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0" windowWidth="19440" windowHeight="10425" firstSheet="1" activeTab="1"/>
  </bookViews>
  <sheets>
    <sheet name="LISTAS·PAPP" sheetId="1" state="hidden" r:id="rId1"/>
    <sheet name="Matriz" sheetId="2" r:id="rId2"/>
  </sheets>
  <definedNames>
    <definedName name="_71_GASTOS_EN_PERSONAL_INVERSION">LISTAS·PAPP!$AD$4:$AD$26</definedName>
    <definedName name="_73_BIENES_Y_SERVICIOS_PARA_INVERSION">LISTAS·PAPP!$AD$28:$AD$142</definedName>
    <definedName name="_75_OBRAS_PÚBLICAS">LISTAS·PAPP!$AD$144:$AD$174</definedName>
    <definedName name="_77_OTROS_GASTOS_DE_INVERSION">LISTAS·PAPP!$AD$176:$AD$184</definedName>
    <definedName name="_78_TRANSFERENCIAS_Y_DONACIONES_PARA_INVERSION">LISTAS·PAPP!$AD$186:$AD$203</definedName>
    <definedName name="_84_BIENES_DE_LARGA_DURACIÓN">LISTAS·PAPP!$AD$205:$AD$225</definedName>
    <definedName name="_99_OTROS_PASIVOS">LISTAS·PAPP!$AD$227:$AD$230</definedName>
    <definedName name="_xlnm._FilterDatabase" localSheetId="0" hidden="1">LISTAS·PAPP!$AC$2:$AC$230</definedName>
    <definedName name="_xlnm._FilterDatabase" localSheetId="1" hidden="1">Matriz!$A$12:$BC$4012</definedName>
    <definedName name="_LA_MISIÓN_MIS_MEJORES_AÑOS">LISTAS·PAPP!$O$51:$O$54</definedName>
    <definedName name="_Y_EXIGIBILIDAD_DE_DERECHOS">LISTAS·PAPP!$O$57:$O$59</definedName>
    <definedName name="A_PERSONAS_CON_DISCAPACIDAD">LISTAS·PAPP!$O$74</definedName>
    <definedName name="AZUAY">LISTAS·PAPP!$R$3:$R$17</definedName>
    <definedName name="BOLÍVAR">LISTAS·PAPP!$R$18:$R$24</definedName>
    <definedName name="CAÑAR">LISTAS·PAPP!$R$25:$R$31</definedName>
    <definedName name="CARCHI">LISTAS·PAPP!$R$32:$R$37</definedName>
    <definedName name="CHIMBORAZO">LISTAS·PAPP!$R$38:$R$47</definedName>
    <definedName name="CIOS_DE_DESARROLLO_INFANTIL">LISTAS·PAPP!$O$12:$O$18</definedName>
    <definedName name="COD·POLITICA">LISTAS·PAPP!$X$4:$X$80</definedName>
    <definedName name="CODIGO_FUENTE">LISTAS·PAPP!$AG$3:$AG$13</definedName>
    <definedName name="COORDINACIÓN_ZONAL_1">LISTAS·PAPP!$C$20:$C$25</definedName>
    <definedName name="COORDINACIÓN_ZONAL_2">LISTAS·PAPP!$C$27:$C$30</definedName>
    <definedName name="COORDINACIÓN_ZONAL_3">LISTAS·PAPP!$C$32:$C$36</definedName>
    <definedName name="COORDINACIÓN_ZONAL_4">LISTAS·PAPP!$C$38:$C$43</definedName>
    <definedName name="COORDINACIÓN_ZONAL_5">LISTAS·PAPP!$C$45:$C$53</definedName>
    <definedName name="COORDINACIÓN_ZONAL_6">LISTAS·PAPP!$C$55:$C$59</definedName>
    <definedName name="COORDINACIÓN_ZONAL_7">LISTAS·PAPP!$C$61:$C$66</definedName>
    <definedName name="COORDINACIÓN_ZONAL_8">LISTAS·PAPP!$C$68:$C$71</definedName>
    <definedName name="COORDINACIÓN_ZONAL_9">LISTAS·PAPP!$C$73:$C$76</definedName>
    <definedName name="Coordinaciones_Zonales">LISTAS·PAPP!$B$8:$B$16</definedName>
    <definedName name="COTOPAXI">LISTAS·PAPP!$R$48:$R$54</definedName>
    <definedName name="DESPACHO_MINISTERIAL">LISTAS·PAPP!$C$4:$C$9</definedName>
    <definedName name="EL_ORO">LISTAS·PAPP!$R$55:$R$68</definedName>
    <definedName name="ESMERALDAS">LISTAS·PAPP!$R$69:$R$76</definedName>
    <definedName name="GALÁPAGOS">LISTAS·PAPP!$R$77:$R$79</definedName>
    <definedName name="GIA_NACIONAL_MISIÓN_TERNURA">LISTAS·PAPP!$O$25:$O$30</definedName>
    <definedName name="GRUPO·GASTO">LISTAS·PAPP!$AA$3:$AA$9</definedName>
    <definedName name="GUAYAS">LISTAS·PAPP!$R$80:$R$107</definedName>
    <definedName name="IMBABURA">LISTAS·PAPP!$R$108:$R$113</definedName>
    <definedName name="IONAL_DE_LA_GESTIÓN_PÚBLICA">LISTAS·PAPP!$O$71</definedName>
    <definedName name="IZACION_DEL_REGISTRO_SOCIAL">LISTAS·PAPP!$O$33:$O$34</definedName>
    <definedName name="LO_DE_VIDA_A_NIVEL_NACIONAL">LISTAS·PAPP!$O$5:$O$9</definedName>
    <definedName name="LOJA">LISTAS·PAPP!$R$114:$R$129</definedName>
    <definedName name="LOS_RÍOS">LISTAS·PAPP!$R$130:$R$136</definedName>
    <definedName name="MANABÍ">LISTAS·PAPP!$R$137:$R$158</definedName>
    <definedName name="MORONA_SANTIAGO">LISTAS·PAPP!$R$159:$R$170</definedName>
    <definedName name="N1·OBJETIVO_ESTRATÉGICO_INSTITUCIONAL">LISTAS·PAPP!$V$3:$V$10</definedName>
    <definedName name="NAPO">LISTAS·PAPP!$R$171:$R$175</definedName>
    <definedName name="NAS_CON_DISCAPACIDAD_SEVERA">LISTAS·PAPP!$O$62:$O$68</definedName>
    <definedName name="NIVEL_0">LISTAS·PAPP!$A$3:$A$4</definedName>
    <definedName name="ORELLANA">LISTAS·PAPP!$R$176:$R$179</definedName>
    <definedName name="PASTAZA">LISTAS·PAPP!$R$180:$R$183</definedName>
    <definedName name="PICHINCHA">LISTAS·PAPP!$R$184:$R$192</definedName>
    <definedName name="Planta_Central">LISTAS·PAPP!$B$4:$B$6</definedName>
    <definedName name="PROYECTOS">LISTAS·PAPP!$I$4:$I$16</definedName>
    <definedName name="RIGIDOS_A_USUARIOS_DEL_MIES">LISTAS·PAPP!$O$37:$O$41</definedName>
    <definedName name="S_EN_24_PROVINCIAS_DEL_PAIS">LISTAS·PAPP!$O$44:$O$48</definedName>
    <definedName name="S_INFANTILES_DEL_BUEN_VIVIR">LISTAS·PAPP!$O$21:$O$22</definedName>
    <definedName name="SANTA_ELENA">LISTAS·PAPP!$R$193:$R$195</definedName>
    <definedName name="SANTO_DOMINGO_DE_LOS_TSÁCHILAS">LISTAS·PAPP!$R$196</definedName>
    <definedName name="SUCUMBIOS">LISTAS·PAPP!$R$197:$R$203</definedName>
    <definedName name="TUNGURAHUA">LISTAS·PAPP!$R$204:$R$212</definedName>
    <definedName name="VICEMINISTERIO_DE_INCLUSIÓN_ECONÓMICA">LISTAS·PAPP!$C$11:$C$13</definedName>
    <definedName name="VICEMINISTERIO_DE_INCLUSIÓN_SOCIAL">LISTAS·PAPP!$C$15:$C$18</definedName>
    <definedName name="ZAMORA_CHINCHIPE">LISTAS·PAPP!$R$213:$R$221</definedName>
  </definedNames>
  <calcPr calcId="145621"/>
</workbook>
</file>

<file path=xl/calcChain.xml><?xml version="1.0" encoding="utf-8"?>
<calcChain xmlns="http://schemas.openxmlformats.org/spreadsheetml/2006/main">
  <c r="AY416" i="2" l="1"/>
  <c r="AG298" i="2" l="1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14" i="2" l="1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G1515" i="2"/>
  <c r="AG1516" i="2"/>
  <c r="AG1517" i="2"/>
  <c r="AG1518" i="2"/>
  <c r="AG1519" i="2"/>
  <c r="AG1520" i="2"/>
  <c r="AG1521" i="2"/>
  <c r="AG1522" i="2"/>
  <c r="AG1523" i="2"/>
  <c r="AG1524" i="2"/>
  <c r="AG1525" i="2"/>
  <c r="AG1526" i="2"/>
  <c r="AG1527" i="2"/>
  <c r="AG1528" i="2"/>
  <c r="AG1529" i="2"/>
  <c r="AG1530" i="2"/>
  <c r="AG1531" i="2"/>
  <c r="AG1532" i="2"/>
  <c r="AG1533" i="2"/>
  <c r="AG1534" i="2"/>
  <c r="AG1535" i="2"/>
  <c r="AG1536" i="2"/>
  <c r="AG1537" i="2"/>
  <c r="AG1538" i="2"/>
  <c r="AG1539" i="2"/>
  <c r="AG1540" i="2"/>
  <c r="AG1541" i="2"/>
  <c r="AG1542" i="2"/>
  <c r="AG1543" i="2"/>
  <c r="AG1544" i="2"/>
  <c r="AG1545" i="2"/>
  <c r="AG1546" i="2"/>
  <c r="AG1547" i="2"/>
  <c r="AG1548" i="2"/>
  <c r="AG1549" i="2"/>
  <c r="AG1550" i="2"/>
  <c r="AG1551" i="2"/>
  <c r="AG1552" i="2"/>
  <c r="AG1553" i="2"/>
  <c r="AG1554" i="2"/>
  <c r="AG1555" i="2"/>
  <c r="AG1556" i="2"/>
  <c r="AG1557" i="2"/>
  <c r="AG1558" i="2"/>
  <c r="AG1559" i="2"/>
  <c r="AG1560" i="2"/>
  <c r="AG1561" i="2"/>
  <c r="AG1562" i="2"/>
  <c r="AG1563" i="2"/>
  <c r="AG1564" i="2"/>
  <c r="AG1565" i="2"/>
  <c r="AG1566" i="2"/>
  <c r="AG1567" i="2"/>
  <c r="AG1568" i="2"/>
  <c r="AG1569" i="2"/>
  <c r="AG1570" i="2"/>
  <c r="AG1571" i="2"/>
  <c r="AG1572" i="2"/>
  <c r="AG1573" i="2"/>
  <c r="AG1574" i="2"/>
  <c r="AG1575" i="2"/>
  <c r="AG1576" i="2"/>
  <c r="AG1577" i="2"/>
  <c r="AG1578" i="2"/>
  <c r="AG1579" i="2"/>
  <c r="AG1580" i="2"/>
  <c r="AG1581" i="2"/>
  <c r="AG1582" i="2"/>
  <c r="AG1583" i="2"/>
  <c r="AG1584" i="2"/>
  <c r="AG1585" i="2"/>
  <c r="AG1586" i="2"/>
  <c r="AG1587" i="2"/>
  <c r="AG1588" i="2"/>
  <c r="AG1589" i="2"/>
  <c r="AG1590" i="2"/>
  <c r="AG1591" i="2"/>
  <c r="AG1592" i="2"/>
  <c r="AG1593" i="2"/>
  <c r="AG1594" i="2"/>
  <c r="AG1595" i="2"/>
  <c r="AG1596" i="2"/>
  <c r="AG1597" i="2"/>
  <c r="AG1598" i="2"/>
  <c r="AG1599" i="2"/>
  <c r="AG1600" i="2"/>
  <c r="AG1601" i="2"/>
  <c r="AG1602" i="2"/>
  <c r="AG1603" i="2"/>
  <c r="AG1604" i="2"/>
  <c r="AG1605" i="2"/>
  <c r="AG1606" i="2"/>
  <c r="AG1607" i="2"/>
  <c r="AG1608" i="2"/>
  <c r="AG1609" i="2"/>
  <c r="AG1610" i="2"/>
  <c r="AG1611" i="2"/>
  <c r="AG1612" i="2"/>
  <c r="AG1613" i="2"/>
  <c r="AG1614" i="2"/>
  <c r="AG1615" i="2"/>
  <c r="AG1616" i="2"/>
  <c r="AG1617" i="2"/>
  <c r="AG1618" i="2"/>
  <c r="AG1619" i="2"/>
  <c r="AG1620" i="2"/>
  <c r="AG1621" i="2"/>
  <c r="AG1622" i="2"/>
  <c r="AG1623" i="2"/>
  <c r="AG1624" i="2"/>
  <c r="AG1625" i="2"/>
  <c r="AG1626" i="2"/>
  <c r="AG1627" i="2"/>
  <c r="AG1628" i="2"/>
  <c r="AG1629" i="2"/>
  <c r="AG1630" i="2"/>
  <c r="AG1631" i="2"/>
  <c r="AG1632" i="2"/>
  <c r="AG1633" i="2"/>
  <c r="AG1634" i="2"/>
  <c r="AG1635" i="2"/>
  <c r="AG1636" i="2"/>
  <c r="AG1637" i="2"/>
  <c r="AG1638" i="2"/>
  <c r="AG1639" i="2"/>
  <c r="AG1640" i="2"/>
  <c r="AG1641" i="2"/>
  <c r="AG1642" i="2"/>
  <c r="AG1643" i="2"/>
  <c r="AG1644" i="2"/>
  <c r="AG1645" i="2"/>
  <c r="AG1646" i="2"/>
  <c r="AG1647" i="2"/>
  <c r="AG1648" i="2"/>
  <c r="AG1649" i="2"/>
  <c r="AG1650" i="2"/>
  <c r="AG1651" i="2"/>
  <c r="AG1652" i="2"/>
  <c r="AG1653" i="2"/>
  <c r="AG1654" i="2"/>
  <c r="AG1655" i="2"/>
  <c r="AG1656" i="2"/>
  <c r="AG1657" i="2"/>
  <c r="AG1658" i="2"/>
  <c r="AG1659" i="2"/>
  <c r="AG1660" i="2"/>
  <c r="AG1661" i="2"/>
  <c r="AG1662" i="2"/>
  <c r="AG1663" i="2"/>
  <c r="AG1664" i="2"/>
  <c r="AG1665" i="2"/>
  <c r="AG1666" i="2"/>
  <c r="AG1667" i="2"/>
  <c r="AG1668" i="2"/>
  <c r="AG1669" i="2"/>
  <c r="AG1670" i="2"/>
  <c r="AG1671" i="2"/>
  <c r="AG1672" i="2"/>
  <c r="AG1673" i="2"/>
  <c r="AG1674" i="2"/>
  <c r="AG1675" i="2"/>
  <c r="AG1676" i="2"/>
  <c r="AG1677" i="2"/>
  <c r="AG1678" i="2"/>
  <c r="AG1679" i="2"/>
  <c r="AG1680" i="2"/>
  <c r="AG1681" i="2"/>
  <c r="AG1682" i="2"/>
  <c r="AG1683" i="2"/>
  <c r="AG1684" i="2"/>
  <c r="AG1685" i="2"/>
  <c r="AG1686" i="2"/>
  <c r="AG1687" i="2"/>
  <c r="AG1688" i="2"/>
  <c r="AG1689" i="2"/>
  <c r="AG1690" i="2"/>
  <c r="AG1691" i="2"/>
  <c r="AG1692" i="2"/>
  <c r="AG1693" i="2"/>
  <c r="AG1694" i="2"/>
  <c r="AG1695" i="2"/>
  <c r="AG1696" i="2"/>
  <c r="AG1697" i="2"/>
  <c r="AG1698" i="2"/>
  <c r="AG1699" i="2"/>
  <c r="AG1700" i="2"/>
  <c r="AG1701" i="2"/>
  <c r="AG1702" i="2"/>
  <c r="AG1703" i="2"/>
  <c r="AG1704" i="2"/>
  <c r="AG1705" i="2"/>
  <c r="AG1706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5" i="2"/>
  <c r="AG1746" i="2"/>
  <c r="AG1747" i="2"/>
  <c r="AG1748" i="2"/>
  <c r="AG1749" i="2"/>
  <c r="AG1750" i="2"/>
  <c r="AG1751" i="2"/>
  <c r="AG1752" i="2"/>
  <c r="AG1753" i="2"/>
  <c r="AG1754" i="2"/>
  <c r="AG1755" i="2"/>
  <c r="AG1756" i="2"/>
  <c r="AG1757" i="2"/>
  <c r="AG1758" i="2"/>
  <c r="AG1759" i="2"/>
  <c r="AG1760" i="2"/>
  <c r="AG1761" i="2"/>
  <c r="AG1762" i="2"/>
  <c r="AG1763" i="2"/>
  <c r="AG1764" i="2"/>
  <c r="AG1765" i="2"/>
  <c r="AG1766" i="2"/>
  <c r="AG1767" i="2"/>
  <c r="AG1768" i="2"/>
  <c r="AG1769" i="2"/>
  <c r="AG1770" i="2"/>
  <c r="AG1771" i="2"/>
  <c r="AG1772" i="2"/>
  <c r="AG1773" i="2"/>
  <c r="AG1774" i="2"/>
  <c r="AG1775" i="2"/>
  <c r="AG1776" i="2"/>
  <c r="AG1777" i="2"/>
  <c r="AG1778" i="2"/>
  <c r="AG1779" i="2"/>
  <c r="AG1780" i="2"/>
  <c r="AG1781" i="2"/>
  <c r="AG1782" i="2"/>
  <c r="AG1783" i="2"/>
  <c r="AG1784" i="2"/>
  <c r="AG1785" i="2"/>
  <c r="AG1786" i="2"/>
  <c r="AG1787" i="2"/>
  <c r="AG1788" i="2"/>
  <c r="AG1789" i="2"/>
  <c r="AG1790" i="2"/>
  <c r="AG1791" i="2"/>
  <c r="AG1792" i="2"/>
  <c r="AG1793" i="2"/>
  <c r="AG1794" i="2"/>
  <c r="AG1795" i="2"/>
  <c r="AG1796" i="2"/>
  <c r="AG1797" i="2"/>
  <c r="AG1798" i="2"/>
  <c r="AG1799" i="2"/>
  <c r="AG1800" i="2"/>
  <c r="AG1801" i="2"/>
  <c r="AG1802" i="2"/>
  <c r="AG1803" i="2"/>
  <c r="AG1804" i="2"/>
  <c r="AG1805" i="2"/>
  <c r="AG1806" i="2"/>
  <c r="AG1807" i="2"/>
  <c r="AG1808" i="2"/>
  <c r="AG1809" i="2"/>
  <c r="AG1810" i="2"/>
  <c r="AG1811" i="2"/>
  <c r="AG1812" i="2"/>
  <c r="AG1813" i="2"/>
  <c r="AG1814" i="2"/>
  <c r="AG1815" i="2"/>
  <c r="AG1816" i="2"/>
  <c r="AG1817" i="2"/>
  <c r="AG1818" i="2"/>
  <c r="AG1819" i="2"/>
  <c r="AG1820" i="2"/>
  <c r="AG1821" i="2"/>
  <c r="AG1822" i="2"/>
  <c r="AG1823" i="2"/>
  <c r="AG1824" i="2"/>
  <c r="AG1825" i="2"/>
  <c r="AG1826" i="2"/>
  <c r="AG1827" i="2"/>
  <c r="AG1828" i="2"/>
  <c r="AG1829" i="2"/>
  <c r="AG1830" i="2"/>
  <c r="AG1831" i="2"/>
  <c r="AG1832" i="2"/>
  <c r="AG1833" i="2"/>
  <c r="AG1834" i="2"/>
  <c r="AG1835" i="2"/>
  <c r="AG1836" i="2"/>
  <c r="AG1837" i="2"/>
  <c r="AG1838" i="2"/>
  <c r="AG1839" i="2"/>
  <c r="AG1840" i="2"/>
  <c r="AG1841" i="2"/>
  <c r="AG1842" i="2"/>
  <c r="AG1843" i="2"/>
  <c r="AG1844" i="2"/>
  <c r="AG1845" i="2"/>
  <c r="AG1846" i="2"/>
  <c r="AG1847" i="2"/>
  <c r="AG1848" i="2"/>
  <c r="AG1849" i="2"/>
  <c r="AG1850" i="2"/>
  <c r="AG1851" i="2"/>
  <c r="AG1852" i="2"/>
  <c r="AG1853" i="2"/>
  <c r="AG1854" i="2"/>
  <c r="AG1855" i="2"/>
  <c r="AG1856" i="2"/>
  <c r="AG1857" i="2"/>
  <c r="AG1858" i="2"/>
  <c r="AG1859" i="2"/>
  <c r="AG1860" i="2"/>
  <c r="AG1861" i="2"/>
  <c r="AG1862" i="2"/>
  <c r="AG1863" i="2"/>
  <c r="AG1864" i="2"/>
  <c r="AG1865" i="2"/>
  <c r="AG1866" i="2"/>
  <c r="AG1867" i="2"/>
  <c r="AG1868" i="2"/>
  <c r="AG1869" i="2"/>
  <c r="AG1870" i="2"/>
  <c r="AG1871" i="2"/>
  <c r="AG1872" i="2"/>
  <c r="AG1873" i="2"/>
  <c r="AG1874" i="2"/>
  <c r="AG1875" i="2"/>
  <c r="AG1876" i="2"/>
  <c r="AG1877" i="2"/>
  <c r="AG1878" i="2"/>
  <c r="AG1879" i="2"/>
  <c r="AG1880" i="2"/>
  <c r="AG1881" i="2"/>
  <c r="AG1882" i="2"/>
  <c r="AG1883" i="2"/>
  <c r="AG1884" i="2"/>
  <c r="AG1885" i="2"/>
  <c r="AG1886" i="2"/>
  <c r="AG1887" i="2"/>
  <c r="AG1888" i="2"/>
  <c r="AG1889" i="2"/>
  <c r="AG1890" i="2"/>
  <c r="AG1891" i="2"/>
  <c r="AG1892" i="2"/>
  <c r="AG1893" i="2"/>
  <c r="AG1894" i="2"/>
  <c r="AG1895" i="2"/>
  <c r="AG1896" i="2"/>
  <c r="AG1897" i="2"/>
  <c r="AG1898" i="2"/>
  <c r="AG1899" i="2"/>
  <c r="AG1900" i="2"/>
  <c r="AG1901" i="2"/>
  <c r="AG1902" i="2"/>
  <c r="AG1903" i="2"/>
  <c r="AG1904" i="2"/>
  <c r="AG1905" i="2"/>
  <c r="AG1906" i="2"/>
  <c r="AG1907" i="2"/>
  <c r="AG1908" i="2"/>
  <c r="AG1909" i="2"/>
  <c r="AG1910" i="2"/>
  <c r="AG1911" i="2"/>
  <c r="AG1912" i="2"/>
  <c r="AG1913" i="2"/>
  <c r="AG1914" i="2"/>
  <c r="AG1915" i="2"/>
  <c r="AG1916" i="2"/>
  <c r="AG1917" i="2"/>
  <c r="AG1918" i="2"/>
  <c r="AG1919" i="2"/>
  <c r="AG1920" i="2"/>
  <c r="AG1921" i="2"/>
  <c r="AG1922" i="2"/>
  <c r="AG1923" i="2"/>
  <c r="AG1924" i="2"/>
  <c r="AG1925" i="2"/>
  <c r="AG1926" i="2"/>
  <c r="AG1927" i="2"/>
  <c r="AG1928" i="2"/>
  <c r="AG1929" i="2"/>
  <c r="AG1930" i="2"/>
  <c r="AG1931" i="2"/>
  <c r="AG1932" i="2"/>
  <c r="AG1933" i="2"/>
  <c r="AG1934" i="2"/>
  <c r="AG1935" i="2"/>
  <c r="AG1936" i="2"/>
  <c r="AG1937" i="2"/>
  <c r="AG1938" i="2"/>
  <c r="AG1939" i="2"/>
  <c r="AG1940" i="2"/>
  <c r="AG1941" i="2"/>
  <c r="AG1942" i="2"/>
  <c r="AG1943" i="2"/>
  <c r="AG1944" i="2"/>
  <c r="AG1945" i="2"/>
  <c r="AG1946" i="2"/>
  <c r="AG1947" i="2"/>
  <c r="AG1948" i="2"/>
  <c r="AG1949" i="2"/>
  <c r="AG1950" i="2"/>
  <c r="AG1951" i="2"/>
  <c r="AG1952" i="2"/>
  <c r="AG1953" i="2"/>
  <c r="AG1954" i="2"/>
  <c r="AG1955" i="2"/>
  <c r="AG1956" i="2"/>
  <c r="AG1957" i="2"/>
  <c r="AG1958" i="2"/>
  <c r="AG1959" i="2"/>
  <c r="AG1960" i="2"/>
  <c r="AG1961" i="2"/>
  <c r="AG1962" i="2"/>
  <c r="AG1963" i="2"/>
  <c r="AG1964" i="2"/>
  <c r="AG1965" i="2"/>
  <c r="AG1966" i="2"/>
  <c r="AG1967" i="2"/>
  <c r="AG1968" i="2"/>
  <c r="AG1969" i="2"/>
  <c r="AG1970" i="2"/>
  <c r="AG1971" i="2"/>
  <c r="AG1972" i="2"/>
  <c r="AG1973" i="2"/>
  <c r="AG1974" i="2"/>
  <c r="AG1975" i="2"/>
  <c r="AG1976" i="2"/>
  <c r="AG1977" i="2"/>
  <c r="AG1978" i="2"/>
  <c r="AG1979" i="2"/>
  <c r="AG1980" i="2"/>
  <c r="AG1981" i="2"/>
  <c r="AG1982" i="2"/>
  <c r="AG1983" i="2"/>
  <c r="AG1984" i="2"/>
  <c r="AG1985" i="2"/>
  <c r="AG1986" i="2"/>
  <c r="AG1987" i="2"/>
  <c r="AG1988" i="2"/>
  <c r="AG1989" i="2"/>
  <c r="AG1990" i="2"/>
  <c r="AG1991" i="2"/>
  <c r="AG1992" i="2"/>
  <c r="AG1993" i="2"/>
  <c r="AG1994" i="2"/>
  <c r="AG1995" i="2"/>
  <c r="AG1996" i="2"/>
  <c r="AG1997" i="2"/>
  <c r="AG1998" i="2"/>
  <c r="AG1999" i="2"/>
  <c r="AG2000" i="2"/>
  <c r="AG2001" i="2"/>
  <c r="AG2002" i="2"/>
  <c r="AG2003" i="2"/>
  <c r="AG2004" i="2"/>
  <c r="AG2005" i="2"/>
  <c r="AG2006" i="2"/>
  <c r="AG2007" i="2"/>
  <c r="AG2008" i="2"/>
  <c r="AG2009" i="2"/>
  <c r="AG2010" i="2"/>
  <c r="AG2011" i="2"/>
  <c r="AG2012" i="2"/>
  <c r="AG2013" i="2"/>
  <c r="AG2014" i="2"/>
  <c r="AG2015" i="2"/>
  <c r="AG2016" i="2"/>
  <c r="AG2017" i="2"/>
  <c r="AG2018" i="2"/>
  <c r="AG2019" i="2"/>
  <c r="AG2020" i="2"/>
  <c r="AG2021" i="2"/>
  <c r="AG2022" i="2"/>
  <c r="AG2023" i="2"/>
  <c r="AG2024" i="2"/>
  <c r="AG2025" i="2"/>
  <c r="AG2026" i="2"/>
  <c r="AG2027" i="2"/>
  <c r="AG2028" i="2"/>
  <c r="AG2029" i="2"/>
  <c r="AG2030" i="2"/>
  <c r="AG2031" i="2"/>
  <c r="AG2032" i="2"/>
  <c r="AG2033" i="2"/>
  <c r="AG2034" i="2"/>
  <c r="AG2035" i="2"/>
  <c r="AG2036" i="2"/>
  <c r="AG2037" i="2"/>
  <c r="AG2038" i="2"/>
  <c r="AG2039" i="2"/>
  <c r="AG2040" i="2"/>
  <c r="AG2041" i="2"/>
  <c r="AG2042" i="2"/>
  <c r="AG2043" i="2"/>
  <c r="AG2044" i="2"/>
  <c r="AG2045" i="2"/>
  <c r="AG2046" i="2"/>
  <c r="AG2047" i="2"/>
  <c r="AG2048" i="2"/>
  <c r="AG2049" i="2"/>
  <c r="AG2050" i="2"/>
  <c r="AG2051" i="2"/>
  <c r="AG2052" i="2"/>
  <c r="AG2053" i="2"/>
  <c r="AG2054" i="2"/>
  <c r="AG2055" i="2"/>
  <c r="AG2056" i="2"/>
  <c r="AG2057" i="2"/>
  <c r="AG2058" i="2"/>
  <c r="AG2059" i="2"/>
  <c r="AG2060" i="2"/>
  <c r="AG2061" i="2"/>
  <c r="AG2062" i="2"/>
  <c r="AG2063" i="2"/>
  <c r="AG2064" i="2"/>
  <c r="AG2065" i="2"/>
  <c r="AG2066" i="2"/>
  <c r="AG2067" i="2"/>
  <c r="AG2068" i="2"/>
  <c r="AG2069" i="2"/>
  <c r="AG2070" i="2"/>
  <c r="AG2071" i="2"/>
  <c r="AG2072" i="2"/>
  <c r="AG2073" i="2"/>
  <c r="AG2074" i="2"/>
  <c r="AG2075" i="2"/>
  <c r="AG2076" i="2"/>
  <c r="AG2077" i="2"/>
  <c r="AG2078" i="2"/>
  <c r="AG2079" i="2"/>
  <c r="AG2080" i="2"/>
  <c r="AG2081" i="2"/>
  <c r="AG2082" i="2"/>
  <c r="AG2083" i="2"/>
  <c r="AG2084" i="2"/>
  <c r="AG2085" i="2"/>
  <c r="AG2086" i="2"/>
  <c r="AG2087" i="2"/>
  <c r="AG2088" i="2"/>
  <c r="AG2089" i="2"/>
  <c r="AG2090" i="2"/>
  <c r="AG2091" i="2"/>
  <c r="AG2092" i="2"/>
  <c r="AG2093" i="2"/>
  <c r="AG2094" i="2"/>
  <c r="AG2095" i="2"/>
  <c r="AG2096" i="2"/>
  <c r="AG2097" i="2"/>
  <c r="AG2098" i="2"/>
  <c r="AG2099" i="2"/>
  <c r="AG2100" i="2"/>
  <c r="AG2101" i="2"/>
  <c r="AG2102" i="2"/>
  <c r="AG2103" i="2"/>
  <c r="AG2104" i="2"/>
  <c r="AG2105" i="2"/>
  <c r="AG2106" i="2"/>
  <c r="AG2107" i="2"/>
  <c r="AG2108" i="2"/>
  <c r="AG2109" i="2"/>
  <c r="AG2110" i="2"/>
  <c r="AG2111" i="2"/>
  <c r="AG2112" i="2"/>
  <c r="AG2113" i="2"/>
  <c r="AG2114" i="2"/>
  <c r="AG2115" i="2"/>
  <c r="AG2116" i="2"/>
  <c r="AG2117" i="2"/>
  <c r="AG2118" i="2"/>
  <c r="AG2119" i="2"/>
  <c r="AG2120" i="2"/>
  <c r="AG2121" i="2"/>
  <c r="AG2122" i="2"/>
  <c r="AG2123" i="2"/>
  <c r="AG2124" i="2"/>
  <c r="AG2125" i="2"/>
  <c r="AG2126" i="2"/>
  <c r="AG2127" i="2"/>
  <c r="AG2128" i="2"/>
  <c r="AG2129" i="2"/>
  <c r="AG2130" i="2"/>
  <c r="AG2131" i="2"/>
  <c r="AG2132" i="2"/>
  <c r="AG2133" i="2"/>
  <c r="AG2134" i="2"/>
  <c r="AG2135" i="2"/>
  <c r="AG2136" i="2"/>
  <c r="AG2137" i="2"/>
  <c r="AG2138" i="2"/>
  <c r="AG2139" i="2"/>
  <c r="AG2140" i="2"/>
  <c r="AG2141" i="2"/>
  <c r="AG2142" i="2"/>
  <c r="AG2143" i="2"/>
  <c r="AG2144" i="2"/>
  <c r="AG2145" i="2"/>
  <c r="AG2146" i="2"/>
  <c r="AG2147" i="2"/>
  <c r="AG2148" i="2"/>
  <c r="AG2149" i="2"/>
  <c r="AG2150" i="2"/>
  <c r="AG2151" i="2"/>
  <c r="AG2152" i="2"/>
  <c r="AG2153" i="2"/>
  <c r="AG2154" i="2"/>
  <c r="AG2155" i="2"/>
  <c r="AG2156" i="2"/>
  <c r="AG2157" i="2"/>
  <c r="AG2158" i="2"/>
  <c r="AG2159" i="2"/>
  <c r="AG2160" i="2"/>
  <c r="AG2161" i="2"/>
  <c r="AG2162" i="2"/>
  <c r="AG2163" i="2"/>
  <c r="AG2164" i="2"/>
  <c r="AG2165" i="2"/>
  <c r="AG2166" i="2"/>
  <c r="AG2167" i="2"/>
  <c r="AG2168" i="2"/>
  <c r="AG2169" i="2"/>
  <c r="AG2170" i="2"/>
  <c r="AG2171" i="2"/>
  <c r="AG2172" i="2"/>
  <c r="AG2173" i="2"/>
  <c r="AG2174" i="2"/>
  <c r="AG2175" i="2"/>
  <c r="AG2176" i="2"/>
  <c r="AG2177" i="2"/>
  <c r="AG2178" i="2"/>
  <c r="AG2179" i="2"/>
  <c r="AG2180" i="2"/>
  <c r="AG2181" i="2"/>
  <c r="AG2182" i="2"/>
  <c r="AG2183" i="2"/>
  <c r="AG2184" i="2"/>
  <c r="AG2185" i="2"/>
  <c r="AG2186" i="2"/>
  <c r="AG2187" i="2"/>
  <c r="AG2188" i="2"/>
  <c r="AG2189" i="2"/>
  <c r="AG2190" i="2"/>
  <c r="AG2191" i="2"/>
  <c r="AG2192" i="2"/>
  <c r="AG2193" i="2"/>
  <c r="AG2194" i="2"/>
  <c r="AG2195" i="2"/>
  <c r="AG2196" i="2"/>
  <c r="AG2197" i="2"/>
  <c r="AG2198" i="2"/>
  <c r="AG2199" i="2"/>
  <c r="AG2200" i="2"/>
  <c r="AG2201" i="2"/>
  <c r="AG2202" i="2"/>
  <c r="AG2203" i="2"/>
  <c r="AG2204" i="2"/>
  <c r="AG2205" i="2"/>
  <c r="AG2206" i="2"/>
  <c r="AG2207" i="2"/>
  <c r="AG2208" i="2"/>
  <c r="AG2209" i="2"/>
  <c r="AG2210" i="2"/>
  <c r="AG2211" i="2"/>
  <c r="AG2212" i="2"/>
  <c r="AG2213" i="2"/>
  <c r="AG2214" i="2"/>
  <c r="AG2215" i="2"/>
  <c r="AG2216" i="2"/>
  <c r="AG2217" i="2"/>
  <c r="AG2218" i="2"/>
  <c r="AG2219" i="2"/>
  <c r="AG2220" i="2"/>
  <c r="AG2221" i="2"/>
  <c r="AG2222" i="2"/>
  <c r="AG2223" i="2"/>
  <c r="AG2224" i="2"/>
  <c r="AG2225" i="2"/>
  <c r="AG2226" i="2"/>
  <c r="AG2227" i="2"/>
  <c r="AG2228" i="2"/>
  <c r="AG2229" i="2"/>
  <c r="AG2230" i="2"/>
  <c r="AG2231" i="2"/>
  <c r="AG2232" i="2"/>
  <c r="AG2233" i="2"/>
  <c r="AG2234" i="2"/>
  <c r="AG2235" i="2"/>
  <c r="AG2236" i="2"/>
  <c r="AG2237" i="2"/>
  <c r="AG2238" i="2"/>
  <c r="AG2239" i="2"/>
  <c r="AG2240" i="2"/>
  <c r="AG2241" i="2"/>
  <c r="AG2242" i="2"/>
  <c r="AG2243" i="2"/>
  <c r="AG2244" i="2"/>
  <c r="AG2245" i="2"/>
  <c r="AG2246" i="2"/>
  <c r="AG2247" i="2"/>
  <c r="AG2248" i="2"/>
  <c r="AG2249" i="2"/>
  <c r="AG2250" i="2"/>
  <c r="AG2251" i="2"/>
  <c r="AG2252" i="2"/>
  <c r="AG2253" i="2"/>
  <c r="AG2254" i="2"/>
  <c r="AG2255" i="2"/>
  <c r="AG2256" i="2"/>
  <c r="AG2257" i="2"/>
  <c r="AG2258" i="2"/>
  <c r="AG2259" i="2"/>
  <c r="AG2260" i="2"/>
  <c r="AG2261" i="2"/>
  <c r="AG2262" i="2"/>
  <c r="AG2263" i="2"/>
  <c r="AG2264" i="2"/>
  <c r="AG2265" i="2"/>
  <c r="AG2266" i="2"/>
  <c r="AG2267" i="2"/>
  <c r="AG2268" i="2"/>
  <c r="AG2269" i="2"/>
  <c r="AG2270" i="2"/>
  <c r="AG2271" i="2"/>
  <c r="AG2272" i="2"/>
  <c r="AG2273" i="2"/>
  <c r="AG2274" i="2"/>
  <c r="AG2275" i="2"/>
  <c r="AG2276" i="2"/>
  <c r="AG2277" i="2"/>
  <c r="AG2278" i="2"/>
  <c r="AG2279" i="2"/>
  <c r="AG2280" i="2"/>
  <c r="AG2281" i="2"/>
  <c r="AG2282" i="2"/>
  <c r="AG2283" i="2"/>
  <c r="AG2284" i="2"/>
  <c r="AG2285" i="2"/>
  <c r="AG2286" i="2"/>
  <c r="AG2287" i="2"/>
  <c r="AG2288" i="2"/>
  <c r="AG2289" i="2"/>
  <c r="AG2290" i="2"/>
  <c r="AG2291" i="2"/>
  <c r="AG2292" i="2"/>
  <c r="AG2293" i="2"/>
  <c r="AG2294" i="2"/>
  <c r="AG2295" i="2"/>
  <c r="AG2296" i="2"/>
  <c r="AG2297" i="2"/>
  <c r="AG2298" i="2"/>
  <c r="AG2299" i="2"/>
  <c r="AG2300" i="2"/>
  <c r="AG2301" i="2"/>
  <c r="AG2302" i="2"/>
  <c r="AG2303" i="2"/>
  <c r="AG2304" i="2"/>
  <c r="AG2305" i="2"/>
  <c r="AG2306" i="2"/>
  <c r="AG2307" i="2"/>
  <c r="AG2308" i="2"/>
  <c r="AG2309" i="2"/>
  <c r="AG2310" i="2"/>
  <c r="AG2311" i="2"/>
  <c r="AG2312" i="2"/>
  <c r="AG2313" i="2"/>
  <c r="AG2314" i="2"/>
  <c r="AG2315" i="2"/>
  <c r="AG2316" i="2"/>
  <c r="AG2317" i="2"/>
  <c r="AG2318" i="2"/>
  <c r="AG2319" i="2"/>
  <c r="AG2320" i="2"/>
  <c r="AG2321" i="2"/>
  <c r="AG2322" i="2"/>
  <c r="AG2323" i="2"/>
  <c r="AG2324" i="2"/>
  <c r="AG2325" i="2"/>
  <c r="AG2326" i="2"/>
  <c r="AG2327" i="2"/>
  <c r="AG2328" i="2"/>
  <c r="AG2329" i="2"/>
  <c r="AG2330" i="2"/>
  <c r="AG2331" i="2"/>
  <c r="AG2332" i="2"/>
  <c r="AG2333" i="2"/>
  <c r="AG2334" i="2"/>
  <c r="AG2335" i="2"/>
  <c r="AG2336" i="2"/>
  <c r="AG2337" i="2"/>
  <c r="AG2338" i="2"/>
  <c r="AG2339" i="2"/>
  <c r="AG2340" i="2"/>
  <c r="AG2341" i="2"/>
  <c r="AG2342" i="2"/>
  <c r="AG2343" i="2"/>
  <c r="AG2344" i="2"/>
  <c r="AG2345" i="2"/>
  <c r="AG2346" i="2"/>
  <c r="AG2347" i="2"/>
  <c r="AG2348" i="2"/>
  <c r="AG2349" i="2"/>
  <c r="AG2350" i="2"/>
  <c r="AG2351" i="2"/>
  <c r="AG2352" i="2"/>
  <c r="AG2353" i="2"/>
  <c r="AG2354" i="2"/>
  <c r="AG2355" i="2"/>
  <c r="AG2356" i="2"/>
  <c r="AG2357" i="2"/>
  <c r="AG2358" i="2"/>
  <c r="AG2359" i="2"/>
  <c r="AG2360" i="2"/>
  <c r="AG2361" i="2"/>
  <c r="AG2362" i="2"/>
  <c r="AG2363" i="2"/>
  <c r="AG2364" i="2"/>
  <c r="AG2365" i="2"/>
  <c r="AG2366" i="2"/>
  <c r="AG2367" i="2"/>
  <c r="AG2368" i="2"/>
  <c r="AG2369" i="2"/>
  <c r="AG2370" i="2"/>
  <c r="AG2371" i="2"/>
  <c r="AG2372" i="2"/>
  <c r="AG2373" i="2"/>
  <c r="AG2374" i="2"/>
  <c r="AG2375" i="2"/>
  <c r="AG2376" i="2"/>
  <c r="AG2377" i="2"/>
  <c r="AG2378" i="2"/>
  <c r="AG2379" i="2"/>
  <c r="AG2380" i="2"/>
  <c r="AG2381" i="2"/>
  <c r="AG2382" i="2"/>
  <c r="AG2383" i="2"/>
  <c r="AG2384" i="2"/>
  <c r="AG2385" i="2"/>
  <c r="AG2386" i="2"/>
  <c r="AG2387" i="2"/>
  <c r="AG2388" i="2"/>
  <c r="AG2389" i="2"/>
  <c r="AG2390" i="2"/>
  <c r="AG2391" i="2"/>
  <c r="AG2392" i="2"/>
  <c r="AG2393" i="2"/>
  <c r="AG2394" i="2"/>
  <c r="AG2395" i="2"/>
  <c r="AG2396" i="2"/>
  <c r="AG2397" i="2"/>
  <c r="AG2398" i="2"/>
  <c r="AG2399" i="2"/>
  <c r="AG2400" i="2"/>
  <c r="AG2401" i="2"/>
  <c r="AG2402" i="2"/>
  <c r="AG2403" i="2"/>
  <c r="AG2404" i="2"/>
  <c r="AG2405" i="2"/>
  <c r="AG2406" i="2"/>
  <c r="AG2407" i="2"/>
  <c r="AG2408" i="2"/>
  <c r="AG2409" i="2"/>
  <c r="AG2410" i="2"/>
  <c r="AG2411" i="2"/>
  <c r="AG2412" i="2"/>
  <c r="AG2413" i="2"/>
  <c r="AG2414" i="2"/>
  <c r="AG2415" i="2"/>
  <c r="AG2416" i="2"/>
  <c r="AG2417" i="2"/>
  <c r="AG2418" i="2"/>
  <c r="AG2419" i="2"/>
  <c r="AG2420" i="2"/>
  <c r="AG2421" i="2"/>
  <c r="AG2422" i="2"/>
  <c r="AG2423" i="2"/>
  <c r="AG2424" i="2"/>
  <c r="AG2425" i="2"/>
  <c r="AG2426" i="2"/>
  <c r="AG2427" i="2"/>
  <c r="AG2428" i="2"/>
  <c r="AG2429" i="2"/>
  <c r="AG2430" i="2"/>
  <c r="AG2431" i="2"/>
  <c r="AG2432" i="2"/>
  <c r="AG2433" i="2"/>
  <c r="AG2434" i="2"/>
  <c r="AG2435" i="2"/>
  <c r="AG2436" i="2"/>
  <c r="AG2437" i="2"/>
  <c r="AG2438" i="2"/>
  <c r="AG2439" i="2"/>
  <c r="AG2440" i="2"/>
  <c r="AG2441" i="2"/>
  <c r="AG2442" i="2"/>
  <c r="AG2443" i="2"/>
  <c r="AG2444" i="2"/>
  <c r="AG2445" i="2"/>
  <c r="AG2446" i="2"/>
  <c r="AG2447" i="2"/>
  <c r="AG2448" i="2"/>
  <c r="AG2449" i="2"/>
  <c r="AG2450" i="2"/>
  <c r="AG2451" i="2"/>
  <c r="AG2452" i="2"/>
  <c r="AG2453" i="2"/>
  <c r="AG2454" i="2"/>
  <c r="AG2455" i="2"/>
  <c r="AG2456" i="2"/>
  <c r="AG2457" i="2"/>
  <c r="AG2458" i="2"/>
  <c r="AG2459" i="2"/>
  <c r="AG2460" i="2"/>
  <c r="AG2461" i="2"/>
  <c r="AG2462" i="2"/>
  <c r="AG2463" i="2"/>
  <c r="AG2464" i="2"/>
  <c r="AG2465" i="2"/>
  <c r="AG2466" i="2"/>
  <c r="AG2467" i="2"/>
  <c r="AG2468" i="2"/>
  <c r="AG2469" i="2"/>
  <c r="AG2470" i="2"/>
  <c r="AG2471" i="2"/>
  <c r="AG2472" i="2"/>
  <c r="AG2473" i="2"/>
  <c r="AG2474" i="2"/>
  <c r="AG2475" i="2"/>
  <c r="AG2476" i="2"/>
  <c r="AG2477" i="2"/>
  <c r="AG2478" i="2"/>
  <c r="AG2479" i="2"/>
  <c r="AG2480" i="2"/>
  <c r="AG2481" i="2"/>
  <c r="AG2482" i="2"/>
  <c r="AG2483" i="2"/>
  <c r="AG2484" i="2"/>
  <c r="AG2485" i="2"/>
  <c r="AG2486" i="2"/>
  <c r="AG2487" i="2"/>
  <c r="AG2488" i="2"/>
  <c r="AG2489" i="2"/>
  <c r="AG2490" i="2"/>
  <c r="AG2491" i="2"/>
  <c r="AG2492" i="2"/>
  <c r="AG2493" i="2"/>
  <c r="AG2494" i="2"/>
  <c r="AG2495" i="2"/>
  <c r="AG2496" i="2"/>
  <c r="AG2497" i="2"/>
  <c r="AG2498" i="2"/>
  <c r="AG2499" i="2"/>
  <c r="AG2500" i="2"/>
  <c r="AG2501" i="2"/>
  <c r="AG2502" i="2"/>
  <c r="AG2503" i="2"/>
  <c r="AG2504" i="2"/>
  <c r="AG2505" i="2"/>
  <c r="AG2506" i="2"/>
  <c r="AG2507" i="2"/>
  <c r="AG2508" i="2"/>
  <c r="AG2509" i="2"/>
  <c r="AG2510" i="2"/>
  <c r="AG2511" i="2"/>
  <c r="AG2512" i="2"/>
  <c r="AG2513" i="2"/>
  <c r="AG2514" i="2"/>
  <c r="AG2515" i="2"/>
  <c r="AG2516" i="2"/>
  <c r="AG2517" i="2"/>
  <c r="AG2518" i="2"/>
  <c r="AG2519" i="2"/>
  <c r="AG2520" i="2"/>
  <c r="AG2521" i="2"/>
  <c r="AG2522" i="2"/>
  <c r="AG2523" i="2"/>
  <c r="AG2524" i="2"/>
  <c r="AG2525" i="2"/>
  <c r="AG2526" i="2"/>
  <c r="AG2527" i="2"/>
  <c r="AG2528" i="2"/>
  <c r="AG2529" i="2"/>
  <c r="AG2530" i="2"/>
  <c r="AG2531" i="2"/>
  <c r="AG2532" i="2"/>
  <c r="AG2533" i="2"/>
  <c r="AG2534" i="2"/>
  <c r="AG2535" i="2"/>
  <c r="AG2536" i="2"/>
  <c r="AG2537" i="2"/>
  <c r="AG2538" i="2"/>
  <c r="AG2539" i="2"/>
  <c r="AG2540" i="2"/>
  <c r="AG2541" i="2"/>
  <c r="AG2542" i="2"/>
  <c r="AG2543" i="2"/>
  <c r="AG2544" i="2"/>
  <c r="AG2545" i="2"/>
  <c r="AG2546" i="2"/>
  <c r="AG2547" i="2"/>
  <c r="AG2548" i="2"/>
  <c r="AG2549" i="2"/>
  <c r="AG2550" i="2"/>
  <c r="AG2551" i="2"/>
  <c r="AG2552" i="2"/>
  <c r="AG2553" i="2"/>
  <c r="AG2554" i="2"/>
  <c r="AG2555" i="2"/>
  <c r="AG2556" i="2"/>
  <c r="AG2557" i="2"/>
  <c r="AG2558" i="2"/>
  <c r="AG2559" i="2"/>
  <c r="AG2560" i="2"/>
  <c r="AG2561" i="2"/>
  <c r="AG2562" i="2"/>
  <c r="AG2563" i="2"/>
  <c r="AG2564" i="2"/>
  <c r="AG2565" i="2"/>
  <c r="AG2566" i="2"/>
  <c r="AG2567" i="2"/>
  <c r="AG2568" i="2"/>
  <c r="AG2569" i="2"/>
  <c r="AG2570" i="2"/>
  <c r="AG2571" i="2"/>
  <c r="AG2572" i="2"/>
  <c r="AG2573" i="2"/>
  <c r="AG2574" i="2"/>
  <c r="AG2575" i="2"/>
  <c r="AG2576" i="2"/>
  <c r="AG2577" i="2"/>
  <c r="AG2578" i="2"/>
  <c r="AG2579" i="2"/>
  <c r="AG2580" i="2"/>
  <c r="AG2581" i="2"/>
  <c r="AG2582" i="2"/>
  <c r="AG2583" i="2"/>
  <c r="AG2584" i="2"/>
  <c r="AG2585" i="2"/>
  <c r="AG2586" i="2"/>
  <c r="AG2587" i="2"/>
  <c r="AG2588" i="2"/>
  <c r="AG2589" i="2"/>
  <c r="AG2590" i="2"/>
  <c r="AG2591" i="2"/>
  <c r="AG2592" i="2"/>
  <c r="AG2593" i="2"/>
  <c r="AG2594" i="2"/>
  <c r="AG2595" i="2"/>
  <c r="AG2596" i="2"/>
  <c r="AG2597" i="2"/>
  <c r="AG2598" i="2"/>
  <c r="AG2599" i="2"/>
  <c r="AG2600" i="2"/>
  <c r="AG2601" i="2"/>
  <c r="AG2602" i="2"/>
  <c r="AG2603" i="2"/>
  <c r="AG2604" i="2"/>
  <c r="AG2605" i="2"/>
  <c r="AG2606" i="2"/>
  <c r="AG2607" i="2"/>
  <c r="AG2608" i="2"/>
  <c r="AG2609" i="2"/>
  <c r="AG2610" i="2"/>
  <c r="AG2611" i="2"/>
  <c r="AG2612" i="2"/>
  <c r="AG2613" i="2"/>
  <c r="AG2614" i="2"/>
  <c r="AG2615" i="2"/>
  <c r="AG2616" i="2"/>
  <c r="AG2617" i="2"/>
  <c r="AG2618" i="2"/>
  <c r="AG2619" i="2"/>
  <c r="AG2620" i="2"/>
  <c r="AG2621" i="2"/>
  <c r="AG2622" i="2"/>
  <c r="AG2623" i="2"/>
  <c r="AG2624" i="2"/>
  <c r="AG2625" i="2"/>
  <c r="AG2626" i="2"/>
  <c r="AG2627" i="2"/>
  <c r="AG2628" i="2"/>
  <c r="AG2629" i="2"/>
  <c r="AG2630" i="2"/>
  <c r="AG2631" i="2"/>
  <c r="AG2632" i="2"/>
  <c r="AG2633" i="2"/>
  <c r="AG2634" i="2"/>
  <c r="AG2635" i="2"/>
  <c r="AG2636" i="2"/>
  <c r="AG2637" i="2"/>
  <c r="AG2638" i="2"/>
  <c r="AG2639" i="2"/>
  <c r="AG2640" i="2"/>
  <c r="AG2641" i="2"/>
  <c r="AG2642" i="2"/>
  <c r="AG2643" i="2"/>
  <c r="AG2644" i="2"/>
  <c r="AG2645" i="2"/>
  <c r="AG2646" i="2"/>
  <c r="AG2647" i="2"/>
  <c r="AG2648" i="2"/>
  <c r="AG2649" i="2"/>
  <c r="AG2650" i="2"/>
  <c r="AG2651" i="2"/>
  <c r="AG2652" i="2"/>
  <c r="AG2653" i="2"/>
  <c r="AG2654" i="2"/>
  <c r="AG2655" i="2"/>
  <c r="AG2656" i="2"/>
  <c r="AG2657" i="2"/>
  <c r="AG2658" i="2"/>
  <c r="AG2659" i="2"/>
  <c r="AG2660" i="2"/>
  <c r="AG2661" i="2"/>
  <c r="AG2662" i="2"/>
  <c r="AG2663" i="2"/>
  <c r="AG2664" i="2"/>
  <c r="AG2665" i="2"/>
  <c r="AG2666" i="2"/>
  <c r="AG2667" i="2"/>
  <c r="AG2668" i="2"/>
  <c r="AG2669" i="2"/>
  <c r="AG2670" i="2"/>
  <c r="AG2671" i="2"/>
  <c r="AG2672" i="2"/>
  <c r="AG2673" i="2"/>
  <c r="AG2674" i="2"/>
  <c r="AG2675" i="2"/>
  <c r="AG2676" i="2"/>
  <c r="AG2677" i="2"/>
  <c r="AG2678" i="2"/>
  <c r="AG2679" i="2"/>
  <c r="AG2680" i="2"/>
  <c r="AG2681" i="2"/>
  <c r="AG2682" i="2"/>
  <c r="AG2683" i="2"/>
  <c r="AG2684" i="2"/>
  <c r="AG2685" i="2"/>
  <c r="AG2686" i="2"/>
  <c r="AG2687" i="2"/>
  <c r="AG2688" i="2"/>
  <c r="AG2689" i="2"/>
  <c r="AG2690" i="2"/>
  <c r="AG2691" i="2"/>
  <c r="AG2692" i="2"/>
  <c r="AG2693" i="2"/>
  <c r="AG2694" i="2"/>
  <c r="AG2695" i="2"/>
  <c r="AG2696" i="2"/>
  <c r="AG2697" i="2"/>
  <c r="AG2698" i="2"/>
  <c r="AG2699" i="2"/>
  <c r="AG2700" i="2"/>
  <c r="AG2701" i="2"/>
  <c r="AG2702" i="2"/>
  <c r="AG2703" i="2"/>
  <c r="AG2704" i="2"/>
  <c r="AG2705" i="2"/>
  <c r="AG2706" i="2"/>
  <c r="AG2707" i="2"/>
  <c r="AG2708" i="2"/>
  <c r="AG2709" i="2"/>
  <c r="AG2710" i="2"/>
  <c r="AG2711" i="2"/>
  <c r="AG2712" i="2"/>
  <c r="AG2713" i="2"/>
  <c r="AG2714" i="2"/>
  <c r="AG2715" i="2"/>
  <c r="AG2716" i="2"/>
  <c r="AG2717" i="2"/>
  <c r="AG2718" i="2"/>
  <c r="AG2719" i="2"/>
  <c r="AG2720" i="2"/>
  <c r="AG2721" i="2"/>
  <c r="AG2722" i="2"/>
  <c r="AG2723" i="2"/>
  <c r="AG2724" i="2"/>
  <c r="AG2725" i="2"/>
  <c r="AG2726" i="2"/>
  <c r="AG2727" i="2"/>
  <c r="AG2728" i="2"/>
  <c r="AG2729" i="2"/>
  <c r="AG2730" i="2"/>
  <c r="AG2731" i="2"/>
  <c r="AG2732" i="2"/>
  <c r="AG2733" i="2"/>
  <c r="AG2734" i="2"/>
  <c r="AG2735" i="2"/>
  <c r="AG2736" i="2"/>
  <c r="AG2737" i="2"/>
  <c r="AG2738" i="2"/>
  <c r="AG2739" i="2"/>
  <c r="AG2740" i="2"/>
  <c r="AG2741" i="2"/>
  <c r="AG2742" i="2"/>
  <c r="AG2743" i="2"/>
  <c r="AG2744" i="2"/>
  <c r="AG2745" i="2"/>
  <c r="AG2746" i="2"/>
  <c r="AG2747" i="2"/>
  <c r="AG2748" i="2"/>
  <c r="AG2749" i="2"/>
  <c r="AG2750" i="2"/>
  <c r="AG2751" i="2"/>
  <c r="AG2752" i="2"/>
  <c r="AG2753" i="2"/>
  <c r="AG2754" i="2"/>
  <c r="AG2755" i="2"/>
  <c r="AG2756" i="2"/>
  <c r="AG2757" i="2"/>
  <c r="AG2758" i="2"/>
  <c r="AG2759" i="2"/>
  <c r="AG2760" i="2"/>
  <c r="AG2761" i="2"/>
  <c r="AG2762" i="2"/>
  <c r="AG2763" i="2"/>
  <c r="AG2764" i="2"/>
  <c r="AG2765" i="2"/>
  <c r="AG2766" i="2"/>
  <c r="AG2767" i="2"/>
  <c r="AG2768" i="2"/>
  <c r="AG2769" i="2"/>
  <c r="AG2770" i="2"/>
  <c r="AG2771" i="2"/>
  <c r="AG2772" i="2"/>
  <c r="AG2773" i="2"/>
  <c r="AG2774" i="2"/>
  <c r="AG2775" i="2"/>
  <c r="AG2776" i="2"/>
  <c r="AG2777" i="2"/>
  <c r="AG2778" i="2"/>
  <c r="AG2779" i="2"/>
  <c r="AG2780" i="2"/>
  <c r="AG2781" i="2"/>
  <c r="AG2782" i="2"/>
  <c r="AG2783" i="2"/>
  <c r="AG2784" i="2"/>
  <c r="AG2785" i="2"/>
  <c r="AG2786" i="2"/>
  <c r="AG2787" i="2"/>
  <c r="AG2788" i="2"/>
  <c r="AG2789" i="2"/>
  <c r="AG2790" i="2"/>
  <c r="AG2791" i="2"/>
  <c r="AG2792" i="2"/>
  <c r="AG2793" i="2"/>
  <c r="AG2794" i="2"/>
  <c r="AG2795" i="2"/>
  <c r="AG2796" i="2"/>
  <c r="AG2797" i="2"/>
  <c r="AG2798" i="2"/>
  <c r="AG2799" i="2"/>
  <c r="AG2800" i="2"/>
  <c r="AG2801" i="2"/>
  <c r="AG2802" i="2"/>
  <c r="AG2803" i="2"/>
  <c r="AG2804" i="2"/>
  <c r="AG2805" i="2"/>
  <c r="AG2806" i="2"/>
  <c r="AG2807" i="2"/>
  <c r="AG2808" i="2"/>
  <c r="AG2809" i="2"/>
  <c r="AG2810" i="2"/>
  <c r="AG2811" i="2"/>
  <c r="AG2812" i="2"/>
  <c r="AG2813" i="2"/>
  <c r="AG2814" i="2"/>
  <c r="AG2815" i="2"/>
  <c r="AG2816" i="2"/>
  <c r="AG2817" i="2"/>
  <c r="AG2818" i="2"/>
  <c r="AG2819" i="2"/>
  <c r="AG2820" i="2"/>
  <c r="AG2821" i="2"/>
  <c r="AG2822" i="2"/>
  <c r="AG2823" i="2"/>
  <c r="AG2824" i="2"/>
  <c r="AG2825" i="2"/>
  <c r="AG2826" i="2"/>
  <c r="AG2827" i="2"/>
  <c r="AG2828" i="2"/>
  <c r="AG2829" i="2"/>
  <c r="AG2830" i="2"/>
  <c r="AG2831" i="2"/>
  <c r="AG2832" i="2"/>
  <c r="AG2833" i="2"/>
  <c r="AG2834" i="2"/>
  <c r="AG2835" i="2"/>
  <c r="AG2836" i="2"/>
  <c r="AG2837" i="2"/>
  <c r="AG2838" i="2"/>
  <c r="AG2839" i="2"/>
  <c r="AG2840" i="2"/>
  <c r="AG2841" i="2"/>
  <c r="AG2842" i="2"/>
  <c r="AG2843" i="2"/>
  <c r="AG2844" i="2"/>
  <c r="AG2845" i="2"/>
  <c r="AG2846" i="2"/>
  <c r="AG2847" i="2"/>
  <c r="AG2848" i="2"/>
  <c r="AG2849" i="2"/>
  <c r="AG2850" i="2"/>
  <c r="AG2851" i="2"/>
  <c r="AG2852" i="2"/>
  <c r="AG2853" i="2"/>
  <c r="AG2854" i="2"/>
  <c r="AG2855" i="2"/>
  <c r="AG2856" i="2"/>
  <c r="AG2857" i="2"/>
  <c r="AG2858" i="2"/>
  <c r="AG2859" i="2"/>
  <c r="AG2860" i="2"/>
  <c r="AG2861" i="2"/>
  <c r="AG2862" i="2"/>
  <c r="AG2863" i="2"/>
  <c r="AG2864" i="2"/>
  <c r="AG2865" i="2"/>
  <c r="AG2866" i="2"/>
  <c r="AG2867" i="2"/>
  <c r="AG2868" i="2"/>
  <c r="AG2869" i="2"/>
  <c r="AG2870" i="2"/>
  <c r="AG2871" i="2"/>
  <c r="AG2872" i="2"/>
  <c r="AG2873" i="2"/>
  <c r="AG2874" i="2"/>
  <c r="AG2875" i="2"/>
  <c r="AG2876" i="2"/>
  <c r="AG2877" i="2"/>
  <c r="AG2878" i="2"/>
  <c r="AG2879" i="2"/>
  <c r="AG2880" i="2"/>
  <c r="AG2881" i="2"/>
  <c r="AG2882" i="2"/>
  <c r="AG2883" i="2"/>
  <c r="AG2884" i="2"/>
  <c r="AG2885" i="2"/>
  <c r="AG2886" i="2"/>
  <c r="AG2887" i="2"/>
  <c r="AG2888" i="2"/>
  <c r="AG2889" i="2"/>
  <c r="AG2890" i="2"/>
  <c r="AG2891" i="2"/>
  <c r="AG2892" i="2"/>
  <c r="AG2893" i="2"/>
  <c r="AG2894" i="2"/>
  <c r="AG2895" i="2"/>
  <c r="AG2896" i="2"/>
  <c r="AG2897" i="2"/>
  <c r="AG2898" i="2"/>
  <c r="AG2899" i="2"/>
  <c r="AG2900" i="2"/>
  <c r="AG2901" i="2"/>
  <c r="AG2902" i="2"/>
  <c r="AG2903" i="2"/>
  <c r="AG2904" i="2"/>
  <c r="AG2905" i="2"/>
  <c r="AG2906" i="2"/>
  <c r="AG2907" i="2"/>
  <c r="AG2908" i="2"/>
  <c r="AG2909" i="2"/>
  <c r="AG2910" i="2"/>
  <c r="AG2911" i="2"/>
  <c r="AG2912" i="2"/>
  <c r="AG2913" i="2"/>
  <c r="AG2914" i="2"/>
  <c r="AG2915" i="2"/>
  <c r="AG2916" i="2"/>
  <c r="AG2917" i="2"/>
  <c r="AG2918" i="2"/>
  <c r="AG2919" i="2"/>
  <c r="AG2920" i="2"/>
  <c r="AG2921" i="2"/>
  <c r="AG2922" i="2"/>
  <c r="AG2923" i="2"/>
  <c r="AG2924" i="2"/>
  <c r="AG2925" i="2"/>
  <c r="AG2926" i="2"/>
  <c r="AG2927" i="2"/>
  <c r="AG2928" i="2"/>
  <c r="AG2929" i="2"/>
  <c r="AG2930" i="2"/>
  <c r="AG2931" i="2"/>
  <c r="AG2932" i="2"/>
  <c r="AG2933" i="2"/>
  <c r="AG2934" i="2"/>
  <c r="AG2935" i="2"/>
  <c r="AG2936" i="2"/>
  <c r="AG2937" i="2"/>
  <c r="AG2938" i="2"/>
  <c r="AG2939" i="2"/>
  <c r="AG2940" i="2"/>
  <c r="AG2941" i="2"/>
  <c r="AG2942" i="2"/>
  <c r="AG2943" i="2"/>
  <c r="AG2944" i="2"/>
  <c r="AG2945" i="2"/>
  <c r="AG2946" i="2"/>
  <c r="AG2947" i="2"/>
  <c r="AG2948" i="2"/>
  <c r="AG2949" i="2"/>
  <c r="AG2950" i="2"/>
  <c r="AG2951" i="2"/>
  <c r="AG2952" i="2"/>
  <c r="AG2953" i="2"/>
  <c r="AG2954" i="2"/>
  <c r="AG2955" i="2"/>
  <c r="AG2956" i="2"/>
  <c r="AG2957" i="2"/>
  <c r="AG2958" i="2"/>
  <c r="AG2959" i="2"/>
  <c r="AG2960" i="2"/>
  <c r="AG2961" i="2"/>
  <c r="AG2962" i="2"/>
  <c r="AG2963" i="2"/>
  <c r="AG2964" i="2"/>
  <c r="AG2965" i="2"/>
  <c r="AG2966" i="2"/>
  <c r="AG2967" i="2"/>
  <c r="AG2968" i="2"/>
  <c r="AG2969" i="2"/>
  <c r="AG2970" i="2"/>
  <c r="AG2971" i="2"/>
  <c r="AG2972" i="2"/>
  <c r="AG2973" i="2"/>
  <c r="AG2974" i="2"/>
  <c r="AG2975" i="2"/>
  <c r="AG2976" i="2"/>
  <c r="AG2977" i="2"/>
  <c r="AG2978" i="2"/>
  <c r="AG2979" i="2"/>
  <c r="AG2980" i="2"/>
  <c r="AG2981" i="2"/>
  <c r="AG2982" i="2"/>
  <c r="AG2983" i="2"/>
  <c r="AG2984" i="2"/>
  <c r="AG2985" i="2"/>
  <c r="AG2986" i="2"/>
  <c r="AG2987" i="2"/>
  <c r="AG2988" i="2"/>
  <c r="AG2989" i="2"/>
  <c r="AG2990" i="2"/>
  <c r="AG2991" i="2"/>
  <c r="AG2992" i="2"/>
  <c r="AG2993" i="2"/>
  <c r="AG2994" i="2"/>
  <c r="AG2995" i="2"/>
  <c r="AG2996" i="2"/>
  <c r="AG2997" i="2"/>
  <c r="AG2998" i="2"/>
  <c r="AG2999" i="2"/>
  <c r="AG3000" i="2"/>
  <c r="AG3001" i="2"/>
  <c r="AG3002" i="2"/>
  <c r="AG3003" i="2"/>
  <c r="AG3004" i="2"/>
  <c r="AG3005" i="2"/>
  <c r="AG3006" i="2"/>
  <c r="AG3007" i="2"/>
  <c r="AG3008" i="2"/>
  <c r="AG3009" i="2"/>
  <c r="AG3010" i="2"/>
  <c r="AG3011" i="2"/>
  <c r="AG3012" i="2"/>
  <c r="AG3013" i="2"/>
  <c r="AG3014" i="2"/>
  <c r="AG3015" i="2"/>
  <c r="AG3016" i="2"/>
  <c r="AG3017" i="2"/>
  <c r="AG3018" i="2"/>
  <c r="AG3019" i="2"/>
  <c r="AG3020" i="2"/>
  <c r="AG3021" i="2"/>
  <c r="AG3022" i="2"/>
  <c r="AG3023" i="2"/>
  <c r="AG3024" i="2"/>
  <c r="AG3025" i="2"/>
  <c r="AG3026" i="2"/>
  <c r="AG3027" i="2"/>
  <c r="AG3028" i="2"/>
  <c r="AG3029" i="2"/>
  <c r="AG3030" i="2"/>
  <c r="AG3031" i="2"/>
  <c r="AG3032" i="2"/>
  <c r="AG3033" i="2"/>
  <c r="AG3034" i="2"/>
  <c r="AG3035" i="2"/>
  <c r="AG3036" i="2"/>
  <c r="AG3037" i="2"/>
  <c r="AG3038" i="2"/>
  <c r="AG3039" i="2"/>
  <c r="AG3040" i="2"/>
  <c r="AG3041" i="2"/>
  <c r="AG3042" i="2"/>
  <c r="AG3043" i="2"/>
  <c r="AG3044" i="2"/>
  <c r="AG3045" i="2"/>
  <c r="AG3046" i="2"/>
  <c r="AG3047" i="2"/>
  <c r="AG3048" i="2"/>
  <c r="AG3049" i="2"/>
  <c r="AG3050" i="2"/>
  <c r="AG3051" i="2"/>
  <c r="AG3052" i="2"/>
  <c r="AG3053" i="2"/>
  <c r="AG3054" i="2"/>
  <c r="AG3055" i="2"/>
  <c r="AG3056" i="2"/>
  <c r="AG3057" i="2"/>
  <c r="AG3058" i="2"/>
  <c r="AG3059" i="2"/>
  <c r="AG3060" i="2"/>
  <c r="AG3061" i="2"/>
  <c r="AG3062" i="2"/>
  <c r="AG3063" i="2"/>
  <c r="AG3064" i="2"/>
  <c r="AG3065" i="2"/>
  <c r="AG3066" i="2"/>
  <c r="AG3067" i="2"/>
  <c r="AG3068" i="2"/>
  <c r="AG3069" i="2"/>
  <c r="AG3070" i="2"/>
  <c r="AG3071" i="2"/>
  <c r="AG3072" i="2"/>
  <c r="AG3073" i="2"/>
  <c r="AG3074" i="2"/>
  <c r="AG3075" i="2"/>
  <c r="AG3076" i="2"/>
  <c r="AG3077" i="2"/>
  <c r="AG3078" i="2"/>
  <c r="AG3079" i="2"/>
  <c r="AG3080" i="2"/>
  <c r="AG3081" i="2"/>
  <c r="AG3082" i="2"/>
  <c r="AG3083" i="2"/>
  <c r="AG3084" i="2"/>
  <c r="AG3085" i="2"/>
  <c r="AG3086" i="2"/>
  <c r="AG3087" i="2"/>
  <c r="AG3088" i="2"/>
  <c r="AG3089" i="2"/>
  <c r="AG3090" i="2"/>
  <c r="AG3091" i="2"/>
  <c r="AG3092" i="2"/>
  <c r="AG3093" i="2"/>
  <c r="AG3094" i="2"/>
  <c r="AG3095" i="2"/>
  <c r="AG3096" i="2"/>
  <c r="AG3097" i="2"/>
  <c r="AG3098" i="2"/>
  <c r="AG3099" i="2"/>
  <c r="AG3100" i="2"/>
  <c r="AG3101" i="2"/>
  <c r="AG3102" i="2"/>
  <c r="AG3103" i="2"/>
  <c r="AG3104" i="2"/>
  <c r="AG3105" i="2"/>
  <c r="AG3106" i="2"/>
  <c r="AG3107" i="2"/>
  <c r="AG3108" i="2"/>
  <c r="AG3109" i="2"/>
  <c r="AG3110" i="2"/>
  <c r="AG3111" i="2"/>
  <c r="AG3112" i="2"/>
  <c r="AG3113" i="2"/>
  <c r="AG3114" i="2"/>
  <c r="AG3115" i="2"/>
  <c r="AG3116" i="2"/>
  <c r="AG3117" i="2"/>
  <c r="AG3118" i="2"/>
  <c r="AG3119" i="2"/>
  <c r="AG3120" i="2"/>
  <c r="AG3121" i="2"/>
  <c r="AG3122" i="2"/>
  <c r="AG3123" i="2"/>
  <c r="AG3124" i="2"/>
  <c r="AG3125" i="2"/>
  <c r="AG3126" i="2"/>
  <c r="AG3127" i="2"/>
  <c r="AG3128" i="2"/>
  <c r="AG3129" i="2"/>
  <c r="AG3130" i="2"/>
  <c r="AG3131" i="2"/>
  <c r="AG3132" i="2"/>
  <c r="AG3133" i="2"/>
  <c r="AG3134" i="2"/>
  <c r="AG3135" i="2"/>
  <c r="AG3136" i="2"/>
  <c r="AG3137" i="2"/>
  <c r="AG3138" i="2"/>
  <c r="AG3139" i="2"/>
  <c r="AG3140" i="2"/>
  <c r="AG3141" i="2"/>
  <c r="AG3142" i="2"/>
  <c r="AG3143" i="2"/>
  <c r="AG3144" i="2"/>
  <c r="AG3145" i="2"/>
  <c r="AG3146" i="2"/>
  <c r="AG3147" i="2"/>
  <c r="AG3148" i="2"/>
  <c r="AG3149" i="2"/>
  <c r="AG3150" i="2"/>
  <c r="AG3151" i="2"/>
  <c r="AG3152" i="2"/>
  <c r="AG3153" i="2"/>
  <c r="AG3154" i="2"/>
  <c r="AG3155" i="2"/>
  <c r="AG3156" i="2"/>
  <c r="AG3157" i="2"/>
  <c r="AG3158" i="2"/>
  <c r="AG3159" i="2"/>
  <c r="AG3160" i="2"/>
  <c r="AG3161" i="2"/>
  <c r="AG3162" i="2"/>
  <c r="AG3163" i="2"/>
  <c r="AG3164" i="2"/>
  <c r="AG3165" i="2"/>
  <c r="AG3166" i="2"/>
  <c r="AG3167" i="2"/>
  <c r="AG3168" i="2"/>
  <c r="AG3169" i="2"/>
  <c r="AG3170" i="2"/>
  <c r="AG3171" i="2"/>
  <c r="AG3172" i="2"/>
  <c r="AG3173" i="2"/>
  <c r="AG3174" i="2"/>
  <c r="AG3175" i="2"/>
  <c r="AG3176" i="2"/>
  <c r="AG3177" i="2"/>
  <c r="AG3178" i="2"/>
  <c r="AG3179" i="2"/>
  <c r="AG3180" i="2"/>
  <c r="AG3181" i="2"/>
  <c r="AG3182" i="2"/>
  <c r="AG3183" i="2"/>
  <c r="AG3184" i="2"/>
  <c r="AG3185" i="2"/>
  <c r="AG3186" i="2"/>
  <c r="AG3187" i="2"/>
  <c r="AG3188" i="2"/>
  <c r="AG3189" i="2"/>
  <c r="AG3190" i="2"/>
  <c r="AG3191" i="2"/>
  <c r="AG3192" i="2"/>
  <c r="AG3193" i="2"/>
  <c r="AG3194" i="2"/>
  <c r="AG3195" i="2"/>
  <c r="AG3196" i="2"/>
  <c r="AG3197" i="2"/>
  <c r="AG3198" i="2"/>
  <c r="AG3199" i="2"/>
  <c r="AG3200" i="2"/>
  <c r="AG3201" i="2"/>
  <c r="AG3202" i="2"/>
  <c r="AG3203" i="2"/>
  <c r="AG3204" i="2"/>
  <c r="AG3205" i="2"/>
  <c r="AG3206" i="2"/>
  <c r="AG3207" i="2"/>
  <c r="AG3208" i="2"/>
  <c r="AG3209" i="2"/>
  <c r="AG3210" i="2"/>
  <c r="AG3211" i="2"/>
  <c r="AG3212" i="2"/>
  <c r="AG3213" i="2"/>
  <c r="AG3214" i="2"/>
  <c r="AG3215" i="2"/>
  <c r="AG3216" i="2"/>
  <c r="AG3217" i="2"/>
  <c r="AG3218" i="2"/>
  <c r="AG3219" i="2"/>
  <c r="AG3220" i="2"/>
  <c r="AG3221" i="2"/>
  <c r="AG3222" i="2"/>
  <c r="AG3223" i="2"/>
  <c r="AG3224" i="2"/>
  <c r="AG3225" i="2"/>
  <c r="AG3226" i="2"/>
  <c r="AG3227" i="2"/>
  <c r="AG3228" i="2"/>
  <c r="AG3229" i="2"/>
  <c r="AG3230" i="2"/>
  <c r="AG3231" i="2"/>
  <c r="AG3232" i="2"/>
  <c r="AG3233" i="2"/>
  <c r="AG3234" i="2"/>
  <c r="AG3235" i="2"/>
  <c r="AG3236" i="2"/>
  <c r="AG3237" i="2"/>
  <c r="AG3238" i="2"/>
  <c r="AG3239" i="2"/>
  <c r="AG3240" i="2"/>
  <c r="AG3241" i="2"/>
  <c r="AG3242" i="2"/>
  <c r="AG3243" i="2"/>
  <c r="AG3244" i="2"/>
  <c r="AG3245" i="2"/>
  <c r="AG3246" i="2"/>
  <c r="AG3247" i="2"/>
  <c r="AG3248" i="2"/>
  <c r="AG3249" i="2"/>
  <c r="AG3250" i="2"/>
  <c r="AG3251" i="2"/>
  <c r="AG3252" i="2"/>
  <c r="AG3253" i="2"/>
  <c r="AG3254" i="2"/>
  <c r="AG3255" i="2"/>
  <c r="AG3256" i="2"/>
  <c r="AG3257" i="2"/>
  <c r="AG3258" i="2"/>
  <c r="AG3259" i="2"/>
  <c r="AG3260" i="2"/>
  <c r="AG3261" i="2"/>
  <c r="AG3262" i="2"/>
  <c r="AG3263" i="2"/>
  <c r="AG3264" i="2"/>
  <c r="AG3265" i="2"/>
  <c r="AG3266" i="2"/>
  <c r="AG3267" i="2"/>
  <c r="AG3268" i="2"/>
  <c r="AG3269" i="2"/>
  <c r="AG3270" i="2"/>
  <c r="AG3271" i="2"/>
  <c r="AG3272" i="2"/>
  <c r="AG3273" i="2"/>
  <c r="AG3274" i="2"/>
  <c r="AG3275" i="2"/>
  <c r="AG3276" i="2"/>
  <c r="AG3277" i="2"/>
  <c r="AG3278" i="2"/>
  <c r="AG3279" i="2"/>
  <c r="AG3280" i="2"/>
  <c r="AG3281" i="2"/>
  <c r="AG3282" i="2"/>
  <c r="AG3283" i="2"/>
  <c r="AG3284" i="2"/>
  <c r="AG3285" i="2"/>
  <c r="AG3286" i="2"/>
  <c r="AG3287" i="2"/>
  <c r="AG3288" i="2"/>
  <c r="AG3289" i="2"/>
  <c r="AG3290" i="2"/>
  <c r="AG3291" i="2"/>
  <c r="AG3292" i="2"/>
  <c r="AG3293" i="2"/>
  <c r="AG3294" i="2"/>
  <c r="AG3295" i="2"/>
  <c r="AG3296" i="2"/>
  <c r="AG3297" i="2"/>
  <c r="AG3298" i="2"/>
  <c r="AG3299" i="2"/>
  <c r="AG3300" i="2"/>
  <c r="AG3301" i="2"/>
  <c r="AG3302" i="2"/>
  <c r="AG3303" i="2"/>
  <c r="AG3304" i="2"/>
  <c r="AG3305" i="2"/>
  <c r="AG3306" i="2"/>
  <c r="AG3307" i="2"/>
  <c r="AG3308" i="2"/>
  <c r="AG3309" i="2"/>
  <c r="AG3310" i="2"/>
  <c r="AG3311" i="2"/>
  <c r="AG3312" i="2"/>
  <c r="AG3313" i="2"/>
  <c r="AG3314" i="2"/>
  <c r="AG3315" i="2"/>
  <c r="AG3316" i="2"/>
  <c r="AG3317" i="2"/>
  <c r="AG3318" i="2"/>
  <c r="AG3319" i="2"/>
  <c r="AG3320" i="2"/>
  <c r="AG3321" i="2"/>
  <c r="AG3322" i="2"/>
  <c r="AG3323" i="2"/>
  <c r="AG3324" i="2"/>
  <c r="AG3325" i="2"/>
  <c r="AG3326" i="2"/>
  <c r="AG3327" i="2"/>
  <c r="AG3328" i="2"/>
  <c r="AG3329" i="2"/>
  <c r="AG3330" i="2"/>
  <c r="AG3331" i="2"/>
  <c r="AG3332" i="2"/>
  <c r="AG3333" i="2"/>
  <c r="AG3334" i="2"/>
  <c r="AG3335" i="2"/>
  <c r="AG3336" i="2"/>
  <c r="AG3337" i="2"/>
  <c r="AG3338" i="2"/>
  <c r="AG3339" i="2"/>
  <c r="AG3340" i="2"/>
  <c r="AG3341" i="2"/>
  <c r="AG3342" i="2"/>
  <c r="AG3343" i="2"/>
  <c r="AG3344" i="2"/>
  <c r="AG3345" i="2"/>
  <c r="AG3346" i="2"/>
  <c r="AG3347" i="2"/>
  <c r="AG3348" i="2"/>
  <c r="AG3349" i="2"/>
  <c r="AG3350" i="2"/>
  <c r="AG3351" i="2"/>
  <c r="AG3352" i="2"/>
  <c r="AG3353" i="2"/>
  <c r="AG3354" i="2"/>
  <c r="AG3355" i="2"/>
  <c r="AG3356" i="2"/>
  <c r="AG3357" i="2"/>
  <c r="AG3358" i="2"/>
  <c r="AG3359" i="2"/>
  <c r="AG3360" i="2"/>
  <c r="AG3361" i="2"/>
  <c r="AG3362" i="2"/>
  <c r="AG3363" i="2"/>
  <c r="AG3364" i="2"/>
  <c r="AG3365" i="2"/>
  <c r="AG3366" i="2"/>
  <c r="AG3367" i="2"/>
  <c r="AG3368" i="2"/>
  <c r="AG3369" i="2"/>
  <c r="AG3370" i="2"/>
  <c r="AG3371" i="2"/>
  <c r="AG3372" i="2"/>
  <c r="AG3373" i="2"/>
  <c r="AG3374" i="2"/>
  <c r="AG3375" i="2"/>
  <c r="AG3376" i="2"/>
  <c r="AG3377" i="2"/>
  <c r="AG3378" i="2"/>
  <c r="AG3379" i="2"/>
  <c r="AG3380" i="2"/>
  <c r="AG3381" i="2"/>
  <c r="AG3382" i="2"/>
  <c r="AG3383" i="2"/>
  <c r="AG3384" i="2"/>
  <c r="AG3385" i="2"/>
  <c r="AG3386" i="2"/>
  <c r="AG3387" i="2"/>
  <c r="AG3388" i="2"/>
  <c r="AG3389" i="2"/>
  <c r="AG3390" i="2"/>
  <c r="AG3391" i="2"/>
  <c r="AG3392" i="2"/>
  <c r="AG3393" i="2"/>
  <c r="AG3394" i="2"/>
  <c r="AG3395" i="2"/>
  <c r="AG3396" i="2"/>
  <c r="AG3397" i="2"/>
  <c r="AG3398" i="2"/>
  <c r="AG3399" i="2"/>
  <c r="AG3400" i="2"/>
  <c r="AG3401" i="2"/>
  <c r="AG3402" i="2"/>
  <c r="AG3403" i="2"/>
  <c r="AG3404" i="2"/>
  <c r="AG3405" i="2"/>
  <c r="AG3406" i="2"/>
  <c r="AG3407" i="2"/>
  <c r="AG3408" i="2"/>
  <c r="AG3409" i="2"/>
  <c r="AG3410" i="2"/>
  <c r="AG3411" i="2"/>
  <c r="AG3412" i="2"/>
  <c r="AG3413" i="2"/>
  <c r="AG3414" i="2"/>
  <c r="AG3415" i="2"/>
  <c r="AG3416" i="2"/>
  <c r="AG3417" i="2"/>
  <c r="AG3418" i="2"/>
  <c r="AG3419" i="2"/>
  <c r="AG3420" i="2"/>
  <c r="AG3421" i="2"/>
  <c r="AG3422" i="2"/>
  <c r="AG3423" i="2"/>
  <c r="AG3424" i="2"/>
  <c r="AG3425" i="2"/>
  <c r="AG3426" i="2"/>
  <c r="AG3427" i="2"/>
  <c r="AG3428" i="2"/>
  <c r="AG3429" i="2"/>
  <c r="AG3430" i="2"/>
  <c r="AG3431" i="2"/>
  <c r="AG3432" i="2"/>
  <c r="AG3433" i="2"/>
  <c r="AG3434" i="2"/>
  <c r="AG3435" i="2"/>
  <c r="AG3436" i="2"/>
  <c r="AG3437" i="2"/>
  <c r="AG3438" i="2"/>
  <c r="AG3439" i="2"/>
  <c r="AG3440" i="2"/>
  <c r="AG3441" i="2"/>
  <c r="AG3442" i="2"/>
  <c r="AG3443" i="2"/>
  <c r="AG3444" i="2"/>
  <c r="AG3445" i="2"/>
  <c r="AG3446" i="2"/>
  <c r="AG3447" i="2"/>
  <c r="AG3448" i="2"/>
  <c r="AG3449" i="2"/>
  <c r="AG3450" i="2"/>
  <c r="AG3451" i="2"/>
  <c r="AG3452" i="2"/>
  <c r="AG3453" i="2"/>
  <c r="AG3454" i="2"/>
  <c r="AG3455" i="2"/>
  <c r="AG3456" i="2"/>
  <c r="AG3457" i="2"/>
  <c r="AG3458" i="2"/>
  <c r="AG3459" i="2"/>
  <c r="AG3460" i="2"/>
  <c r="AG3461" i="2"/>
  <c r="AG3462" i="2"/>
  <c r="AG3463" i="2"/>
  <c r="AG3464" i="2"/>
  <c r="AG3465" i="2"/>
  <c r="AG3466" i="2"/>
  <c r="AG3467" i="2"/>
  <c r="AG3468" i="2"/>
  <c r="AG3469" i="2"/>
  <c r="AG3470" i="2"/>
  <c r="AG3471" i="2"/>
  <c r="AG3472" i="2"/>
  <c r="AG3473" i="2"/>
  <c r="AG3474" i="2"/>
  <c r="AG3475" i="2"/>
  <c r="AG3476" i="2"/>
  <c r="AG3477" i="2"/>
  <c r="AG3478" i="2"/>
  <c r="AG3479" i="2"/>
  <c r="AG3480" i="2"/>
  <c r="AG3481" i="2"/>
  <c r="AG3482" i="2"/>
  <c r="AG3483" i="2"/>
  <c r="AG3484" i="2"/>
  <c r="AG3485" i="2"/>
  <c r="AG3486" i="2"/>
  <c r="AG3487" i="2"/>
  <c r="AG3488" i="2"/>
  <c r="AG3489" i="2"/>
  <c r="AG3490" i="2"/>
  <c r="AG3491" i="2"/>
  <c r="AG3492" i="2"/>
  <c r="AG3493" i="2"/>
  <c r="AG3494" i="2"/>
  <c r="AG3495" i="2"/>
  <c r="AG3496" i="2"/>
  <c r="AG3497" i="2"/>
  <c r="AG3498" i="2"/>
  <c r="AG3499" i="2"/>
  <c r="AG3500" i="2"/>
  <c r="AG3501" i="2"/>
  <c r="AG3502" i="2"/>
  <c r="AG3503" i="2"/>
  <c r="AG3504" i="2"/>
  <c r="AG3505" i="2"/>
  <c r="AG3506" i="2"/>
  <c r="AG3507" i="2"/>
  <c r="AG3508" i="2"/>
  <c r="AG3509" i="2"/>
  <c r="AG3510" i="2"/>
  <c r="AG3511" i="2"/>
  <c r="AG3512" i="2"/>
  <c r="AG3513" i="2"/>
  <c r="AG3514" i="2"/>
  <c r="AG3515" i="2"/>
  <c r="AG3516" i="2"/>
  <c r="AG3517" i="2"/>
  <c r="AG3518" i="2"/>
  <c r="AG3519" i="2"/>
  <c r="AG3520" i="2"/>
  <c r="AG3521" i="2"/>
  <c r="AG3522" i="2"/>
  <c r="AG3523" i="2"/>
  <c r="AG3524" i="2"/>
  <c r="AG3525" i="2"/>
  <c r="AG3526" i="2"/>
  <c r="AG3527" i="2"/>
  <c r="AG3528" i="2"/>
  <c r="AG3529" i="2"/>
  <c r="AG3530" i="2"/>
  <c r="AG3531" i="2"/>
  <c r="AG3532" i="2"/>
  <c r="AG3533" i="2"/>
  <c r="AG3534" i="2"/>
  <c r="AG3535" i="2"/>
  <c r="AG3536" i="2"/>
  <c r="AG3537" i="2"/>
  <c r="AG3538" i="2"/>
  <c r="AG3539" i="2"/>
  <c r="AG3540" i="2"/>
  <c r="AG3541" i="2"/>
  <c r="AG3542" i="2"/>
  <c r="AG3543" i="2"/>
  <c r="AG3544" i="2"/>
  <c r="AG3545" i="2"/>
  <c r="AG3546" i="2"/>
  <c r="AG3547" i="2"/>
  <c r="AG3548" i="2"/>
  <c r="AG3549" i="2"/>
  <c r="AG3550" i="2"/>
  <c r="AG3551" i="2"/>
  <c r="AG3552" i="2"/>
  <c r="AG3553" i="2"/>
  <c r="AG3554" i="2"/>
  <c r="AG3555" i="2"/>
  <c r="AG3556" i="2"/>
  <c r="AG3557" i="2"/>
  <c r="AG3558" i="2"/>
  <c r="AG3559" i="2"/>
  <c r="AG3560" i="2"/>
  <c r="AG3561" i="2"/>
  <c r="AG3562" i="2"/>
  <c r="AG3563" i="2"/>
  <c r="AG3564" i="2"/>
  <c r="AG3565" i="2"/>
  <c r="AG3566" i="2"/>
  <c r="AG3567" i="2"/>
  <c r="AG3568" i="2"/>
  <c r="AG3569" i="2"/>
  <c r="AG3570" i="2"/>
  <c r="AG3571" i="2"/>
  <c r="AG3572" i="2"/>
  <c r="AG3573" i="2"/>
  <c r="AG3574" i="2"/>
  <c r="AG3575" i="2"/>
  <c r="AG3576" i="2"/>
  <c r="AG3577" i="2"/>
  <c r="AG3578" i="2"/>
  <c r="AG3579" i="2"/>
  <c r="AG3580" i="2"/>
  <c r="AG3581" i="2"/>
  <c r="AG3582" i="2"/>
  <c r="AG3583" i="2"/>
  <c r="AG3584" i="2"/>
  <c r="AG3585" i="2"/>
  <c r="AG3586" i="2"/>
  <c r="AG3587" i="2"/>
  <c r="AG3588" i="2"/>
  <c r="AG3589" i="2"/>
  <c r="AG3590" i="2"/>
  <c r="AG3591" i="2"/>
  <c r="AG3592" i="2"/>
  <c r="AG3593" i="2"/>
  <c r="AG3594" i="2"/>
  <c r="AG3595" i="2"/>
  <c r="AG3596" i="2"/>
  <c r="AG3597" i="2"/>
  <c r="AG3598" i="2"/>
  <c r="AG3599" i="2"/>
  <c r="AG3600" i="2"/>
  <c r="AG3601" i="2"/>
  <c r="AG3602" i="2"/>
  <c r="AG3603" i="2"/>
  <c r="AG3604" i="2"/>
  <c r="AG3605" i="2"/>
  <c r="AG3606" i="2"/>
  <c r="AG3607" i="2"/>
  <c r="AG3608" i="2"/>
  <c r="AG3609" i="2"/>
  <c r="AG3610" i="2"/>
  <c r="AG3611" i="2"/>
  <c r="AG3612" i="2"/>
  <c r="AG3613" i="2"/>
  <c r="AG3614" i="2"/>
  <c r="AG3615" i="2"/>
  <c r="AG3616" i="2"/>
  <c r="AG3617" i="2"/>
  <c r="AG3618" i="2"/>
  <c r="AG3619" i="2"/>
  <c r="AG3620" i="2"/>
  <c r="AG3621" i="2"/>
  <c r="AG3622" i="2"/>
  <c r="AG3623" i="2"/>
  <c r="AG3624" i="2"/>
  <c r="AG3625" i="2"/>
  <c r="AG3626" i="2"/>
  <c r="AG3627" i="2"/>
  <c r="AG3628" i="2"/>
  <c r="AG3629" i="2"/>
  <c r="AG3630" i="2"/>
  <c r="AG3631" i="2"/>
  <c r="AG3632" i="2"/>
  <c r="AG3633" i="2"/>
  <c r="AG3634" i="2"/>
  <c r="AG3635" i="2"/>
  <c r="AG3636" i="2"/>
  <c r="AG3637" i="2"/>
  <c r="AG3638" i="2"/>
  <c r="AG3639" i="2"/>
  <c r="AG3640" i="2"/>
  <c r="AG3641" i="2"/>
  <c r="AG3642" i="2"/>
  <c r="AG3643" i="2"/>
  <c r="AG3644" i="2"/>
  <c r="AG3645" i="2"/>
  <c r="AG3646" i="2"/>
  <c r="AG3647" i="2"/>
  <c r="AG3648" i="2"/>
  <c r="AG3649" i="2"/>
  <c r="AG3650" i="2"/>
  <c r="AG3651" i="2"/>
  <c r="AG3652" i="2"/>
  <c r="AG3653" i="2"/>
  <c r="AG3654" i="2"/>
  <c r="AG3655" i="2"/>
  <c r="AG3656" i="2"/>
  <c r="AG3657" i="2"/>
  <c r="AG3658" i="2"/>
  <c r="AG3659" i="2"/>
  <c r="AG3660" i="2"/>
  <c r="AG3661" i="2"/>
  <c r="AG3662" i="2"/>
  <c r="AG3663" i="2"/>
  <c r="AG3664" i="2"/>
  <c r="AG3665" i="2"/>
  <c r="AG3666" i="2"/>
  <c r="AG3667" i="2"/>
  <c r="AG3668" i="2"/>
  <c r="AG3669" i="2"/>
  <c r="AG3670" i="2"/>
  <c r="AG3671" i="2"/>
  <c r="AG3672" i="2"/>
  <c r="AG3673" i="2"/>
  <c r="AG3674" i="2"/>
  <c r="AG3675" i="2"/>
  <c r="AG3676" i="2"/>
  <c r="AG3677" i="2"/>
  <c r="AG3678" i="2"/>
  <c r="AG3679" i="2"/>
  <c r="AG3680" i="2"/>
  <c r="AG3681" i="2"/>
  <c r="AG3682" i="2"/>
  <c r="AG3683" i="2"/>
  <c r="AG3684" i="2"/>
  <c r="AG3685" i="2"/>
  <c r="AG3686" i="2"/>
  <c r="AG3687" i="2"/>
  <c r="AG3688" i="2"/>
  <c r="AG3689" i="2"/>
  <c r="AG3690" i="2"/>
  <c r="AG3691" i="2"/>
  <c r="AG3692" i="2"/>
  <c r="AG3693" i="2"/>
  <c r="AG3694" i="2"/>
  <c r="AG3695" i="2"/>
  <c r="AG3696" i="2"/>
  <c r="AG3697" i="2"/>
  <c r="AG3698" i="2"/>
  <c r="AG3699" i="2"/>
  <c r="AG3700" i="2"/>
  <c r="AG3701" i="2"/>
  <c r="AG3702" i="2"/>
  <c r="AG3703" i="2"/>
  <c r="AG3704" i="2"/>
  <c r="AG3705" i="2"/>
  <c r="AG3706" i="2"/>
  <c r="AG3707" i="2"/>
  <c r="AG3708" i="2"/>
  <c r="AG3709" i="2"/>
  <c r="AG3710" i="2"/>
  <c r="AG3711" i="2"/>
  <c r="AG3712" i="2"/>
  <c r="AG3713" i="2"/>
  <c r="AG3714" i="2"/>
  <c r="AG3715" i="2"/>
  <c r="AG3716" i="2"/>
  <c r="AG3717" i="2"/>
  <c r="AG3718" i="2"/>
  <c r="AG3719" i="2"/>
  <c r="AG3720" i="2"/>
  <c r="AG3721" i="2"/>
  <c r="AG3722" i="2"/>
  <c r="AG3723" i="2"/>
  <c r="AG3724" i="2"/>
  <c r="AG3725" i="2"/>
  <c r="AG3726" i="2"/>
  <c r="AG3727" i="2"/>
  <c r="AG3728" i="2"/>
  <c r="AG3729" i="2"/>
  <c r="AG3730" i="2"/>
  <c r="AG3731" i="2"/>
  <c r="AG3732" i="2"/>
  <c r="AG3733" i="2"/>
  <c r="AG3734" i="2"/>
  <c r="AG3735" i="2"/>
  <c r="AG3736" i="2"/>
  <c r="AG3737" i="2"/>
  <c r="AG3738" i="2"/>
  <c r="AG3739" i="2"/>
  <c r="AG3740" i="2"/>
  <c r="AG3741" i="2"/>
  <c r="AG3742" i="2"/>
  <c r="AG3743" i="2"/>
  <c r="AG3744" i="2"/>
  <c r="AG3745" i="2"/>
  <c r="AG3746" i="2"/>
  <c r="AG3747" i="2"/>
  <c r="AG3748" i="2"/>
  <c r="AG3749" i="2"/>
  <c r="AG3750" i="2"/>
  <c r="AG3751" i="2"/>
  <c r="AG3752" i="2"/>
  <c r="AG3753" i="2"/>
  <c r="AG3754" i="2"/>
  <c r="AG3755" i="2"/>
  <c r="AG3756" i="2"/>
  <c r="AG3757" i="2"/>
  <c r="AG3758" i="2"/>
  <c r="AG3759" i="2"/>
  <c r="AG3760" i="2"/>
  <c r="AG3761" i="2"/>
  <c r="AG3762" i="2"/>
  <c r="AG3763" i="2"/>
  <c r="AG3764" i="2"/>
  <c r="AG3765" i="2"/>
  <c r="AG3766" i="2"/>
  <c r="AG3767" i="2"/>
  <c r="AG3768" i="2"/>
  <c r="AG3769" i="2"/>
  <c r="AG3770" i="2"/>
  <c r="AG3771" i="2"/>
  <c r="AG3772" i="2"/>
  <c r="AG3773" i="2"/>
  <c r="AG3774" i="2"/>
  <c r="AG3775" i="2"/>
  <c r="AG3776" i="2"/>
  <c r="AG3777" i="2"/>
  <c r="AG3778" i="2"/>
  <c r="AG3779" i="2"/>
  <c r="AG3780" i="2"/>
  <c r="AG3781" i="2"/>
  <c r="AG3782" i="2"/>
  <c r="AG3783" i="2"/>
  <c r="AG3784" i="2"/>
  <c r="AG3785" i="2"/>
  <c r="AG3786" i="2"/>
  <c r="AG3787" i="2"/>
  <c r="AG3788" i="2"/>
  <c r="AG3789" i="2"/>
  <c r="AG3790" i="2"/>
  <c r="AG3791" i="2"/>
  <c r="AG3792" i="2"/>
  <c r="AG3793" i="2"/>
  <c r="AG3794" i="2"/>
  <c r="AG3795" i="2"/>
  <c r="AG3796" i="2"/>
  <c r="AG3797" i="2"/>
  <c r="AG3798" i="2"/>
  <c r="AG3799" i="2"/>
  <c r="AG3800" i="2"/>
  <c r="AG3801" i="2"/>
  <c r="AG3802" i="2"/>
  <c r="AG3803" i="2"/>
  <c r="AG3804" i="2"/>
  <c r="AG3805" i="2"/>
  <c r="AG3806" i="2"/>
  <c r="AG3807" i="2"/>
  <c r="AG3808" i="2"/>
  <c r="AG3809" i="2"/>
  <c r="AG3810" i="2"/>
  <c r="AG3811" i="2"/>
  <c r="AG3812" i="2"/>
  <c r="AG3813" i="2"/>
  <c r="AG3814" i="2"/>
  <c r="AG3815" i="2"/>
  <c r="AG3816" i="2"/>
  <c r="AG3817" i="2"/>
  <c r="AG3818" i="2"/>
  <c r="AG3819" i="2"/>
  <c r="AG3820" i="2"/>
  <c r="AG3821" i="2"/>
  <c r="AG3822" i="2"/>
  <c r="AG3823" i="2"/>
  <c r="AG3824" i="2"/>
  <c r="AG3825" i="2"/>
  <c r="AG3826" i="2"/>
  <c r="AG3827" i="2"/>
  <c r="AG3828" i="2"/>
  <c r="AG3829" i="2"/>
  <c r="AG3830" i="2"/>
  <c r="AG3831" i="2"/>
  <c r="AG3832" i="2"/>
  <c r="AG3833" i="2"/>
  <c r="AG3834" i="2"/>
  <c r="AG3835" i="2"/>
  <c r="AG3836" i="2"/>
  <c r="AG3837" i="2"/>
  <c r="AG3838" i="2"/>
  <c r="AG3839" i="2"/>
  <c r="AG3840" i="2"/>
  <c r="AG3841" i="2"/>
  <c r="AG3842" i="2"/>
  <c r="AG3843" i="2"/>
  <c r="AG3844" i="2"/>
  <c r="AG3845" i="2"/>
  <c r="AG3846" i="2"/>
  <c r="AG3847" i="2"/>
  <c r="AG3848" i="2"/>
  <c r="AG3849" i="2"/>
  <c r="AG3850" i="2"/>
  <c r="AG3851" i="2"/>
  <c r="AG3852" i="2"/>
  <c r="AG3853" i="2"/>
  <c r="AG3854" i="2"/>
  <c r="AG3855" i="2"/>
  <c r="AG3856" i="2"/>
  <c r="AG3857" i="2"/>
  <c r="AG3858" i="2"/>
  <c r="AG3859" i="2"/>
  <c r="AG3860" i="2"/>
  <c r="AG3861" i="2"/>
  <c r="AG3862" i="2"/>
  <c r="AG3863" i="2"/>
  <c r="AG3864" i="2"/>
  <c r="AG3865" i="2"/>
  <c r="AG3866" i="2"/>
  <c r="AG3867" i="2"/>
  <c r="AG3868" i="2"/>
  <c r="AG3869" i="2"/>
  <c r="AG3870" i="2"/>
  <c r="AG3871" i="2"/>
  <c r="AG3872" i="2"/>
  <c r="AG3873" i="2"/>
  <c r="AG3874" i="2"/>
  <c r="AG3875" i="2"/>
  <c r="AG3876" i="2"/>
  <c r="AG3877" i="2"/>
  <c r="AG3878" i="2"/>
  <c r="AG3879" i="2"/>
  <c r="AG3880" i="2"/>
  <c r="AG3881" i="2"/>
  <c r="AG3882" i="2"/>
  <c r="AG3883" i="2"/>
  <c r="AG3884" i="2"/>
  <c r="AG3885" i="2"/>
  <c r="AG3886" i="2"/>
  <c r="AG3887" i="2"/>
  <c r="AG3888" i="2"/>
  <c r="AG3889" i="2"/>
  <c r="AG3890" i="2"/>
  <c r="AG3891" i="2"/>
  <c r="AG3892" i="2"/>
  <c r="AG3893" i="2"/>
  <c r="AG3894" i="2"/>
  <c r="AG3895" i="2"/>
  <c r="AG3896" i="2"/>
  <c r="AG3897" i="2"/>
  <c r="AG3898" i="2"/>
  <c r="AG3899" i="2"/>
  <c r="AG3900" i="2"/>
  <c r="AG3901" i="2"/>
  <c r="AG3902" i="2"/>
  <c r="AG3903" i="2"/>
  <c r="AG3904" i="2"/>
  <c r="AG3905" i="2"/>
  <c r="AG3906" i="2"/>
  <c r="AG3907" i="2"/>
  <c r="AG3908" i="2"/>
  <c r="AG3909" i="2"/>
  <c r="AG3910" i="2"/>
  <c r="AG3911" i="2"/>
  <c r="AG3912" i="2"/>
  <c r="AG3913" i="2"/>
  <c r="AG3914" i="2"/>
  <c r="AG3915" i="2"/>
  <c r="AG3916" i="2"/>
  <c r="AG3917" i="2"/>
  <c r="AG3918" i="2"/>
  <c r="AG3919" i="2"/>
  <c r="AG3920" i="2"/>
  <c r="AG3921" i="2"/>
  <c r="AG3922" i="2"/>
  <c r="AG3923" i="2"/>
  <c r="AG3924" i="2"/>
  <c r="AG3925" i="2"/>
  <c r="AG3926" i="2"/>
  <c r="AG3927" i="2"/>
  <c r="AG3928" i="2"/>
  <c r="AG3929" i="2"/>
  <c r="AG3930" i="2"/>
  <c r="AG3931" i="2"/>
  <c r="AG3932" i="2"/>
  <c r="AG3933" i="2"/>
  <c r="AG3934" i="2"/>
  <c r="AG3935" i="2"/>
  <c r="AG3936" i="2"/>
  <c r="AG3937" i="2"/>
  <c r="AG3938" i="2"/>
  <c r="AG3939" i="2"/>
  <c r="AG3940" i="2"/>
  <c r="AG3941" i="2"/>
  <c r="AG3942" i="2"/>
  <c r="AG3943" i="2"/>
  <c r="AG3944" i="2"/>
  <c r="AG3945" i="2"/>
  <c r="AG3946" i="2"/>
  <c r="AG3947" i="2"/>
  <c r="AG3948" i="2"/>
  <c r="AG3949" i="2"/>
  <c r="AG3950" i="2"/>
  <c r="AG3951" i="2"/>
  <c r="AG3952" i="2"/>
  <c r="AG3953" i="2"/>
  <c r="AG3954" i="2"/>
  <c r="AG3955" i="2"/>
  <c r="AG3956" i="2"/>
  <c r="AG3957" i="2"/>
  <c r="AG3958" i="2"/>
  <c r="AG3959" i="2"/>
  <c r="AG3960" i="2"/>
  <c r="AG3961" i="2"/>
  <c r="AG3962" i="2"/>
  <c r="AG3963" i="2"/>
  <c r="AG3964" i="2"/>
  <c r="AG3965" i="2"/>
  <c r="AG3966" i="2"/>
  <c r="AG3967" i="2"/>
  <c r="AG3968" i="2"/>
  <c r="AG3969" i="2"/>
  <c r="AG3970" i="2"/>
  <c r="AG3971" i="2"/>
  <c r="AG3972" i="2"/>
  <c r="AG3973" i="2"/>
  <c r="AG3974" i="2"/>
  <c r="AG3975" i="2"/>
  <c r="AG3976" i="2"/>
  <c r="AG3977" i="2"/>
  <c r="AG3978" i="2"/>
  <c r="AG3979" i="2"/>
  <c r="AG3980" i="2"/>
  <c r="AG3981" i="2"/>
  <c r="AG3982" i="2"/>
  <c r="AG3983" i="2"/>
  <c r="AG3984" i="2"/>
  <c r="AG3985" i="2"/>
  <c r="AG3986" i="2"/>
  <c r="AG3987" i="2"/>
  <c r="AG3988" i="2"/>
  <c r="AG3989" i="2"/>
  <c r="AG3990" i="2"/>
  <c r="AG3991" i="2"/>
  <c r="AG3992" i="2"/>
  <c r="AG3993" i="2"/>
  <c r="AG3994" i="2"/>
  <c r="AG3995" i="2"/>
  <c r="AG3996" i="2"/>
  <c r="AG3997" i="2"/>
  <c r="AG3998" i="2"/>
  <c r="AG3999" i="2"/>
  <c r="AG4000" i="2"/>
  <c r="AG4001" i="2"/>
  <c r="AG4002" i="2"/>
  <c r="AG4003" i="2"/>
  <c r="AG4004" i="2"/>
  <c r="AG4005" i="2"/>
  <c r="AG4006" i="2"/>
  <c r="AG4007" i="2"/>
  <c r="AG4008" i="2"/>
  <c r="AG4009" i="2"/>
  <c r="AG4010" i="2"/>
  <c r="AG4011" i="2"/>
  <c r="AG4012" i="2"/>
  <c r="AG13" i="2"/>
  <c r="O73" i="1"/>
  <c r="M15" i="1"/>
  <c r="O70" i="1" l="1"/>
  <c r="O36" i="1" l="1"/>
  <c r="AZ8" i="2" l="1"/>
  <c r="AY8" i="2"/>
  <c r="AX8" i="2"/>
  <c r="AW8" i="2"/>
  <c r="AV8" i="2"/>
  <c r="AU8" i="2"/>
  <c r="AT8" i="2"/>
  <c r="AS8" i="2"/>
  <c r="AR8" i="2"/>
  <c r="AQ8" i="2"/>
  <c r="AP8" i="2"/>
  <c r="AO8" i="2"/>
  <c r="AN8" i="2"/>
  <c r="AC4012" i="2" l="1"/>
  <c r="AC4011" i="2"/>
  <c r="AC4010" i="2"/>
  <c r="AC4009" i="2"/>
  <c r="AC4008" i="2"/>
  <c r="AC4007" i="2"/>
  <c r="AC4006" i="2"/>
  <c r="AC4005" i="2"/>
  <c r="AC4004" i="2"/>
  <c r="AC4003" i="2"/>
  <c r="AC4002" i="2"/>
  <c r="AC4001" i="2"/>
  <c r="AC4000" i="2"/>
  <c r="AC3999" i="2"/>
  <c r="AC3998" i="2"/>
  <c r="AC3997" i="2"/>
  <c r="AC3996" i="2"/>
  <c r="AC3995" i="2"/>
  <c r="AC3994" i="2"/>
  <c r="AC3993" i="2"/>
  <c r="AC3992" i="2"/>
  <c r="AC3991" i="2"/>
  <c r="AC3990" i="2"/>
  <c r="AC3989" i="2"/>
  <c r="AC3988" i="2"/>
  <c r="AC3987" i="2"/>
  <c r="AC3986" i="2"/>
  <c r="AC3985" i="2"/>
  <c r="AC3984" i="2"/>
  <c r="AC3983" i="2"/>
  <c r="AC3982" i="2"/>
  <c r="AC3981" i="2"/>
  <c r="AC3980" i="2"/>
  <c r="AC3979" i="2"/>
  <c r="AC3978" i="2"/>
  <c r="AC3977" i="2"/>
  <c r="AC3976" i="2"/>
  <c r="AC3975" i="2"/>
  <c r="AC3974" i="2"/>
  <c r="AC3973" i="2"/>
  <c r="AC3972" i="2"/>
  <c r="AC3971" i="2"/>
  <c r="AC3970" i="2"/>
  <c r="AC3969" i="2"/>
  <c r="AC3968" i="2"/>
  <c r="AC3967" i="2"/>
  <c r="AC3966" i="2"/>
  <c r="AC3965" i="2"/>
  <c r="AC3964" i="2"/>
  <c r="AC3963" i="2"/>
  <c r="AC3962" i="2"/>
  <c r="AC3961" i="2"/>
  <c r="AC3960" i="2"/>
  <c r="AC3959" i="2"/>
  <c r="AC3958" i="2"/>
  <c r="AC3957" i="2"/>
  <c r="AC3956" i="2"/>
  <c r="AC3955" i="2"/>
  <c r="AC3954" i="2"/>
  <c r="AC3953" i="2"/>
  <c r="AC3952" i="2"/>
  <c r="AC3951" i="2"/>
  <c r="AC3950" i="2"/>
  <c r="AC3949" i="2"/>
  <c r="AC3948" i="2"/>
  <c r="AC3947" i="2"/>
  <c r="AC3946" i="2"/>
  <c r="AC3945" i="2"/>
  <c r="AC3944" i="2"/>
  <c r="AC3943" i="2"/>
  <c r="AC3942" i="2"/>
  <c r="AC3941" i="2"/>
  <c r="AC3940" i="2"/>
  <c r="AC3939" i="2"/>
  <c r="AC3938" i="2"/>
  <c r="AC3937" i="2"/>
  <c r="AC3936" i="2"/>
  <c r="AC3935" i="2"/>
  <c r="AC3934" i="2"/>
  <c r="AC3933" i="2"/>
  <c r="AC3932" i="2"/>
  <c r="AC3931" i="2"/>
  <c r="AC3930" i="2"/>
  <c r="AC3929" i="2"/>
  <c r="AC3928" i="2"/>
  <c r="AC3927" i="2"/>
  <c r="AC3926" i="2"/>
  <c r="AC392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BC4012" i="2" l="1"/>
  <c r="BB4012" i="2"/>
  <c r="BA4012" i="2"/>
  <c r="AM4012" i="2"/>
  <c r="AJ4012" i="2"/>
  <c r="AF4012" i="2"/>
  <c r="AE4012" i="2"/>
  <c r="AD4012" i="2"/>
  <c r="Y4012" i="2"/>
  <c r="G4012" i="2"/>
  <c r="E4012" i="2"/>
  <c r="BC4011" i="2"/>
  <c r="BB4011" i="2"/>
  <c r="BA4011" i="2"/>
  <c r="AM4011" i="2"/>
  <c r="AJ4011" i="2"/>
  <c r="AF4011" i="2"/>
  <c r="AE4011" i="2"/>
  <c r="AD4011" i="2"/>
  <c r="Y4011" i="2"/>
  <c r="G4011" i="2"/>
  <c r="E4011" i="2"/>
  <c r="BC4010" i="2"/>
  <c r="BB4010" i="2"/>
  <c r="BA4010" i="2"/>
  <c r="AM4010" i="2"/>
  <c r="AJ4010" i="2"/>
  <c r="AF4010" i="2"/>
  <c r="AE4010" i="2"/>
  <c r="AD4010" i="2"/>
  <c r="Y4010" i="2"/>
  <c r="G4010" i="2"/>
  <c r="E4010" i="2"/>
  <c r="BC4009" i="2"/>
  <c r="BB4009" i="2"/>
  <c r="BA4009" i="2"/>
  <c r="AM4009" i="2"/>
  <c r="AJ4009" i="2"/>
  <c r="AF4009" i="2"/>
  <c r="AE4009" i="2"/>
  <c r="AD4009" i="2"/>
  <c r="Y4009" i="2"/>
  <c r="G4009" i="2"/>
  <c r="E4009" i="2"/>
  <c r="BC4008" i="2"/>
  <c r="BB4008" i="2"/>
  <c r="BA4008" i="2"/>
  <c r="AM4008" i="2"/>
  <c r="AJ4008" i="2"/>
  <c r="AF4008" i="2"/>
  <c r="AE4008" i="2"/>
  <c r="AD4008" i="2"/>
  <c r="Y4008" i="2"/>
  <c r="G4008" i="2"/>
  <c r="E4008" i="2"/>
  <c r="BC4007" i="2"/>
  <c r="BB4007" i="2"/>
  <c r="BA4007" i="2"/>
  <c r="AM4007" i="2"/>
  <c r="AJ4007" i="2"/>
  <c r="AF4007" i="2"/>
  <c r="AE4007" i="2"/>
  <c r="AD4007" i="2"/>
  <c r="Y4007" i="2"/>
  <c r="G4007" i="2"/>
  <c r="E4007" i="2"/>
  <c r="BC4006" i="2"/>
  <c r="BB4006" i="2"/>
  <c r="BA4006" i="2"/>
  <c r="AM4006" i="2"/>
  <c r="AJ4006" i="2"/>
  <c r="AF4006" i="2"/>
  <c r="AE4006" i="2"/>
  <c r="AD4006" i="2"/>
  <c r="Y4006" i="2"/>
  <c r="G4006" i="2"/>
  <c r="E4006" i="2"/>
  <c r="BC4005" i="2"/>
  <c r="BB4005" i="2"/>
  <c r="BA4005" i="2"/>
  <c r="AM4005" i="2"/>
  <c r="AJ4005" i="2"/>
  <c r="AF4005" i="2"/>
  <c r="AE4005" i="2"/>
  <c r="AD4005" i="2"/>
  <c r="Y4005" i="2"/>
  <c r="G4005" i="2"/>
  <c r="E4005" i="2"/>
  <c r="BC4004" i="2"/>
  <c r="BB4004" i="2"/>
  <c r="BA4004" i="2"/>
  <c r="AM4004" i="2"/>
  <c r="AJ4004" i="2"/>
  <c r="AF4004" i="2"/>
  <c r="AE4004" i="2"/>
  <c r="AD4004" i="2"/>
  <c r="Y4004" i="2"/>
  <c r="G4004" i="2"/>
  <c r="E4004" i="2"/>
  <c r="BC4003" i="2"/>
  <c r="BB4003" i="2"/>
  <c r="BA4003" i="2"/>
  <c r="AM4003" i="2"/>
  <c r="AJ4003" i="2"/>
  <c r="AF4003" i="2"/>
  <c r="AE4003" i="2"/>
  <c r="AD4003" i="2"/>
  <c r="Y4003" i="2"/>
  <c r="G4003" i="2"/>
  <c r="E4003" i="2"/>
  <c r="BC4002" i="2"/>
  <c r="BB4002" i="2"/>
  <c r="BA4002" i="2"/>
  <c r="AM4002" i="2"/>
  <c r="AJ4002" i="2"/>
  <c r="AF4002" i="2"/>
  <c r="AE4002" i="2"/>
  <c r="AD4002" i="2"/>
  <c r="Y4002" i="2"/>
  <c r="G4002" i="2"/>
  <c r="E4002" i="2"/>
  <c r="BC4001" i="2"/>
  <c r="BB4001" i="2"/>
  <c r="BA4001" i="2"/>
  <c r="AM4001" i="2"/>
  <c r="AJ4001" i="2"/>
  <c r="AF4001" i="2"/>
  <c r="AE4001" i="2"/>
  <c r="AD4001" i="2"/>
  <c r="Y4001" i="2"/>
  <c r="G4001" i="2"/>
  <c r="E4001" i="2"/>
  <c r="BC4000" i="2"/>
  <c r="BB4000" i="2"/>
  <c r="BA4000" i="2"/>
  <c r="AM4000" i="2"/>
  <c r="AJ4000" i="2"/>
  <c r="AF4000" i="2"/>
  <c r="AE4000" i="2"/>
  <c r="AD4000" i="2"/>
  <c r="Y4000" i="2"/>
  <c r="G4000" i="2"/>
  <c r="E4000" i="2"/>
  <c r="BC3999" i="2"/>
  <c r="BB3999" i="2"/>
  <c r="BA3999" i="2"/>
  <c r="AM3999" i="2"/>
  <c r="AJ3999" i="2"/>
  <c r="AF3999" i="2"/>
  <c r="AE3999" i="2"/>
  <c r="AD3999" i="2"/>
  <c r="Y3999" i="2"/>
  <c r="G3999" i="2"/>
  <c r="E3999" i="2"/>
  <c r="BC3998" i="2"/>
  <c r="BB3998" i="2"/>
  <c r="BA3998" i="2"/>
  <c r="AM3998" i="2"/>
  <c r="AJ3998" i="2"/>
  <c r="AF3998" i="2"/>
  <c r="AE3998" i="2"/>
  <c r="AD3998" i="2"/>
  <c r="Y3998" i="2"/>
  <c r="G3998" i="2"/>
  <c r="E3998" i="2"/>
  <c r="BC3997" i="2"/>
  <c r="BB3997" i="2"/>
  <c r="BA3997" i="2"/>
  <c r="AM3997" i="2"/>
  <c r="AJ3997" i="2"/>
  <c r="AF3997" i="2"/>
  <c r="AE3997" i="2"/>
  <c r="AD3997" i="2"/>
  <c r="Y3997" i="2"/>
  <c r="G3997" i="2"/>
  <c r="E3997" i="2"/>
  <c r="BC3996" i="2"/>
  <c r="BB3996" i="2"/>
  <c r="BA3996" i="2"/>
  <c r="AM3996" i="2"/>
  <c r="AJ3996" i="2"/>
  <c r="AF3996" i="2"/>
  <c r="AE3996" i="2"/>
  <c r="AD3996" i="2"/>
  <c r="Y3996" i="2"/>
  <c r="G3996" i="2"/>
  <c r="E3996" i="2"/>
  <c r="BC3995" i="2"/>
  <c r="BB3995" i="2"/>
  <c r="BA3995" i="2"/>
  <c r="AM3995" i="2"/>
  <c r="AJ3995" i="2"/>
  <c r="AF3995" i="2"/>
  <c r="AE3995" i="2"/>
  <c r="AD3995" i="2"/>
  <c r="Y3995" i="2"/>
  <c r="G3995" i="2"/>
  <c r="E3995" i="2"/>
  <c r="BC3994" i="2"/>
  <c r="BB3994" i="2"/>
  <c r="BA3994" i="2"/>
  <c r="AM3994" i="2"/>
  <c r="AJ3994" i="2"/>
  <c r="AF3994" i="2"/>
  <c r="AE3994" i="2"/>
  <c r="AD3994" i="2"/>
  <c r="Y3994" i="2"/>
  <c r="G3994" i="2"/>
  <c r="E3994" i="2"/>
  <c r="BC3993" i="2"/>
  <c r="BB3993" i="2"/>
  <c r="BA3993" i="2"/>
  <c r="AM3993" i="2"/>
  <c r="AJ3993" i="2"/>
  <c r="AF3993" i="2"/>
  <c r="AE3993" i="2"/>
  <c r="AD3993" i="2"/>
  <c r="Y3993" i="2"/>
  <c r="G3993" i="2"/>
  <c r="E3993" i="2"/>
  <c r="BC3992" i="2"/>
  <c r="BB3992" i="2"/>
  <c r="BA3992" i="2"/>
  <c r="AM3992" i="2"/>
  <c r="AJ3992" i="2"/>
  <c r="AF3992" i="2"/>
  <c r="AE3992" i="2"/>
  <c r="AD3992" i="2"/>
  <c r="Y3992" i="2"/>
  <c r="G3992" i="2"/>
  <c r="E3992" i="2"/>
  <c r="BC3991" i="2"/>
  <c r="BB3991" i="2"/>
  <c r="BA3991" i="2"/>
  <c r="AM3991" i="2"/>
  <c r="AJ3991" i="2"/>
  <c r="AF3991" i="2"/>
  <c r="AE3991" i="2"/>
  <c r="AD3991" i="2"/>
  <c r="Y3991" i="2"/>
  <c r="G3991" i="2"/>
  <c r="E3991" i="2"/>
  <c r="BC3990" i="2"/>
  <c r="BB3990" i="2"/>
  <c r="BA3990" i="2"/>
  <c r="AM3990" i="2"/>
  <c r="AJ3990" i="2"/>
  <c r="AF3990" i="2"/>
  <c r="AE3990" i="2"/>
  <c r="AD3990" i="2"/>
  <c r="Y3990" i="2"/>
  <c r="G3990" i="2"/>
  <c r="E3990" i="2"/>
  <c r="BC3989" i="2"/>
  <c r="BB3989" i="2"/>
  <c r="BA3989" i="2"/>
  <c r="AM3989" i="2"/>
  <c r="AJ3989" i="2"/>
  <c r="AF3989" i="2"/>
  <c r="AE3989" i="2"/>
  <c r="AD3989" i="2"/>
  <c r="Y3989" i="2"/>
  <c r="G3989" i="2"/>
  <c r="E3989" i="2"/>
  <c r="BC3988" i="2"/>
  <c r="BB3988" i="2"/>
  <c r="BA3988" i="2"/>
  <c r="AM3988" i="2"/>
  <c r="AJ3988" i="2"/>
  <c r="AF3988" i="2"/>
  <c r="AE3988" i="2"/>
  <c r="AD3988" i="2"/>
  <c r="Y3988" i="2"/>
  <c r="G3988" i="2"/>
  <c r="E3988" i="2"/>
  <c r="BC3987" i="2"/>
  <c r="BB3987" i="2"/>
  <c r="BA3987" i="2"/>
  <c r="AM3987" i="2"/>
  <c r="AJ3987" i="2"/>
  <c r="AF3987" i="2"/>
  <c r="AE3987" i="2"/>
  <c r="AD3987" i="2"/>
  <c r="Y3987" i="2"/>
  <c r="G3987" i="2"/>
  <c r="E3987" i="2"/>
  <c r="BC3986" i="2"/>
  <c r="BB3986" i="2"/>
  <c r="BA3986" i="2"/>
  <c r="AM3986" i="2"/>
  <c r="AJ3986" i="2"/>
  <c r="AF3986" i="2"/>
  <c r="AE3986" i="2"/>
  <c r="AD3986" i="2"/>
  <c r="Y3986" i="2"/>
  <c r="G3986" i="2"/>
  <c r="E3986" i="2"/>
  <c r="BC3985" i="2"/>
  <c r="BB3985" i="2"/>
  <c r="BA3985" i="2"/>
  <c r="AM3985" i="2"/>
  <c r="AJ3985" i="2"/>
  <c r="AF3985" i="2"/>
  <c r="AE3985" i="2"/>
  <c r="AD3985" i="2"/>
  <c r="Y3985" i="2"/>
  <c r="G3985" i="2"/>
  <c r="E3985" i="2"/>
  <c r="BC3984" i="2"/>
  <c r="BB3984" i="2"/>
  <c r="BA3984" i="2"/>
  <c r="AM3984" i="2"/>
  <c r="AJ3984" i="2"/>
  <c r="AF3984" i="2"/>
  <c r="AE3984" i="2"/>
  <c r="AD3984" i="2"/>
  <c r="Y3984" i="2"/>
  <c r="G3984" i="2"/>
  <c r="E3984" i="2"/>
  <c r="BC3983" i="2"/>
  <c r="BB3983" i="2"/>
  <c r="BA3983" i="2"/>
  <c r="AM3983" i="2"/>
  <c r="AJ3983" i="2"/>
  <c r="AF3983" i="2"/>
  <c r="AE3983" i="2"/>
  <c r="AD3983" i="2"/>
  <c r="Y3983" i="2"/>
  <c r="G3983" i="2"/>
  <c r="E3983" i="2"/>
  <c r="BC3982" i="2"/>
  <c r="BB3982" i="2"/>
  <c r="BA3982" i="2"/>
  <c r="AM3982" i="2"/>
  <c r="AJ3982" i="2"/>
  <c r="AF3982" i="2"/>
  <c r="AE3982" i="2"/>
  <c r="AD3982" i="2"/>
  <c r="Y3982" i="2"/>
  <c r="G3982" i="2"/>
  <c r="E3982" i="2"/>
  <c r="BC3981" i="2"/>
  <c r="BB3981" i="2"/>
  <c r="BA3981" i="2"/>
  <c r="AM3981" i="2"/>
  <c r="AJ3981" i="2"/>
  <c r="AF3981" i="2"/>
  <c r="AE3981" i="2"/>
  <c r="AD3981" i="2"/>
  <c r="Y3981" i="2"/>
  <c r="G3981" i="2"/>
  <c r="E3981" i="2"/>
  <c r="BC3980" i="2"/>
  <c r="BB3980" i="2"/>
  <c r="BA3980" i="2"/>
  <c r="AM3980" i="2"/>
  <c r="AJ3980" i="2"/>
  <c r="AF3980" i="2"/>
  <c r="AE3980" i="2"/>
  <c r="AD3980" i="2"/>
  <c r="Y3980" i="2"/>
  <c r="G3980" i="2"/>
  <c r="E3980" i="2"/>
  <c r="BC3979" i="2"/>
  <c r="BB3979" i="2"/>
  <c r="BA3979" i="2"/>
  <c r="AM3979" i="2"/>
  <c r="AJ3979" i="2"/>
  <c r="AF3979" i="2"/>
  <c r="AE3979" i="2"/>
  <c r="AD3979" i="2"/>
  <c r="Y3979" i="2"/>
  <c r="G3979" i="2"/>
  <c r="E3979" i="2"/>
  <c r="BC3978" i="2"/>
  <c r="BB3978" i="2"/>
  <c r="BA3978" i="2"/>
  <c r="AM3978" i="2"/>
  <c r="AJ3978" i="2"/>
  <c r="AF3978" i="2"/>
  <c r="AE3978" i="2"/>
  <c r="AD3978" i="2"/>
  <c r="Y3978" i="2"/>
  <c r="G3978" i="2"/>
  <c r="E3978" i="2"/>
  <c r="BC3977" i="2"/>
  <c r="BB3977" i="2"/>
  <c r="BA3977" i="2"/>
  <c r="AM3977" i="2"/>
  <c r="AJ3977" i="2"/>
  <c r="AF3977" i="2"/>
  <c r="AE3977" i="2"/>
  <c r="AD3977" i="2"/>
  <c r="Y3977" i="2"/>
  <c r="G3977" i="2"/>
  <c r="E3977" i="2"/>
  <c r="BC3976" i="2"/>
  <c r="BB3976" i="2"/>
  <c r="BA3976" i="2"/>
  <c r="AM3976" i="2"/>
  <c r="AJ3976" i="2"/>
  <c r="AF3976" i="2"/>
  <c r="AE3976" i="2"/>
  <c r="AD3976" i="2"/>
  <c r="Y3976" i="2"/>
  <c r="G3976" i="2"/>
  <c r="E3976" i="2"/>
  <c r="BC3975" i="2"/>
  <c r="BB3975" i="2"/>
  <c r="BA3975" i="2"/>
  <c r="AM3975" i="2"/>
  <c r="AJ3975" i="2"/>
  <c r="AF3975" i="2"/>
  <c r="AE3975" i="2"/>
  <c r="AD3975" i="2"/>
  <c r="Y3975" i="2"/>
  <c r="G3975" i="2"/>
  <c r="E3975" i="2"/>
  <c r="BC3974" i="2"/>
  <c r="BB3974" i="2"/>
  <c r="BA3974" i="2"/>
  <c r="AM3974" i="2"/>
  <c r="AJ3974" i="2"/>
  <c r="AF3974" i="2"/>
  <c r="AE3974" i="2"/>
  <c r="AD3974" i="2"/>
  <c r="Y3974" i="2"/>
  <c r="G3974" i="2"/>
  <c r="E3974" i="2"/>
  <c r="BC3973" i="2"/>
  <c r="BB3973" i="2"/>
  <c r="BA3973" i="2"/>
  <c r="AM3973" i="2"/>
  <c r="AJ3973" i="2"/>
  <c r="AF3973" i="2"/>
  <c r="AE3973" i="2"/>
  <c r="AD3973" i="2"/>
  <c r="Y3973" i="2"/>
  <c r="G3973" i="2"/>
  <c r="E3973" i="2"/>
  <c r="BC3972" i="2"/>
  <c r="BB3972" i="2"/>
  <c r="BA3972" i="2"/>
  <c r="AM3972" i="2"/>
  <c r="AJ3972" i="2"/>
  <c r="AF3972" i="2"/>
  <c r="AE3972" i="2"/>
  <c r="AD3972" i="2"/>
  <c r="Y3972" i="2"/>
  <c r="G3972" i="2"/>
  <c r="E3972" i="2"/>
  <c r="BC3971" i="2"/>
  <c r="BB3971" i="2"/>
  <c r="BA3971" i="2"/>
  <c r="AM3971" i="2"/>
  <c r="AJ3971" i="2"/>
  <c r="AF3971" i="2"/>
  <c r="AE3971" i="2"/>
  <c r="AD3971" i="2"/>
  <c r="Y3971" i="2"/>
  <c r="G3971" i="2"/>
  <c r="E3971" i="2"/>
  <c r="BC3970" i="2"/>
  <c r="BB3970" i="2"/>
  <c r="BA3970" i="2"/>
  <c r="AM3970" i="2"/>
  <c r="AJ3970" i="2"/>
  <c r="AF3970" i="2"/>
  <c r="AE3970" i="2"/>
  <c r="AD3970" i="2"/>
  <c r="Y3970" i="2"/>
  <c r="G3970" i="2"/>
  <c r="E3970" i="2"/>
  <c r="BC3969" i="2"/>
  <c r="BB3969" i="2"/>
  <c r="BA3969" i="2"/>
  <c r="AM3969" i="2"/>
  <c r="AJ3969" i="2"/>
  <c r="AF3969" i="2"/>
  <c r="AE3969" i="2"/>
  <c r="AD3969" i="2"/>
  <c r="Y3969" i="2"/>
  <c r="G3969" i="2"/>
  <c r="E3969" i="2"/>
  <c r="BC3968" i="2"/>
  <c r="BB3968" i="2"/>
  <c r="BA3968" i="2"/>
  <c r="AM3968" i="2"/>
  <c r="AJ3968" i="2"/>
  <c r="AF3968" i="2"/>
  <c r="AE3968" i="2"/>
  <c r="AD3968" i="2"/>
  <c r="Y3968" i="2"/>
  <c r="G3968" i="2"/>
  <c r="E3968" i="2"/>
  <c r="BC3967" i="2"/>
  <c r="BB3967" i="2"/>
  <c r="BA3967" i="2"/>
  <c r="AM3967" i="2"/>
  <c r="AJ3967" i="2"/>
  <c r="AF3967" i="2"/>
  <c r="AE3967" i="2"/>
  <c r="AD3967" i="2"/>
  <c r="Y3967" i="2"/>
  <c r="G3967" i="2"/>
  <c r="E3967" i="2"/>
  <c r="BC3966" i="2"/>
  <c r="BB3966" i="2"/>
  <c r="BA3966" i="2"/>
  <c r="AM3966" i="2"/>
  <c r="AJ3966" i="2"/>
  <c r="AF3966" i="2"/>
  <c r="AE3966" i="2"/>
  <c r="AD3966" i="2"/>
  <c r="Y3966" i="2"/>
  <c r="G3966" i="2"/>
  <c r="E3966" i="2"/>
  <c r="BC3965" i="2"/>
  <c r="BB3965" i="2"/>
  <c r="BA3965" i="2"/>
  <c r="AM3965" i="2"/>
  <c r="AJ3965" i="2"/>
  <c r="AF3965" i="2"/>
  <c r="AE3965" i="2"/>
  <c r="AD3965" i="2"/>
  <c r="Y3965" i="2"/>
  <c r="G3965" i="2"/>
  <c r="E3965" i="2"/>
  <c r="BC3964" i="2"/>
  <c r="BB3964" i="2"/>
  <c r="BA3964" i="2"/>
  <c r="AM3964" i="2"/>
  <c r="AJ3964" i="2"/>
  <c r="AF3964" i="2"/>
  <c r="AE3964" i="2"/>
  <c r="AD3964" i="2"/>
  <c r="Y3964" i="2"/>
  <c r="G3964" i="2"/>
  <c r="E3964" i="2"/>
  <c r="BC3963" i="2"/>
  <c r="BB3963" i="2"/>
  <c r="BA3963" i="2"/>
  <c r="AM3963" i="2"/>
  <c r="AJ3963" i="2"/>
  <c r="AF3963" i="2"/>
  <c r="AE3963" i="2"/>
  <c r="AD3963" i="2"/>
  <c r="Y3963" i="2"/>
  <c r="G3963" i="2"/>
  <c r="E3963" i="2"/>
  <c r="BC3962" i="2"/>
  <c r="BB3962" i="2"/>
  <c r="BA3962" i="2"/>
  <c r="AM3962" i="2"/>
  <c r="AJ3962" i="2"/>
  <c r="AF3962" i="2"/>
  <c r="AE3962" i="2"/>
  <c r="AD3962" i="2"/>
  <c r="Y3962" i="2"/>
  <c r="G3962" i="2"/>
  <c r="E3962" i="2"/>
  <c r="BC3961" i="2"/>
  <c r="BB3961" i="2"/>
  <c r="BA3961" i="2"/>
  <c r="AM3961" i="2"/>
  <c r="AJ3961" i="2"/>
  <c r="AF3961" i="2"/>
  <c r="AE3961" i="2"/>
  <c r="AD3961" i="2"/>
  <c r="Y3961" i="2"/>
  <c r="G3961" i="2"/>
  <c r="E3961" i="2"/>
  <c r="BC3960" i="2"/>
  <c r="BB3960" i="2"/>
  <c r="BA3960" i="2"/>
  <c r="AM3960" i="2"/>
  <c r="AJ3960" i="2"/>
  <c r="AF3960" i="2"/>
  <c r="AE3960" i="2"/>
  <c r="AD3960" i="2"/>
  <c r="Y3960" i="2"/>
  <c r="G3960" i="2"/>
  <c r="E3960" i="2"/>
  <c r="BC3959" i="2"/>
  <c r="BB3959" i="2"/>
  <c r="BA3959" i="2"/>
  <c r="AM3959" i="2"/>
  <c r="AJ3959" i="2"/>
  <c r="AF3959" i="2"/>
  <c r="AE3959" i="2"/>
  <c r="AD3959" i="2"/>
  <c r="Y3959" i="2"/>
  <c r="G3959" i="2"/>
  <c r="E3959" i="2"/>
  <c r="BC3958" i="2"/>
  <c r="BB3958" i="2"/>
  <c r="BA3958" i="2"/>
  <c r="AM3958" i="2"/>
  <c r="AJ3958" i="2"/>
  <c r="AF3958" i="2"/>
  <c r="AE3958" i="2"/>
  <c r="AD3958" i="2"/>
  <c r="Y3958" i="2"/>
  <c r="G3958" i="2"/>
  <c r="E3958" i="2"/>
  <c r="BC3957" i="2"/>
  <c r="BB3957" i="2"/>
  <c r="BA3957" i="2"/>
  <c r="AM3957" i="2"/>
  <c r="AJ3957" i="2"/>
  <c r="AF3957" i="2"/>
  <c r="AE3957" i="2"/>
  <c r="AD3957" i="2"/>
  <c r="Y3957" i="2"/>
  <c r="G3957" i="2"/>
  <c r="E3957" i="2"/>
  <c r="BC3956" i="2"/>
  <c r="BB3956" i="2"/>
  <c r="BA3956" i="2"/>
  <c r="AM3956" i="2"/>
  <c r="AJ3956" i="2"/>
  <c r="AF3956" i="2"/>
  <c r="AE3956" i="2"/>
  <c r="AD3956" i="2"/>
  <c r="Y3956" i="2"/>
  <c r="G3956" i="2"/>
  <c r="E3956" i="2"/>
  <c r="BC3955" i="2"/>
  <c r="BB3955" i="2"/>
  <c r="BA3955" i="2"/>
  <c r="AM3955" i="2"/>
  <c r="AJ3955" i="2"/>
  <c r="AF3955" i="2"/>
  <c r="AE3955" i="2"/>
  <c r="AD3955" i="2"/>
  <c r="Y3955" i="2"/>
  <c r="G3955" i="2"/>
  <c r="E3955" i="2"/>
  <c r="BC3954" i="2"/>
  <c r="BB3954" i="2"/>
  <c r="BA3954" i="2"/>
  <c r="AM3954" i="2"/>
  <c r="AJ3954" i="2"/>
  <c r="AF3954" i="2"/>
  <c r="AE3954" i="2"/>
  <c r="AD3954" i="2"/>
  <c r="Y3954" i="2"/>
  <c r="G3954" i="2"/>
  <c r="E3954" i="2"/>
  <c r="BC3953" i="2"/>
  <c r="BB3953" i="2"/>
  <c r="BA3953" i="2"/>
  <c r="AM3953" i="2"/>
  <c r="AJ3953" i="2"/>
  <c r="AF3953" i="2"/>
  <c r="AE3953" i="2"/>
  <c r="AD3953" i="2"/>
  <c r="Y3953" i="2"/>
  <c r="G3953" i="2"/>
  <c r="E3953" i="2"/>
  <c r="BC3952" i="2"/>
  <c r="BB3952" i="2"/>
  <c r="BA3952" i="2"/>
  <c r="AM3952" i="2"/>
  <c r="AJ3952" i="2"/>
  <c r="AF3952" i="2"/>
  <c r="AE3952" i="2"/>
  <c r="AD3952" i="2"/>
  <c r="Y3952" i="2"/>
  <c r="G3952" i="2"/>
  <c r="E3952" i="2"/>
  <c r="BC3951" i="2"/>
  <c r="BB3951" i="2"/>
  <c r="BA3951" i="2"/>
  <c r="AM3951" i="2"/>
  <c r="AJ3951" i="2"/>
  <c r="AF3951" i="2"/>
  <c r="AE3951" i="2"/>
  <c r="AD3951" i="2"/>
  <c r="Y3951" i="2"/>
  <c r="G3951" i="2"/>
  <c r="E3951" i="2"/>
  <c r="BC3950" i="2"/>
  <c r="BB3950" i="2"/>
  <c r="BA3950" i="2"/>
  <c r="AM3950" i="2"/>
  <c r="AJ3950" i="2"/>
  <c r="AF3950" i="2"/>
  <c r="AE3950" i="2"/>
  <c r="AD3950" i="2"/>
  <c r="Y3950" i="2"/>
  <c r="G3950" i="2"/>
  <c r="E3950" i="2"/>
  <c r="BC3949" i="2"/>
  <c r="BB3949" i="2"/>
  <c r="BA3949" i="2"/>
  <c r="AM3949" i="2"/>
  <c r="AJ3949" i="2"/>
  <c r="AF3949" i="2"/>
  <c r="AE3949" i="2"/>
  <c r="AD3949" i="2"/>
  <c r="Y3949" i="2"/>
  <c r="G3949" i="2"/>
  <c r="E3949" i="2"/>
  <c r="BC3948" i="2"/>
  <c r="BB3948" i="2"/>
  <c r="BA3948" i="2"/>
  <c r="AM3948" i="2"/>
  <c r="AJ3948" i="2"/>
  <c r="AF3948" i="2"/>
  <c r="AE3948" i="2"/>
  <c r="AD3948" i="2"/>
  <c r="Y3948" i="2"/>
  <c r="G3948" i="2"/>
  <c r="E3948" i="2"/>
  <c r="BC3947" i="2"/>
  <c r="BB3947" i="2"/>
  <c r="BA3947" i="2"/>
  <c r="AM3947" i="2"/>
  <c r="AJ3947" i="2"/>
  <c r="AF3947" i="2"/>
  <c r="AE3947" i="2"/>
  <c r="AD3947" i="2"/>
  <c r="Y3947" i="2"/>
  <c r="G3947" i="2"/>
  <c r="E3947" i="2"/>
  <c r="BC3946" i="2"/>
  <c r="BB3946" i="2"/>
  <c r="BA3946" i="2"/>
  <c r="AM3946" i="2"/>
  <c r="AJ3946" i="2"/>
  <c r="AF3946" i="2"/>
  <c r="AE3946" i="2"/>
  <c r="AD3946" i="2"/>
  <c r="Y3946" i="2"/>
  <c r="G3946" i="2"/>
  <c r="E3946" i="2"/>
  <c r="BC3945" i="2"/>
  <c r="BB3945" i="2"/>
  <c r="BA3945" i="2"/>
  <c r="AM3945" i="2"/>
  <c r="AJ3945" i="2"/>
  <c r="AF3945" i="2"/>
  <c r="AE3945" i="2"/>
  <c r="AD3945" i="2"/>
  <c r="Y3945" i="2"/>
  <c r="G3945" i="2"/>
  <c r="E3945" i="2"/>
  <c r="BC3944" i="2"/>
  <c r="BB3944" i="2"/>
  <c r="BA3944" i="2"/>
  <c r="AM3944" i="2"/>
  <c r="AJ3944" i="2"/>
  <c r="AF3944" i="2"/>
  <c r="AE3944" i="2"/>
  <c r="AD3944" i="2"/>
  <c r="Y3944" i="2"/>
  <c r="G3944" i="2"/>
  <c r="E3944" i="2"/>
  <c r="BC3943" i="2"/>
  <c r="BB3943" i="2"/>
  <c r="BA3943" i="2"/>
  <c r="AM3943" i="2"/>
  <c r="AJ3943" i="2"/>
  <c r="AF3943" i="2"/>
  <c r="AE3943" i="2"/>
  <c r="AD3943" i="2"/>
  <c r="Y3943" i="2"/>
  <c r="G3943" i="2"/>
  <c r="E3943" i="2"/>
  <c r="BC3942" i="2"/>
  <c r="BB3942" i="2"/>
  <c r="BA3942" i="2"/>
  <c r="AM3942" i="2"/>
  <c r="AJ3942" i="2"/>
  <c r="AF3942" i="2"/>
  <c r="AE3942" i="2"/>
  <c r="AD3942" i="2"/>
  <c r="Y3942" i="2"/>
  <c r="G3942" i="2"/>
  <c r="E3942" i="2"/>
  <c r="BC3941" i="2"/>
  <c r="BB3941" i="2"/>
  <c r="BA3941" i="2"/>
  <c r="AM3941" i="2"/>
  <c r="AJ3941" i="2"/>
  <c r="AF3941" i="2"/>
  <c r="AE3941" i="2"/>
  <c r="AD3941" i="2"/>
  <c r="Y3941" i="2"/>
  <c r="G3941" i="2"/>
  <c r="E3941" i="2"/>
  <c r="BC3940" i="2"/>
  <c r="BB3940" i="2"/>
  <c r="BA3940" i="2"/>
  <c r="AM3940" i="2"/>
  <c r="AJ3940" i="2"/>
  <c r="AF3940" i="2"/>
  <c r="AE3940" i="2"/>
  <c r="AD3940" i="2"/>
  <c r="Y3940" i="2"/>
  <c r="G3940" i="2"/>
  <c r="E3940" i="2"/>
  <c r="BC3939" i="2"/>
  <c r="BB3939" i="2"/>
  <c r="BA3939" i="2"/>
  <c r="AM3939" i="2"/>
  <c r="AJ3939" i="2"/>
  <c r="AF3939" i="2"/>
  <c r="AE3939" i="2"/>
  <c r="AD3939" i="2"/>
  <c r="Y3939" i="2"/>
  <c r="G3939" i="2"/>
  <c r="E3939" i="2"/>
  <c r="BC3938" i="2"/>
  <c r="BB3938" i="2"/>
  <c r="BA3938" i="2"/>
  <c r="AM3938" i="2"/>
  <c r="AJ3938" i="2"/>
  <c r="AF3938" i="2"/>
  <c r="AE3938" i="2"/>
  <c r="AD3938" i="2"/>
  <c r="Y3938" i="2"/>
  <c r="G3938" i="2"/>
  <c r="E3938" i="2"/>
  <c r="BC3937" i="2"/>
  <c r="BB3937" i="2"/>
  <c r="BA3937" i="2"/>
  <c r="AM3937" i="2"/>
  <c r="AJ3937" i="2"/>
  <c r="AF3937" i="2"/>
  <c r="AE3937" i="2"/>
  <c r="AD3937" i="2"/>
  <c r="Y3937" i="2"/>
  <c r="G3937" i="2"/>
  <c r="E3937" i="2"/>
  <c r="BC3936" i="2"/>
  <c r="BB3936" i="2"/>
  <c r="BA3936" i="2"/>
  <c r="AM3936" i="2"/>
  <c r="AJ3936" i="2"/>
  <c r="AF3936" i="2"/>
  <c r="AE3936" i="2"/>
  <c r="AD3936" i="2"/>
  <c r="Y3936" i="2"/>
  <c r="G3936" i="2"/>
  <c r="E3936" i="2"/>
  <c r="BC3935" i="2"/>
  <c r="BB3935" i="2"/>
  <c r="BA3935" i="2"/>
  <c r="AM3935" i="2"/>
  <c r="AJ3935" i="2"/>
  <c r="AF3935" i="2"/>
  <c r="AE3935" i="2"/>
  <c r="AD3935" i="2"/>
  <c r="Y3935" i="2"/>
  <c r="G3935" i="2"/>
  <c r="E3935" i="2"/>
  <c r="BC3934" i="2"/>
  <c r="BB3934" i="2"/>
  <c r="BA3934" i="2"/>
  <c r="AM3934" i="2"/>
  <c r="AJ3934" i="2"/>
  <c r="AF3934" i="2"/>
  <c r="AE3934" i="2"/>
  <c r="AD3934" i="2"/>
  <c r="Y3934" i="2"/>
  <c r="G3934" i="2"/>
  <c r="E3934" i="2"/>
  <c r="BC3933" i="2"/>
  <c r="BB3933" i="2"/>
  <c r="BA3933" i="2"/>
  <c r="AM3933" i="2"/>
  <c r="AJ3933" i="2"/>
  <c r="AF3933" i="2"/>
  <c r="AE3933" i="2"/>
  <c r="AD3933" i="2"/>
  <c r="Y3933" i="2"/>
  <c r="G3933" i="2"/>
  <c r="E3933" i="2"/>
  <c r="BC3932" i="2"/>
  <c r="BB3932" i="2"/>
  <c r="BA3932" i="2"/>
  <c r="AM3932" i="2"/>
  <c r="AJ3932" i="2"/>
  <c r="AF3932" i="2"/>
  <c r="AE3932" i="2"/>
  <c r="AD3932" i="2"/>
  <c r="Y3932" i="2"/>
  <c r="G3932" i="2"/>
  <c r="E3932" i="2"/>
  <c r="BC3931" i="2"/>
  <c r="BB3931" i="2"/>
  <c r="BA3931" i="2"/>
  <c r="AM3931" i="2"/>
  <c r="AJ3931" i="2"/>
  <c r="AF3931" i="2"/>
  <c r="AE3931" i="2"/>
  <c r="AD3931" i="2"/>
  <c r="Y3931" i="2"/>
  <c r="G3931" i="2"/>
  <c r="E3931" i="2"/>
  <c r="BC3930" i="2"/>
  <c r="BB3930" i="2"/>
  <c r="BA3930" i="2"/>
  <c r="AM3930" i="2"/>
  <c r="AJ3930" i="2"/>
  <c r="AF3930" i="2"/>
  <c r="AE3930" i="2"/>
  <c r="AD3930" i="2"/>
  <c r="Y3930" i="2"/>
  <c r="G3930" i="2"/>
  <c r="E3930" i="2"/>
  <c r="BC3929" i="2"/>
  <c r="BB3929" i="2"/>
  <c r="BA3929" i="2"/>
  <c r="AM3929" i="2"/>
  <c r="AJ3929" i="2"/>
  <c r="AF3929" i="2"/>
  <c r="AE3929" i="2"/>
  <c r="AD3929" i="2"/>
  <c r="Y3929" i="2"/>
  <c r="G3929" i="2"/>
  <c r="E3929" i="2"/>
  <c r="BC3928" i="2"/>
  <c r="BB3928" i="2"/>
  <c r="BA3928" i="2"/>
  <c r="AM3928" i="2"/>
  <c r="AJ3928" i="2"/>
  <c r="AF3928" i="2"/>
  <c r="AE3928" i="2"/>
  <c r="AD3928" i="2"/>
  <c r="Y3928" i="2"/>
  <c r="G3928" i="2"/>
  <c r="E3928" i="2"/>
  <c r="BC3927" i="2"/>
  <c r="BB3927" i="2"/>
  <c r="BA3927" i="2"/>
  <c r="AM3927" i="2"/>
  <c r="AJ3927" i="2"/>
  <c r="AF3927" i="2"/>
  <c r="AE3927" i="2"/>
  <c r="AD3927" i="2"/>
  <c r="Y3927" i="2"/>
  <c r="G3927" i="2"/>
  <c r="E3927" i="2"/>
  <c r="BC3926" i="2"/>
  <c r="BB3926" i="2"/>
  <c r="BA3926" i="2"/>
  <c r="AM3926" i="2"/>
  <c r="AJ3926" i="2"/>
  <c r="AF3926" i="2"/>
  <c r="AE3926" i="2"/>
  <c r="AD3926" i="2"/>
  <c r="Y3926" i="2"/>
  <c r="G3926" i="2"/>
  <c r="E3926" i="2"/>
  <c r="BC3925" i="2"/>
  <c r="BB3925" i="2"/>
  <c r="BA3925" i="2"/>
  <c r="AM3925" i="2"/>
  <c r="AJ3925" i="2"/>
  <c r="AF3925" i="2"/>
  <c r="AE3925" i="2"/>
  <c r="AD3925" i="2"/>
  <c r="Y3925" i="2"/>
  <c r="G3925" i="2"/>
  <c r="E3925" i="2"/>
  <c r="BC3924" i="2"/>
  <c r="BB3924" i="2"/>
  <c r="BA3924" i="2"/>
  <c r="AM3924" i="2"/>
  <c r="AJ3924" i="2"/>
  <c r="AF3924" i="2"/>
  <c r="AE3924" i="2"/>
  <c r="AD3924" i="2"/>
  <c r="Y3924" i="2"/>
  <c r="G3924" i="2"/>
  <c r="E3924" i="2"/>
  <c r="BC3923" i="2"/>
  <c r="BB3923" i="2"/>
  <c r="BA3923" i="2"/>
  <c r="AM3923" i="2"/>
  <c r="AJ3923" i="2"/>
  <c r="AF3923" i="2"/>
  <c r="AE3923" i="2"/>
  <c r="AD3923" i="2"/>
  <c r="Y3923" i="2"/>
  <c r="G3923" i="2"/>
  <c r="E3923" i="2"/>
  <c r="BC3922" i="2"/>
  <c r="BB3922" i="2"/>
  <c r="BA3922" i="2"/>
  <c r="AM3922" i="2"/>
  <c r="AJ3922" i="2"/>
  <c r="AF3922" i="2"/>
  <c r="AE3922" i="2"/>
  <c r="AD3922" i="2"/>
  <c r="Y3922" i="2"/>
  <c r="G3922" i="2"/>
  <c r="E3922" i="2"/>
  <c r="BC3921" i="2"/>
  <c r="BB3921" i="2"/>
  <c r="BA3921" i="2"/>
  <c r="AM3921" i="2"/>
  <c r="AJ3921" i="2"/>
  <c r="AF3921" i="2"/>
  <c r="AE3921" i="2"/>
  <c r="AD3921" i="2"/>
  <c r="Y3921" i="2"/>
  <c r="G3921" i="2"/>
  <c r="E3921" i="2"/>
  <c r="BC3920" i="2"/>
  <c r="BB3920" i="2"/>
  <c r="BA3920" i="2"/>
  <c r="AM3920" i="2"/>
  <c r="AJ3920" i="2"/>
  <c r="AF3920" i="2"/>
  <c r="AE3920" i="2"/>
  <c r="AD3920" i="2"/>
  <c r="Y3920" i="2"/>
  <c r="G3920" i="2"/>
  <c r="E3920" i="2"/>
  <c r="BC3919" i="2"/>
  <c r="BB3919" i="2"/>
  <c r="BA3919" i="2"/>
  <c r="AM3919" i="2"/>
  <c r="AJ3919" i="2"/>
  <c r="AF3919" i="2"/>
  <c r="AE3919" i="2"/>
  <c r="AD3919" i="2"/>
  <c r="Y3919" i="2"/>
  <c r="G3919" i="2"/>
  <c r="E3919" i="2"/>
  <c r="BC3918" i="2"/>
  <c r="BB3918" i="2"/>
  <c r="BA3918" i="2"/>
  <c r="AM3918" i="2"/>
  <c r="AJ3918" i="2"/>
  <c r="AF3918" i="2"/>
  <c r="AE3918" i="2"/>
  <c r="AD3918" i="2"/>
  <c r="Y3918" i="2"/>
  <c r="G3918" i="2"/>
  <c r="E3918" i="2"/>
  <c r="BC3917" i="2"/>
  <c r="BB3917" i="2"/>
  <c r="BA3917" i="2"/>
  <c r="AM3917" i="2"/>
  <c r="AJ3917" i="2"/>
  <c r="AF3917" i="2"/>
  <c r="AE3917" i="2"/>
  <c r="AD3917" i="2"/>
  <c r="Y3917" i="2"/>
  <c r="G3917" i="2"/>
  <c r="E3917" i="2"/>
  <c r="BC3916" i="2"/>
  <c r="BB3916" i="2"/>
  <c r="BA3916" i="2"/>
  <c r="AM3916" i="2"/>
  <c r="AJ3916" i="2"/>
  <c r="AF3916" i="2"/>
  <c r="AE3916" i="2"/>
  <c r="AD3916" i="2"/>
  <c r="Y3916" i="2"/>
  <c r="G3916" i="2"/>
  <c r="E3916" i="2"/>
  <c r="BC3915" i="2"/>
  <c r="BB3915" i="2"/>
  <c r="BA3915" i="2"/>
  <c r="AM3915" i="2"/>
  <c r="AJ3915" i="2"/>
  <c r="AF3915" i="2"/>
  <c r="AE3915" i="2"/>
  <c r="AD3915" i="2"/>
  <c r="Y3915" i="2"/>
  <c r="G3915" i="2"/>
  <c r="E3915" i="2"/>
  <c r="BC3914" i="2"/>
  <c r="BB3914" i="2"/>
  <c r="BA3914" i="2"/>
  <c r="AM3914" i="2"/>
  <c r="AJ3914" i="2"/>
  <c r="AF3914" i="2"/>
  <c r="AE3914" i="2"/>
  <c r="AD3914" i="2"/>
  <c r="Y3914" i="2"/>
  <c r="G3914" i="2"/>
  <c r="E3914" i="2"/>
  <c r="BC3913" i="2"/>
  <c r="BB3913" i="2"/>
  <c r="BA3913" i="2"/>
  <c r="AM3913" i="2"/>
  <c r="AJ3913" i="2"/>
  <c r="AF3913" i="2"/>
  <c r="AE3913" i="2"/>
  <c r="AD3913" i="2"/>
  <c r="Y3913" i="2"/>
  <c r="G3913" i="2"/>
  <c r="E3913" i="2"/>
  <c r="BC3912" i="2"/>
  <c r="BB3912" i="2"/>
  <c r="BA3912" i="2"/>
  <c r="AM3912" i="2"/>
  <c r="AJ3912" i="2"/>
  <c r="AF3912" i="2"/>
  <c r="AE3912" i="2"/>
  <c r="AD3912" i="2"/>
  <c r="Y3912" i="2"/>
  <c r="G3912" i="2"/>
  <c r="E3912" i="2"/>
  <c r="BC3911" i="2"/>
  <c r="BB3911" i="2"/>
  <c r="BA3911" i="2"/>
  <c r="AM3911" i="2"/>
  <c r="AJ3911" i="2"/>
  <c r="AF3911" i="2"/>
  <c r="AE3911" i="2"/>
  <c r="AD3911" i="2"/>
  <c r="Y3911" i="2"/>
  <c r="G3911" i="2"/>
  <c r="E3911" i="2"/>
  <c r="BC3910" i="2"/>
  <c r="BB3910" i="2"/>
  <c r="BA3910" i="2"/>
  <c r="AM3910" i="2"/>
  <c r="AJ3910" i="2"/>
  <c r="AF3910" i="2"/>
  <c r="AE3910" i="2"/>
  <c r="AD3910" i="2"/>
  <c r="Y3910" i="2"/>
  <c r="G3910" i="2"/>
  <c r="E3910" i="2"/>
  <c r="BC3909" i="2"/>
  <c r="BB3909" i="2"/>
  <c r="BA3909" i="2"/>
  <c r="AM3909" i="2"/>
  <c r="AJ3909" i="2"/>
  <c r="AF3909" i="2"/>
  <c r="AE3909" i="2"/>
  <c r="AD3909" i="2"/>
  <c r="Y3909" i="2"/>
  <c r="G3909" i="2"/>
  <c r="E3909" i="2"/>
  <c r="BC3908" i="2"/>
  <c r="BB3908" i="2"/>
  <c r="BA3908" i="2"/>
  <c r="AM3908" i="2"/>
  <c r="AJ3908" i="2"/>
  <c r="AF3908" i="2"/>
  <c r="AE3908" i="2"/>
  <c r="AD3908" i="2"/>
  <c r="Y3908" i="2"/>
  <c r="G3908" i="2"/>
  <c r="E3908" i="2"/>
  <c r="BC3907" i="2"/>
  <c r="BB3907" i="2"/>
  <c r="BA3907" i="2"/>
  <c r="AM3907" i="2"/>
  <c r="AJ3907" i="2"/>
  <c r="AF3907" i="2"/>
  <c r="AE3907" i="2"/>
  <c r="AD3907" i="2"/>
  <c r="Y3907" i="2"/>
  <c r="G3907" i="2"/>
  <c r="E3907" i="2"/>
  <c r="BC3906" i="2"/>
  <c r="BB3906" i="2"/>
  <c r="BA3906" i="2"/>
  <c r="AM3906" i="2"/>
  <c r="AJ3906" i="2"/>
  <c r="AF3906" i="2"/>
  <c r="AE3906" i="2"/>
  <c r="AD3906" i="2"/>
  <c r="Y3906" i="2"/>
  <c r="G3906" i="2"/>
  <c r="E3906" i="2"/>
  <c r="BC3905" i="2"/>
  <c r="BB3905" i="2"/>
  <c r="BA3905" i="2"/>
  <c r="AM3905" i="2"/>
  <c r="AJ3905" i="2"/>
  <c r="AF3905" i="2"/>
  <c r="AE3905" i="2"/>
  <c r="AD3905" i="2"/>
  <c r="Y3905" i="2"/>
  <c r="G3905" i="2"/>
  <c r="E3905" i="2"/>
  <c r="BC3904" i="2"/>
  <c r="BB3904" i="2"/>
  <c r="BA3904" i="2"/>
  <c r="AM3904" i="2"/>
  <c r="AJ3904" i="2"/>
  <c r="AF3904" i="2"/>
  <c r="AE3904" i="2"/>
  <c r="AD3904" i="2"/>
  <c r="Y3904" i="2"/>
  <c r="G3904" i="2"/>
  <c r="E3904" i="2"/>
  <c r="BC3903" i="2"/>
  <c r="BB3903" i="2"/>
  <c r="BA3903" i="2"/>
  <c r="AM3903" i="2"/>
  <c r="AJ3903" i="2"/>
  <c r="AF3903" i="2"/>
  <c r="AE3903" i="2"/>
  <c r="AD3903" i="2"/>
  <c r="Y3903" i="2"/>
  <c r="G3903" i="2"/>
  <c r="E3903" i="2"/>
  <c r="BC3902" i="2"/>
  <c r="BB3902" i="2"/>
  <c r="BA3902" i="2"/>
  <c r="AM3902" i="2"/>
  <c r="AJ3902" i="2"/>
  <c r="AF3902" i="2"/>
  <c r="AE3902" i="2"/>
  <c r="AD3902" i="2"/>
  <c r="Y3902" i="2"/>
  <c r="G3902" i="2"/>
  <c r="E3902" i="2"/>
  <c r="BC3901" i="2"/>
  <c r="BB3901" i="2"/>
  <c r="BA3901" i="2"/>
  <c r="AM3901" i="2"/>
  <c r="AJ3901" i="2"/>
  <c r="AF3901" i="2"/>
  <c r="AE3901" i="2"/>
  <c r="AD3901" i="2"/>
  <c r="Y3901" i="2"/>
  <c r="G3901" i="2"/>
  <c r="E3901" i="2"/>
  <c r="BC3900" i="2"/>
  <c r="BB3900" i="2"/>
  <c r="BA3900" i="2"/>
  <c r="AM3900" i="2"/>
  <c r="AJ3900" i="2"/>
  <c r="AF3900" i="2"/>
  <c r="AE3900" i="2"/>
  <c r="AD3900" i="2"/>
  <c r="Y3900" i="2"/>
  <c r="G3900" i="2"/>
  <c r="E3900" i="2"/>
  <c r="BC3899" i="2"/>
  <c r="BB3899" i="2"/>
  <c r="BA3899" i="2"/>
  <c r="AM3899" i="2"/>
  <c r="AJ3899" i="2"/>
  <c r="AF3899" i="2"/>
  <c r="AE3899" i="2"/>
  <c r="AD3899" i="2"/>
  <c r="Y3899" i="2"/>
  <c r="G3899" i="2"/>
  <c r="E3899" i="2"/>
  <c r="BC3898" i="2"/>
  <c r="BB3898" i="2"/>
  <c r="BA3898" i="2"/>
  <c r="AM3898" i="2"/>
  <c r="AJ3898" i="2"/>
  <c r="AF3898" i="2"/>
  <c r="AE3898" i="2"/>
  <c r="AD3898" i="2"/>
  <c r="Y3898" i="2"/>
  <c r="G3898" i="2"/>
  <c r="E3898" i="2"/>
  <c r="BC3897" i="2"/>
  <c r="BB3897" i="2"/>
  <c r="BA3897" i="2"/>
  <c r="AM3897" i="2"/>
  <c r="AJ3897" i="2"/>
  <c r="AF3897" i="2"/>
  <c r="AE3897" i="2"/>
  <c r="AD3897" i="2"/>
  <c r="Y3897" i="2"/>
  <c r="G3897" i="2"/>
  <c r="E3897" i="2"/>
  <c r="BC3896" i="2"/>
  <c r="BB3896" i="2"/>
  <c r="BA3896" i="2"/>
  <c r="AM3896" i="2"/>
  <c r="AJ3896" i="2"/>
  <c r="AF3896" i="2"/>
  <c r="AE3896" i="2"/>
  <c r="AD3896" i="2"/>
  <c r="Y3896" i="2"/>
  <c r="G3896" i="2"/>
  <c r="E3896" i="2"/>
  <c r="BC3895" i="2"/>
  <c r="BB3895" i="2"/>
  <c r="BA3895" i="2"/>
  <c r="AM3895" i="2"/>
  <c r="AJ3895" i="2"/>
  <c r="AF3895" i="2"/>
  <c r="AE3895" i="2"/>
  <c r="AD3895" i="2"/>
  <c r="Y3895" i="2"/>
  <c r="G3895" i="2"/>
  <c r="E3895" i="2"/>
  <c r="BC3894" i="2"/>
  <c r="BB3894" i="2"/>
  <c r="BA3894" i="2"/>
  <c r="AM3894" i="2"/>
  <c r="AJ3894" i="2"/>
  <c r="AF3894" i="2"/>
  <c r="AE3894" i="2"/>
  <c r="AD3894" i="2"/>
  <c r="Y3894" i="2"/>
  <c r="G3894" i="2"/>
  <c r="E3894" i="2"/>
  <c r="BC3893" i="2"/>
  <c r="BB3893" i="2"/>
  <c r="BA3893" i="2"/>
  <c r="AM3893" i="2"/>
  <c r="AJ3893" i="2"/>
  <c r="AF3893" i="2"/>
  <c r="AE3893" i="2"/>
  <c r="AD3893" i="2"/>
  <c r="Y3893" i="2"/>
  <c r="G3893" i="2"/>
  <c r="E3893" i="2"/>
  <c r="BC3892" i="2"/>
  <c r="BB3892" i="2"/>
  <c r="BA3892" i="2"/>
  <c r="AM3892" i="2"/>
  <c r="AJ3892" i="2"/>
  <c r="AF3892" i="2"/>
  <c r="AE3892" i="2"/>
  <c r="AD3892" i="2"/>
  <c r="Y3892" i="2"/>
  <c r="G3892" i="2"/>
  <c r="E3892" i="2"/>
  <c r="BC3891" i="2"/>
  <c r="BB3891" i="2"/>
  <c r="BA3891" i="2"/>
  <c r="AM3891" i="2"/>
  <c r="AJ3891" i="2"/>
  <c r="AF3891" i="2"/>
  <c r="AE3891" i="2"/>
  <c r="AD3891" i="2"/>
  <c r="Y3891" i="2"/>
  <c r="G3891" i="2"/>
  <c r="E3891" i="2"/>
  <c r="BC3890" i="2"/>
  <c r="BB3890" i="2"/>
  <c r="BA3890" i="2"/>
  <c r="AM3890" i="2"/>
  <c r="AJ3890" i="2"/>
  <c r="AF3890" i="2"/>
  <c r="AE3890" i="2"/>
  <c r="AD3890" i="2"/>
  <c r="Y3890" i="2"/>
  <c r="G3890" i="2"/>
  <c r="E3890" i="2"/>
  <c r="BC3889" i="2"/>
  <c r="BB3889" i="2"/>
  <c r="BA3889" i="2"/>
  <c r="AM3889" i="2"/>
  <c r="AJ3889" i="2"/>
  <c r="AF3889" i="2"/>
  <c r="AE3889" i="2"/>
  <c r="AD3889" i="2"/>
  <c r="Y3889" i="2"/>
  <c r="G3889" i="2"/>
  <c r="E3889" i="2"/>
  <c r="BC3888" i="2"/>
  <c r="BB3888" i="2"/>
  <c r="BA3888" i="2"/>
  <c r="AM3888" i="2"/>
  <c r="AJ3888" i="2"/>
  <c r="AF3888" i="2"/>
  <c r="AE3888" i="2"/>
  <c r="AD3888" i="2"/>
  <c r="Y3888" i="2"/>
  <c r="G3888" i="2"/>
  <c r="E3888" i="2"/>
  <c r="BC3887" i="2"/>
  <c r="BB3887" i="2"/>
  <c r="BA3887" i="2"/>
  <c r="AM3887" i="2"/>
  <c r="AJ3887" i="2"/>
  <c r="AF3887" i="2"/>
  <c r="AE3887" i="2"/>
  <c r="AD3887" i="2"/>
  <c r="Y3887" i="2"/>
  <c r="G3887" i="2"/>
  <c r="E3887" i="2"/>
  <c r="BC3886" i="2"/>
  <c r="BB3886" i="2"/>
  <c r="BA3886" i="2"/>
  <c r="AM3886" i="2"/>
  <c r="AJ3886" i="2"/>
  <c r="AF3886" i="2"/>
  <c r="AE3886" i="2"/>
  <c r="AD3886" i="2"/>
  <c r="Y3886" i="2"/>
  <c r="G3886" i="2"/>
  <c r="E3886" i="2"/>
  <c r="BC3885" i="2"/>
  <c r="BB3885" i="2"/>
  <c r="BA3885" i="2"/>
  <c r="AM3885" i="2"/>
  <c r="AJ3885" i="2"/>
  <c r="AF3885" i="2"/>
  <c r="AE3885" i="2"/>
  <c r="AD3885" i="2"/>
  <c r="Y3885" i="2"/>
  <c r="G3885" i="2"/>
  <c r="E3885" i="2"/>
  <c r="BC3884" i="2"/>
  <c r="BB3884" i="2"/>
  <c r="BA3884" i="2"/>
  <c r="AM3884" i="2"/>
  <c r="AJ3884" i="2"/>
  <c r="AF3884" i="2"/>
  <c r="AE3884" i="2"/>
  <c r="AD3884" i="2"/>
  <c r="Y3884" i="2"/>
  <c r="G3884" i="2"/>
  <c r="E3884" i="2"/>
  <c r="BC3883" i="2"/>
  <c r="BB3883" i="2"/>
  <c r="BA3883" i="2"/>
  <c r="AM3883" i="2"/>
  <c r="AJ3883" i="2"/>
  <c r="AF3883" i="2"/>
  <c r="AE3883" i="2"/>
  <c r="AD3883" i="2"/>
  <c r="Y3883" i="2"/>
  <c r="G3883" i="2"/>
  <c r="E3883" i="2"/>
  <c r="BC3882" i="2"/>
  <c r="BB3882" i="2"/>
  <c r="BA3882" i="2"/>
  <c r="AM3882" i="2"/>
  <c r="AJ3882" i="2"/>
  <c r="AF3882" i="2"/>
  <c r="AE3882" i="2"/>
  <c r="AD3882" i="2"/>
  <c r="Y3882" i="2"/>
  <c r="G3882" i="2"/>
  <c r="E3882" i="2"/>
  <c r="BC3881" i="2"/>
  <c r="BB3881" i="2"/>
  <c r="BA3881" i="2"/>
  <c r="AM3881" i="2"/>
  <c r="AJ3881" i="2"/>
  <c r="AF3881" i="2"/>
  <c r="AE3881" i="2"/>
  <c r="AD3881" i="2"/>
  <c r="Y3881" i="2"/>
  <c r="G3881" i="2"/>
  <c r="E3881" i="2"/>
  <c r="BC3880" i="2"/>
  <c r="BB3880" i="2"/>
  <c r="BA3880" i="2"/>
  <c r="AM3880" i="2"/>
  <c r="AJ3880" i="2"/>
  <c r="AF3880" i="2"/>
  <c r="AE3880" i="2"/>
  <c r="AD3880" i="2"/>
  <c r="Y3880" i="2"/>
  <c r="G3880" i="2"/>
  <c r="E3880" i="2"/>
  <c r="BC3879" i="2"/>
  <c r="BB3879" i="2"/>
  <c r="BA3879" i="2"/>
  <c r="AM3879" i="2"/>
  <c r="AJ3879" i="2"/>
  <c r="AF3879" i="2"/>
  <c r="AE3879" i="2"/>
  <c r="AD3879" i="2"/>
  <c r="Y3879" i="2"/>
  <c r="G3879" i="2"/>
  <c r="E3879" i="2"/>
  <c r="BC3878" i="2"/>
  <c r="BB3878" i="2"/>
  <c r="BA3878" i="2"/>
  <c r="AM3878" i="2"/>
  <c r="AJ3878" i="2"/>
  <c r="AF3878" i="2"/>
  <c r="AE3878" i="2"/>
  <c r="AD3878" i="2"/>
  <c r="Y3878" i="2"/>
  <c r="G3878" i="2"/>
  <c r="E3878" i="2"/>
  <c r="BC3877" i="2"/>
  <c r="BB3877" i="2"/>
  <c r="BA3877" i="2"/>
  <c r="AM3877" i="2"/>
  <c r="AJ3877" i="2"/>
  <c r="AF3877" i="2"/>
  <c r="AE3877" i="2"/>
  <c r="AD3877" i="2"/>
  <c r="Y3877" i="2"/>
  <c r="G3877" i="2"/>
  <c r="E3877" i="2"/>
  <c r="BC3876" i="2"/>
  <c r="BB3876" i="2"/>
  <c r="BA3876" i="2"/>
  <c r="AM3876" i="2"/>
  <c r="AJ3876" i="2"/>
  <c r="AF3876" i="2"/>
  <c r="AE3876" i="2"/>
  <c r="AD3876" i="2"/>
  <c r="Y3876" i="2"/>
  <c r="G3876" i="2"/>
  <c r="E3876" i="2"/>
  <c r="BC3875" i="2"/>
  <c r="BB3875" i="2"/>
  <c r="BA3875" i="2"/>
  <c r="AM3875" i="2"/>
  <c r="AJ3875" i="2"/>
  <c r="AF3875" i="2"/>
  <c r="AE3875" i="2"/>
  <c r="AD3875" i="2"/>
  <c r="Y3875" i="2"/>
  <c r="G3875" i="2"/>
  <c r="E3875" i="2"/>
  <c r="BC3874" i="2"/>
  <c r="BB3874" i="2"/>
  <c r="BA3874" i="2"/>
  <c r="AM3874" i="2"/>
  <c r="AJ3874" i="2"/>
  <c r="AF3874" i="2"/>
  <c r="AE3874" i="2"/>
  <c r="AD3874" i="2"/>
  <c r="Y3874" i="2"/>
  <c r="G3874" i="2"/>
  <c r="E3874" i="2"/>
  <c r="BC3873" i="2"/>
  <c r="BB3873" i="2"/>
  <c r="BA3873" i="2"/>
  <c r="AM3873" i="2"/>
  <c r="AJ3873" i="2"/>
  <c r="AF3873" i="2"/>
  <c r="AE3873" i="2"/>
  <c r="AD3873" i="2"/>
  <c r="Y3873" i="2"/>
  <c r="G3873" i="2"/>
  <c r="E3873" i="2"/>
  <c r="BC3872" i="2"/>
  <c r="BB3872" i="2"/>
  <c r="BA3872" i="2"/>
  <c r="AM3872" i="2"/>
  <c r="AJ3872" i="2"/>
  <c r="AF3872" i="2"/>
  <c r="AE3872" i="2"/>
  <c r="AD3872" i="2"/>
  <c r="Y3872" i="2"/>
  <c r="G3872" i="2"/>
  <c r="E3872" i="2"/>
  <c r="BC3871" i="2"/>
  <c r="BB3871" i="2"/>
  <c r="BA3871" i="2"/>
  <c r="AM3871" i="2"/>
  <c r="AJ3871" i="2"/>
  <c r="AF3871" i="2"/>
  <c r="AE3871" i="2"/>
  <c r="AD3871" i="2"/>
  <c r="Y3871" i="2"/>
  <c r="G3871" i="2"/>
  <c r="E3871" i="2"/>
  <c r="BC3870" i="2"/>
  <c r="BB3870" i="2"/>
  <c r="BA3870" i="2"/>
  <c r="AM3870" i="2"/>
  <c r="AJ3870" i="2"/>
  <c r="AF3870" i="2"/>
  <c r="AE3870" i="2"/>
  <c r="AD3870" i="2"/>
  <c r="Y3870" i="2"/>
  <c r="G3870" i="2"/>
  <c r="E3870" i="2"/>
  <c r="BC3869" i="2"/>
  <c r="BB3869" i="2"/>
  <c r="BA3869" i="2"/>
  <c r="AM3869" i="2"/>
  <c r="AJ3869" i="2"/>
  <c r="AF3869" i="2"/>
  <c r="AE3869" i="2"/>
  <c r="AD3869" i="2"/>
  <c r="Y3869" i="2"/>
  <c r="G3869" i="2"/>
  <c r="E3869" i="2"/>
  <c r="BC3868" i="2"/>
  <c r="BB3868" i="2"/>
  <c r="BA3868" i="2"/>
  <c r="AM3868" i="2"/>
  <c r="AJ3868" i="2"/>
  <c r="AF3868" i="2"/>
  <c r="AE3868" i="2"/>
  <c r="AD3868" i="2"/>
  <c r="Y3868" i="2"/>
  <c r="G3868" i="2"/>
  <c r="E3868" i="2"/>
  <c r="BC3867" i="2"/>
  <c r="BB3867" i="2"/>
  <c r="BA3867" i="2"/>
  <c r="AM3867" i="2"/>
  <c r="AJ3867" i="2"/>
  <c r="AF3867" i="2"/>
  <c r="AE3867" i="2"/>
  <c r="AD3867" i="2"/>
  <c r="Y3867" i="2"/>
  <c r="G3867" i="2"/>
  <c r="E3867" i="2"/>
  <c r="BC3866" i="2"/>
  <c r="BB3866" i="2"/>
  <c r="BA3866" i="2"/>
  <c r="AM3866" i="2"/>
  <c r="AJ3866" i="2"/>
  <c r="AF3866" i="2"/>
  <c r="AE3866" i="2"/>
  <c r="AD3866" i="2"/>
  <c r="Y3866" i="2"/>
  <c r="G3866" i="2"/>
  <c r="E3866" i="2"/>
  <c r="BC3865" i="2"/>
  <c r="BB3865" i="2"/>
  <c r="BA3865" i="2"/>
  <c r="AM3865" i="2"/>
  <c r="AJ3865" i="2"/>
  <c r="AF3865" i="2"/>
  <c r="AE3865" i="2"/>
  <c r="AD3865" i="2"/>
  <c r="Y3865" i="2"/>
  <c r="G3865" i="2"/>
  <c r="E3865" i="2"/>
  <c r="BC3864" i="2"/>
  <c r="BB3864" i="2"/>
  <c r="BA3864" i="2"/>
  <c r="AM3864" i="2"/>
  <c r="AJ3864" i="2"/>
  <c r="AF3864" i="2"/>
  <c r="AE3864" i="2"/>
  <c r="AD3864" i="2"/>
  <c r="Y3864" i="2"/>
  <c r="G3864" i="2"/>
  <c r="E3864" i="2"/>
  <c r="BC3863" i="2"/>
  <c r="BB3863" i="2"/>
  <c r="BA3863" i="2"/>
  <c r="AM3863" i="2"/>
  <c r="AJ3863" i="2"/>
  <c r="AF3863" i="2"/>
  <c r="AE3863" i="2"/>
  <c r="AD3863" i="2"/>
  <c r="Y3863" i="2"/>
  <c r="G3863" i="2"/>
  <c r="E3863" i="2"/>
  <c r="BC3862" i="2"/>
  <c r="BB3862" i="2"/>
  <c r="BA3862" i="2"/>
  <c r="AM3862" i="2"/>
  <c r="AJ3862" i="2"/>
  <c r="AF3862" i="2"/>
  <c r="AE3862" i="2"/>
  <c r="AD3862" i="2"/>
  <c r="Y3862" i="2"/>
  <c r="G3862" i="2"/>
  <c r="E3862" i="2"/>
  <c r="BC3861" i="2"/>
  <c r="BB3861" i="2"/>
  <c r="BA3861" i="2"/>
  <c r="AM3861" i="2"/>
  <c r="AJ3861" i="2"/>
  <c r="AF3861" i="2"/>
  <c r="AE3861" i="2"/>
  <c r="AD3861" i="2"/>
  <c r="Y3861" i="2"/>
  <c r="G3861" i="2"/>
  <c r="E3861" i="2"/>
  <c r="BC3860" i="2"/>
  <c r="BB3860" i="2"/>
  <c r="BA3860" i="2"/>
  <c r="AM3860" i="2"/>
  <c r="AJ3860" i="2"/>
  <c r="AF3860" i="2"/>
  <c r="AE3860" i="2"/>
  <c r="AD3860" i="2"/>
  <c r="Y3860" i="2"/>
  <c r="G3860" i="2"/>
  <c r="E3860" i="2"/>
  <c r="BC3859" i="2"/>
  <c r="BB3859" i="2"/>
  <c r="BA3859" i="2"/>
  <c r="AM3859" i="2"/>
  <c r="AJ3859" i="2"/>
  <c r="AF3859" i="2"/>
  <c r="AE3859" i="2"/>
  <c r="AD3859" i="2"/>
  <c r="Y3859" i="2"/>
  <c r="G3859" i="2"/>
  <c r="E3859" i="2"/>
  <c r="BC3858" i="2"/>
  <c r="BB3858" i="2"/>
  <c r="BA3858" i="2"/>
  <c r="AM3858" i="2"/>
  <c r="AJ3858" i="2"/>
  <c r="AF3858" i="2"/>
  <c r="AE3858" i="2"/>
  <c r="AD3858" i="2"/>
  <c r="Y3858" i="2"/>
  <c r="G3858" i="2"/>
  <c r="E3858" i="2"/>
  <c r="BC3857" i="2"/>
  <c r="BB3857" i="2"/>
  <c r="BA3857" i="2"/>
  <c r="AM3857" i="2"/>
  <c r="AJ3857" i="2"/>
  <c r="AF3857" i="2"/>
  <c r="AE3857" i="2"/>
  <c r="AD3857" i="2"/>
  <c r="Y3857" i="2"/>
  <c r="G3857" i="2"/>
  <c r="E3857" i="2"/>
  <c r="BC3856" i="2"/>
  <c r="BB3856" i="2"/>
  <c r="BA3856" i="2"/>
  <c r="AM3856" i="2"/>
  <c r="AJ3856" i="2"/>
  <c r="AF3856" i="2"/>
  <c r="AE3856" i="2"/>
  <c r="AD3856" i="2"/>
  <c r="Y3856" i="2"/>
  <c r="G3856" i="2"/>
  <c r="E3856" i="2"/>
  <c r="BC3855" i="2"/>
  <c r="BB3855" i="2"/>
  <c r="BA3855" i="2"/>
  <c r="AM3855" i="2"/>
  <c r="AJ3855" i="2"/>
  <c r="AF3855" i="2"/>
  <c r="AE3855" i="2"/>
  <c r="AD3855" i="2"/>
  <c r="Y3855" i="2"/>
  <c r="G3855" i="2"/>
  <c r="E3855" i="2"/>
  <c r="BC3854" i="2"/>
  <c r="BB3854" i="2"/>
  <c r="BA3854" i="2"/>
  <c r="AM3854" i="2"/>
  <c r="AJ3854" i="2"/>
  <c r="AF3854" i="2"/>
  <c r="AE3854" i="2"/>
  <c r="AD3854" i="2"/>
  <c r="Y3854" i="2"/>
  <c r="G3854" i="2"/>
  <c r="E3854" i="2"/>
  <c r="BC3853" i="2"/>
  <c r="BB3853" i="2"/>
  <c r="BA3853" i="2"/>
  <c r="AM3853" i="2"/>
  <c r="AJ3853" i="2"/>
  <c r="AF3853" i="2"/>
  <c r="AE3853" i="2"/>
  <c r="AD3853" i="2"/>
  <c r="Y3853" i="2"/>
  <c r="G3853" i="2"/>
  <c r="E3853" i="2"/>
  <c r="BC3852" i="2"/>
  <c r="BB3852" i="2"/>
  <c r="BA3852" i="2"/>
  <c r="AM3852" i="2"/>
  <c r="AJ3852" i="2"/>
  <c r="AF3852" i="2"/>
  <c r="AE3852" i="2"/>
  <c r="AD3852" i="2"/>
  <c r="Y3852" i="2"/>
  <c r="G3852" i="2"/>
  <c r="E3852" i="2"/>
  <c r="BC3851" i="2"/>
  <c r="BB3851" i="2"/>
  <c r="BA3851" i="2"/>
  <c r="AM3851" i="2"/>
  <c r="AJ3851" i="2"/>
  <c r="AF3851" i="2"/>
  <c r="AE3851" i="2"/>
  <c r="AD3851" i="2"/>
  <c r="Y3851" i="2"/>
  <c r="G3851" i="2"/>
  <c r="E3851" i="2"/>
  <c r="BC3850" i="2"/>
  <c r="BB3850" i="2"/>
  <c r="BA3850" i="2"/>
  <c r="AM3850" i="2"/>
  <c r="AJ3850" i="2"/>
  <c r="AF3850" i="2"/>
  <c r="AE3850" i="2"/>
  <c r="AD3850" i="2"/>
  <c r="Y3850" i="2"/>
  <c r="G3850" i="2"/>
  <c r="E3850" i="2"/>
  <c r="BC3849" i="2"/>
  <c r="BB3849" i="2"/>
  <c r="BA3849" i="2"/>
  <c r="AM3849" i="2"/>
  <c r="AJ3849" i="2"/>
  <c r="AF3849" i="2"/>
  <c r="AE3849" i="2"/>
  <c r="AD3849" i="2"/>
  <c r="Y3849" i="2"/>
  <c r="G3849" i="2"/>
  <c r="E3849" i="2"/>
  <c r="BC3848" i="2"/>
  <c r="BB3848" i="2"/>
  <c r="BA3848" i="2"/>
  <c r="AM3848" i="2"/>
  <c r="AJ3848" i="2"/>
  <c r="AF3848" i="2"/>
  <c r="AE3848" i="2"/>
  <c r="AD3848" i="2"/>
  <c r="Y3848" i="2"/>
  <c r="G3848" i="2"/>
  <c r="E3848" i="2"/>
  <c r="BC3847" i="2"/>
  <c r="BB3847" i="2"/>
  <c r="BA3847" i="2"/>
  <c r="AM3847" i="2"/>
  <c r="AJ3847" i="2"/>
  <c r="AF3847" i="2"/>
  <c r="AE3847" i="2"/>
  <c r="AD3847" i="2"/>
  <c r="Y3847" i="2"/>
  <c r="G3847" i="2"/>
  <c r="E3847" i="2"/>
  <c r="BC3846" i="2"/>
  <c r="BB3846" i="2"/>
  <c r="BA3846" i="2"/>
  <c r="AM3846" i="2"/>
  <c r="AJ3846" i="2"/>
  <c r="AF3846" i="2"/>
  <c r="AE3846" i="2"/>
  <c r="AD3846" i="2"/>
  <c r="Y3846" i="2"/>
  <c r="G3846" i="2"/>
  <c r="E3846" i="2"/>
  <c r="BC3845" i="2"/>
  <c r="BB3845" i="2"/>
  <c r="BA3845" i="2"/>
  <c r="AM3845" i="2"/>
  <c r="AJ3845" i="2"/>
  <c r="AF3845" i="2"/>
  <c r="AE3845" i="2"/>
  <c r="AD3845" i="2"/>
  <c r="Y3845" i="2"/>
  <c r="G3845" i="2"/>
  <c r="E3845" i="2"/>
  <c r="BC3844" i="2"/>
  <c r="BB3844" i="2"/>
  <c r="BA3844" i="2"/>
  <c r="AM3844" i="2"/>
  <c r="AJ3844" i="2"/>
  <c r="AF3844" i="2"/>
  <c r="AE3844" i="2"/>
  <c r="AD3844" i="2"/>
  <c r="Y3844" i="2"/>
  <c r="G3844" i="2"/>
  <c r="E3844" i="2"/>
  <c r="BC3843" i="2"/>
  <c r="BB3843" i="2"/>
  <c r="BA3843" i="2"/>
  <c r="AM3843" i="2"/>
  <c r="AJ3843" i="2"/>
  <c r="AF3843" i="2"/>
  <c r="AE3843" i="2"/>
  <c r="AD3843" i="2"/>
  <c r="Y3843" i="2"/>
  <c r="G3843" i="2"/>
  <c r="E3843" i="2"/>
  <c r="BC3842" i="2"/>
  <c r="BB3842" i="2"/>
  <c r="BA3842" i="2"/>
  <c r="AM3842" i="2"/>
  <c r="AJ3842" i="2"/>
  <c r="AF3842" i="2"/>
  <c r="AE3842" i="2"/>
  <c r="AD3842" i="2"/>
  <c r="Y3842" i="2"/>
  <c r="G3842" i="2"/>
  <c r="E3842" i="2"/>
  <c r="BC3841" i="2"/>
  <c r="BB3841" i="2"/>
  <c r="BA3841" i="2"/>
  <c r="AM3841" i="2"/>
  <c r="AJ3841" i="2"/>
  <c r="AF3841" i="2"/>
  <c r="AE3841" i="2"/>
  <c r="AD3841" i="2"/>
  <c r="Y3841" i="2"/>
  <c r="G3841" i="2"/>
  <c r="E3841" i="2"/>
  <c r="BC3840" i="2"/>
  <c r="BB3840" i="2"/>
  <c r="BA3840" i="2"/>
  <c r="AM3840" i="2"/>
  <c r="AJ3840" i="2"/>
  <c r="AF3840" i="2"/>
  <c r="AE3840" i="2"/>
  <c r="AD3840" i="2"/>
  <c r="Y3840" i="2"/>
  <c r="G3840" i="2"/>
  <c r="E3840" i="2"/>
  <c r="BC3839" i="2"/>
  <c r="BB3839" i="2"/>
  <c r="BA3839" i="2"/>
  <c r="AM3839" i="2"/>
  <c r="AJ3839" i="2"/>
  <c r="AF3839" i="2"/>
  <c r="AE3839" i="2"/>
  <c r="AD3839" i="2"/>
  <c r="Y3839" i="2"/>
  <c r="G3839" i="2"/>
  <c r="E3839" i="2"/>
  <c r="BC3838" i="2"/>
  <c r="BB3838" i="2"/>
  <c r="BA3838" i="2"/>
  <c r="AM3838" i="2"/>
  <c r="AJ3838" i="2"/>
  <c r="AF3838" i="2"/>
  <c r="AE3838" i="2"/>
  <c r="AD3838" i="2"/>
  <c r="Y3838" i="2"/>
  <c r="G3838" i="2"/>
  <c r="E3838" i="2"/>
  <c r="BC3837" i="2"/>
  <c r="BB3837" i="2"/>
  <c r="BA3837" i="2"/>
  <c r="AM3837" i="2"/>
  <c r="AJ3837" i="2"/>
  <c r="AF3837" i="2"/>
  <c r="AE3837" i="2"/>
  <c r="AD3837" i="2"/>
  <c r="Y3837" i="2"/>
  <c r="G3837" i="2"/>
  <c r="E3837" i="2"/>
  <c r="BC3836" i="2"/>
  <c r="BB3836" i="2"/>
  <c r="BA3836" i="2"/>
  <c r="AM3836" i="2"/>
  <c r="AJ3836" i="2"/>
  <c r="AF3836" i="2"/>
  <c r="AE3836" i="2"/>
  <c r="AD3836" i="2"/>
  <c r="Y3836" i="2"/>
  <c r="G3836" i="2"/>
  <c r="E3836" i="2"/>
  <c r="BC3835" i="2"/>
  <c r="BB3835" i="2"/>
  <c r="BA3835" i="2"/>
  <c r="AM3835" i="2"/>
  <c r="AJ3835" i="2"/>
  <c r="AF3835" i="2"/>
  <c r="AE3835" i="2"/>
  <c r="AD3835" i="2"/>
  <c r="Y3835" i="2"/>
  <c r="G3835" i="2"/>
  <c r="E3835" i="2"/>
  <c r="BC3834" i="2"/>
  <c r="BB3834" i="2"/>
  <c r="BA3834" i="2"/>
  <c r="AM3834" i="2"/>
  <c r="AJ3834" i="2"/>
  <c r="AF3834" i="2"/>
  <c r="AE3834" i="2"/>
  <c r="AD3834" i="2"/>
  <c r="Y3834" i="2"/>
  <c r="G3834" i="2"/>
  <c r="E3834" i="2"/>
  <c r="BC3833" i="2"/>
  <c r="BB3833" i="2"/>
  <c r="BA3833" i="2"/>
  <c r="AM3833" i="2"/>
  <c r="AJ3833" i="2"/>
  <c r="AF3833" i="2"/>
  <c r="AE3833" i="2"/>
  <c r="AD3833" i="2"/>
  <c r="Y3833" i="2"/>
  <c r="G3833" i="2"/>
  <c r="E3833" i="2"/>
  <c r="BC3832" i="2"/>
  <c r="BB3832" i="2"/>
  <c r="BA3832" i="2"/>
  <c r="AM3832" i="2"/>
  <c r="AJ3832" i="2"/>
  <c r="AF3832" i="2"/>
  <c r="AE3832" i="2"/>
  <c r="AD3832" i="2"/>
  <c r="Y3832" i="2"/>
  <c r="G3832" i="2"/>
  <c r="E3832" i="2"/>
  <c r="BC3831" i="2"/>
  <c r="BB3831" i="2"/>
  <c r="BA3831" i="2"/>
  <c r="AM3831" i="2"/>
  <c r="AJ3831" i="2"/>
  <c r="AF3831" i="2"/>
  <c r="AE3831" i="2"/>
  <c r="AD3831" i="2"/>
  <c r="Y3831" i="2"/>
  <c r="G3831" i="2"/>
  <c r="E3831" i="2"/>
  <c r="BC3830" i="2"/>
  <c r="BB3830" i="2"/>
  <c r="BA3830" i="2"/>
  <c r="AM3830" i="2"/>
  <c r="AJ3830" i="2"/>
  <c r="AF3830" i="2"/>
  <c r="AE3830" i="2"/>
  <c r="AD3830" i="2"/>
  <c r="Y3830" i="2"/>
  <c r="G3830" i="2"/>
  <c r="E3830" i="2"/>
  <c r="BC3829" i="2"/>
  <c r="BB3829" i="2"/>
  <c r="BA3829" i="2"/>
  <c r="AM3829" i="2"/>
  <c r="AJ3829" i="2"/>
  <c r="AF3829" i="2"/>
  <c r="AE3829" i="2"/>
  <c r="AD3829" i="2"/>
  <c r="Y3829" i="2"/>
  <c r="G3829" i="2"/>
  <c r="E3829" i="2"/>
  <c r="BC3828" i="2"/>
  <c r="BB3828" i="2"/>
  <c r="BA3828" i="2"/>
  <c r="AM3828" i="2"/>
  <c r="AJ3828" i="2"/>
  <c r="AF3828" i="2"/>
  <c r="AE3828" i="2"/>
  <c r="AD3828" i="2"/>
  <c r="Y3828" i="2"/>
  <c r="G3828" i="2"/>
  <c r="E3828" i="2"/>
  <c r="BC3827" i="2"/>
  <c r="BB3827" i="2"/>
  <c r="BA3827" i="2"/>
  <c r="AM3827" i="2"/>
  <c r="AJ3827" i="2"/>
  <c r="AF3827" i="2"/>
  <c r="AE3827" i="2"/>
  <c r="AD3827" i="2"/>
  <c r="Y3827" i="2"/>
  <c r="G3827" i="2"/>
  <c r="E3827" i="2"/>
  <c r="BC3826" i="2"/>
  <c r="BB3826" i="2"/>
  <c r="BA3826" i="2"/>
  <c r="AM3826" i="2"/>
  <c r="AJ3826" i="2"/>
  <c r="AF3826" i="2"/>
  <c r="AE3826" i="2"/>
  <c r="AD3826" i="2"/>
  <c r="Y3826" i="2"/>
  <c r="G3826" i="2"/>
  <c r="E3826" i="2"/>
  <c r="BC3825" i="2"/>
  <c r="BB3825" i="2"/>
  <c r="BA3825" i="2"/>
  <c r="AM3825" i="2"/>
  <c r="AJ3825" i="2"/>
  <c r="AF3825" i="2"/>
  <c r="AE3825" i="2"/>
  <c r="AD3825" i="2"/>
  <c r="Y3825" i="2"/>
  <c r="G3825" i="2"/>
  <c r="E3825" i="2"/>
  <c r="BC3824" i="2"/>
  <c r="BB3824" i="2"/>
  <c r="BA3824" i="2"/>
  <c r="AM3824" i="2"/>
  <c r="AJ3824" i="2"/>
  <c r="AF3824" i="2"/>
  <c r="AE3824" i="2"/>
  <c r="AD3824" i="2"/>
  <c r="Y3824" i="2"/>
  <c r="G3824" i="2"/>
  <c r="E3824" i="2"/>
  <c r="BC3823" i="2"/>
  <c r="BB3823" i="2"/>
  <c r="BA3823" i="2"/>
  <c r="AM3823" i="2"/>
  <c r="AJ3823" i="2"/>
  <c r="AF3823" i="2"/>
  <c r="AE3823" i="2"/>
  <c r="AD3823" i="2"/>
  <c r="Y3823" i="2"/>
  <c r="G3823" i="2"/>
  <c r="E3823" i="2"/>
  <c r="BC3822" i="2"/>
  <c r="BB3822" i="2"/>
  <c r="BA3822" i="2"/>
  <c r="AM3822" i="2"/>
  <c r="AJ3822" i="2"/>
  <c r="AF3822" i="2"/>
  <c r="AE3822" i="2"/>
  <c r="AD3822" i="2"/>
  <c r="Y3822" i="2"/>
  <c r="G3822" i="2"/>
  <c r="E3822" i="2"/>
  <c r="BC3821" i="2"/>
  <c r="BB3821" i="2"/>
  <c r="BA3821" i="2"/>
  <c r="AM3821" i="2"/>
  <c r="AJ3821" i="2"/>
  <c r="AF3821" i="2"/>
  <c r="AE3821" i="2"/>
  <c r="AD3821" i="2"/>
  <c r="Y3821" i="2"/>
  <c r="G3821" i="2"/>
  <c r="E3821" i="2"/>
  <c r="BC3820" i="2"/>
  <c r="BB3820" i="2"/>
  <c r="BA3820" i="2"/>
  <c r="AM3820" i="2"/>
  <c r="AJ3820" i="2"/>
  <c r="AF3820" i="2"/>
  <c r="AE3820" i="2"/>
  <c r="AD3820" i="2"/>
  <c r="Y3820" i="2"/>
  <c r="G3820" i="2"/>
  <c r="E3820" i="2"/>
  <c r="BC3819" i="2"/>
  <c r="BB3819" i="2"/>
  <c r="BA3819" i="2"/>
  <c r="AM3819" i="2"/>
  <c r="AJ3819" i="2"/>
  <c r="AF3819" i="2"/>
  <c r="AE3819" i="2"/>
  <c r="AD3819" i="2"/>
  <c r="Y3819" i="2"/>
  <c r="G3819" i="2"/>
  <c r="E3819" i="2"/>
  <c r="BC3818" i="2"/>
  <c r="BB3818" i="2"/>
  <c r="BA3818" i="2"/>
  <c r="AM3818" i="2"/>
  <c r="AJ3818" i="2"/>
  <c r="AF3818" i="2"/>
  <c r="AE3818" i="2"/>
  <c r="AD3818" i="2"/>
  <c r="Y3818" i="2"/>
  <c r="G3818" i="2"/>
  <c r="E3818" i="2"/>
  <c r="BC3817" i="2"/>
  <c r="BB3817" i="2"/>
  <c r="BA3817" i="2"/>
  <c r="AM3817" i="2"/>
  <c r="AJ3817" i="2"/>
  <c r="AF3817" i="2"/>
  <c r="AE3817" i="2"/>
  <c r="AD3817" i="2"/>
  <c r="Y3817" i="2"/>
  <c r="G3817" i="2"/>
  <c r="E3817" i="2"/>
  <c r="BC3816" i="2"/>
  <c r="BB3816" i="2"/>
  <c r="BA3816" i="2"/>
  <c r="AM3816" i="2"/>
  <c r="AJ3816" i="2"/>
  <c r="AF3816" i="2"/>
  <c r="AE3816" i="2"/>
  <c r="AD3816" i="2"/>
  <c r="Y3816" i="2"/>
  <c r="G3816" i="2"/>
  <c r="E3816" i="2"/>
  <c r="BC3815" i="2"/>
  <c r="BB3815" i="2"/>
  <c r="BA3815" i="2"/>
  <c r="AM3815" i="2"/>
  <c r="AJ3815" i="2"/>
  <c r="AF3815" i="2"/>
  <c r="AE3815" i="2"/>
  <c r="AD3815" i="2"/>
  <c r="Y3815" i="2"/>
  <c r="G3815" i="2"/>
  <c r="E3815" i="2"/>
  <c r="BC3814" i="2"/>
  <c r="BB3814" i="2"/>
  <c r="BA3814" i="2"/>
  <c r="AM3814" i="2"/>
  <c r="AJ3814" i="2"/>
  <c r="AF3814" i="2"/>
  <c r="AE3814" i="2"/>
  <c r="AD3814" i="2"/>
  <c r="Y3814" i="2"/>
  <c r="G3814" i="2"/>
  <c r="E3814" i="2"/>
  <c r="BC3813" i="2"/>
  <c r="BB3813" i="2"/>
  <c r="BA3813" i="2"/>
  <c r="AM3813" i="2"/>
  <c r="AJ3813" i="2"/>
  <c r="AF3813" i="2"/>
  <c r="AE3813" i="2"/>
  <c r="AD3813" i="2"/>
  <c r="Y3813" i="2"/>
  <c r="G3813" i="2"/>
  <c r="E3813" i="2"/>
  <c r="BC3812" i="2"/>
  <c r="BB3812" i="2"/>
  <c r="BA3812" i="2"/>
  <c r="AM3812" i="2"/>
  <c r="AJ3812" i="2"/>
  <c r="AF3812" i="2"/>
  <c r="AE3812" i="2"/>
  <c r="AD3812" i="2"/>
  <c r="Y3812" i="2"/>
  <c r="G3812" i="2"/>
  <c r="E3812" i="2"/>
  <c r="BC3811" i="2"/>
  <c r="BB3811" i="2"/>
  <c r="BA3811" i="2"/>
  <c r="AM3811" i="2"/>
  <c r="AJ3811" i="2"/>
  <c r="AF3811" i="2"/>
  <c r="AE3811" i="2"/>
  <c r="AD3811" i="2"/>
  <c r="Y3811" i="2"/>
  <c r="G3811" i="2"/>
  <c r="E3811" i="2"/>
  <c r="BC3810" i="2"/>
  <c r="BB3810" i="2"/>
  <c r="BA3810" i="2"/>
  <c r="AM3810" i="2"/>
  <c r="AJ3810" i="2"/>
  <c r="AF3810" i="2"/>
  <c r="AE3810" i="2"/>
  <c r="AD3810" i="2"/>
  <c r="Y3810" i="2"/>
  <c r="G3810" i="2"/>
  <c r="E3810" i="2"/>
  <c r="BC3809" i="2"/>
  <c r="BB3809" i="2"/>
  <c r="BA3809" i="2"/>
  <c r="AM3809" i="2"/>
  <c r="AJ3809" i="2"/>
  <c r="AF3809" i="2"/>
  <c r="AE3809" i="2"/>
  <c r="AD3809" i="2"/>
  <c r="Y3809" i="2"/>
  <c r="G3809" i="2"/>
  <c r="E3809" i="2"/>
  <c r="BC3808" i="2"/>
  <c r="BB3808" i="2"/>
  <c r="BA3808" i="2"/>
  <c r="AM3808" i="2"/>
  <c r="AJ3808" i="2"/>
  <c r="AF3808" i="2"/>
  <c r="AE3808" i="2"/>
  <c r="AD3808" i="2"/>
  <c r="Y3808" i="2"/>
  <c r="G3808" i="2"/>
  <c r="E3808" i="2"/>
  <c r="BC3807" i="2"/>
  <c r="BB3807" i="2"/>
  <c r="BA3807" i="2"/>
  <c r="AM3807" i="2"/>
  <c r="AJ3807" i="2"/>
  <c r="AF3807" i="2"/>
  <c r="AE3807" i="2"/>
  <c r="AD3807" i="2"/>
  <c r="Y3807" i="2"/>
  <c r="G3807" i="2"/>
  <c r="E3807" i="2"/>
  <c r="BC3806" i="2"/>
  <c r="BB3806" i="2"/>
  <c r="BA3806" i="2"/>
  <c r="AM3806" i="2"/>
  <c r="AJ3806" i="2"/>
  <c r="AF3806" i="2"/>
  <c r="AE3806" i="2"/>
  <c r="AD3806" i="2"/>
  <c r="Y3806" i="2"/>
  <c r="G3806" i="2"/>
  <c r="E3806" i="2"/>
  <c r="BC3805" i="2"/>
  <c r="BB3805" i="2"/>
  <c r="BA3805" i="2"/>
  <c r="AM3805" i="2"/>
  <c r="AJ3805" i="2"/>
  <c r="AF3805" i="2"/>
  <c r="AE3805" i="2"/>
  <c r="AD3805" i="2"/>
  <c r="Y3805" i="2"/>
  <c r="G3805" i="2"/>
  <c r="E3805" i="2"/>
  <c r="BC3804" i="2"/>
  <c r="BB3804" i="2"/>
  <c r="BA3804" i="2"/>
  <c r="AM3804" i="2"/>
  <c r="AJ3804" i="2"/>
  <c r="AF3804" i="2"/>
  <c r="AE3804" i="2"/>
  <c r="AD3804" i="2"/>
  <c r="Y3804" i="2"/>
  <c r="G3804" i="2"/>
  <c r="E3804" i="2"/>
  <c r="BC3803" i="2"/>
  <c r="BB3803" i="2"/>
  <c r="BA3803" i="2"/>
  <c r="AM3803" i="2"/>
  <c r="AJ3803" i="2"/>
  <c r="AF3803" i="2"/>
  <c r="AE3803" i="2"/>
  <c r="AD3803" i="2"/>
  <c r="Y3803" i="2"/>
  <c r="G3803" i="2"/>
  <c r="E3803" i="2"/>
  <c r="BC3802" i="2"/>
  <c r="BB3802" i="2"/>
  <c r="BA3802" i="2"/>
  <c r="AM3802" i="2"/>
  <c r="AJ3802" i="2"/>
  <c r="AF3802" i="2"/>
  <c r="AE3802" i="2"/>
  <c r="AD3802" i="2"/>
  <c r="Y3802" i="2"/>
  <c r="G3802" i="2"/>
  <c r="E3802" i="2"/>
  <c r="BC3801" i="2"/>
  <c r="BB3801" i="2"/>
  <c r="BA3801" i="2"/>
  <c r="AM3801" i="2"/>
  <c r="AJ3801" i="2"/>
  <c r="AF3801" i="2"/>
  <c r="AE3801" i="2"/>
  <c r="AD3801" i="2"/>
  <c r="Y3801" i="2"/>
  <c r="G3801" i="2"/>
  <c r="E3801" i="2"/>
  <c r="BC3800" i="2"/>
  <c r="BB3800" i="2"/>
  <c r="BA3800" i="2"/>
  <c r="AM3800" i="2"/>
  <c r="AJ3800" i="2"/>
  <c r="AF3800" i="2"/>
  <c r="AE3800" i="2"/>
  <c r="AD3800" i="2"/>
  <c r="Y3800" i="2"/>
  <c r="G3800" i="2"/>
  <c r="E3800" i="2"/>
  <c r="BC3799" i="2"/>
  <c r="BB3799" i="2"/>
  <c r="BA3799" i="2"/>
  <c r="AM3799" i="2"/>
  <c r="AJ3799" i="2"/>
  <c r="AF3799" i="2"/>
  <c r="AE3799" i="2"/>
  <c r="AD3799" i="2"/>
  <c r="Y3799" i="2"/>
  <c r="G3799" i="2"/>
  <c r="E3799" i="2"/>
  <c r="BC3798" i="2"/>
  <c r="BB3798" i="2"/>
  <c r="BA3798" i="2"/>
  <c r="AM3798" i="2"/>
  <c r="AJ3798" i="2"/>
  <c r="AF3798" i="2"/>
  <c r="AE3798" i="2"/>
  <c r="AD3798" i="2"/>
  <c r="Y3798" i="2"/>
  <c r="G3798" i="2"/>
  <c r="E3798" i="2"/>
  <c r="BC3797" i="2"/>
  <c r="BB3797" i="2"/>
  <c r="BA3797" i="2"/>
  <c r="AM3797" i="2"/>
  <c r="AJ3797" i="2"/>
  <c r="AF3797" i="2"/>
  <c r="AE3797" i="2"/>
  <c r="AD3797" i="2"/>
  <c r="Y3797" i="2"/>
  <c r="G3797" i="2"/>
  <c r="E3797" i="2"/>
  <c r="BC3796" i="2"/>
  <c r="BB3796" i="2"/>
  <c r="BA3796" i="2"/>
  <c r="AM3796" i="2"/>
  <c r="AJ3796" i="2"/>
  <c r="AF3796" i="2"/>
  <c r="AE3796" i="2"/>
  <c r="AD3796" i="2"/>
  <c r="Y3796" i="2"/>
  <c r="G3796" i="2"/>
  <c r="E3796" i="2"/>
  <c r="BC3795" i="2"/>
  <c r="BB3795" i="2"/>
  <c r="BA3795" i="2"/>
  <c r="AM3795" i="2"/>
  <c r="AJ3795" i="2"/>
  <c r="AF3795" i="2"/>
  <c r="AE3795" i="2"/>
  <c r="AD3795" i="2"/>
  <c r="Y3795" i="2"/>
  <c r="G3795" i="2"/>
  <c r="E3795" i="2"/>
  <c r="BC3794" i="2"/>
  <c r="BB3794" i="2"/>
  <c r="BA3794" i="2"/>
  <c r="AM3794" i="2"/>
  <c r="AJ3794" i="2"/>
  <c r="AF3794" i="2"/>
  <c r="AE3794" i="2"/>
  <c r="AD3794" i="2"/>
  <c r="Y3794" i="2"/>
  <c r="G3794" i="2"/>
  <c r="E3794" i="2"/>
  <c r="BC3793" i="2"/>
  <c r="BB3793" i="2"/>
  <c r="BA3793" i="2"/>
  <c r="AM3793" i="2"/>
  <c r="AJ3793" i="2"/>
  <c r="AF3793" i="2"/>
  <c r="AE3793" i="2"/>
  <c r="AD3793" i="2"/>
  <c r="Y3793" i="2"/>
  <c r="G3793" i="2"/>
  <c r="E3793" i="2"/>
  <c r="BC3792" i="2"/>
  <c r="BB3792" i="2"/>
  <c r="BA3792" i="2"/>
  <c r="AM3792" i="2"/>
  <c r="AJ3792" i="2"/>
  <c r="AF3792" i="2"/>
  <c r="AE3792" i="2"/>
  <c r="AD3792" i="2"/>
  <c r="Y3792" i="2"/>
  <c r="G3792" i="2"/>
  <c r="E3792" i="2"/>
  <c r="BC3791" i="2"/>
  <c r="BB3791" i="2"/>
  <c r="BA3791" i="2"/>
  <c r="AM3791" i="2"/>
  <c r="AJ3791" i="2"/>
  <c r="AF3791" i="2"/>
  <c r="AE3791" i="2"/>
  <c r="AD3791" i="2"/>
  <c r="Y3791" i="2"/>
  <c r="G3791" i="2"/>
  <c r="E3791" i="2"/>
  <c r="BC3790" i="2"/>
  <c r="BB3790" i="2"/>
  <c r="BA3790" i="2"/>
  <c r="AM3790" i="2"/>
  <c r="AJ3790" i="2"/>
  <c r="AF3790" i="2"/>
  <c r="AE3790" i="2"/>
  <c r="AD3790" i="2"/>
  <c r="Y3790" i="2"/>
  <c r="G3790" i="2"/>
  <c r="E3790" i="2"/>
  <c r="BC3789" i="2"/>
  <c r="BB3789" i="2"/>
  <c r="BA3789" i="2"/>
  <c r="AM3789" i="2"/>
  <c r="AJ3789" i="2"/>
  <c r="AF3789" i="2"/>
  <c r="AE3789" i="2"/>
  <c r="AD3789" i="2"/>
  <c r="Y3789" i="2"/>
  <c r="G3789" i="2"/>
  <c r="E3789" i="2"/>
  <c r="BC3788" i="2"/>
  <c r="BB3788" i="2"/>
  <c r="BA3788" i="2"/>
  <c r="AM3788" i="2"/>
  <c r="AJ3788" i="2"/>
  <c r="AF3788" i="2"/>
  <c r="AE3788" i="2"/>
  <c r="AD3788" i="2"/>
  <c r="Y3788" i="2"/>
  <c r="G3788" i="2"/>
  <c r="E3788" i="2"/>
  <c r="BC3787" i="2"/>
  <c r="BB3787" i="2"/>
  <c r="BA3787" i="2"/>
  <c r="AM3787" i="2"/>
  <c r="AJ3787" i="2"/>
  <c r="AF3787" i="2"/>
  <c r="AE3787" i="2"/>
  <c r="AD3787" i="2"/>
  <c r="Y3787" i="2"/>
  <c r="G3787" i="2"/>
  <c r="E3787" i="2"/>
  <c r="BC3786" i="2"/>
  <c r="BB3786" i="2"/>
  <c r="BA3786" i="2"/>
  <c r="AM3786" i="2"/>
  <c r="AJ3786" i="2"/>
  <c r="AF3786" i="2"/>
  <c r="AE3786" i="2"/>
  <c r="AD3786" i="2"/>
  <c r="Y3786" i="2"/>
  <c r="G3786" i="2"/>
  <c r="E3786" i="2"/>
  <c r="BC3785" i="2"/>
  <c r="BB3785" i="2"/>
  <c r="BA3785" i="2"/>
  <c r="AM3785" i="2"/>
  <c r="AJ3785" i="2"/>
  <c r="AF3785" i="2"/>
  <c r="AE3785" i="2"/>
  <c r="AD3785" i="2"/>
  <c r="Y3785" i="2"/>
  <c r="G3785" i="2"/>
  <c r="E3785" i="2"/>
  <c r="BC3784" i="2"/>
  <c r="BB3784" i="2"/>
  <c r="BA3784" i="2"/>
  <c r="AM3784" i="2"/>
  <c r="AJ3784" i="2"/>
  <c r="AF3784" i="2"/>
  <c r="AE3784" i="2"/>
  <c r="AD3784" i="2"/>
  <c r="Y3784" i="2"/>
  <c r="G3784" i="2"/>
  <c r="E3784" i="2"/>
  <c r="BC3783" i="2"/>
  <c r="BB3783" i="2"/>
  <c r="BA3783" i="2"/>
  <c r="AM3783" i="2"/>
  <c r="AJ3783" i="2"/>
  <c r="AF3783" i="2"/>
  <c r="AE3783" i="2"/>
  <c r="AD3783" i="2"/>
  <c r="Y3783" i="2"/>
  <c r="G3783" i="2"/>
  <c r="E3783" i="2"/>
  <c r="BC3782" i="2"/>
  <c r="BB3782" i="2"/>
  <c r="BA3782" i="2"/>
  <c r="AM3782" i="2"/>
  <c r="AJ3782" i="2"/>
  <c r="AF3782" i="2"/>
  <c r="AE3782" i="2"/>
  <c r="AD3782" i="2"/>
  <c r="Y3782" i="2"/>
  <c r="G3782" i="2"/>
  <c r="E3782" i="2"/>
  <c r="BC3781" i="2"/>
  <c r="BB3781" i="2"/>
  <c r="BA3781" i="2"/>
  <c r="AM3781" i="2"/>
  <c r="AJ3781" i="2"/>
  <c r="AF3781" i="2"/>
  <c r="AE3781" i="2"/>
  <c r="AD3781" i="2"/>
  <c r="Y3781" i="2"/>
  <c r="G3781" i="2"/>
  <c r="E3781" i="2"/>
  <c r="BC3780" i="2"/>
  <c r="BB3780" i="2"/>
  <c r="BA3780" i="2"/>
  <c r="AM3780" i="2"/>
  <c r="AJ3780" i="2"/>
  <c r="AF3780" i="2"/>
  <c r="AE3780" i="2"/>
  <c r="AD3780" i="2"/>
  <c r="Y3780" i="2"/>
  <c r="G3780" i="2"/>
  <c r="E3780" i="2"/>
  <c r="BC3779" i="2"/>
  <c r="BB3779" i="2"/>
  <c r="BA3779" i="2"/>
  <c r="AM3779" i="2"/>
  <c r="AJ3779" i="2"/>
  <c r="AF3779" i="2"/>
  <c r="AE3779" i="2"/>
  <c r="AD3779" i="2"/>
  <c r="Y3779" i="2"/>
  <c r="G3779" i="2"/>
  <c r="E3779" i="2"/>
  <c r="BC3778" i="2"/>
  <c r="BB3778" i="2"/>
  <c r="BA3778" i="2"/>
  <c r="AM3778" i="2"/>
  <c r="AJ3778" i="2"/>
  <c r="AF3778" i="2"/>
  <c r="AE3778" i="2"/>
  <c r="AD3778" i="2"/>
  <c r="Y3778" i="2"/>
  <c r="G3778" i="2"/>
  <c r="E3778" i="2"/>
  <c r="BC3777" i="2"/>
  <c r="BB3777" i="2"/>
  <c r="BA3777" i="2"/>
  <c r="AM3777" i="2"/>
  <c r="AJ3777" i="2"/>
  <c r="AF3777" i="2"/>
  <c r="AE3777" i="2"/>
  <c r="AD3777" i="2"/>
  <c r="Y3777" i="2"/>
  <c r="G3777" i="2"/>
  <c r="E3777" i="2"/>
  <c r="BC3776" i="2"/>
  <c r="BB3776" i="2"/>
  <c r="BA3776" i="2"/>
  <c r="AM3776" i="2"/>
  <c r="AJ3776" i="2"/>
  <c r="AF3776" i="2"/>
  <c r="AE3776" i="2"/>
  <c r="AD3776" i="2"/>
  <c r="Y3776" i="2"/>
  <c r="G3776" i="2"/>
  <c r="E3776" i="2"/>
  <c r="BC3775" i="2"/>
  <c r="BB3775" i="2"/>
  <c r="BA3775" i="2"/>
  <c r="AM3775" i="2"/>
  <c r="AJ3775" i="2"/>
  <c r="AF3775" i="2"/>
  <c r="AE3775" i="2"/>
  <c r="AD3775" i="2"/>
  <c r="Y3775" i="2"/>
  <c r="G3775" i="2"/>
  <c r="E3775" i="2"/>
  <c r="BC3774" i="2"/>
  <c r="BB3774" i="2"/>
  <c r="BA3774" i="2"/>
  <c r="AM3774" i="2"/>
  <c r="AJ3774" i="2"/>
  <c r="AF3774" i="2"/>
  <c r="AE3774" i="2"/>
  <c r="AD3774" i="2"/>
  <c r="Y3774" i="2"/>
  <c r="G3774" i="2"/>
  <c r="E3774" i="2"/>
  <c r="BC3773" i="2"/>
  <c r="BB3773" i="2"/>
  <c r="BA3773" i="2"/>
  <c r="AM3773" i="2"/>
  <c r="AJ3773" i="2"/>
  <c r="AF3773" i="2"/>
  <c r="AE3773" i="2"/>
  <c r="AD3773" i="2"/>
  <c r="Y3773" i="2"/>
  <c r="G3773" i="2"/>
  <c r="E3773" i="2"/>
  <c r="BC3772" i="2"/>
  <c r="BB3772" i="2"/>
  <c r="BA3772" i="2"/>
  <c r="AM3772" i="2"/>
  <c r="AJ3772" i="2"/>
  <c r="AF3772" i="2"/>
  <c r="AE3772" i="2"/>
  <c r="AD3772" i="2"/>
  <c r="Y3772" i="2"/>
  <c r="G3772" i="2"/>
  <c r="E3772" i="2"/>
  <c r="BC3771" i="2"/>
  <c r="BB3771" i="2"/>
  <c r="BA3771" i="2"/>
  <c r="AM3771" i="2"/>
  <c r="AJ3771" i="2"/>
  <c r="AF3771" i="2"/>
  <c r="AE3771" i="2"/>
  <c r="AD3771" i="2"/>
  <c r="Y3771" i="2"/>
  <c r="G3771" i="2"/>
  <c r="E3771" i="2"/>
  <c r="BC3770" i="2"/>
  <c r="BB3770" i="2"/>
  <c r="BA3770" i="2"/>
  <c r="AM3770" i="2"/>
  <c r="AJ3770" i="2"/>
  <c r="AF3770" i="2"/>
  <c r="AE3770" i="2"/>
  <c r="AD3770" i="2"/>
  <c r="Y3770" i="2"/>
  <c r="G3770" i="2"/>
  <c r="E3770" i="2"/>
  <c r="BC3769" i="2"/>
  <c r="BB3769" i="2"/>
  <c r="BA3769" i="2"/>
  <c r="AM3769" i="2"/>
  <c r="AJ3769" i="2"/>
  <c r="AF3769" i="2"/>
  <c r="AE3769" i="2"/>
  <c r="AD3769" i="2"/>
  <c r="Y3769" i="2"/>
  <c r="G3769" i="2"/>
  <c r="E3769" i="2"/>
  <c r="BC3768" i="2"/>
  <c r="BB3768" i="2"/>
  <c r="BA3768" i="2"/>
  <c r="AM3768" i="2"/>
  <c r="AJ3768" i="2"/>
  <c r="AF3768" i="2"/>
  <c r="AE3768" i="2"/>
  <c r="AD3768" i="2"/>
  <c r="Y3768" i="2"/>
  <c r="G3768" i="2"/>
  <c r="E3768" i="2"/>
  <c r="BC3767" i="2"/>
  <c r="BB3767" i="2"/>
  <c r="BA3767" i="2"/>
  <c r="AM3767" i="2"/>
  <c r="AJ3767" i="2"/>
  <c r="AF3767" i="2"/>
  <c r="AE3767" i="2"/>
  <c r="AD3767" i="2"/>
  <c r="Y3767" i="2"/>
  <c r="G3767" i="2"/>
  <c r="E3767" i="2"/>
  <c r="BC3766" i="2"/>
  <c r="BB3766" i="2"/>
  <c r="BA3766" i="2"/>
  <c r="AM3766" i="2"/>
  <c r="AJ3766" i="2"/>
  <c r="AF3766" i="2"/>
  <c r="AE3766" i="2"/>
  <c r="AD3766" i="2"/>
  <c r="Y3766" i="2"/>
  <c r="G3766" i="2"/>
  <c r="E3766" i="2"/>
  <c r="BC3765" i="2"/>
  <c r="BB3765" i="2"/>
  <c r="BA3765" i="2"/>
  <c r="AM3765" i="2"/>
  <c r="AJ3765" i="2"/>
  <c r="AF3765" i="2"/>
  <c r="AE3765" i="2"/>
  <c r="AD3765" i="2"/>
  <c r="Y3765" i="2"/>
  <c r="G3765" i="2"/>
  <c r="E3765" i="2"/>
  <c r="BC3764" i="2"/>
  <c r="BB3764" i="2"/>
  <c r="BA3764" i="2"/>
  <c r="AM3764" i="2"/>
  <c r="AJ3764" i="2"/>
  <c r="AF3764" i="2"/>
  <c r="AE3764" i="2"/>
  <c r="AD3764" i="2"/>
  <c r="Y3764" i="2"/>
  <c r="G3764" i="2"/>
  <c r="E3764" i="2"/>
  <c r="BC3763" i="2"/>
  <c r="BB3763" i="2"/>
  <c r="BA3763" i="2"/>
  <c r="AM3763" i="2"/>
  <c r="AJ3763" i="2"/>
  <c r="AF3763" i="2"/>
  <c r="AE3763" i="2"/>
  <c r="AD3763" i="2"/>
  <c r="Y3763" i="2"/>
  <c r="G3763" i="2"/>
  <c r="E3763" i="2"/>
  <c r="BC3762" i="2"/>
  <c r="BB3762" i="2"/>
  <c r="BA3762" i="2"/>
  <c r="AM3762" i="2"/>
  <c r="AJ3762" i="2"/>
  <c r="AF3762" i="2"/>
  <c r="AE3762" i="2"/>
  <c r="AD3762" i="2"/>
  <c r="Y3762" i="2"/>
  <c r="G3762" i="2"/>
  <c r="E3762" i="2"/>
  <c r="BC3761" i="2"/>
  <c r="BB3761" i="2"/>
  <c r="BA3761" i="2"/>
  <c r="AM3761" i="2"/>
  <c r="AJ3761" i="2"/>
  <c r="AF3761" i="2"/>
  <c r="AE3761" i="2"/>
  <c r="AD3761" i="2"/>
  <c r="Y3761" i="2"/>
  <c r="G3761" i="2"/>
  <c r="E3761" i="2"/>
  <c r="BC3760" i="2"/>
  <c r="BB3760" i="2"/>
  <c r="BA3760" i="2"/>
  <c r="AM3760" i="2"/>
  <c r="AJ3760" i="2"/>
  <c r="AF3760" i="2"/>
  <c r="AE3760" i="2"/>
  <c r="AD3760" i="2"/>
  <c r="Y3760" i="2"/>
  <c r="G3760" i="2"/>
  <c r="E3760" i="2"/>
  <c r="BC3759" i="2"/>
  <c r="BB3759" i="2"/>
  <c r="BA3759" i="2"/>
  <c r="AM3759" i="2"/>
  <c r="AJ3759" i="2"/>
  <c r="AF3759" i="2"/>
  <c r="AE3759" i="2"/>
  <c r="AD3759" i="2"/>
  <c r="Y3759" i="2"/>
  <c r="G3759" i="2"/>
  <c r="E3759" i="2"/>
  <c r="BC3758" i="2"/>
  <c r="BB3758" i="2"/>
  <c r="BA3758" i="2"/>
  <c r="AM3758" i="2"/>
  <c r="AJ3758" i="2"/>
  <c r="AF3758" i="2"/>
  <c r="AE3758" i="2"/>
  <c r="AD3758" i="2"/>
  <c r="Y3758" i="2"/>
  <c r="G3758" i="2"/>
  <c r="E3758" i="2"/>
  <c r="BC3757" i="2"/>
  <c r="BB3757" i="2"/>
  <c r="BA3757" i="2"/>
  <c r="AM3757" i="2"/>
  <c r="AJ3757" i="2"/>
  <c r="AF3757" i="2"/>
  <c r="AE3757" i="2"/>
  <c r="AD3757" i="2"/>
  <c r="Y3757" i="2"/>
  <c r="G3757" i="2"/>
  <c r="E3757" i="2"/>
  <c r="BC3756" i="2"/>
  <c r="BB3756" i="2"/>
  <c r="BA3756" i="2"/>
  <c r="AM3756" i="2"/>
  <c r="AJ3756" i="2"/>
  <c r="AF3756" i="2"/>
  <c r="AE3756" i="2"/>
  <c r="AD3756" i="2"/>
  <c r="Y3756" i="2"/>
  <c r="G3756" i="2"/>
  <c r="E3756" i="2"/>
  <c r="BC3755" i="2"/>
  <c r="BB3755" i="2"/>
  <c r="BA3755" i="2"/>
  <c r="AM3755" i="2"/>
  <c r="AJ3755" i="2"/>
  <c r="AF3755" i="2"/>
  <c r="AE3755" i="2"/>
  <c r="AD3755" i="2"/>
  <c r="Y3755" i="2"/>
  <c r="G3755" i="2"/>
  <c r="E3755" i="2"/>
  <c r="BC3754" i="2"/>
  <c r="BB3754" i="2"/>
  <c r="BA3754" i="2"/>
  <c r="AM3754" i="2"/>
  <c r="AJ3754" i="2"/>
  <c r="AF3754" i="2"/>
  <c r="AE3754" i="2"/>
  <c r="AD3754" i="2"/>
  <c r="Y3754" i="2"/>
  <c r="G3754" i="2"/>
  <c r="E3754" i="2"/>
  <c r="BC3753" i="2"/>
  <c r="BB3753" i="2"/>
  <c r="BA3753" i="2"/>
  <c r="AM3753" i="2"/>
  <c r="AJ3753" i="2"/>
  <c r="AF3753" i="2"/>
  <c r="AE3753" i="2"/>
  <c r="AD3753" i="2"/>
  <c r="Y3753" i="2"/>
  <c r="G3753" i="2"/>
  <c r="E3753" i="2"/>
  <c r="BC3752" i="2"/>
  <c r="BB3752" i="2"/>
  <c r="BA3752" i="2"/>
  <c r="AM3752" i="2"/>
  <c r="AJ3752" i="2"/>
  <c r="AF3752" i="2"/>
  <c r="AE3752" i="2"/>
  <c r="AD3752" i="2"/>
  <c r="Y3752" i="2"/>
  <c r="G3752" i="2"/>
  <c r="E3752" i="2"/>
  <c r="BC3751" i="2"/>
  <c r="BB3751" i="2"/>
  <c r="BA3751" i="2"/>
  <c r="AM3751" i="2"/>
  <c r="AJ3751" i="2"/>
  <c r="AF3751" i="2"/>
  <c r="AE3751" i="2"/>
  <c r="AD3751" i="2"/>
  <c r="Y3751" i="2"/>
  <c r="G3751" i="2"/>
  <c r="E3751" i="2"/>
  <c r="BC3750" i="2"/>
  <c r="BB3750" i="2"/>
  <c r="BA3750" i="2"/>
  <c r="AM3750" i="2"/>
  <c r="AJ3750" i="2"/>
  <c r="AF3750" i="2"/>
  <c r="AE3750" i="2"/>
  <c r="AD3750" i="2"/>
  <c r="Y3750" i="2"/>
  <c r="G3750" i="2"/>
  <c r="E3750" i="2"/>
  <c r="BC3749" i="2"/>
  <c r="BB3749" i="2"/>
  <c r="BA3749" i="2"/>
  <c r="AM3749" i="2"/>
  <c r="AJ3749" i="2"/>
  <c r="AF3749" i="2"/>
  <c r="AE3749" i="2"/>
  <c r="AD3749" i="2"/>
  <c r="Y3749" i="2"/>
  <c r="G3749" i="2"/>
  <c r="E3749" i="2"/>
  <c r="BC3748" i="2"/>
  <c r="BB3748" i="2"/>
  <c r="BA3748" i="2"/>
  <c r="AM3748" i="2"/>
  <c r="AJ3748" i="2"/>
  <c r="AF3748" i="2"/>
  <c r="AE3748" i="2"/>
  <c r="AD3748" i="2"/>
  <c r="Y3748" i="2"/>
  <c r="G3748" i="2"/>
  <c r="E3748" i="2"/>
  <c r="BC3747" i="2"/>
  <c r="BB3747" i="2"/>
  <c r="BA3747" i="2"/>
  <c r="AM3747" i="2"/>
  <c r="AJ3747" i="2"/>
  <c r="AF3747" i="2"/>
  <c r="AE3747" i="2"/>
  <c r="AD3747" i="2"/>
  <c r="Y3747" i="2"/>
  <c r="G3747" i="2"/>
  <c r="E3747" i="2"/>
  <c r="BC3746" i="2"/>
  <c r="BB3746" i="2"/>
  <c r="BA3746" i="2"/>
  <c r="AM3746" i="2"/>
  <c r="AJ3746" i="2"/>
  <c r="AF3746" i="2"/>
  <c r="AE3746" i="2"/>
  <c r="AD3746" i="2"/>
  <c r="Y3746" i="2"/>
  <c r="G3746" i="2"/>
  <c r="E3746" i="2"/>
  <c r="BC3745" i="2"/>
  <c r="BB3745" i="2"/>
  <c r="BA3745" i="2"/>
  <c r="AM3745" i="2"/>
  <c r="AJ3745" i="2"/>
  <c r="AF3745" i="2"/>
  <c r="AE3745" i="2"/>
  <c r="AD3745" i="2"/>
  <c r="Y3745" i="2"/>
  <c r="G3745" i="2"/>
  <c r="E3745" i="2"/>
  <c r="BC3744" i="2"/>
  <c r="BB3744" i="2"/>
  <c r="BA3744" i="2"/>
  <c r="AM3744" i="2"/>
  <c r="AJ3744" i="2"/>
  <c r="AF3744" i="2"/>
  <c r="AE3744" i="2"/>
  <c r="AD3744" i="2"/>
  <c r="Y3744" i="2"/>
  <c r="G3744" i="2"/>
  <c r="E3744" i="2"/>
  <c r="BC3743" i="2"/>
  <c r="BB3743" i="2"/>
  <c r="BA3743" i="2"/>
  <c r="AM3743" i="2"/>
  <c r="AJ3743" i="2"/>
  <c r="AF3743" i="2"/>
  <c r="AE3743" i="2"/>
  <c r="AD3743" i="2"/>
  <c r="Y3743" i="2"/>
  <c r="G3743" i="2"/>
  <c r="E3743" i="2"/>
  <c r="BC3742" i="2"/>
  <c r="BB3742" i="2"/>
  <c r="BA3742" i="2"/>
  <c r="AM3742" i="2"/>
  <c r="AJ3742" i="2"/>
  <c r="AF3742" i="2"/>
  <c r="AE3742" i="2"/>
  <c r="AD3742" i="2"/>
  <c r="Y3742" i="2"/>
  <c r="G3742" i="2"/>
  <c r="E3742" i="2"/>
  <c r="BC3741" i="2"/>
  <c r="BB3741" i="2"/>
  <c r="BA3741" i="2"/>
  <c r="AM3741" i="2"/>
  <c r="AJ3741" i="2"/>
  <c r="AF3741" i="2"/>
  <c r="AE3741" i="2"/>
  <c r="AD3741" i="2"/>
  <c r="Y3741" i="2"/>
  <c r="G3741" i="2"/>
  <c r="E3741" i="2"/>
  <c r="BC3740" i="2"/>
  <c r="BB3740" i="2"/>
  <c r="BA3740" i="2"/>
  <c r="AM3740" i="2"/>
  <c r="AJ3740" i="2"/>
  <c r="AF3740" i="2"/>
  <c r="AE3740" i="2"/>
  <c r="AD3740" i="2"/>
  <c r="Y3740" i="2"/>
  <c r="G3740" i="2"/>
  <c r="E3740" i="2"/>
  <c r="BC3739" i="2"/>
  <c r="BB3739" i="2"/>
  <c r="BA3739" i="2"/>
  <c r="AM3739" i="2"/>
  <c r="AJ3739" i="2"/>
  <c r="AF3739" i="2"/>
  <c r="AE3739" i="2"/>
  <c r="AD3739" i="2"/>
  <c r="Y3739" i="2"/>
  <c r="G3739" i="2"/>
  <c r="E3739" i="2"/>
  <c r="BC3738" i="2"/>
  <c r="BB3738" i="2"/>
  <c r="BA3738" i="2"/>
  <c r="AM3738" i="2"/>
  <c r="AJ3738" i="2"/>
  <c r="AF3738" i="2"/>
  <c r="AE3738" i="2"/>
  <c r="AD3738" i="2"/>
  <c r="Y3738" i="2"/>
  <c r="G3738" i="2"/>
  <c r="E3738" i="2"/>
  <c r="BC3737" i="2"/>
  <c r="BB3737" i="2"/>
  <c r="BA3737" i="2"/>
  <c r="AM3737" i="2"/>
  <c r="AJ3737" i="2"/>
  <c r="AF3737" i="2"/>
  <c r="AE3737" i="2"/>
  <c r="AD3737" i="2"/>
  <c r="Y3737" i="2"/>
  <c r="G3737" i="2"/>
  <c r="E3737" i="2"/>
  <c r="BC3736" i="2"/>
  <c r="BB3736" i="2"/>
  <c r="BA3736" i="2"/>
  <c r="AM3736" i="2"/>
  <c r="AJ3736" i="2"/>
  <c r="AF3736" i="2"/>
  <c r="AE3736" i="2"/>
  <c r="AD3736" i="2"/>
  <c r="Y3736" i="2"/>
  <c r="G3736" i="2"/>
  <c r="E3736" i="2"/>
  <c r="BC3735" i="2"/>
  <c r="BB3735" i="2"/>
  <c r="BA3735" i="2"/>
  <c r="AM3735" i="2"/>
  <c r="AJ3735" i="2"/>
  <c r="AF3735" i="2"/>
  <c r="AE3735" i="2"/>
  <c r="AD3735" i="2"/>
  <c r="Y3735" i="2"/>
  <c r="G3735" i="2"/>
  <c r="E3735" i="2"/>
  <c r="BC3734" i="2"/>
  <c r="BB3734" i="2"/>
  <c r="BA3734" i="2"/>
  <c r="AM3734" i="2"/>
  <c r="AJ3734" i="2"/>
  <c r="AF3734" i="2"/>
  <c r="AE3734" i="2"/>
  <c r="AD3734" i="2"/>
  <c r="Y3734" i="2"/>
  <c r="G3734" i="2"/>
  <c r="E3734" i="2"/>
  <c r="BC3733" i="2"/>
  <c r="BB3733" i="2"/>
  <c r="BA3733" i="2"/>
  <c r="AM3733" i="2"/>
  <c r="AJ3733" i="2"/>
  <c r="AF3733" i="2"/>
  <c r="AE3733" i="2"/>
  <c r="AD3733" i="2"/>
  <c r="Y3733" i="2"/>
  <c r="G3733" i="2"/>
  <c r="E3733" i="2"/>
  <c r="BC3732" i="2"/>
  <c r="BB3732" i="2"/>
  <c r="BA3732" i="2"/>
  <c r="AM3732" i="2"/>
  <c r="AJ3732" i="2"/>
  <c r="AF3732" i="2"/>
  <c r="AE3732" i="2"/>
  <c r="AD3732" i="2"/>
  <c r="Y3732" i="2"/>
  <c r="G3732" i="2"/>
  <c r="E3732" i="2"/>
  <c r="BC3731" i="2"/>
  <c r="BB3731" i="2"/>
  <c r="BA3731" i="2"/>
  <c r="AM3731" i="2"/>
  <c r="AJ3731" i="2"/>
  <c r="AF3731" i="2"/>
  <c r="AE3731" i="2"/>
  <c r="AD3731" i="2"/>
  <c r="Y3731" i="2"/>
  <c r="G3731" i="2"/>
  <c r="E3731" i="2"/>
  <c r="BC3730" i="2"/>
  <c r="BB3730" i="2"/>
  <c r="BA3730" i="2"/>
  <c r="AM3730" i="2"/>
  <c r="AJ3730" i="2"/>
  <c r="AF3730" i="2"/>
  <c r="AE3730" i="2"/>
  <c r="AD3730" i="2"/>
  <c r="Y3730" i="2"/>
  <c r="G3730" i="2"/>
  <c r="E3730" i="2"/>
  <c r="BC3729" i="2"/>
  <c r="BB3729" i="2"/>
  <c r="BA3729" i="2"/>
  <c r="AM3729" i="2"/>
  <c r="AJ3729" i="2"/>
  <c r="AF3729" i="2"/>
  <c r="AE3729" i="2"/>
  <c r="AD3729" i="2"/>
  <c r="Y3729" i="2"/>
  <c r="G3729" i="2"/>
  <c r="E3729" i="2"/>
  <c r="BC3728" i="2"/>
  <c r="BB3728" i="2"/>
  <c r="BA3728" i="2"/>
  <c r="AM3728" i="2"/>
  <c r="AJ3728" i="2"/>
  <c r="AF3728" i="2"/>
  <c r="AE3728" i="2"/>
  <c r="AD3728" i="2"/>
  <c r="Y3728" i="2"/>
  <c r="G3728" i="2"/>
  <c r="E3728" i="2"/>
  <c r="BC3727" i="2"/>
  <c r="BB3727" i="2"/>
  <c r="BA3727" i="2"/>
  <c r="AM3727" i="2"/>
  <c r="AJ3727" i="2"/>
  <c r="AF3727" i="2"/>
  <c r="AE3727" i="2"/>
  <c r="AD3727" i="2"/>
  <c r="Y3727" i="2"/>
  <c r="G3727" i="2"/>
  <c r="E3727" i="2"/>
  <c r="BC3726" i="2"/>
  <c r="BB3726" i="2"/>
  <c r="BA3726" i="2"/>
  <c r="AM3726" i="2"/>
  <c r="AJ3726" i="2"/>
  <c r="AF3726" i="2"/>
  <c r="AE3726" i="2"/>
  <c r="AD3726" i="2"/>
  <c r="Y3726" i="2"/>
  <c r="G3726" i="2"/>
  <c r="E3726" i="2"/>
  <c r="BC3725" i="2"/>
  <c r="BB3725" i="2"/>
  <c r="BA3725" i="2"/>
  <c r="AM3725" i="2"/>
  <c r="AJ3725" i="2"/>
  <c r="AF3725" i="2"/>
  <c r="AE3725" i="2"/>
  <c r="AD3725" i="2"/>
  <c r="Y3725" i="2"/>
  <c r="G3725" i="2"/>
  <c r="E3725" i="2"/>
  <c r="BC3724" i="2"/>
  <c r="BB3724" i="2"/>
  <c r="BA3724" i="2"/>
  <c r="AM3724" i="2"/>
  <c r="AJ3724" i="2"/>
  <c r="AF3724" i="2"/>
  <c r="AE3724" i="2"/>
  <c r="AD3724" i="2"/>
  <c r="Y3724" i="2"/>
  <c r="G3724" i="2"/>
  <c r="E3724" i="2"/>
  <c r="BC3723" i="2"/>
  <c r="BB3723" i="2"/>
  <c r="BA3723" i="2"/>
  <c r="AM3723" i="2"/>
  <c r="AJ3723" i="2"/>
  <c r="AF3723" i="2"/>
  <c r="AE3723" i="2"/>
  <c r="AD3723" i="2"/>
  <c r="Y3723" i="2"/>
  <c r="G3723" i="2"/>
  <c r="E3723" i="2"/>
  <c r="BC3722" i="2"/>
  <c r="BB3722" i="2"/>
  <c r="BA3722" i="2"/>
  <c r="AM3722" i="2"/>
  <c r="AJ3722" i="2"/>
  <c r="AF3722" i="2"/>
  <c r="AE3722" i="2"/>
  <c r="AD3722" i="2"/>
  <c r="Y3722" i="2"/>
  <c r="G3722" i="2"/>
  <c r="E3722" i="2"/>
  <c r="BC3721" i="2"/>
  <c r="BB3721" i="2"/>
  <c r="BA3721" i="2"/>
  <c r="AM3721" i="2"/>
  <c r="AJ3721" i="2"/>
  <c r="AF3721" i="2"/>
  <c r="AE3721" i="2"/>
  <c r="AD3721" i="2"/>
  <c r="Y3721" i="2"/>
  <c r="G3721" i="2"/>
  <c r="E3721" i="2"/>
  <c r="BC3720" i="2"/>
  <c r="BB3720" i="2"/>
  <c r="BA3720" i="2"/>
  <c r="AM3720" i="2"/>
  <c r="AJ3720" i="2"/>
  <c r="AF3720" i="2"/>
  <c r="AE3720" i="2"/>
  <c r="AD3720" i="2"/>
  <c r="Y3720" i="2"/>
  <c r="G3720" i="2"/>
  <c r="E3720" i="2"/>
  <c r="BC3719" i="2"/>
  <c r="BB3719" i="2"/>
  <c r="BA3719" i="2"/>
  <c r="AM3719" i="2"/>
  <c r="AJ3719" i="2"/>
  <c r="AF3719" i="2"/>
  <c r="AE3719" i="2"/>
  <c r="AD3719" i="2"/>
  <c r="Y3719" i="2"/>
  <c r="G3719" i="2"/>
  <c r="E3719" i="2"/>
  <c r="BC3718" i="2"/>
  <c r="BB3718" i="2"/>
  <c r="BA3718" i="2"/>
  <c r="AM3718" i="2"/>
  <c r="AJ3718" i="2"/>
  <c r="AF3718" i="2"/>
  <c r="AE3718" i="2"/>
  <c r="AD3718" i="2"/>
  <c r="Y3718" i="2"/>
  <c r="G3718" i="2"/>
  <c r="E3718" i="2"/>
  <c r="BC3717" i="2"/>
  <c r="BB3717" i="2"/>
  <c r="BA3717" i="2"/>
  <c r="AM3717" i="2"/>
  <c r="AJ3717" i="2"/>
  <c r="AF3717" i="2"/>
  <c r="AE3717" i="2"/>
  <c r="AD3717" i="2"/>
  <c r="Y3717" i="2"/>
  <c r="G3717" i="2"/>
  <c r="E3717" i="2"/>
  <c r="BC3716" i="2"/>
  <c r="BB3716" i="2"/>
  <c r="BA3716" i="2"/>
  <c r="AM3716" i="2"/>
  <c r="AJ3716" i="2"/>
  <c r="AF3716" i="2"/>
  <c r="AE3716" i="2"/>
  <c r="AD3716" i="2"/>
  <c r="Y3716" i="2"/>
  <c r="G3716" i="2"/>
  <c r="E3716" i="2"/>
  <c r="BC3715" i="2"/>
  <c r="BB3715" i="2"/>
  <c r="BA3715" i="2"/>
  <c r="AM3715" i="2"/>
  <c r="AJ3715" i="2"/>
  <c r="AF3715" i="2"/>
  <c r="AE3715" i="2"/>
  <c r="AD3715" i="2"/>
  <c r="Y3715" i="2"/>
  <c r="G3715" i="2"/>
  <c r="E3715" i="2"/>
  <c r="BC3714" i="2"/>
  <c r="BB3714" i="2"/>
  <c r="BA3714" i="2"/>
  <c r="AM3714" i="2"/>
  <c r="AJ3714" i="2"/>
  <c r="AF3714" i="2"/>
  <c r="AE3714" i="2"/>
  <c r="AD3714" i="2"/>
  <c r="Y3714" i="2"/>
  <c r="G3714" i="2"/>
  <c r="E3714" i="2"/>
  <c r="BC3713" i="2"/>
  <c r="BB3713" i="2"/>
  <c r="BA3713" i="2"/>
  <c r="AM3713" i="2"/>
  <c r="AJ3713" i="2"/>
  <c r="AF3713" i="2"/>
  <c r="AE3713" i="2"/>
  <c r="AD3713" i="2"/>
  <c r="Y3713" i="2"/>
  <c r="G3713" i="2"/>
  <c r="E3713" i="2"/>
  <c r="BC3712" i="2"/>
  <c r="BB3712" i="2"/>
  <c r="BA3712" i="2"/>
  <c r="AM3712" i="2"/>
  <c r="AJ3712" i="2"/>
  <c r="AF3712" i="2"/>
  <c r="AE3712" i="2"/>
  <c r="AD3712" i="2"/>
  <c r="Y3712" i="2"/>
  <c r="G3712" i="2"/>
  <c r="E3712" i="2"/>
  <c r="BC3711" i="2"/>
  <c r="BB3711" i="2"/>
  <c r="BA3711" i="2"/>
  <c r="AM3711" i="2"/>
  <c r="AJ3711" i="2"/>
  <c r="AF3711" i="2"/>
  <c r="AE3711" i="2"/>
  <c r="AD3711" i="2"/>
  <c r="Y3711" i="2"/>
  <c r="G3711" i="2"/>
  <c r="E3711" i="2"/>
  <c r="BC3710" i="2"/>
  <c r="BB3710" i="2"/>
  <c r="BA3710" i="2"/>
  <c r="AM3710" i="2"/>
  <c r="AJ3710" i="2"/>
  <c r="AF3710" i="2"/>
  <c r="AE3710" i="2"/>
  <c r="AD3710" i="2"/>
  <c r="Y3710" i="2"/>
  <c r="G3710" i="2"/>
  <c r="E3710" i="2"/>
  <c r="BC3709" i="2"/>
  <c r="BB3709" i="2"/>
  <c r="BA3709" i="2"/>
  <c r="AM3709" i="2"/>
  <c r="AJ3709" i="2"/>
  <c r="AF3709" i="2"/>
  <c r="AE3709" i="2"/>
  <c r="AD3709" i="2"/>
  <c r="Y3709" i="2"/>
  <c r="G3709" i="2"/>
  <c r="E3709" i="2"/>
  <c r="BC3708" i="2"/>
  <c r="BB3708" i="2"/>
  <c r="BA3708" i="2"/>
  <c r="AM3708" i="2"/>
  <c r="AJ3708" i="2"/>
  <c r="AF3708" i="2"/>
  <c r="AE3708" i="2"/>
  <c r="AD3708" i="2"/>
  <c r="Y3708" i="2"/>
  <c r="G3708" i="2"/>
  <c r="E3708" i="2"/>
  <c r="BC3707" i="2"/>
  <c r="BB3707" i="2"/>
  <c r="BA3707" i="2"/>
  <c r="AM3707" i="2"/>
  <c r="AJ3707" i="2"/>
  <c r="AF3707" i="2"/>
  <c r="AE3707" i="2"/>
  <c r="AD3707" i="2"/>
  <c r="Y3707" i="2"/>
  <c r="G3707" i="2"/>
  <c r="E3707" i="2"/>
  <c r="BC3706" i="2"/>
  <c r="BB3706" i="2"/>
  <c r="BA3706" i="2"/>
  <c r="AM3706" i="2"/>
  <c r="AJ3706" i="2"/>
  <c r="AF3706" i="2"/>
  <c r="AE3706" i="2"/>
  <c r="AD3706" i="2"/>
  <c r="Y3706" i="2"/>
  <c r="G3706" i="2"/>
  <c r="E3706" i="2"/>
  <c r="BC3705" i="2"/>
  <c r="BB3705" i="2"/>
  <c r="BA3705" i="2"/>
  <c r="AM3705" i="2"/>
  <c r="AJ3705" i="2"/>
  <c r="AF3705" i="2"/>
  <c r="AE3705" i="2"/>
  <c r="AD3705" i="2"/>
  <c r="Y3705" i="2"/>
  <c r="G3705" i="2"/>
  <c r="E3705" i="2"/>
  <c r="BC3704" i="2"/>
  <c r="BB3704" i="2"/>
  <c r="BA3704" i="2"/>
  <c r="AM3704" i="2"/>
  <c r="AJ3704" i="2"/>
  <c r="AF3704" i="2"/>
  <c r="AE3704" i="2"/>
  <c r="AD3704" i="2"/>
  <c r="Y3704" i="2"/>
  <c r="G3704" i="2"/>
  <c r="E3704" i="2"/>
  <c r="BC3703" i="2"/>
  <c r="BB3703" i="2"/>
  <c r="BA3703" i="2"/>
  <c r="AM3703" i="2"/>
  <c r="AJ3703" i="2"/>
  <c r="AF3703" i="2"/>
  <c r="AE3703" i="2"/>
  <c r="AD3703" i="2"/>
  <c r="Y3703" i="2"/>
  <c r="G3703" i="2"/>
  <c r="E3703" i="2"/>
  <c r="BC3702" i="2"/>
  <c r="BB3702" i="2"/>
  <c r="BA3702" i="2"/>
  <c r="AM3702" i="2"/>
  <c r="AJ3702" i="2"/>
  <c r="AF3702" i="2"/>
  <c r="AE3702" i="2"/>
  <c r="AD3702" i="2"/>
  <c r="Y3702" i="2"/>
  <c r="G3702" i="2"/>
  <c r="E3702" i="2"/>
  <c r="BC3701" i="2"/>
  <c r="BB3701" i="2"/>
  <c r="BA3701" i="2"/>
  <c r="AM3701" i="2"/>
  <c r="AJ3701" i="2"/>
  <c r="AF3701" i="2"/>
  <c r="AE3701" i="2"/>
  <c r="AD3701" i="2"/>
  <c r="Y3701" i="2"/>
  <c r="G3701" i="2"/>
  <c r="E3701" i="2"/>
  <c r="BC3700" i="2"/>
  <c r="BB3700" i="2"/>
  <c r="BA3700" i="2"/>
  <c r="AM3700" i="2"/>
  <c r="AJ3700" i="2"/>
  <c r="AF3700" i="2"/>
  <c r="AE3700" i="2"/>
  <c r="AD3700" i="2"/>
  <c r="Y3700" i="2"/>
  <c r="G3700" i="2"/>
  <c r="E3700" i="2"/>
  <c r="BC3699" i="2"/>
  <c r="BB3699" i="2"/>
  <c r="BA3699" i="2"/>
  <c r="AM3699" i="2"/>
  <c r="AJ3699" i="2"/>
  <c r="AF3699" i="2"/>
  <c r="AE3699" i="2"/>
  <c r="AD3699" i="2"/>
  <c r="Y3699" i="2"/>
  <c r="G3699" i="2"/>
  <c r="E3699" i="2"/>
  <c r="BC3698" i="2"/>
  <c r="BB3698" i="2"/>
  <c r="BA3698" i="2"/>
  <c r="AM3698" i="2"/>
  <c r="AJ3698" i="2"/>
  <c r="AF3698" i="2"/>
  <c r="AE3698" i="2"/>
  <c r="AD3698" i="2"/>
  <c r="Y3698" i="2"/>
  <c r="G3698" i="2"/>
  <c r="E3698" i="2"/>
  <c r="BC3697" i="2"/>
  <c r="BB3697" i="2"/>
  <c r="BA3697" i="2"/>
  <c r="AM3697" i="2"/>
  <c r="AJ3697" i="2"/>
  <c r="AF3697" i="2"/>
  <c r="AE3697" i="2"/>
  <c r="AD3697" i="2"/>
  <c r="Y3697" i="2"/>
  <c r="G3697" i="2"/>
  <c r="E3697" i="2"/>
  <c r="BC3696" i="2"/>
  <c r="BB3696" i="2"/>
  <c r="BA3696" i="2"/>
  <c r="AM3696" i="2"/>
  <c r="AJ3696" i="2"/>
  <c r="AF3696" i="2"/>
  <c r="AE3696" i="2"/>
  <c r="AD3696" i="2"/>
  <c r="Y3696" i="2"/>
  <c r="G3696" i="2"/>
  <c r="E3696" i="2"/>
  <c r="BC3695" i="2"/>
  <c r="BB3695" i="2"/>
  <c r="BA3695" i="2"/>
  <c r="AM3695" i="2"/>
  <c r="AJ3695" i="2"/>
  <c r="AF3695" i="2"/>
  <c r="AE3695" i="2"/>
  <c r="AD3695" i="2"/>
  <c r="Y3695" i="2"/>
  <c r="G3695" i="2"/>
  <c r="E3695" i="2"/>
  <c r="BC3694" i="2"/>
  <c r="BB3694" i="2"/>
  <c r="BA3694" i="2"/>
  <c r="AM3694" i="2"/>
  <c r="AJ3694" i="2"/>
  <c r="AF3694" i="2"/>
  <c r="AE3694" i="2"/>
  <c r="AD3694" i="2"/>
  <c r="Y3694" i="2"/>
  <c r="G3694" i="2"/>
  <c r="E3694" i="2"/>
  <c r="BC3693" i="2"/>
  <c r="BB3693" i="2"/>
  <c r="BA3693" i="2"/>
  <c r="AM3693" i="2"/>
  <c r="AJ3693" i="2"/>
  <c r="AF3693" i="2"/>
  <c r="AE3693" i="2"/>
  <c r="AD3693" i="2"/>
  <c r="Y3693" i="2"/>
  <c r="G3693" i="2"/>
  <c r="E3693" i="2"/>
  <c r="BC3692" i="2"/>
  <c r="BB3692" i="2"/>
  <c r="BA3692" i="2"/>
  <c r="AM3692" i="2"/>
  <c r="AJ3692" i="2"/>
  <c r="AF3692" i="2"/>
  <c r="AE3692" i="2"/>
  <c r="AD3692" i="2"/>
  <c r="Y3692" i="2"/>
  <c r="G3692" i="2"/>
  <c r="E3692" i="2"/>
  <c r="BC3691" i="2"/>
  <c r="BB3691" i="2"/>
  <c r="BA3691" i="2"/>
  <c r="AM3691" i="2"/>
  <c r="AJ3691" i="2"/>
  <c r="AF3691" i="2"/>
  <c r="AE3691" i="2"/>
  <c r="AD3691" i="2"/>
  <c r="Y3691" i="2"/>
  <c r="G3691" i="2"/>
  <c r="E3691" i="2"/>
  <c r="BC3690" i="2"/>
  <c r="BB3690" i="2"/>
  <c r="BA3690" i="2"/>
  <c r="AM3690" i="2"/>
  <c r="AJ3690" i="2"/>
  <c r="AF3690" i="2"/>
  <c r="AE3690" i="2"/>
  <c r="AD3690" i="2"/>
  <c r="Y3690" i="2"/>
  <c r="G3690" i="2"/>
  <c r="E3690" i="2"/>
  <c r="BC3689" i="2"/>
  <c r="BB3689" i="2"/>
  <c r="BA3689" i="2"/>
  <c r="AM3689" i="2"/>
  <c r="AJ3689" i="2"/>
  <c r="AF3689" i="2"/>
  <c r="AE3689" i="2"/>
  <c r="AD3689" i="2"/>
  <c r="Y3689" i="2"/>
  <c r="G3689" i="2"/>
  <c r="E3689" i="2"/>
  <c r="BC3688" i="2"/>
  <c r="BB3688" i="2"/>
  <c r="BA3688" i="2"/>
  <c r="AM3688" i="2"/>
  <c r="AJ3688" i="2"/>
  <c r="AF3688" i="2"/>
  <c r="AE3688" i="2"/>
  <c r="AD3688" i="2"/>
  <c r="Y3688" i="2"/>
  <c r="G3688" i="2"/>
  <c r="E3688" i="2"/>
  <c r="BC3687" i="2"/>
  <c r="BB3687" i="2"/>
  <c r="BA3687" i="2"/>
  <c r="AM3687" i="2"/>
  <c r="AJ3687" i="2"/>
  <c r="AF3687" i="2"/>
  <c r="AE3687" i="2"/>
  <c r="AD3687" i="2"/>
  <c r="Y3687" i="2"/>
  <c r="G3687" i="2"/>
  <c r="E3687" i="2"/>
  <c r="BC3686" i="2"/>
  <c r="BB3686" i="2"/>
  <c r="BA3686" i="2"/>
  <c r="AM3686" i="2"/>
  <c r="AJ3686" i="2"/>
  <c r="AF3686" i="2"/>
  <c r="AE3686" i="2"/>
  <c r="AD3686" i="2"/>
  <c r="Y3686" i="2"/>
  <c r="G3686" i="2"/>
  <c r="E3686" i="2"/>
  <c r="BC3685" i="2"/>
  <c r="BB3685" i="2"/>
  <c r="BA3685" i="2"/>
  <c r="AM3685" i="2"/>
  <c r="AJ3685" i="2"/>
  <c r="AF3685" i="2"/>
  <c r="AE3685" i="2"/>
  <c r="AD3685" i="2"/>
  <c r="Y3685" i="2"/>
  <c r="G3685" i="2"/>
  <c r="E3685" i="2"/>
  <c r="BC3684" i="2"/>
  <c r="BB3684" i="2"/>
  <c r="BA3684" i="2"/>
  <c r="AM3684" i="2"/>
  <c r="AJ3684" i="2"/>
  <c r="AF3684" i="2"/>
  <c r="AE3684" i="2"/>
  <c r="AD3684" i="2"/>
  <c r="Y3684" i="2"/>
  <c r="G3684" i="2"/>
  <c r="E3684" i="2"/>
  <c r="BC3683" i="2"/>
  <c r="BB3683" i="2"/>
  <c r="BA3683" i="2"/>
  <c r="AM3683" i="2"/>
  <c r="AJ3683" i="2"/>
  <c r="AF3683" i="2"/>
  <c r="AE3683" i="2"/>
  <c r="AD3683" i="2"/>
  <c r="Y3683" i="2"/>
  <c r="G3683" i="2"/>
  <c r="E3683" i="2"/>
  <c r="BC3682" i="2"/>
  <c r="BB3682" i="2"/>
  <c r="BA3682" i="2"/>
  <c r="AM3682" i="2"/>
  <c r="AJ3682" i="2"/>
  <c r="AF3682" i="2"/>
  <c r="AE3682" i="2"/>
  <c r="AD3682" i="2"/>
  <c r="Y3682" i="2"/>
  <c r="G3682" i="2"/>
  <c r="E3682" i="2"/>
  <c r="BC3681" i="2"/>
  <c r="BB3681" i="2"/>
  <c r="BA3681" i="2"/>
  <c r="AM3681" i="2"/>
  <c r="AJ3681" i="2"/>
  <c r="AF3681" i="2"/>
  <c r="AE3681" i="2"/>
  <c r="AD3681" i="2"/>
  <c r="Y3681" i="2"/>
  <c r="G3681" i="2"/>
  <c r="E3681" i="2"/>
  <c r="BC3680" i="2"/>
  <c r="BB3680" i="2"/>
  <c r="BA3680" i="2"/>
  <c r="AM3680" i="2"/>
  <c r="AJ3680" i="2"/>
  <c r="AF3680" i="2"/>
  <c r="AE3680" i="2"/>
  <c r="AD3680" i="2"/>
  <c r="Y3680" i="2"/>
  <c r="G3680" i="2"/>
  <c r="E3680" i="2"/>
  <c r="BC3679" i="2"/>
  <c r="BB3679" i="2"/>
  <c r="BA3679" i="2"/>
  <c r="AM3679" i="2"/>
  <c r="AJ3679" i="2"/>
  <c r="AF3679" i="2"/>
  <c r="AE3679" i="2"/>
  <c r="AD3679" i="2"/>
  <c r="Y3679" i="2"/>
  <c r="G3679" i="2"/>
  <c r="E3679" i="2"/>
  <c r="BC3678" i="2"/>
  <c r="BB3678" i="2"/>
  <c r="BA3678" i="2"/>
  <c r="AM3678" i="2"/>
  <c r="AJ3678" i="2"/>
  <c r="AF3678" i="2"/>
  <c r="AE3678" i="2"/>
  <c r="AD3678" i="2"/>
  <c r="Y3678" i="2"/>
  <c r="G3678" i="2"/>
  <c r="E3678" i="2"/>
  <c r="BC3677" i="2"/>
  <c r="BB3677" i="2"/>
  <c r="BA3677" i="2"/>
  <c r="AM3677" i="2"/>
  <c r="AJ3677" i="2"/>
  <c r="AF3677" i="2"/>
  <c r="AE3677" i="2"/>
  <c r="AD3677" i="2"/>
  <c r="Y3677" i="2"/>
  <c r="G3677" i="2"/>
  <c r="E3677" i="2"/>
  <c r="BC3676" i="2"/>
  <c r="BB3676" i="2"/>
  <c r="BA3676" i="2"/>
  <c r="AM3676" i="2"/>
  <c r="AJ3676" i="2"/>
  <c r="AF3676" i="2"/>
  <c r="AE3676" i="2"/>
  <c r="AD3676" i="2"/>
  <c r="Y3676" i="2"/>
  <c r="G3676" i="2"/>
  <c r="E3676" i="2"/>
  <c r="BC3675" i="2"/>
  <c r="BB3675" i="2"/>
  <c r="BA3675" i="2"/>
  <c r="AM3675" i="2"/>
  <c r="AJ3675" i="2"/>
  <c r="AF3675" i="2"/>
  <c r="AE3675" i="2"/>
  <c r="AD3675" i="2"/>
  <c r="Y3675" i="2"/>
  <c r="G3675" i="2"/>
  <c r="E3675" i="2"/>
  <c r="BC3674" i="2"/>
  <c r="BB3674" i="2"/>
  <c r="BA3674" i="2"/>
  <c r="AM3674" i="2"/>
  <c r="AJ3674" i="2"/>
  <c r="AF3674" i="2"/>
  <c r="AE3674" i="2"/>
  <c r="AD3674" i="2"/>
  <c r="Y3674" i="2"/>
  <c r="G3674" i="2"/>
  <c r="E3674" i="2"/>
  <c r="BC3673" i="2"/>
  <c r="BB3673" i="2"/>
  <c r="BA3673" i="2"/>
  <c r="AM3673" i="2"/>
  <c r="AJ3673" i="2"/>
  <c r="AF3673" i="2"/>
  <c r="AE3673" i="2"/>
  <c r="AD3673" i="2"/>
  <c r="Y3673" i="2"/>
  <c r="G3673" i="2"/>
  <c r="E3673" i="2"/>
  <c r="BC3672" i="2"/>
  <c r="BB3672" i="2"/>
  <c r="BA3672" i="2"/>
  <c r="AM3672" i="2"/>
  <c r="AJ3672" i="2"/>
  <c r="AF3672" i="2"/>
  <c r="AE3672" i="2"/>
  <c r="AD3672" i="2"/>
  <c r="Y3672" i="2"/>
  <c r="G3672" i="2"/>
  <c r="E3672" i="2"/>
  <c r="BC3671" i="2"/>
  <c r="BB3671" i="2"/>
  <c r="BA3671" i="2"/>
  <c r="AM3671" i="2"/>
  <c r="AJ3671" i="2"/>
  <c r="AF3671" i="2"/>
  <c r="AE3671" i="2"/>
  <c r="AD3671" i="2"/>
  <c r="Y3671" i="2"/>
  <c r="G3671" i="2"/>
  <c r="E3671" i="2"/>
  <c r="BC3670" i="2"/>
  <c r="BB3670" i="2"/>
  <c r="BA3670" i="2"/>
  <c r="AM3670" i="2"/>
  <c r="AJ3670" i="2"/>
  <c r="AF3670" i="2"/>
  <c r="AE3670" i="2"/>
  <c r="AD3670" i="2"/>
  <c r="Y3670" i="2"/>
  <c r="G3670" i="2"/>
  <c r="E3670" i="2"/>
  <c r="BC3669" i="2"/>
  <c r="BB3669" i="2"/>
  <c r="BA3669" i="2"/>
  <c r="AM3669" i="2"/>
  <c r="AJ3669" i="2"/>
  <c r="AF3669" i="2"/>
  <c r="AE3669" i="2"/>
  <c r="AD3669" i="2"/>
  <c r="Y3669" i="2"/>
  <c r="G3669" i="2"/>
  <c r="E3669" i="2"/>
  <c r="BC3668" i="2"/>
  <c r="BB3668" i="2"/>
  <c r="BA3668" i="2"/>
  <c r="AM3668" i="2"/>
  <c r="AJ3668" i="2"/>
  <c r="AF3668" i="2"/>
  <c r="AE3668" i="2"/>
  <c r="AD3668" i="2"/>
  <c r="Y3668" i="2"/>
  <c r="G3668" i="2"/>
  <c r="E3668" i="2"/>
  <c r="BC3667" i="2"/>
  <c r="BB3667" i="2"/>
  <c r="BA3667" i="2"/>
  <c r="AM3667" i="2"/>
  <c r="AJ3667" i="2"/>
  <c r="AF3667" i="2"/>
  <c r="AE3667" i="2"/>
  <c r="AD3667" i="2"/>
  <c r="Y3667" i="2"/>
  <c r="G3667" i="2"/>
  <c r="E3667" i="2"/>
  <c r="BC3666" i="2"/>
  <c r="BB3666" i="2"/>
  <c r="BA3666" i="2"/>
  <c r="AM3666" i="2"/>
  <c r="AJ3666" i="2"/>
  <c r="AF3666" i="2"/>
  <c r="AE3666" i="2"/>
  <c r="AD3666" i="2"/>
  <c r="Y3666" i="2"/>
  <c r="G3666" i="2"/>
  <c r="E3666" i="2"/>
  <c r="BC3665" i="2"/>
  <c r="BB3665" i="2"/>
  <c r="BA3665" i="2"/>
  <c r="AM3665" i="2"/>
  <c r="AJ3665" i="2"/>
  <c r="AF3665" i="2"/>
  <c r="AE3665" i="2"/>
  <c r="AD3665" i="2"/>
  <c r="Y3665" i="2"/>
  <c r="G3665" i="2"/>
  <c r="E3665" i="2"/>
  <c r="BC3664" i="2"/>
  <c r="BB3664" i="2"/>
  <c r="BA3664" i="2"/>
  <c r="AM3664" i="2"/>
  <c r="AJ3664" i="2"/>
  <c r="AF3664" i="2"/>
  <c r="AE3664" i="2"/>
  <c r="AD3664" i="2"/>
  <c r="Y3664" i="2"/>
  <c r="G3664" i="2"/>
  <c r="E3664" i="2"/>
  <c r="BC3663" i="2"/>
  <c r="BB3663" i="2"/>
  <c r="BA3663" i="2"/>
  <c r="AM3663" i="2"/>
  <c r="AJ3663" i="2"/>
  <c r="AF3663" i="2"/>
  <c r="AE3663" i="2"/>
  <c r="AD3663" i="2"/>
  <c r="Y3663" i="2"/>
  <c r="G3663" i="2"/>
  <c r="E3663" i="2"/>
  <c r="BC3662" i="2"/>
  <c r="BB3662" i="2"/>
  <c r="BA3662" i="2"/>
  <c r="AM3662" i="2"/>
  <c r="AJ3662" i="2"/>
  <c r="AF3662" i="2"/>
  <c r="AE3662" i="2"/>
  <c r="AD3662" i="2"/>
  <c r="Y3662" i="2"/>
  <c r="G3662" i="2"/>
  <c r="E3662" i="2"/>
  <c r="BC3661" i="2"/>
  <c r="BB3661" i="2"/>
  <c r="BA3661" i="2"/>
  <c r="AM3661" i="2"/>
  <c r="AJ3661" i="2"/>
  <c r="AF3661" i="2"/>
  <c r="AE3661" i="2"/>
  <c r="AD3661" i="2"/>
  <c r="Y3661" i="2"/>
  <c r="G3661" i="2"/>
  <c r="E3661" i="2"/>
  <c r="BC3660" i="2"/>
  <c r="BB3660" i="2"/>
  <c r="BA3660" i="2"/>
  <c r="AM3660" i="2"/>
  <c r="AJ3660" i="2"/>
  <c r="AF3660" i="2"/>
  <c r="AE3660" i="2"/>
  <c r="AD3660" i="2"/>
  <c r="Y3660" i="2"/>
  <c r="G3660" i="2"/>
  <c r="E3660" i="2"/>
  <c r="BC3659" i="2"/>
  <c r="BB3659" i="2"/>
  <c r="BA3659" i="2"/>
  <c r="AM3659" i="2"/>
  <c r="AJ3659" i="2"/>
  <c r="AF3659" i="2"/>
  <c r="AE3659" i="2"/>
  <c r="AD3659" i="2"/>
  <c r="Y3659" i="2"/>
  <c r="G3659" i="2"/>
  <c r="E3659" i="2"/>
  <c r="BC3658" i="2"/>
  <c r="BB3658" i="2"/>
  <c r="BA3658" i="2"/>
  <c r="AM3658" i="2"/>
  <c r="AJ3658" i="2"/>
  <c r="AF3658" i="2"/>
  <c r="AE3658" i="2"/>
  <c r="AD3658" i="2"/>
  <c r="Y3658" i="2"/>
  <c r="G3658" i="2"/>
  <c r="E3658" i="2"/>
  <c r="BC3657" i="2"/>
  <c r="BB3657" i="2"/>
  <c r="BA3657" i="2"/>
  <c r="AM3657" i="2"/>
  <c r="AJ3657" i="2"/>
  <c r="AF3657" i="2"/>
  <c r="AE3657" i="2"/>
  <c r="AD3657" i="2"/>
  <c r="Y3657" i="2"/>
  <c r="G3657" i="2"/>
  <c r="E3657" i="2"/>
  <c r="BC3656" i="2"/>
  <c r="BB3656" i="2"/>
  <c r="BA3656" i="2"/>
  <c r="AM3656" i="2"/>
  <c r="AJ3656" i="2"/>
  <c r="AF3656" i="2"/>
  <c r="AE3656" i="2"/>
  <c r="AD3656" i="2"/>
  <c r="Y3656" i="2"/>
  <c r="G3656" i="2"/>
  <c r="E3656" i="2"/>
  <c r="BC3655" i="2"/>
  <c r="BB3655" i="2"/>
  <c r="BA3655" i="2"/>
  <c r="AM3655" i="2"/>
  <c r="AJ3655" i="2"/>
  <c r="AF3655" i="2"/>
  <c r="AE3655" i="2"/>
  <c r="AD3655" i="2"/>
  <c r="Y3655" i="2"/>
  <c r="G3655" i="2"/>
  <c r="E3655" i="2"/>
  <c r="BC3654" i="2"/>
  <c r="BB3654" i="2"/>
  <c r="BA3654" i="2"/>
  <c r="AM3654" i="2"/>
  <c r="AJ3654" i="2"/>
  <c r="AF3654" i="2"/>
  <c r="AE3654" i="2"/>
  <c r="AD3654" i="2"/>
  <c r="Y3654" i="2"/>
  <c r="G3654" i="2"/>
  <c r="E3654" i="2"/>
  <c r="BC3653" i="2"/>
  <c r="BB3653" i="2"/>
  <c r="BA3653" i="2"/>
  <c r="AM3653" i="2"/>
  <c r="AJ3653" i="2"/>
  <c r="AF3653" i="2"/>
  <c r="AE3653" i="2"/>
  <c r="AD3653" i="2"/>
  <c r="Y3653" i="2"/>
  <c r="G3653" i="2"/>
  <c r="E3653" i="2"/>
  <c r="BC3652" i="2"/>
  <c r="BB3652" i="2"/>
  <c r="BA3652" i="2"/>
  <c r="AM3652" i="2"/>
  <c r="AJ3652" i="2"/>
  <c r="AF3652" i="2"/>
  <c r="AE3652" i="2"/>
  <c r="AD3652" i="2"/>
  <c r="Y3652" i="2"/>
  <c r="G3652" i="2"/>
  <c r="E3652" i="2"/>
  <c r="BC3651" i="2"/>
  <c r="BB3651" i="2"/>
  <c r="BA3651" i="2"/>
  <c r="AM3651" i="2"/>
  <c r="AJ3651" i="2"/>
  <c r="AF3651" i="2"/>
  <c r="AE3651" i="2"/>
  <c r="AD3651" i="2"/>
  <c r="Y3651" i="2"/>
  <c r="G3651" i="2"/>
  <c r="E3651" i="2"/>
  <c r="BC3650" i="2"/>
  <c r="BB3650" i="2"/>
  <c r="BA3650" i="2"/>
  <c r="AM3650" i="2"/>
  <c r="AJ3650" i="2"/>
  <c r="AF3650" i="2"/>
  <c r="AE3650" i="2"/>
  <c r="AD3650" i="2"/>
  <c r="Y3650" i="2"/>
  <c r="G3650" i="2"/>
  <c r="E3650" i="2"/>
  <c r="BC3649" i="2"/>
  <c r="BB3649" i="2"/>
  <c r="BA3649" i="2"/>
  <c r="AM3649" i="2"/>
  <c r="AJ3649" i="2"/>
  <c r="AF3649" i="2"/>
  <c r="AE3649" i="2"/>
  <c r="AD3649" i="2"/>
  <c r="Y3649" i="2"/>
  <c r="G3649" i="2"/>
  <c r="E3649" i="2"/>
  <c r="BC3648" i="2"/>
  <c r="BB3648" i="2"/>
  <c r="BA3648" i="2"/>
  <c r="AM3648" i="2"/>
  <c r="AJ3648" i="2"/>
  <c r="AF3648" i="2"/>
  <c r="AE3648" i="2"/>
  <c r="AD3648" i="2"/>
  <c r="Y3648" i="2"/>
  <c r="G3648" i="2"/>
  <c r="E3648" i="2"/>
  <c r="BC3647" i="2"/>
  <c r="BB3647" i="2"/>
  <c r="BA3647" i="2"/>
  <c r="AM3647" i="2"/>
  <c r="AJ3647" i="2"/>
  <c r="AF3647" i="2"/>
  <c r="AE3647" i="2"/>
  <c r="AD3647" i="2"/>
  <c r="Y3647" i="2"/>
  <c r="G3647" i="2"/>
  <c r="E3647" i="2"/>
  <c r="BC3646" i="2"/>
  <c r="BB3646" i="2"/>
  <c r="BA3646" i="2"/>
  <c r="AM3646" i="2"/>
  <c r="AJ3646" i="2"/>
  <c r="AF3646" i="2"/>
  <c r="AE3646" i="2"/>
  <c r="AD3646" i="2"/>
  <c r="Y3646" i="2"/>
  <c r="G3646" i="2"/>
  <c r="E3646" i="2"/>
  <c r="BC3645" i="2"/>
  <c r="BB3645" i="2"/>
  <c r="BA3645" i="2"/>
  <c r="AM3645" i="2"/>
  <c r="AJ3645" i="2"/>
  <c r="AF3645" i="2"/>
  <c r="AE3645" i="2"/>
  <c r="AD3645" i="2"/>
  <c r="Y3645" i="2"/>
  <c r="G3645" i="2"/>
  <c r="E3645" i="2"/>
  <c r="BC3644" i="2"/>
  <c r="BB3644" i="2"/>
  <c r="BA3644" i="2"/>
  <c r="AM3644" i="2"/>
  <c r="AJ3644" i="2"/>
  <c r="AF3644" i="2"/>
  <c r="AE3644" i="2"/>
  <c r="AD3644" i="2"/>
  <c r="Y3644" i="2"/>
  <c r="G3644" i="2"/>
  <c r="E3644" i="2"/>
  <c r="BC3643" i="2"/>
  <c r="BB3643" i="2"/>
  <c r="BA3643" i="2"/>
  <c r="AM3643" i="2"/>
  <c r="AJ3643" i="2"/>
  <c r="AF3643" i="2"/>
  <c r="AE3643" i="2"/>
  <c r="AD3643" i="2"/>
  <c r="Y3643" i="2"/>
  <c r="G3643" i="2"/>
  <c r="E3643" i="2"/>
  <c r="BC3642" i="2"/>
  <c r="BB3642" i="2"/>
  <c r="BA3642" i="2"/>
  <c r="AM3642" i="2"/>
  <c r="AJ3642" i="2"/>
  <c r="AF3642" i="2"/>
  <c r="AE3642" i="2"/>
  <c r="AD3642" i="2"/>
  <c r="Y3642" i="2"/>
  <c r="G3642" i="2"/>
  <c r="E3642" i="2"/>
  <c r="BC3641" i="2"/>
  <c r="BB3641" i="2"/>
  <c r="BA3641" i="2"/>
  <c r="AM3641" i="2"/>
  <c r="AJ3641" i="2"/>
  <c r="AF3641" i="2"/>
  <c r="AE3641" i="2"/>
  <c r="AD3641" i="2"/>
  <c r="Y3641" i="2"/>
  <c r="G3641" i="2"/>
  <c r="E3641" i="2"/>
  <c r="BC3640" i="2"/>
  <c r="BB3640" i="2"/>
  <c r="BA3640" i="2"/>
  <c r="AM3640" i="2"/>
  <c r="AJ3640" i="2"/>
  <c r="AF3640" i="2"/>
  <c r="AE3640" i="2"/>
  <c r="AD3640" i="2"/>
  <c r="Y3640" i="2"/>
  <c r="G3640" i="2"/>
  <c r="E3640" i="2"/>
  <c r="BC3639" i="2"/>
  <c r="BB3639" i="2"/>
  <c r="BA3639" i="2"/>
  <c r="AM3639" i="2"/>
  <c r="AJ3639" i="2"/>
  <c r="AF3639" i="2"/>
  <c r="AE3639" i="2"/>
  <c r="AD3639" i="2"/>
  <c r="Y3639" i="2"/>
  <c r="G3639" i="2"/>
  <c r="E3639" i="2"/>
  <c r="BC3638" i="2"/>
  <c r="BB3638" i="2"/>
  <c r="BA3638" i="2"/>
  <c r="AM3638" i="2"/>
  <c r="AJ3638" i="2"/>
  <c r="AF3638" i="2"/>
  <c r="AE3638" i="2"/>
  <c r="AD3638" i="2"/>
  <c r="Y3638" i="2"/>
  <c r="G3638" i="2"/>
  <c r="E3638" i="2"/>
  <c r="BC3637" i="2"/>
  <c r="BB3637" i="2"/>
  <c r="BA3637" i="2"/>
  <c r="AM3637" i="2"/>
  <c r="AJ3637" i="2"/>
  <c r="AF3637" i="2"/>
  <c r="AE3637" i="2"/>
  <c r="AD3637" i="2"/>
  <c r="Y3637" i="2"/>
  <c r="G3637" i="2"/>
  <c r="E3637" i="2"/>
  <c r="BC3636" i="2"/>
  <c r="BB3636" i="2"/>
  <c r="BA3636" i="2"/>
  <c r="AM3636" i="2"/>
  <c r="AJ3636" i="2"/>
  <c r="AF3636" i="2"/>
  <c r="AE3636" i="2"/>
  <c r="AD3636" i="2"/>
  <c r="Y3636" i="2"/>
  <c r="G3636" i="2"/>
  <c r="E3636" i="2"/>
  <c r="BC3635" i="2"/>
  <c r="BB3635" i="2"/>
  <c r="BA3635" i="2"/>
  <c r="AM3635" i="2"/>
  <c r="AJ3635" i="2"/>
  <c r="AF3635" i="2"/>
  <c r="AE3635" i="2"/>
  <c r="AD3635" i="2"/>
  <c r="Y3635" i="2"/>
  <c r="G3635" i="2"/>
  <c r="E3635" i="2"/>
  <c r="BC3634" i="2"/>
  <c r="BB3634" i="2"/>
  <c r="BA3634" i="2"/>
  <c r="AM3634" i="2"/>
  <c r="AJ3634" i="2"/>
  <c r="AF3634" i="2"/>
  <c r="AE3634" i="2"/>
  <c r="AD3634" i="2"/>
  <c r="Y3634" i="2"/>
  <c r="G3634" i="2"/>
  <c r="E3634" i="2"/>
  <c r="BC3633" i="2"/>
  <c r="BB3633" i="2"/>
  <c r="BA3633" i="2"/>
  <c r="AM3633" i="2"/>
  <c r="AJ3633" i="2"/>
  <c r="AF3633" i="2"/>
  <c r="AE3633" i="2"/>
  <c r="AD3633" i="2"/>
  <c r="Y3633" i="2"/>
  <c r="G3633" i="2"/>
  <c r="E3633" i="2"/>
  <c r="BC3632" i="2"/>
  <c r="BB3632" i="2"/>
  <c r="BA3632" i="2"/>
  <c r="AM3632" i="2"/>
  <c r="AJ3632" i="2"/>
  <c r="AF3632" i="2"/>
  <c r="AE3632" i="2"/>
  <c r="AD3632" i="2"/>
  <c r="Y3632" i="2"/>
  <c r="G3632" i="2"/>
  <c r="E3632" i="2"/>
  <c r="BC3631" i="2"/>
  <c r="BB3631" i="2"/>
  <c r="BA3631" i="2"/>
  <c r="AM3631" i="2"/>
  <c r="AJ3631" i="2"/>
  <c r="AF3631" i="2"/>
  <c r="AE3631" i="2"/>
  <c r="AD3631" i="2"/>
  <c r="Y3631" i="2"/>
  <c r="G3631" i="2"/>
  <c r="E3631" i="2"/>
  <c r="BC3630" i="2"/>
  <c r="BB3630" i="2"/>
  <c r="BA3630" i="2"/>
  <c r="AM3630" i="2"/>
  <c r="AJ3630" i="2"/>
  <c r="AF3630" i="2"/>
  <c r="AE3630" i="2"/>
  <c r="AD3630" i="2"/>
  <c r="Y3630" i="2"/>
  <c r="G3630" i="2"/>
  <c r="E3630" i="2"/>
  <c r="BC3629" i="2"/>
  <c r="BB3629" i="2"/>
  <c r="BA3629" i="2"/>
  <c r="AM3629" i="2"/>
  <c r="AJ3629" i="2"/>
  <c r="AF3629" i="2"/>
  <c r="AE3629" i="2"/>
  <c r="AD3629" i="2"/>
  <c r="Y3629" i="2"/>
  <c r="G3629" i="2"/>
  <c r="E3629" i="2"/>
  <c r="BC3628" i="2"/>
  <c r="BB3628" i="2"/>
  <c r="BA3628" i="2"/>
  <c r="AM3628" i="2"/>
  <c r="AJ3628" i="2"/>
  <c r="AF3628" i="2"/>
  <c r="AE3628" i="2"/>
  <c r="AD3628" i="2"/>
  <c r="Y3628" i="2"/>
  <c r="G3628" i="2"/>
  <c r="E3628" i="2"/>
  <c r="BC3627" i="2"/>
  <c r="BB3627" i="2"/>
  <c r="BA3627" i="2"/>
  <c r="AM3627" i="2"/>
  <c r="AJ3627" i="2"/>
  <c r="AF3627" i="2"/>
  <c r="AE3627" i="2"/>
  <c r="AD3627" i="2"/>
  <c r="Y3627" i="2"/>
  <c r="G3627" i="2"/>
  <c r="E3627" i="2"/>
  <c r="BC3626" i="2"/>
  <c r="BB3626" i="2"/>
  <c r="BA3626" i="2"/>
  <c r="AM3626" i="2"/>
  <c r="AJ3626" i="2"/>
  <c r="AF3626" i="2"/>
  <c r="AE3626" i="2"/>
  <c r="AD3626" i="2"/>
  <c r="Y3626" i="2"/>
  <c r="G3626" i="2"/>
  <c r="E3626" i="2"/>
  <c r="BC3625" i="2"/>
  <c r="BB3625" i="2"/>
  <c r="BA3625" i="2"/>
  <c r="AM3625" i="2"/>
  <c r="AJ3625" i="2"/>
  <c r="AF3625" i="2"/>
  <c r="AE3625" i="2"/>
  <c r="AD3625" i="2"/>
  <c r="Y3625" i="2"/>
  <c r="G3625" i="2"/>
  <c r="E3625" i="2"/>
  <c r="BC3624" i="2"/>
  <c r="BB3624" i="2"/>
  <c r="BA3624" i="2"/>
  <c r="AM3624" i="2"/>
  <c r="AJ3624" i="2"/>
  <c r="AF3624" i="2"/>
  <c r="AE3624" i="2"/>
  <c r="AD3624" i="2"/>
  <c r="Y3624" i="2"/>
  <c r="G3624" i="2"/>
  <c r="E3624" i="2"/>
  <c r="BC3623" i="2"/>
  <c r="BB3623" i="2"/>
  <c r="BA3623" i="2"/>
  <c r="AM3623" i="2"/>
  <c r="AJ3623" i="2"/>
  <c r="AF3623" i="2"/>
  <c r="AE3623" i="2"/>
  <c r="AD3623" i="2"/>
  <c r="Y3623" i="2"/>
  <c r="G3623" i="2"/>
  <c r="E3623" i="2"/>
  <c r="BC3622" i="2"/>
  <c r="BB3622" i="2"/>
  <c r="BA3622" i="2"/>
  <c r="AM3622" i="2"/>
  <c r="AJ3622" i="2"/>
  <c r="AF3622" i="2"/>
  <c r="AE3622" i="2"/>
  <c r="AD3622" i="2"/>
  <c r="Y3622" i="2"/>
  <c r="G3622" i="2"/>
  <c r="E3622" i="2"/>
  <c r="BC3621" i="2"/>
  <c r="BB3621" i="2"/>
  <c r="BA3621" i="2"/>
  <c r="AM3621" i="2"/>
  <c r="AJ3621" i="2"/>
  <c r="AF3621" i="2"/>
  <c r="AE3621" i="2"/>
  <c r="AD3621" i="2"/>
  <c r="Y3621" i="2"/>
  <c r="G3621" i="2"/>
  <c r="E3621" i="2"/>
  <c r="BC3620" i="2"/>
  <c r="BB3620" i="2"/>
  <c r="BA3620" i="2"/>
  <c r="AM3620" i="2"/>
  <c r="AJ3620" i="2"/>
  <c r="AF3620" i="2"/>
  <c r="AE3620" i="2"/>
  <c r="AD3620" i="2"/>
  <c r="Y3620" i="2"/>
  <c r="G3620" i="2"/>
  <c r="E3620" i="2"/>
  <c r="BC3619" i="2"/>
  <c r="BB3619" i="2"/>
  <c r="BA3619" i="2"/>
  <c r="AM3619" i="2"/>
  <c r="AJ3619" i="2"/>
  <c r="AF3619" i="2"/>
  <c r="AE3619" i="2"/>
  <c r="AD3619" i="2"/>
  <c r="Y3619" i="2"/>
  <c r="G3619" i="2"/>
  <c r="E3619" i="2"/>
  <c r="BC3618" i="2"/>
  <c r="BB3618" i="2"/>
  <c r="BA3618" i="2"/>
  <c r="AM3618" i="2"/>
  <c r="AJ3618" i="2"/>
  <c r="AF3618" i="2"/>
  <c r="AE3618" i="2"/>
  <c r="AD3618" i="2"/>
  <c r="Y3618" i="2"/>
  <c r="G3618" i="2"/>
  <c r="E3618" i="2"/>
  <c r="BC3617" i="2"/>
  <c r="BB3617" i="2"/>
  <c r="BA3617" i="2"/>
  <c r="AM3617" i="2"/>
  <c r="AJ3617" i="2"/>
  <c r="AF3617" i="2"/>
  <c r="AE3617" i="2"/>
  <c r="AD3617" i="2"/>
  <c r="Y3617" i="2"/>
  <c r="G3617" i="2"/>
  <c r="E3617" i="2"/>
  <c r="BC3616" i="2"/>
  <c r="BB3616" i="2"/>
  <c r="BA3616" i="2"/>
  <c r="AM3616" i="2"/>
  <c r="AJ3616" i="2"/>
  <c r="AF3616" i="2"/>
  <c r="AE3616" i="2"/>
  <c r="AD3616" i="2"/>
  <c r="Y3616" i="2"/>
  <c r="G3616" i="2"/>
  <c r="E3616" i="2"/>
  <c r="BC3615" i="2"/>
  <c r="BB3615" i="2"/>
  <c r="BA3615" i="2"/>
  <c r="AM3615" i="2"/>
  <c r="AJ3615" i="2"/>
  <c r="AF3615" i="2"/>
  <c r="AE3615" i="2"/>
  <c r="AD3615" i="2"/>
  <c r="Y3615" i="2"/>
  <c r="G3615" i="2"/>
  <c r="E3615" i="2"/>
  <c r="BC3614" i="2"/>
  <c r="BB3614" i="2"/>
  <c r="BA3614" i="2"/>
  <c r="AM3614" i="2"/>
  <c r="AJ3614" i="2"/>
  <c r="AF3614" i="2"/>
  <c r="AE3614" i="2"/>
  <c r="AD3614" i="2"/>
  <c r="Y3614" i="2"/>
  <c r="G3614" i="2"/>
  <c r="E3614" i="2"/>
  <c r="BC3613" i="2"/>
  <c r="BB3613" i="2"/>
  <c r="BA3613" i="2"/>
  <c r="AM3613" i="2"/>
  <c r="AJ3613" i="2"/>
  <c r="AF3613" i="2"/>
  <c r="AE3613" i="2"/>
  <c r="AD3613" i="2"/>
  <c r="Y3613" i="2"/>
  <c r="G3613" i="2"/>
  <c r="E3613" i="2"/>
  <c r="BC3612" i="2"/>
  <c r="BB3612" i="2"/>
  <c r="BA3612" i="2"/>
  <c r="AM3612" i="2"/>
  <c r="AJ3612" i="2"/>
  <c r="AF3612" i="2"/>
  <c r="AE3612" i="2"/>
  <c r="AD3612" i="2"/>
  <c r="Y3612" i="2"/>
  <c r="G3612" i="2"/>
  <c r="E3612" i="2"/>
  <c r="BC3611" i="2"/>
  <c r="BB3611" i="2"/>
  <c r="BA3611" i="2"/>
  <c r="AM3611" i="2"/>
  <c r="AJ3611" i="2"/>
  <c r="AF3611" i="2"/>
  <c r="AE3611" i="2"/>
  <c r="AD3611" i="2"/>
  <c r="Y3611" i="2"/>
  <c r="G3611" i="2"/>
  <c r="E3611" i="2"/>
  <c r="BC3610" i="2"/>
  <c r="BB3610" i="2"/>
  <c r="BA3610" i="2"/>
  <c r="AM3610" i="2"/>
  <c r="AJ3610" i="2"/>
  <c r="AF3610" i="2"/>
  <c r="AE3610" i="2"/>
  <c r="AD3610" i="2"/>
  <c r="Y3610" i="2"/>
  <c r="G3610" i="2"/>
  <c r="E3610" i="2"/>
  <c r="BC3609" i="2"/>
  <c r="BB3609" i="2"/>
  <c r="BA3609" i="2"/>
  <c r="AM3609" i="2"/>
  <c r="AJ3609" i="2"/>
  <c r="AF3609" i="2"/>
  <c r="AE3609" i="2"/>
  <c r="AD3609" i="2"/>
  <c r="Y3609" i="2"/>
  <c r="G3609" i="2"/>
  <c r="E3609" i="2"/>
  <c r="BC3608" i="2"/>
  <c r="BB3608" i="2"/>
  <c r="BA3608" i="2"/>
  <c r="AM3608" i="2"/>
  <c r="AJ3608" i="2"/>
  <c r="AF3608" i="2"/>
  <c r="AE3608" i="2"/>
  <c r="AD3608" i="2"/>
  <c r="Y3608" i="2"/>
  <c r="G3608" i="2"/>
  <c r="E3608" i="2"/>
  <c r="BC3607" i="2"/>
  <c r="BB3607" i="2"/>
  <c r="BA3607" i="2"/>
  <c r="AM3607" i="2"/>
  <c r="AJ3607" i="2"/>
  <c r="AF3607" i="2"/>
  <c r="AE3607" i="2"/>
  <c r="AD3607" i="2"/>
  <c r="Y3607" i="2"/>
  <c r="G3607" i="2"/>
  <c r="E3607" i="2"/>
  <c r="BC3606" i="2"/>
  <c r="BB3606" i="2"/>
  <c r="BA3606" i="2"/>
  <c r="AM3606" i="2"/>
  <c r="AJ3606" i="2"/>
  <c r="AF3606" i="2"/>
  <c r="AE3606" i="2"/>
  <c r="AD3606" i="2"/>
  <c r="Y3606" i="2"/>
  <c r="G3606" i="2"/>
  <c r="E3606" i="2"/>
  <c r="BC3605" i="2"/>
  <c r="BB3605" i="2"/>
  <c r="BA3605" i="2"/>
  <c r="AM3605" i="2"/>
  <c r="AJ3605" i="2"/>
  <c r="AF3605" i="2"/>
  <c r="AE3605" i="2"/>
  <c r="AD3605" i="2"/>
  <c r="Y3605" i="2"/>
  <c r="G3605" i="2"/>
  <c r="E3605" i="2"/>
  <c r="BC3604" i="2"/>
  <c r="BB3604" i="2"/>
  <c r="BA3604" i="2"/>
  <c r="AM3604" i="2"/>
  <c r="AJ3604" i="2"/>
  <c r="AF3604" i="2"/>
  <c r="AE3604" i="2"/>
  <c r="AD3604" i="2"/>
  <c r="Y3604" i="2"/>
  <c r="G3604" i="2"/>
  <c r="E3604" i="2"/>
  <c r="BC3603" i="2"/>
  <c r="BB3603" i="2"/>
  <c r="BA3603" i="2"/>
  <c r="AM3603" i="2"/>
  <c r="AJ3603" i="2"/>
  <c r="AF3603" i="2"/>
  <c r="AE3603" i="2"/>
  <c r="AD3603" i="2"/>
  <c r="Y3603" i="2"/>
  <c r="G3603" i="2"/>
  <c r="E3603" i="2"/>
  <c r="BC3602" i="2"/>
  <c r="BB3602" i="2"/>
  <c r="BA3602" i="2"/>
  <c r="AM3602" i="2"/>
  <c r="AJ3602" i="2"/>
  <c r="AF3602" i="2"/>
  <c r="AE3602" i="2"/>
  <c r="AD3602" i="2"/>
  <c r="Y3602" i="2"/>
  <c r="G3602" i="2"/>
  <c r="E3602" i="2"/>
  <c r="BC3601" i="2"/>
  <c r="BB3601" i="2"/>
  <c r="BA3601" i="2"/>
  <c r="AM3601" i="2"/>
  <c r="AJ3601" i="2"/>
  <c r="AF3601" i="2"/>
  <c r="AE3601" i="2"/>
  <c r="AD3601" i="2"/>
  <c r="Y3601" i="2"/>
  <c r="G3601" i="2"/>
  <c r="E3601" i="2"/>
  <c r="BC3600" i="2"/>
  <c r="BB3600" i="2"/>
  <c r="BA3600" i="2"/>
  <c r="AM3600" i="2"/>
  <c r="AJ3600" i="2"/>
  <c r="AF3600" i="2"/>
  <c r="AE3600" i="2"/>
  <c r="AD3600" i="2"/>
  <c r="Y3600" i="2"/>
  <c r="G3600" i="2"/>
  <c r="E3600" i="2"/>
  <c r="BC3599" i="2"/>
  <c r="BB3599" i="2"/>
  <c r="BA3599" i="2"/>
  <c r="AM3599" i="2"/>
  <c r="AJ3599" i="2"/>
  <c r="AF3599" i="2"/>
  <c r="AE3599" i="2"/>
  <c r="AD3599" i="2"/>
  <c r="Y3599" i="2"/>
  <c r="G3599" i="2"/>
  <c r="E3599" i="2"/>
  <c r="BC3598" i="2"/>
  <c r="BB3598" i="2"/>
  <c r="BA3598" i="2"/>
  <c r="AM3598" i="2"/>
  <c r="AJ3598" i="2"/>
  <c r="AF3598" i="2"/>
  <c r="AE3598" i="2"/>
  <c r="AD3598" i="2"/>
  <c r="Y3598" i="2"/>
  <c r="G3598" i="2"/>
  <c r="E3598" i="2"/>
  <c r="BC3597" i="2"/>
  <c r="BB3597" i="2"/>
  <c r="BA3597" i="2"/>
  <c r="AM3597" i="2"/>
  <c r="AJ3597" i="2"/>
  <c r="AF3597" i="2"/>
  <c r="AE3597" i="2"/>
  <c r="AD3597" i="2"/>
  <c r="Y3597" i="2"/>
  <c r="G3597" i="2"/>
  <c r="E3597" i="2"/>
  <c r="BC3596" i="2"/>
  <c r="BB3596" i="2"/>
  <c r="BA3596" i="2"/>
  <c r="AM3596" i="2"/>
  <c r="AJ3596" i="2"/>
  <c r="AF3596" i="2"/>
  <c r="AE3596" i="2"/>
  <c r="AD3596" i="2"/>
  <c r="Y3596" i="2"/>
  <c r="G3596" i="2"/>
  <c r="E3596" i="2"/>
  <c r="BC3595" i="2"/>
  <c r="BB3595" i="2"/>
  <c r="BA3595" i="2"/>
  <c r="AM3595" i="2"/>
  <c r="AJ3595" i="2"/>
  <c r="AF3595" i="2"/>
  <c r="AE3595" i="2"/>
  <c r="AD3595" i="2"/>
  <c r="Y3595" i="2"/>
  <c r="G3595" i="2"/>
  <c r="E3595" i="2"/>
  <c r="BC3594" i="2"/>
  <c r="BB3594" i="2"/>
  <c r="BA3594" i="2"/>
  <c r="AM3594" i="2"/>
  <c r="AJ3594" i="2"/>
  <c r="AF3594" i="2"/>
  <c r="AE3594" i="2"/>
  <c r="AD3594" i="2"/>
  <c r="Y3594" i="2"/>
  <c r="G3594" i="2"/>
  <c r="E3594" i="2"/>
  <c r="BC3593" i="2"/>
  <c r="BB3593" i="2"/>
  <c r="BA3593" i="2"/>
  <c r="AM3593" i="2"/>
  <c r="AJ3593" i="2"/>
  <c r="AF3593" i="2"/>
  <c r="AE3593" i="2"/>
  <c r="AD3593" i="2"/>
  <c r="Y3593" i="2"/>
  <c r="G3593" i="2"/>
  <c r="E3593" i="2"/>
  <c r="BC3592" i="2"/>
  <c r="BB3592" i="2"/>
  <c r="BA3592" i="2"/>
  <c r="AM3592" i="2"/>
  <c r="AJ3592" i="2"/>
  <c r="AF3592" i="2"/>
  <c r="AE3592" i="2"/>
  <c r="AD3592" i="2"/>
  <c r="Y3592" i="2"/>
  <c r="G3592" i="2"/>
  <c r="E3592" i="2"/>
  <c r="BC3591" i="2"/>
  <c r="BB3591" i="2"/>
  <c r="BA3591" i="2"/>
  <c r="AM3591" i="2"/>
  <c r="AJ3591" i="2"/>
  <c r="AF3591" i="2"/>
  <c r="AE3591" i="2"/>
  <c r="AD3591" i="2"/>
  <c r="Y3591" i="2"/>
  <c r="G3591" i="2"/>
  <c r="E3591" i="2"/>
  <c r="BC3590" i="2"/>
  <c r="BB3590" i="2"/>
  <c r="BA3590" i="2"/>
  <c r="AM3590" i="2"/>
  <c r="AJ3590" i="2"/>
  <c r="AF3590" i="2"/>
  <c r="AE3590" i="2"/>
  <c r="AD3590" i="2"/>
  <c r="Y3590" i="2"/>
  <c r="G3590" i="2"/>
  <c r="E3590" i="2"/>
  <c r="BC3589" i="2"/>
  <c r="BB3589" i="2"/>
  <c r="BA3589" i="2"/>
  <c r="AM3589" i="2"/>
  <c r="AJ3589" i="2"/>
  <c r="AF3589" i="2"/>
  <c r="AE3589" i="2"/>
  <c r="AD3589" i="2"/>
  <c r="Y3589" i="2"/>
  <c r="G3589" i="2"/>
  <c r="E3589" i="2"/>
  <c r="BC3588" i="2"/>
  <c r="BB3588" i="2"/>
  <c r="BA3588" i="2"/>
  <c r="AM3588" i="2"/>
  <c r="AJ3588" i="2"/>
  <c r="AF3588" i="2"/>
  <c r="AE3588" i="2"/>
  <c r="AD3588" i="2"/>
  <c r="Y3588" i="2"/>
  <c r="G3588" i="2"/>
  <c r="E3588" i="2"/>
  <c r="BC3587" i="2"/>
  <c r="BB3587" i="2"/>
  <c r="BA3587" i="2"/>
  <c r="AM3587" i="2"/>
  <c r="AJ3587" i="2"/>
  <c r="AF3587" i="2"/>
  <c r="AE3587" i="2"/>
  <c r="AD3587" i="2"/>
  <c r="Y3587" i="2"/>
  <c r="G3587" i="2"/>
  <c r="E3587" i="2"/>
  <c r="BC3586" i="2"/>
  <c r="BB3586" i="2"/>
  <c r="BA3586" i="2"/>
  <c r="AM3586" i="2"/>
  <c r="AJ3586" i="2"/>
  <c r="AF3586" i="2"/>
  <c r="AE3586" i="2"/>
  <c r="AD3586" i="2"/>
  <c r="Y3586" i="2"/>
  <c r="G3586" i="2"/>
  <c r="E3586" i="2"/>
  <c r="BC3585" i="2"/>
  <c r="BB3585" i="2"/>
  <c r="BA3585" i="2"/>
  <c r="AM3585" i="2"/>
  <c r="AJ3585" i="2"/>
  <c r="AF3585" i="2"/>
  <c r="AE3585" i="2"/>
  <c r="AD3585" i="2"/>
  <c r="Y3585" i="2"/>
  <c r="G3585" i="2"/>
  <c r="E3585" i="2"/>
  <c r="BC3584" i="2"/>
  <c r="BB3584" i="2"/>
  <c r="BA3584" i="2"/>
  <c r="AM3584" i="2"/>
  <c r="AJ3584" i="2"/>
  <c r="AF3584" i="2"/>
  <c r="AE3584" i="2"/>
  <c r="AD3584" i="2"/>
  <c r="Y3584" i="2"/>
  <c r="G3584" i="2"/>
  <c r="E3584" i="2"/>
  <c r="BC3583" i="2"/>
  <c r="BB3583" i="2"/>
  <c r="BA3583" i="2"/>
  <c r="AM3583" i="2"/>
  <c r="AJ3583" i="2"/>
  <c r="AF3583" i="2"/>
  <c r="AE3583" i="2"/>
  <c r="AD3583" i="2"/>
  <c r="Y3583" i="2"/>
  <c r="G3583" i="2"/>
  <c r="E3583" i="2"/>
  <c r="BC3582" i="2"/>
  <c r="BB3582" i="2"/>
  <c r="BA3582" i="2"/>
  <c r="AM3582" i="2"/>
  <c r="AJ3582" i="2"/>
  <c r="AF3582" i="2"/>
  <c r="AE3582" i="2"/>
  <c r="AD3582" i="2"/>
  <c r="Y3582" i="2"/>
  <c r="G3582" i="2"/>
  <c r="E3582" i="2"/>
  <c r="BC3581" i="2"/>
  <c r="BB3581" i="2"/>
  <c r="BA3581" i="2"/>
  <c r="AM3581" i="2"/>
  <c r="AJ3581" i="2"/>
  <c r="AF3581" i="2"/>
  <c r="AE3581" i="2"/>
  <c r="AD3581" i="2"/>
  <c r="Y3581" i="2"/>
  <c r="G3581" i="2"/>
  <c r="E3581" i="2"/>
  <c r="BC3580" i="2"/>
  <c r="BB3580" i="2"/>
  <c r="BA3580" i="2"/>
  <c r="AM3580" i="2"/>
  <c r="AJ3580" i="2"/>
  <c r="AF3580" i="2"/>
  <c r="AE3580" i="2"/>
  <c r="AD3580" i="2"/>
  <c r="Y3580" i="2"/>
  <c r="G3580" i="2"/>
  <c r="E3580" i="2"/>
  <c r="BC3579" i="2"/>
  <c r="BB3579" i="2"/>
  <c r="BA3579" i="2"/>
  <c r="AM3579" i="2"/>
  <c r="AJ3579" i="2"/>
  <c r="AF3579" i="2"/>
  <c r="AE3579" i="2"/>
  <c r="AD3579" i="2"/>
  <c r="Y3579" i="2"/>
  <c r="G3579" i="2"/>
  <c r="E3579" i="2"/>
  <c r="BC3578" i="2"/>
  <c r="BB3578" i="2"/>
  <c r="BA3578" i="2"/>
  <c r="AM3578" i="2"/>
  <c r="AJ3578" i="2"/>
  <c r="AF3578" i="2"/>
  <c r="AE3578" i="2"/>
  <c r="AD3578" i="2"/>
  <c r="Y3578" i="2"/>
  <c r="G3578" i="2"/>
  <c r="E3578" i="2"/>
  <c r="BC3577" i="2"/>
  <c r="BB3577" i="2"/>
  <c r="BA3577" i="2"/>
  <c r="AM3577" i="2"/>
  <c r="AJ3577" i="2"/>
  <c r="AF3577" i="2"/>
  <c r="AE3577" i="2"/>
  <c r="AD3577" i="2"/>
  <c r="Y3577" i="2"/>
  <c r="G3577" i="2"/>
  <c r="E3577" i="2"/>
  <c r="BC3576" i="2"/>
  <c r="BB3576" i="2"/>
  <c r="BA3576" i="2"/>
  <c r="AM3576" i="2"/>
  <c r="AJ3576" i="2"/>
  <c r="AF3576" i="2"/>
  <c r="AE3576" i="2"/>
  <c r="AD3576" i="2"/>
  <c r="Y3576" i="2"/>
  <c r="G3576" i="2"/>
  <c r="E3576" i="2"/>
  <c r="BC3575" i="2"/>
  <c r="BB3575" i="2"/>
  <c r="BA3575" i="2"/>
  <c r="AM3575" i="2"/>
  <c r="AJ3575" i="2"/>
  <c r="AF3575" i="2"/>
  <c r="AE3575" i="2"/>
  <c r="AD3575" i="2"/>
  <c r="Y3575" i="2"/>
  <c r="G3575" i="2"/>
  <c r="E3575" i="2"/>
  <c r="BC3574" i="2"/>
  <c r="BB3574" i="2"/>
  <c r="BA3574" i="2"/>
  <c r="AM3574" i="2"/>
  <c r="AJ3574" i="2"/>
  <c r="AF3574" i="2"/>
  <c r="AE3574" i="2"/>
  <c r="AD3574" i="2"/>
  <c r="Y3574" i="2"/>
  <c r="G3574" i="2"/>
  <c r="E3574" i="2"/>
  <c r="BC3573" i="2"/>
  <c r="BB3573" i="2"/>
  <c r="BA3573" i="2"/>
  <c r="AM3573" i="2"/>
  <c r="AJ3573" i="2"/>
  <c r="AF3573" i="2"/>
  <c r="AE3573" i="2"/>
  <c r="AD3573" i="2"/>
  <c r="Y3573" i="2"/>
  <c r="G3573" i="2"/>
  <c r="E3573" i="2"/>
  <c r="BC3572" i="2"/>
  <c r="BB3572" i="2"/>
  <c r="BA3572" i="2"/>
  <c r="AM3572" i="2"/>
  <c r="AJ3572" i="2"/>
  <c r="AF3572" i="2"/>
  <c r="AE3572" i="2"/>
  <c r="AD3572" i="2"/>
  <c r="Y3572" i="2"/>
  <c r="G3572" i="2"/>
  <c r="E3572" i="2"/>
  <c r="BC3571" i="2"/>
  <c r="BB3571" i="2"/>
  <c r="BA3571" i="2"/>
  <c r="AM3571" i="2"/>
  <c r="AJ3571" i="2"/>
  <c r="AF3571" i="2"/>
  <c r="AE3571" i="2"/>
  <c r="AD3571" i="2"/>
  <c r="Y3571" i="2"/>
  <c r="G3571" i="2"/>
  <c r="E3571" i="2"/>
  <c r="BC3570" i="2"/>
  <c r="BB3570" i="2"/>
  <c r="BA3570" i="2"/>
  <c r="AM3570" i="2"/>
  <c r="AJ3570" i="2"/>
  <c r="AF3570" i="2"/>
  <c r="AE3570" i="2"/>
  <c r="AD3570" i="2"/>
  <c r="Y3570" i="2"/>
  <c r="G3570" i="2"/>
  <c r="E3570" i="2"/>
  <c r="BC3569" i="2"/>
  <c r="BB3569" i="2"/>
  <c r="BA3569" i="2"/>
  <c r="AM3569" i="2"/>
  <c r="AJ3569" i="2"/>
  <c r="AF3569" i="2"/>
  <c r="AE3569" i="2"/>
  <c r="AD3569" i="2"/>
  <c r="Y3569" i="2"/>
  <c r="G3569" i="2"/>
  <c r="E3569" i="2"/>
  <c r="BC3568" i="2"/>
  <c r="BB3568" i="2"/>
  <c r="BA3568" i="2"/>
  <c r="AM3568" i="2"/>
  <c r="AJ3568" i="2"/>
  <c r="AF3568" i="2"/>
  <c r="AE3568" i="2"/>
  <c r="AD3568" i="2"/>
  <c r="Y3568" i="2"/>
  <c r="G3568" i="2"/>
  <c r="E3568" i="2"/>
  <c r="BC3567" i="2"/>
  <c r="BB3567" i="2"/>
  <c r="BA3567" i="2"/>
  <c r="AM3567" i="2"/>
  <c r="AJ3567" i="2"/>
  <c r="AF3567" i="2"/>
  <c r="AE3567" i="2"/>
  <c r="AD3567" i="2"/>
  <c r="Y3567" i="2"/>
  <c r="G3567" i="2"/>
  <c r="E3567" i="2"/>
  <c r="BC3566" i="2"/>
  <c r="BB3566" i="2"/>
  <c r="BA3566" i="2"/>
  <c r="AM3566" i="2"/>
  <c r="AJ3566" i="2"/>
  <c r="AF3566" i="2"/>
  <c r="AE3566" i="2"/>
  <c r="AD3566" i="2"/>
  <c r="Y3566" i="2"/>
  <c r="G3566" i="2"/>
  <c r="E3566" i="2"/>
  <c r="BC3565" i="2"/>
  <c r="BB3565" i="2"/>
  <c r="BA3565" i="2"/>
  <c r="AM3565" i="2"/>
  <c r="AJ3565" i="2"/>
  <c r="AF3565" i="2"/>
  <c r="AE3565" i="2"/>
  <c r="AD3565" i="2"/>
  <c r="Y3565" i="2"/>
  <c r="G3565" i="2"/>
  <c r="E3565" i="2"/>
  <c r="BC3564" i="2"/>
  <c r="BB3564" i="2"/>
  <c r="BA3564" i="2"/>
  <c r="AM3564" i="2"/>
  <c r="AJ3564" i="2"/>
  <c r="AF3564" i="2"/>
  <c r="AE3564" i="2"/>
  <c r="AD3564" i="2"/>
  <c r="Y3564" i="2"/>
  <c r="G3564" i="2"/>
  <c r="E3564" i="2"/>
  <c r="BC3563" i="2"/>
  <c r="BB3563" i="2"/>
  <c r="BA3563" i="2"/>
  <c r="AM3563" i="2"/>
  <c r="AJ3563" i="2"/>
  <c r="AF3563" i="2"/>
  <c r="AE3563" i="2"/>
  <c r="AD3563" i="2"/>
  <c r="Y3563" i="2"/>
  <c r="G3563" i="2"/>
  <c r="E3563" i="2"/>
  <c r="BC3562" i="2"/>
  <c r="BB3562" i="2"/>
  <c r="BA3562" i="2"/>
  <c r="AM3562" i="2"/>
  <c r="AJ3562" i="2"/>
  <c r="AF3562" i="2"/>
  <c r="AE3562" i="2"/>
  <c r="AD3562" i="2"/>
  <c r="Y3562" i="2"/>
  <c r="G3562" i="2"/>
  <c r="E3562" i="2"/>
  <c r="BC3561" i="2"/>
  <c r="BB3561" i="2"/>
  <c r="BA3561" i="2"/>
  <c r="AM3561" i="2"/>
  <c r="AJ3561" i="2"/>
  <c r="AF3561" i="2"/>
  <c r="AE3561" i="2"/>
  <c r="AD3561" i="2"/>
  <c r="Y3561" i="2"/>
  <c r="G3561" i="2"/>
  <c r="E3561" i="2"/>
  <c r="BC3560" i="2"/>
  <c r="BB3560" i="2"/>
  <c r="BA3560" i="2"/>
  <c r="AM3560" i="2"/>
  <c r="AJ3560" i="2"/>
  <c r="AF3560" i="2"/>
  <c r="AE3560" i="2"/>
  <c r="AD3560" i="2"/>
  <c r="Y3560" i="2"/>
  <c r="G3560" i="2"/>
  <c r="E3560" i="2"/>
  <c r="BC3559" i="2"/>
  <c r="BB3559" i="2"/>
  <c r="BA3559" i="2"/>
  <c r="AM3559" i="2"/>
  <c r="AJ3559" i="2"/>
  <c r="AF3559" i="2"/>
  <c r="AE3559" i="2"/>
  <c r="AD3559" i="2"/>
  <c r="Y3559" i="2"/>
  <c r="G3559" i="2"/>
  <c r="E3559" i="2"/>
  <c r="BC3558" i="2"/>
  <c r="BB3558" i="2"/>
  <c r="BA3558" i="2"/>
  <c r="AM3558" i="2"/>
  <c r="AJ3558" i="2"/>
  <c r="AF3558" i="2"/>
  <c r="AE3558" i="2"/>
  <c r="AD3558" i="2"/>
  <c r="Y3558" i="2"/>
  <c r="G3558" i="2"/>
  <c r="E3558" i="2"/>
  <c r="BC3557" i="2"/>
  <c r="BB3557" i="2"/>
  <c r="BA3557" i="2"/>
  <c r="AM3557" i="2"/>
  <c r="AJ3557" i="2"/>
  <c r="AF3557" i="2"/>
  <c r="AE3557" i="2"/>
  <c r="AD3557" i="2"/>
  <c r="Y3557" i="2"/>
  <c r="G3557" i="2"/>
  <c r="E3557" i="2"/>
  <c r="BC3556" i="2"/>
  <c r="BB3556" i="2"/>
  <c r="BA3556" i="2"/>
  <c r="AM3556" i="2"/>
  <c r="AJ3556" i="2"/>
  <c r="AF3556" i="2"/>
  <c r="AE3556" i="2"/>
  <c r="AD3556" i="2"/>
  <c r="Y3556" i="2"/>
  <c r="G3556" i="2"/>
  <c r="E3556" i="2"/>
  <c r="BC3555" i="2"/>
  <c r="BB3555" i="2"/>
  <c r="BA3555" i="2"/>
  <c r="AM3555" i="2"/>
  <c r="AJ3555" i="2"/>
  <c r="AF3555" i="2"/>
  <c r="AE3555" i="2"/>
  <c r="AD3555" i="2"/>
  <c r="Y3555" i="2"/>
  <c r="G3555" i="2"/>
  <c r="E3555" i="2"/>
  <c r="BC3554" i="2"/>
  <c r="BB3554" i="2"/>
  <c r="BA3554" i="2"/>
  <c r="AM3554" i="2"/>
  <c r="AJ3554" i="2"/>
  <c r="AF3554" i="2"/>
  <c r="AE3554" i="2"/>
  <c r="AD3554" i="2"/>
  <c r="Y3554" i="2"/>
  <c r="G3554" i="2"/>
  <c r="E3554" i="2"/>
  <c r="BC3553" i="2"/>
  <c r="BB3553" i="2"/>
  <c r="BA3553" i="2"/>
  <c r="AM3553" i="2"/>
  <c r="AJ3553" i="2"/>
  <c r="AF3553" i="2"/>
  <c r="AE3553" i="2"/>
  <c r="AD3553" i="2"/>
  <c r="Y3553" i="2"/>
  <c r="G3553" i="2"/>
  <c r="E3553" i="2"/>
  <c r="BC3552" i="2"/>
  <c r="BB3552" i="2"/>
  <c r="BA3552" i="2"/>
  <c r="AM3552" i="2"/>
  <c r="AJ3552" i="2"/>
  <c r="AF3552" i="2"/>
  <c r="AE3552" i="2"/>
  <c r="AD3552" i="2"/>
  <c r="Y3552" i="2"/>
  <c r="G3552" i="2"/>
  <c r="E3552" i="2"/>
  <c r="BC3551" i="2"/>
  <c r="BB3551" i="2"/>
  <c r="BA3551" i="2"/>
  <c r="AM3551" i="2"/>
  <c r="AJ3551" i="2"/>
  <c r="AF3551" i="2"/>
  <c r="AE3551" i="2"/>
  <c r="AD3551" i="2"/>
  <c r="Y3551" i="2"/>
  <c r="G3551" i="2"/>
  <c r="E3551" i="2"/>
  <c r="BC3550" i="2"/>
  <c r="BB3550" i="2"/>
  <c r="BA3550" i="2"/>
  <c r="AM3550" i="2"/>
  <c r="AJ3550" i="2"/>
  <c r="AF3550" i="2"/>
  <c r="AE3550" i="2"/>
  <c r="AD3550" i="2"/>
  <c r="Y3550" i="2"/>
  <c r="G3550" i="2"/>
  <c r="E3550" i="2"/>
  <c r="BC3549" i="2"/>
  <c r="BB3549" i="2"/>
  <c r="BA3549" i="2"/>
  <c r="AM3549" i="2"/>
  <c r="AJ3549" i="2"/>
  <c r="AF3549" i="2"/>
  <c r="AE3549" i="2"/>
  <c r="AD3549" i="2"/>
  <c r="Y3549" i="2"/>
  <c r="G3549" i="2"/>
  <c r="E3549" i="2"/>
  <c r="BC3548" i="2"/>
  <c r="BB3548" i="2"/>
  <c r="BA3548" i="2"/>
  <c r="AM3548" i="2"/>
  <c r="AJ3548" i="2"/>
  <c r="AF3548" i="2"/>
  <c r="AE3548" i="2"/>
  <c r="AD3548" i="2"/>
  <c r="Y3548" i="2"/>
  <c r="G3548" i="2"/>
  <c r="E3548" i="2"/>
  <c r="BC3547" i="2"/>
  <c r="BB3547" i="2"/>
  <c r="BA3547" i="2"/>
  <c r="AM3547" i="2"/>
  <c r="AJ3547" i="2"/>
  <c r="AF3547" i="2"/>
  <c r="AE3547" i="2"/>
  <c r="AD3547" i="2"/>
  <c r="Y3547" i="2"/>
  <c r="G3547" i="2"/>
  <c r="E3547" i="2"/>
  <c r="BC3546" i="2"/>
  <c r="BB3546" i="2"/>
  <c r="BA3546" i="2"/>
  <c r="AM3546" i="2"/>
  <c r="AJ3546" i="2"/>
  <c r="AF3546" i="2"/>
  <c r="AE3546" i="2"/>
  <c r="AD3546" i="2"/>
  <c r="Y3546" i="2"/>
  <c r="G3546" i="2"/>
  <c r="E3546" i="2"/>
  <c r="BC3545" i="2"/>
  <c r="BB3545" i="2"/>
  <c r="BA3545" i="2"/>
  <c r="AM3545" i="2"/>
  <c r="AJ3545" i="2"/>
  <c r="AF3545" i="2"/>
  <c r="AE3545" i="2"/>
  <c r="AD3545" i="2"/>
  <c r="Y3545" i="2"/>
  <c r="G3545" i="2"/>
  <c r="E3545" i="2"/>
  <c r="BC3544" i="2"/>
  <c r="BB3544" i="2"/>
  <c r="BA3544" i="2"/>
  <c r="AM3544" i="2"/>
  <c r="AJ3544" i="2"/>
  <c r="AF3544" i="2"/>
  <c r="AE3544" i="2"/>
  <c r="AD3544" i="2"/>
  <c r="Y3544" i="2"/>
  <c r="G3544" i="2"/>
  <c r="E3544" i="2"/>
  <c r="BC3543" i="2"/>
  <c r="BB3543" i="2"/>
  <c r="BA3543" i="2"/>
  <c r="AM3543" i="2"/>
  <c r="AJ3543" i="2"/>
  <c r="AF3543" i="2"/>
  <c r="AE3543" i="2"/>
  <c r="AD3543" i="2"/>
  <c r="Y3543" i="2"/>
  <c r="G3543" i="2"/>
  <c r="E3543" i="2"/>
  <c r="BC3542" i="2"/>
  <c r="BB3542" i="2"/>
  <c r="BA3542" i="2"/>
  <c r="AM3542" i="2"/>
  <c r="AJ3542" i="2"/>
  <c r="AF3542" i="2"/>
  <c r="AE3542" i="2"/>
  <c r="AD3542" i="2"/>
  <c r="Y3542" i="2"/>
  <c r="G3542" i="2"/>
  <c r="E3542" i="2"/>
  <c r="BC3541" i="2"/>
  <c r="BB3541" i="2"/>
  <c r="BA3541" i="2"/>
  <c r="AM3541" i="2"/>
  <c r="AJ3541" i="2"/>
  <c r="AF3541" i="2"/>
  <c r="AE3541" i="2"/>
  <c r="AD3541" i="2"/>
  <c r="Y3541" i="2"/>
  <c r="G3541" i="2"/>
  <c r="E3541" i="2"/>
  <c r="BC3540" i="2"/>
  <c r="BB3540" i="2"/>
  <c r="BA3540" i="2"/>
  <c r="AM3540" i="2"/>
  <c r="AJ3540" i="2"/>
  <c r="AF3540" i="2"/>
  <c r="AE3540" i="2"/>
  <c r="AD3540" i="2"/>
  <c r="Y3540" i="2"/>
  <c r="G3540" i="2"/>
  <c r="E3540" i="2"/>
  <c r="BC3539" i="2"/>
  <c r="BB3539" i="2"/>
  <c r="BA3539" i="2"/>
  <c r="AM3539" i="2"/>
  <c r="AJ3539" i="2"/>
  <c r="AF3539" i="2"/>
  <c r="AE3539" i="2"/>
  <c r="AD3539" i="2"/>
  <c r="Y3539" i="2"/>
  <c r="G3539" i="2"/>
  <c r="E3539" i="2"/>
  <c r="BC3538" i="2"/>
  <c r="BB3538" i="2"/>
  <c r="BA3538" i="2"/>
  <c r="AM3538" i="2"/>
  <c r="AJ3538" i="2"/>
  <c r="AF3538" i="2"/>
  <c r="AE3538" i="2"/>
  <c r="AD3538" i="2"/>
  <c r="Y3538" i="2"/>
  <c r="G3538" i="2"/>
  <c r="E3538" i="2"/>
  <c r="BC3537" i="2"/>
  <c r="BB3537" i="2"/>
  <c r="BA3537" i="2"/>
  <c r="AM3537" i="2"/>
  <c r="AJ3537" i="2"/>
  <c r="AF3537" i="2"/>
  <c r="AE3537" i="2"/>
  <c r="AD3537" i="2"/>
  <c r="Y3537" i="2"/>
  <c r="G3537" i="2"/>
  <c r="E3537" i="2"/>
  <c r="BC3536" i="2"/>
  <c r="BB3536" i="2"/>
  <c r="BA3536" i="2"/>
  <c r="AM3536" i="2"/>
  <c r="AJ3536" i="2"/>
  <c r="AF3536" i="2"/>
  <c r="AE3536" i="2"/>
  <c r="AD3536" i="2"/>
  <c r="Y3536" i="2"/>
  <c r="G3536" i="2"/>
  <c r="E3536" i="2"/>
  <c r="BC3535" i="2"/>
  <c r="BB3535" i="2"/>
  <c r="BA3535" i="2"/>
  <c r="AM3535" i="2"/>
  <c r="AJ3535" i="2"/>
  <c r="AF3535" i="2"/>
  <c r="AE3535" i="2"/>
  <c r="AD3535" i="2"/>
  <c r="Y3535" i="2"/>
  <c r="G3535" i="2"/>
  <c r="E3535" i="2"/>
  <c r="BC3534" i="2"/>
  <c r="BB3534" i="2"/>
  <c r="BA3534" i="2"/>
  <c r="AM3534" i="2"/>
  <c r="AJ3534" i="2"/>
  <c r="AF3534" i="2"/>
  <c r="AE3534" i="2"/>
  <c r="AD3534" i="2"/>
  <c r="Y3534" i="2"/>
  <c r="G3534" i="2"/>
  <c r="E3534" i="2"/>
  <c r="BC3533" i="2"/>
  <c r="BB3533" i="2"/>
  <c r="BA3533" i="2"/>
  <c r="AM3533" i="2"/>
  <c r="AJ3533" i="2"/>
  <c r="AF3533" i="2"/>
  <c r="AE3533" i="2"/>
  <c r="AD3533" i="2"/>
  <c r="Y3533" i="2"/>
  <c r="G3533" i="2"/>
  <c r="E3533" i="2"/>
  <c r="BC3532" i="2"/>
  <c r="BB3532" i="2"/>
  <c r="BA3532" i="2"/>
  <c r="AM3532" i="2"/>
  <c r="AJ3532" i="2"/>
  <c r="AF3532" i="2"/>
  <c r="AE3532" i="2"/>
  <c r="AD3532" i="2"/>
  <c r="Y3532" i="2"/>
  <c r="G3532" i="2"/>
  <c r="E3532" i="2"/>
  <c r="BC3531" i="2"/>
  <c r="BB3531" i="2"/>
  <c r="BA3531" i="2"/>
  <c r="AM3531" i="2"/>
  <c r="AJ3531" i="2"/>
  <c r="AF3531" i="2"/>
  <c r="AE3531" i="2"/>
  <c r="AD3531" i="2"/>
  <c r="Y3531" i="2"/>
  <c r="G3531" i="2"/>
  <c r="E3531" i="2"/>
  <c r="BC3530" i="2"/>
  <c r="BB3530" i="2"/>
  <c r="BA3530" i="2"/>
  <c r="AM3530" i="2"/>
  <c r="AJ3530" i="2"/>
  <c r="AF3530" i="2"/>
  <c r="AE3530" i="2"/>
  <c r="AD3530" i="2"/>
  <c r="Y3530" i="2"/>
  <c r="G3530" i="2"/>
  <c r="E3530" i="2"/>
  <c r="BC3529" i="2"/>
  <c r="BB3529" i="2"/>
  <c r="BA3529" i="2"/>
  <c r="AM3529" i="2"/>
  <c r="AJ3529" i="2"/>
  <c r="AF3529" i="2"/>
  <c r="AE3529" i="2"/>
  <c r="AD3529" i="2"/>
  <c r="Y3529" i="2"/>
  <c r="G3529" i="2"/>
  <c r="E3529" i="2"/>
  <c r="BC3528" i="2"/>
  <c r="BB3528" i="2"/>
  <c r="BA3528" i="2"/>
  <c r="AM3528" i="2"/>
  <c r="AJ3528" i="2"/>
  <c r="AF3528" i="2"/>
  <c r="AE3528" i="2"/>
  <c r="AD3528" i="2"/>
  <c r="Y3528" i="2"/>
  <c r="G3528" i="2"/>
  <c r="E3528" i="2"/>
  <c r="BC3527" i="2"/>
  <c r="BB3527" i="2"/>
  <c r="BA3527" i="2"/>
  <c r="AM3527" i="2"/>
  <c r="AJ3527" i="2"/>
  <c r="AF3527" i="2"/>
  <c r="AE3527" i="2"/>
  <c r="AD3527" i="2"/>
  <c r="Y3527" i="2"/>
  <c r="G3527" i="2"/>
  <c r="E3527" i="2"/>
  <c r="BC3526" i="2"/>
  <c r="BB3526" i="2"/>
  <c r="BA3526" i="2"/>
  <c r="AM3526" i="2"/>
  <c r="AJ3526" i="2"/>
  <c r="AF3526" i="2"/>
  <c r="AE3526" i="2"/>
  <c r="AD3526" i="2"/>
  <c r="Y3526" i="2"/>
  <c r="G3526" i="2"/>
  <c r="E3526" i="2"/>
  <c r="BC3525" i="2"/>
  <c r="BB3525" i="2"/>
  <c r="BA3525" i="2"/>
  <c r="AM3525" i="2"/>
  <c r="AJ3525" i="2"/>
  <c r="AF3525" i="2"/>
  <c r="AE3525" i="2"/>
  <c r="AD3525" i="2"/>
  <c r="Y3525" i="2"/>
  <c r="G3525" i="2"/>
  <c r="E3525" i="2"/>
  <c r="BC3524" i="2"/>
  <c r="BB3524" i="2"/>
  <c r="BA3524" i="2"/>
  <c r="AM3524" i="2"/>
  <c r="AJ3524" i="2"/>
  <c r="AF3524" i="2"/>
  <c r="AE3524" i="2"/>
  <c r="AD3524" i="2"/>
  <c r="Y3524" i="2"/>
  <c r="G3524" i="2"/>
  <c r="E3524" i="2"/>
  <c r="BC3523" i="2"/>
  <c r="BB3523" i="2"/>
  <c r="BA3523" i="2"/>
  <c r="AM3523" i="2"/>
  <c r="AJ3523" i="2"/>
  <c r="AF3523" i="2"/>
  <c r="AE3523" i="2"/>
  <c r="AD3523" i="2"/>
  <c r="Y3523" i="2"/>
  <c r="G3523" i="2"/>
  <c r="E3523" i="2"/>
  <c r="BC3522" i="2"/>
  <c r="BB3522" i="2"/>
  <c r="BA3522" i="2"/>
  <c r="AM3522" i="2"/>
  <c r="AJ3522" i="2"/>
  <c r="AF3522" i="2"/>
  <c r="AE3522" i="2"/>
  <c r="AD3522" i="2"/>
  <c r="Y3522" i="2"/>
  <c r="G3522" i="2"/>
  <c r="E3522" i="2"/>
  <c r="BC3521" i="2"/>
  <c r="BB3521" i="2"/>
  <c r="BA3521" i="2"/>
  <c r="AM3521" i="2"/>
  <c r="AJ3521" i="2"/>
  <c r="AF3521" i="2"/>
  <c r="AE3521" i="2"/>
  <c r="AD3521" i="2"/>
  <c r="Y3521" i="2"/>
  <c r="G3521" i="2"/>
  <c r="E3521" i="2"/>
  <c r="BC3520" i="2"/>
  <c r="BB3520" i="2"/>
  <c r="BA3520" i="2"/>
  <c r="AM3520" i="2"/>
  <c r="AJ3520" i="2"/>
  <c r="AF3520" i="2"/>
  <c r="AE3520" i="2"/>
  <c r="AD3520" i="2"/>
  <c r="Y3520" i="2"/>
  <c r="G3520" i="2"/>
  <c r="E3520" i="2"/>
  <c r="BC3519" i="2"/>
  <c r="BB3519" i="2"/>
  <c r="BA3519" i="2"/>
  <c r="AM3519" i="2"/>
  <c r="AJ3519" i="2"/>
  <c r="AF3519" i="2"/>
  <c r="AE3519" i="2"/>
  <c r="AD3519" i="2"/>
  <c r="Y3519" i="2"/>
  <c r="G3519" i="2"/>
  <c r="E3519" i="2"/>
  <c r="BC3518" i="2"/>
  <c r="BB3518" i="2"/>
  <c r="BA3518" i="2"/>
  <c r="AM3518" i="2"/>
  <c r="AJ3518" i="2"/>
  <c r="AF3518" i="2"/>
  <c r="AE3518" i="2"/>
  <c r="AD3518" i="2"/>
  <c r="Y3518" i="2"/>
  <c r="G3518" i="2"/>
  <c r="E3518" i="2"/>
  <c r="BC3517" i="2"/>
  <c r="BB3517" i="2"/>
  <c r="BA3517" i="2"/>
  <c r="AM3517" i="2"/>
  <c r="AJ3517" i="2"/>
  <c r="AF3517" i="2"/>
  <c r="AE3517" i="2"/>
  <c r="AD3517" i="2"/>
  <c r="Y3517" i="2"/>
  <c r="G3517" i="2"/>
  <c r="E3517" i="2"/>
  <c r="BC3516" i="2"/>
  <c r="BB3516" i="2"/>
  <c r="BA3516" i="2"/>
  <c r="AM3516" i="2"/>
  <c r="AJ3516" i="2"/>
  <c r="AF3516" i="2"/>
  <c r="AE3516" i="2"/>
  <c r="AD3516" i="2"/>
  <c r="Y3516" i="2"/>
  <c r="G3516" i="2"/>
  <c r="E3516" i="2"/>
  <c r="BC3515" i="2"/>
  <c r="BB3515" i="2"/>
  <c r="BA3515" i="2"/>
  <c r="AM3515" i="2"/>
  <c r="AJ3515" i="2"/>
  <c r="AF3515" i="2"/>
  <c r="AE3515" i="2"/>
  <c r="AD3515" i="2"/>
  <c r="Y3515" i="2"/>
  <c r="G3515" i="2"/>
  <c r="E3515" i="2"/>
  <c r="BC3514" i="2"/>
  <c r="BB3514" i="2"/>
  <c r="BA3514" i="2"/>
  <c r="AM3514" i="2"/>
  <c r="AJ3514" i="2"/>
  <c r="AF3514" i="2"/>
  <c r="AE3514" i="2"/>
  <c r="AD3514" i="2"/>
  <c r="Y3514" i="2"/>
  <c r="G3514" i="2"/>
  <c r="E3514" i="2"/>
  <c r="BC3513" i="2"/>
  <c r="BB3513" i="2"/>
  <c r="BA3513" i="2"/>
  <c r="AM3513" i="2"/>
  <c r="AJ3513" i="2"/>
  <c r="AF3513" i="2"/>
  <c r="AE3513" i="2"/>
  <c r="AD3513" i="2"/>
  <c r="Y3513" i="2"/>
  <c r="G3513" i="2"/>
  <c r="E3513" i="2"/>
  <c r="BC3512" i="2"/>
  <c r="BB3512" i="2"/>
  <c r="BA3512" i="2"/>
  <c r="AM3512" i="2"/>
  <c r="AJ3512" i="2"/>
  <c r="AF3512" i="2"/>
  <c r="AE3512" i="2"/>
  <c r="AD3512" i="2"/>
  <c r="Y3512" i="2"/>
  <c r="G3512" i="2"/>
  <c r="E3512" i="2"/>
  <c r="BC3511" i="2"/>
  <c r="BB3511" i="2"/>
  <c r="BA3511" i="2"/>
  <c r="AM3511" i="2"/>
  <c r="AJ3511" i="2"/>
  <c r="AF3511" i="2"/>
  <c r="AE3511" i="2"/>
  <c r="AD3511" i="2"/>
  <c r="Y3511" i="2"/>
  <c r="G3511" i="2"/>
  <c r="E3511" i="2"/>
  <c r="BC3510" i="2"/>
  <c r="BB3510" i="2"/>
  <c r="BA3510" i="2"/>
  <c r="AM3510" i="2"/>
  <c r="AJ3510" i="2"/>
  <c r="AF3510" i="2"/>
  <c r="AE3510" i="2"/>
  <c r="AD3510" i="2"/>
  <c r="Y3510" i="2"/>
  <c r="G3510" i="2"/>
  <c r="E3510" i="2"/>
  <c r="BC3509" i="2"/>
  <c r="BB3509" i="2"/>
  <c r="BA3509" i="2"/>
  <c r="AM3509" i="2"/>
  <c r="AJ3509" i="2"/>
  <c r="AF3509" i="2"/>
  <c r="AE3509" i="2"/>
  <c r="AD3509" i="2"/>
  <c r="Y3509" i="2"/>
  <c r="G3509" i="2"/>
  <c r="E3509" i="2"/>
  <c r="BC3508" i="2"/>
  <c r="BB3508" i="2"/>
  <c r="BA3508" i="2"/>
  <c r="AM3508" i="2"/>
  <c r="AJ3508" i="2"/>
  <c r="AF3508" i="2"/>
  <c r="AE3508" i="2"/>
  <c r="AD3508" i="2"/>
  <c r="Y3508" i="2"/>
  <c r="G3508" i="2"/>
  <c r="E3508" i="2"/>
  <c r="BC3507" i="2"/>
  <c r="BB3507" i="2"/>
  <c r="BA3507" i="2"/>
  <c r="AM3507" i="2"/>
  <c r="AJ3507" i="2"/>
  <c r="AF3507" i="2"/>
  <c r="AE3507" i="2"/>
  <c r="AD3507" i="2"/>
  <c r="Y3507" i="2"/>
  <c r="G3507" i="2"/>
  <c r="E3507" i="2"/>
  <c r="BC3506" i="2"/>
  <c r="BB3506" i="2"/>
  <c r="BA3506" i="2"/>
  <c r="AM3506" i="2"/>
  <c r="AJ3506" i="2"/>
  <c r="AF3506" i="2"/>
  <c r="AE3506" i="2"/>
  <c r="AD3506" i="2"/>
  <c r="Y3506" i="2"/>
  <c r="G3506" i="2"/>
  <c r="E3506" i="2"/>
  <c r="BC3505" i="2"/>
  <c r="BB3505" i="2"/>
  <c r="BA3505" i="2"/>
  <c r="AM3505" i="2"/>
  <c r="AJ3505" i="2"/>
  <c r="AF3505" i="2"/>
  <c r="AE3505" i="2"/>
  <c r="AD3505" i="2"/>
  <c r="Y3505" i="2"/>
  <c r="G3505" i="2"/>
  <c r="E3505" i="2"/>
  <c r="BC3504" i="2"/>
  <c r="BB3504" i="2"/>
  <c r="BA3504" i="2"/>
  <c r="AM3504" i="2"/>
  <c r="AJ3504" i="2"/>
  <c r="AF3504" i="2"/>
  <c r="AE3504" i="2"/>
  <c r="AD3504" i="2"/>
  <c r="Y3504" i="2"/>
  <c r="G3504" i="2"/>
  <c r="E3504" i="2"/>
  <c r="BC3503" i="2"/>
  <c r="BB3503" i="2"/>
  <c r="BA3503" i="2"/>
  <c r="AM3503" i="2"/>
  <c r="AJ3503" i="2"/>
  <c r="AF3503" i="2"/>
  <c r="AE3503" i="2"/>
  <c r="AD3503" i="2"/>
  <c r="Y3503" i="2"/>
  <c r="G3503" i="2"/>
  <c r="E3503" i="2"/>
  <c r="BC3502" i="2"/>
  <c r="BB3502" i="2"/>
  <c r="BA3502" i="2"/>
  <c r="AM3502" i="2"/>
  <c r="AJ3502" i="2"/>
  <c r="AF3502" i="2"/>
  <c r="AE3502" i="2"/>
  <c r="AD3502" i="2"/>
  <c r="Y3502" i="2"/>
  <c r="G3502" i="2"/>
  <c r="E3502" i="2"/>
  <c r="BC3501" i="2"/>
  <c r="BB3501" i="2"/>
  <c r="BA3501" i="2"/>
  <c r="AM3501" i="2"/>
  <c r="AJ3501" i="2"/>
  <c r="AF3501" i="2"/>
  <c r="AE3501" i="2"/>
  <c r="AD3501" i="2"/>
  <c r="Y3501" i="2"/>
  <c r="G3501" i="2"/>
  <c r="E3501" i="2"/>
  <c r="BC3500" i="2"/>
  <c r="BB3500" i="2"/>
  <c r="BA3500" i="2"/>
  <c r="AM3500" i="2"/>
  <c r="AJ3500" i="2"/>
  <c r="AF3500" i="2"/>
  <c r="AE3500" i="2"/>
  <c r="AD3500" i="2"/>
  <c r="Y3500" i="2"/>
  <c r="G3500" i="2"/>
  <c r="E3500" i="2"/>
  <c r="BC3499" i="2"/>
  <c r="BB3499" i="2"/>
  <c r="BA3499" i="2"/>
  <c r="AM3499" i="2"/>
  <c r="AJ3499" i="2"/>
  <c r="AF3499" i="2"/>
  <c r="AE3499" i="2"/>
  <c r="AD3499" i="2"/>
  <c r="Y3499" i="2"/>
  <c r="G3499" i="2"/>
  <c r="E3499" i="2"/>
  <c r="BC3498" i="2"/>
  <c r="BB3498" i="2"/>
  <c r="BA3498" i="2"/>
  <c r="AM3498" i="2"/>
  <c r="AJ3498" i="2"/>
  <c r="AF3498" i="2"/>
  <c r="AE3498" i="2"/>
  <c r="AD3498" i="2"/>
  <c r="Y3498" i="2"/>
  <c r="G3498" i="2"/>
  <c r="E3498" i="2"/>
  <c r="BC3497" i="2"/>
  <c r="BB3497" i="2"/>
  <c r="BA3497" i="2"/>
  <c r="AM3497" i="2"/>
  <c r="AJ3497" i="2"/>
  <c r="AF3497" i="2"/>
  <c r="AE3497" i="2"/>
  <c r="AD3497" i="2"/>
  <c r="Y3497" i="2"/>
  <c r="G3497" i="2"/>
  <c r="E3497" i="2"/>
  <c r="BC3496" i="2"/>
  <c r="BB3496" i="2"/>
  <c r="BA3496" i="2"/>
  <c r="AM3496" i="2"/>
  <c r="AJ3496" i="2"/>
  <c r="AF3496" i="2"/>
  <c r="AE3496" i="2"/>
  <c r="AD3496" i="2"/>
  <c r="Y3496" i="2"/>
  <c r="G3496" i="2"/>
  <c r="E3496" i="2"/>
  <c r="BC3495" i="2"/>
  <c r="BB3495" i="2"/>
  <c r="BA3495" i="2"/>
  <c r="AM3495" i="2"/>
  <c r="AJ3495" i="2"/>
  <c r="AF3495" i="2"/>
  <c r="AE3495" i="2"/>
  <c r="AD3495" i="2"/>
  <c r="Y3495" i="2"/>
  <c r="G3495" i="2"/>
  <c r="E3495" i="2"/>
  <c r="BC3494" i="2"/>
  <c r="BB3494" i="2"/>
  <c r="BA3494" i="2"/>
  <c r="AM3494" i="2"/>
  <c r="AJ3494" i="2"/>
  <c r="AF3494" i="2"/>
  <c r="AE3494" i="2"/>
  <c r="AD3494" i="2"/>
  <c r="Y3494" i="2"/>
  <c r="G3494" i="2"/>
  <c r="E3494" i="2"/>
  <c r="BC3493" i="2"/>
  <c r="BB3493" i="2"/>
  <c r="BA3493" i="2"/>
  <c r="AM3493" i="2"/>
  <c r="AJ3493" i="2"/>
  <c r="AF3493" i="2"/>
  <c r="AE3493" i="2"/>
  <c r="AD3493" i="2"/>
  <c r="Y3493" i="2"/>
  <c r="G3493" i="2"/>
  <c r="E3493" i="2"/>
  <c r="BC3492" i="2"/>
  <c r="BB3492" i="2"/>
  <c r="BA3492" i="2"/>
  <c r="AM3492" i="2"/>
  <c r="AJ3492" i="2"/>
  <c r="AF3492" i="2"/>
  <c r="AE3492" i="2"/>
  <c r="AD3492" i="2"/>
  <c r="Y3492" i="2"/>
  <c r="G3492" i="2"/>
  <c r="E3492" i="2"/>
  <c r="BC3491" i="2"/>
  <c r="BB3491" i="2"/>
  <c r="BA3491" i="2"/>
  <c r="AM3491" i="2"/>
  <c r="AJ3491" i="2"/>
  <c r="AF3491" i="2"/>
  <c r="AE3491" i="2"/>
  <c r="AD3491" i="2"/>
  <c r="Y3491" i="2"/>
  <c r="G3491" i="2"/>
  <c r="E3491" i="2"/>
  <c r="BC3490" i="2"/>
  <c r="BB3490" i="2"/>
  <c r="BA3490" i="2"/>
  <c r="AM3490" i="2"/>
  <c r="AJ3490" i="2"/>
  <c r="AF3490" i="2"/>
  <c r="AE3490" i="2"/>
  <c r="AD3490" i="2"/>
  <c r="Y3490" i="2"/>
  <c r="G3490" i="2"/>
  <c r="E3490" i="2"/>
  <c r="BC3489" i="2"/>
  <c r="BB3489" i="2"/>
  <c r="BA3489" i="2"/>
  <c r="AM3489" i="2"/>
  <c r="AJ3489" i="2"/>
  <c r="AF3489" i="2"/>
  <c r="AE3489" i="2"/>
  <c r="AD3489" i="2"/>
  <c r="Y3489" i="2"/>
  <c r="G3489" i="2"/>
  <c r="E3489" i="2"/>
  <c r="BC3488" i="2"/>
  <c r="BB3488" i="2"/>
  <c r="BA3488" i="2"/>
  <c r="AM3488" i="2"/>
  <c r="AJ3488" i="2"/>
  <c r="AF3488" i="2"/>
  <c r="AE3488" i="2"/>
  <c r="AD3488" i="2"/>
  <c r="Y3488" i="2"/>
  <c r="G3488" i="2"/>
  <c r="E3488" i="2"/>
  <c r="BC3487" i="2"/>
  <c r="BB3487" i="2"/>
  <c r="BA3487" i="2"/>
  <c r="AM3487" i="2"/>
  <c r="AJ3487" i="2"/>
  <c r="AF3487" i="2"/>
  <c r="AE3487" i="2"/>
  <c r="AD3487" i="2"/>
  <c r="Y3487" i="2"/>
  <c r="G3487" i="2"/>
  <c r="E3487" i="2"/>
  <c r="BC3486" i="2"/>
  <c r="BB3486" i="2"/>
  <c r="BA3486" i="2"/>
  <c r="AM3486" i="2"/>
  <c r="AJ3486" i="2"/>
  <c r="AF3486" i="2"/>
  <c r="AE3486" i="2"/>
  <c r="AD3486" i="2"/>
  <c r="Y3486" i="2"/>
  <c r="G3486" i="2"/>
  <c r="E3486" i="2"/>
  <c r="BC3485" i="2"/>
  <c r="BB3485" i="2"/>
  <c r="BA3485" i="2"/>
  <c r="AM3485" i="2"/>
  <c r="AJ3485" i="2"/>
  <c r="AF3485" i="2"/>
  <c r="AE3485" i="2"/>
  <c r="AD3485" i="2"/>
  <c r="Y3485" i="2"/>
  <c r="G3485" i="2"/>
  <c r="E3485" i="2"/>
  <c r="BC3484" i="2"/>
  <c r="BB3484" i="2"/>
  <c r="BA3484" i="2"/>
  <c r="AM3484" i="2"/>
  <c r="AJ3484" i="2"/>
  <c r="AF3484" i="2"/>
  <c r="AE3484" i="2"/>
  <c r="AD3484" i="2"/>
  <c r="Y3484" i="2"/>
  <c r="G3484" i="2"/>
  <c r="E3484" i="2"/>
  <c r="BC3483" i="2"/>
  <c r="BB3483" i="2"/>
  <c r="BA3483" i="2"/>
  <c r="AM3483" i="2"/>
  <c r="AJ3483" i="2"/>
  <c r="AF3483" i="2"/>
  <c r="AE3483" i="2"/>
  <c r="AD3483" i="2"/>
  <c r="Y3483" i="2"/>
  <c r="G3483" i="2"/>
  <c r="E3483" i="2"/>
  <c r="BC3482" i="2"/>
  <c r="BB3482" i="2"/>
  <c r="BA3482" i="2"/>
  <c r="AM3482" i="2"/>
  <c r="AJ3482" i="2"/>
  <c r="AF3482" i="2"/>
  <c r="AE3482" i="2"/>
  <c r="AD3482" i="2"/>
  <c r="Y3482" i="2"/>
  <c r="G3482" i="2"/>
  <c r="E3482" i="2"/>
  <c r="BC3481" i="2"/>
  <c r="BB3481" i="2"/>
  <c r="BA3481" i="2"/>
  <c r="AM3481" i="2"/>
  <c r="AJ3481" i="2"/>
  <c r="AF3481" i="2"/>
  <c r="AE3481" i="2"/>
  <c r="AD3481" i="2"/>
  <c r="Y3481" i="2"/>
  <c r="G3481" i="2"/>
  <c r="E3481" i="2"/>
  <c r="BC3480" i="2"/>
  <c r="BB3480" i="2"/>
  <c r="BA3480" i="2"/>
  <c r="AM3480" i="2"/>
  <c r="AJ3480" i="2"/>
  <c r="AF3480" i="2"/>
  <c r="AE3480" i="2"/>
  <c r="AD3480" i="2"/>
  <c r="Y3480" i="2"/>
  <c r="G3480" i="2"/>
  <c r="E3480" i="2"/>
  <c r="BC3479" i="2"/>
  <c r="BB3479" i="2"/>
  <c r="BA3479" i="2"/>
  <c r="AM3479" i="2"/>
  <c r="AJ3479" i="2"/>
  <c r="AF3479" i="2"/>
  <c r="AE3479" i="2"/>
  <c r="AD3479" i="2"/>
  <c r="Y3479" i="2"/>
  <c r="G3479" i="2"/>
  <c r="E3479" i="2"/>
  <c r="BC3478" i="2"/>
  <c r="BB3478" i="2"/>
  <c r="BA3478" i="2"/>
  <c r="AM3478" i="2"/>
  <c r="AJ3478" i="2"/>
  <c r="AF3478" i="2"/>
  <c r="AE3478" i="2"/>
  <c r="AD3478" i="2"/>
  <c r="Y3478" i="2"/>
  <c r="G3478" i="2"/>
  <c r="E3478" i="2"/>
  <c r="BC3477" i="2"/>
  <c r="BB3477" i="2"/>
  <c r="BA3477" i="2"/>
  <c r="AM3477" i="2"/>
  <c r="AJ3477" i="2"/>
  <c r="AF3477" i="2"/>
  <c r="AE3477" i="2"/>
  <c r="AD3477" i="2"/>
  <c r="Y3477" i="2"/>
  <c r="G3477" i="2"/>
  <c r="E3477" i="2"/>
  <c r="BC3476" i="2"/>
  <c r="BB3476" i="2"/>
  <c r="BA3476" i="2"/>
  <c r="AM3476" i="2"/>
  <c r="AJ3476" i="2"/>
  <c r="AF3476" i="2"/>
  <c r="AE3476" i="2"/>
  <c r="AD3476" i="2"/>
  <c r="Y3476" i="2"/>
  <c r="G3476" i="2"/>
  <c r="E3476" i="2"/>
  <c r="BC3475" i="2"/>
  <c r="BB3475" i="2"/>
  <c r="BA3475" i="2"/>
  <c r="AM3475" i="2"/>
  <c r="AJ3475" i="2"/>
  <c r="AF3475" i="2"/>
  <c r="AE3475" i="2"/>
  <c r="AD3475" i="2"/>
  <c r="Y3475" i="2"/>
  <c r="G3475" i="2"/>
  <c r="E3475" i="2"/>
  <c r="BC3474" i="2"/>
  <c r="BB3474" i="2"/>
  <c r="BA3474" i="2"/>
  <c r="AM3474" i="2"/>
  <c r="AJ3474" i="2"/>
  <c r="AF3474" i="2"/>
  <c r="AE3474" i="2"/>
  <c r="AD3474" i="2"/>
  <c r="Y3474" i="2"/>
  <c r="G3474" i="2"/>
  <c r="E3474" i="2"/>
  <c r="BC3473" i="2"/>
  <c r="BB3473" i="2"/>
  <c r="BA3473" i="2"/>
  <c r="AM3473" i="2"/>
  <c r="AJ3473" i="2"/>
  <c r="AF3473" i="2"/>
  <c r="AE3473" i="2"/>
  <c r="AD3473" i="2"/>
  <c r="Y3473" i="2"/>
  <c r="G3473" i="2"/>
  <c r="E3473" i="2"/>
  <c r="BC3472" i="2"/>
  <c r="BB3472" i="2"/>
  <c r="BA3472" i="2"/>
  <c r="AM3472" i="2"/>
  <c r="AJ3472" i="2"/>
  <c r="AF3472" i="2"/>
  <c r="AE3472" i="2"/>
  <c r="AD3472" i="2"/>
  <c r="Y3472" i="2"/>
  <c r="G3472" i="2"/>
  <c r="E3472" i="2"/>
  <c r="BC3471" i="2"/>
  <c r="BB3471" i="2"/>
  <c r="BA3471" i="2"/>
  <c r="AM3471" i="2"/>
  <c r="AJ3471" i="2"/>
  <c r="AF3471" i="2"/>
  <c r="AE3471" i="2"/>
  <c r="AD3471" i="2"/>
  <c r="Y3471" i="2"/>
  <c r="G3471" i="2"/>
  <c r="E3471" i="2"/>
  <c r="BC3470" i="2"/>
  <c r="BB3470" i="2"/>
  <c r="BA3470" i="2"/>
  <c r="AM3470" i="2"/>
  <c r="AJ3470" i="2"/>
  <c r="AF3470" i="2"/>
  <c r="AE3470" i="2"/>
  <c r="AD3470" i="2"/>
  <c r="Y3470" i="2"/>
  <c r="G3470" i="2"/>
  <c r="E3470" i="2"/>
  <c r="BC3469" i="2"/>
  <c r="BB3469" i="2"/>
  <c r="BA3469" i="2"/>
  <c r="AM3469" i="2"/>
  <c r="AJ3469" i="2"/>
  <c r="AF3469" i="2"/>
  <c r="AE3469" i="2"/>
  <c r="AD3469" i="2"/>
  <c r="Y3469" i="2"/>
  <c r="G3469" i="2"/>
  <c r="E3469" i="2"/>
  <c r="BC3468" i="2"/>
  <c r="BB3468" i="2"/>
  <c r="BA3468" i="2"/>
  <c r="AM3468" i="2"/>
  <c r="AJ3468" i="2"/>
  <c r="AF3468" i="2"/>
  <c r="AE3468" i="2"/>
  <c r="AD3468" i="2"/>
  <c r="Y3468" i="2"/>
  <c r="G3468" i="2"/>
  <c r="E3468" i="2"/>
  <c r="BC3467" i="2"/>
  <c r="BB3467" i="2"/>
  <c r="BA3467" i="2"/>
  <c r="AM3467" i="2"/>
  <c r="AJ3467" i="2"/>
  <c r="AF3467" i="2"/>
  <c r="AE3467" i="2"/>
  <c r="AD3467" i="2"/>
  <c r="Y3467" i="2"/>
  <c r="G3467" i="2"/>
  <c r="E3467" i="2"/>
  <c r="BC3466" i="2"/>
  <c r="BB3466" i="2"/>
  <c r="BA3466" i="2"/>
  <c r="AM3466" i="2"/>
  <c r="AJ3466" i="2"/>
  <c r="AF3466" i="2"/>
  <c r="AE3466" i="2"/>
  <c r="AD3466" i="2"/>
  <c r="Y3466" i="2"/>
  <c r="G3466" i="2"/>
  <c r="E3466" i="2"/>
  <c r="BC3465" i="2"/>
  <c r="BB3465" i="2"/>
  <c r="BA3465" i="2"/>
  <c r="AM3465" i="2"/>
  <c r="AJ3465" i="2"/>
  <c r="AF3465" i="2"/>
  <c r="AE3465" i="2"/>
  <c r="AD3465" i="2"/>
  <c r="Y3465" i="2"/>
  <c r="G3465" i="2"/>
  <c r="E3465" i="2"/>
  <c r="BC3464" i="2"/>
  <c r="BB3464" i="2"/>
  <c r="BA3464" i="2"/>
  <c r="AM3464" i="2"/>
  <c r="AJ3464" i="2"/>
  <c r="AF3464" i="2"/>
  <c r="AE3464" i="2"/>
  <c r="AD3464" i="2"/>
  <c r="Y3464" i="2"/>
  <c r="G3464" i="2"/>
  <c r="E3464" i="2"/>
  <c r="BC3463" i="2"/>
  <c r="BB3463" i="2"/>
  <c r="BA3463" i="2"/>
  <c r="AM3463" i="2"/>
  <c r="AJ3463" i="2"/>
  <c r="AF3463" i="2"/>
  <c r="AE3463" i="2"/>
  <c r="AD3463" i="2"/>
  <c r="Y3463" i="2"/>
  <c r="G3463" i="2"/>
  <c r="E3463" i="2"/>
  <c r="BC3462" i="2"/>
  <c r="BB3462" i="2"/>
  <c r="BA3462" i="2"/>
  <c r="AM3462" i="2"/>
  <c r="AJ3462" i="2"/>
  <c r="AF3462" i="2"/>
  <c r="AE3462" i="2"/>
  <c r="AD3462" i="2"/>
  <c r="Y3462" i="2"/>
  <c r="G3462" i="2"/>
  <c r="E3462" i="2"/>
  <c r="BC3461" i="2"/>
  <c r="BB3461" i="2"/>
  <c r="BA3461" i="2"/>
  <c r="AM3461" i="2"/>
  <c r="AJ3461" i="2"/>
  <c r="AF3461" i="2"/>
  <c r="AE3461" i="2"/>
  <c r="AD3461" i="2"/>
  <c r="Y3461" i="2"/>
  <c r="G3461" i="2"/>
  <c r="E3461" i="2"/>
  <c r="BC3460" i="2"/>
  <c r="BB3460" i="2"/>
  <c r="BA3460" i="2"/>
  <c r="AM3460" i="2"/>
  <c r="AJ3460" i="2"/>
  <c r="AF3460" i="2"/>
  <c r="AE3460" i="2"/>
  <c r="AD3460" i="2"/>
  <c r="Y3460" i="2"/>
  <c r="G3460" i="2"/>
  <c r="E3460" i="2"/>
  <c r="BC3459" i="2"/>
  <c r="BB3459" i="2"/>
  <c r="BA3459" i="2"/>
  <c r="AM3459" i="2"/>
  <c r="AJ3459" i="2"/>
  <c r="AF3459" i="2"/>
  <c r="AE3459" i="2"/>
  <c r="AD3459" i="2"/>
  <c r="Y3459" i="2"/>
  <c r="G3459" i="2"/>
  <c r="E3459" i="2"/>
  <c r="BC3458" i="2"/>
  <c r="BB3458" i="2"/>
  <c r="BA3458" i="2"/>
  <c r="AM3458" i="2"/>
  <c r="AJ3458" i="2"/>
  <c r="AF3458" i="2"/>
  <c r="AE3458" i="2"/>
  <c r="AD3458" i="2"/>
  <c r="Y3458" i="2"/>
  <c r="G3458" i="2"/>
  <c r="E3458" i="2"/>
  <c r="BC3457" i="2"/>
  <c r="BB3457" i="2"/>
  <c r="BA3457" i="2"/>
  <c r="AM3457" i="2"/>
  <c r="AJ3457" i="2"/>
  <c r="AF3457" i="2"/>
  <c r="AE3457" i="2"/>
  <c r="AD3457" i="2"/>
  <c r="Y3457" i="2"/>
  <c r="G3457" i="2"/>
  <c r="E3457" i="2"/>
  <c r="BC3456" i="2"/>
  <c r="BB3456" i="2"/>
  <c r="BA3456" i="2"/>
  <c r="AM3456" i="2"/>
  <c r="AJ3456" i="2"/>
  <c r="AF3456" i="2"/>
  <c r="AE3456" i="2"/>
  <c r="AD3456" i="2"/>
  <c r="Y3456" i="2"/>
  <c r="G3456" i="2"/>
  <c r="E3456" i="2"/>
  <c r="BC3455" i="2"/>
  <c r="BB3455" i="2"/>
  <c r="BA3455" i="2"/>
  <c r="AM3455" i="2"/>
  <c r="AJ3455" i="2"/>
  <c r="AF3455" i="2"/>
  <c r="AE3455" i="2"/>
  <c r="AD3455" i="2"/>
  <c r="Y3455" i="2"/>
  <c r="G3455" i="2"/>
  <c r="E3455" i="2"/>
  <c r="BC3454" i="2"/>
  <c r="BB3454" i="2"/>
  <c r="BA3454" i="2"/>
  <c r="AM3454" i="2"/>
  <c r="AJ3454" i="2"/>
  <c r="AF3454" i="2"/>
  <c r="AE3454" i="2"/>
  <c r="AD3454" i="2"/>
  <c r="Y3454" i="2"/>
  <c r="G3454" i="2"/>
  <c r="E3454" i="2"/>
  <c r="BC3453" i="2"/>
  <c r="BB3453" i="2"/>
  <c r="BA3453" i="2"/>
  <c r="AM3453" i="2"/>
  <c r="AJ3453" i="2"/>
  <c r="AF3453" i="2"/>
  <c r="AE3453" i="2"/>
  <c r="AD3453" i="2"/>
  <c r="Y3453" i="2"/>
  <c r="G3453" i="2"/>
  <c r="E3453" i="2"/>
  <c r="BC3452" i="2"/>
  <c r="BB3452" i="2"/>
  <c r="BA3452" i="2"/>
  <c r="AM3452" i="2"/>
  <c r="AJ3452" i="2"/>
  <c r="AF3452" i="2"/>
  <c r="AE3452" i="2"/>
  <c r="AD3452" i="2"/>
  <c r="Y3452" i="2"/>
  <c r="G3452" i="2"/>
  <c r="E3452" i="2"/>
  <c r="BC3451" i="2"/>
  <c r="BB3451" i="2"/>
  <c r="BA3451" i="2"/>
  <c r="AM3451" i="2"/>
  <c r="AJ3451" i="2"/>
  <c r="AF3451" i="2"/>
  <c r="AE3451" i="2"/>
  <c r="AD3451" i="2"/>
  <c r="Y3451" i="2"/>
  <c r="G3451" i="2"/>
  <c r="E3451" i="2"/>
  <c r="BC3450" i="2"/>
  <c r="BB3450" i="2"/>
  <c r="BA3450" i="2"/>
  <c r="AM3450" i="2"/>
  <c r="AJ3450" i="2"/>
  <c r="AF3450" i="2"/>
  <c r="AE3450" i="2"/>
  <c r="AD3450" i="2"/>
  <c r="Y3450" i="2"/>
  <c r="G3450" i="2"/>
  <c r="E3450" i="2"/>
  <c r="BC3449" i="2"/>
  <c r="BB3449" i="2"/>
  <c r="BA3449" i="2"/>
  <c r="AM3449" i="2"/>
  <c r="AJ3449" i="2"/>
  <c r="AF3449" i="2"/>
  <c r="AE3449" i="2"/>
  <c r="AD3449" i="2"/>
  <c r="Y3449" i="2"/>
  <c r="G3449" i="2"/>
  <c r="E3449" i="2"/>
  <c r="BC3448" i="2"/>
  <c r="BB3448" i="2"/>
  <c r="BA3448" i="2"/>
  <c r="AM3448" i="2"/>
  <c r="AJ3448" i="2"/>
  <c r="AF3448" i="2"/>
  <c r="AE3448" i="2"/>
  <c r="AD3448" i="2"/>
  <c r="Y3448" i="2"/>
  <c r="G3448" i="2"/>
  <c r="E3448" i="2"/>
  <c r="BC3447" i="2"/>
  <c r="BB3447" i="2"/>
  <c r="BA3447" i="2"/>
  <c r="AM3447" i="2"/>
  <c r="AJ3447" i="2"/>
  <c r="AF3447" i="2"/>
  <c r="AE3447" i="2"/>
  <c r="AD3447" i="2"/>
  <c r="Y3447" i="2"/>
  <c r="G3447" i="2"/>
  <c r="E3447" i="2"/>
  <c r="BC3446" i="2"/>
  <c r="BB3446" i="2"/>
  <c r="BA3446" i="2"/>
  <c r="AM3446" i="2"/>
  <c r="AJ3446" i="2"/>
  <c r="AF3446" i="2"/>
  <c r="AE3446" i="2"/>
  <c r="AD3446" i="2"/>
  <c r="Y3446" i="2"/>
  <c r="G3446" i="2"/>
  <c r="E3446" i="2"/>
  <c r="BC3445" i="2"/>
  <c r="BB3445" i="2"/>
  <c r="BA3445" i="2"/>
  <c r="AM3445" i="2"/>
  <c r="AJ3445" i="2"/>
  <c r="AF3445" i="2"/>
  <c r="AE3445" i="2"/>
  <c r="AD3445" i="2"/>
  <c r="Y3445" i="2"/>
  <c r="G3445" i="2"/>
  <c r="E3445" i="2"/>
  <c r="BC3444" i="2"/>
  <c r="BB3444" i="2"/>
  <c r="BA3444" i="2"/>
  <c r="AM3444" i="2"/>
  <c r="AJ3444" i="2"/>
  <c r="AF3444" i="2"/>
  <c r="AE3444" i="2"/>
  <c r="AD3444" i="2"/>
  <c r="Y3444" i="2"/>
  <c r="G3444" i="2"/>
  <c r="E3444" i="2"/>
  <c r="BC3443" i="2"/>
  <c r="BB3443" i="2"/>
  <c r="BA3443" i="2"/>
  <c r="AM3443" i="2"/>
  <c r="AJ3443" i="2"/>
  <c r="AF3443" i="2"/>
  <c r="AE3443" i="2"/>
  <c r="AD3443" i="2"/>
  <c r="Y3443" i="2"/>
  <c r="G3443" i="2"/>
  <c r="E3443" i="2"/>
  <c r="BC3442" i="2"/>
  <c r="BB3442" i="2"/>
  <c r="BA3442" i="2"/>
  <c r="AM3442" i="2"/>
  <c r="AJ3442" i="2"/>
  <c r="AF3442" i="2"/>
  <c r="AE3442" i="2"/>
  <c r="AD3442" i="2"/>
  <c r="Y3442" i="2"/>
  <c r="G3442" i="2"/>
  <c r="E3442" i="2"/>
  <c r="BC3441" i="2"/>
  <c r="BB3441" i="2"/>
  <c r="BA3441" i="2"/>
  <c r="AM3441" i="2"/>
  <c r="AJ3441" i="2"/>
  <c r="AF3441" i="2"/>
  <c r="AE3441" i="2"/>
  <c r="AD3441" i="2"/>
  <c r="Y3441" i="2"/>
  <c r="G3441" i="2"/>
  <c r="E3441" i="2"/>
  <c r="BC3440" i="2"/>
  <c r="BB3440" i="2"/>
  <c r="BA3440" i="2"/>
  <c r="AM3440" i="2"/>
  <c r="AJ3440" i="2"/>
  <c r="AF3440" i="2"/>
  <c r="AE3440" i="2"/>
  <c r="AD3440" i="2"/>
  <c r="Y3440" i="2"/>
  <c r="G3440" i="2"/>
  <c r="E3440" i="2"/>
  <c r="BC3439" i="2"/>
  <c r="BB3439" i="2"/>
  <c r="BA3439" i="2"/>
  <c r="AM3439" i="2"/>
  <c r="AJ3439" i="2"/>
  <c r="AF3439" i="2"/>
  <c r="AE3439" i="2"/>
  <c r="AD3439" i="2"/>
  <c r="Y3439" i="2"/>
  <c r="G3439" i="2"/>
  <c r="E3439" i="2"/>
  <c r="BC3438" i="2"/>
  <c r="BB3438" i="2"/>
  <c r="BA3438" i="2"/>
  <c r="AM3438" i="2"/>
  <c r="AJ3438" i="2"/>
  <c r="AF3438" i="2"/>
  <c r="AE3438" i="2"/>
  <c r="AD3438" i="2"/>
  <c r="Y3438" i="2"/>
  <c r="G3438" i="2"/>
  <c r="E3438" i="2"/>
  <c r="BC3437" i="2"/>
  <c r="BB3437" i="2"/>
  <c r="BA3437" i="2"/>
  <c r="AM3437" i="2"/>
  <c r="AJ3437" i="2"/>
  <c r="AF3437" i="2"/>
  <c r="AE3437" i="2"/>
  <c r="AD3437" i="2"/>
  <c r="Y3437" i="2"/>
  <c r="G3437" i="2"/>
  <c r="E3437" i="2"/>
  <c r="BC3436" i="2"/>
  <c r="BB3436" i="2"/>
  <c r="BA3436" i="2"/>
  <c r="AM3436" i="2"/>
  <c r="AJ3436" i="2"/>
  <c r="AF3436" i="2"/>
  <c r="AE3436" i="2"/>
  <c r="AD3436" i="2"/>
  <c r="Y3436" i="2"/>
  <c r="G3436" i="2"/>
  <c r="E3436" i="2"/>
  <c r="BC3435" i="2"/>
  <c r="BB3435" i="2"/>
  <c r="BA3435" i="2"/>
  <c r="AM3435" i="2"/>
  <c r="AJ3435" i="2"/>
  <c r="AF3435" i="2"/>
  <c r="AE3435" i="2"/>
  <c r="AD3435" i="2"/>
  <c r="Y3435" i="2"/>
  <c r="G3435" i="2"/>
  <c r="E3435" i="2"/>
  <c r="BC3434" i="2"/>
  <c r="BB3434" i="2"/>
  <c r="BA3434" i="2"/>
  <c r="AM3434" i="2"/>
  <c r="AJ3434" i="2"/>
  <c r="AF3434" i="2"/>
  <c r="AE3434" i="2"/>
  <c r="AD3434" i="2"/>
  <c r="Y3434" i="2"/>
  <c r="G3434" i="2"/>
  <c r="E3434" i="2"/>
  <c r="BC3433" i="2"/>
  <c r="BB3433" i="2"/>
  <c r="BA3433" i="2"/>
  <c r="AM3433" i="2"/>
  <c r="AJ3433" i="2"/>
  <c r="AF3433" i="2"/>
  <c r="AE3433" i="2"/>
  <c r="AD3433" i="2"/>
  <c r="Y3433" i="2"/>
  <c r="G3433" i="2"/>
  <c r="E3433" i="2"/>
  <c r="BC3432" i="2"/>
  <c r="BB3432" i="2"/>
  <c r="BA3432" i="2"/>
  <c r="AM3432" i="2"/>
  <c r="AJ3432" i="2"/>
  <c r="AF3432" i="2"/>
  <c r="AE3432" i="2"/>
  <c r="AD3432" i="2"/>
  <c r="Y3432" i="2"/>
  <c r="G3432" i="2"/>
  <c r="E3432" i="2"/>
  <c r="BC3431" i="2"/>
  <c r="BB3431" i="2"/>
  <c r="BA3431" i="2"/>
  <c r="AM3431" i="2"/>
  <c r="AJ3431" i="2"/>
  <c r="AF3431" i="2"/>
  <c r="AE3431" i="2"/>
  <c r="AD3431" i="2"/>
  <c r="Y3431" i="2"/>
  <c r="G3431" i="2"/>
  <c r="E3431" i="2"/>
  <c r="BC3430" i="2"/>
  <c r="BB3430" i="2"/>
  <c r="BA3430" i="2"/>
  <c r="AM3430" i="2"/>
  <c r="AJ3430" i="2"/>
  <c r="AF3430" i="2"/>
  <c r="AE3430" i="2"/>
  <c r="AD3430" i="2"/>
  <c r="Y3430" i="2"/>
  <c r="G3430" i="2"/>
  <c r="E3430" i="2"/>
  <c r="BC3429" i="2"/>
  <c r="BB3429" i="2"/>
  <c r="BA3429" i="2"/>
  <c r="AM3429" i="2"/>
  <c r="AJ3429" i="2"/>
  <c r="AF3429" i="2"/>
  <c r="AE3429" i="2"/>
  <c r="AD3429" i="2"/>
  <c r="Y3429" i="2"/>
  <c r="G3429" i="2"/>
  <c r="E3429" i="2"/>
  <c r="BC3428" i="2"/>
  <c r="BB3428" i="2"/>
  <c r="BA3428" i="2"/>
  <c r="AM3428" i="2"/>
  <c r="AJ3428" i="2"/>
  <c r="AF3428" i="2"/>
  <c r="AE3428" i="2"/>
  <c r="AD3428" i="2"/>
  <c r="Y3428" i="2"/>
  <c r="G3428" i="2"/>
  <c r="E3428" i="2"/>
  <c r="BC3427" i="2"/>
  <c r="BB3427" i="2"/>
  <c r="BA3427" i="2"/>
  <c r="AM3427" i="2"/>
  <c r="AJ3427" i="2"/>
  <c r="AF3427" i="2"/>
  <c r="AE3427" i="2"/>
  <c r="AD3427" i="2"/>
  <c r="Y3427" i="2"/>
  <c r="G3427" i="2"/>
  <c r="E3427" i="2"/>
  <c r="BC3426" i="2"/>
  <c r="BB3426" i="2"/>
  <c r="BA3426" i="2"/>
  <c r="AM3426" i="2"/>
  <c r="AJ3426" i="2"/>
  <c r="AF3426" i="2"/>
  <c r="AE3426" i="2"/>
  <c r="AD3426" i="2"/>
  <c r="Y3426" i="2"/>
  <c r="G3426" i="2"/>
  <c r="E3426" i="2"/>
  <c r="BC3425" i="2"/>
  <c r="BB3425" i="2"/>
  <c r="BA3425" i="2"/>
  <c r="AM3425" i="2"/>
  <c r="AJ3425" i="2"/>
  <c r="AF3425" i="2"/>
  <c r="AE3425" i="2"/>
  <c r="AD3425" i="2"/>
  <c r="Y3425" i="2"/>
  <c r="G3425" i="2"/>
  <c r="E3425" i="2"/>
  <c r="BC3424" i="2"/>
  <c r="BB3424" i="2"/>
  <c r="BA3424" i="2"/>
  <c r="AM3424" i="2"/>
  <c r="AJ3424" i="2"/>
  <c r="AF3424" i="2"/>
  <c r="AE3424" i="2"/>
  <c r="AD3424" i="2"/>
  <c r="Y3424" i="2"/>
  <c r="G3424" i="2"/>
  <c r="E3424" i="2"/>
  <c r="BC3423" i="2"/>
  <c r="BB3423" i="2"/>
  <c r="BA3423" i="2"/>
  <c r="AM3423" i="2"/>
  <c r="AJ3423" i="2"/>
  <c r="AF3423" i="2"/>
  <c r="AE3423" i="2"/>
  <c r="AD3423" i="2"/>
  <c r="Y3423" i="2"/>
  <c r="G3423" i="2"/>
  <c r="E3423" i="2"/>
  <c r="BC3422" i="2"/>
  <c r="BB3422" i="2"/>
  <c r="BA3422" i="2"/>
  <c r="AM3422" i="2"/>
  <c r="AJ3422" i="2"/>
  <c r="AF3422" i="2"/>
  <c r="AE3422" i="2"/>
  <c r="AD3422" i="2"/>
  <c r="Y3422" i="2"/>
  <c r="G3422" i="2"/>
  <c r="E3422" i="2"/>
  <c r="BC3421" i="2"/>
  <c r="BB3421" i="2"/>
  <c r="BA3421" i="2"/>
  <c r="AM3421" i="2"/>
  <c r="AJ3421" i="2"/>
  <c r="AF3421" i="2"/>
  <c r="AE3421" i="2"/>
  <c r="AD3421" i="2"/>
  <c r="Y3421" i="2"/>
  <c r="G3421" i="2"/>
  <c r="E3421" i="2"/>
  <c r="BC3420" i="2"/>
  <c r="BB3420" i="2"/>
  <c r="BA3420" i="2"/>
  <c r="AM3420" i="2"/>
  <c r="AJ3420" i="2"/>
  <c r="AF3420" i="2"/>
  <c r="AE3420" i="2"/>
  <c r="AD3420" i="2"/>
  <c r="Y3420" i="2"/>
  <c r="G3420" i="2"/>
  <c r="E3420" i="2"/>
  <c r="BC3419" i="2"/>
  <c r="BB3419" i="2"/>
  <c r="BA3419" i="2"/>
  <c r="AM3419" i="2"/>
  <c r="AJ3419" i="2"/>
  <c r="AF3419" i="2"/>
  <c r="AE3419" i="2"/>
  <c r="AD3419" i="2"/>
  <c r="Y3419" i="2"/>
  <c r="G3419" i="2"/>
  <c r="E3419" i="2"/>
  <c r="BC3418" i="2"/>
  <c r="BB3418" i="2"/>
  <c r="BA3418" i="2"/>
  <c r="AM3418" i="2"/>
  <c r="AJ3418" i="2"/>
  <c r="AF3418" i="2"/>
  <c r="AE3418" i="2"/>
  <c r="AD3418" i="2"/>
  <c r="Y3418" i="2"/>
  <c r="G3418" i="2"/>
  <c r="E3418" i="2"/>
  <c r="BC3417" i="2"/>
  <c r="BB3417" i="2"/>
  <c r="BA3417" i="2"/>
  <c r="AM3417" i="2"/>
  <c r="AJ3417" i="2"/>
  <c r="AF3417" i="2"/>
  <c r="AE3417" i="2"/>
  <c r="AD3417" i="2"/>
  <c r="Y3417" i="2"/>
  <c r="G3417" i="2"/>
  <c r="E3417" i="2"/>
  <c r="BC3416" i="2"/>
  <c r="BB3416" i="2"/>
  <c r="BA3416" i="2"/>
  <c r="AM3416" i="2"/>
  <c r="AJ3416" i="2"/>
  <c r="AF3416" i="2"/>
  <c r="AE3416" i="2"/>
  <c r="AD3416" i="2"/>
  <c r="Y3416" i="2"/>
  <c r="G3416" i="2"/>
  <c r="E3416" i="2"/>
  <c r="BC3415" i="2"/>
  <c r="BB3415" i="2"/>
  <c r="BA3415" i="2"/>
  <c r="AM3415" i="2"/>
  <c r="AJ3415" i="2"/>
  <c r="AF3415" i="2"/>
  <c r="AE3415" i="2"/>
  <c r="AD3415" i="2"/>
  <c r="Y3415" i="2"/>
  <c r="G3415" i="2"/>
  <c r="E3415" i="2"/>
  <c r="BC3414" i="2"/>
  <c r="BB3414" i="2"/>
  <c r="BA3414" i="2"/>
  <c r="AM3414" i="2"/>
  <c r="AJ3414" i="2"/>
  <c r="AF3414" i="2"/>
  <c r="AE3414" i="2"/>
  <c r="AD3414" i="2"/>
  <c r="Y3414" i="2"/>
  <c r="G3414" i="2"/>
  <c r="E3414" i="2"/>
  <c r="BC3413" i="2"/>
  <c r="BB3413" i="2"/>
  <c r="BA3413" i="2"/>
  <c r="AM3413" i="2"/>
  <c r="AJ3413" i="2"/>
  <c r="AF3413" i="2"/>
  <c r="AE3413" i="2"/>
  <c r="AD3413" i="2"/>
  <c r="Y3413" i="2"/>
  <c r="G3413" i="2"/>
  <c r="E3413" i="2"/>
  <c r="BC3412" i="2"/>
  <c r="BB3412" i="2"/>
  <c r="BA3412" i="2"/>
  <c r="AM3412" i="2"/>
  <c r="AJ3412" i="2"/>
  <c r="AF3412" i="2"/>
  <c r="AE3412" i="2"/>
  <c r="AD3412" i="2"/>
  <c r="Y3412" i="2"/>
  <c r="G3412" i="2"/>
  <c r="E3412" i="2"/>
  <c r="BC3411" i="2"/>
  <c r="BB3411" i="2"/>
  <c r="BA3411" i="2"/>
  <c r="AM3411" i="2"/>
  <c r="AJ3411" i="2"/>
  <c r="AF3411" i="2"/>
  <c r="AE3411" i="2"/>
  <c r="AD3411" i="2"/>
  <c r="Y3411" i="2"/>
  <c r="G3411" i="2"/>
  <c r="E3411" i="2"/>
  <c r="BC3410" i="2"/>
  <c r="BB3410" i="2"/>
  <c r="BA3410" i="2"/>
  <c r="AM3410" i="2"/>
  <c r="AJ3410" i="2"/>
  <c r="AF3410" i="2"/>
  <c r="AE3410" i="2"/>
  <c r="AD3410" i="2"/>
  <c r="Y3410" i="2"/>
  <c r="G3410" i="2"/>
  <c r="E3410" i="2"/>
  <c r="BC3409" i="2"/>
  <c r="BB3409" i="2"/>
  <c r="BA3409" i="2"/>
  <c r="AM3409" i="2"/>
  <c r="AJ3409" i="2"/>
  <c r="AF3409" i="2"/>
  <c r="AE3409" i="2"/>
  <c r="AD3409" i="2"/>
  <c r="Y3409" i="2"/>
  <c r="G3409" i="2"/>
  <c r="E3409" i="2"/>
  <c r="BC3408" i="2"/>
  <c r="BB3408" i="2"/>
  <c r="BA3408" i="2"/>
  <c r="AM3408" i="2"/>
  <c r="AJ3408" i="2"/>
  <c r="AF3408" i="2"/>
  <c r="AE3408" i="2"/>
  <c r="AD3408" i="2"/>
  <c r="Y3408" i="2"/>
  <c r="G3408" i="2"/>
  <c r="E3408" i="2"/>
  <c r="BC3407" i="2"/>
  <c r="BB3407" i="2"/>
  <c r="BA3407" i="2"/>
  <c r="AM3407" i="2"/>
  <c r="AJ3407" i="2"/>
  <c r="AF3407" i="2"/>
  <c r="AE3407" i="2"/>
  <c r="AD3407" i="2"/>
  <c r="Y3407" i="2"/>
  <c r="G3407" i="2"/>
  <c r="E3407" i="2"/>
  <c r="BC3406" i="2"/>
  <c r="BB3406" i="2"/>
  <c r="BA3406" i="2"/>
  <c r="AM3406" i="2"/>
  <c r="AJ3406" i="2"/>
  <c r="AF3406" i="2"/>
  <c r="AE3406" i="2"/>
  <c r="AD3406" i="2"/>
  <c r="Y3406" i="2"/>
  <c r="G3406" i="2"/>
  <c r="E3406" i="2"/>
  <c r="BC3405" i="2"/>
  <c r="BB3405" i="2"/>
  <c r="BA3405" i="2"/>
  <c r="AM3405" i="2"/>
  <c r="AJ3405" i="2"/>
  <c r="AF3405" i="2"/>
  <c r="AE3405" i="2"/>
  <c r="AD3405" i="2"/>
  <c r="Y3405" i="2"/>
  <c r="G3405" i="2"/>
  <c r="E3405" i="2"/>
  <c r="BC3404" i="2"/>
  <c r="BB3404" i="2"/>
  <c r="BA3404" i="2"/>
  <c r="AM3404" i="2"/>
  <c r="AJ3404" i="2"/>
  <c r="AF3404" i="2"/>
  <c r="AE3404" i="2"/>
  <c r="AD3404" i="2"/>
  <c r="Y3404" i="2"/>
  <c r="G3404" i="2"/>
  <c r="E3404" i="2"/>
  <c r="BC3403" i="2"/>
  <c r="BB3403" i="2"/>
  <c r="BA3403" i="2"/>
  <c r="AM3403" i="2"/>
  <c r="AJ3403" i="2"/>
  <c r="AF3403" i="2"/>
  <c r="AE3403" i="2"/>
  <c r="AD3403" i="2"/>
  <c r="Y3403" i="2"/>
  <c r="G3403" i="2"/>
  <c r="E3403" i="2"/>
  <c r="BC3402" i="2"/>
  <c r="BB3402" i="2"/>
  <c r="BA3402" i="2"/>
  <c r="AM3402" i="2"/>
  <c r="AJ3402" i="2"/>
  <c r="AF3402" i="2"/>
  <c r="AE3402" i="2"/>
  <c r="AD3402" i="2"/>
  <c r="Y3402" i="2"/>
  <c r="G3402" i="2"/>
  <c r="E3402" i="2"/>
  <c r="BC3401" i="2"/>
  <c r="BB3401" i="2"/>
  <c r="BA3401" i="2"/>
  <c r="AM3401" i="2"/>
  <c r="AJ3401" i="2"/>
  <c r="AF3401" i="2"/>
  <c r="AE3401" i="2"/>
  <c r="AD3401" i="2"/>
  <c r="Y3401" i="2"/>
  <c r="G3401" i="2"/>
  <c r="E3401" i="2"/>
  <c r="BC3400" i="2"/>
  <c r="BB3400" i="2"/>
  <c r="BA3400" i="2"/>
  <c r="AM3400" i="2"/>
  <c r="AJ3400" i="2"/>
  <c r="AF3400" i="2"/>
  <c r="AE3400" i="2"/>
  <c r="AD3400" i="2"/>
  <c r="Y3400" i="2"/>
  <c r="G3400" i="2"/>
  <c r="E3400" i="2"/>
  <c r="BC3399" i="2"/>
  <c r="BB3399" i="2"/>
  <c r="BA3399" i="2"/>
  <c r="AM3399" i="2"/>
  <c r="AJ3399" i="2"/>
  <c r="AF3399" i="2"/>
  <c r="AE3399" i="2"/>
  <c r="AD3399" i="2"/>
  <c r="Y3399" i="2"/>
  <c r="G3399" i="2"/>
  <c r="E3399" i="2"/>
  <c r="BC3398" i="2"/>
  <c r="BB3398" i="2"/>
  <c r="BA3398" i="2"/>
  <c r="AM3398" i="2"/>
  <c r="AJ3398" i="2"/>
  <c r="AF3398" i="2"/>
  <c r="AE3398" i="2"/>
  <c r="AD3398" i="2"/>
  <c r="Y3398" i="2"/>
  <c r="G3398" i="2"/>
  <c r="E3398" i="2"/>
  <c r="BC3397" i="2"/>
  <c r="BB3397" i="2"/>
  <c r="BA3397" i="2"/>
  <c r="AM3397" i="2"/>
  <c r="AJ3397" i="2"/>
  <c r="AF3397" i="2"/>
  <c r="AE3397" i="2"/>
  <c r="AD3397" i="2"/>
  <c r="Y3397" i="2"/>
  <c r="G3397" i="2"/>
  <c r="E3397" i="2"/>
  <c r="BC3396" i="2"/>
  <c r="BB3396" i="2"/>
  <c r="BA3396" i="2"/>
  <c r="AM3396" i="2"/>
  <c r="AJ3396" i="2"/>
  <c r="AF3396" i="2"/>
  <c r="AE3396" i="2"/>
  <c r="AD3396" i="2"/>
  <c r="Y3396" i="2"/>
  <c r="G3396" i="2"/>
  <c r="E3396" i="2"/>
  <c r="BC3395" i="2"/>
  <c r="BB3395" i="2"/>
  <c r="BA3395" i="2"/>
  <c r="AM3395" i="2"/>
  <c r="AJ3395" i="2"/>
  <c r="AF3395" i="2"/>
  <c r="AE3395" i="2"/>
  <c r="AD3395" i="2"/>
  <c r="Y3395" i="2"/>
  <c r="G3395" i="2"/>
  <c r="E3395" i="2"/>
  <c r="BC3394" i="2"/>
  <c r="BB3394" i="2"/>
  <c r="BA3394" i="2"/>
  <c r="AM3394" i="2"/>
  <c r="AJ3394" i="2"/>
  <c r="AF3394" i="2"/>
  <c r="AE3394" i="2"/>
  <c r="AD3394" i="2"/>
  <c r="Y3394" i="2"/>
  <c r="G3394" i="2"/>
  <c r="E3394" i="2"/>
  <c r="BC3393" i="2"/>
  <c r="BB3393" i="2"/>
  <c r="BA3393" i="2"/>
  <c r="AM3393" i="2"/>
  <c r="AJ3393" i="2"/>
  <c r="AF3393" i="2"/>
  <c r="AE3393" i="2"/>
  <c r="AD3393" i="2"/>
  <c r="Y3393" i="2"/>
  <c r="G3393" i="2"/>
  <c r="E3393" i="2"/>
  <c r="BC3392" i="2"/>
  <c r="BB3392" i="2"/>
  <c r="BA3392" i="2"/>
  <c r="AM3392" i="2"/>
  <c r="AJ3392" i="2"/>
  <c r="AF3392" i="2"/>
  <c r="AE3392" i="2"/>
  <c r="AD3392" i="2"/>
  <c r="Y3392" i="2"/>
  <c r="G3392" i="2"/>
  <c r="E3392" i="2"/>
  <c r="BC3391" i="2"/>
  <c r="BB3391" i="2"/>
  <c r="BA3391" i="2"/>
  <c r="AM3391" i="2"/>
  <c r="AJ3391" i="2"/>
  <c r="AF3391" i="2"/>
  <c r="AE3391" i="2"/>
  <c r="AD3391" i="2"/>
  <c r="Y3391" i="2"/>
  <c r="G3391" i="2"/>
  <c r="E3391" i="2"/>
  <c r="BC3390" i="2"/>
  <c r="BB3390" i="2"/>
  <c r="BA3390" i="2"/>
  <c r="AM3390" i="2"/>
  <c r="AJ3390" i="2"/>
  <c r="AF3390" i="2"/>
  <c r="AE3390" i="2"/>
  <c r="AD3390" i="2"/>
  <c r="Y3390" i="2"/>
  <c r="G3390" i="2"/>
  <c r="E3390" i="2"/>
  <c r="BC3389" i="2"/>
  <c r="BB3389" i="2"/>
  <c r="BA3389" i="2"/>
  <c r="AM3389" i="2"/>
  <c r="AJ3389" i="2"/>
  <c r="AF3389" i="2"/>
  <c r="AE3389" i="2"/>
  <c r="AD3389" i="2"/>
  <c r="Y3389" i="2"/>
  <c r="G3389" i="2"/>
  <c r="E3389" i="2"/>
  <c r="BC3388" i="2"/>
  <c r="BB3388" i="2"/>
  <c r="BA3388" i="2"/>
  <c r="AM3388" i="2"/>
  <c r="AJ3388" i="2"/>
  <c r="AF3388" i="2"/>
  <c r="AE3388" i="2"/>
  <c r="AD3388" i="2"/>
  <c r="Y3388" i="2"/>
  <c r="G3388" i="2"/>
  <c r="E3388" i="2"/>
  <c r="BC3387" i="2"/>
  <c r="BB3387" i="2"/>
  <c r="BA3387" i="2"/>
  <c r="AM3387" i="2"/>
  <c r="AJ3387" i="2"/>
  <c r="AF3387" i="2"/>
  <c r="AE3387" i="2"/>
  <c r="AD3387" i="2"/>
  <c r="Y3387" i="2"/>
  <c r="G3387" i="2"/>
  <c r="E3387" i="2"/>
  <c r="BC3386" i="2"/>
  <c r="BB3386" i="2"/>
  <c r="BA3386" i="2"/>
  <c r="AM3386" i="2"/>
  <c r="AJ3386" i="2"/>
  <c r="AF3386" i="2"/>
  <c r="AE3386" i="2"/>
  <c r="AD3386" i="2"/>
  <c r="Y3386" i="2"/>
  <c r="G3386" i="2"/>
  <c r="E3386" i="2"/>
  <c r="BC3385" i="2"/>
  <c r="BB3385" i="2"/>
  <c r="BA3385" i="2"/>
  <c r="AM3385" i="2"/>
  <c r="AJ3385" i="2"/>
  <c r="AF3385" i="2"/>
  <c r="AE3385" i="2"/>
  <c r="AD3385" i="2"/>
  <c r="Y3385" i="2"/>
  <c r="G3385" i="2"/>
  <c r="E3385" i="2"/>
  <c r="BC3384" i="2"/>
  <c r="BB3384" i="2"/>
  <c r="BA3384" i="2"/>
  <c r="AM3384" i="2"/>
  <c r="AJ3384" i="2"/>
  <c r="AF3384" i="2"/>
  <c r="AE3384" i="2"/>
  <c r="AD3384" i="2"/>
  <c r="Y3384" i="2"/>
  <c r="G3384" i="2"/>
  <c r="E3384" i="2"/>
  <c r="BC3383" i="2"/>
  <c r="BB3383" i="2"/>
  <c r="BA3383" i="2"/>
  <c r="AM3383" i="2"/>
  <c r="AJ3383" i="2"/>
  <c r="AF3383" i="2"/>
  <c r="AE3383" i="2"/>
  <c r="AD3383" i="2"/>
  <c r="Y3383" i="2"/>
  <c r="G3383" i="2"/>
  <c r="E3383" i="2"/>
  <c r="BC3382" i="2"/>
  <c r="BB3382" i="2"/>
  <c r="BA3382" i="2"/>
  <c r="AM3382" i="2"/>
  <c r="AJ3382" i="2"/>
  <c r="AF3382" i="2"/>
  <c r="AE3382" i="2"/>
  <c r="AD3382" i="2"/>
  <c r="Y3382" i="2"/>
  <c r="G3382" i="2"/>
  <c r="E3382" i="2"/>
  <c r="BC3381" i="2"/>
  <c r="BB3381" i="2"/>
  <c r="BA3381" i="2"/>
  <c r="AM3381" i="2"/>
  <c r="AJ3381" i="2"/>
  <c r="AF3381" i="2"/>
  <c r="AE3381" i="2"/>
  <c r="AD3381" i="2"/>
  <c r="Y3381" i="2"/>
  <c r="G3381" i="2"/>
  <c r="E3381" i="2"/>
  <c r="BC3380" i="2"/>
  <c r="BB3380" i="2"/>
  <c r="BA3380" i="2"/>
  <c r="AM3380" i="2"/>
  <c r="AJ3380" i="2"/>
  <c r="AF3380" i="2"/>
  <c r="AE3380" i="2"/>
  <c r="AD3380" i="2"/>
  <c r="Y3380" i="2"/>
  <c r="G3380" i="2"/>
  <c r="E3380" i="2"/>
  <c r="BC3379" i="2"/>
  <c r="BB3379" i="2"/>
  <c r="BA3379" i="2"/>
  <c r="AM3379" i="2"/>
  <c r="AJ3379" i="2"/>
  <c r="AF3379" i="2"/>
  <c r="AE3379" i="2"/>
  <c r="AD3379" i="2"/>
  <c r="Y3379" i="2"/>
  <c r="G3379" i="2"/>
  <c r="E3379" i="2"/>
  <c r="BC3378" i="2"/>
  <c r="BB3378" i="2"/>
  <c r="BA3378" i="2"/>
  <c r="AM3378" i="2"/>
  <c r="AJ3378" i="2"/>
  <c r="AF3378" i="2"/>
  <c r="AE3378" i="2"/>
  <c r="AD3378" i="2"/>
  <c r="Y3378" i="2"/>
  <c r="G3378" i="2"/>
  <c r="E3378" i="2"/>
  <c r="BC3377" i="2"/>
  <c r="BB3377" i="2"/>
  <c r="BA3377" i="2"/>
  <c r="AM3377" i="2"/>
  <c r="AJ3377" i="2"/>
  <c r="AF3377" i="2"/>
  <c r="AE3377" i="2"/>
  <c r="AD3377" i="2"/>
  <c r="Y3377" i="2"/>
  <c r="G3377" i="2"/>
  <c r="E3377" i="2"/>
  <c r="BC3376" i="2"/>
  <c r="BB3376" i="2"/>
  <c r="BA3376" i="2"/>
  <c r="AM3376" i="2"/>
  <c r="AJ3376" i="2"/>
  <c r="AF3376" i="2"/>
  <c r="AE3376" i="2"/>
  <c r="AD3376" i="2"/>
  <c r="Y3376" i="2"/>
  <c r="G3376" i="2"/>
  <c r="E3376" i="2"/>
  <c r="BC3375" i="2"/>
  <c r="BB3375" i="2"/>
  <c r="BA3375" i="2"/>
  <c r="AM3375" i="2"/>
  <c r="AJ3375" i="2"/>
  <c r="AF3375" i="2"/>
  <c r="AE3375" i="2"/>
  <c r="AD3375" i="2"/>
  <c r="Y3375" i="2"/>
  <c r="G3375" i="2"/>
  <c r="E3375" i="2"/>
  <c r="BC3374" i="2"/>
  <c r="BB3374" i="2"/>
  <c r="BA3374" i="2"/>
  <c r="AM3374" i="2"/>
  <c r="AJ3374" i="2"/>
  <c r="AF3374" i="2"/>
  <c r="AE3374" i="2"/>
  <c r="AD3374" i="2"/>
  <c r="Y3374" i="2"/>
  <c r="G3374" i="2"/>
  <c r="E3374" i="2"/>
  <c r="BC3373" i="2"/>
  <c r="BB3373" i="2"/>
  <c r="BA3373" i="2"/>
  <c r="AM3373" i="2"/>
  <c r="AJ3373" i="2"/>
  <c r="AF3373" i="2"/>
  <c r="AE3373" i="2"/>
  <c r="AD3373" i="2"/>
  <c r="Y3373" i="2"/>
  <c r="G3373" i="2"/>
  <c r="E3373" i="2"/>
  <c r="BC3372" i="2"/>
  <c r="BB3372" i="2"/>
  <c r="BA3372" i="2"/>
  <c r="AM3372" i="2"/>
  <c r="AJ3372" i="2"/>
  <c r="AF3372" i="2"/>
  <c r="AE3372" i="2"/>
  <c r="AD3372" i="2"/>
  <c r="Y3372" i="2"/>
  <c r="G3372" i="2"/>
  <c r="E3372" i="2"/>
  <c r="BC3371" i="2"/>
  <c r="BB3371" i="2"/>
  <c r="BA3371" i="2"/>
  <c r="AM3371" i="2"/>
  <c r="AJ3371" i="2"/>
  <c r="AF3371" i="2"/>
  <c r="AE3371" i="2"/>
  <c r="AD3371" i="2"/>
  <c r="Y3371" i="2"/>
  <c r="G3371" i="2"/>
  <c r="E3371" i="2"/>
  <c r="BC3370" i="2"/>
  <c r="BB3370" i="2"/>
  <c r="BA3370" i="2"/>
  <c r="AM3370" i="2"/>
  <c r="AJ3370" i="2"/>
  <c r="AF3370" i="2"/>
  <c r="AE3370" i="2"/>
  <c r="AD3370" i="2"/>
  <c r="Y3370" i="2"/>
  <c r="G3370" i="2"/>
  <c r="E3370" i="2"/>
  <c r="BC3369" i="2"/>
  <c r="BB3369" i="2"/>
  <c r="BA3369" i="2"/>
  <c r="AM3369" i="2"/>
  <c r="AJ3369" i="2"/>
  <c r="AF3369" i="2"/>
  <c r="AE3369" i="2"/>
  <c r="AD3369" i="2"/>
  <c r="Y3369" i="2"/>
  <c r="G3369" i="2"/>
  <c r="E3369" i="2"/>
  <c r="BC3368" i="2"/>
  <c r="BB3368" i="2"/>
  <c r="BA3368" i="2"/>
  <c r="AM3368" i="2"/>
  <c r="AJ3368" i="2"/>
  <c r="AF3368" i="2"/>
  <c r="AE3368" i="2"/>
  <c r="AD3368" i="2"/>
  <c r="Y3368" i="2"/>
  <c r="G3368" i="2"/>
  <c r="E3368" i="2"/>
  <c r="BC3367" i="2"/>
  <c r="BB3367" i="2"/>
  <c r="BA3367" i="2"/>
  <c r="AM3367" i="2"/>
  <c r="AJ3367" i="2"/>
  <c r="AF3367" i="2"/>
  <c r="AE3367" i="2"/>
  <c r="AD3367" i="2"/>
  <c r="Y3367" i="2"/>
  <c r="G3367" i="2"/>
  <c r="E3367" i="2"/>
  <c r="BC3366" i="2"/>
  <c r="BB3366" i="2"/>
  <c r="BA3366" i="2"/>
  <c r="AM3366" i="2"/>
  <c r="AJ3366" i="2"/>
  <c r="AF3366" i="2"/>
  <c r="AE3366" i="2"/>
  <c r="AD3366" i="2"/>
  <c r="Y3366" i="2"/>
  <c r="G3366" i="2"/>
  <c r="E3366" i="2"/>
  <c r="BC3365" i="2"/>
  <c r="BB3365" i="2"/>
  <c r="BA3365" i="2"/>
  <c r="AM3365" i="2"/>
  <c r="AJ3365" i="2"/>
  <c r="AF3365" i="2"/>
  <c r="AE3365" i="2"/>
  <c r="AD3365" i="2"/>
  <c r="Y3365" i="2"/>
  <c r="G3365" i="2"/>
  <c r="E3365" i="2"/>
  <c r="BC3364" i="2"/>
  <c r="BB3364" i="2"/>
  <c r="BA3364" i="2"/>
  <c r="AM3364" i="2"/>
  <c r="AJ3364" i="2"/>
  <c r="AF3364" i="2"/>
  <c r="AE3364" i="2"/>
  <c r="AD3364" i="2"/>
  <c r="Y3364" i="2"/>
  <c r="G3364" i="2"/>
  <c r="E3364" i="2"/>
  <c r="BC3363" i="2"/>
  <c r="BB3363" i="2"/>
  <c r="BA3363" i="2"/>
  <c r="AM3363" i="2"/>
  <c r="AJ3363" i="2"/>
  <c r="AF3363" i="2"/>
  <c r="AE3363" i="2"/>
  <c r="AD3363" i="2"/>
  <c r="Y3363" i="2"/>
  <c r="G3363" i="2"/>
  <c r="E3363" i="2"/>
  <c r="BC3362" i="2"/>
  <c r="BB3362" i="2"/>
  <c r="BA3362" i="2"/>
  <c r="AM3362" i="2"/>
  <c r="AJ3362" i="2"/>
  <c r="AF3362" i="2"/>
  <c r="AE3362" i="2"/>
  <c r="AD3362" i="2"/>
  <c r="Y3362" i="2"/>
  <c r="G3362" i="2"/>
  <c r="E3362" i="2"/>
  <c r="BC3361" i="2"/>
  <c r="BB3361" i="2"/>
  <c r="BA3361" i="2"/>
  <c r="AM3361" i="2"/>
  <c r="AJ3361" i="2"/>
  <c r="AF3361" i="2"/>
  <c r="AE3361" i="2"/>
  <c r="AD3361" i="2"/>
  <c r="Y3361" i="2"/>
  <c r="G3361" i="2"/>
  <c r="E3361" i="2"/>
  <c r="BC3360" i="2"/>
  <c r="BB3360" i="2"/>
  <c r="BA3360" i="2"/>
  <c r="AM3360" i="2"/>
  <c r="AJ3360" i="2"/>
  <c r="AF3360" i="2"/>
  <c r="AE3360" i="2"/>
  <c r="AD3360" i="2"/>
  <c r="Y3360" i="2"/>
  <c r="G3360" i="2"/>
  <c r="E3360" i="2"/>
  <c r="BC3359" i="2"/>
  <c r="BB3359" i="2"/>
  <c r="BA3359" i="2"/>
  <c r="AM3359" i="2"/>
  <c r="AJ3359" i="2"/>
  <c r="AF3359" i="2"/>
  <c r="AE3359" i="2"/>
  <c r="AD3359" i="2"/>
  <c r="Y3359" i="2"/>
  <c r="G3359" i="2"/>
  <c r="E3359" i="2"/>
  <c r="BC3358" i="2"/>
  <c r="BB3358" i="2"/>
  <c r="BA3358" i="2"/>
  <c r="AM3358" i="2"/>
  <c r="AJ3358" i="2"/>
  <c r="AF3358" i="2"/>
  <c r="AE3358" i="2"/>
  <c r="AD3358" i="2"/>
  <c r="Y3358" i="2"/>
  <c r="G3358" i="2"/>
  <c r="E3358" i="2"/>
  <c r="BC3357" i="2"/>
  <c r="BB3357" i="2"/>
  <c r="BA3357" i="2"/>
  <c r="AM3357" i="2"/>
  <c r="AJ3357" i="2"/>
  <c r="AF3357" i="2"/>
  <c r="AE3357" i="2"/>
  <c r="AD3357" i="2"/>
  <c r="Y3357" i="2"/>
  <c r="G3357" i="2"/>
  <c r="E3357" i="2"/>
  <c r="BC3356" i="2"/>
  <c r="BB3356" i="2"/>
  <c r="BA3356" i="2"/>
  <c r="AM3356" i="2"/>
  <c r="AJ3356" i="2"/>
  <c r="AF3356" i="2"/>
  <c r="AE3356" i="2"/>
  <c r="AD3356" i="2"/>
  <c r="Y3356" i="2"/>
  <c r="G3356" i="2"/>
  <c r="E3356" i="2"/>
  <c r="BC3355" i="2"/>
  <c r="BB3355" i="2"/>
  <c r="BA3355" i="2"/>
  <c r="AM3355" i="2"/>
  <c r="AJ3355" i="2"/>
  <c r="AF3355" i="2"/>
  <c r="AE3355" i="2"/>
  <c r="AD3355" i="2"/>
  <c r="Y3355" i="2"/>
  <c r="G3355" i="2"/>
  <c r="E3355" i="2"/>
  <c r="BC3354" i="2"/>
  <c r="BB3354" i="2"/>
  <c r="BA3354" i="2"/>
  <c r="AM3354" i="2"/>
  <c r="AJ3354" i="2"/>
  <c r="AF3354" i="2"/>
  <c r="AE3354" i="2"/>
  <c r="AD3354" i="2"/>
  <c r="Y3354" i="2"/>
  <c r="G3354" i="2"/>
  <c r="E3354" i="2"/>
  <c r="BC3353" i="2"/>
  <c r="BB3353" i="2"/>
  <c r="BA3353" i="2"/>
  <c r="AM3353" i="2"/>
  <c r="AJ3353" i="2"/>
  <c r="AF3353" i="2"/>
  <c r="AE3353" i="2"/>
  <c r="AD3353" i="2"/>
  <c r="Y3353" i="2"/>
  <c r="G3353" i="2"/>
  <c r="E3353" i="2"/>
  <c r="BC3352" i="2"/>
  <c r="BB3352" i="2"/>
  <c r="BA3352" i="2"/>
  <c r="AM3352" i="2"/>
  <c r="AJ3352" i="2"/>
  <c r="AF3352" i="2"/>
  <c r="AE3352" i="2"/>
  <c r="AD3352" i="2"/>
  <c r="Y3352" i="2"/>
  <c r="G3352" i="2"/>
  <c r="E3352" i="2"/>
  <c r="BC3351" i="2"/>
  <c r="BB3351" i="2"/>
  <c r="BA3351" i="2"/>
  <c r="AM3351" i="2"/>
  <c r="AJ3351" i="2"/>
  <c r="AF3351" i="2"/>
  <c r="AE3351" i="2"/>
  <c r="AD3351" i="2"/>
  <c r="Y3351" i="2"/>
  <c r="G3351" i="2"/>
  <c r="E3351" i="2"/>
  <c r="BC3350" i="2"/>
  <c r="BB3350" i="2"/>
  <c r="BA3350" i="2"/>
  <c r="AM3350" i="2"/>
  <c r="AJ3350" i="2"/>
  <c r="AF3350" i="2"/>
  <c r="AE3350" i="2"/>
  <c r="AD3350" i="2"/>
  <c r="Y3350" i="2"/>
  <c r="G3350" i="2"/>
  <c r="E3350" i="2"/>
  <c r="BC3349" i="2"/>
  <c r="BB3349" i="2"/>
  <c r="BA3349" i="2"/>
  <c r="AM3349" i="2"/>
  <c r="AJ3349" i="2"/>
  <c r="AF3349" i="2"/>
  <c r="AE3349" i="2"/>
  <c r="AD3349" i="2"/>
  <c r="Y3349" i="2"/>
  <c r="G3349" i="2"/>
  <c r="E3349" i="2"/>
  <c r="BC3348" i="2"/>
  <c r="BB3348" i="2"/>
  <c r="BA3348" i="2"/>
  <c r="AM3348" i="2"/>
  <c r="AJ3348" i="2"/>
  <c r="AF3348" i="2"/>
  <c r="AE3348" i="2"/>
  <c r="AD3348" i="2"/>
  <c r="Y3348" i="2"/>
  <c r="G3348" i="2"/>
  <c r="E3348" i="2"/>
  <c r="BC3347" i="2"/>
  <c r="BB3347" i="2"/>
  <c r="BA3347" i="2"/>
  <c r="AM3347" i="2"/>
  <c r="AJ3347" i="2"/>
  <c r="AF3347" i="2"/>
  <c r="AE3347" i="2"/>
  <c r="AD3347" i="2"/>
  <c r="Y3347" i="2"/>
  <c r="G3347" i="2"/>
  <c r="E3347" i="2"/>
  <c r="BC3346" i="2"/>
  <c r="BB3346" i="2"/>
  <c r="BA3346" i="2"/>
  <c r="AM3346" i="2"/>
  <c r="AJ3346" i="2"/>
  <c r="AF3346" i="2"/>
  <c r="AE3346" i="2"/>
  <c r="AD3346" i="2"/>
  <c r="Y3346" i="2"/>
  <c r="G3346" i="2"/>
  <c r="E3346" i="2"/>
  <c r="BC3345" i="2"/>
  <c r="BB3345" i="2"/>
  <c r="BA3345" i="2"/>
  <c r="AM3345" i="2"/>
  <c r="AJ3345" i="2"/>
  <c r="AF3345" i="2"/>
  <c r="AE3345" i="2"/>
  <c r="AD3345" i="2"/>
  <c r="Y3345" i="2"/>
  <c r="G3345" i="2"/>
  <c r="E3345" i="2"/>
  <c r="BC3344" i="2"/>
  <c r="BB3344" i="2"/>
  <c r="BA3344" i="2"/>
  <c r="AM3344" i="2"/>
  <c r="AJ3344" i="2"/>
  <c r="AF3344" i="2"/>
  <c r="AE3344" i="2"/>
  <c r="AD3344" i="2"/>
  <c r="Y3344" i="2"/>
  <c r="G3344" i="2"/>
  <c r="E3344" i="2"/>
  <c r="BC3343" i="2"/>
  <c r="BB3343" i="2"/>
  <c r="BA3343" i="2"/>
  <c r="AM3343" i="2"/>
  <c r="AJ3343" i="2"/>
  <c r="AF3343" i="2"/>
  <c r="AE3343" i="2"/>
  <c r="AD3343" i="2"/>
  <c r="Y3343" i="2"/>
  <c r="G3343" i="2"/>
  <c r="E3343" i="2"/>
  <c r="BC3342" i="2"/>
  <c r="BB3342" i="2"/>
  <c r="BA3342" i="2"/>
  <c r="AM3342" i="2"/>
  <c r="AJ3342" i="2"/>
  <c r="AF3342" i="2"/>
  <c r="AE3342" i="2"/>
  <c r="AD3342" i="2"/>
  <c r="Y3342" i="2"/>
  <c r="G3342" i="2"/>
  <c r="E3342" i="2"/>
  <c r="BC3341" i="2"/>
  <c r="BB3341" i="2"/>
  <c r="BA3341" i="2"/>
  <c r="AM3341" i="2"/>
  <c r="AJ3341" i="2"/>
  <c r="AF3341" i="2"/>
  <c r="AE3341" i="2"/>
  <c r="AD3341" i="2"/>
  <c r="Y3341" i="2"/>
  <c r="G3341" i="2"/>
  <c r="E3341" i="2"/>
  <c r="BC3340" i="2"/>
  <c r="BB3340" i="2"/>
  <c r="BA3340" i="2"/>
  <c r="AM3340" i="2"/>
  <c r="AJ3340" i="2"/>
  <c r="AF3340" i="2"/>
  <c r="AE3340" i="2"/>
  <c r="AD3340" i="2"/>
  <c r="Y3340" i="2"/>
  <c r="G3340" i="2"/>
  <c r="E3340" i="2"/>
  <c r="BC3339" i="2"/>
  <c r="BB3339" i="2"/>
  <c r="BA3339" i="2"/>
  <c r="AM3339" i="2"/>
  <c r="AJ3339" i="2"/>
  <c r="AF3339" i="2"/>
  <c r="AE3339" i="2"/>
  <c r="AD3339" i="2"/>
  <c r="Y3339" i="2"/>
  <c r="G3339" i="2"/>
  <c r="E3339" i="2"/>
  <c r="BC3338" i="2"/>
  <c r="BB3338" i="2"/>
  <c r="BA3338" i="2"/>
  <c r="AM3338" i="2"/>
  <c r="AJ3338" i="2"/>
  <c r="AF3338" i="2"/>
  <c r="AE3338" i="2"/>
  <c r="AD3338" i="2"/>
  <c r="Y3338" i="2"/>
  <c r="G3338" i="2"/>
  <c r="E3338" i="2"/>
  <c r="BC3337" i="2"/>
  <c r="BB3337" i="2"/>
  <c r="BA3337" i="2"/>
  <c r="AM3337" i="2"/>
  <c r="AJ3337" i="2"/>
  <c r="AF3337" i="2"/>
  <c r="AE3337" i="2"/>
  <c r="AD3337" i="2"/>
  <c r="Y3337" i="2"/>
  <c r="G3337" i="2"/>
  <c r="E3337" i="2"/>
  <c r="BC3336" i="2"/>
  <c r="BB3336" i="2"/>
  <c r="BA3336" i="2"/>
  <c r="AM3336" i="2"/>
  <c r="AJ3336" i="2"/>
  <c r="AF3336" i="2"/>
  <c r="AE3336" i="2"/>
  <c r="AD3336" i="2"/>
  <c r="Y3336" i="2"/>
  <c r="G3336" i="2"/>
  <c r="E3336" i="2"/>
  <c r="BC3335" i="2"/>
  <c r="BB3335" i="2"/>
  <c r="BA3335" i="2"/>
  <c r="AM3335" i="2"/>
  <c r="AJ3335" i="2"/>
  <c r="AF3335" i="2"/>
  <c r="AE3335" i="2"/>
  <c r="AD3335" i="2"/>
  <c r="Y3335" i="2"/>
  <c r="G3335" i="2"/>
  <c r="E3335" i="2"/>
  <c r="BC3334" i="2"/>
  <c r="BB3334" i="2"/>
  <c r="BA3334" i="2"/>
  <c r="AM3334" i="2"/>
  <c r="AJ3334" i="2"/>
  <c r="AF3334" i="2"/>
  <c r="AE3334" i="2"/>
  <c r="AD3334" i="2"/>
  <c r="Y3334" i="2"/>
  <c r="G3334" i="2"/>
  <c r="E3334" i="2"/>
  <c r="BC3333" i="2"/>
  <c r="BB3333" i="2"/>
  <c r="BA3333" i="2"/>
  <c r="AM3333" i="2"/>
  <c r="AJ3333" i="2"/>
  <c r="AF3333" i="2"/>
  <c r="AE3333" i="2"/>
  <c r="AD3333" i="2"/>
  <c r="Y3333" i="2"/>
  <c r="G3333" i="2"/>
  <c r="E3333" i="2"/>
  <c r="BC3332" i="2"/>
  <c r="BB3332" i="2"/>
  <c r="BA3332" i="2"/>
  <c r="AM3332" i="2"/>
  <c r="AJ3332" i="2"/>
  <c r="AF3332" i="2"/>
  <c r="AE3332" i="2"/>
  <c r="AD3332" i="2"/>
  <c r="Y3332" i="2"/>
  <c r="G3332" i="2"/>
  <c r="E3332" i="2"/>
  <c r="BC3331" i="2"/>
  <c r="BB3331" i="2"/>
  <c r="BA3331" i="2"/>
  <c r="AM3331" i="2"/>
  <c r="AJ3331" i="2"/>
  <c r="AF3331" i="2"/>
  <c r="AE3331" i="2"/>
  <c r="AD3331" i="2"/>
  <c r="Y3331" i="2"/>
  <c r="G3331" i="2"/>
  <c r="E3331" i="2"/>
  <c r="BC3330" i="2"/>
  <c r="BB3330" i="2"/>
  <c r="BA3330" i="2"/>
  <c r="AM3330" i="2"/>
  <c r="AJ3330" i="2"/>
  <c r="AF3330" i="2"/>
  <c r="AE3330" i="2"/>
  <c r="AD3330" i="2"/>
  <c r="Y3330" i="2"/>
  <c r="G3330" i="2"/>
  <c r="E3330" i="2"/>
  <c r="BC3329" i="2"/>
  <c r="BB3329" i="2"/>
  <c r="BA3329" i="2"/>
  <c r="AM3329" i="2"/>
  <c r="AJ3329" i="2"/>
  <c r="AF3329" i="2"/>
  <c r="AE3329" i="2"/>
  <c r="AD3329" i="2"/>
  <c r="Y3329" i="2"/>
  <c r="G3329" i="2"/>
  <c r="E3329" i="2"/>
  <c r="BC3328" i="2"/>
  <c r="BB3328" i="2"/>
  <c r="BA3328" i="2"/>
  <c r="AM3328" i="2"/>
  <c r="AJ3328" i="2"/>
  <c r="AF3328" i="2"/>
  <c r="AE3328" i="2"/>
  <c r="AD3328" i="2"/>
  <c r="Y3328" i="2"/>
  <c r="G3328" i="2"/>
  <c r="E3328" i="2"/>
  <c r="BC3327" i="2"/>
  <c r="BB3327" i="2"/>
  <c r="BA3327" i="2"/>
  <c r="AM3327" i="2"/>
  <c r="AJ3327" i="2"/>
  <c r="AF3327" i="2"/>
  <c r="AE3327" i="2"/>
  <c r="AD3327" i="2"/>
  <c r="Y3327" i="2"/>
  <c r="G3327" i="2"/>
  <c r="E3327" i="2"/>
  <c r="BC3326" i="2"/>
  <c r="BB3326" i="2"/>
  <c r="BA3326" i="2"/>
  <c r="AM3326" i="2"/>
  <c r="AJ3326" i="2"/>
  <c r="AF3326" i="2"/>
  <c r="AE3326" i="2"/>
  <c r="AD3326" i="2"/>
  <c r="Y3326" i="2"/>
  <c r="G3326" i="2"/>
  <c r="E3326" i="2"/>
  <c r="BC3325" i="2"/>
  <c r="BB3325" i="2"/>
  <c r="BA3325" i="2"/>
  <c r="AM3325" i="2"/>
  <c r="AJ3325" i="2"/>
  <c r="AF3325" i="2"/>
  <c r="AE3325" i="2"/>
  <c r="AD3325" i="2"/>
  <c r="Y3325" i="2"/>
  <c r="G3325" i="2"/>
  <c r="E3325" i="2"/>
  <c r="BC3324" i="2"/>
  <c r="BB3324" i="2"/>
  <c r="BA3324" i="2"/>
  <c r="AM3324" i="2"/>
  <c r="AJ3324" i="2"/>
  <c r="AF3324" i="2"/>
  <c r="AE3324" i="2"/>
  <c r="AD3324" i="2"/>
  <c r="Y3324" i="2"/>
  <c r="G3324" i="2"/>
  <c r="E3324" i="2"/>
  <c r="BC3323" i="2"/>
  <c r="BB3323" i="2"/>
  <c r="BA3323" i="2"/>
  <c r="AM3323" i="2"/>
  <c r="AJ3323" i="2"/>
  <c r="AF3323" i="2"/>
  <c r="AE3323" i="2"/>
  <c r="AD3323" i="2"/>
  <c r="Y3323" i="2"/>
  <c r="G3323" i="2"/>
  <c r="E3323" i="2"/>
  <c r="BC3322" i="2"/>
  <c r="BB3322" i="2"/>
  <c r="BA3322" i="2"/>
  <c r="AM3322" i="2"/>
  <c r="AJ3322" i="2"/>
  <c r="AF3322" i="2"/>
  <c r="AE3322" i="2"/>
  <c r="AD3322" i="2"/>
  <c r="Y3322" i="2"/>
  <c r="G3322" i="2"/>
  <c r="E3322" i="2"/>
  <c r="BC3321" i="2"/>
  <c r="BB3321" i="2"/>
  <c r="BA3321" i="2"/>
  <c r="AM3321" i="2"/>
  <c r="AJ3321" i="2"/>
  <c r="AF3321" i="2"/>
  <c r="AE3321" i="2"/>
  <c r="AD3321" i="2"/>
  <c r="Y3321" i="2"/>
  <c r="G3321" i="2"/>
  <c r="E3321" i="2"/>
  <c r="BC3320" i="2"/>
  <c r="BB3320" i="2"/>
  <c r="BA3320" i="2"/>
  <c r="AM3320" i="2"/>
  <c r="AJ3320" i="2"/>
  <c r="AF3320" i="2"/>
  <c r="AE3320" i="2"/>
  <c r="AD3320" i="2"/>
  <c r="Y3320" i="2"/>
  <c r="G3320" i="2"/>
  <c r="E3320" i="2"/>
  <c r="BC3319" i="2"/>
  <c r="BB3319" i="2"/>
  <c r="BA3319" i="2"/>
  <c r="AM3319" i="2"/>
  <c r="AJ3319" i="2"/>
  <c r="AF3319" i="2"/>
  <c r="AE3319" i="2"/>
  <c r="AD3319" i="2"/>
  <c r="Y3319" i="2"/>
  <c r="G3319" i="2"/>
  <c r="E3319" i="2"/>
  <c r="BC3318" i="2"/>
  <c r="BB3318" i="2"/>
  <c r="BA3318" i="2"/>
  <c r="AM3318" i="2"/>
  <c r="AJ3318" i="2"/>
  <c r="AF3318" i="2"/>
  <c r="AE3318" i="2"/>
  <c r="AD3318" i="2"/>
  <c r="Y3318" i="2"/>
  <c r="G3318" i="2"/>
  <c r="E3318" i="2"/>
  <c r="BC3317" i="2"/>
  <c r="BB3317" i="2"/>
  <c r="BA3317" i="2"/>
  <c r="AM3317" i="2"/>
  <c r="AJ3317" i="2"/>
  <c r="AF3317" i="2"/>
  <c r="AE3317" i="2"/>
  <c r="AD3317" i="2"/>
  <c r="Y3317" i="2"/>
  <c r="G3317" i="2"/>
  <c r="E3317" i="2"/>
  <c r="BC3316" i="2"/>
  <c r="BB3316" i="2"/>
  <c r="BA3316" i="2"/>
  <c r="AM3316" i="2"/>
  <c r="AJ3316" i="2"/>
  <c r="AF3316" i="2"/>
  <c r="AE3316" i="2"/>
  <c r="AD3316" i="2"/>
  <c r="Y3316" i="2"/>
  <c r="G3316" i="2"/>
  <c r="E3316" i="2"/>
  <c r="BC3315" i="2"/>
  <c r="BB3315" i="2"/>
  <c r="BA3315" i="2"/>
  <c r="AM3315" i="2"/>
  <c r="AJ3315" i="2"/>
  <c r="AF3315" i="2"/>
  <c r="AE3315" i="2"/>
  <c r="AD3315" i="2"/>
  <c r="Y3315" i="2"/>
  <c r="G3315" i="2"/>
  <c r="E3315" i="2"/>
  <c r="BC3314" i="2"/>
  <c r="BB3314" i="2"/>
  <c r="BA3314" i="2"/>
  <c r="AM3314" i="2"/>
  <c r="AJ3314" i="2"/>
  <c r="AF3314" i="2"/>
  <c r="AE3314" i="2"/>
  <c r="AD3314" i="2"/>
  <c r="Y3314" i="2"/>
  <c r="G3314" i="2"/>
  <c r="E3314" i="2"/>
  <c r="BC3313" i="2"/>
  <c r="BB3313" i="2"/>
  <c r="BA3313" i="2"/>
  <c r="AM3313" i="2"/>
  <c r="AJ3313" i="2"/>
  <c r="AF3313" i="2"/>
  <c r="AE3313" i="2"/>
  <c r="AD3313" i="2"/>
  <c r="Y3313" i="2"/>
  <c r="G3313" i="2"/>
  <c r="E3313" i="2"/>
  <c r="BC3312" i="2"/>
  <c r="BB3312" i="2"/>
  <c r="BA3312" i="2"/>
  <c r="AM3312" i="2"/>
  <c r="AJ3312" i="2"/>
  <c r="AF3312" i="2"/>
  <c r="AE3312" i="2"/>
  <c r="AD3312" i="2"/>
  <c r="Y3312" i="2"/>
  <c r="G3312" i="2"/>
  <c r="E3312" i="2"/>
  <c r="BC3311" i="2"/>
  <c r="BB3311" i="2"/>
  <c r="BA3311" i="2"/>
  <c r="AM3311" i="2"/>
  <c r="AJ3311" i="2"/>
  <c r="AF3311" i="2"/>
  <c r="AE3311" i="2"/>
  <c r="AD3311" i="2"/>
  <c r="Y3311" i="2"/>
  <c r="G3311" i="2"/>
  <c r="E3311" i="2"/>
  <c r="BC3310" i="2"/>
  <c r="BB3310" i="2"/>
  <c r="BA3310" i="2"/>
  <c r="AM3310" i="2"/>
  <c r="AJ3310" i="2"/>
  <c r="AF3310" i="2"/>
  <c r="AE3310" i="2"/>
  <c r="AD3310" i="2"/>
  <c r="Y3310" i="2"/>
  <c r="G3310" i="2"/>
  <c r="E3310" i="2"/>
  <c r="BC3309" i="2"/>
  <c r="BB3309" i="2"/>
  <c r="BA3309" i="2"/>
  <c r="AM3309" i="2"/>
  <c r="AJ3309" i="2"/>
  <c r="AF3309" i="2"/>
  <c r="AE3309" i="2"/>
  <c r="AD3309" i="2"/>
  <c r="Y3309" i="2"/>
  <c r="G3309" i="2"/>
  <c r="E3309" i="2"/>
  <c r="BC3308" i="2"/>
  <c r="BB3308" i="2"/>
  <c r="BA3308" i="2"/>
  <c r="AM3308" i="2"/>
  <c r="AJ3308" i="2"/>
  <c r="AF3308" i="2"/>
  <c r="AE3308" i="2"/>
  <c r="AD3308" i="2"/>
  <c r="Y3308" i="2"/>
  <c r="G3308" i="2"/>
  <c r="E3308" i="2"/>
  <c r="BC3307" i="2"/>
  <c r="BB3307" i="2"/>
  <c r="BA3307" i="2"/>
  <c r="AM3307" i="2"/>
  <c r="AJ3307" i="2"/>
  <c r="AF3307" i="2"/>
  <c r="AE3307" i="2"/>
  <c r="AD3307" i="2"/>
  <c r="Y3307" i="2"/>
  <c r="G3307" i="2"/>
  <c r="E3307" i="2"/>
  <c r="BC3306" i="2"/>
  <c r="BB3306" i="2"/>
  <c r="BA3306" i="2"/>
  <c r="AM3306" i="2"/>
  <c r="AJ3306" i="2"/>
  <c r="AF3306" i="2"/>
  <c r="AE3306" i="2"/>
  <c r="AD3306" i="2"/>
  <c r="Y3306" i="2"/>
  <c r="G3306" i="2"/>
  <c r="E3306" i="2"/>
  <c r="BC3305" i="2"/>
  <c r="BB3305" i="2"/>
  <c r="BA3305" i="2"/>
  <c r="AM3305" i="2"/>
  <c r="AJ3305" i="2"/>
  <c r="AF3305" i="2"/>
  <c r="AE3305" i="2"/>
  <c r="AD3305" i="2"/>
  <c r="Y3305" i="2"/>
  <c r="G3305" i="2"/>
  <c r="E3305" i="2"/>
  <c r="BC3304" i="2"/>
  <c r="BB3304" i="2"/>
  <c r="BA3304" i="2"/>
  <c r="AM3304" i="2"/>
  <c r="AJ3304" i="2"/>
  <c r="AF3304" i="2"/>
  <c r="AE3304" i="2"/>
  <c r="AD3304" i="2"/>
  <c r="Y3304" i="2"/>
  <c r="G3304" i="2"/>
  <c r="E3304" i="2"/>
  <c r="BC3303" i="2"/>
  <c r="BB3303" i="2"/>
  <c r="BA3303" i="2"/>
  <c r="AM3303" i="2"/>
  <c r="AJ3303" i="2"/>
  <c r="AF3303" i="2"/>
  <c r="AE3303" i="2"/>
  <c r="AD3303" i="2"/>
  <c r="Y3303" i="2"/>
  <c r="G3303" i="2"/>
  <c r="E3303" i="2"/>
  <c r="BC3302" i="2"/>
  <c r="BB3302" i="2"/>
  <c r="BA3302" i="2"/>
  <c r="AM3302" i="2"/>
  <c r="AJ3302" i="2"/>
  <c r="AF3302" i="2"/>
  <c r="AE3302" i="2"/>
  <c r="AD3302" i="2"/>
  <c r="Y3302" i="2"/>
  <c r="G3302" i="2"/>
  <c r="E3302" i="2"/>
  <c r="BC3301" i="2"/>
  <c r="BB3301" i="2"/>
  <c r="BA3301" i="2"/>
  <c r="AM3301" i="2"/>
  <c r="AJ3301" i="2"/>
  <c r="AF3301" i="2"/>
  <c r="AE3301" i="2"/>
  <c r="AD3301" i="2"/>
  <c r="Y3301" i="2"/>
  <c r="G3301" i="2"/>
  <c r="E3301" i="2"/>
  <c r="BC3300" i="2"/>
  <c r="BB3300" i="2"/>
  <c r="BA3300" i="2"/>
  <c r="AM3300" i="2"/>
  <c r="AJ3300" i="2"/>
  <c r="AF3300" i="2"/>
  <c r="AE3300" i="2"/>
  <c r="AD3300" i="2"/>
  <c r="Y3300" i="2"/>
  <c r="G3300" i="2"/>
  <c r="E3300" i="2"/>
  <c r="BC3299" i="2"/>
  <c r="BB3299" i="2"/>
  <c r="BA3299" i="2"/>
  <c r="AM3299" i="2"/>
  <c r="AJ3299" i="2"/>
  <c r="AF3299" i="2"/>
  <c r="AE3299" i="2"/>
  <c r="AD3299" i="2"/>
  <c r="Y3299" i="2"/>
  <c r="G3299" i="2"/>
  <c r="E3299" i="2"/>
  <c r="BC3298" i="2"/>
  <c r="BB3298" i="2"/>
  <c r="BA3298" i="2"/>
  <c r="AM3298" i="2"/>
  <c r="AJ3298" i="2"/>
  <c r="AF3298" i="2"/>
  <c r="AE3298" i="2"/>
  <c r="AD3298" i="2"/>
  <c r="Y3298" i="2"/>
  <c r="G3298" i="2"/>
  <c r="E3298" i="2"/>
  <c r="BC3297" i="2"/>
  <c r="BB3297" i="2"/>
  <c r="BA3297" i="2"/>
  <c r="AM3297" i="2"/>
  <c r="AJ3297" i="2"/>
  <c r="AF3297" i="2"/>
  <c r="AE3297" i="2"/>
  <c r="AD3297" i="2"/>
  <c r="Y3297" i="2"/>
  <c r="G3297" i="2"/>
  <c r="E3297" i="2"/>
  <c r="BC3296" i="2"/>
  <c r="BB3296" i="2"/>
  <c r="BA3296" i="2"/>
  <c r="AM3296" i="2"/>
  <c r="AJ3296" i="2"/>
  <c r="AF3296" i="2"/>
  <c r="AE3296" i="2"/>
  <c r="AD3296" i="2"/>
  <c r="Y3296" i="2"/>
  <c r="G3296" i="2"/>
  <c r="E3296" i="2"/>
  <c r="BC3295" i="2"/>
  <c r="BB3295" i="2"/>
  <c r="BA3295" i="2"/>
  <c r="AM3295" i="2"/>
  <c r="AJ3295" i="2"/>
  <c r="AF3295" i="2"/>
  <c r="AE3295" i="2"/>
  <c r="AD3295" i="2"/>
  <c r="Y3295" i="2"/>
  <c r="G3295" i="2"/>
  <c r="E3295" i="2"/>
  <c r="BC3294" i="2"/>
  <c r="BB3294" i="2"/>
  <c r="BA3294" i="2"/>
  <c r="AM3294" i="2"/>
  <c r="AJ3294" i="2"/>
  <c r="AF3294" i="2"/>
  <c r="AE3294" i="2"/>
  <c r="AD3294" i="2"/>
  <c r="Y3294" i="2"/>
  <c r="G3294" i="2"/>
  <c r="E3294" i="2"/>
  <c r="BC3293" i="2"/>
  <c r="BB3293" i="2"/>
  <c r="BA3293" i="2"/>
  <c r="AM3293" i="2"/>
  <c r="AJ3293" i="2"/>
  <c r="AF3293" i="2"/>
  <c r="AE3293" i="2"/>
  <c r="AD3293" i="2"/>
  <c r="Y3293" i="2"/>
  <c r="G3293" i="2"/>
  <c r="E3293" i="2"/>
  <c r="BC3292" i="2"/>
  <c r="BB3292" i="2"/>
  <c r="BA3292" i="2"/>
  <c r="AM3292" i="2"/>
  <c r="AJ3292" i="2"/>
  <c r="AF3292" i="2"/>
  <c r="AE3292" i="2"/>
  <c r="AD3292" i="2"/>
  <c r="Y3292" i="2"/>
  <c r="G3292" i="2"/>
  <c r="E3292" i="2"/>
  <c r="BC3291" i="2"/>
  <c r="BB3291" i="2"/>
  <c r="BA3291" i="2"/>
  <c r="AM3291" i="2"/>
  <c r="AJ3291" i="2"/>
  <c r="AF3291" i="2"/>
  <c r="AE3291" i="2"/>
  <c r="AD3291" i="2"/>
  <c r="Y3291" i="2"/>
  <c r="G3291" i="2"/>
  <c r="E3291" i="2"/>
  <c r="BC3290" i="2"/>
  <c r="BB3290" i="2"/>
  <c r="BA3290" i="2"/>
  <c r="AM3290" i="2"/>
  <c r="AJ3290" i="2"/>
  <c r="AF3290" i="2"/>
  <c r="AE3290" i="2"/>
  <c r="AD3290" i="2"/>
  <c r="Y3290" i="2"/>
  <c r="G3290" i="2"/>
  <c r="E3290" i="2"/>
  <c r="BC3289" i="2"/>
  <c r="BB3289" i="2"/>
  <c r="BA3289" i="2"/>
  <c r="AM3289" i="2"/>
  <c r="AJ3289" i="2"/>
  <c r="AF3289" i="2"/>
  <c r="AE3289" i="2"/>
  <c r="AD3289" i="2"/>
  <c r="Y3289" i="2"/>
  <c r="G3289" i="2"/>
  <c r="E3289" i="2"/>
  <c r="BC3288" i="2"/>
  <c r="BB3288" i="2"/>
  <c r="BA3288" i="2"/>
  <c r="AM3288" i="2"/>
  <c r="AJ3288" i="2"/>
  <c r="AF3288" i="2"/>
  <c r="AE3288" i="2"/>
  <c r="AD3288" i="2"/>
  <c r="Y3288" i="2"/>
  <c r="G3288" i="2"/>
  <c r="E3288" i="2"/>
  <c r="BC3287" i="2"/>
  <c r="BB3287" i="2"/>
  <c r="BA3287" i="2"/>
  <c r="AM3287" i="2"/>
  <c r="AJ3287" i="2"/>
  <c r="AF3287" i="2"/>
  <c r="AE3287" i="2"/>
  <c r="AD3287" i="2"/>
  <c r="Y3287" i="2"/>
  <c r="G3287" i="2"/>
  <c r="E3287" i="2"/>
  <c r="BC3286" i="2"/>
  <c r="BB3286" i="2"/>
  <c r="BA3286" i="2"/>
  <c r="AM3286" i="2"/>
  <c r="AJ3286" i="2"/>
  <c r="AF3286" i="2"/>
  <c r="AE3286" i="2"/>
  <c r="AD3286" i="2"/>
  <c r="Y3286" i="2"/>
  <c r="G3286" i="2"/>
  <c r="E3286" i="2"/>
  <c r="BC3285" i="2"/>
  <c r="BB3285" i="2"/>
  <c r="BA3285" i="2"/>
  <c r="AM3285" i="2"/>
  <c r="AJ3285" i="2"/>
  <c r="AF3285" i="2"/>
  <c r="AE3285" i="2"/>
  <c r="AD3285" i="2"/>
  <c r="Y3285" i="2"/>
  <c r="G3285" i="2"/>
  <c r="E3285" i="2"/>
  <c r="BC3284" i="2"/>
  <c r="BB3284" i="2"/>
  <c r="BA3284" i="2"/>
  <c r="AM3284" i="2"/>
  <c r="AJ3284" i="2"/>
  <c r="AF3284" i="2"/>
  <c r="AE3284" i="2"/>
  <c r="AD3284" i="2"/>
  <c r="Y3284" i="2"/>
  <c r="G3284" i="2"/>
  <c r="E3284" i="2"/>
  <c r="BC3283" i="2"/>
  <c r="BB3283" i="2"/>
  <c r="BA3283" i="2"/>
  <c r="AM3283" i="2"/>
  <c r="AJ3283" i="2"/>
  <c r="AF3283" i="2"/>
  <c r="AE3283" i="2"/>
  <c r="AD3283" i="2"/>
  <c r="Y3283" i="2"/>
  <c r="G3283" i="2"/>
  <c r="E3283" i="2"/>
  <c r="BC3282" i="2"/>
  <c r="BB3282" i="2"/>
  <c r="BA3282" i="2"/>
  <c r="AM3282" i="2"/>
  <c r="AJ3282" i="2"/>
  <c r="AF3282" i="2"/>
  <c r="AE3282" i="2"/>
  <c r="AD3282" i="2"/>
  <c r="Y3282" i="2"/>
  <c r="G3282" i="2"/>
  <c r="E3282" i="2"/>
  <c r="BC3281" i="2"/>
  <c r="BB3281" i="2"/>
  <c r="BA3281" i="2"/>
  <c r="AM3281" i="2"/>
  <c r="AJ3281" i="2"/>
  <c r="AF3281" i="2"/>
  <c r="AE3281" i="2"/>
  <c r="AD3281" i="2"/>
  <c r="Y3281" i="2"/>
  <c r="G3281" i="2"/>
  <c r="E3281" i="2"/>
  <c r="BC3280" i="2"/>
  <c r="BB3280" i="2"/>
  <c r="BA3280" i="2"/>
  <c r="AM3280" i="2"/>
  <c r="AJ3280" i="2"/>
  <c r="AF3280" i="2"/>
  <c r="AE3280" i="2"/>
  <c r="AD3280" i="2"/>
  <c r="Y3280" i="2"/>
  <c r="G3280" i="2"/>
  <c r="E3280" i="2"/>
  <c r="BC3279" i="2"/>
  <c r="BB3279" i="2"/>
  <c r="BA3279" i="2"/>
  <c r="AM3279" i="2"/>
  <c r="AJ3279" i="2"/>
  <c r="AF3279" i="2"/>
  <c r="AE3279" i="2"/>
  <c r="AD3279" i="2"/>
  <c r="Y3279" i="2"/>
  <c r="G3279" i="2"/>
  <c r="E3279" i="2"/>
  <c r="BC3278" i="2"/>
  <c r="BB3278" i="2"/>
  <c r="BA3278" i="2"/>
  <c r="AM3278" i="2"/>
  <c r="AJ3278" i="2"/>
  <c r="AF3278" i="2"/>
  <c r="AE3278" i="2"/>
  <c r="AD3278" i="2"/>
  <c r="Y3278" i="2"/>
  <c r="G3278" i="2"/>
  <c r="E3278" i="2"/>
  <c r="BC3277" i="2"/>
  <c r="BB3277" i="2"/>
  <c r="BA3277" i="2"/>
  <c r="AM3277" i="2"/>
  <c r="AJ3277" i="2"/>
  <c r="AF3277" i="2"/>
  <c r="AE3277" i="2"/>
  <c r="AD3277" i="2"/>
  <c r="Y3277" i="2"/>
  <c r="G3277" i="2"/>
  <c r="E3277" i="2"/>
  <c r="BC3276" i="2"/>
  <c r="BB3276" i="2"/>
  <c r="BA3276" i="2"/>
  <c r="AM3276" i="2"/>
  <c r="AJ3276" i="2"/>
  <c r="AF3276" i="2"/>
  <c r="AE3276" i="2"/>
  <c r="AD3276" i="2"/>
  <c r="Y3276" i="2"/>
  <c r="G3276" i="2"/>
  <c r="E3276" i="2"/>
  <c r="BC3275" i="2"/>
  <c r="BB3275" i="2"/>
  <c r="BA3275" i="2"/>
  <c r="AM3275" i="2"/>
  <c r="AJ3275" i="2"/>
  <c r="AF3275" i="2"/>
  <c r="AE3275" i="2"/>
  <c r="AD3275" i="2"/>
  <c r="Y3275" i="2"/>
  <c r="G3275" i="2"/>
  <c r="E3275" i="2"/>
  <c r="BC3274" i="2"/>
  <c r="BB3274" i="2"/>
  <c r="BA3274" i="2"/>
  <c r="AM3274" i="2"/>
  <c r="AJ3274" i="2"/>
  <c r="AF3274" i="2"/>
  <c r="AE3274" i="2"/>
  <c r="AD3274" i="2"/>
  <c r="Y3274" i="2"/>
  <c r="G3274" i="2"/>
  <c r="E3274" i="2"/>
  <c r="BC3273" i="2"/>
  <c r="BB3273" i="2"/>
  <c r="BA3273" i="2"/>
  <c r="AM3273" i="2"/>
  <c r="AJ3273" i="2"/>
  <c r="AF3273" i="2"/>
  <c r="AE3273" i="2"/>
  <c r="AD3273" i="2"/>
  <c r="Y3273" i="2"/>
  <c r="G3273" i="2"/>
  <c r="E3273" i="2"/>
  <c r="BC3272" i="2"/>
  <c r="BB3272" i="2"/>
  <c r="BA3272" i="2"/>
  <c r="AM3272" i="2"/>
  <c r="AJ3272" i="2"/>
  <c r="AF3272" i="2"/>
  <c r="AE3272" i="2"/>
  <c r="AD3272" i="2"/>
  <c r="Y3272" i="2"/>
  <c r="G3272" i="2"/>
  <c r="E3272" i="2"/>
  <c r="BC3271" i="2"/>
  <c r="BB3271" i="2"/>
  <c r="BA3271" i="2"/>
  <c r="AM3271" i="2"/>
  <c r="AJ3271" i="2"/>
  <c r="AF3271" i="2"/>
  <c r="AE3271" i="2"/>
  <c r="AD3271" i="2"/>
  <c r="Y3271" i="2"/>
  <c r="G3271" i="2"/>
  <c r="E3271" i="2"/>
  <c r="BC3270" i="2"/>
  <c r="BB3270" i="2"/>
  <c r="BA3270" i="2"/>
  <c r="AM3270" i="2"/>
  <c r="AJ3270" i="2"/>
  <c r="AF3270" i="2"/>
  <c r="AE3270" i="2"/>
  <c r="AD3270" i="2"/>
  <c r="Y3270" i="2"/>
  <c r="G3270" i="2"/>
  <c r="E3270" i="2"/>
  <c r="BC3269" i="2"/>
  <c r="BB3269" i="2"/>
  <c r="BA3269" i="2"/>
  <c r="AM3269" i="2"/>
  <c r="AJ3269" i="2"/>
  <c r="AF3269" i="2"/>
  <c r="AE3269" i="2"/>
  <c r="AD3269" i="2"/>
  <c r="Y3269" i="2"/>
  <c r="G3269" i="2"/>
  <c r="E3269" i="2"/>
  <c r="BC3268" i="2"/>
  <c r="BB3268" i="2"/>
  <c r="BA3268" i="2"/>
  <c r="AM3268" i="2"/>
  <c r="AJ3268" i="2"/>
  <c r="AF3268" i="2"/>
  <c r="AE3268" i="2"/>
  <c r="AD3268" i="2"/>
  <c r="Y3268" i="2"/>
  <c r="G3268" i="2"/>
  <c r="E3268" i="2"/>
  <c r="BC3267" i="2"/>
  <c r="BB3267" i="2"/>
  <c r="BA3267" i="2"/>
  <c r="AM3267" i="2"/>
  <c r="AJ3267" i="2"/>
  <c r="AF3267" i="2"/>
  <c r="AE3267" i="2"/>
  <c r="AD3267" i="2"/>
  <c r="Y3267" i="2"/>
  <c r="G3267" i="2"/>
  <c r="E3267" i="2"/>
  <c r="BC3266" i="2"/>
  <c r="BB3266" i="2"/>
  <c r="BA3266" i="2"/>
  <c r="AM3266" i="2"/>
  <c r="AJ3266" i="2"/>
  <c r="AF3266" i="2"/>
  <c r="AE3266" i="2"/>
  <c r="AD3266" i="2"/>
  <c r="Y3266" i="2"/>
  <c r="G3266" i="2"/>
  <c r="E3266" i="2"/>
  <c r="BC3265" i="2"/>
  <c r="BB3265" i="2"/>
  <c r="BA3265" i="2"/>
  <c r="AM3265" i="2"/>
  <c r="AJ3265" i="2"/>
  <c r="AF3265" i="2"/>
  <c r="AE3265" i="2"/>
  <c r="AD3265" i="2"/>
  <c r="Y3265" i="2"/>
  <c r="G3265" i="2"/>
  <c r="E3265" i="2"/>
  <c r="BC3264" i="2"/>
  <c r="BB3264" i="2"/>
  <c r="BA3264" i="2"/>
  <c r="AM3264" i="2"/>
  <c r="AJ3264" i="2"/>
  <c r="AF3264" i="2"/>
  <c r="AE3264" i="2"/>
  <c r="AD3264" i="2"/>
  <c r="Y3264" i="2"/>
  <c r="G3264" i="2"/>
  <c r="E3264" i="2"/>
  <c r="BC3263" i="2"/>
  <c r="BB3263" i="2"/>
  <c r="BA3263" i="2"/>
  <c r="AM3263" i="2"/>
  <c r="AJ3263" i="2"/>
  <c r="AF3263" i="2"/>
  <c r="AE3263" i="2"/>
  <c r="AD3263" i="2"/>
  <c r="Y3263" i="2"/>
  <c r="G3263" i="2"/>
  <c r="E3263" i="2"/>
  <c r="BC3262" i="2"/>
  <c r="BB3262" i="2"/>
  <c r="BA3262" i="2"/>
  <c r="AM3262" i="2"/>
  <c r="AJ3262" i="2"/>
  <c r="AF3262" i="2"/>
  <c r="AE3262" i="2"/>
  <c r="AD3262" i="2"/>
  <c r="Y3262" i="2"/>
  <c r="G3262" i="2"/>
  <c r="E3262" i="2"/>
  <c r="BC3261" i="2"/>
  <c r="BB3261" i="2"/>
  <c r="BA3261" i="2"/>
  <c r="AM3261" i="2"/>
  <c r="AJ3261" i="2"/>
  <c r="AF3261" i="2"/>
  <c r="AE3261" i="2"/>
  <c r="AD3261" i="2"/>
  <c r="Y3261" i="2"/>
  <c r="G3261" i="2"/>
  <c r="E3261" i="2"/>
  <c r="BC3260" i="2"/>
  <c r="BB3260" i="2"/>
  <c r="BA3260" i="2"/>
  <c r="AM3260" i="2"/>
  <c r="AJ3260" i="2"/>
  <c r="AF3260" i="2"/>
  <c r="AE3260" i="2"/>
  <c r="AD3260" i="2"/>
  <c r="Y3260" i="2"/>
  <c r="G3260" i="2"/>
  <c r="E3260" i="2"/>
  <c r="BC3259" i="2"/>
  <c r="BB3259" i="2"/>
  <c r="BA3259" i="2"/>
  <c r="AM3259" i="2"/>
  <c r="AJ3259" i="2"/>
  <c r="AF3259" i="2"/>
  <c r="AE3259" i="2"/>
  <c r="AD3259" i="2"/>
  <c r="Y3259" i="2"/>
  <c r="G3259" i="2"/>
  <c r="E3259" i="2"/>
  <c r="BC3258" i="2"/>
  <c r="BB3258" i="2"/>
  <c r="BA3258" i="2"/>
  <c r="AM3258" i="2"/>
  <c r="AJ3258" i="2"/>
  <c r="AF3258" i="2"/>
  <c r="AE3258" i="2"/>
  <c r="AD3258" i="2"/>
  <c r="Y3258" i="2"/>
  <c r="G3258" i="2"/>
  <c r="E3258" i="2"/>
  <c r="BC3257" i="2"/>
  <c r="BB3257" i="2"/>
  <c r="BA3257" i="2"/>
  <c r="AM3257" i="2"/>
  <c r="AJ3257" i="2"/>
  <c r="AF3257" i="2"/>
  <c r="AE3257" i="2"/>
  <c r="AD3257" i="2"/>
  <c r="Y3257" i="2"/>
  <c r="G3257" i="2"/>
  <c r="E3257" i="2"/>
  <c r="BC3256" i="2"/>
  <c r="BB3256" i="2"/>
  <c r="BA3256" i="2"/>
  <c r="AM3256" i="2"/>
  <c r="AJ3256" i="2"/>
  <c r="AF3256" i="2"/>
  <c r="AE3256" i="2"/>
  <c r="AD3256" i="2"/>
  <c r="Y3256" i="2"/>
  <c r="G3256" i="2"/>
  <c r="E3256" i="2"/>
  <c r="BC3255" i="2"/>
  <c r="BB3255" i="2"/>
  <c r="BA3255" i="2"/>
  <c r="AM3255" i="2"/>
  <c r="AJ3255" i="2"/>
  <c r="AF3255" i="2"/>
  <c r="AE3255" i="2"/>
  <c r="AD3255" i="2"/>
  <c r="Y3255" i="2"/>
  <c r="G3255" i="2"/>
  <c r="E3255" i="2"/>
  <c r="BC3254" i="2"/>
  <c r="BB3254" i="2"/>
  <c r="BA3254" i="2"/>
  <c r="AM3254" i="2"/>
  <c r="AJ3254" i="2"/>
  <c r="AF3254" i="2"/>
  <c r="AE3254" i="2"/>
  <c r="AD3254" i="2"/>
  <c r="Y3254" i="2"/>
  <c r="G3254" i="2"/>
  <c r="E3254" i="2"/>
  <c r="BC3253" i="2"/>
  <c r="BB3253" i="2"/>
  <c r="BA3253" i="2"/>
  <c r="AM3253" i="2"/>
  <c r="AJ3253" i="2"/>
  <c r="AF3253" i="2"/>
  <c r="AE3253" i="2"/>
  <c r="AD3253" i="2"/>
  <c r="Y3253" i="2"/>
  <c r="G3253" i="2"/>
  <c r="E3253" i="2"/>
  <c r="BC3252" i="2"/>
  <c r="BB3252" i="2"/>
  <c r="BA3252" i="2"/>
  <c r="AM3252" i="2"/>
  <c r="AJ3252" i="2"/>
  <c r="AF3252" i="2"/>
  <c r="AE3252" i="2"/>
  <c r="AD3252" i="2"/>
  <c r="Y3252" i="2"/>
  <c r="G3252" i="2"/>
  <c r="E3252" i="2"/>
  <c r="BC3251" i="2"/>
  <c r="BB3251" i="2"/>
  <c r="BA3251" i="2"/>
  <c r="AM3251" i="2"/>
  <c r="AJ3251" i="2"/>
  <c r="AF3251" i="2"/>
  <c r="AE3251" i="2"/>
  <c r="AD3251" i="2"/>
  <c r="Y3251" i="2"/>
  <c r="G3251" i="2"/>
  <c r="E3251" i="2"/>
  <c r="BC3250" i="2"/>
  <c r="BB3250" i="2"/>
  <c r="BA3250" i="2"/>
  <c r="AM3250" i="2"/>
  <c r="AJ3250" i="2"/>
  <c r="AF3250" i="2"/>
  <c r="AE3250" i="2"/>
  <c r="AD3250" i="2"/>
  <c r="Y3250" i="2"/>
  <c r="G3250" i="2"/>
  <c r="E3250" i="2"/>
  <c r="BC3249" i="2"/>
  <c r="BB3249" i="2"/>
  <c r="BA3249" i="2"/>
  <c r="AM3249" i="2"/>
  <c r="AJ3249" i="2"/>
  <c r="AF3249" i="2"/>
  <c r="AE3249" i="2"/>
  <c r="AD3249" i="2"/>
  <c r="Y3249" i="2"/>
  <c r="G3249" i="2"/>
  <c r="E3249" i="2"/>
  <c r="BC3248" i="2"/>
  <c r="BB3248" i="2"/>
  <c r="BA3248" i="2"/>
  <c r="AM3248" i="2"/>
  <c r="AJ3248" i="2"/>
  <c r="AF3248" i="2"/>
  <c r="AE3248" i="2"/>
  <c r="AD3248" i="2"/>
  <c r="Y3248" i="2"/>
  <c r="G3248" i="2"/>
  <c r="E3248" i="2"/>
  <c r="BC3247" i="2"/>
  <c r="BB3247" i="2"/>
  <c r="BA3247" i="2"/>
  <c r="AM3247" i="2"/>
  <c r="AJ3247" i="2"/>
  <c r="AF3247" i="2"/>
  <c r="AE3247" i="2"/>
  <c r="AD3247" i="2"/>
  <c r="Y3247" i="2"/>
  <c r="G3247" i="2"/>
  <c r="E3247" i="2"/>
  <c r="BC3246" i="2"/>
  <c r="BB3246" i="2"/>
  <c r="BA3246" i="2"/>
  <c r="AM3246" i="2"/>
  <c r="AJ3246" i="2"/>
  <c r="AF3246" i="2"/>
  <c r="AE3246" i="2"/>
  <c r="AD3246" i="2"/>
  <c r="Y3246" i="2"/>
  <c r="G3246" i="2"/>
  <c r="E3246" i="2"/>
  <c r="BC3245" i="2"/>
  <c r="BB3245" i="2"/>
  <c r="BA3245" i="2"/>
  <c r="AM3245" i="2"/>
  <c r="AJ3245" i="2"/>
  <c r="AF3245" i="2"/>
  <c r="AE3245" i="2"/>
  <c r="AD3245" i="2"/>
  <c r="Y3245" i="2"/>
  <c r="G3245" i="2"/>
  <c r="E3245" i="2"/>
  <c r="BC3244" i="2"/>
  <c r="BB3244" i="2"/>
  <c r="BA3244" i="2"/>
  <c r="AM3244" i="2"/>
  <c r="AJ3244" i="2"/>
  <c r="AF3244" i="2"/>
  <c r="AE3244" i="2"/>
  <c r="AD3244" i="2"/>
  <c r="Y3244" i="2"/>
  <c r="G3244" i="2"/>
  <c r="E3244" i="2"/>
  <c r="BC3243" i="2"/>
  <c r="BB3243" i="2"/>
  <c r="BA3243" i="2"/>
  <c r="AM3243" i="2"/>
  <c r="AJ3243" i="2"/>
  <c r="AF3243" i="2"/>
  <c r="AE3243" i="2"/>
  <c r="AD3243" i="2"/>
  <c r="Y3243" i="2"/>
  <c r="G3243" i="2"/>
  <c r="E3243" i="2"/>
  <c r="BC3242" i="2"/>
  <c r="BB3242" i="2"/>
  <c r="BA3242" i="2"/>
  <c r="AM3242" i="2"/>
  <c r="AJ3242" i="2"/>
  <c r="AF3242" i="2"/>
  <c r="AE3242" i="2"/>
  <c r="AD3242" i="2"/>
  <c r="Y3242" i="2"/>
  <c r="G3242" i="2"/>
  <c r="E3242" i="2"/>
  <c r="BC3241" i="2"/>
  <c r="BB3241" i="2"/>
  <c r="BA3241" i="2"/>
  <c r="AM3241" i="2"/>
  <c r="AJ3241" i="2"/>
  <c r="AF3241" i="2"/>
  <c r="AE3241" i="2"/>
  <c r="AD3241" i="2"/>
  <c r="Y3241" i="2"/>
  <c r="G3241" i="2"/>
  <c r="E3241" i="2"/>
  <c r="BC3240" i="2"/>
  <c r="BB3240" i="2"/>
  <c r="BA3240" i="2"/>
  <c r="AM3240" i="2"/>
  <c r="AJ3240" i="2"/>
  <c r="AF3240" i="2"/>
  <c r="AE3240" i="2"/>
  <c r="AD3240" i="2"/>
  <c r="Y3240" i="2"/>
  <c r="G3240" i="2"/>
  <c r="E3240" i="2"/>
  <c r="BC3239" i="2"/>
  <c r="BB3239" i="2"/>
  <c r="BA3239" i="2"/>
  <c r="AM3239" i="2"/>
  <c r="AJ3239" i="2"/>
  <c r="AF3239" i="2"/>
  <c r="AE3239" i="2"/>
  <c r="AD3239" i="2"/>
  <c r="Y3239" i="2"/>
  <c r="G3239" i="2"/>
  <c r="E3239" i="2"/>
  <c r="BC3238" i="2"/>
  <c r="BB3238" i="2"/>
  <c r="BA3238" i="2"/>
  <c r="AM3238" i="2"/>
  <c r="AJ3238" i="2"/>
  <c r="AF3238" i="2"/>
  <c r="AE3238" i="2"/>
  <c r="AD3238" i="2"/>
  <c r="Y3238" i="2"/>
  <c r="G3238" i="2"/>
  <c r="E3238" i="2"/>
  <c r="BC3237" i="2"/>
  <c r="BB3237" i="2"/>
  <c r="BA3237" i="2"/>
  <c r="AM3237" i="2"/>
  <c r="AJ3237" i="2"/>
  <c r="AF3237" i="2"/>
  <c r="AE3237" i="2"/>
  <c r="AD3237" i="2"/>
  <c r="Y3237" i="2"/>
  <c r="G3237" i="2"/>
  <c r="E3237" i="2"/>
  <c r="BC3236" i="2"/>
  <c r="BB3236" i="2"/>
  <c r="BA3236" i="2"/>
  <c r="AM3236" i="2"/>
  <c r="AJ3236" i="2"/>
  <c r="AF3236" i="2"/>
  <c r="AE3236" i="2"/>
  <c r="AD3236" i="2"/>
  <c r="Y3236" i="2"/>
  <c r="G3236" i="2"/>
  <c r="E3236" i="2"/>
  <c r="BC3235" i="2"/>
  <c r="BB3235" i="2"/>
  <c r="BA3235" i="2"/>
  <c r="AM3235" i="2"/>
  <c r="AJ3235" i="2"/>
  <c r="AF3235" i="2"/>
  <c r="AE3235" i="2"/>
  <c r="AD3235" i="2"/>
  <c r="Y3235" i="2"/>
  <c r="G3235" i="2"/>
  <c r="E3235" i="2"/>
  <c r="BC3234" i="2"/>
  <c r="BB3234" i="2"/>
  <c r="BA3234" i="2"/>
  <c r="AM3234" i="2"/>
  <c r="AJ3234" i="2"/>
  <c r="AF3234" i="2"/>
  <c r="AE3234" i="2"/>
  <c r="AD3234" i="2"/>
  <c r="Y3234" i="2"/>
  <c r="G3234" i="2"/>
  <c r="E3234" i="2"/>
  <c r="BC3233" i="2"/>
  <c r="BB3233" i="2"/>
  <c r="BA3233" i="2"/>
  <c r="AM3233" i="2"/>
  <c r="AJ3233" i="2"/>
  <c r="AF3233" i="2"/>
  <c r="AE3233" i="2"/>
  <c r="AD3233" i="2"/>
  <c r="Y3233" i="2"/>
  <c r="G3233" i="2"/>
  <c r="E3233" i="2"/>
  <c r="BC3232" i="2"/>
  <c r="BB3232" i="2"/>
  <c r="BA3232" i="2"/>
  <c r="AM3232" i="2"/>
  <c r="AJ3232" i="2"/>
  <c r="AF3232" i="2"/>
  <c r="AE3232" i="2"/>
  <c r="AD3232" i="2"/>
  <c r="Y3232" i="2"/>
  <c r="G3232" i="2"/>
  <c r="E3232" i="2"/>
  <c r="BC3231" i="2"/>
  <c r="BB3231" i="2"/>
  <c r="BA3231" i="2"/>
  <c r="AM3231" i="2"/>
  <c r="AJ3231" i="2"/>
  <c r="AF3231" i="2"/>
  <c r="AE3231" i="2"/>
  <c r="AD3231" i="2"/>
  <c r="Y3231" i="2"/>
  <c r="G3231" i="2"/>
  <c r="E3231" i="2"/>
  <c r="BC3230" i="2"/>
  <c r="BB3230" i="2"/>
  <c r="BA3230" i="2"/>
  <c r="AM3230" i="2"/>
  <c r="AJ3230" i="2"/>
  <c r="AF3230" i="2"/>
  <c r="AE3230" i="2"/>
  <c r="AD3230" i="2"/>
  <c r="Y3230" i="2"/>
  <c r="G3230" i="2"/>
  <c r="E3230" i="2"/>
  <c r="BC3229" i="2"/>
  <c r="BB3229" i="2"/>
  <c r="BA3229" i="2"/>
  <c r="AM3229" i="2"/>
  <c r="AJ3229" i="2"/>
  <c r="AF3229" i="2"/>
  <c r="AE3229" i="2"/>
  <c r="AD3229" i="2"/>
  <c r="Y3229" i="2"/>
  <c r="G3229" i="2"/>
  <c r="E3229" i="2"/>
  <c r="BC3228" i="2"/>
  <c r="BB3228" i="2"/>
  <c r="BA3228" i="2"/>
  <c r="AM3228" i="2"/>
  <c r="AJ3228" i="2"/>
  <c r="AF3228" i="2"/>
  <c r="AE3228" i="2"/>
  <c r="AD3228" i="2"/>
  <c r="Y3228" i="2"/>
  <c r="G3228" i="2"/>
  <c r="E3228" i="2"/>
  <c r="BC3227" i="2"/>
  <c r="BB3227" i="2"/>
  <c r="BA3227" i="2"/>
  <c r="AM3227" i="2"/>
  <c r="AJ3227" i="2"/>
  <c r="AF3227" i="2"/>
  <c r="AE3227" i="2"/>
  <c r="AD3227" i="2"/>
  <c r="Y3227" i="2"/>
  <c r="G3227" i="2"/>
  <c r="E3227" i="2"/>
  <c r="BC3226" i="2"/>
  <c r="BB3226" i="2"/>
  <c r="BA3226" i="2"/>
  <c r="AM3226" i="2"/>
  <c r="AJ3226" i="2"/>
  <c r="AF3226" i="2"/>
  <c r="AE3226" i="2"/>
  <c r="AD3226" i="2"/>
  <c r="Y3226" i="2"/>
  <c r="G3226" i="2"/>
  <c r="E3226" i="2"/>
  <c r="BC3225" i="2"/>
  <c r="BB3225" i="2"/>
  <c r="BA3225" i="2"/>
  <c r="AM3225" i="2"/>
  <c r="AJ3225" i="2"/>
  <c r="AF3225" i="2"/>
  <c r="AE3225" i="2"/>
  <c r="AD3225" i="2"/>
  <c r="Y3225" i="2"/>
  <c r="G3225" i="2"/>
  <c r="E3225" i="2"/>
  <c r="BC3224" i="2"/>
  <c r="BB3224" i="2"/>
  <c r="BA3224" i="2"/>
  <c r="AM3224" i="2"/>
  <c r="AJ3224" i="2"/>
  <c r="AF3224" i="2"/>
  <c r="AE3224" i="2"/>
  <c r="AD3224" i="2"/>
  <c r="Y3224" i="2"/>
  <c r="G3224" i="2"/>
  <c r="E3224" i="2"/>
  <c r="BC3223" i="2"/>
  <c r="BB3223" i="2"/>
  <c r="BA3223" i="2"/>
  <c r="AM3223" i="2"/>
  <c r="AJ3223" i="2"/>
  <c r="AF3223" i="2"/>
  <c r="AE3223" i="2"/>
  <c r="AD3223" i="2"/>
  <c r="Y3223" i="2"/>
  <c r="G3223" i="2"/>
  <c r="E3223" i="2"/>
  <c r="BC3222" i="2"/>
  <c r="BB3222" i="2"/>
  <c r="BA3222" i="2"/>
  <c r="AM3222" i="2"/>
  <c r="AJ3222" i="2"/>
  <c r="AF3222" i="2"/>
  <c r="AE3222" i="2"/>
  <c r="AD3222" i="2"/>
  <c r="Y3222" i="2"/>
  <c r="G3222" i="2"/>
  <c r="E3222" i="2"/>
  <c r="BC3221" i="2"/>
  <c r="BB3221" i="2"/>
  <c r="BA3221" i="2"/>
  <c r="AM3221" i="2"/>
  <c r="AJ3221" i="2"/>
  <c r="AF3221" i="2"/>
  <c r="AE3221" i="2"/>
  <c r="AD3221" i="2"/>
  <c r="Y3221" i="2"/>
  <c r="G3221" i="2"/>
  <c r="E3221" i="2"/>
  <c r="BC3220" i="2"/>
  <c r="BB3220" i="2"/>
  <c r="BA3220" i="2"/>
  <c r="AM3220" i="2"/>
  <c r="AJ3220" i="2"/>
  <c r="AF3220" i="2"/>
  <c r="AE3220" i="2"/>
  <c r="AD3220" i="2"/>
  <c r="Y3220" i="2"/>
  <c r="G3220" i="2"/>
  <c r="E3220" i="2"/>
  <c r="BC3219" i="2"/>
  <c r="BB3219" i="2"/>
  <c r="BA3219" i="2"/>
  <c r="AM3219" i="2"/>
  <c r="AJ3219" i="2"/>
  <c r="AF3219" i="2"/>
  <c r="AE3219" i="2"/>
  <c r="AD3219" i="2"/>
  <c r="Y3219" i="2"/>
  <c r="G3219" i="2"/>
  <c r="E3219" i="2"/>
  <c r="BC3218" i="2"/>
  <c r="BB3218" i="2"/>
  <c r="BA3218" i="2"/>
  <c r="AM3218" i="2"/>
  <c r="AJ3218" i="2"/>
  <c r="AF3218" i="2"/>
  <c r="AE3218" i="2"/>
  <c r="AD3218" i="2"/>
  <c r="Y3218" i="2"/>
  <c r="G3218" i="2"/>
  <c r="E3218" i="2"/>
  <c r="BC3217" i="2"/>
  <c r="BB3217" i="2"/>
  <c r="BA3217" i="2"/>
  <c r="AM3217" i="2"/>
  <c r="AJ3217" i="2"/>
  <c r="AF3217" i="2"/>
  <c r="AE3217" i="2"/>
  <c r="AD3217" i="2"/>
  <c r="Y3217" i="2"/>
  <c r="G3217" i="2"/>
  <c r="E3217" i="2"/>
  <c r="BC3216" i="2"/>
  <c r="BB3216" i="2"/>
  <c r="BA3216" i="2"/>
  <c r="AM3216" i="2"/>
  <c r="AJ3216" i="2"/>
  <c r="AF3216" i="2"/>
  <c r="AE3216" i="2"/>
  <c r="AD3216" i="2"/>
  <c r="Y3216" i="2"/>
  <c r="G3216" i="2"/>
  <c r="E3216" i="2"/>
  <c r="BC3215" i="2"/>
  <c r="BB3215" i="2"/>
  <c r="BA3215" i="2"/>
  <c r="AM3215" i="2"/>
  <c r="AJ3215" i="2"/>
  <c r="AF3215" i="2"/>
  <c r="AE3215" i="2"/>
  <c r="AD3215" i="2"/>
  <c r="Y3215" i="2"/>
  <c r="G3215" i="2"/>
  <c r="E3215" i="2"/>
  <c r="BC3214" i="2"/>
  <c r="BB3214" i="2"/>
  <c r="BA3214" i="2"/>
  <c r="AM3214" i="2"/>
  <c r="AJ3214" i="2"/>
  <c r="AF3214" i="2"/>
  <c r="AE3214" i="2"/>
  <c r="AD3214" i="2"/>
  <c r="Y3214" i="2"/>
  <c r="G3214" i="2"/>
  <c r="E3214" i="2"/>
  <c r="BC3213" i="2"/>
  <c r="BB3213" i="2"/>
  <c r="BA3213" i="2"/>
  <c r="AM3213" i="2"/>
  <c r="AJ3213" i="2"/>
  <c r="AF3213" i="2"/>
  <c r="AE3213" i="2"/>
  <c r="AD3213" i="2"/>
  <c r="Y3213" i="2"/>
  <c r="G3213" i="2"/>
  <c r="E3213" i="2"/>
  <c r="BC3212" i="2"/>
  <c r="BB3212" i="2"/>
  <c r="BA3212" i="2"/>
  <c r="AM3212" i="2"/>
  <c r="AJ3212" i="2"/>
  <c r="AF3212" i="2"/>
  <c r="AE3212" i="2"/>
  <c r="AD3212" i="2"/>
  <c r="Y3212" i="2"/>
  <c r="G3212" i="2"/>
  <c r="E3212" i="2"/>
  <c r="BC3211" i="2"/>
  <c r="BB3211" i="2"/>
  <c r="BA3211" i="2"/>
  <c r="AM3211" i="2"/>
  <c r="AJ3211" i="2"/>
  <c r="AF3211" i="2"/>
  <c r="AE3211" i="2"/>
  <c r="AD3211" i="2"/>
  <c r="Y3211" i="2"/>
  <c r="G3211" i="2"/>
  <c r="E3211" i="2"/>
  <c r="BC3210" i="2"/>
  <c r="BB3210" i="2"/>
  <c r="BA3210" i="2"/>
  <c r="AM3210" i="2"/>
  <c r="AJ3210" i="2"/>
  <c r="AF3210" i="2"/>
  <c r="AE3210" i="2"/>
  <c r="AD3210" i="2"/>
  <c r="Y3210" i="2"/>
  <c r="G3210" i="2"/>
  <c r="E3210" i="2"/>
  <c r="BC3209" i="2"/>
  <c r="BB3209" i="2"/>
  <c r="BA3209" i="2"/>
  <c r="AM3209" i="2"/>
  <c r="AJ3209" i="2"/>
  <c r="AF3209" i="2"/>
  <c r="AE3209" i="2"/>
  <c r="AD3209" i="2"/>
  <c r="Y3209" i="2"/>
  <c r="G3209" i="2"/>
  <c r="E3209" i="2"/>
  <c r="BC3208" i="2"/>
  <c r="BB3208" i="2"/>
  <c r="BA3208" i="2"/>
  <c r="AM3208" i="2"/>
  <c r="AJ3208" i="2"/>
  <c r="AF3208" i="2"/>
  <c r="AE3208" i="2"/>
  <c r="AD3208" i="2"/>
  <c r="Y3208" i="2"/>
  <c r="G3208" i="2"/>
  <c r="E3208" i="2"/>
  <c r="BC3207" i="2"/>
  <c r="BB3207" i="2"/>
  <c r="BA3207" i="2"/>
  <c r="AM3207" i="2"/>
  <c r="AJ3207" i="2"/>
  <c r="AF3207" i="2"/>
  <c r="AE3207" i="2"/>
  <c r="AD3207" i="2"/>
  <c r="Y3207" i="2"/>
  <c r="G3207" i="2"/>
  <c r="E3207" i="2"/>
  <c r="BC3206" i="2"/>
  <c r="BB3206" i="2"/>
  <c r="BA3206" i="2"/>
  <c r="AM3206" i="2"/>
  <c r="AJ3206" i="2"/>
  <c r="AF3206" i="2"/>
  <c r="AE3206" i="2"/>
  <c r="AD3206" i="2"/>
  <c r="Y3206" i="2"/>
  <c r="G3206" i="2"/>
  <c r="E3206" i="2"/>
  <c r="BC3205" i="2"/>
  <c r="BB3205" i="2"/>
  <c r="BA3205" i="2"/>
  <c r="AM3205" i="2"/>
  <c r="AJ3205" i="2"/>
  <c r="AF3205" i="2"/>
  <c r="AE3205" i="2"/>
  <c r="AD3205" i="2"/>
  <c r="Y3205" i="2"/>
  <c r="G3205" i="2"/>
  <c r="E3205" i="2"/>
  <c r="BC3204" i="2"/>
  <c r="BB3204" i="2"/>
  <c r="BA3204" i="2"/>
  <c r="AM3204" i="2"/>
  <c r="AJ3204" i="2"/>
  <c r="AF3204" i="2"/>
  <c r="AE3204" i="2"/>
  <c r="AD3204" i="2"/>
  <c r="Y3204" i="2"/>
  <c r="G3204" i="2"/>
  <c r="E3204" i="2"/>
  <c r="BC3203" i="2"/>
  <c r="BB3203" i="2"/>
  <c r="BA3203" i="2"/>
  <c r="AM3203" i="2"/>
  <c r="AJ3203" i="2"/>
  <c r="AF3203" i="2"/>
  <c r="AE3203" i="2"/>
  <c r="AD3203" i="2"/>
  <c r="Y3203" i="2"/>
  <c r="G3203" i="2"/>
  <c r="E3203" i="2"/>
  <c r="BC3202" i="2"/>
  <c r="BB3202" i="2"/>
  <c r="BA3202" i="2"/>
  <c r="AM3202" i="2"/>
  <c r="AJ3202" i="2"/>
  <c r="AF3202" i="2"/>
  <c r="AE3202" i="2"/>
  <c r="AD3202" i="2"/>
  <c r="Y3202" i="2"/>
  <c r="G3202" i="2"/>
  <c r="E3202" i="2"/>
  <c r="BC3201" i="2"/>
  <c r="BB3201" i="2"/>
  <c r="BA3201" i="2"/>
  <c r="AM3201" i="2"/>
  <c r="AJ3201" i="2"/>
  <c r="AF3201" i="2"/>
  <c r="AE3201" i="2"/>
  <c r="AD3201" i="2"/>
  <c r="Y3201" i="2"/>
  <c r="G3201" i="2"/>
  <c r="E3201" i="2"/>
  <c r="BC3200" i="2"/>
  <c r="BB3200" i="2"/>
  <c r="BA3200" i="2"/>
  <c r="AM3200" i="2"/>
  <c r="AJ3200" i="2"/>
  <c r="AF3200" i="2"/>
  <c r="AE3200" i="2"/>
  <c r="AD3200" i="2"/>
  <c r="Y3200" i="2"/>
  <c r="G3200" i="2"/>
  <c r="E3200" i="2"/>
  <c r="BC3199" i="2"/>
  <c r="BB3199" i="2"/>
  <c r="BA3199" i="2"/>
  <c r="AM3199" i="2"/>
  <c r="AJ3199" i="2"/>
  <c r="AF3199" i="2"/>
  <c r="AE3199" i="2"/>
  <c r="AD3199" i="2"/>
  <c r="Y3199" i="2"/>
  <c r="G3199" i="2"/>
  <c r="E3199" i="2"/>
  <c r="BC3198" i="2"/>
  <c r="BB3198" i="2"/>
  <c r="BA3198" i="2"/>
  <c r="AM3198" i="2"/>
  <c r="AJ3198" i="2"/>
  <c r="AF3198" i="2"/>
  <c r="AE3198" i="2"/>
  <c r="AD3198" i="2"/>
  <c r="Y3198" i="2"/>
  <c r="G3198" i="2"/>
  <c r="E3198" i="2"/>
  <c r="BC3197" i="2"/>
  <c r="BB3197" i="2"/>
  <c r="BA3197" i="2"/>
  <c r="AM3197" i="2"/>
  <c r="AJ3197" i="2"/>
  <c r="AF3197" i="2"/>
  <c r="AE3197" i="2"/>
  <c r="AD3197" i="2"/>
  <c r="Y3197" i="2"/>
  <c r="G3197" i="2"/>
  <c r="E3197" i="2"/>
  <c r="BC3196" i="2"/>
  <c r="BB3196" i="2"/>
  <c r="BA3196" i="2"/>
  <c r="AM3196" i="2"/>
  <c r="AJ3196" i="2"/>
  <c r="AF3196" i="2"/>
  <c r="AE3196" i="2"/>
  <c r="AD3196" i="2"/>
  <c r="Y3196" i="2"/>
  <c r="G3196" i="2"/>
  <c r="E3196" i="2"/>
  <c r="BC3195" i="2"/>
  <c r="BB3195" i="2"/>
  <c r="BA3195" i="2"/>
  <c r="AM3195" i="2"/>
  <c r="AJ3195" i="2"/>
  <c r="AF3195" i="2"/>
  <c r="AE3195" i="2"/>
  <c r="AD3195" i="2"/>
  <c r="Y3195" i="2"/>
  <c r="G3195" i="2"/>
  <c r="E3195" i="2"/>
  <c r="BC3194" i="2"/>
  <c r="BB3194" i="2"/>
  <c r="BA3194" i="2"/>
  <c r="AM3194" i="2"/>
  <c r="AJ3194" i="2"/>
  <c r="AF3194" i="2"/>
  <c r="AE3194" i="2"/>
  <c r="AD3194" i="2"/>
  <c r="Y3194" i="2"/>
  <c r="G3194" i="2"/>
  <c r="E3194" i="2"/>
  <c r="BC3193" i="2"/>
  <c r="BB3193" i="2"/>
  <c r="BA3193" i="2"/>
  <c r="AM3193" i="2"/>
  <c r="AJ3193" i="2"/>
  <c r="AF3193" i="2"/>
  <c r="AE3193" i="2"/>
  <c r="AD3193" i="2"/>
  <c r="Y3193" i="2"/>
  <c r="G3193" i="2"/>
  <c r="E3193" i="2"/>
  <c r="BC3192" i="2"/>
  <c r="BB3192" i="2"/>
  <c r="BA3192" i="2"/>
  <c r="AM3192" i="2"/>
  <c r="AJ3192" i="2"/>
  <c r="AF3192" i="2"/>
  <c r="AE3192" i="2"/>
  <c r="AD3192" i="2"/>
  <c r="Y3192" i="2"/>
  <c r="G3192" i="2"/>
  <c r="E3192" i="2"/>
  <c r="BC3191" i="2"/>
  <c r="BB3191" i="2"/>
  <c r="BA3191" i="2"/>
  <c r="AM3191" i="2"/>
  <c r="AJ3191" i="2"/>
  <c r="AF3191" i="2"/>
  <c r="AE3191" i="2"/>
  <c r="AD3191" i="2"/>
  <c r="Y3191" i="2"/>
  <c r="G3191" i="2"/>
  <c r="E3191" i="2"/>
  <c r="BC3190" i="2"/>
  <c r="BB3190" i="2"/>
  <c r="BA3190" i="2"/>
  <c r="AM3190" i="2"/>
  <c r="AJ3190" i="2"/>
  <c r="AF3190" i="2"/>
  <c r="AE3190" i="2"/>
  <c r="AD3190" i="2"/>
  <c r="Y3190" i="2"/>
  <c r="G3190" i="2"/>
  <c r="E3190" i="2"/>
  <c r="BC3189" i="2"/>
  <c r="BB3189" i="2"/>
  <c r="BA3189" i="2"/>
  <c r="AM3189" i="2"/>
  <c r="AJ3189" i="2"/>
  <c r="AF3189" i="2"/>
  <c r="AE3189" i="2"/>
  <c r="AD3189" i="2"/>
  <c r="Y3189" i="2"/>
  <c r="G3189" i="2"/>
  <c r="E3189" i="2"/>
  <c r="BC3188" i="2"/>
  <c r="BB3188" i="2"/>
  <c r="BA3188" i="2"/>
  <c r="AM3188" i="2"/>
  <c r="AJ3188" i="2"/>
  <c r="AF3188" i="2"/>
  <c r="AE3188" i="2"/>
  <c r="AD3188" i="2"/>
  <c r="Y3188" i="2"/>
  <c r="G3188" i="2"/>
  <c r="E3188" i="2"/>
  <c r="BC3187" i="2"/>
  <c r="BB3187" i="2"/>
  <c r="BA3187" i="2"/>
  <c r="AM3187" i="2"/>
  <c r="AJ3187" i="2"/>
  <c r="AF3187" i="2"/>
  <c r="AE3187" i="2"/>
  <c r="AD3187" i="2"/>
  <c r="Y3187" i="2"/>
  <c r="G3187" i="2"/>
  <c r="E3187" i="2"/>
  <c r="BC3186" i="2"/>
  <c r="BB3186" i="2"/>
  <c r="BA3186" i="2"/>
  <c r="AM3186" i="2"/>
  <c r="AJ3186" i="2"/>
  <c r="AF3186" i="2"/>
  <c r="AE3186" i="2"/>
  <c r="AD3186" i="2"/>
  <c r="Y3186" i="2"/>
  <c r="G3186" i="2"/>
  <c r="E3186" i="2"/>
  <c r="BC3185" i="2"/>
  <c r="BB3185" i="2"/>
  <c r="BA3185" i="2"/>
  <c r="AM3185" i="2"/>
  <c r="AJ3185" i="2"/>
  <c r="AF3185" i="2"/>
  <c r="AE3185" i="2"/>
  <c r="AD3185" i="2"/>
  <c r="Y3185" i="2"/>
  <c r="G3185" i="2"/>
  <c r="E3185" i="2"/>
  <c r="BC3184" i="2"/>
  <c r="BB3184" i="2"/>
  <c r="BA3184" i="2"/>
  <c r="AM3184" i="2"/>
  <c r="AJ3184" i="2"/>
  <c r="AF3184" i="2"/>
  <c r="AE3184" i="2"/>
  <c r="AD3184" i="2"/>
  <c r="Y3184" i="2"/>
  <c r="G3184" i="2"/>
  <c r="E3184" i="2"/>
  <c r="BC3183" i="2"/>
  <c r="BB3183" i="2"/>
  <c r="BA3183" i="2"/>
  <c r="AM3183" i="2"/>
  <c r="AJ3183" i="2"/>
  <c r="AF3183" i="2"/>
  <c r="AE3183" i="2"/>
  <c r="AD3183" i="2"/>
  <c r="Y3183" i="2"/>
  <c r="G3183" i="2"/>
  <c r="E3183" i="2"/>
  <c r="BC3182" i="2"/>
  <c r="BB3182" i="2"/>
  <c r="BA3182" i="2"/>
  <c r="AM3182" i="2"/>
  <c r="AJ3182" i="2"/>
  <c r="AF3182" i="2"/>
  <c r="AE3182" i="2"/>
  <c r="AD3182" i="2"/>
  <c r="Y3182" i="2"/>
  <c r="G3182" i="2"/>
  <c r="E3182" i="2"/>
  <c r="BC3181" i="2"/>
  <c r="BB3181" i="2"/>
  <c r="BA3181" i="2"/>
  <c r="AM3181" i="2"/>
  <c r="AJ3181" i="2"/>
  <c r="AF3181" i="2"/>
  <c r="AE3181" i="2"/>
  <c r="AD3181" i="2"/>
  <c r="Y3181" i="2"/>
  <c r="G3181" i="2"/>
  <c r="E3181" i="2"/>
  <c r="BC3180" i="2"/>
  <c r="BB3180" i="2"/>
  <c r="BA3180" i="2"/>
  <c r="AM3180" i="2"/>
  <c r="AJ3180" i="2"/>
  <c r="AF3180" i="2"/>
  <c r="AE3180" i="2"/>
  <c r="AD3180" i="2"/>
  <c r="Y3180" i="2"/>
  <c r="G3180" i="2"/>
  <c r="E3180" i="2"/>
  <c r="BC3179" i="2"/>
  <c r="BB3179" i="2"/>
  <c r="BA3179" i="2"/>
  <c r="AM3179" i="2"/>
  <c r="AJ3179" i="2"/>
  <c r="AF3179" i="2"/>
  <c r="AE3179" i="2"/>
  <c r="AD3179" i="2"/>
  <c r="Y3179" i="2"/>
  <c r="G3179" i="2"/>
  <c r="E3179" i="2"/>
  <c r="BC3178" i="2"/>
  <c r="BB3178" i="2"/>
  <c r="BA3178" i="2"/>
  <c r="AM3178" i="2"/>
  <c r="AJ3178" i="2"/>
  <c r="AF3178" i="2"/>
  <c r="AE3178" i="2"/>
  <c r="AD3178" i="2"/>
  <c r="Y3178" i="2"/>
  <c r="G3178" i="2"/>
  <c r="E3178" i="2"/>
  <c r="BC3177" i="2"/>
  <c r="BB3177" i="2"/>
  <c r="BA3177" i="2"/>
  <c r="AM3177" i="2"/>
  <c r="AJ3177" i="2"/>
  <c r="AF3177" i="2"/>
  <c r="AE3177" i="2"/>
  <c r="AD3177" i="2"/>
  <c r="Y3177" i="2"/>
  <c r="G3177" i="2"/>
  <c r="E3177" i="2"/>
  <c r="BC3176" i="2"/>
  <c r="BB3176" i="2"/>
  <c r="BA3176" i="2"/>
  <c r="AM3176" i="2"/>
  <c r="AJ3176" i="2"/>
  <c r="AF3176" i="2"/>
  <c r="AE3176" i="2"/>
  <c r="AD3176" i="2"/>
  <c r="Y3176" i="2"/>
  <c r="G3176" i="2"/>
  <c r="E3176" i="2"/>
  <c r="BC3175" i="2"/>
  <c r="BB3175" i="2"/>
  <c r="BA3175" i="2"/>
  <c r="AM3175" i="2"/>
  <c r="AJ3175" i="2"/>
  <c r="AF3175" i="2"/>
  <c r="AE3175" i="2"/>
  <c r="AD3175" i="2"/>
  <c r="Y3175" i="2"/>
  <c r="G3175" i="2"/>
  <c r="E3175" i="2"/>
  <c r="BC3174" i="2"/>
  <c r="BB3174" i="2"/>
  <c r="BA3174" i="2"/>
  <c r="AM3174" i="2"/>
  <c r="AJ3174" i="2"/>
  <c r="AF3174" i="2"/>
  <c r="AE3174" i="2"/>
  <c r="AD3174" i="2"/>
  <c r="Y3174" i="2"/>
  <c r="G3174" i="2"/>
  <c r="E3174" i="2"/>
  <c r="BC3173" i="2"/>
  <c r="BB3173" i="2"/>
  <c r="BA3173" i="2"/>
  <c r="AM3173" i="2"/>
  <c r="AJ3173" i="2"/>
  <c r="AF3173" i="2"/>
  <c r="AE3173" i="2"/>
  <c r="AD3173" i="2"/>
  <c r="Y3173" i="2"/>
  <c r="G3173" i="2"/>
  <c r="E3173" i="2"/>
  <c r="BC3172" i="2"/>
  <c r="BB3172" i="2"/>
  <c r="BA3172" i="2"/>
  <c r="AM3172" i="2"/>
  <c r="AJ3172" i="2"/>
  <c r="AF3172" i="2"/>
  <c r="AE3172" i="2"/>
  <c r="AD3172" i="2"/>
  <c r="Y3172" i="2"/>
  <c r="G3172" i="2"/>
  <c r="E3172" i="2"/>
  <c r="BC3171" i="2"/>
  <c r="BB3171" i="2"/>
  <c r="BA3171" i="2"/>
  <c r="AM3171" i="2"/>
  <c r="AJ3171" i="2"/>
  <c r="AF3171" i="2"/>
  <c r="AE3171" i="2"/>
  <c r="AD3171" i="2"/>
  <c r="Y3171" i="2"/>
  <c r="G3171" i="2"/>
  <c r="E3171" i="2"/>
  <c r="BC3170" i="2"/>
  <c r="BB3170" i="2"/>
  <c r="BA3170" i="2"/>
  <c r="AM3170" i="2"/>
  <c r="AJ3170" i="2"/>
  <c r="AF3170" i="2"/>
  <c r="AE3170" i="2"/>
  <c r="AD3170" i="2"/>
  <c r="Y3170" i="2"/>
  <c r="G3170" i="2"/>
  <c r="E3170" i="2"/>
  <c r="BC3169" i="2"/>
  <c r="BB3169" i="2"/>
  <c r="BA3169" i="2"/>
  <c r="AM3169" i="2"/>
  <c r="AJ3169" i="2"/>
  <c r="AF3169" i="2"/>
  <c r="AE3169" i="2"/>
  <c r="AD3169" i="2"/>
  <c r="Y3169" i="2"/>
  <c r="G3169" i="2"/>
  <c r="E3169" i="2"/>
  <c r="BC3168" i="2"/>
  <c r="BB3168" i="2"/>
  <c r="BA3168" i="2"/>
  <c r="AM3168" i="2"/>
  <c r="AJ3168" i="2"/>
  <c r="AF3168" i="2"/>
  <c r="AE3168" i="2"/>
  <c r="AD3168" i="2"/>
  <c r="Y3168" i="2"/>
  <c r="G3168" i="2"/>
  <c r="E3168" i="2"/>
  <c r="BC3167" i="2"/>
  <c r="BB3167" i="2"/>
  <c r="BA3167" i="2"/>
  <c r="AM3167" i="2"/>
  <c r="AJ3167" i="2"/>
  <c r="AF3167" i="2"/>
  <c r="AE3167" i="2"/>
  <c r="AD3167" i="2"/>
  <c r="Y3167" i="2"/>
  <c r="G3167" i="2"/>
  <c r="E3167" i="2"/>
  <c r="BC3166" i="2"/>
  <c r="BB3166" i="2"/>
  <c r="BA3166" i="2"/>
  <c r="AM3166" i="2"/>
  <c r="AJ3166" i="2"/>
  <c r="AF3166" i="2"/>
  <c r="AE3166" i="2"/>
  <c r="AD3166" i="2"/>
  <c r="Y3166" i="2"/>
  <c r="G3166" i="2"/>
  <c r="E3166" i="2"/>
  <c r="BC3165" i="2"/>
  <c r="BB3165" i="2"/>
  <c r="BA3165" i="2"/>
  <c r="AM3165" i="2"/>
  <c r="AJ3165" i="2"/>
  <c r="AF3165" i="2"/>
  <c r="AE3165" i="2"/>
  <c r="AD3165" i="2"/>
  <c r="Y3165" i="2"/>
  <c r="G3165" i="2"/>
  <c r="E3165" i="2"/>
  <c r="BC3164" i="2"/>
  <c r="BB3164" i="2"/>
  <c r="BA3164" i="2"/>
  <c r="AM3164" i="2"/>
  <c r="AJ3164" i="2"/>
  <c r="AF3164" i="2"/>
  <c r="AE3164" i="2"/>
  <c r="AD3164" i="2"/>
  <c r="Y3164" i="2"/>
  <c r="G3164" i="2"/>
  <c r="E3164" i="2"/>
  <c r="BC3163" i="2"/>
  <c r="BB3163" i="2"/>
  <c r="BA3163" i="2"/>
  <c r="AM3163" i="2"/>
  <c r="AJ3163" i="2"/>
  <c r="AF3163" i="2"/>
  <c r="AE3163" i="2"/>
  <c r="AD3163" i="2"/>
  <c r="Y3163" i="2"/>
  <c r="G3163" i="2"/>
  <c r="E3163" i="2"/>
  <c r="BC3162" i="2"/>
  <c r="BB3162" i="2"/>
  <c r="BA3162" i="2"/>
  <c r="AM3162" i="2"/>
  <c r="AJ3162" i="2"/>
  <c r="AF3162" i="2"/>
  <c r="AE3162" i="2"/>
  <c r="AD3162" i="2"/>
  <c r="Y3162" i="2"/>
  <c r="G3162" i="2"/>
  <c r="E3162" i="2"/>
  <c r="BC3161" i="2"/>
  <c r="BB3161" i="2"/>
  <c r="BA3161" i="2"/>
  <c r="AM3161" i="2"/>
  <c r="AJ3161" i="2"/>
  <c r="AF3161" i="2"/>
  <c r="AE3161" i="2"/>
  <c r="AD3161" i="2"/>
  <c r="Y3161" i="2"/>
  <c r="G3161" i="2"/>
  <c r="E3161" i="2"/>
  <c r="BC3160" i="2"/>
  <c r="BB3160" i="2"/>
  <c r="BA3160" i="2"/>
  <c r="AM3160" i="2"/>
  <c r="AJ3160" i="2"/>
  <c r="AF3160" i="2"/>
  <c r="AE3160" i="2"/>
  <c r="AD3160" i="2"/>
  <c r="Y3160" i="2"/>
  <c r="G3160" i="2"/>
  <c r="E3160" i="2"/>
  <c r="BC3159" i="2"/>
  <c r="BB3159" i="2"/>
  <c r="BA3159" i="2"/>
  <c r="AM3159" i="2"/>
  <c r="AJ3159" i="2"/>
  <c r="AF3159" i="2"/>
  <c r="AE3159" i="2"/>
  <c r="AD3159" i="2"/>
  <c r="Y3159" i="2"/>
  <c r="G3159" i="2"/>
  <c r="E3159" i="2"/>
  <c r="BC3158" i="2"/>
  <c r="BB3158" i="2"/>
  <c r="BA3158" i="2"/>
  <c r="AM3158" i="2"/>
  <c r="AJ3158" i="2"/>
  <c r="AF3158" i="2"/>
  <c r="AE3158" i="2"/>
  <c r="AD3158" i="2"/>
  <c r="Y3158" i="2"/>
  <c r="G3158" i="2"/>
  <c r="E3158" i="2"/>
  <c r="BC3157" i="2"/>
  <c r="BB3157" i="2"/>
  <c r="BA3157" i="2"/>
  <c r="AM3157" i="2"/>
  <c r="AJ3157" i="2"/>
  <c r="AF3157" i="2"/>
  <c r="AE3157" i="2"/>
  <c r="AD3157" i="2"/>
  <c r="Y3157" i="2"/>
  <c r="G3157" i="2"/>
  <c r="E3157" i="2"/>
  <c r="BC3156" i="2"/>
  <c r="BB3156" i="2"/>
  <c r="BA3156" i="2"/>
  <c r="AM3156" i="2"/>
  <c r="AJ3156" i="2"/>
  <c r="AF3156" i="2"/>
  <c r="AE3156" i="2"/>
  <c r="AD3156" i="2"/>
  <c r="Y3156" i="2"/>
  <c r="G3156" i="2"/>
  <c r="E3156" i="2"/>
  <c r="BC3155" i="2"/>
  <c r="BB3155" i="2"/>
  <c r="BA3155" i="2"/>
  <c r="AM3155" i="2"/>
  <c r="AJ3155" i="2"/>
  <c r="AF3155" i="2"/>
  <c r="AE3155" i="2"/>
  <c r="AD3155" i="2"/>
  <c r="Y3155" i="2"/>
  <c r="G3155" i="2"/>
  <c r="E3155" i="2"/>
  <c r="BC3154" i="2"/>
  <c r="BB3154" i="2"/>
  <c r="BA3154" i="2"/>
  <c r="AM3154" i="2"/>
  <c r="AJ3154" i="2"/>
  <c r="AF3154" i="2"/>
  <c r="AE3154" i="2"/>
  <c r="AD3154" i="2"/>
  <c r="Y3154" i="2"/>
  <c r="G3154" i="2"/>
  <c r="E3154" i="2"/>
  <c r="BC3153" i="2"/>
  <c r="BB3153" i="2"/>
  <c r="BA3153" i="2"/>
  <c r="AM3153" i="2"/>
  <c r="AJ3153" i="2"/>
  <c r="AF3153" i="2"/>
  <c r="AE3153" i="2"/>
  <c r="AD3153" i="2"/>
  <c r="Y3153" i="2"/>
  <c r="G3153" i="2"/>
  <c r="E3153" i="2"/>
  <c r="BC3152" i="2"/>
  <c r="BB3152" i="2"/>
  <c r="BA3152" i="2"/>
  <c r="AM3152" i="2"/>
  <c r="AJ3152" i="2"/>
  <c r="AF3152" i="2"/>
  <c r="AE3152" i="2"/>
  <c r="AD3152" i="2"/>
  <c r="Y3152" i="2"/>
  <c r="G3152" i="2"/>
  <c r="E3152" i="2"/>
  <c r="BC3151" i="2"/>
  <c r="BB3151" i="2"/>
  <c r="BA3151" i="2"/>
  <c r="AM3151" i="2"/>
  <c r="AJ3151" i="2"/>
  <c r="AF3151" i="2"/>
  <c r="AE3151" i="2"/>
  <c r="AD3151" i="2"/>
  <c r="Y3151" i="2"/>
  <c r="G3151" i="2"/>
  <c r="E3151" i="2"/>
  <c r="BC3150" i="2"/>
  <c r="BB3150" i="2"/>
  <c r="BA3150" i="2"/>
  <c r="AM3150" i="2"/>
  <c r="AJ3150" i="2"/>
  <c r="AF3150" i="2"/>
  <c r="AE3150" i="2"/>
  <c r="AD3150" i="2"/>
  <c r="Y3150" i="2"/>
  <c r="G3150" i="2"/>
  <c r="E3150" i="2"/>
  <c r="BC3149" i="2"/>
  <c r="BB3149" i="2"/>
  <c r="BA3149" i="2"/>
  <c r="AM3149" i="2"/>
  <c r="AJ3149" i="2"/>
  <c r="AF3149" i="2"/>
  <c r="AE3149" i="2"/>
  <c r="AD3149" i="2"/>
  <c r="Y3149" i="2"/>
  <c r="G3149" i="2"/>
  <c r="E3149" i="2"/>
  <c r="BC3148" i="2"/>
  <c r="BB3148" i="2"/>
  <c r="BA3148" i="2"/>
  <c r="AM3148" i="2"/>
  <c r="AJ3148" i="2"/>
  <c r="AF3148" i="2"/>
  <c r="AE3148" i="2"/>
  <c r="AD3148" i="2"/>
  <c r="Y3148" i="2"/>
  <c r="G3148" i="2"/>
  <c r="E3148" i="2"/>
  <c r="BC3147" i="2"/>
  <c r="BB3147" i="2"/>
  <c r="BA3147" i="2"/>
  <c r="AM3147" i="2"/>
  <c r="AJ3147" i="2"/>
  <c r="AF3147" i="2"/>
  <c r="AE3147" i="2"/>
  <c r="AD3147" i="2"/>
  <c r="Y3147" i="2"/>
  <c r="G3147" i="2"/>
  <c r="E3147" i="2"/>
  <c r="BC3146" i="2"/>
  <c r="BB3146" i="2"/>
  <c r="BA3146" i="2"/>
  <c r="AM3146" i="2"/>
  <c r="AJ3146" i="2"/>
  <c r="AF3146" i="2"/>
  <c r="AE3146" i="2"/>
  <c r="AD3146" i="2"/>
  <c r="Y3146" i="2"/>
  <c r="G3146" i="2"/>
  <c r="E3146" i="2"/>
  <c r="BC3145" i="2"/>
  <c r="BB3145" i="2"/>
  <c r="BA3145" i="2"/>
  <c r="AM3145" i="2"/>
  <c r="AJ3145" i="2"/>
  <c r="AF3145" i="2"/>
  <c r="AE3145" i="2"/>
  <c r="AD3145" i="2"/>
  <c r="Y3145" i="2"/>
  <c r="G3145" i="2"/>
  <c r="E3145" i="2"/>
  <c r="BC3144" i="2"/>
  <c r="BB3144" i="2"/>
  <c r="BA3144" i="2"/>
  <c r="AM3144" i="2"/>
  <c r="AJ3144" i="2"/>
  <c r="AF3144" i="2"/>
  <c r="AE3144" i="2"/>
  <c r="AD3144" i="2"/>
  <c r="Y3144" i="2"/>
  <c r="G3144" i="2"/>
  <c r="E3144" i="2"/>
  <c r="BC3143" i="2"/>
  <c r="BB3143" i="2"/>
  <c r="BA3143" i="2"/>
  <c r="AM3143" i="2"/>
  <c r="AJ3143" i="2"/>
  <c r="AF3143" i="2"/>
  <c r="AE3143" i="2"/>
  <c r="AD3143" i="2"/>
  <c r="Y3143" i="2"/>
  <c r="G3143" i="2"/>
  <c r="E3143" i="2"/>
  <c r="BC3142" i="2"/>
  <c r="BB3142" i="2"/>
  <c r="BA3142" i="2"/>
  <c r="AM3142" i="2"/>
  <c r="AJ3142" i="2"/>
  <c r="AF3142" i="2"/>
  <c r="AE3142" i="2"/>
  <c r="AD3142" i="2"/>
  <c r="Y3142" i="2"/>
  <c r="G3142" i="2"/>
  <c r="E3142" i="2"/>
  <c r="BC3141" i="2"/>
  <c r="BB3141" i="2"/>
  <c r="BA3141" i="2"/>
  <c r="AM3141" i="2"/>
  <c r="AJ3141" i="2"/>
  <c r="AF3141" i="2"/>
  <c r="AE3141" i="2"/>
  <c r="AD3141" i="2"/>
  <c r="Y3141" i="2"/>
  <c r="G3141" i="2"/>
  <c r="E3141" i="2"/>
  <c r="BC3140" i="2"/>
  <c r="BB3140" i="2"/>
  <c r="BA3140" i="2"/>
  <c r="AM3140" i="2"/>
  <c r="AJ3140" i="2"/>
  <c r="AF3140" i="2"/>
  <c r="AE3140" i="2"/>
  <c r="AD3140" i="2"/>
  <c r="Y3140" i="2"/>
  <c r="G3140" i="2"/>
  <c r="E3140" i="2"/>
  <c r="BC3139" i="2"/>
  <c r="BB3139" i="2"/>
  <c r="BA3139" i="2"/>
  <c r="AM3139" i="2"/>
  <c r="AJ3139" i="2"/>
  <c r="AF3139" i="2"/>
  <c r="AE3139" i="2"/>
  <c r="AD3139" i="2"/>
  <c r="Y3139" i="2"/>
  <c r="G3139" i="2"/>
  <c r="E3139" i="2"/>
  <c r="BC3138" i="2"/>
  <c r="BB3138" i="2"/>
  <c r="BA3138" i="2"/>
  <c r="AM3138" i="2"/>
  <c r="AJ3138" i="2"/>
  <c r="AF3138" i="2"/>
  <c r="AE3138" i="2"/>
  <c r="AD3138" i="2"/>
  <c r="Y3138" i="2"/>
  <c r="G3138" i="2"/>
  <c r="E3138" i="2"/>
  <c r="BC3137" i="2"/>
  <c r="BB3137" i="2"/>
  <c r="BA3137" i="2"/>
  <c r="AM3137" i="2"/>
  <c r="AJ3137" i="2"/>
  <c r="AF3137" i="2"/>
  <c r="AE3137" i="2"/>
  <c r="AD3137" i="2"/>
  <c r="Y3137" i="2"/>
  <c r="G3137" i="2"/>
  <c r="E3137" i="2"/>
  <c r="BC3136" i="2"/>
  <c r="BB3136" i="2"/>
  <c r="BA3136" i="2"/>
  <c r="AM3136" i="2"/>
  <c r="AJ3136" i="2"/>
  <c r="AF3136" i="2"/>
  <c r="AE3136" i="2"/>
  <c r="AD3136" i="2"/>
  <c r="Y3136" i="2"/>
  <c r="G3136" i="2"/>
  <c r="E3136" i="2"/>
  <c r="BC3135" i="2"/>
  <c r="BB3135" i="2"/>
  <c r="BA3135" i="2"/>
  <c r="AM3135" i="2"/>
  <c r="AJ3135" i="2"/>
  <c r="AF3135" i="2"/>
  <c r="AE3135" i="2"/>
  <c r="AD3135" i="2"/>
  <c r="Y3135" i="2"/>
  <c r="G3135" i="2"/>
  <c r="E3135" i="2"/>
  <c r="BC3134" i="2"/>
  <c r="BB3134" i="2"/>
  <c r="BA3134" i="2"/>
  <c r="AM3134" i="2"/>
  <c r="AJ3134" i="2"/>
  <c r="AF3134" i="2"/>
  <c r="AE3134" i="2"/>
  <c r="AD3134" i="2"/>
  <c r="Y3134" i="2"/>
  <c r="G3134" i="2"/>
  <c r="E3134" i="2"/>
  <c r="BC3133" i="2"/>
  <c r="BB3133" i="2"/>
  <c r="BA3133" i="2"/>
  <c r="AM3133" i="2"/>
  <c r="AJ3133" i="2"/>
  <c r="AF3133" i="2"/>
  <c r="AE3133" i="2"/>
  <c r="AD3133" i="2"/>
  <c r="Y3133" i="2"/>
  <c r="G3133" i="2"/>
  <c r="E3133" i="2"/>
  <c r="BC3132" i="2"/>
  <c r="BB3132" i="2"/>
  <c r="BA3132" i="2"/>
  <c r="AM3132" i="2"/>
  <c r="AJ3132" i="2"/>
  <c r="AF3132" i="2"/>
  <c r="AE3132" i="2"/>
  <c r="AD3132" i="2"/>
  <c r="Y3132" i="2"/>
  <c r="G3132" i="2"/>
  <c r="E3132" i="2"/>
  <c r="BC3131" i="2"/>
  <c r="BB3131" i="2"/>
  <c r="BA3131" i="2"/>
  <c r="AM3131" i="2"/>
  <c r="AJ3131" i="2"/>
  <c r="AF3131" i="2"/>
  <c r="AE3131" i="2"/>
  <c r="AD3131" i="2"/>
  <c r="Y3131" i="2"/>
  <c r="G3131" i="2"/>
  <c r="E3131" i="2"/>
  <c r="BC3130" i="2"/>
  <c r="BB3130" i="2"/>
  <c r="BA3130" i="2"/>
  <c r="AM3130" i="2"/>
  <c r="AJ3130" i="2"/>
  <c r="AF3130" i="2"/>
  <c r="AE3130" i="2"/>
  <c r="AD3130" i="2"/>
  <c r="Y3130" i="2"/>
  <c r="G3130" i="2"/>
  <c r="E3130" i="2"/>
  <c r="BC3129" i="2"/>
  <c r="BB3129" i="2"/>
  <c r="BA3129" i="2"/>
  <c r="AM3129" i="2"/>
  <c r="AJ3129" i="2"/>
  <c r="AF3129" i="2"/>
  <c r="AE3129" i="2"/>
  <c r="AD3129" i="2"/>
  <c r="Y3129" i="2"/>
  <c r="G3129" i="2"/>
  <c r="E3129" i="2"/>
  <c r="BC3128" i="2"/>
  <c r="BB3128" i="2"/>
  <c r="BA3128" i="2"/>
  <c r="AM3128" i="2"/>
  <c r="AJ3128" i="2"/>
  <c r="AF3128" i="2"/>
  <c r="AE3128" i="2"/>
  <c r="AD3128" i="2"/>
  <c r="Y3128" i="2"/>
  <c r="G3128" i="2"/>
  <c r="E3128" i="2"/>
  <c r="BC3127" i="2"/>
  <c r="BB3127" i="2"/>
  <c r="BA3127" i="2"/>
  <c r="AM3127" i="2"/>
  <c r="AJ3127" i="2"/>
  <c r="AF3127" i="2"/>
  <c r="AE3127" i="2"/>
  <c r="AD3127" i="2"/>
  <c r="Y3127" i="2"/>
  <c r="G3127" i="2"/>
  <c r="E3127" i="2"/>
  <c r="BC3126" i="2"/>
  <c r="BB3126" i="2"/>
  <c r="BA3126" i="2"/>
  <c r="AM3126" i="2"/>
  <c r="AJ3126" i="2"/>
  <c r="AF3126" i="2"/>
  <c r="AE3126" i="2"/>
  <c r="AD3126" i="2"/>
  <c r="Y3126" i="2"/>
  <c r="G3126" i="2"/>
  <c r="E3126" i="2"/>
  <c r="BC3125" i="2"/>
  <c r="BB3125" i="2"/>
  <c r="BA3125" i="2"/>
  <c r="AM3125" i="2"/>
  <c r="AJ3125" i="2"/>
  <c r="AF3125" i="2"/>
  <c r="AE3125" i="2"/>
  <c r="AD3125" i="2"/>
  <c r="Y3125" i="2"/>
  <c r="G3125" i="2"/>
  <c r="E3125" i="2"/>
  <c r="BC3124" i="2"/>
  <c r="BB3124" i="2"/>
  <c r="BA3124" i="2"/>
  <c r="AM3124" i="2"/>
  <c r="AJ3124" i="2"/>
  <c r="AF3124" i="2"/>
  <c r="AE3124" i="2"/>
  <c r="AD3124" i="2"/>
  <c r="Y3124" i="2"/>
  <c r="G3124" i="2"/>
  <c r="E3124" i="2"/>
  <c r="BC3123" i="2"/>
  <c r="BB3123" i="2"/>
  <c r="BA3123" i="2"/>
  <c r="AM3123" i="2"/>
  <c r="AJ3123" i="2"/>
  <c r="AF3123" i="2"/>
  <c r="AE3123" i="2"/>
  <c r="AD3123" i="2"/>
  <c r="Y3123" i="2"/>
  <c r="G3123" i="2"/>
  <c r="E3123" i="2"/>
  <c r="BC3122" i="2"/>
  <c r="BB3122" i="2"/>
  <c r="BA3122" i="2"/>
  <c r="AM3122" i="2"/>
  <c r="AJ3122" i="2"/>
  <c r="AF3122" i="2"/>
  <c r="AE3122" i="2"/>
  <c r="AD3122" i="2"/>
  <c r="Y3122" i="2"/>
  <c r="G3122" i="2"/>
  <c r="E3122" i="2"/>
  <c r="BC3121" i="2"/>
  <c r="BB3121" i="2"/>
  <c r="BA3121" i="2"/>
  <c r="AM3121" i="2"/>
  <c r="AJ3121" i="2"/>
  <c r="AF3121" i="2"/>
  <c r="AE3121" i="2"/>
  <c r="AD3121" i="2"/>
  <c r="Y3121" i="2"/>
  <c r="G3121" i="2"/>
  <c r="E3121" i="2"/>
  <c r="BC3120" i="2"/>
  <c r="BB3120" i="2"/>
  <c r="BA3120" i="2"/>
  <c r="AM3120" i="2"/>
  <c r="AJ3120" i="2"/>
  <c r="AF3120" i="2"/>
  <c r="AE3120" i="2"/>
  <c r="AD3120" i="2"/>
  <c r="Y3120" i="2"/>
  <c r="G3120" i="2"/>
  <c r="E3120" i="2"/>
  <c r="BC3119" i="2"/>
  <c r="BB3119" i="2"/>
  <c r="BA3119" i="2"/>
  <c r="AM3119" i="2"/>
  <c r="AJ3119" i="2"/>
  <c r="AF3119" i="2"/>
  <c r="AE3119" i="2"/>
  <c r="AD3119" i="2"/>
  <c r="Y3119" i="2"/>
  <c r="G3119" i="2"/>
  <c r="E3119" i="2"/>
  <c r="BC3118" i="2"/>
  <c r="BB3118" i="2"/>
  <c r="BA3118" i="2"/>
  <c r="AM3118" i="2"/>
  <c r="AJ3118" i="2"/>
  <c r="AF3118" i="2"/>
  <c r="AE3118" i="2"/>
  <c r="AD3118" i="2"/>
  <c r="Y3118" i="2"/>
  <c r="G3118" i="2"/>
  <c r="E3118" i="2"/>
  <c r="BC3117" i="2"/>
  <c r="BB3117" i="2"/>
  <c r="BA3117" i="2"/>
  <c r="AM3117" i="2"/>
  <c r="AJ3117" i="2"/>
  <c r="AF3117" i="2"/>
  <c r="AE3117" i="2"/>
  <c r="AD3117" i="2"/>
  <c r="Y3117" i="2"/>
  <c r="G3117" i="2"/>
  <c r="E3117" i="2"/>
  <c r="BC3116" i="2"/>
  <c r="BB3116" i="2"/>
  <c r="BA3116" i="2"/>
  <c r="AM3116" i="2"/>
  <c r="AJ3116" i="2"/>
  <c r="AF3116" i="2"/>
  <c r="AE3116" i="2"/>
  <c r="AD3116" i="2"/>
  <c r="Y3116" i="2"/>
  <c r="G3116" i="2"/>
  <c r="E3116" i="2"/>
  <c r="BC3115" i="2"/>
  <c r="BB3115" i="2"/>
  <c r="BA3115" i="2"/>
  <c r="AM3115" i="2"/>
  <c r="AJ3115" i="2"/>
  <c r="AF3115" i="2"/>
  <c r="AE3115" i="2"/>
  <c r="AD3115" i="2"/>
  <c r="Y3115" i="2"/>
  <c r="G3115" i="2"/>
  <c r="E3115" i="2"/>
  <c r="BC3114" i="2"/>
  <c r="BB3114" i="2"/>
  <c r="BA3114" i="2"/>
  <c r="AM3114" i="2"/>
  <c r="AJ3114" i="2"/>
  <c r="AF3114" i="2"/>
  <c r="AE3114" i="2"/>
  <c r="AD3114" i="2"/>
  <c r="Y3114" i="2"/>
  <c r="G3114" i="2"/>
  <c r="E3114" i="2"/>
  <c r="BC3113" i="2"/>
  <c r="BB3113" i="2"/>
  <c r="BA3113" i="2"/>
  <c r="AM3113" i="2"/>
  <c r="AJ3113" i="2"/>
  <c r="AF3113" i="2"/>
  <c r="AE3113" i="2"/>
  <c r="AD3113" i="2"/>
  <c r="Y3113" i="2"/>
  <c r="G3113" i="2"/>
  <c r="E3113" i="2"/>
  <c r="BC3112" i="2"/>
  <c r="BB3112" i="2"/>
  <c r="BA3112" i="2"/>
  <c r="AM3112" i="2"/>
  <c r="AJ3112" i="2"/>
  <c r="AF3112" i="2"/>
  <c r="AE3112" i="2"/>
  <c r="AD3112" i="2"/>
  <c r="Y3112" i="2"/>
  <c r="G3112" i="2"/>
  <c r="E3112" i="2"/>
  <c r="BC3111" i="2"/>
  <c r="BB3111" i="2"/>
  <c r="BA3111" i="2"/>
  <c r="AM3111" i="2"/>
  <c r="AJ3111" i="2"/>
  <c r="AF3111" i="2"/>
  <c r="AE3111" i="2"/>
  <c r="AD3111" i="2"/>
  <c r="Y3111" i="2"/>
  <c r="G3111" i="2"/>
  <c r="E3111" i="2"/>
  <c r="BC3110" i="2"/>
  <c r="BB3110" i="2"/>
  <c r="BA3110" i="2"/>
  <c r="AM3110" i="2"/>
  <c r="AJ3110" i="2"/>
  <c r="AF3110" i="2"/>
  <c r="AE3110" i="2"/>
  <c r="AD3110" i="2"/>
  <c r="Y3110" i="2"/>
  <c r="G3110" i="2"/>
  <c r="E3110" i="2"/>
  <c r="BC3109" i="2"/>
  <c r="BB3109" i="2"/>
  <c r="BA3109" i="2"/>
  <c r="AM3109" i="2"/>
  <c r="AJ3109" i="2"/>
  <c r="AF3109" i="2"/>
  <c r="AE3109" i="2"/>
  <c r="AD3109" i="2"/>
  <c r="Y3109" i="2"/>
  <c r="G3109" i="2"/>
  <c r="E3109" i="2"/>
  <c r="BC3108" i="2"/>
  <c r="BB3108" i="2"/>
  <c r="BA3108" i="2"/>
  <c r="AM3108" i="2"/>
  <c r="AJ3108" i="2"/>
  <c r="AF3108" i="2"/>
  <c r="AE3108" i="2"/>
  <c r="AD3108" i="2"/>
  <c r="Y3108" i="2"/>
  <c r="G3108" i="2"/>
  <c r="E3108" i="2"/>
  <c r="BC3107" i="2"/>
  <c r="BB3107" i="2"/>
  <c r="BA3107" i="2"/>
  <c r="AM3107" i="2"/>
  <c r="AJ3107" i="2"/>
  <c r="AF3107" i="2"/>
  <c r="AE3107" i="2"/>
  <c r="AD3107" i="2"/>
  <c r="Y3107" i="2"/>
  <c r="G3107" i="2"/>
  <c r="E3107" i="2"/>
  <c r="BC3106" i="2"/>
  <c r="BB3106" i="2"/>
  <c r="BA3106" i="2"/>
  <c r="AM3106" i="2"/>
  <c r="AJ3106" i="2"/>
  <c r="AF3106" i="2"/>
  <c r="AE3106" i="2"/>
  <c r="AD3106" i="2"/>
  <c r="Y3106" i="2"/>
  <c r="G3106" i="2"/>
  <c r="E3106" i="2"/>
  <c r="BC3105" i="2"/>
  <c r="BB3105" i="2"/>
  <c r="BA3105" i="2"/>
  <c r="AM3105" i="2"/>
  <c r="AJ3105" i="2"/>
  <c r="AF3105" i="2"/>
  <c r="AE3105" i="2"/>
  <c r="AD3105" i="2"/>
  <c r="Y3105" i="2"/>
  <c r="G3105" i="2"/>
  <c r="E3105" i="2"/>
  <c r="BC3104" i="2"/>
  <c r="BB3104" i="2"/>
  <c r="BA3104" i="2"/>
  <c r="AM3104" i="2"/>
  <c r="AJ3104" i="2"/>
  <c r="AF3104" i="2"/>
  <c r="AE3104" i="2"/>
  <c r="AD3104" i="2"/>
  <c r="Y3104" i="2"/>
  <c r="G3104" i="2"/>
  <c r="E3104" i="2"/>
  <c r="BC3103" i="2"/>
  <c r="BB3103" i="2"/>
  <c r="BA3103" i="2"/>
  <c r="AM3103" i="2"/>
  <c r="AJ3103" i="2"/>
  <c r="AF3103" i="2"/>
  <c r="AE3103" i="2"/>
  <c r="AD3103" i="2"/>
  <c r="Y3103" i="2"/>
  <c r="G3103" i="2"/>
  <c r="E3103" i="2"/>
  <c r="BC3102" i="2"/>
  <c r="BB3102" i="2"/>
  <c r="BA3102" i="2"/>
  <c r="AM3102" i="2"/>
  <c r="AJ3102" i="2"/>
  <c r="AF3102" i="2"/>
  <c r="AE3102" i="2"/>
  <c r="AD3102" i="2"/>
  <c r="Y3102" i="2"/>
  <c r="G3102" i="2"/>
  <c r="E3102" i="2"/>
  <c r="BC3101" i="2"/>
  <c r="BB3101" i="2"/>
  <c r="BA3101" i="2"/>
  <c r="AM3101" i="2"/>
  <c r="AJ3101" i="2"/>
  <c r="AF3101" i="2"/>
  <c r="AE3101" i="2"/>
  <c r="AD3101" i="2"/>
  <c r="Y3101" i="2"/>
  <c r="G3101" i="2"/>
  <c r="E3101" i="2"/>
  <c r="BC3100" i="2"/>
  <c r="BB3100" i="2"/>
  <c r="BA3100" i="2"/>
  <c r="AM3100" i="2"/>
  <c r="AJ3100" i="2"/>
  <c r="AF3100" i="2"/>
  <c r="AE3100" i="2"/>
  <c r="AD3100" i="2"/>
  <c r="Y3100" i="2"/>
  <c r="G3100" i="2"/>
  <c r="E3100" i="2"/>
  <c r="BC3099" i="2"/>
  <c r="BB3099" i="2"/>
  <c r="BA3099" i="2"/>
  <c r="AM3099" i="2"/>
  <c r="AJ3099" i="2"/>
  <c r="AF3099" i="2"/>
  <c r="AE3099" i="2"/>
  <c r="AD3099" i="2"/>
  <c r="Y3099" i="2"/>
  <c r="G3099" i="2"/>
  <c r="E3099" i="2"/>
  <c r="BC3098" i="2"/>
  <c r="BB3098" i="2"/>
  <c r="BA3098" i="2"/>
  <c r="AM3098" i="2"/>
  <c r="AJ3098" i="2"/>
  <c r="AF3098" i="2"/>
  <c r="AE3098" i="2"/>
  <c r="AD3098" i="2"/>
  <c r="Y3098" i="2"/>
  <c r="G3098" i="2"/>
  <c r="E3098" i="2"/>
  <c r="BC3097" i="2"/>
  <c r="BB3097" i="2"/>
  <c r="BA3097" i="2"/>
  <c r="AM3097" i="2"/>
  <c r="AJ3097" i="2"/>
  <c r="AF3097" i="2"/>
  <c r="AE3097" i="2"/>
  <c r="AD3097" i="2"/>
  <c r="Y3097" i="2"/>
  <c r="G3097" i="2"/>
  <c r="E3097" i="2"/>
  <c r="BC3096" i="2"/>
  <c r="BB3096" i="2"/>
  <c r="BA3096" i="2"/>
  <c r="AM3096" i="2"/>
  <c r="AJ3096" i="2"/>
  <c r="AF3096" i="2"/>
  <c r="AE3096" i="2"/>
  <c r="AD3096" i="2"/>
  <c r="Y3096" i="2"/>
  <c r="G3096" i="2"/>
  <c r="E3096" i="2"/>
  <c r="BC3095" i="2"/>
  <c r="BB3095" i="2"/>
  <c r="BA3095" i="2"/>
  <c r="AM3095" i="2"/>
  <c r="AJ3095" i="2"/>
  <c r="AF3095" i="2"/>
  <c r="AE3095" i="2"/>
  <c r="AD3095" i="2"/>
  <c r="Y3095" i="2"/>
  <c r="G3095" i="2"/>
  <c r="E3095" i="2"/>
  <c r="BC3094" i="2"/>
  <c r="BB3094" i="2"/>
  <c r="BA3094" i="2"/>
  <c r="AM3094" i="2"/>
  <c r="AJ3094" i="2"/>
  <c r="AF3094" i="2"/>
  <c r="AE3094" i="2"/>
  <c r="AD3094" i="2"/>
  <c r="Y3094" i="2"/>
  <c r="G3094" i="2"/>
  <c r="E3094" i="2"/>
  <c r="BC3093" i="2"/>
  <c r="BB3093" i="2"/>
  <c r="BA3093" i="2"/>
  <c r="AM3093" i="2"/>
  <c r="AJ3093" i="2"/>
  <c r="AF3093" i="2"/>
  <c r="AE3093" i="2"/>
  <c r="AD3093" i="2"/>
  <c r="Y3093" i="2"/>
  <c r="G3093" i="2"/>
  <c r="E3093" i="2"/>
  <c r="BC3092" i="2"/>
  <c r="BB3092" i="2"/>
  <c r="BA3092" i="2"/>
  <c r="AM3092" i="2"/>
  <c r="AJ3092" i="2"/>
  <c r="AF3092" i="2"/>
  <c r="AE3092" i="2"/>
  <c r="AD3092" i="2"/>
  <c r="Y3092" i="2"/>
  <c r="G3092" i="2"/>
  <c r="E3092" i="2"/>
  <c r="BC3091" i="2"/>
  <c r="BB3091" i="2"/>
  <c r="BA3091" i="2"/>
  <c r="AM3091" i="2"/>
  <c r="AJ3091" i="2"/>
  <c r="AF3091" i="2"/>
  <c r="AE3091" i="2"/>
  <c r="AD3091" i="2"/>
  <c r="Y3091" i="2"/>
  <c r="G3091" i="2"/>
  <c r="E3091" i="2"/>
  <c r="BC3090" i="2"/>
  <c r="BB3090" i="2"/>
  <c r="BA3090" i="2"/>
  <c r="AM3090" i="2"/>
  <c r="AJ3090" i="2"/>
  <c r="AF3090" i="2"/>
  <c r="AE3090" i="2"/>
  <c r="AD3090" i="2"/>
  <c r="Y3090" i="2"/>
  <c r="G3090" i="2"/>
  <c r="E3090" i="2"/>
  <c r="BC3089" i="2"/>
  <c r="BB3089" i="2"/>
  <c r="BA3089" i="2"/>
  <c r="AM3089" i="2"/>
  <c r="AJ3089" i="2"/>
  <c r="AF3089" i="2"/>
  <c r="AE3089" i="2"/>
  <c r="AD3089" i="2"/>
  <c r="Y3089" i="2"/>
  <c r="G3089" i="2"/>
  <c r="E3089" i="2"/>
  <c r="BC3088" i="2"/>
  <c r="BB3088" i="2"/>
  <c r="BA3088" i="2"/>
  <c r="AM3088" i="2"/>
  <c r="AJ3088" i="2"/>
  <c r="AF3088" i="2"/>
  <c r="AE3088" i="2"/>
  <c r="AD3088" i="2"/>
  <c r="Y3088" i="2"/>
  <c r="G3088" i="2"/>
  <c r="E3088" i="2"/>
  <c r="BC3087" i="2"/>
  <c r="BB3087" i="2"/>
  <c r="BA3087" i="2"/>
  <c r="AM3087" i="2"/>
  <c r="AJ3087" i="2"/>
  <c r="AF3087" i="2"/>
  <c r="AE3087" i="2"/>
  <c r="AD3087" i="2"/>
  <c r="Y3087" i="2"/>
  <c r="G3087" i="2"/>
  <c r="E3087" i="2"/>
  <c r="BC3086" i="2"/>
  <c r="BB3086" i="2"/>
  <c r="BA3086" i="2"/>
  <c r="AM3086" i="2"/>
  <c r="AJ3086" i="2"/>
  <c r="AF3086" i="2"/>
  <c r="AE3086" i="2"/>
  <c r="AD3086" i="2"/>
  <c r="Y3086" i="2"/>
  <c r="G3086" i="2"/>
  <c r="E3086" i="2"/>
  <c r="BC3085" i="2"/>
  <c r="BB3085" i="2"/>
  <c r="BA3085" i="2"/>
  <c r="AM3085" i="2"/>
  <c r="AJ3085" i="2"/>
  <c r="AF3085" i="2"/>
  <c r="AE3085" i="2"/>
  <c r="AD3085" i="2"/>
  <c r="Y3085" i="2"/>
  <c r="G3085" i="2"/>
  <c r="E3085" i="2"/>
  <c r="BC3084" i="2"/>
  <c r="BB3084" i="2"/>
  <c r="BA3084" i="2"/>
  <c r="AM3084" i="2"/>
  <c r="AJ3084" i="2"/>
  <c r="AF3084" i="2"/>
  <c r="AE3084" i="2"/>
  <c r="AD3084" i="2"/>
  <c r="Y3084" i="2"/>
  <c r="G3084" i="2"/>
  <c r="E3084" i="2"/>
  <c r="BC3083" i="2"/>
  <c r="BB3083" i="2"/>
  <c r="BA3083" i="2"/>
  <c r="AM3083" i="2"/>
  <c r="AJ3083" i="2"/>
  <c r="AF3083" i="2"/>
  <c r="AE3083" i="2"/>
  <c r="AD3083" i="2"/>
  <c r="Y3083" i="2"/>
  <c r="G3083" i="2"/>
  <c r="E3083" i="2"/>
  <c r="BC3082" i="2"/>
  <c r="BB3082" i="2"/>
  <c r="BA3082" i="2"/>
  <c r="AM3082" i="2"/>
  <c r="AJ3082" i="2"/>
  <c r="AF3082" i="2"/>
  <c r="AE3082" i="2"/>
  <c r="AD3082" i="2"/>
  <c r="Y3082" i="2"/>
  <c r="G3082" i="2"/>
  <c r="E3082" i="2"/>
  <c r="BC3081" i="2"/>
  <c r="BB3081" i="2"/>
  <c r="BA3081" i="2"/>
  <c r="AM3081" i="2"/>
  <c r="AJ3081" i="2"/>
  <c r="AF3081" i="2"/>
  <c r="AE3081" i="2"/>
  <c r="AD3081" i="2"/>
  <c r="Y3081" i="2"/>
  <c r="G3081" i="2"/>
  <c r="E3081" i="2"/>
  <c r="BC3080" i="2"/>
  <c r="BB3080" i="2"/>
  <c r="BA3080" i="2"/>
  <c r="AM3080" i="2"/>
  <c r="AJ3080" i="2"/>
  <c r="AF3080" i="2"/>
  <c r="AE3080" i="2"/>
  <c r="AD3080" i="2"/>
  <c r="Y3080" i="2"/>
  <c r="G3080" i="2"/>
  <c r="E3080" i="2"/>
  <c r="BC3079" i="2"/>
  <c r="BB3079" i="2"/>
  <c r="BA3079" i="2"/>
  <c r="AM3079" i="2"/>
  <c r="AJ3079" i="2"/>
  <c r="AF3079" i="2"/>
  <c r="AE3079" i="2"/>
  <c r="AD3079" i="2"/>
  <c r="Y3079" i="2"/>
  <c r="G3079" i="2"/>
  <c r="E3079" i="2"/>
  <c r="BC3078" i="2"/>
  <c r="BB3078" i="2"/>
  <c r="BA3078" i="2"/>
  <c r="AM3078" i="2"/>
  <c r="AJ3078" i="2"/>
  <c r="AF3078" i="2"/>
  <c r="AE3078" i="2"/>
  <c r="AD3078" i="2"/>
  <c r="Y3078" i="2"/>
  <c r="G3078" i="2"/>
  <c r="E3078" i="2"/>
  <c r="BC3077" i="2"/>
  <c r="BB3077" i="2"/>
  <c r="BA3077" i="2"/>
  <c r="AM3077" i="2"/>
  <c r="AJ3077" i="2"/>
  <c r="AF3077" i="2"/>
  <c r="AE3077" i="2"/>
  <c r="AD3077" i="2"/>
  <c r="Y3077" i="2"/>
  <c r="G3077" i="2"/>
  <c r="E3077" i="2"/>
  <c r="BC3076" i="2"/>
  <c r="BB3076" i="2"/>
  <c r="BA3076" i="2"/>
  <c r="AM3076" i="2"/>
  <c r="AJ3076" i="2"/>
  <c r="AF3076" i="2"/>
  <c r="AE3076" i="2"/>
  <c r="AD3076" i="2"/>
  <c r="Y3076" i="2"/>
  <c r="G3076" i="2"/>
  <c r="E3076" i="2"/>
  <c r="BC3075" i="2"/>
  <c r="BB3075" i="2"/>
  <c r="BA3075" i="2"/>
  <c r="AM3075" i="2"/>
  <c r="AJ3075" i="2"/>
  <c r="AF3075" i="2"/>
  <c r="AE3075" i="2"/>
  <c r="AD3075" i="2"/>
  <c r="Y3075" i="2"/>
  <c r="G3075" i="2"/>
  <c r="E3075" i="2"/>
  <c r="BC3074" i="2"/>
  <c r="BB3074" i="2"/>
  <c r="BA3074" i="2"/>
  <c r="AM3074" i="2"/>
  <c r="AJ3074" i="2"/>
  <c r="AF3074" i="2"/>
  <c r="AE3074" i="2"/>
  <c r="AD3074" i="2"/>
  <c r="Y3074" i="2"/>
  <c r="G3074" i="2"/>
  <c r="E3074" i="2"/>
  <c r="BC3073" i="2"/>
  <c r="BB3073" i="2"/>
  <c r="BA3073" i="2"/>
  <c r="AM3073" i="2"/>
  <c r="AJ3073" i="2"/>
  <c r="AF3073" i="2"/>
  <c r="AE3073" i="2"/>
  <c r="AD3073" i="2"/>
  <c r="Y3073" i="2"/>
  <c r="G3073" i="2"/>
  <c r="E3073" i="2"/>
  <c r="BC3072" i="2"/>
  <c r="BB3072" i="2"/>
  <c r="BA3072" i="2"/>
  <c r="AM3072" i="2"/>
  <c r="AJ3072" i="2"/>
  <c r="AF3072" i="2"/>
  <c r="AE3072" i="2"/>
  <c r="AD3072" i="2"/>
  <c r="Y3072" i="2"/>
  <c r="G3072" i="2"/>
  <c r="E3072" i="2"/>
  <c r="BC3071" i="2"/>
  <c r="BB3071" i="2"/>
  <c r="BA3071" i="2"/>
  <c r="AM3071" i="2"/>
  <c r="AJ3071" i="2"/>
  <c r="AF3071" i="2"/>
  <c r="AE3071" i="2"/>
  <c r="AD3071" i="2"/>
  <c r="Y3071" i="2"/>
  <c r="G3071" i="2"/>
  <c r="E3071" i="2"/>
  <c r="BC3070" i="2"/>
  <c r="BB3070" i="2"/>
  <c r="BA3070" i="2"/>
  <c r="AM3070" i="2"/>
  <c r="AJ3070" i="2"/>
  <c r="AF3070" i="2"/>
  <c r="AE3070" i="2"/>
  <c r="AD3070" i="2"/>
  <c r="Y3070" i="2"/>
  <c r="G3070" i="2"/>
  <c r="E3070" i="2"/>
  <c r="BC3069" i="2"/>
  <c r="BB3069" i="2"/>
  <c r="BA3069" i="2"/>
  <c r="AM3069" i="2"/>
  <c r="AJ3069" i="2"/>
  <c r="AF3069" i="2"/>
  <c r="AE3069" i="2"/>
  <c r="AD3069" i="2"/>
  <c r="Y3069" i="2"/>
  <c r="G3069" i="2"/>
  <c r="E3069" i="2"/>
  <c r="BC3068" i="2"/>
  <c r="BB3068" i="2"/>
  <c r="BA3068" i="2"/>
  <c r="AM3068" i="2"/>
  <c r="AJ3068" i="2"/>
  <c r="AF3068" i="2"/>
  <c r="AE3068" i="2"/>
  <c r="AD3068" i="2"/>
  <c r="Y3068" i="2"/>
  <c r="G3068" i="2"/>
  <c r="E3068" i="2"/>
  <c r="BC3067" i="2"/>
  <c r="BB3067" i="2"/>
  <c r="BA3067" i="2"/>
  <c r="AM3067" i="2"/>
  <c r="AJ3067" i="2"/>
  <c r="AF3067" i="2"/>
  <c r="AE3067" i="2"/>
  <c r="AD3067" i="2"/>
  <c r="Y3067" i="2"/>
  <c r="G3067" i="2"/>
  <c r="E3067" i="2"/>
  <c r="BC3066" i="2"/>
  <c r="BB3066" i="2"/>
  <c r="BA3066" i="2"/>
  <c r="AM3066" i="2"/>
  <c r="AJ3066" i="2"/>
  <c r="AF3066" i="2"/>
  <c r="AE3066" i="2"/>
  <c r="AD3066" i="2"/>
  <c r="Y3066" i="2"/>
  <c r="G3066" i="2"/>
  <c r="E3066" i="2"/>
  <c r="BC3065" i="2"/>
  <c r="BB3065" i="2"/>
  <c r="BA3065" i="2"/>
  <c r="AM3065" i="2"/>
  <c r="AJ3065" i="2"/>
  <c r="AF3065" i="2"/>
  <c r="AE3065" i="2"/>
  <c r="AD3065" i="2"/>
  <c r="Y3065" i="2"/>
  <c r="G3065" i="2"/>
  <c r="E3065" i="2"/>
  <c r="BC3064" i="2"/>
  <c r="BB3064" i="2"/>
  <c r="BA3064" i="2"/>
  <c r="AM3064" i="2"/>
  <c r="AJ3064" i="2"/>
  <c r="AF3064" i="2"/>
  <c r="AE3064" i="2"/>
  <c r="AD3064" i="2"/>
  <c r="Y3064" i="2"/>
  <c r="G3064" i="2"/>
  <c r="E3064" i="2"/>
  <c r="BC3063" i="2"/>
  <c r="BB3063" i="2"/>
  <c r="BA3063" i="2"/>
  <c r="AM3063" i="2"/>
  <c r="AJ3063" i="2"/>
  <c r="AF3063" i="2"/>
  <c r="AE3063" i="2"/>
  <c r="AD3063" i="2"/>
  <c r="Y3063" i="2"/>
  <c r="G3063" i="2"/>
  <c r="E3063" i="2"/>
  <c r="BC3062" i="2"/>
  <c r="BB3062" i="2"/>
  <c r="BA3062" i="2"/>
  <c r="AM3062" i="2"/>
  <c r="AJ3062" i="2"/>
  <c r="AF3062" i="2"/>
  <c r="AE3062" i="2"/>
  <c r="AD3062" i="2"/>
  <c r="Y3062" i="2"/>
  <c r="G3062" i="2"/>
  <c r="E3062" i="2"/>
  <c r="BC3061" i="2"/>
  <c r="BB3061" i="2"/>
  <c r="BA3061" i="2"/>
  <c r="AM3061" i="2"/>
  <c r="AJ3061" i="2"/>
  <c r="AF3061" i="2"/>
  <c r="AE3061" i="2"/>
  <c r="AD3061" i="2"/>
  <c r="Y3061" i="2"/>
  <c r="G3061" i="2"/>
  <c r="E3061" i="2"/>
  <c r="BC3060" i="2"/>
  <c r="BB3060" i="2"/>
  <c r="BA3060" i="2"/>
  <c r="AM3060" i="2"/>
  <c r="AJ3060" i="2"/>
  <c r="AF3060" i="2"/>
  <c r="AE3060" i="2"/>
  <c r="AD3060" i="2"/>
  <c r="Y3060" i="2"/>
  <c r="G3060" i="2"/>
  <c r="E3060" i="2"/>
  <c r="BC3059" i="2"/>
  <c r="BB3059" i="2"/>
  <c r="BA3059" i="2"/>
  <c r="AM3059" i="2"/>
  <c r="AJ3059" i="2"/>
  <c r="AF3059" i="2"/>
  <c r="AE3059" i="2"/>
  <c r="AD3059" i="2"/>
  <c r="Y3059" i="2"/>
  <c r="G3059" i="2"/>
  <c r="E3059" i="2"/>
  <c r="BC3058" i="2"/>
  <c r="BB3058" i="2"/>
  <c r="BA3058" i="2"/>
  <c r="AM3058" i="2"/>
  <c r="AJ3058" i="2"/>
  <c r="AF3058" i="2"/>
  <c r="AE3058" i="2"/>
  <c r="AD3058" i="2"/>
  <c r="Y3058" i="2"/>
  <c r="G3058" i="2"/>
  <c r="E3058" i="2"/>
  <c r="BC3057" i="2"/>
  <c r="BB3057" i="2"/>
  <c r="BA3057" i="2"/>
  <c r="AM3057" i="2"/>
  <c r="AJ3057" i="2"/>
  <c r="AF3057" i="2"/>
  <c r="AE3057" i="2"/>
  <c r="AD3057" i="2"/>
  <c r="Y3057" i="2"/>
  <c r="G3057" i="2"/>
  <c r="E3057" i="2"/>
  <c r="BC3056" i="2"/>
  <c r="BB3056" i="2"/>
  <c r="BA3056" i="2"/>
  <c r="AM3056" i="2"/>
  <c r="AJ3056" i="2"/>
  <c r="AF3056" i="2"/>
  <c r="AE3056" i="2"/>
  <c r="AD3056" i="2"/>
  <c r="Y3056" i="2"/>
  <c r="G3056" i="2"/>
  <c r="E3056" i="2"/>
  <c r="BC3055" i="2"/>
  <c r="BB3055" i="2"/>
  <c r="BA3055" i="2"/>
  <c r="AM3055" i="2"/>
  <c r="AJ3055" i="2"/>
  <c r="AF3055" i="2"/>
  <c r="AE3055" i="2"/>
  <c r="AD3055" i="2"/>
  <c r="Y3055" i="2"/>
  <c r="G3055" i="2"/>
  <c r="E3055" i="2"/>
  <c r="BC3054" i="2"/>
  <c r="BB3054" i="2"/>
  <c r="BA3054" i="2"/>
  <c r="AM3054" i="2"/>
  <c r="AJ3054" i="2"/>
  <c r="AF3054" i="2"/>
  <c r="AE3054" i="2"/>
  <c r="AD3054" i="2"/>
  <c r="Y3054" i="2"/>
  <c r="G3054" i="2"/>
  <c r="E3054" i="2"/>
  <c r="BC3053" i="2"/>
  <c r="BB3053" i="2"/>
  <c r="BA3053" i="2"/>
  <c r="AM3053" i="2"/>
  <c r="AJ3053" i="2"/>
  <c r="AF3053" i="2"/>
  <c r="AE3053" i="2"/>
  <c r="AD3053" i="2"/>
  <c r="Y3053" i="2"/>
  <c r="G3053" i="2"/>
  <c r="E3053" i="2"/>
  <c r="BC3052" i="2"/>
  <c r="BB3052" i="2"/>
  <c r="BA3052" i="2"/>
  <c r="AM3052" i="2"/>
  <c r="AJ3052" i="2"/>
  <c r="AF3052" i="2"/>
  <c r="AE3052" i="2"/>
  <c r="AD3052" i="2"/>
  <c r="Y3052" i="2"/>
  <c r="G3052" i="2"/>
  <c r="E3052" i="2"/>
  <c r="BC3051" i="2"/>
  <c r="BB3051" i="2"/>
  <c r="BA3051" i="2"/>
  <c r="AM3051" i="2"/>
  <c r="AJ3051" i="2"/>
  <c r="AF3051" i="2"/>
  <c r="AE3051" i="2"/>
  <c r="AD3051" i="2"/>
  <c r="Y3051" i="2"/>
  <c r="G3051" i="2"/>
  <c r="E3051" i="2"/>
  <c r="BC3050" i="2"/>
  <c r="BB3050" i="2"/>
  <c r="BA3050" i="2"/>
  <c r="AM3050" i="2"/>
  <c r="AJ3050" i="2"/>
  <c r="AF3050" i="2"/>
  <c r="AE3050" i="2"/>
  <c r="AD3050" i="2"/>
  <c r="Y3050" i="2"/>
  <c r="G3050" i="2"/>
  <c r="E3050" i="2"/>
  <c r="BC3049" i="2"/>
  <c r="BB3049" i="2"/>
  <c r="BA3049" i="2"/>
  <c r="AM3049" i="2"/>
  <c r="AJ3049" i="2"/>
  <c r="AF3049" i="2"/>
  <c r="AE3049" i="2"/>
  <c r="AD3049" i="2"/>
  <c r="Y3049" i="2"/>
  <c r="G3049" i="2"/>
  <c r="E3049" i="2"/>
  <c r="BC3048" i="2"/>
  <c r="BB3048" i="2"/>
  <c r="BA3048" i="2"/>
  <c r="AM3048" i="2"/>
  <c r="AJ3048" i="2"/>
  <c r="AF3048" i="2"/>
  <c r="AE3048" i="2"/>
  <c r="AD3048" i="2"/>
  <c r="Y3048" i="2"/>
  <c r="G3048" i="2"/>
  <c r="E3048" i="2"/>
  <c r="BC3047" i="2"/>
  <c r="BB3047" i="2"/>
  <c r="BA3047" i="2"/>
  <c r="AM3047" i="2"/>
  <c r="AJ3047" i="2"/>
  <c r="AF3047" i="2"/>
  <c r="AE3047" i="2"/>
  <c r="AD3047" i="2"/>
  <c r="Y3047" i="2"/>
  <c r="G3047" i="2"/>
  <c r="E3047" i="2"/>
  <c r="BC3046" i="2"/>
  <c r="BB3046" i="2"/>
  <c r="BA3046" i="2"/>
  <c r="AM3046" i="2"/>
  <c r="AJ3046" i="2"/>
  <c r="AF3046" i="2"/>
  <c r="AE3046" i="2"/>
  <c r="AD3046" i="2"/>
  <c r="Y3046" i="2"/>
  <c r="G3046" i="2"/>
  <c r="E3046" i="2"/>
  <c r="BC3045" i="2"/>
  <c r="BB3045" i="2"/>
  <c r="BA3045" i="2"/>
  <c r="AM3045" i="2"/>
  <c r="AJ3045" i="2"/>
  <c r="AF3045" i="2"/>
  <c r="AE3045" i="2"/>
  <c r="AD3045" i="2"/>
  <c r="Y3045" i="2"/>
  <c r="G3045" i="2"/>
  <c r="E3045" i="2"/>
  <c r="BC3044" i="2"/>
  <c r="BB3044" i="2"/>
  <c r="BA3044" i="2"/>
  <c r="AM3044" i="2"/>
  <c r="AJ3044" i="2"/>
  <c r="AF3044" i="2"/>
  <c r="AE3044" i="2"/>
  <c r="AD3044" i="2"/>
  <c r="Y3044" i="2"/>
  <c r="G3044" i="2"/>
  <c r="E3044" i="2"/>
  <c r="BC3043" i="2"/>
  <c r="BB3043" i="2"/>
  <c r="BA3043" i="2"/>
  <c r="AM3043" i="2"/>
  <c r="AJ3043" i="2"/>
  <c r="AF3043" i="2"/>
  <c r="AE3043" i="2"/>
  <c r="AD3043" i="2"/>
  <c r="Y3043" i="2"/>
  <c r="G3043" i="2"/>
  <c r="E3043" i="2"/>
  <c r="BC3042" i="2"/>
  <c r="BB3042" i="2"/>
  <c r="BA3042" i="2"/>
  <c r="AM3042" i="2"/>
  <c r="AJ3042" i="2"/>
  <c r="AF3042" i="2"/>
  <c r="AE3042" i="2"/>
  <c r="AD3042" i="2"/>
  <c r="Y3042" i="2"/>
  <c r="G3042" i="2"/>
  <c r="E3042" i="2"/>
  <c r="BC3041" i="2"/>
  <c r="BB3041" i="2"/>
  <c r="BA3041" i="2"/>
  <c r="AM3041" i="2"/>
  <c r="AJ3041" i="2"/>
  <c r="AF3041" i="2"/>
  <c r="AE3041" i="2"/>
  <c r="AD3041" i="2"/>
  <c r="Y3041" i="2"/>
  <c r="G3041" i="2"/>
  <c r="E3041" i="2"/>
  <c r="BC3040" i="2"/>
  <c r="BB3040" i="2"/>
  <c r="BA3040" i="2"/>
  <c r="AM3040" i="2"/>
  <c r="AJ3040" i="2"/>
  <c r="AF3040" i="2"/>
  <c r="AE3040" i="2"/>
  <c r="AD3040" i="2"/>
  <c r="Y3040" i="2"/>
  <c r="G3040" i="2"/>
  <c r="E3040" i="2"/>
  <c r="BC3039" i="2"/>
  <c r="BB3039" i="2"/>
  <c r="BA3039" i="2"/>
  <c r="AM3039" i="2"/>
  <c r="AJ3039" i="2"/>
  <c r="AF3039" i="2"/>
  <c r="AE3039" i="2"/>
  <c r="AD3039" i="2"/>
  <c r="Y3039" i="2"/>
  <c r="G3039" i="2"/>
  <c r="E3039" i="2"/>
  <c r="BC3038" i="2"/>
  <c r="BB3038" i="2"/>
  <c r="BA3038" i="2"/>
  <c r="AM3038" i="2"/>
  <c r="AJ3038" i="2"/>
  <c r="AF3038" i="2"/>
  <c r="AE3038" i="2"/>
  <c r="AD3038" i="2"/>
  <c r="Y3038" i="2"/>
  <c r="G3038" i="2"/>
  <c r="E3038" i="2"/>
  <c r="BC3037" i="2"/>
  <c r="BB3037" i="2"/>
  <c r="BA3037" i="2"/>
  <c r="AM3037" i="2"/>
  <c r="AJ3037" i="2"/>
  <c r="AF3037" i="2"/>
  <c r="AE3037" i="2"/>
  <c r="AD3037" i="2"/>
  <c r="Y3037" i="2"/>
  <c r="G3037" i="2"/>
  <c r="E3037" i="2"/>
  <c r="BC3036" i="2"/>
  <c r="BB3036" i="2"/>
  <c r="BA3036" i="2"/>
  <c r="AM3036" i="2"/>
  <c r="AJ3036" i="2"/>
  <c r="AF3036" i="2"/>
  <c r="AE3036" i="2"/>
  <c r="AD3036" i="2"/>
  <c r="Y3036" i="2"/>
  <c r="G3036" i="2"/>
  <c r="E3036" i="2"/>
  <c r="BC3035" i="2"/>
  <c r="BB3035" i="2"/>
  <c r="BA3035" i="2"/>
  <c r="AM3035" i="2"/>
  <c r="AJ3035" i="2"/>
  <c r="AF3035" i="2"/>
  <c r="AE3035" i="2"/>
  <c r="AD3035" i="2"/>
  <c r="Y3035" i="2"/>
  <c r="G3035" i="2"/>
  <c r="E3035" i="2"/>
  <c r="BC3034" i="2"/>
  <c r="BB3034" i="2"/>
  <c r="BA3034" i="2"/>
  <c r="AM3034" i="2"/>
  <c r="AJ3034" i="2"/>
  <c r="AF3034" i="2"/>
  <c r="AE3034" i="2"/>
  <c r="AD3034" i="2"/>
  <c r="Y3034" i="2"/>
  <c r="G3034" i="2"/>
  <c r="E3034" i="2"/>
  <c r="BC3033" i="2"/>
  <c r="BB3033" i="2"/>
  <c r="BA3033" i="2"/>
  <c r="AM3033" i="2"/>
  <c r="AJ3033" i="2"/>
  <c r="AF3033" i="2"/>
  <c r="AE3033" i="2"/>
  <c r="AD3033" i="2"/>
  <c r="Y3033" i="2"/>
  <c r="G3033" i="2"/>
  <c r="E3033" i="2"/>
  <c r="BC3032" i="2"/>
  <c r="BB3032" i="2"/>
  <c r="BA3032" i="2"/>
  <c r="AM3032" i="2"/>
  <c r="AJ3032" i="2"/>
  <c r="AF3032" i="2"/>
  <c r="AE3032" i="2"/>
  <c r="AD3032" i="2"/>
  <c r="Y3032" i="2"/>
  <c r="G3032" i="2"/>
  <c r="E3032" i="2"/>
  <c r="BC3031" i="2"/>
  <c r="BB3031" i="2"/>
  <c r="BA3031" i="2"/>
  <c r="AM3031" i="2"/>
  <c r="AJ3031" i="2"/>
  <c r="AF3031" i="2"/>
  <c r="AE3031" i="2"/>
  <c r="AD3031" i="2"/>
  <c r="Y3031" i="2"/>
  <c r="G3031" i="2"/>
  <c r="E3031" i="2"/>
  <c r="BC3030" i="2"/>
  <c r="BB3030" i="2"/>
  <c r="BA3030" i="2"/>
  <c r="AM3030" i="2"/>
  <c r="AJ3030" i="2"/>
  <c r="AF3030" i="2"/>
  <c r="AE3030" i="2"/>
  <c r="AD3030" i="2"/>
  <c r="Y3030" i="2"/>
  <c r="G3030" i="2"/>
  <c r="E3030" i="2"/>
  <c r="BC3029" i="2"/>
  <c r="BB3029" i="2"/>
  <c r="BA3029" i="2"/>
  <c r="AM3029" i="2"/>
  <c r="AJ3029" i="2"/>
  <c r="AF3029" i="2"/>
  <c r="AE3029" i="2"/>
  <c r="AD3029" i="2"/>
  <c r="Y3029" i="2"/>
  <c r="G3029" i="2"/>
  <c r="E3029" i="2"/>
  <c r="BC3028" i="2"/>
  <c r="BB3028" i="2"/>
  <c r="BA3028" i="2"/>
  <c r="AM3028" i="2"/>
  <c r="AJ3028" i="2"/>
  <c r="AF3028" i="2"/>
  <c r="AE3028" i="2"/>
  <c r="AD3028" i="2"/>
  <c r="Y3028" i="2"/>
  <c r="G3028" i="2"/>
  <c r="E3028" i="2"/>
  <c r="BC3027" i="2"/>
  <c r="BB3027" i="2"/>
  <c r="BA3027" i="2"/>
  <c r="AM3027" i="2"/>
  <c r="AJ3027" i="2"/>
  <c r="AF3027" i="2"/>
  <c r="AE3027" i="2"/>
  <c r="AD3027" i="2"/>
  <c r="Y3027" i="2"/>
  <c r="G3027" i="2"/>
  <c r="E3027" i="2"/>
  <c r="BC3026" i="2"/>
  <c r="BB3026" i="2"/>
  <c r="BA3026" i="2"/>
  <c r="AM3026" i="2"/>
  <c r="AJ3026" i="2"/>
  <c r="AF3026" i="2"/>
  <c r="AE3026" i="2"/>
  <c r="AD3026" i="2"/>
  <c r="Y3026" i="2"/>
  <c r="G3026" i="2"/>
  <c r="E3026" i="2"/>
  <c r="BC3025" i="2"/>
  <c r="BB3025" i="2"/>
  <c r="BA3025" i="2"/>
  <c r="AM3025" i="2"/>
  <c r="AJ3025" i="2"/>
  <c r="AF3025" i="2"/>
  <c r="AE3025" i="2"/>
  <c r="AD3025" i="2"/>
  <c r="Y3025" i="2"/>
  <c r="G3025" i="2"/>
  <c r="E3025" i="2"/>
  <c r="BC3024" i="2"/>
  <c r="BB3024" i="2"/>
  <c r="BA3024" i="2"/>
  <c r="AM3024" i="2"/>
  <c r="AJ3024" i="2"/>
  <c r="AF3024" i="2"/>
  <c r="AE3024" i="2"/>
  <c r="AD3024" i="2"/>
  <c r="Y3024" i="2"/>
  <c r="G3024" i="2"/>
  <c r="E3024" i="2"/>
  <c r="BC3023" i="2"/>
  <c r="BB3023" i="2"/>
  <c r="BA3023" i="2"/>
  <c r="AM3023" i="2"/>
  <c r="AJ3023" i="2"/>
  <c r="AF3023" i="2"/>
  <c r="AE3023" i="2"/>
  <c r="AD3023" i="2"/>
  <c r="Y3023" i="2"/>
  <c r="G3023" i="2"/>
  <c r="E3023" i="2"/>
  <c r="BC3022" i="2"/>
  <c r="BB3022" i="2"/>
  <c r="BA3022" i="2"/>
  <c r="AM3022" i="2"/>
  <c r="AJ3022" i="2"/>
  <c r="AF3022" i="2"/>
  <c r="AE3022" i="2"/>
  <c r="AD3022" i="2"/>
  <c r="Y3022" i="2"/>
  <c r="G3022" i="2"/>
  <c r="E3022" i="2"/>
  <c r="BC3021" i="2"/>
  <c r="BB3021" i="2"/>
  <c r="BA3021" i="2"/>
  <c r="AM3021" i="2"/>
  <c r="AJ3021" i="2"/>
  <c r="AF3021" i="2"/>
  <c r="AE3021" i="2"/>
  <c r="AD3021" i="2"/>
  <c r="Y3021" i="2"/>
  <c r="G3021" i="2"/>
  <c r="E3021" i="2"/>
  <c r="BC3020" i="2"/>
  <c r="BB3020" i="2"/>
  <c r="BA3020" i="2"/>
  <c r="AM3020" i="2"/>
  <c r="AJ3020" i="2"/>
  <c r="AF3020" i="2"/>
  <c r="AE3020" i="2"/>
  <c r="AD3020" i="2"/>
  <c r="Y3020" i="2"/>
  <c r="G3020" i="2"/>
  <c r="E3020" i="2"/>
  <c r="BC3019" i="2"/>
  <c r="BB3019" i="2"/>
  <c r="BA3019" i="2"/>
  <c r="AM3019" i="2"/>
  <c r="AJ3019" i="2"/>
  <c r="AF3019" i="2"/>
  <c r="AE3019" i="2"/>
  <c r="AD3019" i="2"/>
  <c r="Y3019" i="2"/>
  <c r="G3019" i="2"/>
  <c r="E3019" i="2"/>
  <c r="BC3018" i="2"/>
  <c r="BB3018" i="2"/>
  <c r="BA3018" i="2"/>
  <c r="AM3018" i="2"/>
  <c r="AJ3018" i="2"/>
  <c r="AF3018" i="2"/>
  <c r="AE3018" i="2"/>
  <c r="AD3018" i="2"/>
  <c r="Y3018" i="2"/>
  <c r="G3018" i="2"/>
  <c r="E3018" i="2"/>
  <c r="BC3017" i="2"/>
  <c r="BB3017" i="2"/>
  <c r="BA3017" i="2"/>
  <c r="AM3017" i="2"/>
  <c r="AJ3017" i="2"/>
  <c r="AF3017" i="2"/>
  <c r="AE3017" i="2"/>
  <c r="AD3017" i="2"/>
  <c r="Y3017" i="2"/>
  <c r="G3017" i="2"/>
  <c r="E3017" i="2"/>
  <c r="BC3016" i="2"/>
  <c r="BB3016" i="2"/>
  <c r="BA3016" i="2"/>
  <c r="AM3016" i="2"/>
  <c r="AJ3016" i="2"/>
  <c r="AF3016" i="2"/>
  <c r="AE3016" i="2"/>
  <c r="AD3016" i="2"/>
  <c r="Y3016" i="2"/>
  <c r="G3016" i="2"/>
  <c r="E3016" i="2"/>
  <c r="BC3015" i="2"/>
  <c r="BB3015" i="2"/>
  <c r="BA3015" i="2"/>
  <c r="AM3015" i="2"/>
  <c r="AJ3015" i="2"/>
  <c r="AF3015" i="2"/>
  <c r="AE3015" i="2"/>
  <c r="AD3015" i="2"/>
  <c r="Y3015" i="2"/>
  <c r="G3015" i="2"/>
  <c r="E3015" i="2"/>
  <c r="BC3014" i="2"/>
  <c r="BB3014" i="2"/>
  <c r="BA3014" i="2"/>
  <c r="AM3014" i="2"/>
  <c r="AJ3014" i="2"/>
  <c r="AF3014" i="2"/>
  <c r="AE3014" i="2"/>
  <c r="AD3014" i="2"/>
  <c r="Y3014" i="2"/>
  <c r="G3014" i="2"/>
  <c r="E3014" i="2"/>
  <c r="BC3013" i="2"/>
  <c r="BB3013" i="2"/>
  <c r="BA3013" i="2"/>
  <c r="AM3013" i="2"/>
  <c r="AJ3013" i="2"/>
  <c r="AF3013" i="2"/>
  <c r="AE3013" i="2"/>
  <c r="AD3013" i="2"/>
  <c r="Y3013" i="2"/>
  <c r="G3013" i="2"/>
  <c r="E3013" i="2"/>
  <c r="BC3012" i="2"/>
  <c r="BB3012" i="2"/>
  <c r="BA3012" i="2"/>
  <c r="AM3012" i="2"/>
  <c r="AJ3012" i="2"/>
  <c r="AF3012" i="2"/>
  <c r="AE3012" i="2"/>
  <c r="AD3012" i="2"/>
  <c r="Y3012" i="2"/>
  <c r="G3012" i="2"/>
  <c r="E3012" i="2"/>
  <c r="BC3011" i="2"/>
  <c r="BB3011" i="2"/>
  <c r="BA3011" i="2"/>
  <c r="AM3011" i="2"/>
  <c r="AJ3011" i="2"/>
  <c r="AF3011" i="2"/>
  <c r="AE3011" i="2"/>
  <c r="AD3011" i="2"/>
  <c r="Y3011" i="2"/>
  <c r="G3011" i="2"/>
  <c r="E3011" i="2"/>
  <c r="BC3010" i="2"/>
  <c r="BB3010" i="2"/>
  <c r="BA3010" i="2"/>
  <c r="AM3010" i="2"/>
  <c r="AJ3010" i="2"/>
  <c r="AF3010" i="2"/>
  <c r="AE3010" i="2"/>
  <c r="AD3010" i="2"/>
  <c r="Y3010" i="2"/>
  <c r="G3010" i="2"/>
  <c r="E3010" i="2"/>
  <c r="BC3009" i="2"/>
  <c r="BB3009" i="2"/>
  <c r="BA3009" i="2"/>
  <c r="AM3009" i="2"/>
  <c r="AJ3009" i="2"/>
  <c r="AF3009" i="2"/>
  <c r="AE3009" i="2"/>
  <c r="AD3009" i="2"/>
  <c r="Y3009" i="2"/>
  <c r="G3009" i="2"/>
  <c r="E3009" i="2"/>
  <c r="BC3008" i="2"/>
  <c r="BB3008" i="2"/>
  <c r="BA3008" i="2"/>
  <c r="AM3008" i="2"/>
  <c r="AJ3008" i="2"/>
  <c r="AF3008" i="2"/>
  <c r="AE3008" i="2"/>
  <c r="AD3008" i="2"/>
  <c r="Y3008" i="2"/>
  <c r="G3008" i="2"/>
  <c r="E3008" i="2"/>
  <c r="BC3007" i="2"/>
  <c r="BB3007" i="2"/>
  <c r="BA3007" i="2"/>
  <c r="AM3007" i="2"/>
  <c r="AJ3007" i="2"/>
  <c r="AF3007" i="2"/>
  <c r="AE3007" i="2"/>
  <c r="AD3007" i="2"/>
  <c r="Y3007" i="2"/>
  <c r="G3007" i="2"/>
  <c r="E3007" i="2"/>
  <c r="BC3006" i="2"/>
  <c r="BB3006" i="2"/>
  <c r="BA3006" i="2"/>
  <c r="AM3006" i="2"/>
  <c r="AJ3006" i="2"/>
  <c r="AF3006" i="2"/>
  <c r="AE3006" i="2"/>
  <c r="AD3006" i="2"/>
  <c r="Y3006" i="2"/>
  <c r="G3006" i="2"/>
  <c r="E3006" i="2"/>
  <c r="BC3005" i="2"/>
  <c r="BB3005" i="2"/>
  <c r="BA3005" i="2"/>
  <c r="AM3005" i="2"/>
  <c r="AJ3005" i="2"/>
  <c r="AF3005" i="2"/>
  <c r="AE3005" i="2"/>
  <c r="AD3005" i="2"/>
  <c r="Y3005" i="2"/>
  <c r="G3005" i="2"/>
  <c r="E3005" i="2"/>
  <c r="BC3004" i="2"/>
  <c r="BB3004" i="2"/>
  <c r="BA3004" i="2"/>
  <c r="AM3004" i="2"/>
  <c r="AJ3004" i="2"/>
  <c r="AF3004" i="2"/>
  <c r="AE3004" i="2"/>
  <c r="AD3004" i="2"/>
  <c r="Y3004" i="2"/>
  <c r="G3004" i="2"/>
  <c r="E3004" i="2"/>
  <c r="BC3003" i="2"/>
  <c r="BB3003" i="2"/>
  <c r="BA3003" i="2"/>
  <c r="AM3003" i="2"/>
  <c r="AJ3003" i="2"/>
  <c r="AF3003" i="2"/>
  <c r="AE3003" i="2"/>
  <c r="AD3003" i="2"/>
  <c r="Y3003" i="2"/>
  <c r="G3003" i="2"/>
  <c r="E3003" i="2"/>
  <c r="BC3002" i="2"/>
  <c r="BB3002" i="2"/>
  <c r="BA3002" i="2"/>
  <c r="AM3002" i="2"/>
  <c r="AJ3002" i="2"/>
  <c r="AF3002" i="2"/>
  <c r="AE3002" i="2"/>
  <c r="AD3002" i="2"/>
  <c r="Y3002" i="2"/>
  <c r="G3002" i="2"/>
  <c r="E3002" i="2"/>
  <c r="BC3001" i="2"/>
  <c r="BB3001" i="2"/>
  <c r="BA3001" i="2"/>
  <c r="AM3001" i="2"/>
  <c r="AJ3001" i="2"/>
  <c r="AF3001" i="2"/>
  <c r="AE3001" i="2"/>
  <c r="AD3001" i="2"/>
  <c r="Y3001" i="2"/>
  <c r="G3001" i="2"/>
  <c r="E3001" i="2"/>
  <c r="BC3000" i="2"/>
  <c r="BB3000" i="2"/>
  <c r="BA3000" i="2"/>
  <c r="AM3000" i="2"/>
  <c r="AJ3000" i="2"/>
  <c r="AF3000" i="2"/>
  <c r="AE3000" i="2"/>
  <c r="AD3000" i="2"/>
  <c r="Y3000" i="2"/>
  <c r="G3000" i="2"/>
  <c r="E3000" i="2"/>
  <c r="BC2999" i="2"/>
  <c r="BB2999" i="2"/>
  <c r="BA2999" i="2"/>
  <c r="AM2999" i="2"/>
  <c r="AJ2999" i="2"/>
  <c r="AF2999" i="2"/>
  <c r="AE2999" i="2"/>
  <c r="AD2999" i="2"/>
  <c r="Y2999" i="2"/>
  <c r="G2999" i="2"/>
  <c r="E2999" i="2"/>
  <c r="BC2998" i="2"/>
  <c r="BB2998" i="2"/>
  <c r="BA2998" i="2"/>
  <c r="AM2998" i="2"/>
  <c r="AJ2998" i="2"/>
  <c r="AF2998" i="2"/>
  <c r="AE2998" i="2"/>
  <c r="AD2998" i="2"/>
  <c r="Y2998" i="2"/>
  <c r="G2998" i="2"/>
  <c r="E2998" i="2"/>
  <c r="BC2997" i="2"/>
  <c r="BB2997" i="2"/>
  <c r="BA2997" i="2"/>
  <c r="AM2997" i="2"/>
  <c r="AJ2997" i="2"/>
  <c r="AF2997" i="2"/>
  <c r="AE2997" i="2"/>
  <c r="AD2997" i="2"/>
  <c r="Y2997" i="2"/>
  <c r="G2997" i="2"/>
  <c r="E2997" i="2"/>
  <c r="BC2996" i="2"/>
  <c r="BB2996" i="2"/>
  <c r="BA2996" i="2"/>
  <c r="AM2996" i="2"/>
  <c r="AJ2996" i="2"/>
  <c r="AF2996" i="2"/>
  <c r="AE2996" i="2"/>
  <c r="AD2996" i="2"/>
  <c r="Y2996" i="2"/>
  <c r="G2996" i="2"/>
  <c r="E2996" i="2"/>
  <c r="BC2995" i="2"/>
  <c r="BB2995" i="2"/>
  <c r="BA2995" i="2"/>
  <c r="AM2995" i="2"/>
  <c r="AJ2995" i="2"/>
  <c r="AF2995" i="2"/>
  <c r="AE2995" i="2"/>
  <c r="AD2995" i="2"/>
  <c r="Y2995" i="2"/>
  <c r="G2995" i="2"/>
  <c r="E2995" i="2"/>
  <c r="BC2994" i="2"/>
  <c r="BB2994" i="2"/>
  <c r="BA2994" i="2"/>
  <c r="AM2994" i="2"/>
  <c r="AJ2994" i="2"/>
  <c r="AF2994" i="2"/>
  <c r="AE2994" i="2"/>
  <c r="AD2994" i="2"/>
  <c r="Y2994" i="2"/>
  <c r="G2994" i="2"/>
  <c r="E2994" i="2"/>
  <c r="BC2993" i="2"/>
  <c r="BB2993" i="2"/>
  <c r="BA2993" i="2"/>
  <c r="AM2993" i="2"/>
  <c r="AJ2993" i="2"/>
  <c r="AF2993" i="2"/>
  <c r="AE2993" i="2"/>
  <c r="AD2993" i="2"/>
  <c r="Y2993" i="2"/>
  <c r="G2993" i="2"/>
  <c r="E2993" i="2"/>
  <c r="BC2992" i="2"/>
  <c r="BB2992" i="2"/>
  <c r="BA2992" i="2"/>
  <c r="AM2992" i="2"/>
  <c r="AJ2992" i="2"/>
  <c r="AF2992" i="2"/>
  <c r="AE2992" i="2"/>
  <c r="AD2992" i="2"/>
  <c r="Y2992" i="2"/>
  <c r="G2992" i="2"/>
  <c r="E2992" i="2"/>
  <c r="BC2991" i="2"/>
  <c r="BB2991" i="2"/>
  <c r="BA2991" i="2"/>
  <c r="AM2991" i="2"/>
  <c r="AJ2991" i="2"/>
  <c r="AF2991" i="2"/>
  <c r="AE2991" i="2"/>
  <c r="AD2991" i="2"/>
  <c r="Y2991" i="2"/>
  <c r="G2991" i="2"/>
  <c r="E2991" i="2"/>
  <c r="BC2990" i="2"/>
  <c r="BB2990" i="2"/>
  <c r="BA2990" i="2"/>
  <c r="AM2990" i="2"/>
  <c r="AJ2990" i="2"/>
  <c r="AF2990" i="2"/>
  <c r="AE2990" i="2"/>
  <c r="AD2990" i="2"/>
  <c r="Y2990" i="2"/>
  <c r="G2990" i="2"/>
  <c r="E2990" i="2"/>
  <c r="BC2989" i="2"/>
  <c r="BB2989" i="2"/>
  <c r="BA2989" i="2"/>
  <c r="AM2989" i="2"/>
  <c r="AJ2989" i="2"/>
  <c r="AF2989" i="2"/>
  <c r="AE2989" i="2"/>
  <c r="AD2989" i="2"/>
  <c r="Y2989" i="2"/>
  <c r="G2989" i="2"/>
  <c r="E2989" i="2"/>
  <c r="BC2988" i="2"/>
  <c r="BB2988" i="2"/>
  <c r="BA2988" i="2"/>
  <c r="AM2988" i="2"/>
  <c r="AJ2988" i="2"/>
  <c r="AF2988" i="2"/>
  <c r="AE2988" i="2"/>
  <c r="AD2988" i="2"/>
  <c r="Y2988" i="2"/>
  <c r="G2988" i="2"/>
  <c r="E2988" i="2"/>
  <c r="BC2987" i="2"/>
  <c r="BB2987" i="2"/>
  <c r="BA2987" i="2"/>
  <c r="AM2987" i="2"/>
  <c r="AJ2987" i="2"/>
  <c r="AF2987" i="2"/>
  <c r="AE2987" i="2"/>
  <c r="AD2987" i="2"/>
  <c r="Y2987" i="2"/>
  <c r="G2987" i="2"/>
  <c r="E2987" i="2"/>
  <c r="BC2986" i="2"/>
  <c r="BB2986" i="2"/>
  <c r="BA2986" i="2"/>
  <c r="AM2986" i="2"/>
  <c r="AJ2986" i="2"/>
  <c r="AF2986" i="2"/>
  <c r="AE2986" i="2"/>
  <c r="AD2986" i="2"/>
  <c r="Y2986" i="2"/>
  <c r="G2986" i="2"/>
  <c r="E2986" i="2"/>
  <c r="BC2985" i="2"/>
  <c r="BB2985" i="2"/>
  <c r="BA2985" i="2"/>
  <c r="AM2985" i="2"/>
  <c r="AJ2985" i="2"/>
  <c r="AF2985" i="2"/>
  <c r="AE2985" i="2"/>
  <c r="AD2985" i="2"/>
  <c r="Y2985" i="2"/>
  <c r="G2985" i="2"/>
  <c r="E2985" i="2"/>
  <c r="BC2984" i="2"/>
  <c r="BB2984" i="2"/>
  <c r="BA2984" i="2"/>
  <c r="AM2984" i="2"/>
  <c r="AJ2984" i="2"/>
  <c r="AF2984" i="2"/>
  <c r="AE2984" i="2"/>
  <c r="AD2984" i="2"/>
  <c r="Y2984" i="2"/>
  <c r="G2984" i="2"/>
  <c r="E2984" i="2"/>
  <c r="BC2983" i="2"/>
  <c r="BB2983" i="2"/>
  <c r="BA2983" i="2"/>
  <c r="AM2983" i="2"/>
  <c r="AJ2983" i="2"/>
  <c r="AF2983" i="2"/>
  <c r="AE2983" i="2"/>
  <c r="AD2983" i="2"/>
  <c r="Y2983" i="2"/>
  <c r="G2983" i="2"/>
  <c r="E2983" i="2"/>
  <c r="BC2982" i="2"/>
  <c r="BB2982" i="2"/>
  <c r="BA2982" i="2"/>
  <c r="AM2982" i="2"/>
  <c r="AJ2982" i="2"/>
  <c r="AF2982" i="2"/>
  <c r="AE2982" i="2"/>
  <c r="AD2982" i="2"/>
  <c r="Y2982" i="2"/>
  <c r="G2982" i="2"/>
  <c r="E2982" i="2"/>
  <c r="BC2981" i="2"/>
  <c r="BB2981" i="2"/>
  <c r="BA2981" i="2"/>
  <c r="AM2981" i="2"/>
  <c r="AJ2981" i="2"/>
  <c r="AF2981" i="2"/>
  <c r="AE2981" i="2"/>
  <c r="AD2981" i="2"/>
  <c r="Y2981" i="2"/>
  <c r="G2981" i="2"/>
  <c r="E2981" i="2"/>
  <c r="BC2980" i="2"/>
  <c r="BB2980" i="2"/>
  <c r="BA2980" i="2"/>
  <c r="AM2980" i="2"/>
  <c r="AJ2980" i="2"/>
  <c r="AF2980" i="2"/>
  <c r="AE2980" i="2"/>
  <c r="AD2980" i="2"/>
  <c r="Y2980" i="2"/>
  <c r="G2980" i="2"/>
  <c r="E2980" i="2"/>
  <c r="BC2979" i="2"/>
  <c r="BB2979" i="2"/>
  <c r="BA2979" i="2"/>
  <c r="AM2979" i="2"/>
  <c r="AJ2979" i="2"/>
  <c r="AF2979" i="2"/>
  <c r="AE2979" i="2"/>
  <c r="AD2979" i="2"/>
  <c r="Y2979" i="2"/>
  <c r="G2979" i="2"/>
  <c r="E2979" i="2"/>
  <c r="BC2978" i="2"/>
  <c r="BB2978" i="2"/>
  <c r="BA2978" i="2"/>
  <c r="AM2978" i="2"/>
  <c r="AJ2978" i="2"/>
  <c r="AF2978" i="2"/>
  <c r="AE2978" i="2"/>
  <c r="AD2978" i="2"/>
  <c r="Y2978" i="2"/>
  <c r="G2978" i="2"/>
  <c r="E2978" i="2"/>
  <c r="BC2977" i="2"/>
  <c r="BB2977" i="2"/>
  <c r="BA2977" i="2"/>
  <c r="AM2977" i="2"/>
  <c r="AJ2977" i="2"/>
  <c r="AF2977" i="2"/>
  <c r="AE2977" i="2"/>
  <c r="AD2977" i="2"/>
  <c r="Y2977" i="2"/>
  <c r="G2977" i="2"/>
  <c r="E2977" i="2"/>
  <c r="BC2976" i="2"/>
  <c r="BB2976" i="2"/>
  <c r="BA2976" i="2"/>
  <c r="AM2976" i="2"/>
  <c r="AJ2976" i="2"/>
  <c r="AF2976" i="2"/>
  <c r="AE2976" i="2"/>
  <c r="AD2976" i="2"/>
  <c r="Y2976" i="2"/>
  <c r="G2976" i="2"/>
  <c r="E2976" i="2"/>
  <c r="BC2975" i="2"/>
  <c r="BB2975" i="2"/>
  <c r="BA2975" i="2"/>
  <c r="AM2975" i="2"/>
  <c r="AJ2975" i="2"/>
  <c r="AF2975" i="2"/>
  <c r="AE2975" i="2"/>
  <c r="AD2975" i="2"/>
  <c r="Y2975" i="2"/>
  <c r="G2975" i="2"/>
  <c r="E2975" i="2"/>
  <c r="BC2974" i="2"/>
  <c r="BB2974" i="2"/>
  <c r="BA2974" i="2"/>
  <c r="AM2974" i="2"/>
  <c r="AJ2974" i="2"/>
  <c r="AF2974" i="2"/>
  <c r="AE2974" i="2"/>
  <c r="AD2974" i="2"/>
  <c r="Y2974" i="2"/>
  <c r="G2974" i="2"/>
  <c r="E2974" i="2"/>
  <c r="BC2973" i="2"/>
  <c r="BB2973" i="2"/>
  <c r="BA2973" i="2"/>
  <c r="AM2973" i="2"/>
  <c r="AJ2973" i="2"/>
  <c r="AF2973" i="2"/>
  <c r="AE2973" i="2"/>
  <c r="AD2973" i="2"/>
  <c r="Y2973" i="2"/>
  <c r="G2973" i="2"/>
  <c r="E2973" i="2"/>
  <c r="BC2972" i="2"/>
  <c r="BB2972" i="2"/>
  <c r="BA2972" i="2"/>
  <c r="AM2972" i="2"/>
  <c r="AJ2972" i="2"/>
  <c r="AF2972" i="2"/>
  <c r="AE2972" i="2"/>
  <c r="AD2972" i="2"/>
  <c r="Y2972" i="2"/>
  <c r="G2972" i="2"/>
  <c r="E2972" i="2"/>
  <c r="BC2971" i="2"/>
  <c r="BB2971" i="2"/>
  <c r="BA2971" i="2"/>
  <c r="AM2971" i="2"/>
  <c r="AJ2971" i="2"/>
  <c r="AF2971" i="2"/>
  <c r="AE2971" i="2"/>
  <c r="AD2971" i="2"/>
  <c r="Y2971" i="2"/>
  <c r="G2971" i="2"/>
  <c r="E2971" i="2"/>
  <c r="BC2970" i="2"/>
  <c r="BB2970" i="2"/>
  <c r="BA2970" i="2"/>
  <c r="AM2970" i="2"/>
  <c r="AJ2970" i="2"/>
  <c r="AF2970" i="2"/>
  <c r="AE2970" i="2"/>
  <c r="AD2970" i="2"/>
  <c r="Y2970" i="2"/>
  <c r="G2970" i="2"/>
  <c r="E2970" i="2"/>
  <c r="BC2969" i="2"/>
  <c r="BB2969" i="2"/>
  <c r="BA2969" i="2"/>
  <c r="AM2969" i="2"/>
  <c r="AJ2969" i="2"/>
  <c r="AF2969" i="2"/>
  <c r="AE2969" i="2"/>
  <c r="AD2969" i="2"/>
  <c r="Y2969" i="2"/>
  <c r="G2969" i="2"/>
  <c r="E2969" i="2"/>
  <c r="BC2968" i="2"/>
  <c r="BB2968" i="2"/>
  <c r="BA2968" i="2"/>
  <c r="AM2968" i="2"/>
  <c r="AJ2968" i="2"/>
  <c r="AF2968" i="2"/>
  <c r="AE2968" i="2"/>
  <c r="AD2968" i="2"/>
  <c r="Y2968" i="2"/>
  <c r="G2968" i="2"/>
  <c r="E2968" i="2"/>
  <c r="BC2967" i="2"/>
  <c r="BB2967" i="2"/>
  <c r="BA2967" i="2"/>
  <c r="AM2967" i="2"/>
  <c r="AJ2967" i="2"/>
  <c r="AF2967" i="2"/>
  <c r="AE2967" i="2"/>
  <c r="AD2967" i="2"/>
  <c r="Y2967" i="2"/>
  <c r="G2967" i="2"/>
  <c r="E2967" i="2"/>
  <c r="BC2966" i="2"/>
  <c r="BB2966" i="2"/>
  <c r="BA2966" i="2"/>
  <c r="AM2966" i="2"/>
  <c r="AJ2966" i="2"/>
  <c r="AF2966" i="2"/>
  <c r="AE2966" i="2"/>
  <c r="AD2966" i="2"/>
  <c r="Y2966" i="2"/>
  <c r="G2966" i="2"/>
  <c r="E2966" i="2"/>
  <c r="BC2965" i="2"/>
  <c r="BB2965" i="2"/>
  <c r="BA2965" i="2"/>
  <c r="AM2965" i="2"/>
  <c r="AJ2965" i="2"/>
  <c r="AF2965" i="2"/>
  <c r="AE2965" i="2"/>
  <c r="AD2965" i="2"/>
  <c r="Y2965" i="2"/>
  <c r="G2965" i="2"/>
  <c r="E2965" i="2"/>
  <c r="BC2964" i="2"/>
  <c r="BB2964" i="2"/>
  <c r="BA2964" i="2"/>
  <c r="AM2964" i="2"/>
  <c r="AJ2964" i="2"/>
  <c r="AF2964" i="2"/>
  <c r="AE2964" i="2"/>
  <c r="AD2964" i="2"/>
  <c r="Y2964" i="2"/>
  <c r="G2964" i="2"/>
  <c r="E2964" i="2"/>
  <c r="BC2963" i="2"/>
  <c r="BB2963" i="2"/>
  <c r="BA2963" i="2"/>
  <c r="AM2963" i="2"/>
  <c r="AJ2963" i="2"/>
  <c r="AF2963" i="2"/>
  <c r="AE2963" i="2"/>
  <c r="AD2963" i="2"/>
  <c r="Y2963" i="2"/>
  <c r="G2963" i="2"/>
  <c r="E2963" i="2"/>
  <c r="BC2962" i="2"/>
  <c r="BB2962" i="2"/>
  <c r="BA2962" i="2"/>
  <c r="AM2962" i="2"/>
  <c r="AJ2962" i="2"/>
  <c r="AF2962" i="2"/>
  <c r="AE2962" i="2"/>
  <c r="AD2962" i="2"/>
  <c r="Y2962" i="2"/>
  <c r="G2962" i="2"/>
  <c r="E2962" i="2"/>
  <c r="BC2961" i="2"/>
  <c r="BB2961" i="2"/>
  <c r="BA2961" i="2"/>
  <c r="AM2961" i="2"/>
  <c r="AJ2961" i="2"/>
  <c r="AF2961" i="2"/>
  <c r="AE2961" i="2"/>
  <c r="AD2961" i="2"/>
  <c r="Y2961" i="2"/>
  <c r="G2961" i="2"/>
  <c r="E2961" i="2"/>
  <c r="BC2960" i="2"/>
  <c r="BB2960" i="2"/>
  <c r="BA2960" i="2"/>
  <c r="AM2960" i="2"/>
  <c r="AJ2960" i="2"/>
  <c r="AF2960" i="2"/>
  <c r="AE2960" i="2"/>
  <c r="AD2960" i="2"/>
  <c r="Y2960" i="2"/>
  <c r="G2960" i="2"/>
  <c r="E2960" i="2"/>
  <c r="BC2959" i="2"/>
  <c r="BB2959" i="2"/>
  <c r="BA2959" i="2"/>
  <c r="AM2959" i="2"/>
  <c r="AJ2959" i="2"/>
  <c r="AF2959" i="2"/>
  <c r="AE2959" i="2"/>
  <c r="AD2959" i="2"/>
  <c r="Y2959" i="2"/>
  <c r="G2959" i="2"/>
  <c r="E2959" i="2"/>
  <c r="BC2958" i="2"/>
  <c r="BB2958" i="2"/>
  <c r="BA2958" i="2"/>
  <c r="AM2958" i="2"/>
  <c r="AJ2958" i="2"/>
  <c r="AF2958" i="2"/>
  <c r="AE2958" i="2"/>
  <c r="AD2958" i="2"/>
  <c r="Y2958" i="2"/>
  <c r="G2958" i="2"/>
  <c r="E2958" i="2"/>
  <c r="BC2957" i="2"/>
  <c r="BB2957" i="2"/>
  <c r="BA2957" i="2"/>
  <c r="AM2957" i="2"/>
  <c r="AJ2957" i="2"/>
  <c r="AF2957" i="2"/>
  <c r="AE2957" i="2"/>
  <c r="AD2957" i="2"/>
  <c r="Y2957" i="2"/>
  <c r="G2957" i="2"/>
  <c r="E2957" i="2"/>
  <c r="BC2956" i="2"/>
  <c r="BB2956" i="2"/>
  <c r="BA2956" i="2"/>
  <c r="AM2956" i="2"/>
  <c r="AJ2956" i="2"/>
  <c r="AF2956" i="2"/>
  <c r="AE2956" i="2"/>
  <c r="AD2956" i="2"/>
  <c r="Y2956" i="2"/>
  <c r="G2956" i="2"/>
  <c r="E2956" i="2"/>
  <c r="BC2955" i="2"/>
  <c r="BB2955" i="2"/>
  <c r="BA2955" i="2"/>
  <c r="AM2955" i="2"/>
  <c r="AJ2955" i="2"/>
  <c r="AF2955" i="2"/>
  <c r="AE2955" i="2"/>
  <c r="AD2955" i="2"/>
  <c r="Y2955" i="2"/>
  <c r="G2955" i="2"/>
  <c r="E2955" i="2"/>
  <c r="BC2954" i="2"/>
  <c r="BB2954" i="2"/>
  <c r="BA2954" i="2"/>
  <c r="AM2954" i="2"/>
  <c r="AJ2954" i="2"/>
  <c r="AF2954" i="2"/>
  <c r="AE2954" i="2"/>
  <c r="AD2954" i="2"/>
  <c r="Y2954" i="2"/>
  <c r="G2954" i="2"/>
  <c r="E2954" i="2"/>
  <c r="BC2953" i="2"/>
  <c r="BB2953" i="2"/>
  <c r="BA2953" i="2"/>
  <c r="AM2953" i="2"/>
  <c r="AJ2953" i="2"/>
  <c r="AF2953" i="2"/>
  <c r="AE2953" i="2"/>
  <c r="AD2953" i="2"/>
  <c r="Y2953" i="2"/>
  <c r="G2953" i="2"/>
  <c r="E2953" i="2"/>
  <c r="BC2952" i="2"/>
  <c r="BB2952" i="2"/>
  <c r="BA2952" i="2"/>
  <c r="AM2952" i="2"/>
  <c r="AJ2952" i="2"/>
  <c r="AF2952" i="2"/>
  <c r="AE2952" i="2"/>
  <c r="AD2952" i="2"/>
  <c r="Y2952" i="2"/>
  <c r="G2952" i="2"/>
  <c r="E2952" i="2"/>
  <c r="BC2951" i="2"/>
  <c r="BB2951" i="2"/>
  <c r="BA2951" i="2"/>
  <c r="AM2951" i="2"/>
  <c r="AJ2951" i="2"/>
  <c r="AF2951" i="2"/>
  <c r="AE2951" i="2"/>
  <c r="AD2951" i="2"/>
  <c r="Y2951" i="2"/>
  <c r="G2951" i="2"/>
  <c r="E2951" i="2"/>
  <c r="BC2950" i="2"/>
  <c r="BB2950" i="2"/>
  <c r="BA2950" i="2"/>
  <c r="AM2950" i="2"/>
  <c r="AJ2950" i="2"/>
  <c r="AF2950" i="2"/>
  <c r="AE2950" i="2"/>
  <c r="AD2950" i="2"/>
  <c r="Y2950" i="2"/>
  <c r="G2950" i="2"/>
  <c r="E2950" i="2"/>
  <c r="BC2949" i="2"/>
  <c r="BB2949" i="2"/>
  <c r="BA2949" i="2"/>
  <c r="AM2949" i="2"/>
  <c r="AJ2949" i="2"/>
  <c r="AF2949" i="2"/>
  <c r="AE2949" i="2"/>
  <c r="AD2949" i="2"/>
  <c r="Y2949" i="2"/>
  <c r="G2949" i="2"/>
  <c r="E2949" i="2"/>
  <c r="BC2948" i="2"/>
  <c r="BB2948" i="2"/>
  <c r="BA2948" i="2"/>
  <c r="AM2948" i="2"/>
  <c r="AJ2948" i="2"/>
  <c r="AF2948" i="2"/>
  <c r="AE2948" i="2"/>
  <c r="AD2948" i="2"/>
  <c r="Y2948" i="2"/>
  <c r="G2948" i="2"/>
  <c r="E2948" i="2"/>
  <c r="BC2947" i="2"/>
  <c r="BB2947" i="2"/>
  <c r="BA2947" i="2"/>
  <c r="AM2947" i="2"/>
  <c r="AJ2947" i="2"/>
  <c r="AF2947" i="2"/>
  <c r="AE2947" i="2"/>
  <c r="AD2947" i="2"/>
  <c r="Y2947" i="2"/>
  <c r="G2947" i="2"/>
  <c r="E2947" i="2"/>
  <c r="BC2946" i="2"/>
  <c r="BB2946" i="2"/>
  <c r="BA2946" i="2"/>
  <c r="AM2946" i="2"/>
  <c r="AJ2946" i="2"/>
  <c r="AF2946" i="2"/>
  <c r="AE2946" i="2"/>
  <c r="AD2946" i="2"/>
  <c r="Y2946" i="2"/>
  <c r="G2946" i="2"/>
  <c r="E2946" i="2"/>
  <c r="BC2945" i="2"/>
  <c r="BB2945" i="2"/>
  <c r="BA2945" i="2"/>
  <c r="AM2945" i="2"/>
  <c r="AJ2945" i="2"/>
  <c r="AF2945" i="2"/>
  <c r="AE2945" i="2"/>
  <c r="AD2945" i="2"/>
  <c r="Y2945" i="2"/>
  <c r="G2945" i="2"/>
  <c r="E2945" i="2"/>
  <c r="BC2944" i="2"/>
  <c r="BB2944" i="2"/>
  <c r="BA2944" i="2"/>
  <c r="AM2944" i="2"/>
  <c r="AJ2944" i="2"/>
  <c r="AF2944" i="2"/>
  <c r="AE2944" i="2"/>
  <c r="AD2944" i="2"/>
  <c r="Y2944" i="2"/>
  <c r="G2944" i="2"/>
  <c r="E2944" i="2"/>
  <c r="BC2943" i="2"/>
  <c r="BB2943" i="2"/>
  <c r="BA2943" i="2"/>
  <c r="AM2943" i="2"/>
  <c r="AJ2943" i="2"/>
  <c r="AF2943" i="2"/>
  <c r="AE2943" i="2"/>
  <c r="AD2943" i="2"/>
  <c r="Y2943" i="2"/>
  <c r="G2943" i="2"/>
  <c r="E2943" i="2"/>
  <c r="BC2942" i="2"/>
  <c r="BB2942" i="2"/>
  <c r="BA2942" i="2"/>
  <c r="AM2942" i="2"/>
  <c r="AJ2942" i="2"/>
  <c r="AF2942" i="2"/>
  <c r="AE2942" i="2"/>
  <c r="AD2942" i="2"/>
  <c r="Y2942" i="2"/>
  <c r="G2942" i="2"/>
  <c r="E2942" i="2"/>
  <c r="BC2941" i="2"/>
  <c r="BB2941" i="2"/>
  <c r="BA2941" i="2"/>
  <c r="AM2941" i="2"/>
  <c r="AJ2941" i="2"/>
  <c r="AF2941" i="2"/>
  <c r="AE2941" i="2"/>
  <c r="AD2941" i="2"/>
  <c r="Y2941" i="2"/>
  <c r="G2941" i="2"/>
  <c r="E2941" i="2"/>
  <c r="BC2940" i="2"/>
  <c r="BB2940" i="2"/>
  <c r="BA2940" i="2"/>
  <c r="AM2940" i="2"/>
  <c r="AJ2940" i="2"/>
  <c r="AF2940" i="2"/>
  <c r="AE2940" i="2"/>
  <c r="AD2940" i="2"/>
  <c r="Y2940" i="2"/>
  <c r="G2940" i="2"/>
  <c r="E2940" i="2"/>
  <c r="BC2939" i="2"/>
  <c r="BB2939" i="2"/>
  <c r="BA2939" i="2"/>
  <c r="AM2939" i="2"/>
  <c r="AJ2939" i="2"/>
  <c r="AF2939" i="2"/>
  <c r="AE2939" i="2"/>
  <c r="AD2939" i="2"/>
  <c r="Y2939" i="2"/>
  <c r="G2939" i="2"/>
  <c r="E2939" i="2"/>
  <c r="BC2938" i="2"/>
  <c r="BB2938" i="2"/>
  <c r="BA2938" i="2"/>
  <c r="AM2938" i="2"/>
  <c r="AJ2938" i="2"/>
  <c r="AF2938" i="2"/>
  <c r="AE2938" i="2"/>
  <c r="AD2938" i="2"/>
  <c r="Y2938" i="2"/>
  <c r="G2938" i="2"/>
  <c r="E2938" i="2"/>
  <c r="BC2937" i="2"/>
  <c r="BB2937" i="2"/>
  <c r="BA2937" i="2"/>
  <c r="AM2937" i="2"/>
  <c r="AJ2937" i="2"/>
  <c r="AF2937" i="2"/>
  <c r="AE2937" i="2"/>
  <c r="AD2937" i="2"/>
  <c r="Y2937" i="2"/>
  <c r="G2937" i="2"/>
  <c r="E2937" i="2"/>
  <c r="BC2936" i="2"/>
  <c r="BB2936" i="2"/>
  <c r="BA2936" i="2"/>
  <c r="AM2936" i="2"/>
  <c r="AJ2936" i="2"/>
  <c r="AF2936" i="2"/>
  <c r="AE2936" i="2"/>
  <c r="AD2936" i="2"/>
  <c r="Y2936" i="2"/>
  <c r="G2936" i="2"/>
  <c r="E2936" i="2"/>
  <c r="BC2935" i="2"/>
  <c r="BB2935" i="2"/>
  <c r="BA2935" i="2"/>
  <c r="AM2935" i="2"/>
  <c r="AJ2935" i="2"/>
  <c r="AF2935" i="2"/>
  <c r="AE2935" i="2"/>
  <c r="AD2935" i="2"/>
  <c r="Y2935" i="2"/>
  <c r="G2935" i="2"/>
  <c r="E2935" i="2"/>
  <c r="BC2934" i="2"/>
  <c r="BB2934" i="2"/>
  <c r="BA2934" i="2"/>
  <c r="AM2934" i="2"/>
  <c r="AJ2934" i="2"/>
  <c r="AF2934" i="2"/>
  <c r="AE2934" i="2"/>
  <c r="AD2934" i="2"/>
  <c r="Y2934" i="2"/>
  <c r="G2934" i="2"/>
  <c r="E2934" i="2"/>
  <c r="BC2933" i="2"/>
  <c r="BB2933" i="2"/>
  <c r="BA2933" i="2"/>
  <c r="AM2933" i="2"/>
  <c r="AJ2933" i="2"/>
  <c r="AF2933" i="2"/>
  <c r="AE2933" i="2"/>
  <c r="AD2933" i="2"/>
  <c r="Y2933" i="2"/>
  <c r="G2933" i="2"/>
  <c r="E2933" i="2"/>
  <c r="BC2932" i="2"/>
  <c r="BB2932" i="2"/>
  <c r="BA2932" i="2"/>
  <c r="AM2932" i="2"/>
  <c r="AJ2932" i="2"/>
  <c r="AF2932" i="2"/>
  <c r="AE2932" i="2"/>
  <c r="AD2932" i="2"/>
  <c r="Y2932" i="2"/>
  <c r="G2932" i="2"/>
  <c r="E2932" i="2"/>
  <c r="BC2931" i="2"/>
  <c r="BB2931" i="2"/>
  <c r="BA2931" i="2"/>
  <c r="AM2931" i="2"/>
  <c r="AJ2931" i="2"/>
  <c r="AF2931" i="2"/>
  <c r="AE2931" i="2"/>
  <c r="AD2931" i="2"/>
  <c r="Y2931" i="2"/>
  <c r="G2931" i="2"/>
  <c r="E2931" i="2"/>
  <c r="BC2930" i="2"/>
  <c r="BB2930" i="2"/>
  <c r="BA2930" i="2"/>
  <c r="AM2930" i="2"/>
  <c r="AJ2930" i="2"/>
  <c r="AF2930" i="2"/>
  <c r="AE2930" i="2"/>
  <c r="AD2930" i="2"/>
  <c r="Y2930" i="2"/>
  <c r="G2930" i="2"/>
  <c r="E2930" i="2"/>
  <c r="BC2929" i="2"/>
  <c r="BB2929" i="2"/>
  <c r="BA2929" i="2"/>
  <c r="AM2929" i="2"/>
  <c r="AJ2929" i="2"/>
  <c r="AF2929" i="2"/>
  <c r="AE2929" i="2"/>
  <c r="AD2929" i="2"/>
  <c r="Y2929" i="2"/>
  <c r="G2929" i="2"/>
  <c r="E2929" i="2"/>
  <c r="BC2928" i="2"/>
  <c r="BB2928" i="2"/>
  <c r="BA2928" i="2"/>
  <c r="AM2928" i="2"/>
  <c r="AJ2928" i="2"/>
  <c r="AF2928" i="2"/>
  <c r="AE2928" i="2"/>
  <c r="AD2928" i="2"/>
  <c r="Y2928" i="2"/>
  <c r="G2928" i="2"/>
  <c r="E2928" i="2"/>
  <c r="BC2927" i="2"/>
  <c r="BB2927" i="2"/>
  <c r="BA2927" i="2"/>
  <c r="AM2927" i="2"/>
  <c r="AJ2927" i="2"/>
  <c r="AF2927" i="2"/>
  <c r="AE2927" i="2"/>
  <c r="AD2927" i="2"/>
  <c r="Y2927" i="2"/>
  <c r="G2927" i="2"/>
  <c r="E2927" i="2"/>
  <c r="BC2926" i="2"/>
  <c r="BB2926" i="2"/>
  <c r="BA2926" i="2"/>
  <c r="AM2926" i="2"/>
  <c r="AJ2926" i="2"/>
  <c r="AF2926" i="2"/>
  <c r="AE2926" i="2"/>
  <c r="AD2926" i="2"/>
  <c r="Y2926" i="2"/>
  <c r="G2926" i="2"/>
  <c r="E2926" i="2"/>
  <c r="BC2925" i="2"/>
  <c r="BB2925" i="2"/>
  <c r="BA2925" i="2"/>
  <c r="AM2925" i="2"/>
  <c r="AJ2925" i="2"/>
  <c r="AF2925" i="2"/>
  <c r="AE2925" i="2"/>
  <c r="AD2925" i="2"/>
  <c r="Y2925" i="2"/>
  <c r="G2925" i="2"/>
  <c r="E2925" i="2"/>
  <c r="BC2924" i="2"/>
  <c r="BB2924" i="2"/>
  <c r="BA2924" i="2"/>
  <c r="AM2924" i="2"/>
  <c r="AJ2924" i="2"/>
  <c r="AF2924" i="2"/>
  <c r="AE2924" i="2"/>
  <c r="AD2924" i="2"/>
  <c r="Y2924" i="2"/>
  <c r="G2924" i="2"/>
  <c r="E2924" i="2"/>
  <c r="BC2923" i="2"/>
  <c r="BB2923" i="2"/>
  <c r="BA2923" i="2"/>
  <c r="AM2923" i="2"/>
  <c r="AJ2923" i="2"/>
  <c r="AF2923" i="2"/>
  <c r="AE2923" i="2"/>
  <c r="AD2923" i="2"/>
  <c r="Y2923" i="2"/>
  <c r="G2923" i="2"/>
  <c r="E2923" i="2"/>
  <c r="BC2922" i="2"/>
  <c r="BB2922" i="2"/>
  <c r="BA2922" i="2"/>
  <c r="AM2922" i="2"/>
  <c r="AJ2922" i="2"/>
  <c r="AF2922" i="2"/>
  <c r="AE2922" i="2"/>
  <c r="AD2922" i="2"/>
  <c r="Y2922" i="2"/>
  <c r="G2922" i="2"/>
  <c r="E2922" i="2"/>
  <c r="BC2921" i="2"/>
  <c r="BB2921" i="2"/>
  <c r="BA2921" i="2"/>
  <c r="AM2921" i="2"/>
  <c r="AJ2921" i="2"/>
  <c r="AF2921" i="2"/>
  <c r="AE2921" i="2"/>
  <c r="AD2921" i="2"/>
  <c r="Y2921" i="2"/>
  <c r="G2921" i="2"/>
  <c r="E2921" i="2"/>
  <c r="BC2920" i="2"/>
  <c r="BB2920" i="2"/>
  <c r="BA2920" i="2"/>
  <c r="AM2920" i="2"/>
  <c r="AJ2920" i="2"/>
  <c r="AF2920" i="2"/>
  <c r="AE2920" i="2"/>
  <c r="AD2920" i="2"/>
  <c r="Y2920" i="2"/>
  <c r="G2920" i="2"/>
  <c r="E2920" i="2"/>
  <c r="BC2919" i="2"/>
  <c r="BB2919" i="2"/>
  <c r="BA2919" i="2"/>
  <c r="AM2919" i="2"/>
  <c r="AJ2919" i="2"/>
  <c r="AF2919" i="2"/>
  <c r="AE2919" i="2"/>
  <c r="AD2919" i="2"/>
  <c r="Y2919" i="2"/>
  <c r="G2919" i="2"/>
  <c r="E2919" i="2"/>
  <c r="BC2918" i="2"/>
  <c r="BB2918" i="2"/>
  <c r="BA2918" i="2"/>
  <c r="AM2918" i="2"/>
  <c r="AJ2918" i="2"/>
  <c r="AF2918" i="2"/>
  <c r="AE2918" i="2"/>
  <c r="AD2918" i="2"/>
  <c r="Y2918" i="2"/>
  <c r="G2918" i="2"/>
  <c r="E2918" i="2"/>
  <c r="BC2917" i="2"/>
  <c r="BB2917" i="2"/>
  <c r="BA2917" i="2"/>
  <c r="AM2917" i="2"/>
  <c r="AJ2917" i="2"/>
  <c r="AF2917" i="2"/>
  <c r="AE2917" i="2"/>
  <c r="AD2917" i="2"/>
  <c r="Y2917" i="2"/>
  <c r="G2917" i="2"/>
  <c r="E2917" i="2"/>
  <c r="BC2916" i="2"/>
  <c r="BB2916" i="2"/>
  <c r="BA2916" i="2"/>
  <c r="AM2916" i="2"/>
  <c r="AJ2916" i="2"/>
  <c r="AF2916" i="2"/>
  <c r="AE2916" i="2"/>
  <c r="AD2916" i="2"/>
  <c r="Y2916" i="2"/>
  <c r="G2916" i="2"/>
  <c r="E2916" i="2"/>
  <c r="BC2915" i="2"/>
  <c r="BB2915" i="2"/>
  <c r="BA2915" i="2"/>
  <c r="AM2915" i="2"/>
  <c r="AJ2915" i="2"/>
  <c r="AF2915" i="2"/>
  <c r="AE2915" i="2"/>
  <c r="AD2915" i="2"/>
  <c r="Y2915" i="2"/>
  <c r="G2915" i="2"/>
  <c r="E2915" i="2"/>
  <c r="BC2914" i="2"/>
  <c r="BB2914" i="2"/>
  <c r="BA2914" i="2"/>
  <c r="AM2914" i="2"/>
  <c r="AJ2914" i="2"/>
  <c r="AF2914" i="2"/>
  <c r="AE2914" i="2"/>
  <c r="AD2914" i="2"/>
  <c r="Y2914" i="2"/>
  <c r="G2914" i="2"/>
  <c r="E2914" i="2"/>
  <c r="BC2913" i="2"/>
  <c r="BB2913" i="2"/>
  <c r="BA2913" i="2"/>
  <c r="AM2913" i="2"/>
  <c r="AJ2913" i="2"/>
  <c r="AF2913" i="2"/>
  <c r="AE2913" i="2"/>
  <c r="AD2913" i="2"/>
  <c r="Y2913" i="2"/>
  <c r="G2913" i="2"/>
  <c r="E2913" i="2"/>
  <c r="BC2912" i="2"/>
  <c r="BB2912" i="2"/>
  <c r="BA2912" i="2"/>
  <c r="AM2912" i="2"/>
  <c r="AJ2912" i="2"/>
  <c r="AF2912" i="2"/>
  <c r="AE2912" i="2"/>
  <c r="AD2912" i="2"/>
  <c r="Y2912" i="2"/>
  <c r="G2912" i="2"/>
  <c r="E2912" i="2"/>
  <c r="BC2911" i="2"/>
  <c r="BB2911" i="2"/>
  <c r="BA2911" i="2"/>
  <c r="AM2911" i="2"/>
  <c r="AJ2911" i="2"/>
  <c r="AF2911" i="2"/>
  <c r="AE2911" i="2"/>
  <c r="AD2911" i="2"/>
  <c r="Y2911" i="2"/>
  <c r="G2911" i="2"/>
  <c r="E2911" i="2"/>
  <c r="BC2910" i="2"/>
  <c r="BB2910" i="2"/>
  <c r="BA2910" i="2"/>
  <c r="AM2910" i="2"/>
  <c r="AJ2910" i="2"/>
  <c r="AF2910" i="2"/>
  <c r="AE2910" i="2"/>
  <c r="AD2910" i="2"/>
  <c r="Y2910" i="2"/>
  <c r="G2910" i="2"/>
  <c r="E2910" i="2"/>
  <c r="BC2909" i="2"/>
  <c r="BB2909" i="2"/>
  <c r="BA2909" i="2"/>
  <c r="AM2909" i="2"/>
  <c r="AJ2909" i="2"/>
  <c r="AF2909" i="2"/>
  <c r="AE2909" i="2"/>
  <c r="AD2909" i="2"/>
  <c r="Y2909" i="2"/>
  <c r="G2909" i="2"/>
  <c r="E2909" i="2"/>
  <c r="BC2908" i="2"/>
  <c r="BB2908" i="2"/>
  <c r="BA2908" i="2"/>
  <c r="AM2908" i="2"/>
  <c r="AJ2908" i="2"/>
  <c r="AF2908" i="2"/>
  <c r="AE2908" i="2"/>
  <c r="AD2908" i="2"/>
  <c r="Y2908" i="2"/>
  <c r="G2908" i="2"/>
  <c r="E2908" i="2"/>
  <c r="BC2907" i="2"/>
  <c r="BB2907" i="2"/>
  <c r="BA2907" i="2"/>
  <c r="AM2907" i="2"/>
  <c r="AJ2907" i="2"/>
  <c r="AF2907" i="2"/>
  <c r="AE2907" i="2"/>
  <c r="AD2907" i="2"/>
  <c r="Y2907" i="2"/>
  <c r="G2907" i="2"/>
  <c r="E2907" i="2"/>
  <c r="BC2906" i="2"/>
  <c r="BB2906" i="2"/>
  <c r="BA2906" i="2"/>
  <c r="AM2906" i="2"/>
  <c r="AJ2906" i="2"/>
  <c r="AF2906" i="2"/>
  <c r="AE2906" i="2"/>
  <c r="AD2906" i="2"/>
  <c r="Y2906" i="2"/>
  <c r="G2906" i="2"/>
  <c r="E2906" i="2"/>
  <c r="BC2905" i="2"/>
  <c r="BB2905" i="2"/>
  <c r="BA2905" i="2"/>
  <c r="AM2905" i="2"/>
  <c r="AJ2905" i="2"/>
  <c r="AF2905" i="2"/>
  <c r="AE2905" i="2"/>
  <c r="AD2905" i="2"/>
  <c r="Y2905" i="2"/>
  <c r="G2905" i="2"/>
  <c r="E2905" i="2"/>
  <c r="BC2904" i="2"/>
  <c r="BB2904" i="2"/>
  <c r="BA2904" i="2"/>
  <c r="AM2904" i="2"/>
  <c r="AJ2904" i="2"/>
  <c r="AF2904" i="2"/>
  <c r="AE2904" i="2"/>
  <c r="AD2904" i="2"/>
  <c r="Y2904" i="2"/>
  <c r="G2904" i="2"/>
  <c r="E2904" i="2"/>
  <c r="BC2903" i="2"/>
  <c r="BB2903" i="2"/>
  <c r="BA2903" i="2"/>
  <c r="AM2903" i="2"/>
  <c r="AJ2903" i="2"/>
  <c r="AF2903" i="2"/>
  <c r="AE2903" i="2"/>
  <c r="AD2903" i="2"/>
  <c r="Y2903" i="2"/>
  <c r="G2903" i="2"/>
  <c r="E2903" i="2"/>
  <c r="BC2902" i="2"/>
  <c r="BB2902" i="2"/>
  <c r="BA2902" i="2"/>
  <c r="AM2902" i="2"/>
  <c r="AJ2902" i="2"/>
  <c r="AF2902" i="2"/>
  <c r="AE2902" i="2"/>
  <c r="AD2902" i="2"/>
  <c r="Y2902" i="2"/>
  <c r="G2902" i="2"/>
  <c r="E2902" i="2"/>
  <c r="BC2901" i="2"/>
  <c r="BB2901" i="2"/>
  <c r="BA2901" i="2"/>
  <c r="AM2901" i="2"/>
  <c r="AJ2901" i="2"/>
  <c r="AF2901" i="2"/>
  <c r="AE2901" i="2"/>
  <c r="AD2901" i="2"/>
  <c r="Y2901" i="2"/>
  <c r="G2901" i="2"/>
  <c r="E2901" i="2"/>
  <c r="BC2900" i="2"/>
  <c r="BB2900" i="2"/>
  <c r="BA2900" i="2"/>
  <c r="AM2900" i="2"/>
  <c r="AJ2900" i="2"/>
  <c r="AF2900" i="2"/>
  <c r="AE2900" i="2"/>
  <c r="AD2900" i="2"/>
  <c r="Y2900" i="2"/>
  <c r="G2900" i="2"/>
  <c r="E2900" i="2"/>
  <c r="BC2899" i="2"/>
  <c r="BB2899" i="2"/>
  <c r="BA2899" i="2"/>
  <c r="AM2899" i="2"/>
  <c r="AJ2899" i="2"/>
  <c r="AF2899" i="2"/>
  <c r="AE2899" i="2"/>
  <c r="AD2899" i="2"/>
  <c r="Y2899" i="2"/>
  <c r="G2899" i="2"/>
  <c r="E2899" i="2"/>
  <c r="BC2898" i="2"/>
  <c r="BB2898" i="2"/>
  <c r="BA2898" i="2"/>
  <c r="AM2898" i="2"/>
  <c r="AJ2898" i="2"/>
  <c r="AF2898" i="2"/>
  <c r="AE2898" i="2"/>
  <c r="AD2898" i="2"/>
  <c r="Y2898" i="2"/>
  <c r="G2898" i="2"/>
  <c r="E2898" i="2"/>
  <c r="BC2897" i="2"/>
  <c r="BB2897" i="2"/>
  <c r="BA2897" i="2"/>
  <c r="AM2897" i="2"/>
  <c r="AJ2897" i="2"/>
  <c r="AF2897" i="2"/>
  <c r="AE2897" i="2"/>
  <c r="AD2897" i="2"/>
  <c r="Y2897" i="2"/>
  <c r="G2897" i="2"/>
  <c r="E2897" i="2"/>
  <c r="BC2896" i="2"/>
  <c r="BB2896" i="2"/>
  <c r="BA2896" i="2"/>
  <c r="AM2896" i="2"/>
  <c r="AJ2896" i="2"/>
  <c r="AF2896" i="2"/>
  <c r="AE2896" i="2"/>
  <c r="AD2896" i="2"/>
  <c r="Y2896" i="2"/>
  <c r="G2896" i="2"/>
  <c r="E2896" i="2"/>
  <c r="BC2895" i="2"/>
  <c r="BB2895" i="2"/>
  <c r="BA2895" i="2"/>
  <c r="AM2895" i="2"/>
  <c r="AJ2895" i="2"/>
  <c r="AF2895" i="2"/>
  <c r="AE2895" i="2"/>
  <c r="AD2895" i="2"/>
  <c r="Y2895" i="2"/>
  <c r="G2895" i="2"/>
  <c r="E2895" i="2"/>
  <c r="BC2894" i="2"/>
  <c r="BB2894" i="2"/>
  <c r="BA2894" i="2"/>
  <c r="AM2894" i="2"/>
  <c r="AJ2894" i="2"/>
  <c r="AF2894" i="2"/>
  <c r="AE2894" i="2"/>
  <c r="AD2894" i="2"/>
  <c r="Y2894" i="2"/>
  <c r="G2894" i="2"/>
  <c r="E2894" i="2"/>
  <c r="BC2893" i="2"/>
  <c r="BB2893" i="2"/>
  <c r="BA2893" i="2"/>
  <c r="AM2893" i="2"/>
  <c r="AJ2893" i="2"/>
  <c r="AF2893" i="2"/>
  <c r="AE2893" i="2"/>
  <c r="AD2893" i="2"/>
  <c r="Y2893" i="2"/>
  <c r="G2893" i="2"/>
  <c r="E2893" i="2"/>
  <c r="BC2892" i="2"/>
  <c r="BB2892" i="2"/>
  <c r="BA2892" i="2"/>
  <c r="AM2892" i="2"/>
  <c r="AJ2892" i="2"/>
  <c r="AF2892" i="2"/>
  <c r="AE2892" i="2"/>
  <c r="AD2892" i="2"/>
  <c r="Y2892" i="2"/>
  <c r="G2892" i="2"/>
  <c r="E2892" i="2"/>
  <c r="BC2891" i="2"/>
  <c r="BB2891" i="2"/>
  <c r="BA2891" i="2"/>
  <c r="AM2891" i="2"/>
  <c r="AJ2891" i="2"/>
  <c r="AF2891" i="2"/>
  <c r="AE2891" i="2"/>
  <c r="AD2891" i="2"/>
  <c r="Y2891" i="2"/>
  <c r="G2891" i="2"/>
  <c r="E2891" i="2"/>
  <c r="BC2890" i="2"/>
  <c r="BB2890" i="2"/>
  <c r="BA2890" i="2"/>
  <c r="AM2890" i="2"/>
  <c r="AJ2890" i="2"/>
  <c r="AF2890" i="2"/>
  <c r="AE2890" i="2"/>
  <c r="AD2890" i="2"/>
  <c r="Y2890" i="2"/>
  <c r="G2890" i="2"/>
  <c r="E2890" i="2"/>
  <c r="BC2889" i="2"/>
  <c r="BB2889" i="2"/>
  <c r="BA2889" i="2"/>
  <c r="AM2889" i="2"/>
  <c r="AJ2889" i="2"/>
  <c r="AF2889" i="2"/>
  <c r="AE2889" i="2"/>
  <c r="AD2889" i="2"/>
  <c r="Y2889" i="2"/>
  <c r="G2889" i="2"/>
  <c r="E2889" i="2"/>
  <c r="BC2888" i="2"/>
  <c r="BB2888" i="2"/>
  <c r="BA2888" i="2"/>
  <c r="AM2888" i="2"/>
  <c r="AJ2888" i="2"/>
  <c r="AF2888" i="2"/>
  <c r="AE2888" i="2"/>
  <c r="AD2888" i="2"/>
  <c r="Y2888" i="2"/>
  <c r="G2888" i="2"/>
  <c r="E2888" i="2"/>
  <c r="BC2887" i="2"/>
  <c r="BB2887" i="2"/>
  <c r="BA2887" i="2"/>
  <c r="AM2887" i="2"/>
  <c r="AJ2887" i="2"/>
  <c r="AF2887" i="2"/>
  <c r="AE2887" i="2"/>
  <c r="AD2887" i="2"/>
  <c r="Y2887" i="2"/>
  <c r="G2887" i="2"/>
  <c r="E2887" i="2"/>
  <c r="BC2886" i="2"/>
  <c r="BB2886" i="2"/>
  <c r="BA2886" i="2"/>
  <c r="AM2886" i="2"/>
  <c r="AJ2886" i="2"/>
  <c r="AF2886" i="2"/>
  <c r="AE2886" i="2"/>
  <c r="AD2886" i="2"/>
  <c r="Y2886" i="2"/>
  <c r="G2886" i="2"/>
  <c r="E2886" i="2"/>
  <c r="BC2885" i="2"/>
  <c r="BB2885" i="2"/>
  <c r="BA2885" i="2"/>
  <c r="AM2885" i="2"/>
  <c r="AJ2885" i="2"/>
  <c r="AF2885" i="2"/>
  <c r="AE2885" i="2"/>
  <c r="AD2885" i="2"/>
  <c r="Y2885" i="2"/>
  <c r="G2885" i="2"/>
  <c r="E2885" i="2"/>
  <c r="BC2884" i="2"/>
  <c r="BB2884" i="2"/>
  <c r="BA2884" i="2"/>
  <c r="AM2884" i="2"/>
  <c r="AJ2884" i="2"/>
  <c r="AF2884" i="2"/>
  <c r="AE2884" i="2"/>
  <c r="AD2884" i="2"/>
  <c r="Y2884" i="2"/>
  <c r="G2884" i="2"/>
  <c r="E2884" i="2"/>
  <c r="BC2883" i="2"/>
  <c r="BB2883" i="2"/>
  <c r="BA2883" i="2"/>
  <c r="AM2883" i="2"/>
  <c r="AJ2883" i="2"/>
  <c r="AF2883" i="2"/>
  <c r="AE2883" i="2"/>
  <c r="AD2883" i="2"/>
  <c r="Y2883" i="2"/>
  <c r="G2883" i="2"/>
  <c r="E2883" i="2"/>
  <c r="BC2882" i="2"/>
  <c r="BB2882" i="2"/>
  <c r="BA2882" i="2"/>
  <c r="AM2882" i="2"/>
  <c r="AJ2882" i="2"/>
  <c r="AF2882" i="2"/>
  <c r="AE2882" i="2"/>
  <c r="AD2882" i="2"/>
  <c r="Y2882" i="2"/>
  <c r="G2882" i="2"/>
  <c r="E2882" i="2"/>
  <c r="BC2881" i="2"/>
  <c r="BB2881" i="2"/>
  <c r="BA2881" i="2"/>
  <c r="AM2881" i="2"/>
  <c r="AJ2881" i="2"/>
  <c r="AF2881" i="2"/>
  <c r="AE2881" i="2"/>
  <c r="AD2881" i="2"/>
  <c r="Y2881" i="2"/>
  <c r="G2881" i="2"/>
  <c r="E2881" i="2"/>
  <c r="BC2880" i="2"/>
  <c r="BB2880" i="2"/>
  <c r="BA2880" i="2"/>
  <c r="AM2880" i="2"/>
  <c r="AJ2880" i="2"/>
  <c r="AF2880" i="2"/>
  <c r="AE2880" i="2"/>
  <c r="AD2880" i="2"/>
  <c r="Y2880" i="2"/>
  <c r="G2880" i="2"/>
  <c r="E2880" i="2"/>
  <c r="BC2879" i="2"/>
  <c r="BB2879" i="2"/>
  <c r="BA2879" i="2"/>
  <c r="AM2879" i="2"/>
  <c r="AJ2879" i="2"/>
  <c r="AF2879" i="2"/>
  <c r="AE2879" i="2"/>
  <c r="AD2879" i="2"/>
  <c r="Y2879" i="2"/>
  <c r="G2879" i="2"/>
  <c r="E2879" i="2"/>
  <c r="BC2878" i="2"/>
  <c r="BB2878" i="2"/>
  <c r="BA2878" i="2"/>
  <c r="AM2878" i="2"/>
  <c r="AJ2878" i="2"/>
  <c r="AF2878" i="2"/>
  <c r="AE2878" i="2"/>
  <c r="AD2878" i="2"/>
  <c r="Y2878" i="2"/>
  <c r="G2878" i="2"/>
  <c r="E2878" i="2"/>
  <c r="BC2877" i="2"/>
  <c r="BB2877" i="2"/>
  <c r="BA2877" i="2"/>
  <c r="AM2877" i="2"/>
  <c r="AJ2877" i="2"/>
  <c r="AF2877" i="2"/>
  <c r="AE2877" i="2"/>
  <c r="AD2877" i="2"/>
  <c r="Y2877" i="2"/>
  <c r="G2877" i="2"/>
  <c r="E2877" i="2"/>
  <c r="BC2876" i="2"/>
  <c r="BB2876" i="2"/>
  <c r="BA2876" i="2"/>
  <c r="AM2876" i="2"/>
  <c r="AJ2876" i="2"/>
  <c r="AF2876" i="2"/>
  <c r="AE2876" i="2"/>
  <c r="AD2876" i="2"/>
  <c r="Y2876" i="2"/>
  <c r="G2876" i="2"/>
  <c r="E2876" i="2"/>
  <c r="BC2875" i="2"/>
  <c r="BB2875" i="2"/>
  <c r="BA2875" i="2"/>
  <c r="AM2875" i="2"/>
  <c r="AJ2875" i="2"/>
  <c r="AF2875" i="2"/>
  <c r="AE2875" i="2"/>
  <c r="AD2875" i="2"/>
  <c r="Y2875" i="2"/>
  <c r="G2875" i="2"/>
  <c r="E2875" i="2"/>
  <c r="BC2874" i="2"/>
  <c r="BB2874" i="2"/>
  <c r="BA2874" i="2"/>
  <c r="AM2874" i="2"/>
  <c r="AJ2874" i="2"/>
  <c r="AF2874" i="2"/>
  <c r="AE2874" i="2"/>
  <c r="AD2874" i="2"/>
  <c r="Y2874" i="2"/>
  <c r="G2874" i="2"/>
  <c r="E2874" i="2"/>
  <c r="BC2873" i="2"/>
  <c r="BB2873" i="2"/>
  <c r="BA2873" i="2"/>
  <c r="AM2873" i="2"/>
  <c r="AJ2873" i="2"/>
  <c r="AF2873" i="2"/>
  <c r="AE2873" i="2"/>
  <c r="AD2873" i="2"/>
  <c r="Y2873" i="2"/>
  <c r="G2873" i="2"/>
  <c r="E2873" i="2"/>
  <c r="BC2872" i="2"/>
  <c r="BB2872" i="2"/>
  <c r="BA2872" i="2"/>
  <c r="AM2872" i="2"/>
  <c r="AJ2872" i="2"/>
  <c r="AF2872" i="2"/>
  <c r="AE2872" i="2"/>
  <c r="AD2872" i="2"/>
  <c r="Y2872" i="2"/>
  <c r="G2872" i="2"/>
  <c r="E2872" i="2"/>
  <c r="BC2871" i="2"/>
  <c r="BB2871" i="2"/>
  <c r="BA2871" i="2"/>
  <c r="AM2871" i="2"/>
  <c r="AJ2871" i="2"/>
  <c r="AF2871" i="2"/>
  <c r="AE2871" i="2"/>
  <c r="AD2871" i="2"/>
  <c r="Y2871" i="2"/>
  <c r="G2871" i="2"/>
  <c r="E2871" i="2"/>
  <c r="BC2870" i="2"/>
  <c r="BB2870" i="2"/>
  <c r="BA2870" i="2"/>
  <c r="AM2870" i="2"/>
  <c r="AJ2870" i="2"/>
  <c r="AF2870" i="2"/>
  <c r="AE2870" i="2"/>
  <c r="AD2870" i="2"/>
  <c r="Y2870" i="2"/>
  <c r="G2870" i="2"/>
  <c r="E2870" i="2"/>
  <c r="BC2869" i="2"/>
  <c r="BB2869" i="2"/>
  <c r="BA2869" i="2"/>
  <c r="AM2869" i="2"/>
  <c r="AJ2869" i="2"/>
  <c r="AF2869" i="2"/>
  <c r="AE2869" i="2"/>
  <c r="AD2869" i="2"/>
  <c r="Y2869" i="2"/>
  <c r="G2869" i="2"/>
  <c r="E2869" i="2"/>
  <c r="BC2868" i="2"/>
  <c r="BB2868" i="2"/>
  <c r="BA2868" i="2"/>
  <c r="AM2868" i="2"/>
  <c r="AJ2868" i="2"/>
  <c r="AF2868" i="2"/>
  <c r="AE2868" i="2"/>
  <c r="AD2868" i="2"/>
  <c r="Y2868" i="2"/>
  <c r="G2868" i="2"/>
  <c r="E2868" i="2"/>
  <c r="BC2867" i="2"/>
  <c r="BB2867" i="2"/>
  <c r="BA2867" i="2"/>
  <c r="AM2867" i="2"/>
  <c r="AJ2867" i="2"/>
  <c r="AF2867" i="2"/>
  <c r="AE2867" i="2"/>
  <c r="AD2867" i="2"/>
  <c r="Y2867" i="2"/>
  <c r="G2867" i="2"/>
  <c r="E2867" i="2"/>
  <c r="BC2866" i="2"/>
  <c r="BB2866" i="2"/>
  <c r="BA2866" i="2"/>
  <c r="AM2866" i="2"/>
  <c r="AJ2866" i="2"/>
  <c r="AF2866" i="2"/>
  <c r="AE2866" i="2"/>
  <c r="AD2866" i="2"/>
  <c r="Y2866" i="2"/>
  <c r="G2866" i="2"/>
  <c r="E2866" i="2"/>
  <c r="BC2865" i="2"/>
  <c r="BB2865" i="2"/>
  <c r="BA2865" i="2"/>
  <c r="AM2865" i="2"/>
  <c r="AJ2865" i="2"/>
  <c r="AF2865" i="2"/>
  <c r="AE2865" i="2"/>
  <c r="AD2865" i="2"/>
  <c r="Y2865" i="2"/>
  <c r="G2865" i="2"/>
  <c r="E2865" i="2"/>
  <c r="BC2864" i="2"/>
  <c r="BB2864" i="2"/>
  <c r="BA2864" i="2"/>
  <c r="AM2864" i="2"/>
  <c r="AJ2864" i="2"/>
  <c r="AF2864" i="2"/>
  <c r="AE2864" i="2"/>
  <c r="AD2864" i="2"/>
  <c r="Y2864" i="2"/>
  <c r="G2864" i="2"/>
  <c r="E2864" i="2"/>
  <c r="BC2863" i="2"/>
  <c r="BB2863" i="2"/>
  <c r="BA2863" i="2"/>
  <c r="AM2863" i="2"/>
  <c r="AJ2863" i="2"/>
  <c r="AF2863" i="2"/>
  <c r="AE2863" i="2"/>
  <c r="AD2863" i="2"/>
  <c r="Y2863" i="2"/>
  <c r="G2863" i="2"/>
  <c r="E2863" i="2"/>
  <c r="BC2862" i="2"/>
  <c r="BB2862" i="2"/>
  <c r="BA2862" i="2"/>
  <c r="AM2862" i="2"/>
  <c r="AJ2862" i="2"/>
  <c r="AF2862" i="2"/>
  <c r="AE2862" i="2"/>
  <c r="AD2862" i="2"/>
  <c r="Y2862" i="2"/>
  <c r="G2862" i="2"/>
  <c r="E2862" i="2"/>
  <c r="BC2861" i="2"/>
  <c r="BB2861" i="2"/>
  <c r="BA2861" i="2"/>
  <c r="AM2861" i="2"/>
  <c r="AJ2861" i="2"/>
  <c r="AF2861" i="2"/>
  <c r="AE2861" i="2"/>
  <c r="AD2861" i="2"/>
  <c r="Y2861" i="2"/>
  <c r="G2861" i="2"/>
  <c r="E2861" i="2"/>
  <c r="BC2860" i="2"/>
  <c r="BB2860" i="2"/>
  <c r="BA2860" i="2"/>
  <c r="AM2860" i="2"/>
  <c r="AJ2860" i="2"/>
  <c r="AF2860" i="2"/>
  <c r="AE2860" i="2"/>
  <c r="AD2860" i="2"/>
  <c r="Y2860" i="2"/>
  <c r="G2860" i="2"/>
  <c r="E2860" i="2"/>
  <c r="BC2859" i="2"/>
  <c r="BB2859" i="2"/>
  <c r="BA2859" i="2"/>
  <c r="AM2859" i="2"/>
  <c r="AJ2859" i="2"/>
  <c r="AF2859" i="2"/>
  <c r="AE2859" i="2"/>
  <c r="AD2859" i="2"/>
  <c r="Y2859" i="2"/>
  <c r="G2859" i="2"/>
  <c r="E2859" i="2"/>
  <c r="BC2858" i="2"/>
  <c r="BB2858" i="2"/>
  <c r="BA2858" i="2"/>
  <c r="AM2858" i="2"/>
  <c r="AJ2858" i="2"/>
  <c r="AF2858" i="2"/>
  <c r="AE2858" i="2"/>
  <c r="AD2858" i="2"/>
  <c r="Y2858" i="2"/>
  <c r="G2858" i="2"/>
  <c r="E2858" i="2"/>
  <c r="BC2857" i="2"/>
  <c r="BB2857" i="2"/>
  <c r="BA2857" i="2"/>
  <c r="AM2857" i="2"/>
  <c r="AJ2857" i="2"/>
  <c r="AF2857" i="2"/>
  <c r="AE2857" i="2"/>
  <c r="AD2857" i="2"/>
  <c r="Y2857" i="2"/>
  <c r="G2857" i="2"/>
  <c r="E2857" i="2"/>
  <c r="BC2856" i="2"/>
  <c r="BB2856" i="2"/>
  <c r="BA2856" i="2"/>
  <c r="AM2856" i="2"/>
  <c r="AJ2856" i="2"/>
  <c r="AF2856" i="2"/>
  <c r="AE2856" i="2"/>
  <c r="AD2856" i="2"/>
  <c r="Y2856" i="2"/>
  <c r="G2856" i="2"/>
  <c r="E2856" i="2"/>
  <c r="BC2855" i="2"/>
  <c r="BB2855" i="2"/>
  <c r="BA2855" i="2"/>
  <c r="AM2855" i="2"/>
  <c r="AJ2855" i="2"/>
  <c r="AF2855" i="2"/>
  <c r="AE2855" i="2"/>
  <c r="AD2855" i="2"/>
  <c r="Y2855" i="2"/>
  <c r="G2855" i="2"/>
  <c r="E2855" i="2"/>
  <c r="BC2854" i="2"/>
  <c r="BB2854" i="2"/>
  <c r="BA2854" i="2"/>
  <c r="AM2854" i="2"/>
  <c r="AJ2854" i="2"/>
  <c r="AF2854" i="2"/>
  <c r="AE2854" i="2"/>
  <c r="AD2854" i="2"/>
  <c r="Y2854" i="2"/>
  <c r="G2854" i="2"/>
  <c r="E2854" i="2"/>
  <c r="BC2853" i="2"/>
  <c r="BB2853" i="2"/>
  <c r="BA2853" i="2"/>
  <c r="AM2853" i="2"/>
  <c r="AJ2853" i="2"/>
  <c r="AF2853" i="2"/>
  <c r="AE2853" i="2"/>
  <c r="AD2853" i="2"/>
  <c r="Y2853" i="2"/>
  <c r="G2853" i="2"/>
  <c r="E2853" i="2"/>
  <c r="BC2852" i="2"/>
  <c r="BB2852" i="2"/>
  <c r="BA2852" i="2"/>
  <c r="AM2852" i="2"/>
  <c r="AJ2852" i="2"/>
  <c r="AF2852" i="2"/>
  <c r="AE2852" i="2"/>
  <c r="AD2852" i="2"/>
  <c r="Y2852" i="2"/>
  <c r="G2852" i="2"/>
  <c r="E2852" i="2"/>
  <c r="BC2851" i="2"/>
  <c r="BB2851" i="2"/>
  <c r="BA2851" i="2"/>
  <c r="AM2851" i="2"/>
  <c r="AJ2851" i="2"/>
  <c r="AF2851" i="2"/>
  <c r="AE2851" i="2"/>
  <c r="AD2851" i="2"/>
  <c r="Y2851" i="2"/>
  <c r="G2851" i="2"/>
  <c r="E2851" i="2"/>
  <c r="BC2850" i="2"/>
  <c r="BB2850" i="2"/>
  <c r="BA2850" i="2"/>
  <c r="AM2850" i="2"/>
  <c r="AJ2850" i="2"/>
  <c r="AF2850" i="2"/>
  <c r="AE2850" i="2"/>
  <c r="AD2850" i="2"/>
  <c r="Y2850" i="2"/>
  <c r="G2850" i="2"/>
  <c r="E2850" i="2"/>
  <c r="BC2849" i="2"/>
  <c r="BB2849" i="2"/>
  <c r="BA2849" i="2"/>
  <c r="AM2849" i="2"/>
  <c r="AJ2849" i="2"/>
  <c r="AF2849" i="2"/>
  <c r="AE2849" i="2"/>
  <c r="AD2849" i="2"/>
  <c r="Y2849" i="2"/>
  <c r="G2849" i="2"/>
  <c r="E2849" i="2"/>
  <c r="BC2848" i="2"/>
  <c r="BB2848" i="2"/>
  <c r="BA2848" i="2"/>
  <c r="AM2848" i="2"/>
  <c r="AJ2848" i="2"/>
  <c r="AF2848" i="2"/>
  <c r="AE2848" i="2"/>
  <c r="AD2848" i="2"/>
  <c r="Y2848" i="2"/>
  <c r="G2848" i="2"/>
  <c r="E2848" i="2"/>
  <c r="BC2847" i="2"/>
  <c r="BB2847" i="2"/>
  <c r="BA2847" i="2"/>
  <c r="AM2847" i="2"/>
  <c r="AJ2847" i="2"/>
  <c r="AF2847" i="2"/>
  <c r="AE2847" i="2"/>
  <c r="AD2847" i="2"/>
  <c r="Y2847" i="2"/>
  <c r="G2847" i="2"/>
  <c r="E2847" i="2"/>
  <c r="BC2846" i="2"/>
  <c r="BB2846" i="2"/>
  <c r="BA2846" i="2"/>
  <c r="AM2846" i="2"/>
  <c r="AJ2846" i="2"/>
  <c r="AF2846" i="2"/>
  <c r="AE2846" i="2"/>
  <c r="AD2846" i="2"/>
  <c r="Y2846" i="2"/>
  <c r="G2846" i="2"/>
  <c r="E2846" i="2"/>
  <c r="BC2845" i="2"/>
  <c r="BB2845" i="2"/>
  <c r="BA2845" i="2"/>
  <c r="AM2845" i="2"/>
  <c r="AJ2845" i="2"/>
  <c r="AF2845" i="2"/>
  <c r="AE2845" i="2"/>
  <c r="AD2845" i="2"/>
  <c r="Y2845" i="2"/>
  <c r="G2845" i="2"/>
  <c r="E2845" i="2"/>
  <c r="BC2844" i="2"/>
  <c r="BB2844" i="2"/>
  <c r="BA2844" i="2"/>
  <c r="AM2844" i="2"/>
  <c r="AJ2844" i="2"/>
  <c r="AF2844" i="2"/>
  <c r="AE2844" i="2"/>
  <c r="AD2844" i="2"/>
  <c r="Y2844" i="2"/>
  <c r="G2844" i="2"/>
  <c r="E2844" i="2"/>
  <c r="BC2843" i="2"/>
  <c r="BB2843" i="2"/>
  <c r="BA2843" i="2"/>
  <c r="AM2843" i="2"/>
  <c r="AJ2843" i="2"/>
  <c r="AF2843" i="2"/>
  <c r="AE2843" i="2"/>
  <c r="AD2843" i="2"/>
  <c r="Y2843" i="2"/>
  <c r="G2843" i="2"/>
  <c r="E2843" i="2"/>
  <c r="BC2842" i="2"/>
  <c r="BB2842" i="2"/>
  <c r="BA2842" i="2"/>
  <c r="AM2842" i="2"/>
  <c r="AJ2842" i="2"/>
  <c r="AF2842" i="2"/>
  <c r="AE2842" i="2"/>
  <c r="AD2842" i="2"/>
  <c r="Y2842" i="2"/>
  <c r="G2842" i="2"/>
  <c r="E2842" i="2"/>
  <c r="BC2841" i="2"/>
  <c r="BB2841" i="2"/>
  <c r="BA2841" i="2"/>
  <c r="AM2841" i="2"/>
  <c r="AJ2841" i="2"/>
  <c r="AF2841" i="2"/>
  <c r="AE2841" i="2"/>
  <c r="AD2841" i="2"/>
  <c r="Y2841" i="2"/>
  <c r="G2841" i="2"/>
  <c r="E2841" i="2"/>
  <c r="BC2840" i="2"/>
  <c r="BB2840" i="2"/>
  <c r="BA2840" i="2"/>
  <c r="AM2840" i="2"/>
  <c r="AJ2840" i="2"/>
  <c r="AF2840" i="2"/>
  <c r="AE2840" i="2"/>
  <c r="AD2840" i="2"/>
  <c r="Y2840" i="2"/>
  <c r="G2840" i="2"/>
  <c r="E2840" i="2"/>
  <c r="BC2839" i="2"/>
  <c r="BB2839" i="2"/>
  <c r="BA2839" i="2"/>
  <c r="AM2839" i="2"/>
  <c r="AJ2839" i="2"/>
  <c r="AF2839" i="2"/>
  <c r="AE2839" i="2"/>
  <c r="AD2839" i="2"/>
  <c r="Y2839" i="2"/>
  <c r="G2839" i="2"/>
  <c r="E2839" i="2"/>
  <c r="BC2838" i="2"/>
  <c r="BB2838" i="2"/>
  <c r="BA2838" i="2"/>
  <c r="AM2838" i="2"/>
  <c r="AJ2838" i="2"/>
  <c r="AF2838" i="2"/>
  <c r="AE2838" i="2"/>
  <c r="AD2838" i="2"/>
  <c r="Y2838" i="2"/>
  <c r="G2838" i="2"/>
  <c r="E2838" i="2"/>
  <c r="BC2837" i="2"/>
  <c r="BB2837" i="2"/>
  <c r="BA2837" i="2"/>
  <c r="AM2837" i="2"/>
  <c r="AJ2837" i="2"/>
  <c r="AF2837" i="2"/>
  <c r="AE2837" i="2"/>
  <c r="AD2837" i="2"/>
  <c r="Y2837" i="2"/>
  <c r="G2837" i="2"/>
  <c r="E2837" i="2"/>
  <c r="BC2836" i="2"/>
  <c r="BB2836" i="2"/>
  <c r="BA2836" i="2"/>
  <c r="AM2836" i="2"/>
  <c r="AJ2836" i="2"/>
  <c r="AF2836" i="2"/>
  <c r="AE2836" i="2"/>
  <c r="AD2836" i="2"/>
  <c r="Y2836" i="2"/>
  <c r="G2836" i="2"/>
  <c r="E2836" i="2"/>
  <c r="BC2835" i="2"/>
  <c r="BB2835" i="2"/>
  <c r="BA2835" i="2"/>
  <c r="AM2835" i="2"/>
  <c r="AJ2835" i="2"/>
  <c r="AF2835" i="2"/>
  <c r="AE2835" i="2"/>
  <c r="AD2835" i="2"/>
  <c r="Y2835" i="2"/>
  <c r="G2835" i="2"/>
  <c r="E2835" i="2"/>
  <c r="BC2834" i="2"/>
  <c r="BB2834" i="2"/>
  <c r="BA2834" i="2"/>
  <c r="AM2834" i="2"/>
  <c r="AJ2834" i="2"/>
  <c r="AF2834" i="2"/>
  <c r="AE2834" i="2"/>
  <c r="AD2834" i="2"/>
  <c r="Y2834" i="2"/>
  <c r="G2834" i="2"/>
  <c r="E2834" i="2"/>
  <c r="BC2833" i="2"/>
  <c r="BB2833" i="2"/>
  <c r="BA2833" i="2"/>
  <c r="AM2833" i="2"/>
  <c r="AJ2833" i="2"/>
  <c r="AF2833" i="2"/>
  <c r="AE2833" i="2"/>
  <c r="AD2833" i="2"/>
  <c r="Y2833" i="2"/>
  <c r="G2833" i="2"/>
  <c r="E2833" i="2"/>
  <c r="BC2832" i="2"/>
  <c r="BB2832" i="2"/>
  <c r="BA2832" i="2"/>
  <c r="AM2832" i="2"/>
  <c r="AJ2832" i="2"/>
  <c r="AF2832" i="2"/>
  <c r="AE2832" i="2"/>
  <c r="AD2832" i="2"/>
  <c r="Y2832" i="2"/>
  <c r="G2832" i="2"/>
  <c r="E2832" i="2"/>
  <c r="BC2831" i="2"/>
  <c r="BB2831" i="2"/>
  <c r="BA2831" i="2"/>
  <c r="AM2831" i="2"/>
  <c r="AJ2831" i="2"/>
  <c r="AF2831" i="2"/>
  <c r="AE2831" i="2"/>
  <c r="AD2831" i="2"/>
  <c r="Y2831" i="2"/>
  <c r="G2831" i="2"/>
  <c r="E2831" i="2"/>
  <c r="BC2830" i="2"/>
  <c r="BB2830" i="2"/>
  <c r="BA2830" i="2"/>
  <c r="AM2830" i="2"/>
  <c r="AJ2830" i="2"/>
  <c r="AF2830" i="2"/>
  <c r="AE2830" i="2"/>
  <c r="AD2830" i="2"/>
  <c r="Y2830" i="2"/>
  <c r="G2830" i="2"/>
  <c r="E2830" i="2"/>
  <c r="BC2829" i="2"/>
  <c r="BB2829" i="2"/>
  <c r="BA2829" i="2"/>
  <c r="AM2829" i="2"/>
  <c r="AJ2829" i="2"/>
  <c r="AF2829" i="2"/>
  <c r="AE2829" i="2"/>
  <c r="AD2829" i="2"/>
  <c r="Y2829" i="2"/>
  <c r="G2829" i="2"/>
  <c r="E2829" i="2"/>
  <c r="BC2828" i="2"/>
  <c r="BB2828" i="2"/>
  <c r="BA2828" i="2"/>
  <c r="AM2828" i="2"/>
  <c r="AJ2828" i="2"/>
  <c r="AF2828" i="2"/>
  <c r="AE2828" i="2"/>
  <c r="AD2828" i="2"/>
  <c r="Y2828" i="2"/>
  <c r="G2828" i="2"/>
  <c r="E2828" i="2"/>
  <c r="BC2827" i="2"/>
  <c r="BB2827" i="2"/>
  <c r="BA2827" i="2"/>
  <c r="AM2827" i="2"/>
  <c r="AJ2827" i="2"/>
  <c r="AF2827" i="2"/>
  <c r="AE2827" i="2"/>
  <c r="AD2827" i="2"/>
  <c r="Y2827" i="2"/>
  <c r="G2827" i="2"/>
  <c r="E2827" i="2"/>
  <c r="BC2826" i="2"/>
  <c r="BB2826" i="2"/>
  <c r="BA2826" i="2"/>
  <c r="AM2826" i="2"/>
  <c r="AJ2826" i="2"/>
  <c r="AF2826" i="2"/>
  <c r="AE2826" i="2"/>
  <c r="AD2826" i="2"/>
  <c r="Y2826" i="2"/>
  <c r="G2826" i="2"/>
  <c r="E2826" i="2"/>
  <c r="BC2825" i="2"/>
  <c r="BB2825" i="2"/>
  <c r="BA2825" i="2"/>
  <c r="AM2825" i="2"/>
  <c r="AJ2825" i="2"/>
  <c r="AF2825" i="2"/>
  <c r="AE2825" i="2"/>
  <c r="AD2825" i="2"/>
  <c r="Y2825" i="2"/>
  <c r="G2825" i="2"/>
  <c r="E2825" i="2"/>
  <c r="BC2824" i="2"/>
  <c r="BB2824" i="2"/>
  <c r="BA2824" i="2"/>
  <c r="AM2824" i="2"/>
  <c r="AJ2824" i="2"/>
  <c r="AF2824" i="2"/>
  <c r="AE2824" i="2"/>
  <c r="AD2824" i="2"/>
  <c r="Y2824" i="2"/>
  <c r="G2824" i="2"/>
  <c r="E2824" i="2"/>
  <c r="BC2823" i="2"/>
  <c r="BB2823" i="2"/>
  <c r="BA2823" i="2"/>
  <c r="AM2823" i="2"/>
  <c r="AJ2823" i="2"/>
  <c r="AF2823" i="2"/>
  <c r="AE2823" i="2"/>
  <c r="AD2823" i="2"/>
  <c r="Y2823" i="2"/>
  <c r="G2823" i="2"/>
  <c r="E2823" i="2"/>
  <c r="BC2822" i="2"/>
  <c r="BB2822" i="2"/>
  <c r="BA2822" i="2"/>
  <c r="AM2822" i="2"/>
  <c r="AJ2822" i="2"/>
  <c r="AF2822" i="2"/>
  <c r="AE2822" i="2"/>
  <c r="AD2822" i="2"/>
  <c r="Y2822" i="2"/>
  <c r="G2822" i="2"/>
  <c r="E2822" i="2"/>
  <c r="BC2821" i="2"/>
  <c r="BB2821" i="2"/>
  <c r="BA2821" i="2"/>
  <c r="AM2821" i="2"/>
  <c r="AJ2821" i="2"/>
  <c r="AF2821" i="2"/>
  <c r="AE2821" i="2"/>
  <c r="AD2821" i="2"/>
  <c r="Y2821" i="2"/>
  <c r="G2821" i="2"/>
  <c r="E2821" i="2"/>
  <c r="BC2820" i="2"/>
  <c r="BB2820" i="2"/>
  <c r="BA2820" i="2"/>
  <c r="AM2820" i="2"/>
  <c r="AJ2820" i="2"/>
  <c r="AF2820" i="2"/>
  <c r="AE2820" i="2"/>
  <c r="AD2820" i="2"/>
  <c r="Y2820" i="2"/>
  <c r="G2820" i="2"/>
  <c r="E2820" i="2"/>
  <c r="BC2819" i="2"/>
  <c r="BB2819" i="2"/>
  <c r="BA2819" i="2"/>
  <c r="AM2819" i="2"/>
  <c r="AJ2819" i="2"/>
  <c r="AF2819" i="2"/>
  <c r="AE2819" i="2"/>
  <c r="AD2819" i="2"/>
  <c r="Y2819" i="2"/>
  <c r="G2819" i="2"/>
  <c r="E2819" i="2"/>
  <c r="BC2818" i="2"/>
  <c r="BB2818" i="2"/>
  <c r="BA2818" i="2"/>
  <c r="AM2818" i="2"/>
  <c r="AJ2818" i="2"/>
  <c r="AF2818" i="2"/>
  <c r="AE2818" i="2"/>
  <c r="AD2818" i="2"/>
  <c r="Y2818" i="2"/>
  <c r="G2818" i="2"/>
  <c r="E2818" i="2"/>
  <c r="BC2817" i="2"/>
  <c r="BB2817" i="2"/>
  <c r="BA2817" i="2"/>
  <c r="AM2817" i="2"/>
  <c r="AJ2817" i="2"/>
  <c r="AF2817" i="2"/>
  <c r="AE2817" i="2"/>
  <c r="AD2817" i="2"/>
  <c r="Y2817" i="2"/>
  <c r="G2817" i="2"/>
  <c r="E2817" i="2"/>
  <c r="BC2816" i="2"/>
  <c r="BB2816" i="2"/>
  <c r="BA2816" i="2"/>
  <c r="AM2816" i="2"/>
  <c r="AJ2816" i="2"/>
  <c r="AF2816" i="2"/>
  <c r="AE2816" i="2"/>
  <c r="AD2816" i="2"/>
  <c r="Y2816" i="2"/>
  <c r="G2816" i="2"/>
  <c r="E2816" i="2"/>
  <c r="BC2815" i="2"/>
  <c r="BB2815" i="2"/>
  <c r="BA2815" i="2"/>
  <c r="AM2815" i="2"/>
  <c r="AJ2815" i="2"/>
  <c r="AF2815" i="2"/>
  <c r="AE2815" i="2"/>
  <c r="AD2815" i="2"/>
  <c r="Y2815" i="2"/>
  <c r="G2815" i="2"/>
  <c r="E2815" i="2"/>
  <c r="BC2814" i="2"/>
  <c r="BB2814" i="2"/>
  <c r="BA2814" i="2"/>
  <c r="AM2814" i="2"/>
  <c r="AJ2814" i="2"/>
  <c r="AF2814" i="2"/>
  <c r="AE2814" i="2"/>
  <c r="AD2814" i="2"/>
  <c r="Y2814" i="2"/>
  <c r="G2814" i="2"/>
  <c r="E2814" i="2"/>
  <c r="BC2813" i="2"/>
  <c r="BB2813" i="2"/>
  <c r="BA2813" i="2"/>
  <c r="AM2813" i="2"/>
  <c r="AJ2813" i="2"/>
  <c r="AF2813" i="2"/>
  <c r="AE2813" i="2"/>
  <c r="AD2813" i="2"/>
  <c r="Y2813" i="2"/>
  <c r="G2813" i="2"/>
  <c r="E2813" i="2"/>
  <c r="BC2812" i="2"/>
  <c r="BB2812" i="2"/>
  <c r="BA2812" i="2"/>
  <c r="AM2812" i="2"/>
  <c r="AJ2812" i="2"/>
  <c r="AF2812" i="2"/>
  <c r="AE2812" i="2"/>
  <c r="AD2812" i="2"/>
  <c r="Y2812" i="2"/>
  <c r="G2812" i="2"/>
  <c r="E2812" i="2"/>
  <c r="BC2811" i="2"/>
  <c r="BB2811" i="2"/>
  <c r="BA2811" i="2"/>
  <c r="AM2811" i="2"/>
  <c r="AJ2811" i="2"/>
  <c r="AF2811" i="2"/>
  <c r="AE2811" i="2"/>
  <c r="AD2811" i="2"/>
  <c r="Y2811" i="2"/>
  <c r="G2811" i="2"/>
  <c r="E2811" i="2"/>
  <c r="BC2810" i="2"/>
  <c r="BB2810" i="2"/>
  <c r="BA2810" i="2"/>
  <c r="AM2810" i="2"/>
  <c r="AJ2810" i="2"/>
  <c r="AF2810" i="2"/>
  <c r="AE2810" i="2"/>
  <c r="AD2810" i="2"/>
  <c r="Y2810" i="2"/>
  <c r="G2810" i="2"/>
  <c r="E2810" i="2"/>
  <c r="BC2809" i="2"/>
  <c r="BB2809" i="2"/>
  <c r="BA2809" i="2"/>
  <c r="AM2809" i="2"/>
  <c r="AJ2809" i="2"/>
  <c r="AF2809" i="2"/>
  <c r="AE2809" i="2"/>
  <c r="AD2809" i="2"/>
  <c r="Y2809" i="2"/>
  <c r="G2809" i="2"/>
  <c r="E2809" i="2"/>
  <c r="BC2808" i="2"/>
  <c r="BB2808" i="2"/>
  <c r="BA2808" i="2"/>
  <c r="AM2808" i="2"/>
  <c r="AJ2808" i="2"/>
  <c r="AF2808" i="2"/>
  <c r="AE2808" i="2"/>
  <c r="AD2808" i="2"/>
  <c r="Y2808" i="2"/>
  <c r="G2808" i="2"/>
  <c r="E2808" i="2"/>
  <c r="BC2807" i="2"/>
  <c r="BB2807" i="2"/>
  <c r="BA2807" i="2"/>
  <c r="AM2807" i="2"/>
  <c r="AJ2807" i="2"/>
  <c r="AF2807" i="2"/>
  <c r="AE2807" i="2"/>
  <c r="AD2807" i="2"/>
  <c r="Y2807" i="2"/>
  <c r="G2807" i="2"/>
  <c r="E2807" i="2"/>
  <c r="BC2806" i="2"/>
  <c r="BB2806" i="2"/>
  <c r="BA2806" i="2"/>
  <c r="AM2806" i="2"/>
  <c r="AJ2806" i="2"/>
  <c r="AF2806" i="2"/>
  <c r="AE2806" i="2"/>
  <c r="AD2806" i="2"/>
  <c r="Y2806" i="2"/>
  <c r="G2806" i="2"/>
  <c r="E2806" i="2"/>
  <c r="BC2805" i="2"/>
  <c r="BB2805" i="2"/>
  <c r="BA2805" i="2"/>
  <c r="AM2805" i="2"/>
  <c r="AJ2805" i="2"/>
  <c r="AF2805" i="2"/>
  <c r="AE2805" i="2"/>
  <c r="AD2805" i="2"/>
  <c r="Y2805" i="2"/>
  <c r="G2805" i="2"/>
  <c r="E2805" i="2"/>
  <c r="BC2804" i="2"/>
  <c r="BB2804" i="2"/>
  <c r="BA2804" i="2"/>
  <c r="AM2804" i="2"/>
  <c r="AJ2804" i="2"/>
  <c r="AF2804" i="2"/>
  <c r="AE2804" i="2"/>
  <c r="AD2804" i="2"/>
  <c r="Y2804" i="2"/>
  <c r="G2804" i="2"/>
  <c r="E2804" i="2"/>
  <c r="BC2803" i="2"/>
  <c r="BB2803" i="2"/>
  <c r="BA2803" i="2"/>
  <c r="AM2803" i="2"/>
  <c r="AJ2803" i="2"/>
  <c r="AF2803" i="2"/>
  <c r="AE2803" i="2"/>
  <c r="AD2803" i="2"/>
  <c r="Y2803" i="2"/>
  <c r="G2803" i="2"/>
  <c r="E2803" i="2"/>
  <c r="BC2802" i="2"/>
  <c r="BB2802" i="2"/>
  <c r="BA2802" i="2"/>
  <c r="AM2802" i="2"/>
  <c r="AJ2802" i="2"/>
  <c r="AF2802" i="2"/>
  <c r="AE2802" i="2"/>
  <c r="AD2802" i="2"/>
  <c r="Y2802" i="2"/>
  <c r="G2802" i="2"/>
  <c r="E2802" i="2"/>
  <c r="BC2801" i="2"/>
  <c r="BB2801" i="2"/>
  <c r="BA2801" i="2"/>
  <c r="AM2801" i="2"/>
  <c r="AJ2801" i="2"/>
  <c r="AF2801" i="2"/>
  <c r="AE2801" i="2"/>
  <c r="AD2801" i="2"/>
  <c r="Y2801" i="2"/>
  <c r="G2801" i="2"/>
  <c r="E2801" i="2"/>
  <c r="BC2800" i="2"/>
  <c r="BB2800" i="2"/>
  <c r="BA2800" i="2"/>
  <c r="AM2800" i="2"/>
  <c r="AJ2800" i="2"/>
  <c r="AF2800" i="2"/>
  <c r="AE2800" i="2"/>
  <c r="AD2800" i="2"/>
  <c r="Y2800" i="2"/>
  <c r="G2800" i="2"/>
  <c r="E2800" i="2"/>
  <c r="BC2799" i="2"/>
  <c r="BB2799" i="2"/>
  <c r="BA2799" i="2"/>
  <c r="AM2799" i="2"/>
  <c r="AJ2799" i="2"/>
  <c r="AF2799" i="2"/>
  <c r="AE2799" i="2"/>
  <c r="AD2799" i="2"/>
  <c r="Y2799" i="2"/>
  <c r="G2799" i="2"/>
  <c r="E2799" i="2"/>
  <c r="BC2798" i="2"/>
  <c r="BB2798" i="2"/>
  <c r="BA2798" i="2"/>
  <c r="AM2798" i="2"/>
  <c r="AJ2798" i="2"/>
  <c r="AF2798" i="2"/>
  <c r="AE2798" i="2"/>
  <c r="AD2798" i="2"/>
  <c r="Y2798" i="2"/>
  <c r="G2798" i="2"/>
  <c r="E2798" i="2"/>
  <c r="BC2797" i="2"/>
  <c r="BB2797" i="2"/>
  <c r="BA2797" i="2"/>
  <c r="AM2797" i="2"/>
  <c r="AJ2797" i="2"/>
  <c r="AF2797" i="2"/>
  <c r="AE2797" i="2"/>
  <c r="AD2797" i="2"/>
  <c r="Y2797" i="2"/>
  <c r="G2797" i="2"/>
  <c r="E2797" i="2"/>
  <c r="BC2796" i="2"/>
  <c r="BB2796" i="2"/>
  <c r="BA2796" i="2"/>
  <c r="AM2796" i="2"/>
  <c r="AJ2796" i="2"/>
  <c r="AF2796" i="2"/>
  <c r="AE2796" i="2"/>
  <c r="AD2796" i="2"/>
  <c r="Y2796" i="2"/>
  <c r="G2796" i="2"/>
  <c r="E2796" i="2"/>
  <c r="BC2795" i="2"/>
  <c r="BB2795" i="2"/>
  <c r="BA2795" i="2"/>
  <c r="AM2795" i="2"/>
  <c r="AJ2795" i="2"/>
  <c r="AF2795" i="2"/>
  <c r="AE2795" i="2"/>
  <c r="AD2795" i="2"/>
  <c r="Y2795" i="2"/>
  <c r="G2795" i="2"/>
  <c r="E2795" i="2"/>
  <c r="BC2794" i="2"/>
  <c r="BB2794" i="2"/>
  <c r="BA2794" i="2"/>
  <c r="AM2794" i="2"/>
  <c r="AJ2794" i="2"/>
  <c r="AF2794" i="2"/>
  <c r="AE2794" i="2"/>
  <c r="AD2794" i="2"/>
  <c r="Y2794" i="2"/>
  <c r="G2794" i="2"/>
  <c r="E2794" i="2"/>
  <c r="BC2793" i="2"/>
  <c r="BB2793" i="2"/>
  <c r="BA2793" i="2"/>
  <c r="AM2793" i="2"/>
  <c r="AJ2793" i="2"/>
  <c r="AF2793" i="2"/>
  <c r="AE2793" i="2"/>
  <c r="AD2793" i="2"/>
  <c r="Y2793" i="2"/>
  <c r="G2793" i="2"/>
  <c r="E2793" i="2"/>
  <c r="BC2792" i="2"/>
  <c r="BB2792" i="2"/>
  <c r="BA2792" i="2"/>
  <c r="AM2792" i="2"/>
  <c r="AJ2792" i="2"/>
  <c r="AF2792" i="2"/>
  <c r="AE2792" i="2"/>
  <c r="AD2792" i="2"/>
  <c r="Y2792" i="2"/>
  <c r="G2792" i="2"/>
  <c r="E2792" i="2"/>
  <c r="BC2791" i="2"/>
  <c r="BB2791" i="2"/>
  <c r="BA2791" i="2"/>
  <c r="AM2791" i="2"/>
  <c r="AJ2791" i="2"/>
  <c r="AF2791" i="2"/>
  <c r="AE2791" i="2"/>
  <c r="AD2791" i="2"/>
  <c r="Y2791" i="2"/>
  <c r="G2791" i="2"/>
  <c r="E2791" i="2"/>
  <c r="BC2790" i="2"/>
  <c r="BB2790" i="2"/>
  <c r="BA2790" i="2"/>
  <c r="AM2790" i="2"/>
  <c r="AJ2790" i="2"/>
  <c r="AF2790" i="2"/>
  <c r="AE2790" i="2"/>
  <c r="AD2790" i="2"/>
  <c r="Y2790" i="2"/>
  <c r="G2790" i="2"/>
  <c r="E2790" i="2"/>
  <c r="BC2789" i="2"/>
  <c r="BB2789" i="2"/>
  <c r="BA2789" i="2"/>
  <c r="AM2789" i="2"/>
  <c r="AJ2789" i="2"/>
  <c r="AF2789" i="2"/>
  <c r="AE2789" i="2"/>
  <c r="AD2789" i="2"/>
  <c r="Y2789" i="2"/>
  <c r="G2789" i="2"/>
  <c r="E2789" i="2"/>
  <c r="BC2788" i="2"/>
  <c r="BB2788" i="2"/>
  <c r="BA2788" i="2"/>
  <c r="AM2788" i="2"/>
  <c r="AJ2788" i="2"/>
  <c r="AF2788" i="2"/>
  <c r="AE2788" i="2"/>
  <c r="AD2788" i="2"/>
  <c r="Y2788" i="2"/>
  <c r="G2788" i="2"/>
  <c r="E2788" i="2"/>
  <c r="BC2787" i="2"/>
  <c r="BB2787" i="2"/>
  <c r="BA2787" i="2"/>
  <c r="AM2787" i="2"/>
  <c r="AJ2787" i="2"/>
  <c r="AF2787" i="2"/>
  <c r="AE2787" i="2"/>
  <c r="AD2787" i="2"/>
  <c r="Y2787" i="2"/>
  <c r="G2787" i="2"/>
  <c r="E2787" i="2"/>
  <c r="BC2786" i="2"/>
  <c r="BB2786" i="2"/>
  <c r="BA2786" i="2"/>
  <c r="AM2786" i="2"/>
  <c r="AJ2786" i="2"/>
  <c r="AF2786" i="2"/>
  <c r="AE2786" i="2"/>
  <c r="AD2786" i="2"/>
  <c r="Y2786" i="2"/>
  <c r="G2786" i="2"/>
  <c r="E2786" i="2"/>
  <c r="BC2785" i="2"/>
  <c r="BB2785" i="2"/>
  <c r="BA2785" i="2"/>
  <c r="AM2785" i="2"/>
  <c r="AJ2785" i="2"/>
  <c r="AF2785" i="2"/>
  <c r="AE2785" i="2"/>
  <c r="AD2785" i="2"/>
  <c r="Y2785" i="2"/>
  <c r="G2785" i="2"/>
  <c r="E2785" i="2"/>
  <c r="BC2784" i="2"/>
  <c r="BB2784" i="2"/>
  <c r="BA2784" i="2"/>
  <c r="AM2784" i="2"/>
  <c r="AJ2784" i="2"/>
  <c r="AF2784" i="2"/>
  <c r="AE2784" i="2"/>
  <c r="AD2784" i="2"/>
  <c r="Y2784" i="2"/>
  <c r="G2784" i="2"/>
  <c r="E2784" i="2"/>
  <c r="BC2783" i="2"/>
  <c r="BB2783" i="2"/>
  <c r="BA2783" i="2"/>
  <c r="AM2783" i="2"/>
  <c r="AJ2783" i="2"/>
  <c r="AF2783" i="2"/>
  <c r="AE2783" i="2"/>
  <c r="AD2783" i="2"/>
  <c r="Y2783" i="2"/>
  <c r="G2783" i="2"/>
  <c r="E2783" i="2"/>
  <c r="BC2782" i="2"/>
  <c r="BB2782" i="2"/>
  <c r="BA2782" i="2"/>
  <c r="AM2782" i="2"/>
  <c r="AJ2782" i="2"/>
  <c r="AF2782" i="2"/>
  <c r="AE2782" i="2"/>
  <c r="AD2782" i="2"/>
  <c r="Y2782" i="2"/>
  <c r="G2782" i="2"/>
  <c r="E2782" i="2"/>
  <c r="BC2781" i="2"/>
  <c r="BB2781" i="2"/>
  <c r="BA2781" i="2"/>
  <c r="AM2781" i="2"/>
  <c r="AJ2781" i="2"/>
  <c r="AF2781" i="2"/>
  <c r="AE2781" i="2"/>
  <c r="AD2781" i="2"/>
  <c r="Y2781" i="2"/>
  <c r="G2781" i="2"/>
  <c r="E2781" i="2"/>
  <c r="BC2780" i="2"/>
  <c r="BB2780" i="2"/>
  <c r="BA2780" i="2"/>
  <c r="AM2780" i="2"/>
  <c r="AJ2780" i="2"/>
  <c r="AF2780" i="2"/>
  <c r="AE2780" i="2"/>
  <c r="AD2780" i="2"/>
  <c r="Y2780" i="2"/>
  <c r="G2780" i="2"/>
  <c r="E2780" i="2"/>
  <c r="BC2779" i="2"/>
  <c r="BB2779" i="2"/>
  <c r="BA2779" i="2"/>
  <c r="AM2779" i="2"/>
  <c r="AJ2779" i="2"/>
  <c r="AF2779" i="2"/>
  <c r="AE2779" i="2"/>
  <c r="AD2779" i="2"/>
  <c r="Y2779" i="2"/>
  <c r="G2779" i="2"/>
  <c r="E2779" i="2"/>
  <c r="BC2778" i="2"/>
  <c r="BB2778" i="2"/>
  <c r="BA2778" i="2"/>
  <c r="AM2778" i="2"/>
  <c r="AJ2778" i="2"/>
  <c r="AF2778" i="2"/>
  <c r="AE2778" i="2"/>
  <c r="AD2778" i="2"/>
  <c r="Y2778" i="2"/>
  <c r="G2778" i="2"/>
  <c r="E2778" i="2"/>
  <c r="BC2777" i="2"/>
  <c r="BB2777" i="2"/>
  <c r="BA2777" i="2"/>
  <c r="AM2777" i="2"/>
  <c r="AJ2777" i="2"/>
  <c r="AF2777" i="2"/>
  <c r="AE2777" i="2"/>
  <c r="AD2777" i="2"/>
  <c r="Y2777" i="2"/>
  <c r="G2777" i="2"/>
  <c r="E2777" i="2"/>
  <c r="BC2776" i="2"/>
  <c r="BB2776" i="2"/>
  <c r="BA2776" i="2"/>
  <c r="AM2776" i="2"/>
  <c r="AJ2776" i="2"/>
  <c r="AF2776" i="2"/>
  <c r="AE2776" i="2"/>
  <c r="AD2776" i="2"/>
  <c r="Y2776" i="2"/>
  <c r="G2776" i="2"/>
  <c r="E2776" i="2"/>
  <c r="BC2775" i="2"/>
  <c r="BB2775" i="2"/>
  <c r="BA2775" i="2"/>
  <c r="AM2775" i="2"/>
  <c r="AJ2775" i="2"/>
  <c r="AF2775" i="2"/>
  <c r="AE2775" i="2"/>
  <c r="AD2775" i="2"/>
  <c r="Y2775" i="2"/>
  <c r="G2775" i="2"/>
  <c r="E2775" i="2"/>
  <c r="BC2774" i="2"/>
  <c r="BB2774" i="2"/>
  <c r="BA2774" i="2"/>
  <c r="AM2774" i="2"/>
  <c r="AJ2774" i="2"/>
  <c r="AF2774" i="2"/>
  <c r="AE2774" i="2"/>
  <c r="AD2774" i="2"/>
  <c r="Y2774" i="2"/>
  <c r="G2774" i="2"/>
  <c r="E2774" i="2"/>
  <c r="BC2773" i="2"/>
  <c r="BB2773" i="2"/>
  <c r="BA2773" i="2"/>
  <c r="AM2773" i="2"/>
  <c r="AJ2773" i="2"/>
  <c r="AF2773" i="2"/>
  <c r="AE2773" i="2"/>
  <c r="AD2773" i="2"/>
  <c r="Y2773" i="2"/>
  <c r="G2773" i="2"/>
  <c r="E2773" i="2"/>
  <c r="BC2772" i="2"/>
  <c r="BB2772" i="2"/>
  <c r="BA2772" i="2"/>
  <c r="AM2772" i="2"/>
  <c r="AJ2772" i="2"/>
  <c r="AF2772" i="2"/>
  <c r="AE2772" i="2"/>
  <c r="AD2772" i="2"/>
  <c r="Y2772" i="2"/>
  <c r="G2772" i="2"/>
  <c r="E2772" i="2"/>
  <c r="BC2771" i="2"/>
  <c r="BB2771" i="2"/>
  <c r="BA2771" i="2"/>
  <c r="AM2771" i="2"/>
  <c r="AJ2771" i="2"/>
  <c r="AF2771" i="2"/>
  <c r="AE2771" i="2"/>
  <c r="AD2771" i="2"/>
  <c r="Y2771" i="2"/>
  <c r="G2771" i="2"/>
  <c r="E2771" i="2"/>
  <c r="BC2770" i="2"/>
  <c r="BB2770" i="2"/>
  <c r="BA2770" i="2"/>
  <c r="AM2770" i="2"/>
  <c r="AJ2770" i="2"/>
  <c r="AF2770" i="2"/>
  <c r="AE2770" i="2"/>
  <c r="AD2770" i="2"/>
  <c r="Y2770" i="2"/>
  <c r="G2770" i="2"/>
  <c r="E2770" i="2"/>
  <c r="BC2769" i="2"/>
  <c r="BB2769" i="2"/>
  <c r="BA2769" i="2"/>
  <c r="AM2769" i="2"/>
  <c r="AJ2769" i="2"/>
  <c r="AF2769" i="2"/>
  <c r="AE2769" i="2"/>
  <c r="AD2769" i="2"/>
  <c r="Y2769" i="2"/>
  <c r="G2769" i="2"/>
  <c r="E2769" i="2"/>
  <c r="BC2768" i="2"/>
  <c r="BB2768" i="2"/>
  <c r="BA2768" i="2"/>
  <c r="AM2768" i="2"/>
  <c r="AJ2768" i="2"/>
  <c r="AF2768" i="2"/>
  <c r="AE2768" i="2"/>
  <c r="AD2768" i="2"/>
  <c r="Y2768" i="2"/>
  <c r="G2768" i="2"/>
  <c r="E2768" i="2"/>
  <c r="BC2767" i="2"/>
  <c r="BB2767" i="2"/>
  <c r="BA2767" i="2"/>
  <c r="AM2767" i="2"/>
  <c r="AJ2767" i="2"/>
  <c r="AF2767" i="2"/>
  <c r="AE2767" i="2"/>
  <c r="AD2767" i="2"/>
  <c r="Y2767" i="2"/>
  <c r="G2767" i="2"/>
  <c r="E2767" i="2"/>
  <c r="BC2766" i="2"/>
  <c r="BB2766" i="2"/>
  <c r="BA2766" i="2"/>
  <c r="AM2766" i="2"/>
  <c r="AJ2766" i="2"/>
  <c r="AF2766" i="2"/>
  <c r="AE2766" i="2"/>
  <c r="AD2766" i="2"/>
  <c r="Y2766" i="2"/>
  <c r="G2766" i="2"/>
  <c r="E2766" i="2"/>
  <c r="BC2765" i="2"/>
  <c r="BB2765" i="2"/>
  <c r="BA2765" i="2"/>
  <c r="AM2765" i="2"/>
  <c r="AJ2765" i="2"/>
  <c r="AF2765" i="2"/>
  <c r="AE2765" i="2"/>
  <c r="AD2765" i="2"/>
  <c r="Y2765" i="2"/>
  <c r="G2765" i="2"/>
  <c r="E2765" i="2"/>
  <c r="BC2764" i="2"/>
  <c r="BB2764" i="2"/>
  <c r="BA2764" i="2"/>
  <c r="AM2764" i="2"/>
  <c r="AJ2764" i="2"/>
  <c r="AF2764" i="2"/>
  <c r="AE2764" i="2"/>
  <c r="AD2764" i="2"/>
  <c r="Y2764" i="2"/>
  <c r="G2764" i="2"/>
  <c r="E2764" i="2"/>
  <c r="BC2763" i="2"/>
  <c r="BB2763" i="2"/>
  <c r="BA2763" i="2"/>
  <c r="AM2763" i="2"/>
  <c r="AJ2763" i="2"/>
  <c r="AF2763" i="2"/>
  <c r="AE2763" i="2"/>
  <c r="AD2763" i="2"/>
  <c r="Y2763" i="2"/>
  <c r="G2763" i="2"/>
  <c r="E2763" i="2"/>
  <c r="BC2762" i="2"/>
  <c r="BB2762" i="2"/>
  <c r="BA2762" i="2"/>
  <c r="AM2762" i="2"/>
  <c r="AJ2762" i="2"/>
  <c r="AF2762" i="2"/>
  <c r="AE2762" i="2"/>
  <c r="AD2762" i="2"/>
  <c r="Y2762" i="2"/>
  <c r="G2762" i="2"/>
  <c r="E2762" i="2"/>
  <c r="BC2761" i="2"/>
  <c r="BB2761" i="2"/>
  <c r="BA2761" i="2"/>
  <c r="AM2761" i="2"/>
  <c r="AJ2761" i="2"/>
  <c r="AF2761" i="2"/>
  <c r="AE2761" i="2"/>
  <c r="AD2761" i="2"/>
  <c r="Y2761" i="2"/>
  <c r="G2761" i="2"/>
  <c r="E2761" i="2"/>
  <c r="BC2760" i="2"/>
  <c r="BB2760" i="2"/>
  <c r="BA2760" i="2"/>
  <c r="AM2760" i="2"/>
  <c r="AJ2760" i="2"/>
  <c r="AF2760" i="2"/>
  <c r="AE2760" i="2"/>
  <c r="AD2760" i="2"/>
  <c r="Y2760" i="2"/>
  <c r="G2760" i="2"/>
  <c r="E2760" i="2"/>
  <c r="BC2759" i="2"/>
  <c r="BB2759" i="2"/>
  <c r="BA2759" i="2"/>
  <c r="AM2759" i="2"/>
  <c r="AJ2759" i="2"/>
  <c r="AF2759" i="2"/>
  <c r="AE2759" i="2"/>
  <c r="AD2759" i="2"/>
  <c r="Y2759" i="2"/>
  <c r="G2759" i="2"/>
  <c r="E2759" i="2"/>
  <c r="BC2758" i="2"/>
  <c r="BB2758" i="2"/>
  <c r="BA2758" i="2"/>
  <c r="AM2758" i="2"/>
  <c r="AJ2758" i="2"/>
  <c r="AF2758" i="2"/>
  <c r="AE2758" i="2"/>
  <c r="AD2758" i="2"/>
  <c r="Y2758" i="2"/>
  <c r="G2758" i="2"/>
  <c r="E2758" i="2"/>
  <c r="BC2757" i="2"/>
  <c r="BB2757" i="2"/>
  <c r="BA2757" i="2"/>
  <c r="AM2757" i="2"/>
  <c r="AJ2757" i="2"/>
  <c r="AF2757" i="2"/>
  <c r="AE2757" i="2"/>
  <c r="AD2757" i="2"/>
  <c r="Y2757" i="2"/>
  <c r="G2757" i="2"/>
  <c r="E2757" i="2"/>
  <c r="BC2756" i="2"/>
  <c r="BB2756" i="2"/>
  <c r="BA2756" i="2"/>
  <c r="AM2756" i="2"/>
  <c r="AJ2756" i="2"/>
  <c r="AF2756" i="2"/>
  <c r="AE2756" i="2"/>
  <c r="AD2756" i="2"/>
  <c r="Y2756" i="2"/>
  <c r="G2756" i="2"/>
  <c r="E2756" i="2"/>
  <c r="BC2755" i="2"/>
  <c r="BB2755" i="2"/>
  <c r="BA2755" i="2"/>
  <c r="AM2755" i="2"/>
  <c r="AJ2755" i="2"/>
  <c r="AF2755" i="2"/>
  <c r="AE2755" i="2"/>
  <c r="AD2755" i="2"/>
  <c r="Y2755" i="2"/>
  <c r="G2755" i="2"/>
  <c r="E2755" i="2"/>
  <c r="BC2754" i="2"/>
  <c r="BB2754" i="2"/>
  <c r="BA2754" i="2"/>
  <c r="AM2754" i="2"/>
  <c r="AJ2754" i="2"/>
  <c r="AF2754" i="2"/>
  <c r="AE2754" i="2"/>
  <c r="AD2754" i="2"/>
  <c r="Y2754" i="2"/>
  <c r="G2754" i="2"/>
  <c r="E2754" i="2"/>
  <c r="BC2753" i="2"/>
  <c r="BB2753" i="2"/>
  <c r="BA2753" i="2"/>
  <c r="AM2753" i="2"/>
  <c r="AJ2753" i="2"/>
  <c r="AF2753" i="2"/>
  <c r="AE2753" i="2"/>
  <c r="AD2753" i="2"/>
  <c r="Y2753" i="2"/>
  <c r="G2753" i="2"/>
  <c r="E2753" i="2"/>
  <c r="BC2752" i="2"/>
  <c r="BB2752" i="2"/>
  <c r="BA2752" i="2"/>
  <c r="AM2752" i="2"/>
  <c r="AJ2752" i="2"/>
  <c r="AF2752" i="2"/>
  <c r="AE2752" i="2"/>
  <c r="AD2752" i="2"/>
  <c r="Y2752" i="2"/>
  <c r="G2752" i="2"/>
  <c r="E2752" i="2"/>
  <c r="BC2751" i="2"/>
  <c r="BB2751" i="2"/>
  <c r="BA2751" i="2"/>
  <c r="AM2751" i="2"/>
  <c r="AJ2751" i="2"/>
  <c r="AF2751" i="2"/>
  <c r="AE2751" i="2"/>
  <c r="AD2751" i="2"/>
  <c r="Y2751" i="2"/>
  <c r="G2751" i="2"/>
  <c r="E2751" i="2"/>
  <c r="BC2750" i="2"/>
  <c r="BB2750" i="2"/>
  <c r="BA2750" i="2"/>
  <c r="AM2750" i="2"/>
  <c r="AJ2750" i="2"/>
  <c r="AF2750" i="2"/>
  <c r="AE2750" i="2"/>
  <c r="AD2750" i="2"/>
  <c r="Y2750" i="2"/>
  <c r="G2750" i="2"/>
  <c r="E2750" i="2"/>
  <c r="BC2749" i="2"/>
  <c r="BB2749" i="2"/>
  <c r="BA2749" i="2"/>
  <c r="AM2749" i="2"/>
  <c r="AJ2749" i="2"/>
  <c r="AF2749" i="2"/>
  <c r="AE2749" i="2"/>
  <c r="AD2749" i="2"/>
  <c r="Y2749" i="2"/>
  <c r="G2749" i="2"/>
  <c r="E2749" i="2"/>
  <c r="BC2748" i="2"/>
  <c r="BB2748" i="2"/>
  <c r="BA2748" i="2"/>
  <c r="AM2748" i="2"/>
  <c r="AJ2748" i="2"/>
  <c r="AF2748" i="2"/>
  <c r="AE2748" i="2"/>
  <c r="AD2748" i="2"/>
  <c r="Y2748" i="2"/>
  <c r="G2748" i="2"/>
  <c r="E2748" i="2"/>
  <c r="BC2747" i="2"/>
  <c r="BB2747" i="2"/>
  <c r="BA2747" i="2"/>
  <c r="AM2747" i="2"/>
  <c r="AJ2747" i="2"/>
  <c r="AF2747" i="2"/>
  <c r="AE2747" i="2"/>
  <c r="AD2747" i="2"/>
  <c r="Y2747" i="2"/>
  <c r="G2747" i="2"/>
  <c r="E2747" i="2"/>
  <c r="BC2746" i="2"/>
  <c r="BB2746" i="2"/>
  <c r="BA2746" i="2"/>
  <c r="AM2746" i="2"/>
  <c r="AJ2746" i="2"/>
  <c r="AF2746" i="2"/>
  <c r="AE2746" i="2"/>
  <c r="AD2746" i="2"/>
  <c r="Y2746" i="2"/>
  <c r="G2746" i="2"/>
  <c r="E2746" i="2"/>
  <c r="BC2745" i="2"/>
  <c r="BB2745" i="2"/>
  <c r="BA2745" i="2"/>
  <c r="AM2745" i="2"/>
  <c r="AJ2745" i="2"/>
  <c r="AF2745" i="2"/>
  <c r="AE2745" i="2"/>
  <c r="AD2745" i="2"/>
  <c r="Y2745" i="2"/>
  <c r="G2745" i="2"/>
  <c r="E2745" i="2"/>
  <c r="BC2744" i="2"/>
  <c r="BB2744" i="2"/>
  <c r="BA2744" i="2"/>
  <c r="AM2744" i="2"/>
  <c r="AJ2744" i="2"/>
  <c r="AF2744" i="2"/>
  <c r="AE2744" i="2"/>
  <c r="AD2744" i="2"/>
  <c r="Y2744" i="2"/>
  <c r="G2744" i="2"/>
  <c r="E2744" i="2"/>
  <c r="BC2743" i="2"/>
  <c r="BB2743" i="2"/>
  <c r="BA2743" i="2"/>
  <c r="AM2743" i="2"/>
  <c r="AJ2743" i="2"/>
  <c r="AF2743" i="2"/>
  <c r="AE2743" i="2"/>
  <c r="AD2743" i="2"/>
  <c r="Y2743" i="2"/>
  <c r="G2743" i="2"/>
  <c r="E2743" i="2"/>
  <c r="BC2742" i="2"/>
  <c r="BB2742" i="2"/>
  <c r="BA2742" i="2"/>
  <c r="AM2742" i="2"/>
  <c r="AJ2742" i="2"/>
  <c r="AF2742" i="2"/>
  <c r="AE2742" i="2"/>
  <c r="AD2742" i="2"/>
  <c r="Y2742" i="2"/>
  <c r="G2742" i="2"/>
  <c r="E2742" i="2"/>
  <c r="BC2741" i="2"/>
  <c r="BB2741" i="2"/>
  <c r="BA2741" i="2"/>
  <c r="AM2741" i="2"/>
  <c r="AJ2741" i="2"/>
  <c r="AF2741" i="2"/>
  <c r="AE2741" i="2"/>
  <c r="AD2741" i="2"/>
  <c r="Y2741" i="2"/>
  <c r="G2741" i="2"/>
  <c r="E2741" i="2"/>
  <c r="BC2740" i="2"/>
  <c r="BB2740" i="2"/>
  <c r="BA2740" i="2"/>
  <c r="AM2740" i="2"/>
  <c r="AJ2740" i="2"/>
  <c r="AF2740" i="2"/>
  <c r="AE2740" i="2"/>
  <c r="AD2740" i="2"/>
  <c r="Y2740" i="2"/>
  <c r="G2740" i="2"/>
  <c r="E2740" i="2"/>
  <c r="BC2739" i="2"/>
  <c r="BB2739" i="2"/>
  <c r="BA2739" i="2"/>
  <c r="AM2739" i="2"/>
  <c r="AJ2739" i="2"/>
  <c r="AF2739" i="2"/>
  <c r="AE2739" i="2"/>
  <c r="AD2739" i="2"/>
  <c r="Y2739" i="2"/>
  <c r="G2739" i="2"/>
  <c r="E2739" i="2"/>
  <c r="BC2738" i="2"/>
  <c r="BB2738" i="2"/>
  <c r="BA2738" i="2"/>
  <c r="AM2738" i="2"/>
  <c r="AJ2738" i="2"/>
  <c r="AF2738" i="2"/>
  <c r="AE2738" i="2"/>
  <c r="AD2738" i="2"/>
  <c r="Y2738" i="2"/>
  <c r="G2738" i="2"/>
  <c r="E2738" i="2"/>
  <c r="BC2737" i="2"/>
  <c r="BB2737" i="2"/>
  <c r="BA2737" i="2"/>
  <c r="AM2737" i="2"/>
  <c r="AJ2737" i="2"/>
  <c r="AF2737" i="2"/>
  <c r="AE2737" i="2"/>
  <c r="AD2737" i="2"/>
  <c r="Y2737" i="2"/>
  <c r="G2737" i="2"/>
  <c r="E2737" i="2"/>
  <c r="BC2736" i="2"/>
  <c r="BB2736" i="2"/>
  <c r="BA2736" i="2"/>
  <c r="AM2736" i="2"/>
  <c r="AJ2736" i="2"/>
  <c r="AF2736" i="2"/>
  <c r="AE2736" i="2"/>
  <c r="AD2736" i="2"/>
  <c r="Y2736" i="2"/>
  <c r="G2736" i="2"/>
  <c r="E2736" i="2"/>
  <c r="BC2735" i="2"/>
  <c r="BB2735" i="2"/>
  <c r="BA2735" i="2"/>
  <c r="AM2735" i="2"/>
  <c r="AJ2735" i="2"/>
  <c r="AF2735" i="2"/>
  <c r="AE2735" i="2"/>
  <c r="AD2735" i="2"/>
  <c r="Y2735" i="2"/>
  <c r="G2735" i="2"/>
  <c r="E2735" i="2"/>
  <c r="BC2734" i="2"/>
  <c r="BB2734" i="2"/>
  <c r="BA2734" i="2"/>
  <c r="AM2734" i="2"/>
  <c r="AJ2734" i="2"/>
  <c r="AF2734" i="2"/>
  <c r="AE2734" i="2"/>
  <c r="AD2734" i="2"/>
  <c r="Y2734" i="2"/>
  <c r="G2734" i="2"/>
  <c r="E2734" i="2"/>
  <c r="BC2733" i="2"/>
  <c r="BB2733" i="2"/>
  <c r="BA2733" i="2"/>
  <c r="AM2733" i="2"/>
  <c r="AJ2733" i="2"/>
  <c r="AF2733" i="2"/>
  <c r="AE2733" i="2"/>
  <c r="AD2733" i="2"/>
  <c r="Y2733" i="2"/>
  <c r="G2733" i="2"/>
  <c r="E2733" i="2"/>
  <c r="BC2732" i="2"/>
  <c r="BB2732" i="2"/>
  <c r="BA2732" i="2"/>
  <c r="AM2732" i="2"/>
  <c r="AJ2732" i="2"/>
  <c r="AF2732" i="2"/>
  <c r="AE2732" i="2"/>
  <c r="AD2732" i="2"/>
  <c r="Y2732" i="2"/>
  <c r="G2732" i="2"/>
  <c r="E2732" i="2"/>
  <c r="BC2731" i="2"/>
  <c r="BB2731" i="2"/>
  <c r="BA2731" i="2"/>
  <c r="AM2731" i="2"/>
  <c r="AJ2731" i="2"/>
  <c r="AF2731" i="2"/>
  <c r="AE2731" i="2"/>
  <c r="AD2731" i="2"/>
  <c r="Y2731" i="2"/>
  <c r="G2731" i="2"/>
  <c r="E2731" i="2"/>
  <c r="BC2730" i="2"/>
  <c r="BB2730" i="2"/>
  <c r="BA2730" i="2"/>
  <c r="AM2730" i="2"/>
  <c r="AJ2730" i="2"/>
  <c r="AF2730" i="2"/>
  <c r="AE2730" i="2"/>
  <c r="AD2730" i="2"/>
  <c r="Y2730" i="2"/>
  <c r="G2730" i="2"/>
  <c r="E2730" i="2"/>
  <c r="BC2729" i="2"/>
  <c r="BB2729" i="2"/>
  <c r="BA2729" i="2"/>
  <c r="AM2729" i="2"/>
  <c r="AJ2729" i="2"/>
  <c r="AF2729" i="2"/>
  <c r="AE2729" i="2"/>
  <c r="AD2729" i="2"/>
  <c r="Y2729" i="2"/>
  <c r="G2729" i="2"/>
  <c r="E2729" i="2"/>
  <c r="BC2728" i="2"/>
  <c r="BB2728" i="2"/>
  <c r="BA2728" i="2"/>
  <c r="AM2728" i="2"/>
  <c r="AJ2728" i="2"/>
  <c r="AF2728" i="2"/>
  <c r="AE2728" i="2"/>
  <c r="AD2728" i="2"/>
  <c r="Y2728" i="2"/>
  <c r="G2728" i="2"/>
  <c r="E2728" i="2"/>
  <c r="BC2727" i="2"/>
  <c r="BB2727" i="2"/>
  <c r="BA2727" i="2"/>
  <c r="AM2727" i="2"/>
  <c r="AJ2727" i="2"/>
  <c r="AF2727" i="2"/>
  <c r="AE2727" i="2"/>
  <c r="AD2727" i="2"/>
  <c r="Y2727" i="2"/>
  <c r="G2727" i="2"/>
  <c r="E2727" i="2"/>
  <c r="BC2726" i="2"/>
  <c r="BB2726" i="2"/>
  <c r="BA2726" i="2"/>
  <c r="AM2726" i="2"/>
  <c r="AJ2726" i="2"/>
  <c r="AF2726" i="2"/>
  <c r="AE2726" i="2"/>
  <c r="AD2726" i="2"/>
  <c r="Y2726" i="2"/>
  <c r="G2726" i="2"/>
  <c r="E2726" i="2"/>
  <c r="BC2725" i="2"/>
  <c r="BB2725" i="2"/>
  <c r="BA2725" i="2"/>
  <c r="AM2725" i="2"/>
  <c r="AJ2725" i="2"/>
  <c r="AF2725" i="2"/>
  <c r="AE2725" i="2"/>
  <c r="AD2725" i="2"/>
  <c r="Y2725" i="2"/>
  <c r="G2725" i="2"/>
  <c r="E2725" i="2"/>
  <c r="BC2724" i="2"/>
  <c r="BB2724" i="2"/>
  <c r="BA2724" i="2"/>
  <c r="AM2724" i="2"/>
  <c r="AJ2724" i="2"/>
  <c r="AF2724" i="2"/>
  <c r="AE2724" i="2"/>
  <c r="AD2724" i="2"/>
  <c r="Y2724" i="2"/>
  <c r="G2724" i="2"/>
  <c r="E2724" i="2"/>
  <c r="BC2723" i="2"/>
  <c r="BB2723" i="2"/>
  <c r="BA2723" i="2"/>
  <c r="AM2723" i="2"/>
  <c r="AJ2723" i="2"/>
  <c r="AF2723" i="2"/>
  <c r="AE2723" i="2"/>
  <c r="AD2723" i="2"/>
  <c r="Y2723" i="2"/>
  <c r="G2723" i="2"/>
  <c r="E2723" i="2"/>
  <c r="BC2722" i="2"/>
  <c r="BB2722" i="2"/>
  <c r="BA2722" i="2"/>
  <c r="AM2722" i="2"/>
  <c r="AJ2722" i="2"/>
  <c r="AF2722" i="2"/>
  <c r="AE2722" i="2"/>
  <c r="AD2722" i="2"/>
  <c r="Y2722" i="2"/>
  <c r="G2722" i="2"/>
  <c r="E2722" i="2"/>
  <c r="BC2721" i="2"/>
  <c r="BB2721" i="2"/>
  <c r="BA2721" i="2"/>
  <c r="AM2721" i="2"/>
  <c r="AJ2721" i="2"/>
  <c r="AF2721" i="2"/>
  <c r="AE2721" i="2"/>
  <c r="AD2721" i="2"/>
  <c r="Y2721" i="2"/>
  <c r="G2721" i="2"/>
  <c r="E2721" i="2"/>
  <c r="BC2720" i="2"/>
  <c r="BB2720" i="2"/>
  <c r="BA2720" i="2"/>
  <c r="AM2720" i="2"/>
  <c r="AJ2720" i="2"/>
  <c r="AF2720" i="2"/>
  <c r="AE2720" i="2"/>
  <c r="AD2720" i="2"/>
  <c r="Y2720" i="2"/>
  <c r="G2720" i="2"/>
  <c r="E2720" i="2"/>
  <c r="BC2719" i="2"/>
  <c r="BB2719" i="2"/>
  <c r="BA2719" i="2"/>
  <c r="AM2719" i="2"/>
  <c r="AJ2719" i="2"/>
  <c r="AF2719" i="2"/>
  <c r="AE2719" i="2"/>
  <c r="AD2719" i="2"/>
  <c r="Y2719" i="2"/>
  <c r="G2719" i="2"/>
  <c r="E2719" i="2"/>
  <c r="BC2718" i="2"/>
  <c r="BB2718" i="2"/>
  <c r="BA2718" i="2"/>
  <c r="AM2718" i="2"/>
  <c r="AJ2718" i="2"/>
  <c r="AF2718" i="2"/>
  <c r="AE2718" i="2"/>
  <c r="AD2718" i="2"/>
  <c r="Y2718" i="2"/>
  <c r="G2718" i="2"/>
  <c r="E2718" i="2"/>
  <c r="BC2717" i="2"/>
  <c r="BB2717" i="2"/>
  <c r="BA2717" i="2"/>
  <c r="AM2717" i="2"/>
  <c r="AJ2717" i="2"/>
  <c r="AF2717" i="2"/>
  <c r="AE2717" i="2"/>
  <c r="AD2717" i="2"/>
  <c r="Y2717" i="2"/>
  <c r="G2717" i="2"/>
  <c r="E2717" i="2"/>
  <c r="BC2716" i="2"/>
  <c r="BB2716" i="2"/>
  <c r="BA2716" i="2"/>
  <c r="AM2716" i="2"/>
  <c r="AJ2716" i="2"/>
  <c r="AF2716" i="2"/>
  <c r="AE2716" i="2"/>
  <c r="AD2716" i="2"/>
  <c r="Y2716" i="2"/>
  <c r="G2716" i="2"/>
  <c r="E2716" i="2"/>
  <c r="BC2715" i="2"/>
  <c r="BB2715" i="2"/>
  <c r="BA2715" i="2"/>
  <c r="AM2715" i="2"/>
  <c r="AJ2715" i="2"/>
  <c r="AF2715" i="2"/>
  <c r="AE2715" i="2"/>
  <c r="AD2715" i="2"/>
  <c r="Y2715" i="2"/>
  <c r="G2715" i="2"/>
  <c r="E2715" i="2"/>
  <c r="BC2714" i="2"/>
  <c r="BB2714" i="2"/>
  <c r="BA2714" i="2"/>
  <c r="AM2714" i="2"/>
  <c r="AJ2714" i="2"/>
  <c r="AF2714" i="2"/>
  <c r="AE2714" i="2"/>
  <c r="AD2714" i="2"/>
  <c r="Y2714" i="2"/>
  <c r="G2714" i="2"/>
  <c r="E2714" i="2"/>
  <c r="BC2713" i="2"/>
  <c r="BB2713" i="2"/>
  <c r="BA2713" i="2"/>
  <c r="AM2713" i="2"/>
  <c r="AJ2713" i="2"/>
  <c r="AF2713" i="2"/>
  <c r="AE2713" i="2"/>
  <c r="AD2713" i="2"/>
  <c r="Y2713" i="2"/>
  <c r="G2713" i="2"/>
  <c r="E2713" i="2"/>
  <c r="BC2712" i="2"/>
  <c r="BB2712" i="2"/>
  <c r="BA2712" i="2"/>
  <c r="AM2712" i="2"/>
  <c r="AJ2712" i="2"/>
  <c r="AF2712" i="2"/>
  <c r="AE2712" i="2"/>
  <c r="AD2712" i="2"/>
  <c r="Y2712" i="2"/>
  <c r="G2712" i="2"/>
  <c r="E2712" i="2"/>
  <c r="BC2711" i="2"/>
  <c r="BB2711" i="2"/>
  <c r="BA2711" i="2"/>
  <c r="AM2711" i="2"/>
  <c r="AJ2711" i="2"/>
  <c r="AF2711" i="2"/>
  <c r="AE2711" i="2"/>
  <c r="AD2711" i="2"/>
  <c r="Y2711" i="2"/>
  <c r="G2711" i="2"/>
  <c r="E2711" i="2"/>
  <c r="BC2710" i="2"/>
  <c r="BB2710" i="2"/>
  <c r="BA2710" i="2"/>
  <c r="AM2710" i="2"/>
  <c r="AJ2710" i="2"/>
  <c r="AF2710" i="2"/>
  <c r="AE2710" i="2"/>
  <c r="AD2710" i="2"/>
  <c r="Y2710" i="2"/>
  <c r="G2710" i="2"/>
  <c r="E2710" i="2"/>
  <c r="BC2709" i="2"/>
  <c r="BB2709" i="2"/>
  <c r="BA2709" i="2"/>
  <c r="AM2709" i="2"/>
  <c r="AJ2709" i="2"/>
  <c r="AF2709" i="2"/>
  <c r="AE2709" i="2"/>
  <c r="AD2709" i="2"/>
  <c r="Y2709" i="2"/>
  <c r="G2709" i="2"/>
  <c r="E2709" i="2"/>
  <c r="BC2708" i="2"/>
  <c r="BB2708" i="2"/>
  <c r="BA2708" i="2"/>
  <c r="AM2708" i="2"/>
  <c r="AJ2708" i="2"/>
  <c r="AF2708" i="2"/>
  <c r="AE2708" i="2"/>
  <c r="AD2708" i="2"/>
  <c r="Y2708" i="2"/>
  <c r="G2708" i="2"/>
  <c r="E2708" i="2"/>
  <c r="BC2707" i="2"/>
  <c r="BB2707" i="2"/>
  <c r="BA2707" i="2"/>
  <c r="AM2707" i="2"/>
  <c r="AJ2707" i="2"/>
  <c r="AF2707" i="2"/>
  <c r="AE2707" i="2"/>
  <c r="AD2707" i="2"/>
  <c r="Y2707" i="2"/>
  <c r="G2707" i="2"/>
  <c r="E2707" i="2"/>
  <c r="BC2706" i="2"/>
  <c r="BB2706" i="2"/>
  <c r="BA2706" i="2"/>
  <c r="AM2706" i="2"/>
  <c r="AJ2706" i="2"/>
  <c r="AF2706" i="2"/>
  <c r="AE2706" i="2"/>
  <c r="AD2706" i="2"/>
  <c r="Y2706" i="2"/>
  <c r="G2706" i="2"/>
  <c r="E2706" i="2"/>
  <c r="BC2705" i="2"/>
  <c r="BB2705" i="2"/>
  <c r="BA2705" i="2"/>
  <c r="AM2705" i="2"/>
  <c r="AJ2705" i="2"/>
  <c r="AF2705" i="2"/>
  <c r="AE2705" i="2"/>
  <c r="AD2705" i="2"/>
  <c r="Y2705" i="2"/>
  <c r="G2705" i="2"/>
  <c r="E2705" i="2"/>
  <c r="BC2704" i="2"/>
  <c r="BB2704" i="2"/>
  <c r="BA2704" i="2"/>
  <c r="AM2704" i="2"/>
  <c r="AJ2704" i="2"/>
  <c r="AF2704" i="2"/>
  <c r="AE2704" i="2"/>
  <c r="AD2704" i="2"/>
  <c r="Y2704" i="2"/>
  <c r="G2704" i="2"/>
  <c r="E2704" i="2"/>
  <c r="BC2703" i="2"/>
  <c r="BB2703" i="2"/>
  <c r="BA2703" i="2"/>
  <c r="AM2703" i="2"/>
  <c r="AJ2703" i="2"/>
  <c r="AF2703" i="2"/>
  <c r="AE2703" i="2"/>
  <c r="AD2703" i="2"/>
  <c r="Y2703" i="2"/>
  <c r="G2703" i="2"/>
  <c r="E2703" i="2"/>
  <c r="BC2702" i="2"/>
  <c r="BB2702" i="2"/>
  <c r="BA2702" i="2"/>
  <c r="AM2702" i="2"/>
  <c r="AJ2702" i="2"/>
  <c r="AF2702" i="2"/>
  <c r="AE2702" i="2"/>
  <c r="AD2702" i="2"/>
  <c r="Y2702" i="2"/>
  <c r="G2702" i="2"/>
  <c r="E2702" i="2"/>
  <c r="BC2701" i="2"/>
  <c r="BB2701" i="2"/>
  <c r="BA2701" i="2"/>
  <c r="AM2701" i="2"/>
  <c r="AJ2701" i="2"/>
  <c r="AF2701" i="2"/>
  <c r="AE2701" i="2"/>
  <c r="AD2701" i="2"/>
  <c r="Y2701" i="2"/>
  <c r="G2701" i="2"/>
  <c r="E2701" i="2"/>
  <c r="BC2700" i="2"/>
  <c r="BB2700" i="2"/>
  <c r="BA2700" i="2"/>
  <c r="AM2700" i="2"/>
  <c r="AJ2700" i="2"/>
  <c r="AF2700" i="2"/>
  <c r="AE2700" i="2"/>
  <c r="AD2700" i="2"/>
  <c r="Y2700" i="2"/>
  <c r="G2700" i="2"/>
  <c r="E2700" i="2"/>
  <c r="BC2699" i="2"/>
  <c r="BB2699" i="2"/>
  <c r="BA2699" i="2"/>
  <c r="AM2699" i="2"/>
  <c r="AJ2699" i="2"/>
  <c r="AF2699" i="2"/>
  <c r="AE2699" i="2"/>
  <c r="AD2699" i="2"/>
  <c r="Y2699" i="2"/>
  <c r="G2699" i="2"/>
  <c r="E2699" i="2"/>
  <c r="BC2698" i="2"/>
  <c r="BB2698" i="2"/>
  <c r="BA2698" i="2"/>
  <c r="AM2698" i="2"/>
  <c r="AJ2698" i="2"/>
  <c r="AF2698" i="2"/>
  <c r="AE2698" i="2"/>
  <c r="AD2698" i="2"/>
  <c r="Y2698" i="2"/>
  <c r="G2698" i="2"/>
  <c r="E2698" i="2"/>
  <c r="BC2697" i="2"/>
  <c r="BB2697" i="2"/>
  <c r="BA2697" i="2"/>
  <c r="AM2697" i="2"/>
  <c r="AJ2697" i="2"/>
  <c r="AF2697" i="2"/>
  <c r="AE2697" i="2"/>
  <c r="AD2697" i="2"/>
  <c r="Y2697" i="2"/>
  <c r="G2697" i="2"/>
  <c r="E2697" i="2"/>
  <c r="BC2696" i="2"/>
  <c r="BB2696" i="2"/>
  <c r="BA2696" i="2"/>
  <c r="AM2696" i="2"/>
  <c r="AJ2696" i="2"/>
  <c r="AF2696" i="2"/>
  <c r="AE2696" i="2"/>
  <c r="AD2696" i="2"/>
  <c r="Y2696" i="2"/>
  <c r="G2696" i="2"/>
  <c r="E2696" i="2"/>
  <c r="BC2695" i="2"/>
  <c r="BB2695" i="2"/>
  <c r="BA2695" i="2"/>
  <c r="AM2695" i="2"/>
  <c r="AJ2695" i="2"/>
  <c r="AF2695" i="2"/>
  <c r="AE2695" i="2"/>
  <c r="AD2695" i="2"/>
  <c r="Y2695" i="2"/>
  <c r="G2695" i="2"/>
  <c r="E2695" i="2"/>
  <c r="BC2694" i="2"/>
  <c r="BB2694" i="2"/>
  <c r="BA2694" i="2"/>
  <c r="AM2694" i="2"/>
  <c r="AJ2694" i="2"/>
  <c r="AF2694" i="2"/>
  <c r="AE2694" i="2"/>
  <c r="AD2694" i="2"/>
  <c r="Y2694" i="2"/>
  <c r="G2694" i="2"/>
  <c r="E2694" i="2"/>
  <c r="BC2693" i="2"/>
  <c r="BB2693" i="2"/>
  <c r="BA2693" i="2"/>
  <c r="AM2693" i="2"/>
  <c r="AJ2693" i="2"/>
  <c r="AF2693" i="2"/>
  <c r="AE2693" i="2"/>
  <c r="AD2693" i="2"/>
  <c r="Y2693" i="2"/>
  <c r="G2693" i="2"/>
  <c r="E2693" i="2"/>
  <c r="BC2692" i="2"/>
  <c r="BB2692" i="2"/>
  <c r="BA2692" i="2"/>
  <c r="AM2692" i="2"/>
  <c r="AJ2692" i="2"/>
  <c r="AF2692" i="2"/>
  <c r="AE2692" i="2"/>
  <c r="AD2692" i="2"/>
  <c r="Y2692" i="2"/>
  <c r="G2692" i="2"/>
  <c r="E2692" i="2"/>
  <c r="BC2691" i="2"/>
  <c r="BB2691" i="2"/>
  <c r="BA2691" i="2"/>
  <c r="AM2691" i="2"/>
  <c r="AJ2691" i="2"/>
  <c r="AF2691" i="2"/>
  <c r="AE2691" i="2"/>
  <c r="AD2691" i="2"/>
  <c r="Y2691" i="2"/>
  <c r="G2691" i="2"/>
  <c r="E2691" i="2"/>
  <c r="BC2690" i="2"/>
  <c r="BB2690" i="2"/>
  <c r="BA2690" i="2"/>
  <c r="AM2690" i="2"/>
  <c r="AJ2690" i="2"/>
  <c r="AF2690" i="2"/>
  <c r="AE2690" i="2"/>
  <c r="AD2690" i="2"/>
  <c r="Y2690" i="2"/>
  <c r="G2690" i="2"/>
  <c r="E2690" i="2"/>
  <c r="BC2689" i="2"/>
  <c r="BB2689" i="2"/>
  <c r="BA2689" i="2"/>
  <c r="AM2689" i="2"/>
  <c r="AJ2689" i="2"/>
  <c r="AF2689" i="2"/>
  <c r="AE2689" i="2"/>
  <c r="AD2689" i="2"/>
  <c r="Y2689" i="2"/>
  <c r="G2689" i="2"/>
  <c r="E2689" i="2"/>
  <c r="BC2688" i="2"/>
  <c r="BB2688" i="2"/>
  <c r="BA2688" i="2"/>
  <c r="AM2688" i="2"/>
  <c r="AJ2688" i="2"/>
  <c r="AF2688" i="2"/>
  <c r="AE2688" i="2"/>
  <c r="AD2688" i="2"/>
  <c r="Y2688" i="2"/>
  <c r="G2688" i="2"/>
  <c r="E2688" i="2"/>
  <c r="BC2687" i="2"/>
  <c r="BB2687" i="2"/>
  <c r="BA2687" i="2"/>
  <c r="AM2687" i="2"/>
  <c r="AJ2687" i="2"/>
  <c r="AF2687" i="2"/>
  <c r="AE2687" i="2"/>
  <c r="AD2687" i="2"/>
  <c r="Y2687" i="2"/>
  <c r="G2687" i="2"/>
  <c r="E2687" i="2"/>
  <c r="BC2686" i="2"/>
  <c r="BB2686" i="2"/>
  <c r="BA2686" i="2"/>
  <c r="AM2686" i="2"/>
  <c r="AJ2686" i="2"/>
  <c r="AF2686" i="2"/>
  <c r="AE2686" i="2"/>
  <c r="AD2686" i="2"/>
  <c r="Y2686" i="2"/>
  <c r="G2686" i="2"/>
  <c r="E2686" i="2"/>
  <c r="BC2685" i="2"/>
  <c r="BB2685" i="2"/>
  <c r="BA2685" i="2"/>
  <c r="AM2685" i="2"/>
  <c r="AJ2685" i="2"/>
  <c r="AF2685" i="2"/>
  <c r="AE2685" i="2"/>
  <c r="AD2685" i="2"/>
  <c r="Y2685" i="2"/>
  <c r="G2685" i="2"/>
  <c r="E2685" i="2"/>
  <c r="BC2684" i="2"/>
  <c r="BB2684" i="2"/>
  <c r="BA2684" i="2"/>
  <c r="AM2684" i="2"/>
  <c r="AJ2684" i="2"/>
  <c r="AF2684" i="2"/>
  <c r="AE2684" i="2"/>
  <c r="AD2684" i="2"/>
  <c r="Y2684" i="2"/>
  <c r="G2684" i="2"/>
  <c r="E2684" i="2"/>
  <c r="BC2683" i="2"/>
  <c r="BB2683" i="2"/>
  <c r="BA2683" i="2"/>
  <c r="AM2683" i="2"/>
  <c r="AJ2683" i="2"/>
  <c r="AF2683" i="2"/>
  <c r="AE2683" i="2"/>
  <c r="AD2683" i="2"/>
  <c r="Y2683" i="2"/>
  <c r="G2683" i="2"/>
  <c r="E2683" i="2"/>
  <c r="BC2682" i="2"/>
  <c r="BB2682" i="2"/>
  <c r="BA2682" i="2"/>
  <c r="AM2682" i="2"/>
  <c r="AJ2682" i="2"/>
  <c r="AF2682" i="2"/>
  <c r="AE2682" i="2"/>
  <c r="AD2682" i="2"/>
  <c r="Y2682" i="2"/>
  <c r="G2682" i="2"/>
  <c r="E2682" i="2"/>
  <c r="BC2681" i="2"/>
  <c r="BB2681" i="2"/>
  <c r="BA2681" i="2"/>
  <c r="AM2681" i="2"/>
  <c r="AJ2681" i="2"/>
  <c r="AF2681" i="2"/>
  <c r="AE2681" i="2"/>
  <c r="AD2681" i="2"/>
  <c r="Y2681" i="2"/>
  <c r="G2681" i="2"/>
  <c r="E2681" i="2"/>
  <c r="BC2680" i="2"/>
  <c r="BB2680" i="2"/>
  <c r="BA2680" i="2"/>
  <c r="AM2680" i="2"/>
  <c r="AJ2680" i="2"/>
  <c r="AF2680" i="2"/>
  <c r="AE2680" i="2"/>
  <c r="AD2680" i="2"/>
  <c r="Y2680" i="2"/>
  <c r="G2680" i="2"/>
  <c r="E2680" i="2"/>
  <c r="BC2679" i="2"/>
  <c r="BB2679" i="2"/>
  <c r="BA2679" i="2"/>
  <c r="AM2679" i="2"/>
  <c r="AJ2679" i="2"/>
  <c r="AF2679" i="2"/>
  <c r="AE2679" i="2"/>
  <c r="AD2679" i="2"/>
  <c r="Y2679" i="2"/>
  <c r="G2679" i="2"/>
  <c r="E2679" i="2"/>
  <c r="BC2678" i="2"/>
  <c r="BB2678" i="2"/>
  <c r="BA2678" i="2"/>
  <c r="AM2678" i="2"/>
  <c r="AJ2678" i="2"/>
  <c r="AF2678" i="2"/>
  <c r="AE2678" i="2"/>
  <c r="AD2678" i="2"/>
  <c r="Y2678" i="2"/>
  <c r="G2678" i="2"/>
  <c r="E2678" i="2"/>
  <c r="BC2677" i="2"/>
  <c r="BB2677" i="2"/>
  <c r="BA2677" i="2"/>
  <c r="AM2677" i="2"/>
  <c r="AJ2677" i="2"/>
  <c r="AF2677" i="2"/>
  <c r="AE2677" i="2"/>
  <c r="AD2677" i="2"/>
  <c r="Y2677" i="2"/>
  <c r="G2677" i="2"/>
  <c r="E2677" i="2"/>
  <c r="BC2676" i="2"/>
  <c r="BB2676" i="2"/>
  <c r="BA2676" i="2"/>
  <c r="AM2676" i="2"/>
  <c r="AJ2676" i="2"/>
  <c r="AF2676" i="2"/>
  <c r="AE2676" i="2"/>
  <c r="AD2676" i="2"/>
  <c r="Y2676" i="2"/>
  <c r="G2676" i="2"/>
  <c r="E2676" i="2"/>
  <c r="BC2675" i="2"/>
  <c r="BB2675" i="2"/>
  <c r="BA2675" i="2"/>
  <c r="AM2675" i="2"/>
  <c r="AJ2675" i="2"/>
  <c r="AF2675" i="2"/>
  <c r="AE2675" i="2"/>
  <c r="AD2675" i="2"/>
  <c r="Y2675" i="2"/>
  <c r="G2675" i="2"/>
  <c r="E2675" i="2"/>
  <c r="BC2674" i="2"/>
  <c r="BB2674" i="2"/>
  <c r="BA2674" i="2"/>
  <c r="AM2674" i="2"/>
  <c r="AJ2674" i="2"/>
  <c r="AF2674" i="2"/>
  <c r="AE2674" i="2"/>
  <c r="AD2674" i="2"/>
  <c r="Y2674" i="2"/>
  <c r="G2674" i="2"/>
  <c r="E2674" i="2"/>
  <c r="BC2673" i="2"/>
  <c r="BB2673" i="2"/>
  <c r="BA2673" i="2"/>
  <c r="AM2673" i="2"/>
  <c r="AJ2673" i="2"/>
  <c r="AF2673" i="2"/>
  <c r="AE2673" i="2"/>
  <c r="AD2673" i="2"/>
  <c r="Y2673" i="2"/>
  <c r="G2673" i="2"/>
  <c r="E2673" i="2"/>
  <c r="BC2672" i="2"/>
  <c r="BB2672" i="2"/>
  <c r="BA2672" i="2"/>
  <c r="AM2672" i="2"/>
  <c r="AJ2672" i="2"/>
  <c r="AF2672" i="2"/>
  <c r="AE2672" i="2"/>
  <c r="AD2672" i="2"/>
  <c r="Y2672" i="2"/>
  <c r="G2672" i="2"/>
  <c r="E2672" i="2"/>
  <c r="BC2671" i="2"/>
  <c r="BB2671" i="2"/>
  <c r="BA2671" i="2"/>
  <c r="AM2671" i="2"/>
  <c r="AJ2671" i="2"/>
  <c r="AF2671" i="2"/>
  <c r="AE2671" i="2"/>
  <c r="AD2671" i="2"/>
  <c r="Y2671" i="2"/>
  <c r="G2671" i="2"/>
  <c r="E2671" i="2"/>
  <c r="BC2670" i="2"/>
  <c r="BB2670" i="2"/>
  <c r="BA2670" i="2"/>
  <c r="AM2670" i="2"/>
  <c r="AJ2670" i="2"/>
  <c r="AF2670" i="2"/>
  <c r="AE2670" i="2"/>
  <c r="AD2670" i="2"/>
  <c r="Y2670" i="2"/>
  <c r="G2670" i="2"/>
  <c r="E2670" i="2"/>
  <c r="BC2669" i="2"/>
  <c r="BB2669" i="2"/>
  <c r="BA2669" i="2"/>
  <c r="AM2669" i="2"/>
  <c r="AJ2669" i="2"/>
  <c r="AF2669" i="2"/>
  <c r="AE2669" i="2"/>
  <c r="AD2669" i="2"/>
  <c r="Y2669" i="2"/>
  <c r="G2669" i="2"/>
  <c r="E2669" i="2"/>
  <c r="BC2668" i="2"/>
  <c r="BB2668" i="2"/>
  <c r="BA2668" i="2"/>
  <c r="AM2668" i="2"/>
  <c r="AJ2668" i="2"/>
  <c r="AF2668" i="2"/>
  <c r="AE2668" i="2"/>
  <c r="AD2668" i="2"/>
  <c r="Y2668" i="2"/>
  <c r="G2668" i="2"/>
  <c r="E2668" i="2"/>
  <c r="BC2667" i="2"/>
  <c r="BB2667" i="2"/>
  <c r="BA2667" i="2"/>
  <c r="AM2667" i="2"/>
  <c r="AJ2667" i="2"/>
  <c r="AF2667" i="2"/>
  <c r="AE2667" i="2"/>
  <c r="AD2667" i="2"/>
  <c r="Y2667" i="2"/>
  <c r="G2667" i="2"/>
  <c r="E2667" i="2"/>
  <c r="BC2666" i="2"/>
  <c r="BB2666" i="2"/>
  <c r="BA2666" i="2"/>
  <c r="AM2666" i="2"/>
  <c r="AJ2666" i="2"/>
  <c r="AF2666" i="2"/>
  <c r="AE2666" i="2"/>
  <c r="AD2666" i="2"/>
  <c r="Y2666" i="2"/>
  <c r="G2666" i="2"/>
  <c r="E2666" i="2"/>
  <c r="BC2665" i="2"/>
  <c r="BB2665" i="2"/>
  <c r="BA2665" i="2"/>
  <c r="AM2665" i="2"/>
  <c r="AJ2665" i="2"/>
  <c r="AF2665" i="2"/>
  <c r="AE2665" i="2"/>
  <c r="AD2665" i="2"/>
  <c r="Y2665" i="2"/>
  <c r="G2665" i="2"/>
  <c r="E2665" i="2"/>
  <c r="BC2664" i="2"/>
  <c r="BB2664" i="2"/>
  <c r="BA2664" i="2"/>
  <c r="AM2664" i="2"/>
  <c r="AJ2664" i="2"/>
  <c r="AF2664" i="2"/>
  <c r="AE2664" i="2"/>
  <c r="AD2664" i="2"/>
  <c r="Y2664" i="2"/>
  <c r="G2664" i="2"/>
  <c r="E2664" i="2"/>
  <c r="BC2663" i="2"/>
  <c r="BB2663" i="2"/>
  <c r="BA2663" i="2"/>
  <c r="AM2663" i="2"/>
  <c r="AJ2663" i="2"/>
  <c r="AF2663" i="2"/>
  <c r="AE2663" i="2"/>
  <c r="AD2663" i="2"/>
  <c r="Y2663" i="2"/>
  <c r="G2663" i="2"/>
  <c r="E2663" i="2"/>
  <c r="BC2662" i="2"/>
  <c r="BB2662" i="2"/>
  <c r="BA2662" i="2"/>
  <c r="AM2662" i="2"/>
  <c r="AJ2662" i="2"/>
  <c r="AF2662" i="2"/>
  <c r="AE2662" i="2"/>
  <c r="AD2662" i="2"/>
  <c r="Y2662" i="2"/>
  <c r="G2662" i="2"/>
  <c r="E2662" i="2"/>
  <c r="BC2661" i="2"/>
  <c r="BB2661" i="2"/>
  <c r="BA2661" i="2"/>
  <c r="AM2661" i="2"/>
  <c r="AJ2661" i="2"/>
  <c r="AF2661" i="2"/>
  <c r="AE2661" i="2"/>
  <c r="AD2661" i="2"/>
  <c r="Y2661" i="2"/>
  <c r="G2661" i="2"/>
  <c r="E2661" i="2"/>
  <c r="BC2660" i="2"/>
  <c r="BB2660" i="2"/>
  <c r="BA2660" i="2"/>
  <c r="AM2660" i="2"/>
  <c r="AJ2660" i="2"/>
  <c r="AF2660" i="2"/>
  <c r="AE2660" i="2"/>
  <c r="AD2660" i="2"/>
  <c r="Y2660" i="2"/>
  <c r="G2660" i="2"/>
  <c r="E2660" i="2"/>
  <c r="BC2659" i="2"/>
  <c r="BB2659" i="2"/>
  <c r="BA2659" i="2"/>
  <c r="AM2659" i="2"/>
  <c r="AJ2659" i="2"/>
  <c r="AF2659" i="2"/>
  <c r="AE2659" i="2"/>
  <c r="AD2659" i="2"/>
  <c r="Y2659" i="2"/>
  <c r="G2659" i="2"/>
  <c r="E2659" i="2"/>
  <c r="BC2658" i="2"/>
  <c r="BB2658" i="2"/>
  <c r="BA2658" i="2"/>
  <c r="AM2658" i="2"/>
  <c r="AJ2658" i="2"/>
  <c r="AF2658" i="2"/>
  <c r="AE2658" i="2"/>
  <c r="AD2658" i="2"/>
  <c r="Y2658" i="2"/>
  <c r="G2658" i="2"/>
  <c r="E2658" i="2"/>
  <c r="BC2657" i="2"/>
  <c r="BB2657" i="2"/>
  <c r="BA2657" i="2"/>
  <c r="AM2657" i="2"/>
  <c r="AJ2657" i="2"/>
  <c r="AF2657" i="2"/>
  <c r="AE2657" i="2"/>
  <c r="AD2657" i="2"/>
  <c r="Y2657" i="2"/>
  <c r="G2657" i="2"/>
  <c r="E2657" i="2"/>
  <c r="BC2656" i="2"/>
  <c r="BB2656" i="2"/>
  <c r="BA2656" i="2"/>
  <c r="AM2656" i="2"/>
  <c r="AJ2656" i="2"/>
  <c r="AF2656" i="2"/>
  <c r="AE2656" i="2"/>
  <c r="AD2656" i="2"/>
  <c r="Y2656" i="2"/>
  <c r="G2656" i="2"/>
  <c r="E2656" i="2"/>
  <c r="BC2655" i="2"/>
  <c r="BB2655" i="2"/>
  <c r="BA2655" i="2"/>
  <c r="AM2655" i="2"/>
  <c r="AJ2655" i="2"/>
  <c r="AF2655" i="2"/>
  <c r="AE2655" i="2"/>
  <c r="AD2655" i="2"/>
  <c r="Y2655" i="2"/>
  <c r="G2655" i="2"/>
  <c r="E2655" i="2"/>
  <c r="BC2654" i="2"/>
  <c r="BB2654" i="2"/>
  <c r="BA2654" i="2"/>
  <c r="AM2654" i="2"/>
  <c r="AJ2654" i="2"/>
  <c r="AF2654" i="2"/>
  <c r="AE2654" i="2"/>
  <c r="AD2654" i="2"/>
  <c r="Y2654" i="2"/>
  <c r="G2654" i="2"/>
  <c r="E2654" i="2"/>
  <c r="BC2653" i="2"/>
  <c r="BB2653" i="2"/>
  <c r="BA2653" i="2"/>
  <c r="AM2653" i="2"/>
  <c r="AJ2653" i="2"/>
  <c r="AF2653" i="2"/>
  <c r="AE2653" i="2"/>
  <c r="AD2653" i="2"/>
  <c r="Y2653" i="2"/>
  <c r="G2653" i="2"/>
  <c r="E2653" i="2"/>
  <c r="BC2652" i="2"/>
  <c r="BB2652" i="2"/>
  <c r="BA2652" i="2"/>
  <c r="AM2652" i="2"/>
  <c r="AJ2652" i="2"/>
  <c r="AF2652" i="2"/>
  <c r="AE2652" i="2"/>
  <c r="AD2652" i="2"/>
  <c r="Y2652" i="2"/>
  <c r="G2652" i="2"/>
  <c r="E2652" i="2"/>
  <c r="BC2651" i="2"/>
  <c r="BB2651" i="2"/>
  <c r="BA2651" i="2"/>
  <c r="AM2651" i="2"/>
  <c r="AJ2651" i="2"/>
  <c r="AF2651" i="2"/>
  <c r="AE2651" i="2"/>
  <c r="AD2651" i="2"/>
  <c r="Y2651" i="2"/>
  <c r="G2651" i="2"/>
  <c r="E2651" i="2"/>
  <c r="BC2650" i="2"/>
  <c r="BB2650" i="2"/>
  <c r="BA2650" i="2"/>
  <c r="AM2650" i="2"/>
  <c r="AJ2650" i="2"/>
  <c r="AF2650" i="2"/>
  <c r="AE2650" i="2"/>
  <c r="AD2650" i="2"/>
  <c r="Y2650" i="2"/>
  <c r="G2650" i="2"/>
  <c r="E2650" i="2"/>
  <c r="BC2649" i="2"/>
  <c r="BB2649" i="2"/>
  <c r="BA2649" i="2"/>
  <c r="AM2649" i="2"/>
  <c r="AJ2649" i="2"/>
  <c r="AF2649" i="2"/>
  <c r="AE2649" i="2"/>
  <c r="AD2649" i="2"/>
  <c r="Y2649" i="2"/>
  <c r="G2649" i="2"/>
  <c r="E2649" i="2"/>
  <c r="BC2648" i="2"/>
  <c r="BB2648" i="2"/>
  <c r="BA2648" i="2"/>
  <c r="AM2648" i="2"/>
  <c r="AJ2648" i="2"/>
  <c r="AF2648" i="2"/>
  <c r="AE2648" i="2"/>
  <c r="AD2648" i="2"/>
  <c r="Y2648" i="2"/>
  <c r="G2648" i="2"/>
  <c r="E2648" i="2"/>
  <c r="BC2647" i="2"/>
  <c r="BB2647" i="2"/>
  <c r="BA2647" i="2"/>
  <c r="AM2647" i="2"/>
  <c r="AJ2647" i="2"/>
  <c r="AF2647" i="2"/>
  <c r="AE2647" i="2"/>
  <c r="AD2647" i="2"/>
  <c r="Y2647" i="2"/>
  <c r="G2647" i="2"/>
  <c r="E2647" i="2"/>
  <c r="BC2646" i="2"/>
  <c r="BB2646" i="2"/>
  <c r="BA2646" i="2"/>
  <c r="AM2646" i="2"/>
  <c r="AJ2646" i="2"/>
  <c r="AF2646" i="2"/>
  <c r="AE2646" i="2"/>
  <c r="AD2646" i="2"/>
  <c r="Y2646" i="2"/>
  <c r="G2646" i="2"/>
  <c r="E2646" i="2"/>
  <c r="BC2645" i="2"/>
  <c r="BB2645" i="2"/>
  <c r="BA2645" i="2"/>
  <c r="AM2645" i="2"/>
  <c r="AJ2645" i="2"/>
  <c r="AF2645" i="2"/>
  <c r="AE2645" i="2"/>
  <c r="AD2645" i="2"/>
  <c r="Y2645" i="2"/>
  <c r="G2645" i="2"/>
  <c r="E2645" i="2"/>
  <c r="BC2644" i="2"/>
  <c r="BB2644" i="2"/>
  <c r="BA2644" i="2"/>
  <c r="AM2644" i="2"/>
  <c r="AJ2644" i="2"/>
  <c r="AF2644" i="2"/>
  <c r="AE2644" i="2"/>
  <c r="AD2644" i="2"/>
  <c r="Y2644" i="2"/>
  <c r="G2644" i="2"/>
  <c r="E2644" i="2"/>
  <c r="BC2643" i="2"/>
  <c r="BB2643" i="2"/>
  <c r="BA2643" i="2"/>
  <c r="AM2643" i="2"/>
  <c r="AJ2643" i="2"/>
  <c r="AF2643" i="2"/>
  <c r="AE2643" i="2"/>
  <c r="AD2643" i="2"/>
  <c r="Y2643" i="2"/>
  <c r="G2643" i="2"/>
  <c r="E2643" i="2"/>
  <c r="BC2642" i="2"/>
  <c r="BB2642" i="2"/>
  <c r="BA2642" i="2"/>
  <c r="AM2642" i="2"/>
  <c r="AJ2642" i="2"/>
  <c r="AF2642" i="2"/>
  <c r="AE2642" i="2"/>
  <c r="AD2642" i="2"/>
  <c r="Y2642" i="2"/>
  <c r="G2642" i="2"/>
  <c r="E2642" i="2"/>
  <c r="BC2641" i="2"/>
  <c r="BB2641" i="2"/>
  <c r="BA2641" i="2"/>
  <c r="AM2641" i="2"/>
  <c r="AJ2641" i="2"/>
  <c r="AF2641" i="2"/>
  <c r="AE2641" i="2"/>
  <c r="AD2641" i="2"/>
  <c r="Y2641" i="2"/>
  <c r="G2641" i="2"/>
  <c r="E2641" i="2"/>
  <c r="BC2640" i="2"/>
  <c r="BB2640" i="2"/>
  <c r="BA2640" i="2"/>
  <c r="AM2640" i="2"/>
  <c r="AJ2640" i="2"/>
  <c r="AF2640" i="2"/>
  <c r="AE2640" i="2"/>
  <c r="AD2640" i="2"/>
  <c r="Y2640" i="2"/>
  <c r="G2640" i="2"/>
  <c r="E2640" i="2"/>
  <c r="BC2639" i="2"/>
  <c r="BB2639" i="2"/>
  <c r="BA2639" i="2"/>
  <c r="AM2639" i="2"/>
  <c r="AJ2639" i="2"/>
  <c r="AF2639" i="2"/>
  <c r="AE2639" i="2"/>
  <c r="AD2639" i="2"/>
  <c r="Y2639" i="2"/>
  <c r="G2639" i="2"/>
  <c r="E2639" i="2"/>
  <c r="BC2638" i="2"/>
  <c r="BB2638" i="2"/>
  <c r="BA2638" i="2"/>
  <c r="AM2638" i="2"/>
  <c r="AJ2638" i="2"/>
  <c r="AF2638" i="2"/>
  <c r="AE2638" i="2"/>
  <c r="AD2638" i="2"/>
  <c r="Y2638" i="2"/>
  <c r="G2638" i="2"/>
  <c r="E2638" i="2"/>
  <c r="BC2637" i="2"/>
  <c r="BB2637" i="2"/>
  <c r="BA2637" i="2"/>
  <c r="AM2637" i="2"/>
  <c r="AJ2637" i="2"/>
  <c r="AF2637" i="2"/>
  <c r="AE2637" i="2"/>
  <c r="AD2637" i="2"/>
  <c r="Y2637" i="2"/>
  <c r="G2637" i="2"/>
  <c r="E2637" i="2"/>
  <c r="BC2636" i="2"/>
  <c r="BB2636" i="2"/>
  <c r="BA2636" i="2"/>
  <c r="AM2636" i="2"/>
  <c r="AJ2636" i="2"/>
  <c r="AF2636" i="2"/>
  <c r="AE2636" i="2"/>
  <c r="AD2636" i="2"/>
  <c r="Y2636" i="2"/>
  <c r="G2636" i="2"/>
  <c r="E2636" i="2"/>
  <c r="BC2635" i="2"/>
  <c r="BB2635" i="2"/>
  <c r="BA2635" i="2"/>
  <c r="AM2635" i="2"/>
  <c r="AJ2635" i="2"/>
  <c r="AF2635" i="2"/>
  <c r="AE2635" i="2"/>
  <c r="AD2635" i="2"/>
  <c r="Y2635" i="2"/>
  <c r="G2635" i="2"/>
  <c r="E2635" i="2"/>
  <c r="BC2634" i="2"/>
  <c r="BB2634" i="2"/>
  <c r="BA2634" i="2"/>
  <c r="AM2634" i="2"/>
  <c r="AJ2634" i="2"/>
  <c r="AF2634" i="2"/>
  <c r="AE2634" i="2"/>
  <c r="AD2634" i="2"/>
  <c r="Y2634" i="2"/>
  <c r="G2634" i="2"/>
  <c r="E2634" i="2"/>
  <c r="BC2633" i="2"/>
  <c r="BB2633" i="2"/>
  <c r="BA2633" i="2"/>
  <c r="AM2633" i="2"/>
  <c r="AJ2633" i="2"/>
  <c r="AF2633" i="2"/>
  <c r="AE2633" i="2"/>
  <c r="AD2633" i="2"/>
  <c r="Y2633" i="2"/>
  <c r="G2633" i="2"/>
  <c r="E2633" i="2"/>
  <c r="BC2632" i="2"/>
  <c r="BB2632" i="2"/>
  <c r="BA2632" i="2"/>
  <c r="AM2632" i="2"/>
  <c r="AJ2632" i="2"/>
  <c r="AF2632" i="2"/>
  <c r="AE2632" i="2"/>
  <c r="AD2632" i="2"/>
  <c r="Y2632" i="2"/>
  <c r="G2632" i="2"/>
  <c r="E2632" i="2"/>
  <c r="BC2631" i="2"/>
  <c r="BB2631" i="2"/>
  <c r="BA2631" i="2"/>
  <c r="AM2631" i="2"/>
  <c r="AJ2631" i="2"/>
  <c r="AF2631" i="2"/>
  <c r="AE2631" i="2"/>
  <c r="AD2631" i="2"/>
  <c r="Y2631" i="2"/>
  <c r="G2631" i="2"/>
  <c r="E2631" i="2"/>
  <c r="BC2630" i="2"/>
  <c r="BB2630" i="2"/>
  <c r="BA2630" i="2"/>
  <c r="AM2630" i="2"/>
  <c r="AJ2630" i="2"/>
  <c r="AF2630" i="2"/>
  <c r="AE2630" i="2"/>
  <c r="AD2630" i="2"/>
  <c r="Y2630" i="2"/>
  <c r="G2630" i="2"/>
  <c r="E2630" i="2"/>
  <c r="BC2629" i="2"/>
  <c r="BB2629" i="2"/>
  <c r="BA2629" i="2"/>
  <c r="AM2629" i="2"/>
  <c r="AJ2629" i="2"/>
  <c r="AF2629" i="2"/>
  <c r="AE2629" i="2"/>
  <c r="AD2629" i="2"/>
  <c r="Y2629" i="2"/>
  <c r="G2629" i="2"/>
  <c r="E2629" i="2"/>
  <c r="BC2628" i="2"/>
  <c r="BB2628" i="2"/>
  <c r="BA2628" i="2"/>
  <c r="AM2628" i="2"/>
  <c r="AJ2628" i="2"/>
  <c r="AF2628" i="2"/>
  <c r="AE2628" i="2"/>
  <c r="AD2628" i="2"/>
  <c r="Y2628" i="2"/>
  <c r="G2628" i="2"/>
  <c r="E2628" i="2"/>
  <c r="BC2627" i="2"/>
  <c r="BB2627" i="2"/>
  <c r="BA2627" i="2"/>
  <c r="AM2627" i="2"/>
  <c r="AJ2627" i="2"/>
  <c r="AF2627" i="2"/>
  <c r="AE2627" i="2"/>
  <c r="AD2627" i="2"/>
  <c r="Y2627" i="2"/>
  <c r="G2627" i="2"/>
  <c r="E2627" i="2"/>
  <c r="BC2626" i="2"/>
  <c r="BB2626" i="2"/>
  <c r="BA2626" i="2"/>
  <c r="AM2626" i="2"/>
  <c r="AJ2626" i="2"/>
  <c r="AF2626" i="2"/>
  <c r="AE2626" i="2"/>
  <c r="AD2626" i="2"/>
  <c r="Y2626" i="2"/>
  <c r="G2626" i="2"/>
  <c r="E2626" i="2"/>
  <c r="BC2625" i="2"/>
  <c r="BB2625" i="2"/>
  <c r="BA2625" i="2"/>
  <c r="AM2625" i="2"/>
  <c r="AJ2625" i="2"/>
  <c r="AF2625" i="2"/>
  <c r="AE2625" i="2"/>
  <c r="AD2625" i="2"/>
  <c r="Y2625" i="2"/>
  <c r="G2625" i="2"/>
  <c r="E2625" i="2"/>
  <c r="BC2624" i="2"/>
  <c r="BB2624" i="2"/>
  <c r="BA2624" i="2"/>
  <c r="AM2624" i="2"/>
  <c r="AJ2624" i="2"/>
  <c r="AF2624" i="2"/>
  <c r="AE2624" i="2"/>
  <c r="AD2624" i="2"/>
  <c r="Y2624" i="2"/>
  <c r="G2624" i="2"/>
  <c r="E2624" i="2"/>
  <c r="BC2623" i="2"/>
  <c r="BB2623" i="2"/>
  <c r="BA2623" i="2"/>
  <c r="AM2623" i="2"/>
  <c r="AJ2623" i="2"/>
  <c r="AF2623" i="2"/>
  <c r="AE2623" i="2"/>
  <c r="AD2623" i="2"/>
  <c r="Y2623" i="2"/>
  <c r="G2623" i="2"/>
  <c r="E2623" i="2"/>
  <c r="BC2622" i="2"/>
  <c r="BB2622" i="2"/>
  <c r="BA2622" i="2"/>
  <c r="AM2622" i="2"/>
  <c r="AJ2622" i="2"/>
  <c r="AF2622" i="2"/>
  <c r="AE2622" i="2"/>
  <c r="AD2622" i="2"/>
  <c r="Y2622" i="2"/>
  <c r="G2622" i="2"/>
  <c r="E2622" i="2"/>
  <c r="BC2621" i="2"/>
  <c r="BB2621" i="2"/>
  <c r="BA2621" i="2"/>
  <c r="AM2621" i="2"/>
  <c r="AJ2621" i="2"/>
  <c r="AF2621" i="2"/>
  <c r="AE2621" i="2"/>
  <c r="AD2621" i="2"/>
  <c r="Y2621" i="2"/>
  <c r="G2621" i="2"/>
  <c r="E2621" i="2"/>
  <c r="BC2620" i="2"/>
  <c r="BB2620" i="2"/>
  <c r="BA2620" i="2"/>
  <c r="AM2620" i="2"/>
  <c r="AJ2620" i="2"/>
  <c r="AF2620" i="2"/>
  <c r="AE2620" i="2"/>
  <c r="AD2620" i="2"/>
  <c r="Y2620" i="2"/>
  <c r="G2620" i="2"/>
  <c r="E2620" i="2"/>
  <c r="BC2619" i="2"/>
  <c r="BB2619" i="2"/>
  <c r="BA2619" i="2"/>
  <c r="AM2619" i="2"/>
  <c r="AJ2619" i="2"/>
  <c r="AF2619" i="2"/>
  <c r="AE2619" i="2"/>
  <c r="AD2619" i="2"/>
  <c r="Y2619" i="2"/>
  <c r="G2619" i="2"/>
  <c r="E2619" i="2"/>
  <c r="BC2618" i="2"/>
  <c r="BB2618" i="2"/>
  <c r="BA2618" i="2"/>
  <c r="AM2618" i="2"/>
  <c r="AJ2618" i="2"/>
  <c r="AF2618" i="2"/>
  <c r="AE2618" i="2"/>
  <c r="AD2618" i="2"/>
  <c r="Y2618" i="2"/>
  <c r="G2618" i="2"/>
  <c r="E2618" i="2"/>
  <c r="BC2617" i="2"/>
  <c r="BB2617" i="2"/>
  <c r="BA2617" i="2"/>
  <c r="AM2617" i="2"/>
  <c r="AJ2617" i="2"/>
  <c r="AF2617" i="2"/>
  <c r="AE2617" i="2"/>
  <c r="AD2617" i="2"/>
  <c r="Y2617" i="2"/>
  <c r="G2617" i="2"/>
  <c r="E2617" i="2"/>
  <c r="BC2616" i="2"/>
  <c r="BB2616" i="2"/>
  <c r="BA2616" i="2"/>
  <c r="AM2616" i="2"/>
  <c r="AJ2616" i="2"/>
  <c r="AF2616" i="2"/>
  <c r="AE2616" i="2"/>
  <c r="AD2616" i="2"/>
  <c r="Y2616" i="2"/>
  <c r="G2616" i="2"/>
  <c r="E2616" i="2"/>
  <c r="BC2615" i="2"/>
  <c r="BB2615" i="2"/>
  <c r="BA2615" i="2"/>
  <c r="AM2615" i="2"/>
  <c r="AJ2615" i="2"/>
  <c r="AF2615" i="2"/>
  <c r="AE2615" i="2"/>
  <c r="AD2615" i="2"/>
  <c r="Y2615" i="2"/>
  <c r="G2615" i="2"/>
  <c r="E2615" i="2"/>
  <c r="BC2614" i="2"/>
  <c r="BB2614" i="2"/>
  <c r="BA2614" i="2"/>
  <c r="AM2614" i="2"/>
  <c r="AJ2614" i="2"/>
  <c r="AF2614" i="2"/>
  <c r="AE2614" i="2"/>
  <c r="AD2614" i="2"/>
  <c r="Y2614" i="2"/>
  <c r="G2614" i="2"/>
  <c r="E2614" i="2"/>
  <c r="BC2613" i="2"/>
  <c r="BB2613" i="2"/>
  <c r="BA2613" i="2"/>
  <c r="AM2613" i="2"/>
  <c r="AJ2613" i="2"/>
  <c r="AF2613" i="2"/>
  <c r="AE2613" i="2"/>
  <c r="AD2613" i="2"/>
  <c r="Y2613" i="2"/>
  <c r="G2613" i="2"/>
  <c r="E2613" i="2"/>
  <c r="BC2612" i="2"/>
  <c r="BB2612" i="2"/>
  <c r="BA2612" i="2"/>
  <c r="AM2612" i="2"/>
  <c r="AJ2612" i="2"/>
  <c r="AF2612" i="2"/>
  <c r="AE2612" i="2"/>
  <c r="AD2612" i="2"/>
  <c r="Y2612" i="2"/>
  <c r="G2612" i="2"/>
  <c r="E2612" i="2"/>
  <c r="BC2611" i="2"/>
  <c r="BB2611" i="2"/>
  <c r="BA2611" i="2"/>
  <c r="AM2611" i="2"/>
  <c r="AJ2611" i="2"/>
  <c r="AF2611" i="2"/>
  <c r="AE2611" i="2"/>
  <c r="AD2611" i="2"/>
  <c r="Y2611" i="2"/>
  <c r="G2611" i="2"/>
  <c r="E2611" i="2"/>
  <c r="BC2610" i="2"/>
  <c r="BB2610" i="2"/>
  <c r="BA2610" i="2"/>
  <c r="AM2610" i="2"/>
  <c r="AJ2610" i="2"/>
  <c r="AF2610" i="2"/>
  <c r="AE2610" i="2"/>
  <c r="AD2610" i="2"/>
  <c r="Y2610" i="2"/>
  <c r="G2610" i="2"/>
  <c r="E2610" i="2"/>
  <c r="BC2609" i="2"/>
  <c r="BB2609" i="2"/>
  <c r="BA2609" i="2"/>
  <c r="AM2609" i="2"/>
  <c r="AJ2609" i="2"/>
  <c r="AF2609" i="2"/>
  <c r="AE2609" i="2"/>
  <c r="AD2609" i="2"/>
  <c r="Y2609" i="2"/>
  <c r="G2609" i="2"/>
  <c r="E2609" i="2"/>
  <c r="BC2608" i="2"/>
  <c r="BB2608" i="2"/>
  <c r="BA2608" i="2"/>
  <c r="AM2608" i="2"/>
  <c r="AJ2608" i="2"/>
  <c r="AF2608" i="2"/>
  <c r="AE2608" i="2"/>
  <c r="AD2608" i="2"/>
  <c r="Y2608" i="2"/>
  <c r="G2608" i="2"/>
  <c r="E2608" i="2"/>
  <c r="BC2607" i="2"/>
  <c r="BB2607" i="2"/>
  <c r="BA2607" i="2"/>
  <c r="AM2607" i="2"/>
  <c r="AJ2607" i="2"/>
  <c r="AF2607" i="2"/>
  <c r="AE2607" i="2"/>
  <c r="AD2607" i="2"/>
  <c r="Y2607" i="2"/>
  <c r="G2607" i="2"/>
  <c r="E2607" i="2"/>
  <c r="BC2606" i="2"/>
  <c r="BB2606" i="2"/>
  <c r="BA2606" i="2"/>
  <c r="AM2606" i="2"/>
  <c r="AJ2606" i="2"/>
  <c r="AF2606" i="2"/>
  <c r="AE2606" i="2"/>
  <c r="AD2606" i="2"/>
  <c r="Y2606" i="2"/>
  <c r="G2606" i="2"/>
  <c r="E2606" i="2"/>
  <c r="BC2605" i="2"/>
  <c r="BB2605" i="2"/>
  <c r="BA2605" i="2"/>
  <c r="AM2605" i="2"/>
  <c r="AJ2605" i="2"/>
  <c r="AF2605" i="2"/>
  <c r="AE2605" i="2"/>
  <c r="AD2605" i="2"/>
  <c r="Y2605" i="2"/>
  <c r="G2605" i="2"/>
  <c r="E2605" i="2"/>
  <c r="BC2604" i="2"/>
  <c r="BB2604" i="2"/>
  <c r="BA2604" i="2"/>
  <c r="AM2604" i="2"/>
  <c r="AJ2604" i="2"/>
  <c r="AF2604" i="2"/>
  <c r="AE2604" i="2"/>
  <c r="AD2604" i="2"/>
  <c r="Y2604" i="2"/>
  <c r="G2604" i="2"/>
  <c r="E2604" i="2"/>
  <c r="BC2603" i="2"/>
  <c r="BB2603" i="2"/>
  <c r="BA2603" i="2"/>
  <c r="AM2603" i="2"/>
  <c r="AJ2603" i="2"/>
  <c r="AF2603" i="2"/>
  <c r="AE2603" i="2"/>
  <c r="AD2603" i="2"/>
  <c r="Y2603" i="2"/>
  <c r="G2603" i="2"/>
  <c r="E2603" i="2"/>
  <c r="BC2602" i="2"/>
  <c r="BB2602" i="2"/>
  <c r="BA2602" i="2"/>
  <c r="AM2602" i="2"/>
  <c r="AJ2602" i="2"/>
  <c r="AF2602" i="2"/>
  <c r="AE2602" i="2"/>
  <c r="AD2602" i="2"/>
  <c r="Y2602" i="2"/>
  <c r="G2602" i="2"/>
  <c r="E2602" i="2"/>
  <c r="BC2601" i="2"/>
  <c r="BB2601" i="2"/>
  <c r="BA2601" i="2"/>
  <c r="AM2601" i="2"/>
  <c r="AJ2601" i="2"/>
  <c r="AF2601" i="2"/>
  <c r="AE2601" i="2"/>
  <c r="AD2601" i="2"/>
  <c r="Y2601" i="2"/>
  <c r="G2601" i="2"/>
  <c r="E2601" i="2"/>
  <c r="BC2600" i="2"/>
  <c r="BB2600" i="2"/>
  <c r="BA2600" i="2"/>
  <c r="AM2600" i="2"/>
  <c r="AJ2600" i="2"/>
  <c r="AF2600" i="2"/>
  <c r="AE2600" i="2"/>
  <c r="AD2600" i="2"/>
  <c r="Y2600" i="2"/>
  <c r="G2600" i="2"/>
  <c r="E2600" i="2"/>
  <c r="BC2599" i="2"/>
  <c r="BB2599" i="2"/>
  <c r="BA2599" i="2"/>
  <c r="AM2599" i="2"/>
  <c r="AJ2599" i="2"/>
  <c r="AF2599" i="2"/>
  <c r="AE2599" i="2"/>
  <c r="AD2599" i="2"/>
  <c r="Y2599" i="2"/>
  <c r="G2599" i="2"/>
  <c r="E2599" i="2"/>
  <c r="BC2598" i="2"/>
  <c r="BB2598" i="2"/>
  <c r="BA2598" i="2"/>
  <c r="AM2598" i="2"/>
  <c r="AJ2598" i="2"/>
  <c r="AF2598" i="2"/>
  <c r="AE2598" i="2"/>
  <c r="AD2598" i="2"/>
  <c r="Y2598" i="2"/>
  <c r="G2598" i="2"/>
  <c r="E2598" i="2"/>
  <c r="BC2597" i="2"/>
  <c r="BB2597" i="2"/>
  <c r="BA2597" i="2"/>
  <c r="AM2597" i="2"/>
  <c r="AJ2597" i="2"/>
  <c r="AF2597" i="2"/>
  <c r="AE2597" i="2"/>
  <c r="AD2597" i="2"/>
  <c r="Y2597" i="2"/>
  <c r="G2597" i="2"/>
  <c r="E2597" i="2"/>
  <c r="BC2596" i="2"/>
  <c r="BB2596" i="2"/>
  <c r="BA2596" i="2"/>
  <c r="AM2596" i="2"/>
  <c r="AJ2596" i="2"/>
  <c r="AF2596" i="2"/>
  <c r="AE2596" i="2"/>
  <c r="AD2596" i="2"/>
  <c r="Y2596" i="2"/>
  <c r="G2596" i="2"/>
  <c r="E2596" i="2"/>
  <c r="BC2595" i="2"/>
  <c r="BB2595" i="2"/>
  <c r="BA2595" i="2"/>
  <c r="AM2595" i="2"/>
  <c r="AJ2595" i="2"/>
  <c r="AF2595" i="2"/>
  <c r="AE2595" i="2"/>
  <c r="AD2595" i="2"/>
  <c r="Y2595" i="2"/>
  <c r="G2595" i="2"/>
  <c r="E2595" i="2"/>
  <c r="BC2594" i="2"/>
  <c r="BB2594" i="2"/>
  <c r="BA2594" i="2"/>
  <c r="AM2594" i="2"/>
  <c r="AJ2594" i="2"/>
  <c r="AF2594" i="2"/>
  <c r="AE2594" i="2"/>
  <c r="AD2594" i="2"/>
  <c r="Y2594" i="2"/>
  <c r="G2594" i="2"/>
  <c r="E2594" i="2"/>
  <c r="BC2593" i="2"/>
  <c r="BB2593" i="2"/>
  <c r="BA2593" i="2"/>
  <c r="AM2593" i="2"/>
  <c r="AJ2593" i="2"/>
  <c r="AF2593" i="2"/>
  <c r="AE2593" i="2"/>
  <c r="AD2593" i="2"/>
  <c r="Y2593" i="2"/>
  <c r="G2593" i="2"/>
  <c r="E2593" i="2"/>
  <c r="BC2592" i="2"/>
  <c r="BB2592" i="2"/>
  <c r="BA2592" i="2"/>
  <c r="AM2592" i="2"/>
  <c r="AJ2592" i="2"/>
  <c r="AF2592" i="2"/>
  <c r="AE2592" i="2"/>
  <c r="AD2592" i="2"/>
  <c r="Y2592" i="2"/>
  <c r="G2592" i="2"/>
  <c r="E2592" i="2"/>
  <c r="BC2591" i="2"/>
  <c r="BB2591" i="2"/>
  <c r="BA2591" i="2"/>
  <c r="AM2591" i="2"/>
  <c r="AJ2591" i="2"/>
  <c r="AF2591" i="2"/>
  <c r="AE2591" i="2"/>
  <c r="AD2591" i="2"/>
  <c r="Y2591" i="2"/>
  <c r="G2591" i="2"/>
  <c r="E2591" i="2"/>
  <c r="BC2590" i="2"/>
  <c r="BB2590" i="2"/>
  <c r="BA2590" i="2"/>
  <c r="AM2590" i="2"/>
  <c r="AJ2590" i="2"/>
  <c r="AF2590" i="2"/>
  <c r="AE2590" i="2"/>
  <c r="AD2590" i="2"/>
  <c r="Y2590" i="2"/>
  <c r="G2590" i="2"/>
  <c r="E2590" i="2"/>
  <c r="BC2589" i="2"/>
  <c r="BB2589" i="2"/>
  <c r="BA2589" i="2"/>
  <c r="AM2589" i="2"/>
  <c r="AJ2589" i="2"/>
  <c r="AF2589" i="2"/>
  <c r="AE2589" i="2"/>
  <c r="AD2589" i="2"/>
  <c r="Y2589" i="2"/>
  <c r="G2589" i="2"/>
  <c r="E2589" i="2"/>
  <c r="BC2588" i="2"/>
  <c r="BB2588" i="2"/>
  <c r="BA2588" i="2"/>
  <c r="AM2588" i="2"/>
  <c r="AJ2588" i="2"/>
  <c r="AF2588" i="2"/>
  <c r="AE2588" i="2"/>
  <c r="AD2588" i="2"/>
  <c r="Y2588" i="2"/>
  <c r="G2588" i="2"/>
  <c r="E2588" i="2"/>
  <c r="BC2587" i="2"/>
  <c r="BB2587" i="2"/>
  <c r="BA2587" i="2"/>
  <c r="AM2587" i="2"/>
  <c r="AJ2587" i="2"/>
  <c r="AF2587" i="2"/>
  <c r="AE2587" i="2"/>
  <c r="AD2587" i="2"/>
  <c r="Y2587" i="2"/>
  <c r="G2587" i="2"/>
  <c r="E2587" i="2"/>
  <c r="BC2586" i="2"/>
  <c r="BB2586" i="2"/>
  <c r="BA2586" i="2"/>
  <c r="AM2586" i="2"/>
  <c r="AJ2586" i="2"/>
  <c r="AF2586" i="2"/>
  <c r="AE2586" i="2"/>
  <c r="AD2586" i="2"/>
  <c r="Y2586" i="2"/>
  <c r="G2586" i="2"/>
  <c r="E2586" i="2"/>
  <c r="BC2585" i="2"/>
  <c r="BB2585" i="2"/>
  <c r="BA2585" i="2"/>
  <c r="AM2585" i="2"/>
  <c r="AJ2585" i="2"/>
  <c r="AF2585" i="2"/>
  <c r="AE2585" i="2"/>
  <c r="AD2585" i="2"/>
  <c r="Y2585" i="2"/>
  <c r="G2585" i="2"/>
  <c r="E2585" i="2"/>
  <c r="BC2584" i="2"/>
  <c r="BB2584" i="2"/>
  <c r="BA2584" i="2"/>
  <c r="AM2584" i="2"/>
  <c r="AJ2584" i="2"/>
  <c r="AF2584" i="2"/>
  <c r="AE2584" i="2"/>
  <c r="AD2584" i="2"/>
  <c r="Y2584" i="2"/>
  <c r="G2584" i="2"/>
  <c r="E2584" i="2"/>
  <c r="BC2583" i="2"/>
  <c r="BB2583" i="2"/>
  <c r="BA2583" i="2"/>
  <c r="AM2583" i="2"/>
  <c r="AJ2583" i="2"/>
  <c r="AF2583" i="2"/>
  <c r="AE2583" i="2"/>
  <c r="AD2583" i="2"/>
  <c r="Y2583" i="2"/>
  <c r="G2583" i="2"/>
  <c r="E2583" i="2"/>
  <c r="BC2582" i="2"/>
  <c r="BB2582" i="2"/>
  <c r="BA2582" i="2"/>
  <c r="AM2582" i="2"/>
  <c r="AJ2582" i="2"/>
  <c r="AF2582" i="2"/>
  <c r="AE2582" i="2"/>
  <c r="AD2582" i="2"/>
  <c r="Y2582" i="2"/>
  <c r="G2582" i="2"/>
  <c r="E2582" i="2"/>
  <c r="BC2581" i="2"/>
  <c r="BB2581" i="2"/>
  <c r="BA2581" i="2"/>
  <c r="AM2581" i="2"/>
  <c r="AJ2581" i="2"/>
  <c r="AF2581" i="2"/>
  <c r="AE2581" i="2"/>
  <c r="AD2581" i="2"/>
  <c r="Y2581" i="2"/>
  <c r="G2581" i="2"/>
  <c r="E2581" i="2"/>
  <c r="BC2580" i="2"/>
  <c r="BB2580" i="2"/>
  <c r="BA2580" i="2"/>
  <c r="AM2580" i="2"/>
  <c r="AJ2580" i="2"/>
  <c r="AF2580" i="2"/>
  <c r="AE2580" i="2"/>
  <c r="AD2580" i="2"/>
  <c r="Y2580" i="2"/>
  <c r="G2580" i="2"/>
  <c r="E2580" i="2"/>
  <c r="BC2579" i="2"/>
  <c r="BB2579" i="2"/>
  <c r="BA2579" i="2"/>
  <c r="AM2579" i="2"/>
  <c r="AJ2579" i="2"/>
  <c r="AF2579" i="2"/>
  <c r="AE2579" i="2"/>
  <c r="AD2579" i="2"/>
  <c r="Y2579" i="2"/>
  <c r="G2579" i="2"/>
  <c r="E2579" i="2"/>
  <c r="BC2578" i="2"/>
  <c r="BB2578" i="2"/>
  <c r="BA2578" i="2"/>
  <c r="AM2578" i="2"/>
  <c r="AJ2578" i="2"/>
  <c r="AF2578" i="2"/>
  <c r="AE2578" i="2"/>
  <c r="AD2578" i="2"/>
  <c r="Y2578" i="2"/>
  <c r="G2578" i="2"/>
  <c r="E2578" i="2"/>
  <c r="BC2577" i="2"/>
  <c r="BB2577" i="2"/>
  <c r="BA2577" i="2"/>
  <c r="AM2577" i="2"/>
  <c r="AJ2577" i="2"/>
  <c r="AF2577" i="2"/>
  <c r="AE2577" i="2"/>
  <c r="AD2577" i="2"/>
  <c r="Y2577" i="2"/>
  <c r="G2577" i="2"/>
  <c r="E2577" i="2"/>
  <c r="BC2576" i="2"/>
  <c r="BB2576" i="2"/>
  <c r="BA2576" i="2"/>
  <c r="AM2576" i="2"/>
  <c r="AJ2576" i="2"/>
  <c r="AF2576" i="2"/>
  <c r="AE2576" i="2"/>
  <c r="AD2576" i="2"/>
  <c r="Y2576" i="2"/>
  <c r="G2576" i="2"/>
  <c r="E2576" i="2"/>
  <c r="BC2575" i="2"/>
  <c r="BB2575" i="2"/>
  <c r="BA2575" i="2"/>
  <c r="AM2575" i="2"/>
  <c r="AJ2575" i="2"/>
  <c r="AF2575" i="2"/>
  <c r="AE2575" i="2"/>
  <c r="AD2575" i="2"/>
  <c r="Y2575" i="2"/>
  <c r="G2575" i="2"/>
  <c r="E2575" i="2"/>
  <c r="BC2574" i="2"/>
  <c r="BB2574" i="2"/>
  <c r="BA2574" i="2"/>
  <c r="AM2574" i="2"/>
  <c r="AJ2574" i="2"/>
  <c r="AF2574" i="2"/>
  <c r="AE2574" i="2"/>
  <c r="AD2574" i="2"/>
  <c r="Y2574" i="2"/>
  <c r="G2574" i="2"/>
  <c r="E2574" i="2"/>
  <c r="BC2573" i="2"/>
  <c r="BB2573" i="2"/>
  <c r="BA2573" i="2"/>
  <c r="AM2573" i="2"/>
  <c r="AJ2573" i="2"/>
  <c r="AF2573" i="2"/>
  <c r="AE2573" i="2"/>
  <c r="AD2573" i="2"/>
  <c r="Y2573" i="2"/>
  <c r="G2573" i="2"/>
  <c r="E2573" i="2"/>
  <c r="BC2572" i="2"/>
  <c r="BB2572" i="2"/>
  <c r="BA2572" i="2"/>
  <c r="AM2572" i="2"/>
  <c r="AJ2572" i="2"/>
  <c r="AF2572" i="2"/>
  <c r="AE2572" i="2"/>
  <c r="AD2572" i="2"/>
  <c r="Y2572" i="2"/>
  <c r="G2572" i="2"/>
  <c r="E2572" i="2"/>
  <c r="BC2571" i="2"/>
  <c r="BB2571" i="2"/>
  <c r="BA2571" i="2"/>
  <c r="AM2571" i="2"/>
  <c r="AJ2571" i="2"/>
  <c r="AF2571" i="2"/>
  <c r="AE2571" i="2"/>
  <c r="AD2571" i="2"/>
  <c r="Y2571" i="2"/>
  <c r="G2571" i="2"/>
  <c r="E2571" i="2"/>
  <c r="BC2570" i="2"/>
  <c r="BB2570" i="2"/>
  <c r="BA2570" i="2"/>
  <c r="AM2570" i="2"/>
  <c r="AJ2570" i="2"/>
  <c r="AF2570" i="2"/>
  <c r="AE2570" i="2"/>
  <c r="AD2570" i="2"/>
  <c r="Y2570" i="2"/>
  <c r="G2570" i="2"/>
  <c r="E2570" i="2"/>
  <c r="BC2569" i="2"/>
  <c r="BB2569" i="2"/>
  <c r="BA2569" i="2"/>
  <c r="AM2569" i="2"/>
  <c r="AJ2569" i="2"/>
  <c r="AF2569" i="2"/>
  <c r="AE2569" i="2"/>
  <c r="AD2569" i="2"/>
  <c r="Y2569" i="2"/>
  <c r="G2569" i="2"/>
  <c r="E2569" i="2"/>
  <c r="BC2568" i="2"/>
  <c r="BB2568" i="2"/>
  <c r="BA2568" i="2"/>
  <c r="AM2568" i="2"/>
  <c r="AJ2568" i="2"/>
  <c r="AF2568" i="2"/>
  <c r="AE2568" i="2"/>
  <c r="AD2568" i="2"/>
  <c r="Y2568" i="2"/>
  <c r="G2568" i="2"/>
  <c r="E2568" i="2"/>
  <c r="BC2567" i="2"/>
  <c r="BB2567" i="2"/>
  <c r="BA2567" i="2"/>
  <c r="AM2567" i="2"/>
  <c r="AJ2567" i="2"/>
  <c r="AF2567" i="2"/>
  <c r="AE2567" i="2"/>
  <c r="AD2567" i="2"/>
  <c r="Y2567" i="2"/>
  <c r="G2567" i="2"/>
  <c r="E2567" i="2"/>
  <c r="BC2566" i="2"/>
  <c r="BB2566" i="2"/>
  <c r="BA2566" i="2"/>
  <c r="AM2566" i="2"/>
  <c r="AJ2566" i="2"/>
  <c r="AF2566" i="2"/>
  <c r="AE2566" i="2"/>
  <c r="AD2566" i="2"/>
  <c r="Y2566" i="2"/>
  <c r="G2566" i="2"/>
  <c r="E2566" i="2"/>
  <c r="BC2565" i="2"/>
  <c r="BB2565" i="2"/>
  <c r="BA2565" i="2"/>
  <c r="AM2565" i="2"/>
  <c r="AJ2565" i="2"/>
  <c r="AF2565" i="2"/>
  <c r="AE2565" i="2"/>
  <c r="AD2565" i="2"/>
  <c r="Y2565" i="2"/>
  <c r="G2565" i="2"/>
  <c r="E2565" i="2"/>
  <c r="BC2564" i="2"/>
  <c r="BB2564" i="2"/>
  <c r="BA2564" i="2"/>
  <c r="AM2564" i="2"/>
  <c r="AJ2564" i="2"/>
  <c r="AF2564" i="2"/>
  <c r="AE2564" i="2"/>
  <c r="AD2564" i="2"/>
  <c r="Y2564" i="2"/>
  <c r="G2564" i="2"/>
  <c r="E2564" i="2"/>
  <c r="BC2563" i="2"/>
  <c r="BB2563" i="2"/>
  <c r="BA2563" i="2"/>
  <c r="AM2563" i="2"/>
  <c r="AJ2563" i="2"/>
  <c r="AF2563" i="2"/>
  <c r="AE2563" i="2"/>
  <c r="AD2563" i="2"/>
  <c r="Y2563" i="2"/>
  <c r="G2563" i="2"/>
  <c r="E2563" i="2"/>
  <c r="BC2562" i="2"/>
  <c r="BB2562" i="2"/>
  <c r="BA2562" i="2"/>
  <c r="AM2562" i="2"/>
  <c r="AJ2562" i="2"/>
  <c r="AF2562" i="2"/>
  <c r="AE2562" i="2"/>
  <c r="AD2562" i="2"/>
  <c r="Y2562" i="2"/>
  <c r="G2562" i="2"/>
  <c r="E2562" i="2"/>
  <c r="BC2561" i="2"/>
  <c r="BB2561" i="2"/>
  <c r="BA2561" i="2"/>
  <c r="AM2561" i="2"/>
  <c r="AJ2561" i="2"/>
  <c r="AF2561" i="2"/>
  <c r="AE2561" i="2"/>
  <c r="AD2561" i="2"/>
  <c r="Y2561" i="2"/>
  <c r="G2561" i="2"/>
  <c r="E2561" i="2"/>
  <c r="BC2560" i="2"/>
  <c r="BB2560" i="2"/>
  <c r="BA2560" i="2"/>
  <c r="AM2560" i="2"/>
  <c r="AJ2560" i="2"/>
  <c r="AF2560" i="2"/>
  <c r="AE2560" i="2"/>
  <c r="AD2560" i="2"/>
  <c r="Y2560" i="2"/>
  <c r="G2560" i="2"/>
  <c r="E2560" i="2"/>
  <c r="BC2559" i="2"/>
  <c r="BB2559" i="2"/>
  <c r="BA2559" i="2"/>
  <c r="AM2559" i="2"/>
  <c r="AJ2559" i="2"/>
  <c r="AF2559" i="2"/>
  <c r="AE2559" i="2"/>
  <c r="AD2559" i="2"/>
  <c r="Y2559" i="2"/>
  <c r="G2559" i="2"/>
  <c r="E2559" i="2"/>
  <c r="BC2558" i="2"/>
  <c r="BB2558" i="2"/>
  <c r="BA2558" i="2"/>
  <c r="AM2558" i="2"/>
  <c r="AJ2558" i="2"/>
  <c r="AF2558" i="2"/>
  <c r="AE2558" i="2"/>
  <c r="AD2558" i="2"/>
  <c r="Y2558" i="2"/>
  <c r="G2558" i="2"/>
  <c r="E2558" i="2"/>
  <c r="BC2557" i="2"/>
  <c r="BB2557" i="2"/>
  <c r="BA2557" i="2"/>
  <c r="AM2557" i="2"/>
  <c r="AJ2557" i="2"/>
  <c r="AF2557" i="2"/>
  <c r="AE2557" i="2"/>
  <c r="AD2557" i="2"/>
  <c r="Y2557" i="2"/>
  <c r="G2557" i="2"/>
  <c r="E2557" i="2"/>
  <c r="BC2556" i="2"/>
  <c r="BB2556" i="2"/>
  <c r="BA2556" i="2"/>
  <c r="AM2556" i="2"/>
  <c r="AJ2556" i="2"/>
  <c r="AF2556" i="2"/>
  <c r="AE2556" i="2"/>
  <c r="AD2556" i="2"/>
  <c r="Y2556" i="2"/>
  <c r="G2556" i="2"/>
  <c r="E2556" i="2"/>
  <c r="BC2555" i="2"/>
  <c r="BB2555" i="2"/>
  <c r="BA2555" i="2"/>
  <c r="AM2555" i="2"/>
  <c r="AJ2555" i="2"/>
  <c r="AF2555" i="2"/>
  <c r="AE2555" i="2"/>
  <c r="AD2555" i="2"/>
  <c r="Y2555" i="2"/>
  <c r="G2555" i="2"/>
  <c r="E2555" i="2"/>
  <c r="BC2554" i="2"/>
  <c r="BB2554" i="2"/>
  <c r="BA2554" i="2"/>
  <c r="AM2554" i="2"/>
  <c r="AJ2554" i="2"/>
  <c r="AF2554" i="2"/>
  <c r="AE2554" i="2"/>
  <c r="AD2554" i="2"/>
  <c r="Y2554" i="2"/>
  <c r="G2554" i="2"/>
  <c r="E2554" i="2"/>
  <c r="BC2553" i="2"/>
  <c r="BB2553" i="2"/>
  <c r="BA2553" i="2"/>
  <c r="AM2553" i="2"/>
  <c r="AJ2553" i="2"/>
  <c r="AF2553" i="2"/>
  <c r="AE2553" i="2"/>
  <c r="AD2553" i="2"/>
  <c r="Y2553" i="2"/>
  <c r="G2553" i="2"/>
  <c r="E2553" i="2"/>
  <c r="BC2552" i="2"/>
  <c r="BB2552" i="2"/>
  <c r="BA2552" i="2"/>
  <c r="AM2552" i="2"/>
  <c r="AJ2552" i="2"/>
  <c r="AF2552" i="2"/>
  <c r="AE2552" i="2"/>
  <c r="AD2552" i="2"/>
  <c r="Y2552" i="2"/>
  <c r="G2552" i="2"/>
  <c r="E2552" i="2"/>
  <c r="BC2551" i="2"/>
  <c r="BB2551" i="2"/>
  <c r="BA2551" i="2"/>
  <c r="AM2551" i="2"/>
  <c r="AJ2551" i="2"/>
  <c r="AF2551" i="2"/>
  <c r="AE2551" i="2"/>
  <c r="AD2551" i="2"/>
  <c r="Y2551" i="2"/>
  <c r="G2551" i="2"/>
  <c r="E2551" i="2"/>
  <c r="BC2550" i="2"/>
  <c r="BB2550" i="2"/>
  <c r="BA2550" i="2"/>
  <c r="AM2550" i="2"/>
  <c r="AJ2550" i="2"/>
  <c r="AF2550" i="2"/>
  <c r="AE2550" i="2"/>
  <c r="AD2550" i="2"/>
  <c r="Y2550" i="2"/>
  <c r="G2550" i="2"/>
  <c r="E2550" i="2"/>
  <c r="BC2549" i="2"/>
  <c r="BB2549" i="2"/>
  <c r="BA2549" i="2"/>
  <c r="AM2549" i="2"/>
  <c r="AJ2549" i="2"/>
  <c r="AF2549" i="2"/>
  <c r="AE2549" i="2"/>
  <c r="AD2549" i="2"/>
  <c r="Y2549" i="2"/>
  <c r="G2549" i="2"/>
  <c r="E2549" i="2"/>
  <c r="BC2548" i="2"/>
  <c r="BB2548" i="2"/>
  <c r="BA2548" i="2"/>
  <c r="AM2548" i="2"/>
  <c r="AJ2548" i="2"/>
  <c r="AF2548" i="2"/>
  <c r="AE2548" i="2"/>
  <c r="AD2548" i="2"/>
  <c r="Y2548" i="2"/>
  <c r="G2548" i="2"/>
  <c r="E2548" i="2"/>
  <c r="BC2547" i="2"/>
  <c r="BB2547" i="2"/>
  <c r="BA2547" i="2"/>
  <c r="AM2547" i="2"/>
  <c r="AJ2547" i="2"/>
  <c r="AF2547" i="2"/>
  <c r="AE2547" i="2"/>
  <c r="AD2547" i="2"/>
  <c r="Y2547" i="2"/>
  <c r="G2547" i="2"/>
  <c r="E2547" i="2"/>
  <c r="BC2546" i="2"/>
  <c r="BB2546" i="2"/>
  <c r="BA2546" i="2"/>
  <c r="AM2546" i="2"/>
  <c r="AJ2546" i="2"/>
  <c r="AF2546" i="2"/>
  <c r="AE2546" i="2"/>
  <c r="AD2546" i="2"/>
  <c r="Y2546" i="2"/>
  <c r="G2546" i="2"/>
  <c r="E2546" i="2"/>
  <c r="BC2545" i="2"/>
  <c r="BB2545" i="2"/>
  <c r="BA2545" i="2"/>
  <c r="AM2545" i="2"/>
  <c r="AJ2545" i="2"/>
  <c r="AF2545" i="2"/>
  <c r="AE2545" i="2"/>
  <c r="AD2545" i="2"/>
  <c r="Y2545" i="2"/>
  <c r="G2545" i="2"/>
  <c r="E2545" i="2"/>
  <c r="BC2544" i="2"/>
  <c r="BB2544" i="2"/>
  <c r="BA2544" i="2"/>
  <c r="AM2544" i="2"/>
  <c r="AJ2544" i="2"/>
  <c r="AF2544" i="2"/>
  <c r="AE2544" i="2"/>
  <c r="AD2544" i="2"/>
  <c r="Y2544" i="2"/>
  <c r="G2544" i="2"/>
  <c r="E2544" i="2"/>
  <c r="BC2543" i="2"/>
  <c r="BB2543" i="2"/>
  <c r="BA2543" i="2"/>
  <c r="AM2543" i="2"/>
  <c r="AJ2543" i="2"/>
  <c r="AF2543" i="2"/>
  <c r="AE2543" i="2"/>
  <c r="AD2543" i="2"/>
  <c r="Y2543" i="2"/>
  <c r="G2543" i="2"/>
  <c r="E2543" i="2"/>
  <c r="BC2542" i="2"/>
  <c r="BB2542" i="2"/>
  <c r="BA2542" i="2"/>
  <c r="AM2542" i="2"/>
  <c r="AJ2542" i="2"/>
  <c r="AF2542" i="2"/>
  <c r="AE2542" i="2"/>
  <c r="AD2542" i="2"/>
  <c r="Y2542" i="2"/>
  <c r="G2542" i="2"/>
  <c r="E2542" i="2"/>
  <c r="BC2541" i="2"/>
  <c r="BB2541" i="2"/>
  <c r="BA2541" i="2"/>
  <c r="AM2541" i="2"/>
  <c r="AJ2541" i="2"/>
  <c r="AF2541" i="2"/>
  <c r="AE2541" i="2"/>
  <c r="AD2541" i="2"/>
  <c r="Y2541" i="2"/>
  <c r="G2541" i="2"/>
  <c r="E2541" i="2"/>
  <c r="BC2540" i="2"/>
  <c r="BB2540" i="2"/>
  <c r="BA2540" i="2"/>
  <c r="AM2540" i="2"/>
  <c r="AJ2540" i="2"/>
  <c r="AF2540" i="2"/>
  <c r="AE2540" i="2"/>
  <c r="AD2540" i="2"/>
  <c r="Y2540" i="2"/>
  <c r="G2540" i="2"/>
  <c r="E2540" i="2"/>
  <c r="BC2539" i="2"/>
  <c r="BB2539" i="2"/>
  <c r="BA2539" i="2"/>
  <c r="AM2539" i="2"/>
  <c r="AJ2539" i="2"/>
  <c r="AF2539" i="2"/>
  <c r="AE2539" i="2"/>
  <c r="AD2539" i="2"/>
  <c r="Y2539" i="2"/>
  <c r="G2539" i="2"/>
  <c r="E2539" i="2"/>
  <c r="BC2538" i="2"/>
  <c r="BB2538" i="2"/>
  <c r="BA2538" i="2"/>
  <c r="AM2538" i="2"/>
  <c r="AJ2538" i="2"/>
  <c r="AF2538" i="2"/>
  <c r="AE2538" i="2"/>
  <c r="AD2538" i="2"/>
  <c r="Y2538" i="2"/>
  <c r="G2538" i="2"/>
  <c r="E2538" i="2"/>
  <c r="BC2537" i="2"/>
  <c r="BB2537" i="2"/>
  <c r="BA2537" i="2"/>
  <c r="AM2537" i="2"/>
  <c r="AJ2537" i="2"/>
  <c r="AF2537" i="2"/>
  <c r="AE2537" i="2"/>
  <c r="AD2537" i="2"/>
  <c r="Y2537" i="2"/>
  <c r="G2537" i="2"/>
  <c r="E2537" i="2"/>
  <c r="BC2536" i="2"/>
  <c r="BB2536" i="2"/>
  <c r="BA2536" i="2"/>
  <c r="AM2536" i="2"/>
  <c r="AJ2536" i="2"/>
  <c r="AF2536" i="2"/>
  <c r="AE2536" i="2"/>
  <c r="AD2536" i="2"/>
  <c r="Y2536" i="2"/>
  <c r="G2536" i="2"/>
  <c r="E2536" i="2"/>
  <c r="BC2535" i="2"/>
  <c r="BB2535" i="2"/>
  <c r="BA2535" i="2"/>
  <c r="AM2535" i="2"/>
  <c r="AJ2535" i="2"/>
  <c r="AF2535" i="2"/>
  <c r="AE2535" i="2"/>
  <c r="AD2535" i="2"/>
  <c r="Y2535" i="2"/>
  <c r="G2535" i="2"/>
  <c r="E2535" i="2"/>
  <c r="BC2534" i="2"/>
  <c r="BB2534" i="2"/>
  <c r="BA2534" i="2"/>
  <c r="AM2534" i="2"/>
  <c r="AJ2534" i="2"/>
  <c r="AF2534" i="2"/>
  <c r="AE2534" i="2"/>
  <c r="AD2534" i="2"/>
  <c r="Y2534" i="2"/>
  <c r="G2534" i="2"/>
  <c r="E2534" i="2"/>
  <c r="BC2533" i="2"/>
  <c r="BB2533" i="2"/>
  <c r="BA2533" i="2"/>
  <c r="AM2533" i="2"/>
  <c r="AJ2533" i="2"/>
  <c r="AF2533" i="2"/>
  <c r="AE2533" i="2"/>
  <c r="AD2533" i="2"/>
  <c r="Y2533" i="2"/>
  <c r="G2533" i="2"/>
  <c r="E2533" i="2"/>
  <c r="BC2532" i="2"/>
  <c r="BB2532" i="2"/>
  <c r="BA2532" i="2"/>
  <c r="AM2532" i="2"/>
  <c r="AJ2532" i="2"/>
  <c r="AF2532" i="2"/>
  <c r="AE2532" i="2"/>
  <c r="AD2532" i="2"/>
  <c r="Y2532" i="2"/>
  <c r="G2532" i="2"/>
  <c r="E2532" i="2"/>
  <c r="BC2531" i="2"/>
  <c r="BB2531" i="2"/>
  <c r="BA2531" i="2"/>
  <c r="AM2531" i="2"/>
  <c r="AJ2531" i="2"/>
  <c r="AF2531" i="2"/>
  <c r="AE2531" i="2"/>
  <c r="AD2531" i="2"/>
  <c r="Y2531" i="2"/>
  <c r="G2531" i="2"/>
  <c r="E2531" i="2"/>
  <c r="BC2530" i="2"/>
  <c r="BB2530" i="2"/>
  <c r="BA2530" i="2"/>
  <c r="AM2530" i="2"/>
  <c r="AJ2530" i="2"/>
  <c r="AF2530" i="2"/>
  <c r="AE2530" i="2"/>
  <c r="AD2530" i="2"/>
  <c r="Y2530" i="2"/>
  <c r="G2530" i="2"/>
  <c r="E2530" i="2"/>
  <c r="BC2529" i="2"/>
  <c r="BB2529" i="2"/>
  <c r="BA2529" i="2"/>
  <c r="AM2529" i="2"/>
  <c r="AJ2529" i="2"/>
  <c r="AF2529" i="2"/>
  <c r="AE2529" i="2"/>
  <c r="AD2529" i="2"/>
  <c r="Y2529" i="2"/>
  <c r="G2529" i="2"/>
  <c r="E2529" i="2"/>
  <c r="BC2528" i="2"/>
  <c r="BB2528" i="2"/>
  <c r="BA2528" i="2"/>
  <c r="AM2528" i="2"/>
  <c r="AJ2528" i="2"/>
  <c r="AF2528" i="2"/>
  <c r="AE2528" i="2"/>
  <c r="AD2528" i="2"/>
  <c r="Y2528" i="2"/>
  <c r="G2528" i="2"/>
  <c r="E2528" i="2"/>
  <c r="BC2527" i="2"/>
  <c r="BB2527" i="2"/>
  <c r="BA2527" i="2"/>
  <c r="AM2527" i="2"/>
  <c r="AJ2527" i="2"/>
  <c r="AF2527" i="2"/>
  <c r="AE2527" i="2"/>
  <c r="AD2527" i="2"/>
  <c r="Y2527" i="2"/>
  <c r="G2527" i="2"/>
  <c r="E2527" i="2"/>
  <c r="BC2526" i="2"/>
  <c r="BB2526" i="2"/>
  <c r="BA2526" i="2"/>
  <c r="AM2526" i="2"/>
  <c r="AJ2526" i="2"/>
  <c r="AF2526" i="2"/>
  <c r="AE2526" i="2"/>
  <c r="AD2526" i="2"/>
  <c r="Y2526" i="2"/>
  <c r="G2526" i="2"/>
  <c r="E2526" i="2"/>
  <c r="BC2525" i="2"/>
  <c r="BB2525" i="2"/>
  <c r="BA2525" i="2"/>
  <c r="AM2525" i="2"/>
  <c r="AJ2525" i="2"/>
  <c r="AF2525" i="2"/>
  <c r="AE2525" i="2"/>
  <c r="AD2525" i="2"/>
  <c r="Y2525" i="2"/>
  <c r="G2525" i="2"/>
  <c r="E2525" i="2"/>
  <c r="BC2524" i="2"/>
  <c r="BB2524" i="2"/>
  <c r="BA2524" i="2"/>
  <c r="AM2524" i="2"/>
  <c r="AJ2524" i="2"/>
  <c r="AF2524" i="2"/>
  <c r="AE2524" i="2"/>
  <c r="AD2524" i="2"/>
  <c r="Y2524" i="2"/>
  <c r="G2524" i="2"/>
  <c r="E2524" i="2"/>
  <c r="BC2523" i="2"/>
  <c r="BB2523" i="2"/>
  <c r="BA2523" i="2"/>
  <c r="AM2523" i="2"/>
  <c r="AJ2523" i="2"/>
  <c r="AF2523" i="2"/>
  <c r="AE2523" i="2"/>
  <c r="AD2523" i="2"/>
  <c r="Y2523" i="2"/>
  <c r="G2523" i="2"/>
  <c r="E2523" i="2"/>
  <c r="BC2522" i="2"/>
  <c r="BB2522" i="2"/>
  <c r="BA2522" i="2"/>
  <c r="AM2522" i="2"/>
  <c r="AJ2522" i="2"/>
  <c r="AF2522" i="2"/>
  <c r="AE2522" i="2"/>
  <c r="AD2522" i="2"/>
  <c r="Y2522" i="2"/>
  <c r="G2522" i="2"/>
  <c r="E2522" i="2"/>
  <c r="BC2521" i="2"/>
  <c r="BB2521" i="2"/>
  <c r="BA2521" i="2"/>
  <c r="AM2521" i="2"/>
  <c r="AJ2521" i="2"/>
  <c r="AF2521" i="2"/>
  <c r="AE2521" i="2"/>
  <c r="AD2521" i="2"/>
  <c r="Y2521" i="2"/>
  <c r="G2521" i="2"/>
  <c r="E2521" i="2"/>
  <c r="BC2520" i="2"/>
  <c r="BB2520" i="2"/>
  <c r="BA2520" i="2"/>
  <c r="AM2520" i="2"/>
  <c r="AJ2520" i="2"/>
  <c r="AF2520" i="2"/>
  <c r="AE2520" i="2"/>
  <c r="AD2520" i="2"/>
  <c r="Y2520" i="2"/>
  <c r="G2520" i="2"/>
  <c r="E2520" i="2"/>
  <c r="BC2519" i="2"/>
  <c r="BB2519" i="2"/>
  <c r="BA2519" i="2"/>
  <c r="AM2519" i="2"/>
  <c r="AJ2519" i="2"/>
  <c r="AF2519" i="2"/>
  <c r="AE2519" i="2"/>
  <c r="AD2519" i="2"/>
  <c r="Y2519" i="2"/>
  <c r="G2519" i="2"/>
  <c r="E2519" i="2"/>
  <c r="BC2518" i="2"/>
  <c r="BB2518" i="2"/>
  <c r="BA2518" i="2"/>
  <c r="AM2518" i="2"/>
  <c r="AJ2518" i="2"/>
  <c r="AF2518" i="2"/>
  <c r="AE2518" i="2"/>
  <c r="AD2518" i="2"/>
  <c r="Y2518" i="2"/>
  <c r="G2518" i="2"/>
  <c r="E2518" i="2"/>
  <c r="BC2517" i="2"/>
  <c r="BB2517" i="2"/>
  <c r="BA2517" i="2"/>
  <c r="AM2517" i="2"/>
  <c r="AJ2517" i="2"/>
  <c r="AF2517" i="2"/>
  <c r="AE2517" i="2"/>
  <c r="AD2517" i="2"/>
  <c r="Y2517" i="2"/>
  <c r="G2517" i="2"/>
  <c r="E2517" i="2"/>
  <c r="BC2516" i="2"/>
  <c r="BB2516" i="2"/>
  <c r="BA2516" i="2"/>
  <c r="AM2516" i="2"/>
  <c r="AJ2516" i="2"/>
  <c r="AF2516" i="2"/>
  <c r="AE2516" i="2"/>
  <c r="AD2516" i="2"/>
  <c r="Y2516" i="2"/>
  <c r="G2516" i="2"/>
  <c r="E2516" i="2"/>
  <c r="BC2515" i="2"/>
  <c r="BB2515" i="2"/>
  <c r="BA2515" i="2"/>
  <c r="AM2515" i="2"/>
  <c r="AJ2515" i="2"/>
  <c r="AF2515" i="2"/>
  <c r="AE2515" i="2"/>
  <c r="AD2515" i="2"/>
  <c r="Y2515" i="2"/>
  <c r="G2515" i="2"/>
  <c r="E2515" i="2"/>
  <c r="BC2514" i="2"/>
  <c r="BB2514" i="2"/>
  <c r="BA2514" i="2"/>
  <c r="AM2514" i="2"/>
  <c r="AJ2514" i="2"/>
  <c r="AF2514" i="2"/>
  <c r="AE2514" i="2"/>
  <c r="AD2514" i="2"/>
  <c r="Y2514" i="2"/>
  <c r="G2514" i="2"/>
  <c r="E2514" i="2"/>
  <c r="BC2513" i="2"/>
  <c r="BB2513" i="2"/>
  <c r="BA2513" i="2"/>
  <c r="AM2513" i="2"/>
  <c r="AJ2513" i="2"/>
  <c r="AF2513" i="2"/>
  <c r="AE2513" i="2"/>
  <c r="AD2513" i="2"/>
  <c r="Y2513" i="2"/>
  <c r="G2513" i="2"/>
  <c r="E2513" i="2"/>
  <c r="BC2512" i="2"/>
  <c r="BB2512" i="2"/>
  <c r="BA2512" i="2"/>
  <c r="AM2512" i="2"/>
  <c r="AJ2512" i="2"/>
  <c r="AF2512" i="2"/>
  <c r="AE2512" i="2"/>
  <c r="AD2512" i="2"/>
  <c r="Y2512" i="2"/>
  <c r="G2512" i="2"/>
  <c r="E2512" i="2"/>
  <c r="BC2511" i="2"/>
  <c r="BB2511" i="2"/>
  <c r="BA2511" i="2"/>
  <c r="AM2511" i="2"/>
  <c r="AJ2511" i="2"/>
  <c r="AF2511" i="2"/>
  <c r="AE2511" i="2"/>
  <c r="AD2511" i="2"/>
  <c r="Y2511" i="2"/>
  <c r="G2511" i="2"/>
  <c r="E2511" i="2"/>
  <c r="BC2510" i="2"/>
  <c r="BB2510" i="2"/>
  <c r="BA2510" i="2"/>
  <c r="AM2510" i="2"/>
  <c r="AJ2510" i="2"/>
  <c r="AF2510" i="2"/>
  <c r="AE2510" i="2"/>
  <c r="AD2510" i="2"/>
  <c r="Y2510" i="2"/>
  <c r="G2510" i="2"/>
  <c r="E2510" i="2"/>
  <c r="BC2509" i="2"/>
  <c r="BB2509" i="2"/>
  <c r="BA2509" i="2"/>
  <c r="AM2509" i="2"/>
  <c r="AJ2509" i="2"/>
  <c r="AF2509" i="2"/>
  <c r="AE2509" i="2"/>
  <c r="AD2509" i="2"/>
  <c r="Y2509" i="2"/>
  <c r="G2509" i="2"/>
  <c r="E2509" i="2"/>
  <c r="BC2508" i="2"/>
  <c r="BB2508" i="2"/>
  <c r="BA2508" i="2"/>
  <c r="AM2508" i="2"/>
  <c r="AJ2508" i="2"/>
  <c r="AF2508" i="2"/>
  <c r="AE2508" i="2"/>
  <c r="AD2508" i="2"/>
  <c r="Y2508" i="2"/>
  <c r="G2508" i="2"/>
  <c r="E2508" i="2"/>
  <c r="BC2507" i="2"/>
  <c r="BB2507" i="2"/>
  <c r="BA2507" i="2"/>
  <c r="AM2507" i="2"/>
  <c r="AJ2507" i="2"/>
  <c r="AF2507" i="2"/>
  <c r="AE2507" i="2"/>
  <c r="AD2507" i="2"/>
  <c r="Y2507" i="2"/>
  <c r="G2507" i="2"/>
  <c r="E2507" i="2"/>
  <c r="BC2506" i="2"/>
  <c r="BB2506" i="2"/>
  <c r="BA2506" i="2"/>
  <c r="AM2506" i="2"/>
  <c r="AJ2506" i="2"/>
  <c r="AF2506" i="2"/>
  <c r="AE2506" i="2"/>
  <c r="AD2506" i="2"/>
  <c r="Y2506" i="2"/>
  <c r="G2506" i="2"/>
  <c r="E2506" i="2"/>
  <c r="BC2505" i="2"/>
  <c r="BB2505" i="2"/>
  <c r="BA2505" i="2"/>
  <c r="AM2505" i="2"/>
  <c r="AJ2505" i="2"/>
  <c r="AF2505" i="2"/>
  <c r="AE2505" i="2"/>
  <c r="AD2505" i="2"/>
  <c r="Y2505" i="2"/>
  <c r="G2505" i="2"/>
  <c r="E2505" i="2"/>
  <c r="BC2504" i="2"/>
  <c r="BB2504" i="2"/>
  <c r="BA2504" i="2"/>
  <c r="AM2504" i="2"/>
  <c r="AJ2504" i="2"/>
  <c r="AF2504" i="2"/>
  <c r="AE2504" i="2"/>
  <c r="AD2504" i="2"/>
  <c r="Y2504" i="2"/>
  <c r="G2504" i="2"/>
  <c r="E2504" i="2"/>
  <c r="BC2503" i="2"/>
  <c r="BB2503" i="2"/>
  <c r="BA2503" i="2"/>
  <c r="AM2503" i="2"/>
  <c r="AJ2503" i="2"/>
  <c r="AF2503" i="2"/>
  <c r="AE2503" i="2"/>
  <c r="AD2503" i="2"/>
  <c r="Y2503" i="2"/>
  <c r="G2503" i="2"/>
  <c r="E2503" i="2"/>
  <c r="BC2502" i="2"/>
  <c r="BB2502" i="2"/>
  <c r="BA2502" i="2"/>
  <c r="AM2502" i="2"/>
  <c r="AJ2502" i="2"/>
  <c r="AF2502" i="2"/>
  <c r="AE2502" i="2"/>
  <c r="AD2502" i="2"/>
  <c r="Y2502" i="2"/>
  <c r="G2502" i="2"/>
  <c r="E2502" i="2"/>
  <c r="BC2501" i="2"/>
  <c r="BB2501" i="2"/>
  <c r="BA2501" i="2"/>
  <c r="AM2501" i="2"/>
  <c r="AJ2501" i="2"/>
  <c r="AF2501" i="2"/>
  <c r="AE2501" i="2"/>
  <c r="AD2501" i="2"/>
  <c r="Y2501" i="2"/>
  <c r="G2501" i="2"/>
  <c r="E2501" i="2"/>
  <c r="BC2500" i="2"/>
  <c r="BB2500" i="2"/>
  <c r="BA2500" i="2"/>
  <c r="AM2500" i="2"/>
  <c r="AJ2500" i="2"/>
  <c r="AF2500" i="2"/>
  <c r="AE2500" i="2"/>
  <c r="AD2500" i="2"/>
  <c r="Y2500" i="2"/>
  <c r="G2500" i="2"/>
  <c r="E2500" i="2"/>
  <c r="BC2499" i="2"/>
  <c r="BB2499" i="2"/>
  <c r="BA2499" i="2"/>
  <c r="AM2499" i="2"/>
  <c r="AJ2499" i="2"/>
  <c r="AF2499" i="2"/>
  <c r="AE2499" i="2"/>
  <c r="AD2499" i="2"/>
  <c r="Y2499" i="2"/>
  <c r="G2499" i="2"/>
  <c r="E2499" i="2"/>
  <c r="BC2498" i="2"/>
  <c r="BB2498" i="2"/>
  <c r="BA2498" i="2"/>
  <c r="AM2498" i="2"/>
  <c r="AJ2498" i="2"/>
  <c r="AF2498" i="2"/>
  <c r="AE2498" i="2"/>
  <c r="AD2498" i="2"/>
  <c r="Y2498" i="2"/>
  <c r="G2498" i="2"/>
  <c r="E2498" i="2"/>
  <c r="BC2497" i="2"/>
  <c r="BB2497" i="2"/>
  <c r="BA2497" i="2"/>
  <c r="AM2497" i="2"/>
  <c r="AJ2497" i="2"/>
  <c r="AF2497" i="2"/>
  <c r="AE2497" i="2"/>
  <c r="AD2497" i="2"/>
  <c r="Y2497" i="2"/>
  <c r="G2497" i="2"/>
  <c r="E2497" i="2"/>
  <c r="BC2496" i="2"/>
  <c r="BB2496" i="2"/>
  <c r="BA2496" i="2"/>
  <c r="AM2496" i="2"/>
  <c r="AJ2496" i="2"/>
  <c r="AF2496" i="2"/>
  <c r="AE2496" i="2"/>
  <c r="AD2496" i="2"/>
  <c r="Y2496" i="2"/>
  <c r="G2496" i="2"/>
  <c r="E2496" i="2"/>
  <c r="BC2495" i="2"/>
  <c r="BB2495" i="2"/>
  <c r="BA2495" i="2"/>
  <c r="AM2495" i="2"/>
  <c r="AJ2495" i="2"/>
  <c r="AF2495" i="2"/>
  <c r="AE2495" i="2"/>
  <c r="AD2495" i="2"/>
  <c r="Y2495" i="2"/>
  <c r="G2495" i="2"/>
  <c r="E2495" i="2"/>
  <c r="BC2494" i="2"/>
  <c r="BB2494" i="2"/>
  <c r="BA2494" i="2"/>
  <c r="AM2494" i="2"/>
  <c r="AJ2494" i="2"/>
  <c r="AF2494" i="2"/>
  <c r="AE2494" i="2"/>
  <c r="AD2494" i="2"/>
  <c r="Y2494" i="2"/>
  <c r="G2494" i="2"/>
  <c r="E2494" i="2"/>
  <c r="BC2493" i="2"/>
  <c r="BB2493" i="2"/>
  <c r="BA2493" i="2"/>
  <c r="AM2493" i="2"/>
  <c r="AJ2493" i="2"/>
  <c r="AF2493" i="2"/>
  <c r="AE2493" i="2"/>
  <c r="AD2493" i="2"/>
  <c r="Y2493" i="2"/>
  <c r="G2493" i="2"/>
  <c r="E2493" i="2"/>
  <c r="BC2492" i="2"/>
  <c r="BB2492" i="2"/>
  <c r="BA2492" i="2"/>
  <c r="AM2492" i="2"/>
  <c r="AJ2492" i="2"/>
  <c r="AF2492" i="2"/>
  <c r="AE2492" i="2"/>
  <c r="AD2492" i="2"/>
  <c r="Y2492" i="2"/>
  <c r="G2492" i="2"/>
  <c r="E2492" i="2"/>
  <c r="BC2491" i="2"/>
  <c r="BB2491" i="2"/>
  <c r="BA2491" i="2"/>
  <c r="AM2491" i="2"/>
  <c r="AJ2491" i="2"/>
  <c r="AF2491" i="2"/>
  <c r="AE2491" i="2"/>
  <c r="AD2491" i="2"/>
  <c r="Y2491" i="2"/>
  <c r="G2491" i="2"/>
  <c r="E2491" i="2"/>
  <c r="BC2490" i="2"/>
  <c r="BB2490" i="2"/>
  <c r="BA2490" i="2"/>
  <c r="AM2490" i="2"/>
  <c r="AJ2490" i="2"/>
  <c r="AF2490" i="2"/>
  <c r="AE2490" i="2"/>
  <c r="AD2490" i="2"/>
  <c r="Y2490" i="2"/>
  <c r="G2490" i="2"/>
  <c r="E2490" i="2"/>
  <c r="BC2489" i="2"/>
  <c r="BB2489" i="2"/>
  <c r="BA2489" i="2"/>
  <c r="AM2489" i="2"/>
  <c r="AJ2489" i="2"/>
  <c r="AF2489" i="2"/>
  <c r="AE2489" i="2"/>
  <c r="AD2489" i="2"/>
  <c r="Y2489" i="2"/>
  <c r="G2489" i="2"/>
  <c r="E2489" i="2"/>
  <c r="BC2488" i="2"/>
  <c r="BB2488" i="2"/>
  <c r="BA2488" i="2"/>
  <c r="AM2488" i="2"/>
  <c r="AJ2488" i="2"/>
  <c r="AF2488" i="2"/>
  <c r="AE2488" i="2"/>
  <c r="AD2488" i="2"/>
  <c r="Y2488" i="2"/>
  <c r="G2488" i="2"/>
  <c r="E2488" i="2"/>
  <c r="BC2487" i="2"/>
  <c r="BB2487" i="2"/>
  <c r="BA2487" i="2"/>
  <c r="AM2487" i="2"/>
  <c r="AJ2487" i="2"/>
  <c r="AF2487" i="2"/>
  <c r="AE2487" i="2"/>
  <c r="AD2487" i="2"/>
  <c r="Y2487" i="2"/>
  <c r="G2487" i="2"/>
  <c r="E2487" i="2"/>
  <c r="BC2486" i="2"/>
  <c r="BB2486" i="2"/>
  <c r="BA2486" i="2"/>
  <c r="AM2486" i="2"/>
  <c r="AJ2486" i="2"/>
  <c r="AF2486" i="2"/>
  <c r="AE2486" i="2"/>
  <c r="AD2486" i="2"/>
  <c r="Y2486" i="2"/>
  <c r="G2486" i="2"/>
  <c r="E2486" i="2"/>
  <c r="BC2485" i="2"/>
  <c r="BB2485" i="2"/>
  <c r="BA2485" i="2"/>
  <c r="AM2485" i="2"/>
  <c r="AJ2485" i="2"/>
  <c r="AF2485" i="2"/>
  <c r="AE2485" i="2"/>
  <c r="AD2485" i="2"/>
  <c r="Y2485" i="2"/>
  <c r="G2485" i="2"/>
  <c r="E2485" i="2"/>
  <c r="BC2484" i="2"/>
  <c r="BB2484" i="2"/>
  <c r="BA2484" i="2"/>
  <c r="AM2484" i="2"/>
  <c r="AJ2484" i="2"/>
  <c r="AF2484" i="2"/>
  <c r="AE2484" i="2"/>
  <c r="AD2484" i="2"/>
  <c r="Y2484" i="2"/>
  <c r="G2484" i="2"/>
  <c r="E2484" i="2"/>
  <c r="BC2483" i="2"/>
  <c r="BB2483" i="2"/>
  <c r="BA2483" i="2"/>
  <c r="AM2483" i="2"/>
  <c r="AJ2483" i="2"/>
  <c r="AF2483" i="2"/>
  <c r="AE2483" i="2"/>
  <c r="AD2483" i="2"/>
  <c r="Y2483" i="2"/>
  <c r="G2483" i="2"/>
  <c r="E2483" i="2"/>
  <c r="BC2482" i="2"/>
  <c r="BB2482" i="2"/>
  <c r="BA2482" i="2"/>
  <c r="AM2482" i="2"/>
  <c r="AJ2482" i="2"/>
  <c r="AF2482" i="2"/>
  <c r="AE2482" i="2"/>
  <c r="AD2482" i="2"/>
  <c r="Y2482" i="2"/>
  <c r="G2482" i="2"/>
  <c r="E2482" i="2"/>
  <c r="BC2481" i="2"/>
  <c r="BB2481" i="2"/>
  <c r="BA2481" i="2"/>
  <c r="AM2481" i="2"/>
  <c r="AJ2481" i="2"/>
  <c r="AF2481" i="2"/>
  <c r="AE2481" i="2"/>
  <c r="AD2481" i="2"/>
  <c r="Y2481" i="2"/>
  <c r="G2481" i="2"/>
  <c r="E2481" i="2"/>
  <c r="BC2480" i="2"/>
  <c r="BB2480" i="2"/>
  <c r="BA2480" i="2"/>
  <c r="AM2480" i="2"/>
  <c r="AJ2480" i="2"/>
  <c r="AF2480" i="2"/>
  <c r="AE2480" i="2"/>
  <c r="AD2480" i="2"/>
  <c r="Y2480" i="2"/>
  <c r="G2480" i="2"/>
  <c r="E2480" i="2"/>
  <c r="BC2479" i="2"/>
  <c r="BB2479" i="2"/>
  <c r="BA2479" i="2"/>
  <c r="AM2479" i="2"/>
  <c r="AJ2479" i="2"/>
  <c r="AF2479" i="2"/>
  <c r="AE2479" i="2"/>
  <c r="AD2479" i="2"/>
  <c r="Y2479" i="2"/>
  <c r="G2479" i="2"/>
  <c r="E2479" i="2"/>
  <c r="BC2478" i="2"/>
  <c r="BB2478" i="2"/>
  <c r="BA2478" i="2"/>
  <c r="AM2478" i="2"/>
  <c r="AJ2478" i="2"/>
  <c r="AF2478" i="2"/>
  <c r="AE2478" i="2"/>
  <c r="AD2478" i="2"/>
  <c r="Y2478" i="2"/>
  <c r="G2478" i="2"/>
  <c r="E2478" i="2"/>
  <c r="BC2477" i="2"/>
  <c r="BB2477" i="2"/>
  <c r="BA2477" i="2"/>
  <c r="AM2477" i="2"/>
  <c r="AJ2477" i="2"/>
  <c r="AF2477" i="2"/>
  <c r="AE2477" i="2"/>
  <c r="AD2477" i="2"/>
  <c r="Y2477" i="2"/>
  <c r="G2477" i="2"/>
  <c r="E2477" i="2"/>
  <c r="BC2476" i="2"/>
  <c r="BB2476" i="2"/>
  <c r="BA2476" i="2"/>
  <c r="AM2476" i="2"/>
  <c r="AJ2476" i="2"/>
  <c r="AF2476" i="2"/>
  <c r="AE2476" i="2"/>
  <c r="AD2476" i="2"/>
  <c r="Y2476" i="2"/>
  <c r="G2476" i="2"/>
  <c r="E2476" i="2"/>
  <c r="BC2475" i="2"/>
  <c r="BB2475" i="2"/>
  <c r="BA2475" i="2"/>
  <c r="AM2475" i="2"/>
  <c r="AJ2475" i="2"/>
  <c r="AF2475" i="2"/>
  <c r="AE2475" i="2"/>
  <c r="AD2475" i="2"/>
  <c r="Y2475" i="2"/>
  <c r="G2475" i="2"/>
  <c r="E2475" i="2"/>
  <c r="BC2474" i="2"/>
  <c r="BB2474" i="2"/>
  <c r="BA2474" i="2"/>
  <c r="AM2474" i="2"/>
  <c r="AJ2474" i="2"/>
  <c r="AF2474" i="2"/>
  <c r="AE2474" i="2"/>
  <c r="AD2474" i="2"/>
  <c r="Y2474" i="2"/>
  <c r="G2474" i="2"/>
  <c r="E2474" i="2"/>
  <c r="BC2473" i="2"/>
  <c r="BB2473" i="2"/>
  <c r="BA2473" i="2"/>
  <c r="AM2473" i="2"/>
  <c r="AJ2473" i="2"/>
  <c r="AF2473" i="2"/>
  <c r="AE2473" i="2"/>
  <c r="AD2473" i="2"/>
  <c r="Y2473" i="2"/>
  <c r="G2473" i="2"/>
  <c r="E2473" i="2"/>
  <c r="BC2472" i="2"/>
  <c r="BB2472" i="2"/>
  <c r="BA2472" i="2"/>
  <c r="AM2472" i="2"/>
  <c r="AJ2472" i="2"/>
  <c r="AF2472" i="2"/>
  <c r="AE2472" i="2"/>
  <c r="AD2472" i="2"/>
  <c r="Y2472" i="2"/>
  <c r="G2472" i="2"/>
  <c r="E2472" i="2"/>
  <c r="BC2471" i="2"/>
  <c r="BB2471" i="2"/>
  <c r="BA2471" i="2"/>
  <c r="AM2471" i="2"/>
  <c r="AJ2471" i="2"/>
  <c r="AF2471" i="2"/>
  <c r="AE2471" i="2"/>
  <c r="AD2471" i="2"/>
  <c r="Y2471" i="2"/>
  <c r="G2471" i="2"/>
  <c r="E2471" i="2"/>
  <c r="BC2470" i="2"/>
  <c r="BB2470" i="2"/>
  <c r="BA2470" i="2"/>
  <c r="AM2470" i="2"/>
  <c r="AJ2470" i="2"/>
  <c r="AF2470" i="2"/>
  <c r="AE2470" i="2"/>
  <c r="AD2470" i="2"/>
  <c r="Y2470" i="2"/>
  <c r="G2470" i="2"/>
  <c r="E2470" i="2"/>
  <c r="BC2469" i="2"/>
  <c r="BB2469" i="2"/>
  <c r="BA2469" i="2"/>
  <c r="AM2469" i="2"/>
  <c r="AJ2469" i="2"/>
  <c r="AF2469" i="2"/>
  <c r="AE2469" i="2"/>
  <c r="AD2469" i="2"/>
  <c r="Y2469" i="2"/>
  <c r="G2469" i="2"/>
  <c r="E2469" i="2"/>
  <c r="BC2468" i="2"/>
  <c r="BB2468" i="2"/>
  <c r="BA2468" i="2"/>
  <c r="AM2468" i="2"/>
  <c r="AJ2468" i="2"/>
  <c r="AF2468" i="2"/>
  <c r="AE2468" i="2"/>
  <c r="AD2468" i="2"/>
  <c r="Y2468" i="2"/>
  <c r="G2468" i="2"/>
  <c r="E2468" i="2"/>
  <c r="BC2467" i="2"/>
  <c r="BB2467" i="2"/>
  <c r="BA2467" i="2"/>
  <c r="AM2467" i="2"/>
  <c r="AJ2467" i="2"/>
  <c r="AF2467" i="2"/>
  <c r="AE2467" i="2"/>
  <c r="AD2467" i="2"/>
  <c r="Y2467" i="2"/>
  <c r="G2467" i="2"/>
  <c r="E2467" i="2"/>
  <c r="BC2466" i="2"/>
  <c r="BB2466" i="2"/>
  <c r="BA2466" i="2"/>
  <c r="AM2466" i="2"/>
  <c r="AJ2466" i="2"/>
  <c r="AF2466" i="2"/>
  <c r="AE2466" i="2"/>
  <c r="AD2466" i="2"/>
  <c r="Y2466" i="2"/>
  <c r="G2466" i="2"/>
  <c r="E2466" i="2"/>
  <c r="BC2465" i="2"/>
  <c r="BB2465" i="2"/>
  <c r="BA2465" i="2"/>
  <c r="AM2465" i="2"/>
  <c r="AJ2465" i="2"/>
  <c r="AF2465" i="2"/>
  <c r="AE2465" i="2"/>
  <c r="AD2465" i="2"/>
  <c r="Y2465" i="2"/>
  <c r="G2465" i="2"/>
  <c r="E2465" i="2"/>
  <c r="BC2464" i="2"/>
  <c r="BB2464" i="2"/>
  <c r="BA2464" i="2"/>
  <c r="AM2464" i="2"/>
  <c r="AJ2464" i="2"/>
  <c r="AF2464" i="2"/>
  <c r="AE2464" i="2"/>
  <c r="AD2464" i="2"/>
  <c r="Y2464" i="2"/>
  <c r="G2464" i="2"/>
  <c r="E2464" i="2"/>
  <c r="BC2463" i="2"/>
  <c r="BB2463" i="2"/>
  <c r="BA2463" i="2"/>
  <c r="AM2463" i="2"/>
  <c r="AJ2463" i="2"/>
  <c r="AF2463" i="2"/>
  <c r="AE2463" i="2"/>
  <c r="AD2463" i="2"/>
  <c r="Y2463" i="2"/>
  <c r="G2463" i="2"/>
  <c r="E2463" i="2"/>
  <c r="BC2462" i="2"/>
  <c r="BB2462" i="2"/>
  <c r="BA2462" i="2"/>
  <c r="AM2462" i="2"/>
  <c r="AJ2462" i="2"/>
  <c r="AF2462" i="2"/>
  <c r="AE2462" i="2"/>
  <c r="AD2462" i="2"/>
  <c r="Y2462" i="2"/>
  <c r="G2462" i="2"/>
  <c r="E2462" i="2"/>
  <c r="BC2461" i="2"/>
  <c r="BB2461" i="2"/>
  <c r="BA2461" i="2"/>
  <c r="AM2461" i="2"/>
  <c r="AJ2461" i="2"/>
  <c r="AF2461" i="2"/>
  <c r="AE2461" i="2"/>
  <c r="AD2461" i="2"/>
  <c r="Y2461" i="2"/>
  <c r="G2461" i="2"/>
  <c r="E2461" i="2"/>
  <c r="BC2460" i="2"/>
  <c r="BB2460" i="2"/>
  <c r="BA2460" i="2"/>
  <c r="AM2460" i="2"/>
  <c r="AJ2460" i="2"/>
  <c r="AF2460" i="2"/>
  <c r="AE2460" i="2"/>
  <c r="AD2460" i="2"/>
  <c r="Y2460" i="2"/>
  <c r="G2460" i="2"/>
  <c r="E2460" i="2"/>
  <c r="BC2459" i="2"/>
  <c r="BB2459" i="2"/>
  <c r="BA2459" i="2"/>
  <c r="AM2459" i="2"/>
  <c r="AJ2459" i="2"/>
  <c r="AF2459" i="2"/>
  <c r="AE2459" i="2"/>
  <c r="AD2459" i="2"/>
  <c r="Y2459" i="2"/>
  <c r="G2459" i="2"/>
  <c r="E2459" i="2"/>
  <c r="BC2458" i="2"/>
  <c r="BB2458" i="2"/>
  <c r="BA2458" i="2"/>
  <c r="AM2458" i="2"/>
  <c r="AJ2458" i="2"/>
  <c r="AF2458" i="2"/>
  <c r="AE2458" i="2"/>
  <c r="AD2458" i="2"/>
  <c r="Y2458" i="2"/>
  <c r="G2458" i="2"/>
  <c r="E2458" i="2"/>
  <c r="BC2457" i="2"/>
  <c r="BB2457" i="2"/>
  <c r="BA2457" i="2"/>
  <c r="AM2457" i="2"/>
  <c r="AJ2457" i="2"/>
  <c r="AF2457" i="2"/>
  <c r="AE2457" i="2"/>
  <c r="AD2457" i="2"/>
  <c r="Y2457" i="2"/>
  <c r="G2457" i="2"/>
  <c r="E2457" i="2"/>
  <c r="BC2456" i="2"/>
  <c r="BB2456" i="2"/>
  <c r="BA2456" i="2"/>
  <c r="AM2456" i="2"/>
  <c r="AJ2456" i="2"/>
  <c r="AF2456" i="2"/>
  <c r="AE2456" i="2"/>
  <c r="AD2456" i="2"/>
  <c r="Y2456" i="2"/>
  <c r="G2456" i="2"/>
  <c r="E2456" i="2"/>
  <c r="BC2455" i="2"/>
  <c r="BB2455" i="2"/>
  <c r="BA2455" i="2"/>
  <c r="AM2455" i="2"/>
  <c r="AJ2455" i="2"/>
  <c r="AF2455" i="2"/>
  <c r="AE2455" i="2"/>
  <c r="AD2455" i="2"/>
  <c r="Y2455" i="2"/>
  <c r="G2455" i="2"/>
  <c r="E2455" i="2"/>
  <c r="BC2454" i="2"/>
  <c r="BB2454" i="2"/>
  <c r="BA2454" i="2"/>
  <c r="AM2454" i="2"/>
  <c r="AJ2454" i="2"/>
  <c r="AF2454" i="2"/>
  <c r="AE2454" i="2"/>
  <c r="AD2454" i="2"/>
  <c r="Y2454" i="2"/>
  <c r="G2454" i="2"/>
  <c r="E2454" i="2"/>
  <c r="BC2453" i="2"/>
  <c r="BB2453" i="2"/>
  <c r="BA2453" i="2"/>
  <c r="AM2453" i="2"/>
  <c r="AJ2453" i="2"/>
  <c r="AF2453" i="2"/>
  <c r="AE2453" i="2"/>
  <c r="AD2453" i="2"/>
  <c r="Y2453" i="2"/>
  <c r="G2453" i="2"/>
  <c r="E2453" i="2"/>
  <c r="BC2452" i="2"/>
  <c r="BB2452" i="2"/>
  <c r="BA2452" i="2"/>
  <c r="AM2452" i="2"/>
  <c r="AJ2452" i="2"/>
  <c r="AF2452" i="2"/>
  <c r="AE2452" i="2"/>
  <c r="AD2452" i="2"/>
  <c r="Y2452" i="2"/>
  <c r="G2452" i="2"/>
  <c r="E2452" i="2"/>
  <c r="BC2451" i="2"/>
  <c r="BB2451" i="2"/>
  <c r="BA2451" i="2"/>
  <c r="AM2451" i="2"/>
  <c r="AJ2451" i="2"/>
  <c r="AF2451" i="2"/>
  <c r="AE2451" i="2"/>
  <c r="AD2451" i="2"/>
  <c r="Y2451" i="2"/>
  <c r="G2451" i="2"/>
  <c r="E2451" i="2"/>
  <c r="BC2450" i="2"/>
  <c r="BB2450" i="2"/>
  <c r="BA2450" i="2"/>
  <c r="AM2450" i="2"/>
  <c r="AJ2450" i="2"/>
  <c r="AF2450" i="2"/>
  <c r="AE2450" i="2"/>
  <c r="AD2450" i="2"/>
  <c r="Y2450" i="2"/>
  <c r="G2450" i="2"/>
  <c r="E2450" i="2"/>
  <c r="BC2449" i="2"/>
  <c r="BB2449" i="2"/>
  <c r="BA2449" i="2"/>
  <c r="AM2449" i="2"/>
  <c r="AJ2449" i="2"/>
  <c r="AF2449" i="2"/>
  <c r="AE2449" i="2"/>
  <c r="AD2449" i="2"/>
  <c r="Y2449" i="2"/>
  <c r="G2449" i="2"/>
  <c r="E2449" i="2"/>
  <c r="BC2448" i="2"/>
  <c r="BB2448" i="2"/>
  <c r="BA2448" i="2"/>
  <c r="AM2448" i="2"/>
  <c r="AJ2448" i="2"/>
  <c r="AF2448" i="2"/>
  <c r="AE2448" i="2"/>
  <c r="AD2448" i="2"/>
  <c r="Y2448" i="2"/>
  <c r="G2448" i="2"/>
  <c r="E2448" i="2"/>
  <c r="BC2447" i="2"/>
  <c r="BB2447" i="2"/>
  <c r="BA2447" i="2"/>
  <c r="AM2447" i="2"/>
  <c r="AJ2447" i="2"/>
  <c r="AF2447" i="2"/>
  <c r="AE2447" i="2"/>
  <c r="AD2447" i="2"/>
  <c r="Y2447" i="2"/>
  <c r="G2447" i="2"/>
  <c r="E2447" i="2"/>
  <c r="BC2446" i="2"/>
  <c r="BB2446" i="2"/>
  <c r="BA2446" i="2"/>
  <c r="AM2446" i="2"/>
  <c r="AJ2446" i="2"/>
  <c r="AF2446" i="2"/>
  <c r="AE2446" i="2"/>
  <c r="AD2446" i="2"/>
  <c r="Y2446" i="2"/>
  <c r="G2446" i="2"/>
  <c r="E2446" i="2"/>
  <c r="BC2445" i="2"/>
  <c r="BB2445" i="2"/>
  <c r="BA2445" i="2"/>
  <c r="AM2445" i="2"/>
  <c r="AJ2445" i="2"/>
  <c r="AF2445" i="2"/>
  <c r="AE2445" i="2"/>
  <c r="AD2445" i="2"/>
  <c r="Y2445" i="2"/>
  <c r="G2445" i="2"/>
  <c r="E2445" i="2"/>
  <c r="BC2444" i="2"/>
  <c r="BB2444" i="2"/>
  <c r="BA2444" i="2"/>
  <c r="AM2444" i="2"/>
  <c r="AJ2444" i="2"/>
  <c r="AF2444" i="2"/>
  <c r="AE2444" i="2"/>
  <c r="AD2444" i="2"/>
  <c r="Y2444" i="2"/>
  <c r="G2444" i="2"/>
  <c r="E2444" i="2"/>
  <c r="BC2443" i="2"/>
  <c r="BB2443" i="2"/>
  <c r="BA2443" i="2"/>
  <c r="AM2443" i="2"/>
  <c r="AJ2443" i="2"/>
  <c r="AF2443" i="2"/>
  <c r="AE2443" i="2"/>
  <c r="AD2443" i="2"/>
  <c r="Y2443" i="2"/>
  <c r="G2443" i="2"/>
  <c r="E2443" i="2"/>
  <c r="BC2442" i="2"/>
  <c r="BB2442" i="2"/>
  <c r="BA2442" i="2"/>
  <c r="AM2442" i="2"/>
  <c r="AJ2442" i="2"/>
  <c r="AF2442" i="2"/>
  <c r="AE2442" i="2"/>
  <c r="AD2442" i="2"/>
  <c r="Y2442" i="2"/>
  <c r="G2442" i="2"/>
  <c r="E2442" i="2"/>
  <c r="BC2441" i="2"/>
  <c r="BB2441" i="2"/>
  <c r="BA2441" i="2"/>
  <c r="AM2441" i="2"/>
  <c r="AJ2441" i="2"/>
  <c r="AF2441" i="2"/>
  <c r="AE2441" i="2"/>
  <c r="AD2441" i="2"/>
  <c r="Y2441" i="2"/>
  <c r="G2441" i="2"/>
  <c r="E2441" i="2"/>
  <c r="BC2440" i="2"/>
  <c r="BB2440" i="2"/>
  <c r="BA2440" i="2"/>
  <c r="AM2440" i="2"/>
  <c r="AJ2440" i="2"/>
  <c r="AF2440" i="2"/>
  <c r="AE2440" i="2"/>
  <c r="AD2440" i="2"/>
  <c r="Y2440" i="2"/>
  <c r="G2440" i="2"/>
  <c r="E2440" i="2"/>
  <c r="BC2439" i="2"/>
  <c r="BB2439" i="2"/>
  <c r="BA2439" i="2"/>
  <c r="AM2439" i="2"/>
  <c r="AJ2439" i="2"/>
  <c r="AF2439" i="2"/>
  <c r="AE2439" i="2"/>
  <c r="AD2439" i="2"/>
  <c r="Y2439" i="2"/>
  <c r="G2439" i="2"/>
  <c r="E2439" i="2"/>
  <c r="BC2438" i="2"/>
  <c r="BB2438" i="2"/>
  <c r="BA2438" i="2"/>
  <c r="AM2438" i="2"/>
  <c r="AJ2438" i="2"/>
  <c r="AF2438" i="2"/>
  <c r="AE2438" i="2"/>
  <c r="AD2438" i="2"/>
  <c r="Y2438" i="2"/>
  <c r="G2438" i="2"/>
  <c r="E2438" i="2"/>
  <c r="BC2437" i="2"/>
  <c r="BB2437" i="2"/>
  <c r="BA2437" i="2"/>
  <c r="AM2437" i="2"/>
  <c r="AJ2437" i="2"/>
  <c r="AF2437" i="2"/>
  <c r="AE2437" i="2"/>
  <c r="AD2437" i="2"/>
  <c r="Y2437" i="2"/>
  <c r="G2437" i="2"/>
  <c r="E2437" i="2"/>
  <c r="BC2436" i="2"/>
  <c r="BB2436" i="2"/>
  <c r="BA2436" i="2"/>
  <c r="AM2436" i="2"/>
  <c r="AJ2436" i="2"/>
  <c r="AF2436" i="2"/>
  <c r="AE2436" i="2"/>
  <c r="AD2436" i="2"/>
  <c r="Y2436" i="2"/>
  <c r="G2436" i="2"/>
  <c r="E2436" i="2"/>
  <c r="BC2435" i="2"/>
  <c r="BB2435" i="2"/>
  <c r="BA2435" i="2"/>
  <c r="AM2435" i="2"/>
  <c r="AJ2435" i="2"/>
  <c r="AF2435" i="2"/>
  <c r="AE2435" i="2"/>
  <c r="AD2435" i="2"/>
  <c r="Y2435" i="2"/>
  <c r="G2435" i="2"/>
  <c r="E2435" i="2"/>
  <c r="BC2434" i="2"/>
  <c r="BB2434" i="2"/>
  <c r="BA2434" i="2"/>
  <c r="AM2434" i="2"/>
  <c r="AJ2434" i="2"/>
  <c r="AF2434" i="2"/>
  <c r="AE2434" i="2"/>
  <c r="AD2434" i="2"/>
  <c r="Y2434" i="2"/>
  <c r="G2434" i="2"/>
  <c r="E2434" i="2"/>
  <c r="BC2433" i="2"/>
  <c r="BB2433" i="2"/>
  <c r="BA2433" i="2"/>
  <c r="AM2433" i="2"/>
  <c r="AJ2433" i="2"/>
  <c r="AF2433" i="2"/>
  <c r="AE2433" i="2"/>
  <c r="AD2433" i="2"/>
  <c r="Y2433" i="2"/>
  <c r="G2433" i="2"/>
  <c r="E2433" i="2"/>
  <c r="BC2432" i="2"/>
  <c r="BB2432" i="2"/>
  <c r="BA2432" i="2"/>
  <c r="AM2432" i="2"/>
  <c r="AJ2432" i="2"/>
  <c r="AF2432" i="2"/>
  <c r="AE2432" i="2"/>
  <c r="AD2432" i="2"/>
  <c r="Y2432" i="2"/>
  <c r="G2432" i="2"/>
  <c r="E2432" i="2"/>
  <c r="BC2431" i="2"/>
  <c r="BB2431" i="2"/>
  <c r="BA2431" i="2"/>
  <c r="AM2431" i="2"/>
  <c r="AJ2431" i="2"/>
  <c r="AF2431" i="2"/>
  <c r="AE2431" i="2"/>
  <c r="AD2431" i="2"/>
  <c r="Y2431" i="2"/>
  <c r="G2431" i="2"/>
  <c r="E2431" i="2"/>
  <c r="BC2430" i="2"/>
  <c r="BB2430" i="2"/>
  <c r="BA2430" i="2"/>
  <c r="AM2430" i="2"/>
  <c r="AJ2430" i="2"/>
  <c r="AF2430" i="2"/>
  <c r="AE2430" i="2"/>
  <c r="AD2430" i="2"/>
  <c r="Y2430" i="2"/>
  <c r="G2430" i="2"/>
  <c r="E2430" i="2"/>
  <c r="BC2429" i="2"/>
  <c r="BB2429" i="2"/>
  <c r="BA2429" i="2"/>
  <c r="AM2429" i="2"/>
  <c r="AJ2429" i="2"/>
  <c r="AF2429" i="2"/>
  <c r="AE2429" i="2"/>
  <c r="AD2429" i="2"/>
  <c r="Y2429" i="2"/>
  <c r="G2429" i="2"/>
  <c r="E2429" i="2"/>
  <c r="BC2428" i="2"/>
  <c r="BB2428" i="2"/>
  <c r="BA2428" i="2"/>
  <c r="AM2428" i="2"/>
  <c r="AJ2428" i="2"/>
  <c r="AF2428" i="2"/>
  <c r="AE2428" i="2"/>
  <c r="AD2428" i="2"/>
  <c r="Y2428" i="2"/>
  <c r="G2428" i="2"/>
  <c r="E2428" i="2"/>
  <c r="BC2427" i="2"/>
  <c r="BB2427" i="2"/>
  <c r="BA2427" i="2"/>
  <c r="AM2427" i="2"/>
  <c r="AJ2427" i="2"/>
  <c r="AF2427" i="2"/>
  <c r="AE2427" i="2"/>
  <c r="AD2427" i="2"/>
  <c r="Y2427" i="2"/>
  <c r="G2427" i="2"/>
  <c r="E2427" i="2"/>
  <c r="BC2426" i="2"/>
  <c r="BB2426" i="2"/>
  <c r="BA2426" i="2"/>
  <c r="AM2426" i="2"/>
  <c r="AJ2426" i="2"/>
  <c r="AF2426" i="2"/>
  <c r="AE2426" i="2"/>
  <c r="AD2426" i="2"/>
  <c r="Y2426" i="2"/>
  <c r="G2426" i="2"/>
  <c r="E2426" i="2"/>
  <c r="BC2425" i="2"/>
  <c r="BB2425" i="2"/>
  <c r="BA2425" i="2"/>
  <c r="AM2425" i="2"/>
  <c r="AJ2425" i="2"/>
  <c r="AF2425" i="2"/>
  <c r="AE2425" i="2"/>
  <c r="AD2425" i="2"/>
  <c r="Y2425" i="2"/>
  <c r="G2425" i="2"/>
  <c r="E2425" i="2"/>
  <c r="BC2424" i="2"/>
  <c r="BB2424" i="2"/>
  <c r="BA2424" i="2"/>
  <c r="AM2424" i="2"/>
  <c r="AJ2424" i="2"/>
  <c r="AF2424" i="2"/>
  <c r="AE2424" i="2"/>
  <c r="AD2424" i="2"/>
  <c r="Y2424" i="2"/>
  <c r="G2424" i="2"/>
  <c r="E2424" i="2"/>
  <c r="BC2423" i="2"/>
  <c r="BB2423" i="2"/>
  <c r="BA2423" i="2"/>
  <c r="AM2423" i="2"/>
  <c r="AJ2423" i="2"/>
  <c r="AF2423" i="2"/>
  <c r="AE2423" i="2"/>
  <c r="AD2423" i="2"/>
  <c r="Y2423" i="2"/>
  <c r="G2423" i="2"/>
  <c r="E2423" i="2"/>
  <c r="BC2422" i="2"/>
  <c r="BB2422" i="2"/>
  <c r="BA2422" i="2"/>
  <c r="AM2422" i="2"/>
  <c r="AJ2422" i="2"/>
  <c r="AF2422" i="2"/>
  <c r="AE2422" i="2"/>
  <c r="AD2422" i="2"/>
  <c r="Y2422" i="2"/>
  <c r="G2422" i="2"/>
  <c r="E2422" i="2"/>
  <c r="BC2421" i="2"/>
  <c r="BB2421" i="2"/>
  <c r="BA2421" i="2"/>
  <c r="AM2421" i="2"/>
  <c r="AJ2421" i="2"/>
  <c r="AF2421" i="2"/>
  <c r="AE2421" i="2"/>
  <c r="AD2421" i="2"/>
  <c r="Y2421" i="2"/>
  <c r="G2421" i="2"/>
  <c r="E2421" i="2"/>
  <c r="BC2420" i="2"/>
  <c r="BB2420" i="2"/>
  <c r="BA2420" i="2"/>
  <c r="AM2420" i="2"/>
  <c r="AJ2420" i="2"/>
  <c r="AF2420" i="2"/>
  <c r="AE2420" i="2"/>
  <c r="AD2420" i="2"/>
  <c r="Y2420" i="2"/>
  <c r="G2420" i="2"/>
  <c r="E2420" i="2"/>
  <c r="BC2419" i="2"/>
  <c r="BB2419" i="2"/>
  <c r="BA2419" i="2"/>
  <c r="AM2419" i="2"/>
  <c r="AJ2419" i="2"/>
  <c r="AF2419" i="2"/>
  <c r="AE2419" i="2"/>
  <c r="AD2419" i="2"/>
  <c r="Y2419" i="2"/>
  <c r="G2419" i="2"/>
  <c r="E2419" i="2"/>
  <c r="BC2418" i="2"/>
  <c r="BB2418" i="2"/>
  <c r="BA2418" i="2"/>
  <c r="AM2418" i="2"/>
  <c r="AJ2418" i="2"/>
  <c r="AF2418" i="2"/>
  <c r="AE2418" i="2"/>
  <c r="AD2418" i="2"/>
  <c r="Y2418" i="2"/>
  <c r="G2418" i="2"/>
  <c r="E2418" i="2"/>
  <c r="BC2417" i="2"/>
  <c r="BB2417" i="2"/>
  <c r="BA2417" i="2"/>
  <c r="AM2417" i="2"/>
  <c r="AJ2417" i="2"/>
  <c r="AF2417" i="2"/>
  <c r="AE2417" i="2"/>
  <c r="AD2417" i="2"/>
  <c r="Y2417" i="2"/>
  <c r="G2417" i="2"/>
  <c r="E2417" i="2"/>
  <c r="BC2416" i="2"/>
  <c r="BB2416" i="2"/>
  <c r="BA2416" i="2"/>
  <c r="AM2416" i="2"/>
  <c r="AJ2416" i="2"/>
  <c r="AF2416" i="2"/>
  <c r="AE2416" i="2"/>
  <c r="AD2416" i="2"/>
  <c r="Y2416" i="2"/>
  <c r="G2416" i="2"/>
  <c r="E2416" i="2"/>
  <c r="BC2415" i="2"/>
  <c r="BB2415" i="2"/>
  <c r="BA2415" i="2"/>
  <c r="AM2415" i="2"/>
  <c r="AJ2415" i="2"/>
  <c r="AF2415" i="2"/>
  <c r="AE2415" i="2"/>
  <c r="AD2415" i="2"/>
  <c r="Y2415" i="2"/>
  <c r="G2415" i="2"/>
  <c r="E2415" i="2"/>
  <c r="BC2414" i="2"/>
  <c r="BB2414" i="2"/>
  <c r="BA2414" i="2"/>
  <c r="AM2414" i="2"/>
  <c r="AJ2414" i="2"/>
  <c r="AF2414" i="2"/>
  <c r="AE2414" i="2"/>
  <c r="AD2414" i="2"/>
  <c r="Y2414" i="2"/>
  <c r="G2414" i="2"/>
  <c r="E2414" i="2"/>
  <c r="BC2413" i="2"/>
  <c r="BB2413" i="2"/>
  <c r="BA2413" i="2"/>
  <c r="AM2413" i="2"/>
  <c r="AJ2413" i="2"/>
  <c r="AF2413" i="2"/>
  <c r="AE2413" i="2"/>
  <c r="AD2413" i="2"/>
  <c r="Y2413" i="2"/>
  <c r="G2413" i="2"/>
  <c r="E2413" i="2"/>
  <c r="BC2412" i="2"/>
  <c r="BB2412" i="2"/>
  <c r="BA2412" i="2"/>
  <c r="AM2412" i="2"/>
  <c r="AJ2412" i="2"/>
  <c r="AF2412" i="2"/>
  <c r="AE2412" i="2"/>
  <c r="AD2412" i="2"/>
  <c r="Y2412" i="2"/>
  <c r="G2412" i="2"/>
  <c r="E2412" i="2"/>
  <c r="BC2411" i="2"/>
  <c r="BB2411" i="2"/>
  <c r="BA2411" i="2"/>
  <c r="AM2411" i="2"/>
  <c r="AJ2411" i="2"/>
  <c r="AF2411" i="2"/>
  <c r="AE2411" i="2"/>
  <c r="AD2411" i="2"/>
  <c r="Y2411" i="2"/>
  <c r="G2411" i="2"/>
  <c r="E2411" i="2"/>
  <c r="BC2410" i="2"/>
  <c r="BB2410" i="2"/>
  <c r="BA2410" i="2"/>
  <c r="AM2410" i="2"/>
  <c r="AJ2410" i="2"/>
  <c r="AF2410" i="2"/>
  <c r="AE2410" i="2"/>
  <c r="AD2410" i="2"/>
  <c r="Y2410" i="2"/>
  <c r="G2410" i="2"/>
  <c r="E2410" i="2"/>
  <c r="BC2409" i="2"/>
  <c r="BB2409" i="2"/>
  <c r="BA2409" i="2"/>
  <c r="AM2409" i="2"/>
  <c r="AJ2409" i="2"/>
  <c r="AF2409" i="2"/>
  <c r="AE2409" i="2"/>
  <c r="AD2409" i="2"/>
  <c r="Y2409" i="2"/>
  <c r="G2409" i="2"/>
  <c r="E2409" i="2"/>
  <c r="BC2408" i="2"/>
  <c r="BB2408" i="2"/>
  <c r="BA2408" i="2"/>
  <c r="AM2408" i="2"/>
  <c r="AJ2408" i="2"/>
  <c r="AF2408" i="2"/>
  <c r="AE2408" i="2"/>
  <c r="AD2408" i="2"/>
  <c r="Y2408" i="2"/>
  <c r="G2408" i="2"/>
  <c r="E2408" i="2"/>
  <c r="BC2407" i="2"/>
  <c r="BB2407" i="2"/>
  <c r="BA2407" i="2"/>
  <c r="AM2407" i="2"/>
  <c r="AJ2407" i="2"/>
  <c r="AF2407" i="2"/>
  <c r="AE2407" i="2"/>
  <c r="AD2407" i="2"/>
  <c r="Y2407" i="2"/>
  <c r="G2407" i="2"/>
  <c r="E2407" i="2"/>
  <c r="BC2406" i="2"/>
  <c r="BB2406" i="2"/>
  <c r="BA2406" i="2"/>
  <c r="AM2406" i="2"/>
  <c r="AJ2406" i="2"/>
  <c r="AF2406" i="2"/>
  <c r="AE2406" i="2"/>
  <c r="AD2406" i="2"/>
  <c r="Y2406" i="2"/>
  <c r="G2406" i="2"/>
  <c r="E2406" i="2"/>
  <c r="BC2405" i="2"/>
  <c r="BB2405" i="2"/>
  <c r="BA2405" i="2"/>
  <c r="AM2405" i="2"/>
  <c r="AJ2405" i="2"/>
  <c r="AF2405" i="2"/>
  <c r="AE2405" i="2"/>
  <c r="AD2405" i="2"/>
  <c r="Y2405" i="2"/>
  <c r="G2405" i="2"/>
  <c r="E2405" i="2"/>
  <c r="BC2404" i="2"/>
  <c r="BB2404" i="2"/>
  <c r="BA2404" i="2"/>
  <c r="AM2404" i="2"/>
  <c r="AJ2404" i="2"/>
  <c r="AF2404" i="2"/>
  <c r="AE2404" i="2"/>
  <c r="AD2404" i="2"/>
  <c r="Y2404" i="2"/>
  <c r="G2404" i="2"/>
  <c r="E2404" i="2"/>
  <c r="BC2403" i="2"/>
  <c r="BB2403" i="2"/>
  <c r="BA2403" i="2"/>
  <c r="AM2403" i="2"/>
  <c r="AJ2403" i="2"/>
  <c r="AF2403" i="2"/>
  <c r="AE2403" i="2"/>
  <c r="AD2403" i="2"/>
  <c r="Y2403" i="2"/>
  <c r="G2403" i="2"/>
  <c r="E2403" i="2"/>
  <c r="BC2402" i="2"/>
  <c r="BB2402" i="2"/>
  <c r="BA2402" i="2"/>
  <c r="AM2402" i="2"/>
  <c r="AJ2402" i="2"/>
  <c r="AF2402" i="2"/>
  <c r="AE2402" i="2"/>
  <c r="AD2402" i="2"/>
  <c r="Y2402" i="2"/>
  <c r="G2402" i="2"/>
  <c r="E2402" i="2"/>
  <c r="BC2401" i="2"/>
  <c r="BB2401" i="2"/>
  <c r="BA2401" i="2"/>
  <c r="AM2401" i="2"/>
  <c r="AJ2401" i="2"/>
  <c r="AF2401" i="2"/>
  <c r="AE2401" i="2"/>
  <c r="AD2401" i="2"/>
  <c r="Y2401" i="2"/>
  <c r="G2401" i="2"/>
  <c r="E2401" i="2"/>
  <c r="BC2400" i="2"/>
  <c r="BB2400" i="2"/>
  <c r="BA2400" i="2"/>
  <c r="AM2400" i="2"/>
  <c r="AJ2400" i="2"/>
  <c r="AF2400" i="2"/>
  <c r="AE2400" i="2"/>
  <c r="AD2400" i="2"/>
  <c r="Y2400" i="2"/>
  <c r="G2400" i="2"/>
  <c r="E2400" i="2"/>
  <c r="BC2399" i="2"/>
  <c r="BB2399" i="2"/>
  <c r="BA2399" i="2"/>
  <c r="AM2399" i="2"/>
  <c r="AJ2399" i="2"/>
  <c r="AF2399" i="2"/>
  <c r="AE2399" i="2"/>
  <c r="AD2399" i="2"/>
  <c r="Y2399" i="2"/>
  <c r="G2399" i="2"/>
  <c r="E2399" i="2"/>
  <c r="BC2398" i="2"/>
  <c r="BB2398" i="2"/>
  <c r="BA2398" i="2"/>
  <c r="AM2398" i="2"/>
  <c r="AJ2398" i="2"/>
  <c r="AF2398" i="2"/>
  <c r="AE2398" i="2"/>
  <c r="AD2398" i="2"/>
  <c r="Y2398" i="2"/>
  <c r="G2398" i="2"/>
  <c r="E2398" i="2"/>
  <c r="BC2397" i="2"/>
  <c r="BB2397" i="2"/>
  <c r="BA2397" i="2"/>
  <c r="AM2397" i="2"/>
  <c r="AJ2397" i="2"/>
  <c r="AF2397" i="2"/>
  <c r="AE2397" i="2"/>
  <c r="AD2397" i="2"/>
  <c r="Y2397" i="2"/>
  <c r="G2397" i="2"/>
  <c r="E2397" i="2"/>
  <c r="BC2396" i="2"/>
  <c r="BB2396" i="2"/>
  <c r="BA2396" i="2"/>
  <c r="AM2396" i="2"/>
  <c r="AJ2396" i="2"/>
  <c r="AF2396" i="2"/>
  <c r="AE2396" i="2"/>
  <c r="AD2396" i="2"/>
  <c r="Y2396" i="2"/>
  <c r="G2396" i="2"/>
  <c r="E2396" i="2"/>
  <c r="BC2395" i="2"/>
  <c r="BB2395" i="2"/>
  <c r="BA2395" i="2"/>
  <c r="AM2395" i="2"/>
  <c r="AJ2395" i="2"/>
  <c r="AF2395" i="2"/>
  <c r="AE2395" i="2"/>
  <c r="AD2395" i="2"/>
  <c r="Y2395" i="2"/>
  <c r="G2395" i="2"/>
  <c r="E2395" i="2"/>
  <c r="BC2394" i="2"/>
  <c r="BB2394" i="2"/>
  <c r="BA2394" i="2"/>
  <c r="AM2394" i="2"/>
  <c r="AJ2394" i="2"/>
  <c r="AF2394" i="2"/>
  <c r="AE2394" i="2"/>
  <c r="AD2394" i="2"/>
  <c r="Y2394" i="2"/>
  <c r="G2394" i="2"/>
  <c r="E2394" i="2"/>
  <c r="BC2393" i="2"/>
  <c r="BB2393" i="2"/>
  <c r="BA2393" i="2"/>
  <c r="AM2393" i="2"/>
  <c r="AJ2393" i="2"/>
  <c r="AF2393" i="2"/>
  <c r="AE2393" i="2"/>
  <c r="AD2393" i="2"/>
  <c r="Y2393" i="2"/>
  <c r="G2393" i="2"/>
  <c r="E2393" i="2"/>
  <c r="BC2392" i="2"/>
  <c r="BB2392" i="2"/>
  <c r="BA2392" i="2"/>
  <c r="AM2392" i="2"/>
  <c r="AJ2392" i="2"/>
  <c r="AF2392" i="2"/>
  <c r="AE2392" i="2"/>
  <c r="AD2392" i="2"/>
  <c r="Y2392" i="2"/>
  <c r="G2392" i="2"/>
  <c r="E2392" i="2"/>
  <c r="BC2391" i="2"/>
  <c r="BB2391" i="2"/>
  <c r="BA2391" i="2"/>
  <c r="AM2391" i="2"/>
  <c r="AJ2391" i="2"/>
  <c r="AF2391" i="2"/>
  <c r="AE2391" i="2"/>
  <c r="AD2391" i="2"/>
  <c r="Y2391" i="2"/>
  <c r="G2391" i="2"/>
  <c r="E2391" i="2"/>
  <c r="BC2390" i="2"/>
  <c r="BB2390" i="2"/>
  <c r="BA2390" i="2"/>
  <c r="AM2390" i="2"/>
  <c r="AJ2390" i="2"/>
  <c r="AF2390" i="2"/>
  <c r="AE2390" i="2"/>
  <c r="AD2390" i="2"/>
  <c r="Y2390" i="2"/>
  <c r="G2390" i="2"/>
  <c r="E2390" i="2"/>
  <c r="BC2389" i="2"/>
  <c r="BB2389" i="2"/>
  <c r="BA2389" i="2"/>
  <c r="AM2389" i="2"/>
  <c r="AJ2389" i="2"/>
  <c r="AF2389" i="2"/>
  <c r="AE2389" i="2"/>
  <c r="AD2389" i="2"/>
  <c r="Y2389" i="2"/>
  <c r="G2389" i="2"/>
  <c r="E2389" i="2"/>
  <c r="BC2388" i="2"/>
  <c r="BB2388" i="2"/>
  <c r="BA2388" i="2"/>
  <c r="AM2388" i="2"/>
  <c r="AJ2388" i="2"/>
  <c r="AF2388" i="2"/>
  <c r="AE2388" i="2"/>
  <c r="AD2388" i="2"/>
  <c r="Y2388" i="2"/>
  <c r="G2388" i="2"/>
  <c r="E2388" i="2"/>
  <c r="BC2387" i="2"/>
  <c r="BB2387" i="2"/>
  <c r="BA2387" i="2"/>
  <c r="AM2387" i="2"/>
  <c r="AJ2387" i="2"/>
  <c r="AF2387" i="2"/>
  <c r="AE2387" i="2"/>
  <c r="AD2387" i="2"/>
  <c r="Y2387" i="2"/>
  <c r="G2387" i="2"/>
  <c r="E2387" i="2"/>
  <c r="BC2386" i="2"/>
  <c r="BB2386" i="2"/>
  <c r="BA2386" i="2"/>
  <c r="AM2386" i="2"/>
  <c r="AJ2386" i="2"/>
  <c r="AF2386" i="2"/>
  <c r="AE2386" i="2"/>
  <c r="AD2386" i="2"/>
  <c r="Y2386" i="2"/>
  <c r="G2386" i="2"/>
  <c r="E2386" i="2"/>
  <c r="BC2385" i="2"/>
  <c r="BB2385" i="2"/>
  <c r="BA2385" i="2"/>
  <c r="AM2385" i="2"/>
  <c r="AJ2385" i="2"/>
  <c r="AF2385" i="2"/>
  <c r="AE2385" i="2"/>
  <c r="AD2385" i="2"/>
  <c r="Y2385" i="2"/>
  <c r="G2385" i="2"/>
  <c r="E2385" i="2"/>
  <c r="BC2384" i="2"/>
  <c r="BB2384" i="2"/>
  <c r="BA2384" i="2"/>
  <c r="AM2384" i="2"/>
  <c r="AJ2384" i="2"/>
  <c r="AF2384" i="2"/>
  <c r="AE2384" i="2"/>
  <c r="AD2384" i="2"/>
  <c r="Y2384" i="2"/>
  <c r="G2384" i="2"/>
  <c r="E2384" i="2"/>
  <c r="BC2383" i="2"/>
  <c r="BB2383" i="2"/>
  <c r="BA2383" i="2"/>
  <c r="AM2383" i="2"/>
  <c r="AJ2383" i="2"/>
  <c r="AF2383" i="2"/>
  <c r="AE2383" i="2"/>
  <c r="AD2383" i="2"/>
  <c r="Y2383" i="2"/>
  <c r="G2383" i="2"/>
  <c r="E2383" i="2"/>
  <c r="BC2382" i="2"/>
  <c r="BB2382" i="2"/>
  <c r="BA2382" i="2"/>
  <c r="AM2382" i="2"/>
  <c r="AJ2382" i="2"/>
  <c r="AF2382" i="2"/>
  <c r="AE2382" i="2"/>
  <c r="AD2382" i="2"/>
  <c r="Y2382" i="2"/>
  <c r="G2382" i="2"/>
  <c r="E2382" i="2"/>
  <c r="BC2381" i="2"/>
  <c r="BB2381" i="2"/>
  <c r="BA2381" i="2"/>
  <c r="AM2381" i="2"/>
  <c r="AJ2381" i="2"/>
  <c r="AF2381" i="2"/>
  <c r="AE2381" i="2"/>
  <c r="AD2381" i="2"/>
  <c r="Y2381" i="2"/>
  <c r="G2381" i="2"/>
  <c r="E2381" i="2"/>
  <c r="BC2380" i="2"/>
  <c r="BB2380" i="2"/>
  <c r="BA2380" i="2"/>
  <c r="AM2380" i="2"/>
  <c r="AJ2380" i="2"/>
  <c r="AF2380" i="2"/>
  <c r="AE2380" i="2"/>
  <c r="AD2380" i="2"/>
  <c r="Y2380" i="2"/>
  <c r="G2380" i="2"/>
  <c r="E2380" i="2"/>
  <c r="BC2379" i="2"/>
  <c r="BB2379" i="2"/>
  <c r="BA2379" i="2"/>
  <c r="AM2379" i="2"/>
  <c r="AJ2379" i="2"/>
  <c r="AF2379" i="2"/>
  <c r="AE2379" i="2"/>
  <c r="AD2379" i="2"/>
  <c r="Y2379" i="2"/>
  <c r="G2379" i="2"/>
  <c r="E2379" i="2"/>
  <c r="BC2378" i="2"/>
  <c r="BB2378" i="2"/>
  <c r="BA2378" i="2"/>
  <c r="AM2378" i="2"/>
  <c r="AJ2378" i="2"/>
  <c r="AF2378" i="2"/>
  <c r="AE2378" i="2"/>
  <c r="AD2378" i="2"/>
  <c r="Y2378" i="2"/>
  <c r="G2378" i="2"/>
  <c r="E2378" i="2"/>
  <c r="BC2377" i="2"/>
  <c r="BB2377" i="2"/>
  <c r="BA2377" i="2"/>
  <c r="AM2377" i="2"/>
  <c r="AJ2377" i="2"/>
  <c r="AF2377" i="2"/>
  <c r="AE2377" i="2"/>
  <c r="AD2377" i="2"/>
  <c r="Y2377" i="2"/>
  <c r="G2377" i="2"/>
  <c r="E2377" i="2"/>
  <c r="BC2376" i="2"/>
  <c r="BB2376" i="2"/>
  <c r="BA2376" i="2"/>
  <c r="AM2376" i="2"/>
  <c r="AJ2376" i="2"/>
  <c r="AF2376" i="2"/>
  <c r="AE2376" i="2"/>
  <c r="AD2376" i="2"/>
  <c r="Y2376" i="2"/>
  <c r="G2376" i="2"/>
  <c r="E2376" i="2"/>
  <c r="BC2375" i="2"/>
  <c r="BB2375" i="2"/>
  <c r="BA2375" i="2"/>
  <c r="AM2375" i="2"/>
  <c r="AJ2375" i="2"/>
  <c r="AF2375" i="2"/>
  <c r="AE2375" i="2"/>
  <c r="AD2375" i="2"/>
  <c r="Y2375" i="2"/>
  <c r="G2375" i="2"/>
  <c r="E2375" i="2"/>
  <c r="BC2374" i="2"/>
  <c r="BB2374" i="2"/>
  <c r="BA2374" i="2"/>
  <c r="AM2374" i="2"/>
  <c r="AJ2374" i="2"/>
  <c r="AF2374" i="2"/>
  <c r="AE2374" i="2"/>
  <c r="AD2374" i="2"/>
  <c r="Y2374" i="2"/>
  <c r="G2374" i="2"/>
  <c r="E2374" i="2"/>
  <c r="BC2373" i="2"/>
  <c r="BB2373" i="2"/>
  <c r="BA2373" i="2"/>
  <c r="AM2373" i="2"/>
  <c r="AJ2373" i="2"/>
  <c r="AF2373" i="2"/>
  <c r="AE2373" i="2"/>
  <c r="AD2373" i="2"/>
  <c r="Y2373" i="2"/>
  <c r="G2373" i="2"/>
  <c r="E2373" i="2"/>
  <c r="BC2372" i="2"/>
  <c r="BB2372" i="2"/>
  <c r="BA2372" i="2"/>
  <c r="AM2372" i="2"/>
  <c r="AJ2372" i="2"/>
  <c r="AF2372" i="2"/>
  <c r="AE2372" i="2"/>
  <c r="AD2372" i="2"/>
  <c r="Y2372" i="2"/>
  <c r="G2372" i="2"/>
  <c r="E2372" i="2"/>
  <c r="BC2371" i="2"/>
  <c r="BB2371" i="2"/>
  <c r="BA2371" i="2"/>
  <c r="AM2371" i="2"/>
  <c r="AJ2371" i="2"/>
  <c r="AF2371" i="2"/>
  <c r="AE2371" i="2"/>
  <c r="AD2371" i="2"/>
  <c r="Y2371" i="2"/>
  <c r="G2371" i="2"/>
  <c r="E2371" i="2"/>
  <c r="BC2370" i="2"/>
  <c r="BB2370" i="2"/>
  <c r="BA2370" i="2"/>
  <c r="AM2370" i="2"/>
  <c r="AJ2370" i="2"/>
  <c r="AF2370" i="2"/>
  <c r="AE2370" i="2"/>
  <c r="AD2370" i="2"/>
  <c r="Y2370" i="2"/>
  <c r="G2370" i="2"/>
  <c r="E2370" i="2"/>
  <c r="BC2369" i="2"/>
  <c r="BB2369" i="2"/>
  <c r="BA2369" i="2"/>
  <c r="AM2369" i="2"/>
  <c r="AJ2369" i="2"/>
  <c r="AF2369" i="2"/>
  <c r="AE2369" i="2"/>
  <c r="AD2369" i="2"/>
  <c r="Y2369" i="2"/>
  <c r="G2369" i="2"/>
  <c r="E2369" i="2"/>
  <c r="BC2368" i="2"/>
  <c r="BB2368" i="2"/>
  <c r="BA2368" i="2"/>
  <c r="AM2368" i="2"/>
  <c r="AJ2368" i="2"/>
  <c r="AF2368" i="2"/>
  <c r="AE2368" i="2"/>
  <c r="AD2368" i="2"/>
  <c r="Y2368" i="2"/>
  <c r="G2368" i="2"/>
  <c r="E2368" i="2"/>
  <c r="BC2367" i="2"/>
  <c r="BB2367" i="2"/>
  <c r="BA2367" i="2"/>
  <c r="AM2367" i="2"/>
  <c r="AJ2367" i="2"/>
  <c r="AF2367" i="2"/>
  <c r="AE2367" i="2"/>
  <c r="AD2367" i="2"/>
  <c r="Y2367" i="2"/>
  <c r="G2367" i="2"/>
  <c r="E2367" i="2"/>
  <c r="BC2366" i="2"/>
  <c r="BB2366" i="2"/>
  <c r="BA2366" i="2"/>
  <c r="AM2366" i="2"/>
  <c r="AJ2366" i="2"/>
  <c r="AF2366" i="2"/>
  <c r="AE2366" i="2"/>
  <c r="AD2366" i="2"/>
  <c r="Y2366" i="2"/>
  <c r="G2366" i="2"/>
  <c r="E2366" i="2"/>
  <c r="BC2365" i="2"/>
  <c r="BB2365" i="2"/>
  <c r="BA2365" i="2"/>
  <c r="AM2365" i="2"/>
  <c r="AJ2365" i="2"/>
  <c r="AF2365" i="2"/>
  <c r="AE2365" i="2"/>
  <c r="AD2365" i="2"/>
  <c r="Y2365" i="2"/>
  <c r="G2365" i="2"/>
  <c r="E2365" i="2"/>
  <c r="BC2364" i="2"/>
  <c r="BB2364" i="2"/>
  <c r="BA2364" i="2"/>
  <c r="AM2364" i="2"/>
  <c r="AJ2364" i="2"/>
  <c r="AF2364" i="2"/>
  <c r="AE2364" i="2"/>
  <c r="AD2364" i="2"/>
  <c r="Y2364" i="2"/>
  <c r="G2364" i="2"/>
  <c r="E2364" i="2"/>
  <c r="BC2363" i="2"/>
  <c r="BB2363" i="2"/>
  <c r="BA2363" i="2"/>
  <c r="AM2363" i="2"/>
  <c r="AJ2363" i="2"/>
  <c r="AF2363" i="2"/>
  <c r="AE2363" i="2"/>
  <c r="AD2363" i="2"/>
  <c r="Y2363" i="2"/>
  <c r="G2363" i="2"/>
  <c r="E2363" i="2"/>
  <c r="BC2362" i="2"/>
  <c r="BB2362" i="2"/>
  <c r="BA2362" i="2"/>
  <c r="AM2362" i="2"/>
  <c r="AJ2362" i="2"/>
  <c r="AF2362" i="2"/>
  <c r="AE2362" i="2"/>
  <c r="AD2362" i="2"/>
  <c r="Y2362" i="2"/>
  <c r="G2362" i="2"/>
  <c r="E2362" i="2"/>
  <c r="BC2361" i="2"/>
  <c r="BB2361" i="2"/>
  <c r="BA2361" i="2"/>
  <c r="AM2361" i="2"/>
  <c r="AJ2361" i="2"/>
  <c r="AF2361" i="2"/>
  <c r="AE2361" i="2"/>
  <c r="AD2361" i="2"/>
  <c r="Y2361" i="2"/>
  <c r="G2361" i="2"/>
  <c r="E2361" i="2"/>
  <c r="BC2360" i="2"/>
  <c r="BB2360" i="2"/>
  <c r="BA2360" i="2"/>
  <c r="AM2360" i="2"/>
  <c r="AJ2360" i="2"/>
  <c r="AF2360" i="2"/>
  <c r="AE2360" i="2"/>
  <c r="AD2360" i="2"/>
  <c r="Y2360" i="2"/>
  <c r="G2360" i="2"/>
  <c r="E2360" i="2"/>
  <c r="BC2359" i="2"/>
  <c r="BB2359" i="2"/>
  <c r="BA2359" i="2"/>
  <c r="AM2359" i="2"/>
  <c r="AJ2359" i="2"/>
  <c r="AF2359" i="2"/>
  <c r="AE2359" i="2"/>
  <c r="AD2359" i="2"/>
  <c r="Y2359" i="2"/>
  <c r="G2359" i="2"/>
  <c r="E2359" i="2"/>
  <c r="BC2358" i="2"/>
  <c r="BB2358" i="2"/>
  <c r="BA2358" i="2"/>
  <c r="AM2358" i="2"/>
  <c r="AJ2358" i="2"/>
  <c r="AF2358" i="2"/>
  <c r="AE2358" i="2"/>
  <c r="AD2358" i="2"/>
  <c r="Y2358" i="2"/>
  <c r="G2358" i="2"/>
  <c r="E2358" i="2"/>
  <c r="BC2357" i="2"/>
  <c r="BB2357" i="2"/>
  <c r="BA2357" i="2"/>
  <c r="AM2357" i="2"/>
  <c r="AJ2357" i="2"/>
  <c r="AF2357" i="2"/>
  <c r="AE2357" i="2"/>
  <c r="AD2357" i="2"/>
  <c r="Y2357" i="2"/>
  <c r="G2357" i="2"/>
  <c r="E2357" i="2"/>
  <c r="BC2356" i="2"/>
  <c r="BB2356" i="2"/>
  <c r="BA2356" i="2"/>
  <c r="AM2356" i="2"/>
  <c r="AJ2356" i="2"/>
  <c r="AF2356" i="2"/>
  <c r="AE2356" i="2"/>
  <c r="AD2356" i="2"/>
  <c r="Y2356" i="2"/>
  <c r="G2356" i="2"/>
  <c r="E2356" i="2"/>
  <c r="BC2355" i="2"/>
  <c r="BB2355" i="2"/>
  <c r="BA2355" i="2"/>
  <c r="AM2355" i="2"/>
  <c r="AJ2355" i="2"/>
  <c r="AF2355" i="2"/>
  <c r="AE2355" i="2"/>
  <c r="AD2355" i="2"/>
  <c r="Y2355" i="2"/>
  <c r="G2355" i="2"/>
  <c r="E2355" i="2"/>
  <c r="BC2354" i="2"/>
  <c r="BB2354" i="2"/>
  <c r="BA2354" i="2"/>
  <c r="AM2354" i="2"/>
  <c r="AJ2354" i="2"/>
  <c r="AF2354" i="2"/>
  <c r="AE2354" i="2"/>
  <c r="AD2354" i="2"/>
  <c r="Y2354" i="2"/>
  <c r="G2354" i="2"/>
  <c r="E2354" i="2"/>
  <c r="BC2353" i="2"/>
  <c r="BB2353" i="2"/>
  <c r="BA2353" i="2"/>
  <c r="AM2353" i="2"/>
  <c r="AJ2353" i="2"/>
  <c r="AF2353" i="2"/>
  <c r="AE2353" i="2"/>
  <c r="AD2353" i="2"/>
  <c r="Y2353" i="2"/>
  <c r="G2353" i="2"/>
  <c r="E2353" i="2"/>
  <c r="BC2352" i="2"/>
  <c r="BB2352" i="2"/>
  <c r="BA2352" i="2"/>
  <c r="AM2352" i="2"/>
  <c r="AJ2352" i="2"/>
  <c r="AF2352" i="2"/>
  <c r="AE2352" i="2"/>
  <c r="AD2352" i="2"/>
  <c r="Y2352" i="2"/>
  <c r="G2352" i="2"/>
  <c r="E2352" i="2"/>
  <c r="BC2351" i="2"/>
  <c r="BB2351" i="2"/>
  <c r="BA2351" i="2"/>
  <c r="AM2351" i="2"/>
  <c r="AJ2351" i="2"/>
  <c r="AF2351" i="2"/>
  <c r="AE2351" i="2"/>
  <c r="AD2351" i="2"/>
  <c r="Y2351" i="2"/>
  <c r="G2351" i="2"/>
  <c r="E2351" i="2"/>
  <c r="BC2350" i="2"/>
  <c r="BB2350" i="2"/>
  <c r="BA2350" i="2"/>
  <c r="AM2350" i="2"/>
  <c r="AJ2350" i="2"/>
  <c r="AF2350" i="2"/>
  <c r="AE2350" i="2"/>
  <c r="AD2350" i="2"/>
  <c r="Y2350" i="2"/>
  <c r="G2350" i="2"/>
  <c r="E2350" i="2"/>
  <c r="BC2349" i="2"/>
  <c r="BB2349" i="2"/>
  <c r="BA2349" i="2"/>
  <c r="AM2349" i="2"/>
  <c r="AJ2349" i="2"/>
  <c r="AF2349" i="2"/>
  <c r="AE2349" i="2"/>
  <c r="AD2349" i="2"/>
  <c r="Y2349" i="2"/>
  <c r="G2349" i="2"/>
  <c r="E2349" i="2"/>
  <c r="BC2348" i="2"/>
  <c r="BB2348" i="2"/>
  <c r="BA2348" i="2"/>
  <c r="AM2348" i="2"/>
  <c r="AJ2348" i="2"/>
  <c r="AF2348" i="2"/>
  <c r="AE2348" i="2"/>
  <c r="AD2348" i="2"/>
  <c r="Y2348" i="2"/>
  <c r="G2348" i="2"/>
  <c r="E2348" i="2"/>
  <c r="BC2347" i="2"/>
  <c r="BB2347" i="2"/>
  <c r="BA2347" i="2"/>
  <c r="AM2347" i="2"/>
  <c r="AJ2347" i="2"/>
  <c r="AF2347" i="2"/>
  <c r="AE2347" i="2"/>
  <c r="AD2347" i="2"/>
  <c r="Y2347" i="2"/>
  <c r="G2347" i="2"/>
  <c r="E2347" i="2"/>
  <c r="BC2346" i="2"/>
  <c r="BB2346" i="2"/>
  <c r="BA2346" i="2"/>
  <c r="AM2346" i="2"/>
  <c r="AJ2346" i="2"/>
  <c r="AF2346" i="2"/>
  <c r="AE2346" i="2"/>
  <c r="AD2346" i="2"/>
  <c r="Y2346" i="2"/>
  <c r="G2346" i="2"/>
  <c r="E2346" i="2"/>
  <c r="BC2345" i="2"/>
  <c r="BB2345" i="2"/>
  <c r="BA2345" i="2"/>
  <c r="AM2345" i="2"/>
  <c r="AJ2345" i="2"/>
  <c r="AF2345" i="2"/>
  <c r="AE2345" i="2"/>
  <c r="AD2345" i="2"/>
  <c r="Y2345" i="2"/>
  <c r="G2345" i="2"/>
  <c r="E2345" i="2"/>
  <c r="BC2344" i="2"/>
  <c r="BB2344" i="2"/>
  <c r="BA2344" i="2"/>
  <c r="AM2344" i="2"/>
  <c r="AJ2344" i="2"/>
  <c r="AF2344" i="2"/>
  <c r="AE2344" i="2"/>
  <c r="AD2344" i="2"/>
  <c r="Y2344" i="2"/>
  <c r="G2344" i="2"/>
  <c r="E2344" i="2"/>
  <c r="BC2343" i="2"/>
  <c r="BB2343" i="2"/>
  <c r="BA2343" i="2"/>
  <c r="AM2343" i="2"/>
  <c r="AJ2343" i="2"/>
  <c r="AF2343" i="2"/>
  <c r="AE2343" i="2"/>
  <c r="AD2343" i="2"/>
  <c r="Y2343" i="2"/>
  <c r="G2343" i="2"/>
  <c r="E2343" i="2"/>
  <c r="BC2342" i="2"/>
  <c r="BB2342" i="2"/>
  <c r="BA2342" i="2"/>
  <c r="AM2342" i="2"/>
  <c r="AJ2342" i="2"/>
  <c r="AF2342" i="2"/>
  <c r="AE2342" i="2"/>
  <c r="AD2342" i="2"/>
  <c r="Y2342" i="2"/>
  <c r="G2342" i="2"/>
  <c r="E2342" i="2"/>
  <c r="BC2341" i="2"/>
  <c r="BB2341" i="2"/>
  <c r="BA2341" i="2"/>
  <c r="AM2341" i="2"/>
  <c r="AJ2341" i="2"/>
  <c r="AF2341" i="2"/>
  <c r="AE2341" i="2"/>
  <c r="AD2341" i="2"/>
  <c r="Y2341" i="2"/>
  <c r="G2341" i="2"/>
  <c r="E2341" i="2"/>
  <c r="BC2340" i="2"/>
  <c r="BB2340" i="2"/>
  <c r="BA2340" i="2"/>
  <c r="AM2340" i="2"/>
  <c r="AJ2340" i="2"/>
  <c r="AF2340" i="2"/>
  <c r="AE2340" i="2"/>
  <c r="AD2340" i="2"/>
  <c r="Y2340" i="2"/>
  <c r="G2340" i="2"/>
  <c r="E2340" i="2"/>
  <c r="BC2339" i="2"/>
  <c r="BB2339" i="2"/>
  <c r="BA2339" i="2"/>
  <c r="AM2339" i="2"/>
  <c r="AJ2339" i="2"/>
  <c r="AF2339" i="2"/>
  <c r="AE2339" i="2"/>
  <c r="AD2339" i="2"/>
  <c r="Y2339" i="2"/>
  <c r="G2339" i="2"/>
  <c r="E2339" i="2"/>
  <c r="BC2338" i="2"/>
  <c r="BB2338" i="2"/>
  <c r="BA2338" i="2"/>
  <c r="AM2338" i="2"/>
  <c r="AJ2338" i="2"/>
  <c r="AF2338" i="2"/>
  <c r="AE2338" i="2"/>
  <c r="AD2338" i="2"/>
  <c r="Y2338" i="2"/>
  <c r="G2338" i="2"/>
  <c r="E2338" i="2"/>
  <c r="BC2337" i="2"/>
  <c r="BB2337" i="2"/>
  <c r="BA2337" i="2"/>
  <c r="AM2337" i="2"/>
  <c r="AJ2337" i="2"/>
  <c r="AF2337" i="2"/>
  <c r="AE2337" i="2"/>
  <c r="AD2337" i="2"/>
  <c r="Y2337" i="2"/>
  <c r="G2337" i="2"/>
  <c r="E2337" i="2"/>
  <c r="BC2336" i="2"/>
  <c r="BB2336" i="2"/>
  <c r="BA2336" i="2"/>
  <c r="AM2336" i="2"/>
  <c r="AJ2336" i="2"/>
  <c r="AF2336" i="2"/>
  <c r="AE2336" i="2"/>
  <c r="AD2336" i="2"/>
  <c r="Y2336" i="2"/>
  <c r="G2336" i="2"/>
  <c r="E2336" i="2"/>
  <c r="BC2335" i="2"/>
  <c r="BB2335" i="2"/>
  <c r="BA2335" i="2"/>
  <c r="AM2335" i="2"/>
  <c r="AJ2335" i="2"/>
  <c r="AF2335" i="2"/>
  <c r="AE2335" i="2"/>
  <c r="AD2335" i="2"/>
  <c r="Y2335" i="2"/>
  <c r="G2335" i="2"/>
  <c r="E2335" i="2"/>
  <c r="BC2334" i="2"/>
  <c r="BB2334" i="2"/>
  <c r="BA2334" i="2"/>
  <c r="AM2334" i="2"/>
  <c r="AJ2334" i="2"/>
  <c r="AF2334" i="2"/>
  <c r="AE2334" i="2"/>
  <c r="AD2334" i="2"/>
  <c r="Y2334" i="2"/>
  <c r="G2334" i="2"/>
  <c r="E2334" i="2"/>
  <c r="BC2333" i="2"/>
  <c r="BB2333" i="2"/>
  <c r="BA2333" i="2"/>
  <c r="AM2333" i="2"/>
  <c r="AJ2333" i="2"/>
  <c r="AF2333" i="2"/>
  <c r="AE2333" i="2"/>
  <c r="AD2333" i="2"/>
  <c r="Y2333" i="2"/>
  <c r="G2333" i="2"/>
  <c r="E2333" i="2"/>
  <c r="BC2332" i="2"/>
  <c r="BB2332" i="2"/>
  <c r="BA2332" i="2"/>
  <c r="AM2332" i="2"/>
  <c r="AJ2332" i="2"/>
  <c r="AF2332" i="2"/>
  <c r="AE2332" i="2"/>
  <c r="AD2332" i="2"/>
  <c r="Y2332" i="2"/>
  <c r="G2332" i="2"/>
  <c r="E2332" i="2"/>
  <c r="BC2331" i="2"/>
  <c r="BB2331" i="2"/>
  <c r="BA2331" i="2"/>
  <c r="AM2331" i="2"/>
  <c r="AJ2331" i="2"/>
  <c r="AF2331" i="2"/>
  <c r="AE2331" i="2"/>
  <c r="AD2331" i="2"/>
  <c r="Y2331" i="2"/>
  <c r="G2331" i="2"/>
  <c r="E2331" i="2"/>
  <c r="BC2330" i="2"/>
  <c r="BB2330" i="2"/>
  <c r="BA2330" i="2"/>
  <c r="AM2330" i="2"/>
  <c r="AJ2330" i="2"/>
  <c r="AF2330" i="2"/>
  <c r="AE2330" i="2"/>
  <c r="AD2330" i="2"/>
  <c r="Y2330" i="2"/>
  <c r="G2330" i="2"/>
  <c r="E2330" i="2"/>
  <c r="BC2329" i="2"/>
  <c r="BB2329" i="2"/>
  <c r="BA2329" i="2"/>
  <c r="AM2329" i="2"/>
  <c r="AJ2329" i="2"/>
  <c r="AF2329" i="2"/>
  <c r="AE2329" i="2"/>
  <c r="AD2329" i="2"/>
  <c r="Y2329" i="2"/>
  <c r="G2329" i="2"/>
  <c r="E2329" i="2"/>
  <c r="BC2328" i="2"/>
  <c r="BB2328" i="2"/>
  <c r="BA2328" i="2"/>
  <c r="AM2328" i="2"/>
  <c r="AJ2328" i="2"/>
  <c r="AF2328" i="2"/>
  <c r="AE2328" i="2"/>
  <c r="AD2328" i="2"/>
  <c r="Y2328" i="2"/>
  <c r="G2328" i="2"/>
  <c r="E2328" i="2"/>
  <c r="BC2327" i="2"/>
  <c r="BB2327" i="2"/>
  <c r="BA2327" i="2"/>
  <c r="AM2327" i="2"/>
  <c r="AJ2327" i="2"/>
  <c r="AF2327" i="2"/>
  <c r="AE2327" i="2"/>
  <c r="AD2327" i="2"/>
  <c r="Y2327" i="2"/>
  <c r="G2327" i="2"/>
  <c r="E2327" i="2"/>
  <c r="BC2326" i="2"/>
  <c r="BB2326" i="2"/>
  <c r="BA2326" i="2"/>
  <c r="AM2326" i="2"/>
  <c r="AJ2326" i="2"/>
  <c r="AF2326" i="2"/>
  <c r="AE2326" i="2"/>
  <c r="AD2326" i="2"/>
  <c r="Y2326" i="2"/>
  <c r="G2326" i="2"/>
  <c r="E2326" i="2"/>
  <c r="BC2325" i="2"/>
  <c r="BB2325" i="2"/>
  <c r="BA2325" i="2"/>
  <c r="AM2325" i="2"/>
  <c r="AJ2325" i="2"/>
  <c r="AF2325" i="2"/>
  <c r="AE2325" i="2"/>
  <c r="AD2325" i="2"/>
  <c r="Y2325" i="2"/>
  <c r="G2325" i="2"/>
  <c r="E2325" i="2"/>
  <c r="BC2324" i="2"/>
  <c r="BB2324" i="2"/>
  <c r="BA2324" i="2"/>
  <c r="AM2324" i="2"/>
  <c r="AJ2324" i="2"/>
  <c r="AF2324" i="2"/>
  <c r="AE2324" i="2"/>
  <c r="AD2324" i="2"/>
  <c r="Y2324" i="2"/>
  <c r="G2324" i="2"/>
  <c r="E2324" i="2"/>
  <c r="BC2323" i="2"/>
  <c r="BB2323" i="2"/>
  <c r="BA2323" i="2"/>
  <c r="AM2323" i="2"/>
  <c r="AJ2323" i="2"/>
  <c r="AF2323" i="2"/>
  <c r="AE2323" i="2"/>
  <c r="AD2323" i="2"/>
  <c r="Y2323" i="2"/>
  <c r="G2323" i="2"/>
  <c r="E2323" i="2"/>
  <c r="BC2322" i="2"/>
  <c r="BB2322" i="2"/>
  <c r="BA2322" i="2"/>
  <c r="AM2322" i="2"/>
  <c r="AJ2322" i="2"/>
  <c r="AF2322" i="2"/>
  <c r="AE2322" i="2"/>
  <c r="AD2322" i="2"/>
  <c r="Y2322" i="2"/>
  <c r="G2322" i="2"/>
  <c r="E2322" i="2"/>
  <c r="BC2321" i="2"/>
  <c r="BB2321" i="2"/>
  <c r="BA2321" i="2"/>
  <c r="AM2321" i="2"/>
  <c r="AJ2321" i="2"/>
  <c r="AF2321" i="2"/>
  <c r="AE2321" i="2"/>
  <c r="AD2321" i="2"/>
  <c r="Y2321" i="2"/>
  <c r="G2321" i="2"/>
  <c r="E2321" i="2"/>
  <c r="BC2320" i="2"/>
  <c r="BB2320" i="2"/>
  <c r="BA2320" i="2"/>
  <c r="AM2320" i="2"/>
  <c r="AJ2320" i="2"/>
  <c r="AF2320" i="2"/>
  <c r="AE2320" i="2"/>
  <c r="AD2320" i="2"/>
  <c r="Y2320" i="2"/>
  <c r="G2320" i="2"/>
  <c r="E2320" i="2"/>
  <c r="BC2319" i="2"/>
  <c r="BB2319" i="2"/>
  <c r="BA2319" i="2"/>
  <c r="AM2319" i="2"/>
  <c r="AJ2319" i="2"/>
  <c r="AF2319" i="2"/>
  <c r="AE2319" i="2"/>
  <c r="AD2319" i="2"/>
  <c r="Y2319" i="2"/>
  <c r="G2319" i="2"/>
  <c r="E2319" i="2"/>
  <c r="BC2318" i="2"/>
  <c r="BB2318" i="2"/>
  <c r="BA2318" i="2"/>
  <c r="AM2318" i="2"/>
  <c r="AJ2318" i="2"/>
  <c r="AF2318" i="2"/>
  <c r="AE2318" i="2"/>
  <c r="AD2318" i="2"/>
  <c r="Y2318" i="2"/>
  <c r="G2318" i="2"/>
  <c r="E2318" i="2"/>
  <c r="BC2317" i="2"/>
  <c r="BB2317" i="2"/>
  <c r="BA2317" i="2"/>
  <c r="AM2317" i="2"/>
  <c r="AJ2317" i="2"/>
  <c r="AF2317" i="2"/>
  <c r="AE2317" i="2"/>
  <c r="AD2317" i="2"/>
  <c r="Y2317" i="2"/>
  <c r="G2317" i="2"/>
  <c r="E2317" i="2"/>
  <c r="BC2316" i="2"/>
  <c r="BB2316" i="2"/>
  <c r="BA2316" i="2"/>
  <c r="AM2316" i="2"/>
  <c r="AJ2316" i="2"/>
  <c r="AF2316" i="2"/>
  <c r="AE2316" i="2"/>
  <c r="AD2316" i="2"/>
  <c r="Y2316" i="2"/>
  <c r="G2316" i="2"/>
  <c r="E2316" i="2"/>
  <c r="BC2315" i="2"/>
  <c r="BB2315" i="2"/>
  <c r="BA2315" i="2"/>
  <c r="AM2315" i="2"/>
  <c r="AJ2315" i="2"/>
  <c r="AF2315" i="2"/>
  <c r="AE2315" i="2"/>
  <c r="AD2315" i="2"/>
  <c r="Y2315" i="2"/>
  <c r="G2315" i="2"/>
  <c r="E2315" i="2"/>
  <c r="BC2314" i="2"/>
  <c r="BB2314" i="2"/>
  <c r="BA2314" i="2"/>
  <c r="AM2314" i="2"/>
  <c r="AJ2314" i="2"/>
  <c r="AF2314" i="2"/>
  <c r="AE2314" i="2"/>
  <c r="AD2314" i="2"/>
  <c r="Y2314" i="2"/>
  <c r="G2314" i="2"/>
  <c r="E2314" i="2"/>
  <c r="BC2313" i="2"/>
  <c r="BB2313" i="2"/>
  <c r="BA2313" i="2"/>
  <c r="AM2313" i="2"/>
  <c r="AJ2313" i="2"/>
  <c r="AF2313" i="2"/>
  <c r="AE2313" i="2"/>
  <c r="AD2313" i="2"/>
  <c r="Y2313" i="2"/>
  <c r="G2313" i="2"/>
  <c r="E2313" i="2"/>
  <c r="BC2312" i="2"/>
  <c r="BB2312" i="2"/>
  <c r="BA2312" i="2"/>
  <c r="AM2312" i="2"/>
  <c r="AJ2312" i="2"/>
  <c r="AF2312" i="2"/>
  <c r="AE2312" i="2"/>
  <c r="AD2312" i="2"/>
  <c r="Y2312" i="2"/>
  <c r="G2312" i="2"/>
  <c r="E2312" i="2"/>
  <c r="BC2311" i="2"/>
  <c r="BB2311" i="2"/>
  <c r="BA2311" i="2"/>
  <c r="AM2311" i="2"/>
  <c r="AJ2311" i="2"/>
  <c r="AF2311" i="2"/>
  <c r="AE2311" i="2"/>
  <c r="AD2311" i="2"/>
  <c r="Y2311" i="2"/>
  <c r="G2311" i="2"/>
  <c r="E2311" i="2"/>
  <c r="BC2310" i="2"/>
  <c r="BB2310" i="2"/>
  <c r="BA2310" i="2"/>
  <c r="AM2310" i="2"/>
  <c r="AJ2310" i="2"/>
  <c r="AF2310" i="2"/>
  <c r="AE2310" i="2"/>
  <c r="AD2310" i="2"/>
  <c r="Y2310" i="2"/>
  <c r="G2310" i="2"/>
  <c r="E2310" i="2"/>
  <c r="BC2309" i="2"/>
  <c r="BB2309" i="2"/>
  <c r="BA2309" i="2"/>
  <c r="AM2309" i="2"/>
  <c r="AJ2309" i="2"/>
  <c r="AF2309" i="2"/>
  <c r="AE2309" i="2"/>
  <c r="AD2309" i="2"/>
  <c r="Y2309" i="2"/>
  <c r="G2309" i="2"/>
  <c r="E2309" i="2"/>
  <c r="BC2308" i="2"/>
  <c r="BB2308" i="2"/>
  <c r="BA2308" i="2"/>
  <c r="AM2308" i="2"/>
  <c r="AJ2308" i="2"/>
  <c r="AF2308" i="2"/>
  <c r="AE2308" i="2"/>
  <c r="AD2308" i="2"/>
  <c r="Y2308" i="2"/>
  <c r="G2308" i="2"/>
  <c r="E2308" i="2"/>
  <c r="BC2307" i="2"/>
  <c r="BB2307" i="2"/>
  <c r="BA2307" i="2"/>
  <c r="AM2307" i="2"/>
  <c r="AJ2307" i="2"/>
  <c r="AF2307" i="2"/>
  <c r="AE2307" i="2"/>
  <c r="AD2307" i="2"/>
  <c r="Y2307" i="2"/>
  <c r="G2307" i="2"/>
  <c r="E2307" i="2"/>
  <c r="BC2306" i="2"/>
  <c r="BB2306" i="2"/>
  <c r="BA2306" i="2"/>
  <c r="AM2306" i="2"/>
  <c r="AJ2306" i="2"/>
  <c r="AF2306" i="2"/>
  <c r="AE2306" i="2"/>
  <c r="AD2306" i="2"/>
  <c r="Y2306" i="2"/>
  <c r="G2306" i="2"/>
  <c r="E2306" i="2"/>
  <c r="BC2305" i="2"/>
  <c r="BB2305" i="2"/>
  <c r="BA2305" i="2"/>
  <c r="AM2305" i="2"/>
  <c r="AJ2305" i="2"/>
  <c r="AF2305" i="2"/>
  <c r="AE2305" i="2"/>
  <c r="AD2305" i="2"/>
  <c r="Y2305" i="2"/>
  <c r="G2305" i="2"/>
  <c r="E2305" i="2"/>
  <c r="BC2304" i="2"/>
  <c r="BB2304" i="2"/>
  <c r="BA2304" i="2"/>
  <c r="AM2304" i="2"/>
  <c r="AJ2304" i="2"/>
  <c r="AF2304" i="2"/>
  <c r="AE2304" i="2"/>
  <c r="AD2304" i="2"/>
  <c r="Y2304" i="2"/>
  <c r="G2304" i="2"/>
  <c r="E2304" i="2"/>
  <c r="BC2303" i="2"/>
  <c r="BB2303" i="2"/>
  <c r="BA2303" i="2"/>
  <c r="AM2303" i="2"/>
  <c r="AJ2303" i="2"/>
  <c r="AF2303" i="2"/>
  <c r="AE2303" i="2"/>
  <c r="AD2303" i="2"/>
  <c r="Y2303" i="2"/>
  <c r="G2303" i="2"/>
  <c r="E2303" i="2"/>
  <c r="BC2302" i="2"/>
  <c r="BB2302" i="2"/>
  <c r="BA2302" i="2"/>
  <c r="AM2302" i="2"/>
  <c r="AJ2302" i="2"/>
  <c r="AF2302" i="2"/>
  <c r="AE2302" i="2"/>
  <c r="AD2302" i="2"/>
  <c r="Y2302" i="2"/>
  <c r="G2302" i="2"/>
  <c r="E2302" i="2"/>
  <c r="BC2301" i="2"/>
  <c r="BB2301" i="2"/>
  <c r="BA2301" i="2"/>
  <c r="AM2301" i="2"/>
  <c r="AJ2301" i="2"/>
  <c r="AF2301" i="2"/>
  <c r="AE2301" i="2"/>
  <c r="AD2301" i="2"/>
  <c r="Y2301" i="2"/>
  <c r="G2301" i="2"/>
  <c r="E2301" i="2"/>
  <c r="BC2300" i="2"/>
  <c r="BB2300" i="2"/>
  <c r="BA2300" i="2"/>
  <c r="AM2300" i="2"/>
  <c r="AJ2300" i="2"/>
  <c r="AF2300" i="2"/>
  <c r="AE2300" i="2"/>
  <c r="AD2300" i="2"/>
  <c r="Y2300" i="2"/>
  <c r="G2300" i="2"/>
  <c r="E2300" i="2"/>
  <c r="BC2299" i="2"/>
  <c r="BB2299" i="2"/>
  <c r="BA2299" i="2"/>
  <c r="AM2299" i="2"/>
  <c r="AJ2299" i="2"/>
  <c r="AF2299" i="2"/>
  <c r="AE2299" i="2"/>
  <c r="AD2299" i="2"/>
  <c r="Y2299" i="2"/>
  <c r="G2299" i="2"/>
  <c r="E2299" i="2"/>
  <c r="BC2298" i="2"/>
  <c r="BB2298" i="2"/>
  <c r="BA2298" i="2"/>
  <c r="AM2298" i="2"/>
  <c r="AJ2298" i="2"/>
  <c r="AF2298" i="2"/>
  <c r="AE2298" i="2"/>
  <c r="AD2298" i="2"/>
  <c r="Y2298" i="2"/>
  <c r="G2298" i="2"/>
  <c r="E2298" i="2"/>
  <c r="BC2297" i="2"/>
  <c r="BB2297" i="2"/>
  <c r="BA2297" i="2"/>
  <c r="AM2297" i="2"/>
  <c r="AJ2297" i="2"/>
  <c r="AF2297" i="2"/>
  <c r="AE2297" i="2"/>
  <c r="AD2297" i="2"/>
  <c r="Y2297" i="2"/>
  <c r="G2297" i="2"/>
  <c r="E2297" i="2"/>
  <c r="BC2296" i="2"/>
  <c r="BB2296" i="2"/>
  <c r="BA2296" i="2"/>
  <c r="AM2296" i="2"/>
  <c r="AJ2296" i="2"/>
  <c r="AF2296" i="2"/>
  <c r="AE2296" i="2"/>
  <c r="AD2296" i="2"/>
  <c r="Y2296" i="2"/>
  <c r="G2296" i="2"/>
  <c r="E2296" i="2"/>
  <c r="BC2295" i="2"/>
  <c r="BB2295" i="2"/>
  <c r="BA2295" i="2"/>
  <c r="AM2295" i="2"/>
  <c r="AJ2295" i="2"/>
  <c r="AF2295" i="2"/>
  <c r="AE2295" i="2"/>
  <c r="AD2295" i="2"/>
  <c r="Y2295" i="2"/>
  <c r="G2295" i="2"/>
  <c r="E2295" i="2"/>
  <c r="BC2294" i="2"/>
  <c r="BB2294" i="2"/>
  <c r="BA2294" i="2"/>
  <c r="AM2294" i="2"/>
  <c r="AJ2294" i="2"/>
  <c r="AF2294" i="2"/>
  <c r="AE2294" i="2"/>
  <c r="AD2294" i="2"/>
  <c r="Y2294" i="2"/>
  <c r="G2294" i="2"/>
  <c r="E2294" i="2"/>
  <c r="BC2293" i="2"/>
  <c r="BB2293" i="2"/>
  <c r="BA2293" i="2"/>
  <c r="AM2293" i="2"/>
  <c r="AJ2293" i="2"/>
  <c r="AF2293" i="2"/>
  <c r="AE2293" i="2"/>
  <c r="AD2293" i="2"/>
  <c r="Y2293" i="2"/>
  <c r="G2293" i="2"/>
  <c r="E2293" i="2"/>
  <c r="BC2292" i="2"/>
  <c r="BB2292" i="2"/>
  <c r="BA2292" i="2"/>
  <c r="AM2292" i="2"/>
  <c r="AJ2292" i="2"/>
  <c r="AF2292" i="2"/>
  <c r="AE2292" i="2"/>
  <c r="AD2292" i="2"/>
  <c r="Y2292" i="2"/>
  <c r="G2292" i="2"/>
  <c r="E2292" i="2"/>
  <c r="BC2291" i="2"/>
  <c r="BB2291" i="2"/>
  <c r="BA2291" i="2"/>
  <c r="AM2291" i="2"/>
  <c r="AJ2291" i="2"/>
  <c r="AF2291" i="2"/>
  <c r="AE2291" i="2"/>
  <c r="AD2291" i="2"/>
  <c r="Y2291" i="2"/>
  <c r="G2291" i="2"/>
  <c r="E2291" i="2"/>
  <c r="BC2290" i="2"/>
  <c r="BB2290" i="2"/>
  <c r="BA2290" i="2"/>
  <c r="AM2290" i="2"/>
  <c r="AJ2290" i="2"/>
  <c r="AF2290" i="2"/>
  <c r="AE2290" i="2"/>
  <c r="AD2290" i="2"/>
  <c r="Y2290" i="2"/>
  <c r="G2290" i="2"/>
  <c r="E2290" i="2"/>
  <c r="BC2289" i="2"/>
  <c r="BB2289" i="2"/>
  <c r="BA2289" i="2"/>
  <c r="AM2289" i="2"/>
  <c r="AJ2289" i="2"/>
  <c r="AF2289" i="2"/>
  <c r="AE2289" i="2"/>
  <c r="AD2289" i="2"/>
  <c r="Y2289" i="2"/>
  <c r="G2289" i="2"/>
  <c r="E2289" i="2"/>
  <c r="BC2288" i="2"/>
  <c r="BB2288" i="2"/>
  <c r="BA2288" i="2"/>
  <c r="AM2288" i="2"/>
  <c r="AJ2288" i="2"/>
  <c r="AF2288" i="2"/>
  <c r="AE2288" i="2"/>
  <c r="AD2288" i="2"/>
  <c r="Y2288" i="2"/>
  <c r="G2288" i="2"/>
  <c r="E2288" i="2"/>
  <c r="BC2287" i="2"/>
  <c r="BB2287" i="2"/>
  <c r="BA2287" i="2"/>
  <c r="AM2287" i="2"/>
  <c r="AJ2287" i="2"/>
  <c r="AF2287" i="2"/>
  <c r="AE2287" i="2"/>
  <c r="AD2287" i="2"/>
  <c r="Y2287" i="2"/>
  <c r="G2287" i="2"/>
  <c r="E2287" i="2"/>
  <c r="BC2286" i="2"/>
  <c r="BB2286" i="2"/>
  <c r="BA2286" i="2"/>
  <c r="AM2286" i="2"/>
  <c r="AJ2286" i="2"/>
  <c r="AF2286" i="2"/>
  <c r="AE2286" i="2"/>
  <c r="AD2286" i="2"/>
  <c r="Y2286" i="2"/>
  <c r="G2286" i="2"/>
  <c r="E2286" i="2"/>
  <c r="BC2285" i="2"/>
  <c r="BB2285" i="2"/>
  <c r="BA2285" i="2"/>
  <c r="AM2285" i="2"/>
  <c r="AJ2285" i="2"/>
  <c r="AF2285" i="2"/>
  <c r="AE2285" i="2"/>
  <c r="AD2285" i="2"/>
  <c r="Y2285" i="2"/>
  <c r="G2285" i="2"/>
  <c r="E2285" i="2"/>
  <c r="BC2284" i="2"/>
  <c r="BB2284" i="2"/>
  <c r="BA2284" i="2"/>
  <c r="AM2284" i="2"/>
  <c r="AJ2284" i="2"/>
  <c r="AF2284" i="2"/>
  <c r="AE2284" i="2"/>
  <c r="AD2284" i="2"/>
  <c r="Y2284" i="2"/>
  <c r="G2284" i="2"/>
  <c r="E2284" i="2"/>
  <c r="BC2283" i="2"/>
  <c r="BB2283" i="2"/>
  <c r="BA2283" i="2"/>
  <c r="AM2283" i="2"/>
  <c r="AJ2283" i="2"/>
  <c r="AF2283" i="2"/>
  <c r="AE2283" i="2"/>
  <c r="AD2283" i="2"/>
  <c r="Y2283" i="2"/>
  <c r="G2283" i="2"/>
  <c r="E2283" i="2"/>
  <c r="BC2282" i="2"/>
  <c r="BB2282" i="2"/>
  <c r="BA2282" i="2"/>
  <c r="AM2282" i="2"/>
  <c r="AJ2282" i="2"/>
  <c r="AF2282" i="2"/>
  <c r="AE2282" i="2"/>
  <c r="AD2282" i="2"/>
  <c r="Y2282" i="2"/>
  <c r="G2282" i="2"/>
  <c r="E2282" i="2"/>
  <c r="BC2281" i="2"/>
  <c r="BB2281" i="2"/>
  <c r="BA2281" i="2"/>
  <c r="AM2281" i="2"/>
  <c r="AJ2281" i="2"/>
  <c r="AF2281" i="2"/>
  <c r="AE2281" i="2"/>
  <c r="AD2281" i="2"/>
  <c r="Y2281" i="2"/>
  <c r="G2281" i="2"/>
  <c r="E2281" i="2"/>
  <c r="BC2280" i="2"/>
  <c r="BB2280" i="2"/>
  <c r="BA2280" i="2"/>
  <c r="AM2280" i="2"/>
  <c r="AJ2280" i="2"/>
  <c r="AF2280" i="2"/>
  <c r="AE2280" i="2"/>
  <c r="AD2280" i="2"/>
  <c r="Y2280" i="2"/>
  <c r="G2280" i="2"/>
  <c r="E2280" i="2"/>
  <c r="BC2279" i="2"/>
  <c r="BB2279" i="2"/>
  <c r="BA2279" i="2"/>
  <c r="AM2279" i="2"/>
  <c r="AJ2279" i="2"/>
  <c r="AF2279" i="2"/>
  <c r="AE2279" i="2"/>
  <c r="AD2279" i="2"/>
  <c r="Y2279" i="2"/>
  <c r="G2279" i="2"/>
  <c r="E2279" i="2"/>
  <c r="BC2278" i="2"/>
  <c r="BB2278" i="2"/>
  <c r="BA2278" i="2"/>
  <c r="AM2278" i="2"/>
  <c r="AJ2278" i="2"/>
  <c r="AF2278" i="2"/>
  <c r="AE2278" i="2"/>
  <c r="AD2278" i="2"/>
  <c r="Y2278" i="2"/>
  <c r="G2278" i="2"/>
  <c r="E2278" i="2"/>
  <c r="BC2277" i="2"/>
  <c r="BB2277" i="2"/>
  <c r="BA2277" i="2"/>
  <c r="AM2277" i="2"/>
  <c r="AJ2277" i="2"/>
  <c r="AF2277" i="2"/>
  <c r="AE2277" i="2"/>
  <c r="AD2277" i="2"/>
  <c r="Y2277" i="2"/>
  <c r="G2277" i="2"/>
  <c r="E2277" i="2"/>
  <c r="BC2276" i="2"/>
  <c r="BB2276" i="2"/>
  <c r="BA2276" i="2"/>
  <c r="AM2276" i="2"/>
  <c r="AJ2276" i="2"/>
  <c r="AF2276" i="2"/>
  <c r="AE2276" i="2"/>
  <c r="AD2276" i="2"/>
  <c r="Y2276" i="2"/>
  <c r="G2276" i="2"/>
  <c r="E2276" i="2"/>
  <c r="BC2275" i="2"/>
  <c r="BB2275" i="2"/>
  <c r="BA2275" i="2"/>
  <c r="AM2275" i="2"/>
  <c r="AJ2275" i="2"/>
  <c r="AF2275" i="2"/>
  <c r="AE2275" i="2"/>
  <c r="AD2275" i="2"/>
  <c r="Y2275" i="2"/>
  <c r="G2275" i="2"/>
  <c r="E2275" i="2"/>
  <c r="BC2274" i="2"/>
  <c r="BB2274" i="2"/>
  <c r="BA2274" i="2"/>
  <c r="AM2274" i="2"/>
  <c r="AJ2274" i="2"/>
  <c r="AF2274" i="2"/>
  <c r="AE2274" i="2"/>
  <c r="AD2274" i="2"/>
  <c r="Y2274" i="2"/>
  <c r="G2274" i="2"/>
  <c r="E2274" i="2"/>
  <c r="BC2273" i="2"/>
  <c r="BB2273" i="2"/>
  <c r="BA2273" i="2"/>
  <c r="AM2273" i="2"/>
  <c r="AJ2273" i="2"/>
  <c r="AF2273" i="2"/>
  <c r="AE2273" i="2"/>
  <c r="AD2273" i="2"/>
  <c r="Y2273" i="2"/>
  <c r="G2273" i="2"/>
  <c r="E2273" i="2"/>
  <c r="BC2272" i="2"/>
  <c r="BB2272" i="2"/>
  <c r="BA2272" i="2"/>
  <c r="AM2272" i="2"/>
  <c r="AJ2272" i="2"/>
  <c r="AF2272" i="2"/>
  <c r="AE2272" i="2"/>
  <c r="AD2272" i="2"/>
  <c r="Y2272" i="2"/>
  <c r="G2272" i="2"/>
  <c r="E2272" i="2"/>
  <c r="BC2271" i="2"/>
  <c r="BB2271" i="2"/>
  <c r="BA2271" i="2"/>
  <c r="AM2271" i="2"/>
  <c r="AJ2271" i="2"/>
  <c r="AF2271" i="2"/>
  <c r="AE2271" i="2"/>
  <c r="AD2271" i="2"/>
  <c r="Y2271" i="2"/>
  <c r="G2271" i="2"/>
  <c r="E2271" i="2"/>
  <c r="BC2270" i="2"/>
  <c r="BB2270" i="2"/>
  <c r="BA2270" i="2"/>
  <c r="AM2270" i="2"/>
  <c r="AJ2270" i="2"/>
  <c r="AF2270" i="2"/>
  <c r="AE2270" i="2"/>
  <c r="AD2270" i="2"/>
  <c r="Y2270" i="2"/>
  <c r="G2270" i="2"/>
  <c r="E2270" i="2"/>
  <c r="BC2269" i="2"/>
  <c r="BB2269" i="2"/>
  <c r="BA2269" i="2"/>
  <c r="AM2269" i="2"/>
  <c r="AJ2269" i="2"/>
  <c r="AF2269" i="2"/>
  <c r="AE2269" i="2"/>
  <c r="AD2269" i="2"/>
  <c r="Y2269" i="2"/>
  <c r="G2269" i="2"/>
  <c r="E2269" i="2"/>
  <c r="BC2268" i="2"/>
  <c r="BB2268" i="2"/>
  <c r="BA2268" i="2"/>
  <c r="AM2268" i="2"/>
  <c r="AJ2268" i="2"/>
  <c r="AF2268" i="2"/>
  <c r="AE2268" i="2"/>
  <c r="AD2268" i="2"/>
  <c r="Y2268" i="2"/>
  <c r="G2268" i="2"/>
  <c r="E2268" i="2"/>
  <c r="BC2267" i="2"/>
  <c r="BB2267" i="2"/>
  <c r="BA2267" i="2"/>
  <c r="AM2267" i="2"/>
  <c r="AJ2267" i="2"/>
  <c r="AF2267" i="2"/>
  <c r="AE2267" i="2"/>
  <c r="AD2267" i="2"/>
  <c r="Y2267" i="2"/>
  <c r="G2267" i="2"/>
  <c r="E2267" i="2"/>
  <c r="BC2266" i="2"/>
  <c r="BB2266" i="2"/>
  <c r="BA2266" i="2"/>
  <c r="AM2266" i="2"/>
  <c r="AJ2266" i="2"/>
  <c r="AF2266" i="2"/>
  <c r="AE2266" i="2"/>
  <c r="AD2266" i="2"/>
  <c r="Y2266" i="2"/>
  <c r="G2266" i="2"/>
  <c r="E2266" i="2"/>
  <c r="BC2265" i="2"/>
  <c r="BB2265" i="2"/>
  <c r="BA2265" i="2"/>
  <c r="AM2265" i="2"/>
  <c r="AJ2265" i="2"/>
  <c r="AF2265" i="2"/>
  <c r="AE2265" i="2"/>
  <c r="AD2265" i="2"/>
  <c r="Y2265" i="2"/>
  <c r="G2265" i="2"/>
  <c r="E2265" i="2"/>
  <c r="BC2264" i="2"/>
  <c r="BB2264" i="2"/>
  <c r="BA2264" i="2"/>
  <c r="AM2264" i="2"/>
  <c r="AJ2264" i="2"/>
  <c r="AF2264" i="2"/>
  <c r="AE2264" i="2"/>
  <c r="AD2264" i="2"/>
  <c r="Y2264" i="2"/>
  <c r="G2264" i="2"/>
  <c r="E2264" i="2"/>
  <c r="BC2263" i="2"/>
  <c r="BB2263" i="2"/>
  <c r="BA2263" i="2"/>
  <c r="AM2263" i="2"/>
  <c r="AJ2263" i="2"/>
  <c r="AF2263" i="2"/>
  <c r="AE2263" i="2"/>
  <c r="AD2263" i="2"/>
  <c r="Y2263" i="2"/>
  <c r="G2263" i="2"/>
  <c r="E2263" i="2"/>
  <c r="BC2262" i="2"/>
  <c r="BB2262" i="2"/>
  <c r="BA2262" i="2"/>
  <c r="AM2262" i="2"/>
  <c r="AJ2262" i="2"/>
  <c r="AF2262" i="2"/>
  <c r="AE2262" i="2"/>
  <c r="AD2262" i="2"/>
  <c r="Y2262" i="2"/>
  <c r="G2262" i="2"/>
  <c r="E2262" i="2"/>
  <c r="BC2261" i="2"/>
  <c r="BB2261" i="2"/>
  <c r="BA2261" i="2"/>
  <c r="AM2261" i="2"/>
  <c r="AJ2261" i="2"/>
  <c r="AF2261" i="2"/>
  <c r="AE2261" i="2"/>
  <c r="AD2261" i="2"/>
  <c r="Y2261" i="2"/>
  <c r="G2261" i="2"/>
  <c r="E2261" i="2"/>
  <c r="BC2260" i="2"/>
  <c r="BB2260" i="2"/>
  <c r="BA2260" i="2"/>
  <c r="AM2260" i="2"/>
  <c r="AJ2260" i="2"/>
  <c r="AF2260" i="2"/>
  <c r="AE2260" i="2"/>
  <c r="AD2260" i="2"/>
  <c r="Y2260" i="2"/>
  <c r="G2260" i="2"/>
  <c r="E2260" i="2"/>
  <c r="BC2259" i="2"/>
  <c r="BB2259" i="2"/>
  <c r="BA2259" i="2"/>
  <c r="AM2259" i="2"/>
  <c r="AJ2259" i="2"/>
  <c r="AF2259" i="2"/>
  <c r="AE2259" i="2"/>
  <c r="AD2259" i="2"/>
  <c r="Y2259" i="2"/>
  <c r="G2259" i="2"/>
  <c r="E2259" i="2"/>
  <c r="BC2258" i="2"/>
  <c r="BB2258" i="2"/>
  <c r="BA2258" i="2"/>
  <c r="AM2258" i="2"/>
  <c r="AJ2258" i="2"/>
  <c r="AF2258" i="2"/>
  <c r="AE2258" i="2"/>
  <c r="AD2258" i="2"/>
  <c r="Y2258" i="2"/>
  <c r="G2258" i="2"/>
  <c r="E2258" i="2"/>
  <c r="BC2257" i="2"/>
  <c r="BB2257" i="2"/>
  <c r="BA2257" i="2"/>
  <c r="AM2257" i="2"/>
  <c r="AJ2257" i="2"/>
  <c r="AF2257" i="2"/>
  <c r="AE2257" i="2"/>
  <c r="AD2257" i="2"/>
  <c r="Y2257" i="2"/>
  <c r="G2257" i="2"/>
  <c r="E2257" i="2"/>
  <c r="BC2256" i="2"/>
  <c r="BB2256" i="2"/>
  <c r="BA2256" i="2"/>
  <c r="AM2256" i="2"/>
  <c r="AJ2256" i="2"/>
  <c r="AF2256" i="2"/>
  <c r="AE2256" i="2"/>
  <c r="AD2256" i="2"/>
  <c r="Y2256" i="2"/>
  <c r="G2256" i="2"/>
  <c r="E2256" i="2"/>
  <c r="BC2255" i="2"/>
  <c r="BB2255" i="2"/>
  <c r="BA2255" i="2"/>
  <c r="AM2255" i="2"/>
  <c r="AJ2255" i="2"/>
  <c r="AF2255" i="2"/>
  <c r="AE2255" i="2"/>
  <c r="AD2255" i="2"/>
  <c r="Y2255" i="2"/>
  <c r="G2255" i="2"/>
  <c r="E2255" i="2"/>
  <c r="BC2254" i="2"/>
  <c r="BB2254" i="2"/>
  <c r="BA2254" i="2"/>
  <c r="AM2254" i="2"/>
  <c r="AJ2254" i="2"/>
  <c r="AF2254" i="2"/>
  <c r="AE2254" i="2"/>
  <c r="AD2254" i="2"/>
  <c r="Y2254" i="2"/>
  <c r="G2254" i="2"/>
  <c r="E2254" i="2"/>
  <c r="BC2253" i="2"/>
  <c r="BB2253" i="2"/>
  <c r="BA2253" i="2"/>
  <c r="AM2253" i="2"/>
  <c r="AJ2253" i="2"/>
  <c r="AF2253" i="2"/>
  <c r="AE2253" i="2"/>
  <c r="AD2253" i="2"/>
  <c r="Y2253" i="2"/>
  <c r="G2253" i="2"/>
  <c r="E2253" i="2"/>
  <c r="BC2252" i="2"/>
  <c r="BB2252" i="2"/>
  <c r="BA2252" i="2"/>
  <c r="AM2252" i="2"/>
  <c r="AJ2252" i="2"/>
  <c r="AF2252" i="2"/>
  <c r="AE2252" i="2"/>
  <c r="AD2252" i="2"/>
  <c r="Y2252" i="2"/>
  <c r="G2252" i="2"/>
  <c r="E2252" i="2"/>
  <c r="BC2251" i="2"/>
  <c r="BB2251" i="2"/>
  <c r="BA2251" i="2"/>
  <c r="AM2251" i="2"/>
  <c r="AJ2251" i="2"/>
  <c r="AF2251" i="2"/>
  <c r="AE2251" i="2"/>
  <c r="AD2251" i="2"/>
  <c r="Y2251" i="2"/>
  <c r="G2251" i="2"/>
  <c r="E2251" i="2"/>
  <c r="BC2250" i="2"/>
  <c r="BB2250" i="2"/>
  <c r="BA2250" i="2"/>
  <c r="AM2250" i="2"/>
  <c r="AJ2250" i="2"/>
  <c r="AF2250" i="2"/>
  <c r="AE2250" i="2"/>
  <c r="AD2250" i="2"/>
  <c r="Y2250" i="2"/>
  <c r="G2250" i="2"/>
  <c r="E2250" i="2"/>
  <c r="BC2249" i="2"/>
  <c r="BB2249" i="2"/>
  <c r="BA2249" i="2"/>
  <c r="AM2249" i="2"/>
  <c r="AJ2249" i="2"/>
  <c r="AF2249" i="2"/>
  <c r="AE2249" i="2"/>
  <c r="AD2249" i="2"/>
  <c r="Y2249" i="2"/>
  <c r="G2249" i="2"/>
  <c r="E2249" i="2"/>
  <c r="BC2248" i="2"/>
  <c r="BB2248" i="2"/>
  <c r="BA2248" i="2"/>
  <c r="AM2248" i="2"/>
  <c r="AJ2248" i="2"/>
  <c r="AF2248" i="2"/>
  <c r="AE2248" i="2"/>
  <c r="AD2248" i="2"/>
  <c r="Y2248" i="2"/>
  <c r="G2248" i="2"/>
  <c r="E2248" i="2"/>
  <c r="BC2247" i="2"/>
  <c r="BB2247" i="2"/>
  <c r="BA2247" i="2"/>
  <c r="AM2247" i="2"/>
  <c r="AJ2247" i="2"/>
  <c r="AF2247" i="2"/>
  <c r="AE2247" i="2"/>
  <c r="AD2247" i="2"/>
  <c r="Y2247" i="2"/>
  <c r="G2247" i="2"/>
  <c r="E2247" i="2"/>
  <c r="BC2246" i="2"/>
  <c r="BB2246" i="2"/>
  <c r="BA2246" i="2"/>
  <c r="AM2246" i="2"/>
  <c r="AJ2246" i="2"/>
  <c r="AF2246" i="2"/>
  <c r="AE2246" i="2"/>
  <c r="AD2246" i="2"/>
  <c r="Y2246" i="2"/>
  <c r="G2246" i="2"/>
  <c r="E2246" i="2"/>
  <c r="BC2245" i="2"/>
  <c r="BB2245" i="2"/>
  <c r="BA2245" i="2"/>
  <c r="AM2245" i="2"/>
  <c r="AJ2245" i="2"/>
  <c r="AF2245" i="2"/>
  <c r="AE2245" i="2"/>
  <c r="AD2245" i="2"/>
  <c r="Y2245" i="2"/>
  <c r="G2245" i="2"/>
  <c r="E2245" i="2"/>
  <c r="BC2244" i="2"/>
  <c r="BB2244" i="2"/>
  <c r="BA2244" i="2"/>
  <c r="AM2244" i="2"/>
  <c r="AJ2244" i="2"/>
  <c r="AF2244" i="2"/>
  <c r="AE2244" i="2"/>
  <c r="AD2244" i="2"/>
  <c r="Y2244" i="2"/>
  <c r="G2244" i="2"/>
  <c r="E2244" i="2"/>
  <c r="BC2243" i="2"/>
  <c r="BB2243" i="2"/>
  <c r="BA2243" i="2"/>
  <c r="AM2243" i="2"/>
  <c r="AJ2243" i="2"/>
  <c r="AF2243" i="2"/>
  <c r="AE2243" i="2"/>
  <c r="AD2243" i="2"/>
  <c r="Y2243" i="2"/>
  <c r="G2243" i="2"/>
  <c r="E2243" i="2"/>
  <c r="BC2242" i="2"/>
  <c r="BB2242" i="2"/>
  <c r="BA2242" i="2"/>
  <c r="AM2242" i="2"/>
  <c r="AJ2242" i="2"/>
  <c r="AF2242" i="2"/>
  <c r="AE2242" i="2"/>
  <c r="AD2242" i="2"/>
  <c r="Y2242" i="2"/>
  <c r="G2242" i="2"/>
  <c r="E2242" i="2"/>
  <c r="BC2241" i="2"/>
  <c r="BB2241" i="2"/>
  <c r="BA2241" i="2"/>
  <c r="AM2241" i="2"/>
  <c r="AJ2241" i="2"/>
  <c r="AF2241" i="2"/>
  <c r="AE2241" i="2"/>
  <c r="AD2241" i="2"/>
  <c r="Y2241" i="2"/>
  <c r="G2241" i="2"/>
  <c r="E2241" i="2"/>
  <c r="BC2240" i="2"/>
  <c r="BB2240" i="2"/>
  <c r="BA2240" i="2"/>
  <c r="AM2240" i="2"/>
  <c r="AJ2240" i="2"/>
  <c r="AF2240" i="2"/>
  <c r="AE2240" i="2"/>
  <c r="AD2240" i="2"/>
  <c r="Y2240" i="2"/>
  <c r="G2240" i="2"/>
  <c r="E2240" i="2"/>
  <c r="BC2239" i="2"/>
  <c r="BB2239" i="2"/>
  <c r="BA2239" i="2"/>
  <c r="AM2239" i="2"/>
  <c r="AJ2239" i="2"/>
  <c r="AF2239" i="2"/>
  <c r="AE2239" i="2"/>
  <c r="AD2239" i="2"/>
  <c r="Y2239" i="2"/>
  <c r="G2239" i="2"/>
  <c r="E2239" i="2"/>
  <c r="BC2238" i="2"/>
  <c r="BB2238" i="2"/>
  <c r="BA2238" i="2"/>
  <c r="AM2238" i="2"/>
  <c r="AJ2238" i="2"/>
  <c r="AF2238" i="2"/>
  <c r="AE2238" i="2"/>
  <c r="AD2238" i="2"/>
  <c r="Y2238" i="2"/>
  <c r="G2238" i="2"/>
  <c r="E2238" i="2"/>
  <c r="BC2237" i="2"/>
  <c r="BB2237" i="2"/>
  <c r="BA2237" i="2"/>
  <c r="AM2237" i="2"/>
  <c r="AJ2237" i="2"/>
  <c r="AF2237" i="2"/>
  <c r="AE2237" i="2"/>
  <c r="AD2237" i="2"/>
  <c r="Y2237" i="2"/>
  <c r="G2237" i="2"/>
  <c r="E2237" i="2"/>
  <c r="BC2236" i="2"/>
  <c r="BB2236" i="2"/>
  <c r="BA2236" i="2"/>
  <c r="AM2236" i="2"/>
  <c r="AJ2236" i="2"/>
  <c r="AF2236" i="2"/>
  <c r="AE2236" i="2"/>
  <c r="AD2236" i="2"/>
  <c r="Y2236" i="2"/>
  <c r="G2236" i="2"/>
  <c r="E2236" i="2"/>
  <c r="BC2235" i="2"/>
  <c r="BB2235" i="2"/>
  <c r="BA2235" i="2"/>
  <c r="AM2235" i="2"/>
  <c r="AJ2235" i="2"/>
  <c r="AF2235" i="2"/>
  <c r="AE2235" i="2"/>
  <c r="AD2235" i="2"/>
  <c r="Y2235" i="2"/>
  <c r="G2235" i="2"/>
  <c r="E2235" i="2"/>
  <c r="BC2234" i="2"/>
  <c r="BB2234" i="2"/>
  <c r="BA2234" i="2"/>
  <c r="AM2234" i="2"/>
  <c r="AJ2234" i="2"/>
  <c r="AF2234" i="2"/>
  <c r="AE2234" i="2"/>
  <c r="AD2234" i="2"/>
  <c r="Y2234" i="2"/>
  <c r="G2234" i="2"/>
  <c r="E2234" i="2"/>
  <c r="BC2233" i="2"/>
  <c r="BB2233" i="2"/>
  <c r="BA2233" i="2"/>
  <c r="AM2233" i="2"/>
  <c r="AJ2233" i="2"/>
  <c r="AF2233" i="2"/>
  <c r="AE2233" i="2"/>
  <c r="AD2233" i="2"/>
  <c r="Y2233" i="2"/>
  <c r="G2233" i="2"/>
  <c r="E2233" i="2"/>
  <c r="BC2232" i="2"/>
  <c r="BB2232" i="2"/>
  <c r="BA2232" i="2"/>
  <c r="AM2232" i="2"/>
  <c r="AJ2232" i="2"/>
  <c r="AF2232" i="2"/>
  <c r="AE2232" i="2"/>
  <c r="AD2232" i="2"/>
  <c r="Y2232" i="2"/>
  <c r="G2232" i="2"/>
  <c r="E2232" i="2"/>
  <c r="BC2231" i="2"/>
  <c r="BB2231" i="2"/>
  <c r="BA2231" i="2"/>
  <c r="AM2231" i="2"/>
  <c r="AJ2231" i="2"/>
  <c r="AF2231" i="2"/>
  <c r="AE2231" i="2"/>
  <c r="AD2231" i="2"/>
  <c r="Y2231" i="2"/>
  <c r="G2231" i="2"/>
  <c r="E2231" i="2"/>
  <c r="BC2230" i="2"/>
  <c r="BB2230" i="2"/>
  <c r="BA2230" i="2"/>
  <c r="AM2230" i="2"/>
  <c r="AJ2230" i="2"/>
  <c r="AF2230" i="2"/>
  <c r="AE2230" i="2"/>
  <c r="AD2230" i="2"/>
  <c r="Y2230" i="2"/>
  <c r="G2230" i="2"/>
  <c r="E2230" i="2"/>
  <c r="BC2229" i="2"/>
  <c r="BB2229" i="2"/>
  <c r="BA2229" i="2"/>
  <c r="AM2229" i="2"/>
  <c r="AJ2229" i="2"/>
  <c r="AF2229" i="2"/>
  <c r="AE2229" i="2"/>
  <c r="AD2229" i="2"/>
  <c r="Y2229" i="2"/>
  <c r="G2229" i="2"/>
  <c r="E2229" i="2"/>
  <c r="BC2228" i="2"/>
  <c r="BB2228" i="2"/>
  <c r="BA2228" i="2"/>
  <c r="AM2228" i="2"/>
  <c r="AJ2228" i="2"/>
  <c r="AF2228" i="2"/>
  <c r="AE2228" i="2"/>
  <c r="AD2228" i="2"/>
  <c r="Y2228" i="2"/>
  <c r="G2228" i="2"/>
  <c r="E2228" i="2"/>
  <c r="BC2227" i="2"/>
  <c r="BB2227" i="2"/>
  <c r="BA2227" i="2"/>
  <c r="AM2227" i="2"/>
  <c r="AJ2227" i="2"/>
  <c r="AF2227" i="2"/>
  <c r="AE2227" i="2"/>
  <c r="AD2227" i="2"/>
  <c r="Y2227" i="2"/>
  <c r="G2227" i="2"/>
  <c r="E2227" i="2"/>
  <c r="BC2226" i="2"/>
  <c r="BB2226" i="2"/>
  <c r="BA2226" i="2"/>
  <c r="AM2226" i="2"/>
  <c r="AJ2226" i="2"/>
  <c r="AF2226" i="2"/>
  <c r="AE2226" i="2"/>
  <c r="AD2226" i="2"/>
  <c r="Y2226" i="2"/>
  <c r="G2226" i="2"/>
  <c r="E2226" i="2"/>
  <c r="BC2225" i="2"/>
  <c r="BB2225" i="2"/>
  <c r="BA2225" i="2"/>
  <c r="AM2225" i="2"/>
  <c r="AJ2225" i="2"/>
  <c r="AF2225" i="2"/>
  <c r="AE2225" i="2"/>
  <c r="AD2225" i="2"/>
  <c r="Y2225" i="2"/>
  <c r="G2225" i="2"/>
  <c r="E2225" i="2"/>
  <c r="BC2224" i="2"/>
  <c r="BB2224" i="2"/>
  <c r="BA2224" i="2"/>
  <c r="AM2224" i="2"/>
  <c r="AJ2224" i="2"/>
  <c r="AF2224" i="2"/>
  <c r="AE2224" i="2"/>
  <c r="AD2224" i="2"/>
  <c r="Y2224" i="2"/>
  <c r="G2224" i="2"/>
  <c r="E2224" i="2"/>
  <c r="BC2223" i="2"/>
  <c r="BB2223" i="2"/>
  <c r="BA2223" i="2"/>
  <c r="AM2223" i="2"/>
  <c r="AJ2223" i="2"/>
  <c r="AF2223" i="2"/>
  <c r="AE2223" i="2"/>
  <c r="AD2223" i="2"/>
  <c r="Y2223" i="2"/>
  <c r="G2223" i="2"/>
  <c r="E2223" i="2"/>
  <c r="BC2222" i="2"/>
  <c r="BB2222" i="2"/>
  <c r="BA2222" i="2"/>
  <c r="AM2222" i="2"/>
  <c r="AJ2222" i="2"/>
  <c r="AF2222" i="2"/>
  <c r="AE2222" i="2"/>
  <c r="AD2222" i="2"/>
  <c r="Y2222" i="2"/>
  <c r="G2222" i="2"/>
  <c r="E2222" i="2"/>
  <c r="BC2221" i="2"/>
  <c r="BB2221" i="2"/>
  <c r="BA2221" i="2"/>
  <c r="AM2221" i="2"/>
  <c r="AJ2221" i="2"/>
  <c r="AF2221" i="2"/>
  <c r="AE2221" i="2"/>
  <c r="AD2221" i="2"/>
  <c r="Y2221" i="2"/>
  <c r="G2221" i="2"/>
  <c r="E2221" i="2"/>
  <c r="BC2220" i="2"/>
  <c r="BB2220" i="2"/>
  <c r="BA2220" i="2"/>
  <c r="AM2220" i="2"/>
  <c r="AJ2220" i="2"/>
  <c r="AF2220" i="2"/>
  <c r="AE2220" i="2"/>
  <c r="AD2220" i="2"/>
  <c r="Y2220" i="2"/>
  <c r="G2220" i="2"/>
  <c r="E2220" i="2"/>
  <c r="BC2219" i="2"/>
  <c r="BB2219" i="2"/>
  <c r="BA2219" i="2"/>
  <c r="AM2219" i="2"/>
  <c r="AJ2219" i="2"/>
  <c r="AF2219" i="2"/>
  <c r="AE2219" i="2"/>
  <c r="AD2219" i="2"/>
  <c r="Y2219" i="2"/>
  <c r="G2219" i="2"/>
  <c r="E2219" i="2"/>
  <c r="BC2218" i="2"/>
  <c r="BB2218" i="2"/>
  <c r="BA2218" i="2"/>
  <c r="AM2218" i="2"/>
  <c r="AJ2218" i="2"/>
  <c r="AF2218" i="2"/>
  <c r="AE2218" i="2"/>
  <c r="AD2218" i="2"/>
  <c r="Y2218" i="2"/>
  <c r="G2218" i="2"/>
  <c r="E2218" i="2"/>
  <c r="BC2217" i="2"/>
  <c r="BB2217" i="2"/>
  <c r="BA2217" i="2"/>
  <c r="AM2217" i="2"/>
  <c r="AJ2217" i="2"/>
  <c r="AF2217" i="2"/>
  <c r="AE2217" i="2"/>
  <c r="AD2217" i="2"/>
  <c r="Y2217" i="2"/>
  <c r="G2217" i="2"/>
  <c r="E2217" i="2"/>
  <c r="BC2216" i="2"/>
  <c r="BB2216" i="2"/>
  <c r="BA2216" i="2"/>
  <c r="AM2216" i="2"/>
  <c r="AJ2216" i="2"/>
  <c r="AF2216" i="2"/>
  <c r="AE2216" i="2"/>
  <c r="AD2216" i="2"/>
  <c r="Y2216" i="2"/>
  <c r="G2216" i="2"/>
  <c r="E2216" i="2"/>
  <c r="BC2215" i="2"/>
  <c r="BB2215" i="2"/>
  <c r="BA2215" i="2"/>
  <c r="AM2215" i="2"/>
  <c r="AJ2215" i="2"/>
  <c r="AF2215" i="2"/>
  <c r="AE2215" i="2"/>
  <c r="AD2215" i="2"/>
  <c r="Y2215" i="2"/>
  <c r="G2215" i="2"/>
  <c r="E2215" i="2"/>
  <c r="BC2214" i="2"/>
  <c r="BB2214" i="2"/>
  <c r="BA2214" i="2"/>
  <c r="AM2214" i="2"/>
  <c r="AJ2214" i="2"/>
  <c r="AF2214" i="2"/>
  <c r="AE2214" i="2"/>
  <c r="AD2214" i="2"/>
  <c r="Y2214" i="2"/>
  <c r="G2214" i="2"/>
  <c r="E2214" i="2"/>
  <c r="BC2213" i="2"/>
  <c r="BB2213" i="2"/>
  <c r="BA2213" i="2"/>
  <c r="AM2213" i="2"/>
  <c r="AJ2213" i="2"/>
  <c r="AF2213" i="2"/>
  <c r="AE2213" i="2"/>
  <c r="AD2213" i="2"/>
  <c r="Y2213" i="2"/>
  <c r="G2213" i="2"/>
  <c r="E2213" i="2"/>
  <c r="BC2212" i="2"/>
  <c r="BB2212" i="2"/>
  <c r="BA2212" i="2"/>
  <c r="AM2212" i="2"/>
  <c r="AJ2212" i="2"/>
  <c r="AF2212" i="2"/>
  <c r="AE2212" i="2"/>
  <c r="AD2212" i="2"/>
  <c r="Y2212" i="2"/>
  <c r="G2212" i="2"/>
  <c r="E2212" i="2"/>
  <c r="BC2211" i="2"/>
  <c r="BB2211" i="2"/>
  <c r="BA2211" i="2"/>
  <c r="AM2211" i="2"/>
  <c r="AJ2211" i="2"/>
  <c r="AF2211" i="2"/>
  <c r="AE2211" i="2"/>
  <c r="AD2211" i="2"/>
  <c r="Y2211" i="2"/>
  <c r="G2211" i="2"/>
  <c r="E2211" i="2"/>
  <c r="BC2210" i="2"/>
  <c r="BB2210" i="2"/>
  <c r="BA2210" i="2"/>
  <c r="AM2210" i="2"/>
  <c r="AJ2210" i="2"/>
  <c r="AF2210" i="2"/>
  <c r="AE2210" i="2"/>
  <c r="AD2210" i="2"/>
  <c r="Y2210" i="2"/>
  <c r="G2210" i="2"/>
  <c r="E2210" i="2"/>
  <c r="BC2209" i="2"/>
  <c r="BB2209" i="2"/>
  <c r="BA2209" i="2"/>
  <c r="AM2209" i="2"/>
  <c r="AJ2209" i="2"/>
  <c r="AF2209" i="2"/>
  <c r="AE2209" i="2"/>
  <c r="AD2209" i="2"/>
  <c r="Y2209" i="2"/>
  <c r="G2209" i="2"/>
  <c r="E2209" i="2"/>
  <c r="BC2208" i="2"/>
  <c r="BB2208" i="2"/>
  <c r="BA2208" i="2"/>
  <c r="AM2208" i="2"/>
  <c r="AJ2208" i="2"/>
  <c r="AF2208" i="2"/>
  <c r="AE2208" i="2"/>
  <c r="AD2208" i="2"/>
  <c r="Y2208" i="2"/>
  <c r="G2208" i="2"/>
  <c r="E2208" i="2"/>
  <c r="BC2207" i="2"/>
  <c r="BB2207" i="2"/>
  <c r="BA2207" i="2"/>
  <c r="AM2207" i="2"/>
  <c r="AJ2207" i="2"/>
  <c r="AF2207" i="2"/>
  <c r="AE2207" i="2"/>
  <c r="AD2207" i="2"/>
  <c r="Y2207" i="2"/>
  <c r="G2207" i="2"/>
  <c r="E2207" i="2"/>
  <c r="BC2206" i="2"/>
  <c r="BB2206" i="2"/>
  <c r="BA2206" i="2"/>
  <c r="AM2206" i="2"/>
  <c r="AJ2206" i="2"/>
  <c r="AF2206" i="2"/>
  <c r="AE2206" i="2"/>
  <c r="AD2206" i="2"/>
  <c r="Y2206" i="2"/>
  <c r="G2206" i="2"/>
  <c r="E2206" i="2"/>
  <c r="BC2205" i="2"/>
  <c r="BB2205" i="2"/>
  <c r="BA2205" i="2"/>
  <c r="AM2205" i="2"/>
  <c r="AJ2205" i="2"/>
  <c r="AF2205" i="2"/>
  <c r="AE2205" i="2"/>
  <c r="AD2205" i="2"/>
  <c r="Y2205" i="2"/>
  <c r="G2205" i="2"/>
  <c r="E2205" i="2"/>
  <c r="BC2204" i="2"/>
  <c r="BB2204" i="2"/>
  <c r="BA2204" i="2"/>
  <c r="AM2204" i="2"/>
  <c r="AJ2204" i="2"/>
  <c r="AF2204" i="2"/>
  <c r="AE2204" i="2"/>
  <c r="AD2204" i="2"/>
  <c r="Y2204" i="2"/>
  <c r="G2204" i="2"/>
  <c r="E2204" i="2"/>
  <c r="BC2203" i="2"/>
  <c r="BB2203" i="2"/>
  <c r="BA2203" i="2"/>
  <c r="AM2203" i="2"/>
  <c r="AJ2203" i="2"/>
  <c r="AF2203" i="2"/>
  <c r="AE2203" i="2"/>
  <c r="AD2203" i="2"/>
  <c r="Y2203" i="2"/>
  <c r="G2203" i="2"/>
  <c r="E2203" i="2"/>
  <c r="BC2202" i="2"/>
  <c r="BB2202" i="2"/>
  <c r="BA2202" i="2"/>
  <c r="AM2202" i="2"/>
  <c r="AJ2202" i="2"/>
  <c r="AF2202" i="2"/>
  <c r="AE2202" i="2"/>
  <c r="AD2202" i="2"/>
  <c r="Y2202" i="2"/>
  <c r="G2202" i="2"/>
  <c r="E2202" i="2"/>
  <c r="BC2201" i="2"/>
  <c r="BB2201" i="2"/>
  <c r="BA2201" i="2"/>
  <c r="AM2201" i="2"/>
  <c r="AJ2201" i="2"/>
  <c r="AF2201" i="2"/>
  <c r="AE2201" i="2"/>
  <c r="AD2201" i="2"/>
  <c r="Y2201" i="2"/>
  <c r="G2201" i="2"/>
  <c r="E2201" i="2"/>
  <c r="BC2200" i="2"/>
  <c r="BB2200" i="2"/>
  <c r="BA2200" i="2"/>
  <c r="AM2200" i="2"/>
  <c r="AJ2200" i="2"/>
  <c r="AF2200" i="2"/>
  <c r="AE2200" i="2"/>
  <c r="AD2200" i="2"/>
  <c r="Y2200" i="2"/>
  <c r="G2200" i="2"/>
  <c r="E2200" i="2"/>
  <c r="BC2199" i="2"/>
  <c r="BB2199" i="2"/>
  <c r="BA2199" i="2"/>
  <c r="AM2199" i="2"/>
  <c r="AJ2199" i="2"/>
  <c r="AF2199" i="2"/>
  <c r="AE2199" i="2"/>
  <c r="AD2199" i="2"/>
  <c r="Y2199" i="2"/>
  <c r="G2199" i="2"/>
  <c r="E2199" i="2"/>
  <c r="BC2198" i="2"/>
  <c r="BB2198" i="2"/>
  <c r="BA2198" i="2"/>
  <c r="AM2198" i="2"/>
  <c r="AJ2198" i="2"/>
  <c r="AF2198" i="2"/>
  <c r="AE2198" i="2"/>
  <c r="AD2198" i="2"/>
  <c r="Y2198" i="2"/>
  <c r="G2198" i="2"/>
  <c r="E2198" i="2"/>
  <c r="BC2197" i="2"/>
  <c r="BB2197" i="2"/>
  <c r="BA2197" i="2"/>
  <c r="AM2197" i="2"/>
  <c r="AJ2197" i="2"/>
  <c r="AF2197" i="2"/>
  <c r="AE2197" i="2"/>
  <c r="AD2197" i="2"/>
  <c r="Y2197" i="2"/>
  <c r="G2197" i="2"/>
  <c r="E2197" i="2"/>
  <c r="BC2196" i="2"/>
  <c r="BB2196" i="2"/>
  <c r="BA2196" i="2"/>
  <c r="AM2196" i="2"/>
  <c r="AJ2196" i="2"/>
  <c r="AF2196" i="2"/>
  <c r="AE2196" i="2"/>
  <c r="AD2196" i="2"/>
  <c r="Y2196" i="2"/>
  <c r="G2196" i="2"/>
  <c r="E2196" i="2"/>
  <c r="BC2195" i="2"/>
  <c r="BB2195" i="2"/>
  <c r="BA2195" i="2"/>
  <c r="AM2195" i="2"/>
  <c r="AJ2195" i="2"/>
  <c r="AF2195" i="2"/>
  <c r="AE2195" i="2"/>
  <c r="AD2195" i="2"/>
  <c r="Y2195" i="2"/>
  <c r="G2195" i="2"/>
  <c r="E2195" i="2"/>
  <c r="BC2194" i="2"/>
  <c r="BB2194" i="2"/>
  <c r="BA2194" i="2"/>
  <c r="AM2194" i="2"/>
  <c r="AJ2194" i="2"/>
  <c r="AF2194" i="2"/>
  <c r="AE2194" i="2"/>
  <c r="AD2194" i="2"/>
  <c r="Y2194" i="2"/>
  <c r="G2194" i="2"/>
  <c r="E2194" i="2"/>
  <c r="BC2193" i="2"/>
  <c r="BB2193" i="2"/>
  <c r="BA2193" i="2"/>
  <c r="AM2193" i="2"/>
  <c r="AJ2193" i="2"/>
  <c r="AF2193" i="2"/>
  <c r="AE2193" i="2"/>
  <c r="AD2193" i="2"/>
  <c r="Y2193" i="2"/>
  <c r="G2193" i="2"/>
  <c r="E2193" i="2"/>
  <c r="BC2192" i="2"/>
  <c r="BB2192" i="2"/>
  <c r="BA2192" i="2"/>
  <c r="AM2192" i="2"/>
  <c r="AJ2192" i="2"/>
  <c r="AF2192" i="2"/>
  <c r="AE2192" i="2"/>
  <c r="AD2192" i="2"/>
  <c r="Y2192" i="2"/>
  <c r="G2192" i="2"/>
  <c r="E2192" i="2"/>
  <c r="BC2191" i="2"/>
  <c r="BB2191" i="2"/>
  <c r="BA2191" i="2"/>
  <c r="AM2191" i="2"/>
  <c r="AJ2191" i="2"/>
  <c r="AF2191" i="2"/>
  <c r="AE2191" i="2"/>
  <c r="AD2191" i="2"/>
  <c r="Y2191" i="2"/>
  <c r="G2191" i="2"/>
  <c r="E2191" i="2"/>
  <c r="BC2190" i="2"/>
  <c r="BB2190" i="2"/>
  <c r="BA2190" i="2"/>
  <c r="AM2190" i="2"/>
  <c r="AJ2190" i="2"/>
  <c r="AF2190" i="2"/>
  <c r="AE2190" i="2"/>
  <c r="AD2190" i="2"/>
  <c r="Y2190" i="2"/>
  <c r="G2190" i="2"/>
  <c r="E2190" i="2"/>
  <c r="BC2189" i="2"/>
  <c r="BB2189" i="2"/>
  <c r="BA2189" i="2"/>
  <c r="AM2189" i="2"/>
  <c r="AJ2189" i="2"/>
  <c r="AF2189" i="2"/>
  <c r="AE2189" i="2"/>
  <c r="AD2189" i="2"/>
  <c r="Y2189" i="2"/>
  <c r="G2189" i="2"/>
  <c r="E2189" i="2"/>
  <c r="BC2188" i="2"/>
  <c r="BB2188" i="2"/>
  <c r="BA2188" i="2"/>
  <c r="AM2188" i="2"/>
  <c r="AJ2188" i="2"/>
  <c r="AF2188" i="2"/>
  <c r="AE2188" i="2"/>
  <c r="AD2188" i="2"/>
  <c r="Y2188" i="2"/>
  <c r="G2188" i="2"/>
  <c r="E2188" i="2"/>
  <c r="BC2187" i="2"/>
  <c r="BB2187" i="2"/>
  <c r="BA2187" i="2"/>
  <c r="AM2187" i="2"/>
  <c r="AJ2187" i="2"/>
  <c r="AF2187" i="2"/>
  <c r="AE2187" i="2"/>
  <c r="AD2187" i="2"/>
  <c r="Y2187" i="2"/>
  <c r="G2187" i="2"/>
  <c r="E2187" i="2"/>
  <c r="BC2186" i="2"/>
  <c r="BB2186" i="2"/>
  <c r="BA2186" i="2"/>
  <c r="AM2186" i="2"/>
  <c r="AJ2186" i="2"/>
  <c r="AF2186" i="2"/>
  <c r="AE2186" i="2"/>
  <c r="AD2186" i="2"/>
  <c r="Y2186" i="2"/>
  <c r="G2186" i="2"/>
  <c r="E2186" i="2"/>
  <c r="BC2185" i="2"/>
  <c r="BB2185" i="2"/>
  <c r="BA2185" i="2"/>
  <c r="AM2185" i="2"/>
  <c r="AJ2185" i="2"/>
  <c r="AF2185" i="2"/>
  <c r="AE2185" i="2"/>
  <c r="AD2185" i="2"/>
  <c r="Y2185" i="2"/>
  <c r="G2185" i="2"/>
  <c r="E2185" i="2"/>
  <c r="BC2184" i="2"/>
  <c r="BB2184" i="2"/>
  <c r="BA2184" i="2"/>
  <c r="AM2184" i="2"/>
  <c r="AJ2184" i="2"/>
  <c r="AF2184" i="2"/>
  <c r="AE2184" i="2"/>
  <c r="AD2184" i="2"/>
  <c r="Y2184" i="2"/>
  <c r="G2184" i="2"/>
  <c r="E2184" i="2"/>
  <c r="BC2183" i="2"/>
  <c r="BB2183" i="2"/>
  <c r="BA2183" i="2"/>
  <c r="AM2183" i="2"/>
  <c r="AJ2183" i="2"/>
  <c r="AF2183" i="2"/>
  <c r="AE2183" i="2"/>
  <c r="AD2183" i="2"/>
  <c r="Y2183" i="2"/>
  <c r="G2183" i="2"/>
  <c r="E2183" i="2"/>
  <c r="BC2182" i="2"/>
  <c r="BB2182" i="2"/>
  <c r="BA2182" i="2"/>
  <c r="AM2182" i="2"/>
  <c r="AJ2182" i="2"/>
  <c r="AF2182" i="2"/>
  <c r="AE2182" i="2"/>
  <c r="AD2182" i="2"/>
  <c r="Y2182" i="2"/>
  <c r="G2182" i="2"/>
  <c r="E2182" i="2"/>
  <c r="BC2181" i="2"/>
  <c r="BB2181" i="2"/>
  <c r="BA2181" i="2"/>
  <c r="AM2181" i="2"/>
  <c r="AJ2181" i="2"/>
  <c r="AF2181" i="2"/>
  <c r="AE2181" i="2"/>
  <c r="AD2181" i="2"/>
  <c r="Y2181" i="2"/>
  <c r="G2181" i="2"/>
  <c r="E2181" i="2"/>
  <c r="BC2180" i="2"/>
  <c r="BB2180" i="2"/>
  <c r="BA2180" i="2"/>
  <c r="AM2180" i="2"/>
  <c r="AJ2180" i="2"/>
  <c r="AF2180" i="2"/>
  <c r="AE2180" i="2"/>
  <c r="AD2180" i="2"/>
  <c r="Y2180" i="2"/>
  <c r="G2180" i="2"/>
  <c r="E2180" i="2"/>
  <c r="BC2179" i="2"/>
  <c r="BB2179" i="2"/>
  <c r="BA2179" i="2"/>
  <c r="AM2179" i="2"/>
  <c r="AJ2179" i="2"/>
  <c r="AF2179" i="2"/>
  <c r="AE2179" i="2"/>
  <c r="AD2179" i="2"/>
  <c r="Y2179" i="2"/>
  <c r="G2179" i="2"/>
  <c r="E2179" i="2"/>
  <c r="BC2178" i="2"/>
  <c r="BB2178" i="2"/>
  <c r="BA2178" i="2"/>
  <c r="AM2178" i="2"/>
  <c r="AJ2178" i="2"/>
  <c r="AF2178" i="2"/>
  <c r="AE2178" i="2"/>
  <c r="AD2178" i="2"/>
  <c r="Y2178" i="2"/>
  <c r="G2178" i="2"/>
  <c r="E2178" i="2"/>
  <c r="BC2177" i="2"/>
  <c r="BB2177" i="2"/>
  <c r="BA2177" i="2"/>
  <c r="AM2177" i="2"/>
  <c r="AJ2177" i="2"/>
  <c r="AF2177" i="2"/>
  <c r="AE2177" i="2"/>
  <c r="AD2177" i="2"/>
  <c r="Y2177" i="2"/>
  <c r="G2177" i="2"/>
  <c r="E2177" i="2"/>
  <c r="BC2176" i="2"/>
  <c r="BB2176" i="2"/>
  <c r="BA2176" i="2"/>
  <c r="AM2176" i="2"/>
  <c r="AJ2176" i="2"/>
  <c r="AF2176" i="2"/>
  <c r="AE2176" i="2"/>
  <c r="AD2176" i="2"/>
  <c r="Y2176" i="2"/>
  <c r="G2176" i="2"/>
  <c r="E2176" i="2"/>
  <c r="BC2175" i="2"/>
  <c r="BB2175" i="2"/>
  <c r="BA2175" i="2"/>
  <c r="AM2175" i="2"/>
  <c r="AJ2175" i="2"/>
  <c r="AF2175" i="2"/>
  <c r="AE2175" i="2"/>
  <c r="AD2175" i="2"/>
  <c r="Y2175" i="2"/>
  <c r="G2175" i="2"/>
  <c r="E2175" i="2"/>
  <c r="BC2174" i="2"/>
  <c r="BB2174" i="2"/>
  <c r="BA2174" i="2"/>
  <c r="AM2174" i="2"/>
  <c r="AJ2174" i="2"/>
  <c r="AF2174" i="2"/>
  <c r="AE2174" i="2"/>
  <c r="AD2174" i="2"/>
  <c r="Y2174" i="2"/>
  <c r="G2174" i="2"/>
  <c r="E2174" i="2"/>
  <c r="BC2173" i="2"/>
  <c r="BB2173" i="2"/>
  <c r="BA2173" i="2"/>
  <c r="AM2173" i="2"/>
  <c r="AJ2173" i="2"/>
  <c r="AF2173" i="2"/>
  <c r="AE2173" i="2"/>
  <c r="AD2173" i="2"/>
  <c r="Y2173" i="2"/>
  <c r="G2173" i="2"/>
  <c r="E2173" i="2"/>
  <c r="BC2172" i="2"/>
  <c r="BB2172" i="2"/>
  <c r="BA2172" i="2"/>
  <c r="AM2172" i="2"/>
  <c r="AJ2172" i="2"/>
  <c r="AF2172" i="2"/>
  <c r="AE2172" i="2"/>
  <c r="AD2172" i="2"/>
  <c r="Y2172" i="2"/>
  <c r="G2172" i="2"/>
  <c r="E2172" i="2"/>
  <c r="BC2171" i="2"/>
  <c r="BB2171" i="2"/>
  <c r="BA2171" i="2"/>
  <c r="AM2171" i="2"/>
  <c r="AJ2171" i="2"/>
  <c r="AF2171" i="2"/>
  <c r="AE2171" i="2"/>
  <c r="AD2171" i="2"/>
  <c r="Y2171" i="2"/>
  <c r="G2171" i="2"/>
  <c r="E2171" i="2"/>
  <c r="BC2170" i="2"/>
  <c r="BB2170" i="2"/>
  <c r="BA2170" i="2"/>
  <c r="AM2170" i="2"/>
  <c r="AJ2170" i="2"/>
  <c r="AF2170" i="2"/>
  <c r="AE2170" i="2"/>
  <c r="AD2170" i="2"/>
  <c r="Y2170" i="2"/>
  <c r="G2170" i="2"/>
  <c r="E2170" i="2"/>
  <c r="BC2169" i="2"/>
  <c r="BB2169" i="2"/>
  <c r="BA2169" i="2"/>
  <c r="AM2169" i="2"/>
  <c r="AJ2169" i="2"/>
  <c r="AF2169" i="2"/>
  <c r="AE2169" i="2"/>
  <c r="AD2169" i="2"/>
  <c r="Y2169" i="2"/>
  <c r="G2169" i="2"/>
  <c r="E2169" i="2"/>
  <c r="BC2168" i="2"/>
  <c r="BB2168" i="2"/>
  <c r="BA2168" i="2"/>
  <c r="AM2168" i="2"/>
  <c r="AJ2168" i="2"/>
  <c r="AF2168" i="2"/>
  <c r="AE2168" i="2"/>
  <c r="AD2168" i="2"/>
  <c r="Y2168" i="2"/>
  <c r="G2168" i="2"/>
  <c r="E2168" i="2"/>
  <c r="BC2167" i="2"/>
  <c r="BB2167" i="2"/>
  <c r="BA2167" i="2"/>
  <c r="AM2167" i="2"/>
  <c r="AJ2167" i="2"/>
  <c r="AF2167" i="2"/>
  <c r="AE2167" i="2"/>
  <c r="AD2167" i="2"/>
  <c r="Y2167" i="2"/>
  <c r="G2167" i="2"/>
  <c r="E2167" i="2"/>
  <c r="BC2166" i="2"/>
  <c r="BB2166" i="2"/>
  <c r="BA2166" i="2"/>
  <c r="AM2166" i="2"/>
  <c r="AJ2166" i="2"/>
  <c r="AF2166" i="2"/>
  <c r="AE2166" i="2"/>
  <c r="AD2166" i="2"/>
  <c r="Y2166" i="2"/>
  <c r="G2166" i="2"/>
  <c r="E2166" i="2"/>
  <c r="BC2165" i="2"/>
  <c r="BB2165" i="2"/>
  <c r="BA2165" i="2"/>
  <c r="AM2165" i="2"/>
  <c r="AJ2165" i="2"/>
  <c r="AF2165" i="2"/>
  <c r="AE2165" i="2"/>
  <c r="AD2165" i="2"/>
  <c r="Y2165" i="2"/>
  <c r="G2165" i="2"/>
  <c r="E2165" i="2"/>
  <c r="BC2164" i="2"/>
  <c r="BB2164" i="2"/>
  <c r="BA2164" i="2"/>
  <c r="AM2164" i="2"/>
  <c r="AJ2164" i="2"/>
  <c r="AF2164" i="2"/>
  <c r="AE2164" i="2"/>
  <c r="AD2164" i="2"/>
  <c r="Y2164" i="2"/>
  <c r="G2164" i="2"/>
  <c r="E2164" i="2"/>
  <c r="BC2163" i="2"/>
  <c r="BB2163" i="2"/>
  <c r="BA2163" i="2"/>
  <c r="AM2163" i="2"/>
  <c r="AJ2163" i="2"/>
  <c r="AF2163" i="2"/>
  <c r="AE2163" i="2"/>
  <c r="AD2163" i="2"/>
  <c r="Y2163" i="2"/>
  <c r="G2163" i="2"/>
  <c r="E2163" i="2"/>
  <c r="BC2162" i="2"/>
  <c r="BB2162" i="2"/>
  <c r="BA2162" i="2"/>
  <c r="AM2162" i="2"/>
  <c r="AJ2162" i="2"/>
  <c r="AF2162" i="2"/>
  <c r="AE2162" i="2"/>
  <c r="AD2162" i="2"/>
  <c r="Y2162" i="2"/>
  <c r="G2162" i="2"/>
  <c r="E2162" i="2"/>
  <c r="BC2161" i="2"/>
  <c r="BB2161" i="2"/>
  <c r="BA2161" i="2"/>
  <c r="AM2161" i="2"/>
  <c r="AJ2161" i="2"/>
  <c r="AF2161" i="2"/>
  <c r="AE2161" i="2"/>
  <c r="AD2161" i="2"/>
  <c r="Y2161" i="2"/>
  <c r="G2161" i="2"/>
  <c r="E2161" i="2"/>
  <c r="BC2160" i="2"/>
  <c r="BB2160" i="2"/>
  <c r="BA2160" i="2"/>
  <c r="AM2160" i="2"/>
  <c r="AJ2160" i="2"/>
  <c r="AF2160" i="2"/>
  <c r="AE2160" i="2"/>
  <c r="AD2160" i="2"/>
  <c r="Y2160" i="2"/>
  <c r="G2160" i="2"/>
  <c r="E2160" i="2"/>
  <c r="BC2159" i="2"/>
  <c r="BB2159" i="2"/>
  <c r="BA2159" i="2"/>
  <c r="AM2159" i="2"/>
  <c r="AJ2159" i="2"/>
  <c r="AF2159" i="2"/>
  <c r="AE2159" i="2"/>
  <c r="AD2159" i="2"/>
  <c r="Y2159" i="2"/>
  <c r="G2159" i="2"/>
  <c r="E2159" i="2"/>
  <c r="BC2158" i="2"/>
  <c r="BB2158" i="2"/>
  <c r="BA2158" i="2"/>
  <c r="AM2158" i="2"/>
  <c r="AJ2158" i="2"/>
  <c r="AF2158" i="2"/>
  <c r="AE2158" i="2"/>
  <c r="AD2158" i="2"/>
  <c r="Y2158" i="2"/>
  <c r="G2158" i="2"/>
  <c r="E2158" i="2"/>
  <c r="BC2157" i="2"/>
  <c r="BB2157" i="2"/>
  <c r="BA2157" i="2"/>
  <c r="AM2157" i="2"/>
  <c r="AJ2157" i="2"/>
  <c r="AF2157" i="2"/>
  <c r="AE2157" i="2"/>
  <c r="AD2157" i="2"/>
  <c r="Y2157" i="2"/>
  <c r="G2157" i="2"/>
  <c r="E2157" i="2"/>
  <c r="BC2156" i="2"/>
  <c r="BB2156" i="2"/>
  <c r="BA2156" i="2"/>
  <c r="AM2156" i="2"/>
  <c r="AJ2156" i="2"/>
  <c r="AF2156" i="2"/>
  <c r="AE2156" i="2"/>
  <c r="AD2156" i="2"/>
  <c r="Y2156" i="2"/>
  <c r="G2156" i="2"/>
  <c r="E2156" i="2"/>
  <c r="BC2155" i="2"/>
  <c r="BB2155" i="2"/>
  <c r="BA2155" i="2"/>
  <c r="AM2155" i="2"/>
  <c r="AJ2155" i="2"/>
  <c r="AF2155" i="2"/>
  <c r="AE2155" i="2"/>
  <c r="AD2155" i="2"/>
  <c r="Y2155" i="2"/>
  <c r="G2155" i="2"/>
  <c r="E2155" i="2"/>
  <c r="BC2154" i="2"/>
  <c r="BB2154" i="2"/>
  <c r="BA2154" i="2"/>
  <c r="AM2154" i="2"/>
  <c r="AJ2154" i="2"/>
  <c r="AF2154" i="2"/>
  <c r="AE2154" i="2"/>
  <c r="AD2154" i="2"/>
  <c r="Y2154" i="2"/>
  <c r="G2154" i="2"/>
  <c r="E2154" i="2"/>
  <c r="BC2153" i="2"/>
  <c r="BB2153" i="2"/>
  <c r="BA2153" i="2"/>
  <c r="AM2153" i="2"/>
  <c r="AJ2153" i="2"/>
  <c r="AF2153" i="2"/>
  <c r="AE2153" i="2"/>
  <c r="AD2153" i="2"/>
  <c r="Y2153" i="2"/>
  <c r="G2153" i="2"/>
  <c r="E2153" i="2"/>
  <c r="BC2152" i="2"/>
  <c r="BB2152" i="2"/>
  <c r="BA2152" i="2"/>
  <c r="AM2152" i="2"/>
  <c r="AJ2152" i="2"/>
  <c r="AF2152" i="2"/>
  <c r="AE2152" i="2"/>
  <c r="AD2152" i="2"/>
  <c r="Y2152" i="2"/>
  <c r="G2152" i="2"/>
  <c r="E2152" i="2"/>
  <c r="BC2151" i="2"/>
  <c r="BB2151" i="2"/>
  <c r="BA2151" i="2"/>
  <c r="AM2151" i="2"/>
  <c r="AJ2151" i="2"/>
  <c r="AF2151" i="2"/>
  <c r="AE2151" i="2"/>
  <c r="AD2151" i="2"/>
  <c r="Y2151" i="2"/>
  <c r="G2151" i="2"/>
  <c r="E2151" i="2"/>
  <c r="BC2150" i="2"/>
  <c r="BB2150" i="2"/>
  <c r="BA2150" i="2"/>
  <c r="AM2150" i="2"/>
  <c r="AJ2150" i="2"/>
  <c r="AF2150" i="2"/>
  <c r="AE2150" i="2"/>
  <c r="AD2150" i="2"/>
  <c r="Y2150" i="2"/>
  <c r="G2150" i="2"/>
  <c r="E2150" i="2"/>
  <c r="BC2149" i="2"/>
  <c r="BB2149" i="2"/>
  <c r="BA2149" i="2"/>
  <c r="AM2149" i="2"/>
  <c r="AJ2149" i="2"/>
  <c r="AF2149" i="2"/>
  <c r="AE2149" i="2"/>
  <c r="AD2149" i="2"/>
  <c r="Y2149" i="2"/>
  <c r="G2149" i="2"/>
  <c r="E2149" i="2"/>
  <c r="BC2148" i="2"/>
  <c r="BB2148" i="2"/>
  <c r="BA2148" i="2"/>
  <c r="AM2148" i="2"/>
  <c r="AJ2148" i="2"/>
  <c r="AF2148" i="2"/>
  <c r="AE2148" i="2"/>
  <c r="AD2148" i="2"/>
  <c r="Y2148" i="2"/>
  <c r="G2148" i="2"/>
  <c r="E2148" i="2"/>
  <c r="BC2147" i="2"/>
  <c r="BB2147" i="2"/>
  <c r="BA2147" i="2"/>
  <c r="AM2147" i="2"/>
  <c r="AJ2147" i="2"/>
  <c r="AF2147" i="2"/>
  <c r="AE2147" i="2"/>
  <c r="AD2147" i="2"/>
  <c r="Y2147" i="2"/>
  <c r="G2147" i="2"/>
  <c r="E2147" i="2"/>
  <c r="BC2146" i="2"/>
  <c r="BB2146" i="2"/>
  <c r="BA2146" i="2"/>
  <c r="AM2146" i="2"/>
  <c r="AJ2146" i="2"/>
  <c r="AF2146" i="2"/>
  <c r="AE2146" i="2"/>
  <c r="AD2146" i="2"/>
  <c r="Y2146" i="2"/>
  <c r="G2146" i="2"/>
  <c r="E2146" i="2"/>
  <c r="BC2145" i="2"/>
  <c r="BB2145" i="2"/>
  <c r="BA2145" i="2"/>
  <c r="AM2145" i="2"/>
  <c r="AJ2145" i="2"/>
  <c r="AF2145" i="2"/>
  <c r="AE2145" i="2"/>
  <c r="AD2145" i="2"/>
  <c r="Y2145" i="2"/>
  <c r="G2145" i="2"/>
  <c r="E2145" i="2"/>
  <c r="BC2144" i="2"/>
  <c r="BB2144" i="2"/>
  <c r="BA2144" i="2"/>
  <c r="AM2144" i="2"/>
  <c r="AJ2144" i="2"/>
  <c r="AF2144" i="2"/>
  <c r="AE2144" i="2"/>
  <c r="AD2144" i="2"/>
  <c r="Y2144" i="2"/>
  <c r="G2144" i="2"/>
  <c r="E2144" i="2"/>
  <c r="BC2143" i="2"/>
  <c r="BB2143" i="2"/>
  <c r="BA2143" i="2"/>
  <c r="AM2143" i="2"/>
  <c r="AJ2143" i="2"/>
  <c r="AF2143" i="2"/>
  <c r="AE2143" i="2"/>
  <c r="AD2143" i="2"/>
  <c r="Y2143" i="2"/>
  <c r="G2143" i="2"/>
  <c r="E2143" i="2"/>
  <c r="BC2142" i="2"/>
  <c r="BB2142" i="2"/>
  <c r="BA2142" i="2"/>
  <c r="AM2142" i="2"/>
  <c r="AJ2142" i="2"/>
  <c r="AF2142" i="2"/>
  <c r="AE2142" i="2"/>
  <c r="AD2142" i="2"/>
  <c r="Y2142" i="2"/>
  <c r="G2142" i="2"/>
  <c r="E2142" i="2"/>
  <c r="BC2141" i="2"/>
  <c r="BB2141" i="2"/>
  <c r="BA2141" i="2"/>
  <c r="AM2141" i="2"/>
  <c r="AJ2141" i="2"/>
  <c r="AF2141" i="2"/>
  <c r="AE2141" i="2"/>
  <c r="AD2141" i="2"/>
  <c r="Y2141" i="2"/>
  <c r="G2141" i="2"/>
  <c r="E2141" i="2"/>
  <c r="BC2140" i="2"/>
  <c r="BB2140" i="2"/>
  <c r="BA2140" i="2"/>
  <c r="AM2140" i="2"/>
  <c r="AJ2140" i="2"/>
  <c r="AF2140" i="2"/>
  <c r="AE2140" i="2"/>
  <c r="AD2140" i="2"/>
  <c r="Y2140" i="2"/>
  <c r="G2140" i="2"/>
  <c r="E2140" i="2"/>
  <c r="BC2139" i="2"/>
  <c r="BB2139" i="2"/>
  <c r="BA2139" i="2"/>
  <c r="AM2139" i="2"/>
  <c r="AJ2139" i="2"/>
  <c r="AF2139" i="2"/>
  <c r="AE2139" i="2"/>
  <c r="AD2139" i="2"/>
  <c r="Y2139" i="2"/>
  <c r="G2139" i="2"/>
  <c r="E2139" i="2"/>
  <c r="BC2138" i="2"/>
  <c r="BB2138" i="2"/>
  <c r="BA2138" i="2"/>
  <c r="AM2138" i="2"/>
  <c r="AJ2138" i="2"/>
  <c r="AF2138" i="2"/>
  <c r="AE2138" i="2"/>
  <c r="AD2138" i="2"/>
  <c r="Y2138" i="2"/>
  <c r="G2138" i="2"/>
  <c r="E2138" i="2"/>
  <c r="BC2137" i="2"/>
  <c r="BB2137" i="2"/>
  <c r="BA2137" i="2"/>
  <c r="AM2137" i="2"/>
  <c r="AJ2137" i="2"/>
  <c r="AF2137" i="2"/>
  <c r="AE2137" i="2"/>
  <c r="AD2137" i="2"/>
  <c r="Y2137" i="2"/>
  <c r="G2137" i="2"/>
  <c r="E2137" i="2"/>
  <c r="BC2136" i="2"/>
  <c r="BB2136" i="2"/>
  <c r="BA2136" i="2"/>
  <c r="AM2136" i="2"/>
  <c r="AJ2136" i="2"/>
  <c r="AF2136" i="2"/>
  <c r="AE2136" i="2"/>
  <c r="AD2136" i="2"/>
  <c r="Y2136" i="2"/>
  <c r="G2136" i="2"/>
  <c r="E2136" i="2"/>
  <c r="BC2135" i="2"/>
  <c r="BB2135" i="2"/>
  <c r="BA2135" i="2"/>
  <c r="AM2135" i="2"/>
  <c r="AJ2135" i="2"/>
  <c r="AF2135" i="2"/>
  <c r="AE2135" i="2"/>
  <c r="AD2135" i="2"/>
  <c r="Y2135" i="2"/>
  <c r="G2135" i="2"/>
  <c r="E2135" i="2"/>
  <c r="BC2134" i="2"/>
  <c r="BB2134" i="2"/>
  <c r="BA2134" i="2"/>
  <c r="AM2134" i="2"/>
  <c r="AJ2134" i="2"/>
  <c r="AF2134" i="2"/>
  <c r="AE2134" i="2"/>
  <c r="AD2134" i="2"/>
  <c r="Y2134" i="2"/>
  <c r="G2134" i="2"/>
  <c r="E2134" i="2"/>
  <c r="BC2133" i="2"/>
  <c r="BB2133" i="2"/>
  <c r="BA2133" i="2"/>
  <c r="AM2133" i="2"/>
  <c r="AJ2133" i="2"/>
  <c r="AF2133" i="2"/>
  <c r="AE2133" i="2"/>
  <c r="AD2133" i="2"/>
  <c r="Y2133" i="2"/>
  <c r="G2133" i="2"/>
  <c r="E2133" i="2"/>
  <c r="BC2132" i="2"/>
  <c r="BB2132" i="2"/>
  <c r="BA2132" i="2"/>
  <c r="AM2132" i="2"/>
  <c r="AJ2132" i="2"/>
  <c r="AF2132" i="2"/>
  <c r="AE2132" i="2"/>
  <c r="AD2132" i="2"/>
  <c r="Y2132" i="2"/>
  <c r="G2132" i="2"/>
  <c r="E2132" i="2"/>
  <c r="BC2131" i="2"/>
  <c r="BB2131" i="2"/>
  <c r="BA2131" i="2"/>
  <c r="AM2131" i="2"/>
  <c r="AJ2131" i="2"/>
  <c r="AF2131" i="2"/>
  <c r="AE2131" i="2"/>
  <c r="AD2131" i="2"/>
  <c r="Y2131" i="2"/>
  <c r="G2131" i="2"/>
  <c r="E2131" i="2"/>
  <c r="BC2130" i="2"/>
  <c r="BB2130" i="2"/>
  <c r="BA2130" i="2"/>
  <c r="AM2130" i="2"/>
  <c r="AJ2130" i="2"/>
  <c r="AF2130" i="2"/>
  <c r="AE2130" i="2"/>
  <c r="AD2130" i="2"/>
  <c r="Y2130" i="2"/>
  <c r="G2130" i="2"/>
  <c r="E2130" i="2"/>
  <c r="BC2129" i="2"/>
  <c r="BB2129" i="2"/>
  <c r="BA2129" i="2"/>
  <c r="AM2129" i="2"/>
  <c r="AJ2129" i="2"/>
  <c r="AF2129" i="2"/>
  <c r="AE2129" i="2"/>
  <c r="AD2129" i="2"/>
  <c r="Y2129" i="2"/>
  <c r="G2129" i="2"/>
  <c r="E2129" i="2"/>
  <c r="BC2128" i="2"/>
  <c r="BB2128" i="2"/>
  <c r="BA2128" i="2"/>
  <c r="AM2128" i="2"/>
  <c r="AJ2128" i="2"/>
  <c r="AF2128" i="2"/>
  <c r="AE2128" i="2"/>
  <c r="AD2128" i="2"/>
  <c r="Y2128" i="2"/>
  <c r="G2128" i="2"/>
  <c r="E2128" i="2"/>
  <c r="BC2127" i="2"/>
  <c r="BB2127" i="2"/>
  <c r="BA2127" i="2"/>
  <c r="AM2127" i="2"/>
  <c r="AJ2127" i="2"/>
  <c r="AF2127" i="2"/>
  <c r="AE2127" i="2"/>
  <c r="AD2127" i="2"/>
  <c r="Y2127" i="2"/>
  <c r="G2127" i="2"/>
  <c r="E2127" i="2"/>
  <c r="BC2126" i="2"/>
  <c r="BB2126" i="2"/>
  <c r="BA2126" i="2"/>
  <c r="AM2126" i="2"/>
  <c r="AJ2126" i="2"/>
  <c r="AF2126" i="2"/>
  <c r="AE2126" i="2"/>
  <c r="AD2126" i="2"/>
  <c r="Y2126" i="2"/>
  <c r="G2126" i="2"/>
  <c r="E2126" i="2"/>
  <c r="BC2125" i="2"/>
  <c r="BB2125" i="2"/>
  <c r="BA2125" i="2"/>
  <c r="AM2125" i="2"/>
  <c r="AJ2125" i="2"/>
  <c r="AF2125" i="2"/>
  <c r="AE2125" i="2"/>
  <c r="AD2125" i="2"/>
  <c r="Y2125" i="2"/>
  <c r="G2125" i="2"/>
  <c r="E2125" i="2"/>
  <c r="BC2124" i="2"/>
  <c r="BB2124" i="2"/>
  <c r="BA2124" i="2"/>
  <c r="AM2124" i="2"/>
  <c r="AJ2124" i="2"/>
  <c r="AF2124" i="2"/>
  <c r="AE2124" i="2"/>
  <c r="AD2124" i="2"/>
  <c r="Y2124" i="2"/>
  <c r="G2124" i="2"/>
  <c r="E2124" i="2"/>
  <c r="BC2123" i="2"/>
  <c r="BB2123" i="2"/>
  <c r="BA2123" i="2"/>
  <c r="AM2123" i="2"/>
  <c r="AJ2123" i="2"/>
  <c r="AF2123" i="2"/>
  <c r="AE2123" i="2"/>
  <c r="AD2123" i="2"/>
  <c r="Y2123" i="2"/>
  <c r="G2123" i="2"/>
  <c r="E2123" i="2"/>
  <c r="BC2122" i="2"/>
  <c r="BB2122" i="2"/>
  <c r="BA2122" i="2"/>
  <c r="AM2122" i="2"/>
  <c r="AJ2122" i="2"/>
  <c r="AF2122" i="2"/>
  <c r="AE2122" i="2"/>
  <c r="AD2122" i="2"/>
  <c r="Y2122" i="2"/>
  <c r="G2122" i="2"/>
  <c r="E2122" i="2"/>
  <c r="BC2121" i="2"/>
  <c r="BB2121" i="2"/>
  <c r="BA2121" i="2"/>
  <c r="AM2121" i="2"/>
  <c r="AJ2121" i="2"/>
  <c r="AF2121" i="2"/>
  <c r="AE2121" i="2"/>
  <c r="AD2121" i="2"/>
  <c r="Y2121" i="2"/>
  <c r="G2121" i="2"/>
  <c r="E2121" i="2"/>
  <c r="BC2120" i="2"/>
  <c r="BB2120" i="2"/>
  <c r="BA2120" i="2"/>
  <c r="AM2120" i="2"/>
  <c r="AJ2120" i="2"/>
  <c r="AF2120" i="2"/>
  <c r="AE2120" i="2"/>
  <c r="AD2120" i="2"/>
  <c r="Y2120" i="2"/>
  <c r="G2120" i="2"/>
  <c r="E2120" i="2"/>
  <c r="BC2119" i="2"/>
  <c r="BB2119" i="2"/>
  <c r="BA2119" i="2"/>
  <c r="AM2119" i="2"/>
  <c r="AJ2119" i="2"/>
  <c r="AF2119" i="2"/>
  <c r="AE2119" i="2"/>
  <c r="AD2119" i="2"/>
  <c r="Y2119" i="2"/>
  <c r="G2119" i="2"/>
  <c r="E2119" i="2"/>
  <c r="BC2118" i="2"/>
  <c r="BB2118" i="2"/>
  <c r="BA2118" i="2"/>
  <c r="AM2118" i="2"/>
  <c r="AJ2118" i="2"/>
  <c r="AF2118" i="2"/>
  <c r="AE2118" i="2"/>
  <c r="AD2118" i="2"/>
  <c r="Y2118" i="2"/>
  <c r="G2118" i="2"/>
  <c r="E2118" i="2"/>
  <c r="BC2117" i="2"/>
  <c r="BB2117" i="2"/>
  <c r="BA2117" i="2"/>
  <c r="AM2117" i="2"/>
  <c r="AJ2117" i="2"/>
  <c r="AF2117" i="2"/>
  <c r="AE2117" i="2"/>
  <c r="AD2117" i="2"/>
  <c r="Y2117" i="2"/>
  <c r="G2117" i="2"/>
  <c r="E2117" i="2"/>
  <c r="BC2116" i="2"/>
  <c r="BB2116" i="2"/>
  <c r="BA2116" i="2"/>
  <c r="AM2116" i="2"/>
  <c r="AJ2116" i="2"/>
  <c r="AF2116" i="2"/>
  <c r="AE2116" i="2"/>
  <c r="AD2116" i="2"/>
  <c r="Y2116" i="2"/>
  <c r="G2116" i="2"/>
  <c r="E2116" i="2"/>
  <c r="BC2115" i="2"/>
  <c r="BB2115" i="2"/>
  <c r="BA2115" i="2"/>
  <c r="AM2115" i="2"/>
  <c r="AJ2115" i="2"/>
  <c r="AF2115" i="2"/>
  <c r="AE2115" i="2"/>
  <c r="AD2115" i="2"/>
  <c r="Y2115" i="2"/>
  <c r="G2115" i="2"/>
  <c r="E2115" i="2"/>
  <c r="BC2114" i="2"/>
  <c r="BB2114" i="2"/>
  <c r="BA2114" i="2"/>
  <c r="AM2114" i="2"/>
  <c r="AJ2114" i="2"/>
  <c r="AF2114" i="2"/>
  <c r="AE2114" i="2"/>
  <c r="AD2114" i="2"/>
  <c r="Y2114" i="2"/>
  <c r="G2114" i="2"/>
  <c r="E2114" i="2"/>
  <c r="BC2113" i="2"/>
  <c r="BB2113" i="2"/>
  <c r="BA2113" i="2"/>
  <c r="AM2113" i="2"/>
  <c r="AJ2113" i="2"/>
  <c r="AF2113" i="2"/>
  <c r="AE2113" i="2"/>
  <c r="AD2113" i="2"/>
  <c r="Y2113" i="2"/>
  <c r="G2113" i="2"/>
  <c r="E2113" i="2"/>
  <c r="BC2112" i="2"/>
  <c r="BB2112" i="2"/>
  <c r="BA2112" i="2"/>
  <c r="AM2112" i="2"/>
  <c r="AJ2112" i="2"/>
  <c r="AF2112" i="2"/>
  <c r="AE2112" i="2"/>
  <c r="AD2112" i="2"/>
  <c r="Y2112" i="2"/>
  <c r="G2112" i="2"/>
  <c r="E2112" i="2"/>
  <c r="BC2111" i="2"/>
  <c r="BB2111" i="2"/>
  <c r="BA2111" i="2"/>
  <c r="AM2111" i="2"/>
  <c r="AJ2111" i="2"/>
  <c r="AF2111" i="2"/>
  <c r="AE2111" i="2"/>
  <c r="AD2111" i="2"/>
  <c r="Y2111" i="2"/>
  <c r="G2111" i="2"/>
  <c r="E2111" i="2"/>
  <c r="BC2110" i="2"/>
  <c r="BB2110" i="2"/>
  <c r="BA2110" i="2"/>
  <c r="AM2110" i="2"/>
  <c r="AJ2110" i="2"/>
  <c r="AF2110" i="2"/>
  <c r="AE2110" i="2"/>
  <c r="AD2110" i="2"/>
  <c r="Y2110" i="2"/>
  <c r="G2110" i="2"/>
  <c r="E2110" i="2"/>
  <c r="BC2109" i="2"/>
  <c r="BB2109" i="2"/>
  <c r="BA2109" i="2"/>
  <c r="AM2109" i="2"/>
  <c r="AJ2109" i="2"/>
  <c r="AF2109" i="2"/>
  <c r="AE2109" i="2"/>
  <c r="AD2109" i="2"/>
  <c r="Y2109" i="2"/>
  <c r="G2109" i="2"/>
  <c r="E2109" i="2"/>
  <c r="BC2108" i="2"/>
  <c r="BB2108" i="2"/>
  <c r="BA2108" i="2"/>
  <c r="AM2108" i="2"/>
  <c r="AJ2108" i="2"/>
  <c r="AF2108" i="2"/>
  <c r="AE2108" i="2"/>
  <c r="AD2108" i="2"/>
  <c r="Y2108" i="2"/>
  <c r="G2108" i="2"/>
  <c r="E2108" i="2"/>
  <c r="BC2107" i="2"/>
  <c r="BB2107" i="2"/>
  <c r="BA2107" i="2"/>
  <c r="AM2107" i="2"/>
  <c r="AJ2107" i="2"/>
  <c r="AF2107" i="2"/>
  <c r="AE2107" i="2"/>
  <c r="AD2107" i="2"/>
  <c r="Y2107" i="2"/>
  <c r="G2107" i="2"/>
  <c r="E2107" i="2"/>
  <c r="BC2106" i="2"/>
  <c r="BB2106" i="2"/>
  <c r="BA2106" i="2"/>
  <c r="AM2106" i="2"/>
  <c r="AJ2106" i="2"/>
  <c r="AF2106" i="2"/>
  <c r="AE2106" i="2"/>
  <c r="AD2106" i="2"/>
  <c r="Y2106" i="2"/>
  <c r="G2106" i="2"/>
  <c r="E2106" i="2"/>
  <c r="BC2105" i="2"/>
  <c r="BB2105" i="2"/>
  <c r="BA2105" i="2"/>
  <c r="AM2105" i="2"/>
  <c r="AJ2105" i="2"/>
  <c r="AF2105" i="2"/>
  <c r="AE2105" i="2"/>
  <c r="AD2105" i="2"/>
  <c r="Y2105" i="2"/>
  <c r="G2105" i="2"/>
  <c r="E2105" i="2"/>
  <c r="BC2104" i="2"/>
  <c r="BB2104" i="2"/>
  <c r="BA2104" i="2"/>
  <c r="AM2104" i="2"/>
  <c r="AJ2104" i="2"/>
  <c r="AF2104" i="2"/>
  <c r="AE2104" i="2"/>
  <c r="AD2104" i="2"/>
  <c r="Y2104" i="2"/>
  <c r="G2104" i="2"/>
  <c r="E2104" i="2"/>
  <c r="BC2103" i="2"/>
  <c r="BB2103" i="2"/>
  <c r="BA2103" i="2"/>
  <c r="AM2103" i="2"/>
  <c r="AJ2103" i="2"/>
  <c r="AF2103" i="2"/>
  <c r="AE2103" i="2"/>
  <c r="AD2103" i="2"/>
  <c r="Y2103" i="2"/>
  <c r="G2103" i="2"/>
  <c r="E2103" i="2"/>
  <c r="BC2102" i="2"/>
  <c r="BB2102" i="2"/>
  <c r="BA2102" i="2"/>
  <c r="AM2102" i="2"/>
  <c r="AJ2102" i="2"/>
  <c r="AF2102" i="2"/>
  <c r="AE2102" i="2"/>
  <c r="AD2102" i="2"/>
  <c r="Y2102" i="2"/>
  <c r="G2102" i="2"/>
  <c r="E2102" i="2"/>
  <c r="BC2101" i="2"/>
  <c r="BB2101" i="2"/>
  <c r="BA2101" i="2"/>
  <c r="AM2101" i="2"/>
  <c r="AJ2101" i="2"/>
  <c r="AF2101" i="2"/>
  <c r="AE2101" i="2"/>
  <c r="AD2101" i="2"/>
  <c r="Y2101" i="2"/>
  <c r="G2101" i="2"/>
  <c r="E2101" i="2"/>
  <c r="BC2100" i="2"/>
  <c r="BB2100" i="2"/>
  <c r="BA2100" i="2"/>
  <c r="AM2100" i="2"/>
  <c r="AJ2100" i="2"/>
  <c r="AF2100" i="2"/>
  <c r="AE2100" i="2"/>
  <c r="AD2100" i="2"/>
  <c r="Y2100" i="2"/>
  <c r="G2100" i="2"/>
  <c r="E2100" i="2"/>
  <c r="BC2099" i="2"/>
  <c r="BB2099" i="2"/>
  <c r="BA2099" i="2"/>
  <c r="AM2099" i="2"/>
  <c r="AJ2099" i="2"/>
  <c r="AF2099" i="2"/>
  <c r="AE2099" i="2"/>
  <c r="AD2099" i="2"/>
  <c r="Y2099" i="2"/>
  <c r="G2099" i="2"/>
  <c r="E2099" i="2"/>
  <c r="BC2098" i="2"/>
  <c r="BB2098" i="2"/>
  <c r="BA2098" i="2"/>
  <c r="AM2098" i="2"/>
  <c r="AJ2098" i="2"/>
  <c r="AF2098" i="2"/>
  <c r="AE2098" i="2"/>
  <c r="AD2098" i="2"/>
  <c r="Y2098" i="2"/>
  <c r="G2098" i="2"/>
  <c r="E2098" i="2"/>
  <c r="BC2097" i="2"/>
  <c r="BB2097" i="2"/>
  <c r="BA2097" i="2"/>
  <c r="AM2097" i="2"/>
  <c r="AJ2097" i="2"/>
  <c r="AF2097" i="2"/>
  <c r="AE2097" i="2"/>
  <c r="AD2097" i="2"/>
  <c r="Y2097" i="2"/>
  <c r="G2097" i="2"/>
  <c r="E2097" i="2"/>
  <c r="BC2096" i="2"/>
  <c r="BB2096" i="2"/>
  <c r="BA2096" i="2"/>
  <c r="AM2096" i="2"/>
  <c r="AJ2096" i="2"/>
  <c r="AF2096" i="2"/>
  <c r="AE2096" i="2"/>
  <c r="AD2096" i="2"/>
  <c r="Y2096" i="2"/>
  <c r="G2096" i="2"/>
  <c r="E2096" i="2"/>
  <c r="BC2095" i="2"/>
  <c r="BB2095" i="2"/>
  <c r="BA2095" i="2"/>
  <c r="AM2095" i="2"/>
  <c r="AJ2095" i="2"/>
  <c r="AF2095" i="2"/>
  <c r="AE2095" i="2"/>
  <c r="AD2095" i="2"/>
  <c r="Y2095" i="2"/>
  <c r="G2095" i="2"/>
  <c r="E2095" i="2"/>
  <c r="BC2094" i="2"/>
  <c r="BB2094" i="2"/>
  <c r="BA2094" i="2"/>
  <c r="AM2094" i="2"/>
  <c r="AJ2094" i="2"/>
  <c r="AF2094" i="2"/>
  <c r="AE2094" i="2"/>
  <c r="AD2094" i="2"/>
  <c r="Y2094" i="2"/>
  <c r="G2094" i="2"/>
  <c r="E2094" i="2"/>
  <c r="BC2093" i="2"/>
  <c r="BB2093" i="2"/>
  <c r="BA2093" i="2"/>
  <c r="AM2093" i="2"/>
  <c r="AJ2093" i="2"/>
  <c r="AF2093" i="2"/>
  <c r="AE2093" i="2"/>
  <c r="AD2093" i="2"/>
  <c r="Y2093" i="2"/>
  <c r="G2093" i="2"/>
  <c r="E2093" i="2"/>
  <c r="BC2092" i="2"/>
  <c r="BB2092" i="2"/>
  <c r="BA2092" i="2"/>
  <c r="AM2092" i="2"/>
  <c r="AJ2092" i="2"/>
  <c r="AF2092" i="2"/>
  <c r="AE2092" i="2"/>
  <c r="AD2092" i="2"/>
  <c r="Y2092" i="2"/>
  <c r="G2092" i="2"/>
  <c r="E2092" i="2"/>
  <c r="BC2091" i="2"/>
  <c r="BB2091" i="2"/>
  <c r="BA2091" i="2"/>
  <c r="AM2091" i="2"/>
  <c r="AJ2091" i="2"/>
  <c r="AF2091" i="2"/>
  <c r="AE2091" i="2"/>
  <c r="AD2091" i="2"/>
  <c r="Y2091" i="2"/>
  <c r="G2091" i="2"/>
  <c r="E2091" i="2"/>
  <c r="BC2090" i="2"/>
  <c r="BB2090" i="2"/>
  <c r="BA2090" i="2"/>
  <c r="AM2090" i="2"/>
  <c r="AJ2090" i="2"/>
  <c r="AF2090" i="2"/>
  <c r="AE2090" i="2"/>
  <c r="AD2090" i="2"/>
  <c r="Y2090" i="2"/>
  <c r="G2090" i="2"/>
  <c r="E2090" i="2"/>
  <c r="BC2089" i="2"/>
  <c r="BB2089" i="2"/>
  <c r="BA2089" i="2"/>
  <c r="AM2089" i="2"/>
  <c r="AJ2089" i="2"/>
  <c r="AF2089" i="2"/>
  <c r="AE2089" i="2"/>
  <c r="AD2089" i="2"/>
  <c r="Y2089" i="2"/>
  <c r="G2089" i="2"/>
  <c r="E2089" i="2"/>
  <c r="BC2088" i="2"/>
  <c r="BB2088" i="2"/>
  <c r="BA2088" i="2"/>
  <c r="AM2088" i="2"/>
  <c r="AJ2088" i="2"/>
  <c r="AF2088" i="2"/>
  <c r="AE2088" i="2"/>
  <c r="AD2088" i="2"/>
  <c r="Y2088" i="2"/>
  <c r="G2088" i="2"/>
  <c r="E2088" i="2"/>
  <c r="BC2087" i="2"/>
  <c r="BB2087" i="2"/>
  <c r="BA2087" i="2"/>
  <c r="AM2087" i="2"/>
  <c r="AJ2087" i="2"/>
  <c r="AF2087" i="2"/>
  <c r="AE2087" i="2"/>
  <c r="AD2087" i="2"/>
  <c r="Y2087" i="2"/>
  <c r="G2087" i="2"/>
  <c r="E2087" i="2"/>
  <c r="BC2086" i="2"/>
  <c r="BB2086" i="2"/>
  <c r="BA2086" i="2"/>
  <c r="AM2086" i="2"/>
  <c r="AJ2086" i="2"/>
  <c r="AF2086" i="2"/>
  <c r="AE2086" i="2"/>
  <c r="AD2086" i="2"/>
  <c r="Y2086" i="2"/>
  <c r="G2086" i="2"/>
  <c r="E2086" i="2"/>
  <c r="BC2085" i="2"/>
  <c r="BB2085" i="2"/>
  <c r="BA2085" i="2"/>
  <c r="AM2085" i="2"/>
  <c r="AJ2085" i="2"/>
  <c r="AF2085" i="2"/>
  <c r="AE2085" i="2"/>
  <c r="AD2085" i="2"/>
  <c r="Y2085" i="2"/>
  <c r="G2085" i="2"/>
  <c r="E2085" i="2"/>
  <c r="BC2084" i="2"/>
  <c r="BB2084" i="2"/>
  <c r="BA2084" i="2"/>
  <c r="AM2084" i="2"/>
  <c r="AJ2084" i="2"/>
  <c r="AF2084" i="2"/>
  <c r="AE2084" i="2"/>
  <c r="AD2084" i="2"/>
  <c r="Y2084" i="2"/>
  <c r="G2084" i="2"/>
  <c r="E2084" i="2"/>
  <c r="BC2083" i="2"/>
  <c r="BB2083" i="2"/>
  <c r="BA2083" i="2"/>
  <c r="AM2083" i="2"/>
  <c r="AJ2083" i="2"/>
  <c r="AF2083" i="2"/>
  <c r="AE2083" i="2"/>
  <c r="AD2083" i="2"/>
  <c r="Y2083" i="2"/>
  <c r="G2083" i="2"/>
  <c r="E2083" i="2"/>
  <c r="BC2082" i="2"/>
  <c r="BB2082" i="2"/>
  <c r="BA2082" i="2"/>
  <c r="AM2082" i="2"/>
  <c r="AJ2082" i="2"/>
  <c r="AF2082" i="2"/>
  <c r="AE2082" i="2"/>
  <c r="AD2082" i="2"/>
  <c r="Y2082" i="2"/>
  <c r="G2082" i="2"/>
  <c r="E2082" i="2"/>
  <c r="BC2081" i="2"/>
  <c r="BB2081" i="2"/>
  <c r="BA2081" i="2"/>
  <c r="AM2081" i="2"/>
  <c r="AJ2081" i="2"/>
  <c r="AF2081" i="2"/>
  <c r="AE2081" i="2"/>
  <c r="AD2081" i="2"/>
  <c r="Y2081" i="2"/>
  <c r="G2081" i="2"/>
  <c r="E2081" i="2"/>
  <c r="BC2080" i="2"/>
  <c r="BB2080" i="2"/>
  <c r="BA2080" i="2"/>
  <c r="AM2080" i="2"/>
  <c r="AJ2080" i="2"/>
  <c r="AF2080" i="2"/>
  <c r="AE2080" i="2"/>
  <c r="AD2080" i="2"/>
  <c r="Y2080" i="2"/>
  <c r="G2080" i="2"/>
  <c r="E2080" i="2"/>
  <c r="BC2079" i="2"/>
  <c r="BB2079" i="2"/>
  <c r="BA2079" i="2"/>
  <c r="AM2079" i="2"/>
  <c r="AJ2079" i="2"/>
  <c r="AF2079" i="2"/>
  <c r="AE2079" i="2"/>
  <c r="AD2079" i="2"/>
  <c r="Y2079" i="2"/>
  <c r="G2079" i="2"/>
  <c r="E2079" i="2"/>
  <c r="BC2078" i="2"/>
  <c r="BB2078" i="2"/>
  <c r="BA2078" i="2"/>
  <c r="AM2078" i="2"/>
  <c r="AJ2078" i="2"/>
  <c r="AF2078" i="2"/>
  <c r="AE2078" i="2"/>
  <c r="AD2078" i="2"/>
  <c r="Y2078" i="2"/>
  <c r="G2078" i="2"/>
  <c r="E2078" i="2"/>
  <c r="BC2077" i="2"/>
  <c r="BB2077" i="2"/>
  <c r="BA2077" i="2"/>
  <c r="AM2077" i="2"/>
  <c r="AJ2077" i="2"/>
  <c r="AF2077" i="2"/>
  <c r="AE2077" i="2"/>
  <c r="AD2077" i="2"/>
  <c r="Y2077" i="2"/>
  <c r="G2077" i="2"/>
  <c r="E2077" i="2"/>
  <c r="BC2076" i="2"/>
  <c r="BB2076" i="2"/>
  <c r="BA2076" i="2"/>
  <c r="AM2076" i="2"/>
  <c r="AJ2076" i="2"/>
  <c r="AF2076" i="2"/>
  <c r="AE2076" i="2"/>
  <c r="AD2076" i="2"/>
  <c r="Y2076" i="2"/>
  <c r="G2076" i="2"/>
  <c r="E2076" i="2"/>
  <c r="BC2075" i="2"/>
  <c r="BB2075" i="2"/>
  <c r="BA2075" i="2"/>
  <c r="AM2075" i="2"/>
  <c r="AJ2075" i="2"/>
  <c r="AF2075" i="2"/>
  <c r="AE2075" i="2"/>
  <c r="AD2075" i="2"/>
  <c r="Y2075" i="2"/>
  <c r="G2075" i="2"/>
  <c r="E2075" i="2"/>
  <c r="BC2074" i="2"/>
  <c r="BB2074" i="2"/>
  <c r="BA2074" i="2"/>
  <c r="AM2074" i="2"/>
  <c r="AJ2074" i="2"/>
  <c r="AF2074" i="2"/>
  <c r="AE2074" i="2"/>
  <c r="AD2074" i="2"/>
  <c r="Y2074" i="2"/>
  <c r="G2074" i="2"/>
  <c r="E2074" i="2"/>
  <c r="BC2073" i="2"/>
  <c r="BB2073" i="2"/>
  <c r="BA2073" i="2"/>
  <c r="AM2073" i="2"/>
  <c r="AJ2073" i="2"/>
  <c r="AF2073" i="2"/>
  <c r="AE2073" i="2"/>
  <c r="AD2073" i="2"/>
  <c r="Y2073" i="2"/>
  <c r="G2073" i="2"/>
  <c r="E2073" i="2"/>
  <c r="BC2072" i="2"/>
  <c r="BB2072" i="2"/>
  <c r="BA2072" i="2"/>
  <c r="AM2072" i="2"/>
  <c r="AJ2072" i="2"/>
  <c r="AF2072" i="2"/>
  <c r="AE2072" i="2"/>
  <c r="AD2072" i="2"/>
  <c r="Y2072" i="2"/>
  <c r="G2072" i="2"/>
  <c r="E2072" i="2"/>
  <c r="BC2071" i="2"/>
  <c r="BB2071" i="2"/>
  <c r="BA2071" i="2"/>
  <c r="AM2071" i="2"/>
  <c r="AJ2071" i="2"/>
  <c r="AF2071" i="2"/>
  <c r="AE2071" i="2"/>
  <c r="AD2071" i="2"/>
  <c r="Y2071" i="2"/>
  <c r="G2071" i="2"/>
  <c r="E2071" i="2"/>
  <c r="BC2070" i="2"/>
  <c r="BB2070" i="2"/>
  <c r="BA2070" i="2"/>
  <c r="AM2070" i="2"/>
  <c r="AJ2070" i="2"/>
  <c r="AF2070" i="2"/>
  <c r="AE2070" i="2"/>
  <c r="AD2070" i="2"/>
  <c r="Y2070" i="2"/>
  <c r="G2070" i="2"/>
  <c r="E2070" i="2"/>
  <c r="BC2069" i="2"/>
  <c r="BB2069" i="2"/>
  <c r="BA2069" i="2"/>
  <c r="AM2069" i="2"/>
  <c r="AJ2069" i="2"/>
  <c r="AF2069" i="2"/>
  <c r="AE2069" i="2"/>
  <c r="AD2069" i="2"/>
  <c r="Y2069" i="2"/>
  <c r="G2069" i="2"/>
  <c r="E2069" i="2"/>
  <c r="BC2068" i="2"/>
  <c r="BB2068" i="2"/>
  <c r="BA2068" i="2"/>
  <c r="AM2068" i="2"/>
  <c r="AJ2068" i="2"/>
  <c r="AF2068" i="2"/>
  <c r="AE2068" i="2"/>
  <c r="AD2068" i="2"/>
  <c r="Y2068" i="2"/>
  <c r="G2068" i="2"/>
  <c r="E2068" i="2"/>
  <c r="BC2067" i="2"/>
  <c r="BB2067" i="2"/>
  <c r="BA2067" i="2"/>
  <c r="AM2067" i="2"/>
  <c r="AJ2067" i="2"/>
  <c r="AF2067" i="2"/>
  <c r="AE2067" i="2"/>
  <c r="AD2067" i="2"/>
  <c r="Y2067" i="2"/>
  <c r="G2067" i="2"/>
  <c r="E2067" i="2"/>
  <c r="BC2066" i="2"/>
  <c r="BB2066" i="2"/>
  <c r="BA2066" i="2"/>
  <c r="AM2066" i="2"/>
  <c r="AJ2066" i="2"/>
  <c r="AF2066" i="2"/>
  <c r="AE2066" i="2"/>
  <c r="AD2066" i="2"/>
  <c r="Y2066" i="2"/>
  <c r="G2066" i="2"/>
  <c r="E2066" i="2"/>
  <c r="BC2065" i="2"/>
  <c r="BB2065" i="2"/>
  <c r="BA2065" i="2"/>
  <c r="AM2065" i="2"/>
  <c r="AJ2065" i="2"/>
  <c r="AF2065" i="2"/>
  <c r="AE2065" i="2"/>
  <c r="AD2065" i="2"/>
  <c r="Y2065" i="2"/>
  <c r="G2065" i="2"/>
  <c r="E2065" i="2"/>
  <c r="BC2064" i="2"/>
  <c r="BB2064" i="2"/>
  <c r="BA2064" i="2"/>
  <c r="AM2064" i="2"/>
  <c r="AJ2064" i="2"/>
  <c r="AF2064" i="2"/>
  <c r="AE2064" i="2"/>
  <c r="AD2064" i="2"/>
  <c r="Y2064" i="2"/>
  <c r="G2064" i="2"/>
  <c r="E2064" i="2"/>
  <c r="BC2063" i="2"/>
  <c r="BB2063" i="2"/>
  <c r="BA2063" i="2"/>
  <c r="AM2063" i="2"/>
  <c r="AJ2063" i="2"/>
  <c r="AF2063" i="2"/>
  <c r="AE2063" i="2"/>
  <c r="AD2063" i="2"/>
  <c r="Y2063" i="2"/>
  <c r="G2063" i="2"/>
  <c r="E2063" i="2"/>
  <c r="BC2062" i="2"/>
  <c r="BB2062" i="2"/>
  <c r="BA2062" i="2"/>
  <c r="AM2062" i="2"/>
  <c r="AJ2062" i="2"/>
  <c r="AF2062" i="2"/>
  <c r="AE2062" i="2"/>
  <c r="AD2062" i="2"/>
  <c r="Y2062" i="2"/>
  <c r="G2062" i="2"/>
  <c r="E2062" i="2"/>
  <c r="BC2061" i="2"/>
  <c r="BB2061" i="2"/>
  <c r="BA2061" i="2"/>
  <c r="AM2061" i="2"/>
  <c r="AJ2061" i="2"/>
  <c r="AF2061" i="2"/>
  <c r="AE2061" i="2"/>
  <c r="AD2061" i="2"/>
  <c r="Y2061" i="2"/>
  <c r="G2061" i="2"/>
  <c r="E2061" i="2"/>
  <c r="BC2060" i="2"/>
  <c r="BB2060" i="2"/>
  <c r="BA2060" i="2"/>
  <c r="AM2060" i="2"/>
  <c r="AJ2060" i="2"/>
  <c r="AF2060" i="2"/>
  <c r="AE2060" i="2"/>
  <c r="AD2060" i="2"/>
  <c r="Y2060" i="2"/>
  <c r="G2060" i="2"/>
  <c r="E2060" i="2"/>
  <c r="BC2059" i="2"/>
  <c r="BB2059" i="2"/>
  <c r="BA2059" i="2"/>
  <c r="AM2059" i="2"/>
  <c r="AJ2059" i="2"/>
  <c r="AF2059" i="2"/>
  <c r="AE2059" i="2"/>
  <c r="AD2059" i="2"/>
  <c r="Y2059" i="2"/>
  <c r="G2059" i="2"/>
  <c r="E2059" i="2"/>
  <c r="BC2058" i="2"/>
  <c r="BB2058" i="2"/>
  <c r="BA2058" i="2"/>
  <c r="AM2058" i="2"/>
  <c r="AJ2058" i="2"/>
  <c r="AF2058" i="2"/>
  <c r="AE2058" i="2"/>
  <c r="AD2058" i="2"/>
  <c r="Y2058" i="2"/>
  <c r="G2058" i="2"/>
  <c r="E2058" i="2"/>
  <c r="BC2057" i="2"/>
  <c r="BB2057" i="2"/>
  <c r="BA2057" i="2"/>
  <c r="AM2057" i="2"/>
  <c r="AJ2057" i="2"/>
  <c r="AF2057" i="2"/>
  <c r="AE2057" i="2"/>
  <c r="AD2057" i="2"/>
  <c r="Y2057" i="2"/>
  <c r="G2057" i="2"/>
  <c r="E2057" i="2"/>
  <c r="BC2056" i="2"/>
  <c r="BB2056" i="2"/>
  <c r="BA2056" i="2"/>
  <c r="AM2056" i="2"/>
  <c r="AJ2056" i="2"/>
  <c r="AF2056" i="2"/>
  <c r="AE2056" i="2"/>
  <c r="AD2056" i="2"/>
  <c r="Y2056" i="2"/>
  <c r="G2056" i="2"/>
  <c r="E2056" i="2"/>
  <c r="BC2055" i="2"/>
  <c r="BB2055" i="2"/>
  <c r="BA2055" i="2"/>
  <c r="AM2055" i="2"/>
  <c r="AJ2055" i="2"/>
  <c r="AF2055" i="2"/>
  <c r="AE2055" i="2"/>
  <c r="AD2055" i="2"/>
  <c r="Y2055" i="2"/>
  <c r="G2055" i="2"/>
  <c r="E2055" i="2"/>
  <c r="BC2054" i="2"/>
  <c r="BB2054" i="2"/>
  <c r="BA2054" i="2"/>
  <c r="AM2054" i="2"/>
  <c r="AJ2054" i="2"/>
  <c r="AF2054" i="2"/>
  <c r="AE2054" i="2"/>
  <c r="AD2054" i="2"/>
  <c r="Y2054" i="2"/>
  <c r="G2054" i="2"/>
  <c r="E2054" i="2"/>
  <c r="BC2053" i="2"/>
  <c r="BB2053" i="2"/>
  <c r="BA2053" i="2"/>
  <c r="AM2053" i="2"/>
  <c r="AJ2053" i="2"/>
  <c r="AF2053" i="2"/>
  <c r="AE2053" i="2"/>
  <c r="AD2053" i="2"/>
  <c r="Y2053" i="2"/>
  <c r="G2053" i="2"/>
  <c r="E2053" i="2"/>
  <c r="BC2052" i="2"/>
  <c r="BB2052" i="2"/>
  <c r="BA2052" i="2"/>
  <c r="AM2052" i="2"/>
  <c r="AJ2052" i="2"/>
  <c r="AF2052" i="2"/>
  <c r="AE2052" i="2"/>
  <c r="AD2052" i="2"/>
  <c r="Y2052" i="2"/>
  <c r="G2052" i="2"/>
  <c r="E2052" i="2"/>
  <c r="BC2051" i="2"/>
  <c r="BB2051" i="2"/>
  <c r="BA2051" i="2"/>
  <c r="AM2051" i="2"/>
  <c r="AJ2051" i="2"/>
  <c r="AF2051" i="2"/>
  <c r="AE2051" i="2"/>
  <c r="AD2051" i="2"/>
  <c r="Y2051" i="2"/>
  <c r="G2051" i="2"/>
  <c r="E2051" i="2"/>
  <c r="BC2050" i="2"/>
  <c r="BB2050" i="2"/>
  <c r="BA2050" i="2"/>
  <c r="AM2050" i="2"/>
  <c r="AJ2050" i="2"/>
  <c r="AF2050" i="2"/>
  <c r="AE2050" i="2"/>
  <c r="AD2050" i="2"/>
  <c r="Y2050" i="2"/>
  <c r="G2050" i="2"/>
  <c r="E2050" i="2"/>
  <c r="BC2049" i="2"/>
  <c r="BB2049" i="2"/>
  <c r="BA2049" i="2"/>
  <c r="AM2049" i="2"/>
  <c r="AJ2049" i="2"/>
  <c r="AF2049" i="2"/>
  <c r="AE2049" i="2"/>
  <c r="AD2049" i="2"/>
  <c r="Y2049" i="2"/>
  <c r="G2049" i="2"/>
  <c r="E2049" i="2"/>
  <c r="BC2048" i="2"/>
  <c r="BB2048" i="2"/>
  <c r="BA2048" i="2"/>
  <c r="AM2048" i="2"/>
  <c r="AJ2048" i="2"/>
  <c r="AF2048" i="2"/>
  <c r="AE2048" i="2"/>
  <c r="AD2048" i="2"/>
  <c r="Y2048" i="2"/>
  <c r="G2048" i="2"/>
  <c r="E2048" i="2"/>
  <c r="BC2047" i="2"/>
  <c r="BB2047" i="2"/>
  <c r="BA2047" i="2"/>
  <c r="AM2047" i="2"/>
  <c r="AJ2047" i="2"/>
  <c r="AF2047" i="2"/>
  <c r="AE2047" i="2"/>
  <c r="AD2047" i="2"/>
  <c r="Y2047" i="2"/>
  <c r="G2047" i="2"/>
  <c r="E2047" i="2"/>
  <c r="BC2046" i="2"/>
  <c r="BB2046" i="2"/>
  <c r="BA2046" i="2"/>
  <c r="AM2046" i="2"/>
  <c r="AJ2046" i="2"/>
  <c r="AF2046" i="2"/>
  <c r="AE2046" i="2"/>
  <c r="AD2046" i="2"/>
  <c r="Y2046" i="2"/>
  <c r="G2046" i="2"/>
  <c r="E2046" i="2"/>
  <c r="BC2045" i="2"/>
  <c r="BB2045" i="2"/>
  <c r="BA2045" i="2"/>
  <c r="AM2045" i="2"/>
  <c r="AJ2045" i="2"/>
  <c r="AF2045" i="2"/>
  <c r="AE2045" i="2"/>
  <c r="AD2045" i="2"/>
  <c r="Y2045" i="2"/>
  <c r="G2045" i="2"/>
  <c r="E2045" i="2"/>
  <c r="BC2044" i="2"/>
  <c r="BB2044" i="2"/>
  <c r="BA2044" i="2"/>
  <c r="AM2044" i="2"/>
  <c r="AJ2044" i="2"/>
  <c r="AF2044" i="2"/>
  <c r="AE2044" i="2"/>
  <c r="AD2044" i="2"/>
  <c r="Y2044" i="2"/>
  <c r="G2044" i="2"/>
  <c r="E2044" i="2"/>
  <c r="BC2043" i="2"/>
  <c r="BB2043" i="2"/>
  <c r="BA2043" i="2"/>
  <c r="AM2043" i="2"/>
  <c r="AJ2043" i="2"/>
  <c r="AF2043" i="2"/>
  <c r="AE2043" i="2"/>
  <c r="AD2043" i="2"/>
  <c r="Y2043" i="2"/>
  <c r="G2043" i="2"/>
  <c r="E2043" i="2"/>
  <c r="BC2042" i="2"/>
  <c r="BB2042" i="2"/>
  <c r="BA2042" i="2"/>
  <c r="AM2042" i="2"/>
  <c r="AJ2042" i="2"/>
  <c r="AF2042" i="2"/>
  <c r="AE2042" i="2"/>
  <c r="AD2042" i="2"/>
  <c r="Y2042" i="2"/>
  <c r="G2042" i="2"/>
  <c r="E2042" i="2"/>
  <c r="BC2041" i="2"/>
  <c r="BB2041" i="2"/>
  <c r="BA2041" i="2"/>
  <c r="AM2041" i="2"/>
  <c r="AJ2041" i="2"/>
  <c r="AF2041" i="2"/>
  <c r="AE2041" i="2"/>
  <c r="AD2041" i="2"/>
  <c r="Y2041" i="2"/>
  <c r="G2041" i="2"/>
  <c r="E2041" i="2"/>
  <c r="BC2040" i="2"/>
  <c r="BB2040" i="2"/>
  <c r="BA2040" i="2"/>
  <c r="AM2040" i="2"/>
  <c r="AJ2040" i="2"/>
  <c r="AF2040" i="2"/>
  <c r="AE2040" i="2"/>
  <c r="AD2040" i="2"/>
  <c r="Y2040" i="2"/>
  <c r="G2040" i="2"/>
  <c r="E2040" i="2"/>
  <c r="BC2039" i="2"/>
  <c r="BB2039" i="2"/>
  <c r="BA2039" i="2"/>
  <c r="AM2039" i="2"/>
  <c r="AJ2039" i="2"/>
  <c r="AF2039" i="2"/>
  <c r="AE2039" i="2"/>
  <c r="AD2039" i="2"/>
  <c r="Y2039" i="2"/>
  <c r="G2039" i="2"/>
  <c r="E2039" i="2"/>
  <c r="BC2038" i="2"/>
  <c r="BB2038" i="2"/>
  <c r="BA2038" i="2"/>
  <c r="AM2038" i="2"/>
  <c r="AJ2038" i="2"/>
  <c r="AF2038" i="2"/>
  <c r="AE2038" i="2"/>
  <c r="AD2038" i="2"/>
  <c r="Y2038" i="2"/>
  <c r="G2038" i="2"/>
  <c r="E2038" i="2"/>
  <c r="BC2037" i="2"/>
  <c r="BB2037" i="2"/>
  <c r="BA2037" i="2"/>
  <c r="AM2037" i="2"/>
  <c r="AJ2037" i="2"/>
  <c r="AF2037" i="2"/>
  <c r="AE2037" i="2"/>
  <c r="AD2037" i="2"/>
  <c r="Y2037" i="2"/>
  <c r="G2037" i="2"/>
  <c r="E2037" i="2"/>
  <c r="BC2036" i="2"/>
  <c r="BB2036" i="2"/>
  <c r="BA2036" i="2"/>
  <c r="AM2036" i="2"/>
  <c r="AJ2036" i="2"/>
  <c r="AF2036" i="2"/>
  <c r="AE2036" i="2"/>
  <c r="AD2036" i="2"/>
  <c r="Y2036" i="2"/>
  <c r="G2036" i="2"/>
  <c r="E2036" i="2"/>
  <c r="BC2035" i="2"/>
  <c r="BB2035" i="2"/>
  <c r="BA2035" i="2"/>
  <c r="AM2035" i="2"/>
  <c r="AJ2035" i="2"/>
  <c r="AF2035" i="2"/>
  <c r="AE2035" i="2"/>
  <c r="AD2035" i="2"/>
  <c r="Y2035" i="2"/>
  <c r="G2035" i="2"/>
  <c r="E2035" i="2"/>
  <c r="BC2034" i="2"/>
  <c r="BB2034" i="2"/>
  <c r="BA2034" i="2"/>
  <c r="AM2034" i="2"/>
  <c r="AJ2034" i="2"/>
  <c r="AF2034" i="2"/>
  <c r="AE2034" i="2"/>
  <c r="AD2034" i="2"/>
  <c r="Y2034" i="2"/>
  <c r="G2034" i="2"/>
  <c r="E2034" i="2"/>
  <c r="BC2033" i="2"/>
  <c r="BB2033" i="2"/>
  <c r="BA2033" i="2"/>
  <c r="AM2033" i="2"/>
  <c r="AJ2033" i="2"/>
  <c r="AF2033" i="2"/>
  <c r="AE2033" i="2"/>
  <c r="AD2033" i="2"/>
  <c r="Y2033" i="2"/>
  <c r="G2033" i="2"/>
  <c r="E2033" i="2"/>
  <c r="BC2032" i="2"/>
  <c r="BB2032" i="2"/>
  <c r="BA2032" i="2"/>
  <c r="AM2032" i="2"/>
  <c r="AJ2032" i="2"/>
  <c r="AF2032" i="2"/>
  <c r="AE2032" i="2"/>
  <c r="AD2032" i="2"/>
  <c r="Y2032" i="2"/>
  <c r="G2032" i="2"/>
  <c r="E2032" i="2"/>
  <c r="BC2031" i="2"/>
  <c r="BB2031" i="2"/>
  <c r="BA2031" i="2"/>
  <c r="AM2031" i="2"/>
  <c r="AJ2031" i="2"/>
  <c r="AF2031" i="2"/>
  <c r="AE2031" i="2"/>
  <c r="AD2031" i="2"/>
  <c r="Y2031" i="2"/>
  <c r="G2031" i="2"/>
  <c r="E2031" i="2"/>
  <c r="BC2030" i="2"/>
  <c r="BB2030" i="2"/>
  <c r="BA2030" i="2"/>
  <c r="AM2030" i="2"/>
  <c r="AJ2030" i="2"/>
  <c r="AF2030" i="2"/>
  <c r="AE2030" i="2"/>
  <c r="AD2030" i="2"/>
  <c r="Y2030" i="2"/>
  <c r="G2030" i="2"/>
  <c r="E2030" i="2"/>
  <c r="BC2029" i="2"/>
  <c r="BB2029" i="2"/>
  <c r="BA2029" i="2"/>
  <c r="AM2029" i="2"/>
  <c r="AJ2029" i="2"/>
  <c r="AF2029" i="2"/>
  <c r="AE2029" i="2"/>
  <c r="AD2029" i="2"/>
  <c r="Y2029" i="2"/>
  <c r="G2029" i="2"/>
  <c r="E2029" i="2"/>
  <c r="BC2028" i="2"/>
  <c r="BB2028" i="2"/>
  <c r="BA2028" i="2"/>
  <c r="AM2028" i="2"/>
  <c r="AJ2028" i="2"/>
  <c r="AF2028" i="2"/>
  <c r="AE2028" i="2"/>
  <c r="AD2028" i="2"/>
  <c r="Y2028" i="2"/>
  <c r="G2028" i="2"/>
  <c r="E2028" i="2"/>
  <c r="BC2027" i="2"/>
  <c r="BB2027" i="2"/>
  <c r="BA2027" i="2"/>
  <c r="AM2027" i="2"/>
  <c r="AJ2027" i="2"/>
  <c r="AF2027" i="2"/>
  <c r="AE2027" i="2"/>
  <c r="AD2027" i="2"/>
  <c r="Y2027" i="2"/>
  <c r="G2027" i="2"/>
  <c r="E2027" i="2"/>
  <c r="BC2026" i="2"/>
  <c r="BB2026" i="2"/>
  <c r="BA2026" i="2"/>
  <c r="AM2026" i="2"/>
  <c r="AJ2026" i="2"/>
  <c r="AF2026" i="2"/>
  <c r="AE2026" i="2"/>
  <c r="AD2026" i="2"/>
  <c r="Y2026" i="2"/>
  <c r="G2026" i="2"/>
  <c r="E2026" i="2"/>
  <c r="BC2025" i="2"/>
  <c r="BB2025" i="2"/>
  <c r="BA2025" i="2"/>
  <c r="AM2025" i="2"/>
  <c r="AJ2025" i="2"/>
  <c r="AF2025" i="2"/>
  <c r="AE2025" i="2"/>
  <c r="AD2025" i="2"/>
  <c r="Y2025" i="2"/>
  <c r="G2025" i="2"/>
  <c r="E2025" i="2"/>
  <c r="BC2024" i="2"/>
  <c r="BB2024" i="2"/>
  <c r="BA2024" i="2"/>
  <c r="AM2024" i="2"/>
  <c r="AJ2024" i="2"/>
  <c r="AF2024" i="2"/>
  <c r="AE2024" i="2"/>
  <c r="AD2024" i="2"/>
  <c r="Y2024" i="2"/>
  <c r="G2024" i="2"/>
  <c r="E2024" i="2"/>
  <c r="BC2023" i="2"/>
  <c r="BB2023" i="2"/>
  <c r="BA2023" i="2"/>
  <c r="AM2023" i="2"/>
  <c r="AJ2023" i="2"/>
  <c r="AF2023" i="2"/>
  <c r="AE2023" i="2"/>
  <c r="AD2023" i="2"/>
  <c r="Y2023" i="2"/>
  <c r="G2023" i="2"/>
  <c r="E2023" i="2"/>
  <c r="BC2022" i="2"/>
  <c r="BB2022" i="2"/>
  <c r="BA2022" i="2"/>
  <c r="AM2022" i="2"/>
  <c r="AJ2022" i="2"/>
  <c r="AF2022" i="2"/>
  <c r="AE2022" i="2"/>
  <c r="AD2022" i="2"/>
  <c r="Y2022" i="2"/>
  <c r="G2022" i="2"/>
  <c r="E2022" i="2"/>
  <c r="BC2021" i="2"/>
  <c r="BB2021" i="2"/>
  <c r="BA2021" i="2"/>
  <c r="AM2021" i="2"/>
  <c r="AJ2021" i="2"/>
  <c r="AF2021" i="2"/>
  <c r="AE2021" i="2"/>
  <c r="AD2021" i="2"/>
  <c r="Y2021" i="2"/>
  <c r="G2021" i="2"/>
  <c r="E2021" i="2"/>
  <c r="BC2020" i="2"/>
  <c r="BB2020" i="2"/>
  <c r="BA2020" i="2"/>
  <c r="AM2020" i="2"/>
  <c r="AJ2020" i="2"/>
  <c r="AF2020" i="2"/>
  <c r="AE2020" i="2"/>
  <c r="AD2020" i="2"/>
  <c r="Y2020" i="2"/>
  <c r="G2020" i="2"/>
  <c r="E2020" i="2"/>
  <c r="BC2019" i="2"/>
  <c r="BB2019" i="2"/>
  <c r="BA2019" i="2"/>
  <c r="AM2019" i="2"/>
  <c r="AJ2019" i="2"/>
  <c r="AF2019" i="2"/>
  <c r="AE2019" i="2"/>
  <c r="AD2019" i="2"/>
  <c r="Y2019" i="2"/>
  <c r="G2019" i="2"/>
  <c r="E2019" i="2"/>
  <c r="BC2018" i="2"/>
  <c r="BB2018" i="2"/>
  <c r="BA2018" i="2"/>
  <c r="AM2018" i="2"/>
  <c r="AJ2018" i="2"/>
  <c r="AF2018" i="2"/>
  <c r="AE2018" i="2"/>
  <c r="AD2018" i="2"/>
  <c r="Y2018" i="2"/>
  <c r="G2018" i="2"/>
  <c r="E2018" i="2"/>
  <c r="BC2017" i="2"/>
  <c r="BB2017" i="2"/>
  <c r="BA2017" i="2"/>
  <c r="AM2017" i="2"/>
  <c r="AJ2017" i="2"/>
  <c r="AF2017" i="2"/>
  <c r="AE2017" i="2"/>
  <c r="AD2017" i="2"/>
  <c r="Y2017" i="2"/>
  <c r="G2017" i="2"/>
  <c r="E2017" i="2"/>
  <c r="BC2016" i="2"/>
  <c r="BB2016" i="2"/>
  <c r="BA2016" i="2"/>
  <c r="AM2016" i="2"/>
  <c r="AJ2016" i="2"/>
  <c r="AF2016" i="2"/>
  <c r="AE2016" i="2"/>
  <c r="AD2016" i="2"/>
  <c r="Y2016" i="2"/>
  <c r="G2016" i="2"/>
  <c r="E2016" i="2"/>
  <c r="BC2015" i="2"/>
  <c r="BB2015" i="2"/>
  <c r="BA2015" i="2"/>
  <c r="AM2015" i="2"/>
  <c r="AJ2015" i="2"/>
  <c r="AF2015" i="2"/>
  <c r="AE2015" i="2"/>
  <c r="AD2015" i="2"/>
  <c r="Y2015" i="2"/>
  <c r="G2015" i="2"/>
  <c r="E2015" i="2"/>
  <c r="BC2014" i="2"/>
  <c r="BB2014" i="2"/>
  <c r="BA2014" i="2"/>
  <c r="AM2014" i="2"/>
  <c r="AJ2014" i="2"/>
  <c r="AF2014" i="2"/>
  <c r="AE2014" i="2"/>
  <c r="AD2014" i="2"/>
  <c r="Y2014" i="2"/>
  <c r="G2014" i="2"/>
  <c r="E2014" i="2"/>
  <c r="BC2013" i="2"/>
  <c r="BB2013" i="2"/>
  <c r="BA2013" i="2"/>
  <c r="AM2013" i="2"/>
  <c r="AJ2013" i="2"/>
  <c r="AF2013" i="2"/>
  <c r="AE2013" i="2"/>
  <c r="AD2013" i="2"/>
  <c r="Y2013" i="2"/>
  <c r="G2013" i="2"/>
  <c r="E2013" i="2"/>
  <c r="BC2012" i="2"/>
  <c r="BB2012" i="2"/>
  <c r="BA2012" i="2"/>
  <c r="AM2012" i="2"/>
  <c r="AJ2012" i="2"/>
  <c r="AF2012" i="2"/>
  <c r="AE2012" i="2"/>
  <c r="AD2012" i="2"/>
  <c r="Y2012" i="2"/>
  <c r="G2012" i="2"/>
  <c r="E2012" i="2"/>
  <c r="BC2011" i="2"/>
  <c r="BB2011" i="2"/>
  <c r="BA2011" i="2"/>
  <c r="AM2011" i="2"/>
  <c r="AJ2011" i="2"/>
  <c r="AF2011" i="2"/>
  <c r="AE2011" i="2"/>
  <c r="AD2011" i="2"/>
  <c r="Y2011" i="2"/>
  <c r="G2011" i="2"/>
  <c r="E2011" i="2"/>
  <c r="BC2010" i="2"/>
  <c r="BB2010" i="2"/>
  <c r="BA2010" i="2"/>
  <c r="AM2010" i="2"/>
  <c r="AJ2010" i="2"/>
  <c r="AF2010" i="2"/>
  <c r="AE2010" i="2"/>
  <c r="AD2010" i="2"/>
  <c r="Y2010" i="2"/>
  <c r="G2010" i="2"/>
  <c r="E2010" i="2"/>
  <c r="BC2009" i="2"/>
  <c r="BB2009" i="2"/>
  <c r="BA2009" i="2"/>
  <c r="AM2009" i="2"/>
  <c r="AJ2009" i="2"/>
  <c r="AF2009" i="2"/>
  <c r="AE2009" i="2"/>
  <c r="AD2009" i="2"/>
  <c r="Y2009" i="2"/>
  <c r="G2009" i="2"/>
  <c r="E2009" i="2"/>
  <c r="BC2008" i="2"/>
  <c r="BB2008" i="2"/>
  <c r="BA2008" i="2"/>
  <c r="AM2008" i="2"/>
  <c r="AJ2008" i="2"/>
  <c r="AF2008" i="2"/>
  <c r="AE2008" i="2"/>
  <c r="AD2008" i="2"/>
  <c r="Y2008" i="2"/>
  <c r="G2008" i="2"/>
  <c r="E2008" i="2"/>
  <c r="BC2007" i="2"/>
  <c r="BB2007" i="2"/>
  <c r="BA2007" i="2"/>
  <c r="AM2007" i="2"/>
  <c r="AJ2007" i="2"/>
  <c r="AF2007" i="2"/>
  <c r="AE2007" i="2"/>
  <c r="AD2007" i="2"/>
  <c r="Y2007" i="2"/>
  <c r="G2007" i="2"/>
  <c r="E2007" i="2"/>
  <c r="BC2006" i="2"/>
  <c r="BB2006" i="2"/>
  <c r="BA2006" i="2"/>
  <c r="AM2006" i="2"/>
  <c r="AJ2006" i="2"/>
  <c r="AF2006" i="2"/>
  <c r="AE2006" i="2"/>
  <c r="AD2006" i="2"/>
  <c r="Y2006" i="2"/>
  <c r="G2006" i="2"/>
  <c r="E2006" i="2"/>
  <c r="BC2005" i="2"/>
  <c r="BB2005" i="2"/>
  <c r="BA2005" i="2"/>
  <c r="AM2005" i="2"/>
  <c r="AJ2005" i="2"/>
  <c r="AF2005" i="2"/>
  <c r="AE2005" i="2"/>
  <c r="AD2005" i="2"/>
  <c r="Y2005" i="2"/>
  <c r="G2005" i="2"/>
  <c r="E2005" i="2"/>
  <c r="BC2004" i="2"/>
  <c r="BB2004" i="2"/>
  <c r="BA2004" i="2"/>
  <c r="AM2004" i="2"/>
  <c r="AJ2004" i="2"/>
  <c r="AF2004" i="2"/>
  <c r="AE2004" i="2"/>
  <c r="AD2004" i="2"/>
  <c r="Y2004" i="2"/>
  <c r="G2004" i="2"/>
  <c r="E2004" i="2"/>
  <c r="BC2003" i="2"/>
  <c r="BB2003" i="2"/>
  <c r="BA2003" i="2"/>
  <c r="AM2003" i="2"/>
  <c r="AJ2003" i="2"/>
  <c r="AF2003" i="2"/>
  <c r="AE2003" i="2"/>
  <c r="AD2003" i="2"/>
  <c r="Y2003" i="2"/>
  <c r="G2003" i="2"/>
  <c r="E2003" i="2"/>
  <c r="BC2002" i="2"/>
  <c r="BB2002" i="2"/>
  <c r="BA2002" i="2"/>
  <c r="AM2002" i="2"/>
  <c r="AJ2002" i="2"/>
  <c r="AF2002" i="2"/>
  <c r="AE2002" i="2"/>
  <c r="AD2002" i="2"/>
  <c r="Y2002" i="2"/>
  <c r="G2002" i="2"/>
  <c r="E2002" i="2"/>
  <c r="BC2001" i="2"/>
  <c r="BB2001" i="2"/>
  <c r="BA2001" i="2"/>
  <c r="AM2001" i="2"/>
  <c r="AJ2001" i="2"/>
  <c r="AF2001" i="2"/>
  <c r="AE2001" i="2"/>
  <c r="AD2001" i="2"/>
  <c r="Y2001" i="2"/>
  <c r="G2001" i="2"/>
  <c r="E2001" i="2"/>
  <c r="BC2000" i="2"/>
  <c r="BB2000" i="2"/>
  <c r="BA2000" i="2"/>
  <c r="AM2000" i="2"/>
  <c r="AJ2000" i="2"/>
  <c r="AF2000" i="2"/>
  <c r="AE2000" i="2"/>
  <c r="AD2000" i="2"/>
  <c r="Y2000" i="2"/>
  <c r="G2000" i="2"/>
  <c r="E2000" i="2"/>
  <c r="BC1999" i="2"/>
  <c r="BB1999" i="2"/>
  <c r="BA1999" i="2"/>
  <c r="AM1999" i="2"/>
  <c r="AJ1999" i="2"/>
  <c r="AF1999" i="2"/>
  <c r="AE1999" i="2"/>
  <c r="AD1999" i="2"/>
  <c r="Y1999" i="2"/>
  <c r="G1999" i="2"/>
  <c r="E1999" i="2"/>
  <c r="BC1998" i="2"/>
  <c r="BB1998" i="2"/>
  <c r="BA1998" i="2"/>
  <c r="AM1998" i="2"/>
  <c r="AJ1998" i="2"/>
  <c r="AF1998" i="2"/>
  <c r="AE1998" i="2"/>
  <c r="AD1998" i="2"/>
  <c r="Y1998" i="2"/>
  <c r="G1998" i="2"/>
  <c r="E1998" i="2"/>
  <c r="BC1997" i="2"/>
  <c r="BB1997" i="2"/>
  <c r="BA1997" i="2"/>
  <c r="AM1997" i="2"/>
  <c r="AJ1997" i="2"/>
  <c r="AF1997" i="2"/>
  <c r="AE1997" i="2"/>
  <c r="AD1997" i="2"/>
  <c r="Y1997" i="2"/>
  <c r="G1997" i="2"/>
  <c r="E1997" i="2"/>
  <c r="BC1996" i="2"/>
  <c r="BB1996" i="2"/>
  <c r="BA1996" i="2"/>
  <c r="AM1996" i="2"/>
  <c r="AJ1996" i="2"/>
  <c r="AF1996" i="2"/>
  <c r="AE1996" i="2"/>
  <c r="AD1996" i="2"/>
  <c r="Y1996" i="2"/>
  <c r="G1996" i="2"/>
  <c r="E1996" i="2"/>
  <c r="BC1995" i="2"/>
  <c r="BB1995" i="2"/>
  <c r="BA1995" i="2"/>
  <c r="AM1995" i="2"/>
  <c r="AJ1995" i="2"/>
  <c r="AF1995" i="2"/>
  <c r="AE1995" i="2"/>
  <c r="AD1995" i="2"/>
  <c r="Y1995" i="2"/>
  <c r="G1995" i="2"/>
  <c r="E1995" i="2"/>
  <c r="BC1994" i="2"/>
  <c r="BB1994" i="2"/>
  <c r="BA1994" i="2"/>
  <c r="AM1994" i="2"/>
  <c r="AJ1994" i="2"/>
  <c r="AF1994" i="2"/>
  <c r="AE1994" i="2"/>
  <c r="AD1994" i="2"/>
  <c r="Y1994" i="2"/>
  <c r="G1994" i="2"/>
  <c r="E1994" i="2"/>
  <c r="BC1993" i="2"/>
  <c r="BB1993" i="2"/>
  <c r="BA1993" i="2"/>
  <c r="AM1993" i="2"/>
  <c r="AJ1993" i="2"/>
  <c r="AF1993" i="2"/>
  <c r="AE1993" i="2"/>
  <c r="AD1993" i="2"/>
  <c r="Y1993" i="2"/>
  <c r="G1993" i="2"/>
  <c r="E1993" i="2"/>
  <c r="BC1992" i="2"/>
  <c r="BB1992" i="2"/>
  <c r="BA1992" i="2"/>
  <c r="AM1992" i="2"/>
  <c r="AJ1992" i="2"/>
  <c r="AF1992" i="2"/>
  <c r="AE1992" i="2"/>
  <c r="AD1992" i="2"/>
  <c r="Y1992" i="2"/>
  <c r="G1992" i="2"/>
  <c r="E1992" i="2"/>
  <c r="BC1991" i="2"/>
  <c r="BB1991" i="2"/>
  <c r="BA1991" i="2"/>
  <c r="AM1991" i="2"/>
  <c r="AJ1991" i="2"/>
  <c r="AF1991" i="2"/>
  <c r="AE1991" i="2"/>
  <c r="AD1991" i="2"/>
  <c r="Y1991" i="2"/>
  <c r="G1991" i="2"/>
  <c r="E1991" i="2"/>
  <c r="BC1990" i="2"/>
  <c r="BB1990" i="2"/>
  <c r="BA1990" i="2"/>
  <c r="AM1990" i="2"/>
  <c r="AJ1990" i="2"/>
  <c r="AF1990" i="2"/>
  <c r="AE1990" i="2"/>
  <c r="AD1990" i="2"/>
  <c r="Y1990" i="2"/>
  <c r="G1990" i="2"/>
  <c r="E1990" i="2"/>
  <c r="BC1989" i="2"/>
  <c r="BB1989" i="2"/>
  <c r="BA1989" i="2"/>
  <c r="AM1989" i="2"/>
  <c r="AJ1989" i="2"/>
  <c r="AF1989" i="2"/>
  <c r="AE1989" i="2"/>
  <c r="AD1989" i="2"/>
  <c r="Y1989" i="2"/>
  <c r="G1989" i="2"/>
  <c r="E1989" i="2"/>
  <c r="BC1988" i="2"/>
  <c r="BB1988" i="2"/>
  <c r="BA1988" i="2"/>
  <c r="AM1988" i="2"/>
  <c r="AJ1988" i="2"/>
  <c r="AF1988" i="2"/>
  <c r="AE1988" i="2"/>
  <c r="AD1988" i="2"/>
  <c r="Y1988" i="2"/>
  <c r="G1988" i="2"/>
  <c r="E1988" i="2"/>
  <c r="BC1987" i="2"/>
  <c r="BB1987" i="2"/>
  <c r="BA1987" i="2"/>
  <c r="AM1987" i="2"/>
  <c r="AJ1987" i="2"/>
  <c r="AF1987" i="2"/>
  <c r="AE1987" i="2"/>
  <c r="AD1987" i="2"/>
  <c r="Y1987" i="2"/>
  <c r="G1987" i="2"/>
  <c r="E1987" i="2"/>
  <c r="BC1986" i="2"/>
  <c r="BB1986" i="2"/>
  <c r="BA1986" i="2"/>
  <c r="AM1986" i="2"/>
  <c r="AJ1986" i="2"/>
  <c r="AF1986" i="2"/>
  <c r="AE1986" i="2"/>
  <c r="AD1986" i="2"/>
  <c r="Y1986" i="2"/>
  <c r="G1986" i="2"/>
  <c r="E1986" i="2"/>
  <c r="BC1985" i="2"/>
  <c r="BB1985" i="2"/>
  <c r="BA1985" i="2"/>
  <c r="AM1985" i="2"/>
  <c r="AJ1985" i="2"/>
  <c r="AF1985" i="2"/>
  <c r="AE1985" i="2"/>
  <c r="AD1985" i="2"/>
  <c r="Y1985" i="2"/>
  <c r="G1985" i="2"/>
  <c r="E1985" i="2"/>
  <c r="BC1984" i="2"/>
  <c r="BB1984" i="2"/>
  <c r="BA1984" i="2"/>
  <c r="AM1984" i="2"/>
  <c r="AJ1984" i="2"/>
  <c r="AF1984" i="2"/>
  <c r="AE1984" i="2"/>
  <c r="AD1984" i="2"/>
  <c r="Y1984" i="2"/>
  <c r="G1984" i="2"/>
  <c r="E1984" i="2"/>
  <c r="BC1983" i="2"/>
  <c r="BB1983" i="2"/>
  <c r="BA1983" i="2"/>
  <c r="AM1983" i="2"/>
  <c r="AJ1983" i="2"/>
  <c r="AF1983" i="2"/>
  <c r="AE1983" i="2"/>
  <c r="AD1983" i="2"/>
  <c r="Y1983" i="2"/>
  <c r="G1983" i="2"/>
  <c r="E1983" i="2"/>
  <c r="BC1982" i="2"/>
  <c r="BB1982" i="2"/>
  <c r="BA1982" i="2"/>
  <c r="AM1982" i="2"/>
  <c r="AJ1982" i="2"/>
  <c r="AF1982" i="2"/>
  <c r="AE1982" i="2"/>
  <c r="AD1982" i="2"/>
  <c r="Y1982" i="2"/>
  <c r="G1982" i="2"/>
  <c r="E1982" i="2"/>
  <c r="BC1981" i="2"/>
  <c r="BB1981" i="2"/>
  <c r="BA1981" i="2"/>
  <c r="AM1981" i="2"/>
  <c r="AJ1981" i="2"/>
  <c r="AF1981" i="2"/>
  <c r="AE1981" i="2"/>
  <c r="AD1981" i="2"/>
  <c r="Y1981" i="2"/>
  <c r="G1981" i="2"/>
  <c r="E1981" i="2"/>
  <c r="BC1980" i="2"/>
  <c r="BB1980" i="2"/>
  <c r="BA1980" i="2"/>
  <c r="AM1980" i="2"/>
  <c r="AJ1980" i="2"/>
  <c r="AF1980" i="2"/>
  <c r="AE1980" i="2"/>
  <c r="AD1980" i="2"/>
  <c r="Y1980" i="2"/>
  <c r="G1980" i="2"/>
  <c r="E1980" i="2"/>
  <c r="BC1979" i="2"/>
  <c r="BB1979" i="2"/>
  <c r="BA1979" i="2"/>
  <c r="AM1979" i="2"/>
  <c r="AJ1979" i="2"/>
  <c r="AF1979" i="2"/>
  <c r="AE1979" i="2"/>
  <c r="AD1979" i="2"/>
  <c r="Y1979" i="2"/>
  <c r="G1979" i="2"/>
  <c r="E1979" i="2"/>
  <c r="BC1978" i="2"/>
  <c r="BB1978" i="2"/>
  <c r="BA1978" i="2"/>
  <c r="AM1978" i="2"/>
  <c r="AJ1978" i="2"/>
  <c r="AF1978" i="2"/>
  <c r="AE1978" i="2"/>
  <c r="AD1978" i="2"/>
  <c r="Y1978" i="2"/>
  <c r="G1978" i="2"/>
  <c r="E1978" i="2"/>
  <c r="BC1977" i="2"/>
  <c r="BB1977" i="2"/>
  <c r="BA1977" i="2"/>
  <c r="AM1977" i="2"/>
  <c r="AJ1977" i="2"/>
  <c r="AF1977" i="2"/>
  <c r="AE1977" i="2"/>
  <c r="AD1977" i="2"/>
  <c r="Y1977" i="2"/>
  <c r="G1977" i="2"/>
  <c r="E1977" i="2"/>
  <c r="BC1976" i="2"/>
  <c r="BB1976" i="2"/>
  <c r="BA1976" i="2"/>
  <c r="AM1976" i="2"/>
  <c r="AJ1976" i="2"/>
  <c r="AF1976" i="2"/>
  <c r="AE1976" i="2"/>
  <c r="AD1976" i="2"/>
  <c r="Y1976" i="2"/>
  <c r="G1976" i="2"/>
  <c r="E1976" i="2"/>
  <c r="BC1975" i="2"/>
  <c r="BB1975" i="2"/>
  <c r="BA1975" i="2"/>
  <c r="AM1975" i="2"/>
  <c r="AJ1975" i="2"/>
  <c r="AF1975" i="2"/>
  <c r="AE1975" i="2"/>
  <c r="AD1975" i="2"/>
  <c r="Y1975" i="2"/>
  <c r="G1975" i="2"/>
  <c r="E1975" i="2"/>
  <c r="BC1974" i="2"/>
  <c r="BB1974" i="2"/>
  <c r="BA1974" i="2"/>
  <c r="AM1974" i="2"/>
  <c r="AJ1974" i="2"/>
  <c r="AF1974" i="2"/>
  <c r="AE1974" i="2"/>
  <c r="AD1974" i="2"/>
  <c r="Y1974" i="2"/>
  <c r="G1974" i="2"/>
  <c r="E1974" i="2"/>
  <c r="BC1973" i="2"/>
  <c r="BB1973" i="2"/>
  <c r="BA1973" i="2"/>
  <c r="AM1973" i="2"/>
  <c r="AJ1973" i="2"/>
  <c r="AF1973" i="2"/>
  <c r="AE1973" i="2"/>
  <c r="AD1973" i="2"/>
  <c r="Y1973" i="2"/>
  <c r="G1973" i="2"/>
  <c r="E1973" i="2"/>
  <c r="BC1972" i="2"/>
  <c r="BB1972" i="2"/>
  <c r="BA1972" i="2"/>
  <c r="AM1972" i="2"/>
  <c r="AJ1972" i="2"/>
  <c r="AF1972" i="2"/>
  <c r="AE1972" i="2"/>
  <c r="AD1972" i="2"/>
  <c r="Y1972" i="2"/>
  <c r="G1972" i="2"/>
  <c r="E1972" i="2"/>
  <c r="BC1971" i="2"/>
  <c r="BB1971" i="2"/>
  <c r="BA1971" i="2"/>
  <c r="AM1971" i="2"/>
  <c r="AJ1971" i="2"/>
  <c r="AF1971" i="2"/>
  <c r="AE1971" i="2"/>
  <c r="AD1971" i="2"/>
  <c r="Y1971" i="2"/>
  <c r="G1971" i="2"/>
  <c r="E1971" i="2"/>
  <c r="BC1970" i="2"/>
  <c r="BB1970" i="2"/>
  <c r="BA1970" i="2"/>
  <c r="AM1970" i="2"/>
  <c r="AJ1970" i="2"/>
  <c r="AF1970" i="2"/>
  <c r="AE1970" i="2"/>
  <c r="AD1970" i="2"/>
  <c r="Y1970" i="2"/>
  <c r="G1970" i="2"/>
  <c r="E1970" i="2"/>
  <c r="BC1969" i="2"/>
  <c r="BB1969" i="2"/>
  <c r="BA1969" i="2"/>
  <c r="AM1969" i="2"/>
  <c r="AJ1969" i="2"/>
  <c r="AF1969" i="2"/>
  <c r="AE1969" i="2"/>
  <c r="AD1969" i="2"/>
  <c r="Y1969" i="2"/>
  <c r="G1969" i="2"/>
  <c r="E1969" i="2"/>
  <c r="BC1968" i="2"/>
  <c r="BB1968" i="2"/>
  <c r="BA1968" i="2"/>
  <c r="AM1968" i="2"/>
  <c r="AJ1968" i="2"/>
  <c r="AF1968" i="2"/>
  <c r="AE1968" i="2"/>
  <c r="AD1968" i="2"/>
  <c r="Y1968" i="2"/>
  <c r="G1968" i="2"/>
  <c r="E1968" i="2"/>
  <c r="BC1967" i="2"/>
  <c r="BB1967" i="2"/>
  <c r="BA1967" i="2"/>
  <c r="AM1967" i="2"/>
  <c r="AJ1967" i="2"/>
  <c r="AF1967" i="2"/>
  <c r="AE1967" i="2"/>
  <c r="AD1967" i="2"/>
  <c r="Y1967" i="2"/>
  <c r="G1967" i="2"/>
  <c r="E1967" i="2"/>
  <c r="BC1966" i="2"/>
  <c r="BB1966" i="2"/>
  <c r="BA1966" i="2"/>
  <c r="AM1966" i="2"/>
  <c r="AJ1966" i="2"/>
  <c r="AF1966" i="2"/>
  <c r="AE1966" i="2"/>
  <c r="AD1966" i="2"/>
  <c r="Y1966" i="2"/>
  <c r="G1966" i="2"/>
  <c r="E1966" i="2"/>
  <c r="BC1965" i="2"/>
  <c r="BB1965" i="2"/>
  <c r="BA1965" i="2"/>
  <c r="AM1965" i="2"/>
  <c r="AJ1965" i="2"/>
  <c r="AF1965" i="2"/>
  <c r="AE1965" i="2"/>
  <c r="AD1965" i="2"/>
  <c r="Y1965" i="2"/>
  <c r="G1965" i="2"/>
  <c r="E1965" i="2"/>
  <c r="BC1964" i="2"/>
  <c r="BB1964" i="2"/>
  <c r="BA1964" i="2"/>
  <c r="AM1964" i="2"/>
  <c r="AJ1964" i="2"/>
  <c r="AF1964" i="2"/>
  <c r="AE1964" i="2"/>
  <c r="AD1964" i="2"/>
  <c r="Y1964" i="2"/>
  <c r="G1964" i="2"/>
  <c r="E1964" i="2"/>
  <c r="BC1963" i="2"/>
  <c r="BB1963" i="2"/>
  <c r="BA1963" i="2"/>
  <c r="AM1963" i="2"/>
  <c r="AJ1963" i="2"/>
  <c r="AF1963" i="2"/>
  <c r="AE1963" i="2"/>
  <c r="AD1963" i="2"/>
  <c r="Y1963" i="2"/>
  <c r="G1963" i="2"/>
  <c r="E1963" i="2"/>
  <c r="BC1962" i="2"/>
  <c r="BB1962" i="2"/>
  <c r="BA1962" i="2"/>
  <c r="AM1962" i="2"/>
  <c r="AJ1962" i="2"/>
  <c r="AF1962" i="2"/>
  <c r="AE1962" i="2"/>
  <c r="AD1962" i="2"/>
  <c r="Y1962" i="2"/>
  <c r="G1962" i="2"/>
  <c r="E1962" i="2"/>
  <c r="BC1961" i="2"/>
  <c r="BB1961" i="2"/>
  <c r="BA1961" i="2"/>
  <c r="AM1961" i="2"/>
  <c r="AJ1961" i="2"/>
  <c r="AF1961" i="2"/>
  <c r="AE1961" i="2"/>
  <c r="AD1961" i="2"/>
  <c r="Y1961" i="2"/>
  <c r="G1961" i="2"/>
  <c r="E1961" i="2"/>
  <c r="BC1960" i="2"/>
  <c r="BB1960" i="2"/>
  <c r="BA1960" i="2"/>
  <c r="AM1960" i="2"/>
  <c r="AJ1960" i="2"/>
  <c r="AF1960" i="2"/>
  <c r="AE1960" i="2"/>
  <c r="AD1960" i="2"/>
  <c r="Y1960" i="2"/>
  <c r="G1960" i="2"/>
  <c r="E1960" i="2"/>
  <c r="BC1959" i="2"/>
  <c r="BB1959" i="2"/>
  <c r="BA1959" i="2"/>
  <c r="AM1959" i="2"/>
  <c r="AJ1959" i="2"/>
  <c r="AF1959" i="2"/>
  <c r="AE1959" i="2"/>
  <c r="AD1959" i="2"/>
  <c r="Y1959" i="2"/>
  <c r="G1959" i="2"/>
  <c r="E1959" i="2"/>
  <c r="BC1958" i="2"/>
  <c r="BB1958" i="2"/>
  <c r="BA1958" i="2"/>
  <c r="AM1958" i="2"/>
  <c r="AJ1958" i="2"/>
  <c r="AF1958" i="2"/>
  <c r="AE1958" i="2"/>
  <c r="AD1958" i="2"/>
  <c r="Y1958" i="2"/>
  <c r="G1958" i="2"/>
  <c r="E1958" i="2"/>
  <c r="BC1957" i="2"/>
  <c r="BB1957" i="2"/>
  <c r="BA1957" i="2"/>
  <c r="AM1957" i="2"/>
  <c r="AJ1957" i="2"/>
  <c r="AF1957" i="2"/>
  <c r="AE1957" i="2"/>
  <c r="AD1957" i="2"/>
  <c r="Y1957" i="2"/>
  <c r="G1957" i="2"/>
  <c r="E1957" i="2"/>
  <c r="BC1956" i="2"/>
  <c r="BB1956" i="2"/>
  <c r="BA1956" i="2"/>
  <c r="AM1956" i="2"/>
  <c r="AJ1956" i="2"/>
  <c r="AF1956" i="2"/>
  <c r="AE1956" i="2"/>
  <c r="AD1956" i="2"/>
  <c r="Y1956" i="2"/>
  <c r="G1956" i="2"/>
  <c r="E1956" i="2"/>
  <c r="BC1955" i="2"/>
  <c r="BB1955" i="2"/>
  <c r="BA1955" i="2"/>
  <c r="AM1955" i="2"/>
  <c r="AJ1955" i="2"/>
  <c r="AF1955" i="2"/>
  <c r="AE1955" i="2"/>
  <c r="AD1955" i="2"/>
  <c r="Y1955" i="2"/>
  <c r="G1955" i="2"/>
  <c r="E1955" i="2"/>
  <c r="BC1954" i="2"/>
  <c r="BB1954" i="2"/>
  <c r="BA1954" i="2"/>
  <c r="AM1954" i="2"/>
  <c r="AJ1954" i="2"/>
  <c r="AF1954" i="2"/>
  <c r="AE1954" i="2"/>
  <c r="AD1954" i="2"/>
  <c r="Y1954" i="2"/>
  <c r="G1954" i="2"/>
  <c r="E1954" i="2"/>
  <c r="BC1953" i="2"/>
  <c r="BB1953" i="2"/>
  <c r="BA1953" i="2"/>
  <c r="AM1953" i="2"/>
  <c r="AJ1953" i="2"/>
  <c r="AF1953" i="2"/>
  <c r="AE1953" i="2"/>
  <c r="AD1953" i="2"/>
  <c r="Y1953" i="2"/>
  <c r="G1953" i="2"/>
  <c r="E1953" i="2"/>
  <c r="BC1952" i="2"/>
  <c r="BB1952" i="2"/>
  <c r="BA1952" i="2"/>
  <c r="AM1952" i="2"/>
  <c r="AJ1952" i="2"/>
  <c r="AF1952" i="2"/>
  <c r="AE1952" i="2"/>
  <c r="AD1952" i="2"/>
  <c r="Y1952" i="2"/>
  <c r="G1952" i="2"/>
  <c r="E1952" i="2"/>
  <c r="BC1951" i="2"/>
  <c r="BB1951" i="2"/>
  <c r="BA1951" i="2"/>
  <c r="AM1951" i="2"/>
  <c r="AJ1951" i="2"/>
  <c r="AF1951" i="2"/>
  <c r="AE1951" i="2"/>
  <c r="AD1951" i="2"/>
  <c r="Y1951" i="2"/>
  <c r="G1951" i="2"/>
  <c r="E1951" i="2"/>
  <c r="BC1950" i="2"/>
  <c r="BB1950" i="2"/>
  <c r="BA1950" i="2"/>
  <c r="AM1950" i="2"/>
  <c r="AJ1950" i="2"/>
  <c r="AF1950" i="2"/>
  <c r="AE1950" i="2"/>
  <c r="AD1950" i="2"/>
  <c r="Y1950" i="2"/>
  <c r="G1950" i="2"/>
  <c r="E1950" i="2"/>
  <c r="BC1949" i="2"/>
  <c r="BB1949" i="2"/>
  <c r="BA1949" i="2"/>
  <c r="AM1949" i="2"/>
  <c r="AJ1949" i="2"/>
  <c r="AF1949" i="2"/>
  <c r="AE1949" i="2"/>
  <c r="AD1949" i="2"/>
  <c r="Y1949" i="2"/>
  <c r="G1949" i="2"/>
  <c r="E1949" i="2"/>
  <c r="BC1948" i="2"/>
  <c r="BB1948" i="2"/>
  <c r="BA1948" i="2"/>
  <c r="AM1948" i="2"/>
  <c r="AJ1948" i="2"/>
  <c r="AF1948" i="2"/>
  <c r="AE1948" i="2"/>
  <c r="AD1948" i="2"/>
  <c r="Y1948" i="2"/>
  <c r="G1948" i="2"/>
  <c r="E1948" i="2"/>
  <c r="BC1947" i="2"/>
  <c r="BB1947" i="2"/>
  <c r="BA1947" i="2"/>
  <c r="AM1947" i="2"/>
  <c r="AJ1947" i="2"/>
  <c r="AF1947" i="2"/>
  <c r="AE1947" i="2"/>
  <c r="AD1947" i="2"/>
  <c r="Y1947" i="2"/>
  <c r="G1947" i="2"/>
  <c r="E1947" i="2"/>
  <c r="BC1946" i="2"/>
  <c r="BB1946" i="2"/>
  <c r="BA1946" i="2"/>
  <c r="AM1946" i="2"/>
  <c r="AJ1946" i="2"/>
  <c r="AF1946" i="2"/>
  <c r="AE1946" i="2"/>
  <c r="AD1946" i="2"/>
  <c r="Y1946" i="2"/>
  <c r="G1946" i="2"/>
  <c r="E1946" i="2"/>
  <c r="BC1945" i="2"/>
  <c r="BB1945" i="2"/>
  <c r="BA1945" i="2"/>
  <c r="AM1945" i="2"/>
  <c r="AJ1945" i="2"/>
  <c r="AF1945" i="2"/>
  <c r="AE1945" i="2"/>
  <c r="AD1945" i="2"/>
  <c r="Y1945" i="2"/>
  <c r="G1945" i="2"/>
  <c r="E1945" i="2"/>
  <c r="BC1944" i="2"/>
  <c r="BB1944" i="2"/>
  <c r="BA1944" i="2"/>
  <c r="AM1944" i="2"/>
  <c r="AJ1944" i="2"/>
  <c r="AF1944" i="2"/>
  <c r="AE1944" i="2"/>
  <c r="AD1944" i="2"/>
  <c r="Y1944" i="2"/>
  <c r="G1944" i="2"/>
  <c r="E1944" i="2"/>
  <c r="BC1943" i="2"/>
  <c r="BB1943" i="2"/>
  <c r="BA1943" i="2"/>
  <c r="AM1943" i="2"/>
  <c r="AJ1943" i="2"/>
  <c r="AF1943" i="2"/>
  <c r="AE1943" i="2"/>
  <c r="AD1943" i="2"/>
  <c r="Y1943" i="2"/>
  <c r="G1943" i="2"/>
  <c r="E1943" i="2"/>
  <c r="BC1942" i="2"/>
  <c r="BB1942" i="2"/>
  <c r="BA1942" i="2"/>
  <c r="AM1942" i="2"/>
  <c r="AJ1942" i="2"/>
  <c r="AF1942" i="2"/>
  <c r="AE1942" i="2"/>
  <c r="AD1942" i="2"/>
  <c r="Y1942" i="2"/>
  <c r="G1942" i="2"/>
  <c r="E1942" i="2"/>
  <c r="BC1941" i="2"/>
  <c r="BB1941" i="2"/>
  <c r="BA1941" i="2"/>
  <c r="AM1941" i="2"/>
  <c r="AJ1941" i="2"/>
  <c r="AF1941" i="2"/>
  <c r="AE1941" i="2"/>
  <c r="AD1941" i="2"/>
  <c r="Y1941" i="2"/>
  <c r="G1941" i="2"/>
  <c r="E1941" i="2"/>
  <c r="BC1940" i="2"/>
  <c r="BB1940" i="2"/>
  <c r="BA1940" i="2"/>
  <c r="AM1940" i="2"/>
  <c r="AJ1940" i="2"/>
  <c r="AF1940" i="2"/>
  <c r="AE1940" i="2"/>
  <c r="AD1940" i="2"/>
  <c r="Y1940" i="2"/>
  <c r="G1940" i="2"/>
  <c r="E1940" i="2"/>
  <c r="BC1939" i="2"/>
  <c r="BB1939" i="2"/>
  <c r="BA1939" i="2"/>
  <c r="AM1939" i="2"/>
  <c r="AJ1939" i="2"/>
  <c r="AF1939" i="2"/>
  <c r="AE1939" i="2"/>
  <c r="AD1939" i="2"/>
  <c r="Y1939" i="2"/>
  <c r="G1939" i="2"/>
  <c r="E1939" i="2"/>
  <c r="BC1938" i="2"/>
  <c r="BB1938" i="2"/>
  <c r="BA1938" i="2"/>
  <c r="AM1938" i="2"/>
  <c r="AJ1938" i="2"/>
  <c r="AF1938" i="2"/>
  <c r="AE1938" i="2"/>
  <c r="AD1938" i="2"/>
  <c r="Y1938" i="2"/>
  <c r="G1938" i="2"/>
  <c r="E1938" i="2"/>
  <c r="BC1937" i="2"/>
  <c r="BB1937" i="2"/>
  <c r="BA1937" i="2"/>
  <c r="AM1937" i="2"/>
  <c r="AJ1937" i="2"/>
  <c r="AF1937" i="2"/>
  <c r="AE1937" i="2"/>
  <c r="AD1937" i="2"/>
  <c r="Y1937" i="2"/>
  <c r="G1937" i="2"/>
  <c r="E1937" i="2"/>
  <c r="BC1936" i="2"/>
  <c r="BB1936" i="2"/>
  <c r="BA1936" i="2"/>
  <c r="AM1936" i="2"/>
  <c r="AJ1936" i="2"/>
  <c r="AF1936" i="2"/>
  <c r="AE1936" i="2"/>
  <c r="AD1936" i="2"/>
  <c r="Y1936" i="2"/>
  <c r="G1936" i="2"/>
  <c r="E1936" i="2"/>
  <c r="BC1935" i="2"/>
  <c r="BB1935" i="2"/>
  <c r="BA1935" i="2"/>
  <c r="AM1935" i="2"/>
  <c r="AJ1935" i="2"/>
  <c r="AF1935" i="2"/>
  <c r="AE1935" i="2"/>
  <c r="AD1935" i="2"/>
  <c r="Y1935" i="2"/>
  <c r="G1935" i="2"/>
  <c r="E1935" i="2"/>
  <c r="BC1934" i="2"/>
  <c r="BB1934" i="2"/>
  <c r="BA1934" i="2"/>
  <c r="AM1934" i="2"/>
  <c r="AJ1934" i="2"/>
  <c r="AF1934" i="2"/>
  <c r="AE1934" i="2"/>
  <c r="AD1934" i="2"/>
  <c r="Y1934" i="2"/>
  <c r="G1934" i="2"/>
  <c r="E1934" i="2"/>
  <c r="BC1933" i="2"/>
  <c r="BB1933" i="2"/>
  <c r="BA1933" i="2"/>
  <c r="AM1933" i="2"/>
  <c r="AJ1933" i="2"/>
  <c r="AF1933" i="2"/>
  <c r="AE1933" i="2"/>
  <c r="AD1933" i="2"/>
  <c r="Y1933" i="2"/>
  <c r="G1933" i="2"/>
  <c r="E1933" i="2"/>
  <c r="BC1932" i="2"/>
  <c r="BB1932" i="2"/>
  <c r="BA1932" i="2"/>
  <c r="AM1932" i="2"/>
  <c r="AJ1932" i="2"/>
  <c r="AF1932" i="2"/>
  <c r="AE1932" i="2"/>
  <c r="AD1932" i="2"/>
  <c r="Y1932" i="2"/>
  <c r="G1932" i="2"/>
  <c r="E1932" i="2"/>
  <c r="BC1931" i="2"/>
  <c r="BB1931" i="2"/>
  <c r="BA1931" i="2"/>
  <c r="AM1931" i="2"/>
  <c r="AJ1931" i="2"/>
  <c r="AF1931" i="2"/>
  <c r="AE1931" i="2"/>
  <c r="AD1931" i="2"/>
  <c r="Y1931" i="2"/>
  <c r="G1931" i="2"/>
  <c r="E1931" i="2"/>
  <c r="BC1930" i="2"/>
  <c r="BB1930" i="2"/>
  <c r="BA1930" i="2"/>
  <c r="AM1930" i="2"/>
  <c r="AJ1930" i="2"/>
  <c r="AF1930" i="2"/>
  <c r="AE1930" i="2"/>
  <c r="AD1930" i="2"/>
  <c r="Y1930" i="2"/>
  <c r="G1930" i="2"/>
  <c r="E1930" i="2"/>
  <c r="BC1929" i="2"/>
  <c r="BB1929" i="2"/>
  <c r="BA1929" i="2"/>
  <c r="AM1929" i="2"/>
  <c r="AJ1929" i="2"/>
  <c r="AF1929" i="2"/>
  <c r="AE1929" i="2"/>
  <c r="AD1929" i="2"/>
  <c r="Y1929" i="2"/>
  <c r="G1929" i="2"/>
  <c r="E1929" i="2"/>
  <c r="BC1928" i="2"/>
  <c r="BB1928" i="2"/>
  <c r="BA1928" i="2"/>
  <c r="AM1928" i="2"/>
  <c r="AJ1928" i="2"/>
  <c r="AF1928" i="2"/>
  <c r="AE1928" i="2"/>
  <c r="AD1928" i="2"/>
  <c r="Y1928" i="2"/>
  <c r="G1928" i="2"/>
  <c r="E1928" i="2"/>
  <c r="BC1927" i="2"/>
  <c r="BB1927" i="2"/>
  <c r="BA1927" i="2"/>
  <c r="AM1927" i="2"/>
  <c r="AJ1927" i="2"/>
  <c r="AF1927" i="2"/>
  <c r="AE1927" i="2"/>
  <c r="AD1927" i="2"/>
  <c r="Y1927" i="2"/>
  <c r="G1927" i="2"/>
  <c r="E1927" i="2"/>
  <c r="BC1926" i="2"/>
  <c r="BB1926" i="2"/>
  <c r="BA1926" i="2"/>
  <c r="AM1926" i="2"/>
  <c r="AJ1926" i="2"/>
  <c r="AF1926" i="2"/>
  <c r="AE1926" i="2"/>
  <c r="AD1926" i="2"/>
  <c r="Y1926" i="2"/>
  <c r="G1926" i="2"/>
  <c r="E1926" i="2"/>
  <c r="BC1925" i="2"/>
  <c r="BB1925" i="2"/>
  <c r="BA1925" i="2"/>
  <c r="AM1925" i="2"/>
  <c r="AJ1925" i="2"/>
  <c r="AF1925" i="2"/>
  <c r="AE1925" i="2"/>
  <c r="AD1925" i="2"/>
  <c r="Y1925" i="2"/>
  <c r="G1925" i="2"/>
  <c r="E1925" i="2"/>
  <c r="BC1924" i="2"/>
  <c r="BB1924" i="2"/>
  <c r="BA1924" i="2"/>
  <c r="AM1924" i="2"/>
  <c r="AJ1924" i="2"/>
  <c r="AF1924" i="2"/>
  <c r="AE1924" i="2"/>
  <c r="AD1924" i="2"/>
  <c r="Y1924" i="2"/>
  <c r="G1924" i="2"/>
  <c r="E1924" i="2"/>
  <c r="BC1923" i="2"/>
  <c r="BB1923" i="2"/>
  <c r="BA1923" i="2"/>
  <c r="AM1923" i="2"/>
  <c r="AJ1923" i="2"/>
  <c r="AF1923" i="2"/>
  <c r="AE1923" i="2"/>
  <c r="AD1923" i="2"/>
  <c r="Y1923" i="2"/>
  <c r="G1923" i="2"/>
  <c r="E1923" i="2"/>
  <c r="BC1922" i="2"/>
  <c r="BB1922" i="2"/>
  <c r="BA1922" i="2"/>
  <c r="AM1922" i="2"/>
  <c r="AJ1922" i="2"/>
  <c r="AF1922" i="2"/>
  <c r="AE1922" i="2"/>
  <c r="AD1922" i="2"/>
  <c r="Y1922" i="2"/>
  <c r="G1922" i="2"/>
  <c r="E1922" i="2"/>
  <c r="BC1921" i="2"/>
  <c r="BB1921" i="2"/>
  <c r="BA1921" i="2"/>
  <c r="AM1921" i="2"/>
  <c r="AJ1921" i="2"/>
  <c r="AF1921" i="2"/>
  <c r="AE1921" i="2"/>
  <c r="AD1921" i="2"/>
  <c r="Y1921" i="2"/>
  <c r="G1921" i="2"/>
  <c r="E1921" i="2"/>
  <c r="BC1920" i="2"/>
  <c r="BB1920" i="2"/>
  <c r="BA1920" i="2"/>
  <c r="AM1920" i="2"/>
  <c r="AJ1920" i="2"/>
  <c r="AF1920" i="2"/>
  <c r="AE1920" i="2"/>
  <c r="AD1920" i="2"/>
  <c r="Y1920" i="2"/>
  <c r="G1920" i="2"/>
  <c r="E1920" i="2"/>
  <c r="BC1919" i="2"/>
  <c r="BB1919" i="2"/>
  <c r="BA1919" i="2"/>
  <c r="AM1919" i="2"/>
  <c r="AJ1919" i="2"/>
  <c r="AF1919" i="2"/>
  <c r="AE1919" i="2"/>
  <c r="AD1919" i="2"/>
  <c r="Y1919" i="2"/>
  <c r="G1919" i="2"/>
  <c r="E1919" i="2"/>
  <c r="BC1918" i="2"/>
  <c r="BB1918" i="2"/>
  <c r="BA1918" i="2"/>
  <c r="AM1918" i="2"/>
  <c r="AJ1918" i="2"/>
  <c r="AF1918" i="2"/>
  <c r="AE1918" i="2"/>
  <c r="AD1918" i="2"/>
  <c r="Y1918" i="2"/>
  <c r="G1918" i="2"/>
  <c r="E1918" i="2"/>
  <c r="BC1917" i="2"/>
  <c r="BB1917" i="2"/>
  <c r="BA1917" i="2"/>
  <c r="AM1917" i="2"/>
  <c r="AJ1917" i="2"/>
  <c r="AF1917" i="2"/>
  <c r="AE1917" i="2"/>
  <c r="AD1917" i="2"/>
  <c r="Y1917" i="2"/>
  <c r="G1917" i="2"/>
  <c r="E1917" i="2"/>
  <c r="BC1916" i="2"/>
  <c r="BB1916" i="2"/>
  <c r="BA1916" i="2"/>
  <c r="AM1916" i="2"/>
  <c r="AJ1916" i="2"/>
  <c r="AF1916" i="2"/>
  <c r="AE1916" i="2"/>
  <c r="AD1916" i="2"/>
  <c r="Y1916" i="2"/>
  <c r="G1916" i="2"/>
  <c r="E1916" i="2"/>
  <c r="BC1915" i="2"/>
  <c r="BB1915" i="2"/>
  <c r="BA1915" i="2"/>
  <c r="AM1915" i="2"/>
  <c r="AJ1915" i="2"/>
  <c r="AF1915" i="2"/>
  <c r="AE1915" i="2"/>
  <c r="AD1915" i="2"/>
  <c r="Y1915" i="2"/>
  <c r="G1915" i="2"/>
  <c r="E1915" i="2"/>
  <c r="BC1914" i="2"/>
  <c r="BB1914" i="2"/>
  <c r="BA1914" i="2"/>
  <c r="AM1914" i="2"/>
  <c r="AJ1914" i="2"/>
  <c r="AF1914" i="2"/>
  <c r="AE1914" i="2"/>
  <c r="AD1914" i="2"/>
  <c r="Y1914" i="2"/>
  <c r="G1914" i="2"/>
  <c r="E1914" i="2"/>
  <c r="BC1913" i="2"/>
  <c r="BB1913" i="2"/>
  <c r="BA1913" i="2"/>
  <c r="AM1913" i="2"/>
  <c r="AJ1913" i="2"/>
  <c r="AF1913" i="2"/>
  <c r="AE1913" i="2"/>
  <c r="AD1913" i="2"/>
  <c r="Y1913" i="2"/>
  <c r="G1913" i="2"/>
  <c r="E1913" i="2"/>
  <c r="BC1912" i="2"/>
  <c r="BB1912" i="2"/>
  <c r="BA1912" i="2"/>
  <c r="AM1912" i="2"/>
  <c r="AJ1912" i="2"/>
  <c r="AF1912" i="2"/>
  <c r="AE1912" i="2"/>
  <c r="AD1912" i="2"/>
  <c r="Y1912" i="2"/>
  <c r="G1912" i="2"/>
  <c r="E1912" i="2"/>
  <c r="BC1911" i="2"/>
  <c r="BB1911" i="2"/>
  <c r="BA1911" i="2"/>
  <c r="AM1911" i="2"/>
  <c r="AJ1911" i="2"/>
  <c r="AF1911" i="2"/>
  <c r="AE1911" i="2"/>
  <c r="AD1911" i="2"/>
  <c r="Y1911" i="2"/>
  <c r="G1911" i="2"/>
  <c r="E1911" i="2"/>
  <c r="BC1910" i="2"/>
  <c r="BB1910" i="2"/>
  <c r="BA1910" i="2"/>
  <c r="AM1910" i="2"/>
  <c r="AJ1910" i="2"/>
  <c r="AF1910" i="2"/>
  <c r="AE1910" i="2"/>
  <c r="AD1910" i="2"/>
  <c r="Y1910" i="2"/>
  <c r="G1910" i="2"/>
  <c r="E1910" i="2"/>
  <c r="BC1909" i="2"/>
  <c r="BB1909" i="2"/>
  <c r="BA1909" i="2"/>
  <c r="AM1909" i="2"/>
  <c r="AJ1909" i="2"/>
  <c r="AF1909" i="2"/>
  <c r="AE1909" i="2"/>
  <c r="AD1909" i="2"/>
  <c r="Y1909" i="2"/>
  <c r="G1909" i="2"/>
  <c r="E1909" i="2"/>
  <c r="BC1908" i="2"/>
  <c r="BB1908" i="2"/>
  <c r="BA1908" i="2"/>
  <c r="AM1908" i="2"/>
  <c r="AJ1908" i="2"/>
  <c r="AF1908" i="2"/>
  <c r="AE1908" i="2"/>
  <c r="AD1908" i="2"/>
  <c r="Y1908" i="2"/>
  <c r="G1908" i="2"/>
  <c r="E1908" i="2"/>
  <c r="BC1907" i="2"/>
  <c r="BB1907" i="2"/>
  <c r="BA1907" i="2"/>
  <c r="AM1907" i="2"/>
  <c r="AJ1907" i="2"/>
  <c r="AF1907" i="2"/>
  <c r="AE1907" i="2"/>
  <c r="AD1907" i="2"/>
  <c r="Y1907" i="2"/>
  <c r="G1907" i="2"/>
  <c r="E1907" i="2"/>
  <c r="BC1906" i="2"/>
  <c r="BB1906" i="2"/>
  <c r="BA1906" i="2"/>
  <c r="AM1906" i="2"/>
  <c r="AJ1906" i="2"/>
  <c r="AF1906" i="2"/>
  <c r="AE1906" i="2"/>
  <c r="AD1906" i="2"/>
  <c r="Y1906" i="2"/>
  <c r="G1906" i="2"/>
  <c r="E1906" i="2"/>
  <c r="BC1905" i="2"/>
  <c r="BB1905" i="2"/>
  <c r="BA1905" i="2"/>
  <c r="AM1905" i="2"/>
  <c r="AJ1905" i="2"/>
  <c r="AF1905" i="2"/>
  <c r="AE1905" i="2"/>
  <c r="AD1905" i="2"/>
  <c r="Y1905" i="2"/>
  <c r="G1905" i="2"/>
  <c r="E1905" i="2"/>
  <c r="BC1904" i="2"/>
  <c r="BB1904" i="2"/>
  <c r="BA1904" i="2"/>
  <c r="AM1904" i="2"/>
  <c r="AJ1904" i="2"/>
  <c r="AF1904" i="2"/>
  <c r="AE1904" i="2"/>
  <c r="AD1904" i="2"/>
  <c r="Y1904" i="2"/>
  <c r="G1904" i="2"/>
  <c r="E1904" i="2"/>
  <c r="BC1903" i="2"/>
  <c r="BB1903" i="2"/>
  <c r="BA1903" i="2"/>
  <c r="AM1903" i="2"/>
  <c r="AJ1903" i="2"/>
  <c r="AF1903" i="2"/>
  <c r="AE1903" i="2"/>
  <c r="AD1903" i="2"/>
  <c r="Y1903" i="2"/>
  <c r="G1903" i="2"/>
  <c r="E1903" i="2"/>
  <c r="BC1902" i="2"/>
  <c r="BB1902" i="2"/>
  <c r="BA1902" i="2"/>
  <c r="AM1902" i="2"/>
  <c r="AJ1902" i="2"/>
  <c r="AF1902" i="2"/>
  <c r="AE1902" i="2"/>
  <c r="AD1902" i="2"/>
  <c r="Y1902" i="2"/>
  <c r="G1902" i="2"/>
  <c r="E1902" i="2"/>
  <c r="BC1901" i="2"/>
  <c r="BB1901" i="2"/>
  <c r="BA1901" i="2"/>
  <c r="AM1901" i="2"/>
  <c r="AJ1901" i="2"/>
  <c r="AF1901" i="2"/>
  <c r="AE1901" i="2"/>
  <c r="AD1901" i="2"/>
  <c r="Y1901" i="2"/>
  <c r="G1901" i="2"/>
  <c r="E1901" i="2"/>
  <c r="BC1900" i="2"/>
  <c r="BB1900" i="2"/>
  <c r="BA1900" i="2"/>
  <c r="AM1900" i="2"/>
  <c r="AJ1900" i="2"/>
  <c r="AF1900" i="2"/>
  <c r="AE1900" i="2"/>
  <c r="AD1900" i="2"/>
  <c r="Y1900" i="2"/>
  <c r="G1900" i="2"/>
  <c r="E1900" i="2"/>
  <c r="BC1899" i="2"/>
  <c r="BB1899" i="2"/>
  <c r="BA1899" i="2"/>
  <c r="AM1899" i="2"/>
  <c r="AJ1899" i="2"/>
  <c r="AF1899" i="2"/>
  <c r="AE1899" i="2"/>
  <c r="AD1899" i="2"/>
  <c r="Y1899" i="2"/>
  <c r="G1899" i="2"/>
  <c r="E1899" i="2"/>
  <c r="BC1898" i="2"/>
  <c r="BB1898" i="2"/>
  <c r="BA1898" i="2"/>
  <c r="AM1898" i="2"/>
  <c r="AJ1898" i="2"/>
  <c r="AF1898" i="2"/>
  <c r="AE1898" i="2"/>
  <c r="AD1898" i="2"/>
  <c r="Y1898" i="2"/>
  <c r="G1898" i="2"/>
  <c r="E1898" i="2"/>
  <c r="BC1897" i="2"/>
  <c r="BB1897" i="2"/>
  <c r="BA1897" i="2"/>
  <c r="AM1897" i="2"/>
  <c r="AJ1897" i="2"/>
  <c r="AF1897" i="2"/>
  <c r="AE1897" i="2"/>
  <c r="AD1897" i="2"/>
  <c r="Y1897" i="2"/>
  <c r="G1897" i="2"/>
  <c r="E1897" i="2"/>
  <c r="BC1896" i="2"/>
  <c r="BB1896" i="2"/>
  <c r="BA1896" i="2"/>
  <c r="AM1896" i="2"/>
  <c r="AJ1896" i="2"/>
  <c r="AF1896" i="2"/>
  <c r="AE1896" i="2"/>
  <c r="AD1896" i="2"/>
  <c r="Y1896" i="2"/>
  <c r="G1896" i="2"/>
  <c r="E1896" i="2"/>
  <c r="BC1895" i="2"/>
  <c r="BB1895" i="2"/>
  <c r="BA1895" i="2"/>
  <c r="AM1895" i="2"/>
  <c r="AJ1895" i="2"/>
  <c r="AF1895" i="2"/>
  <c r="AE1895" i="2"/>
  <c r="AD1895" i="2"/>
  <c r="Y1895" i="2"/>
  <c r="G1895" i="2"/>
  <c r="E1895" i="2"/>
  <c r="BC1894" i="2"/>
  <c r="BB1894" i="2"/>
  <c r="BA1894" i="2"/>
  <c r="AM1894" i="2"/>
  <c r="AJ1894" i="2"/>
  <c r="AF1894" i="2"/>
  <c r="AE1894" i="2"/>
  <c r="AD1894" i="2"/>
  <c r="Y1894" i="2"/>
  <c r="G1894" i="2"/>
  <c r="E1894" i="2"/>
  <c r="BC1893" i="2"/>
  <c r="BB1893" i="2"/>
  <c r="BA1893" i="2"/>
  <c r="AM1893" i="2"/>
  <c r="AJ1893" i="2"/>
  <c r="AF1893" i="2"/>
  <c r="AE1893" i="2"/>
  <c r="AD1893" i="2"/>
  <c r="Y1893" i="2"/>
  <c r="G1893" i="2"/>
  <c r="E1893" i="2"/>
  <c r="BC1892" i="2"/>
  <c r="BB1892" i="2"/>
  <c r="BA1892" i="2"/>
  <c r="AM1892" i="2"/>
  <c r="AJ1892" i="2"/>
  <c r="AF1892" i="2"/>
  <c r="AE1892" i="2"/>
  <c r="AD1892" i="2"/>
  <c r="Y1892" i="2"/>
  <c r="G1892" i="2"/>
  <c r="E1892" i="2"/>
  <c r="BC1891" i="2"/>
  <c r="BB1891" i="2"/>
  <c r="BA1891" i="2"/>
  <c r="AM1891" i="2"/>
  <c r="AJ1891" i="2"/>
  <c r="AF1891" i="2"/>
  <c r="AE1891" i="2"/>
  <c r="AD1891" i="2"/>
  <c r="Y1891" i="2"/>
  <c r="G1891" i="2"/>
  <c r="E1891" i="2"/>
  <c r="BC1890" i="2"/>
  <c r="BB1890" i="2"/>
  <c r="BA1890" i="2"/>
  <c r="AM1890" i="2"/>
  <c r="AJ1890" i="2"/>
  <c r="AF1890" i="2"/>
  <c r="AE1890" i="2"/>
  <c r="AD1890" i="2"/>
  <c r="Y1890" i="2"/>
  <c r="G1890" i="2"/>
  <c r="E1890" i="2"/>
  <c r="BC1889" i="2"/>
  <c r="BB1889" i="2"/>
  <c r="BA1889" i="2"/>
  <c r="AM1889" i="2"/>
  <c r="AJ1889" i="2"/>
  <c r="AF1889" i="2"/>
  <c r="AE1889" i="2"/>
  <c r="AD1889" i="2"/>
  <c r="Y1889" i="2"/>
  <c r="G1889" i="2"/>
  <c r="E1889" i="2"/>
  <c r="BC1888" i="2"/>
  <c r="BB1888" i="2"/>
  <c r="BA1888" i="2"/>
  <c r="AM1888" i="2"/>
  <c r="AJ1888" i="2"/>
  <c r="AF1888" i="2"/>
  <c r="AE1888" i="2"/>
  <c r="AD1888" i="2"/>
  <c r="Y1888" i="2"/>
  <c r="G1888" i="2"/>
  <c r="E1888" i="2"/>
  <c r="BC1887" i="2"/>
  <c r="BB1887" i="2"/>
  <c r="BA1887" i="2"/>
  <c r="AM1887" i="2"/>
  <c r="AJ1887" i="2"/>
  <c r="AF1887" i="2"/>
  <c r="AE1887" i="2"/>
  <c r="AD1887" i="2"/>
  <c r="Y1887" i="2"/>
  <c r="G1887" i="2"/>
  <c r="E1887" i="2"/>
  <c r="BC1886" i="2"/>
  <c r="BB1886" i="2"/>
  <c r="BA1886" i="2"/>
  <c r="AM1886" i="2"/>
  <c r="AJ1886" i="2"/>
  <c r="AF1886" i="2"/>
  <c r="AE1886" i="2"/>
  <c r="AD1886" i="2"/>
  <c r="Y1886" i="2"/>
  <c r="G1886" i="2"/>
  <c r="E1886" i="2"/>
  <c r="BC1885" i="2"/>
  <c r="BB1885" i="2"/>
  <c r="BA1885" i="2"/>
  <c r="AM1885" i="2"/>
  <c r="AJ1885" i="2"/>
  <c r="AF1885" i="2"/>
  <c r="AE1885" i="2"/>
  <c r="AD1885" i="2"/>
  <c r="Y1885" i="2"/>
  <c r="G1885" i="2"/>
  <c r="E1885" i="2"/>
  <c r="BC1884" i="2"/>
  <c r="BB1884" i="2"/>
  <c r="BA1884" i="2"/>
  <c r="AM1884" i="2"/>
  <c r="AJ1884" i="2"/>
  <c r="AF1884" i="2"/>
  <c r="AE1884" i="2"/>
  <c r="AD1884" i="2"/>
  <c r="Y1884" i="2"/>
  <c r="G1884" i="2"/>
  <c r="E1884" i="2"/>
  <c r="BC1883" i="2"/>
  <c r="BB1883" i="2"/>
  <c r="BA1883" i="2"/>
  <c r="AM1883" i="2"/>
  <c r="AJ1883" i="2"/>
  <c r="AF1883" i="2"/>
  <c r="AE1883" i="2"/>
  <c r="AD1883" i="2"/>
  <c r="Y1883" i="2"/>
  <c r="G1883" i="2"/>
  <c r="E1883" i="2"/>
  <c r="BC1882" i="2"/>
  <c r="BB1882" i="2"/>
  <c r="BA1882" i="2"/>
  <c r="AM1882" i="2"/>
  <c r="AJ1882" i="2"/>
  <c r="AF1882" i="2"/>
  <c r="AE1882" i="2"/>
  <c r="AD1882" i="2"/>
  <c r="Y1882" i="2"/>
  <c r="G1882" i="2"/>
  <c r="E1882" i="2"/>
  <c r="BC1881" i="2"/>
  <c r="BB1881" i="2"/>
  <c r="BA1881" i="2"/>
  <c r="AM1881" i="2"/>
  <c r="AJ1881" i="2"/>
  <c r="AF1881" i="2"/>
  <c r="AE1881" i="2"/>
  <c r="AD1881" i="2"/>
  <c r="Y1881" i="2"/>
  <c r="G1881" i="2"/>
  <c r="E1881" i="2"/>
  <c r="BC1880" i="2"/>
  <c r="BB1880" i="2"/>
  <c r="BA1880" i="2"/>
  <c r="AM1880" i="2"/>
  <c r="AJ1880" i="2"/>
  <c r="AF1880" i="2"/>
  <c r="AE1880" i="2"/>
  <c r="AD1880" i="2"/>
  <c r="Y1880" i="2"/>
  <c r="G1880" i="2"/>
  <c r="E1880" i="2"/>
  <c r="BC1879" i="2"/>
  <c r="BB1879" i="2"/>
  <c r="BA1879" i="2"/>
  <c r="AM1879" i="2"/>
  <c r="AJ1879" i="2"/>
  <c r="AF1879" i="2"/>
  <c r="AE1879" i="2"/>
  <c r="AD1879" i="2"/>
  <c r="Y1879" i="2"/>
  <c r="G1879" i="2"/>
  <c r="E1879" i="2"/>
  <c r="BC1878" i="2"/>
  <c r="BB1878" i="2"/>
  <c r="BA1878" i="2"/>
  <c r="AM1878" i="2"/>
  <c r="AJ1878" i="2"/>
  <c r="AF1878" i="2"/>
  <c r="AE1878" i="2"/>
  <c r="AD1878" i="2"/>
  <c r="Y1878" i="2"/>
  <c r="G1878" i="2"/>
  <c r="E1878" i="2"/>
  <c r="BC1877" i="2"/>
  <c r="BB1877" i="2"/>
  <c r="BA1877" i="2"/>
  <c r="AM1877" i="2"/>
  <c r="AJ1877" i="2"/>
  <c r="AF1877" i="2"/>
  <c r="AE1877" i="2"/>
  <c r="AD1877" i="2"/>
  <c r="Y1877" i="2"/>
  <c r="G1877" i="2"/>
  <c r="E1877" i="2"/>
  <c r="BC1876" i="2"/>
  <c r="BB1876" i="2"/>
  <c r="BA1876" i="2"/>
  <c r="AM1876" i="2"/>
  <c r="AJ1876" i="2"/>
  <c r="AF1876" i="2"/>
  <c r="AE1876" i="2"/>
  <c r="AD1876" i="2"/>
  <c r="Y1876" i="2"/>
  <c r="G1876" i="2"/>
  <c r="E1876" i="2"/>
  <c r="BC1875" i="2"/>
  <c r="BB1875" i="2"/>
  <c r="BA1875" i="2"/>
  <c r="AM1875" i="2"/>
  <c r="AJ1875" i="2"/>
  <c r="AF1875" i="2"/>
  <c r="AE1875" i="2"/>
  <c r="AD1875" i="2"/>
  <c r="Y1875" i="2"/>
  <c r="G1875" i="2"/>
  <c r="E1875" i="2"/>
  <c r="BC1874" i="2"/>
  <c r="BB1874" i="2"/>
  <c r="BA1874" i="2"/>
  <c r="AM1874" i="2"/>
  <c r="AJ1874" i="2"/>
  <c r="AF1874" i="2"/>
  <c r="AE1874" i="2"/>
  <c r="AD1874" i="2"/>
  <c r="Y1874" i="2"/>
  <c r="G1874" i="2"/>
  <c r="E1874" i="2"/>
  <c r="BC1873" i="2"/>
  <c r="BB1873" i="2"/>
  <c r="BA1873" i="2"/>
  <c r="AM1873" i="2"/>
  <c r="AJ1873" i="2"/>
  <c r="AF1873" i="2"/>
  <c r="AE1873" i="2"/>
  <c r="AD1873" i="2"/>
  <c r="Y1873" i="2"/>
  <c r="G1873" i="2"/>
  <c r="E1873" i="2"/>
  <c r="BC1872" i="2"/>
  <c r="BB1872" i="2"/>
  <c r="BA1872" i="2"/>
  <c r="AM1872" i="2"/>
  <c r="AJ1872" i="2"/>
  <c r="AF1872" i="2"/>
  <c r="AE1872" i="2"/>
  <c r="AD1872" i="2"/>
  <c r="Y1872" i="2"/>
  <c r="G1872" i="2"/>
  <c r="E1872" i="2"/>
  <c r="BC1871" i="2"/>
  <c r="BB1871" i="2"/>
  <c r="BA1871" i="2"/>
  <c r="AM1871" i="2"/>
  <c r="AJ1871" i="2"/>
  <c r="AF1871" i="2"/>
  <c r="AE1871" i="2"/>
  <c r="AD1871" i="2"/>
  <c r="Y1871" i="2"/>
  <c r="G1871" i="2"/>
  <c r="E1871" i="2"/>
  <c r="BC1870" i="2"/>
  <c r="BB1870" i="2"/>
  <c r="BA1870" i="2"/>
  <c r="AM1870" i="2"/>
  <c r="AJ1870" i="2"/>
  <c r="AF1870" i="2"/>
  <c r="AE1870" i="2"/>
  <c r="AD1870" i="2"/>
  <c r="Y1870" i="2"/>
  <c r="G1870" i="2"/>
  <c r="E1870" i="2"/>
  <c r="BC1869" i="2"/>
  <c r="BB1869" i="2"/>
  <c r="BA1869" i="2"/>
  <c r="AM1869" i="2"/>
  <c r="AJ1869" i="2"/>
  <c r="AF1869" i="2"/>
  <c r="AE1869" i="2"/>
  <c r="AD1869" i="2"/>
  <c r="Y1869" i="2"/>
  <c r="G1869" i="2"/>
  <c r="E1869" i="2"/>
  <c r="BC1868" i="2"/>
  <c r="BB1868" i="2"/>
  <c r="BA1868" i="2"/>
  <c r="AM1868" i="2"/>
  <c r="AJ1868" i="2"/>
  <c r="AF1868" i="2"/>
  <c r="AE1868" i="2"/>
  <c r="AD1868" i="2"/>
  <c r="Y1868" i="2"/>
  <c r="G1868" i="2"/>
  <c r="E1868" i="2"/>
  <c r="BC1867" i="2"/>
  <c r="BB1867" i="2"/>
  <c r="BA1867" i="2"/>
  <c r="AM1867" i="2"/>
  <c r="AJ1867" i="2"/>
  <c r="AF1867" i="2"/>
  <c r="AE1867" i="2"/>
  <c r="AD1867" i="2"/>
  <c r="Y1867" i="2"/>
  <c r="G1867" i="2"/>
  <c r="E1867" i="2"/>
  <c r="BC1866" i="2"/>
  <c r="BB1866" i="2"/>
  <c r="BA1866" i="2"/>
  <c r="AM1866" i="2"/>
  <c r="AJ1866" i="2"/>
  <c r="AF1866" i="2"/>
  <c r="AE1866" i="2"/>
  <c r="AD1866" i="2"/>
  <c r="Y1866" i="2"/>
  <c r="G1866" i="2"/>
  <c r="E1866" i="2"/>
  <c r="BC1865" i="2"/>
  <c r="BB1865" i="2"/>
  <c r="BA1865" i="2"/>
  <c r="AM1865" i="2"/>
  <c r="AJ1865" i="2"/>
  <c r="AF1865" i="2"/>
  <c r="AE1865" i="2"/>
  <c r="AD1865" i="2"/>
  <c r="Y1865" i="2"/>
  <c r="G1865" i="2"/>
  <c r="E1865" i="2"/>
  <c r="BC1864" i="2"/>
  <c r="BB1864" i="2"/>
  <c r="BA1864" i="2"/>
  <c r="AM1864" i="2"/>
  <c r="AJ1864" i="2"/>
  <c r="AF1864" i="2"/>
  <c r="AE1864" i="2"/>
  <c r="AD1864" i="2"/>
  <c r="Y1864" i="2"/>
  <c r="G1864" i="2"/>
  <c r="E1864" i="2"/>
  <c r="BC1863" i="2"/>
  <c r="BB1863" i="2"/>
  <c r="BA1863" i="2"/>
  <c r="AM1863" i="2"/>
  <c r="AJ1863" i="2"/>
  <c r="AF1863" i="2"/>
  <c r="AE1863" i="2"/>
  <c r="AD1863" i="2"/>
  <c r="Y1863" i="2"/>
  <c r="G1863" i="2"/>
  <c r="E1863" i="2"/>
  <c r="BC1862" i="2"/>
  <c r="BB1862" i="2"/>
  <c r="BA1862" i="2"/>
  <c r="AM1862" i="2"/>
  <c r="AJ1862" i="2"/>
  <c r="AF1862" i="2"/>
  <c r="AE1862" i="2"/>
  <c r="AD1862" i="2"/>
  <c r="Y1862" i="2"/>
  <c r="G1862" i="2"/>
  <c r="E1862" i="2"/>
  <c r="BC1861" i="2"/>
  <c r="BB1861" i="2"/>
  <c r="BA1861" i="2"/>
  <c r="AM1861" i="2"/>
  <c r="AJ1861" i="2"/>
  <c r="AF1861" i="2"/>
  <c r="AE1861" i="2"/>
  <c r="AD1861" i="2"/>
  <c r="Y1861" i="2"/>
  <c r="G1861" i="2"/>
  <c r="E1861" i="2"/>
  <c r="BC1860" i="2"/>
  <c r="BB1860" i="2"/>
  <c r="BA1860" i="2"/>
  <c r="AM1860" i="2"/>
  <c r="AJ1860" i="2"/>
  <c r="AF1860" i="2"/>
  <c r="AE1860" i="2"/>
  <c r="AD1860" i="2"/>
  <c r="Y1860" i="2"/>
  <c r="G1860" i="2"/>
  <c r="E1860" i="2"/>
  <c r="BC1859" i="2"/>
  <c r="BB1859" i="2"/>
  <c r="BA1859" i="2"/>
  <c r="AM1859" i="2"/>
  <c r="AJ1859" i="2"/>
  <c r="AF1859" i="2"/>
  <c r="AE1859" i="2"/>
  <c r="AD1859" i="2"/>
  <c r="Y1859" i="2"/>
  <c r="G1859" i="2"/>
  <c r="E1859" i="2"/>
  <c r="BC1858" i="2"/>
  <c r="BB1858" i="2"/>
  <c r="BA1858" i="2"/>
  <c r="AM1858" i="2"/>
  <c r="AJ1858" i="2"/>
  <c r="AF1858" i="2"/>
  <c r="AE1858" i="2"/>
  <c r="AD1858" i="2"/>
  <c r="Y1858" i="2"/>
  <c r="G1858" i="2"/>
  <c r="E1858" i="2"/>
  <c r="BC1857" i="2"/>
  <c r="BB1857" i="2"/>
  <c r="BA1857" i="2"/>
  <c r="AM1857" i="2"/>
  <c r="AJ1857" i="2"/>
  <c r="AF1857" i="2"/>
  <c r="AE1857" i="2"/>
  <c r="AD1857" i="2"/>
  <c r="Y1857" i="2"/>
  <c r="G1857" i="2"/>
  <c r="E1857" i="2"/>
  <c r="BC1856" i="2"/>
  <c r="BB1856" i="2"/>
  <c r="BA1856" i="2"/>
  <c r="AM1856" i="2"/>
  <c r="AJ1856" i="2"/>
  <c r="AF1856" i="2"/>
  <c r="AE1856" i="2"/>
  <c r="AD1856" i="2"/>
  <c r="Y1856" i="2"/>
  <c r="G1856" i="2"/>
  <c r="E1856" i="2"/>
  <c r="BC1855" i="2"/>
  <c r="BB1855" i="2"/>
  <c r="BA1855" i="2"/>
  <c r="AM1855" i="2"/>
  <c r="AJ1855" i="2"/>
  <c r="AF1855" i="2"/>
  <c r="AE1855" i="2"/>
  <c r="AD1855" i="2"/>
  <c r="Y1855" i="2"/>
  <c r="G1855" i="2"/>
  <c r="E1855" i="2"/>
  <c r="BC1854" i="2"/>
  <c r="BB1854" i="2"/>
  <c r="BA1854" i="2"/>
  <c r="AM1854" i="2"/>
  <c r="AJ1854" i="2"/>
  <c r="AF1854" i="2"/>
  <c r="AE1854" i="2"/>
  <c r="AD1854" i="2"/>
  <c r="Y1854" i="2"/>
  <c r="G1854" i="2"/>
  <c r="E1854" i="2"/>
  <c r="BC1853" i="2"/>
  <c r="BB1853" i="2"/>
  <c r="BA1853" i="2"/>
  <c r="AM1853" i="2"/>
  <c r="AJ1853" i="2"/>
  <c r="AF1853" i="2"/>
  <c r="AE1853" i="2"/>
  <c r="AD1853" i="2"/>
  <c r="Y1853" i="2"/>
  <c r="G1853" i="2"/>
  <c r="E1853" i="2"/>
  <c r="BC1852" i="2"/>
  <c r="BB1852" i="2"/>
  <c r="BA1852" i="2"/>
  <c r="AM1852" i="2"/>
  <c r="AJ1852" i="2"/>
  <c r="AF1852" i="2"/>
  <c r="AE1852" i="2"/>
  <c r="AD1852" i="2"/>
  <c r="Y1852" i="2"/>
  <c r="G1852" i="2"/>
  <c r="E1852" i="2"/>
  <c r="BC1851" i="2"/>
  <c r="BB1851" i="2"/>
  <c r="BA1851" i="2"/>
  <c r="AM1851" i="2"/>
  <c r="AJ1851" i="2"/>
  <c r="AF1851" i="2"/>
  <c r="AE1851" i="2"/>
  <c r="AD1851" i="2"/>
  <c r="Y1851" i="2"/>
  <c r="G1851" i="2"/>
  <c r="E1851" i="2"/>
  <c r="BC1850" i="2"/>
  <c r="BB1850" i="2"/>
  <c r="BA1850" i="2"/>
  <c r="AM1850" i="2"/>
  <c r="AJ1850" i="2"/>
  <c r="AF1850" i="2"/>
  <c r="AE1850" i="2"/>
  <c r="AD1850" i="2"/>
  <c r="Y1850" i="2"/>
  <c r="G1850" i="2"/>
  <c r="E1850" i="2"/>
  <c r="BC1849" i="2"/>
  <c r="BB1849" i="2"/>
  <c r="BA1849" i="2"/>
  <c r="AM1849" i="2"/>
  <c r="AJ1849" i="2"/>
  <c r="AF1849" i="2"/>
  <c r="AE1849" i="2"/>
  <c r="AD1849" i="2"/>
  <c r="Y1849" i="2"/>
  <c r="G1849" i="2"/>
  <c r="E1849" i="2"/>
  <c r="BC1848" i="2"/>
  <c r="BB1848" i="2"/>
  <c r="BA1848" i="2"/>
  <c r="AM1848" i="2"/>
  <c r="AJ1848" i="2"/>
  <c r="AF1848" i="2"/>
  <c r="AE1848" i="2"/>
  <c r="AD1848" i="2"/>
  <c r="Y1848" i="2"/>
  <c r="G1848" i="2"/>
  <c r="E1848" i="2"/>
  <c r="BC1847" i="2"/>
  <c r="BB1847" i="2"/>
  <c r="BA1847" i="2"/>
  <c r="AM1847" i="2"/>
  <c r="AJ1847" i="2"/>
  <c r="AF1847" i="2"/>
  <c r="AE1847" i="2"/>
  <c r="AD1847" i="2"/>
  <c r="Y1847" i="2"/>
  <c r="G1847" i="2"/>
  <c r="E1847" i="2"/>
  <c r="BC1846" i="2"/>
  <c r="BB1846" i="2"/>
  <c r="BA1846" i="2"/>
  <c r="AM1846" i="2"/>
  <c r="AJ1846" i="2"/>
  <c r="AF1846" i="2"/>
  <c r="AE1846" i="2"/>
  <c r="AD1846" i="2"/>
  <c r="Y1846" i="2"/>
  <c r="G1846" i="2"/>
  <c r="E1846" i="2"/>
  <c r="BC1845" i="2"/>
  <c r="BB1845" i="2"/>
  <c r="BA1845" i="2"/>
  <c r="AM1845" i="2"/>
  <c r="AJ1845" i="2"/>
  <c r="AF1845" i="2"/>
  <c r="AE1845" i="2"/>
  <c r="AD1845" i="2"/>
  <c r="Y1845" i="2"/>
  <c r="G1845" i="2"/>
  <c r="E1845" i="2"/>
  <c r="BC1844" i="2"/>
  <c r="BB1844" i="2"/>
  <c r="BA1844" i="2"/>
  <c r="AM1844" i="2"/>
  <c r="AJ1844" i="2"/>
  <c r="AF1844" i="2"/>
  <c r="AE1844" i="2"/>
  <c r="AD1844" i="2"/>
  <c r="Y1844" i="2"/>
  <c r="G1844" i="2"/>
  <c r="E1844" i="2"/>
  <c r="BC1843" i="2"/>
  <c r="BB1843" i="2"/>
  <c r="BA1843" i="2"/>
  <c r="AM1843" i="2"/>
  <c r="AJ1843" i="2"/>
  <c r="AF1843" i="2"/>
  <c r="AE1843" i="2"/>
  <c r="AD1843" i="2"/>
  <c r="Y1843" i="2"/>
  <c r="G1843" i="2"/>
  <c r="E1843" i="2"/>
  <c r="BC1842" i="2"/>
  <c r="BB1842" i="2"/>
  <c r="BA1842" i="2"/>
  <c r="AM1842" i="2"/>
  <c r="AJ1842" i="2"/>
  <c r="AF1842" i="2"/>
  <c r="AE1842" i="2"/>
  <c r="AD1842" i="2"/>
  <c r="Y1842" i="2"/>
  <c r="G1842" i="2"/>
  <c r="E1842" i="2"/>
  <c r="BC1841" i="2"/>
  <c r="BB1841" i="2"/>
  <c r="BA1841" i="2"/>
  <c r="AM1841" i="2"/>
  <c r="AJ1841" i="2"/>
  <c r="AF1841" i="2"/>
  <c r="AE1841" i="2"/>
  <c r="AD1841" i="2"/>
  <c r="Y1841" i="2"/>
  <c r="G1841" i="2"/>
  <c r="E1841" i="2"/>
  <c r="BC1840" i="2"/>
  <c r="BB1840" i="2"/>
  <c r="BA1840" i="2"/>
  <c r="AM1840" i="2"/>
  <c r="AJ1840" i="2"/>
  <c r="AF1840" i="2"/>
  <c r="AE1840" i="2"/>
  <c r="AD1840" i="2"/>
  <c r="Y1840" i="2"/>
  <c r="G1840" i="2"/>
  <c r="E1840" i="2"/>
  <c r="BC1839" i="2"/>
  <c r="BB1839" i="2"/>
  <c r="BA1839" i="2"/>
  <c r="AM1839" i="2"/>
  <c r="AJ1839" i="2"/>
  <c r="AF1839" i="2"/>
  <c r="AE1839" i="2"/>
  <c r="AD1839" i="2"/>
  <c r="Y1839" i="2"/>
  <c r="G1839" i="2"/>
  <c r="E1839" i="2"/>
  <c r="BC1838" i="2"/>
  <c r="BB1838" i="2"/>
  <c r="BA1838" i="2"/>
  <c r="AM1838" i="2"/>
  <c r="AJ1838" i="2"/>
  <c r="AF1838" i="2"/>
  <c r="AE1838" i="2"/>
  <c r="AD1838" i="2"/>
  <c r="Y1838" i="2"/>
  <c r="G1838" i="2"/>
  <c r="E1838" i="2"/>
  <c r="BC1837" i="2"/>
  <c r="BB1837" i="2"/>
  <c r="BA1837" i="2"/>
  <c r="AM1837" i="2"/>
  <c r="AJ1837" i="2"/>
  <c r="AF1837" i="2"/>
  <c r="AE1837" i="2"/>
  <c r="AD1837" i="2"/>
  <c r="Y1837" i="2"/>
  <c r="G1837" i="2"/>
  <c r="E1837" i="2"/>
  <c r="BC1836" i="2"/>
  <c r="BB1836" i="2"/>
  <c r="BA1836" i="2"/>
  <c r="AM1836" i="2"/>
  <c r="AJ1836" i="2"/>
  <c r="AF1836" i="2"/>
  <c r="AE1836" i="2"/>
  <c r="AD1836" i="2"/>
  <c r="Y1836" i="2"/>
  <c r="G1836" i="2"/>
  <c r="E1836" i="2"/>
  <c r="BC1835" i="2"/>
  <c r="BB1835" i="2"/>
  <c r="BA1835" i="2"/>
  <c r="AM1835" i="2"/>
  <c r="AJ1835" i="2"/>
  <c r="AF1835" i="2"/>
  <c r="AE1835" i="2"/>
  <c r="AD1835" i="2"/>
  <c r="Y1835" i="2"/>
  <c r="G1835" i="2"/>
  <c r="E1835" i="2"/>
  <c r="BC1834" i="2"/>
  <c r="BB1834" i="2"/>
  <c r="BA1834" i="2"/>
  <c r="AM1834" i="2"/>
  <c r="AJ1834" i="2"/>
  <c r="AF1834" i="2"/>
  <c r="AE1834" i="2"/>
  <c r="AD1834" i="2"/>
  <c r="Y1834" i="2"/>
  <c r="G1834" i="2"/>
  <c r="E1834" i="2"/>
  <c r="BC1833" i="2"/>
  <c r="BB1833" i="2"/>
  <c r="BA1833" i="2"/>
  <c r="AM1833" i="2"/>
  <c r="AJ1833" i="2"/>
  <c r="AF1833" i="2"/>
  <c r="AE1833" i="2"/>
  <c r="AD1833" i="2"/>
  <c r="Y1833" i="2"/>
  <c r="G1833" i="2"/>
  <c r="E1833" i="2"/>
  <c r="BC1832" i="2"/>
  <c r="BB1832" i="2"/>
  <c r="BA1832" i="2"/>
  <c r="AM1832" i="2"/>
  <c r="AJ1832" i="2"/>
  <c r="AF1832" i="2"/>
  <c r="AE1832" i="2"/>
  <c r="AD1832" i="2"/>
  <c r="Y1832" i="2"/>
  <c r="G1832" i="2"/>
  <c r="E1832" i="2"/>
  <c r="BC1831" i="2"/>
  <c r="BB1831" i="2"/>
  <c r="BA1831" i="2"/>
  <c r="AM1831" i="2"/>
  <c r="AJ1831" i="2"/>
  <c r="AF1831" i="2"/>
  <c r="AE1831" i="2"/>
  <c r="AD1831" i="2"/>
  <c r="Y1831" i="2"/>
  <c r="G1831" i="2"/>
  <c r="E1831" i="2"/>
  <c r="BC1830" i="2"/>
  <c r="BB1830" i="2"/>
  <c r="BA1830" i="2"/>
  <c r="AM1830" i="2"/>
  <c r="AJ1830" i="2"/>
  <c r="AF1830" i="2"/>
  <c r="AE1830" i="2"/>
  <c r="AD1830" i="2"/>
  <c r="Y1830" i="2"/>
  <c r="G1830" i="2"/>
  <c r="E1830" i="2"/>
  <c r="BC1829" i="2"/>
  <c r="BB1829" i="2"/>
  <c r="BA1829" i="2"/>
  <c r="AM1829" i="2"/>
  <c r="AJ1829" i="2"/>
  <c r="AF1829" i="2"/>
  <c r="AE1829" i="2"/>
  <c r="AD1829" i="2"/>
  <c r="Y1829" i="2"/>
  <c r="G1829" i="2"/>
  <c r="E1829" i="2"/>
  <c r="BC1828" i="2"/>
  <c r="BB1828" i="2"/>
  <c r="BA1828" i="2"/>
  <c r="AM1828" i="2"/>
  <c r="AJ1828" i="2"/>
  <c r="AF1828" i="2"/>
  <c r="AE1828" i="2"/>
  <c r="AD1828" i="2"/>
  <c r="Y1828" i="2"/>
  <c r="G1828" i="2"/>
  <c r="E1828" i="2"/>
  <c r="BC1827" i="2"/>
  <c r="BB1827" i="2"/>
  <c r="BA1827" i="2"/>
  <c r="AM1827" i="2"/>
  <c r="AJ1827" i="2"/>
  <c r="AF1827" i="2"/>
  <c r="AE1827" i="2"/>
  <c r="AD1827" i="2"/>
  <c r="Y1827" i="2"/>
  <c r="G1827" i="2"/>
  <c r="E1827" i="2"/>
  <c r="BC1826" i="2"/>
  <c r="BB1826" i="2"/>
  <c r="BA1826" i="2"/>
  <c r="AM1826" i="2"/>
  <c r="AJ1826" i="2"/>
  <c r="AF1826" i="2"/>
  <c r="AE1826" i="2"/>
  <c r="AD1826" i="2"/>
  <c r="Y1826" i="2"/>
  <c r="G1826" i="2"/>
  <c r="E1826" i="2"/>
  <c r="BC1825" i="2"/>
  <c r="BB1825" i="2"/>
  <c r="BA1825" i="2"/>
  <c r="AM1825" i="2"/>
  <c r="AJ1825" i="2"/>
  <c r="AF1825" i="2"/>
  <c r="AE1825" i="2"/>
  <c r="AD1825" i="2"/>
  <c r="Y1825" i="2"/>
  <c r="G1825" i="2"/>
  <c r="E1825" i="2"/>
  <c r="BC1824" i="2"/>
  <c r="BB1824" i="2"/>
  <c r="BA1824" i="2"/>
  <c r="AM1824" i="2"/>
  <c r="AJ1824" i="2"/>
  <c r="AF1824" i="2"/>
  <c r="AE1824" i="2"/>
  <c r="AD1824" i="2"/>
  <c r="Y1824" i="2"/>
  <c r="G1824" i="2"/>
  <c r="E1824" i="2"/>
  <c r="BC1823" i="2"/>
  <c r="BB1823" i="2"/>
  <c r="BA1823" i="2"/>
  <c r="AM1823" i="2"/>
  <c r="AJ1823" i="2"/>
  <c r="AF1823" i="2"/>
  <c r="AE1823" i="2"/>
  <c r="AD1823" i="2"/>
  <c r="Y1823" i="2"/>
  <c r="G1823" i="2"/>
  <c r="E1823" i="2"/>
  <c r="BC1822" i="2"/>
  <c r="BB1822" i="2"/>
  <c r="BA1822" i="2"/>
  <c r="AM1822" i="2"/>
  <c r="AJ1822" i="2"/>
  <c r="AF1822" i="2"/>
  <c r="AE1822" i="2"/>
  <c r="AD1822" i="2"/>
  <c r="Y1822" i="2"/>
  <c r="G1822" i="2"/>
  <c r="E1822" i="2"/>
  <c r="BC1821" i="2"/>
  <c r="BB1821" i="2"/>
  <c r="BA1821" i="2"/>
  <c r="AM1821" i="2"/>
  <c r="AJ1821" i="2"/>
  <c r="AF1821" i="2"/>
  <c r="AE1821" i="2"/>
  <c r="AD1821" i="2"/>
  <c r="Y1821" i="2"/>
  <c r="G1821" i="2"/>
  <c r="E1821" i="2"/>
  <c r="BC1820" i="2"/>
  <c r="BB1820" i="2"/>
  <c r="BA1820" i="2"/>
  <c r="AM1820" i="2"/>
  <c r="AJ1820" i="2"/>
  <c r="AF1820" i="2"/>
  <c r="AE1820" i="2"/>
  <c r="AD1820" i="2"/>
  <c r="Y1820" i="2"/>
  <c r="G1820" i="2"/>
  <c r="E1820" i="2"/>
  <c r="BC1819" i="2"/>
  <c r="BB1819" i="2"/>
  <c r="BA1819" i="2"/>
  <c r="AM1819" i="2"/>
  <c r="AJ1819" i="2"/>
  <c r="AF1819" i="2"/>
  <c r="AE1819" i="2"/>
  <c r="AD1819" i="2"/>
  <c r="Y1819" i="2"/>
  <c r="G1819" i="2"/>
  <c r="E1819" i="2"/>
  <c r="BC1818" i="2"/>
  <c r="BB1818" i="2"/>
  <c r="BA1818" i="2"/>
  <c r="AM1818" i="2"/>
  <c r="AJ1818" i="2"/>
  <c r="AF1818" i="2"/>
  <c r="AE1818" i="2"/>
  <c r="AD1818" i="2"/>
  <c r="Y1818" i="2"/>
  <c r="G1818" i="2"/>
  <c r="E1818" i="2"/>
  <c r="BC1817" i="2"/>
  <c r="BB1817" i="2"/>
  <c r="BA1817" i="2"/>
  <c r="AM1817" i="2"/>
  <c r="AJ1817" i="2"/>
  <c r="AF1817" i="2"/>
  <c r="AE1817" i="2"/>
  <c r="AD1817" i="2"/>
  <c r="Y1817" i="2"/>
  <c r="G1817" i="2"/>
  <c r="E1817" i="2"/>
  <c r="BC1816" i="2"/>
  <c r="BB1816" i="2"/>
  <c r="BA1816" i="2"/>
  <c r="AM1816" i="2"/>
  <c r="AJ1816" i="2"/>
  <c r="AF1816" i="2"/>
  <c r="AE1816" i="2"/>
  <c r="AD1816" i="2"/>
  <c r="Y1816" i="2"/>
  <c r="G1816" i="2"/>
  <c r="E1816" i="2"/>
  <c r="BC1815" i="2"/>
  <c r="BB1815" i="2"/>
  <c r="BA1815" i="2"/>
  <c r="AM1815" i="2"/>
  <c r="AJ1815" i="2"/>
  <c r="AF1815" i="2"/>
  <c r="AE1815" i="2"/>
  <c r="AD1815" i="2"/>
  <c r="Y1815" i="2"/>
  <c r="G1815" i="2"/>
  <c r="E1815" i="2"/>
  <c r="BC1814" i="2"/>
  <c r="BB1814" i="2"/>
  <c r="BA1814" i="2"/>
  <c r="AM1814" i="2"/>
  <c r="AJ1814" i="2"/>
  <c r="AF1814" i="2"/>
  <c r="AE1814" i="2"/>
  <c r="AD1814" i="2"/>
  <c r="Y1814" i="2"/>
  <c r="G1814" i="2"/>
  <c r="E1814" i="2"/>
  <c r="BC1813" i="2"/>
  <c r="BB1813" i="2"/>
  <c r="BA1813" i="2"/>
  <c r="AM1813" i="2"/>
  <c r="AJ1813" i="2"/>
  <c r="AF1813" i="2"/>
  <c r="AE1813" i="2"/>
  <c r="AD1813" i="2"/>
  <c r="Y1813" i="2"/>
  <c r="G1813" i="2"/>
  <c r="E1813" i="2"/>
  <c r="BC1812" i="2"/>
  <c r="BB1812" i="2"/>
  <c r="BA1812" i="2"/>
  <c r="AM1812" i="2"/>
  <c r="AJ1812" i="2"/>
  <c r="AF1812" i="2"/>
  <c r="AE1812" i="2"/>
  <c r="AD1812" i="2"/>
  <c r="Y1812" i="2"/>
  <c r="G1812" i="2"/>
  <c r="E1812" i="2"/>
  <c r="BC1811" i="2"/>
  <c r="BB1811" i="2"/>
  <c r="BA1811" i="2"/>
  <c r="AM1811" i="2"/>
  <c r="AJ1811" i="2"/>
  <c r="AF1811" i="2"/>
  <c r="AE1811" i="2"/>
  <c r="AD1811" i="2"/>
  <c r="Y1811" i="2"/>
  <c r="G1811" i="2"/>
  <c r="E1811" i="2"/>
  <c r="BC1810" i="2"/>
  <c r="BB1810" i="2"/>
  <c r="BA1810" i="2"/>
  <c r="AM1810" i="2"/>
  <c r="AJ1810" i="2"/>
  <c r="AF1810" i="2"/>
  <c r="AE1810" i="2"/>
  <c r="AD1810" i="2"/>
  <c r="Y1810" i="2"/>
  <c r="G1810" i="2"/>
  <c r="E1810" i="2"/>
  <c r="BC1809" i="2"/>
  <c r="BB1809" i="2"/>
  <c r="BA1809" i="2"/>
  <c r="AM1809" i="2"/>
  <c r="AJ1809" i="2"/>
  <c r="AF1809" i="2"/>
  <c r="AE1809" i="2"/>
  <c r="AD1809" i="2"/>
  <c r="Y1809" i="2"/>
  <c r="G1809" i="2"/>
  <c r="E1809" i="2"/>
  <c r="BC1808" i="2"/>
  <c r="BB1808" i="2"/>
  <c r="BA1808" i="2"/>
  <c r="AM1808" i="2"/>
  <c r="AJ1808" i="2"/>
  <c r="AF1808" i="2"/>
  <c r="AE1808" i="2"/>
  <c r="AD1808" i="2"/>
  <c r="Y1808" i="2"/>
  <c r="G1808" i="2"/>
  <c r="E1808" i="2"/>
  <c r="BC1807" i="2"/>
  <c r="BB1807" i="2"/>
  <c r="BA1807" i="2"/>
  <c r="AM1807" i="2"/>
  <c r="AJ1807" i="2"/>
  <c r="AF1807" i="2"/>
  <c r="AE1807" i="2"/>
  <c r="AD1807" i="2"/>
  <c r="Y1807" i="2"/>
  <c r="G1807" i="2"/>
  <c r="E1807" i="2"/>
  <c r="BC1806" i="2"/>
  <c r="BB1806" i="2"/>
  <c r="BA1806" i="2"/>
  <c r="AM1806" i="2"/>
  <c r="AJ1806" i="2"/>
  <c r="AF1806" i="2"/>
  <c r="AE1806" i="2"/>
  <c r="AD1806" i="2"/>
  <c r="Y1806" i="2"/>
  <c r="G1806" i="2"/>
  <c r="E1806" i="2"/>
  <c r="BC1805" i="2"/>
  <c r="BB1805" i="2"/>
  <c r="BA1805" i="2"/>
  <c r="AM1805" i="2"/>
  <c r="AJ1805" i="2"/>
  <c r="AF1805" i="2"/>
  <c r="AE1805" i="2"/>
  <c r="AD1805" i="2"/>
  <c r="Y1805" i="2"/>
  <c r="G1805" i="2"/>
  <c r="E1805" i="2"/>
  <c r="BC1804" i="2"/>
  <c r="BB1804" i="2"/>
  <c r="BA1804" i="2"/>
  <c r="AM1804" i="2"/>
  <c r="AJ1804" i="2"/>
  <c r="AF1804" i="2"/>
  <c r="AE1804" i="2"/>
  <c r="AD1804" i="2"/>
  <c r="Y1804" i="2"/>
  <c r="G1804" i="2"/>
  <c r="E1804" i="2"/>
  <c r="BC1803" i="2"/>
  <c r="BB1803" i="2"/>
  <c r="BA1803" i="2"/>
  <c r="AM1803" i="2"/>
  <c r="AJ1803" i="2"/>
  <c r="AF1803" i="2"/>
  <c r="AE1803" i="2"/>
  <c r="AD1803" i="2"/>
  <c r="Y1803" i="2"/>
  <c r="G1803" i="2"/>
  <c r="E1803" i="2"/>
  <c r="BC1802" i="2"/>
  <c r="BB1802" i="2"/>
  <c r="BA1802" i="2"/>
  <c r="AM1802" i="2"/>
  <c r="AJ1802" i="2"/>
  <c r="AF1802" i="2"/>
  <c r="AE1802" i="2"/>
  <c r="AD1802" i="2"/>
  <c r="Y1802" i="2"/>
  <c r="G1802" i="2"/>
  <c r="E1802" i="2"/>
  <c r="BC1801" i="2"/>
  <c r="BB1801" i="2"/>
  <c r="BA1801" i="2"/>
  <c r="AM1801" i="2"/>
  <c r="AJ1801" i="2"/>
  <c r="AF1801" i="2"/>
  <c r="AE1801" i="2"/>
  <c r="AD1801" i="2"/>
  <c r="Y1801" i="2"/>
  <c r="G1801" i="2"/>
  <c r="E1801" i="2"/>
  <c r="BC1800" i="2"/>
  <c r="BB1800" i="2"/>
  <c r="BA1800" i="2"/>
  <c r="AM1800" i="2"/>
  <c r="AJ1800" i="2"/>
  <c r="AF1800" i="2"/>
  <c r="AE1800" i="2"/>
  <c r="AD1800" i="2"/>
  <c r="Y1800" i="2"/>
  <c r="G1800" i="2"/>
  <c r="E1800" i="2"/>
  <c r="BC1799" i="2"/>
  <c r="BB1799" i="2"/>
  <c r="BA1799" i="2"/>
  <c r="AM1799" i="2"/>
  <c r="AJ1799" i="2"/>
  <c r="AF1799" i="2"/>
  <c r="AE1799" i="2"/>
  <c r="AD1799" i="2"/>
  <c r="Y1799" i="2"/>
  <c r="G1799" i="2"/>
  <c r="E1799" i="2"/>
  <c r="BC1798" i="2"/>
  <c r="BB1798" i="2"/>
  <c r="BA1798" i="2"/>
  <c r="AM1798" i="2"/>
  <c r="AJ1798" i="2"/>
  <c r="AF1798" i="2"/>
  <c r="AE1798" i="2"/>
  <c r="AD1798" i="2"/>
  <c r="Y1798" i="2"/>
  <c r="G1798" i="2"/>
  <c r="E1798" i="2"/>
  <c r="BC1797" i="2"/>
  <c r="BB1797" i="2"/>
  <c r="BA1797" i="2"/>
  <c r="AM1797" i="2"/>
  <c r="AJ1797" i="2"/>
  <c r="AF1797" i="2"/>
  <c r="AE1797" i="2"/>
  <c r="AD1797" i="2"/>
  <c r="Y1797" i="2"/>
  <c r="G1797" i="2"/>
  <c r="E1797" i="2"/>
  <c r="BC1796" i="2"/>
  <c r="BB1796" i="2"/>
  <c r="BA1796" i="2"/>
  <c r="AM1796" i="2"/>
  <c r="AJ1796" i="2"/>
  <c r="AF1796" i="2"/>
  <c r="AE1796" i="2"/>
  <c r="AD1796" i="2"/>
  <c r="Y1796" i="2"/>
  <c r="G1796" i="2"/>
  <c r="E1796" i="2"/>
  <c r="BC1795" i="2"/>
  <c r="BB1795" i="2"/>
  <c r="BA1795" i="2"/>
  <c r="AM1795" i="2"/>
  <c r="AJ1795" i="2"/>
  <c r="AF1795" i="2"/>
  <c r="AE1795" i="2"/>
  <c r="AD1795" i="2"/>
  <c r="Y1795" i="2"/>
  <c r="G1795" i="2"/>
  <c r="E1795" i="2"/>
  <c r="BC1794" i="2"/>
  <c r="BB1794" i="2"/>
  <c r="BA1794" i="2"/>
  <c r="AM1794" i="2"/>
  <c r="AJ1794" i="2"/>
  <c r="AF1794" i="2"/>
  <c r="AE1794" i="2"/>
  <c r="AD1794" i="2"/>
  <c r="Y1794" i="2"/>
  <c r="G1794" i="2"/>
  <c r="E1794" i="2"/>
  <c r="BC1793" i="2"/>
  <c r="BB1793" i="2"/>
  <c r="BA1793" i="2"/>
  <c r="AM1793" i="2"/>
  <c r="AJ1793" i="2"/>
  <c r="AF1793" i="2"/>
  <c r="AE1793" i="2"/>
  <c r="AD1793" i="2"/>
  <c r="Y1793" i="2"/>
  <c r="G1793" i="2"/>
  <c r="E1793" i="2"/>
  <c r="BC1792" i="2"/>
  <c r="BB1792" i="2"/>
  <c r="BA1792" i="2"/>
  <c r="AM1792" i="2"/>
  <c r="AJ1792" i="2"/>
  <c r="AF1792" i="2"/>
  <c r="AE1792" i="2"/>
  <c r="AD1792" i="2"/>
  <c r="Y1792" i="2"/>
  <c r="G1792" i="2"/>
  <c r="E1792" i="2"/>
  <c r="BC1791" i="2"/>
  <c r="BB1791" i="2"/>
  <c r="BA1791" i="2"/>
  <c r="AM1791" i="2"/>
  <c r="AJ1791" i="2"/>
  <c r="AF1791" i="2"/>
  <c r="AE1791" i="2"/>
  <c r="AD1791" i="2"/>
  <c r="Y1791" i="2"/>
  <c r="G1791" i="2"/>
  <c r="E1791" i="2"/>
  <c r="BC1790" i="2"/>
  <c r="BB1790" i="2"/>
  <c r="BA1790" i="2"/>
  <c r="AM1790" i="2"/>
  <c r="AJ1790" i="2"/>
  <c r="AF1790" i="2"/>
  <c r="AE1790" i="2"/>
  <c r="AD1790" i="2"/>
  <c r="Y1790" i="2"/>
  <c r="G1790" i="2"/>
  <c r="E1790" i="2"/>
  <c r="BC1789" i="2"/>
  <c r="BB1789" i="2"/>
  <c r="BA1789" i="2"/>
  <c r="AM1789" i="2"/>
  <c r="AJ1789" i="2"/>
  <c r="AF1789" i="2"/>
  <c r="AE1789" i="2"/>
  <c r="AD1789" i="2"/>
  <c r="Y1789" i="2"/>
  <c r="G1789" i="2"/>
  <c r="E1789" i="2"/>
  <c r="BC1788" i="2"/>
  <c r="BB1788" i="2"/>
  <c r="BA1788" i="2"/>
  <c r="AM1788" i="2"/>
  <c r="AJ1788" i="2"/>
  <c r="AF1788" i="2"/>
  <c r="AE1788" i="2"/>
  <c r="AD1788" i="2"/>
  <c r="Y1788" i="2"/>
  <c r="G1788" i="2"/>
  <c r="E1788" i="2"/>
  <c r="BC1787" i="2"/>
  <c r="BB1787" i="2"/>
  <c r="BA1787" i="2"/>
  <c r="AM1787" i="2"/>
  <c r="AJ1787" i="2"/>
  <c r="AF1787" i="2"/>
  <c r="AE1787" i="2"/>
  <c r="AD1787" i="2"/>
  <c r="Y1787" i="2"/>
  <c r="G1787" i="2"/>
  <c r="E1787" i="2"/>
  <c r="BC1786" i="2"/>
  <c r="BB1786" i="2"/>
  <c r="BA1786" i="2"/>
  <c r="AM1786" i="2"/>
  <c r="AJ1786" i="2"/>
  <c r="AF1786" i="2"/>
  <c r="AE1786" i="2"/>
  <c r="AD1786" i="2"/>
  <c r="Y1786" i="2"/>
  <c r="G1786" i="2"/>
  <c r="E1786" i="2"/>
  <c r="BC1785" i="2"/>
  <c r="BB1785" i="2"/>
  <c r="BA1785" i="2"/>
  <c r="AM1785" i="2"/>
  <c r="AJ1785" i="2"/>
  <c r="AF1785" i="2"/>
  <c r="AE1785" i="2"/>
  <c r="AD1785" i="2"/>
  <c r="Y1785" i="2"/>
  <c r="G1785" i="2"/>
  <c r="E1785" i="2"/>
  <c r="BC1784" i="2"/>
  <c r="BB1784" i="2"/>
  <c r="BA1784" i="2"/>
  <c r="AM1784" i="2"/>
  <c r="AJ1784" i="2"/>
  <c r="AF1784" i="2"/>
  <c r="AE1784" i="2"/>
  <c r="AD1784" i="2"/>
  <c r="Y1784" i="2"/>
  <c r="G1784" i="2"/>
  <c r="E1784" i="2"/>
  <c r="BC1783" i="2"/>
  <c r="BB1783" i="2"/>
  <c r="BA1783" i="2"/>
  <c r="AM1783" i="2"/>
  <c r="AJ1783" i="2"/>
  <c r="AF1783" i="2"/>
  <c r="AE1783" i="2"/>
  <c r="AD1783" i="2"/>
  <c r="Y1783" i="2"/>
  <c r="G1783" i="2"/>
  <c r="E1783" i="2"/>
  <c r="BC1782" i="2"/>
  <c r="BB1782" i="2"/>
  <c r="BA1782" i="2"/>
  <c r="AM1782" i="2"/>
  <c r="AJ1782" i="2"/>
  <c r="AF1782" i="2"/>
  <c r="AE1782" i="2"/>
  <c r="AD1782" i="2"/>
  <c r="Y1782" i="2"/>
  <c r="G1782" i="2"/>
  <c r="E1782" i="2"/>
  <c r="BC1781" i="2"/>
  <c r="BB1781" i="2"/>
  <c r="BA1781" i="2"/>
  <c r="AM1781" i="2"/>
  <c r="AJ1781" i="2"/>
  <c r="AF1781" i="2"/>
  <c r="AE1781" i="2"/>
  <c r="AD1781" i="2"/>
  <c r="Y1781" i="2"/>
  <c r="G1781" i="2"/>
  <c r="E1781" i="2"/>
  <c r="BC1780" i="2"/>
  <c r="BB1780" i="2"/>
  <c r="BA1780" i="2"/>
  <c r="AM1780" i="2"/>
  <c r="AJ1780" i="2"/>
  <c r="AF1780" i="2"/>
  <c r="AE1780" i="2"/>
  <c r="AD1780" i="2"/>
  <c r="Y1780" i="2"/>
  <c r="G1780" i="2"/>
  <c r="E1780" i="2"/>
  <c r="BC1779" i="2"/>
  <c r="BB1779" i="2"/>
  <c r="BA1779" i="2"/>
  <c r="AM1779" i="2"/>
  <c r="AJ1779" i="2"/>
  <c r="AF1779" i="2"/>
  <c r="AE1779" i="2"/>
  <c r="AD1779" i="2"/>
  <c r="Y1779" i="2"/>
  <c r="G1779" i="2"/>
  <c r="E1779" i="2"/>
  <c r="BC1778" i="2"/>
  <c r="BB1778" i="2"/>
  <c r="BA1778" i="2"/>
  <c r="AM1778" i="2"/>
  <c r="AJ1778" i="2"/>
  <c r="AF1778" i="2"/>
  <c r="AE1778" i="2"/>
  <c r="AD1778" i="2"/>
  <c r="Y1778" i="2"/>
  <c r="G1778" i="2"/>
  <c r="E1778" i="2"/>
  <c r="BC1777" i="2"/>
  <c r="BB1777" i="2"/>
  <c r="BA1777" i="2"/>
  <c r="AM1777" i="2"/>
  <c r="AJ1777" i="2"/>
  <c r="AF1777" i="2"/>
  <c r="AE1777" i="2"/>
  <c r="AD1777" i="2"/>
  <c r="Y1777" i="2"/>
  <c r="G1777" i="2"/>
  <c r="E1777" i="2"/>
  <c r="BC1776" i="2"/>
  <c r="BB1776" i="2"/>
  <c r="BA1776" i="2"/>
  <c r="AM1776" i="2"/>
  <c r="AJ1776" i="2"/>
  <c r="AF1776" i="2"/>
  <c r="AE1776" i="2"/>
  <c r="AD1776" i="2"/>
  <c r="Y1776" i="2"/>
  <c r="G1776" i="2"/>
  <c r="E1776" i="2"/>
  <c r="BC1775" i="2"/>
  <c r="BB1775" i="2"/>
  <c r="BA1775" i="2"/>
  <c r="AM1775" i="2"/>
  <c r="AJ1775" i="2"/>
  <c r="AF1775" i="2"/>
  <c r="AE1775" i="2"/>
  <c r="AD1775" i="2"/>
  <c r="Y1775" i="2"/>
  <c r="G1775" i="2"/>
  <c r="E1775" i="2"/>
  <c r="BC1774" i="2"/>
  <c r="BB1774" i="2"/>
  <c r="BA1774" i="2"/>
  <c r="AM1774" i="2"/>
  <c r="AJ1774" i="2"/>
  <c r="AF1774" i="2"/>
  <c r="AE1774" i="2"/>
  <c r="AD1774" i="2"/>
  <c r="Y1774" i="2"/>
  <c r="G1774" i="2"/>
  <c r="E1774" i="2"/>
  <c r="BC1773" i="2"/>
  <c r="BB1773" i="2"/>
  <c r="BA1773" i="2"/>
  <c r="AM1773" i="2"/>
  <c r="AJ1773" i="2"/>
  <c r="AF1773" i="2"/>
  <c r="AE1773" i="2"/>
  <c r="AD1773" i="2"/>
  <c r="Y1773" i="2"/>
  <c r="G1773" i="2"/>
  <c r="E1773" i="2"/>
  <c r="BC1772" i="2"/>
  <c r="BB1772" i="2"/>
  <c r="BA1772" i="2"/>
  <c r="AM1772" i="2"/>
  <c r="AJ1772" i="2"/>
  <c r="AF1772" i="2"/>
  <c r="AE1772" i="2"/>
  <c r="AD1772" i="2"/>
  <c r="Y1772" i="2"/>
  <c r="G1772" i="2"/>
  <c r="E1772" i="2"/>
  <c r="BC1771" i="2"/>
  <c r="BB1771" i="2"/>
  <c r="BA1771" i="2"/>
  <c r="AM1771" i="2"/>
  <c r="AJ1771" i="2"/>
  <c r="AF1771" i="2"/>
  <c r="AE1771" i="2"/>
  <c r="AD1771" i="2"/>
  <c r="Y1771" i="2"/>
  <c r="G1771" i="2"/>
  <c r="E1771" i="2"/>
  <c r="BC1770" i="2"/>
  <c r="BB1770" i="2"/>
  <c r="BA1770" i="2"/>
  <c r="AM1770" i="2"/>
  <c r="AJ1770" i="2"/>
  <c r="AF1770" i="2"/>
  <c r="AE1770" i="2"/>
  <c r="AD1770" i="2"/>
  <c r="Y1770" i="2"/>
  <c r="G1770" i="2"/>
  <c r="E1770" i="2"/>
  <c r="BC1769" i="2"/>
  <c r="BB1769" i="2"/>
  <c r="BA1769" i="2"/>
  <c r="AM1769" i="2"/>
  <c r="AJ1769" i="2"/>
  <c r="AF1769" i="2"/>
  <c r="AE1769" i="2"/>
  <c r="AD1769" i="2"/>
  <c r="Y1769" i="2"/>
  <c r="G1769" i="2"/>
  <c r="E1769" i="2"/>
  <c r="BC1768" i="2"/>
  <c r="BB1768" i="2"/>
  <c r="BA1768" i="2"/>
  <c r="AM1768" i="2"/>
  <c r="AJ1768" i="2"/>
  <c r="AF1768" i="2"/>
  <c r="AE1768" i="2"/>
  <c r="AD1768" i="2"/>
  <c r="Y1768" i="2"/>
  <c r="G1768" i="2"/>
  <c r="E1768" i="2"/>
  <c r="BC1767" i="2"/>
  <c r="BB1767" i="2"/>
  <c r="BA1767" i="2"/>
  <c r="AM1767" i="2"/>
  <c r="AJ1767" i="2"/>
  <c r="AF1767" i="2"/>
  <c r="AE1767" i="2"/>
  <c r="AD1767" i="2"/>
  <c r="Y1767" i="2"/>
  <c r="G1767" i="2"/>
  <c r="E1767" i="2"/>
  <c r="BC1766" i="2"/>
  <c r="BB1766" i="2"/>
  <c r="BA1766" i="2"/>
  <c r="AM1766" i="2"/>
  <c r="AJ1766" i="2"/>
  <c r="AF1766" i="2"/>
  <c r="AE1766" i="2"/>
  <c r="AD1766" i="2"/>
  <c r="Y1766" i="2"/>
  <c r="G1766" i="2"/>
  <c r="E1766" i="2"/>
  <c r="BC1765" i="2"/>
  <c r="BB1765" i="2"/>
  <c r="BA1765" i="2"/>
  <c r="AM1765" i="2"/>
  <c r="AJ1765" i="2"/>
  <c r="AF1765" i="2"/>
  <c r="AE1765" i="2"/>
  <c r="AD1765" i="2"/>
  <c r="Y1765" i="2"/>
  <c r="G1765" i="2"/>
  <c r="E1765" i="2"/>
  <c r="BC1764" i="2"/>
  <c r="BB1764" i="2"/>
  <c r="BA1764" i="2"/>
  <c r="AM1764" i="2"/>
  <c r="AJ1764" i="2"/>
  <c r="AF1764" i="2"/>
  <c r="AE1764" i="2"/>
  <c r="AD1764" i="2"/>
  <c r="Y1764" i="2"/>
  <c r="G1764" i="2"/>
  <c r="E1764" i="2"/>
  <c r="BC1763" i="2"/>
  <c r="BB1763" i="2"/>
  <c r="BA1763" i="2"/>
  <c r="AM1763" i="2"/>
  <c r="AJ1763" i="2"/>
  <c r="AF1763" i="2"/>
  <c r="AE1763" i="2"/>
  <c r="AD1763" i="2"/>
  <c r="Y1763" i="2"/>
  <c r="G1763" i="2"/>
  <c r="E1763" i="2"/>
  <c r="BC1762" i="2"/>
  <c r="BB1762" i="2"/>
  <c r="BA1762" i="2"/>
  <c r="AM1762" i="2"/>
  <c r="AJ1762" i="2"/>
  <c r="AF1762" i="2"/>
  <c r="AE1762" i="2"/>
  <c r="AD1762" i="2"/>
  <c r="Y1762" i="2"/>
  <c r="G1762" i="2"/>
  <c r="E1762" i="2"/>
  <c r="BC1761" i="2"/>
  <c r="BB1761" i="2"/>
  <c r="BA1761" i="2"/>
  <c r="AM1761" i="2"/>
  <c r="AJ1761" i="2"/>
  <c r="AF1761" i="2"/>
  <c r="AE1761" i="2"/>
  <c r="AD1761" i="2"/>
  <c r="Y1761" i="2"/>
  <c r="G1761" i="2"/>
  <c r="E1761" i="2"/>
  <c r="BC1760" i="2"/>
  <c r="BB1760" i="2"/>
  <c r="BA1760" i="2"/>
  <c r="AM1760" i="2"/>
  <c r="AJ1760" i="2"/>
  <c r="AF1760" i="2"/>
  <c r="AE1760" i="2"/>
  <c r="AD1760" i="2"/>
  <c r="Y1760" i="2"/>
  <c r="G1760" i="2"/>
  <c r="E1760" i="2"/>
  <c r="BC1759" i="2"/>
  <c r="BB1759" i="2"/>
  <c r="BA1759" i="2"/>
  <c r="AM1759" i="2"/>
  <c r="AJ1759" i="2"/>
  <c r="AF1759" i="2"/>
  <c r="AE1759" i="2"/>
  <c r="AD1759" i="2"/>
  <c r="Y1759" i="2"/>
  <c r="G1759" i="2"/>
  <c r="E1759" i="2"/>
  <c r="BC1758" i="2"/>
  <c r="BB1758" i="2"/>
  <c r="BA1758" i="2"/>
  <c r="AM1758" i="2"/>
  <c r="AJ1758" i="2"/>
  <c r="AF1758" i="2"/>
  <c r="AE1758" i="2"/>
  <c r="AD1758" i="2"/>
  <c r="Y1758" i="2"/>
  <c r="G1758" i="2"/>
  <c r="E1758" i="2"/>
  <c r="BC1757" i="2"/>
  <c r="BB1757" i="2"/>
  <c r="BA1757" i="2"/>
  <c r="AM1757" i="2"/>
  <c r="AJ1757" i="2"/>
  <c r="AF1757" i="2"/>
  <c r="AE1757" i="2"/>
  <c r="AD1757" i="2"/>
  <c r="Y1757" i="2"/>
  <c r="G1757" i="2"/>
  <c r="E1757" i="2"/>
  <c r="BC1756" i="2"/>
  <c r="BB1756" i="2"/>
  <c r="BA1756" i="2"/>
  <c r="AM1756" i="2"/>
  <c r="AJ1756" i="2"/>
  <c r="AF1756" i="2"/>
  <c r="AE1756" i="2"/>
  <c r="AD1756" i="2"/>
  <c r="Y1756" i="2"/>
  <c r="G1756" i="2"/>
  <c r="E1756" i="2"/>
  <c r="BC1755" i="2"/>
  <c r="BB1755" i="2"/>
  <c r="BA1755" i="2"/>
  <c r="AM1755" i="2"/>
  <c r="AJ1755" i="2"/>
  <c r="AF1755" i="2"/>
  <c r="AE1755" i="2"/>
  <c r="AD1755" i="2"/>
  <c r="Y1755" i="2"/>
  <c r="G1755" i="2"/>
  <c r="E1755" i="2"/>
  <c r="BC1754" i="2"/>
  <c r="BB1754" i="2"/>
  <c r="BA1754" i="2"/>
  <c r="AM1754" i="2"/>
  <c r="AJ1754" i="2"/>
  <c r="AF1754" i="2"/>
  <c r="AE1754" i="2"/>
  <c r="AD1754" i="2"/>
  <c r="Y1754" i="2"/>
  <c r="G1754" i="2"/>
  <c r="E1754" i="2"/>
  <c r="BC1753" i="2"/>
  <c r="BB1753" i="2"/>
  <c r="BA1753" i="2"/>
  <c r="AM1753" i="2"/>
  <c r="AJ1753" i="2"/>
  <c r="AF1753" i="2"/>
  <c r="AE1753" i="2"/>
  <c r="AD1753" i="2"/>
  <c r="Y1753" i="2"/>
  <c r="G1753" i="2"/>
  <c r="E1753" i="2"/>
  <c r="BC1752" i="2"/>
  <c r="BB1752" i="2"/>
  <c r="BA1752" i="2"/>
  <c r="AM1752" i="2"/>
  <c r="AJ1752" i="2"/>
  <c r="AF1752" i="2"/>
  <c r="AE1752" i="2"/>
  <c r="AD1752" i="2"/>
  <c r="Y1752" i="2"/>
  <c r="G1752" i="2"/>
  <c r="E1752" i="2"/>
  <c r="BC1751" i="2"/>
  <c r="BB1751" i="2"/>
  <c r="BA1751" i="2"/>
  <c r="AM1751" i="2"/>
  <c r="AJ1751" i="2"/>
  <c r="AF1751" i="2"/>
  <c r="AE1751" i="2"/>
  <c r="AD1751" i="2"/>
  <c r="Y1751" i="2"/>
  <c r="G1751" i="2"/>
  <c r="E1751" i="2"/>
  <c r="BC1750" i="2"/>
  <c r="BB1750" i="2"/>
  <c r="BA1750" i="2"/>
  <c r="AM1750" i="2"/>
  <c r="AJ1750" i="2"/>
  <c r="AF1750" i="2"/>
  <c r="AE1750" i="2"/>
  <c r="AD1750" i="2"/>
  <c r="Y1750" i="2"/>
  <c r="G1750" i="2"/>
  <c r="E1750" i="2"/>
  <c r="BC1749" i="2"/>
  <c r="BB1749" i="2"/>
  <c r="BA1749" i="2"/>
  <c r="AM1749" i="2"/>
  <c r="AJ1749" i="2"/>
  <c r="AF1749" i="2"/>
  <c r="AE1749" i="2"/>
  <c r="AD1749" i="2"/>
  <c r="Y1749" i="2"/>
  <c r="G1749" i="2"/>
  <c r="E1749" i="2"/>
  <c r="BC1748" i="2"/>
  <c r="BB1748" i="2"/>
  <c r="BA1748" i="2"/>
  <c r="AM1748" i="2"/>
  <c r="AJ1748" i="2"/>
  <c r="AF1748" i="2"/>
  <c r="AE1748" i="2"/>
  <c r="AD1748" i="2"/>
  <c r="Y1748" i="2"/>
  <c r="G1748" i="2"/>
  <c r="E1748" i="2"/>
  <c r="BC1747" i="2"/>
  <c r="BB1747" i="2"/>
  <c r="BA1747" i="2"/>
  <c r="AM1747" i="2"/>
  <c r="AJ1747" i="2"/>
  <c r="AF1747" i="2"/>
  <c r="AE1747" i="2"/>
  <c r="AD1747" i="2"/>
  <c r="Y1747" i="2"/>
  <c r="G1747" i="2"/>
  <c r="E1747" i="2"/>
  <c r="BC1746" i="2"/>
  <c r="BB1746" i="2"/>
  <c r="BA1746" i="2"/>
  <c r="AM1746" i="2"/>
  <c r="AJ1746" i="2"/>
  <c r="AF1746" i="2"/>
  <c r="AE1746" i="2"/>
  <c r="AD1746" i="2"/>
  <c r="Y1746" i="2"/>
  <c r="G1746" i="2"/>
  <c r="E1746" i="2"/>
  <c r="BC1745" i="2"/>
  <c r="BA1745" i="2"/>
  <c r="BB1745" i="2" s="1"/>
  <c r="AM1745" i="2"/>
  <c r="AJ1745" i="2"/>
  <c r="AF1745" i="2"/>
  <c r="AE1745" i="2"/>
  <c r="AD1745" i="2"/>
  <c r="Y1745" i="2"/>
  <c r="G1745" i="2"/>
  <c r="E1745" i="2"/>
  <c r="BC1744" i="2"/>
  <c r="BA1744" i="2"/>
  <c r="BB1744" i="2" s="1"/>
  <c r="AM1744" i="2"/>
  <c r="AJ1744" i="2"/>
  <c r="AF1744" i="2"/>
  <c r="AE1744" i="2"/>
  <c r="AD1744" i="2"/>
  <c r="Y1744" i="2"/>
  <c r="G1744" i="2"/>
  <c r="E1744" i="2"/>
  <c r="BC1743" i="2"/>
  <c r="BA1743" i="2"/>
  <c r="BB1743" i="2" s="1"/>
  <c r="AM1743" i="2"/>
  <c r="AJ1743" i="2"/>
  <c r="AF1743" i="2"/>
  <c r="AE1743" i="2"/>
  <c r="AD1743" i="2"/>
  <c r="Y1743" i="2"/>
  <c r="G1743" i="2"/>
  <c r="E1743" i="2"/>
  <c r="BC1742" i="2"/>
  <c r="BA1742" i="2"/>
  <c r="BB1742" i="2" s="1"/>
  <c r="AM1742" i="2"/>
  <c r="AJ1742" i="2"/>
  <c r="AF1742" i="2"/>
  <c r="AE1742" i="2"/>
  <c r="AD1742" i="2"/>
  <c r="Y1742" i="2"/>
  <c r="G1742" i="2"/>
  <c r="E1742" i="2"/>
  <c r="BC1741" i="2"/>
  <c r="BA1741" i="2"/>
  <c r="BB1741" i="2" s="1"/>
  <c r="AM1741" i="2"/>
  <c r="AJ1741" i="2"/>
  <c r="AF1741" i="2"/>
  <c r="AE1741" i="2"/>
  <c r="AD1741" i="2"/>
  <c r="Y1741" i="2"/>
  <c r="G1741" i="2"/>
  <c r="E1741" i="2"/>
  <c r="BC1740" i="2"/>
  <c r="BA1740" i="2"/>
  <c r="BB1740" i="2" s="1"/>
  <c r="AM1740" i="2"/>
  <c r="AJ1740" i="2"/>
  <c r="AF1740" i="2"/>
  <c r="AE1740" i="2"/>
  <c r="AD1740" i="2"/>
  <c r="Y1740" i="2"/>
  <c r="G1740" i="2"/>
  <c r="E1740" i="2"/>
  <c r="BC1739" i="2"/>
  <c r="BA1739" i="2"/>
  <c r="BB1739" i="2" s="1"/>
  <c r="AM1739" i="2"/>
  <c r="AJ1739" i="2"/>
  <c r="AF1739" i="2"/>
  <c r="AE1739" i="2"/>
  <c r="AD1739" i="2"/>
  <c r="Y1739" i="2"/>
  <c r="G1739" i="2"/>
  <c r="E1739" i="2"/>
  <c r="BC1738" i="2"/>
  <c r="BA1738" i="2"/>
  <c r="BB1738" i="2" s="1"/>
  <c r="AM1738" i="2"/>
  <c r="AJ1738" i="2"/>
  <c r="AF1738" i="2"/>
  <c r="AE1738" i="2"/>
  <c r="AD1738" i="2"/>
  <c r="Y1738" i="2"/>
  <c r="G1738" i="2"/>
  <c r="E1738" i="2"/>
  <c r="BC1737" i="2"/>
  <c r="BA1737" i="2"/>
  <c r="BB1737" i="2" s="1"/>
  <c r="AM1737" i="2"/>
  <c r="AJ1737" i="2"/>
  <c r="AF1737" i="2"/>
  <c r="AE1737" i="2"/>
  <c r="AD1737" i="2"/>
  <c r="Y1737" i="2"/>
  <c r="G1737" i="2"/>
  <c r="E1737" i="2"/>
  <c r="BC1736" i="2"/>
  <c r="BA1736" i="2"/>
  <c r="BB1736" i="2" s="1"/>
  <c r="AM1736" i="2"/>
  <c r="AJ1736" i="2"/>
  <c r="AF1736" i="2"/>
  <c r="AE1736" i="2"/>
  <c r="AD1736" i="2"/>
  <c r="Y1736" i="2"/>
  <c r="G1736" i="2"/>
  <c r="E1736" i="2"/>
  <c r="BC1735" i="2"/>
  <c r="BA1735" i="2"/>
  <c r="BB1735" i="2" s="1"/>
  <c r="AM1735" i="2"/>
  <c r="AJ1735" i="2"/>
  <c r="AF1735" i="2"/>
  <c r="AE1735" i="2"/>
  <c r="AD1735" i="2"/>
  <c r="Y1735" i="2"/>
  <c r="G1735" i="2"/>
  <c r="E1735" i="2"/>
  <c r="BC1734" i="2"/>
  <c r="BA1734" i="2"/>
  <c r="BB1734" i="2" s="1"/>
  <c r="AM1734" i="2"/>
  <c r="AJ1734" i="2"/>
  <c r="AF1734" i="2"/>
  <c r="AE1734" i="2"/>
  <c r="AD1734" i="2"/>
  <c r="Y1734" i="2"/>
  <c r="G1734" i="2"/>
  <c r="E1734" i="2"/>
  <c r="BC1733" i="2"/>
  <c r="BA1733" i="2"/>
  <c r="BB1733" i="2" s="1"/>
  <c r="AM1733" i="2"/>
  <c r="AJ1733" i="2"/>
  <c r="AF1733" i="2"/>
  <c r="AE1733" i="2"/>
  <c r="AD1733" i="2"/>
  <c r="Y1733" i="2"/>
  <c r="G1733" i="2"/>
  <c r="E1733" i="2"/>
  <c r="BC1732" i="2"/>
  <c r="BA1732" i="2"/>
  <c r="BB1732" i="2" s="1"/>
  <c r="AM1732" i="2"/>
  <c r="AJ1732" i="2"/>
  <c r="AF1732" i="2"/>
  <c r="AE1732" i="2"/>
  <c r="AD1732" i="2"/>
  <c r="Y1732" i="2"/>
  <c r="G1732" i="2"/>
  <c r="E1732" i="2"/>
  <c r="BC1731" i="2"/>
  <c r="BA1731" i="2"/>
  <c r="BB1731" i="2" s="1"/>
  <c r="AM1731" i="2"/>
  <c r="AJ1731" i="2"/>
  <c r="AF1731" i="2"/>
  <c r="AE1731" i="2"/>
  <c r="AD1731" i="2"/>
  <c r="Y1731" i="2"/>
  <c r="G1731" i="2"/>
  <c r="E1731" i="2"/>
  <c r="BC1730" i="2"/>
  <c r="BA1730" i="2"/>
  <c r="BB1730" i="2" s="1"/>
  <c r="AM1730" i="2"/>
  <c r="AJ1730" i="2"/>
  <c r="AF1730" i="2"/>
  <c r="AE1730" i="2"/>
  <c r="AD1730" i="2"/>
  <c r="Y1730" i="2"/>
  <c r="G1730" i="2"/>
  <c r="E1730" i="2"/>
  <c r="BC1729" i="2"/>
  <c r="BA1729" i="2"/>
  <c r="BB1729" i="2" s="1"/>
  <c r="AM1729" i="2"/>
  <c r="AJ1729" i="2"/>
  <c r="AF1729" i="2"/>
  <c r="AE1729" i="2"/>
  <c r="AD1729" i="2"/>
  <c r="Y1729" i="2"/>
  <c r="G1729" i="2"/>
  <c r="E1729" i="2"/>
  <c r="BC1728" i="2"/>
  <c r="BA1728" i="2"/>
  <c r="BB1728" i="2" s="1"/>
  <c r="AM1728" i="2"/>
  <c r="AJ1728" i="2"/>
  <c r="AF1728" i="2"/>
  <c r="AE1728" i="2"/>
  <c r="AD1728" i="2"/>
  <c r="Y1728" i="2"/>
  <c r="G1728" i="2"/>
  <c r="E1728" i="2"/>
  <c r="BC1727" i="2"/>
  <c r="BA1727" i="2"/>
  <c r="BB1727" i="2" s="1"/>
  <c r="AM1727" i="2"/>
  <c r="AJ1727" i="2"/>
  <c r="AF1727" i="2"/>
  <c r="AE1727" i="2"/>
  <c r="AD1727" i="2"/>
  <c r="Y1727" i="2"/>
  <c r="G1727" i="2"/>
  <c r="E1727" i="2"/>
  <c r="BC1726" i="2"/>
  <c r="BA1726" i="2"/>
  <c r="BB1726" i="2" s="1"/>
  <c r="AM1726" i="2"/>
  <c r="AJ1726" i="2"/>
  <c r="AF1726" i="2"/>
  <c r="AE1726" i="2"/>
  <c r="AD1726" i="2"/>
  <c r="Y1726" i="2"/>
  <c r="G1726" i="2"/>
  <c r="E1726" i="2"/>
  <c r="BC1725" i="2"/>
  <c r="BA1725" i="2"/>
  <c r="BB1725" i="2" s="1"/>
  <c r="AM1725" i="2"/>
  <c r="AJ1725" i="2"/>
  <c r="AF1725" i="2"/>
  <c r="AE1725" i="2"/>
  <c r="AD1725" i="2"/>
  <c r="Y1725" i="2"/>
  <c r="G1725" i="2"/>
  <c r="E1725" i="2"/>
  <c r="BC1724" i="2"/>
  <c r="BA1724" i="2"/>
  <c r="BB1724" i="2" s="1"/>
  <c r="AM1724" i="2"/>
  <c r="AJ1724" i="2"/>
  <c r="AF1724" i="2"/>
  <c r="AE1724" i="2"/>
  <c r="AD1724" i="2"/>
  <c r="Y1724" i="2"/>
  <c r="G1724" i="2"/>
  <c r="E1724" i="2"/>
  <c r="BC1723" i="2"/>
  <c r="BA1723" i="2"/>
  <c r="BB1723" i="2" s="1"/>
  <c r="AM1723" i="2"/>
  <c r="AJ1723" i="2"/>
  <c r="AF1723" i="2"/>
  <c r="AE1723" i="2"/>
  <c r="AD1723" i="2"/>
  <c r="Y1723" i="2"/>
  <c r="G1723" i="2"/>
  <c r="E1723" i="2"/>
  <c r="BC1722" i="2"/>
  <c r="BA1722" i="2"/>
  <c r="BB1722" i="2" s="1"/>
  <c r="AM1722" i="2"/>
  <c r="AJ1722" i="2"/>
  <c r="AF1722" i="2"/>
  <c r="AE1722" i="2"/>
  <c r="AD1722" i="2"/>
  <c r="Y1722" i="2"/>
  <c r="G1722" i="2"/>
  <c r="E1722" i="2"/>
  <c r="BC1721" i="2"/>
  <c r="BA1721" i="2"/>
  <c r="BB1721" i="2" s="1"/>
  <c r="AM1721" i="2"/>
  <c r="AJ1721" i="2"/>
  <c r="AF1721" i="2"/>
  <c r="AE1721" i="2"/>
  <c r="AD1721" i="2"/>
  <c r="Y1721" i="2"/>
  <c r="G1721" i="2"/>
  <c r="E1721" i="2"/>
  <c r="BC1720" i="2"/>
  <c r="BA1720" i="2"/>
  <c r="BB1720" i="2" s="1"/>
  <c r="AM1720" i="2"/>
  <c r="AJ1720" i="2"/>
  <c r="AF1720" i="2"/>
  <c r="AE1720" i="2"/>
  <c r="AD1720" i="2"/>
  <c r="Y1720" i="2"/>
  <c r="G1720" i="2"/>
  <c r="E1720" i="2"/>
  <c r="BC1719" i="2"/>
  <c r="BA1719" i="2"/>
  <c r="BB1719" i="2" s="1"/>
  <c r="AM1719" i="2"/>
  <c r="AJ1719" i="2"/>
  <c r="AF1719" i="2"/>
  <c r="AE1719" i="2"/>
  <c r="AD1719" i="2"/>
  <c r="Y1719" i="2"/>
  <c r="G1719" i="2"/>
  <c r="E1719" i="2"/>
  <c r="BC1718" i="2"/>
  <c r="BA1718" i="2"/>
  <c r="BB1718" i="2" s="1"/>
  <c r="AM1718" i="2"/>
  <c r="AJ1718" i="2"/>
  <c r="AF1718" i="2"/>
  <c r="AE1718" i="2"/>
  <c r="AD1718" i="2"/>
  <c r="Y1718" i="2"/>
  <c r="G1718" i="2"/>
  <c r="E1718" i="2"/>
  <c r="BC1717" i="2"/>
  <c r="BA1717" i="2"/>
  <c r="BB1717" i="2" s="1"/>
  <c r="AM1717" i="2"/>
  <c r="AJ1717" i="2"/>
  <c r="AF1717" i="2"/>
  <c r="AE1717" i="2"/>
  <c r="AD1717" i="2"/>
  <c r="Y1717" i="2"/>
  <c r="G1717" i="2"/>
  <c r="E1717" i="2"/>
  <c r="BC1716" i="2"/>
  <c r="BA1716" i="2"/>
  <c r="BB1716" i="2" s="1"/>
  <c r="AM1716" i="2"/>
  <c r="AJ1716" i="2"/>
  <c r="AF1716" i="2"/>
  <c r="AE1716" i="2"/>
  <c r="AD1716" i="2"/>
  <c r="Y1716" i="2"/>
  <c r="G1716" i="2"/>
  <c r="E1716" i="2"/>
  <c r="BC1715" i="2"/>
  <c r="BA1715" i="2"/>
  <c r="BB1715" i="2" s="1"/>
  <c r="AM1715" i="2"/>
  <c r="AJ1715" i="2"/>
  <c r="AF1715" i="2"/>
  <c r="AE1715" i="2"/>
  <c r="AD1715" i="2"/>
  <c r="Y1715" i="2"/>
  <c r="G1715" i="2"/>
  <c r="E1715" i="2"/>
  <c r="BC1714" i="2"/>
  <c r="BA1714" i="2"/>
  <c r="BB1714" i="2" s="1"/>
  <c r="AM1714" i="2"/>
  <c r="AJ1714" i="2"/>
  <c r="AF1714" i="2"/>
  <c r="AE1714" i="2"/>
  <c r="AD1714" i="2"/>
  <c r="Y1714" i="2"/>
  <c r="G1714" i="2"/>
  <c r="E1714" i="2"/>
  <c r="BC1713" i="2"/>
  <c r="BA1713" i="2"/>
  <c r="BB1713" i="2" s="1"/>
  <c r="AM1713" i="2"/>
  <c r="AJ1713" i="2"/>
  <c r="AF1713" i="2"/>
  <c r="AE1713" i="2"/>
  <c r="AD1713" i="2"/>
  <c r="Y1713" i="2"/>
  <c r="G1713" i="2"/>
  <c r="E1713" i="2"/>
  <c r="BC1712" i="2"/>
  <c r="BA1712" i="2"/>
  <c r="BB1712" i="2" s="1"/>
  <c r="AM1712" i="2"/>
  <c r="AJ1712" i="2"/>
  <c r="AF1712" i="2"/>
  <c r="AE1712" i="2"/>
  <c r="AD1712" i="2"/>
  <c r="Y1712" i="2"/>
  <c r="G1712" i="2"/>
  <c r="E1712" i="2"/>
  <c r="BC1711" i="2"/>
  <c r="BA1711" i="2"/>
  <c r="BB1711" i="2" s="1"/>
  <c r="AM1711" i="2"/>
  <c r="AJ1711" i="2"/>
  <c r="AF1711" i="2"/>
  <c r="AE1711" i="2"/>
  <c r="AD1711" i="2"/>
  <c r="Y1711" i="2"/>
  <c r="G1711" i="2"/>
  <c r="E1711" i="2"/>
  <c r="BC1710" i="2"/>
  <c r="BA1710" i="2"/>
  <c r="BB1710" i="2" s="1"/>
  <c r="AM1710" i="2"/>
  <c r="AJ1710" i="2"/>
  <c r="AF1710" i="2"/>
  <c r="AE1710" i="2"/>
  <c r="AD1710" i="2"/>
  <c r="Y1710" i="2"/>
  <c r="G1710" i="2"/>
  <c r="E1710" i="2"/>
  <c r="BC1709" i="2"/>
  <c r="BA1709" i="2"/>
  <c r="BB1709" i="2" s="1"/>
  <c r="AM1709" i="2"/>
  <c r="AJ1709" i="2"/>
  <c r="AF1709" i="2"/>
  <c r="AE1709" i="2"/>
  <c r="AD1709" i="2"/>
  <c r="Y1709" i="2"/>
  <c r="G1709" i="2"/>
  <c r="E1709" i="2"/>
  <c r="BC1708" i="2"/>
  <c r="BA1708" i="2"/>
  <c r="BB1708" i="2" s="1"/>
  <c r="AM1708" i="2"/>
  <c r="AJ1708" i="2"/>
  <c r="AF1708" i="2"/>
  <c r="AE1708" i="2"/>
  <c r="AD1708" i="2"/>
  <c r="Y1708" i="2"/>
  <c r="G1708" i="2"/>
  <c r="E1708" i="2"/>
  <c r="BC1707" i="2"/>
  <c r="BA1707" i="2"/>
  <c r="BB1707" i="2" s="1"/>
  <c r="AM1707" i="2"/>
  <c r="AJ1707" i="2"/>
  <c r="AF1707" i="2"/>
  <c r="AE1707" i="2"/>
  <c r="AD1707" i="2"/>
  <c r="Y1707" i="2"/>
  <c r="G1707" i="2"/>
  <c r="E1707" i="2"/>
  <c r="BC1706" i="2"/>
  <c r="BA1706" i="2"/>
  <c r="BB1706" i="2" s="1"/>
  <c r="AM1706" i="2"/>
  <c r="AJ1706" i="2"/>
  <c r="AF1706" i="2"/>
  <c r="AE1706" i="2"/>
  <c r="AD1706" i="2"/>
  <c r="Y1706" i="2"/>
  <c r="G1706" i="2"/>
  <c r="E1706" i="2"/>
  <c r="BC1705" i="2"/>
  <c r="BA1705" i="2"/>
  <c r="BB1705" i="2" s="1"/>
  <c r="AM1705" i="2"/>
  <c r="AJ1705" i="2"/>
  <c r="AF1705" i="2"/>
  <c r="AE1705" i="2"/>
  <c r="AD1705" i="2"/>
  <c r="Y1705" i="2"/>
  <c r="G1705" i="2"/>
  <c r="E1705" i="2"/>
  <c r="BC1704" i="2"/>
  <c r="BA1704" i="2"/>
  <c r="BB1704" i="2" s="1"/>
  <c r="AM1704" i="2"/>
  <c r="AJ1704" i="2"/>
  <c r="AF1704" i="2"/>
  <c r="AE1704" i="2"/>
  <c r="AD1704" i="2"/>
  <c r="Y1704" i="2"/>
  <c r="G1704" i="2"/>
  <c r="E1704" i="2"/>
  <c r="BC1703" i="2"/>
  <c r="BA1703" i="2"/>
  <c r="BB1703" i="2" s="1"/>
  <c r="AM1703" i="2"/>
  <c r="AJ1703" i="2"/>
  <c r="AF1703" i="2"/>
  <c r="AE1703" i="2"/>
  <c r="AD1703" i="2"/>
  <c r="Y1703" i="2"/>
  <c r="G1703" i="2"/>
  <c r="E1703" i="2"/>
  <c r="BC1702" i="2"/>
  <c r="BA1702" i="2"/>
  <c r="BB1702" i="2" s="1"/>
  <c r="AM1702" i="2"/>
  <c r="AJ1702" i="2"/>
  <c r="AF1702" i="2"/>
  <c r="AE1702" i="2"/>
  <c r="AD1702" i="2"/>
  <c r="Y1702" i="2"/>
  <c r="G1702" i="2"/>
  <c r="E1702" i="2"/>
  <c r="BC1701" i="2"/>
  <c r="BA1701" i="2"/>
  <c r="BB1701" i="2" s="1"/>
  <c r="AM1701" i="2"/>
  <c r="AJ1701" i="2"/>
  <c r="AF1701" i="2"/>
  <c r="AE1701" i="2"/>
  <c r="AD1701" i="2"/>
  <c r="Y1701" i="2"/>
  <c r="G1701" i="2"/>
  <c r="E1701" i="2"/>
  <c r="BC1700" i="2"/>
  <c r="BA1700" i="2"/>
  <c r="BB1700" i="2" s="1"/>
  <c r="AM1700" i="2"/>
  <c r="AJ1700" i="2"/>
  <c r="AF1700" i="2"/>
  <c r="AE1700" i="2"/>
  <c r="AD1700" i="2"/>
  <c r="Y1700" i="2"/>
  <c r="G1700" i="2"/>
  <c r="E1700" i="2"/>
  <c r="BC1699" i="2"/>
  <c r="BA1699" i="2"/>
  <c r="BB1699" i="2" s="1"/>
  <c r="AM1699" i="2"/>
  <c r="AJ1699" i="2"/>
  <c r="AF1699" i="2"/>
  <c r="AE1699" i="2"/>
  <c r="AD1699" i="2"/>
  <c r="Y1699" i="2"/>
  <c r="G1699" i="2"/>
  <c r="E1699" i="2"/>
  <c r="BC1698" i="2"/>
  <c r="BA1698" i="2"/>
  <c r="BB1698" i="2" s="1"/>
  <c r="AM1698" i="2"/>
  <c r="AJ1698" i="2"/>
  <c r="AF1698" i="2"/>
  <c r="AE1698" i="2"/>
  <c r="AD1698" i="2"/>
  <c r="Y1698" i="2"/>
  <c r="G1698" i="2"/>
  <c r="E1698" i="2"/>
  <c r="BC1697" i="2"/>
  <c r="BA1697" i="2"/>
  <c r="BB1697" i="2" s="1"/>
  <c r="AM1697" i="2"/>
  <c r="AJ1697" i="2"/>
  <c r="AF1697" i="2"/>
  <c r="AE1697" i="2"/>
  <c r="AD1697" i="2"/>
  <c r="Y1697" i="2"/>
  <c r="G1697" i="2"/>
  <c r="E1697" i="2"/>
  <c r="BC1696" i="2"/>
  <c r="BA1696" i="2"/>
  <c r="BB1696" i="2" s="1"/>
  <c r="AM1696" i="2"/>
  <c r="AJ1696" i="2"/>
  <c r="AF1696" i="2"/>
  <c r="AE1696" i="2"/>
  <c r="AD1696" i="2"/>
  <c r="Y1696" i="2"/>
  <c r="G1696" i="2"/>
  <c r="E1696" i="2"/>
  <c r="BC1695" i="2"/>
  <c r="BA1695" i="2"/>
  <c r="BB1695" i="2" s="1"/>
  <c r="AM1695" i="2"/>
  <c r="AJ1695" i="2"/>
  <c r="AF1695" i="2"/>
  <c r="AE1695" i="2"/>
  <c r="AD1695" i="2"/>
  <c r="Y1695" i="2"/>
  <c r="G1695" i="2"/>
  <c r="E1695" i="2"/>
  <c r="BC1694" i="2"/>
  <c r="BA1694" i="2"/>
  <c r="BB1694" i="2" s="1"/>
  <c r="AM1694" i="2"/>
  <c r="AJ1694" i="2"/>
  <c r="AF1694" i="2"/>
  <c r="AE1694" i="2"/>
  <c r="AD1694" i="2"/>
  <c r="Y1694" i="2"/>
  <c r="G1694" i="2"/>
  <c r="E1694" i="2"/>
  <c r="BC1693" i="2"/>
  <c r="BA1693" i="2"/>
  <c r="BB1693" i="2" s="1"/>
  <c r="AM1693" i="2"/>
  <c r="AJ1693" i="2"/>
  <c r="AF1693" i="2"/>
  <c r="AE1693" i="2"/>
  <c r="AD1693" i="2"/>
  <c r="Y1693" i="2"/>
  <c r="G1693" i="2"/>
  <c r="E1693" i="2"/>
  <c r="BC1692" i="2"/>
  <c r="BA1692" i="2"/>
  <c r="BB1692" i="2" s="1"/>
  <c r="AM1692" i="2"/>
  <c r="AJ1692" i="2"/>
  <c r="AF1692" i="2"/>
  <c r="AE1692" i="2"/>
  <c r="AD1692" i="2"/>
  <c r="Y1692" i="2"/>
  <c r="G1692" i="2"/>
  <c r="E1692" i="2"/>
  <c r="BC1691" i="2"/>
  <c r="BA1691" i="2"/>
  <c r="BB1691" i="2" s="1"/>
  <c r="AM1691" i="2"/>
  <c r="AJ1691" i="2"/>
  <c r="AF1691" i="2"/>
  <c r="AE1691" i="2"/>
  <c r="AD1691" i="2"/>
  <c r="Y1691" i="2"/>
  <c r="G1691" i="2"/>
  <c r="E1691" i="2"/>
  <c r="BC1690" i="2"/>
  <c r="BA1690" i="2"/>
  <c r="BB1690" i="2" s="1"/>
  <c r="AM1690" i="2"/>
  <c r="AJ1690" i="2"/>
  <c r="AF1690" i="2"/>
  <c r="AE1690" i="2"/>
  <c r="AD1690" i="2"/>
  <c r="Y1690" i="2"/>
  <c r="G1690" i="2"/>
  <c r="E1690" i="2"/>
  <c r="BC1689" i="2"/>
  <c r="BA1689" i="2"/>
  <c r="BB1689" i="2" s="1"/>
  <c r="AM1689" i="2"/>
  <c r="AJ1689" i="2"/>
  <c r="AF1689" i="2"/>
  <c r="AE1689" i="2"/>
  <c r="AD1689" i="2"/>
  <c r="Y1689" i="2"/>
  <c r="G1689" i="2"/>
  <c r="E1689" i="2"/>
  <c r="BC1688" i="2"/>
  <c r="BA1688" i="2"/>
  <c r="BB1688" i="2" s="1"/>
  <c r="AM1688" i="2"/>
  <c r="AJ1688" i="2"/>
  <c r="AF1688" i="2"/>
  <c r="AE1688" i="2"/>
  <c r="AD1688" i="2"/>
  <c r="Y1688" i="2"/>
  <c r="G1688" i="2"/>
  <c r="E1688" i="2"/>
  <c r="BC1687" i="2"/>
  <c r="BA1687" i="2"/>
  <c r="BB1687" i="2" s="1"/>
  <c r="AM1687" i="2"/>
  <c r="AJ1687" i="2"/>
  <c r="AF1687" i="2"/>
  <c r="AE1687" i="2"/>
  <c r="AD1687" i="2"/>
  <c r="Y1687" i="2"/>
  <c r="G1687" i="2"/>
  <c r="E1687" i="2"/>
  <c r="BC1686" i="2"/>
  <c r="BA1686" i="2"/>
  <c r="BB1686" i="2" s="1"/>
  <c r="AM1686" i="2"/>
  <c r="AJ1686" i="2"/>
  <c r="AF1686" i="2"/>
  <c r="AE1686" i="2"/>
  <c r="AD1686" i="2"/>
  <c r="Y1686" i="2"/>
  <c r="G1686" i="2"/>
  <c r="E1686" i="2"/>
  <c r="BC1685" i="2"/>
  <c r="BA1685" i="2"/>
  <c r="BB1685" i="2" s="1"/>
  <c r="AM1685" i="2"/>
  <c r="AJ1685" i="2"/>
  <c r="AF1685" i="2"/>
  <c r="AE1685" i="2"/>
  <c r="AD1685" i="2"/>
  <c r="Y1685" i="2"/>
  <c r="G1685" i="2"/>
  <c r="E1685" i="2"/>
  <c r="BC1684" i="2"/>
  <c r="BA1684" i="2"/>
  <c r="BB1684" i="2" s="1"/>
  <c r="AM1684" i="2"/>
  <c r="AJ1684" i="2"/>
  <c r="AF1684" i="2"/>
  <c r="AE1684" i="2"/>
  <c r="AD1684" i="2"/>
  <c r="Y1684" i="2"/>
  <c r="G1684" i="2"/>
  <c r="E1684" i="2"/>
  <c r="BC1683" i="2"/>
  <c r="BA1683" i="2"/>
  <c r="BB1683" i="2" s="1"/>
  <c r="AM1683" i="2"/>
  <c r="AJ1683" i="2"/>
  <c r="AF1683" i="2"/>
  <c r="AE1683" i="2"/>
  <c r="AD1683" i="2"/>
  <c r="Y1683" i="2"/>
  <c r="G1683" i="2"/>
  <c r="E1683" i="2"/>
  <c r="BC1682" i="2"/>
  <c r="BA1682" i="2"/>
  <c r="BB1682" i="2" s="1"/>
  <c r="AM1682" i="2"/>
  <c r="AJ1682" i="2"/>
  <c r="AF1682" i="2"/>
  <c r="AE1682" i="2"/>
  <c r="AD1682" i="2"/>
  <c r="Y1682" i="2"/>
  <c r="G1682" i="2"/>
  <c r="E1682" i="2"/>
  <c r="BC1681" i="2"/>
  <c r="BA1681" i="2"/>
  <c r="BB1681" i="2" s="1"/>
  <c r="AM1681" i="2"/>
  <c r="AJ1681" i="2"/>
  <c r="AF1681" i="2"/>
  <c r="AE1681" i="2"/>
  <c r="AD1681" i="2"/>
  <c r="Y1681" i="2"/>
  <c r="G1681" i="2"/>
  <c r="E1681" i="2"/>
  <c r="BC1680" i="2"/>
  <c r="BA1680" i="2"/>
  <c r="BB1680" i="2" s="1"/>
  <c r="AM1680" i="2"/>
  <c r="AJ1680" i="2"/>
  <c r="AF1680" i="2"/>
  <c r="AE1680" i="2"/>
  <c r="AD1680" i="2"/>
  <c r="Y1680" i="2"/>
  <c r="G1680" i="2"/>
  <c r="E1680" i="2"/>
  <c r="BC1679" i="2"/>
  <c r="BA1679" i="2"/>
  <c r="BB1679" i="2" s="1"/>
  <c r="AM1679" i="2"/>
  <c r="AJ1679" i="2"/>
  <c r="AF1679" i="2"/>
  <c r="AE1679" i="2"/>
  <c r="AD1679" i="2"/>
  <c r="Y1679" i="2"/>
  <c r="G1679" i="2"/>
  <c r="E1679" i="2"/>
  <c r="BC1678" i="2"/>
  <c r="BA1678" i="2"/>
  <c r="BB1678" i="2" s="1"/>
  <c r="AM1678" i="2"/>
  <c r="AJ1678" i="2"/>
  <c r="AF1678" i="2"/>
  <c r="AE1678" i="2"/>
  <c r="AD1678" i="2"/>
  <c r="Y1678" i="2"/>
  <c r="G1678" i="2"/>
  <c r="E1678" i="2"/>
  <c r="BC1677" i="2"/>
  <c r="BA1677" i="2"/>
  <c r="BB1677" i="2" s="1"/>
  <c r="AM1677" i="2"/>
  <c r="AJ1677" i="2"/>
  <c r="AF1677" i="2"/>
  <c r="AE1677" i="2"/>
  <c r="AD1677" i="2"/>
  <c r="Y1677" i="2"/>
  <c r="G1677" i="2"/>
  <c r="E1677" i="2"/>
  <c r="BC1676" i="2"/>
  <c r="BA1676" i="2"/>
  <c r="BB1676" i="2" s="1"/>
  <c r="AM1676" i="2"/>
  <c r="AJ1676" i="2"/>
  <c r="AF1676" i="2"/>
  <c r="AE1676" i="2"/>
  <c r="AD1676" i="2"/>
  <c r="Y1676" i="2"/>
  <c r="G1676" i="2"/>
  <c r="E1676" i="2"/>
  <c r="BC1675" i="2"/>
  <c r="BA1675" i="2"/>
  <c r="BB1675" i="2" s="1"/>
  <c r="AM1675" i="2"/>
  <c r="AJ1675" i="2"/>
  <c r="AF1675" i="2"/>
  <c r="AE1675" i="2"/>
  <c r="AD1675" i="2"/>
  <c r="Y1675" i="2"/>
  <c r="G1675" i="2"/>
  <c r="E1675" i="2"/>
  <c r="BC1674" i="2"/>
  <c r="BA1674" i="2"/>
  <c r="BB1674" i="2" s="1"/>
  <c r="AM1674" i="2"/>
  <c r="AJ1674" i="2"/>
  <c r="AF1674" i="2"/>
  <c r="AE1674" i="2"/>
  <c r="AD1674" i="2"/>
  <c r="Y1674" i="2"/>
  <c r="G1674" i="2"/>
  <c r="E1674" i="2"/>
  <c r="BC1673" i="2"/>
  <c r="BA1673" i="2"/>
  <c r="BB1673" i="2" s="1"/>
  <c r="AM1673" i="2"/>
  <c r="AJ1673" i="2"/>
  <c r="AF1673" i="2"/>
  <c r="AE1673" i="2"/>
  <c r="AD1673" i="2"/>
  <c r="Y1673" i="2"/>
  <c r="G1673" i="2"/>
  <c r="E1673" i="2"/>
  <c r="BC1672" i="2"/>
  <c r="BA1672" i="2"/>
  <c r="BB1672" i="2" s="1"/>
  <c r="AM1672" i="2"/>
  <c r="AJ1672" i="2"/>
  <c r="AF1672" i="2"/>
  <c r="AE1672" i="2"/>
  <c r="AD1672" i="2"/>
  <c r="Y1672" i="2"/>
  <c r="G1672" i="2"/>
  <c r="E1672" i="2"/>
  <c r="BC1671" i="2"/>
  <c r="BA1671" i="2"/>
  <c r="BB1671" i="2" s="1"/>
  <c r="AM1671" i="2"/>
  <c r="AJ1671" i="2"/>
  <c r="AF1671" i="2"/>
  <c r="AE1671" i="2"/>
  <c r="AD1671" i="2"/>
  <c r="Y1671" i="2"/>
  <c r="G1671" i="2"/>
  <c r="E1671" i="2"/>
  <c r="BC1670" i="2"/>
  <c r="BA1670" i="2"/>
  <c r="BB1670" i="2" s="1"/>
  <c r="AM1670" i="2"/>
  <c r="AJ1670" i="2"/>
  <c r="AF1670" i="2"/>
  <c r="AE1670" i="2"/>
  <c r="AD1670" i="2"/>
  <c r="Y1670" i="2"/>
  <c r="G1670" i="2"/>
  <c r="E1670" i="2"/>
  <c r="BC1669" i="2"/>
  <c r="BA1669" i="2"/>
  <c r="BB1669" i="2" s="1"/>
  <c r="AM1669" i="2"/>
  <c r="AJ1669" i="2"/>
  <c r="AF1669" i="2"/>
  <c r="AE1669" i="2"/>
  <c r="AD1669" i="2"/>
  <c r="Y1669" i="2"/>
  <c r="G1669" i="2"/>
  <c r="E1669" i="2"/>
  <c r="BC1668" i="2"/>
  <c r="BA1668" i="2"/>
  <c r="BB1668" i="2" s="1"/>
  <c r="AM1668" i="2"/>
  <c r="AJ1668" i="2"/>
  <c r="AF1668" i="2"/>
  <c r="AE1668" i="2"/>
  <c r="AD1668" i="2"/>
  <c r="Y1668" i="2"/>
  <c r="G1668" i="2"/>
  <c r="E1668" i="2"/>
  <c r="BC1667" i="2"/>
  <c r="BA1667" i="2"/>
  <c r="BB1667" i="2" s="1"/>
  <c r="AM1667" i="2"/>
  <c r="AJ1667" i="2"/>
  <c r="AF1667" i="2"/>
  <c r="AE1667" i="2"/>
  <c r="AD1667" i="2"/>
  <c r="Y1667" i="2"/>
  <c r="G1667" i="2"/>
  <c r="E1667" i="2"/>
  <c r="BC1666" i="2"/>
  <c r="BB1666" i="2"/>
  <c r="BA1666" i="2"/>
  <c r="AM1666" i="2"/>
  <c r="AJ1666" i="2"/>
  <c r="AF1666" i="2"/>
  <c r="AE1666" i="2"/>
  <c r="AD1666" i="2"/>
  <c r="Y1666" i="2"/>
  <c r="G1666" i="2"/>
  <c r="E1666" i="2"/>
  <c r="BC1665" i="2"/>
  <c r="BA1665" i="2"/>
  <c r="BB1665" i="2" s="1"/>
  <c r="AM1665" i="2"/>
  <c r="AJ1665" i="2"/>
  <c r="AF1665" i="2"/>
  <c r="AE1665" i="2"/>
  <c r="AD1665" i="2"/>
  <c r="Y1665" i="2"/>
  <c r="G1665" i="2"/>
  <c r="E1665" i="2"/>
  <c r="BC1664" i="2"/>
  <c r="BA1664" i="2"/>
  <c r="BB1664" i="2" s="1"/>
  <c r="AM1664" i="2"/>
  <c r="AJ1664" i="2"/>
  <c r="AF1664" i="2"/>
  <c r="AE1664" i="2"/>
  <c r="AD1664" i="2"/>
  <c r="Y1664" i="2"/>
  <c r="G1664" i="2"/>
  <c r="E1664" i="2"/>
  <c r="BC1663" i="2"/>
  <c r="BA1663" i="2"/>
  <c r="BB1663" i="2" s="1"/>
  <c r="AM1663" i="2"/>
  <c r="AJ1663" i="2"/>
  <c r="AF1663" i="2"/>
  <c r="AE1663" i="2"/>
  <c r="AD1663" i="2"/>
  <c r="Y1663" i="2"/>
  <c r="G1663" i="2"/>
  <c r="E1663" i="2"/>
  <c r="BC1662" i="2"/>
  <c r="BA1662" i="2"/>
  <c r="BB1662" i="2" s="1"/>
  <c r="AM1662" i="2"/>
  <c r="AJ1662" i="2"/>
  <c r="AF1662" i="2"/>
  <c r="AE1662" i="2"/>
  <c r="AD1662" i="2"/>
  <c r="Y1662" i="2"/>
  <c r="G1662" i="2"/>
  <c r="E1662" i="2"/>
  <c r="BC1661" i="2"/>
  <c r="BA1661" i="2"/>
  <c r="BB1661" i="2" s="1"/>
  <c r="AM1661" i="2"/>
  <c r="AJ1661" i="2"/>
  <c r="AF1661" i="2"/>
  <c r="AE1661" i="2"/>
  <c r="AD1661" i="2"/>
  <c r="Y1661" i="2"/>
  <c r="G1661" i="2"/>
  <c r="E1661" i="2"/>
  <c r="BC1660" i="2"/>
  <c r="BA1660" i="2"/>
  <c r="BB1660" i="2" s="1"/>
  <c r="AM1660" i="2"/>
  <c r="AJ1660" i="2"/>
  <c r="AF1660" i="2"/>
  <c r="AE1660" i="2"/>
  <c r="AD1660" i="2"/>
  <c r="Y1660" i="2"/>
  <c r="G1660" i="2"/>
  <c r="E1660" i="2"/>
  <c r="BC1659" i="2"/>
  <c r="BA1659" i="2"/>
  <c r="BB1659" i="2" s="1"/>
  <c r="AM1659" i="2"/>
  <c r="AJ1659" i="2"/>
  <c r="AF1659" i="2"/>
  <c r="AE1659" i="2"/>
  <c r="AD1659" i="2"/>
  <c r="Y1659" i="2"/>
  <c r="G1659" i="2"/>
  <c r="E1659" i="2"/>
  <c r="BC1658" i="2"/>
  <c r="BA1658" i="2"/>
  <c r="BB1658" i="2" s="1"/>
  <c r="AM1658" i="2"/>
  <c r="AJ1658" i="2"/>
  <c r="AF1658" i="2"/>
  <c r="AE1658" i="2"/>
  <c r="AD1658" i="2"/>
  <c r="Y1658" i="2"/>
  <c r="G1658" i="2"/>
  <c r="E1658" i="2"/>
  <c r="BC1657" i="2"/>
  <c r="BA1657" i="2"/>
  <c r="BB1657" i="2" s="1"/>
  <c r="AM1657" i="2"/>
  <c r="AJ1657" i="2"/>
  <c r="AF1657" i="2"/>
  <c r="AE1657" i="2"/>
  <c r="AD1657" i="2"/>
  <c r="Y1657" i="2"/>
  <c r="G1657" i="2"/>
  <c r="E1657" i="2"/>
  <c r="BC1656" i="2"/>
  <c r="BA1656" i="2"/>
  <c r="BB1656" i="2" s="1"/>
  <c r="AM1656" i="2"/>
  <c r="AJ1656" i="2"/>
  <c r="AF1656" i="2"/>
  <c r="AE1656" i="2"/>
  <c r="AD1656" i="2"/>
  <c r="Y1656" i="2"/>
  <c r="G1656" i="2"/>
  <c r="E1656" i="2"/>
  <c r="BC1655" i="2"/>
  <c r="BA1655" i="2"/>
  <c r="BB1655" i="2" s="1"/>
  <c r="AM1655" i="2"/>
  <c r="AJ1655" i="2"/>
  <c r="AF1655" i="2"/>
  <c r="AE1655" i="2"/>
  <c r="AD1655" i="2"/>
  <c r="Y1655" i="2"/>
  <c r="G1655" i="2"/>
  <c r="E1655" i="2"/>
  <c r="BC1654" i="2"/>
  <c r="BA1654" i="2"/>
  <c r="BB1654" i="2" s="1"/>
  <c r="AM1654" i="2"/>
  <c r="AJ1654" i="2"/>
  <c r="AF1654" i="2"/>
  <c r="AE1654" i="2"/>
  <c r="AD1654" i="2"/>
  <c r="Y1654" i="2"/>
  <c r="G1654" i="2"/>
  <c r="E1654" i="2"/>
  <c r="BC1653" i="2"/>
  <c r="BA1653" i="2"/>
  <c r="BB1653" i="2" s="1"/>
  <c r="AM1653" i="2"/>
  <c r="AJ1653" i="2"/>
  <c r="AF1653" i="2"/>
  <c r="AE1653" i="2"/>
  <c r="AD1653" i="2"/>
  <c r="Y1653" i="2"/>
  <c r="G1653" i="2"/>
  <c r="E1653" i="2"/>
  <c r="BC1652" i="2"/>
  <c r="BA1652" i="2"/>
  <c r="BB1652" i="2" s="1"/>
  <c r="AM1652" i="2"/>
  <c r="AJ1652" i="2"/>
  <c r="AF1652" i="2"/>
  <c r="AE1652" i="2"/>
  <c r="AD1652" i="2"/>
  <c r="Y1652" i="2"/>
  <c r="G1652" i="2"/>
  <c r="E1652" i="2"/>
  <c r="BC1651" i="2"/>
  <c r="BA1651" i="2"/>
  <c r="BB1651" i="2" s="1"/>
  <c r="AM1651" i="2"/>
  <c r="AJ1651" i="2"/>
  <c r="AF1651" i="2"/>
  <c r="AE1651" i="2"/>
  <c r="AD1651" i="2"/>
  <c r="Y1651" i="2"/>
  <c r="G1651" i="2"/>
  <c r="E1651" i="2"/>
  <c r="BC1650" i="2"/>
  <c r="BA1650" i="2"/>
  <c r="BB1650" i="2" s="1"/>
  <c r="AM1650" i="2"/>
  <c r="AJ1650" i="2"/>
  <c r="AF1650" i="2"/>
  <c r="AE1650" i="2"/>
  <c r="AD1650" i="2"/>
  <c r="Y1650" i="2"/>
  <c r="G1650" i="2"/>
  <c r="E1650" i="2"/>
  <c r="BC1649" i="2"/>
  <c r="BA1649" i="2"/>
  <c r="BB1649" i="2" s="1"/>
  <c r="AM1649" i="2"/>
  <c r="AJ1649" i="2"/>
  <c r="AF1649" i="2"/>
  <c r="AE1649" i="2"/>
  <c r="AD1649" i="2"/>
  <c r="Y1649" i="2"/>
  <c r="G1649" i="2"/>
  <c r="E1649" i="2"/>
  <c r="BC1648" i="2"/>
  <c r="BA1648" i="2"/>
  <c r="BB1648" i="2" s="1"/>
  <c r="AM1648" i="2"/>
  <c r="AJ1648" i="2"/>
  <c r="AF1648" i="2"/>
  <c r="AE1648" i="2"/>
  <c r="AD1648" i="2"/>
  <c r="Y1648" i="2"/>
  <c r="G1648" i="2"/>
  <c r="E1648" i="2"/>
  <c r="BC1647" i="2"/>
  <c r="BA1647" i="2"/>
  <c r="BB1647" i="2" s="1"/>
  <c r="AM1647" i="2"/>
  <c r="AJ1647" i="2"/>
  <c r="AF1647" i="2"/>
  <c r="AE1647" i="2"/>
  <c r="AD1647" i="2"/>
  <c r="Y1647" i="2"/>
  <c r="G1647" i="2"/>
  <c r="E1647" i="2"/>
  <c r="BC1646" i="2"/>
  <c r="BA1646" i="2"/>
  <c r="BB1646" i="2" s="1"/>
  <c r="AM1646" i="2"/>
  <c r="AJ1646" i="2"/>
  <c r="AF1646" i="2"/>
  <c r="AE1646" i="2"/>
  <c r="AD1646" i="2"/>
  <c r="Y1646" i="2"/>
  <c r="G1646" i="2"/>
  <c r="E1646" i="2"/>
  <c r="BC1645" i="2"/>
  <c r="BA1645" i="2"/>
  <c r="BB1645" i="2" s="1"/>
  <c r="AM1645" i="2"/>
  <c r="AJ1645" i="2"/>
  <c r="AF1645" i="2"/>
  <c r="AE1645" i="2"/>
  <c r="AD1645" i="2"/>
  <c r="Y1645" i="2"/>
  <c r="G1645" i="2"/>
  <c r="E1645" i="2"/>
  <c r="BC1644" i="2"/>
  <c r="BA1644" i="2"/>
  <c r="BB1644" i="2" s="1"/>
  <c r="AM1644" i="2"/>
  <c r="AJ1644" i="2"/>
  <c r="AF1644" i="2"/>
  <c r="AE1644" i="2"/>
  <c r="AD1644" i="2"/>
  <c r="Y1644" i="2"/>
  <c r="G1644" i="2"/>
  <c r="E1644" i="2"/>
  <c r="BC1643" i="2"/>
  <c r="BA1643" i="2"/>
  <c r="BB1643" i="2" s="1"/>
  <c r="AM1643" i="2"/>
  <c r="AJ1643" i="2"/>
  <c r="AF1643" i="2"/>
  <c r="AE1643" i="2"/>
  <c r="AD1643" i="2"/>
  <c r="Y1643" i="2"/>
  <c r="G1643" i="2"/>
  <c r="E1643" i="2"/>
  <c r="BC1642" i="2"/>
  <c r="BA1642" i="2"/>
  <c r="BB1642" i="2" s="1"/>
  <c r="AM1642" i="2"/>
  <c r="AJ1642" i="2"/>
  <c r="AF1642" i="2"/>
  <c r="AE1642" i="2"/>
  <c r="AD1642" i="2"/>
  <c r="Y1642" i="2"/>
  <c r="G1642" i="2"/>
  <c r="E1642" i="2"/>
  <c r="BC1641" i="2"/>
  <c r="BA1641" i="2"/>
  <c r="BB1641" i="2" s="1"/>
  <c r="AM1641" i="2"/>
  <c r="AJ1641" i="2"/>
  <c r="AF1641" i="2"/>
  <c r="AE1641" i="2"/>
  <c r="AD1641" i="2"/>
  <c r="Y1641" i="2"/>
  <c r="G1641" i="2"/>
  <c r="E1641" i="2"/>
  <c r="BC1640" i="2"/>
  <c r="BA1640" i="2"/>
  <c r="BB1640" i="2" s="1"/>
  <c r="AM1640" i="2"/>
  <c r="AJ1640" i="2"/>
  <c r="AF1640" i="2"/>
  <c r="AE1640" i="2"/>
  <c r="AD1640" i="2"/>
  <c r="Y1640" i="2"/>
  <c r="G1640" i="2"/>
  <c r="E1640" i="2"/>
  <c r="BC1639" i="2"/>
  <c r="BA1639" i="2"/>
  <c r="BB1639" i="2" s="1"/>
  <c r="AM1639" i="2"/>
  <c r="AJ1639" i="2"/>
  <c r="AF1639" i="2"/>
  <c r="AE1639" i="2"/>
  <c r="AD1639" i="2"/>
  <c r="Y1639" i="2"/>
  <c r="G1639" i="2"/>
  <c r="E1639" i="2"/>
  <c r="BC1638" i="2"/>
  <c r="BA1638" i="2"/>
  <c r="BB1638" i="2" s="1"/>
  <c r="AM1638" i="2"/>
  <c r="AJ1638" i="2"/>
  <c r="AF1638" i="2"/>
  <c r="AE1638" i="2"/>
  <c r="AD1638" i="2"/>
  <c r="Y1638" i="2"/>
  <c r="G1638" i="2"/>
  <c r="E1638" i="2"/>
  <c r="BC1637" i="2"/>
  <c r="BA1637" i="2"/>
  <c r="BB1637" i="2" s="1"/>
  <c r="AM1637" i="2"/>
  <c r="AJ1637" i="2"/>
  <c r="AF1637" i="2"/>
  <c r="AE1637" i="2"/>
  <c r="AD1637" i="2"/>
  <c r="Y1637" i="2"/>
  <c r="G1637" i="2"/>
  <c r="E1637" i="2"/>
  <c r="BC1636" i="2"/>
  <c r="BA1636" i="2"/>
  <c r="BB1636" i="2" s="1"/>
  <c r="AM1636" i="2"/>
  <c r="AJ1636" i="2"/>
  <c r="AF1636" i="2"/>
  <c r="AE1636" i="2"/>
  <c r="AD1636" i="2"/>
  <c r="Y1636" i="2"/>
  <c r="G1636" i="2"/>
  <c r="E1636" i="2"/>
  <c r="BC1635" i="2"/>
  <c r="BA1635" i="2"/>
  <c r="BB1635" i="2" s="1"/>
  <c r="AM1635" i="2"/>
  <c r="AJ1635" i="2"/>
  <c r="AF1635" i="2"/>
  <c r="AE1635" i="2"/>
  <c r="AD1635" i="2"/>
  <c r="Y1635" i="2"/>
  <c r="G1635" i="2"/>
  <c r="E1635" i="2"/>
  <c r="BC1634" i="2"/>
  <c r="BA1634" i="2"/>
  <c r="BB1634" i="2" s="1"/>
  <c r="AM1634" i="2"/>
  <c r="AJ1634" i="2"/>
  <c r="AF1634" i="2"/>
  <c r="AE1634" i="2"/>
  <c r="AD1634" i="2"/>
  <c r="Y1634" i="2"/>
  <c r="G1634" i="2"/>
  <c r="E1634" i="2"/>
  <c r="BC1633" i="2"/>
  <c r="BA1633" i="2"/>
  <c r="BB1633" i="2" s="1"/>
  <c r="AM1633" i="2"/>
  <c r="AJ1633" i="2"/>
  <c r="AF1633" i="2"/>
  <c r="AE1633" i="2"/>
  <c r="AD1633" i="2"/>
  <c r="Y1633" i="2"/>
  <c r="G1633" i="2"/>
  <c r="E1633" i="2"/>
  <c r="BC1632" i="2"/>
  <c r="BA1632" i="2"/>
  <c r="BB1632" i="2" s="1"/>
  <c r="AM1632" i="2"/>
  <c r="AJ1632" i="2"/>
  <c r="AF1632" i="2"/>
  <c r="AE1632" i="2"/>
  <c r="AD1632" i="2"/>
  <c r="Y1632" i="2"/>
  <c r="G1632" i="2"/>
  <c r="E1632" i="2"/>
  <c r="BC1631" i="2"/>
  <c r="BA1631" i="2"/>
  <c r="BB1631" i="2" s="1"/>
  <c r="AM1631" i="2"/>
  <c r="AJ1631" i="2"/>
  <c r="AF1631" i="2"/>
  <c r="AE1631" i="2"/>
  <c r="AD1631" i="2"/>
  <c r="Y1631" i="2"/>
  <c r="G1631" i="2"/>
  <c r="E1631" i="2"/>
  <c r="BC1630" i="2"/>
  <c r="BA1630" i="2"/>
  <c r="BB1630" i="2" s="1"/>
  <c r="AM1630" i="2"/>
  <c r="AJ1630" i="2"/>
  <c r="AF1630" i="2"/>
  <c r="AE1630" i="2"/>
  <c r="AD1630" i="2"/>
  <c r="Y1630" i="2"/>
  <c r="G1630" i="2"/>
  <c r="E1630" i="2"/>
  <c r="BC1629" i="2"/>
  <c r="BA1629" i="2"/>
  <c r="BB1629" i="2" s="1"/>
  <c r="AM1629" i="2"/>
  <c r="AJ1629" i="2"/>
  <c r="AF1629" i="2"/>
  <c r="AE1629" i="2"/>
  <c r="AD1629" i="2"/>
  <c r="Y1629" i="2"/>
  <c r="G1629" i="2"/>
  <c r="E1629" i="2"/>
  <c r="BC1628" i="2"/>
  <c r="BA1628" i="2"/>
  <c r="BB1628" i="2" s="1"/>
  <c r="AM1628" i="2"/>
  <c r="AJ1628" i="2"/>
  <c r="AF1628" i="2"/>
  <c r="AE1628" i="2"/>
  <c r="AD1628" i="2"/>
  <c r="Y1628" i="2"/>
  <c r="G1628" i="2"/>
  <c r="E1628" i="2"/>
  <c r="BC1627" i="2"/>
  <c r="BA1627" i="2"/>
  <c r="BB1627" i="2" s="1"/>
  <c r="AM1627" i="2"/>
  <c r="AJ1627" i="2"/>
  <c r="AF1627" i="2"/>
  <c r="AE1627" i="2"/>
  <c r="AD1627" i="2"/>
  <c r="Y1627" i="2"/>
  <c r="G1627" i="2"/>
  <c r="E1627" i="2"/>
  <c r="BC1626" i="2"/>
  <c r="BA1626" i="2"/>
  <c r="BB1626" i="2" s="1"/>
  <c r="AM1626" i="2"/>
  <c r="AJ1626" i="2"/>
  <c r="AF1626" i="2"/>
  <c r="AE1626" i="2"/>
  <c r="AD1626" i="2"/>
  <c r="Y1626" i="2"/>
  <c r="G1626" i="2"/>
  <c r="E1626" i="2"/>
  <c r="BC1625" i="2"/>
  <c r="BA1625" i="2"/>
  <c r="BB1625" i="2" s="1"/>
  <c r="AM1625" i="2"/>
  <c r="AJ1625" i="2"/>
  <c r="AF1625" i="2"/>
  <c r="AE1625" i="2"/>
  <c r="AD1625" i="2"/>
  <c r="Y1625" i="2"/>
  <c r="G1625" i="2"/>
  <c r="E1625" i="2"/>
  <c r="BC1624" i="2"/>
  <c r="BA1624" i="2"/>
  <c r="BB1624" i="2" s="1"/>
  <c r="AM1624" i="2"/>
  <c r="AJ1624" i="2"/>
  <c r="AF1624" i="2"/>
  <c r="AE1624" i="2"/>
  <c r="AD1624" i="2"/>
  <c r="Y1624" i="2"/>
  <c r="G1624" i="2"/>
  <c r="E1624" i="2"/>
  <c r="BC1623" i="2"/>
  <c r="BA1623" i="2"/>
  <c r="BB1623" i="2" s="1"/>
  <c r="AM1623" i="2"/>
  <c r="AJ1623" i="2"/>
  <c r="AF1623" i="2"/>
  <c r="AE1623" i="2"/>
  <c r="AD1623" i="2"/>
  <c r="Y1623" i="2"/>
  <c r="G1623" i="2"/>
  <c r="E1623" i="2"/>
  <c r="BC1622" i="2"/>
  <c r="BA1622" i="2"/>
  <c r="BB1622" i="2" s="1"/>
  <c r="AM1622" i="2"/>
  <c r="AJ1622" i="2"/>
  <c r="AF1622" i="2"/>
  <c r="AE1622" i="2"/>
  <c r="AD1622" i="2"/>
  <c r="Y1622" i="2"/>
  <c r="G1622" i="2"/>
  <c r="E1622" i="2"/>
  <c r="BC1621" i="2"/>
  <c r="BA1621" i="2"/>
  <c r="BB1621" i="2" s="1"/>
  <c r="AM1621" i="2"/>
  <c r="AJ1621" i="2"/>
  <c r="AF1621" i="2"/>
  <c r="AE1621" i="2"/>
  <c r="AD1621" i="2"/>
  <c r="Y1621" i="2"/>
  <c r="G1621" i="2"/>
  <c r="E1621" i="2"/>
  <c r="BC1620" i="2"/>
  <c r="BA1620" i="2"/>
  <c r="BB1620" i="2" s="1"/>
  <c r="AM1620" i="2"/>
  <c r="AJ1620" i="2"/>
  <c r="AF1620" i="2"/>
  <c r="AE1620" i="2"/>
  <c r="AD1620" i="2"/>
  <c r="Y1620" i="2"/>
  <c r="G1620" i="2"/>
  <c r="E1620" i="2"/>
  <c r="BC1619" i="2"/>
  <c r="BA1619" i="2"/>
  <c r="BB1619" i="2" s="1"/>
  <c r="AM1619" i="2"/>
  <c r="AJ1619" i="2"/>
  <c r="AF1619" i="2"/>
  <c r="AE1619" i="2"/>
  <c r="AD1619" i="2"/>
  <c r="Y1619" i="2"/>
  <c r="G1619" i="2"/>
  <c r="E1619" i="2"/>
  <c r="BC1618" i="2"/>
  <c r="BA1618" i="2"/>
  <c r="BB1618" i="2" s="1"/>
  <c r="AM1618" i="2"/>
  <c r="AJ1618" i="2"/>
  <c r="AF1618" i="2"/>
  <c r="AE1618" i="2"/>
  <c r="AD1618" i="2"/>
  <c r="Y1618" i="2"/>
  <c r="G1618" i="2"/>
  <c r="E1618" i="2"/>
  <c r="BC1617" i="2"/>
  <c r="BA1617" i="2"/>
  <c r="BB1617" i="2" s="1"/>
  <c r="AM1617" i="2"/>
  <c r="AJ1617" i="2"/>
  <c r="AF1617" i="2"/>
  <c r="AE1617" i="2"/>
  <c r="AD1617" i="2"/>
  <c r="Y1617" i="2"/>
  <c r="G1617" i="2"/>
  <c r="E1617" i="2"/>
  <c r="BC1616" i="2"/>
  <c r="BA1616" i="2"/>
  <c r="BB1616" i="2" s="1"/>
  <c r="AM1616" i="2"/>
  <c r="AJ1616" i="2"/>
  <c r="AF1616" i="2"/>
  <c r="AE1616" i="2"/>
  <c r="AD1616" i="2"/>
  <c r="Y1616" i="2"/>
  <c r="G1616" i="2"/>
  <c r="E1616" i="2"/>
  <c r="BC1615" i="2"/>
  <c r="BA1615" i="2"/>
  <c r="BB1615" i="2" s="1"/>
  <c r="AM1615" i="2"/>
  <c r="AJ1615" i="2"/>
  <c r="AF1615" i="2"/>
  <c r="AE1615" i="2"/>
  <c r="AD1615" i="2"/>
  <c r="Y1615" i="2"/>
  <c r="G1615" i="2"/>
  <c r="E1615" i="2"/>
  <c r="BC1614" i="2"/>
  <c r="BA1614" i="2"/>
  <c r="BB1614" i="2" s="1"/>
  <c r="AM1614" i="2"/>
  <c r="AJ1614" i="2"/>
  <c r="AF1614" i="2"/>
  <c r="AE1614" i="2"/>
  <c r="AD1614" i="2"/>
  <c r="Y1614" i="2"/>
  <c r="G1614" i="2"/>
  <c r="E1614" i="2"/>
  <c r="BC1613" i="2"/>
  <c r="BA1613" i="2"/>
  <c r="BB1613" i="2" s="1"/>
  <c r="AM1613" i="2"/>
  <c r="AJ1613" i="2"/>
  <c r="AF1613" i="2"/>
  <c r="AE1613" i="2"/>
  <c r="AD1613" i="2"/>
  <c r="Y1613" i="2"/>
  <c r="G1613" i="2"/>
  <c r="E1613" i="2"/>
  <c r="BC1612" i="2"/>
  <c r="BA1612" i="2"/>
  <c r="BB1612" i="2" s="1"/>
  <c r="AM1612" i="2"/>
  <c r="AJ1612" i="2"/>
  <c r="AF1612" i="2"/>
  <c r="AE1612" i="2"/>
  <c r="AD1612" i="2"/>
  <c r="Y1612" i="2"/>
  <c r="G1612" i="2"/>
  <c r="E1612" i="2"/>
  <c r="BC1611" i="2"/>
  <c r="BA1611" i="2"/>
  <c r="BB1611" i="2" s="1"/>
  <c r="AM1611" i="2"/>
  <c r="AJ1611" i="2"/>
  <c r="AF1611" i="2"/>
  <c r="AE1611" i="2"/>
  <c r="AD1611" i="2"/>
  <c r="Y1611" i="2"/>
  <c r="G1611" i="2"/>
  <c r="E1611" i="2"/>
  <c r="BC1610" i="2"/>
  <c r="BA1610" i="2"/>
  <c r="BB1610" i="2" s="1"/>
  <c r="AM1610" i="2"/>
  <c r="AJ1610" i="2"/>
  <c r="AF1610" i="2"/>
  <c r="AE1610" i="2"/>
  <c r="AD1610" i="2"/>
  <c r="Y1610" i="2"/>
  <c r="G1610" i="2"/>
  <c r="E1610" i="2"/>
  <c r="BC1609" i="2"/>
  <c r="BA1609" i="2"/>
  <c r="BB1609" i="2" s="1"/>
  <c r="AM1609" i="2"/>
  <c r="AJ1609" i="2"/>
  <c r="AF1609" i="2"/>
  <c r="AE1609" i="2"/>
  <c r="AD1609" i="2"/>
  <c r="Y1609" i="2"/>
  <c r="G1609" i="2"/>
  <c r="E1609" i="2"/>
  <c r="BC1608" i="2"/>
  <c r="BA1608" i="2"/>
  <c r="BB1608" i="2" s="1"/>
  <c r="AM1608" i="2"/>
  <c r="AJ1608" i="2"/>
  <c r="AF1608" i="2"/>
  <c r="AE1608" i="2"/>
  <c r="AD1608" i="2"/>
  <c r="Y1608" i="2"/>
  <c r="G1608" i="2"/>
  <c r="E1608" i="2"/>
  <c r="BC1607" i="2"/>
  <c r="BA1607" i="2"/>
  <c r="BB1607" i="2" s="1"/>
  <c r="AM1607" i="2"/>
  <c r="AJ1607" i="2"/>
  <c r="AF1607" i="2"/>
  <c r="AE1607" i="2"/>
  <c r="AD1607" i="2"/>
  <c r="Y1607" i="2"/>
  <c r="G1607" i="2"/>
  <c r="E1607" i="2"/>
  <c r="BC1606" i="2"/>
  <c r="BA1606" i="2"/>
  <c r="BB1606" i="2" s="1"/>
  <c r="AM1606" i="2"/>
  <c r="AJ1606" i="2"/>
  <c r="AF1606" i="2"/>
  <c r="AE1606" i="2"/>
  <c r="AD1606" i="2"/>
  <c r="Y1606" i="2"/>
  <c r="G1606" i="2"/>
  <c r="E1606" i="2"/>
  <c r="BC1605" i="2"/>
  <c r="BA1605" i="2"/>
  <c r="BB1605" i="2" s="1"/>
  <c r="AM1605" i="2"/>
  <c r="AJ1605" i="2"/>
  <c r="AF1605" i="2"/>
  <c r="AE1605" i="2"/>
  <c r="AD1605" i="2"/>
  <c r="Y1605" i="2"/>
  <c r="G1605" i="2"/>
  <c r="E1605" i="2"/>
  <c r="BC1604" i="2"/>
  <c r="BA1604" i="2"/>
  <c r="BB1604" i="2" s="1"/>
  <c r="AM1604" i="2"/>
  <c r="AJ1604" i="2"/>
  <c r="AF1604" i="2"/>
  <c r="AE1604" i="2"/>
  <c r="AD1604" i="2"/>
  <c r="Y1604" i="2"/>
  <c r="G1604" i="2"/>
  <c r="E1604" i="2"/>
  <c r="BC1603" i="2"/>
  <c r="BA1603" i="2"/>
  <c r="BB1603" i="2" s="1"/>
  <c r="AM1603" i="2"/>
  <c r="AJ1603" i="2"/>
  <c r="AF1603" i="2"/>
  <c r="AE1603" i="2"/>
  <c r="AD1603" i="2"/>
  <c r="Y1603" i="2"/>
  <c r="G1603" i="2"/>
  <c r="E1603" i="2"/>
  <c r="BC1602" i="2"/>
  <c r="BA1602" i="2"/>
  <c r="BB1602" i="2" s="1"/>
  <c r="AM1602" i="2"/>
  <c r="AJ1602" i="2"/>
  <c r="AF1602" i="2"/>
  <c r="AE1602" i="2"/>
  <c r="AD1602" i="2"/>
  <c r="Y1602" i="2"/>
  <c r="G1602" i="2"/>
  <c r="E1602" i="2"/>
  <c r="BC1601" i="2"/>
  <c r="BA1601" i="2"/>
  <c r="BB1601" i="2" s="1"/>
  <c r="AM1601" i="2"/>
  <c r="AJ1601" i="2"/>
  <c r="AF1601" i="2"/>
  <c r="AE1601" i="2"/>
  <c r="AD1601" i="2"/>
  <c r="Y1601" i="2"/>
  <c r="G1601" i="2"/>
  <c r="E1601" i="2"/>
  <c r="BC1600" i="2"/>
  <c r="BA1600" i="2"/>
  <c r="BB1600" i="2" s="1"/>
  <c r="AM1600" i="2"/>
  <c r="AJ1600" i="2"/>
  <c r="AF1600" i="2"/>
  <c r="AE1600" i="2"/>
  <c r="AD1600" i="2"/>
  <c r="Y1600" i="2"/>
  <c r="G1600" i="2"/>
  <c r="E1600" i="2"/>
  <c r="BC1599" i="2"/>
  <c r="BA1599" i="2"/>
  <c r="BB1599" i="2" s="1"/>
  <c r="AM1599" i="2"/>
  <c r="AJ1599" i="2"/>
  <c r="AF1599" i="2"/>
  <c r="AE1599" i="2"/>
  <c r="AD1599" i="2"/>
  <c r="Y1599" i="2"/>
  <c r="G1599" i="2"/>
  <c r="E1599" i="2"/>
  <c r="BC1598" i="2"/>
  <c r="BA1598" i="2"/>
  <c r="BB1598" i="2" s="1"/>
  <c r="AM1598" i="2"/>
  <c r="AJ1598" i="2"/>
  <c r="AF1598" i="2"/>
  <c r="AE1598" i="2"/>
  <c r="AD1598" i="2"/>
  <c r="Y1598" i="2"/>
  <c r="G1598" i="2"/>
  <c r="E1598" i="2"/>
  <c r="BC1597" i="2"/>
  <c r="BA1597" i="2"/>
  <c r="BB1597" i="2" s="1"/>
  <c r="AM1597" i="2"/>
  <c r="AJ1597" i="2"/>
  <c r="AF1597" i="2"/>
  <c r="AE1597" i="2"/>
  <c r="AD1597" i="2"/>
  <c r="Y1597" i="2"/>
  <c r="G1597" i="2"/>
  <c r="E1597" i="2"/>
  <c r="BC1596" i="2"/>
  <c r="BA1596" i="2"/>
  <c r="BB1596" i="2" s="1"/>
  <c r="AM1596" i="2"/>
  <c r="AJ1596" i="2"/>
  <c r="AF1596" i="2"/>
  <c r="AE1596" i="2"/>
  <c r="AD1596" i="2"/>
  <c r="Y1596" i="2"/>
  <c r="G1596" i="2"/>
  <c r="E1596" i="2"/>
  <c r="BC1595" i="2"/>
  <c r="BA1595" i="2"/>
  <c r="BB1595" i="2" s="1"/>
  <c r="AM1595" i="2"/>
  <c r="AJ1595" i="2"/>
  <c r="AF1595" i="2"/>
  <c r="AE1595" i="2"/>
  <c r="AD1595" i="2"/>
  <c r="Y1595" i="2"/>
  <c r="G1595" i="2"/>
  <c r="E1595" i="2"/>
  <c r="BC1594" i="2"/>
  <c r="BA1594" i="2"/>
  <c r="BB1594" i="2" s="1"/>
  <c r="AM1594" i="2"/>
  <c r="AJ1594" i="2"/>
  <c r="AF1594" i="2"/>
  <c r="AE1594" i="2"/>
  <c r="AD1594" i="2"/>
  <c r="Y1594" i="2"/>
  <c r="G1594" i="2"/>
  <c r="E1594" i="2"/>
  <c r="BC1593" i="2"/>
  <c r="BA1593" i="2"/>
  <c r="BB1593" i="2" s="1"/>
  <c r="AM1593" i="2"/>
  <c r="AJ1593" i="2"/>
  <c r="AF1593" i="2"/>
  <c r="AE1593" i="2"/>
  <c r="AD1593" i="2"/>
  <c r="Y1593" i="2"/>
  <c r="G1593" i="2"/>
  <c r="E1593" i="2"/>
  <c r="BC1592" i="2"/>
  <c r="BA1592" i="2"/>
  <c r="BB1592" i="2" s="1"/>
  <c r="AM1592" i="2"/>
  <c r="AJ1592" i="2"/>
  <c r="AF1592" i="2"/>
  <c r="AE1592" i="2"/>
  <c r="AD1592" i="2"/>
  <c r="Y1592" i="2"/>
  <c r="G1592" i="2"/>
  <c r="E1592" i="2"/>
  <c r="BC1591" i="2"/>
  <c r="BA1591" i="2"/>
  <c r="BB1591" i="2" s="1"/>
  <c r="AM1591" i="2"/>
  <c r="AJ1591" i="2"/>
  <c r="AF1591" i="2"/>
  <c r="AE1591" i="2"/>
  <c r="AD1591" i="2"/>
  <c r="Y1591" i="2"/>
  <c r="G1591" i="2"/>
  <c r="E1591" i="2"/>
  <c r="BC1590" i="2"/>
  <c r="BA1590" i="2"/>
  <c r="BB1590" i="2" s="1"/>
  <c r="AM1590" i="2"/>
  <c r="AJ1590" i="2"/>
  <c r="AF1590" i="2"/>
  <c r="AE1590" i="2"/>
  <c r="AD1590" i="2"/>
  <c r="Y1590" i="2"/>
  <c r="G1590" i="2"/>
  <c r="E1590" i="2"/>
  <c r="BC1589" i="2"/>
  <c r="BA1589" i="2"/>
  <c r="BB1589" i="2" s="1"/>
  <c r="AM1589" i="2"/>
  <c r="AJ1589" i="2"/>
  <c r="AF1589" i="2"/>
  <c r="AE1589" i="2"/>
  <c r="AD1589" i="2"/>
  <c r="Y1589" i="2"/>
  <c r="G1589" i="2"/>
  <c r="E1589" i="2"/>
  <c r="BC1588" i="2"/>
  <c r="BA1588" i="2"/>
  <c r="BB1588" i="2" s="1"/>
  <c r="AM1588" i="2"/>
  <c r="AJ1588" i="2"/>
  <c r="AF1588" i="2"/>
  <c r="AE1588" i="2"/>
  <c r="AD1588" i="2"/>
  <c r="Y1588" i="2"/>
  <c r="G1588" i="2"/>
  <c r="E1588" i="2"/>
  <c r="BC1587" i="2"/>
  <c r="BA1587" i="2"/>
  <c r="BB1587" i="2" s="1"/>
  <c r="AM1587" i="2"/>
  <c r="AJ1587" i="2"/>
  <c r="AF1587" i="2"/>
  <c r="AE1587" i="2"/>
  <c r="AD1587" i="2"/>
  <c r="Y1587" i="2"/>
  <c r="G1587" i="2"/>
  <c r="E1587" i="2"/>
  <c r="BC1586" i="2"/>
  <c r="BA1586" i="2"/>
  <c r="BB1586" i="2" s="1"/>
  <c r="AM1586" i="2"/>
  <c r="AJ1586" i="2"/>
  <c r="AF1586" i="2"/>
  <c r="AE1586" i="2"/>
  <c r="AD1586" i="2"/>
  <c r="Y1586" i="2"/>
  <c r="G1586" i="2"/>
  <c r="E1586" i="2"/>
  <c r="BC1585" i="2"/>
  <c r="BA1585" i="2"/>
  <c r="BB1585" i="2" s="1"/>
  <c r="AM1585" i="2"/>
  <c r="AJ1585" i="2"/>
  <c r="AF1585" i="2"/>
  <c r="AE1585" i="2"/>
  <c r="AD1585" i="2"/>
  <c r="Y1585" i="2"/>
  <c r="G1585" i="2"/>
  <c r="E1585" i="2"/>
  <c r="BC1584" i="2"/>
  <c r="BA1584" i="2"/>
  <c r="BB1584" i="2" s="1"/>
  <c r="AM1584" i="2"/>
  <c r="AJ1584" i="2"/>
  <c r="AF1584" i="2"/>
  <c r="AE1584" i="2"/>
  <c r="AD1584" i="2"/>
  <c r="Y1584" i="2"/>
  <c r="G1584" i="2"/>
  <c r="E1584" i="2"/>
  <c r="BC1583" i="2"/>
  <c r="BA1583" i="2"/>
  <c r="BB1583" i="2" s="1"/>
  <c r="AM1583" i="2"/>
  <c r="AJ1583" i="2"/>
  <c r="AF1583" i="2"/>
  <c r="AE1583" i="2"/>
  <c r="AD1583" i="2"/>
  <c r="Y1583" i="2"/>
  <c r="G1583" i="2"/>
  <c r="E1583" i="2"/>
  <c r="BC1582" i="2"/>
  <c r="BA1582" i="2"/>
  <c r="BB1582" i="2" s="1"/>
  <c r="AM1582" i="2"/>
  <c r="AJ1582" i="2"/>
  <c r="AF1582" i="2"/>
  <c r="AE1582" i="2"/>
  <c r="AD1582" i="2"/>
  <c r="Y1582" i="2"/>
  <c r="G1582" i="2"/>
  <c r="E1582" i="2"/>
  <c r="BC1581" i="2"/>
  <c r="BA1581" i="2"/>
  <c r="BB1581" i="2" s="1"/>
  <c r="AM1581" i="2"/>
  <c r="AJ1581" i="2"/>
  <c r="AF1581" i="2"/>
  <c r="AE1581" i="2"/>
  <c r="AD1581" i="2"/>
  <c r="Y1581" i="2"/>
  <c r="G1581" i="2"/>
  <c r="E1581" i="2"/>
  <c r="BC1580" i="2"/>
  <c r="BA1580" i="2"/>
  <c r="BB1580" i="2" s="1"/>
  <c r="AM1580" i="2"/>
  <c r="AJ1580" i="2"/>
  <c r="AF1580" i="2"/>
  <c r="AE1580" i="2"/>
  <c r="AD1580" i="2"/>
  <c r="Y1580" i="2"/>
  <c r="G1580" i="2"/>
  <c r="E1580" i="2"/>
  <c r="BC1579" i="2"/>
  <c r="BA1579" i="2"/>
  <c r="BB1579" i="2" s="1"/>
  <c r="AM1579" i="2"/>
  <c r="AJ1579" i="2"/>
  <c r="AF1579" i="2"/>
  <c r="AE1579" i="2"/>
  <c r="AD1579" i="2"/>
  <c r="Y1579" i="2"/>
  <c r="G1579" i="2"/>
  <c r="E1579" i="2"/>
  <c r="BC1578" i="2"/>
  <c r="BA1578" i="2"/>
  <c r="BB1578" i="2" s="1"/>
  <c r="AM1578" i="2"/>
  <c r="AJ1578" i="2"/>
  <c r="AF1578" i="2"/>
  <c r="AE1578" i="2"/>
  <c r="AD1578" i="2"/>
  <c r="Y1578" i="2"/>
  <c r="G1578" i="2"/>
  <c r="E1578" i="2"/>
  <c r="BC1577" i="2"/>
  <c r="BA1577" i="2"/>
  <c r="BB1577" i="2" s="1"/>
  <c r="AM1577" i="2"/>
  <c r="AJ1577" i="2"/>
  <c r="AF1577" i="2"/>
  <c r="AE1577" i="2"/>
  <c r="AD1577" i="2"/>
  <c r="Y1577" i="2"/>
  <c r="G1577" i="2"/>
  <c r="E1577" i="2"/>
  <c r="BC1576" i="2"/>
  <c r="BA1576" i="2"/>
  <c r="BB1576" i="2" s="1"/>
  <c r="AM1576" i="2"/>
  <c r="AJ1576" i="2"/>
  <c r="AF1576" i="2"/>
  <c r="AE1576" i="2"/>
  <c r="AD1576" i="2"/>
  <c r="Y1576" i="2"/>
  <c r="G1576" i="2"/>
  <c r="E1576" i="2"/>
  <c r="BC1575" i="2"/>
  <c r="BA1575" i="2"/>
  <c r="BB1575" i="2" s="1"/>
  <c r="AM1575" i="2"/>
  <c r="AJ1575" i="2"/>
  <c r="AF1575" i="2"/>
  <c r="AE1575" i="2"/>
  <c r="AD1575" i="2"/>
  <c r="Y1575" i="2"/>
  <c r="G1575" i="2"/>
  <c r="E1575" i="2"/>
  <c r="BC1574" i="2"/>
  <c r="BA1574" i="2"/>
  <c r="BB1574" i="2" s="1"/>
  <c r="AM1574" i="2"/>
  <c r="AJ1574" i="2"/>
  <c r="AF1574" i="2"/>
  <c r="AE1574" i="2"/>
  <c r="AD1574" i="2"/>
  <c r="Y1574" i="2"/>
  <c r="G1574" i="2"/>
  <c r="E1574" i="2"/>
  <c r="BC1573" i="2"/>
  <c r="BA1573" i="2"/>
  <c r="BB1573" i="2" s="1"/>
  <c r="AM1573" i="2"/>
  <c r="AJ1573" i="2"/>
  <c r="AF1573" i="2"/>
  <c r="AE1573" i="2"/>
  <c r="AD1573" i="2"/>
  <c r="Y1573" i="2"/>
  <c r="G1573" i="2"/>
  <c r="E1573" i="2"/>
  <c r="BC1572" i="2"/>
  <c r="BA1572" i="2"/>
  <c r="BB1572" i="2" s="1"/>
  <c r="AM1572" i="2"/>
  <c r="AJ1572" i="2"/>
  <c r="AF1572" i="2"/>
  <c r="AE1572" i="2"/>
  <c r="AD1572" i="2"/>
  <c r="Y1572" i="2"/>
  <c r="G1572" i="2"/>
  <c r="E1572" i="2"/>
  <c r="BC1571" i="2"/>
  <c r="BA1571" i="2"/>
  <c r="BB1571" i="2" s="1"/>
  <c r="AM1571" i="2"/>
  <c r="AJ1571" i="2"/>
  <c r="AF1571" i="2"/>
  <c r="AE1571" i="2"/>
  <c r="AD1571" i="2"/>
  <c r="Y1571" i="2"/>
  <c r="G1571" i="2"/>
  <c r="E1571" i="2"/>
  <c r="BC1570" i="2"/>
  <c r="BA1570" i="2"/>
  <c r="BB1570" i="2" s="1"/>
  <c r="AM1570" i="2"/>
  <c r="AJ1570" i="2"/>
  <c r="AF1570" i="2"/>
  <c r="AE1570" i="2"/>
  <c r="AD1570" i="2"/>
  <c r="Y1570" i="2"/>
  <c r="G1570" i="2"/>
  <c r="E1570" i="2"/>
  <c r="BC1569" i="2"/>
  <c r="BA1569" i="2"/>
  <c r="BB1569" i="2" s="1"/>
  <c r="AM1569" i="2"/>
  <c r="AJ1569" i="2"/>
  <c r="AF1569" i="2"/>
  <c r="AE1569" i="2"/>
  <c r="AD1569" i="2"/>
  <c r="Y1569" i="2"/>
  <c r="G1569" i="2"/>
  <c r="E1569" i="2"/>
  <c r="BC1568" i="2"/>
  <c r="BA1568" i="2"/>
  <c r="BB1568" i="2" s="1"/>
  <c r="AM1568" i="2"/>
  <c r="AJ1568" i="2"/>
  <c r="AF1568" i="2"/>
  <c r="AE1568" i="2"/>
  <c r="AD1568" i="2"/>
  <c r="Y1568" i="2"/>
  <c r="G1568" i="2"/>
  <c r="E1568" i="2"/>
  <c r="BC1567" i="2"/>
  <c r="BA1567" i="2"/>
  <c r="BB1567" i="2" s="1"/>
  <c r="AM1567" i="2"/>
  <c r="AJ1567" i="2"/>
  <c r="AF1567" i="2"/>
  <c r="AE1567" i="2"/>
  <c r="AD1567" i="2"/>
  <c r="Y1567" i="2"/>
  <c r="G1567" i="2"/>
  <c r="E1567" i="2"/>
  <c r="BC1566" i="2"/>
  <c r="BA1566" i="2"/>
  <c r="BB1566" i="2" s="1"/>
  <c r="AM1566" i="2"/>
  <c r="AJ1566" i="2"/>
  <c r="AF1566" i="2"/>
  <c r="AE1566" i="2"/>
  <c r="AD1566" i="2"/>
  <c r="Y1566" i="2"/>
  <c r="G1566" i="2"/>
  <c r="E1566" i="2"/>
  <c r="BC1565" i="2"/>
  <c r="BA1565" i="2"/>
  <c r="BB1565" i="2" s="1"/>
  <c r="AM1565" i="2"/>
  <c r="AJ1565" i="2"/>
  <c r="AF1565" i="2"/>
  <c r="AE1565" i="2"/>
  <c r="AD1565" i="2"/>
  <c r="Y1565" i="2"/>
  <c r="G1565" i="2"/>
  <c r="E1565" i="2"/>
  <c r="BC1564" i="2"/>
  <c r="BA1564" i="2"/>
  <c r="BB1564" i="2" s="1"/>
  <c r="AM1564" i="2"/>
  <c r="AJ1564" i="2"/>
  <c r="AF1564" i="2"/>
  <c r="AE1564" i="2"/>
  <c r="AD1564" i="2"/>
  <c r="Y1564" i="2"/>
  <c r="G1564" i="2"/>
  <c r="E1564" i="2"/>
  <c r="BC1563" i="2"/>
  <c r="BA1563" i="2"/>
  <c r="BB1563" i="2" s="1"/>
  <c r="AM1563" i="2"/>
  <c r="AJ1563" i="2"/>
  <c r="AF1563" i="2"/>
  <c r="AE1563" i="2"/>
  <c r="AD1563" i="2"/>
  <c r="Y1563" i="2"/>
  <c r="G1563" i="2"/>
  <c r="E1563" i="2"/>
  <c r="BC1562" i="2"/>
  <c r="BA1562" i="2"/>
  <c r="BB1562" i="2" s="1"/>
  <c r="AM1562" i="2"/>
  <c r="AJ1562" i="2"/>
  <c r="AF1562" i="2"/>
  <c r="AE1562" i="2"/>
  <c r="AD1562" i="2"/>
  <c r="Y1562" i="2"/>
  <c r="G1562" i="2"/>
  <c r="E1562" i="2"/>
  <c r="BC1561" i="2"/>
  <c r="BA1561" i="2"/>
  <c r="BB1561" i="2" s="1"/>
  <c r="AM1561" i="2"/>
  <c r="AJ1561" i="2"/>
  <c r="AF1561" i="2"/>
  <c r="AE1561" i="2"/>
  <c r="AD1561" i="2"/>
  <c r="Y1561" i="2"/>
  <c r="G1561" i="2"/>
  <c r="E1561" i="2"/>
  <c r="BC1560" i="2"/>
  <c r="BA1560" i="2"/>
  <c r="BB1560" i="2" s="1"/>
  <c r="AM1560" i="2"/>
  <c r="AJ1560" i="2"/>
  <c r="AF1560" i="2"/>
  <c r="AE1560" i="2"/>
  <c r="AD1560" i="2"/>
  <c r="Y1560" i="2"/>
  <c r="G1560" i="2"/>
  <c r="E1560" i="2"/>
  <c r="BC1559" i="2"/>
  <c r="BA1559" i="2"/>
  <c r="BB1559" i="2" s="1"/>
  <c r="AM1559" i="2"/>
  <c r="AJ1559" i="2"/>
  <c r="AF1559" i="2"/>
  <c r="AE1559" i="2"/>
  <c r="AD1559" i="2"/>
  <c r="Y1559" i="2"/>
  <c r="G1559" i="2"/>
  <c r="E1559" i="2"/>
  <c r="BC1558" i="2"/>
  <c r="BA1558" i="2"/>
  <c r="BB1558" i="2" s="1"/>
  <c r="AM1558" i="2"/>
  <c r="AJ1558" i="2"/>
  <c r="AF1558" i="2"/>
  <c r="AE1558" i="2"/>
  <c r="AD1558" i="2"/>
  <c r="Y1558" i="2"/>
  <c r="G1558" i="2"/>
  <c r="E1558" i="2"/>
  <c r="BC1557" i="2"/>
  <c r="BA1557" i="2"/>
  <c r="BB1557" i="2" s="1"/>
  <c r="AM1557" i="2"/>
  <c r="AJ1557" i="2"/>
  <c r="AF1557" i="2"/>
  <c r="AE1557" i="2"/>
  <c r="AD1557" i="2"/>
  <c r="Y1557" i="2"/>
  <c r="G1557" i="2"/>
  <c r="E1557" i="2"/>
  <c r="BC1556" i="2"/>
  <c r="BA1556" i="2"/>
  <c r="BB1556" i="2" s="1"/>
  <c r="AM1556" i="2"/>
  <c r="AJ1556" i="2"/>
  <c r="AF1556" i="2"/>
  <c r="AE1556" i="2"/>
  <c r="AD1556" i="2"/>
  <c r="Y1556" i="2"/>
  <c r="G1556" i="2"/>
  <c r="E1556" i="2"/>
  <c r="BC1555" i="2"/>
  <c r="BA1555" i="2"/>
  <c r="BB1555" i="2" s="1"/>
  <c r="AM1555" i="2"/>
  <c r="AJ1555" i="2"/>
  <c r="AF1555" i="2"/>
  <c r="AE1555" i="2"/>
  <c r="AD1555" i="2"/>
  <c r="Y1555" i="2"/>
  <c r="G1555" i="2"/>
  <c r="E1555" i="2"/>
  <c r="BC1554" i="2"/>
  <c r="BA1554" i="2"/>
  <c r="BB1554" i="2" s="1"/>
  <c r="AM1554" i="2"/>
  <c r="AJ1554" i="2"/>
  <c r="AF1554" i="2"/>
  <c r="AE1554" i="2"/>
  <c r="AD1554" i="2"/>
  <c r="Y1554" i="2"/>
  <c r="G1554" i="2"/>
  <c r="E1554" i="2"/>
  <c r="BC1553" i="2"/>
  <c r="BA1553" i="2"/>
  <c r="BB1553" i="2" s="1"/>
  <c r="AM1553" i="2"/>
  <c r="AJ1553" i="2"/>
  <c r="AF1553" i="2"/>
  <c r="AE1553" i="2"/>
  <c r="AD1553" i="2"/>
  <c r="Y1553" i="2"/>
  <c r="G1553" i="2"/>
  <c r="E1553" i="2"/>
  <c r="BC1552" i="2"/>
  <c r="BA1552" i="2"/>
  <c r="BB1552" i="2" s="1"/>
  <c r="AM1552" i="2"/>
  <c r="AJ1552" i="2"/>
  <c r="AF1552" i="2"/>
  <c r="AE1552" i="2"/>
  <c r="AD1552" i="2"/>
  <c r="Y1552" i="2"/>
  <c r="G1552" i="2"/>
  <c r="E1552" i="2"/>
  <c r="BC1551" i="2"/>
  <c r="BA1551" i="2"/>
  <c r="BB1551" i="2" s="1"/>
  <c r="AM1551" i="2"/>
  <c r="AJ1551" i="2"/>
  <c r="AF1551" i="2"/>
  <c r="AE1551" i="2"/>
  <c r="AD1551" i="2"/>
  <c r="Y1551" i="2"/>
  <c r="G1551" i="2"/>
  <c r="E1551" i="2"/>
  <c r="BC1550" i="2"/>
  <c r="BA1550" i="2"/>
  <c r="BB1550" i="2" s="1"/>
  <c r="AM1550" i="2"/>
  <c r="AJ1550" i="2"/>
  <c r="AF1550" i="2"/>
  <c r="AE1550" i="2"/>
  <c r="AD1550" i="2"/>
  <c r="Y1550" i="2"/>
  <c r="G1550" i="2"/>
  <c r="E1550" i="2"/>
  <c r="BC1549" i="2"/>
  <c r="BA1549" i="2"/>
  <c r="BB1549" i="2" s="1"/>
  <c r="AM1549" i="2"/>
  <c r="AJ1549" i="2"/>
  <c r="AF1549" i="2"/>
  <c r="AE1549" i="2"/>
  <c r="AD1549" i="2"/>
  <c r="Y1549" i="2"/>
  <c r="G1549" i="2"/>
  <c r="E1549" i="2"/>
  <c r="BC1548" i="2"/>
  <c r="BA1548" i="2"/>
  <c r="BB1548" i="2" s="1"/>
  <c r="AM1548" i="2"/>
  <c r="AJ1548" i="2"/>
  <c r="AF1548" i="2"/>
  <c r="AE1548" i="2"/>
  <c r="AD1548" i="2"/>
  <c r="Y1548" i="2"/>
  <c r="G1548" i="2"/>
  <c r="E1548" i="2"/>
  <c r="BC1547" i="2"/>
  <c r="BA1547" i="2"/>
  <c r="BB1547" i="2" s="1"/>
  <c r="AM1547" i="2"/>
  <c r="AJ1547" i="2"/>
  <c r="AF1547" i="2"/>
  <c r="AE1547" i="2"/>
  <c r="AD1547" i="2"/>
  <c r="Y1547" i="2"/>
  <c r="G1547" i="2"/>
  <c r="E1547" i="2"/>
  <c r="BC1546" i="2"/>
  <c r="BA1546" i="2"/>
  <c r="BB1546" i="2" s="1"/>
  <c r="AM1546" i="2"/>
  <c r="AJ1546" i="2"/>
  <c r="AF1546" i="2"/>
  <c r="AE1546" i="2"/>
  <c r="AD1546" i="2"/>
  <c r="Y1546" i="2"/>
  <c r="G1546" i="2"/>
  <c r="E1546" i="2"/>
  <c r="BC1545" i="2"/>
  <c r="BA1545" i="2"/>
  <c r="BB1545" i="2" s="1"/>
  <c r="AM1545" i="2"/>
  <c r="AJ1545" i="2"/>
  <c r="AF1545" i="2"/>
  <c r="AE1545" i="2"/>
  <c r="AD1545" i="2"/>
  <c r="Y1545" i="2"/>
  <c r="G1545" i="2"/>
  <c r="E1545" i="2"/>
  <c r="BC1544" i="2"/>
  <c r="BA1544" i="2"/>
  <c r="BB1544" i="2" s="1"/>
  <c r="AM1544" i="2"/>
  <c r="AJ1544" i="2"/>
  <c r="AF1544" i="2"/>
  <c r="AE1544" i="2"/>
  <c r="AD1544" i="2"/>
  <c r="Y1544" i="2"/>
  <c r="G1544" i="2"/>
  <c r="E1544" i="2"/>
  <c r="BC1543" i="2"/>
  <c r="BA1543" i="2"/>
  <c r="BB1543" i="2" s="1"/>
  <c r="AM1543" i="2"/>
  <c r="AJ1543" i="2"/>
  <c r="AF1543" i="2"/>
  <c r="AE1543" i="2"/>
  <c r="AD1543" i="2"/>
  <c r="Y1543" i="2"/>
  <c r="G1543" i="2"/>
  <c r="E1543" i="2"/>
  <c r="BC1542" i="2"/>
  <c r="BA1542" i="2"/>
  <c r="BB1542" i="2" s="1"/>
  <c r="AM1542" i="2"/>
  <c r="AJ1542" i="2"/>
  <c r="AF1542" i="2"/>
  <c r="AE1542" i="2"/>
  <c r="AD1542" i="2"/>
  <c r="Y1542" i="2"/>
  <c r="G1542" i="2"/>
  <c r="E1542" i="2"/>
  <c r="BC1541" i="2"/>
  <c r="BA1541" i="2"/>
  <c r="BB1541" i="2" s="1"/>
  <c r="AM1541" i="2"/>
  <c r="AJ1541" i="2"/>
  <c r="AF1541" i="2"/>
  <c r="AE1541" i="2"/>
  <c r="AD1541" i="2"/>
  <c r="Y1541" i="2"/>
  <c r="G1541" i="2"/>
  <c r="E1541" i="2"/>
  <c r="BC1540" i="2"/>
  <c r="BA1540" i="2"/>
  <c r="BB1540" i="2" s="1"/>
  <c r="AM1540" i="2"/>
  <c r="AJ1540" i="2"/>
  <c r="AF1540" i="2"/>
  <c r="AE1540" i="2"/>
  <c r="AD1540" i="2"/>
  <c r="Y1540" i="2"/>
  <c r="G1540" i="2"/>
  <c r="E1540" i="2"/>
  <c r="BC1539" i="2"/>
  <c r="BA1539" i="2"/>
  <c r="BB1539" i="2" s="1"/>
  <c r="AM1539" i="2"/>
  <c r="AJ1539" i="2"/>
  <c r="AF1539" i="2"/>
  <c r="AE1539" i="2"/>
  <c r="AD1539" i="2"/>
  <c r="Y1539" i="2"/>
  <c r="G1539" i="2"/>
  <c r="E1539" i="2"/>
  <c r="BC1538" i="2"/>
  <c r="BA1538" i="2"/>
  <c r="BB1538" i="2" s="1"/>
  <c r="AM1538" i="2"/>
  <c r="AJ1538" i="2"/>
  <c r="AF1538" i="2"/>
  <c r="AE1538" i="2"/>
  <c r="AD1538" i="2"/>
  <c r="Y1538" i="2"/>
  <c r="G1538" i="2"/>
  <c r="E1538" i="2"/>
  <c r="BC1537" i="2"/>
  <c r="BA1537" i="2"/>
  <c r="BB1537" i="2" s="1"/>
  <c r="AM1537" i="2"/>
  <c r="AJ1537" i="2"/>
  <c r="AF1537" i="2"/>
  <c r="AE1537" i="2"/>
  <c r="AD1537" i="2"/>
  <c r="Y1537" i="2"/>
  <c r="G1537" i="2"/>
  <c r="E1537" i="2"/>
  <c r="BC1536" i="2"/>
  <c r="BA1536" i="2"/>
  <c r="BB1536" i="2" s="1"/>
  <c r="AM1536" i="2"/>
  <c r="AJ1536" i="2"/>
  <c r="AF1536" i="2"/>
  <c r="AE1536" i="2"/>
  <c r="AD1536" i="2"/>
  <c r="Y1536" i="2"/>
  <c r="G1536" i="2"/>
  <c r="E1536" i="2"/>
  <c r="BC1535" i="2"/>
  <c r="BA1535" i="2"/>
  <c r="BB1535" i="2" s="1"/>
  <c r="AM1535" i="2"/>
  <c r="AJ1535" i="2"/>
  <c r="AF1535" i="2"/>
  <c r="AE1535" i="2"/>
  <c r="AD1535" i="2"/>
  <c r="Y1535" i="2"/>
  <c r="G1535" i="2"/>
  <c r="E1535" i="2"/>
  <c r="BC1534" i="2"/>
  <c r="BA1534" i="2"/>
  <c r="BB1534" i="2" s="1"/>
  <c r="AM1534" i="2"/>
  <c r="AJ1534" i="2"/>
  <c r="AF1534" i="2"/>
  <c r="AE1534" i="2"/>
  <c r="AD1534" i="2"/>
  <c r="Y1534" i="2"/>
  <c r="G1534" i="2"/>
  <c r="E1534" i="2"/>
  <c r="BC1533" i="2"/>
  <c r="BA1533" i="2"/>
  <c r="BB1533" i="2" s="1"/>
  <c r="AM1533" i="2"/>
  <c r="AJ1533" i="2"/>
  <c r="AF1533" i="2"/>
  <c r="AE1533" i="2"/>
  <c r="AD1533" i="2"/>
  <c r="Y1533" i="2"/>
  <c r="G1533" i="2"/>
  <c r="E1533" i="2"/>
  <c r="BC1532" i="2"/>
  <c r="BA1532" i="2"/>
  <c r="BB1532" i="2" s="1"/>
  <c r="AM1532" i="2"/>
  <c r="AJ1532" i="2"/>
  <c r="AF1532" i="2"/>
  <c r="AE1532" i="2"/>
  <c r="AD1532" i="2"/>
  <c r="Y1532" i="2"/>
  <c r="G1532" i="2"/>
  <c r="E1532" i="2"/>
  <c r="BC1531" i="2"/>
  <c r="BA1531" i="2"/>
  <c r="BB1531" i="2" s="1"/>
  <c r="AM1531" i="2"/>
  <c r="AJ1531" i="2"/>
  <c r="AF1531" i="2"/>
  <c r="AE1531" i="2"/>
  <c r="AD1531" i="2"/>
  <c r="Y1531" i="2"/>
  <c r="G1531" i="2"/>
  <c r="E1531" i="2"/>
  <c r="BC1530" i="2"/>
  <c r="BA1530" i="2"/>
  <c r="BB1530" i="2" s="1"/>
  <c r="AM1530" i="2"/>
  <c r="AJ1530" i="2"/>
  <c r="AF1530" i="2"/>
  <c r="AE1530" i="2"/>
  <c r="AD1530" i="2"/>
  <c r="Y1530" i="2"/>
  <c r="G1530" i="2"/>
  <c r="E1530" i="2"/>
  <c r="BC1529" i="2"/>
  <c r="BA1529" i="2"/>
  <c r="BB1529" i="2" s="1"/>
  <c r="AM1529" i="2"/>
  <c r="AJ1529" i="2"/>
  <c r="AF1529" i="2"/>
  <c r="AE1529" i="2"/>
  <c r="AD1529" i="2"/>
  <c r="Y1529" i="2"/>
  <c r="G1529" i="2"/>
  <c r="E1529" i="2"/>
  <c r="BC1528" i="2"/>
  <c r="BA1528" i="2"/>
  <c r="BB1528" i="2" s="1"/>
  <c r="AM1528" i="2"/>
  <c r="AJ1528" i="2"/>
  <c r="AF1528" i="2"/>
  <c r="AE1528" i="2"/>
  <c r="AD1528" i="2"/>
  <c r="Y1528" i="2"/>
  <c r="G1528" i="2"/>
  <c r="E1528" i="2"/>
  <c r="BC1527" i="2"/>
  <c r="BA1527" i="2"/>
  <c r="BB1527" i="2" s="1"/>
  <c r="AM1527" i="2"/>
  <c r="AJ1527" i="2"/>
  <c r="AF1527" i="2"/>
  <c r="AE1527" i="2"/>
  <c r="AD1527" i="2"/>
  <c r="Y1527" i="2"/>
  <c r="G1527" i="2"/>
  <c r="E1527" i="2"/>
  <c r="BC1526" i="2"/>
  <c r="BA1526" i="2"/>
  <c r="BB1526" i="2" s="1"/>
  <c r="AM1526" i="2"/>
  <c r="AJ1526" i="2"/>
  <c r="AF1526" i="2"/>
  <c r="AE1526" i="2"/>
  <c r="AD1526" i="2"/>
  <c r="Y1526" i="2"/>
  <c r="G1526" i="2"/>
  <c r="E1526" i="2"/>
  <c r="BC1525" i="2"/>
  <c r="BA1525" i="2"/>
  <c r="BB1525" i="2" s="1"/>
  <c r="AM1525" i="2"/>
  <c r="AJ1525" i="2"/>
  <c r="AF1525" i="2"/>
  <c r="AE1525" i="2"/>
  <c r="AD1525" i="2"/>
  <c r="Y1525" i="2"/>
  <c r="G1525" i="2"/>
  <c r="E1525" i="2"/>
  <c r="BC1524" i="2"/>
  <c r="BA1524" i="2"/>
  <c r="BB1524" i="2" s="1"/>
  <c r="AM1524" i="2"/>
  <c r="AJ1524" i="2"/>
  <c r="AF1524" i="2"/>
  <c r="AE1524" i="2"/>
  <c r="AD1524" i="2"/>
  <c r="Y1524" i="2"/>
  <c r="G1524" i="2"/>
  <c r="E1524" i="2"/>
  <c r="BC1523" i="2"/>
  <c r="BA1523" i="2"/>
  <c r="BB1523" i="2" s="1"/>
  <c r="AM1523" i="2"/>
  <c r="AJ1523" i="2"/>
  <c r="AF1523" i="2"/>
  <c r="AE1523" i="2"/>
  <c r="AD1523" i="2"/>
  <c r="Y1523" i="2"/>
  <c r="G1523" i="2"/>
  <c r="E1523" i="2"/>
  <c r="BC1522" i="2"/>
  <c r="BA1522" i="2"/>
  <c r="BB1522" i="2" s="1"/>
  <c r="AM1522" i="2"/>
  <c r="AJ1522" i="2"/>
  <c r="AF1522" i="2"/>
  <c r="AE1522" i="2"/>
  <c r="AD1522" i="2"/>
  <c r="Y1522" i="2"/>
  <c r="G1522" i="2"/>
  <c r="E1522" i="2"/>
  <c r="BC1521" i="2"/>
  <c r="BA1521" i="2"/>
  <c r="BB1521" i="2" s="1"/>
  <c r="AM1521" i="2"/>
  <c r="AJ1521" i="2"/>
  <c r="AF1521" i="2"/>
  <c r="AE1521" i="2"/>
  <c r="AD1521" i="2"/>
  <c r="Y1521" i="2"/>
  <c r="G1521" i="2"/>
  <c r="E1521" i="2"/>
  <c r="BC1520" i="2"/>
  <c r="BA1520" i="2"/>
  <c r="BB1520" i="2" s="1"/>
  <c r="AM1520" i="2"/>
  <c r="AJ1520" i="2"/>
  <c r="AF1520" i="2"/>
  <c r="AE1520" i="2"/>
  <c r="AD1520" i="2"/>
  <c r="Y1520" i="2"/>
  <c r="G1520" i="2"/>
  <c r="E1520" i="2"/>
  <c r="BC1519" i="2"/>
  <c r="BA1519" i="2"/>
  <c r="BB1519" i="2" s="1"/>
  <c r="AM1519" i="2"/>
  <c r="AJ1519" i="2"/>
  <c r="AF1519" i="2"/>
  <c r="AE1519" i="2"/>
  <c r="AD1519" i="2"/>
  <c r="Y1519" i="2"/>
  <c r="G1519" i="2"/>
  <c r="E1519" i="2"/>
  <c r="BC1518" i="2"/>
  <c r="BA1518" i="2"/>
  <c r="BB1518" i="2" s="1"/>
  <c r="AM1518" i="2"/>
  <c r="AJ1518" i="2"/>
  <c r="AF1518" i="2"/>
  <c r="AE1518" i="2"/>
  <c r="AD1518" i="2"/>
  <c r="Y1518" i="2"/>
  <c r="G1518" i="2"/>
  <c r="E1518" i="2"/>
  <c r="BC1517" i="2"/>
  <c r="BA1517" i="2"/>
  <c r="BB1517" i="2" s="1"/>
  <c r="AM1517" i="2"/>
  <c r="AJ1517" i="2"/>
  <c r="AF1517" i="2"/>
  <c r="AE1517" i="2"/>
  <c r="AD1517" i="2"/>
  <c r="Y1517" i="2"/>
  <c r="G1517" i="2"/>
  <c r="E1517" i="2"/>
  <c r="BC1516" i="2"/>
  <c r="BA1516" i="2"/>
  <c r="BB1516" i="2" s="1"/>
  <c r="AM1516" i="2"/>
  <c r="AJ1516" i="2"/>
  <c r="AF1516" i="2"/>
  <c r="AE1516" i="2"/>
  <c r="AD1516" i="2"/>
  <c r="Y1516" i="2"/>
  <c r="G1516" i="2"/>
  <c r="E1516" i="2"/>
  <c r="BC1515" i="2"/>
  <c r="BA1515" i="2"/>
  <c r="BB1515" i="2" s="1"/>
  <c r="AM1515" i="2"/>
  <c r="AJ1515" i="2"/>
  <c r="AF1515" i="2"/>
  <c r="AE1515" i="2"/>
  <c r="AD1515" i="2"/>
  <c r="Y1515" i="2"/>
  <c r="G1515" i="2"/>
  <c r="E1515" i="2"/>
  <c r="BC1514" i="2"/>
  <c r="BA1514" i="2"/>
  <c r="BB1514" i="2" s="1"/>
  <c r="AM1514" i="2"/>
  <c r="AJ1514" i="2"/>
  <c r="AF1514" i="2"/>
  <c r="AE1514" i="2"/>
  <c r="AD1514" i="2"/>
  <c r="Y1514" i="2"/>
  <c r="G1514" i="2"/>
  <c r="E1514" i="2"/>
  <c r="BC1513" i="2"/>
  <c r="BA1513" i="2"/>
  <c r="BB1513" i="2" s="1"/>
  <c r="AM1513" i="2"/>
  <c r="AJ1513" i="2"/>
  <c r="AF1513" i="2"/>
  <c r="AE1513" i="2"/>
  <c r="AD1513" i="2"/>
  <c r="Y1513" i="2"/>
  <c r="G1513" i="2"/>
  <c r="E1513" i="2"/>
  <c r="BC1512" i="2"/>
  <c r="BA1512" i="2"/>
  <c r="BB1512" i="2" s="1"/>
  <c r="AM1512" i="2"/>
  <c r="AJ1512" i="2"/>
  <c r="AF1512" i="2"/>
  <c r="AE1512" i="2"/>
  <c r="AD1512" i="2"/>
  <c r="Y1512" i="2"/>
  <c r="G1512" i="2"/>
  <c r="E1512" i="2"/>
  <c r="BC1511" i="2"/>
  <c r="BA1511" i="2"/>
  <c r="BB1511" i="2" s="1"/>
  <c r="AM1511" i="2"/>
  <c r="AJ1511" i="2"/>
  <c r="AF1511" i="2"/>
  <c r="AE1511" i="2"/>
  <c r="AD1511" i="2"/>
  <c r="Y1511" i="2"/>
  <c r="G1511" i="2"/>
  <c r="E1511" i="2"/>
  <c r="BC1510" i="2"/>
  <c r="BA1510" i="2"/>
  <c r="BB1510" i="2" s="1"/>
  <c r="AM1510" i="2"/>
  <c r="AJ1510" i="2"/>
  <c r="AF1510" i="2"/>
  <c r="AE1510" i="2"/>
  <c r="AD1510" i="2"/>
  <c r="Y1510" i="2"/>
  <c r="G1510" i="2"/>
  <c r="E1510" i="2"/>
  <c r="BC1509" i="2"/>
  <c r="BA1509" i="2"/>
  <c r="BB1509" i="2" s="1"/>
  <c r="AM1509" i="2"/>
  <c r="AJ1509" i="2"/>
  <c r="AF1509" i="2"/>
  <c r="AE1509" i="2"/>
  <c r="AD1509" i="2"/>
  <c r="Y1509" i="2"/>
  <c r="G1509" i="2"/>
  <c r="E1509" i="2"/>
  <c r="BC1508" i="2"/>
  <c r="BA1508" i="2"/>
  <c r="BB1508" i="2" s="1"/>
  <c r="AM1508" i="2"/>
  <c r="AJ1508" i="2"/>
  <c r="AF1508" i="2"/>
  <c r="AE1508" i="2"/>
  <c r="AD1508" i="2"/>
  <c r="Y1508" i="2"/>
  <c r="G1508" i="2"/>
  <c r="E1508" i="2"/>
  <c r="BC1507" i="2"/>
  <c r="BA1507" i="2"/>
  <c r="BB1507" i="2" s="1"/>
  <c r="AM1507" i="2"/>
  <c r="AJ1507" i="2"/>
  <c r="AF1507" i="2"/>
  <c r="AE1507" i="2"/>
  <c r="AD1507" i="2"/>
  <c r="Y1507" i="2"/>
  <c r="G1507" i="2"/>
  <c r="E1507" i="2"/>
  <c r="BC1506" i="2"/>
  <c r="BA1506" i="2"/>
  <c r="BB1506" i="2" s="1"/>
  <c r="AM1506" i="2"/>
  <c r="AJ1506" i="2"/>
  <c r="AF1506" i="2"/>
  <c r="AE1506" i="2"/>
  <c r="AD1506" i="2"/>
  <c r="Y1506" i="2"/>
  <c r="G1506" i="2"/>
  <c r="E1506" i="2"/>
  <c r="BC1505" i="2"/>
  <c r="BA1505" i="2"/>
  <c r="BB1505" i="2" s="1"/>
  <c r="AM1505" i="2"/>
  <c r="AJ1505" i="2"/>
  <c r="AF1505" i="2"/>
  <c r="AE1505" i="2"/>
  <c r="AD1505" i="2"/>
  <c r="Y1505" i="2"/>
  <c r="G1505" i="2"/>
  <c r="E1505" i="2"/>
  <c r="BC1504" i="2"/>
  <c r="BA1504" i="2"/>
  <c r="BB1504" i="2" s="1"/>
  <c r="AM1504" i="2"/>
  <c r="AJ1504" i="2"/>
  <c r="AF1504" i="2"/>
  <c r="AE1504" i="2"/>
  <c r="AD1504" i="2"/>
  <c r="Y1504" i="2"/>
  <c r="G1504" i="2"/>
  <c r="E1504" i="2"/>
  <c r="BC1503" i="2"/>
  <c r="BA1503" i="2"/>
  <c r="BB1503" i="2" s="1"/>
  <c r="AM1503" i="2"/>
  <c r="AJ1503" i="2"/>
  <c r="AF1503" i="2"/>
  <c r="AE1503" i="2"/>
  <c r="AD1503" i="2"/>
  <c r="Y1503" i="2"/>
  <c r="G1503" i="2"/>
  <c r="E1503" i="2"/>
  <c r="BC1502" i="2"/>
  <c r="BA1502" i="2"/>
  <c r="BB1502" i="2" s="1"/>
  <c r="AM1502" i="2"/>
  <c r="AJ1502" i="2"/>
  <c r="AF1502" i="2"/>
  <c r="AE1502" i="2"/>
  <c r="AD1502" i="2"/>
  <c r="Y1502" i="2"/>
  <c r="G1502" i="2"/>
  <c r="E1502" i="2"/>
  <c r="BC1501" i="2"/>
  <c r="BA1501" i="2"/>
  <c r="BB1501" i="2" s="1"/>
  <c r="AM1501" i="2"/>
  <c r="AJ1501" i="2"/>
  <c r="AF1501" i="2"/>
  <c r="AE1501" i="2"/>
  <c r="AD1501" i="2"/>
  <c r="Y1501" i="2"/>
  <c r="G1501" i="2"/>
  <c r="E1501" i="2"/>
  <c r="BC1500" i="2"/>
  <c r="BA1500" i="2"/>
  <c r="BB1500" i="2" s="1"/>
  <c r="AM1500" i="2"/>
  <c r="AJ1500" i="2"/>
  <c r="AF1500" i="2"/>
  <c r="AE1500" i="2"/>
  <c r="AD1500" i="2"/>
  <c r="Y1500" i="2"/>
  <c r="G1500" i="2"/>
  <c r="E1500" i="2"/>
  <c r="BC1499" i="2"/>
  <c r="BA1499" i="2"/>
  <c r="BB1499" i="2" s="1"/>
  <c r="AM1499" i="2"/>
  <c r="AJ1499" i="2"/>
  <c r="AF1499" i="2"/>
  <c r="AE1499" i="2"/>
  <c r="AD1499" i="2"/>
  <c r="Y1499" i="2"/>
  <c r="G1499" i="2"/>
  <c r="E1499" i="2"/>
  <c r="BC1498" i="2"/>
  <c r="BA1498" i="2"/>
  <c r="BB1498" i="2" s="1"/>
  <c r="AM1498" i="2"/>
  <c r="AJ1498" i="2"/>
  <c r="AF1498" i="2"/>
  <c r="AE1498" i="2"/>
  <c r="AD1498" i="2"/>
  <c r="Y1498" i="2"/>
  <c r="G1498" i="2"/>
  <c r="E1498" i="2"/>
  <c r="BC1497" i="2"/>
  <c r="BA1497" i="2"/>
  <c r="BB1497" i="2" s="1"/>
  <c r="AM1497" i="2"/>
  <c r="AJ1497" i="2"/>
  <c r="AF1497" i="2"/>
  <c r="AE1497" i="2"/>
  <c r="AD1497" i="2"/>
  <c r="Y1497" i="2"/>
  <c r="G1497" i="2"/>
  <c r="E1497" i="2"/>
  <c r="BC1496" i="2"/>
  <c r="BA1496" i="2"/>
  <c r="BB1496" i="2" s="1"/>
  <c r="AM1496" i="2"/>
  <c r="AJ1496" i="2"/>
  <c r="AF1496" i="2"/>
  <c r="AE1496" i="2"/>
  <c r="AD1496" i="2"/>
  <c r="Y1496" i="2"/>
  <c r="G1496" i="2"/>
  <c r="E1496" i="2"/>
  <c r="BC1495" i="2"/>
  <c r="BA1495" i="2"/>
  <c r="BB1495" i="2" s="1"/>
  <c r="AM1495" i="2"/>
  <c r="AJ1495" i="2"/>
  <c r="AF1495" i="2"/>
  <c r="AE1495" i="2"/>
  <c r="AD1495" i="2"/>
  <c r="Y1495" i="2"/>
  <c r="G1495" i="2"/>
  <c r="E1495" i="2"/>
  <c r="BC1494" i="2"/>
  <c r="BA1494" i="2"/>
  <c r="BB1494" i="2" s="1"/>
  <c r="AM1494" i="2"/>
  <c r="AJ1494" i="2"/>
  <c r="AF1494" i="2"/>
  <c r="AE1494" i="2"/>
  <c r="AD1494" i="2"/>
  <c r="Y1494" i="2"/>
  <c r="G1494" i="2"/>
  <c r="E1494" i="2"/>
  <c r="BC1493" i="2"/>
  <c r="BA1493" i="2"/>
  <c r="BB1493" i="2" s="1"/>
  <c r="AM1493" i="2"/>
  <c r="AJ1493" i="2"/>
  <c r="AF1493" i="2"/>
  <c r="AE1493" i="2"/>
  <c r="AD1493" i="2"/>
  <c r="Y1493" i="2"/>
  <c r="G1493" i="2"/>
  <c r="E1493" i="2"/>
  <c r="BC1492" i="2"/>
  <c r="BA1492" i="2"/>
  <c r="BB1492" i="2" s="1"/>
  <c r="AM1492" i="2"/>
  <c r="AJ1492" i="2"/>
  <c r="AF1492" i="2"/>
  <c r="AE1492" i="2"/>
  <c r="AD1492" i="2"/>
  <c r="Y1492" i="2"/>
  <c r="G1492" i="2"/>
  <c r="E1492" i="2"/>
  <c r="BC1491" i="2"/>
  <c r="BA1491" i="2"/>
  <c r="BB1491" i="2" s="1"/>
  <c r="AM1491" i="2"/>
  <c r="AJ1491" i="2"/>
  <c r="AF1491" i="2"/>
  <c r="AE1491" i="2"/>
  <c r="AD1491" i="2"/>
  <c r="Y1491" i="2"/>
  <c r="G1491" i="2"/>
  <c r="E1491" i="2"/>
  <c r="BC1490" i="2"/>
  <c r="BB1490" i="2"/>
  <c r="BA1490" i="2"/>
  <c r="AM1490" i="2"/>
  <c r="AJ1490" i="2"/>
  <c r="AF1490" i="2"/>
  <c r="AE1490" i="2"/>
  <c r="AD1490" i="2"/>
  <c r="Y1490" i="2"/>
  <c r="G1490" i="2"/>
  <c r="E1490" i="2"/>
  <c r="BC1489" i="2"/>
  <c r="BA1489" i="2"/>
  <c r="BB1489" i="2" s="1"/>
  <c r="AM1489" i="2"/>
  <c r="AJ1489" i="2"/>
  <c r="AF1489" i="2"/>
  <c r="AE1489" i="2"/>
  <c r="AD1489" i="2"/>
  <c r="Y1489" i="2"/>
  <c r="G1489" i="2"/>
  <c r="E1489" i="2"/>
  <c r="BC1488" i="2"/>
  <c r="BA1488" i="2"/>
  <c r="BB1488" i="2" s="1"/>
  <c r="AM1488" i="2"/>
  <c r="AJ1488" i="2"/>
  <c r="AF1488" i="2"/>
  <c r="AE1488" i="2"/>
  <c r="AD1488" i="2"/>
  <c r="Y1488" i="2"/>
  <c r="G1488" i="2"/>
  <c r="E1488" i="2"/>
  <c r="BC1487" i="2"/>
  <c r="BA1487" i="2"/>
  <c r="BB1487" i="2" s="1"/>
  <c r="AM1487" i="2"/>
  <c r="AJ1487" i="2"/>
  <c r="AF1487" i="2"/>
  <c r="AE1487" i="2"/>
  <c r="AD1487" i="2"/>
  <c r="Y1487" i="2"/>
  <c r="G1487" i="2"/>
  <c r="E1487" i="2"/>
  <c r="BC1486" i="2"/>
  <c r="BA1486" i="2"/>
  <c r="BB1486" i="2" s="1"/>
  <c r="AM1486" i="2"/>
  <c r="AJ1486" i="2"/>
  <c r="AF1486" i="2"/>
  <c r="AE1486" i="2"/>
  <c r="AD1486" i="2"/>
  <c r="Y1486" i="2"/>
  <c r="G1486" i="2"/>
  <c r="E1486" i="2"/>
  <c r="BC1485" i="2"/>
  <c r="BA1485" i="2"/>
  <c r="BB1485" i="2" s="1"/>
  <c r="AM1485" i="2"/>
  <c r="AJ1485" i="2"/>
  <c r="AF1485" i="2"/>
  <c r="AE1485" i="2"/>
  <c r="AD1485" i="2"/>
  <c r="Y1485" i="2"/>
  <c r="G1485" i="2"/>
  <c r="E1485" i="2"/>
  <c r="BC1484" i="2"/>
  <c r="BA1484" i="2"/>
  <c r="BB1484" i="2" s="1"/>
  <c r="AM1484" i="2"/>
  <c r="AJ1484" i="2"/>
  <c r="AF1484" i="2"/>
  <c r="AE1484" i="2"/>
  <c r="AD1484" i="2"/>
  <c r="Y1484" i="2"/>
  <c r="G1484" i="2"/>
  <c r="E1484" i="2"/>
  <c r="BC1483" i="2"/>
  <c r="BA1483" i="2"/>
  <c r="BB1483" i="2" s="1"/>
  <c r="AM1483" i="2"/>
  <c r="AJ1483" i="2"/>
  <c r="AF1483" i="2"/>
  <c r="AE1483" i="2"/>
  <c r="AD1483" i="2"/>
  <c r="Y1483" i="2"/>
  <c r="G1483" i="2"/>
  <c r="E1483" i="2"/>
  <c r="BC1482" i="2"/>
  <c r="BA1482" i="2"/>
  <c r="BB1482" i="2" s="1"/>
  <c r="AM1482" i="2"/>
  <c r="AJ1482" i="2"/>
  <c r="AF1482" i="2"/>
  <c r="AE1482" i="2"/>
  <c r="AD1482" i="2"/>
  <c r="Y1482" i="2"/>
  <c r="G1482" i="2"/>
  <c r="E1482" i="2"/>
  <c r="BC1481" i="2"/>
  <c r="BA1481" i="2"/>
  <c r="BB1481" i="2" s="1"/>
  <c r="AM1481" i="2"/>
  <c r="AJ1481" i="2"/>
  <c r="AF1481" i="2"/>
  <c r="AE1481" i="2"/>
  <c r="AD1481" i="2"/>
  <c r="Y1481" i="2"/>
  <c r="G1481" i="2"/>
  <c r="E1481" i="2"/>
  <c r="BC1480" i="2"/>
  <c r="BA1480" i="2"/>
  <c r="BB1480" i="2" s="1"/>
  <c r="AM1480" i="2"/>
  <c r="AJ1480" i="2"/>
  <c r="AF1480" i="2"/>
  <c r="AE1480" i="2"/>
  <c r="AD1480" i="2"/>
  <c r="Y1480" i="2"/>
  <c r="G1480" i="2"/>
  <c r="E1480" i="2"/>
  <c r="BC1479" i="2"/>
  <c r="BA1479" i="2"/>
  <c r="BB1479" i="2" s="1"/>
  <c r="AM1479" i="2"/>
  <c r="AJ1479" i="2"/>
  <c r="AF1479" i="2"/>
  <c r="AE1479" i="2"/>
  <c r="AD1479" i="2"/>
  <c r="Y1479" i="2"/>
  <c r="G1479" i="2"/>
  <c r="E1479" i="2"/>
  <c r="BC1478" i="2"/>
  <c r="BA1478" i="2"/>
  <c r="BB1478" i="2" s="1"/>
  <c r="AM1478" i="2"/>
  <c r="AJ1478" i="2"/>
  <c r="AF1478" i="2"/>
  <c r="AE1478" i="2"/>
  <c r="AD1478" i="2"/>
  <c r="Y1478" i="2"/>
  <c r="G1478" i="2"/>
  <c r="E1478" i="2"/>
  <c r="BC1477" i="2"/>
  <c r="BA1477" i="2"/>
  <c r="BB1477" i="2" s="1"/>
  <c r="AM1477" i="2"/>
  <c r="AJ1477" i="2"/>
  <c r="AF1477" i="2"/>
  <c r="AE1477" i="2"/>
  <c r="AD1477" i="2"/>
  <c r="Y1477" i="2"/>
  <c r="G1477" i="2"/>
  <c r="E1477" i="2"/>
  <c r="BC1476" i="2"/>
  <c r="BA1476" i="2"/>
  <c r="BB1476" i="2" s="1"/>
  <c r="AM1476" i="2"/>
  <c r="AJ1476" i="2"/>
  <c r="AF1476" i="2"/>
  <c r="AE1476" i="2"/>
  <c r="AD1476" i="2"/>
  <c r="Y1476" i="2"/>
  <c r="G1476" i="2"/>
  <c r="E1476" i="2"/>
  <c r="BC1475" i="2"/>
  <c r="BA1475" i="2"/>
  <c r="BB1475" i="2" s="1"/>
  <c r="AM1475" i="2"/>
  <c r="AJ1475" i="2"/>
  <c r="AF1475" i="2"/>
  <c r="AE1475" i="2"/>
  <c r="AD1475" i="2"/>
  <c r="Y1475" i="2"/>
  <c r="G1475" i="2"/>
  <c r="E1475" i="2"/>
  <c r="BC1474" i="2"/>
  <c r="BA1474" i="2"/>
  <c r="BB1474" i="2" s="1"/>
  <c r="AM1474" i="2"/>
  <c r="AJ1474" i="2"/>
  <c r="AF1474" i="2"/>
  <c r="AE1474" i="2"/>
  <c r="AD1474" i="2"/>
  <c r="Y1474" i="2"/>
  <c r="G1474" i="2"/>
  <c r="E1474" i="2"/>
  <c r="BC1473" i="2"/>
  <c r="BA1473" i="2"/>
  <c r="BB1473" i="2" s="1"/>
  <c r="AM1473" i="2"/>
  <c r="AJ1473" i="2"/>
  <c r="AF1473" i="2"/>
  <c r="AE1473" i="2"/>
  <c r="AD1473" i="2"/>
  <c r="Y1473" i="2"/>
  <c r="G1473" i="2"/>
  <c r="E1473" i="2"/>
  <c r="BC1472" i="2"/>
  <c r="BA1472" i="2"/>
  <c r="BB1472" i="2" s="1"/>
  <c r="AM1472" i="2"/>
  <c r="AJ1472" i="2"/>
  <c r="AF1472" i="2"/>
  <c r="AE1472" i="2"/>
  <c r="AD1472" i="2"/>
  <c r="Y1472" i="2"/>
  <c r="G1472" i="2"/>
  <c r="E1472" i="2"/>
  <c r="BC1471" i="2"/>
  <c r="BA1471" i="2"/>
  <c r="BB1471" i="2" s="1"/>
  <c r="AM1471" i="2"/>
  <c r="AJ1471" i="2"/>
  <c r="AF1471" i="2"/>
  <c r="AE1471" i="2"/>
  <c r="AD1471" i="2"/>
  <c r="Y1471" i="2"/>
  <c r="G1471" i="2"/>
  <c r="E1471" i="2"/>
  <c r="BC1470" i="2"/>
  <c r="BA1470" i="2"/>
  <c r="BB1470" i="2" s="1"/>
  <c r="AM1470" i="2"/>
  <c r="AJ1470" i="2"/>
  <c r="AF1470" i="2"/>
  <c r="AE1470" i="2"/>
  <c r="AD1470" i="2"/>
  <c r="Y1470" i="2"/>
  <c r="G1470" i="2"/>
  <c r="E1470" i="2"/>
  <c r="BC1469" i="2"/>
  <c r="BA1469" i="2"/>
  <c r="BB1469" i="2" s="1"/>
  <c r="AM1469" i="2"/>
  <c r="AJ1469" i="2"/>
  <c r="AF1469" i="2"/>
  <c r="AE1469" i="2"/>
  <c r="AD1469" i="2"/>
  <c r="Y1469" i="2"/>
  <c r="G1469" i="2"/>
  <c r="E1469" i="2"/>
  <c r="BC1468" i="2"/>
  <c r="BA1468" i="2"/>
  <c r="BB1468" i="2" s="1"/>
  <c r="AM1468" i="2"/>
  <c r="AJ1468" i="2"/>
  <c r="AF1468" i="2"/>
  <c r="AE1468" i="2"/>
  <c r="AD1468" i="2"/>
  <c r="Y1468" i="2"/>
  <c r="G1468" i="2"/>
  <c r="E1468" i="2"/>
  <c r="BC1467" i="2"/>
  <c r="BA1467" i="2"/>
  <c r="BB1467" i="2" s="1"/>
  <c r="AM1467" i="2"/>
  <c r="AJ1467" i="2"/>
  <c r="AF1467" i="2"/>
  <c r="AE1467" i="2"/>
  <c r="AD1467" i="2"/>
  <c r="Y1467" i="2"/>
  <c r="G1467" i="2"/>
  <c r="E1467" i="2"/>
  <c r="BC1466" i="2"/>
  <c r="BA1466" i="2"/>
  <c r="BB1466" i="2" s="1"/>
  <c r="AM1466" i="2"/>
  <c r="AJ1466" i="2"/>
  <c r="AF1466" i="2"/>
  <c r="AE1466" i="2"/>
  <c r="AD1466" i="2"/>
  <c r="Y1466" i="2"/>
  <c r="G1466" i="2"/>
  <c r="E1466" i="2"/>
  <c r="BC1465" i="2"/>
  <c r="BA1465" i="2"/>
  <c r="BB1465" i="2" s="1"/>
  <c r="AM1465" i="2"/>
  <c r="AJ1465" i="2"/>
  <c r="AF1465" i="2"/>
  <c r="AE1465" i="2"/>
  <c r="AD1465" i="2"/>
  <c r="Y1465" i="2"/>
  <c r="G1465" i="2"/>
  <c r="E1465" i="2"/>
  <c r="BC1464" i="2"/>
  <c r="BA1464" i="2"/>
  <c r="BB1464" i="2" s="1"/>
  <c r="AM1464" i="2"/>
  <c r="AJ1464" i="2"/>
  <c r="AF1464" i="2"/>
  <c r="AE1464" i="2"/>
  <c r="AD1464" i="2"/>
  <c r="Y1464" i="2"/>
  <c r="G1464" i="2"/>
  <c r="E1464" i="2"/>
  <c r="BC1463" i="2"/>
  <c r="BA1463" i="2"/>
  <c r="BB1463" i="2" s="1"/>
  <c r="AM1463" i="2"/>
  <c r="AJ1463" i="2"/>
  <c r="AF1463" i="2"/>
  <c r="AE1463" i="2"/>
  <c r="AD1463" i="2"/>
  <c r="Y1463" i="2"/>
  <c r="G1463" i="2"/>
  <c r="E1463" i="2"/>
  <c r="BC1462" i="2"/>
  <c r="BA1462" i="2"/>
  <c r="BB1462" i="2" s="1"/>
  <c r="AM1462" i="2"/>
  <c r="AJ1462" i="2"/>
  <c r="AF1462" i="2"/>
  <c r="AE1462" i="2"/>
  <c r="AD1462" i="2"/>
  <c r="Y1462" i="2"/>
  <c r="G1462" i="2"/>
  <c r="E1462" i="2"/>
  <c r="BC1461" i="2"/>
  <c r="BA1461" i="2"/>
  <c r="BB1461" i="2" s="1"/>
  <c r="AM1461" i="2"/>
  <c r="AJ1461" i="2"/>
  <c r="AF1461" i="2"/>
  <c r="AE1461" i="2"/>
  <c r="AD1461" i="2"/>
  <c r="Y1461" i="2"/>
  <c r="G1461" i="2"/>
  <c r="E1461" i="2"/>
  <c r="BC1460" i="2"/>
  <c r="BA1460" i="2"/>
  <c r="BB1460" i="2" s="1"/>
  <c r="AM1460" i="2"/>
  <c r="AJ1460" i="2"/>
  <c r="AF1460" i="2"/>
  <c r="AE1460" i="2"/>
  <c r="AD1460" i="2"/>
  <c r="Y1460" i="2"/>
  <c r="G1460" i="2"/>
  <c r="E1460" i="2"/>
  <c r="BC1459" i="2"/>
  <c r="BA1459" i="2"/>
  <c r="BB1459" i="2" s="1"/>
  <c r="AM1459" i="2"/>
  <c r="AJ1459" i="2"/>
  <c r="AF1459" i="2"/>
  <c r="AE1459" i="2"/>
  <c r="AD1459" i="2"/>
  <c r="Y1459" i="2"/>
  <c r="G1459" i="2"/>
  <c r="E1459" i="2"/>
  <c r="BC1458" i="2"/>
  <c r="BA1458" i="2"/>
  <c r="BB1458" i="2" s="1"/>
  <c r="AM1458" i="2"/>
  <c r="AJ1458" i="2"/>
  <c r="AF1458" i="2"/>
  <c r="AE1458" i="2"/>
  <c r="AD1458" i="2"/>
  <c r="Y1458" i="2"/>
  <c r="G1458" i="2"/>
  <c r="E1458" i="2"/>
  <c r="BC1457" i="2"/>
  <c r="BA1457" i="2"/>
  <c r="BB1457" i="2" s="1"/>
  <c r="AM1457" i="2"/>
  <c r="AJ1457" i="2"/>
  <c r="AF1457" i="2"/>
  <c r="AE1457" i="2"/>
  <c r="AD1457" i="2"/>
  <c r="Y1457" i="2"/>
  <c r="G1457" i="2"/>
  <c r="E1457" i="2"/>
  <c r="BC1456" i="2"/>
  <c r="BA1456" i="2"/>
  <c r="BB1456" i="2" s="1"/>
  <c r="AM1456" i="2"/>
  <c r="AJ1456" i="2"/>
  <c r="AF1456" i="2"/>
  <c r="AE1456" i="2"/>
  <c r="AD1456" i="2"/>
  <c r="Y1456" i="2"/>
  <c r="G1456" i="2"/>
  <c r="E1456" i="2"/>
  <c r="BC1455" i="2"/>
  <c r="BA1455" i="2"/>
  <c r="BB1455" i="2" s="1"/>
  <c r="AM1455" i="2"/>
  <c r="AJ1455" i="2"/>
  <c r="AF1455" i="2"/>
  <c r="AE1455" i="2"/>
  <c r="AD1455" i="2"/>
  <c r="Y1455" i="2"/>
  <c r="G1455" i="2"/>
  <c r="E1455" i="2"/>
  <c r="BC1454" i="2"/>
  <c r="BA1454" i="2"/>
  <c r="BB1454" i="2" s="1"/>
  <c r="AM1454" i="2"/>
  <c r="AJ1454" i="2"/>
  <c r="AF1454" i="2"/>
  <c r="AE1454" i="2"/>
  <c r="AD1454" i="2"/>
  <c r="Y1454" i="2"/>
  <c r="G1454" i="2"/>
  <c r="E1454" i="2"/>
  <c r="BC1453" i="2"/>
  <c r="BA1453" i="2"/>
  <c r="BB1453" i="2" s="1"/>
  <c r="AM1453" i="2"/>
  <c r="AJ1453" i="2"/>
  <c r="AF1453" i="2"/>
  <c r="AE1453" i="2"/>
  <c r="AD1453" i="2"/>
  <c r="Y1453" i="2"/>
  <c r="G1453" i="2"/>
  <c r="E1453" i="2"/>
  <c r="BC1452" i="2"/>
  <c r="BA1452" i="2"/>
  <c r="BB1452" i="2" s="1"/>
  <c r="AM1452" i="2"/>
  <c r="AJ1452" i="2"/>
  <c r="AF1452" i="2"/>
  <c r="AE1452" i="2"/>
  <c r="AD1452" i="2"/>
  <c r="Y1452" i="2"/>
  <c r="G1452" i="2"/>
  <c r="E1452" i="2"/>
  <c r="BC1451" i="2"/>
  <c r="BA1451" i="2"/>
  <c r="BB1451" i="2" s="1"/>
  <c r="AM1451" i="2"/>
  <c r="AJ1451" i="2"/>
  <c r="AF1451" i="2"/>
  <c r="AE1451" i="2"/>
  <c r="AD1451" i="2"/>
  <c r="Y1451" i="2"/>
  <c r="G1451" i="2"/>
  <c r="E1451" i="2"/>
  <c r="BC1450" i="2"/>
  <c r="BA1450" i="2"/>
  <c r="BB1450" i="2" s="1"/>
  <c r="AM1450" i="2"/>
  <c r="AJ1450" i="2"/>
  <c r="AF1450" i="2"/>
  <c r="AE1450" i="2"/>
  <c r="AD1450" i="2"/>
  <c r="Y1450" i="2"/>
  <c r="G1450" i="2"/>
  <c r="E1450" i="2"/>
  <c r="BC1449" i="2"/>
  <c r="BA1449" i="2"/>
  <c r="BB1449" i="2" s="1"/>
  <c r="AM1449" i="2"/>
  <c r="AJ1449" i="2"/>
  <c r="AF1449" i="2"/>
  <c r="AE1449" i="2"/>
  <c r="AD1449" i="2"/>
  <c r="Y1449" i="2"/>
  <c r="G1449" i="2"/>
  <c r="E1449" i="2"/>
  <c r="BC1448" i="2"/>
  <c r="BA1448" i="2"/>
  <c r="BB1448" i="2" s="1"/>
  <c r="AM1448" i="2"/>
  <c r="AJ1448" i="2"/>
  <c r="AF1448" i="2"/>
  <c r="AE1448" i="2"/>
  <c r="AD1448" i="2"/>
  <c r="Y1448" i="2"/>
  <c r="G1448" i="2"/>
  <c r="E1448" i="2"/>
  <c r="BC1447" i="2"/>
  <c r="BA1447" i="2"/>
  <c r="BB1447" i="2" s="1"/>
  <c r="AM1447" i="2"/>
  <c r="AJ1447" i="2"/>
  <c r="AF1447" i="2"/>
  <c r="AE1447" i="2"/>
  <c r="AD1447" i="2"/>
  <c r="Y1447" i="2"/>
  <c r="G1447" i="2"/>
  <c r="E1447" i="2"/>
  <c r="BC1446" i="2"/>
  <c r="BA1446" i="2"/>
  <c r="BB1446" i="2" s="1"/>
  <c r="AM1446" i="2"/>
  <c r="AJ1446" i="2"/>
  <c r="AF1446" i="2"/>
  <c r="AE1446" i="2"/>
  <c r="AD1446" i="2"/>
  <c r="Y1446" i="2"/>
  <c r="G1446" i="2"/>
  <c r="E1446" i="2"/>
  <c r="BC1445" i="2"/>
  <c r="BA1445" i="2"/>
  <c r="BB1445" i="2" s="1"/>
  <c r="AM1445" i="2"/>
  <c r="AJ1445" i="2"/>
  <c r="AF1445" i="2"/>
  <c r="AE1445" i="2"/>
  <c r="AD1445" i="2"/>
  <c r="Y1445" i="2"/>
  <c r="G1445" i="2"/>
  <c r="E1445" i="2"/>
  <c r="BC1444" i="2"/>
  <c r="BA1444" i="2"/>
  <c r="BB1444" i="2" s="1"/>
  <c r="AM1444" i="2"/>
  <c r="AJ1444" i="2"/>
  <c r="AF1444" i="2"/>
  <c r="AE1444" i="2"/>
  <c r="AD1444" i="2"/>
  <c r="Y1444" i="2"/>
  <c r="G1444" i="2"/>
  <c r="E1444" i="2"/>
  <c r="BC1443" i="2"/>
  <c r="BA1443" i="2"/>
  <c r="BB1443" i="2" s="1"/>
  <c r="AM1443" i="2"/>
  <c r="AJ1443" i="2"/>
  <c r="AF1443" i="2"/>
  <c r="AE1443" i="2"/>
  <c r="AD1443" i="2"/>
  <c r="Y1443" i="2"/>
  <c r="G1443" i="2"/>
  <c r="E1443" i="2"/>
  <c r="BC1442" i="2"/>
  <c r="BA1442" i="2"/>
  <c r="BB1442" i="2" s="1"/>
  <c r="AM1442" i="2"/>
  <c r="AJ1442" i="2"/>
  <c r="AF1442" i="2"/>
  <c r="AE1442" i="2"/>
  <c r="AD1442" i="2"/>
  <c r="Y1442" i="2"/>
  <c r="G1442" i="2"/>
  <c r="E1442" i="2"/>
  <c r="BC1441" i="2"/>
  <c r="BA1441" i="2"/>
  <c r="BB1441" i="2" s="1"/>
  <c r="AM1441" i="2"/>
  <c r="AJ1441" i="2"/>
  <c r="AF1441" i="2"/>
  <c r="AE1441" i="2"/>
  <c r="AD1441" i="2"/>
  <c r="Y1441" i="2"/>
  <c r="G1441" i="2"/>
  <c r="E1441" i="2"/>
  <c r="BC1440" i="2"/>
  <c r="BA1440" i="2"/>
  <c r="BB1440" i="2" s="1"/>
  <c r="AM1440" i="2"/>
  <c r="AJ1440" i="2"/>
  <c r="AF1440" i="2"/>
  <c r="AE1440" i="2"/>
  <c r="AD1440" i="2"/>
  <c r="Y1440" i="2"/>
  <c r="G1440" i="2"/>
  <c r="E1440" i="2"/>
  <c r="BC1439" i="2"/>
  <c r="BA1439" i="2"/>
  <c r="BB1439" i="2" s="1"/>
  <c r="AM1439" i="2"/>
  <c r="AJ1439" i="2"/>
  <c r="AF1439" i="2"/>
  <c r="AE1439" i="2"/>
  <c r="AD1439" i="2"/>
  <c r="Y1439" i="2"/>
  <c r="G1439" i="2"/>
  <c r="E1439" i="2"/>
  <c r="BC1438" i="2"/>
  <c r="BA1438" i="2"/>
  <c r="BB1438" i="2" s="1"/>
  <c r="AM1438" i="2"/>
  <c r="AJ1438" i="2"/>
  <c r="AF1438" i="2"/>
  <c r="AE1438" i="2"/>
  <c r="AD1438" i="2"/>
  <c r="Y1438" i="2"/>
  <c r="G1438" i="2"/>
  <c r="E1438" i="2"/>
  <c r="BC1437" i="2"/>
  <c r="BA1437" i="2"/>
  <c r="BB1437" i="2" s="1"/>
  <c r="AM1437" i="2"/>
  <c r="AJ1437" i="2"/>
  <c r="AF1437" i="2"/>
  <c r="AE1437" i="2"/>
  <c r="AD1437" i="2"/>
  <c r="Y1437" i="2"/>
  <c r="G1437" i="2"/>
  <c r="E1437" i="2"/>
  <c r="BC1436" i="2"/>
  <c r="BA1436" i="2"/>
  <c r="BB1436" i="2" s="1"/>
  <c r="AM1436" i="2"/>
  <c r="AJ1436" i="2"/>
  <c r="AF1436" i="2"/>
  <c r="AE1436" i="2"/>
  <c r="AD1436" i="2"/>
  <c r="Y1436" i="2"/>
  <c r="G1436" i="2"/>
  <c r="E1436" i="2"/>
  <c r="BC1435" i="2"/>
  <c r="BA1435" i="2"/>
  <c r="BB1435" i="2" s="1"/>
  <c r="AM1435" i="2"/>
  <c r="AJ1435" i="2"/>
  <c r="AF1435" i="2"/>
  <c r="AE1435" i="2"/>
  <c r="AD1435" i="2"/>
  <c r="Y1435" i="2"/>
  <c r="G1435" i="2"/>
  <c r="E1435" i="2"/>
  <c r="BC1434" i="2"/>
  <c r="BA1434" i="2"/>
  <c r="BB1434" i="2" s="1"/>
  <c r="AM1434" i="2"/>
  <c r="AJ1434" i="2"/>
  <c r="AF1434" i="2"/>
  <c r="AE1434" i="2"/>
  <c r="AD1434" i="2"/>
  <c r="Y1434" i="2"/>
  <c r="G1434" i="2"/>
  <c r="E1434" i="2"/>
  <c r="BC1433" i="2"/>
  <c r="BA1433" i="2"/>
  <c r="BB1433" i="2" s="1"/>
  <c r="AM1433" i="2"/>
  <c r="AJ1433" i="2"/>
  <c r="AF1433" i="2"/>
  <c r="AE1433" i="2"/>
  <c r="AD1433" i="2"/>
  <c r="Y1433" i="2"/>
  <c r="G1433" i="2"/>
  <c r="E1433" i="2"/>
  <c r="BC1432" i="2"/>
  <c r="BA1432" i="2"/>
  <c r="BB1432" i="2" s="1"/>
  <c r="AM1432" i="2"/>
  <c r="AJ1432" i="2"/>
  <c r="AF1432" i="2"/>
  <c r="AE1432" i="2"/>
  <c r="AD1432" i="2"/>
  <c r="Y1432" i="2"/>
  <c r="G1432" i="2"/>
  <c r="E1432" i="2"/>
  <c r="BC1431" i="2"/>
  <c r="BA1431" i="2"/>
  <c r="BB1431" i="2" s="1"/>
  <c r="AM1431" i="2"/>
  <c r="AJ1431" i="2"/>
  <c r="AF1431" i="2"/>
  <c r="AE1431" i="2"/>
  <c r="AD1431" i="2"/>
  <c r="Y1431" i="2"/>
  <c r="G1431" i="2"/>
  <c r="E1431" i="2"/>
  <c r="BC1430" i="2"/>
  <c r="BA1430" i="2"/>
  <c r="BB1430" i="2" s="1"/>
  <c r="AM1430" i="2"/>
  <c r="AJ1430" i="2"/>
  <c r="AF1430" i="2"/>
  <c r="AE1430" i="2"/>
  <c r="AD1430" i="2"/>
  <c r="Y1430" i="2"/>
  <c r="G1430" i="2"/>
  <c r="E1430" i="2"/>
  <c r="BC1429" i="2"/>
  <c r="BA1429" i="2"/>
  <c r="BB1429" i="2" s="1"/>
  <c r="AM1429" i="2"/>
  <c r="AJ1429" i="2"/>
  <c r="AF1429" i="2"/>
  <c r="AE1429" i="2"/>
  <c r="AD1429" i="2"/>
  <c r="Y1429" i="2"/>
  <c r="G1429" i="2"/>
  <c r="E1429" i="2"/>
  <c r="BC1428" i="2"/>
  <c r="BA1428" i="2"/>
  <c r="BB1428" i="2" s="1"/>
  <c r="AM1428" i="2"/>
  <c r="AJ1428" i="2"/>
  <c r="AF1428" i="2"/>
  <c r="AE1428" i="2"/>
  <c r="AD1428" i="2"/>
  <c r="Y1428" i="2"/>
  <c r="G1428" i="2"/>
  <c r="E1428" i="2"/>
  <c r="BC1427" i="2"/>
  <c r="BA1427" i="2"/>
  <c r="BB1427" i="2" s="1"/>
  <c r="AM1427" i="2"/>
  <c r="AJ1427" i="2"/>
  <c r="AF1427" i="2"/>
  <c r="AE1427" i="2"/>
  <c r="AD1427" i="2"/>
  <c r="Y1427" i="2"/>
  <c r="G1427" i="2"/>
  <c r="E1427" i="2"/>
  <c r="BC1426" i="2"/>
  <c r="BA1426" i="2"/>
  <c r="BB1426" i="2" s="1"/>
  <c r="AM1426" i="2"/>
  <c r="AJ1426" i="2"/>
  <c r="AF1426" i="2"/>
  <c r="AE1426" i="2"/>
  <c r="AD1426" i="2"/>
  <c r="Y1426" i="2"/>
  <c r="G1426" i="2"/>
  <c r="E1426" i="2"/>
  <c r="BC1425" i="2"/>
  <c r="BA1425" i="2"/>
  <c r="BB1425" i="2" s="1"/>
  <c r="AM1425" i="2"/>
  <c r="AJ1425" i="2"/>
  <c r="AF1425" i="2"/>
  <c r="AE1425" i="2"/>
  <c r="AD1425" i="2"/>
  <c r="Y1425" i="2"/>
  <c r="G1425" i="2"/>
  <c r="E1425" i="2"/>
  <c r="BC1424" i="2"/>
  <c r="BA1424" i="2"/>
  <c r="BB1424" i="2" s="1"/>
  <c r="AM1424" i="2"/>
  <c r="AJ1424" i="2"/>
  <c r="AF1424" i="2"/>
  <c r="AE1424" i="2"/>
  <c r="AD1424" i="2"/>
  <c r="Y1424" i="2"/>
  <c r="G1424" i="2"/>
  <c r="E1424" i="2"/>
  <c r="BC1423" i="2"/>
  <c r="BB1423" i="2"/>
  <c r="BA1423" i="2"/>
  <c r="AM1423" i="2"/>
  <c r="AJ1423" i="2"/>
  <c r="AF1423" i="2"/>
  <c r="AE1423" i="2"/>
  <c r="AD1423" i="2"/>
  <c r="Y1423" i="2"/>
  <c r="G1423" i="2"/>
  <c r="E1423" i="2"/>
  <c r="BC1422" i="2"/>
  <c r="BA1422" i="2"/>
  <c r="BB1422" i="2" s="1"/>
  <c r="AM1422" i="2"/>
  <c r="AJ1422" i="2"/>
  <c r="AF1422" i="2"/>
  <c r="AE1422" i="2"/>
  <c r="AD1422" i="2"/>
  <c r="Y1422" i="2"/>
  <c r="G1422" i="2"/>
  <c r="E1422" i="2"/>
  <c r="BC1421" i="2"/>
  <c r="BA1421" i="2"/>
  <c r="BB1421" i="2" s="1"/>
  <c r="AM1421" i="2"/>
  <c r="AJ1421" i="2"/>
  <c r="AF1421" i="2"/>
  <c r="AE1421" i="2"/>
  <c r="AD1421" i="2"/>
  <c r="Y1421" i="2"/>
  <c r="G1421" i="2"/>
  <c r="E1421" i="2"/>
  <c r="BC1420" i="2"/>
  <c r="BA1420" i="2"/>
  <c r="BB1420" i="2" s="1"/>
  <c r="AM1420" i="2"/>
  <c r="AJ1420" i="2"/>
  <c r="AF1420" i="2"/>
  <c r="AE1420" i="2"/>
  <c r="AD1420" i="2"/>
  <c r="Y1420" i="2"/>
  <c r="G1420" i="2"/>
  <c r="E1420" i="2"/>
  <c r="BC1419" i="2"/>
  <c r="BA1419" i="2"/>
  <c r="BB1419" i="2" s="1"/>
  <c r="AM1419" i="2"/>
  <c r="AJ1419" i="2"/>
  <c r="AF1419" i="2"/>
  <c r="AE1419" i="2"/>
  <c r="AD1419" i="2"/>
  <c r="Y1419" i="2"/>
  <c r="G1419" i="2"/>
  <c r="E1419" i="2"/>
  <c r="BC1418" i="2"/>
  <c r="BA1418" i="2"/>
  <c r="BB1418" i="2" s="1"/>
  <c r="AM1418" i="2"/>
  <c r="AJ1418" i="2"/>
  <c r="AF1418" i="2"/>
  <c r="AE1418" i="2"/>
  <c r="AD1418" i="2"/>
  <c r="Y1418" i="2"/>
  <c r="G1418" i="2"/>
  <c r="E1418" i="2"/>
  <c r="BC1417" i="2"/>
  <c r="BA1417" i="2"/>
  <c r="BB1417" i="2" s="1"/>
  <c r="AM1417" i="2"/>
  <c r="AJ1417" i="2"/>
  <c r="AF1417" i="2"/>
  <c r="AE1417" i="2"/>
  <c r="AD1417" i="2"/>
  <c r="Y1417" i="2"/>
  <c r="G1417" i="2"/>
  <c r="E1417" i="2"/>
  <c r="BC1416" i="2"/>
  <c r="BA1416" i="2"/>
  <c r="BB1416" i="2" s="1"/>
  <c r="AM1416" i="2"/>
  <c r="AJ1416" i="2"/>
  <c r="AF1416" i="2"/>
  <c r="AE1416" i="2"/>
  <c r="AD1416" i="2"/>
  <c r="Y1416" i="2"/>
  <c r="G1416" i="2"/>
  <c r="E1416" i="2"/>
  <c r="BC1415" i="2"/>
  <c r="BA1415" i="2"/>
  <c r="BB1415" i="2" s="1"/>
  <c r="AM1415" i="2"/>
  <c r="AJ1415" i="2"/>
  <c r="AF1415" i="2"/>
  <c r="AE1415" i="2"/>
  <c r="AD1415" i="2"/>
  <c r="Y1415" i="2"/>
  <c r="G1415" i="2"/>
  <c r="E1415" i="2"/>
  <c r="BC1414" i="2"/>
  <c r="BA1414" i="2"/>
  <c r="BB1414" i="2" s="1"/>
  <c r="AM1414" i="2"/>
  <c r="AJ1414" i="2"/>
  <c r="AF1414" i="2"/>
  <c r="AE1414" i="2"/>
  <c r="AD1414" i="2"/>
  <c r="Y1414" i="2"/>
  <c r="G1414" i="2"/>
  <c r="E1414" i="2"/>
  <c r="BC1413" i="2"/>
  <c r="BA1413" i="2"/>
  <c r="BB1413" i="2" s="1"/>
  <c r="AM1413" i="2"/>
  <c r="AJ1413" i="2"/>
  <c r="AF1413" i="2"/>
  <c r="AE1413" i="2"/>
  <c r="AD1413" i="2"/>
  <c r="Y1413" i="2"/>
  <c r="G1413" i="2"/>
  <c r="E1413" i="2"/>
  <c r="BC1412" i="2"/>
  <c r="BA1412" i="2"/>
  <c r="BB1412" i="2" s="1"/>
  <c r="AM1412" i="2"/>
  <c r="AJ1412" i="2"/>
  <c r="AF1412" i="2"/>
  <c r="AE1412" i="2"/>
  <c r="AD1412" i="2"/>
  <c r="Y1412" i="2"/>
  <c r="G1412" i="2"/>
  <c r="E1412" i="2"/>
  <c r="BC1411" i="2"/>
  <c r="BA1411" i="2"/>
  <c r="BB1411" i="2" s="1"/>
  <c r="AM1411" i="2"/>
  <c r="AJ1411" i="2"/>
  <c r="AF1411" i="2"/>
  <c r="AE1411" i="2"/>
  <c r="AD1411" i="2"/>
  <c r="Y1411" i="2"/>
  <c r="G1411" i="2"/>
  <c r="E1411" i="2"/>
  <c r="BC1410" i="2"/>
  <c r="BA1410" i="2"/>
  <c r="BB1410" i="2" s="1"/>
  <c r="AM1410" i="2"/>
  <c r="AJ1410" i="2"/>
  <c r="AF1410" i="2"/>
  <c r="AE1410" i="2"/>
  <c r="AD1410" i="2"/>
  <c r="Y1410" i="2"/>
  <c r="G1410" i="2"/>
  <c r="E1410" i="2"/>
  <c r="BC1409" i="2"/>
  <c r="BA1409" i="2"/>
  <c r="BB1409" i="2" s="1"/>
  <c r="AM1409" i="2"/>
  <c r="AJ1409" i="2"/>
  <c r="AF1409" i="2"/>
  <c r="AE1409" i="2"/>
  <c r="AD1409" i="2"/>
  <c r="Y1409" i="2"/>
  <c r="G1409" i="2"/>
  <c r="E1409" i="2"/>
  <c r="BC1408" i="2"/>
  <c r="BA1408" i="2"/>
  <c r="BB1408" i="2" s="1"/>
  <c r="AM1408" i="2"/>
  <c r="AJ1408" i="2"/>
  <c r="AF1408" i="2"/>
  <c r="AE1408" i="2"/>
  <c r="AD1408" i="2"/>
  <c r="Y1408" i="2"/>
  <c r="G1408" i="2"/>
  <c r="E1408" i="2"/>
  <c r="BC1407" i="2"/>
  <c r="BA1407" i="2"/>
  <c r="BB1407" i="2" s="1"/>
  <c r="AM1407" i="2"/>
  <c r="AJ1407" i="2"/>
  <c r="AF1407" i="2"/>
  <c r="AE1407" i="2"/>
  <c r="AD1407" i="2"/>
  <c r="Y1407" i="2"/>
  <c r="G1407" i="2"/>
  <c r="E1407" i="2"/>
  <c r="BC1406" i="2"/>
  <c r="BA1406" i="2"/>
  <c r="BB1406" i="2" s="1"/>
  <c r="AM1406" i="2"/>
  <c r="AJ1406" i="2"/>
  <c r="AF1406" i="2"/>
  <c r="AE1406" i="2"/>
  <c r="AD1406" i="2"/>
  <c r="Y1406" i="2"/>
  <c r="G1406" i="2"/>
  <c r="E1406" i="2"/>
  <c r="BC1405" i="2"/>
  <c r="BA1405" i="2"/>
  <c r="BB1405" i="2" s="1"/>
  <c r="AM1405" i="2"/>
  <c r="AJ1405" i="2"/>
  <c r="AF1405" i="2"/>
  <c r="AE1405" i="2"/>
  <c r="AD1405" i="2"/>
  <c r="Y1405" i="2"/>
  <c r="G1405" i="2"/>
  <c r="E1405" i="2"/>
  <c r="BC1404" i="2"/>
  <c r="BA1404" i="2"/>
  <c r="BB1404" i="2" s="1"/>
  <c r="AM1404" i="2"/>
  <c r="AJ1404" i="2"/>
  <c r="AF1404" i="2"/>
  <c r="AE1404" i="2"/>
  <c r="AD1404" i="2"/>
  <c r="Y1404" i="2"/>
  <c r="G1404" i="2"/>
  <c r="E1404" i="2"/>
  <c r="BC1403" i="2"/>
  <c r="BA1403" i="2"/>
  <c r="BB1403" i="2" s="1"/>
  <c r="AM1403" i="2"/>
  <c r="AJ1403" i="2"/>
  <c r="AF1403" i="2"/>
  <c r="AE1403" i="2"/>
  <c r="AD1403" i="2"/>
  <c r="Y1403" i="2"/>
  <c r="G1403" i="2"/>
  <c r="E1403" i="2"/>
  <c r="BC1402" i="2"/>
  <c r="BA1402" i="2"/>
  <c r="BB1402" i="2" s="1"/>
  <c r="AM1402" i="2"/>
  <c r="AJ1402" i="2"/>
  <c r="AF1402" i="2"/>
  <c r="AE1402" i="2"/>
  <c r="AD1402" i="2"/>
  <c r="Y1402" i="2"/>
  <c r="G1402" i="2"/>
  <c r="E1402" i="2"/>
  <c r="BC1401" i="2"/>
  <c r="BA1401" i="2"/>
  <c r="BB1401" i="2" s="1"/>
  <c r="AM1401" i="2"/>
  <c r="AJ1401" i="2"/>
  <c r="AF1401" i="2"/>
  <c r="AE1401" i="2"/>
  <c r="AD1401" i="2"/>
  <c r="Y1401" i="2"/>
  <c r="G1401" i="2"/>
  <c r="E1401" i="2"/>
  <c r="BC1400" i="2"/>
  <c r="BA1400" i="2"/>
  <c r="BB1400" i="2" s="1"/>
  <c r="AM1400" i="2"/>
  <c r="AJ1400" i="2"/>
  <c r="AF1400" i="2"/>
  <c r="AE1400" i="2"/>
  <c r="AD1400" i="2"/>
  <c r="Y1400" i="2"/>
  <c r="G1400" i="2"/>
  <c r="E1400" i="2"/>
  <c r="BC1399" i="2"/>
  <c r="BA1399" i="2"/>
  <c r="BB1399" i="2" s="1"/>
  <c r="AM1399" i="2"/>
  <c r="AJ1399" i="2"/>
  <c r="AF1399" i="2"/>
  <c r="AE1399" i="2"/>
  <c r="AD1399" i="2"/>
  <c r="Y1399" i="2"/>
  <c r="G1399" i="2"/>
  <c r="E1399" i="2"/>
  <c r="BC1398" i="2"/>
  <c r="BA1398" i="2"/>
  <c r="BB1398" i="2" s="1"/>
  <c r="AM1398" i="2"/>
  <c r="AJ1398" i="2"/>
  <c r="AF1398" i="2"/>
  <c r="AE1398" i="2"/>
  <c r="AD1398" i="2"/>
  <c r="Y1398" i="2"/>
  <c r="G1398" i="2"/>
  <c r="E1398" i="2"/>
  <c r="BC1397" i="2"/>
  <c r="BA1397" i="2"/>
  <c r="BB1397" i="2" s="1"/>
  <c r="AM1397" i="2"/>
  <c r="AJ1397" i="2"/>
  <c r="AF1397" i="2"/>
  <c r="AE1397" i="2"/>
  <c r="AD1397" i="2"/>
  <c r="Y1397" i="2"/>
  <c r="G1397" i="2"/>
  <c r="E1397" i="2"/>
  <c r="BC1396" i="2"/>
  <c r="BA1396" i="2"/>
  <c r="BB1396" i="2" s="1"/>
  <c r="AM1396" i="2"/>
  <c r="AJ1396" i="2"/>
  <c r="AF1396" i="2"/>
  <c r="AE1396" i="2"/>
  <c r="AD1396" i="2"/>
  <c r="Y1396" i="2"/>
  <c r="G1396" i="2"/>
  <c r="E1396" i="2"/>
  <c r="BC1395" i="2"/>
  <c r="BA1395" i="2"/>
  <c r="BB1395" i="2" s="1"/>
  <c r="AM1395" i="2"/>
  <c r="AJ1395" i="2"/>
  <c r="AF1395" i="2"/>
  <c r="AE1395" i="2"/>
  <c r="AD1395" i="2"/>
  <c r="Y1395" i="2"/>
  <c r="G1395" i="2"/>
  <c r="E1395" i="2"/>
  <c r="BC1394" i="2"/>
  <c r="BA1394" i="2"/>
  <c r="BB1394" i="2" s="1"/>
  <c r="AM1394" i="2"/>
  <c r="AJ1394" i="2"/>
  <c r="AF1394" i="2"/>
  <c r="AE1394" i="2"/>
  <c r="AD1394" i="2"/>
  <c r="Y1394" i="2"/>
  <c r="G1394" i="2"/>
  <c r="E1394" i="2"/>
  <c r="BC1393" i="2"/>
  <c r="BA1393" i="2"/>
  <c r="BB1393" i="2" s="1"/>
  <c r="AM1393" i="2"/>
  <c r="AJ1393" i="2"/>
  <c r="AF1393" i="2"/>
  <c r="AE1393" i="2"/>
  <c r="AD1393" i="2"/>
  <c r="Y1393" i="2"/>
  <c r="G1393" i="2"/>
  <c r="E1393" i="2"/>
  <c r="BC1392" i="2"/>
  <c r="BA1392" i="2"/>
  <c r="BB1392" i="2" s="1"/>
  <c r="AM1392" i="2"/>
  <c r="AJ1392" i="2"/>
  <c r="AF1392" i="2"/>
  <c r="AE1392" i="2"/>
  <c r="AD1392" i="2"/>
  <c r="Y1392" i="2"/>
  <c r="G1392" i="2"/>
  <c r="E1392" i="2"/>
  <c r="BC1391" i="2"/>
  <c r="BA1391" i="2"/>
  <c r="BB1391" i="2" s="1"/>
  <c r="AM1391" i="2"/>
  <c r="AJ1391" i="2"/>
  <c r="AF1391" i="2"/>
  <c r="AE1391" i="2"/>
  <c r="AD1391" i="2"/>
  <c r="Y1391" i="2"/>
  <c r="G1391" i="2"/>
  <c r="E1391" i="2"/>
  <c r="BC1390" i="2"/>
  <c r="BA1390" i="2"/>
  <c r="BB1390" i="2" s="1"/>
  <c r="AM1390" i="2"/>
  <c r="AJ1390" i="2"/>
  <c r="AF1390" i="2"/>
  <c r="AE1390" i="2"/>
  <c r="AD1390" i="2"/>
  <c r="Y1390" i="2"/>
  <c r="G1390" i="2"/>
  <c r="E1390" i="2"/>
  <c r="BC1389" i="2"/>
  <c r="BA1389" i="2"/>
  <c r="BB1389" i="2" s="1"/>
  <c r="AM1389" i="2"/>
  <c r="AJ1389" i="2"/>
  <c r="AF1389" i="2"/>
  <c r="AE1389" i="2"/>
  <c r="AD1389" i="2"/>
  <c r="Y1389" i="2"/>
  <c r="G1389" i="2"/>
  <c r="E1389" i="2"/>
  <c r="BC1388" i="2"/>
  <c r="BA1388" i="2"/>
  <c r="BB1388" i="2" s="1"/>
  <c r="AM1388" i="2"/>
  <c r="AJ1388" i="2"/>
  <c r="AF1388" i="2"/>
  <c r="AE1388" i="2"/>
  <c r="AD1388" i="2"/>
  <c r="Y1388" i="2"/>
  <c r="G1388" i="2"/>
  <c r="E1388" i="2"/>
  <c r="BC1387" i="2"/>
  <c r="BA1387" i="2"/>
  <c r="BB1387" i="2" s="1"/>
  <c r="AM1387" i="2"/>
  <c r="AJ1387" i="2"/>
  <c r="AF1387" i="2"/>
  <c r="AE1387" i="2"/>
  <c r="AD1387" i="2"/>
  <c r="Y1387" i="2"/>
  <c r="G1387" i="2"/>
  <c r="E1387" i="2"/>
  <c r="BC1386" i="2"/>
  <c r="BA1386" i="2"/>
  <c r="BB1386" i="2" s="1"/>
  <c r="AM1386" i="2"/>
  <c r="AJ1386" i="2"/>
  <c r="AF1386" i="2"/>
  <c r="AE1386" i="2"/>
  <c r="AD1386" i="2"/>
  <c r="Y1386" i="2"/>
  <c r="G1386" i="2"/>
  <c r="E1386" i="2"/>
  <c r="BC1385" i="2"/>
  <c r="BA1385" i="2"/>
  <c r="BB1385" i="2" s="1"/>
  <c r="AM1385" i="2"/>
  <c r="AJ1385" i="2"/>
  <c r="AF1385" i="2"/>
  <c r="AE1385" i="2"/>
  <c r="AD1385" i="2"/>
  <c r="Y1385" i="2"/>
  <c r="G1385" i="2"/>
  <c r="E1385" i="2"/>
  <c r="BC1384" i="2"/>
  <c r="BA1384" i="2"/>
  <c r="BB1384" i="2" s="1"/>
  <c r="AM1384" i="2"/>
  <c r="AJ1384" i="2"/>
  <c r="AF1384" i="2"/>
  <c r="AE1384" i="2"/>
  <c r="AD1384" i="2"/>
  <c r="Y1384" i="2"/>
  <c r="G1384" i="2"/>
  <c r="E1384" i="2"/>
  <c r="BC1383" i="2"/>
  <c r="BA1383" i="2"/>
  <c r="BB1383" i="2" s="1"/>
  <c r="AM1383" i="2"/>
  <c r="AJ1383" i="2"/>
  <c r="AF1383" i="2"/>
  <c r="AE1383" i="2"/>
  <c r="AD1383" i="2"/>
  <c r="Y1383" i="2"/>
  <c r="G1383" i="2"/>
  <c r="E1383" i="2"/>
  <c r="BC1382" i="2"/>
  <c r="BA1382" i="2"/>
  <c r="BB1382" i="2" s="1"/>
  <c r="AM1382" i="2"/>
  <c r="AJ1382" i="2"/>
  <c r="AF1382" i="2"/>
  <c r="AE1382" i="2"/>
  <c r="AD1382" i="2"/>
  <c r="Y1382" i="2"/>
  <c r="G1382" i="2"/>
  <c r="E1382" i="2"/>
  <c r="BC1381" i="2"/>
  <c r="BA1381" i="2"/>
  <c r="BB1381" i="2" s="1"/>
  <c r="AM1381" i="2"/>
  <c r="AJ1381" i="2"/>
  <c r="AF1381" i="2"/>
  <c r="AE1381" i="2"/>
  <c r="AD1381" i="2"/>
  <c r="Y1381" i="2"/>
  <c r="G1381" i="2"/>
  <c r="E1381" i="2"/>
  <c r="BC1380" i="2"/>
  <c r="BA1380" i="2"/>
  <c r="BB1380" i="2" s="1"/>
  <c r="AM1380" i="2"/>
  <c r="AJ1380" i="2"/>
  <c r="AF1380" i="2"/>
  <c r="AE1380" i="2"/>
  <c r="AD1380" i="2"/>
  <c r="Y1380" i="2"/>
  <c r="G1380" i="2"/>
  <c r="E1380" i="2"/>
  <c r="BC1379" i="2"/>
  <c r="BA1379" i="2"/>
  <c r="BB1379" i="2" s="1"/>
  <c r="AM1379" i="2"/>
  <c r="AJ1379" i="2"/>
  <c r="AF1379" i="2"/>
  <c r="AE1379" i="2"/>
  <c r="AD1379" i="2"/>
  <c r="Y1379" i="2"/>
  <c r="G1379" i="2"/>
  <c r="E1379" i="2"/>
  <c r="BC1378" i="2"/>
  <c r="BA1378" i="2"/>
  <c r="BB1378" i="2" s="1"/>
  <c r="AM1378" i="2"/>
  <c r="AJ1378" i="2"/>
  <c r="AF1378" i="2"/>
  <c r="AE1378" i="2"/>
  <c r="AD1378" i="2"/>
  <c r="Y1378" i="2"/>
  <c r="G1378" i="2"/>
  <c r="E1378" i="2"/>
  <c r="BC1377" i="2"/>
  <c r="BA1377" i="2"/>
  <c r="BB1377" i="2" s="1"/>
  <c r="AM1377" i="2"/>
  <c r="AJ1377" i="2"/>
  <c r="AF1377" i="2"/>
  <c r="AE1377" i="2"/>
  <c r="AD1377" i="2"/>
  <c r="Y1377" i="2"/>
  <c r="G1377" i="2"/>
  <c r="E1377" i="2"/>
  <c r="BC1376" i="2"/>
  <c r="BA1376" i="2"/>
  <c r="BB1376" i="2" s="1"/>
  <c r="AM1376" i="2"/>
  <c r="AJ1376" i="2"/>
  <c r="AF1376" i="2"/>
  <c r="AE1376" i="2"/>
  <c r="AD1376" i="2"/>
  <c r="Y1376" i="2"/>
  <c r="G1376" i="2"/>
  <c r="E1376" i="2"/>
  <c r="BC1375" i="2"/>
  <c r="BA1375" i="2"/>
  <c r="BB1375" i="2" s="1"/>
  <c r="AM1375" i="2"/>
  <c r="AJ1375" i="2"/>
  <c r="AF1375" i="2"/>
  <c r="AE1375" i="2"/>
  <c r="AD1375" i="2"/>
  <c r="Y1375" i="2"/>
  <c r="G1375" i="2"/>
  <c r="E1375" i="2"/>
  <c r="BC1374" i="2"/>
  <c r="BA1374" i="2"/>
  <c r="BB1374" i="2" s="1"/>
  <c r="AM1374" i="2"/>
  <c r="AJ1374" i="2"/>
  <c r="AF1374" i="2"/>
  <c r="AE1374" i="2"/>
  <c r="AD1374" i="2"/>
  <c r="Y1374" i="2"/>
  <c r="G1374" i="2"/>
  <c r="E1374" i="2"/>
  <c r="BC1373" i="2"/>
  <c r="BA1373" i="2"/>
  <c r="BB1373" i="2" s="1"/>
  <c r="AM1373" i="2"/>
  <c r="AJ1373" i="2"/>
  <c r="AF1373" i="2"/>
  <c r="AE1373" i="2"/>
  <c r="AD1373" i="2"/>
  <c r="Y1373" i="2"/>
  <c r="G1373" i="2"/>
  <c r="E1373" i="2"/>
  <c r="BC1372" i="2"/>
  <c r="BA1372" i="2"/>
  <c r="BB1372" i="2" s="1"/>
  <c r="AM1372" i="2"/>
  <c r="AJ1372" i="2"/>
  <c r="AF1372" i="2"/>
  <c r="AE1372" i="2"/>
  <c r="AD1372" i="2"/>
  <c r="Y1372" i="2"/>
  <c r="G1372" i="2"/>
  <c r="E1372" i="2"/>
  <c r="BC1371" i="2"/>
  <c r="BA1371" i="2"/>
  <c r="BB1371" i="2" s="1"/>
  <c r="AM1371" i="2"/>
  <c r="AJ1371" i="2"/>
  <c r="AF1371" i="2"/>
  <c r="AE1371" i="2"/>
  <c r="AD1371" i="2"/>
  <c r="Y1371" i="2"/>
  <c r="G1371" i="2"/>
  <c r="E1371" i="2"/>
  <c r="BC1370" i="2"/>
  <c r="BA1370" i="2"/>
  <c r="BB1370" i="2" s="1"/>
  <c r="AM1370" i="2"/>
  <c r="AJ1370" i="2"/>
  <c r="AF1370" i="2"/>
  <c r="AE1370" i="2"/>
  <c r="AD1370" i="2"/>
  <c r="Y1370" i="2"/>
  <c r="G1370" i="2"/>
  <c r="E1370" i="2"/>
  <c r="BC1369" i="2"/>
  <c r="BA1369" i="2"/>
  <c r="BB1369" i="2" s="1"/>
  <c r="AM1369" i="2"/>
  <c r="AJ1369" i="2"/>
  <c r="AF1369" i="2"/>
  <c r="AE1369" i="2"/>
  <c r="AD1369" i="2"/>
  <c r="Y1369" i="2"/>
  <c r="G1369" i="2"/>
  <c r="E1369" i="2"/>
  <c r="BC1368" i="2"/>
  <c r="BA1368" i="2"/>
  <c r="BB1368" i="2" s="1"/>
  <c r="AM1368" i="2"/>
  <c r="AJ1368" i="2"/>
  <c r="AF1368" i="2"/>
  <c r="AE1368" i="2"/>
  <c r="AD1368" i="2"/>
  <c r="Y1368" i="2"/>
  <c r="G1368" i="2"/>
  <c r="E1368" i="2"/>
  <c r="BC1367" i="2"/>
  <c r="BA1367" i="2"/>
  <c r="BB1367" i="2" s="1"/>
  <c r="AM1367" i="2"/>
  <c r="AJ1367" i="2"/>
  <c r="AF1367" i="2"/>
  <c r="AE1367" i="2"/>
  <c r="AD1367" i="2"/>
  <c r="Y1367" i="2"/>
  <c r="G1367" i="2"/>
  <c r="E1367" i="2"/>
  <c r="BC1366" i="2"/>
  <c r="BA1366" i="2"/>
  <c r="BB1366" i="2" s="1"/>
  <c r="AM1366" i="2"/>
  <c r="AJ1366" i="2"/>
  <c r="AF1366" i="2"/>
  <c r="AE1366" i="2"/>
  <c r="AD1366" i="2"/>
  <c r="Y1366" i="2"/>
  <c r="G1366" i="2"/>
  <c r="E1366" i="2"/>
  <c r="BC1365" i="2"/>
  <c r="BA1365" i="2"/>
  <c r="BB1365" i="2" s="1"/>
  <c r="AM1365" i="2"/>
  <c r="AJ1365" i="2"/>
  <c r="AF1365" i="2"/>
  <c r="AE1365" i="2"/>
  <c r="AD1365" i="2"/>
  <c r="Y1365" i="2"/>
  <c r="G1365" i="2"/>
  <c r="E1365" i="2"/>
  <c r="BC1364" i="2"/>
  <c r="BA1364" i="2"/>
  <c r="BB1364" i="2" s="1"/>
  <c r="AM1364" i="2"/>
  <c r="AJ1364" i="2"/>
  <c r="AF1364" i="2"/>
  <c r="AE1364" i="2"/>
  <c r="AD1364" i="2"/>
  <c r="Y1364" i="2"/>
  <c r="G1364" i="2"/>
  <c r="E1364" i="2"/>
  <c r="BC1363" i="2"/>
  <c r="BA1363" i="2"/>
  <c r="BB1363" i="2" s="1"/>
  <c r="AM1363" i="2"/>
  <c r="AJ1363" i="2"/>
  <c r="AF1363" i="2"/>
  <c r="AE1363" i="2"/>
  <c r="AD1363" i="2"/>
  <c r="Y1363" i="2"/>
  <c r="G1363" i="2"/>
  <c r="E1363" i="2"/>
  <c r="BC1362" i="2"/>
  <c r="BA1362" i="2"/>
  <c r="BB1362" i="2" s="1"/>
  <c r="AM1362" i="2"/>
  <c r="AJ1362" i="2"/>
  <c r="AF1362" i="2"/>
  <c r="AE1362" i="2"/>
  <c r="AD1362" i="2"/>
  <c r="Y1362" i="2"/>
  <c r="G1362" i="2"/>
  <c r="E1362" i="2"/>
  <c r="BC1361" i="2"/>
  <c r="BA1361" i="2"/>
  <c r="BB1361" i="2" s="1"/>
  <c r="AM1361" i="2"/>
  <c r="AJ1361" i="2"/>
  <c r="AF1361" i="2"/>
  <c r="AE1361" i="2"/>
  <c r="AD1361" i="2"/>
  <c r="Y1361" i="2"/>
  <c r="G1361" i="2"/>
  <c r="E1361" i="2"/>
  <c r="BC1360" i="2"/>
  <c r="BA1360" i="2"/>
  <c r="BB1360" i="2" s="1"/>
  <c r="AM1360" i="2"/>
  <c r="AJ1360" i="2"/>
  <c r="AF1360" i="2"/>
  <c r="AE1360" i="2"/>
  <c r="AD1360" i="2"/>
  <c r="Y1360" i="2"/>
  <c r="G1360" i="2"/>
  <c r="E1360" i="2"/>
  <c r="BC1359" i="2"/>
  <c r="BA1359" i="2"/>
  <c r="BB1359" i="2" s="1"/>
  <c r="AM1359" i="2"/>
  <c r="AJ1359" i="2"/>
  <c r="AF1359" i="2"/>
  <c r="AE1359" i="2"/>
  <c r="AD1359" i="2"/>
  <c r="Y1359" i="2"/>
  <c r="G1359" i="2"/>
  <c r="E1359" i="2"/>
  <c r="BC1358" i="2"/>
  <c r="BA1358" i="2"/>
  <c r="BB1358" i="2" s="1"/>
  <c r="AM1358" i="2"/>
  <c r="AJ1358" i="2"/>
  <c r="AF1358" i="2"/>
  <c r="AE1358" i="2"/>
  <c r="AD1358" i="2"/>
  <c r="Y1358" i="2"/>
  <c r="G1358" i="2"/>
  <c r="E1358" i="2"/>
  <c r="BC1357" i="2"/>
  <c r="BA1357" i="2"/>
  <c r="BB1357" i="2" s="1"/>
  <c r="AM1357" i="2"/>
  <c r="AJ1357" i="2"/>
  <c r="AF1357" i="2"/>
  <c r="AE1357" i="2"/>
  <c r="AD1357" i="2"/>
  <c r="Y1357" i="2"/>
  <c r="G1357" i="2"/>
  <c r="E1357" i="2"/>
  <c r="BC1356" i="2"/>
  <c r="BA1356" i="2"/>
  <c r="BB1356" i="2" s="1"/>
  <c r="AM1356" i="2"/>
  <c r="AJ1356" i="2"/>
  <c r="AF1356" i="2"/>
  <c r="AE1356" i="2"/>
  <c r="AD1356" i="2"/>
  <c r="Y1356" i="2"/>
  <c r="G1356" i="2"/>
  <c r="E1356" i="2"/>
  <c r="BC1355" i="2"/>
  <c r="BA1355" i="2"/>
  <c r="BB1355" i="2" s="1"/>
  <c r="AM1355" i="2"/>
  <c r="AJ1355" i="2"/>
  <c r="AF1355" i="2"/>
  <c r="AE1355" i="2"/>
  <c r="AD1355" i="2"/>
  <c r="Y1355" i="2"/>
  <c r="G1355" i="2"/>
  <c r="E1355" i="2"/>
  <c r="BC1354" i="2"/>
  <c r="BA1354" i="2"/>
  <c r="BB1354" i="2" s="1"/>
  <c r="AM1354" i="2"/>
  <c r="AJ1354" i="2"/>
  <c r="AF1354" i="2"/>
  <c r="AE1354" i="2"/>
  <c r="AD1354" i="2"/>
  <c r="Y1354" i="2"/>
  <c r="G1354" i="2"/>
  <c r="E1354" i="2"/>
  <c r="BC1353" i="2"/>
  <c r="BA1353" i="2"/>
  <c r="BB1353" i="2" s="1"/>
  <c r="AM1353" i="2"/>
  <c r="AJ1353" i="2"/>
  <c r="AF1353" i="2"/>
  <c r="AE1353" i="2"/>
  <c r="AD1353" i="2"/>
  <c r="Y1353" i="2"/>
  <c r="G1353" i="2"/>
  <c r="E1353" i="2"/>
  <c r="BC1352" i="2"/>
  <c r="BA1352" i="2"/>
  <c r="BB1352" i="2" s="1"/>
  <c r="AM1352" i="2"/>
  <c r="AJ1352" i="2"/>
  <c r="AF1352" i="2"/>
  <c r="AE1352" i="2"/>
  <c r="AD1352" i="2"/>
  <c r="Y1352" i="2"/>
  <c r="G1352" i="2"/>
  <c r="E1352" i="2"/>
  <c r="BC1351" i="2"/>
  <c r="BA1351" i="2"/>
  <c r="BB1351" i="2" s="1"/>
  <c r="AM1351" i="2"/>
  <c r="AJ1351" i="2"/>
  <c r="AF1351" i="2"/>
  <c r="AE1351" i="2"/>
  <c r="AD1351" i="2"/>
  <c r="Y1351" i="2"/>
  <c r="G1351" i="2"/>
  <c r="E1351" i="2"/>
  <c r="BC1350" i="2"/>
  <c r="BA1350" i="2"/>
  <c r="BB1350" i="2" s="1"/>
  <c r="AM1350" i="2"/>
  <c r="AJ1350" i="2"/>
  <c r="AF1350" i="2"/>
  <c r="AE1350" i="2"/>
  <c r="AD1350" i="2"/>
  <c r="Y1350" i="2"/>
  <c r="G1350" i="2"/>
  <c r="E1350" i="2"/>
  <c r="BC1349" i="2"/>
  <c r="BA1349" i="2"/>
  <c r="BB1349" i="2" s="1"/>
  <c r="AM1349" i="2"/>
  <c r="AJ1349" i="2"/>
  <c r="AF1349" i="2"/>
  <c r="AE1349" i="2"/>
  <c r="AD1349" i="2"/>
  <c r="Y1349" i="2"/>
  <c r="G1349" i="2"/>
  <c r="E1349" i="2"/>
  <c r="BC1348" i="2"/>
  <c r="BA1348" i="2"/>
  <c r="BB1348" i="2" s="1"/>
  <c r="AM1348" i="2"/>
  <c r="AJ1348" i="2"/>
  <c r="AF1348" i="2"/>
  <c r="AE1348" i="2"/>
  <c r="AD1348" i="2"/>
  <c r="Y1348" i="2"/>
  <c r="G1348" i="2"/>
  <c r="E1348" i="2"/>
  <c r="BC1347" i="2"/>
  <c r="BA1347" i="2"/>
  <c r="BB1347" i="2" s="1"/>
  <c r="AM1347" i="2"/>
  <c r="AJ1347" i="2"/>
  <c r="AF1347" i="2"/>
  <c r="AE1347" i="2"/>
  <c r="AD1347" i="2"/>
  <c r="Y1347" i="2"/>
  <c r="G1347" i="2"/>
  <c r="E1347" i="2"/>
  <c r="BC1346" i="2"/>
  <c r="BA1346" i="2"/>
  <c r="BB1346" i="2" s="1"/>
  <c r="AM1346" i="2"/>
  <c r="AJ1346" i="2"/>
  <c r="AF1346" i="2"/>
  <c r="AE1346" i="2"/>
  <c r="AD1346" i="2"/>
  <c r="Y1346" i="2"/>
  <c r="G1346" i="2"/>
  <c r="E1346" i="2"/>
  <c r="BC1345" i="2"/>
  <c r="BA1345" i="2"/>
  <c r="BB1345" i="2" s="1"/>
  <c r="AM1345" i="2"/>
  <c r="AJ1345" i="2"/>
  <c r="AF1345" i="2"/>
  <c r="AE1345" i="2"/>
  <c r="AD1345" i="2"/>
  <c r="Y1345" i="2"/>
  <c r="G1345" i="2"/>
  <c r="E1345" i="2"/>
  <c r="BC1344" i="2"/>
  <c r="BA1344" i="2"/>
  <c r="BB1344" i="2" s="1"/>
  <c r="AM1344" i="2"/>
  <c r="AJ1344" i="2"/>
  <c r="AF1344" i="2"/>
  <c r="AE1344" i="2"/>
  <c r="AD1344" i="2"/>
  <c r="Y1344" i="2"/>
  <c r="G1344" i="2"/>
  <c r="E1344" i="2"/>
  <c r="BC1343" i="2"/>
  <c r="BA1343" i="2"/>
  <c r="BB1343" i="2" s="1"/>
  <c r="AM1343" i="2"/>
  <c r="AJ1343" i="2"/>
  <c r="AF1343" i="2"/>
  <c r="AE1343" i="2"/>
  <c r="AD1343" i="2"/>
  <c r="Y1343" i="2"/>
  <c r="G1343" i="2"/>
  <c r="E1343" i="2"/>
  <c r="BC1342" i="2"/>
  <c r="BA1342" i="2"/>
  <c r="BB1342" i="2" s="1"/>
  <c r="AM1342" i="2"/>
  <c r="AJ1342" i="2"/>
  <c r="AF1342" i="2"/>
  <c r="AE1342" i="2"/>
  <c r="AD1342" i="2"/>
  <c r="Y1342" i="2"/>
  <c r="G1342" i="2"/>
  <c r="E1342" i="2"/>
  <c r="BC1341" i="2"/>
  <c r="BA1341" i="2"/>
  <c r="BB1341" i="2" s="1"/>
  <c r="AM1341" i="2"/>
  <c r="AJ1341" i="2"/>
  <c r="AF1341" i="2"/>
  <c r="AE1341" i="2"/>
  <c r="AD1341" i="2"/>
  <c r="Y1341" i="2"/>
  <c r="G1341" i="2"/>
  <c r="E1341" i="2"/>
  <c r="BC1340" i="2"/>
  <c r="BA1340" i="2"/>
  <c r="BB1340" i="2" s="1"/>
  <c r="AM1340" i="2"/>
  <c r="AJ1340" i="2"/>
  <c r="AF1340" i="2"/>
  <c r="AE1340" i="2"/>
  <c r="AD1340" i="2"/>
  <c r="Y1340" i="2"/>
  <c r="G1340" i="2"/>
  <c r="E1340" i="2"/>
  <c r="BC1339" i="2"/>
  <c r="BA1339" i="2"/>
  <c r="BB1339" i="2" s="1"/>
  <c r="AM1339" i="2"/>
  <c r="AJ1339" i="2"/>
  <c r="AF1339" i="2"/>
  <c r="AE1339" i="2"/>
  <c r="AD1339" i="2"/>
  <c r="Y1339" i="2"/>
  <c r="G1339" i="2"/>
  <c r="E1339" i="2"/>
  <c r="BC1338" i="2"/>
  <c r="BA1338" i="2"/>
  <c r="BB1338" i="2" s="1"/>
  <c r="AM1338" i="2"/>
  <c r="AJ1338" i="2"/>
  <c r="AF1338" i="2"/>
  <c r="AE1338" i="2"/>
  <c r="AD1338" i="2"/>
  <c r="Y1338" i="2"/>
  <c r="G1338" i="2"/>
  <c r="E1338" i="2"/>
  <c r="BC1337" i="2"/>
  <c r="BA1337" i="2"/>
  <c r="BB1337" i="2" s="1"/>
  <c r="AM1337" i="2"/>
  <c r="AJ1337" i="2"/>
  <c r="AF1337" i="2"/>
  <c r="AE1337" i="2"/>
  <c r="AD1337" i="2"/>
  <c r="Y1337" i="2"/>
  <c r="G1337" i="2"/>
  <c r="E1337" i="2"/>
  <c r="BC1336" i="2"/>
  <c r="BA1336" i="2"/>
  <c r="BB1336" i="2" s="1"/>
  <c r="AM1336" i="2"/>
  <c r="AJ1336" i="2"/>
  <c r="AF1336" i="2"/>
  <c r="AE1336" i="2"/>
  <c r="AD1336" i="2"/>
  <c r="Y1336" i="2"/>
  <c r="G1336" i="2"/>
  <c r="E1336" i="2"/>
  <c r="BC1335" i="2"/>
  <c r="BA1335" i="2"/>
  <c r="BB1335" i="2" s="1"/>
  <c r="AM1335" i="2"/>
  <c r="AJ1335" i="2"/>
  <c r="AF1335" i="2"/>
  <c r="AE1335" i="2"/>
  <c r="AD1335" i="2"/>
  <c r="Y1335" i="2"/>
  <c r="G1335" i="2"/>
  <c r="E1335" i="2"/>
  <c r="BC1334" i="2"/>
  <c r="BA1334" i="2"/>
  <c r="BB1334" i="2" s="1"/>
  <c r="AM1334" i="2"/>
  <c r="AJ1334" i="2"/>
  <c r="AF1334" i="2"/>
  <c r="AE1334" i="2"/>
  <c r="AD1334" i="2"/>
  <c r="Y1334" i="2"/>
  <c r="G1334" i="2"/>
  <c r="E1334" i="2"/>
  <c r="BC1333" i="2"/>
  <c r="BA1333" i="2"/>
  <c r="BB1333" i="2" s="1"/>
  <c r="AM1333" i="2"/>
  <c r="AJ1333" i="2"/>
  <c r="AF1333" i="2"/>
  <c r="AE1333" i="2"/>
  <c r="AD1333" i="2"/>
  <c r="Y1333" i="2"/>
  <c r="G1333" i="2"/>
  <c r="E1333" i="2"/>
  <c r="BC1332" i="2"/>
  <c r="BA1332" i="2"/>
  <c r="BB1332" i="2" s="1"/>
  <c r="AM1332" i="2"/>
  <c r="AJ1332" i="2"/>
  <c r="AF1332" i="2"/>
  <c r="AE1332" i="2"/>
  <c r="AD1332" i="2"/>
  <c r="Y1332" i="2"/>
  <c r="G1332" i="2"/>
  <c r="E1332" i="2"/>
  <c r="BC1331" i="2"/>
  <c r="BA1331" i="2"/>
  <c r="BB1331" i="2" s="1"/>
  <c r="AM1331" i="2"/>
  <c r="AJ1331" i="2"/>
  <c r="AF1331" i="2"/>
  <c r="AE1331" i="2"/>
  <c r="AD1331" i="2"/>
  <c r="Y1331" i="2"/>
  <c r="G1331" i="2"/>
  <c r="E1331" i="2"/>
  <c r="BC1330" i="2"/>
  <c r="BA1330" i="2"/>
  <c r="BB1330" i="2" s="1"/>
  <c r="AM1330" i="2"/>
  <c r="AJ1330" i="2"/>
  <c r="AF1330" i="2"/>
  <c r="AE1330" i="2"/>
  <c r="AD1330" i="2"/>
  <c r="Y1330" i="2"/>
  <c r="G1330" i="2"/>
  <c r="E1330" i="2"/>
  <c r="BC1329" i="2"/>
  <c r="BA1329" i="2"/>
  <c r="BB1329" i="2" s="1"/>
  <c r="AM1329" i="2"/>
  <c r="AJ1329" i="2"/>
  <c r="AF1329" i="2"/>
  <c r="AE1329" i="2"/>
  <c r="AD1329" i="2"/>
  <c r="Y1329" i="2"/>
  <c r="G1329" i="2"/>
  <c r="E1329" i="2"/>
  <c r="BC1328" i="2"/>
  <c r="BA1328" i="2"/>
  <c r="BB1328" i="2" s="1"/>
  <c r="AM1328" i="2"/>
  <c r="AJ1328" i="2"/>
  <c r="AF1328" i="2"/>
  <c r="AE1328" i="2"/>
  <c r="AD1328" i="2"/>
  <c r="Y1328" i="2"/>
  <c r="G1328" i="2"/>
  <c r="E1328" i="2"/>
  <c r="BC1327" i="2"/>
  <c r="BA1327" i="2"/>
  <c r="BB1327" i="2" s="1"/>
  <c r="AM1327" i="2"/>
  <c r="AJ1327" i="2"/>
  <c r="AF1327" i="2"/>
  <c r="AE1327" i="2"/>
  <c r="AD1327" i="2"/>
  <c r="Y1327" i="2"/>
  <c r="G1327" i="2"/>
  <c r="E1327" i="2"/>
  <c r="BC1326" i="2"/>
  <c r="BA1326" i="2"/>
  <c r="BB1326" i="2" s="1"/>
  <c r="AM1326" i="2"/>
  <c r="AJ1326" i="2"/>
  <c r="AF1326" i="2"/>
  <c r="AE1326" i="2"/>
  <c r="AD1326" i="2"/>
  <c r="Y1326" i="2"/>
  <c r="G1326" i="2"/>
  <c r="E1326" i="2"/>
  <c r="BC1325" i="2"/>
  <c r="BA1325" i="2"/>
  <c r="BB1325" i="2" s="1"/>
  <c r="AM1325" i="2"/>
  <c r="AJ1325" i="2"/>
  <c r="AF1325" i="2"/>
  <c r="AE1325" i="2"/>
  <c r="AD1325" i="2"/>
  <c r="Y1325" i="2"/>
  <c r="G1325" i="2"/>
  <c r="E1325" i="2"/>
  <c r="BC1324" i="2"/>
  <c r="BA1324" i="2"/>
  <c r="BB1324" i="2" s="1"/>
  <c r="AM1324" i="2"/>
  <c r="AJ1324" i="2"/>
  <c r="AF1324" i="2"/>
  <c r="AE1324" i="2"/>
  <c r="AD1324" i="2"/>
  <c r="Y1324" i="2"/>
  <c r="G1324" i="2"/>
  <c r="E1324" i="2"/>
  <c r="BC1323" i="2"/>
  <c r="BA1323" i="2"/>
  <c r="BB1323" i="2" s="1"/>
  <c r="AM1323" i="2"/>
  <c r="AJ1323" i="2"/>
  <c r="AF1323" i="2"/>
  <c r="AE1323" i="2"/>
  <c r="AD1323" i="2"/>
  <c r="Y1323" i="2"/>
  <c r="G1323" i="2"/>
  <c r="E1323" i="2"/>
  <c r="BC1322" i="2"/>
  <c r="BA1322" i="2"/>
  <c r="BB1322" i="2" s="1"/>
  <c r="AM1322" i="2"/>
  <c r="AJ1322" i="2"/>
  <c r="AF1322" i="2"/>
  <c r="AE1322" i="2"/>
  <c r="AD1322" i="2"/>
  <c r="Y1322" i="2"/>
  <c r="G1322" i="2"/>
  <c r="E1322" i="2"/>
  <c r="BC1321" i="2"/>
  <c r="BA1321" i="2"/>
  <c r="BB1321" i="2" s="1"/>
  <c r="AM1321" i="2"/>
  <c r="AJ1321" i="2"/>
  <c r="AF1321" i="2"/>
  <c r="AE1321" i="2"/>
  <c r="AD1321" i="2"/>
  <c r="Y1321" i="2"/>
  <c r="G1321" i="2"/>
  <c r="E1321" i="2"/>
  <c r="BC1320" i="2"/>
  <c r="BA1320" i="2"/>
  <c r="BB1320" i="2" s="1"/>
  <c r="AM1320" i="2"/>
  <c r="AJ1320" i="2"/>
  <c r="AF1320" i="2"/>
  <c r="AE1320" i="2"/>
  <c r="AD1320" i="2"/>
  <c r="Y1320" i="2"/>
  <c r="G1320" i="2"/>
  <c r="E1320" i="2"/>
  <c r="BC1319" i="2"/>
  <c r="BA1319" i="2"/>
  <c r="BB1319" i="2" s="1"/>
  <c r="AM1319" i="2"/>
  <c r="AJ1319" i="2"/>
  <c r="AF1319" i="2"/>
  <c r="AE1319" i="2"/>
  <c r="AD1319" i="2"/>
  <c r="Y1319" i="2"/>
  <c r="G1319" i="2"/>
  <c r="E1319" i="2"/>
  <c r="BC1318" i="2"/>
  <c r="BA1318" i="2"/>
  <c r="BB1318" i="2" s="1"/>
  <c r="AM1318" i="2"/>
  <c r="AJ1318" i="2"/>
  <c r="AF1318" i="2"/>
  <c r="AE1318" i="2"/>
  <c r="AD1318" i="2"/>
  <c r="Y1318" i="2"/>
  <c r="G1318" i="2"/>
  <c r="E1318" i="2"/>
  <c r="BC1317" i="2"/>
  <c r="BA1317" i="2"/>
  <c r="BB1317" i="2" s="1"/>
  <c r="AM1317" i="2"/>
  <c r="AJ1317" i="2"/>
  <c r="AF1317" i="2"/>
  <c r="AE1317" i="2"/>
  <c r="AD1317" i="2"/>
  <c r="Y1317" i="2"/>
  <c r="G1317" i="2"/>
  <c r="E1317" i="2"/>
  <c r="BC1316" i="2"/>
  <c r="BA1316" i="2"/>
  <c r="BB1316" i="2" s="1"/>
  <c r="AM1316" i="2"/>
  <c r="AJ1316" i="2"/>
  <c r="AF1316" i="2"/>
  <c r="AE1316" i="2"/>
  <c r="AD1316" i="2"/>
  <c r="Y1316" i="2"/>
  <c r="G1316" i="2"/>
  <c r="E1316" i="2"/>
  <c r="BC1315" i="2"/>
  <c r="BA1315" i="2"/>
  <c r="BB1315" i="2" s="1"/>
  <c r="AM1315" i="2"/>
  <c r="AJ1315" i="2"/>
  <c r="AF1315" i="2"/>
  <c r="AE1315" i="2"/>
  <c r="AD1315" i="2"/>
  <c r="Y1315" i="2"/>
  <c r="G1315" i="2"/>
  <c r="E1315" i="2"/>
  <c r="BC1314" i="2"/>
  <c r="BA1314" i="2"/>
  <c r="BB1314" i="2" s="1"/>
  <c r="AM1314" i="2"/>
  <c r="AJ1314" i="2"/>
  <c r="AF1314" i="2"/>
  <c r="AE1314" i="2"/>
  <c r="AD1314" i="2"/>
  <c r="Y1314" i="2"/>
  <c r="G1314" i="2"/>
  <c r="E1314" i="2"/>
  <c r="BC1313" i="2"/>
  <c r="BA1313" i="2"/>
  <c r="BB1313" i="2" s="1"/>
  <c r="AM1313" i="2"/>
  <c r="AJ1313" i="2"/>
  <c r="AF1313" i="2"/>
  <c r="AE1313" i="2"/>
  <c r="AD1313" i="2"/>
  <c r="Y1313" i="2"/>
  <c r="G1313" i="2"/>
  <c r="E1313" i="2"/>
  <c r="BC1312" i="2"/>
  <c r="BA1312" i="2"/>
  <c r="BB1312" i="2" s="1"/>
  <c r="AM1312" i="2"/>
  <c r="AJ1312" i="2"/>
  <c r="AF1312" i="2"/>
  <c r="AE1312" i="2"/>
  <c r="AD1312" i="2"/>
  <c r="Y1312" i="2"/>
  <c r="G1312" i="2"/>
  <c r="E1312" i="2"/>
  <c r="BC1311" i="2"/>
  <c r="BA1311" i="2"/>
  <c r="BB1311" i="2" s="1"/>
  <c r="AM1311" i="2"/>
  <c r="AJ1311" i="2"/>
  <c r="AF1311" i="2"/>
  <c r="AE1311" i="2"/>
  <c r="AD1311" i="2"/>
  <c r="Y1311" i="2"/>
  <c r="G1311" i="2"/>
  <c r="E1311" i="2"/>
  <c r="BC1310" i="2"/>
  <c r="BA1310" i="2"/>
  <c r="BB1310" i="2" s="1"/>
  <c r="AM1310" i="2"/>
  <c r="AJ1310" i="2"/>
  <c r="AF1310" i="2"/>
  <c r="AE1310" i="2"/>
  <c r="AD1310" i="2"/>
  <c r="Y1310" i="2"/>
  <c r="G1310" i="2"/>
  <c r="E1310" i="2"/>
  <c r="BC1309" i="2"/>
  <c r="BA1309" i="2"/>
  <c r="BB1309" i="2" s="1"/>
  <c r="AM1309" i="2"/>
  <c r="AJ1309" i="2"/>
  <c r="AF1309" i="2"/>
  <c r="AE1309" i="2"/>
  <c r="AD1309" i="2"/>
  <c r="Y1309" i="2"/>
  <c r="G1309" i="2"/>
  <c r="E1309" i="2"/>
  <c r="BC1308" i="2"/>
  <c r="BA1308" i="2"/>
  <c r="BB1308" i="2" s="1"/>
  <c r="AM1308" i="2"/>
  <c r="AJ1308" i="2"/>
  <c r="AF1308" i="2"/>
  <c r="AE1308" i="2"/>
  <c r="AD1308" i="2"/>
  <c r="Y1308" i="2"/>
  <c r="G1308" i="2"/>
  <c r="E1308" i="2"/>
  <c r="BC1307" i="2"/>
  <c r="BA1307" i="2"/>
  <c r="BB1307" i="2" s="1"/>
  <c r="AM1307" i="2"/>
  <c r="AJ1307" i="2"/>
  <c r="AF1307" i="2"/>
  <c r="AE1307" i="2"/>
  <c r="AD1307" i="2"/>
  <c r="Y1307" i="2"/>
  <c r="G1307" i="2"/>
  <c r="E1307" i="2"/>
  <c r="BC1306" i="2"/>
  <c r="BA1306" i="2"/>
  <c r="BB1306" i="2" s="1"/>
  <c r="AM1306" i="2"/>
  <c r="AJ1306" i="2"/>
  <c r="AF1306" i="2"/>
  <c r="AE1306" i="2"/>
  <c r="AD1306" i="2"/>
  <c r="Y1306" i="2"/>
  <c r="G1306" i="2"/>
  <c r="E1306" i="2"/>
  <c r="BC1305" i="2"/>
  <c r="BA1305" i="2"/>
  <c r="BB1305" i="2" s="1"/>
  <c r="AM1305" i="2"/>
  <c r="AJ1305" i="2"/>
  <c r="AF1305" i="2"/>
  <c r="AE1305" i="2"/>
  <c r="AD1305" i="2"/>
  <c r="Y1305" i="2"/>
  <c r="G1305" i="2"/>
  <c r="E1305" i="2"/>
  <c r="BC1304" i="2"/>
  <c r="BA1304" i="2"/>
  <c r="BB1304" i="2" s="1"/>
  <c r="AM1304" i="2"/>
  <c r="AJ1304" i="2"/>
  <c r="AF1304" i="2"/>
  <c r="AE1304" i="2"/>
  <c r="AD1304" i="2"/>
  <c r="Y1304" i="2"/>
  <c r="G1304" i="2"/>
  <c r="E1304" i="2"/>
  <c r="BC1303" i="2"/>
  <c r="BA1303" i="2"/>
  <c r="BB1303" i="2" s="1"/>
  <c r="AM1303" i="2"/>
  <c r="AJ1303" i="2"/>
  <c r="AF1303" i="2"/>
  <c r="AE1303" i="2"/>
  <c r="AD1303" i="2"/>
  <c r="Y1303" i="2"/>
  <c r="G1303" i="2"/>
  <c r="E1303" i="2"/>
  <c r="BC1302" i="2"/>
  <c r="BA1302" i="2"/>
  <c r="BB1302" i="2" s="1"/>
  <c r="AM1302" i="2"/>
  <c r="AJ1302" i="2"/>
  <c r="AF1302" i="2"/>
  <c r="AE1302" i="2"/>
  <c r="AD1302" i="2"/>
  <c r="Y1302" i="2"/>
  <c r="G1302" i="2"/>
  <c r="E1302" i="2"/>
  <c r="BC1301" i="2"/>
  <c r="BA1301" i="2"/>
  <c r="BB1301" i="2" s="1"/>
  <c r="AM1301" i="2"/>
  <c r="AJ1301" i="2"/>
  <c r="AF1301" i="2"/>
  <c r="AE1301" i="2"/>
  <c r="AD1301" i="2"/>
  <c r="Y1301" i="2"/>
  <c r="G1301" i="2"/>
  <c r="E1301" i="2"/>
  <c r="BC1300" i="2"/>
  <c r="BA1300" i="2"/>
  <c r="BB1300" i="2" s="1"/>
  <c r="AM1300" i="2"/>
  <c r="AJ1300" i="2"/>
  <c r="AF1300" i="2"/>
  <c r="AE1300" i="2"/>
  <c r="AD1300" i="2"/>
  <c r="Y1300" i="2"/>
  <c r="G1300" i="2"/>
  <c r="E1300" i="2"/>
  <c r="BC1299" i="2"/>
  <c r="BA1299" i="2"/>
  <c r="BB1299" i="2" s="1"/>
  <c r="AM1299" i="2"/>
  <c r="AJ1299" i="2"/>
  <c r="AF1299" i="2"/>
  <c r="AE1299" i="2"/>
  <c r="AD1299" i="2"/>
  <c r="Y1299" i="2"/>
  <c r="G1299" i="2"/>
  <c r="E1299" i="2"/>
  <c r="BC1298" i="2"/>
  <c r="BA1298" i="2"/>
  <c r="BB1298" i="2" s="1"/>
  <c r="AM1298" i="2"/>
  <c r="AJ1298" i="2"/>
  <c r="AF1298" i="2"/>
  <c r="AE1298" i="2"/>
  <c r="AD1298" i="2"/>
  <c r="Y1298" i="2"/>
  <c r="G1298" i="2"/>
  <c r="E1298" i="2"/>
  <c r="BC1297" i="2"/>
  <c r="BA1297" i="2"/>
  <c r="BB1297" i="2" s="1"/>
  <c r="AM1297" i="2"/>
  <c r="AJ1297" i="2"/>
  <c r="AF1297" i="2"/>
  <c r="AE1297" i="2"/>
  <c r="AD1297" i="2"/>
  <c r="Y1297" i="2"/>
  <c r="G1297" i="2"/>
  <c r="E1297" i="2"/>
  <c r="BC1296" i="2"/>
  <c r="BA1296" i="2"/>
  <c r="BB1296" i="2" s="1"/>
  <c r="AM1296" i="2"/>
  <c r="AJ1296" i="2"/>
  <c r="AF1296" i="2"/>
  <c r="AE1296" i="2"/>
  <c r="AD1296" i="2"/>
  <c r="Y1296" i="2"/>
  <c r="G1296" i="2"/>
  <c r="E1296" i="2"/>
  <c r="BC1295" i="2"/>
  <c r="BA1295" i="2"/>
  <c r="BB1295" i="2" s="1"/>
  <c r="AM1295" i="2"/>
  <c r="AJ1295" i="2"/>
  <c r="AF1295" i="2"/>
  <c r="AE1295" i="2"/>
  <c r="AD1295" i="2"/>
  <c r="Y1295" i="2"/>
  <c r="G1295" i="2"/>
  <c r="E1295" i="2"/>
  <c r="BC1294" i="2"/>
  <c r="BA1294" i="2"/>
  <c r="BB1294" i="2" s="1"/>
  <c r="AM1294" i="2"/>
  <c r="AJ1294" i="2"/>
  <c r="AF1294" i="2"/>
  <c r="AE1294" i="2"/>
  <c r="AD1294" i="2"/>
  <c r="Y1294" i="2"/>
  <c r="G1294" i="2"/>
  <c r="E1294" i="2"/>
  <c r="BC1293" i="2"/>
  <c r="BA1293" i="2"/>
  <c r="BB1293" i="2" s="1"/>
  <c r="AM1293" i="2"/>
  <c r="AJ1293" i="2"/>
  <c r="AF1293" i="2"/>
  <c r="AE1293" i="2"/>
  <c r="AD1293" i="2"/>
  <c r="Y1293" i="2"/>
  <c r="G1293" i="2"/>
  <c r="E1293" i="2"/>
  <c r="BC1292" i="2"/>
  <c r="BA1292" i="2"/>
  <c r="BB1292" i="2" s="1"/>
  <c r="AM1292" i="2"/>
  <c r="AJ1292" i="2"/>
  <c r="AF1292" i="2"/>
  <c r="AE1292" i="2"/>
  <c r="AD1292" i="2"/>
  <c r="Y1292" i="2"/>
  <c r="G1292" i="2"/>
  <c r="E1292" i="2"/>
  <c r="BC1291" i="2"/>
  <c r="BA1291" i="2"/>
  <c r="BB1291" i="2" s="1"/>
  <c r="AM1291" i="2"/>
  <c r="AJ1291" i="2"/>
  <c r="AF1291" i="2"/>
  <c r="AE1291" i="2"/>
  <c r="AD1291" i="2"/>
  <c r="Y1291" i="2"/>
  <c r="G1291" i="2"/>
  <c r="E1291" i="2"/>
  <c r="BC1290" i="2"/>
  <c r="BA1290" i="2"/>
  <c r="BB1290" i="2" s="1"/>
  <c r="AM1290" i="2"/>
  <c r="AJ1290" i="2"/>
  <c r="AF1290" i="2"/>
  <c r="AE1290" i="2"/>
  <c r="AD1290" i="2"/>
  <c r="Y1290" i="2"/>
  <c r="G1290" i="2"/>
  <c r="E1290" i="2"/>
  <c r="BC1289" i="2"/>
  <c r="BA1289" i="2"/>
  <c r="BB1289" i="2" s="1"/>
  <c r="AM1289" i="2"/>
  <c r="AJ1289" i="2"/>
  <c r="AF1289" i="2"/>
  <c r="AE1289" i="2"/>
  <c r="AD1289" i="2"/>
  <c r="Y1289" i="2"/>
  <c r="G1289" i="2"/>
  <c r="E1289" i="2"/>
  <c r="BC1288" i="2"/>
  <c r="BA1288" i="2"/>
  <c r="BB1288" i="2" s="1"/>
  <c r="AM1288" i="2"/>
  <c r="AJ1288" i="2"/>
  <c r="AF1288" i="2"/>
  <c r="AE1288" i="2"/>
  <c r="AD1288" i="2"/>
  <c r="Y1288" i="2"/>
  <c r="G1288" i="2"/>
  <c r="E1288" i="2"/>
  <c r="BC1287" i="2"/>
  <c r="BA1287" i="2"/>
  <c r="BB1287" i="2" s="1"/>
  <c r="AM1287" i="2"/>
  <c r="AJ1287" i="2"/>
  <c r="AF1287" i="2"/>
  <c r="AE1287" i="2"/>
  <c r="AD1287" i="2"/>
  <c r="Y1287" i="2"/>
  <c r="G1287" i="2"/>
  <c r="E1287" i="2"/>
  <c r="BC1286" i="2"/>
  <c r="BA1286" i="2"/>
  <c r="BB1286" i="2" s="1"/>
  <c r="AM1286" i="2"/>
  <c r="AJ1286" i="2"/>
  <c r="AF1286" i="2"/>
  <c r="AE1286" i="2"/>
  <c r="AD1286" i="2"/>
  <c r="Y1286" i="2"/>
  <c r="G1286" i="2"/>
  <c r="E1286" i="2"/>
  <c r="BC1285" i="2"/>
  <c r="BA1285" i="2"/>
  <c r="BB1285" i="2" s="1"/>
  <c r="AM1285" i="2"/>
  <c r="AJ1285" i="2"/>
  <c r="AF1285" i="2"/>
  <c r="AE1285" i="2"/>
  <c r="AD1285" i="2"/>
  <c r="Y1285" i="2"/>
  <c r="G1285" i="2"/>
  <c r="E1285" i="2"/>
  <c r="BC1284" i="2"/>
  <c r="BA1284" i="2"/>
  <c r="BB1284" i="2" s="1"/>
  <c r="AM1284" i="2"/>
  <c r="AJ1284" i="2"/>
  <c r="AF1284" i="2"/>
  <c r="AE1284" i="2"/>
  <c r="AD1284" i="2"/>
  <c r="Y1284" i="2"/>
  <c r="G1284" i="2"/>
  <c r="E1284" i="2"/>
  <c r="BC1283" i="2"/>
  <c r="BA1283" i="2"/>
  <c r="BB1283" i="2" s="1"/>
  <c r="AM1283" i="2"/>
  <c r="AJ1283" i="2"/>
  <c r="AF1283" i="2"/>
  <c r="AE1283" i="2"/>
  <c r="AD1283" i="2"/>
  <c r="Y1283" i="2"/>
  <c r="G1283" i="2"/>
  <c r="E1283" i="2"/>
  <c r="BC1282" i="2"/>
  <c r="BA1282" i="2"/>
  <c r="BB1282" i="2" s="1"/>
  <c r="AM1282" i="2"/>
  <c r="AJ1282" i="2"/>
  <c r="AF1282" i="2"/>
  <c r="AE1282" i="2"/>
  <c r="AD1282" i="2"/>
  <c r="Y1282" i="2"/>
  <c r="G1282" i="2"/>
  <c r="E1282" i="2"/>
  <c r="BC1281" i="2"/>
  <c r="BA1281" i="2"/>
  <c r="BB1281" i="2" s="1"/>
  <c r="AM1281" i="2"/>
  <c r="AJ1281" i="2"/>
  <c r="AF1281" i="2"/>
  <c r="AE1281" i="2"/>
  <c r="AD1281" i="2"/>
  <c r="Y1281" i="2"/>
  <c r="G1281" i="2"/>
  <c r="E1281" i="2"/>
  <c r="BC1280" i="2"/>
  <c r="BA1280" i="2"/>
  <c r="BB1280" i="2" s="1"/>
  <c r="AM1280" i="2"/>
  <c r="AJ1280" i="2"/>
  <c r="AF1280" i="2"/>
  <c r="AE1280" i="2"/>
  <c r="AD1280" i="2"/>
  <c r="Y1280" i="2"/>
  <c r="G1280" i="2"/>
  <c r="E1280" i="2"/>
  <c r="BC1279" i="2"/>
  <c r="BA1279" i="2"/>
  <c r="BB1279" i="2" s="1"/>
  <c r="AM1279" i="2"/>
  <c r="AJ1279" i="2"/>
  <c r="AF1279" i="2"/>
  <c r="AE1279" i="2"/>
  <c r="AD1279" i="2"/>
  <c r="Y1279" i="2"/>
  <c r="G1279" i="2"/>
  <c r="E1279" i="2"/>
  <c r="BC1278" i="2"/>
  <c r="BA1278" i="2"/>
  <c r="BB1278" i="2" s="1"/>
  <c r="AM1278" i="2"/>
  <c r="AJ1278" i="2"/>
  <c r="AF1278" i="2"/>
  <c r="AE1278" i="2"/>
  <c r="AD1278" i="2"/>
  <c r="Y1278" i="2"/>
  <c r="G1278" i="2"/>
  <c r="E1278" i="2"/>
  <c r="BC1277" i="2"/>
  <c r="BA1277" i="2"/>
  <c r="BB1277" i="2" s="1"/>
  <c r="AM1277" i="2"/>
  <c r="AJ1277" i="2"/>
  <c r="AF1277" i="2"/>
  <c r="AE1277" i="2"/>
  <c r="AD1277" i="2"/>
  <c r="Y1277" i="2"/>
  <c r="G1277" i="2"/>
  <c r="E1277" i="2"/>
  <c r="BC1276" i="2"/>
  <c r="BA1276" i="2"/>
  <c r="BB1276" i="2" s="1"/>
  <c r="AM1276" i="2"/>
  <c r="AJ1276" i="2"/>
  <c r="AF1276" i="2"/>
  <c r="AE1276" i="2"/>
  <c r="AD1276" i="2"/>
  <c r="Y1276" i="2"/>
  <c r="G1276" i="2"/>
  <c r="E1276" i="2"/>
  <c r="BC1275" i="2"/>
  <c r="BA1275" i="2"/>
  <c r="BB1275" i="2" s="1"/>
  <c r="AM1275" i="2"/>
  <c r="AJ1275" i="2"/>
  <c r="AF1275" i="2"/>
  <c r="AE1275" i="2"/>
  <c r="AD1275" i="2"/>
  <c r="Y1275" i="2"/>
  <c r="G1275" i="2"/>
  <c r="E1275" i="2"/>
  <c r="BC1274" i="2"/>
  <c r="BA1274" i="2"/>
  <c r="BB1274" i="2" s="1"/>
  <c r="AM1274" i="2"/>
  <c r="AJ1274" i="2"/>
  <c r="AF1274" i="2"/>
  <c r="AE1274" i="2"/>
  <c r="AD1274" i="2"/>
  <c r="Y1274" i="2"/>
  <c r="G1274" i="2"/>
  <c r="E1274" i="2"/>
  <c r="BC1273" i="2"/>
  <c r="BA1273" i="2"/>
  <c r="BB1273" i="2" s="1"/>
  <c r="AM1273" i="2"/>
  <c r="AJ1273" i="2"/>
  <c r="AF1273" i="2"/>
  <c r="AE1273" i="2"/>
  <c r="AD1273" i="2"/>
  <c r="Y1273" i="2"/>
  <c r="G1273" i="2"/>
  <c r="E1273" i="2"/>
  <c r="BC1272" i="2"/>
  <c r="BA1272" i="2"/>
  <c r="BB1272" i="2" s="1"/>
  <c r="AM1272" i="2"/>
  <c r="AJ1272" i="2"/>
  <c r="AF1272" i="2"/>
  <c r="AE1272" i="2"/>
  <c r="AD1272" i="2"/>
  <c r="Y1272" i="2"/>
  <c r="G1272" i="2"/>
  <c r="E1272" i="2"/>
  <c r="BC1271" i="2"/>
  <c r="BA1271" i="2"/>
  <c r="BB1271" i="2" s="1"/>
  <c r="AM1271" i="2"/>
  <c r="AJ1271" i="2"/>
  <c r="AF1271" i="2"/>
  <c r="AE1271" i="2"/>
  <c r="AD1271" i="2"/>
  <c r="Y1271" i="2"/>
  <c r="G1271" i="2"/>
  <c r="E1271" i="2"/>
  <c r="BC1270" i="2"/>
  <c r="BA1270" i="2"/>
  <c r="BB1270" i="2" s="1"/>
  <c r="AM1270" i="2"/>
  <c r="AJ1270" i="2"/>
  <c r="AF1270" i="2"/>
  <c r="AE1270" i="2"/>
  <c r="AD1270" i="2"/>
  <c r="Y1270" i="2"/>
  <c r="G1270" i="2"/>
  <c r="E1270" i="2"/>
  <c r="BC1269" i="2"/>
  <c r="BA1269" i="2"/>
  <c r="BB1269" i="2" s="1"/>
  <c r="AM1269" i="2"/>
  <c r="AJ1269" i="2"/>
  <c r="AF1269" i="2"/>
  <c r="AE1269" i="2"/>
  <c r="AD1269" i="2"/>
  <c r="Y1269" i="2"/>
  <c r="G1269" i="2"/>
  <c r="E1269" i="2"/>
  <c r="BC1268" i="2"/>
  <c r="BA1268" i="2"/>
  <c r="BB1268" i="2" s="1"/>
  <c r="AM1268" i="2"/>
  <c r="AJ1268" i="2"/>
  <c r="AF1268" i="2"/>
  <c r="AE1268" i="2"/>
  <c r="AD1268" i="2"/>
  <c r="Y1268" i="2"/>
  <c r="G1268" i="2"/>
  <c r="E1268" i="2"/>
  <c r="BC1267" i="2"/>
  <c r="BA1267" i="2"/>
  <c r="BB1267" i="2" s="1"/>
  <c r="AM1267" i="2"/>
  <c r="AJ1267" i="2"/>
  <c r="AF1267" i="2"/>
  <c r="AE1267" i="2"/>
  <c r="AD1267" i="2"/>
  <c r="Y1267" i="2"/>
  <c r="G1267" i="2"/>
  <c r="E1267" i="2"/>
  <c r="BC1266" i="2"/>
  <c r="BA1266" i="2"/>
  <c r="BB1266" i="2" s="1"/>
  <c r="AM1266" i="2"/>
  <c r="AJ1266" i="2"/>
  <c r="AF1266" i="2"/>
  <c r="AE1266" i="2"/>
  <c r="AD1266" i="2"/>
  <c r="Y1266" i="2"/>
  <c r="G1266" i="2"/>
  <c r="E1266" i="2"/>
  <c r="BC1265" i="2"/>
  <c r="BA1265" i="2"/>
  <c r="BB1265" i="2" s="1"/>
  <c r="AM1265" i="2"/>
  <c r="AJ1265" i="2"/>
  <c r="AF1265" i="2"/>
  <c r="AE1265" i="2"/>
  <c r="AD1265" i="2"/>
  <c r="Y1265" i="2"/>
  <c r="G1265" i="2"/>
  <c r="E1265" i="2"/>
  <c r="BC1264" i="2"/>
  <c r="BA1264" i="2"/>
  <c r="BB1264" i="2" s="1"/>
  <c r="AM1264" i="2"/>
  <c r="AJ1264" i="2"/>
  <c r="AF1264" i="2"/>
  <c r="AE1264" i="2"/>
  <c r="AD1264" i="2"/>
  <c r="Y1264" i="2"/>
  <c r="G1264" i="2"/>
  <c r="E1264" i="2"/>
  <c r="BC1263" i="2"/>
  <c r="BA1263" i="2"/>
  <c r="BB1263" i="2" s="1"/>
  <c r="AM1263" i="2"/>
  <c r="AJ1263" i="2"/>
  <c r="AF1263" i="2"/>
  <c r="AE1263" i="2"/>
  <c r="AD1263" i="2"/>
  <c r="Y1263" i="2"/>
  <c r="G1263" i="2"/>
  <c r="E1263" i="2"/>
  <c r="BC1262" i="2"/>
  <c r="BA1262" i="2"/>
  <c r="BB1262" i="2" s="1"/>
  <c r="AM1262" i="2"/>
  <c r="AJ1262" i="2"/>
  <c r="AF1262" i="2"/>
  <c r="AE1262" i="2"/>
  <c r="AD1262" i="2"/>
  <c r="Y1262" i="2"/>
  <c r="G1262" i="2"/>
  <c r="E1262" i="2"/>
  <c r="BC1261" i="2"/>
  <c r="BA1261" i="2"/>
  <c r="BB1261" i="2" s="1"/>
  <c r="AM1261" i="2"/>
  <c r="AJ1261" i="2"/>
  <c r="AF1261" i="2"/>
  <c r="AE1261" i="2"/>
  <c r="AD1261" i="2"/>
  <c r="Y1261" i="2"/>
  <c r="G1261" i="2"/>
  <c r="E1261" i="2"/>
  <c r="BC1260" i="2"/>
  <c r="BA1260" i="2"/>
  <c r="BB1260" i="2" s="1"/>
  <c r="AM1260" i="2"/>
  <c r="AJ1260" i="2"/>
  <c r="AF1260" i="2"/>
  <c r="AE1260" i="2"/>
  <c r="AD1260" i="2"/>
  <c r="Y1260" i="2"/>
  <c r="G1260" i="2"/>
  <c r="E1260" i="2"/>
  <c r="BC1259" i="2"/>
  <c r="BA1259" i="2"/>
  <c r="BB1259" i="2" s="1"/>
  <c r="AM1259" i="2"/>
  <c r="AJ1259" i="2"/>
  <c r="AF1259" i="2"/>
  <c r="AE1259" i="2"/>
  <c r="AD1259" i="2"/>
  <c r="Y1259" i="2"/>
  <c r="G1259" i="2"/>
  <c r="E1259" i="2"/>
  <c r="BC1258" i="2"/>
  <c r="BA1258" i="2"/>
  <c r="BB1258" i="2" s="1"/>
  <c r="AM1258" i="2"/>
  <c r="AJ1258" i="2"/>
  <c r="AF1258" i="2"/>
  <c r="AE1258" i="2"/>
  <c r="AD1258" i="2"/>
  <c r="Y1258" i="2"/>
  <c r="G1258" i="2"/>
  <c r="E1258" i="2"/>
  <c r="BC1257" i="2"/>
  <c r="BA1257" i="2"/>
  <c r="BB1257" i="2" s="1"/>
  <c r="AM1257" i="2"/>
  <c r="AJ1257" i="2"/>
  <c r="AF1257" i="2"/>
  <c r="AE1257" i="2"/>
  <c r="AD1257" i="2"/>
  <c r="Y1257" i="2"/>
  <c r="G1257" i="2"/>
  <c r="E1257" i="2"/>
  <c r="BC1256" i="2"/>
  <c r="BA1256" i="2"/>
  <c r="BB1256" i="2" s="1"/>
  <c r="AM1256" i="2"/>
  <c r="AJ1256" i="2"/>
  <c r="AF1256" i="2"/>
  <c r="AE1256" i="2"/>
  <c r="AD1256" i="2"/>
  <c r="Y1256" i="2"/>
  <c r="G1256" i="2"/>
  <c r="E1256" i="2"/>
  <c r="BC1255" i="2"/>
  <c r="BA1255" i="2"/>
  <c r="BB1255" i="2" s="1"/>
  <c r="AM1255" i="2"/>
  <c r="AJ1255" i="2"/>
  <c r="AF1255" i="2"/>
  <c r="AE1255" i="2"/>
  <c r="AD1255" i="2"/>
  <c r="Y1255" i="2"/>
  <c r="G1255" i="2"/>
  <c r="E1255" i="2"/>
  <c r="BC1254" i="2"/>
  <c r="BA1254" i="2"/>
  <c r="BB1254" i="2" s="1"/>
  <c r="AM1254" i="2"/>
  <c r="AJ1254" i="2"/>
  <c r="AF1254" i="2"/>
  <c r="AE1254" i="2"/>
  <c r="AD1254" i="2"/>
  <c r="Y1254" i="2"/>
  <c r="G1254" i="2"/>
  <c r="E1254" i="2"/>
  <c r="BC1253" i="2"/>
  <c r="BA1253" i="2"/>
  <c r="BB1253" i="2" s="1"/>
  <c r="AM1253" i="2"/>
  <c r="AJ1253" i="2"/>
  <c r="AF1253" i="2"/>
  <c r="AE1253" i="2"/>
  <c r="AD1253" i="2"/>
  <c r="Y1253" i="2"/>
  <c r="G1253" i="2"/>
  <c r="E1253" i="2"/>
  <c r="BC1252" i="2"/>
  <c r="BA1252" i="2"/>
  <c r="BB1252" i="2" s="1"/>
  <c r="AM1252" i="2"/>
  <c r="AJ1252" i="2"/>
  <c r="AF1252" i="2"/>
  <c r="AE1252" i="2"/>
  <c r="AD1252" i="2"/>
  <c r="Y1252" i="2"/>
  <c r="G1252" i="2"/>
  <c r="E1252" i="2"/>
  <c r="BC1251" i="2"/>
  <c r="BA1251" i="2"/>
  <c r="BB1251" i="2" s="1"/>
  <c r="AM1251" i="2"/>
  <c r="AJ1251" i="2"/>
  <c r="AF1251" i="2"/>
  <c r="AE1251" i="2"/>
  <c r="AD1251" i="2"/>
  <c r="Y1251" i="2"/>
  <c r="G1251" i="2"/>
  <c r="E1251" i="2"/>
  <c r="BC1250" i="2"/>
  <c r="BA1250" i="2"/>
  <c r="BB1250" i="2" s="1"/>
  <c r="AM1250" i="2"/>
  <c r="AJ1250" i="2"/>
  <c r="AF1250" i="2"/>
  <c r="AE1250" i="2"/>
  <c r="AD1250" i="2"/>
  <c r="Y1250" i="2"/>
  <c r="G1250" i="2"/>
  <c r="E1250" i="2"/>
  <c r="BC1249" i="2"/>
  <c r="BA1249" i="2"/>
  <c r="BB1249" i="2" s="1"/>
  <c r="AM1249" i="2"/>
  <c r="AJ1249" i="2"/>
  <c r="AF1249" i="2"/>
  <c r="AE1249" i="2"/>
  <c r="AD1249" i="2"/>
  <c r="Y1249" i="2"/>
  <c r="G1249" i="2"/>
  <c r="E1249" i="2"/>
  <c r="BC1248" i="2"/>
  <c r="BA1248" i="2"/>
  <c r="BB1248" i="2" s="1"/>
  <c r="AM1248" i="2"/>
  <c r="AJ1248" i="2"/>
  <c r="AF1248" i="2"/>
  <c r="AE1248" i="2"/>
  <c r="AD1248" i="2"/>
  <c r="Y1248" i="2"/>
  <c r="G1248" i="2"/>
  <c r="E1248" i="2"/>
  <c r="BC1247" i="2"/>
  <c r="BA1247" i="2"/>
  <c r="BB1247" i="2" s="1"/>
  <c r="AM1247" i="2"/>
  <c r="AJ1247" i="2"/>
  <c r="AF1247" i="2"/>
  <c r="AE1247" i="2"/>
  <c r="AD1247" i="2"/>
  <c r="Y1247" i="2"/>
  <c r="G1247" i="2"/>
  <c r="E1247" i="2"/>
  <c r="BC1246" i="2"/>
  <c r="BA1246" i="2"/>
  <c r="BB1246" i="2" s="1"/>
  <c r="AM1246" i="2"/>
  <c r="AJ1246" i="2"/>
  <c r="AF1246" i="2"/>
  <c r="AE1246" i="2"/>
  <c r="AD1246" i="2"/>
  <c r="Y1246" i="2"/>
  <c r="G1246" i="2"/>
  <c r="E1246" i="2"/>
  <c r="BC1245" i="2"/>
  <c r="BA1245" i="2"/>
  <c r="BB1245" i="2" s="1"/>
  <c r="AM1245" i="2"/>
  <c r="AJ1245" i="2"/>
  <c r="AF1245" i="2"/>
  <c r="AE1245" i="2"/>
  <c r="AD1245" i="2"/>
  <c r="Y1245" i="2"/>
  <c r="G1245" i="2"/>
  <c r="E1245" i="2"/>
  <c r="BC1244" i="2"/>
  <c r="BA1244" i="2"/>
  <c r="BB1244" i="2" s="1"/>
  <c r="AM1244" i="2"/>
  <c r="AJ1244" i="2"/>
  <c r="AF1244" i="2"/>
  <c r="AE1244" i="2"/>
  <c r="AD1244" i="2"/>
  <c r="Y1244" i="2"/>
  <c r="G1244" i="2"/>
  <c r="E1244" i="2"/>
  <c r="BC1243" i="2"/>
  <c r="BA1243" i="2"/>
  <c r="BB1243" i="2" s="1"/>
  <c r="AM1243" i="2"/>
  <c r="AJ1243" i="2"/>
  <c r="AF1243" i="2"/>
  <c r="AE1243" i="2"/>
  <c r="AD1243" i="2"/>
  <c r="Y1243" i="2"/>
  <c r="G1243" i="2"/>
  <c r="E1243" i="2"/>
  <c r="BC1242" i="2"/>
  <c r="BA1242" i="2"/>
  <c r="BB1242" i="2" s="1"/>
  <c r="AM1242" i="2"/>
  <c r="AJ1242" i="2"/>
  <c r="AF1242" i="2"/>
  <c r="AE1242" i="2"/>
  <c r="AD1242" i="2"/>
  <c r="Y1242" i="2"/>
  <c r="G1242" i="2"/>
  <c r="E1242" i="2"/>
  <c r="BC1241" i="2"/>
  <c r="BA1241" i="2"/>
  <c r="BB1241" i="2" s="1"/>
  <c r="AM1241" i="2"/>
  <c r="AJ1241" i="2"/>
  <c r="AF1241" i="2"/>
  <c r="AE1241" i="2"/>
  <c r="AD1241" i="2"/>
  <c r="Y1241" i="2"/>
  <c r="G1241" i="2"/>
  <c r="E1241" i="2"/>
  <c r="BC1240" i="2"/>
  <c r="BA1240" i="2"/>
  <c r="BB1240" i="2" s="1"/>
  <c r="AM1240" i="2"/>
  <c r="AJ1240" i="2"/>
  <c r="AF1240" i="2"/>
  <c r="AE1240" i="2"/>
  <c r="AD1240" i="2"/>
  <c r="Y1240" i="2"/>
  <c r="G1240" i="2"/>
  <c r="E1240" i="2"/>
  <c r="BC1239" i="2"/>
  <c r="BA1239" i="2"/>
  <c r="BB1239" i="2" s="1"/>
  <c r="AM1239" i="2"/>
  <c r="AJ1239" i="2"/>
  <c r="AF1239" i="2"/>
  <c r="AE1239" i="2"/>
  <c r="AD1239" i="2"/>
  <c r="Y1239" i="2"/>
  <c r="G1239" i="2"/>
  <c r="E1239" i="2"/>
  <c r="BC1238" i="2"/>
  <c r="BA1238" i="2"/>
  <c r="BB1238" i="2" s="1"/>
  <c r="AM1238" i="2"/>
  <c r="AJ1238" i="2"/>
  <c r="AF1238" i="2"/>
  <c r="AE1238" i="2"/>
  <c r="AD1238" i="2"/>
  <c r="Y1238" i="2"/>
  <c r="G1238" i="2"/>
  <c r="E1238" i="2"/>
  <c r="BC1237" i="2"/>
  <c r="BA1237" i="2"/>
  <c r="BB1237" i="2" s="1"/>
  <c r="AM1237" i="2"/>
  <c r="AJ1237" i="2"/>
  <c r="AF1237" i="2"/>
  <c r="AE1237" i="2"/>
  <c r="AD1237" i="2"/>
  <c r="Y1237" i="2"/>
  <c r="G1237" i="2"/>
  <c r="E1237" i="2"/>
  <c r="BC1236" i="2"/>
  <c r="BA1236" i="2"/>
  <c r="BB1236" i="2" s="1"/>
  <c r="AM1236" i="2"/>
  <c r="AJ1236" i="2"/>
  <c r="AF1236" i="2"/>
  <c r="AE1236" i="2"/>
  <c r="AD1236" i="2"/>
  <c r="Y1236" i="2"/>
  <c r="G1236" i="2"/>
  <c r="E1236" i="2"/>
  <c r="BC1235" i="2"/>
  <c r="BA1235" i="2"/>
  <c r="BB1235" i="2" s="1"/>
  <c r="AM1235" i="2"/>
  <c r="AJ1235" i="2"/>
  <c r="AF1235" i="2"/>
  <c r="AE1235" i="2"/>
  <c r="AD1235" i="2"/>
  <c r="Y1235" i="2"/>
  <c r="G1235" i="2"/>
  <c r="E1235" i="2"/>
  <c r="BC1234" i="2"/>
  <c r="BA1234" i="2"/>
  <c r="BB1234" i="2" s="1"/>
  <c r="AM1234" i="2"/>
  <c r="AJ1234" i="2"/>
  <c r="AF1234" i="2"/>
  <c r="AE1234" i="2"/>
  <c r="AD1234" i="2"/>
  <c r="Y1234" i="2"/>
  <c r="G1234" i="2"/>
  <c r="E1234" i="2"/>
  <c r="BC1233" i="2"/>
  <c r="BA1233" i="2"/>
  <c r="BB1233" i="2" s="1"/>
  <c r="AM1233" i="2"/>
  <c r="AJ1233" i="2"/>
  <c r="AF1233" i="2"/>
  <c r="AE1233" i="2"/>
  <c r="AD1233" i="2"/>
  <c r="Y1233" i="2"/>
  <c r="G1233" i="2"/>
  <c r="E1233" i="2"/>
  <c r="BC1232" i="2"/>
  <c r="BA1232" i="2"/>
  <c r="BB1232" i="2" s="1"/>
  <c r="AM1232" i="2"/>
  <c r="AJ1232" i="2"/>
  <c r="AF1232" i="2"/>
  <c r="AE1232" i="2"/>
  <c r="AD1232" i="2"/>
  <c r="Y1232" i="2"/>
  <c r="G1232" i="2"/>
  <c r="E1232" i="2"/>
  <c r="BC1231" i="2"/>
  <c r="BA1231" i="2"/>
  <c r="BB1231" i="2" s="1"/>
  <c r="AM1231" i="2"/>
  <c r="AJ1231" i="2"/>
  <c r="AF1231" i="2"/>
  <c r="AE1231" i="2"/>
  <c r="AD1231" i="2"/>
  <c r="Y1231" i="2"/>
  <c r="G1231" i="2"/>
  <c r="E1231" i="2"/>
  <c r="BC1230" i="2"/>
  <c r="BA1230" i="2"/>
  <c r="BB1230" i="2" s="1"/>
  <c r="AM1230" i="2"/>
  <c r="AJ1230" i="2"/>
  <c r="AF1230" i="2"/>
  <c r="AE1230" i="2"/>
  <c r="AD1230" i="2"/>
  <c r="Y1230" i="2"/>
  <c r="G1230" i="2"/>
  <c r="E1230" i="2"/>
  <c r="BC1229" i="2"/>
  <c r="BA1229" i="2"/>
  <c r="BB1229" i="2" s="1"/>
  <c r="AM1229" i="2"/>
  <c r="AJ1229" i="2"/>
  <c r="AF1229" i="2"/>
  <c r="AE1229" i="2"/>
  <c r="AD1229" i="2"/>
  <c r="Y1229" i="2"/>
  <c r="G1229" i="2"/>
  <c r="E1229" i="2"/>
  <c r="BC1228" i="2"/>
  <c r="BA1228" i="2"/>
  <c r="BB1228" i="2" s="1"/>
  <c r="AM1228" i="2"/>
  <c r="AJ1228" i="2"/>
  <c r="AF1228" i="2"/>
  <c r="AE1228" i="2"/>
  <c r="AD1228" i="2"/>
  <c r="Y1228" i="2"/>
  <c r="G1228" i="2"/>
  <c r="E1228" i="2"/>
  <c r="BC1227" i="2"/>
  <c r="BA1227" i="2"/>
  <c r="BB1227" i="2" s="1"/>
  <c r="AM1227" i="2"/>
  <c r="AJ1227" i="2"/>
  <c r="AF1227" i="2"/>
  <c r="AE1227" i="2"/>
  <c r="AD1227" i="2"/>
  <c r="Y1227" i="2"/>
  <c r="G1227" i="2"/>
  <c r="E1227" i="2"/>
  <c r="BC1226" i="2"/>
  <c r="BB1226" i="2"/>
  <c r="BA1226" i="2"/>
  <c r="AM1226" i="2"/>
  <c r="AJ1226" i="2"/>
  <c r="AF1226" i="2"/>
  <c r="AE1226" i="2"/>
  <c r="AD1226" i="2"/>
  <c r="Y1226" i="2"/>
  <c r="G1226" i="2"/>
  <c r="E1226" i="2"/>
  <c r="BC1225" i="2"/>
  <c r="BA1225" i="2"/>
  <c r="BB1225" i="2" s="1"/>
  <c r="AM1225" i="2"/>
  <c r="AJ1225" i="2"/>
  <c r="AF1225" i="2"/>
  <c r="AE1225" i="2"/>
  <c r="AD1225" i="2"/>
  <c r="Y1225" i="2"/>
  <c r="G1225" i="2"/>
  <c r="E1225" i="2"/>
  <c r="BC1224" i="2"/>
  <c r="BA1224" i="2"/>
  <c r="BB1224" i="2" s="1"/>
  <c r="AM1224" i="2"/>
  <c r="AJ1224" i="2"/>
  <c r="AF1224" i="2"/>
  <c r="AE1224" i="2"/>
  <c r="AD1224" i="2"/>
  <c r="Y1224" i="2"/>
  <c r="G1224" i="2"/>
  <c r="E1224" i="2"/>
  <c r="BC1223" i="2"/>
  <c r="BA1223" i="2"/>
  <c r="BB1223" i="2" s="1"/>
  <c r="AM1223" i="2"/>
  <c r="AJ1223" i="2"/>
  <c r="AF1223" i="2"/>
  <c r="AE1223" i="2"/>
  <c r="AD1223" i="2"/>
  <c r="Y1223" i="2"/>
  <c r="G1223" i="2"/>
  <c r="E1223" i="2"/>
  <c r="BC1222" i="2"/>
  <c r="BA1222" i="2"/>
  <c r="BB1222" i="2" s="1"/>
  <c r="AM1222" i="2"/>
  <c r="AJ1222" i="2"/>
  <c r="AF1222" i="2"/>
  <c r="AE1222" i="2"/>
  <c r="AD1222" i="2"/>
  <c r="Y1222" i="2"/>
  <c r="G1222" i="2"/>
  <c r="E1222" i="2"/>
  <c r="BC1221" i="2"/>
  <c r="BA1221" i="2"/>
  <c r="BB1221" i="2" s="1"/>
  <c r="AM1221" i="2"/>
  <c r="AJ1221" i="2"/>
  <c r="AF1221" i="2"/>
  <c r="AE1221" i="2"/>
  <c r="AD1221" i="2"/>
  <c r="Y1221" i="2"/>
  <c r="G1221" i="2"/>
  <c r="E1221" i="2"/>
  <c r="BC1220" i="2"/>
  <c r="BA1220" i="2"/>
  <c r="BB1220" i="2" s="1"/>
  <c r="AM1220" i="2"/>
  <c r="AJ1220" i="2"/>
  <c r="AF1220" i="2"/>
  <c r="AE1220" i="2"/>
  <c r="AD1220" i="2"/>
  <c r="Y1220" i="2"/>
  <c r="G1220" i="2"/>
  <c r="E1220" i="2"/>
  <c r="BC1219" i="2"/>
  <c r="BA1219" i="2"/>
  <c r="BB1219" i="2" s="1"/>
  <c r="AM1219" i="2"/>
  <c r="AJ1219" i="2"/>
  <c r="AF1219" i="2"/>
  <c r="AE1219" i="2"/>
  <c r="AD1219" i="2"/>
  <c r="Y1219" i="2"/>
  <c r="G1219" i="2"/>
  <c r="E1219" i="2"/>
  <c r="BC1218" i="2"/>
  <c r="BA1218" i="2"/>
  <c r="BB1218" i="2" s="1"/>
  <c r="AM1218" i="2"/>
  <c r="AJ1218" i="2"/>
  <c r="AF1218" i="2"/>
  <c r="AE1218" i="2"/>
  <c r="AD1218" i="2"/>
  <c r="Y1218" i="2"/>
  <c r="G1218" i="2"/>
  <c r="E1218" i="2"/>
  <c r="BC1217" i="2"/>
  <c r="BA1217" i="2"/>
  <c r="BB1217" i="2" s="1"/>
  <c r="AM1217" i="2"/>
  <c r="AJ1217" i="2"/>
  <c r="AF1217" i="2"/>
  <c r="AE1217" i="2"/>
  <c r="AD1217" i="2"/>
  <c r="Y1217" i="2"/>
  <c r="G1217" i="2"/>
  <c r="E1217" i="2"/>
  <c r="BC1216" i="2"/>
  <c r="BA1216" i="2"/>
  <c r="BB1216" i="2" s="1"/>
  <c r="AM1216" i="2"/>
  <c r="AJ1216" i="2"/>
  <c r="AF1216" i="2"/>
  <c r="AE1216" i="2"/>
  <c r="AD1216" i="2"/>
  <c r="Y1216" i="2"/>
  <c r="G1216" i="2"/>
  <c r="E1216" i="2"/>
  <c r="BC1215" i="2"/>
  <c r="BA1215" i="2"/>
  <c r="BB1215" i="2" s="1"/>
  <c r="AM1215" i="2"/>
  <c r="AJ1215" i="2"/>
  <c r="AF1215" i="2"/>
  <c r="AE1215" i="2"/>
  <c r="AD1215" i="2"/>
  <c r="Y1215" i="2"/>
  <c r="G1215" i="2"/>
  <c r="E1215" i="2"/>
  <c r="BC1214" i="2"/>
  <c r="BA1214" i="2"/>
  <c r="BB1214" i="2" s="1"/>
  <c r="AM1214" i="2"/>
  <c r="AJ1214" i="2"/>
  <c r="AF1214" i="2"/>
  <c r="AE1214" i="2"/>
  <c r="AD1214" i="2"/>
  <c r="Y1214" i="2"/>
  <c r="G1214" i="2"/>
  <c r="E1214" i="2"/>
  <c r="BC1213" i="2"/>
  <c r="BA1213" i="2"/>
  <c r="BB1213" i="2" s="1"/>
  <c r="AM1213" i="2"/>
  <c r="AJ1213" i="2"/>
  <c r="AF1213" i="2"/>
  <c r="AE1213" i="2"/>
  <c r="AD1213" i="2"/>
  <c r="Y1213" i="2"/>
  <c r="G1213" i="2"/>
  <c r="E1213" i="2"/>
  <c r="BC1212" i="2"/>
  <c r="BA1212" i="2"/>
  <c r="BB1212" i="2" s="1"/>
  <c r="AM1212" i="2"/>
  <c r="AJ1212" i="2"/>
  <c r="AF1212" i="2"/>
  <c r="AE1212" i="2"/>
  <c r="AD1212" i="2"/>
  <c r="Y1212" i="2"/>
  <c r="G1212" i="2"/>
  <c r="E1212" i="2"/>
  <c r="BC1211" i="2"/>
  <c r="BA1211" i="2"/>
  <c r="BB1211" i="2" s="1"/>
  <c r="AM1211" i="2"/>
  <c r="AJ1211" i="2"/>
  <c r="AF1211" i="2"/>
  <c r="AE1211" i="2"/>
  <c r="AD1211" i="2"/>
  <c r="Y1211" i="2"/>
  <c r="G1211" i="2"/>
  <c r="E1211" i="2"/>
  <c r="BC1210" i="2"/>
  <c r="BA1210" i="2"/>
  <c r="BB1210" i="2" s="1"/>
  <c r="AM1210" i="2"/>
  <c r="AJ1210" i="2"/>
  <c r="AF1210" i="2"/>
  <c r="AE1210" i="2"/>
  <c r="AD1210" i="2"/>
  <c r="Y1210" i="2"/>
  <c r="G1210" i="2"/>
  <c r="E1210" i="2"/>
  <c r="BC1209" i="2"/>
  <c r="BA1209" i="2"/>
  <c r="BB1209" i="2" s="1"/>
  <c r="AM1209" i="2"/>
  <c r="AJ1209" i="2"/>
  <c r="AF1209" i="2"/>
  <c r="AE1209" i="2"/>
  <c r="AD1209" i="2"/>
  <c r="Y1209" i="2"/>
  <c r="G1209" i="2"/>
  <c r="E1209" i="2"/>
  <c r="BC1208" i="2"/>
  <c r="BA1208" i="2"/>
  <c r="BB1208" i="2" s="1"/>
  <c r="AM1208" i="2"/>
  <c r="AJ1208" i="2"/>
  <c r="AF1208" i="2"/>
  <c r="AE1208" i="2"/>
  <c r="AD1208" i="2"/>
  <c r="Y1208" i="2"/>
  <c r="G1208" i="2"/>
  <c r="E1208" i="2"/>
  <c r="BC1207" i="2"/>
  <c r="BA1207" i="2"/>
  <c r="BB1207" i="2" s="1"/>
  <c r="AM1207" i="2"/>
  <c r="AJ1207" i="2"/>
  <c r="AF1207" i="2"/>
  <c r="AE1207" i="2"/>
  <c r="AD1207" i="2"/>
  <c r="Y1207" i="2"/>
  <c r="G1207" i="2"/>
  <c r="E1207" i="2"/>
  <c r="BC1206" i="2"/>
  <c r="BA1206" i="2"/>
  <c r="BB1206" i="2" s="1"/>
  <c r="AM1206" i="2"/>
  <c r="AJ1206" i="2"/>
  <c r="AF1206" i="2"/>
  <c r="AE1206" i="2"/>
  <c r="AD1206" i="2"/>
  <c r="Y1206" i="2"/>
  <c r="G1206" i="2"/>
  <c r="E1206" i="2"/>
  <c r="BC1205" i="2"/>
  <c r="BA1205" i="2"/>
  <c r="BB1205" i="2" s="1"/>
  <c r="AM1205" i="2"/>
  <c r="AJ1205" i="2"/>
  <c r="AF1205" i="2"/>
  <c r="AE1205" i="2"/>
  <c r="AD1205" i="2"/>
  <c r="Y1205" i="2"/>
  <c r="G1205" i="2"/>
  <c r="E1205" i="2"/>
  <c r="BC1204" i="2"/>
  <c r="BA1204" i="2"/>
  <c r="BB1204" i="2" s="1"/>
  <c r="AM1204" i="2"/>
  <c r="AJ1204" i="2"/>
  <c r="AF1204" i="2"/>
  <c r="AE1204" i="2"/>
  <c r="AD1204" i="2"/>
  <c r="Y1204" i="2"/>
  <c r="G1204" i="2"/>
  <c r="E1204" i="2"/>
  <c r="BC1203" i="2"/>
  <c r="BA1203" i="2"/>
  <c r="BB1203" i="2" s="1"/>
  <c r="AM1203" i="2"/>
  <c r="AJ1203" i="2"/>
  <c r="AF1203" i="2"/>
  <c r="AE1203" i="2"/>
  <c r="AD1203" i="2"/>
  <c r="Y1203" i="2"/>
  <c r="G1203" i="2"/>
  <c r="E1203" i="2"/>
  <c r="BC1202" i="2"/>
  <c r="BA1202" i="2"/>
  <c r="BB1202" i="2" s="1"/>
  <c r="AM1202" i="2"/>
  <c r="AJ1202" i="2"/>
  <c r="AF1202" i="2"/>
  <c r="AE1202" i="2"/>
  <c r="AD1202" i="2"/>
  <c r="Y1202" i="2"/>
  <c r="G1202" i="2"/>
  <c r="E1202" i="2"/>
  <c r="BC1201" i="2"/>
  <c r="BA1201" i="2"/>
  <c r="BB1201" i="2" s="1"/>
  <c r="AM1201" i="2"/>
  <c r="AJ1201" i="2"/>
  <c r="AF1201" i="2"/>
  <c r="AE1201" i="2"/>
  <c r="AD1201" i="2"/>
  <c r="Y1201" i="2"/>
  <c r="G1201" i="2"/>
  <c r="E1201" i="2"/>
  <c r="BC1200" i="2"/>
  <c r="BA1200" i="2"/>
  <c r="BB1200" i="2" s="1"/>
  <c r="AM1200" i="2"/>
  <c r="AJ1200" i="2"/>
  <c r="AF1200" i="2"/>
  <c r="AE1200" i="2"/>
  <c r="AD1200" i="2"/>
  <c r="Y1200" i="2"/>
  <c r="G1200" i="2"/>
  <c r="E1200" i="2"/>
  <c r="BC1199" i="2"/>
  <c r="BA1199" i="2"/>
  <c r="BB1199" i="2" s="1"/>
  <c r="AM1199" i="2"/>
  <c r="AJ1199" i="2"/>
  <c r="AF1199" i="2"/>
  <c r="AE1199" i="2"/>
  <c r="AD1199" i="2"/>
  <c r="Y1199" i="2"/>
  <c r="G1199" i="2"/>
  <c r="E1199" i="2"/>
  <c r="BC1198" i="2"/>
  <c r="BA1198" i="2"/>
  <c r="BB1198" i="2" s="1"/>
  <c r="AM1198" i="2"/>
  <c r="AJ1198" i="2"/>
  <c r="AF1198" i="2"/>
  <c r="AE1198" i="2"/>
  <c r="AD1198" i="2"/>
  <c r="Y1198" i="2"/>
  <c r="G1198" i="2"/>
  <c r="E1198" i="2"/>
  <c r="BC1197" i="2"/>
  <c r="BA1197" i="2"/>
  <c r="BB1197" i="2" s="1"/>
  <c r="AM1197" i="2"/>
  <c r="AJ1197" i="2"/>
  <c r="AF1197" i="2"/>
  <c r="AE1197" i="2"/>
  <c r="AD1197" i="2"/>
  <c r="Y1197" i="2"/>
  <c r="G1197" i="2"/>
  <c r="E1197" i="2"/>
  <c r="BC1196" i="2"/>
  <c r="BA1196" i="2"/>
  <c r="BB1196" i="2" s="1"/>
  <c r="AM1196" i="2"/>
  <c r="AJ1196" i="2"/>
  <c r="AF1196" i="2"/>
  <c r="AE1196" i="2"/>
  <c r="AD1196" i="2"/>
  <c r="Y1196" i="2"/>
  <c r="G1196" i="2"/>
  <c r="E1196" i="2"/>
  <c r="BC1195" i="2"/>
  <c r="BA1195" i="2"/>
  <c r="BB1195" i="2" s="1"/>
  <c r="AM1195" i="2"/>
  <c r="AJ1195" i="2"/>
  <c r="AF1195" i="2"/>
  <c r="AE1195" i="2"/>
  <c r="AD1195" i="2"/>
  <c r="Y1195" i="2"/>
  <c r="G1195" i="2"/>
  <c r="E1195" i="2"/>
  <c r="BC1194" i="2"/>
  <c r="BA1194" i="2"/>
  <c r="BB1194" i="2" s="1"/>
  <c r="AM1194" i="2"/>
  <c r="AJ1194" i="2"/>
  <c r="AF1194" i="2"/>
  <c r="AE1194" i="2"/>
  <c r="AD1194" i="2"/>
  <c r="Y1194" i="2"/>
  <c r="G1194" i="2"/>
  <c r="E1194" i="2"/>
  <c r="BC1193" i="2"/>
  <c r="BA1193" i="2"/>
  <c r="BB1193" i="2" s="1"/>
  <c r="AM1193" i="2"/>
  <c r="AJ1193" i="2"/>
  <c r="AF1193" i="2"/>
  <c r="AE1193" i="2"/>
  <c r="AD1193" i="2"/>
  <c r="Y1193" i="2"/>
  <c r="G1193" i="2"/>
  <c r="E1193" i="2"/>
  <c r="BC1192" i="2"/>
  <c r="BA1192" i="2"/>
  <c r="BB1192" i="2" s="1"/>
  <c r="AM1192" i="2"/>
  <c r="AJ1192" i="2"/>
  <c r="AF1192" i="2"/>
  <c r="AE1192" i="2"/>
  <c r="AD1192" i="2"/>
  <c r="Y1192" i="2"/>
  <c r="G1192" i="2"/>
  <c r="E1192" i="2"/>
  <c r="BC1191" i="2"/>
  <c r="BA1191" i="2"/>
  <c r="BB1191" i="2" s="1"/>
  <c r="AM1191" i="2"/>
  <c r="AJ1191" i="2"/>
  <c r="AF1191" i="2"/>
  <c r="AE1191" i="2"/>
  <c r="AD1191" i="2"/>
  <c r="Y1191" i="2"/>
  <c r="G1191" i="2"/>
  <c r="E1191" i="2"/>
  <c r="BC1190" i="2"/>
  <c r="BA1190" i="2"/>
  <c r="BB1190" i="2" s="1"/>
  <c r="AM1190" i="2"/>
  <c r="AJ1190" i="2"/>
  <c r="AF1190" i="2"/>
  <c r="AE1190" i="2"/>
  <c r="AD1190" i="2"/>
  <c r="Y1190" i="2"/>
  <c r="G1190" i="2"/>
  <c r="E1190" i="2"/>
  <c r="BC1189" i="2"/>
  <c r="BA1189" i="2"/>
  <c r="BB1189" i="2" s="1"/>
  <c r="AM1189" i="2"/>
  <c r="AJ1189" i="2"/>
  <c r="AF1189" i="2"/>
  <c r="AE1189" i="2"/>
  <c r="AD1189" i="2"/>
  <c r="Y1189" i="2"/>
  <c r="G1189" i="2"/>
  <c r="E1189" i="2"/>
  <c r="BC1188" i="2"/>
  <c r="BA1188" i="2"/>
  <c r="BB1188" i="2" s="1"/>
  <c r="AM1188" i="2"/>
  <c r="AJ1188" i="2"/>
  <c r="AF1188" i="2"/>
  <c r="AE1188" i="2"/>
  <c r="AD1188" i="2"/>
  <c r="Y1188" i="2"/>
  <c r="G1188" i="2"/>
  <c r="E1188" i="2"/>
  <c r="BC1187" i="2"/>
  <c r="BA1187" i="2"/>
  <c r="BB1187" i="2" s="1"/>
  <c r="AM1187" i="2"/>
  <c r="AJ1187" i="2"/>
  <c r="AF1187" i="2"/>
  <c r="AE1187" i="2"/>
  <c r="AD1187" i="2"/>
  <c r="Y1187" i="2"/>
  <c r="G1187" i="2"/>
  <c r="E1187" i="2"/>
  <c r="BC1186" i="2"/>
  <c r="BA1186" i="2"/>
  <c r="BB1186" i="2" s="1"/>
  <c r="AM1186" i="2"/>
  <c r="AJ1186" i="2"/>
  <c r="AF1186" i="2"/>
  <c r="AE1186" i="2"/>
  <c r="AD1186" i="2"/>
  <c r="Y1186" i="2"/>
  <c r="G1186" i="2"/>
  <c r="E1186" i="2"/>
  <c r="BC1185" i="2"/>
  <c r="BA1185" i="2"/>
  <c r="BB1185" i="2" s="1"/>
  <c r="AM1185" i="2"/>
  <c r="AJ1185" i="2"/>
  <c r="AF1185" i="2"/>
  <c r="AE1185" i="2"/>
  <c r="AD1185" i="2"/>
  <c r="Y1185" i="2"/>
  <c r="G1185" i="2"/>
  <c r="E1185" i="2"/>
  <c r="BC1184" i="2"/>
  <c r="BA1184" i="2"/>
  <c r="BB1184" i="2" s="1"/>
  <c r="AM1184" i="2"/>
  <c r="AJ1184" i="2"/>
  <c r="AF1184" i="2"/>
  <c r="AE1184" i="2"/>
  <c r="AD1184" i="2"/>
  <c r="Y1184" i="2"/>
  <c r="G1184" i="2"/>
  <c r="E1184" i="2"/>
  <c r="BC1183" i="2"/>
  <c r="BA1183" i="2"/>
  <c r="BB1183" i="2" s="1"/>
  <c r="AM1183" i="2"/>
  <c r="AJ1183" i="2"/>
  <c r="AF1183" i="2"/>
  <c r="AE1183" i="2"/>
  <c r="AD1183" i="2"/>
  <c r="Y1183" i="2"/>
  <c r="G1183" i="2"/>
  <c r="E1183" i="2"/>
  <c r="BC1182" i="2"/>
  <c r="BA1182" i="2"/>
  <c r="BB1182" i="2" s="1"/>
  <c r="AM1182" i="2"/>
  <c r="AJ1182" i="2"/>
  <c r="AF1182" i="2"/>
  <c r="AE1182" i="2"/>
  <c r="AD1182" i="2"/>
  <c r="Y1182" i="2"/>
  <c r="G1182" i="2"/>
  <c r="E1182" i="2"/>
  <c r="BC1181" i="2"/>
  <c r="BA1181" i="2"/>
  <c r="BB1181" i="2" s="1"/>
  <c r="AM1181" i="2"/>
  <c r="AJ1181" i="2"/>
  <c r="AF1181" i="2"/>
  <c r="AE1181" i="2"/>
  <c r="AD1181" i="2"/>
  <c r="Y1181" i="2"/>
  <c r="G1181" i="2"/>
  <c r="E1181" i="2"/>
  <c r="BC1180" i="2"/>
  <c r="BA1180" i="2"/>
  <c r="BB1180" i="2" s="1"/>
  <c r="AM1180" i="2"/>
  <c r="AJ1180" i="2"/>
  <c r="AF1180" i="2"/>
  <c r="AE1180" i="2"/>
  <c r="AD1180" i="2"/>
  <c r="Y1180" i="2"/>
  <c r="G1180" i="2"/>
  <c r="E1180" i="2"/>
  <c r="BC1179" i="2"/>
  <c r="BA1179" i="2"/>
  <c r="BB1179" i="2" s="1"/>
  <c r="AM1179" i="2"/>
  <c r="AJ1179" i="2"/>
  <c r="AF1179" i="2"/>
  <c r="AE1179" i="2"/>
  <c r="AD1179" i="2"/>
  <c r="Y1179" i="2"/>
  <c r="G1179" i="2"/>
  <c r="E1179" i="2"/>
  <c r="BC1178" i="2"/>
  <c r="BA1178" i="2"/>
  <c r="BB1178" i="2" s="1"/>
  <c r="AM1178" i="2"/>
  <c r="AJ1178" i="2"/>
  <c r="AF1178" i="2"/>
  <c r="AE1178" i="2"/>
  <c r="AD1178" i="2"/>
  <c r="Y1178" i="2"/>
  <c r="G1178" i="2"/>
  <c r="E1178" i="2"/>
  <c r="BC1177" i="2"/>
  <c r="BA1177" i="2"/>
  <c r="BB1177" i="2" s="1"/>
  <c r="AM1177" i="2"/>
  <c r="AJ1177" i="2"/>
  <c r="AF1177" i="2"/>
  <c r="AE1177" i="2"/>
  <c r="AD1177" i="2"/>
  <c r="Y1177" i="2"/>
  <c r="G1177" i="2"/>
  <c r="E1177" i="2"/>
  <c r="BC1176" i="2"/>
  <c r="BA1176" i="2"/>
  <c r="BB1176" i="2" s="1"/>
  <c r="AM1176" i="2"/>
  <c r="AJ1176" i="2"/>
  <c r="AF1176" i="2"/>
  <c r="AE1176" i="2"/>
  <c r="AD1176" i="2"/>
  <c r="Y1176" i="2"/>
  <c r="G1176" i="2"/>
  <c r="E1176" i="2"/>
  <c r="BC1175" i="2"/>
  <c r="BA1175" i="2"/>
  <c r="BB1175" i="2" s="1"/>
  <c r="AM1175" i="2"/>
  <c r="AJ1175" i="2"/>
  <c r="AF1175" i="2"/>
  <c r="AE1175" i="2"/>
  <c r="AD1175" i="2"/>
  <c r="Y1175" i="2"/>
  <c r="G1175" i="2"/>
  <c r="E1175" i="2"/>
  <c r="BC1174" i="2"/>
  <c r="BA1174" i="2"/>
  <c r="BB1174" i="2" s="1"/>
  <c r="AM1174" i="2"/>
  <c r="AJ1174" i="2"/>
  <c r="AF1174" i="2"/>
  <c r="AE1174" i="2"/>
  <c r="AD1174" i="2"/>
  <c r="Y1174" i="2"/>
  <c r="G1174" i="2"/>
  <c r="E1174" i="2"/>
  <c r="BC1173" i="2"/>
  <c r="BA1173" i="2"/>
  <c r="BB1173" i="2" s="1"/>
  <c r="AM1173" i="2"/>
  <c r="AJ1173" i="2"/>
  <c r="AF1173" i="2"/>
  <c r="AE1173" i="2"/>
  <c r="AD1173" i="2"/>
  <c r="Y1173" i="2"/>
  <c r="G1173" i="2"/>
  <c r="E1173" i="2"/>
  <c r="BC1172" i="2"/>
  <c r="BA1172" i="2"/>
  <c r="BB1172" i="2" s="1"/>
  <c r="AM1172" i="2"/>
  <c r="AJ1172" i="2"/>
  <c r="AF1172" i="2"/>
  <c r="AE1172" i="2"/>
  <c r="AD1172" i="2"/>
  <c r="Y1172" i="2"/>
  <c r="G1172" i="2"/>
  <c r="E1172" i="2"/>
  <c r="BC1171" i="2"/>
  <c r="BA1171" i="2"/>
  <c r="BB1171" i="2" s="1"/>
  <c r="AM1171" i="2"/>
  <c r="AJ1171" i="2"/>
  <c r="AF1171" i="2"/>
  <c r="AE1171" i="2"/>
  <c r="AD1171" i="2"/>
  <c r="Y1171" i="2"/>
  <c r="G1171" i="2"/>
  <c r="E1171" i="2"/>
  <c r="BC1170" i="2"/>
  <c r="BA1170" i="2"/>
  <c r="BB1170" i="2" s="1"/>
  <c r="AM1170" i="2"/>
  <c r="AJ1170" i="2"/>
  <c r="AF1170" i="2"/>
  <c r="AE1170" i="2"/>
  <c r="AD1170" i="2"/>
  <c r="Y1170" i="2"/>
  <c r="G1170" i="2"/>
  <c r="E1170" i="2"/>
  <c r="BC1169" i="2"/>
  <c r="BA1169" i="2"/>
  <c r="BB1169" i="2" s="1"/>
  <c r="AM1169" i="2"/>
  <c r="AJ1169" i="2"/>
  <c r="AF1169" i="2"/>
  <c r="AE1169" i="2"/>
  <c r="AD1169" i="2"/>
  <c r="Y1169" i="2"/>
  <c r="G1169" i="2"/>
  <c r="E1169" i="2"/>
  <c r="BC1168" i="2"/>
  <c r="BA1168" i="2"/>
  <c r="BB1168" i="2" s="1"/>
  <c r="AM1168" i="2"/>
  <c r="AJ1168" i="2"/>
  <c r="AF1168" i="2"/>
  <c r="AE1168" i="2"/>
  <c r="AD1168" i="2"/>
  <c r="Y1168" i="2"/>
  <c r="G1168" i="2"/>
  <c r="E1168" i="2"/>
  <c r="BC1167" i="2"/>
  <c r="BB1167" i="2"/>
  <c r="BA1167" i="2"/>
  <c r="AM1167" i="2"/>
  <c r="AJ1167" i="2"/>
  <c r="AF1167" i="2"/>
  <c r="AE1167" i="2"/>
  <c r="AD1167" i="2"/>
  <c r="Y1167" i="2"/>
  <c r="G1167" i="2"/>
  <c r="E1167" i="2"/>
  <c r="BC1166" i="2"/>
  <c r="BA1166" i="2"/>
  <c r="BB1166" i="2" s="1"/>
  <c r="AM1166" i="2"/>
  <c r="AJ1166" i="2"/>
  <c r="AF1166" i="2"/>
  <c r="AE1166" i="2"/>
  <c r="AD1166" i="2"/>
  <c r="Y1166" i="2"/>
  <c r="G1166" i="2"/>
  <c r="E1166" i="2"/>
  <c r="BC1165" i="2"/>
  <c r="BA1165" i="2"/>
  <c r="BB1165" i="2" s="1"/>
  <c r="AM1165" i="2"/>
  <c r="AJ1165" i="2"/>
  <c r="AF1165" i="2"/>
  <c r="AE1165" i="2"/>
  <c r="AD1165" i="2"/>
  <c r="Y1165" i="2"/>
  <c r="G1165" i="2"/>
  <c r="E1165" i="2"/>
  <c r="BC1164" i="2"/>
  <c r="BA1164" i="2"/>
  <c r="BB1164" i="2" s="1"/>
  <c r="AM1164" i="2"/>
  <c r="AJ1164" i="2"/>
  <c r="AF1164" i="2"/>
  <c r="AE1164" i="2"/>
  <c r="AD1164" i="2"/>
  <c r="Y1164" i="2"/>
  <c r="G1164" i="2"/>
  <c r="E1164" i="2"/>
  <c r="BC1163" i="2"/>
  <c r="BA1163" i="2"/>
  <c r="BB1163" i="2" s="1"/>
  <c r="AM1163" i="2"/>
  <c r="AJ1163" i="2"/>
  <c r="AF1163" i="2"/>
  <c r="AE1163" i="2"/>
  <c r="AD1163" i="2"/>
  <c r="Y1163" i="2"/>
  <c r="G1163" i="2"/>
  <c r="E1163" i="2"/>
  <c r="BC1162" i="2"/>
  <c r="BA1162" i="2"/>
  <c r="BB1162" i="2" s="1"/>
  <c r="AM1162" i="2"/>
  <c r="AJ1162" i="2"/>
  <c r="AF1162" i="2"/>
  <c r="AE1162" i="2"/>
  <c r="AD1162" i="2"/>
  <c r="Y1162" i="2"/>
  <c r="G1162" i="2"/>
  <c r="E1162" i="2"/>
  <c r="BC1161" i="2"/>
  <c r="BA1161" i="2"/>
  <c r="BB1161" i="2" s="1"/>
  <c r="AM1161" i="2"/>
  <c r="AJ1161" i="2"/>
  <c r="AF1161" i="2"/>
  <c r="AE1161" i="2"/>
  <c r="AD1161" i="2"/>
  <c r="Y1161" i="2"/>
  <c r="G1161" i="2"/>
  <c r="E1161" i="2"/>
  <c r="BC1160" i="2"/>
  <c r="BA1160" i="2"/>
  <c r="BB1160" i="2" s="1"/>
  <c r="AM1160" i="2"/>
  <c r="AJ1160" i="2"/>
  <c r="AF1160" i="2"/>
  <c r="AE1160" i="2"/>
  <c r="AD1160" i="2"/>
  <c r="Y1160" i="2"/>
  <c r="G1160" i="2"/>
  <c r="E1160" i="2"/>
  <c r="BC1159" i="2"/>
  <c r="BA1159" i="2"/>
  <c r="BB1159" i="2" s="1"/>
  <c r="AM1159" i="2"/>
  <c r="AJ1159" i="2"/>
  <c r="AF1159" i="2"/>
  <c r="AE1159" i="2"/>
  <c r="AD1159" i="2"/>
  <c r="Y1159" i="2"/>
  <c r="G1159" i="2"/>
  <c r="E1159" i="2"/>
  <c r="BC1158" i="2"/>
  <c r="BA1158" i="2"/>
  <c r="BB1158" i="2" s="1"/>
  <c r="AM1158" i="2"/>
  <c r="AJ1158" i="2"/>
  <c r="AF1158" i="2"/>
  <c r="AE1158" i="2"/>
  <c r="AD1158" i="2"/>
  <c r="Y1158" i="2"/>
  <c r="G1158" i="2"/>
  <c r="E1158" i="2"/>
  <c r="BC1157" i="2"/>
  <c r="BA1157" i="2"/>
  <c r="BB1157" i="2" s="1"/>
  <c r="AM1157" i="2"/>
  <c r="AJ1157" i="2"/>
  <c r="AF1157" i="2"/>
  <c r="AE1157" i="2"/>
  <c r="AD1157" i="2"/>
  <c r="Y1157" i="2"/>
  <c r="G1157" i="2"/>
  <c r="E1157" i="2"/>
  <c r="BC1156" i="2"/>
  <c r="BA1156" i="2"/>
  <c r="BB1156" i="2" s="1"/>
  <c r="AM1156" i="2"/>
  <c r="AJ1156" i="2"/>
  <c r="AF1156" i="2"/>
  <c r="AE1156" i="2"/>
  <c r="AD1156" i="2"/>
  <c r="Y1156" i="2"/>
  <c r="G1156" i="2"/>
  <c r="E1156" i="2"/>
  <c r="BC1155" i="2"/>
  <c r="BA1155" i="2"/>
  <c r="BB1155" i="2" s="1"/>
  <c r="AM1155" i="2"/>
  <c r="AJ1155" i="2"/>
  <c r="AF1155" i="2"/>
  <c r="AE1155" i="2"/>
  <c r="AD1155" i="2"/>
  <c r="Y1155" i="2"/>
  <c r="G1155" i="2"/>
  <c r="E1155" i="2"/>
  <c r="BC1154" i="2"/>
  <c r="BA1154" i="2"/>
  <c r="BB1154" i="2" s="1"/>
  <c r="AM1154" i="2"/>
  <c r="AJ1154" i="2"/>
  <c r="AF1154" i="2"/>
  <c r="AE1154" i="2"/>
  <c r="AD1154" i="2"/>
  <c r="Y1154" i="2"/>
  <c r="G1154" i="2"/>
  <c r="E1154" i="2"/>
  <c r="BC1153" i="2"/>
  <c r="BA1153" i="2"/>
  <c r="BB1153" i="2" s="1"/>
  <c r="AM1153" i="2"/>
  <c r="AJ1153" i="2"/>
  <c r="AF1153" i="2"/>
  <c r="AE1153" i="2"/>
  <c r="AD1153" i="2"/>
  <c r="Y1153" i="2"/>
  <c r="G1153" i="2"/>
  <c r="E1153" i="2"/>
  <c r="BC1152" i="2"/>
  <c r="BA1152" i="2"/>
  <c r="BB1152" i="2" s="1"/>
  <c r="AM1152" i="2"/>
  <c r="AJ1152" i="2"/>
  <c r="AF1152" i="2"/>
  <c r="AE1152" i="2"/>
  <c r="AD1152" i="2"/>
  <c r="Y1152" i="2"/>
  <c r="G1152" i="2"/>
  <c r="E1152" i="2"/>
  <c r="BC1151" i="2"/>
  <c r="BA1151" i="2"/>
  <c r="BB1151" i="2" s="1"/>
  <c r="AM1151" i="2"/>
  <c r="AJ1151" i="2"/>
  <c r="AF1151" i="2"/>
  <c r="AE1151" i="2"/>
  <c r="AD1151" i="2"/>
  <c r="Y1151" i="2"/>
  <c r="G1151" i="2"/>
  <c r="E1151" i="2"/>
  <c r="BC1150" i="2"/>
  <c r="BA1150" i="2"/>
  <c r="BB1150" i="2" s="1"/>
  <c r="AM1150" i="2"/>
  <c r="AJ1150" i="2"/>
  <c r="AF1150" i="2"/>
  <c r="AE1150" i="2"/>
  <c r="AD1150" i="2"/>
  <c r="Y1150" i="2"/>
  <c r="G1150" i="2"/>
  <c r="E1150" i="2"/>
  <c r="BC1149" i="2"/>
  <c r="BA1149" i="2"/>
  <c r="BB1149" i="2" s="1"/>
  <c r="AM1149" i="2"/>
  <c r="AJ1149" i="2"/>
  <c r="AF1149" i="2"/>
  <c r="AE1149" i="2"/>
  <c r="AD1149" i="2"/>
  <c r="Y1149" i="2"/>
  <c r="G1149" i="2"/>
  <c r="E1149" i="2"/>
  <c r="BC1148" i="2"/>
  <c r="BA1148" i="2"/>
  <c r="BB1148" i="2" s="1"/>
  <c r="AM1148" i="2"/>
  <c r="AJ1148" i="2"/>
  <c r="AF1148" i="2"/>
  <c r="AE1148" i="2"/>
  <c r="AD1148" i="2"/>
  <c r="Y1148" i="2"/>
  <c r="G1148" i="2"/>
  <c r="E1148" i="2"/>
  <c r="BC1147" i="2"/>
  <c r="BA1147" i="2"/>
  <c r="BB1147" i="2" s="1"/>
  <c r="AM1147" i="2"/>
  <c r="AJ1147" i="2"/>
  <c r="AF1147" i="2"/>
  <c r="AE1147" i="2"/>
  <c r="AD1147" i="2"/>
  <c r="Y1147" i="2"/>
  <c r="G1147" i="2"/>
  <c r="E1147" i="2"/>
  <c r="BC1146" i="2"/>
  <c r="BA1146" i="2"/>
  <c r="BB1146" i="2" s="1"/>
  <c r="AM1146" i="2"/>
  <c r="AJ1146" i="2"/>
  <c r="AF1146" i="2"/>
  <c r="AE1146" i="2"/>
  <c r="AD1146" i="2"/>
  <c r="Y1146" i="2"/>
  <c r="G1146" i="2"/>
  <c r="E1146" i="2"/>
  <c r="BC1145" i="2"/>
  <c r="BA1145" i="2"/>
  <c r="BB1145" i="2" s="1"/>
  <c r="AM1145" i="2"/>
  <c r="AJ1145" i="2"/>
  <c r="AF1145" i="2"/>
  <c r="AE1145" i="2"/>
  <c r="AD1145" i="2"/>
  <c r="Y1145" i="2"/>
  <c r="G1145" i="2"/>
  <c r="E1145" i="2"/>
  <c r="BC1144" i="2"/>
  <c r="BA1144" i="2"/>
  <c r="BB1144" i="2" s="1"/>
  <c r="AM1144" i="2"/>
  <c r="AJ1144" i="2"/>
  <c r="AF1144" i="2"/>
  <c r="AE1144" i="2"/>
  <c r="AD1144" i="2"/>
  <c r="Y1144" i="2"/>
  <c r="G1144" i="2"/>
  <c r="E1144" i="2"/>
  <c r="BC1143" i="2"/>
  <c r="BA1143" i="2"/>
  <c r="BB1143" i="2" s="1"/>
  <c r="AM1143" i="2"/>
  <c r="AJ1143" i="2"/>
  <c r="AF1143" i="2"/>
  <c r="AE1143" i="2"/>
  <c r="AD1143" i="2"/>
  <c r="Y1143" i="2"/>
  <c r="G1143" i="2"/>
  <c r="E1143" i="2"/>
  <c r="BC1142" i="2"/>
  <c r="BA1142" i="2"/>
  <c r="BB1142" i="2" s="1"/>
  <c r="AM1142" i="2"/>
  <c r="AJ1142" i="2"/>
  <c r="AF1142" i="2"/>
  <c r="AE1142" i="2"/>
  <c r="AD1142" i="2"/>
  <c r="Y1142" i="2"/>
  <c r="G1142" i="2"/>
  <c r="E1142" i="2"/>
  <c r="BC1141" i="2"/>
  <c r="BA1141" i="2"/>
  <c r="BB1141" i="2" s="1"/>
  <c r="AM1141" i="2"/>
  <c r="AJ1141" i="2"/>
  <c r="AF1141" i="2"/>
  <c r="AE1141" i="2"/>
  <c r="AD1141" i="2"/>
  <c r="Y1141" i="2"/>
  <c r="G1141" i="2"/>
  <c r="E1141" i="2"/>
  <c r="BC1140" i="2"/>
  <c r="BA1140" i="2"/>
  <c r="BB1140" i="2" s="1"/>
  <c r="AM1140" i="2"/>
  <c r="AJ1140" i="2"/>
  <c r="AF1140" i="2"/>
  <c r="AE1140" i="2"/>
  <c r="AD1140" i="2"/>
  <c r="Y1140" i="2"/>
  <c r="G1140" i="2"/>
  <c r="E1140" i="2"/>
  <c r="BC1139" i="2"/>
  <c r="BA1139" i="2"/>
  <c r="BB1139" i="2" s="1"/>
  <c r="AM1139" i="2"/>
  <c r="AJ1139" i="2"/>
  <c r="AF1139" i="2"/>
  <c r="AE1139" i="2"/>
  <c r="AD1139" i="2"/>
  <c r="Y1139" i="2"/>
  <c r="G1139" i="2"/>
  <c r="E1139" i="2"/>
  <c r="BC1138" i="2"/>
  <c r="BA1138" i="2"/>
  <c r="BB1138" i="2" s="1"/>
  <c r="AM1138" i="2"/>
  <c r="AJ1138" i="2"/>
  <c r="AF1138" i="2"/>
  <c r="AE1138" i="2"/>
  <c r="AD1138" i="2"/>
  <c r="Y1138" i="2"/>
  <c r="G1138" i="2"/>
  <c r="E1138" i="2"/>
  <c r="BC1137" i="2"/>
  <c r="BA1137" i="2"/>
  <c r="BB1137" i="2" s="1"/>
  <c r="AM1137" i="2"/>
  <c r="AJ1137" i="2"/>
  <c r="AF1137" i="2"/>
  <c r="AE1137" i="2"/>
  <c r="AD1137" i="2"/>
  <c r="Y1137" i="2"/>
  <c r="G1137" i="2"/>
  <c r="E1137" i="2"/>
  <c r="BC1136" i="2"/>
  <c r="BA1136" i="2"/>
  <c r="BB1136" i="2" s="1"/>
  <c r="AM1136" i="2"/>
  <c r="AJ1136" i="2"/>
  <c r="AF1136" i="2"/>
  <c r="AE1136" i="2"/>
  <c r="AD1136" i="2"/>
  <c r="Y1136" i="2"/>
  <c r="G1136" i="2"/>
  <c r="E1136" i="2"/>
  <c r="BC1135" i="2"/>
  <c r="BA1135" i="2"/>
  <c r="BB1135" i="2" s="1"/>
  <c r="AM1135" i="2"/>
  <c r="AJ1135" i="2"/>
  <c r="AF1135" i="2"/>
  <c r="AE1135" i="2"/>
  <c r="AD1135" i="2"/>
  <c r="Y1135" i="2"/>
  <c r="G1135" i="2"/>
  <c r="E1135" i="2"/>
  <c r="BC1134" i="2"/>
  <c r="BA1134" i="2"/>
  <c r="BB1134" i="2" s="1"/>
  <c r="AM1134" i="2"/>
  <c r="AJ1134" i="2"/>
  <c r="AF1134" i="2"/>
  <c r="AE1134" i="2"/>
  <c r="AD1134" i="2"/>
  <c r="Y1134" i="2"/>
  <c r="G1134" i="2"/>
  <c r="E1134" i="2"/>
  <c r="BC1133" i="2"/>
  <c r="BA1133" i="2"/>
  <c r="BB1133" i="2" s="1"/>
  <c r="AM1133" i="2"/>
  <c r="AJ1133" i="2"/>
  <c r="AF1133" i="2"/>
  <c r="AE1133" i="2"/>
  <c r="AD1133" i="2"/>
  <c r="Y1133" i="2"/>
  <c r="G1133" i="2"/>
  <c r="E1133" i="2"/>
  <c r="BC1132" i="2"/>
  <c r="BA1132" i="2"/>
  <c r="BB1132" i="2" s="1"/>
  <c r="AM1132" i="2"/>
  <c r="AJ1132" i="2"/>
  <c r="AF1132" i="2"/>
  <c r="AE1132" i="2"/>
  <c r="AD1132" i="2"/>
  <c r="Y1132" i="2"/>
  <c r="G1132" i="2"/>
  <c r="E1132" i="2"/>
  <c r="BC1131" i="2"/>
  <c r="BA1131" i="2"/>
  <c r="BB1131" i="2" s="1"/>
  <c r="AM1131" i="2"/>
  <c r="AJ1131" i="2"/>
  <c r="AF1131" i="2"/>
  <c r="AE1131" i="2"/>
  <c r="AD1131" i="2"/>
  <c r="Y1131" i="2"/>
  <c r="G1131" i="2"/>
  <c r="E1131" i="2"/>
  <c r="BC1130" i="2"/>
  <c r="BA1130" i="2"/>
  <c r="BB1130" i="2" s="1"/>
  <c r="AM1130" i="2"/>
  <c r="AJ1130" i="2"/>
  <c r="AF1130" i="2"/>
  <c r="AE1130" i="2"/>
  <c r="AD1130" i="2"/>
  <c r="Y1130" i="2"/>
  <c r="G1130" i="2"/>
  <c r="E1130" i="2"/>
  <c r="BC1129" i="2"/>
  <c r="BA1129" i="2"/>
  <c r="BB1129" i="2" s="1"/>
  <c r="AM1129" i="2"/>
  <c r="AJ1129" i="2"/>
  <c r="AF1129" i="2"/>
  <c r="AE1129" i="2"/>
  <c r="AD1129" i="2"/>
  <c r="Y1129" i="2"/>
  <c r="G1129" i="2"/>
  <c r="E1129" i="2"/>
  <c r="BC1128" i="2"/>
  <c r="BA1128" i="2"/>
  <c r="BB1128" i="2" s="1"/>
  <c r="AM1128" i="2"/>
  <c r="AJ1128" i="2"/>
  <c r="AF1128" i="2"/>
  <c r="AE1128" i="2"/>
  <c r="AD1128" i="2"/>
  <c r="Y1128" i="2"/>
  <c r="G1128" i="2"/>
  <c r="E1128" i="2"/>
  <c r="BC1127" i="2"/>
  <c r="BA1127" i="2"/>
  <c r="BB1127" i="2" s="1"/>
  <c r="AM1127" i="2"/>
  <c r="AJ1127" i="2"/>
  <c r="AF1127" i="2"/>
  <c r="AE1127" i="2"/>
  <c r="AD1127" i="2"/>
  <c r="Y1127" i="2"/>
  <c r="G1127" i="2"/>
  <c r="E1127" i="2"/>
  <c r="BC1126" i="2"/>
  <c r="BA1126" i="2"/>
  <c r="BB1126" i="2" s="1"/>
  <c r="AM1126" i="2"/>
  <c r="AJ1126" i="2"/>
  <c r="AF1126" i="2"/>
  <c r="AE1126" i="2"/>
  <c r="AD1126" i="2"/>
  <c r="Y1126" i="2"/>
  <c r="G1126" i="2"/>
  <c r="E1126" i="2"/>
  <c r="BC1125" i="2"/>
  <c r="BA1125" i="2"/>
  <c r="BB1125" i="2" s="1"/>
  <c r="AM1125" i="2"/>
  <c r="AJ1125" i="2"/>
  <c r="AF1125" i="2"/>
  <c r="AE1125" i="2"/>
  <c r="AD1125" i="2"/>
  <c r="Y1125" i="2"/>
  <c r="G1125" i="2"/>
  <c r="E1125" i="2"/>
  <c r="BC1124" i="2"/>
  <c r="BA1124" i="2"/>
  <c r="BB1124" i="2" s="1"/>
  <c r="AM1124" i="2"/>
  <c r="AJ1124" i="2"/>
  <c r="AF1124" i="2"/>
  <c r="AE1124" i="2"/>
  <c r="AD1124" i="2"/>
  <c r="Y1124" i="2"/>
  <c r="G1124" i="2"/>
  <c r="E1124" i="2"/>
  <c r="BC1123" i="2"/>
  <c r="BA1123" i="2"/>
  <c r="BB1123" i="2" s="1"/>
  <c r="AM1123" i="2"/>
  <c r="AJ1123" i="2"/>
  <c r="AF1123" i="2"/>
  <c r="AE1123" i="2"/>
  <c r="AD1123" i="2"/>
  <c r="Y1123" i="2"/>
  <c r="G1123" i="2"/>
  <c r="E1123" i="2"/>
  <c r="BC1122" i="2"/>
  <c r="BA1122" i="2"/>
  <c r="BB1122" i="2" s="1"/>
  <c r="AM1122" i="2"/>
  <c r="AJ1122" i="2"/>
  <c r="AF1122" i="2"/>
  <c r="AE1122" i="2"/>
  <c r="AD1122" i="2"/>
  <c r="Y1122" i="2"/>
  <c r="G1122" i="2"/>
  <c r="E1122" i="2"/>
  <c r="BC1121" i="2"/>
  <c r="BA1121" i="2"/>
  <c r="BB1121" i="2" s="1"/>
  <c r="AM1121" i="2"/>
  <c r="AJ1121" i="2"/>
  <c r="AF1121" i="2"/>
  <c r="AE1121" i="2"/>
  <c r="AD1121" i="2"/>
  <c r="Y1121" i="2"/>
  <c r="G1121" i="2"/>
  <c r="E1121" i="2"/>
  <c r="BC1120" i="2"/>
  <c r="BA1120" i="2"/>
  <c r="BB1120" i="2" s="1"/>
  <c r="AM1120" i="2"/>
  <c r="AJ1120" i="2"/>
  <c r="AF1120" i="2"/>
  <c r="AE1120" i="2"/>
  <c r="AD1120" i="2"/>
  <c r="Y1120" i="2"/>
  <c r="G1120" i="2"/>
  <c r="E1120" i="2"/>
  <c r="BC1119" i="2"/>
  <c r="BA1119" i="2"/>
  <c r="BB1119" i="2" s="1"/>
  <c r="AM1119" i="2"/>
  <c r="AJ1119" i="2"/>
  <c r="AF1119" i="2"/>
  <c r="AE1119" i="2"/>
  <c r="AD1119" i="2"/>
  <c r="Y1119" i="2"/>
  <c r="G1119" i="2"/>
  <c r="E1119" i="2"/>
  <c r="BC1118" i="2"/>
  <c r="BA1118" i="2"/>
  <c r="BB1118" i="2" s="1"/>
  <c r="AM1118" i="2"/>
  <c r="AJ1118" i="2"/>
  <c r="AF1118" i="2"/>
  <c r="AE1118" i="2"/>
  <c r="AD1118" i="2"/>
  <c r="Y1118" i="2"/>
  <c r="G1118" i="2"/>
  <c r="E1118" i="2"/>
  <c r="BC1117" i="2"/>
  <c r="BB1117" i="2"/>
  <c r="BA1117" i="2"/>
  <c r="AM1117" i="2"/>
  <c r="AJ1117" i="2"/>
  <c r="AF1117" i="2"/>
  <c r="AE1117" i="2"/>
  <c r="AD1117" i="2"/>
  <c r="Y1117" i="2"/>
  <c r="G1117" i="2"/>
  <c r="E1117" i="2"/>
  <c r="BC1116" i="2"/>
  <c r="BA1116" i="2"/>
  <c r="BB1116" i="2" s="1"/>
  <c r="AM1116" i="2"/>
  <c r="AJ1116" i="2"/>
  <c r="AF1116" i="2"/>
  <c r="AE1116" i="2"/>
  <c r="AD1116" i="2"/>
  <c r="Y1116" i="2"/>
  <c r="G1116" i="2"/>
  <c r="E1116" i="2"/>
  <c r="BC1115" i="2"/>
  <c r="BA1115" i="2"/>
  <c r="BB1115" i="2" s="1"/>
  <c r="AM1115" i="2"/>
  <c r="AJ1115" i="2"/>
  <c r="AF1115" i="2"/>
  <c r="AE1115" i="2"/>
  <c r="AD1115" i="2"/>
  <c r="Y1115" i="2"/>
  <c r="G1115" i="2"/>
  <c r="E1115" i="2"/>
  <c r="BC1114" i="2"/>
  <c r="BA1114" i="2"/>
  <c r="BB1114" i="2" s="1"/>
  <c r="AM1114" i="2"/>
  <c r="AJ1114" i="2"/>
  <c r="AF1114" i="2"/>
  <c r="AE1114" i="2"/>
  <c r="AD1114" i="2"/>
  <c r="Y1114" i="2"/>
  <c r="G1114" i="2"/>
  <c r="E1114" i="2"/>
  <c r="BC1113" i="2"/>
  <c r="BA1113" i="2"/>
  <c r="BB1113" i="2" s="1"/>
  <c r="AM1113" i="2"/>
  <c r="AJ1113" i="2"/>
  <c r="AF1113" i="2"/>
  <c r="AE1113" i="2"/>
  <c r="AD1113" i="2"/>
  <c r="Y1113" i="2"/>
  <c r="G1113" i="2"/>
  <c r="E1113" i="2"/>
  <c r="BC1112" i="2"/>
  <c r="BA1112" i="2"/>
  <c r="BB1112" i="2" s="1"/>
  <c r="AM1112" i="2"/>
  <c r="AJ1112" i="2"/>
  <c r="AF1112" i="2"/>
  <c r="AE1112" i="2"/>
  <c r="AD1112" i="2"/>
  <c r="Y1112" i="2"/>
  <c r="G1112" i="2"/>
  <c r="E1112" i="2"/>
  <c r="BC1111" i="2"/>
  <c r="BA1111" i="2"/>
  <c r="BB1111" i="2" s="1"/>
  <c r="AM1111" i="2"/>
  <c r="AJ1111" i="2"/>
  <c r="AF1111" i="2"/>
  <c r="AE1111" i="2"/>
  <c r="AD1111" i="2"/>
  <c r="Y1111" i="2"/>
  <c r="G1111" i="2"/>
  <c r="E1111" i="2"/>
  <c r="BC1110" i="2"/>
  <c r="BA1110" i="2"/>
  <c r="BB1110" i="2" s="1"/>
  <c r="AM1110" i="2"/>
  <c r="AJ1110" i="2"/>
  <c r="AF1110" i="2"/>
  <c r="AE1110" i="2"/>
  <c r="AD1110" i="2"/>
  <c r="Y1110" i="2"/>
  <c r="G1110" i="2"/>
  <c r="E1110" i="2"/>
  <c r="BC1109" i="2"/>
  <c r="BA1109" i="2"/>
  <c r="BB1109" i="2" s="1"/>
  <c r="AM1109" i="2"/>
  <c r="AJ1109" i="2"/>
  <c r="AF1109" i="2"/>
  <c r="AE1109" i="2"/>
  <c r="AD1109" i="2"/>
  <c r="Y1109" i="2"/>
  <c r="G1109" i="2"/>
  <c r="E1109" i="2"/>
  <c r="BC1108" i="2"/>
  <c r="BA1108" i="2"/>
  <c r="BB1108" i="2" s="1"/>
  <c r="AM1108" i="2"/>
  <c r="AJ1108" i="2"/>
  <c r="AF1108" i="2"/>
  <c r="AE1108" i="2"/>
  <c r="AD1108" i="2"/>
  <c r="Y1108" i="2"/>
  <c r="G1108" i="2"/>
  <c r="E1108" i="2"/>
  <c r="BC1107" i="2"/>
  <c r="BA1107" i="2"/>
  <c r="BB1107" i="2" s="1"/>
  <c r="AM1107" i="2"/>
  <c r="AJ1107" i="2"/>
  <c r="AF1107" i="2"/>
  <c r="AE1107" i="2"/>
  <c r="AD1107" i="2"/>
  <c r="Y1107" i="2"/>
  <c r="G1107" i="2"/>
  <c r="E1107" i="2"/>
  <c r="BC1106" i="2"/>
  <c r="BA1106" i="2"/>
  <c r="BB1106" i="2" s="1"/>
  <c r="AM1106" i="2"/>
  <c r="AJ1106" i="2"/>
  <c r="AF1106" i="2"/>
  <c r="AE1106" i="2"/>
  <c r="AD1106" i="2"/>
  <c r="Y1106" i="2"/>
  <c r="G1106" i="2"/>
  <c r="E1106" i="2"/>
  <c r="BC1105" i="2"/>
  <c r="BA1105" i="2"/>
  <c r="BB1105" i="2" s="1"/>
  <c r="AM1105" i="2"/>
  <c r="AJ1105" i="2"/>
  <c r="AF1105" i="2"/>
  <c r="AE1105" i="2"/>
  <c r="AD1105" i="2"/>
  <c r="Y1105" i="2"/>
  <c r="G1105" i="2"/>
  <c r="E1105" i="2"/>
  <c r="BC1104" i="2"/>
  <c r="BA1104" i="2"/>
  <c r="BB1104" i="2" s="1"/>
  <c r="AM1104" i="2"/>
  <c r="AJ1104" i="2"/>
  <c r="AF1104" i="2"/>
  <c r="AE1104" i="2"/>
  <c r="AD1104" i="2"/>
  <c r="Y1104" i="2"/>
  <c r="G1104" i="2"/>
  <c r="E1104" i="2"/>
  <c r="BC1103" i="2"/>
  <c r="BA1103" i="2"/>
  <c r="BB1103" i="2" s="1"/>
  <c r="AM1103" i="2"/>
  <c r="AJ1103" i="2"/>
  <c r="AF1103" i="2"/>
  <c r="AE1103" i="2"/>
  <c r="AD1103" i="2"/>
  <c r="Y1103" i="2"/>
  <c r="G1103" i="2"/>
  <c r="E1103" i="2"/>
  <c r="BC1102" i="2"/>
  <c r="BA1102" i="2"/>
  <c r="BB1102" i="2" s="1"/>
  <c r="AM1102" i="2"/>
  <c r="AJ1102" i="2"/>
  <c r="AF1102" i="2"/>
  <c r="AE1102" i="2"/>
  <c r="AD1102" i="2"/>
  <c r="Y1102" i="2"/>
  <c r="G1102" i="2"/>
  <c r="E1102" i="2"/>
  <c r="BC1101" i="2"/>
  <c r="BA1101" i="2"/>
  <c r="BB1101" i="2" s="1"/>
  <c r="AM1101" i="2"/>
  <c r="AJ1101" i="2"/>
  <c r="AF1101" i="2"/>
  <c r="AE1101" i="2"/>
  <c r="AD1101" i="2"/>
  <c r="Y1101" i="2"/>
  <c r="G1101" i="2"/>
  <c r="E1101" i="2"/>
  <c r="BC1100" i="2"/>
  <c r="BA1100" i="2"/>
  <c r="BB1100" i="2" s="1"/>
  <c r="AM1100" i="2"/>
  <c r="AJ1100" i="2"/>
  <c r="AF1100" i="2"/>
  <c r="AE1100" i="2"/>
  <c r="AD1100" i="2"/>
  <c r="Y1100" i="2"/>
  <c r="G1100" i="2"/>
  <c r="E1100" i="2"/>
  <c r="BC1099" i="2"/>
  <c r="BA1099" i="2"/>
  <c r="BB1099" i="2" s="1"/>
  <c r="AM1099" i="2"/>
  <c r="AJ1099" i="2"/>
  <c r="AF1099" i="2"/>
  <c r="AE1099" i="2"/>
  <c r="AD1099" i="2"/>
  <c r="Y1099" i="2"/>
  <c r="G1099" i="2"/>
  <c r="E1099" i="2"/>
  <c r="BC1098" i="2"/>
  <c r="BA1098" i="2"/>
  <c r="BB1098" i="2" s="1"/>
  <c r="AM1098" i="2"/>
  <c r="AJ1098" i="2"/>
  <c r="AF1098" i="2"/>
  <c r="AE1098" i="2"/>
  <c r="AD1098" i="2"/>
  <c r="Y1098" i="2"/>
  <c r="G1098" i="2"/>
  <c r="E1098" i="2"/>
  <c r="BC1097" i="2"/>
  <c r="BA1097" i="2"/>
  <c r="BB1097" i="2" s="1"/>
  <c r="AM1097" i="2"/>
  <c r="AJ1097" i="2"/>
  <c r="AF1097" i="2"/>
  <c r="AE1097" i="2"/>
  <c r="AD1097" i="2"/>
  <c r="Y1097" i="2"/>
  <c r="G1097" i="2"/>
  <c r="E1097" i="2"/>
  <c r="BC1096" i="2"/>
  <c r="BA1096" i="2"/>
  <c r="BB1096" i="2" s="1"/>
  <c r="AM1096" i="2"/>
  <c r="AJ1096" i="2"/>
  <c r="AF1096" i="2"/>
  <c r="AE1096" i="2"/>
  <c r="AD1096" i="2"/>
  <c r="Y1096" i="2"/>
  <c r="G1096" i="2"/>
  <c r="E1096" i="2"/>
  <c r="BC1095" i="2"/>
  <c r="BA1095" i="2"/>
  <c r="BB1095" i="2" s="1"/>
  <c r="AM1095" i="2"/>
  <c r="AJ1095" i="2"/>
  <c r="AF1095" i="2"/>
  <c r="AE1095" i="2"/>
  <c r="AD1095" i="2"/>
  <c r="Y1095" i="2"/>
  <c r="G1095" i="2"/>
  <c r="E1095" i="2"/>
  <c r="BC1094" i="2"/>
  <c r="BA1094" i="2"/>
  <c r="BB1094" i="2" s="1"/>
  <c r="AM1094" i="2"/>
  <c r="AJ1094" i="2"/>
  <c r="AF1094" i="2"/>
  <c r="AE1094" i="2"/>
  <c r="AD1094" i="2"/>
  <c r="Y1094" i="2"/>
  <c r="G1094" i="2"/>
  <c r="E1094" i="2"/>
  <c r="BC1093" i="2"/>
  <c r="BA1093" i="2"/>
  <c r="BB1093" i="2" s="1"/>
  <c r="AM1093" i="2"/>
  <c r="AJ1093" i="2"/>
  <c r="AF1093" i="2"/>
  <c r="AE1093" i="2"/>
  <c r="AD1093" i="2"/>
  <c r="Y1093" i="2"/>
  <c r="G1093" i="2"/>
  <c r="E1093" i="2"/>
  <c r="BC1092" i="2"/>
  <c r="BA1092" i="2"/>
  <c r="BB1092" i="2" s="1"/>
  <c r="AM1092" i="2"/>
  <c r="AJ1092" i="2"/>
  <c r="AF1092" i="2"/>
  <c r="AE1092" i="2"/>
  <c r="AD1092" i="2"/>
  <c r="Y1092" i="2"/>
  <c r="G1092" i="2"/>
  <c r="E1092" i="2"/>
  <c r="BC1091" i="2"/>
  <c r="BA1091" i="2"/>
  <c r="BB1091" i="2" s="1"/>
  <c r="AM1091" i="2"/>
  <c r="AJ1091" i="2"/>
  <c r="AF1091" i="2"/>
  <c r="AE1091" i="2"/>
  <c r="AD1091" i="2"/>
  <c r="Y1091" i="2"/>
  <c r="G1091" i="2"/>
  <c r="E1091" i="2"/>
  <c r="BC1090" i="2"/>
  <c r="BA1090" i="2"/>
  <c r="BB1090" i="2" s="1"/>
  <c r="AM1090" i="2"/>
  <c r="AJ1090" i="2"/>
  <c r="AF1090" i="2"/>
  <c r="AE1090" i="2"/>
  <c r="AD1090" i="2"/>
  <c r="Y1090" i="2"/>
  <c r="G1090" i="2"/>
  <c r="E1090" i="2"/>
  <c r="BC1089" i="2"/>
  <c r="BA1089" i="2"/>
  <c r="BB1089" i="2" s="1"/>
  <c r="AM1089" i="2"/>
  <c r="AJ1089" i="2"/>
  <c r="AF1089" i="2"/>
  <c r="AE1089" i="2"/>
  <c r="AD1089" i="2"/>
  <c r="Y1089" i="2"/>
  <c r="G1089" i="2"/>
  <c r="E1089" i="2"/>
  <c r="BC1088" i="2"/>
  <c r="BA1088" i="2"/>
  <c r="BB1088" i="2" s="1"/>
  <c r="AM1088" i="2"/>
  <c r="AJ1088" i="2"/>
  <c r="AF1088" i="2"/>
  <c r="AE1088" i="2"/>
  <c r="AD1088" i="2"/>
  <c r="Y1088" i="2"/>
  <c r="G1088" i="2"/>
  <c r="E1088" i="2"/>
  <c r="BC1087" i="2"/>
  <c r="BA1087" i="2"/>
  <c r="BB1087" i="2" s="1"/>
  <c r="AM1087" i="2"/>
  <c r="AJ1087" i="2"/>
  <c r="AF1087" i="2"/>
  <c r="AE1087" i="2"/>
  <c r="AD1087" i="2"/>
  <c r="Y1087" i="2"/>
  <c r="G1087" i="2"/>
  <c r="E1087" i="2"/>
  <c r="BC1086" i="2"/>
  <c r="BA1086" i="2"/>
  <c r="BB1086" i="2" s="1"/>
  <c r="AM1086" i="2"/>
  <c r="AJ1086" i="2"/>
  <c r="AF1086" i="2"/>
  <c r="AE1086" i="2"/>
  <c r="AD1086" i="2"/>
  <c r="Y1086" i="2"/>
  <c r="G1086" i="2"/>
  <c r="E1086" i="2"/>
  <c r="BC1085" i="2"/>
  <c r="BA1085" i="2"/>
  <c r="BB1085" i="2" s="1"/>
  <c r="AM1085" i="2"/>
  <c r="AJ1085" i="2"/>
  <c r="AF1085" i="2"/>
  <c r="AE1085" i="2"/>
  <c r="AD1085" i="2"/>
  <c r="Y1085" i="2"/>
  <c r="G1085" i="2"/>
  <c r="E1085" i="2"/>
  <c r="BC1084" i="2"/>
  <c r="BA1084" i="2"/>
  <c r="BB1084" i="2" s="1"/>
  <c r="AM1084" i="2"/>
  <c r="AJ1084" i="2"/>
  <c r="AF1084" i="2"/>
  <c r="AE1084" i="2"/>
  <c r="AD1084" i="2"/>
  <c r="Y1084" i="2"/>
  <c r="G1084" i="2"/>
  <c r="E1084" i="2"/>
  <c r="BC1083" i="2"/>
  <c r="BA1083" i="2"/>
  <c r="BB1083" i="2" s="1"/>
  <c r="AM1083" i="2"/>
  <c r="AJ1083" i="2"/>
  <c r="AF1083" i="2"/>
  <c r="AE1083" i="2"/>
  <c r="AD1083" i="2"/>
  <c r="Y1083" i="2"/>
  <c r="G1083" i="2"/>
  <c r="E1083" i="2"/>
  <c r="BC1082" i="2"/>
  <c r="BA1082" i="2"/>
  <c r="BB1082" i="2" s="1"/>
  <c r="AM1082" i="2"/>
  <c r="AJ1082" i="2"/>
  <c r="AF1082" i="2"/>
  <c r="AE1082" i="2"/>
  <c r="AD1082" i="2"/>
  <c r="Y1082" i="2"/>
  <c r="G1082" i="2"/>
  <c r="E1082" i="2"/>
  <c r="BC1081" i="2"/>
  <c r="BA1081" i="2"/>
  <c r="BB1081" i="2" s="1"/>
  <c r="AM1081" i="2"/>
  <c r="AJ1081" i="2"/>
  <c r="AF1081" i="2"/>
  <c r="AE1081" i="2"/>
  <c r="AD1081" i="2"/>
  <c r="Y1081" i="2"/>
  <c r="G1081" i="2"/>
  <c r="E1081" i="2"/>
  <c r="BC1080" i="2"/>
  <c r="BA1080" i="2"/>
  <c r="BB1080" i="2" s="1"/>
  <c r="AM1080" i="2"/>
  <c r="AJ1080" i="2"/>
  <c r="AF1080" i="2"/>
  <c r="AE1080" i="2"/>
  <c r="AD1080" i="2"/>
  <c r="Y1080" i="2"/>
  <c r="G1080" i="2"/>
  <c r="E1080" i="2"/>
  <c r="BC1079" i="2"/>
  <c r="BA1079" i="2"/>
  <c r="BB1079" i="2" s="1"/>
  <c r="AM1079" i="2"/>
  <c r="AJ1079" i="2"/>
  <c r="AF1079" i="2"/>
  <c r="AE1079" i="2"/>
  <c r="AD1079" i="2"/>
  <c r="Y1079" i="2"/>
  <c r="G1079" i="2"/>
  <c r="E1079" i="2"/>
  <c r="BC1078" i="2"/>
  <c r="BA1078" i="2"/>
  <c r="BB1078" i="2" s="1"/>
  <c r="AM1078" i="2"/>
  <c r="AJ1078" i="2"/>
  <c r="AF1078" i="2"/>
  <c r="AE1078" i="2"/>
  <c r="AD1078" i="2"/>
  <c r="Y1078" i="2"/>
  <c r="G1078" i="2"/>
  <c r="E1078" i="2"/>
  <c r="BC1077" i="2"/>
  <c r="BA1077" i="2"/>
  <c r="BB1077" i="2" s="1"/>
  <c r="AM1077" i="2"/>
  <c r="AJ1077" i="2"/>
  <c r="AF1077" i="2"/>
  <c r="AE1077" i="2"/>
  <c r="AD1077" i="2"/>
  <c r="Y1077" i="2"/>
  <c r="G1077" i="2"/>
  <c r="E1077" i="2"/>
  <c r="BC1076" i="2"/>
  <c r="BA1076" i="2"/>
  <c r="BB1076" i="2" s="1"/>
  <c r="AM1076" i="2"/>
  <c r="AJ1076" i="2"/>
  <c r="AF1076" i="2"/>
  <c r="AE1076" i="2"/>
  <c r="AD1076" i="2"/>
  <c r="Y1076" i="2"/>
  <c r="G1076" i="2"/>
  <c r="E1076" i="2"/>
  <c r="BC1075" i="2"/>
  <c r="BA1075" i="2"/>
  <c r="BB1075" i="2" s="1"/>
  <c r="AM1075" i="2"/>
  <c r="AJ1075" i="2"/>
  <c r="AF1075" i="2"/>
  <c r="AE1075" i="2"/>
  <c r="AD1075" i="2"/>
  <c r="Y1075" i="2"/>
  <c r="G1075" i="2"/>
  <c r="E1075" i="2"/>
  <c r="BC1074" i="2"/>
  <c r="BA1074" i="2"/>
  <c r="BB1074" i="2" s="1"/>
  <c r="AM1074" i="2"/>
  <c r="AJ1074" i="2"/>
  <c r="AF1074" i="2"/>
  <c r="AE1074" i="2"/>
  <c r="AD1074" i="2"/>
  <c r="Y1074" i="2"/>
  <c r="G1074" i="2"/>
  <c r="E1074" i="2"/>
  <c r="BC1073" i="2"/>
  <c r="BA1073" i="2"/>
  <c r="BB1073" i="2" s="1"/>
  <c r="AM1073" i="2"/>
  <c r="AJ1073" i="2"/>
  <c r="AF1073" i="2"/>
  <c r="AE1073" i="2"/>
  <c r="AD1073" i="2"/>
  <c r="Y1073" i="2"/>
  <c r="G1073" i="2"/>
  <c r="E1073" i="2"/>
  <c r="BC1072" i="2"/>
  <c r="BA1072" i="2"/>
  <c r="BB1072" i="2" s="1"/>
  <c r="AM1072" i="2"/>
  <c r="AJ1072" i="2"/>
  <c r="AF1072" i="2"/>
  <c r="AE1072" i="2"/>
  <c r="AD1072" i="2"/>
  <c r="Y1072" i="2"/>
  <c r="G1072" i="2"/>
  <c r="E1072" i="2"/>
  <c r="BC1071" i="2"/>
  <c r="BA1071" i="2"/>
  <c r="BB1071" i="2" s="1"/>
  <c r="AM1071" i="2"/>
  <c r="AJ1071" i="2"/>
  <c r="AF1071" i="2"/>
  <c r="AE1071" i="2"/>
  <c r="AD1071" i="2"/>
  <c r="Y1071" i="2"/>
  <c r="G1071" i="2"/>
  <c r="E1071" i="2"/>
  <c r="BC1070" i="2"/>
  <c r="BA1070" i="2"/>
  <c r="BB1070" i="2" s="1"/>
  <c r="AM1070" i="2"/>
  <c r="AJ1070" i="2"/>
  <c r="AF1070" i="2"/>
  <c r="AE1070" i="2"/>
  <c r="AD1070" i="2"/>
  <c r="Y1070" i="2"/>
  <c r="G1070" i="2"/>
  <c r="E1070" i="2"/>
  <c r="BC1069" i="2"/>
  <c r="BA1069" i="2"/>
  <c r="BB1069" i="2" s="1"/>
  <c r="AM1069" i="2"/>
  <c r="AJ1069" i="2"/>
  <c r="AF1069" i="2"/>
  <c r="AE1069" i="2"/>
  <c r="AD1069" i="2"/>
  <c r="Y1069" i="2"/>
  <c r="G1069" i="2"/>
  <c r="E1069" i="2"/>
  <c r="BC1068" i="2"/>
  <c r="BA1068" i="2"/>
  <c r="BB1068" i="2" s="1"/>
  <c r="AM1068" i="2"/>
  <c r="AJ1068" i="2"/>
  <c r="AF1068" i="2"/>
  <c r="AE1068" i="2"/>
  <c r="AD1068" i="2"/>
  <c r="Y1068" i="2"/>
  <c r="G1068" i="2"/>
  <c r="E1068" i="2"/>
  <c r="BC1067" i="2"/>
  <c r="BA1067" i="2"/>
  <c r="BB1067" i="2" s="1"/>
  <c r="AM1067" i="2"/>
  <c r="AJ1067" i="2"/>
  <c r="AF1067" i="2"/>
  <c r="AE1067" i="2"/>
  <c r="AD1067" i="2"/>
  <c r="Y1067" i="2"/>
  <c r="G1067" i="2"/>
  <c r="E1067" i="2"/>
  <c r="BC1066" i="2"/>
  <c r="BA1066" i="2"/>
  <c r="BB1066" i="2" s="1"/>
  <c r="AM1066" i="2"/>
  <c r="AJ1066" i="2"/>
  <c r="AF1066" i="2"/>
  <c r="AE1066" i="2"/>
  <c r="AD1066" i="2"/>
  <c r="Y1066" i="2"/>
  <c r="G1066" i="2"/>
  <c r="E1066" i="2"/>
  <c r="BC1065" i="2"/>
  <c r="BA1065" i="2"/>
  <c r="BB1065" i="2" s="1"/>
  <c r="AM1065" i="2"/>
  <c r="AJ1065" i="2"/>
  <c r="AF1065" i="2"/>
  <c r="AE1065" i="2"/>
  <c r="AD1065" i="2"/>
  <c r="Y1065" i="2"/>
  <c r="G1065" i="2"/>
  <c r="E1065" i="2"/>
  <c r="BC1064" i="2"/>
  <c r="BA1064" i="2"/>
  <c r="BB1064" i="2" s="1"/>
  <c r="AM1064" i="2"/>
  <c r="AJ1064" i="2"/>
  <c r="AF1064" i="2"/>
  <c r="AE1064" i="2"/>
  <c r="AD1064" i="2"/>
  <c r="Y1064" i="2"/>
  <c r="G1064" i="2"/>
  <c r="E1064" i="2"/>
  <c r="BC1063" i="2"/>
  <c r="BA1063" i="2"/>
  <c r="BB1063" i="2" s="1"/>
  <c r="AM1063" i="2"/>
  <c r="AJ1063" i="2"/>
  <c r="AF1063" i="2"/>
  <c r="AE1063" i="2"/>
  <c r="AD1063" i="2"/>
  <c r="Y1063" i="2"/>
  <c r="G1063" i="2"/>
  <c r="E1063" i="2"/>
  <c r="BC1062" i="2"/>
  <c r="BA1062" i="2"/>
  <c r="BB1062" i="2" s="1"/>
  <c r="AM1062" i="2"/>
  <c r="AJ1062" i="2"/>
  <c r="AF1062" i="2"/>
  <c r="AE1062" i="2"/>
  <c r="AD1062" i="2"/>
  <c r="Y1062" i="2"/>
  <c r="G1062" i="2"/>
  <c r="E1062" i="2"/>
  <c r="BC1061" i="2"/>
  <c r="BA1061" i="2"/>
  <c r="BB1061" i="2" s="1"/>
  <c r="AM1061" i="2"/>
  <c r="AJ1061" i="2"/>
  <c r="AF1061" i="2"/>
  <c r="AE1061" i="2"/>
  <c r="AD1061" i="2"/>
  <c r="Y1061" i="2"/>
  <c r="G1061" i="2"/>
  <c r="E1061" i="2"/>
  <c r="BC1060" i="2"/>
  <c r="BA1060" i="2"/>
  <c r="BB1060" i="2" s="1"/>
  <c r="AM1060" i="2"/>
  <c r="AJ1060" i="2"/>
  <c r="AF1060" i="2"/>
  <c r="AE1060" i="2"/>
  <c r="AD1060" i="2"/>
  <c r="Y1060" i="2"/>
  <c r="G1060" i="2"/>
  <c r="E1060" i="2"/>
  <c r="BC1059" i="2"/>
  <c r="BA1059" i="2"/>
  <c r="BB1059" i="2" s="1"/>
  <c r="AM1059" i="2"/>
  <c r="AJ1059" i="2"/>
  <c r="AF1059" i="2"/>
  <c r="AE1059" i="2"/>
  <c r="AD1059" i="2"/>
  <c r="Y1059" i="2"/>
  <c r="G1059" i="2"/>
  <c r="E1059" i="2"/>
  <c r="BC1058" i="2"/>
  <c r="BA1058" i="2"/>
  <c r="BB1058" i="2" s="1"/>
  <c r="AM1058" i="2"/>
  <c r="AJ1058" i="2"/>
  <c r="AF1058" i="2"/>
  <c r="AE1058" i="2"/>
  <c r="AD1058" i="2"/>
  <c r="Y1058" i="2"/>
  <c r="G1058" i="2"/>
  <c r="E1058" i="2"/>
  <c r="BC1057" i="2"/>
  <c r="BA1057" i="2"/>
  <c r="BB1057" i="2" s="1"/>
  <c r="AM1057" i="2"/>
  <c r="AJ1057" i="2"/>
  <c r="AF1057" i="2"/>
  <c r="AE1057" i="2"/>
  <c r="AD1057" i="2"/>
  <c r="Y1057" i="2"/>
  <c r="G1057" i="2"/>
  <c r="E1057" i="2"/>
  <c r="BC1056" i="2"/>
  <c r="BA1056" i="2"/>
  <c r="BB1056" i="2" s="1"/>
  <c r="AM1056" i="2"/>
  <c r="AJ1056" i="2"/>
  <c r="AF1056" i="2"/>
  <c r="AE1056" i="2"/>
  <c r="AD1056" i="2"/>
  <c r="Y1056" i="2"/>
  <c r="G1056" i="2"/>
  <c r="E1056" i="2"/>
  <c r="BC1055" i="2"/>
  <c r="BB1055" i="2"/>
  <c r="BA1055" i="2"/>
  <c r="AM1055" i="2"/>
  <c r="AJ1055" i="2"/>
  <c r="AF1055" i="2"/>
  <c r="AE1055" i="2"/>
  <c r="AD1055" i="2"/>
  <c r="Y1055" i="2"/>
  <c r="G1055" i="2"/>
  <c r="E1055" i="2"/>
  <c r="BC1054" i="2"/>
  <c r="BA1054" i="2"/>
  <c r="BB1054" i="2" s="1"/>
  <c r="AM1054" i="2"/>
  <c r="AJ1054" i="2"/>
  <c r="AF1054" i="2"/>
  <c r="AE1054" i="2"/>
  <c r="AD1054" i="2"/>
  <c r="Y1054" i="2"/>
  <c r="G1054" i="2"/>
  <c r="E1054" i="2"/>
  <c r="BC1053" i="2"/>
  <c r="BA1053" i="2"/>
  <c r="BB1053" i="2" s="1"/>
  <c r="AM1053" i="2"/>
  <c r="AJ1053" i="2"/>
  <c r="AF1053" i="2"/>
  <c r="AE1053" i="2"/>
  <c r="AD1053" i="2"/>
  <c r="Y1053" i="2"/>
  <c r="G1053" i="2"/>
  <c r="E1053" i="2"/>
  <c r="BC1052" i="2"/>
  <c r="BA1052" i="2"/>
  <c r="BB1052" i="2" s="1"/>
  <c r="AM1052" i="2"/>
  <c r="AJ1052" i="2"/>
  <c r="AF1052" i="2"/>
  <c r="AE1052" i="2"/>
  <c r="AD1052" i="2"/>
  <c r="Y1052" i="2"/>
  <c r="G1052" i="2"/>
  <c r="E1052" i="2"/>
  <c r="BC1051" i="2"/>
  <c r="BA1051" i="2"/>
  <c r="BB1051" i="2" s="1"/>
  <c r="AM1051" i="2"/>
  <c r="AJ1051" i="2"/>
  <c r="AF1051" i="2"/>
  <c r="AE1051" i="2"/>
  <c r="AD1051" i="2"/>
  <c r="Y1051" i="2"/>
  <c r="G1051" i="2"/>
  <c r="E1051" i="2"/>
  <c r="BC1050" i="2"/>
  <c r="BA1050" i="2"/>
  <c r="BB1050" i="2" s="1"/>
  <c r="AM1050" i="2"/>
  <c r="AJ1050" i="2"/>
  <c r="AF1050" i="2"/>
  <c r="AE1050" i="2"/>
  <c r="AD1050" i="2"/>
  <c r="Y1050" i="2"/>
  <c r="G1050" i="2"/>
  <c r="E1050" i="2"/>
  <c r="BC1049" i="2"/>
  <c r="BA1049" i="2"/>
  <c r="BB1049" i="2" s="1"/>
  <c r="AM1049" i="2"/>
  <c r="AJ1049" i="2"/>
  <c r="AF1049" i="2"/>
  <c r="AE1049" i="2"/>
  <c r="AD1049" i="2"/>
  <c r="Y1049" i="2"/>
  <c r="G1049" i="2"/>
  <c r="E1049" i="2"/>
  <c r="BC1048" i="2"/>
  <c r="BA1048" i="2"/>
  <c r="BB1048" i="2" s="1"/>
  <c r="AM1048" i="2"/>
  <c r="AJ1048" i="2"/>
  <c r="AF1048" i="2"/>
  <c r="AE1048" i="2"/>
  <c r="AD1048" i="2"/>
  <c r="Y1048" i="2"/>
  <c r="G1048" i="2"/>
  <c r="E1048" i="2"/>
  <c r="BC1047" i="2"/>
  <c r="BA1047" i="2"/>
  <c r="BB1047" i="2" s="1"/>
  <c r="AM1047" i="2"/>
  <c r="AJ1047" i="2"/>
  <c r="AF1047" i="2"/>
  <c r="AE1047" i="2"/>
  <c r="AD1047" i="2"/>
  <c r="Y1047" i="2"/>
  <c r="G1047" i="2"/>
  <c r="E1047" i="2"/>
  <c r="BC1046" i="2"/>
  <c r="BA1046" i="2"/>
  <c r="BB1046" i="2" s="1"/>
  <c r="AM1046" i="2"/>
  <c r="AJ1046" i="2"/>
  <c r="AF1046" i="2"/>
  <c r="AE1046" i="2"/>
  <c r="AD1046" i="2"/>
  <c r="Y1046" i="2"/>
  <c r="G1046" i="2"/>
  <c r="E1046" i="2"/>
  <c r="BC1045" i="2"/>
  <c r="BA1045" i="2"/>
  <c r="BB1045" i="2" s="1"/>
  <c r="AM1045" i="2"/>
  <c r="AJ1045" i="2"/>
  <c r="AF1045" i="2"/>
  <c r="AE1045" i="2"/>
  <c r="AD1045" i="2"/>
  <c r="Y1045" i="2"/>
  <c r="G1045" i="2"/>
  <c r="E1045" i="2"/>
  <c r="BC1044" i="2"/>
  <c r="BA1044" i="2"/>
  <c r="BB1044" i="2" s="1"/>
  <c r="AM1044" i="2"/>
  <c r="AJ1044" i="2"/>
  <c r="AF1044" i="2"/>
  <c r="AE1044" i="2"/>
  <c r="AD1044" i="2"/>
  <c r="Y1044" i="2"/>
  <c r="G1044" i="2"/>
  <c r="E1044" i="2"/>
  <c r="BC1043" i="2"/>
  <c r="BA1043" i="2"/>
  <c r="BB1043" i="2" s="1"/>
  <c r="AM1043" i="2"/>
  <c r="AJ1043" i="2"/>
  <c r="AF1043" i="2"/>
  <c r="AE1043" i="2"/>
  <c r="AD1043" i="2"/>
  <c r="Y1043" i="2"/>
  <c r="G1043" i="2"/>
  <c r="E1043" i="2"/>
  <c r="BC1042" i="2"/>
  <c r="BA1042" i="2"/>
  <c r="BB1042" i="2" s="1"/>
  <c r="AM1042" i="2"/>
  <c r="AJ1042" i="2"/>
  <c r="AF1042" i="2"/>
  <c r="AE1042" i="2"/>
  <c r="AD1042" i="2"/>
  <c r="Y1042" i="2"/>
  <c r="G1042" i="2"/>
  <c r="E1042" i="2"/>
  <c r="BC1041" i="2"/>
  <c r="BA1041" i="2"/>
  <c r="BB1041" i="2" s="1"/>
  <c r="AM1041" i="2"/>
  <c r="AJ1041" i="2"/>
  <c r="AF1041" i="2"/>
  <c r="AE1041" i="2"/>
  <c r="AD1041" i="2"/>
  <c r="Y1041" i="2"/>
  <c r="G1041" i="2"/>
  <c r="E1041" i="2"/>
  <c r="BC1040" i="2"/>
  <c r="BA1040" i="2"/>
  <c r="BB1040" i="2" s="1"/>
  <c r="AM1040" i="2"/>
  <c r="AJ1040" i="2"/>
  <c r="AF1040" i="2"/>
  <c r="AE1040" i="2"/>
  <c r="AD1040" i="2"/>
  <c r="Y1040" i="2"/>
  <c r="G1040" i="2"/>
  <c r="E1040" i="2"/>
  <c r="BC1039" i="2"/>
  <c r="BA1039" i="2"/>
  <c r="BB1039" i="2" s="1"/>
  <c r="AM1039" i="2"/>
  <c r="AJ1039" i="2"/>
  <c r="AF1039" i="2"/>
  <c r="AE1039" i="2"/>
  <c r="AD1039" i="2"/>
  <c r="Y1039" i="2"/>
  <c r="G1039" i="2"/>
  <c r="E1039" i="2"/>
  <c r="BC1038" i="2"/>
  <c r="BA1038" i="2"/>
  <c r="BB1038" i="2" s="1"/>
  <c r="AM1038" i="2"/>
  <c r="AJ1038" i="2"/>
  <c r="AF1038" i="2"/>
  <c r="AE1038" i="2"/>
  <c r="AD1038" i="2"/>
  <c r="Y1038" i="2"/>
  <c r="G1038" i="2"/>
  <c r="E1038" i="2"/>
  <c r="BC1037" i="2"/>
  <c r="BA1037" i="2"/>
  <c r="BB1037" i="2" s="1"/>
  <c r="AM1037" i="2"/>
  <c r="AJ1037" i="2"/>
  <c r="AF1037" i="2"/>
  <c r="AE1037" i="2"/>
  <c r="AD1037" i="2"/>
  <c r="Y1037" i="2"/>
  <c r="G1037" i="2"/>
  <c r="E1037" i="2"/>
  <c r="BC1036" i="2"/>
  <c r="BA1036" i="2"/>
  <c r="BB1036" i="2" s="1"/>
  <c r="AM1036" i="2"/>
  <c r="AJ1036" i="2"/>
  <c r="AF1036" i="2"/>
  <c r="AE1036" i="2"/>
  <c r="AD1036" i="2"/>
  <c r="Y1036" i="2"/>
  <c r="G1036" i="2"/>
  <c r="E1036" i="2"/>
  <c r="BC1035" i="2"/>
  <c r="BA1035" i="2"/>
  <c r="BB1035" i="2" s="1"/>
  <c r="AM1035" i="2"/>
  <c r="AJ1035" i="2"/>
  <c r="AF1035" i="2"/>
  <c r="AE1035" i="2"/>
  <c r="AD1035" i="2"/>
  <c r="Y1035" i="2"/>
  <c r="G1035" i="2"/>
  <c r="E1035" i="2"/>
  <c r="BC1034" i="2"/>
  <c r="BA1034" i="2"/>
  <c r="BB1034" i="2" s="1"/>
  <c r="AM1034" i="2"/>
  <c r="AJ1034" i="2"/>
  <c r="AF1034" i="2"/>
  <c r="AE1034" i="2"/>
  <c r="AD1034" i="2"/>
  <c r="Y1034" i="2"/>
  <c r="G1034" i="2"/>
  <c r="E1034" i="2"/>
  <c r="BC1033" i="2"/>
  <c r="BA1033" i="2"/>
  <c r="BB1033" i="2" s="1"/>
  <c r="AM1033" i="2"/>
  <c r="AJ1033" i="2"/>
  <c r="AF1033" i="2"/>
  <c r="AE1033" i="2"/>
  <c r="AD1033" i="2"/>
  <c r="Y1033" i="2"/>
  <c r="G1033" i="2"/>
  <c r="E1033" i="2"/>
  <c r="BC1032" i="2"/>
  <c r="BA1032" i="2"/>
  <c r="BB1032" i="2" s="1"/>
  <c r="AM1032" i="2"/>
  <c r="AJ1032" i="2"/>
  <c r="AF1032" i="2"/>
  <c r="AE1032" i="2"/>
  <c r="AD1032" i="2"/>
  <c r="Y1032" i="2"/>
  <c r="G1032" i="2"/>
  <c r="E1032" i="2"/>
  <c r="BC1031" i="2"/>
  <c r="BA1031" i="2"/>
  <c r="BB1031" i="2" s="1"/>
  <c r="AM1031" i="2"/>
  <c r="AJ1031" i="2"/>
  <c r="AF1031" i="2"/>
  <c r="AE1031" i="2"/>
  <c r="AD1031" i="2"/>
  <c r="Y1031" i="2"/>
  <c r="G1031" i="2"/>
  <c r="E1031" i="2"/>
  <c r="BC1030" i="2"/>
  <c r="BA1030" i="2"/>
  <c r="BB1030" i="2" s="1"/>
  <c r="AM1030" i="2"/>
  <c r="AJ1030" i="2"/>
  <c r="AF1030" i="2"/>
  <c r="AE1030" i="2"/>
  <c r="AD1030" i="2"/>
  <c r="Y1030" i="2"/>
  <c r="G1030" i="2"/>
  <c r="E1030" i="2"/>
  <c r="BC1029" i="2"/>
  <c r="BA1029" i="2"/>
  <c r="BB1029" i="2" s="1"/>
  <c r="AM1029" i="2"/>
  <c r="AJ1029" i="2"/>
  <c r="AF1029" i="2"/>
  <c r="AE1029" i="2"/>
  <c r="AD1029" i="2"/>
  <c r="Y1029" i="2"/>
  <c r="G1029" i="2"/>
  <c r="E1029" i="2"/>
  <c r="BC1028" i="2"/>
  <c r="BA1028" i="2"/>
  <c r="BB1028" i="2" s="1"/>
  <c r="AM1028" i="2"/>
  <c r="AJ1028" i="2"/>
  <c r="AF1028" i="2"/>
  <c r="AE1028" i="2"/>
  <c r="AD1028" i="2"/>
  <c r="Y1028" i="2"/>
  <c r="G1028" i="2"/>
  <c r="E1028" i="2"/>
  <c r="BC1027" i="2"/>
  <c r="BA1027" i="2"/>
  <c r="BB1027" i="2" s="1"/>
  <c r="AM1027" i="2"/>
  <c r="AJ1027" i="2"/>
  <c r="AF1027" i="2"/>
  <c r="AE1027" i="2"/>
  <c r="AD1027" i="2"/>
  <c r="Y1027" i="2"/>
  <c r="G1027" i="2"/>
  <c r="E1027" i="2"/>
  <c r="BC1026" i="2"/>
  <c r="BA1026" i="2"/>
  <c r="BB1026" i="2" s="1"/>
  <c r="AM1026" i="2"/>
  <c r="AJ1026" i="2"/>
  <c r="AF1026" i="2"/>
  <c r="AE1026" i="2"/>
  <c r="AD1026" i="2"/>
  <c r="Y1026" i="2"/>
  <c r="G1026" i="2"/>
  <c r="E1026" i="2"/>
  <c r="BC1025" i="2"/>
  <c r="BA1025" i="2"/>
  <c r="BB1025" i="2" s="1"/>
  <c r="AM1025" i="2"/>
  <c r="AJ1025" i="2"/>
  <c r="AF1025" i="2"/>
  <c r="AE1025" i="2"/>
  <c r="AD1025" i="2"/>
  <c r="Y1025" i="2"/>
  <c r="G1025" i="2"/>
  <c r="E1025" i="2"/>
  <c r="BC1024" i="2"/>
  <c r="BA1024" i="2"/>
  <c r="BB1024" i="2" s="1"/>
  <c r="AM1024" i="2"/>
  <c r="AJ1024" i="2"/>
  <c r="AF1024" i="2"/>
  <c r="AE1024" i="2"/>
  <c r="AD1024" i="2"/>
  <c r="Y1024" i="2"/>
  <c r="G1024" i="2"/>
  <c r="E1024" i="2"/>
  <c r="BC1023" i="2"/>
  <c r="BA1023" i="2"/>
  <c r="BB1023" i="2" s="1"/>
  <c r="AM1023" i="2"/>
  <c r="AJ1023" i="2"/>
  <c r="AF1023" i="2"/>
  <c r="AE1023" i="2"/>
  <c r="AD1023" i="2"/>
  <c r="Y1023" i="2"/>
  <c r="G1023" i="2"/>
  <c r="E1023" i="2"/>
  <c r="BC1022" i="2"/>
  <c r="BA1022" i="2"/>
  <c r="BB1022" i="2" s="1"/>
  <c r="AM1022" i="2"/>
  <c r="AJ1022" i="2"/>
  <c r="AF1022" i="2"/>
  <c r="AE1022" i="2"/>
  <c r="AD1022" i="2"/>
  <c r="Y1022" i="2"/>
  <c r="G1022" i="2"/>
  <c r="E1022" i="2"/>
  <c r="BC1021" i="2"/>
  <c r="BA1021" i="2"/>
  <c r="BB1021" i="2" s="1"/>
  <c r="AM1021" i="2"/>
  <c r="AJ1021" i="2"/>
  <c r="AF1021" i="2"/>
  <c r="AE1021" i="2"/>
  <c r="AD1021" i="2"/>
  <c r="Y1021" i="2"/>
  <c r="G1021" i="2"/>
  <c r="E1021" i="2"/>
  <c r="BC1020" i="2"/>
  <c r="BA1020" i="2"/>
  <c r="BB1020" i="2" s="1"/>
  <c r="AM1020" i="2"/>
  <c r="AJ1020" i="2"/>
  <c r="AF1020" i="2"/>
  <c r="AE1020" i="2"/>
  <c r="AD1020" i="2"/>
  <c r="Y1020" i="2"/>
  <c r="G1020" i="2"/>
  <c r="E1020" i="2"/>
  <c r="BC1019" i="2"/>
  <c r="BA1019" i="2"/>
  <c r="BB1019" i="2" s="1"/>
  <c r="AM1019" i="2"/>
  <c r="AJ1019" i="2"/>
  <c r="AF1019" i="2"/>
  <c r="AE1019" i="2"/>
  <c r="AD1019" i="2"/>
  <c r="Y1019" i="2"/>
  <c r="G1019" i="2"/>
  <c r="E1019" i="2"/>
  <c r="BC1018" i="2"/>
  <c r="BA1018" i="2"/>
  <c r="BB1018" i="2" s="1"/>
  <c r="AM1018" i="2"/>
  <c r="AJ1018" i="2"/>
  <c r="AF1018" i="2"/>
  <c r="AE1018" i="2"/>
  <c r="AD1018" i="2"/>
  <c r="Y1018" i="2"/>
  <c r="G1018" i="2"/>
  <c r="E1018" i="2"/>
  <c r="BC1017" i="2"/>
  <c r="BA1017" i="2"/>
  <c r="BB1017" i="2" s="1"/>
  <c r="AM1017" i="2"/>
  <c r="AJ1017" i="2"/>
  <c r="AF1017" i="2"/>
  <c r="AE1017" i="2"/>
  <c r="AD1017" i="2"/>
  <c r="Y1017" i="2"/>
  <c r="G1017" i="2"/>
  <c r="E1017" i="2"/>
  <c r="BC1016" i="2"/>
  <c r="BA1016" i="2"/>
  <c r="BB1016" i="2" s="1"/>
  <c r="AM1016" i="2"/>
  <c r="AJ1016" i="2"/>
  <c r="AF1016" i="2"/>
  <c r="AE1016" i="2"/>
  <c r="AD1016" i="2"/>
  <c r="Y1016" i="2"/>
  <c r="G1016" i="2"/>
  <c r="E1016" i="2"/>
  <c r="BC1015" i="2"/>
  <c r="BA1015" i="2"/>
  <c r="BB1015" i="2" s="1"/>
  <c r="AM1015" i="2"/>
  <c r="AJ1015" i="2"/>
  <c r="AF1015" i="2"/>
  <c r="AE1015" i="2"/>
  <c r="AD1015" i="2"/>
  <c r="Y1015" i="2"/>
  <c r="G1015" i="2"/>
  <c r="E1015" i="2"/>
  <c r="BC1014" i="2"/>
  <c r="BA1014" i="2"/>
  <c r="BB1014" i="2" s="1"/>
  <c r="AM1014" i="2"/>
  <c r="AJ1014" i="2"/>
  <c r="AF1014" i="2"/>
  <c r="AE1014" i="2"/>
  <c r="AD1014" i="2"/>
  <c r="Y1014" i="2"/>
  <c r="G1014" i="2"/>
  <c r="E1014" i="2"/>
  <c r="BC1013" i="2"/>
  <c r="BA1013" i="2"/>
  <c r="BB1013" i="2" s="1"/>
  <c r="AM1013" i="2"/>
  <c r="AJ1013" i="2"/>
  <c r="AF1013" i="2"/>
  <c r="AE1013" i="2"/>
  <c r="AD1013" i="2"/>
  <c r="Y1013" i="2"/>
  <c r="G1013" i="2"/>
  <c r="E1013" i="2"/>
  <c r="BC1012" i="2"/>
  <c r="BA1012" i="2"/>
  <c r="BB1012" i="2" s="1"/>
  <c r="AM1012" i="2"/>
  <c r="AJ1012" i="2"/>
  <c r="AF1012" i="2"/>
  <c r="AE1012" i="2"/>
  <c r="AD1012" i="2"/>
  <c r="Y1012" i="2"/>
  <c r="G1012" i="2"/>
  <c r="E1012" i="2"/>
  <c r="BC1011" i="2"/>
  <c r="BA1011" i="2"/>
  <c r="BB1011" i="2" s="1"/>
  <c r="AM1011" i="2"/>
  <c r="AJ1011" i="2"/>
  <c r="AF1011" i="2"/>
  <c r="AE1011" i="2"/>
  <c r="AD1011" i="2"/>
  <c r="Y1011" i="2"/>
  <c r="G1011" i="2"/>
  <c r="E1011" i="2"/>
  <c r="BC1010" i="2"/>
  <c r="BA1010" i="2"/>
  <c r="BB1010" i="2" s="1"/>
  <c r="AM1010" i="2"/>
  <c r="AJ1010" i="2"/>
  <c r="AF1010" i="2"/>
  <c r="AE1010" i="2"/>
  <c r="AD1010" i="2"/>
  <c r="Y1010" i="2"/>
  <c r="G1010" i="2"/>
  <c r="E1010" i="2"/>
  <c r="BC1009" i="2"/>
  <c r="BA1009" i="2"/>
  <c r="BB1009" i="2" s="1"/>
  <c r="AM1009" i="2"/>
  <c r="AJ1009" i="2"/>
  <c r="AF1009" i="2"/>
  <c r="AE1009" i="2"/>
  <c r="AD1009" i="2"/>
  <c r="Y1009" i="2"/>
  <c r="G1009" i="2"/>
  <c r="E1009" i="2"/>
  <c r="BC1008" i="2"/>
  <c r="BA1008" i="2"/>
  <c r="BB1008" i="2" s="1"/>
  <c r="AM1008" i="2"/>
  <c r="AJ1008" i="2"/>
  <c r="AF1008" i="2"/>
  <c r="AE1008" i="2"/>
  <c r="AD1008" i="2"/>
  <c r="Y1008" i="2"/>
  <c r="G1008" i="2"/>
  <c r="E1008" i="2"/>
  <c r="BC1007" i="2"/>
  <c r="BA1007" i="2"/>
  <c r="BB1007" i="2" s="1"/>
  <c r="AM1007" i="2"/>
  <c r="AJ1007" i="2"/>
  <c r="AF1007" i="2"/>
  <c r="AE1007" i="2"/>
  <c r="AD1007" i="2"/>
  <c r="Y1007" i="2"/>
  <c r="G1007" i="2"/>
  <c r="E1007" i="2"/>
  <c r="BC1006" i="2"/>
  <c r="BA1006" i="2"/>
  <c r="BB1006" i="2" s="1"/>
  <c r="AM1006" i="2"/>
  <c r="AJ1006" i="2"/>
  <c r="AF1006" i="2"/>
  <c r="AE1006" i="2"/>
  <c r="AD1006" i="2"/>
  <c r="Y1006" i="2"/>
  <c r="G1006" i="2"/>
  <c r="E1006" i="2"/>
  <c r="BC1005" i="2"/>
  <c r="BA1005" i="2"/>
  <c r="BB1005" i="2" s="1"/>
  <c r="AM1005" i="2"/>
  <c r="AJ1005" i="2"/>
  <c r="AF1005" i="2"/>
  <c r="AE1005" i="2"/>
  <c r="AD1005" i="2"/>
  <c r="Y1005" i="2"/>
  <c r="G1005" i="2"/>
  <c r="E1005" i="2"/>
  <c r="BC1004" i="2"/>
  <c r="BA1004" i="2"/>
  <c r="BB1004" i="2" s="1"/>
  <c r="AM1004" i="2"/>
  <c r="AJ1004" i="2"/>
  <c r="AF1004" i="2"/>
  <c r="AE1004" i="2"/>
  <c r="AD1004" i="2"/>
  <c r="Y1004" i="2"/>
  <c r="G1004" i="2"/>
  <c r="E1004" i="2"/>
  <c r="BC1003" i="2"/>
  <c r="BA1003" i="2"/>
  <c r="BB1003" i="2" s="1"/>
  <c r="AM1003" i="2"/>
  <c r="AJ1003" i="2"/>
  <c r="AF1003" i="2"/>
  <c r="AE1003" i="2"/>
  <c r="AD1003" i="2"/>
  <c r="Y1003" i="2"/>
  <c r="G1003" i="2"/>
  <c r="E1003" i="2"/>
  <c r="BC1002" i="2"/>
  <c r="BA1002" i="2"/>
  <c r="BB1002" i="2" s="1"/>
  <c r="AM1002" i="2"/>
  <c r="AJ1002" i="2"/>
  <c r="AF1002" i="2"/>
  <c r="AE1002" i="2"/>
  <c r="AD1002" i="2"/>
  <c r="Y1002" i="2"/>
  <c r="G1002" i="2"/>
  <c r="E1002" i="2"/>
  <c r="BC1001" i="2"/>
  <c r="BA1001" i="2"/>
  <c r="BB1001" i="2" s="1"/>
  <c r="AM1001" i="2"/>
  <c r="AJ1001" i="2"/>
  <c r="AF1001" i="2"/>
  <c r="AE1001" i="2"/>
  <c r="AD1001" i="2"/>
  <c r="Y1001" i="2"/>
  <c r="G1001" i="2"/>
  <c r="E1001" i="2"/>
  <c r="BC1000" i="2"/>
  <c r="BA1000" i="2"/>
  <c r="BB1000" i="2" s="1"/>
  <c r="AM1000" i="2"/>
  <c r="AJ1000" i="2"/>
  <c r="AF1000" i="2"/>
  <c r="AE1000" i="2"/>
  <c r="AD1000" i="2"/>
  <c r="Y1000" i="2"/>
  <c r="G1000" i="2"/>
  <c r="E1000" i="2"/>
  <c r="BC999" i="2"/>
  <c r="BA999" i="2"/>
  <c r="BB999" i="2" s="1"/>
  <c r="AM999" i="2"/>
  <c r="AJ999" i="2"/>
  <c r="AF999" i="2"/>
  <c r="AE999" i="2"/>
  <c r="AD999" i="2"/>
  <c r="Y999" i="2"/>
  <c r="G999" i="2"/>
  <c r="E999" i="2"/>
  <c r="BC998" i="2"/>
  <c r="BA998" i="2"/>
  <c r="BB998" i="2" s="1"/>
  <c r="AM998" i="2"/>
  <c r="AJ998" i="2"/>
  <c r="AF998" i="2"/>
  <c r="AE998" i="2"/>
  <c r="AD998" i="2"/>
  <c r="Y998" i="2"/>
  <c r="G998" i="2"/>
  <c r="E998" i="2"/>
  <c r="BC997" i="2"/>
  <c r="BA997" i="2"/>
  <c r="BB997" i="2" s="1"/>
  <c r="AM997" i="2"/>
  <c r="AJ997" i="2"/>
  <c r="AF997" i="2"/>
  <c r="AE997" i="2"/>
  <c r="AD997" i="2"/>
  <c r="Y997" i="2"/>
  <c r="G997" i="2"/>
  <c r="E997" i="2"/>
  <c r="BC996" i="2"/>
  <c r="BA996" i="2"/>
  <c r="BB996" i="2" s="1"/>
  <c r="AM996" i="2"/>
  <c r="AJ996" i="2"/>
  <c r="AF996" i="2"/>
  <c r="AE996" i="2"/>
  <c r="AD996" i="2"/>
  <c r="Y996" i="2"/>
  <c r="G996" i="2"/>
  <c r="E996" i="2"/>
  <c r="BC995" i="2"/>
  <c r="BA995" i="2"/>
  <c r="BB995" i="2" s="1"/>
  <c r="AM995" i="2"/>
  <c r="AJ995" i="2"/>
  <c r="AF995" i="2"/>
  <c r="AE995" i="2"/>
  <c r="AD995" i="2"/>
  <c r="Y995" i="2"/>
  <c r="G995" i="2"/>
  <c r="E995" i="2"/>
  <c r="BC994" i="2"/>
  <c r="BA994" i="2"/>
  <c r="BB994" i="2" s="1"/>
  <c r="AM994" i="2"/>
  <c r="AJ994" i="2"/>
  <c r="AF994" i="2"/>
  <c r="AE994" i="2"/>
  <c r="AD994" i="2"/>
  <c r="Y994" i="2"/>
  <c r="G994" i="2"/>
  <c r="E994" i="2"/>
  <c r="BC993" i="2"/>
  <c r="BA993" i="2"/>
  <c r="BB993" i="2" s="1"/>
  <c r="AM993" i="2"/>
  <c r="AJ993" i="2"/>
  <c r="AF993" i="2"/>
  <c r="AE993" i="2"/>
  <c r="AD993" i="2"/>
  <c r="Y993" i="2"/>
  <c r="G993" i="2"/>
  <c r="E993" i="2"/>
  <c r="BC992" i="2"/>
  <c r="BA992" i="2"/>
  <c r="BB992" i="2" s="1"/>
  <c r="AM992" i="2"/>
  <c r="AJ992" i="2"/>
  <c r="AF992" i="2"/>
  <c r="AE992" i="2"/>
  <c r="AD992" i="2"/>
  <c r="Y992" i="2"/>
  <c r="G992" i="2"/>
  <c r="E992" i="2"/>
  <c r="BC991" i="2"/>
  <c r="BA991" i="2"/>
  <c r="BB991" i="2" s="1"/>
  <c r="AM991" i="2"/>
  <c r="AJ991" i="2"/>
  <c r="AF991" i="2"/>
  <c r="AE991" i="2"/>
  <c r="AD991" i="2"/>
  <c r="Y991" i="2"/>
  <c r="G991" i="2"/>
  <c r="E991" i="2"/>
  <c r="BC990" i="2"/>
  <c r="BA990" i="2"/>
  <c r="BB990" i="2" s="1"/>
  <c r="AM990" i="2"/>
  <c r="AJ990" i="2"/>
  <c r="AF990" i="2"/>
  <c r="AE990" i="2"/>
  <c r="AD990" i="2"/>
  <c r="Y990" i="2"/>
  <c r="G990" i="2"/>
  <c r="E990" i="2"/>
  <c r="BC989" i="2"/>
  <c r="BA989" i="2"/>
  <c r="BB989" i="2" s="1"/>
  <c r="AM989" i="2"/>
  <c r="AJ989" i="2"/>
  <c r="AF989" i="2"/>
  <c r="AE989" i="2"/>
  <c r="AD989" i="2"/>
  <c r="Y989" i="2"/>
  <c r="G989" i="2"/>
  <c r="E989" i="2"/>
  <c r="BC988" i="2"/>
  <c r="BA988" i="2"/>
  <c r="BB988" i="2" s="1"/>
  <c r="AM988" i="2"/>
  <c r="AJ988" i="2"/>
  <c r="AF988" i="2"/>
  <c r="AE988" i="2"/>
  <c r="AD988" i="2"/>
  <c r="Y988" i="2"/>
  <c r="G988" i="2"/>
  <c r="E988" i="2"/>
  <c r="BC987" i="2"/>
  <c r="BA987" i="2"/>
  <c r="BB987" i="2" s="1"/>
  <c r="AM987" i="2"/>
  <c r="AJ987" i="2"/>
  <c r="AF987" i="2"/>
  <c r="AE987" i="2"/>
  <c r="AD987" i="2"/>
  <c r="Y987" i="2"/>
  <c r="G987" i="2"/>
  <c r="E987" i="2"/>
  <c r="BC986" i="2"/>
  <c r="BA986" i="2"/>
  <c r="BB986" i="2" s="1"/>
  <c r="AM986" i="2"/>
  <c r="AJ986" i="2"/>
  <c r="AF986" i="2"/>
  <c r="AE986" i="2"/>
  <c r="AD986" i="2"/>
  <c r="Y986" i="2"/>
  <c r="G986" i="2"/>
  <c r="E986" i="2"/>
  <c r="BC985" i="2"/>
  <c r="BA985" i="2"/>
  <c r="BB985" i="2" s="1"/>
  <c r="AM985" i="2"/>
  <c r="AJ985" i="2"/>
  <c r="AF985" i="2"/>
  <c r="AE985" i="2"/>
  <c r="AD985" i="2"/>
  <c r="Y985" i="2"/>
  <c r="G985" i="2"/>
  <c r="E985" i="2"/>
  <c r="BC984" i="2"/>
  <c r="BA984" i="2"/>
  <c r="BB984" i="2" s="1"/>
  <c r="AM984" i="2"/>
  <c r="AJ984" i="2"/>
  <c r="AF984" i="2"/>
  <c r="AE984" i="2"/>
  <c r="AD984" i="2"/>
  <c r="Y984" i="2"/>
  <c r="G984" i="2"/>
  <c r="E984" i="2"/>
  <c r="BC983" i="2"/>
  <c r="BA983" i="2"/>
  <c r="BB983" i="2" s="1"/>
  <c r="AM983" i="2"/>
  <c r="AJ983" i="2"/>
  <c r="AF983" i="2"/>
  <c r="AE983" i="2"/>
  <c r="AD983" i="2"/>
  <c r="Y983" i="2"/>
  <c r="G983" i="2"/>
  <c r="E983" i="2"/>
  <c r="BC982" i="2"/>
  <c r="BA982" i="2"/>
  <c r="BB982" i="2" s="1"/>
  <c r="AM982" i="2"/>
  <c r="AJ982" i="2"/>
  <c r="AF982" i="2"/>
  <c r="AE982" i="2"/>
  <c r="AD982" i="2"/>
  <c r="Y982" i="2"/>
  <c r="G982" i="2"/>
  <c r="E982" i="2"/>
  <c r="BC981" i="2"/>
  <c r="BA981" i="2"/>
  <c r="BB981" i="2" s="1"/>
  <c r="AM981" i="2"/>
  <c r="AJ981" i="2"/>
  <c r="AF981" i="2"/>
  <c r="AE981" i="2"/>
  <c r="AD981" i="2"/>
  <c r="Y981" i="2"/>
  <c r="G981" i="2"/>
  <c r="E981" i="2"/>
  <c r="BC980" i="2"/>
  <c r="BA980" i="2"/>
  <c r="BB980" i="2" s="1"/>
  <c r="AM980" i="2"/>
  <c r="AJ980" i="2"/>
  <c r="AF980" i="2"/>
  <c r="AE980" i="2"/>
  <c r="AD980" i="2"/>
  <c r="Y980" i="2"/>
  <c r="G980" i="2"/>
  <c r="E980" i="2"/>
  <c r="BC979" i="2"/>
  <c r="BA979" i="2"/>
  <c r="BB979" i="2" s="1"/>
  <c r="AM979" i="2"/>
  <c r="AJ979" i="2"/>
  <c r="AF979" i="2"/>
  <c r="AE979" i="2"/>
  <c r="AD979" i="2"/>
  <c r="Y979" i="2"/>
  <c r="G979" i="2"/>
  <c r="E979" i="2"/>
  <c r="BC978" i="2"/>
  <c r="BA978" i="2"/>
  <c r="BB978" i="2" s="1"/>
  <c r="AM978" i="2"/>
  <c r="AJ978" i="2"/>
  <c r="AF978" i="2"/>
  <c r="AE978" i="2"/>
  <c r="AD978" i="2"/>
  <c r="Y978" i="2"/>
  <c r="G978" i="2"/>
  <c r="E978" i="2"/>
  <c r="BC977" i="2"/>
  <c r="BA977" i="2"/>
  <c r="BB977" i="2" s="1"/>
  <c r="AM977" i="2"/>
  <c r="AJ977" i="2"/>
  <c r="AF977" i="2"/>
  <c r="AE977" i="2"/>
  <c r="AD977" i="2"/>
  <c r="Y977" i="2"/>
  <c r="G977" i="2"/>
  <c r="E977" i="2"/>
  <c r="BC976" i="2"/>
  <c r="BA976" i="2"/>
  <c r="BB976" i="2" s="1"/>
  <c r="AM976" i="2"/>
  <c r="AJ976" i="2"/>
  <c r="AF976" i="2"/>
  <c r="AE976" i="2"/>
  <c r="AD976" i="2"/>
  <c r="Y976" i="2"/>
  <c r="G976" i="2"/>
  <c r="E976" i="2"/>
  <c r="BC975" i="2"/>
  <c r="BA975" i="2"/>
  <c r="BB975" i="2" s="1"/>
  <c r="AM975" i="2"/>
  <c r="AJ975" i="2"/>
  <c r="AF975" i="2"/>
  <c r="AE975" i="2"/>
  <c r="AD975" i="2"/>
  <c r="Y975" i="2"/>
  <c r="G975" i="2"/>
  <c r="E975" i="2"/>
  <c r="BC974" i="2"/>
  <c r="BA974" i="2"/>
  <c r="BB974" i="2" s="1"/>
  <c r="AM974" i="2"/>
  <c r="AJ974" i="2"/>
  <c r="AF974" i="2"/>
  <c r="AE974" i="2"/>
  <c r="AD974" i="2"/>
  <c r="Y974" i="2"/>
  <c r="G974" i="2"/>
  <c r="E974" i="2"/>
  <c r="BC973" i="2"/>
  <c r="BA973" i="2"/>
  <c r="BB973" i="2" s="1"/>
  <c r="AM973" i="2"/>
  <c r="AJ973" i="2"/>
  <c r="AF973" i="2"/>
  <c r="AE973" i="2"/>
  <c r="AD973" i="2"/>
  <c r="Y973" i="2"/>
  <c r="G973" i="2"/>
  <c r="E973" i="2"/>
  <c r="BC972" i="2"/>
  <c r="BA972" i="2"/>
  <c r="BB972" i="2" s="1"/>
  <c r="AM972" i="2"/>
  <c r="AJ972" i="2"/>
  <c r="AF972" i="2"/>
  <c r="AE972" i="2"/>
  <c r="AD972" i="2"/>
  <c r="Y972" i="2"/>
  <c r="G972" i="2"/>
  <c r="E972" i="2"/>
  <c r="BC971" i="2"/>
  <c r="BA971" i="2"/>
  <c r="BB971" i="2" s="1"/>
  <c r="AM971" i="2"/>
  <c r="AJ971" i="2"/>
  <c r="AF971" i="2"/>
  <c r="AE971" i="2"/>
  <c r="AD971" i="2"/>
  <c r="Y971" i="2"/>
  <c r="G971" i="2"/>
  <c r="E971" i="2"/>
  <c r="BC970" i="2"/>
  <c r="BA970" i="2"/>
  <c r="BB970" i="2" s="1"/>
  <c r="AM970" i="2"/>
  <c r="AJ970" i="2"/>
  <c r="AF970" i="2"/>
  <c r="AE970" i="2"/>
  <c r="AD970" i="2"/>
  <c r="Y970" i="2"/>
  <c r="G970" i="2"/>
  <c r="E970" i="2"/>
  <c r="BC969" i="2"/>
  <c r="BA969" i="2"/>
  <c r="BB969" i="2" s="1"/>
  <c r="AM969" i="2"/>
  <c r="AJ969" i="2"/>
  <c r="AF969" i="2"/>
  <c r="AE969" i="2"/>
  <c r="AD969" i="2"/>
  <c r="Y969" i="2"/>
  <c r="G969" i="2"/>
  <c r="E969" i="2"/>
  <c r="BC968" i="2"/>
  <c r="BA968" i="2"/>
  <c r="BB968" i="2" s="1"/>
  <c r="AM968" i="2"/>
  <c r="AJ968" i="2"/>
  <c r="AF968" i="2"/>
  <c r="AE968" i="2"/>
  <c r="AD968" i="2"/>
  <c r="Y968" i="2"/>
  <c r="G968" i="2"/>
  <c r="E968" i="2"/>
  <c r="BC967" i="2"/>
  <c r="BA967" i="2"/>
  <c r="BB967" i="2" s="1"/>
  <c r="AM967" i="2"/>
  <c r="AJ967" i="2"/>
  <c r="AF967" i="2"/>
  <c r="AE967" i="2"/>
  <c r="AD967" i="2"/>
  <c r="Y967" i="2"/>
  <c r="G967" i="2"/>
  <c r="E967" i="2"/>
  <c r="BC966" i="2"/>
  <c r="BA966" i="2"/>
  <c r="BB966" i="2" s="1"/>
  <c r="AM966" i="2"/>
  <c r="AJ966" i="2"/>
  <c r="AF966" i="2"/>
  <c r="AE966" i="2"/>
  <c r="AD966" i="2"/>
  <c r="Y966" i="2"/>
  <c r="G966" i="2"/>
  <c r="E966" i="2"/>
  <c r="BC965" i="2"/>
  <c r="BA965" i="2"/>
  <c r="BB965" i="2" s="1"/>
  <c r="AM965" i="2"/>
  <c r="AJ965" i="2"/>
  <c r="AF965" i="2"/>
  <c r="AE965" i="2"/>
  <c r="AD965" i="2"/>
  <c r="Y965" i="2"/>
  <c r="G965" i="2"/>
  <c r="E965" i="2"/>
  <c r="BC964" i="2"/>
  <c r="BA964" i="2"/>
  <c r="BB964" i="2" s="1"/>
  <c r="AM964" i="2"/>
  <c r="AJ964" i="2"/>
  <c r="AF964" i="2"/>
  <c r="AE964" i="2"/>
  <c r="AD964" i="2"/>
  <c r="Y964" i="2"/>
  <c r="G964" i="2"/>
  <c r="E964" i="2"/>
  <c r="BC963" i="2"/>
  <c r="BA963" i="2"/>
  <c r="BB963" i="2" s="1"/>
  <c r="AM963" i="2"/>
  <c r="AJ963" i="2"/>
  <c r="AF963" i="2"/>
  <c r="AE963" i="2"/>
  <c r="AD963" i="2"/>
  <c r="Y963" i="2"/>
  <c r="G963" i="2"/>
  <c r="E963" i="2"/>
  <c r="BC962" i="2"/>
  <c r="BA962" i="2"/>
  <c r="BB962" i="2" s="1"/>
  <c r="AM962" i="2"/>
  <c r="AJ962" i="2"/>
  <c r="AF962" i="2"/>
  <c r="AE962" i="2"/>
  <c r="AD962" i="2"/>
  <c r="Y962" i="2"/>
  <c r="G962" i="2"/>
  <c r="E962" i="2"/>
  <c r="BC961" i="2"/>
  <c r="BA961" i="2"/>
  <c r="BB961" i="2" s="1"/>
  <c r="AM961" i="2"/>
  <c r="AJ961" i="2"/>
  <c r="AF961" i="2"/>
  <c r="AE961" i="2"/>
  <c r="AD961" i="2"/>
  <c r="Y961" i="2"/>
  <c r="G961" i="2"/>
  <c r="E961" i="2"/>
  <c r="BC960" i="2"/>
  <c r="BA960" i="2"/>
  <c r="BB960" i="2" s="1"/>
  <c r="AM960" i="2"/>
  <c r="AJ960" i="2"/>
  <c r="AF960" i="2"/>
  <c r="AE960" i="2"/>
  <c r="AD960" i="2"/>
  <c r="Y960" i="2"/>
  <c r="G960" i="2"/>
  <c r="E960" i="2"/>
  <c r="BC959" i="2"/>
  <c r="BA959" i="2"/>
  <c r="BB959" i="2" s="1"/>
  <c r="AM959" i="2"/>
  <c r="AJ959" i="2"/>
  <c r="AF959" i="2"/>
  <c r="AE959" i="2"/>
  <c r="AD959" i="2"/>
  <c r="Y959" i="2"/>
  <c r="G959" i="2"/>
  <c r="E959" i="2"/>
  <c r="BC958" i="2"/>
  <c r="BA958" i="2"/>
  <c r="BB958" i="2" s="1"/>
  <c r="AM958" i="2"/>
  <c r="AJ958" i="2"/>
  <c r="AF958" i="2"/>
  <c r="AE958" i="2"/>
  <c r="AD958" i="2"/>
  <c r="Y958" i="2"/>
  <c r="G958" i="2"/>
  <c r="E958" i="2"/>
  <c r="BC957" i="2"/>
  <c r="BA957" i="2"/>
  <c r="BB957" i="2" s="1"/>
  <c r="AM957" i="2"/>
  <c r="AJ957" i="2"/>
  <c r="AF957" i="2"/>
  <c r="AE957" i="2"/>
  <c r="AD957" i="2"/>
  <c r="Y957" i="2"/>
  <c r="G957" i="2"/>
  <c r="E957" i="2"/>
  <c r="BC956" i="2"/>
  <c r="BA956" i="2"/>
  <c r="BB956" i="2" s="1"/>
  <c r="AM956" i="2"/>
  <c r="AJ956" i="2"/>
  <c r="AF956" i="2"/>
  <c r="AE956" i="2"/>
  <c r="AD956" i="2"/>
  <c r="Y956" i="2"/>
  <c r="G956" i="2"/>
  <c r="E956" i="2"/>
  <c r="BC955" i="2"/>
  <c r="BA955" i="2"/>
  <c r="BB955" i="2" s="1"/>
  <c r="AM955" i="2"/>
  <c r="AJ955" i="2"/>
  <c r="AF955" i="2"/>
  <c r="AE955" i="2"/>
  <c r="AD955" i="2"/>
  <c r="Y955" i="2"/>
  <c r="G955" i="2"/>
  <c r="E955" i="2"/>
  <c r="BC954" i="2"/>
  <c r="BA954" i="2"/>
  <c r="BB954" i="2" s="1"/>
  <c r="AM954" i="2"/>
  <c r="AJ954" i="2"/>
  <c r="AF954" i="2"/>
  <c r="AE954" i="2"/>
  <c r="AD954" i="2"/>
  <c r="Y954" i="2"/>
  <c r="G954" i="2"/>
  <c r="E954" i="2"/>
  <c r="BC953" i="2"/>
  <c r="BA953" i="2"/>
  <c r="BB953" i="2" s="1"/>
  <c r="AM953" i="2"/>
  <c r="AJ953" i="2"/>
  <c r="AF953" i="2"/>
  <c r="AE953" i="2"/>
  <c r="AD953" i="2"/>
  <c r="Y953" i="2"/>
  <c r="G953" i="2"/>
  <c r="E953" i="2"/>
  <c r="BC952" i="2"/>
  <c r="BA952" i="2"/>
  <c r="BB952" i="2" s="1"/>
  <c r="AM952" i="2"/>
  <c r="AJ952" i="2"/>
  <c r="AF952" i="2"/>
  <c r="AE952" i="2"/>
  <c r="AD952" i="2"/>
  <c r="Y952" i="2"/>
  <c r="G952" i="2"/>
  <c r="E952" i="2"/>
  <c r="BC951" i="2"/>
  <c r="BA951" i="2"/>
  <c r="BB951" i="2" s="1"/>
  <c r="AM951" i="2"/>
  <c r="AJ951" i="2"/>
  <c r="AF951" i="2"/>
  <c r="AE951" i="2"/>
  <c r="AD951" i="2"/>
  <c r="Y951" i="2"/>
  <c r="G951" i="2"/>
  <c r="E951" i="2"/>
  <c r="BC950" i="2"/>
  <c r="BA950" i="2"/>
  <c r="BB950" i="2" s="1"/>
  <c r="AM950" i="2"/>
  <c r="AJ950" i="2"/>
  <c r="AF950" i="2"/>
  <c r="AE950" i="2"/>
  <c r="AD950" i="2"/>
  <c r="Y950" i="2"/>
  <c r="G950" i="2"/>
  <c r="E950" i="2"/>
  <c r="BC949" i="2"/>
  <c r="BA949" i="2"/>
  <c r="BB949" i="2" s="1"/>
  <c r="AM949" i="2"/>
  <c r="AJ949" i="2"/>
  <c r="AF949" i="2"/>
  <c r="AE949" i="2"/>
  <c r="AD949" i="2"/>
  <c r="Y949" i="2"/>
  <c r="G949" i="2"/>
  <c r="E949" i="2"/>
  <c r="BC948" i="2"/>
  <c r="BA948" i="2"/>
  <c r="BB948" i="2" s="1"/>
  <c r="AM948" i="2"/>
  <c r="AJ948" i="2"/>
  <c r="AF948" i="2"/>
  <c r="AE948" i="2"/>
  <c r="AD948" i="2"/>
  <c r="Y948" i="2"/>
  <c r="G948" i="2"/>
  <c r="E948" i="2"/>
  <c r="BC947" i="2"/>
  <c r="BA947" i="2"/>
  <c r="BB947" i="2" s="1"/>
  <c r="AM947" i="2"/>
  <c r="AJ947" i="2"/>
  <c r="AF947" i="2"/>
  <c r="AE947" i="2"/>
  <c r="AD947" i="2"/>
  <c r="Y947" i="2"/>
  <c r="G947" i="2"/>
  <c r="E947" i="2"/>
  <c r="BC946" i="2"/>
  <c r="BA946" i="2"/>
  <c r="BB946" i="2" s="1"/>
  <c r="AM946" i="2"/>
  <c r="AJ946" i="2"/>
  <c r="AF946" i="2"/>
  <c r="AE946" i="2"/>
  <c r="AD946" i="2"/>
  <c r="Y946" i="2"/>
  <c r="G946" i="2"/>
  <c r="E946" i="2"/>
  <c r="BC945" i="2"/>
  <c r="BA945" i="2"/>
  <c r="BB945" i="2" s="1"/>
  <c r="AM945" i="2"/>
  <c r="AJ945" i="2"/>
  <c r="AF945" i="2"/>
  <c r="AE945" i="2"/>
  <c r="AD945" i="2"/>
  <c r="Y945" i="2"/>
  <c r="G945" i="2"/>
  <c r="E945" i="2"/>
  <c r="BC944" i="2"/>
  <c r="BA944" i="2"/>
  <c r="BB944" i="2" s="1"/>
  <c r="AM944" i="2"/>
  <c r="AJ944" i="2"/>
  <c r="AF944" i="2"/>
  <c r="AE944" i="2"/>
  <c r="AD944" i="2"/>
  <c r="Y944" i="2"/>
  <c r="G944" i="2"/>
  <c r="E944" i="2"/>
  <c r="BC943" i="2"/>
  <c r="BA943" i="2"/>
  <c r="BB943" i="2" s="1"/>
  <c r="AM943" i="2"/>
  <c r="AJ943" i="2"/>
  <c r="AF943" i="2"/>
  <c r="AE943" i="2"/>
  <c r="AD943" i="2"/>
  <c r="Y943" i="2"/>
  <c r="G943" i="2"/>
  <c r="E943" i="2"/>
  <c r="BC942" i="2"/>
  <c r="BA942" i="2"/>
  <c r="BB942" i="2" s="1"/>
  <c r="AM942" i="2"/>
  <c r="AJ942" i="2"/>
  <c r="AF942" i="2"/>
  <c r="AE942" i="2"/>
  <c r="AD942" i="2"/>
  <c r="Y942" i="2"/>
  <c r="G942" i="2"/>
  <c r="E942" i="2"/>
  <c r="BC941" i="2"/>
  <c r="BA941" i="2"/>
  <c r="BB941" i="2" s="1"/>
  <c r="AM941" i="2"/>
  <c r="AJ941" i="2"/>
  <c r="AF941" i="2"/>
  <c r="AE941" i="2"/>
  <c r="AD941" i="2"/>
  <c r="Y941" i="2"/>
  <c r="G941" i="2"/>
  <c r="E941" i="2"/>
  <c r="BC940" i="2"/>
  <c r="BA940" i="2"/>
  <c r="BB940" i="2" s="1"/>
  <c r="AM940" i="2"/>
  <c r="AJ940" i="2"/>
  <c r="AF940" i="2"/>
  <c r="AE940" i="2"/>
  <c r="AD940" i="2"/>
  <c r="Y940" i="2"/>
  <c r="G940" i="2"/>
  <c r="E940" i="2"/>
  <c r="BC939" i="2"/>
  <c r="BA939" i="2"/>
  <c r="BB939" i="2" s="1"/>
  <c r="AM939" i="2"/>
  <c r="AJ939" i="2"/>
  <c r="AF939" i="2"/>
  <c r="AE939" i="2"/>
  <c r="AD939" i="2"/>
  <c r="Y939" i="2"/>
  <c r="G939" i="2"/>
  <c r="E939" i="2"/>
  <c r="BC938" i="2"/>
  <c r="BA938" i="2"/>
  <c r="BB938" i="2" s="1"/>
  <c r="AM938" i="2"/>
  <c r="AJ938" i="2"/>
  <c r="AF938" i="2"/>
  <c r="AE938" i="2"/>
  <c r="AD938" i="2"/>
  <c r="Y938" i="2"/>
  <c r="G938" i="2"/>
  <c r="E938" i="2"/>
  <c r="BC937" i="2"/>
  <c r="BA937" i="2"/>
  <c r="BB937" i="2" s="1"/>
  <c r="AM937" i="2"/>
  <c r="AJ937" i="2"/>
  <c r="AF937" i="2"/>
  <c r="AE937" i="2"/>
  <c r="AD937" i="2"/>
  <c r="Y937" i="2"/>
  <c r="G937" i="2"/>
  <c r="E937" i="2"/>
  <c r="BC936" i="2"/>
  <c r="BA936" i="2"/>
  <c r="BB936" i="2" s="1"/>
  <c r="AM936" i="2"/>
  <c r="AJ936" i="2"/>
  <c r="AF936" i="2"/>
  <c r="AE936" i="2"/>
  <c r="AD936" i="2"/>
  <c r="Y936" i="2"/>
  <c r="G936" i="2"/>
  <c r="E936" i="2"/>
  <c r="BC935" i="2"/>
  <c r="BA935" i="2"/>
  <c r="BB935" i="2" s="1"/>
  <c r="AM935" i="2"/>
  <c r="AJ935" i="2"/>
  <c r="AF935" i="2"/>
  <c r="AE935" i="2"/>
  <c r="AD935" i="2"/>
  <c r="Y935" i="2"/>
  <c r="G935" i="2"/>
  <c r="E935" i="2"/>
  <c r="BC934" i="2"/>
  <c r="BA934" i="2"/>
  <c r="BB934" i="2" s="1"/>
  <c r="AM934" i="2"/>
  <c r="AJ934" i="2"/>
  <c r="AF934" i="2"/>
  <c r="AE934" i="2"/>
  <c r="AD934" i="2"/>
  <c r="Y934" i="2"/>
  <c r="G934" i="2"/>
  <c r="E934" i="2"/>
  <c r="BC933" i="2"/>
  <c r="BA933" i="2"/>
  <c r="BB933" i="2" s="1"/>
  <c r="AM933" i="2"/>
  <c r="AJ933" i="2"/>
  <c r="AF933" i="2"/>
  <c r="AE933" i="2"/>
  <c r="AD933" i="2"/>
  <c r="Y933" i="2"/>
  <c r="G933" i="2"/>
  <c r="E933" i="2"/>
  <c r="BC932" i="2"/>
  <c r="BA932" i="2"/>
  <c r="BB932" i="2" s="1"/>
  <c r="AM932" i="2"/>
  <c r="AJ932" i="2"/>
  <c r="AF932" i="2"/>
  <c r="AE932" i="2"/>
  <c r="AD932" i="2"/>
  <c r="Y932" i="2"/>
  <c r="G932" i="2"/>
  <c r="E932" i="2"/>
  <c r="BC931" i="2"/>
  <c r="BA931" i="2"/>
  <c r="BB931" i="2" s="1"/>
  <c r="AM931" i="2"/>
  <c r="AJ931" i="2"/>
  <c r="AF931" i="2"/>
  <c r="AE931" i="2"/>
  <c r="AD931" i="2"/>
  <c r="Y931" i="2"/>
  <c r="G931" i="2"/>
  <c r="E931" i="2"/>
  <c r="BC930" i="2"/>
  <c r="BA930" i="2"/>
  <c r="BB930" i="2" s="1"/>
  <c r="AM930" i="2"/>
  <c r="AJ930" i="2"/>
  <c r="AF930" i="2"/>
  <c r="AE930" i="2"/>
  <c r="AD930" i="2"/>
  <c r="Y930" i="2"/>
  <c r="G930" i="2"/>
  <c r="E930" i="2"/>
  <c r="BC929" i="2"/>
  <c r="BA929" i="2"/>
  <c r="BB929" i="2" s="1"/>
  <c r="AM929" i="2"/>
  <c r="AJ929" i="2"/>
  <c r="AF929" i="2"/>
  <c r="AE929" i="2"/>
  <c r="AD929" i="2"/>
  <c r="Y929" i="2"/>
  <c r="G929" i="2"/>
  <c r="E929" i="2"/>
  <c r="BC928" i="2"/>
  <c r="BA928" i="2"/>
  <c r="BB928" i="2" s="1"/>
  <c r="AM928" i="2"/>
  <c r="AJ928" i="2"/>
  <c r="AF928" i="2"/>
  <c r="AE928" i="2"/>
  <c r="AD928" i="2"/>
  <c r="Y928" i="2"/>
  <c r="G928" i="2"/>
  <c r="E928" i="2"/>
  <c r="BC927" i="2"/>
  <c r="BA927" i="2"/>
  <c r="BB927" i="2" s="1"/>
  <c r="AM927" i="2"/>
  <c r="AJ927" i="2"/>
  <c r="AF927" i="2"/>
  <c r="AE927" i="2"/>
  <c r="AD927" i="2"/>
  <c r="Y927" i="2"/>
  <c r="G927" i="2"/>
  <c r="E927" i="2"/>
  <c r="BC926" i="2"/>
  <c r="BA926" i="2"/>
  <c r="BB926" i="2" s="1"/>
  <c r="AM926" i="2"/>
  <c r="AJ926" i="2"/>
  <c r="AF926" i="2"/>
  <c r="AE926" i="2"/>
  <c r="AD926" i="2"/>
  <c r="Y926" i="2"/>
  <c r="G926" i="2"/>
  <c r="E926" i="2"/>
  <c r="BC925" i="2"/>
  <c r="BA925" i="2"/>
  <c r="BB925" i="2" s="1"/>
  <c r="AM925" i="2"/>
  <c r="AJ925" i="2"/>
  <c r="AF925" i="2"/>
  <c r="AE925" i="2"/>
  <c r="AD925" i="2"/>
  <c r="Y925" i="2"/>
  <c r="G925" i="2"/>
  <c r="E925" i="2"/>
  <c r="BC924" i="2"/>
  <c r="BA924" i="2"/>
  <c r="BB924" i="2" s="1"/>
  <c r="AM924" i="2"/>
  <c r="AJ924" i="2"/>
  <c r="AF924" i="2"/>
  <c r="AE924" i="2"/>
  <c r="AD924" i="2"/>
  <c r="Y924" i="2"/>
  <c r="G924" i="2"/>
  <c r="E924" i="2"/>
  <c r="BC923" i="2"/>
  <c r="BA923" i="2"/>
  <c r="BB923" i="2" s="1"/>
  <c r="AM923" i="2"/>
  <c r="AJ923" i="2"/>
  <c r="AF923" i="2"/>
  <c r="AE923" i="2"/>
  <c r="AD923" i="2"/>
  <c r="Y923" i="2"/>
  <c r="G923" i="2"/>
  <c r="E923" i="2"/>
  <c r="BC922" i="2"/>
  <c r="BA922" i="2"/>
  <c r="BB922" i="2" s="1"/>
  <c r="AM922" i="2"/>
  <c r="AJ922" i="2"/>
  <c r="AF922" i="2"/>
  <c r="AE922" i="2"/>
  <c r="AD922" i="2"/>
  <c r="Y922" i="2"/>
  <c r="G922" i="2"/>
  <c r="E922" i="2"/>
  <c r="BC921" i="2"/>
  <c r="BA921" i="2"/>
  <c r="BB921" i="2" s="1"/>
  <c r="AM921" i="2"/>
  <c r="AJ921" i="2"/>
  <c r="AF921" i="2"/>
  <c r="AE921" i="2"/>
  <c r="AD921" i="2"/>
  <c r="Y921" i="2"/>
  <c r="G921" i="2"/>
  <c r="E921" i="2"/>
  <c r="BC920" i="2"/>
  <c r="BA920" i="2"/>
  <c r="BB920" i="2" s="1"/>
  <c r="AM920" i="2"/>
  <c r="AJ920" i="2"/>
  <c r="AF920" i="2"/>
  <c r="AE920" i="2"/>
  <c r="AD920" i="2"/>
  <c r="Y920" i="2"/>
  <c r="G920" i="2"/>
  <c r="E920" i="2"/>
  <c r="BC919" i="2"/>
  <c r="BA919" i="2"/>
  <c r="BB919" i="2" s="1"/>
  <c r="AM919" i="2"/>
  <c r="AJ919" i="2"/>
  <c r="AF919" i="2"/>
  <c r="AE919" i="2"/>
  <c r="AD919" i="2"/>
  <c r="Y919" i="2"/>
  <c r="G919" i="2"/>
  <c r="E919" i="2"/>
  <c r="BC918" i="2"/>
  <c r="BA918" i="2"/>
  <c r="BB918" i="2" s="1"/>
  <c r="AM918" i="2"/>
  <c r="AJ918" i="2"/>
  <c r="AF918" i="2"/>
  <c r="AE918" i="2"/>
  <c r="AD918" i="2"/>
  <c r="Y918" i="2"/>
  <c r="G918" i="2"/>
  <c r="E918" i="2"/>
  <c r="BC917" i="2"/>
  <c r="BA917" i="2"/>
  <c r="BB917" i="2" s="1"/>
  <c r="AM917" i="2"/>
  <c r="AJ917" i="2"/>
  <c r="AF917" i="2"/>
  <c r="AE917" i="2"/>
  <c r="AD917" i="2"/>
  <c r="Y917" i="2"/>
  <c r="G917" i="2"/>
  <c r="E917" i="2"/>
  <c r="BC916" i="2"/>
  <c r="BA916" i="2"/>
  <c r="BB916" i="2" s="1"/>
  <c r="AM916" i="2"/>
  <c r="AJ916" i="2"/>
  <c r="AF916" i="2"/>
  <c r="AE916" i="2"/>
  <c r="AD916" i="2"/>
  <c r="Y916" i="2"/>
  <c r="G916" i="2"/>
  <c r="E916" i="2"/>
  <c r="BC915" i="2"/>
  <c r="BA915" i="2"/>
  <c r="BB915" i="2" s="1"/>
  <c r="AM915" i="2"/>
  <c r="AJ915" i="2"/>
  <c r="AF915" i="2"/>
  <c r="AE915" i="2"/>
  <c r="AD915" i="2"/>
  <c r="Y915" i="2"/>
  <c r="G915" i="2"/>
  <c r="E915" i="2"/>
  <c r="BC914" i="2"/>
  <c r="BA914" i="2"/>
  <c r="BB914" i="2" s="1"/>
  <c r="AM914" i="2"/>
  <c r="AJ914" i="2"/>
  <c r="AF914" i="2"/>
  <c r="AE914" i="2"/>
  <c r="AD914" i="2"/>
  <c r="Y914" i="2"/>
  <c r="G914" i="2"/>
  <c r="E914" i="2"/>
  <c r="BC913" i="2"/>
  <c r="BA913" i="2"/>
  <c r="BB913" i="2" s="1"/>
  <c r="AM913" i="2"/>
  <c r="AJ913" i="2"/>
  <c r="AF913" i="2"/>
  <c r="AE913" i="2"/>
  <c r="AD913" i="2"/>
  <c r="Y913" i="2"/>
  <c r="G913" i="2"/>
  <c r="E913" i="2"/>
  <c r="BC912" i="2"/>
  <c r="BA912" i="2"/>
  <c r="BB912" i="2" s="1"/>
  <c r="AM912" i="2"/>
  <c r="AJ912" i="2"/>
  <c r="AF912" i="2"/>
  <c r="AE912" i="2"/>
  <c r="AD912" i="2"/>
  <c r="Y912" i="2"/>
  <c r="G912" i="2"/>
  <c r="E912" i="2"/>
  <c r="BC911" i="2"/>
  <c r="BA911" i="2"/>
  <c r="BB911" i="2" s="1"/>
  <c r="AM911" i="2"/>
  <c r="AJ911" i="2"/>
  <c r="AF911" i="2"/>
  <c r="AE911" i="2"/>
  <c r="AD911" i="2"/>
  <c r="Y911" i="2"/>
  <c r="G911" i="2"/>
  <c r="E911" i="2"/>
  <c r="BC910" i="2"/>
  <c r="BA910" i="2"/>
  <c r="BB910" i="2" s="1"/>
  <c r="AM910" i="2"/>
  <c r="AJ910" i="2"/>
  <c r="AF910" i="2"/>
  <c r="AE910" i="2"/>
  <c r="AD910" i="2"/>
  <c r="Y910" i="2"/>
  <c r="G910" i="2"/>
  <c r="E910" i="2"/>
  <c r="BC909" i="2"/>
  <c r="BA909" i="2"/>
  <c r="BB909" i="2" s="1"/>
  <c r="AM909" i="2"/>
  <c r="AJ909" i="2"/>
  <c r="AF909" i="2"/>
  <c r="AE909" i="2"/>
  <c r="AD909" i="2"/>
  <c r="Y909" i="2"/>
  <c r="G909" i="2"/>
  <c r="E909" i="2"/>
  <c r="BC908" i="2"/>
  <c r="BA908" i="2"/>
  <c r="BB908" i="2" s="1"/>
  <c r="AM908" i="2"/>
  <c r="AJ908" i="2"/>
  <c r="AF908" i="2"/>
  <c r="AE908" i="2"/>
  <c r="AD908" i="2"/>
  <c r="Y908" i="2"/>
  <c r="G908" i="2"/>
  <c r="E908" i="2"/>
  <c r="BC907" i="2"/>
  <c r="BA907" i="2"/>
  <c r="BB907" i="2" s="1"/>
  <c r="AM907" i="2"/>
  <c r="AJ907" i="2"/>
  <c r="AF907" i="2"/>
  <c r="AE907" i="2"/>
  <c r="AD907" i="2"/>
  <c r="Y907" i="2"/>
  <c r="G907" i="2"/>
  <c r="E907" i="2"/>
  <c r="BC906" i="2"/>
  <c r="BA906" i="2"/>
  <c r="BB906" i="2" s="1"/>
  <c r="AM906" i="2"/>
  <c r="AJ906" i="2"/>
  <c r="AF906" i="2"/>
  <c r="AE906" i="2"/>
  <c r="AD906" i="2"/>
  <c r="Y906" i="2"/>
  <c r="G906" i="2"/>
  <c r="E906" i="2"/>
  <c r="BC905" i="2"/>
  <c r="BA905" i="2"/>
  <c r="BB905" i="2" s="1"/>
  <c r="AM905" i="2"/>
  <c r="AJ905" i="2"/>
  <c r="AF905" i="2"/>
  <c r="AE905" i="2"/>
  <c r="AD905" i="2"/>
  <c r="Y905" i="2"/>
  <c r="G905" i="2"/>
  <c r="E905" i="2"/>
  <c r="BC904" i="2"/>
  <c r="BA904" i="2"/>
  <c r="BB904" i="2" s="1"/>
  <c r="AM904" i="2"/>
  <c r="AJ904" i="2"/>
  <c r="AF904" i="2"/>
  <c r="AE904" i="2"/>
  <c r="AD904" i="2"/>
  <c r="Y904" i="2"/>
  <c r="G904" i="2"/>
  <c r="E904" i="2"/>
  <c r="BC903" i="2"/>
  <c r="BA903" i="2"/>
  <c r="BB903" i="2" s="1"/>
  <c r="AM903" i="2"/>
  <c r="AJ903" i="2"/>
  <c r="AF903" i="2"/>
  <c r="AE903" i="2"/>
  <c r="AD903" i="2"/>
  <c r="Y903" i="2"/>
  <c r="G903" i="2"/>
  <c r="E903" i="2"/>
  <c r="BC902" i="2"/>
  <c r="BA902" i="2"/>
  <c r="BB902" i="2" s="1"/>
  <c r="AM902" i="2"/>
  <c r="AJ902" i="2"/>
  <c r="AF902" i="2"/>
  <c r="AE902" i="2"/>
  <c r="AD902" i="2"/>
  <c r="Y902" i="2"/>
  <c r="G902" i="2"/>
  <c r="E902" i="2"/>
  <c r="BC901" i="2"/>
  <c r="BA901" i="2"/>
  <c r="BB901" i="2" s="1"/>
  <c r="AM901" i="2"/>
  <c r="AJ901" i="2"/>
  <c r="AF901" i="2"/>
  <c r="AE901" i="2"/>
  <c r="AD901" i="2"/>
  <c r="Y901" i="2"/>
  <c r="G901" i="2"/>
  <c r="E901" i="2"/>
  <c r="BC900" i="2"/>
  <c r="BA900" i="2"/>
  <c r="BB900" i="2" s="1"/>
  <c r="AM900" i="2"/>
  <c r="AJ900" i="2"/>
  <c r="AF900" i="2"/>
  <c r="AE900" i="2"/>
  <c r="AD900" i="2"/>
  <c r="Y900" i="2"/>
  <c r="G900" i="2"/>
  <c r="E900" i="2"/>
  <c r="BC899" i="2"/>
  <c r="BA899" i="2"/>
  <c r="BB899" i="2" s="1"/>
  <c r="AM899" i="2"/>
  <c r="AJ899" i="2"/>
  <c r="AF899" i="2"/>
  <c r="AE899" i="2"/>
  <c r="AD899" i="2"/>
  <c r="Y899" i="2"/>
  <c r="G899" i="2"/>
  <c r="E899" i="2"/>
  <c r="BC898" i="2"/>
  <c r="BA898" i="2"/>
  <c r="BB898" i="2" s="1"/>
  <c r="AM898" i="2"/>
  <c r="AJ898" i="2"/>
  <c r="AF898" i="2"/>
  <c r="AE898" i="2"/>
  <c r="AD898" i="2"/>
  <c r="Y898" i="2"/>
  <c r="G898" i="2"/>
  <c r="E898" i="2"/>
  <c r="BC897" i="2"/>
  <c r="BA897" i="2"/>
  <c r="BB897" i="2" s="1"/>
  <c r="AM897" i="2"/>
  <c r="AJ897" i="2"/>
  <c r="AF897" i="2"/>
  <c r="AE897" i="2"/>
  <c r="AD897" i="2"/>
  <c r="Y897" i="2"/>
  <c r="G897" i="2"/>
  <c r="E897" i="2"/>
  <c r="BC896" i="2"/>
  <c r="BA896" i="2"/>
  <c r="BB896" i="2" s="1"/>
  <c r="AM896" i="2"/>
  <c r="AJ896" i="2"/>
  <c r="AF896" i="2"/>
  <c r="AE896" i="2"/>
  <c r="AD896" i="2"/>
  <c r="Y896" i="2"/>
  <c r="G896" i="2"/>
  <c r="E896" i="2"/>
  <c r="BC895" i="2"/>
  <c r="BA895" i="2"/>
  <c r="BB895" i="2" s="1"/>
  <c r="AM895" i="2"/>
  <c r="AJ895" i="2"/>
  <c r="AF895" i="2"/>
  <c r="AE895" i="2"/>
  <c r="AD895" i="2"/>
  <c r="Y895" i="2"/>
  <c r="G895" i="2"/>
  <c r="E895" i="2"/>
  <c r="BC894" i="2"/>
  <c r="BA894" i="2"/>
  <c r="BB894" i="2" s="1"/>
  <c r="AM894" i="2"/>
  <c r="AJ894" i="2"/>
  <c r="AF894" i="2"/>
  <c r="AE894" i="2"/>
  <c r="AD894" i="2"/>
  <c r="Y894" i="2"/>
  <c r="G894" i="2"/>
  <c r="E894" i="2"/>
  <c r="BC893" i="2"/>
  <c r="BA893" i="2"/>
  <c r="BB893" i="2" s="1"/>
  <c r="AM893" i="2"/>
  <c r="AJ893" i="2"/>
  <c r="AF893" i="2"/>
  <c r="AE893" i="2"/>
  <c r="AD893" i="2"/>
  <c r="Y893" i="2"/>
  <c r="G893" i="2"/>
  <c r="E893" i="2"/>
  <c r="BC892" i="2"/>
  <c r="BA892" i="2"/>
  <c r="BB892" i="2" s="1"/>
  <c r="AM892" i="2"/>
  <c r="AJ892" i="2"/>
  <c r="AF892" i="2"/>
  <c r="AE892" i="2"/>
  <c r="AD892" i="2"/>
  <c r="Y892" i="2"/>
  <c r="G892" i="2"/>
  <c r="E892" i="2"/>
  <c r="BC891" i="2"/>
  <c r="BA891" i="2"/>
  <c r="BB891" i="2" s="1"/>
  <c r="AM891" i="2"/>
  <c r="AJ891" i="2"/>
  <c r="AF891" i="2"/>
  <c r="AE891" i="2"/>
  <c r="AD891" i="2"/>
  <c r="Y891" i="2"/>
  <c r="G891" i="2"/>
  <c r="E891" i="2"/>
  <c r="BC890" i="2"/>
  <c r="BA890" i="2"/>
  <c r="BB890" i="2" s="1"/>
  <c r="AM890" i="2"/>
  <c r="AJ890" i="2"/>
  <c r="AF890" i="2"/>
  <c r="AE890" i="2"/>
  <c r="AD890" i="2"/>
  <c r="Y890" i="2"/>
  <c r="G890" i="2"/>
  <c r="E890" i="2"/>
  <c r="BC889" i="2"/>
  <c r="BA889" i="2"/>
  <c r="BB889" i="2" s="1"/>
  <c r="AM889" i="2"/>
  <c r="AJ889" i="2"/>
  <c r="AF889" i="2"/>
  <c r="AE889" i="2"/>
  <c r="AD889" i="2"/>
  <c r="Y889" i="2"/>
  <c r="G889" i="2"/>
  <c r="E889" i="2"/>
  <c r="BC888" i="2"/>
  <c r="BA888" i="2"/>
  <c r="BB888" i="2" s="1"/>
  <c r="AM888" i="2"/>
  <c r="AJ888" i="2"/>
  <c r="AF888" i="2"/>
  <c r="AE888" i="2"/>
  <c r="AD888" i="2"/>
  <c r="Y888" i="2"/>
  <c r="G888" i="2"/>
  <c r="E888" i="2"/>
  <c r="BC887" i="2"/>
  <c r="BA887" i="2"/>
  <c r="BB887" i="2" s="1"/>
  <c r="AM887" i="2"/>
  <c r="AJ887" i="2"/>
  <c r="AF887" i="2"/>
  <c r="AE887" i="2"/>
  <c r="AD887" i="2"/>
  <c r="Y887" i="2"/>
  <c r="G887" i="2"/>
  <c r="E887" i="2"/>
  <c r="BC886" i="2"/>
  <c r="BA886" i="2"/>
  <c r="BB886" i="2" s="1"/>
  <c r="AM886" i="2"/>
  <c r="AJ886" i="2"/>
  <c r="AF886" i="2"/>
  <c r="AE886" i="2"/>
  <c r="AD886" i="2"/>
  <c r="Y886" i="2"/>
  <c r="G886" i="2"/>
  <c r="E886" i="2"/>
  <c r="BC885" i="2"/>
  <c r="BA885" i="2"/>
  <c r="BB885" i="2" s="1"/>
  <c r="AM885" i="2"/>
  <c r="AJ885" i="2"/>
  <c r="AF885" i="2"/>
  <c r="AE885" i="2"/>
  <c r="AD885" i="2"/>
  <c r="Y885" i="2"/>
  <c r="G885" i="2"/>
  <c r="E885" i="2"/>
  <c r="BC884" i="2"/>
  <c r="BA884" i="2"/>
  <c r="BB884" i="2" s="1"/>
  <c r="AM884" i="2"/>
  <c r="AJ884" i="2"/>
  <c r="AF884" i="2"/>
  <c r="AE884" i="2"/>
  <c r="AD884" i="2"/>
  <c r="Y884" i="2"/>
  <c r="G884" i="2"/>
  <c r="E884" i="2"/>
  <c r="BC883" i="2"/>
  <c r="BA883" i="2"/>
  <c r="BB883" i="2" s="1"/>
  <c r="AM883" i="2"/>
  <c r="AJ883" i="2"/>
  <c r="AF883" i="2"/>
  <c r="AE883" i="2"/>
  <c r="AD883" i="2"/>
  <c r="Y883" i="2"/>
  <c r="G883" i="2"/>
  <c r="E883" i="2"/>
  <c r="BC882" i="2"/>
  <c r="BA882" i="2"/>
  <c r="BB882" i="2" s="1"/>
  <c r="AM882" i="2"/>
  <c r="AJ882" i="2"/>
  <c r="AF882" i="2"/>
  <c r="AE882" i="2"/>
  <c r="AD882" i="2"/>
  <c r="Y882" i="2"/>
  <c r="G882" i="2"/>
  <c r="E882" i="2"/>
  <c r="BC881" i="2"/>
  <c r="BA881" i="2"/>
  <c r="BB881" i="2" s="1"/>
  <c r="AM881" i="2"/>
  <c r="AJ881" i="2"/>
  <c r="AF881" i="2"/>
  <c r="AE881" i="2"/>
  <c r="AD881" i="2"/>
  <c r="Y881" i="2"/>
  <c r="G881" i="2"/>
  <c r="E881" i="2"/>
  <c r="BC880" i="2"/>
  <c r="BA880" i="2"/>
  <c r="BB880" i="2" s="1"/>
  <c r="AM880" i="2"/>
  <c r="AJ880" i="2"/>
  <c r="AF880" i="2"/>
  <c r="AE880" i="2"/>
  <c r="AD880" i="2"/>
  <c r="Y880" i="2"/>
  <c r="G880" i="2"/>
  <c r="E880" i="2"/>
  <c r="BC879" i="2"/>
  <c r="BA879" i="2"/>
  <c r="BB879" i="2" s="1"/>
  <c r="AM879" i="2"/>
  <c r="AJ879" i="2"/>
  <c r="AF879" i="2"/>
  <c r="AE879" i="2"/>
  <c r="AD879" i="2"/>
  <c r="Y879" i="2"/>
  <c r="G879" i="2"/>
  <c r="E879" i="2"/>
  <c r="BC878" i="2"/>
  <c r="BA878" i="2"/>
  <c r="BB878" i="2" s="1"/>
  <c r="AM878" i="2"/>
  <c r="AJ878" i="2"/>
  <c r="AF878" i="2"/>
  <c r="AE878" i="2"/>
  <c r="AD878" i="2"/>
  <c r="Y878" i="2"/>
  <c r="G878" i="2"/>
  <c r="E878" i="2"/>
  <c r="BC877" i="2"/>
  <c r="BA877" i="2"/>
  <c r="BB877" i="2" s="1"/>
  <c r="AM877" i="2"/>
  <c r="AJ877" i="2"/>
  <c r="AF877" i="2"/>
  <c r="AE877" i="2"/>
  <c r="AD877" i="2"/>
  <c r="Y877" i="2"/>
  <c r="G877" i="2"/>
  <c r="E877" i="2"/>
  <c r="BC876" i="2"/>
  <c r="BA876" i="2"/>
  <c r="BB876" i="2" s="1"/>
  <c r="AM876" i="2"/>
  <c r="AJ876" i="2"/>
  <c r="AF876" i="2"/>
  <c r="AE876" i="2"/>
  <c r="AD876" i="2"/>
  <c r="Y876" i="2"/>
  <c r="G876" i="2"/>
  <c r="E876" i="2"/>
  <c r="BC875" i="2"/>
  <c r="BA875" i="2"/>
  <c r="BB875" i="2" s="1"/>
  <c r="AM875" i="2"/>
  <c r="AJ875" i="2"/>
  <c r="AF875" i="2"/>
  <c r="AE875" i="2"/>
  <c r="AD875" i="2"/>
  <c r="Y875" i="2"/>
  <c r="G875" i="2"/>
  <c r="E875" i="2"/>
  <c r="BC874" i="2"/>
  <c r="BA874" i="2"/>
  <c r="BB874" i="2" s="1"/>
  <c r="AM874" i="2"/>
  <c r="AJ874" i="2"/>
  <c r="AF874" i="2"/>
  <c r="AE874" i="2"/>
  <c r="AD874" i="2"/>
  <c r="Y874" i="2"/>
  <c r="G874" i="2"/>
  <c r="E874" i="2"/>
  <c r="BC873" i="2"/>
  <c r="BA873" i="2"/>
  <c r="BB873" i="2" s="1"/>
  <c r="AM873" i="2"/>
  <c r="AJ873" i="2"/>
  <c r="AF873" i="2"/>
  <c r="AE873" i="2"/>
  <c r="AD873" i="2"/>
  <c r="Y873" i="2"/>
  <c r="G873" i="2"/>
  <c r="E873" i="2"/>
  <c r="BC872" i="2"/>
  <c r="BA872" i="2"/>
  <c r="BB872" i="2" s="1"/>
  <c r="AM872" i="2"/>
  <c r="AJ872" i="2"/>
  <c r="AF872" i="2"/>
  <c r="AE872" i="2"/>
  <c r="AD872" i="2"/>
  <c r="Y872" i="2"/>
  <c r="G872" i="2"/>
  <c r="E872" i="2"/>
  <c r="BC871" i="2"/>
  <c r="BA871" i="2"/>
  <c r="BB871" i="2" s="1"/>
  <c r="AM871" i="2"/>
  <c r="AJ871" i="2"/>
  <c r="AF871" i="2"/>
  <c r="AE871" i="2"/>
  <c r="AD871" i="2"/>
  <c r="Y871" i="2"/>
  <c r="G871" i="2"/>
  <c r="E871" i="2"/>
  <c r="BC870" i="2"/>
  <c r="BA870" i="2"/>
  <c r="BB870" i="2" s="1"/>
  <c r="AM870" i="2"/>
  <c r="AJ870" i="2"/>
  <c r="AF870" i="2"/>
  <c r="AE870" i="2"/>
  <c r="AD870" i="2"/>
  <c r="Y870" i="2"/>
  <c r="G870" i="2"/>
  <c r="E870" i="2"/>
  <c r="BC869" i="2"/>
  <c r="BA869" i="2"/>
  <c r="BB869" i="2" s="1"/>
  <c r="AM869" i="2"/>
  <c r="AJ869" i="2"/>
  <c r="AF869" i="2"/>
  <c r="AE869" i="2"/>
  <c r="AD869" i="2"/>
  <c r="Y869" i="2"/>
  <c r="G869" i="2"/>
  <c r="E869" i="2"/>
  <c r="BC868" i="2"/>
  <c r="BA868" i="2"/>
  <c r="BB868" i="2" s="1"/>
  <c r="AM868" i="2"/>
  <c r="AJ868" i="2"/>
  <c r="AF868" i="2"/>
  <c r="AE868" i="2"/>
  <c r="AD868" i="2"/>
  <c r="Y868" i="2"/>
  <c r="G868" i="2"/>
  <c r="E868" i="2"/>
  <c r="BC867" i="2"/>
  <c r="BA867" i="2"/>
  <c r="BB867" i="2" s="1"/>
  <c r="AM867" i="2"/>
  <c r="AJ867" i="2"/>
  <c r="AF867" i="2"/>
  <c r="AE867" i="2"/>
  <c r="AD867" i="2"/>
  <c r="Y867" i="2"/>
  <c r="G867" i="2"/>
  <c r="E867" i="2"/>
  <c r="BC866" i="2"/>
  <c r="BA866" i="2"/>
  <c r="BB866" i="2" s="1"/>
  <c r="AM866" i="2"/>
  <c r="AJ866" i="2"/>
  <c r="AF866" i="2"/>
  <c r="AE866" i="2"/>
  <c r="AD866" i="2"/>
  <c r="Y866" i="2"/>
  <c r="G866" i="2"/>
  <c r="E866" i="2"/>
  <c r="BC865" i="2"/>
  <c r="BA865" i="2"/>
  <c r="BB865" i="2" s="1"/>
  <c r="AM865" i="2"/>
  <c r="AJ865" i="2"/>
  <c r="AF865" i="2"/>
  <c r="AE865" i="2"/>
  <c r="AD865" i="2"/>
  <c r="Y865" i="2"/>
  <c r="G865" i="2"/>
  <c r="E865" i="2"/>
  <c r="BC864" i="2"/>
  <c r="BA864" i="2"/>
  <c r="BB864" i="2" s="1"/>
  <c r="AM864" i="2"/>
  <c r="AJ864" i="2"/>
  <c r="AF864" i="2"/>
  <c r="AE864" i="2"/>
  <c r="AD864" i="2"/>
  <c r="Y864" i="2"/>
  <c r="G864" i="2"/>
  <c r="E864" i="2"/>
  <c r="BC863" i="2"/>
  <c r="BA863" i="2"/>
  <c r="BB863" i="2" s="1"/>
  <c r="AM863" i="2"/>
  <c r="AJ863" i="2"/>
  <c r="AF863" i="2"/>
  <c r="AE863" i="2"/>
  <c r="AD863" i="2"/>
  <c r="Y863" i="2"/>
  <c r="G863" i="2"/>
  <c r="E863" i="2"/>
  <c r="BC862" i="2"/>
  <c r="BA862" i="2"/>
  <c r="BB862" i="2" s="1"/>
  <c r="AM862" i="2"/>
  <c r="AJ862" i="2"/>
  <c r="AF862" i="2"/>
  <c r="AE862" i="2"/>
  <c r="AD862" i="2"/>
  <c r="Y862" i="2"/>
  <c r="G862" i="2"/>
  <c r="E862" i="2"/>
  <c r="BC861" i="2"/>
  <c r="BA861" i="2"/>
  <c r="BB861" i="2" s="1"/>
  <c r="AM861" i="2"/>
  <c r="AJ861" i="2"/>
  <c r="AF861" i="2"/>
  <c r="AE861" i="2"/>
  <c r="AD861" i="2"/>
  <c r="Y861" i="2"/>
  <c r="G861" i="2"/>
  <c r="E861" i="2"/>
  <c r="BC860" i="2"/>
  <c r="BA860" i="2"/>
  <c r="BB860" i="2" s="1"/>
  <c r="AM860" i="2"/>
  <c r="AJ860" i="2"/>
  <c r="AF860" i="2"/>
  <c r="AE860" i="2"/>
  <c r="AD860" i="2"/>
  <c r="Y860" i="2"/>
  <c r="G860" i="2"/>
  <c r="E860" i="2"/>
  <c r="BC859" i="2"/>
  <c r="BA859" i="2"/>
  <c r="BB859" i="2" s="1"/>
  <c r="AM859" i="2"/>
  <c r="AJ859" i="2"/>
  <c r="AF859" i="2"/>
  <c r="AE859" i="2"/>
  <c r="AD859" i="2"/>
  <c r="Y859" i="2"/>
  <c r="G859" i="2"/>
  <c r="E859" i="2"/>
  <c r="BC858" i="2"/>
  <c r="BA858" i="2"/>
  <c r="BB858" i="2" s="1"/>
  <c r="AM858" i="2"/>
  <c r="AJ858" i="2"/>
  <c r="AF858" i="2"/>
  <c r="AE858" i="2"/>
  <c r="AD858" i="2"/>
  <c r="Y858" i="2"/>
  <c r="G858" i="2"/>
  <c r="E858" i="2"/>
  <c r="BC857" i="2"/>
  <c r="BA857" i="2"/>
  <c r="BB857" i="2" s="1"/>
  <c r="AM857" i="2"/>
  <c r="AJ857" i="2"/>
  <c r="AF857" i="2"/>
  <c r="AE857" i="2"/>
  <c r="AD857" i="2"/>
  <c r="Y857" i="2"/>
  <c r="G857" i="2"/>
  <c r="E857" i="2"/>
  <c r="BC856" i="2"/>
  <c r="BA856" i="2"/>
  <c r="BB856" i="2" s="1"/>
  <c r="AM856" i="2"/>
  <c r="AJ856" i="2"/>
  <c r="AF856" i="2"/>
  <c r="AE856" i="2"/>
  <c r="AD856" i="2"/>
  <c r="Y856" i="2"/>
  <c r="G856" i="2"/>
  <c r="E856" i="2"/>
  <c r="BC855" i="2"/>
  <c r="BA855" i="2"/>
  <c r="BB855" i="2" s="1"/>
  <c r="AM855" i="2"/>
  <c r="AJ855" i="2"/>
  <c r="AF855" i="2"/>
  <c r="AE855" i="2"/>
  <c r="AD855" i="2"/>
  <c r="Y855" i="2"/>
  <c r="G855" i="2"/>
  <c r="E855" i="2"/>
  <c r="BC854" i="2"/>
  <c r="BA854" i="2"/>
  <c r="BB854" i="2" s="1"/>
  <c r="AM854" i="2"/>
  <c r="AJ854" i="2"/>
  <c r="AF854" i="2"/>
  <c r="AE854" i="2"/>
  <c r="AD854" i="2"/>
  <c r="Y854" i="2"/>
  <c r="G854" i="2"/>
  <c r="E854" i="2"/>
  <c r="BC853" i="2"/>
  <c r="BA853" i="2"/>
  <c r="BB853" i="2" s="1"/>
  <c r="AM853" i="2"/>
  <c r="AJ853" i="2"/>
  <c r="AF853" i="2"/>
  <c r="AE853" i="2"/>
  <c r="AD853" i="2"/>
  <c r="Y853" i="2"/>
  <c r="G853" i="2"/>
  <c r="E853" i="2"/>
  <c r="BC852" i="2"/>
  <c r="BA852" i="2"/>
  <c r="BB852" i="2" s="1"/>
  <c r="AM852" i="2"/>
  <c r="AJ852" i="2"/>
  <c r="AF852" i="2"/>
  <c r="AE852" i="2"/>
  <c r="AD852" i="2"/>
  <c r="Y852" i="2"/>
  <c r="G852" i="2"/>
  <c r="E852" i="2"/>
  <c r="BC851" i="2"/>
  <c r="BA851" i="2"/>
  <c r="BB851" i="2" s="1"/>
  <c r="AM851" i="2"/>
  <c r="AJ851" i="2"/>
  <c r="AF851" i="2"/>
  <c r="AE851" i="2"/>
  <c r="AD851" i="2"/>
  <c r="Y851" i="2"/>
  <c r="G851" i="2"/>
  <c r="E851" i="2"/>
  <c r="BC850" i="2"/>
  <c r="BA850" i="2"/>
  <c r="BB850" i="2" s="1"/>
  <c r="AM850" i="2"/>
  <c r="AJ850" i="2"/>
  <c r="AF850" i="2"/>
  <c r="AE850" i="2"/>
  <c r="AD850" i="2"/>
  <c r="Y850" i="2"/>
  <c r="G850" i="2"/>
  <c r="E850" i="2"/>
  <c r="BC849" i="2"/>
  <c r="BA849" i="2"/>
  <c r="BB849" i="2" s="1"/>
  <c r="AM849" i="2"/>
  <c r="AJ849" i="2"/>
  <c r="AF849" i="2"/>
  <c r="AE849" i="2"/>
  <c r="AD849" i="2"/>
  <c r="Y849" i="2"/>
  <c r="G849" i="2"/>
  <c r="E849" i="2"/>
  <c r="BC848" i="2"/>
  <c r="BA848" i="2"/>
  <c r="BB848" i="2" s="1"/>
  <c r="AM848" i="2"/>
  <c r="AJ848" i="2"/>
  <c r="AF848" i="2"/>
  <c r="AE848" i="2"/>
  <c r="AD848" i="2"/>
  <c r="Y848" i="2"/>
  <c r="G848" i="2"/>
  <c r="E848" i="2"/>
  <c r="BC847" i="2"/>
  <c r="BA847" i="2"/>
  <c r="BB847" i="2" s="1"/>
  <c r="AM847" i="2"/>
  <c r="AJ847" i="2"/>
  <c r="AF847" i="2"/>
  <c r="AE847" i="2"/>
  <c r="AD847" i="2"/>
  <c r="Y847" i="2"/>
  <c r="G847" i="2"/>
  <c r="E847" i="2"/>
  <c r="BC846" i="2"/>
  <c r="BA846" i="2"/>
  <c r="BB846" i="2" s="1"/>
  <c r="AM846" i="2"/>
  <c r="AJ846" i="2"/>
  <c r="AF846" i="2"/>
  <c r="AE846" i="2"/>
  <c r="AD846" i="2"/>
  <c r="Y846" i="2"/>
  <c r="G846" i="2"/>
  <c r="E846" i="2"/>
  <c r="BC845" i="2"/>
  <c r="BA845" i="2"/>
  <c r="BB845" i="2" s="1"/>
  <c r="AM845" i="2"/>
  <c r="AJ845" i="2"/>
  <c r="AF845" i="2"/>
  <c r="AE845" i="2"/>
  <c r="AD845" i="2"/>
  <c r="Y845" i="2"/>
  <c r="G845" i="2"/>
  <c r="E845" i="2"/>
  <c r="BC844" i="2"/>
  <c r="BA844" i="2"/>
  <c r="BB844" i="2" s="1"/>
  <c r="AM844" i="2"/>
  <c r="AJ844" i="2"/>
  <c r="AF844" i="2"/>
  <c r="AE844" i="2"/>
  <c r="AD844" i="2"/>
  <c r="Y844" i="2"/>
  <c r="G844" i="2"/>
  <c r="E844" i="2"/>
  <c r="BC843" i="2"/>
  <c r="BA843" i="2"/>
  <c r="BB843" i="2" s="1"/>
  <c r="AM843" i="2"/>
  <c r="AJ843" i="2"/>
  <c r="AF843" i="2"/>
  <c r="AE843" i="2"/>
  <c r="AD843" i="2"/>
  <c r="Y843" i="2"/>
  <c r="G843" i="2"/>
  <c r="E843" i="2"/>
  <c r="BC842" i="2"/>
  <c r="BA842" i="2"/>
  <c r="BB842" i="2" s="1"/>
  <c r="AM842" i="2"/>
  <c r="AJ842" i="2"/>
  <c r="AF842" i="2"/>
  <c r="AE842" i="2"/>
  <c r="AD842" i="2"/>
  <c r="Y842" i="2"/>
  <c r="G842" i="2"/>
  <c r="E842" i="2"/>
  <c r="BC841" i="2"/>
  <c r="BA841" i="2"/>
  <c r="BB841" i="2" s="1"/>
  <c r="AM841" i="2"/>
  <c r="AJ841" i="2"/>
  <c r="AF841" i="2"/>
  <c r="AE841" i="2"/>
  <c r="AD841" i="2"/>
  <c r="Y841" i="2"/>
  <c r="G841" i="2"/>
  <c r="E841" i="2"/>
  <c r="BC840" i="2"/>
  <c r="BA840" i="2"/>
  <c r="BB840" i="2" s="1"/>
  <c r="AM840" i="2"/>
  <c r="AJ840" i="2"/>
  <c r="AF840" i="2"/>
  <c r="AE840" i="2"/>
  <c r="AD840" i="2"/>
  <c r="Y840" i="2"/>
  <c r="G840" i="2"/>
  <c r="E840" i="2"/>
  <c r="BC839" i="2"/>
  <c r="BA839" i="2"/>
  <c r="BB839" i="2" s="1"/>
  <c r="AM839" i="2"/>
  <c r="AJ839" i="2"/>
  <c r="AF839" i="2"/>
  <c r="AE839" i="2"/>
  <c r="AD839" i="2"/>
  <c r="Y839" i="2"/>
  <c r="G839" i="2"/>
  <c r="E839" i="2"/>
  <c r="BC838" i="2"/>
  <c r="BA838" i="2"/>
  <c r="BB838" i="2" s="1"/>
  <c r="AM838" i="2"/>
  <c r="AJ838" i="2"/>
  <c r="AF838" i="2"/>
  <c r="AE838" i="2"/>
  <c r="AD838" i="2"/>
  <c r="Y838" i="2"/>
  <c r="G838" i="2"/>
  <c r="E838" i="2"/>
  <c r="BC837" i="2"/>
  <c r="BA837" i="2"/>
  <c r="BB837" i="2" s="1"/>
  <c r="AM837" i="2"/>
  <c r="AJ837" i="2"/>
  <c r="AF837" i="2"/>
  <c r="AE837" i="2"/>
  <c r="AD837" i="2"/>
  <c r="Y837" i="2"/>
  <c r="G837" i="2"/>
  <c r="E837" i="2"/>
  <c r="BC836" i="2"/>
  <c r="BB836" i="2"/>
  <c r="BA836" i="2"/>
  <c r="AM836" i="2"/>
  <c r="AJ836" i="2"/>
  <c r="AF836" i="2"/>
  <c r="AE836" i="2"/>
  <c r="AD836" i="2"/>
  <c r="Y836" i="2"/>
  <c r="G836" i="2"/>
  <c r="E836" i="2"/>
  <c r="BC835" i="2"/>
  <c r="BA835" i="2"/>
  <c r="BB835" i="2" s="1"/>
  <c r="AM835" i="2"/>
  <c r="AJ835" i="2"/>
  <c r="AF835" i="2"/>
  <c r="AE835" i="2"/>
  <c r="AD835" i="2"/>
  <c r="Y835" i="2"/>
  <c r="G835" i="2"/>
  <c r="E835" i="2"/>
  <c r="BC834" i="2"/>
  <c r="BA834" i="2"/>
  <c r="BB834" i="2" s="1"/>
  <c r="AM834" i="2"/>
  <c r="AJ834" i="2"/>
  <c r="AF834" i="2"/>
  <c r="AE834" i="2"/>
  <c r="AD834" i="2"/>
  <c r="Y834" i="2"/>
  <c r="G834" i="2"/>
  <c r="E834" i="2"/>
  <c r="BC833" i="2"/>
  <c r="BA833" i="2"/>
  <c r="BB833" i="2" s="1"/>
  <c r="AM833" i="2"/>
  <c r="AJ833" i="2"/>
  <c r="AF833" i="2"/>
  <c r="AE833" i="2"/>
  <c r="AD833" i="2"/>
  <c r="Y833" i="2"/>
  <c r="G833" i="2"/>
  <c r="E833" i="2"/>
  <c r="BC832" i="2"/>
  <c r="BA832" i="2"/>
  <c r="BB832" i="2" s="1"/>
  <c r="AM832" i="2"/>
  <c r="AJ832" i="2"/>
  <c r="AF832" i="2"/>
  <c r="AE832" i="2"/>
  <c r="AD832" i="2"/>
  <c r="Y832" i="2"/>
  <c r="G832" i="2"/>
  <c r="E832" i="2"/>
  <c r="BC831" i="2"/>
  <c r="BA831" i="2"/>
  <c r="BB831" i="2" s="1"/>
  <c r="AM831" i="2"/>
  <c r="AJ831" i="2"/>
  <c r="AF831" i="2"/>
  <c r="AE831" i="2"/>
  <c r="AD831" i="2"/>
  <c r="Y831" i="2"/>
  <c r="G831" i="2"/>
  <c r="E831" i="2"/>
  <c r="BC830" i="2"/>
  <c r="BA830" i="2"/>
  <c r="BB830" i="2" s="1"/>
  <c r="AM830" i="2"/>
  <c r="AJ830" i="2"/>
  <c r="AF830" i="2"/>
  <c r="AE830" i="2"/>
  <c r="AD830" i="2"/>
  <c r="Y830" i="2"/>
  <c r="G830" i="2"/>
  <c r="E830" i="2"/>
  <c r="BC829" i="2"/>
  <c r="BA829" i="2"/>
  <c r="BB829" i="2" s="1"/>
  <c r="AM829" i="2"/>
  <c r="AJ829" i="2"/>
  <c r="AF829" i="2"/>
  <c r="AE829" i="2"/>
  <c r="AD829" i="2"/>
  <c r="Y829" i="2"/>
  <c r="G829" i="2"/>
  <c r="E829" i="2"/>
  <c r="BC828" i="2"/>
  <c r="BA828" i="2"/>
  <c r="BB828" i="2" s="1"/>
  <c r="AM828" i="2"/>
  <c r="AJ828" i="2"/>
  <c r="AF828" i="2"/>
  <c r="AE828" i="2"/>
  <c r="AD828" i="2"/>
  <c r="Y828" i="2"/>
  <c r="G828" i="2"/>
  <c r="E828" i="2"/>
  <c r="BC827" i="2"/>
  <c r="BA827" i="2"/>
  <c r="BB827" i="2" s="1"/>
  <c r="AM827" i="2"/>
  <c r="AJ827" i="2"/>
  <c r="AF827" i="2"/>
  <c r="AE827" i="2"/>
  <c r="AD827" i="2"/>
  <c r="Y827" i="2"/>
  <c r="G827" i="2"/>
  <c r="E827" i="2"/>
  <c r="BC826" i="2"/>
  <c r="BA826" i="2"/>
  <c r="BB826" i="2" s="1"/>
  <c r="AM826" i="2"/>
  <c r="AJ826" i="2"/>
  <c r="AF826" i="2"/>
  <c r="AE826" i="2"/>
  <c r="AD826" i="2"/>
  <c r="Y826" i="2"/>
  <c r="G826" i="2"/>
  <c r="E826" i="2"/>
  <c r="BC825" i="2"/>
  <c r="BA825" i="2"/>
  <c r="BB825" i="2" s="1"/>
  <c r="AM825" i="2"/>
  <c r="AJ825" i="2"/>
  <c r="AF825" i="2"/>
  <c r="AE825" i="2"/>
  <c r="AD825" i="2"/>
  <c r="Y825" i="2"/>
  <c r="G825" i="2"/>
  <c r="E825" i="2"/>
  <c r="BC824" i="2"/>
  <c r="BA824" i="2"/>
  <c r="BB824" i="2" s="1"/>
  <c r="AM824" i="2"/>
  <c r="AJ824" i="2"/>
  <c r="AF824" i="2"/>
  <c r="AE824" i="2"/>
  <c r="AD824" i="2"/>
  <c r="Y824" i="2"/>
  <c r="G824" i="2"/>
  <c r="E824" i="2"/>
  <c r="BC823" i="2"/>
  <c r="BA823" i="2"/>
  <c r="BB823" i="2" s="1"/>
  <c r="AM823" i="2"/>
  <c r="AJ823" i="2"/>
  <c r="AF823" i="2"/>
  <c r="AE823" i="2"/>
  <c r="AD823" i="2"/>
  <c r="Y823" i="2"/>
  <c r="G823" i="2"/>
  <c r="E823" i="2"/>
  <c r="BC822" i="2"/>
  <c r="BA822" i="2"/>
  <c r="BB822" i="2" s="1"/>
  <c r="AM822" i="2"/>
  <c r="AJ822" i="2"/>
  <c r="AF822" i="2"/>
  <c r="AE822" i="2"/>
  <c r="AD822" i="2"/>
  <c r="Y822" i="2"/>
  <c r="G822" i="2"/>
  <c r="E822" i="2"/>
  <c r="BC821" i="2"/>
  <c r="BA821" i="2"/>
  <c r="BB821" i="2" s="1"/>
  <c r="AM821" i="2"/>
  <c r="AJ821" i="2"/>
  <c r="AF821" i="2"/>
  <c r="AE821" i="2"/>
  <c r="AD821" i="2"/>
  <c r="Y821" i="2"/>
  <c r="G821" i="2"/>
  <c r="E821" i="2"/>
  <c r="BC820" i="2"/>
  <c r="BA820" i="2"/>
  <c r="BB820" i="2" s="1"/>
  <c r="AM820" i="2"/>
  <c r="AJ820" i="2"/>
  <c r="AF820" i="2"/>
  <c r="AE820" i="2"/>
  <c r="AD820" i="2"/>
  <c r="Y820" i="2"/>
  <c r="G820" i="2"/>
  <c r="E820" i="2"/>
  <c r="BC819" i="2"/>
  <c r="BA819" i="2"/>
  <c r="BB819" i="2" s="1"/>
  <c r="AM819" i="2"/>
  <c r="AJ819" i="2"/>
  <c r="AF819" i="2"/>
  <c r="AE819" i="2"/>
  <c r="AD819" i="2"/>
  <c r="Y819" i="2"/>
  <c r="G819" i="2"/>
  <c r="E819" i="2"/>
  <c r="BC818" i="2"/>
  <c r="BA818" i="2"/>
  <c r="BB818" i="2" s="1"/>
  <c r="AM818" i="2"/>
  <c r="AJ818" i="2"/>
  <c r="AF818" i="2"/>
  <c r="AE818" i="2"/>
  <c r="AD818" i="2"/>
  <c r="Y818" i="2"/>
  <c r="G818" i="2"/>
  <c r="E818" i="2"/>
  <c r="BC817" i="2"/>
  <c r="BA817" i="2"/>
  <c r="BB817" i="2" s="1"/>
  <c r="AM817" i="2"/>
  <c r="AJ817" i="2"/>
  <c r="AF817" i="2"/>
  <c r="AE817" i="2"/>
  <c r="AD817" i="2"/>
  <c r="Y817" i="2"/>
  <c r="G817" i="2"/>
  <c r="E817" i="2"/>
  <c r="BC816" i="2"/>
  <c r="BA816" i="2"/>
  <c r="BB816" i="2" s="1"/>
  <c r="AM816" i="2"/>
  <c r="AJ816" i="2"/>
  <c r="AF816" i="2"/>
  <c r="AE816" i="2"/>
  <c r="AD816" i="2"/>
  <c r="Y816" i="2"/>
  <c r="G816" i="2"/>
  <c r="E816" i="2"/>
  <c r="BC815" i="2"/>
  <c r="BA815" i="2"/>
  <c r="BB815" i="2" s="1"/>
  <c r="AM815" i="2"/>
  <c r="AJ815" i="2"/>
  <c r="AF815" i="2"/>
  <c r="AE815" i="2"/>
  <c r="AD815" i="2"/>
  <c r="Y815" i="2"/>
  <c r="G815" i="2"/>
  <c r="E815" i="2"/>
  <c r="BC814" i="2"/>
  <c r="BA814" i="2"/>
  <c r="BB814" i="2" s="1"/>
  <c r="AM814" i="2"/>
  <c r="AJ814" i="2"/>
  <c r="AF814" i="2"/>
  <c r="AE814" i="2"/>
  <c r="AD814" i="2"/>
  <c r="Y814" i="2"/>
  <c r="G814" i="2"/>
  <c r="E814" i="2"/>
  <c r="BC813" i="2"/>
  <c r="BA813" i="2"/>
  <c r="BB813" i="2" s="1"/>
  <c r="AM813" i="2"/>
  <c r="AJ813" i="2"/>
  <c r="AF813" i="2"/>
  <c r="AE813" i="2"/>
  <c r="AD813" i="2"/>
  <c r="Y813" i="2"/>
  <c r="G813" i="2"/>
  <c r="E813" i="2"/>
  <c r="BC812" i="2"/>
  <c r="BA812" i="2"/>
  <c r="BB812" i="2" s="1"/>
  <c r="AM812" i="2"/>
  <c r="AJ812" i="2"/>
  <c r="AF812" i="2"/>
  <c r="AE812" i="2"/>
  <c r="AD812" i="2"/>
  <c r="Y812" i="2"/>
  <c r="G812" i="2"/>
  <c r="E812" i="2"/>
  <c r="BC811" i="2"/>
  <c r="BA811" i="2"/>
  <c r="BB811" i="2" s="1"/>
  <c r="AM811" i="2"/>
  <c r="AJ811" i="2"/>
  <c r="AF811" i="2"/>
  <c r="AE811" i="2"/>
  <c r="AD811" i="2"/>
  <c r="Y811" i="2"/>
  <c r="G811" i="2"/>
  <c r="E811" i="2"/>
  <c r="BC810" i="2"/>
  <c r="BA810" i="2"/>
  <c r="BB810" i="2" s="1"/>
  <c r="AM810" i="2"/>
  <c r="AJ810" i="2"/>
  <c r="AF810" i="2"/>
  <c r="AE810" i="2"/>
  <c r="AD810" i="2"/>
  <c r="Y810" i="2"/>
  <c r="G810" i="2"/>
  <c r="E810" i="2"/>
  <c r="BC809" i="2"/>
  <c r="BA809" i="2"/>
  <c r="BB809" i="2" s="1"/>
  <c r="AM809" i="2"/>
  <c r="AJ809" i="2"/>
  <c r="AF809" i="2"/>
  <c r="AE809" i="2"/>
  <c r="AD809" i="2"/>
  <c r="Y809" i="2"/>
  <c r="G809" i="2"/>
  <c r="E809" i="2"/>
  <c r="BC808" i="2"/>
  <c r="BA808" i="2"/>
  <c r="BB808" i="2" s="1"/>
  <c r="AM808" i="2"/>
  <c r="AJ808" i="2"/>
  <c r="AF808" i="2"/>
  <c r="AE808" i="2"/>
  <c r="AD808" i="2"/>
  <c r="Y808" i="2"/>
  <c r="G808" i="2"/>
  <c r="E808" i="2"/>
  <c r="BC807" i="2"/>
  <c r="BA807" i="2"/>
  <c r="BB807" i="2" s="1"/>
  <c r="AM807" i="2"/>
  <c r="AJ807" i="2"/>
  <c r="AF807" i="2"/>
  <c r="AE807" i="2"/>
  <c r="AD807" i="2"/>
  <c r="Y807" i="2"/>
  <c r="G807" i="2"/>
  <c r="E807" i="2"/>
  <c r="BC806" i="2"/>
  <c r="BA806" i="2"/>
  <c r="BB806" i="2" s="1"/>
  <c r="AM806" i="2"/>
  <c r="AJ806" i="2"/>
  <c r="AF806" i="2"/>
  <c r="AE806" i="2"/>
  <c r="AD806" i="2"/>
  <c r="Y806" i="2"/>
  <c r="G806" i="2"/>
  <c r="E806" i="2"/>
  <c r="BC805" i="2"/>
  <c r="BA805" i="2"/>
  <c r="BB805" i="2" s="1"/>
  <c r="AM805" i="2"/>
  <c r="AJ805" i="2"/>
  <c r="AF805" i="2"/>
  <c r="AE805" i="2"/>
  <c r="AD805" i="2"/>
  <c r="Y805" i="2"/>
  <c r="G805" i="2"/>
  <c r="E805" i="2"/>
  <c r="BC804" i="2"/>
  <c r="BA804" i="2"/>
  <c r="BB804" i="2" s="1"/>
  <c r="AM804" i="2"/>
  <c r="AJ804" i="2"/>
  <c r="AF804" i="2"/>
  <c r="AE804" i="2"/>
  <c r="AD804" i="2"/>
  <c r="Y804" i="2"/>
  <c r="G804" i="2"/>
  <c r="E804" i="2"/>
  <c r="BC803" i="2"/>
  <c r="BA803" i="2"/>
  <c r="BB803" i="2" s="1"/>
  <c r="AM803" i="2"/>
  <c r="AJ803" i="2"/>
  <c r="AF803" i="2"/>
  <c r="AE803" i="2"/>
  <c r="AD803" i="2"/>
  <c r="Y803" i="2"/>
  <c r="G803" i="2"/>
  <c r="E803" i="2"/>
  <c r="BC802" i="2"/>
  <c r="BA802" i="2"/>
  <c r="BB802" i="2" s="1"/>
  <c r="AM802" i="2"/>
  <c r="AJ802" i="2"/>
  <c r="AF802" i="2"/>
  <c r="AE802" i="2"/>
  <c r="AD802" i="2"/>
  <c r="Y802" i="2"/>
  <c r="G802" i="2"/>
  <c r="E802" i="2"/>
  <c r="BC801" i="2"/>
  <c r="BA801" i="2"/>
  <c r="BB801" i="2" s="1"/>
  <c r="AM801" i="2"/>
  <c r="AJ801" i="2"/>
  <c r="AF801" i="2"/>
  <c r="AE801" i="2"/>
  <c r="AD801" i="2"/>
  <c r="Y801" i="2"/>
  <c r="G801" i="2"/>
  <c r="E801" i="2"/>
  <c r="BC800" i="2"/>
  <c r="BA800" i="2"/>
  <c r="BB800" i="2" s="1"/>
  <c r="AM800" i="2"/>
  <c r="AJ800" i="2"/>
  <c r="AF800" i="2"/>
  <c r="AE800" i="2"/>
  <c r="AD800" i="2"/>
  <c r="Y800" i="2"/>
  <c r="G800" i="2"/>
  <c r="E800" i="2"/>
  <c r="BC799" i="2"/>
  <c r="BA799" i="2"/>
  <c r="BB799" i="2" s="1"/>
  <c r="AM799" i="2"/>
  <c r="AJ799" i="2"/>
  <c r="AF799" i="2"/>
  <c r="AE799" i="2"/>
  <c r="AD799" i="2"/>
  <c r="Y799" i="2"/>
  <c r="G799" i="2"/>
  <c r="E799" i="2"/>
  <c r="BC798" i="2"/>
  <c r="BA798" i="2"/>
  <c r="BB798" i="2" s="1"/>
  <c r="AM798" i="2"/>
  <c r="AJ798" i="2"/>
  <c r="AF798" i="2"/>
  <c r="AE798" i="2"/>
  <c r="AD798" i="2"/>
  <c r="Y798" i="2"/>
  <c r="G798" i="2"/>
  <c r="E798" i="2"/>
  <c r="BC797" i="2"/>
  <c r="BA797" i="2"/>
  <c r="BB797" i="2" s="1"/>
  <c r="AM797" i="2"/>
  <c r="AJ797" i="2"/>
  <c r="AF797" i="2"/>
  <c r="AE797" i="2"/>
  <c r="AD797" i="2"/>
  <c r="Y797" i="2"/>
  <c r="G797" i="2"/>
  <c r="E797" i="2"/>
  <c r="BC796" i="2"/>
  <c r="BA796" i="2"/>
  <c r="BB796" i="2" s="1"/>
  <c r="AM796" i="2"/>
  <c r="AJ796" i="2"/>
  <c r="AF796" i="2"/>
  <c r="AE796" i="2"/>
  <c r="AD796" i="2"/>
  <c r="Y796" i="2"/>
  <c r="G796" i="2"/>
  <c r="E796" i="2"/>
  <c r="BC795" i="2"/>
  <c r="BA795" i="2"/>
  <c r="BB795" i="2" s="1"/>
  <c r="AM795" i="2"/>
  <c r="AJ795" i="2"/>
  <c r="AF795" i="2"/>
  <c r="AE795" i="2"/>
  <c r="AD795" i="2"/>
  <c r="Y795" i="2"/>
  <c r="G795" i="2"/>
  <c r="E795" i="2"/>
  <c r="BC794" i="2"/>
  <c r="BA794" i="2"/>
  <c r="BB794" i="2" s="1"/>
  <c r="AM794" i="2"/>
  <c r="AJ794" i="2"/>
  <c r="AF794" i="2"/>
  <c r="AE794" i="2"/>
  <c r="AD794" i="2"/>
  <c r="Y794" i="2"/>
  <c r="G794" i="2"/>
  <c r="E794" i="2"/>
  <c r="BC793" i="2"/>
  <c r="BA793" i="2"/>
  <c r="BB793" i="2" s="1"/>
  <c r="AM793" i="2"/>
  <c r="AJ793" i="2"/>
  <c r="AF793" i="2"/>
  <c r="AE793" i="2"/>
  <c r="AD793" i="2"/>
  <c r="Y793" i="2"/>
  <c r="G793" i="2"/>
  <c r="E793" i="2"/>
  <c r="BC792" i="2"/>
  <c r="BA792" i="2"/>
  <c r="BB792" i="2" s="1"/>
  <c r="AM792" i="2"/>
  <c r="AJ792" i="2"/>
  <c r="AF792" i="2"/>
  <c r="AE792" i="2"/>
  <c r="AD792" i="2"/>
  <c r="Y792" i="2"/>
  <c r="G792" i="2"/>
  <c r="E792" i="2"/>
  <c r="BC791" i="2"/>
  <c r="BA791" i="2"/>
  <c r="BB791" i="2" s="1"/>
  <c r="AM791" i="2"/>
  <c r="AJ791" i="2"/>
  <c r="AF791" i="2"/>
  <c r="AE791" i="2"/>
  <c r="AD791" i="2"/>
  <c r="Y791" i="2"/>
  <c r="G791" i="2"/>
  <c r="E791" i="2"/>
  <c r="BC790" i="2"/>
  <c r="BA790" i="2"/>
  <c r="BB790" i="2" s="1"/>
  <c r="AM790" i="2"/>
  <c r="AJ790" i="2"/>
  <c r="AF790" i="2"/>
  <c r="AE790" i="2"/>
  <c r="AD790" i="2"/>
  <c r="Y790" i="2"/>
  <c r="G790" i="2"/>
  <c r="E790" i="2"/>
  <c r="BC789" i="2"/>
  <c r="BA789" i="2"/>
  <c r="BB789" i="2" s="1"/>
  <c r="AM789" i="2"/>
  <c r="AJ789" i="2"/>
  <c r="AF789" i="2"/>
  <c r="AE789" i="2"/>
  <c r="AD789" i="2"/>
  <c r="Y789" i="2"/>
  <c r="G789" i="2"/>
  <c r="E789" i="2"/>
  <c r="BC788" i="2"/>
  <c r="BA788" i="2"/>
  <c r="BB788" i="2" s="1"/>
  <c r="AM788" i="2"/>
  <c r="AJ788" i="2"/>
  <c r="AF788" i="2"/>
  <c r="AE788" i="2"/>
  <c r="AD788" i="2"/>
  <c r="Y788" i="2"/>
  <c r="G788" i="2"/>
  <c r="E788" i="2"/>
  <c r="BC787" i="2"/>
  <c r="BA787" i="2"/>
  <c r="BB787" i="2" s="1"/>
  <c r="AM787" i="2"/>
  <c r="AJ787" i="2"/>
  <c r="AF787" i="2"/>
  <c r="AE787" i="2"/>
  <c r="AD787" i="2"/>
  <c r="Y787" i="2"/>
  <c r="G787" i="2"/>
  <c r="E787" i="2"/>
  <c r="BC786" i="2"/>
  <c r="BA786" i="2"/>
  <c r="BB786" i="2" s="1"/>
  <c r="AM786" i="2"/>
  <c r="AJ786" i="2"/>
  <c r="AF786" i="2"/>
  <c r="AE786" i="2"/>
  <c r="AD786" i="2"/>
  <c r="Y786" i="2"/>
  <c r="G786" i="2"/>
  <c r="E786" i="2"/>
  <c r="BC785" i="2"/>
  <c r="BA785" i="2"/>
  <c r="BB785" i="2" s="1"/>
  <c r="AM785" i="2"/>
  <c r="AJ785" i="2"/>
  <c r="AF785" i="2"/>
  <c r="AE785" i="2"/>
  <c r="AD785" i="2"/>
  <c r="Y785" i="2"/>
  <c r="G785" i="2"/>
  <c r="E785" i="2"/>
  <c r="BC784" i="2"/>
  <c r="BA784" i="2"/>
  <c r="BB784" i="2" s="1"/>
  <c r="AM784" i="2"/>
  <c r="AJ784" i="2"/>
  <c r="AF784" i="2"/>
  <c r="AE784" i="2"/>
  <c r="AD784" i="2"/>
  <c r="Y784" i="2"/>
  <c r="G784" i="2"/>
  <c r="E784" i="2"/>
  <c r="BC783" i="2"/>
  <c r="BA783" i="2"/>
  <c r="BB783" i="2" s="1"/>
  <c r="AM783" i="2"/>
  <c r="AJ783" i="2"/>
  <c r="AF783" i="2"/>
  <c r="AE783" i="2"/>
  <c r="AD783" i="2"/>
  <c r="Y783" i="2"/>
  <c r="G783" i="2"/>
  <c r="E783" i="2"/>
  <c r="BC782" i="2"/>
  <c r="BA782" i="2"/>
  <c r="BB782" i="2" s="1"/>
  <c r="AM782" i="2"/>
  <c r="AJ782" i="2"/>
  <c r="AF782" i="2"/>
  <c r="AE782" i="2"/>
  <c r="AD782" i="2"/>
  <c r="Y782" i="2"/>
  <c r="G782" i="2"/>
  <c r="E782" i="2"/>
  <c r="BC781" i="2"/>
  <c r="BA781" i="2"/>
  <c r="BB781" i="2" s="1"/>
  <c r="AM781" i="2"/>
  <c r="AJ781" i="2"/>
  <c r="AF781" i="2"/>
  <c r="AE781" i="2"/>
  <c r="AD781" i="2"/>
  <c r="Y781" i="2"/>
  <c r="G781" i="2"/>
  <c r="E781" i="2"/>
  <c r="BC780" i="2"/>
  <c r="BA780" i="2"/>
  <c r="BB780" i="2" s="1"/>
  <c r="AM780" i="2"/>
  <c r="AJ780" i="2"/>
  <c r="AF780" i="2"/>
  <c r="AE780" i="2"/>
  <c r="AD780" i="2"/>
  <c r="Y780" i="2"/>
  <c r="G780" i="2"/>
  <c r="E780" i="2"/>
  <c r="BC779" i="2"/>
  <c r="BA779" i="2"/>
  <c r="BB779" i="2" s="1"/>
  <c r="AM779" i="2"/>
  <c r="AJ779" i="2"/>
  <c r="AF779" i="2"/>
  <c r="AE779" i="2"/>
  <c r="AD779" i="2"/>
  <c r="Y779" i="2"/>
  <c r="G779" i="2"/>
  <c r="E779" i="2"/>
  <c r="BC778" i="2"/>
  <c r="BA778" i="2"/>
  <c r="BB778" i="2" s="1"/>
  <c r="AM778" i="2"/>
  <c r="AJ778" i="2"/>
  <c r="AF778" i="2"/>
  <c r="AE778" i="2"/>
  <c r="AD778" i="2"/>
  <c r="Y778" i="2"/>
  <c r="G778" i="2"/>
  <c r="E778" i="2"/>
  <c r="BC777" i="2"/>
  <c r="BA777" i="2"/>
  <c r="BB777" i="2" s="1"/>
  <c r="AM777" i="2"/>
  <c r="AJ777" i="2"/>
  <c r="AF777" i="2"/>
  <c r="AE777" i="2"/>
  <c r="AD777" i="2"/>
  <c r="Y777" i="2"/>
  <c r="G777" i="2"/>
  <c r="E777" i="2"/>
  <c r="BC776" i="2"/>
  <c r="BA776" i="2"/>
  <c r="BB776" i="2" s="1"/>
  <c r="AM776" i="2"/>
  <c r="AJ776" i="2"/>
  <c r="AF776" i="2"/>
  <c r="AE776" i="2"/>
  <c r="AD776" i="2"/>
  <c r="Y776" i="2"/>
  <c r="G776" i="2"/>
  <c r="E776" i="2"/>
  <c r="BC775" i="2"/>
  <c r="BA775" i="2"/>
  <c r="BB775" i="2" s="1"/>
  <c r="AM775" i="2"/>
  <c r="AJ775" i="2"/>
  <c r="AF775" i="2"/>
  <c r="AE775" i="2"/>
  <c r="AD775" i="2"/>
  <c r="Y775" i="2"/>
  <c r="G775" i="2"/>
  <c r="E775" i="2"/>
  <c r="BC774" i="2"/>
  <c r="BA774" i="2"/>
  <c r="BB774" i="2" s="1"/>
  <c r="AM774" i="2"/>
  <c r="AJ774" i="2"/>
  <c r="AF774" i="2"/>
  <c r="AE774" i="2"/>
  <c r="AD774" i="2"/>
  <c r="Y774" i="2"/>
  <c r="G774" i="2"/>
  <c r="E774" i="2"/>
  <c r="BC773" i="2"/>
  <c r="BA773" i="2"/>
  <c r="BB773" i="2" s="1"/>
  <c r="AM773" i="2"/>
  <c r="AJ773" i="2"/>
  <c r="AF773" i="2"/>
  <c r="AE773" i="2"/>
  <c r="AD773" i="2"/>
  <c r="Y773" i="2"/>
  <c r="G773" i="2"/>
  <c r="E773" i="2"/>
  <c r="BC772" i="2"/>
  <c r="BA772" i="2"/>
  <c r="BB772" i="2" s="1"/>
  <c r="AM772" i="2"/>
  <c r="AJ772" i="2"/>
  <c r="AF772" i="2"/>
  <c r="AE772" i="2"/>
  <c r="AD772" i="2"/>
  <c r="Y772" i="2"/>
  <c r="G772" i="2"/>
  <c r="E772" i="2"/>
  <c r="BC771" i="2"/>
  <c r="BA771" i="2"/>
  <c r="BB771" i="2" s="1"/>
  <c r="AM771" i="2"/>
  <c r="AJ771" i="2"/>
  <c r="AF771" i="2"/>
  <c r="AE771" i="2"/>
  <c r="AD771" i="2"/>
  <c r="Y771" i="2"/>
  <c r="G771" i="2"/>
  <c r="E771" i="2"/>
  <c r="BC770" i="2"/>
  <c r="BA770" i="2"/>
  <c r="BB770" i="2" s="1"/>
  <c r="AM770" i="2"/>
  <c r="AJ770" i="2"/>
  <c r="AF770" i="2"/>
  <c r="AE770" i="2"/>
  <c r="AD770" i="2"/>
  <c r="Y770" i="2"/>
  <c r="G770" i="2"/>
  <c r="E770" i="2"/>
  <c r="BC769" i="2"/>
  <c r="BA769" i="2"/>
  <c r="BB769" i="2" s="1"/>
  <c r="AM769" i="2"/>
  <c r="AJ769" i="2"/>
  <c r="AF769" i="2"/>
  <c r="AE769" i="2"/>
  <c r="AD769" i="2"/>
  <c r="Y769" i="2"/>
  <c r="G769" i="2"/>
  <c r="E769" i="2"/>
  <c r="BC768" i="2"/>
  <c r="BA768" i="2"/>
  <c r="BB768" i="2" s="1"/>
  <c r="AM768" i="2"/>
  <c r="AJ768" i="2"/>
  <c r="AF768" i="2"/>
  <c r="AE768" i="2"/>
  <c r="AD768" i="2"/>
  <c r="Y768" i="2"/>
  <c r="G768" i="2"/>
  <c r="E768" i="2"/>
  <c r="BC767" i="2"/>
  <c r="BA767" i="2"/>
  <c r="BB767" i="2" s="1"/>
  <c r="AM767" i="2"/>
  <c r="AJ767" i="2"/>
  <c r="AF767" i="2"/>
  <c r="AE767" i="2"/>
  <c r="AD767" i="2"/>
  <c r="Y767" i="2"/>
  <c r="G767" i="2"/>
  <c r="E767" i="2"/>
  <c r="BC766" i="2"/>
  <c r="BA766" i="2"/>
  <c r="BB766" i="2" s="1"/>
  <c r="AM766" i="2"/>
  <c r="AJ766" i="2"/>
  <c r="AF766" i="2"/>
  <c r="AE766" i="2"/>
  <c r="AD766" i="2"/>
  <c r="Y766" i="2"/>
  <c r="G766" i="2"/>
  <c r="E766" i="2"/>
  <c r="BC765" i="2"/>
  <c r="BA765" i="2"/>
  <c r="BB765" i="2" s="1"/>
  <c r="AM765" i="2"/>
  <c r="AJ765" i="2"/>
  <c r="AF765" i="2"/>
  <c r="AE765" i="2"/>
  <c r="AD765" i="2"/>
  <c r="Y765" i="2"/>
  <c r="G765" i="2"/>
  <c r="E765" i="2"/>
  <c r="BC764" i="2"/>
  <c r="BA764" i="2"/>
  <c r="BB764" i="2" s="1"/>
  <c r="AM764" i="2"/>
  <c r="AJ764" i="2"/>
  <c r="AF764" i="2"/>
  <c r="AE764" i="2"/>
  <c r="AD764" i="2"/>
  <c r="Y764" i="2"/>
  <c r="G764" i="2"/>
  <c r="E764" i="2"/>
  <c r="BC763" i="2"/>
  <c r="BA763" i="2"/>
  <c r="BB763" i="2" s="1"/>
  <c r="AM763" i="2"/>
  <c r="AJ763" i="2"/>
  <c r="AF763" i="2"/>
  <c r="AE763" i="2"/>
  <c r="AD763" i="2"/>
  <c r="Y763" i="2"/>
  <c r="G763" i="2"/>
  <c r="E763" i="2"/>
  <c r="BC762" i="2"/>
  <c r="BA762" i="2"/>
  <c r="BB762" i="2" s="1"/>
  <c r="AM762" i="2"/>
  <c r="AJ762" i="2"/>
  <c r="AF762" i="2"/>
  <c r="AE762" i="2"/>
  <c r="AD762" i="2"/>
  <c r="Y762" i="2"/>
  <c r="G762" i="2"/>
  <c r="E762" i="2"/>
  <c r="BC761" i="2"/>
  <c r="BA761" i="2"/>
  <c r="BB761" i="2" s="1"/>
  <c r="AM761" i="2"/>
  <c r="AJ761" i="2"/>
  <c r="AF761" i="2"/>
  <c r="AE761" i="2"/>
  <c r="AD761" i="2"/>
  <c r="Y761" i="2"/>
  <c r="G761" i="2"/>
  <c r="E761" i="2"/>
  <c r="BC760" i="2"/>
  <c r="BA760" i="2"/>
  <c r="BB760" i="2" s="1"/>
  <c r="AM760" i="2"/>
  <c r="AJ760" i="2"/>
  <c r="AF760" i="2"/>
  <c r="AE760" i="2"/>
  <c r="AD760" i="2"/>
  <c r="Y760" i="2"/>
  <c r="G760" i="2"/>
  <c r="E760" i="2"/>
  <c r="BC759" i="2"/>
  <c r="BA759" i="2"/>
  <c r="BB759" i="2" s="1"/>
  <c r="AM759" i="2"/>
  <c r="AJ759" i="2"/>
  <c r="AF759" i="2"/>
  <c r="AE759" i="2"/>
  <c r="AD759" i="2"/>
  <c r="Y759" i="2"/>
  <c r="G759" i="2"/>
  <c r="E759" i="2"/>
  <c r="BC758" i="2"/>
  <c r="BA758" i="2"/>
  <c r="BB758" i="2" s="1"/>
  <c r="AM758" i="2"/>
  <c r="AJ758" i="2"/>
  <c r="AF758" i="2"/>
  <c r="AE758" i="2"/>
  <c r="AD758" i="2"/>
  <c r="Y758" i="2"/>
  <c r="G758" i="2"/>
  <c r="E758" i="2"/>
  <c r="BC757" i="2"/>
  <c r="BA757" i="2"/>
  <c r="BB757" i="2" s="1"/>
  <c r="AM757" i="2"/>
  <c r="AJ757" i="2"/>
  <c r="AF757" i="2"/>
  <c r="AE757" i="2"/>
  <c r="AD757" i="2"/>
  <c r="Y757" i="2"/>
  <c r="G757" i="2"/>
  <c r="E757" i="2"/>
  <c r="BC756" i="2"/>
  <c r="BA756" i="2"/>
  <c r="BB756" i="2" s="1"/>
  <c r="AM756" i="2"/>
  <c r="AJ756" i="2"/>
  <c r="AF756" i="2"/>
  <c r="AE756" i="2"/>
  <c r="AD756" i="2"/>
  <c r="Y756" i="2"/>
  <c r="G756" i="2"/>
  <c r="E756" i="2"/>
  <c r="BC755" i="2"/>
  <c r="BA755" i="2"/>
  <c r="BB755" i="2" s="1"/>
  <c r="AM755" i="2"/>
  <c r="AJ755" i="2"/>
  <c r="AF755" i="2"/>
  <c r="AE755" i="2"/>
  <c r="AD755" i="2"/>
  <c r="Y755" i="2"/>
  <c r="G755" i="2"/>
  <c r="E755" i="2"/>
  <c r="BC754" i="2"/>
  <c r="BA754" i="2"/>
  <c r="BB754" i="2" s="1"/>
  <c r="AM754" i="2"/>
  <c r="AJ754" i="2"/>
  <c r="AF754" i="2"/>
  <c r="AE754" i="2"/>
  <c r="AD754" i="2"/>
  <c r="Y754" i="2"/>
  <c r="G754" i="2"/>
  <c r="E754" i="2"/>
  <c r="BC753" i="2"/>
  <c r="BA753" i="2"/>
  <c r="BB753" i="2" s="1"/>
  <c r="AM753" i="2"/>
  <c r="AJ753" i="2"/>
  <c r="AF753" i="2"/>
  <c r="AE753" i="2"/>
  <c r="AD753" i="2"/>
  <c r="Y753" i="2"/>
  <c r="G753" i="2"/>
  <c r="E753" i="2"/>
  <c r="BC752" i="2"/>
  <c r="BA752" i="2"/>
  <c r="BB752" i="2" s="1"/>
  <c r="AM752" i="2"/>
  <c r="AJ752" i="2"/>
  <c r="AF752" i="2"/>
  <c r="AE752" i="2"/>
  <c r="AD752" i="2"/>
  <c r="Y752" i="2"/>
  <c r="G752" i="2"/>
  <c r="E752" i="2"/>
  <c r="BC751" i="2"/>
  <c r="BA751" i="2"/>
  <c r="BB751" i="2" s="1"/>
  <c r="AM751" i="2"/>
  <c r="AJ751" i="2"/>
  <c r="AF751" i="2"/>
  <c r="AE751" i="2"/>
  <c r="AD751" i="2"/>
  <c r="Y751" i="2"/>
  <c r="G751" i="2"/>
  <c r="E751" i="2"/>
  <c r="BC750" i="2"/>
  <c r="BA750" i="2"/>
  <c r="BB750" i="2" s="1"/>
  <c r="AM750" i="2"/>
  <c r="AJ750" i="2"/>
  <c r="AF750" i="2"/>
  <c r="AE750" i="2"/>
  <c r="AD750" i="2"/>
  <c r="Y750" i="2"/>
  <c r="G750" i="2"/>
  <c r="E750" i="2"/>
  <c r="BC749" i="2"/>
  <c r="BA749" i="2"/>
  <c r="BB749" i="2" s="1"/>
  <c r="AM749" i="2"/>
  <c r="AJ749" i="2"/>
  <c r="AF749" i="2"/>
  <c r="AE749" i="2"/>
  <c r="AD749" i="2"/>
  <c r="Y749" i="2"/>
  <c r="G749" i="2"/>
  <c r="E749" i="2"/>
  <c r="BC748" i="2"/>
  <c r="BA748" i="2"/>
  <c r="BB748" i="2" s="1"/>
  <c r="AM748" i="2"/>
  <c r="AJ748" i="2"/>
  <c r="AF748" i="2"/>
  <c r="AE748" i="2"/>
  <c r="AD748" i="2"/>
  <c r="Y748" i="2"/>
  <c r="G748" i="2"/>
  <c r="E748" i="2"/>
  <c r="BC747" i="2"/>
  <c r="BA747" i="2"/>
  <c r="BB747" i="2" s="1"/>
  <c r="AM747" i="2"/>
  <c r="AJ747" i="2"/>
  <c r="AF747" i="2"/>
  <c r="AE747" i="2"/>
  <c r="AD747" i="2"/>
  <c r="Y747" i="2"/>
  <c r="G747" i="2"/>
  <c r="E747" i="2"/>
  <c r="BC746" i="2"/>
  <c r="BA746" i="2"/>
  <c r="BB746" i="2" s="1"/>
  <c r="AM746" i="2"/>
  <c r="AJ746" i="2"/>
  <c r="AF746" i="2"/>
  <c r="AE746" i="2"/>
  <c r="AD746" i="2"/>
  <c r="Y746" i="2"/>
  <c r="G746" i="2"/>
  <c r="E746" i="2"/>
  <c r="BC745" i="2"/>
  <c r="BA745" i="2"/>
  <c r="BB745" i="2" s="1"/>
  <c r="AM745" i="2"/>
  <c r="AJ745" i="2"/>
  <c r="AF745" i="2"/>
  <c r="AE745" i="2"/>
  <c r="AD745" i="2"/>
  <c r="Y745" i="2"/>
  <c r="G745" i="2"/>
  <c r="E745" i="2"/>
  <c r="BC744" i="2"/>
  <c r="BA744" i="2"/>
  <c r="BB744" i="2" s="1"/>
  <c r="AM744" i="2"/>
  <c r="AJ744" i="2"/>
  <c r="AF744" i="2"/>
  <c r="AE744" i="2"/>
  <c r="AD744" i="2"/>
  <c r="Y744" i="2"/>
  <c r="G744" i="2"/>
  <c r="E744" i="2"/>
  <c r="BC743" i="2"/>
  <c r="BA743" i="2"/>
  <c r="BB743" i="2" s="1"/>
  <c r="AM743" i="2"/>
  <c r="AJ743" i="2"/>
  <c r="AF743" i="2"/>
  <c r="AE743" i="2"/>
  <c r="AD743" i="2"/>
  <c r="Y743" i="2"/>
  <c r="G743" i="2"/>
  <c r="E743" i="2"/>
  <c r="BC742" i="2"/>
  <c r="BA742" i="2"/>
  <c r="BB742" i="2" s="1"/>
  <c r="AM742" i="2"/>
  <c r="AJ742" i="2"/>
  <c r="AF742" i="2"/>
  <c r="AE742" i="2"/>
  <c r="AD742" i="2"/>
  <c r="Y742" i="2"/>
  <c r="G742" i="2"/>
  <c r="E742" i="2"/>
  <c r="BC741" i="2"/>
  <c r="BA741" i="2"/>
  <c r="BB741" i="2" s="1"/>
  <c r="AM741" i="2"/>
  <c r="AJ741" i="2"/>
  <c r="AF741" i="2"/>
  <c r="AE741" i="2"/>
  <c r="AD741" i="2"/>
  <c r="Y741" i="2"/>
  <c r="G741" i="2"/>
  <c r="E741" i="2"/>
  <c r="BC740" i="2"/>
  <c r="BA740" i="2"/>
  <c r="BB740" i="2" s="1"/>
  <c r="AM740" i="2"/>
  <c r="AJ740" i="2"/>
  <c r="AF740" i="2"/>
  <c r="AE740" i="2"/>
  <c r="AD740" i="2"/>
  <c r="Y740" i="2"/>
  <c r="G740" i="2"/>
  <c r="E740" i="2"/>
  <c r="BC739" i="2"/>
  <c r="BA739" i="2"/>
  <c r="BB739" i="2" s="1"/>
  <c r="AM739" i="2"/>
  <c r="AJ739" i="2"/>
  <c r="AF739" i="2"/>
  <c r="AE739" i="2"/>
  <c r="AD739" i="2"/>
  <c r="Y739" i="2"/>
  <c r="G739" i="2"/>
  <c r="E739" i="2"/>
  <c r="BC738" i="2"/>
  <c r="BA738" i="2"/>
  <c r="BB738" i="2" s="1"/>
  <c r="AM738" i="2"/>
  <c r="AJ738" i="2"/>
  <c r="AF738" i="2"/>
  <c r="AE738" i="2"/>
  <c r="AD738" i="2"/>
  <c r="Y738" i="2"/>
  <c r="G738" i="2"/>
  <c r="E738" i="2"/>
  <c r="BC737" i="2"/>
  <c r="BA737" i="2"/>
  <c r="BB737" i="2" s="1"/>
  <c r="AM737" i="2"/>
  <c r="AJ737" i="2"/>
  <c r="AF737" i="2"/>
  <c r="AE737" i="2"/>
  <c r="AD737" i="2"/>
  <c r="Y737" i="2"/>
  <c r="G737" i="2"/>
  <c r="E737" i="2"/>
  <c r="BC736" i="2"/>
  <c r="BA736" i="2"/>
  <c r="BB736" i="2" s="1"/>
  <c r="AM736" i="2"/>
  <c r="AJ736" i="2"/>
  <c r="AF736" i="2"/>
  <c r="AE736" i="2"/>
  <c r="AD736" i="2"/>
  <c r="Y736" i="2"/>
  <c r="G736" i="2"/>
  <c r="E736" i="2"/>
  <c r="BC735" i="2"/>
  <c r="BA735" i="2"/>
  <c r="BB735" i="2" s="1"/>
  <c r="AM735" i="2"/>
  <c r="AJ735" i="2"/>
  <c r="AF735" i="2"/>
  <c r="AE735" i="2"/>
  <c r="AD735" i="2"/>
  <c r="Y735" i="2"/>
  <c r="G735" i="2"/>
  <c r="E735" i="2"/>
  <c r="BC734" i="2"/>
  <c r="BA734" i="2"/>
  <c r="BB734" i="2" s="1"/>
  <c r="AM734" i="2"/>
  <c r="AJ734" i="2"/>
  <c r="AF734" i="2"/>
  <c r="AE734" i="2"/>
  <c r="AD734" i="2"/>
  <c r="Y734" i="2"/>
  <c r="G734" i="2"/>
  <c r="E734" i="2"/>
  <c r="BC733" i="2"/>
  <c r="BA733" i="2"/>
  <c r="BB733" i="2" s="1"/>
  <c r="AM733" i="2"/>
  <c r="AJ733" i="2"/>
  <c r="AF733" i="2"/>
  <c r="AE733" i="2"/>
  <c r="AD733" i="2"/>
  <c r="Y733" i="2"/>
  <c r="G733" i="2"/>
  <c r="E733" i="2"/>
  <c r="BC732" i="2"/>
  <c r="BA732" i="2"/>
  <c r="BB732" i="2" s="1"/>
  <c r="AM732" i="2"/>
  <c r="AJ732" i="2"/>
  <c r="AF732" i="2"/>
  <c r="AE732" i="2"/>
  <c r="AD732" i="2"/>
  <c r="Y732" i="2"/>
  <c r="G732" i="2"/>
  <c r="E732" i="2"/>
  <c r="BC731" i="2"/>
  <c r="BA731" i="2"/>
  <c r="BB731" i="2" s="1"/>
  <c r="AM731" i="2"/>
  <c r="AJ731" i="2"/>
  <c r="AF731" i="2"/>
  <c r="AE731" i="2"/>
  <c r="AD731" i="2"/>
  <c r="Y731" i="2"/>
  <c r="G731" i="2"/>
  <c r="E731" i="2"/>
  <c r="BC730" i="2"/>
  <c r="BA730" i="2"/>
  <c r="BB730" i="2" s="1"/>
  <c r="AM730" i="2"/>
  <c r="AJ730" i="2"/>
  <c r="AF730" i="2"/>
  <c r="AE730" i="2"/>
  <c r="AD730" i="2"/>
  <c r="Y730" i="2"/>
  <c r="G730" i="2"/>
  <c r="E730" i="2"/>
  <c r="BC729" i="2"/>
  <c r="BA729" i="2"/>
  <c r="BB729" i="2" s="1"/>
  <c r="AM729" i="2"/>
  <c r="AJ729" i="2"/>
  <c r="AF729" i="2"/>
  <c r="AE729" i="2"/>
  <c r="AD729" i="2"/>
  <c r="Y729" i="2"/>
  <c r="G729" i="2"/>
  <c r="E729" i="2"/>
  <c r="BC728" i="2"/>
  <c r="BA728" i="2"/>
  <c r="BB728" i="2" s="1"/>
  <c r="AM728" i="2"/>
  <c r="AJ728" i="2"/>
  <c r="AF728" i="2"/>
  <c r="AE728" i="2"/>
  <c r="AD728" i="2"/>
  <c r="Y728" i="2"/>
  <c r="G728" i="2"/>
  <c r="E728" i="2"/>
  <c r="BC727" i="2"/>
  <c r="BA727" i="2"/>
  <c r="BB727" i="2" s="1"/>
  <c r="AM727" i="2"/>
  <c r="AJ727" i="2"/>
  <c r="AF727" i="2"/>
  <c r="AE727" i="2"/>
  <c r="AD727" i="2"/>
  <c r="Y727" i="2"/>
  <c r="G727" i="2"/>
  <c r="E727" i="2"/>
  <c r="BC726" i="2"/>
  <c r="BA726" i="2"/>
  <c r="BB726" i="2" s="1"/>
  <c r="AM726" i="2"/>
  <c r="AJ726" i="2"/>
  <c r="AF726" i="2"/>
  <c r="AE726" i="2"/>
  <c r="AD726" i="2"/>
  <c r="Y726" i="2"/>
  <c r="G726" i="2"/>
  <c r="E726" i="2"/>
  <c r="BC725" i="2"/>
  <c r="BA725" i="2"/>
  <c r="BB725" i="2" s="1"/>
  <c r="AM725" i="2"/>
  <c r="AJ725" i="2"/>
  <c r="AF725" i="2"/>
  <c r="AE725" i="2"/>
  <c r="AD725" i="2"/>
  <c r="Y725" i="2"/>
  <c r="G725" i="2"/>
  <c r="E725" i="2"/>
  <c r="BC724" i="2"/>
  <c r="BA724" i="2"/>
  <c r="BB724" i="2" s="1"/>
  <c r="AM724" i="2"/>
  <c r="AJ724" i="2"/>
  <c r="AF724" i="2"/>
  <c r="AE724" i="2"/>
  <c r="AD724" i="2"/>
  <c r="Y724" i="2"/>
  <c r="G724" i="2"/>
  <c r="E724" i="2"/>
  <c r="BC723" i="2"/>
  <c r="BA723" i="2"/>
  <c r="BB723" i="2" s="1"/>
  <c r="AM723" i="2"/>
  <c r="AJ723" i="2"/>
  <c r="AF723" i="2"/>
  <c r="AE723" i="2"/>
  <c r="AD723" i="2"/>
  <c r="Y723" i="2"/>
  <c r="G723" i="2"/>
  <c r="E723" i="2"/>
  <c r="BC722" i="2"/>
  <c r="BA722" i="2"/>
  <c r="BB722" i="2" s="1"/>
  <c r="AM722" i="2"/>
  <c r="AJ722" i="2"/>
  <c r="AF722" i="2"/>
  <c r="AE722" i="2"/>
  <c r="AD722" i="2"/>
  <c r="Y722" i="2"/>
  <c r="G722" i="2"/>
  <c r="E722" i="2"/>
  <c r="BC721" i="2"/>
  <c r="BA721" i="2"/>
  <c r="BB721" i="2" s="1"/>
  <c r="AM721" i="2"/>
  <c r="AJ721" i="2"/>
  <c r="AF721" i="2"/>
  <c r="AE721" i="2"/>
  <c r="AD721" i="2"/>
  <c r="Y721" i="2"/>
  <c r="G721" i="2"/>
  <c r="E721" i="2"/>
  <c r="BC720" i="2"/>
  <c r="BA720" i="2"/>
  <c r="BB720" i="2" s="1"/>
  <c r="AM720" i="2"/>
  <c r="AJ720" i="2"/>
  <c r="AF720" i="2"/>
  <c r="AE720" i="2"/>
  <c r="AD720" i="2"/>
  <c r="Y720" i="2"/>
  <c r="G720" i="2"/>
  <c r="E720" i="2"/>
  <c r="BC719" i="2"/>
  <c r="BA719" i="2"/>
  <c r="BB719" i="2" s="1"/>
  <c r="AM719" i="2"/>
  <c r="AJ719" i="2"/>
  <c r="AF719" i="2"/>
  <c r="AE719" i="2"/>
  <c r="AD719" i="2"/>
  <c r="Y719" i="2"/>
  <c r="G719" i="2"/>
  <c r="E719" i="2"/>
  <c r="BC718" i="2"/>
  <c r="BA718" i="2"/>
  <c r="BB718" i="2" s="1"/>
  <c r="AM718" i="2"/>
  <c r="AJ718" i="2"/>
  <c r="AF718" i="2"/>
  <c r="AE718" i="2"/>
  <c r="AD718" i="2"/>
  <c r="Y718" i="2"/>
  <c r="G718" i="2"/>
  <c r="E718" i="2"/>
  <c r="BC717" i="2"/>
  <c r="BA717" i="2"/>
  <c r="BB717" i="2" s="1"/>
  <c r="AM717" i="2"/>
  <c r="AJ717" i="2"/>
  <c r="AF717" i="2"/>
  <c r="AE717" i="2"/>
  <c r="AD717" i="2"/>
  <c r="Y717" i="2"/>
  <c r="G717" i="2"/>
  <c r="E717" i="2"/>
  <c r="BC716" i="2"/>
  <c r="BA716" i="2"/>
  <c r="BB716" i="2" s="1"/>
  <c r="AM716" i="2"/>
  <c r="AJ716" i="2"/>
  <c r="AF716" i="2"/>
  <c r="AE716" i="2"/>
  <c r="AD716" i="2"/>
  <c r="Y716" i="2"/>
  <c r="G716" i="2"/>
  <c r="E716" i="2"/>
  <c r="BC715" i="2"/>
  <c r="BA715" i="2"/>
  <c r="BB715" i="2" s="1"/>
  <c r="AM715" i="2"/>
  <c r="AJ715" i="2"/>
  <c r="AF715" i="2"/>
  <c r="AE715" i="2"/>
  <c r="AD715" i="2"/>
  <c r="Y715" i="2"/>
  <c r="G715" i="2"/>
  <c r="E715" i="2"/>
  <c r="BC714" i="2"/>
  <c r="BA714" i="2"/>
  <c r="BB714" i="2" s="1"/>
  <c r="AM714" i="2"/>
  <c r="AJ714" i="2"/>
  <c r="AF714" i="2"/>
  <c r="AE714" i="2"/>
  <c r="AD714" i="2"/>
  <c r="Y714" i="2"/>
  <c r="G714" i="2"/>
  <c r="E714" i="2"/>
  <c r="BC713" i="2"/>
  <c r="BA713" i="2"/>
  <c r="BB713" i="2" s="1"/>
  <c r="AM713" i="2"/>
  <c r="AJ713" i="2"/>
  <c r="AF713" i="2"/>
  <c r="AE713" i="2"/>
  <c r="AD713" i="2"/>
  <c r="Y713" i="2"/>
  <c r="G713" i="2"/>
  <c r="E713" i="2"/>
  <c r="BC712" i="2"/>
  <c r="BA712" i="2"/>
  <c r="BB712" i="2" s="1"/>
  <c r="AM712" i="2"/>
  <c r="AJ712" i="2"/>
  <c r="AF712" i="2"/>
  <c r="AE712" i="2"/>
  <c r="AD712" i="2"/>
  <c r="Y712" i="2"/>
  <c r="G712" i="2"/>
  <c r="E712" i="2"/>
  <c r="BC711" i="2"/>
  <c r="BA711" i="2"/>
  <c r="BB711" i="2" s="1"/>
  <c r="AM711" i="2"/>
  <c r="AJ711" i="2"/>
  <c r="AF711" i="2"/>
  <c r="AE711" i="2"/>
  <c r="AD711" i="2"/>
  <c r="Y711" i="2"/>
  <c r="G711" i="2"/>
  <c r="E711" i="2"/>
  <c r="BC710" i="2"/>
  <c r="BA710" i="2"/>
  <c r="BB710" i="2" s="1"/>
  <c r="AM710" i="2"/>
  <c r="AJ710" i="2"/>
  <c r="AF710" i="2"/>
  <c r="AE710" i="2"/>
  <c r="AD710" i="2"/>
  <c r="Y710" i="2"/>
  <c r="G710" i="2"/>
  <c r="E710" i="2"/>
  <c r="BC709" i="2"/>
  <c r="BA709" i="2"/>
  <c r="BB709" i="2" s="1"/>
  <c r="AM709" i="2"/>
  <c r="AJ709" i="2"/>
  <c r="AF709" i="2"/>
  <c r="AE709" i="2"/>
  <c r="AD709" i="2"/>
  <c r="Y709" i="2"/>
  <c r="G709" i="2"/>
  <c r="E709" i="2"/>
  <c r="BC708" i="2"/>
  <c r="BA708" i="2"/>
  <c r="BB708" i="2" s="1"/>
  <c r="AM708" i="2"/>
  <c r="AJ708" i="2"/>
  <c r="AF708" i="2"/>
  <c r="AE708" i="2"/>
  <c r="AD708" i="2"/>
  <c r="Y708" i="2"/>
  <c r="G708" i="2"/>
  <c r="E708" i="2"/>
  <c r="BC707" i="2"/>
  <c r="BA707" i="2"/>
  <c r="BB707" i="2" s="1"/>
  <c r="AM707" i="2"/>
  <c r="AJ707" i="2"/>
  <c r="AF707" i="2"/>
  <c r="AE707" i="2"/>
  <c r="AD707" i="2"/>
  <c r="Y707" i="2"/>
  <c r="G707" i="2"/>
  <c r="E707" i="2"/>
  <c r="BC706" i="2"/>
  <c r="BA706" i="2"/>
  <c r="BB706" i="2" s="1"/>
  <c r="AM706" i="2"/>
  <c r="AJ706" i="2"/>
  <c r="AF706" i="2"/>
  <c r="AE706" i="2"/>
  <c r="AD706" i="2"/>
  <c r="Y706" i="2"/>
  <c r="G706" i="2"/>
  <c r="E706" i="2"/>
  <c r="BC705" i="2"/>
  <c r="BA705" i="2"/>
  <c r="BB705" i="2" s="1"/>
  <c r="AM705" i="2"/>
  <c r="AJ705" i="2"/>
  <c r="AF705" i="2"/>
  <c r="AE705" i="2"/>
  <c r="AD705" i="2"/>
  <c r="Y705" i="2"/>
  <c r="G705" i="2"/>
  <c r="E705" i="2"/>
  <c r="BC704" i="2"/>
  <c r="BA704" i="2"/>
  <c r="BB704" i="2" s="1"/>
  <c r="AM704" i="2"/>
  <c r="AJ704" i="2"/>
  <c r="AF704" i="2"/>
  <c r="AE704" i="2"/>
  <c r="AD704" i="2"/>
  <c r="Y704" i="2"/>
  <c r="G704" i="2"/>
  <c r="E704" i="2"/>
  <c r="BC703" i="2"/>
  <c r="BA703" i="2"/>
  <c r="BB703" i="2" s="1"/>
  <c r="AM703" i="2"/>
  <c r="AJ703" i="2"/>
  <c r="AF703" i="2"/>
  <c r="AE703" i="2"/>
  <c r="AD703" i="2"/>
  <c r="Y703" i="2"/>
  <c r="G703" i="2"/>
  <c r="E703" i="2"/>
  <c r="BC702" i="2"/>
  <c r="BA702" i="2"/>
  <c r="BB702" i="2" s="1"/>
  <c r="AM702" i="2"/>
  <c r="AJ702" i="2"/>
  <c r="AF702" i="2"/>
  <c r="AE702" i="2"/>
  <c r="AD702" i="2"/>
  <c r="Y702" i="2"/>
  <c r="G702" i="2"/>
  <c r="E702" i="2"/>
  <c r="BC701" i="2"/>
  <c r="BA701" i="2"/>
  <c r="BB701" i="2" s="1"/>
  <c r="AM701" i="2"/>
  <c r="AJ701" i="2"/>
  <c r="AF701" i="2"/>
  <c r="AE701" i="2"/>
  <c r="AD701" i="2"/>
  <c r="Y701" i="2"/>
  <c r="G701" i="2"/>
  <c r="E701" i="2"/>
  <c r="BC700" i="2"/>
  <c r="BA700" i="2"/>
  <c r="BB700" i="2" s="1"/>
  <c r="AM700" i="2"/>
  <c r="AJ700" i="2"/>
  <c r="AF700" i="2"/>
  <c r="AE700" i="2"/>
  <c r="AD700" i="2"/>
  <c r="Y700" i="2"/>
  <c r="G700" i="2"/>
  <c r="E700" i="2"/>
  <c r="BC699" i="2"/>
  <c r="BA699" i="2"/>
  <c r="BB699" i="2" s="1"/>
  <c r="AM699" i="2"/>
  <c r="AJ699" i="2"/>
  <c r="AF699" i="2"/>
  <c r="AE699" i="2"/>
  <c r="AD699" i="2"/>
  <c r="Y699" i="2"/>
  <c r="G699" i="2"/>
  <c r="E699" i="2"/>
  <c r="BC698" i="2"/>
  <c r="BA698" i="2"/>
  <c r="BB698" i="2" s="1"/>
  <c r="AM698" i="2"/>
  <c r="AJ698" i="2"/>
  <c r="AF698" i="2"/>
  <c r="AE698" i="2"/>
  <c r="AD698" i="2"/>
  <c r="Y698" i="2"/>
  <c r="G698" i="2"/>
  <c r="E698" i="2"/>
  <c r="BC697" i="2"/>
  <c r="BA697" i="2"/>
  <c r="BB697" i="2" s="1"/>
  <c r="AM697" i="2"/>
  <c r="AJ697" i="2"/>
  <c r="AF697" i="2"/>
  <c r="AE697" i="2"/>
  <c r="AD697" i="2"/>
  <c r="Y697" i="2"/>
  <c r="G697" i="2"/>
  <c r="E697" i="2"/>
  <c r="BC696" i="2"/>
  <c r="BA696" i="2"/>
  <c r="BB696" i="2" s="1"/>
  <c r="AM696" i="2"/>
  <c r="AJ696" i="2"/>
  <c r="AF696" i="2"/>
  <c r="AE696" i="2"/>
  <c r="AD696" i="2"/>
  <c r="Y696" i="2"/>
  <c r="G696" i="2"/>
  <c r="E696" i="2"/>
  <c r="BC695" i="2"/>
  <c r="BA695" i="2"/>
  <c r="BB695" i="2" s="1"/>
  <c r="AM695" i="2"/>
  <c r="AJ695" i="2"/>
  <c r="AF695" i="2"/>
  <c r="AE695" i="2"/>
  <c r="AD695" i="2"/>
  <c r="Y695" i="2"/>
  <c r="G695" i="2"/>
  <c r="E695" i="2"/>
  <c r="BC694" i="2"/>
  <c r="BA694" i="2"/>
  <c r="BB694" i="2" s="1"/>
  <c r="AM694" i="2"/>
  <c r="AJ694" i="2"/>
  <c r="AF694" i="2"/>
  <c r="AE694" i="2"/>
  <c r="AD694" i="2"/>
  <c r="Y694" i="2"/>
  <c r="G694" i="2"/>
  <c r="E694" i="2"/>
  <c r="BC693" i="2"/>
  <c r="BA693" i="2"/>
  <c r="BB693" i="2" s="1"/>
  <c r="AM693" i="2"/>
  <c r="AJ693" i="2"/>
  <c r="AF693" i="2"/>
  <c r="AE693" i="2"/>
  <c r="AD693" i="2"/>
  <c r="Y693" i="2"/>
  <c r="G693" i="2"/>
  <c r="E693" i="2"/>
  <c r="BC692" i="2"/>
  <c r="BA692" i="2"/>
  <c r="BB692" i="2" s="1"/>
  <c r="AM692" i="2"/>
  <c r="AJ692" i="2"/>
  <c r="AF692" i="2"/>
  <c r="AE692" i="2"/>
  <c r="AD692" i="2"/>
  <c r="Y692" i="2"/>
  <c r="G692" i="2"/>
  <c r="E692" i="2"/>
  <c r="BC691" i="2"/>
  <c r="BA691" i="2"/>
  <c r="BB691" i="2" s="1"/>
  <c r="AM691" i="2"/>
  <c r="AJ691" i="2"/>
  <c r="AF691" i="2"/>
  <c r="AE691" i="2"/>
  <c r="AD691" i="2"/>
  <c r="Y691" i="2"/>
  <c r="G691" i="2"/>
  <c r="E691" i="2"/>
  <c r="BC690" i="2"/>
  <c r="BA690" i="2"/>
  <c r="BB690" i="2" s="1"/>
  <c r="AM690" i="2"/>
  <c r="AJ690" i="2"/>
  <c r="AF690" i="2"/>
  <c r="AE690" i="2"/>
  <c r="AD690" i="2"/>
  <c r="Y690" i="2"/>
  <c r="G690" i="2"/>
  <c r="E690" i="2"/>
  <c r="BC689" i="2"/>
  <c r="BA689" i="2"/>
  <c r="BB689" i="2" s="1"/>
  <c r="AM689" i="2"/>
  <c r="AJ689" i="2"/>
  <c r="AF689" i="2"/>
  <c r="AE689" i="2"/>
  <c r="AD689" i="2"/>
  <c r="Y689" i="2"/>
  <c r="G689" i="2"/>
  <c r="E689" i="2"/>
  <c r="BC688" i="2"/>
  <c r="BA688" i="2"/>
  <c r="BB688" i="2" s="1"/>
  <c r="AM688" i="2"/>
  <c r="AJ688" i="2"/>
  <c r="AF688" i="2"/>
  <c r="AE688" i="2"/>
  <c r="AD688" i="2"/>
  <c r="Y688" i="2"/>
  <c r="G688" i="2"/>
  <c r="E688" i="2"/>
  <c r="BC687" i="2"/>
  <c r="BA687" i="2"/>
  <c r="BB687" i="2" s="1"/>
  <c r="AM687" i="2"/>
  <c r="AJ687" i="2"/>
  <c r="AF687" i="2"/>
  <c r="AE687" i="2"/>
  <c r="AD687" i="2"/>
  <c r="Y687" i="2"/>
  <c r="G687" i="2"/>
  <c r="E687" i="2"/>
  <c r="BC686" i="2"/>
  <c r="BA686" i="2"/>
  <c r="BB686" i="2" s="1"/>
  <c r="AM686" i="2"/>
  <c r="AJ686" i="2"/>
  <c r="AF686" i="2"/>
  <c r="AE686" i="2"/>
  <c r="AD686" i="2"/>
  <c r="Y686" i="2"/>
  <c r="G686" i="2"/>
  <c r="E686" i="2"/>
  <c r="BC685" i="2"/>
  <c r="BA685" i="2"/>
  <c r="BB685" i="2" s="1"/>
  <c r="AM685" i="2"/>
  <c r="AJ685" i="2"/>
  <c r="AF685" i="2"/>
  <c r="AE685" i="2"/>
  <c r="AD685" i="2"/>
  <c r="Y685" i="2"/>
  <c r="G685" i="2"/>
  <c r="E685" i="2"/>
  <c r="BC684" i="2"/>
  <c r="BA684" i="2"/>
  <c r="BB684" i="2" s="1"/>
  <c r="AM684" i="2"/>
  <c r="AJ684" i="2"/>
  <c r="AF684" i="2"/>
  <c r="AE684" i="2"/>
  <c r="AD684" i="2"/>
  <c r="Y684" i="2"/>
  <c r="G684" i="2"/>
  <c r="E684" i="2"/>
  <c r="BC683" i="2"/>
  <c r="BA683" i="2"/>
  <c r="BB683" i="2" s="1"/>
  <c r="AM683" i="2"/>
  <c r="AJ683" i="2"/>
  <c r="AF683" i="2"/>
  <c r="AE683" i="2"/>
  <c r="AD683" i="2"/>
  <c r="Y683" i="2"/>
  <c r="G683" i="2"/>
  <c r="E683" i="2"/>
  <c r="BC682" i="2"/>
  <c r="BA682" i="2"/>
  <c r="BB682" i="2" s="1"/>
  <c r="AM682" i="2"/>
  <c r="AJ682" i="2"/>
  <c r="AF682" i="2"/>
  <c r="AE682" i="2"/>
  <c r="AD682" i="2"/>
  <c r="Y682" i="2"/>
  <c r="G682" i="2"/>
  <c r="E682" i="2"/>
  <c r="BC681" i="2"/>
  <c r="BA681" i="2"/>
  <c r="BB681" i="2" s="1"/>
  <c r="AM681" i="2"/>
  <c r="AJ681" i="2"/>
  <c r="AF681" i="2"/>
  <c r="AE681" i="2"/>
  <c r="AD681" i="2"/>
  <c r="Y681" i="2"/>
  <c r="G681" i="2"/>
  <c r="E681" i="2"/>
  <c r="BC680" i="2"/>
  <c r="BA680" i="2"/>
  <c r="BB680" i="2" s="1"/>
  <c r="AM680" i="2"/>
  <c r="AJ680" i="2"/>
  <c r="AF680" i="2"/>
  <c r="AE680" i="2"/>
  <c r="AD680" i="2"/>
  <c r="Y680" i="2"/>
  <c r="G680" i="2"/>
  <c r="E680" i="2"/>
  <c r="BC679" i="2"/>
  <c r="BA679" i="2"/>
  <c r="BB679" i="2" s="1"/>
  <c r="AM679" i="2"/>
  <c r="AJ679" i="2"/>
  <c r="AF679" i="2"/>
  <c r="AE679" i="2"/>
  <c r="AD679" i="2"/>
  <c r="Y679" i="2"/>
  <c r="G679" i="2"/>
  <c r="E679" i="2"/>
  <c r="BC678" i="2"/>
  <c r="BA678" i="2"/>
  <c r="BB678" i="2" s="1"/>
  <c r="AM678" i="2"/>
  <c r="AJ678" i="2"/>
  <c r="AF678" i="2"/>
  <c r="AE678" i="2"/>
  <c r="AD678" i="2"/>
  <c r="Y678" i="2"/>
  <c r="G678" i="2"/>
  <c r="E678" i="2"/>
  <c r="BC677" i="2"/>
  <c r="BA677" i="2"/>
  <c r="BB677" i="2" s="1"/>
  <c r="AM677" i="2"/>
  <c r="AJ677" i="2"/>
  <c r="AF677" i="2"/>
  <c r="AE677" i="2"/>
  <c r="AD677" i="2"/>
  <c r="Y677" i="2"/>
  <c r="G677" i="2"/>
  <c r="E677" i="2"/>
  <c r="BC676" i="2"/>
  <c r="BA676" i="2"/>
  <c r="BB676" i="2" s="1"/>
  <c r="AM676" i="2"/>
  <c r="AJ676" i="2"/>
  <c r="AF676" i="2"/>
  <c r="AE676" i="2"/>
  <c r="AD676" i="2"/>
  <c r="Y676" i="2"/>
  <c r="G676" i="2"/>
  <c r="E676" i="2"/>
  <c r="BC675" i="2"/>
  <c r="BA675" i="2"/>
  <c r="BB675" i="2" s="1"/>
  <c r="AM675" i="2"/>
  <c r="AJ675" i="2"/>
  <c r="AF675" i="2"/>
  <c r="AE675" i="2"/>
  <c r="AD675" i="2"/>
  <c r="Y675" i="2"/>
  <c r="G675" i="2"/>
  <c r="E675" i="2"/>
  <c r="BC674" i="2"/>
  <c r="BA674" i="2"/>
  <c r="BB674" i="2" s="1"/>
  <c r="AM674" i="2"/>
  <c r="AJ674" i="2"/>
  <c r="AF674" i="2"/>
  <c r="AE674" i="2"/>
  <c r="AD674" i="2"/>
  <c r="Y674" i="2"/>
  <c r="G674" i="2"/>
  <c r="E674" i="2"/>
  <c r="BC673" i="2"/>
  <c r="BA673" i="2"/>
  <c r="BB673" i="2" s="1"/>
  <c r="AM673" i="2"/>
  <c r="AJ673" i="2"/>
  <c r="AF673" i="2"/>
  <c r="AE673" i="2"/>
  <c r="AD673" i="2"/>
  <c r="Y673" i="2"/>
  <c r="G673" i="2"/>
  <c r="E673" i="2"/>
  <c r="BC672" i="2"/>
  <c r="BA672" i="2"/>
  <c r="BB672" i="2" s="1"/>
  <c r="AM672" i="2"/>
  <c r="AJ672" i="2"/>
  <c r="AF672" i="2"/>
  <c r="AE672" i="2"/>
  <c r="AD672" i="2"/>
  <c r="Y672" i="2"/>
  <c r="G672" i="2"/>
  <c r="E672" i="2"/>
  <c r="BC671" i="2"/>
  <c r="BA671" i="2"/>
  <c r="BB671" i="2" s="1"/>
  <c r="AM671" i="2"/>
  <c r="AJ671" i="2"/>
  <c r="AF671" i="2"/>
  <c r="AE671" i="2"/>
  <c r="AD671" i="2"/>
  <c r="Y671" i="2"/>
  <c r="G671" i="2"/>
  <c r="E671" i="2"/>
  <c r="BC670" i="2"/>
  <c r="BA670" i="2"/>
  <c r="BB670" i="2" s="1"/>
  <c r="AM670" i="2"/>
  <c r="AJ670" i="2"/>
  <c r="AF670" i="2"/>
  <c r="AE670" i="2"/>
  <c r="AD670" i="2"/>
  <c r="Y670" i="2"/>
  <c r="G670" i="2"/>
  <c r="E670" i="2"/>
  <c r="BC669" i="2"/>
  <c r="BA669" i="2"/>
  <c r="BB669" i="2" s="1"/>
  <c r="AM669" i="2"/>
  <c r="AJ669" i="2"/>
  <c r="AF669" i="2"/>
  <c r="AE669" i="2"/>
  <c r="AD669" i="2"/>
  <c r="Y669" i="2"/>
  <c r="G669" i="2"/>
  <c r="E669" i="2"/>
  <c r="BC668" i="2"/>
  <c r="BA668" i="2"/>
  <c r="BB668" i="2" s="1"/>
  <c r="AM668" i="2"/>
  <c r="AJ668" i="2"/>
  <c r="AF668" i="2"/>
  <c r="AE668" i="2"/>
  <c r="AD668" i="2"/>
  <c r="Y668" i="2"/>
  <c r="G668" i="2"/>
  <c r="E668" i="2"/>
  <c r="BC667" i="2"/>
  <c r="BA667" i="2"/>
  <c r="BB667" i="2" s="1"/>
  <c r="AM667" i="2"/>
  <c r="AJ667" i="2"/>
  <c r="AF667" i="2"/>
  <c r="AE667" i="2"/>
  <c r="AD667" i="2"/>
  <c r="Y667" i="2"/>
  <c r="G667" i="2"/>
  <c r="E667" i="2"/>
  <c r="BC666" i="2"/>
  <c r="BA666" i="2"/>
  <c r="BB666" i="2" s="1"/>
  <c r="AM666" i="2"/>
  <c r="AJ666" i="2"/>
  <c r="AF666" i="2"/>
  <c r="AE666" i="2"/>
  <c r="AD666" i="2"/>
  <c r="Y666" i="2"/>
  <c r="G666" i="2"/>
  <c r="E666" i="2"/>
  <c r="BC665" i="2"/>
  <c r="BA665" i="2"/>
  <c r="BB665" i="2" s="1"/>
  <c r="AM665" i="2"/>
  <c r="AJ665" i="2"/>
  <c r="AF665" i="2"/>
  <c r="AE665" i="2"/>
  <c r="AD665" i="2"/>
  <c r="Y665" i="2"/>
  <c r="G665" i="2"/>
  <c r="E665" i="2"/>
  <c r="BC664" i="2"/>
  <c r="BA664" i="2"/>
  <c r="BB664" i="2" s="1"/>
  <c r="AM664" i="2"/>
  <c r="AJ664" i="2"/>
  <c r="AF664" i="2"/>
  <c r="AE664" i="2"/>
  <c r="AD664" i="2"/>
  <c r="Y664" i="2"/>
  <c r="G664" i="2"/>
  <c r="E664" i="2"/>
  <c r="BC663" i="2"/>
  <c r="BA663" i="2"/>
  <c r="BB663" i="2" s="1"/>
  <c r="AM663" i="2"/>
  <c r="AJ663" i="2"/>
  <c r="AF663" i="2"/>
  <c r="AE663" i="2"/>
  <c r="AD663" i="2"/>
  <c r="Y663" i="2"/>
  <c r="G663" i="2"/>
  <c r="E663" i="2"/>
  <c r="BC662" i="2"/>
  <c r="BA662" i="2"/>
  <c r="BB662" i="2" s="1"/>
  <c r="AM662" i="2"/>
  <c r="AJ662" i="2"/>
  <c r="AF662" i="2"/>
  <c r="AE662" i="2"/>
  <c r="AD662" i="2"/>
  <c r="Y662" i="2"/>
  <c r="G662" i="2"/>
  <c r="E662" i="2"/>
  <c r="BC661" i="2"/>
  <c r="BA661" i="2"/>
  <c r="BB661" i="2" s="1"/>
  <c r="AM661" i="2"/>
  <c r="AJ661" i="2"/>
  <c r="AF661" i="2"/>
  <c r="AE661" i="2"/>
  <c r="AD661" i="2"/>
  <c r="Y661" i="2"/>
  <c r="G661" i="2"/>
  <c r="E661" i="2"/>
  <c r="BC660" i="2"/>
  <c r="BA660" i="2"/>
  <c r="BB660" i="2" s="1"/>
  <c r="AM660" i="2"/>
  <c r="AJ660" i="2"/>
  <c r="AF660" i="2"/>
  <c r="AE660" i="2"/>
  <c r="AD660" i="2"/>
  <c r="Y660" i="2"/>
  <c r="G660" i="2"/>
  <c r="E660" i="2"/>
  <c r="BC659" i="2"/>
  <c r="BA659" i="2"/>
  <c r="BB659" i="2" s="1"/>
  <c r="AM659" i="2"/>
  <c r="AJ659" i="2"/>
  <c r="AF659" i="2"/>
  <c r="AE659" i="2"/>
  <c r="AD659" i="2"/>
  <c r="Y659" i="2"/>
  <c r="G659" i="2"/>
  <c r="E659" i="2"/>
  <c r="BC658" i="2"/>
  <c r="BA658" i="2"/>
  <c r="BB658" i="2" s="1"/>
  <c r="AM658" i="2"/>
  <c r="AJ658" i="2"/>
  <c r="AF658" i="2"/>
  <c r="AE658" i="2"/>
  <c r="AD658" i="2"/>
  <c r="Y658" i="2"/>
  <c r="G658" i="2"/>
  <c r="E658" i="2"/>
  <c r="BC657" i="2"/>
  <c r="BA657" i="2"/>
  <c r="BB657" i="2" s="1"/>
  <c r="AM657" i="2"/>
  <c r="AJ657" i="2"/>
  <c r="AF657" i="2"/>
  <c r="AE657" i="2"/>
  <c r="AD657" i="2"/>
  <c r="Y657" i="2"/>
  <c r="G657" i="2"/>
  <c r="E657" i="2"/>
  <c r="BC656" i="2"/>
  <c r="BA656" i="2"/>
  <c r="BB656" i="2" s="1"/>
  <c r="AM656" i="2"/>
  <c r="AJ656" i="2"/>
  <c r="AF656" i="2"/>
  <c r="AE656" i="2"/>
  <c r="AD656" i="2"/>
  <c r="Y656" i="2"/>
  <c r="G656" i="2"/>
  <c r="E656" i="2"/>
  <c r="BC655" i="2"/>
  <c r="BA655" i="2"/>
  <c r="BB655" i="2" s="1"/>
  <c r="AM655" i="2"/>
  <c r="AJ655" i="2"/>
  <c r="AF655" i="2"/>
  <c r="AE655" i="2"/>
  <c r="AD655" i="2"/>
  <c r="Y655" i="2"/>
  <c r="G655" i="2"/>
  <c r="E655" i="2"/>
  <c r="BC654" i="2"/>
  <c r="BA654" i="2"/>
  <c r="BB654" i="2" s="1"/>
  <c r="AM654" i="2"/>
  <c r="AJ654" i="2"/>
  <c r="AF654" i="2"/>
  <c r="AE654" i="2"/>
  <c r="AD654" i="2"/>
  <c r="Y654" i="2"/>
  <c r="G654" i="2"/>
  <c r="E654" i="2"/>
  <c r="BC653" i="2"/>
  <c r="BA653" i="2"/>
  <c r="BB653" i="2" s="1"/>
  <c r="AM653" i="2"/>
  <c r="AJ653" i="2"/>
  <c r="AF653" i="2"/>
  <c r="AE653" i="2"/>
  <c r="AD653" i="2"/>
  <c r="Y653" i="2"/>
  <c r="G653" i="2"/>
  <c r="E653" i="2"/>
  <c r="BC652" i="2"/>
  <c r="BA652" i="2"/>
  <c r="BB652" i="2" s="1"/>
  <c r="AM652" i="2"/>
  <c r="AJ652" i="2"/>
  <c r="AF652" i="2"/>
  <c r="AE652" i="2"/>
  <c r="AD652" i="2"/>
  <c r="Y652" i="2"/>
  <c r="G652" i="2"/>
  <c r="E652" i="2"/>
  <c r="BC651" i="2"/>
  <c r="BA651" i="2"/>
  <c r="BB651" i="2" s="1"/>
  <c r="AM651" i="2"/>
  <c r="AJ651" i="2"/>
  <c r="AF651" i="2"/>
  <c r="AE651" i="2"/>
  <c r="AD651" i="2"/>
  <c r="Y651" i="2"/>
  <c r="G651" i="2"/>
  <c r="E651" i="2"/>
  <c r="BC650" i="2"/>
  <c r="BA650" i="2"/>
  <c r="BB650" i="2" s="1"/>
  <c r="AM650" i="2"/>
  <c r="AJ650" i="2"/>
  <c r="AF650" i="2"/>
  <c r="AE650" i="2"/>
  <c r="AD650" i="2"/>
  <c r="Y650" i="2"/>
  <c r="G650" i="2"/>
  <c r="E650" i="2"/>
  <c r="BC649" i="2"/>
  <c r="BA649" i="2"/>
  <c r="BB649" i="2" s="1"/>
  <c r="AM649" i="2"/>
  <c r="AJ649" i="2"/>
  <c r="AF649" i="2"/>
  <c r="AE649" i="2"/>
  <c r="AD649" i="2"/>
  <c r="Y649" i="2"/>
  <c r="G649" i="2"/>
  <c r="E649" i="2"/>
  <c r="BC648" i="2"/>
  <c r="BA648" i="2"/>
  <c r="BB648" i="2" s="1"/>
  <c r="AM648" i="2"/>
  <c r="AJ648" i="2"/>
  <c r="AF648" i="2"/>
  <c r="AE648" i="2"/>
  <c r="AD648" i="2"/>
  <c r="Y648" i="2"/>
  <c r="G648" i="2"/>
  <c r="E648" i="2"/>
  <c r="BC647" i="2"/>
  <c r="BA647" i="2"/>
  <c r="BB647" i="2" s="1"/>
  <c r="AM647" i="2"/>
  <c r="AJ647" i="2"/>
  <c r="AF647" i="2"/>
  <c r="AE647" i="2"/>
  <c r="AD647" i="2"/>
  <c r="Y647" i="2"/>
  <c r="G647" i="2"/>
  <c r="E647" i="2"/>
  <c r="BC646" i="2"/>
  <c r="BA646" i="2"/>
  <c r="BB646" i="2" s="1"/>
  <c r="AM646" i="2"/>
  <c r="AJ646" i="2"/>
  <c r="AF646" i="2"/>
  <c r="AE646" i="2"/>
  <c r="AD646" i="2"/>
  <c r="Y646" i="2"/>
  <c r="G646" i="2"/>
  <c r="E646" i="2"/>
  <c r="BC645" i="2"/>
  <c r="BA645" i="2"/>
  <c r="BB645" i="2" s="1"/>
  <c r="AM645" i="2"/>
  <c r="AJ645" i="2"/>
  <c r="AF645" i="2"/>
  <c r="AE645" i="2"/>
  <c r="AD645" i="2"/>
  <c r="Y645" i="2"/>
  <c r="G645" i="2"/>
  <c r="E645" i="2"/>
  <c r="BC644" i="2"/>
  <c r="BA644" i="2"/>
  <c r="BB644" i="2" s="1"/>
  <c r="AM644" i="2"/>
  <c r="AJ644" i="2"/>
  <c r="AF644" i="2"/>
  <c r="AE644" i="2"/>
  <c r="AD644" i="2"/>
  <c r="Y644" i="2"/>
  <c r="G644" i="2"/>
  <c r="E644" i="2"/>
  <c r="BC643" i="2"/>
  <c r="BA643" i="2"/>
  <c r="BB643" i="2" s="1"/>
  <c r="AM643" i="2"/>
  <c r="AJ643" i="2"/>
  <c r="AF643" i="2"/>
  <c r="AE643" i="2"/>
  <c r="AD643" i="2"/>
  <c r="Y643" i="2"/>
  <c r="G643" i="2"/>
  <c r="E643" i="2"/>
  <c r="BC642" i="2"/>
  <c r="BA642" i="2"/>
  <c r="BB642" i="2" s="1"/>
  <c r="AM642" i="2"/>
  <c r="AJ642" i="2"/>
  <c r="AF642" i="2"/>
  <c r="AE642" i="2"/>
  <c r="AD642" i="2"/>
  <c r="Y642" i="2"/>
  <c r="G642" i="2"/>
  <c r="E642" i="2"/>
  <c r="BC641" i="2"/>
  <c r="BA641" i="2"/>
  <c r="BB641" i="2" s="1"/>
  <c r="AM641" i="2"/>
  <c r="AJ641" i="2"/>
  <c r="AF641" i="2"/>
  <c r="AE641" i="2"/>
  <c r="AD641" i="2"/>
  <c r="Y641" i="2"/>
  <c r="G641" i="2"/>
  <c r="E641" i="2"/>
  <c r="BC640" i="2"/>
  <c r="BA640" i="2"/>
  <c r="BB640" i="2" s="1"/>
  <c r="AM640" i="2"/>
  <c r="AJ640" i="2"/>
  <c r="AF640" i="2"/>
  <c r="AE640" i="2"/>
  <c r="AD640" i="2"/>
  <c r="Y640" i="2"/>
  <c r="G640" i="2"/>
  <c r="E640" i="2"/>
  <c r="BC639" i="2"/>
  <c r="BA639" i="2"/>
  <c r="BB639" i="2" s="1"/>
  <c r="AM639" i="2"/>
  <c r="AJ639" i="2"/>
  <c r="AF639" i="2"/>
  <c r="AE639" i="2"/>
  <c r="AD639" i="2"/>
  <c r="Y639" i="2"/>
  <c r="G639" i="2"/>
  <c r="E639" i="2"/>
  <c r="BC638" i="2"/>
  <c r="BA638" i="2"/>
  <c r="BB638" i="2" s="1"/>
  <c r="AM638" i="2"/>
  <c r="AJ638" i="2"/>
  <c r="AF638" i="2"/>
  <c r="AE638" i="2"/>
  <c r="AD638" i="2"/>
  <c r="Y638" i="2"/>
  <c r="G638" i="2"/>
  <c r="E638" i="2"/>
  <c r="BC637" i="2"/>
  <c r="BA637" i="2"/>
  <c r="BB637" i="2" s="1"/>
  <c r="AM637" i="2"/>
  <c r="AJ637" i="2"/>
  <c r="AF637" i="2"/>
  <c r="AE637" i="2"/>
  <c r="AD637" i="2"/>
  <c r="Y637" i="2"/>
  <c r="G637" i="2"/>
  <c r="E637" i="2"/>
  <c r="BC636" i="2"/>
  <c r="BA636" i="2"/>
  <c r="BB636" i="2" s="1"/>
  <c r="AM636" i="2"/>
  <c r="AJ636" i="2"/>
  <c r="AF636" i="2"/>
  <c r="AE636" i="2"/>
  <c r="AD636" i="2"/>
  <c r="Y636" i="2"/>
  <c r="G636" i="2"/>
  <c r="E636" i="2"/>
  <c r="BC635" i="2"/>
  <c r="BA635" i="2"/>
  <c r="BB635" i="2" s="1"/>
  <c r="AM635" i="2"/>
  <c r="AJ635" i="2"/>
  <c r="AF635" i="2"/>
  <c r="AE635" i="2"/>
  <c r="AD635" i="2"/>
  <c r="Y635" i="2"/>
  <c r="G635" i="2"/>
  <c r="E635" i="2"/>
  <c r="BC634" i="2"/>
  <c r="BA634" i="2"/>
  <c r="BB634" i="2" s="1"/>
  <c r="AM634" i="2"/>
  <c r="AJ634" i="2"/>
  <c r="AF634" i="2"/>
  <c r="AE634" i="2"/>
  <c r="AD634" i="2"/>
  <c r="Y634" i="2"/>
  <c r="G634" i="2"/>
  <c r="E634" i="2"/>
  <c r="BC633" i="2"/>
  <c r="BA633" i="2"/>
  <c r="BB633" i="2" s="1"/>
  <c r="AM633" i="2"/>
  <c r="AJ633" i="2"/>
  <c r="AF633" i="2"/>
  <c r="AE633" i="2"/>
  <c r="AD633" i="2"/>
  <c r="Y633" i="2"/>
  <c r="G633" i="2"/>
  <c r="E633" i="2"/>
  <c r="BC632" i="2"/>
  <c r="BA632" i="2"/>
  <c r="BB632" i="2" s="1"/>
  <c r="AM632" i="2"/>
  <c r="AJ632" i="2"/>
  <c r="AF632" i="2"/>
  <c r="AE632" i="2"/>
  <c r="AD632" i="2"/>
  <c r="Y632" i="2"/>
  <c r="G632" i="2"/>
  <c r="E632" i="2"/>
  <c r="BC631" i="2"/>
  <c r="BA631" i="2"/>
  <c r="BB631" i="2" s="1"/>
  <c r="AM631" i="2"/>
  <c r="AJ631" i="2"/>
  <c r="AF631" i="2"/>
  <c r="AE631" i="2"/>
  <c r="AD631" i="2"/>
  <c r="Y631" i="2"/>
  <c r="G631" i="2"/>
  <c r="E631" i="2"/>
  <c r="BC630" i="2"/>
  <c r="BA630" i="2"/>
  <c r="BB630" i="2" s="1"/>
  <c r="AM630" i="2"/>
  <c r="AJ630" i="2"/>
  <c r="AF630" i="2"/>
  <c r="AE630" i="2"/>
  <c r="AD630" i="2"/>
  <c r="Y630" i="2"/>
  <c r="G630" i="2"/>
  <c r="E630" i="2"/>
  <c r="BC629" i="2"/>
  <c r="BA629" i="2"/>
  <c r="BB629" i="2" s="1"/>
  <c r="AM629" i="2"/>
  <c r="AJ629" i="2"/>
  <c r="AF629" i="2"/>
  <c r="AE629" i="2"/>
  <c r="AD629" i="2"/>
  <c r="Y629" i="2"/>
  <c r="G629" i="2"/>
  <c r="E629" i="2"/>
  <c r="BC628" i="2"/>
  <c r="BA628" i="2"/>
  <c r="BB628" i="2" s="1"/>
  <c r="AM628" i="2"/>
  <c r="AJ628" i="2"/>
  <c r="AF628" i="2"/>
  <c r="AE628" i="2"/>
  <c r="AD628" i="2"/>
  <c r="Y628" i="2"/>
  <c r="G628" i="2"/>
  <c r="E628" i="2"/>
  <c r="BC627" i="2"/>
  <c r="BA627" i="2"/>
  <c r="BB627" i="2" s="1"/>
  <c r="AM627" i="2"/>
  <c r="AJ627" i="2"/>
  <c r="AF627" i="2"/>
  <c r="AE627" i="2"/>
  <c r="AD627" i="2"/>
  <c r="Y627" i="2"/>
  <c r="G627" i="2"/>
  <c r="E627" i="2"/>
  <c r="BC626" i="2"/>
  <c r="BA626" i="2"/>
  <c r="BB626" i="2" s="1"/>
  <c r="AM626" i="2"/>
  <c r="AJ626" i="2"/>
  <c r="AF626" i="2"/>
  <c r="AE626" i="2"/>
  <c r="AD626" i="2"/>
  <c r="Y626" i="2"/>
  <c r="G626" i="2"/>
  <c r="E626" i="2"/>
  <c r="BC625" i="2"/>
  <c r="BA625" i="2"/>
  <c r="BB625" i="2" s="1"/>
  <c r="AM625" i="2"/>
  <c r="AJ625" i="2"/>
  <c r="AF625" i="2"/>
  <c r="AE625" i="2"/>
  <c r="AD625" i="2"/>
  <c r="Y625" i="2"/>
  <c r="G625" i="2"/>
  <c r="E625" i="2"/>
  <c r="BC624" i="2"/>
  <c r="BA624" i="2"/>
  <c r="BB624" i="2" s="1"/>
  <c r="AM624" i="2"/>
  <c r="AJ624" i="2"/>
  <c r="AF624" i="2"/>
  <c r="AE624" i="2"/>
  <c r="AD624" i="2"/>
  <c r="Y624" i="2"/>
  <c r="G624" i="2"/>
  <c r="E624" i="2"/>
  <c r="BC623" i="2"/>
  <c r="BA623" i="2"/>
  <c r="BB623" i="2" s="1"/>
  <c r="AM623" i="2"/>
  <c r="AJ623" i="2"/>
  <c r="AF623" i="2"/>
  <c r="AE623" i="2"/>
  <c r="AD623" i="2"/>
  <c r="Y623" i="2"/>
  <c r="G623" i="2"/>
  <c r="E623" i="2"/>
  <c r="BC622" i="2"/>
  <c r="BA622" i="2"/>
  <c r="BB622" i="2" s="1"/>
  <c r="AM622" i="2"/>
  <c r="AJ622" i="2"/>
  <c r="AF622" i="2"/>
  <c r="AE622" i="2"/>
  <c r="AD622" i="2"/>
  <c r="Y622" i="2"/>
  <c r="G622" i="2"/>
  <c r="E622" i="2"/>
  <c r="BC621" i="2"/>
  <c r="BA621" i="2"/>
  <c r="BB621" i="2" s="1"/>
  <c r="AM621" i="2"/>
  <c r="AJ621" i="2"/>
  <c r="AF621" i="2"/>
  <c r="AE621" i="2"/>
  <c r="AD621" i="2"/>
  <c r="Y621" i="2"/>
  <c r="G621" i="2"/>
  <c r="E621" i="2"/>
  <c r="BC620" i="2"/>
  <c r="BA620" i="2"/>
  <c r="BB620" i="2" s="1"/>
  <c r="AM620" i="2"/>
  <c r="AJ620" i="2"/>
  <c r="AF620" i="2"/>
  <c r="AE620" i="2"/>
  <c r="AD620" i="2"/>
  <c r="Y620" i="2"/>
  <c r="G620" i="2"/>
  <c r="E620" i="2"/>
  <c r="BC619" i="2"/>
  <c r="BA619" i="2"/>
  <c r="BB619" i="2" s="1"/>
  <c r="AM619" i="2"/>
  <c r="AJ619" i="2"/>
  <c r="AF619" i="2"/>
  <c r="AE619" i="2"/>
  <c r="AD619" i="2"/>
  <c r="Y619" i="2"/>
  <c r="G619" i="2"/>
  <c r="E619" i="2"/>
  <c r="BC618" i="2"/>
  <c r="BA618" i="2"/>
  <c r="BB618" i="2" s="1"/>
  <c r="AM618" i="2"/>
  <c r="AJ618" i="2"/>
  <c r="AF618" i="2"/>
  <c r="AE618" i="2"/>
  <c r="AD618" i="2"/>
  <c r="Y618" i="2"/>
  <c r="G618" i="2"/>
  <c r="E618" i="2"/>
  <c r="BC617" i="2"/>
  <c r="BA617" i="2"/>
  <c r="BB617" i="2" s="1"/>
  <c r="AM617" i="2"/>
  <c r="AJ617" i="2"/>
  <c r="AF617" i="2"/>
  <c r="AE617" i="2"/>
  <c r="AD617" i="2"/>
  <c r="Y617" i="2"/>
  <c r="G617" i="2"/>
  <c r="E617" i="2"/>
  <c r="BC616" i="2"/>
  <c r="BA616" i="2"/>
  <c r="BB616" i="2" s="1"/>
  <c r="AM616" i="2"/>
  <c r="AJ616" i="2"/>
  <c r="AF616" i="2"/>
  <c r="AE616" i="2"/>
  <c r="AD616" i="2"/>
  <c r="Y616" i="2"/>
  <c r="G616" i="2"/>
  <c r="E616" i="2"/>
  <c r="BC615" i="2"/>
  <c r="BA615" i="2"/>
  <c r="BB615" i="2" s="1"/>
  <c r="AM615" i="2"/>
  <c r="AJ615" i="2"/>
  <c r="AF615" i="2"/>
  <c r="AE615" i="2"/>
  <c r="AD615" i="2"/>
  <c r="Y615" i="2"/>
  <c r="G615" i="2"/>
  <c r="E615" i="2"/>
  <c r="BC614" i="2"/>
  <c r="BA614" i="2"/>
  <c r="BB614" i="2" s="1"/>
  <c r="AM614" i="2"/>
  <c r="AJ614" i="2"/>
  <c r="AF614" i="2"/>
  <c r="AE614" i="2"/>
  <c r="AD614" i="2"/>
  <c r="Y614" i="2"/>
  <c r="G614" i="2"/>
  <c r="E614" i="2"/>
  <c r="BC613" i="2"/>
  <c r="BA613" i="2"/>
  <c r="BB613" i="2" s="1"/>
  <c r="AM613" i="2"/>
  <c r="AJ613" i="2"/>
  <c r="AF613" i="2"/>
  <c r="AE613" i="2"/>
  <c r="AD613" i="2"/>
  <c r="Y613" i="2"/>
  <c r="G613" i="2"/>
  <c r="E613" i="2"/>
  <c r="BC612" i="2"/>
  <c r="BA612" i="2"/>
  <c r="BB612" i="2" s="1"/>
  <c r="AM612" i="2"/>
  <c r="AJ612" i="2"/>
  <c r="AF612" i="2"/>
  <c r="AE612" i="2"/>
  <c r="AD612" i="2"/>
  <c r="Y612" i="2"/>
  <c r="G612" i="2"/>
  <c r="E612" i="2"/>
  <c r="BC611" i="2"/>
  <c r="BA611" i="2"/>
  <c r="BB611" i="2" s="1"/>
  <c r="AM611" i="2"/>
  <c r="AJ611" i="2"/>
  <c r="AF611" i="2"/>
  <c r="AE611" i="2"/>
  <c r="AD611" i="2"/>
  <c r="Y611" i="2"/>
  <c r="G611" i="2"/>
  <c r="E611" i="2"/>
  <c r="BC610" i="2"/>
  <c r="BA610" i="2"/>
  <c r="BB610" i="2" s="1"/>
  <c r="AM610" i="2"/>
  <c r="AJ610" i="2"/>
  <c r="AF610" i="2"/>
  <c r="AE610" i="2"/>
  <c r="AD610" i="2"/>
  <c r="Y610" i="2"/>
  <c r="G610" i="2"/>
  <c r="E610" i="2"/>
  <c r="BC609" i="2"/>
  <c r="BA609" i="2"/>
  <c r="BB609" i="2" s="1"/>
  <c r="AM609" i="2"/>
  <c r="AJ609" i="2"/>
  <c r="AF609" i="2"/>
  <c r="AE609" i="2"/>
  <c r="AD609" i="2"/>
  <c r="Y609" i="2"/>
  <c r="G609" i="2"/>
  <c r="E609" i="2"/>
  <c r="BC608" i="2"/>
  <c r="BA608" i="2"/>
  <c r="BB608" i="2" s="1"/>
  <c r="AM608" i="2"/>
  <c r="AJ608" i="2"/>
  <c r="AF608" i="2"/>
  <c r="AE608" i="2"/>
  <c r="AD608" i="2"/>
  <c r="Y608" i="2"/>
  <c r="G608" i="2"/>
  <c r="E608" i="2"/>
  <c r="BC607" i="2"/>
  <c r="BA607" i="2"/>
  <c r="BB607" i="2" s="1"/>
  <c r="AM607" i="2"/>
  <c r="AJ607" i="2"/>
  <c r="AF607" i="2"/>
  <c r="AE607" i="2"/>
  <c r="AD607" i="2"/>
  <c r="Y607" i="2"/>
  <c r="G607" i="2"/>
  <c r="E607" i="2"/>
  <c r="BC606" i="2"/>
  <c r="BA606" i="2"/>
  <c r="BB606" i="2" s="1"/>
  <c r="AM606" i="2"/>
  <c r="AJ606" i="2"/>
  <c r="AF606" i="2"/>
  <c r="AE606" i="2"/>
  <c r="AD606" i="2"/>
  <c r="Y606" i="2"/>
  <c r="G606" i="2"/>
  <c r="E606" i="2"/>
  <c r="BC605" i="2"/>
  <c r="BA605" i="2"/>
  <c r="BB605" i="2" s="1"/>
  <c r="AM605" i="2"/>
  <c r="AJ605" i="2"/>
  <c r="AF605" i="2"/>
  <c r="AE605" i="2"/>
  <c r="AD605" i="2"/>
  <c r="Y605" i="2"/>
  <c r="G605" i="2"/>
  <c r="E605" i="2"/>
  <c r="BC604" i="2"/>
  <c r="BA604" i="2"/>
  <c r="BB604" i="2" s="1"/>
  <c r="AM604" i="2"/>
  <c r="AJ604" i="2"/>
  <c r="AF604" i="2"/>
  <c r="AE604" i="2"/>
  <c r="AD604" i="2"/>
  <c r="Y604" i="2"/>
  <c r="G604" i="2"/>
  <c r="E604" i="2"/>
  <c r="BC603" i="2"/>
  <c r="BA603" i="2"/>
  <c r="BB603" i="2" s="1"/>
  <c r="AM603" i="2"/>
  <c r="AJ603" i="2"/>
  <c r="AF603" i="2"/>
  <c r="AE603" i="2"/>
  <c r="AD603" i="2"/>
  <c r="Y603" i="2"/>
  <c r="G603" i="2"/>
  <c r="E603" i="2"/>
  <c r="BC602" i="2"/>
  <c r="BA602" i="2"/>
  <c r="BB602" i="2" s="1"/>
  <c r="AM602" i="2"/>
  <c r="AJ602" i="2"/>
  <c r="AF602" i="2"/>
  <c r="AE602" i="2"/>
  <c r="AD602" i="2"/>
  <c r="Y602" i="2"/>
  <c r="G602" i="2"/>
  <c r="E602" i="2"/>
  <c r="BC601" i="2"/>
  <c r="BA601" i="2"/>
  <c r="BB601" i="2" s="1"/>
  <c r="AM601" i="2"/>
  <c r="AJ601" i="2"/>
  <c r="AF601" i="2"/>
  <c r="AE601" i="2"/>
  <c r="AD601" i="2"/>
  <c r="Y601" i="2"/>
  <c r="G601" i="2"/>
  <c r="E601" i="2"/>
  <c r="BC600" i="2"/>
  <c r="BA600" i="2"/>
  <c r="BB600" i="2" s="1"/>
  <c r="AM600" i="2"/>
  <c r="AJ600" i="2"/>
  <c r="AF600" i="2"/>
  <c r="AE600" i="2"/>
  <c r="AD600" i="2"/>
  <c r="Y600" i="2"/>
  <c r="G600" i="2"/>
  <c r="E600" i="2"/>
  <c r="BC599" i="2"/>
  <c r="BA599" i="2"/>
  <c r="BB599" i="2" s="1"/>
  <c r="AM599" i="2"/>
  <c r="AJ599" i="2"/>
  <c r="AF599" i="2"/>
  <c r="AE599" i="2"/>
  <c r="AD599" i="2"/>
  <c r="Y599" i="2"/>
  <c r="G599" i="2"/>
  <c r="E599" i="2"/>
  <c r="BC598" i="2"/>
  <c r="BA598" i="2"/>
  <c r="BB598" i="2" s="1"/>
  <c r="AM598" i="2"/>
  <c r="AJ598" i="2"/>
  <c r="AF598" i="2"/>
  <c r="AE598" i="2"/>
  <c r="AD598" i="2"/>
  <c r="Y598" i="2"/>
  <c r="G598" i="2"/>
  <c r="E598" i="2"/>
  <c r="BC597" i="2"/>
  <c r="BA597" i="2"/>
  <c r="BB597" i="2" s="1"/>
  <c r="AM597" i="2"/>
  <c r="AJ597" i="2"/>
  <c r="AF597" i="2"/>
  <c r="AE597" i="2"/>
  <c r="AD597" i="2"/>
  <c r="Y597" i="2"/>
  <c r="G597" i="2"/>
  <c r="E597" i="2"/>
  <c r="BC596" i="2"/>
  <c r="BB596" i="2"/>
  <c r="BA596" i="2"/>
  <c r="AM596" i="2"/>
  <c r="AJ596" i="2"/>
  <c r="AF596" i="2"/>
  <c r="AE596" i="2"/>
  <c r="AD596" i="2"/>
  <c r="Y596" i="2"/>
  <c r="G596" i="2"/>
  <c r="E596" i="2"/>
  <c r="BC595" i="2"/>
  <c r="BA595" i="2"/>
  <c r="BB595" i="2" s="1"/>
  <c r="AM595" i="2"/>
  <c r="AJ595" i="2"/>
  <c r="AF595" i="2"/>
  <c r="AE595" i="2"/>
  <c r="AD595" i="2"/>
  <c r="Y595" i="2"/>
  <c r="G595" i="2"/>
  <c r="E595" i="2"/>
  <c r="BC594" i="2"/>
  <c r="BA594" i="2"/>
  <c r="BB594" i="2" s="1"/>
  <c r="AM594" i="2"/>
  <c r="AJ594" i="2"/>
  <c r="AF594" i="2"/>
  <c r="AE594" i="2"/>
  <c r="AD594" i="2"/>
  <c r="Y594" i="2"/>
  <c r="G594" i="2"/>
  <c r="E594" i="2"/>
  <c r="BC593" i="2"/>
  <c r="BA593" i="2"/>
  <c r="BB593" i="2" s="1"/>
  <c r="AM593" i="2"/>
  <c r="AJ593" i="2"/>
  <c r="AF593" i="2"/>
  <c r="AE593" i="2"/>
  <c r="AD593" i="2"/>
  <c r="Y593" i="2"/>
  <c r="G593" i="2"/>
  <c r="E593" i="2"/>
  <c r="BC592" i="2"/>
  <c r="BA592" i="2"/>
  <c r="BB592" i="2" s="1"/>
  <c r="AM592" i="2"/>
  <c r="AJ592" i="2"/>
  <c r="AF592" i="2"/>
  <c r="AE592" i="2"/>
  <c r="AD592" i="2"/>
  <c r="Y592" i="2"/>
  <c r="G592" i="2"/>
  <c r="E592" i="2"/>
  <c r="BC591" i="2"/>
  <c r="BA591" i="2"/>
  <c r="BB591" i="2" s="1"/>
  <c r="AM591" i="2"/>
  <c r="AJ591" i="2"/>
  <c r="AF591" i="2"/>
  <c r="AE591" i="2"/>
  <c r="AD591" i="2"/>
  <c r="Y591" i="2"/>
  <c r="G591" i="2"/>
  <c r="E591" i="2"/>
  <c r="BC590" i="2"/>
  <c r="BA590" i="2"/>
  <c r="BB590" i="2" s="1"/>
  <c r="AM590" i="2"/>
  <c r="AJ590" i="2"/>
  <c r="AF590" i="2"/>
  <c r="AE590" i="2"/>
  <c r="AD590" i="2"/>
  <c r="Y590" i="2"/>
  <c r="G590" i="2"/>
  <c r="E590" i="2"/>
  <c r="BC589" i="2"/>
  <c r="BA589" i="2"/>
  <c r="BB589" i="2" s="1"/>
  <c r="AM589" i="2"/>
  <c r="AJ589" i="2"/>
  <c r="AF589" i="2"/>
  <c r="AE589" i="2"/>
  <c r="AD589" i="2"/>
  <c r="Y589" i="2"/>
  <c r="G589" i="2"/>
  <c r="E589" i="2"/>
  <c r="BC588" i="2"/>
  <c r="BA588" i="2"/>
  <c r="BB588" i="2" s="1"/>
  <c r="AM588" i="2"/>
  <c r="AJ588" i="2"/>
  <c r="AF588" i="2"/>
  <c r="AE588" i="2"/>
  <c r="AD588" i="2"/>
  <c r="Y588" i="2"/>
  <c r="G588" i="2"/>
  <c r="E588" i="2"/>
  <c r="BC587" i="2"/>
  <c r="BA587" i="2"/>
  <c r="BB587" i="2" s="1"/>
  <c r="AM587" i="2"/>
  <c r="AJ587" i="2"/>
  <c r="AF587" i="2"/>
  <c r="AE587" i="2"/>
  <c r="AD587" i="2"/>
  <c r="Y587" i="2"/>
  <c r="G587" i="2"/>
  <c r="E587" i="2"/>
  <c r="BC586" i="2"/>
  <c r="BA586" i="2"/>
  <c r="BB586" i="2" s="1"/>
  <c r="AM586" i="2"/>
  <c r="AJ586" i="2"/>
  <c r="AF586" i="2"/>
  <c r="AE586" i="2"/>
  <c r="AD586" i="2"/>
  <c r="Y586" i="2"/>
  <c r="G586" i="2"/>
  <c r="E586" i="2"/>
  <c r="BC585" i="2"/>
  <c r="BA585" i="2"/>
  <c r="BB585" i="2" s="1"/>
  <c r="AM585" i="2"/>
  <c r="AJ585" i="2"/>
  <c r="AF585" i="2"/>
  <c r="AE585" i="2"/>
  <c r="AD585" i="2"/>
  <c r="Y585" i="2"/>
  <c r="G585" i="2"/>
  <c r="E585" i="2"/>
  <c r="BC584" i="2"/>
  <c r="BA584" i="2"/>
  <c r="BB584" i="2" s="1"/>
  <c r="AM584" i="2"/>
  <c r="AJ584" i="2"/>
  <c r="AF584" i="2"/>
  <c r="AE584" i="2"/>
  <c r="AD584" i="2"/>
  <c r="Y584" i="2"/>
  <c r="G584" i="2"/>
  <c r="E584" i="2"/>
  <c r="BC583" i="2"/>
  <c r="BA583" i="2"/>
  <c r="BB583" i="2" s="1"/>
  <c r="AM583" i="2"/>
  <c r="AJ583" i="2"/>
  <c r="AF583" i="2"/>
  <c r="AE583" i="2"/>
  <c r="AD583" i="2"/>
  <c r="Y583" i="2"/>
  <c r="G583" i="2"/>
  <c r="E583" i="2"/>
  <c r="BC582" i="2"/>
  <c r="BA582" i="2"/>
  <c r="BB582" i="2" s="1"/>
  <c r="AM582" i="2"/>
  <c r="AJ582" i="2"/>
  <c r="AF582" i="2"/>
  <c r="AE582" i="2"/>
  <c r="AD582" i="2"/>
  <c r="Y582" i="2"/>
  <c r="G582" i="2"/>
  <c r="E582" i="2"/>
  <c r="BC581" i="2"/>
  <c r="BA581" i="2"/>
  <c r="BB581" i="2" s="1"/>
  <c r="AM581" i="2"/>
  <c r="AJ581" i="2"/>
  <c r="AF581" i="2"/>
  <c r="AE581" i="2"/>
  <c r="AD581" i="2"/>
  <c r="Y581" i="2"/>
  <c r="G581" i="2"/>
  <c r="E581" i="2"/>
  <c r="BC580" i="2"/>
  <c r="BA580" i="2"/>
  <c r="BB580" i="2" s="1"/>
  <c r="AM580" i="2"/>
  <c r="AJ580" i="2"/>
  <c r="AF580" i="2"/>
  <c r="AE580" i="2"/>
  <c r="AD580" i="2"/>
  <c r="Y580" i="2"/>
  <c r="G580" i="2"/>
  <c r="E580" i="2"/>
  <c r="BC579" i="2"/>
  <c r="BA579" i="2"/>
  <c r="BB579" i="2" s="1"/>
  <c r="AM579" i="2"/>
  <c r="AJ579" i="2"/>
  <c r="AF579" i="2"/>
  <c r="AE579" i="2"/>
  <c r="AD579" i="2"/>
  <c r="Y579" i="2"/>
  <c r="G579" i="2"/>
  <c r="E579" i="2"/>
  <c r="BC578" i="2"/>
  <c r="BA578" i="2"/>
  <c r="BB578" i="2" s="1"/>
  <c r="AM578" i="2"/>
  <c r="AJ578" i="2"/>
  <c r="AF578" i="2"/>
  <c r="AE578" i="2"/>
  <c r="AD578" i="2"/>
  <c r="Y578" i="2"/>
  <c r="G578" i="2"/>
  <c r="E578" i="2"/>
  <c r="BC577" i="2"/>
  <c r="BA577" i="2"/>
  <c r="BB577" i="2" s="1"/>
  <c r="AM577" i="2"/>
  <c r="AJ577" i="2"/>
  <c r="AF577" i="2"/>
  <c r="AE577" i="2"/>
  <c r="AD577" i="2"/>
  <c r="Y577" i="2"/>
  <c r="G577" i="2"/>
  <c r="E577" i="2"/>
  <c r="BC576" i="2"/>
  <c r="BA576" i="2"/>
  <c r="BB576" i="2" s="1"/>
  <c r="AM576" i="2"/>
  <c r="AJ576" i="2"/>
  <c r="AF576" i="2"/>
  <c r="AE576" i="2"/>
  <c r="AD576" i="2"/>
  <c r="Y576" i="2"/>
  <c r="G576" i="2"/>
  <c r="E576" i="2"/>
  <c r="BC575" i="2"/>
  <c r="BA575" i="2"/>
  <c r="BB575" i="2" s="1"/>
  <c r="AM575" i="2"/>
  <c r="AJ575" i="2"/>
  <c r="AF575" i="2"/>
  <c r="AE575" i="2"/>
  <c r="AD575" i="2"/>
  <c r="Y575" i="2"/>
  <c r="G575" i="2"/>
  <c r="E575" i="2"/>
  <c r="BC574" i="2"/>
  <c r="BA574" i="2"/>
  <c r="BB574" i="2" s="1"/>
  <c r="AM574" i="2"/>
  <c r="AJ574" i="2"/>
  <c r="AF574" i="2"/>
  <c r="AE574" i="2"/>
  <c r="AD574" i="2"/>
  <c r="Y574" i="2"/>
  <c r="G574" i="2"/>
  <c r="E574" i="2"/>
  <c r="BC573" i="2"/>
  <c r="BA573" i="2"/>
  <c r="BB573" i="2" s="1"/>
  <c r="AM573" i="2"/>
  <c r="AJ573" i="2"/>
  <c r="AF573" i="2"/>
  <c r="AE573" i="2"/>
  <c r="AD573" i="2"/>
  <c r="Y573" i="2"/>
  <c r="G573" i="2"/>
  <c r="E573" i="2"/>
  <c r="BC572" i="2"/>
  <c r="BA572" i="2"/>
  <c r="BB572" i="2" s="1"/>
  <c r="AM572" i="2"/>
  <c r="AJ572" i="2"/>
  <c r="AF572" i="2"/>
  <c r="AE572" i="2"/>
  <c r="AD572" i="2"/>
  <c r="Y572" i="2"/>
  <c r="G572" i="2"/>
  <c r="E572" i="2"/>
  <c r="BC571" i="2"/>
  <c r="BA571" i="2"/>
  <c r="BB571" i="2" s="1"/>
  <c r="AM571" i="2"/>
  <c r="AJ571" i="2"/>
  <c r="AF571" i="2"/>
  <c r="AE571" i="2"/>
  <c r="AD571" i="2"/>
  <c r="Y571" i="2"/>
  <c r="G571" i="2"/>
  <c r="E571" i="2"/>
  <c r="BC570" i="2"/>
  <c r="BA570" i="2"/>
  <c r="BB570" i="2" s="1"/>
  <c r="AM570" i="2"/>
  <c r="AJ570" i="2"/>
  <c r="AF570" i="2"/>
  <c r="AE570" i="2"/>
  <c r="AD570" i="2"/>
  <c r="Y570" i="2"/>
  <c r="G570" i="2"/>
  <c r="E570" i="2"/>
  <c r="BC569" i="2"/>
  <c r="BA569" i="2"/>
  <c r="BB569" i="2" s="1"/>
  <c r="AM569" i="2"/>
  <c r="AJ569" i="2"/>
  <c r="AF569" i="2"/>
  <c r="AE569" i="2"/>
  <c r="AD569" i="2"/>
  <c r="Y569" i="2"/>
  <c r="G569" i="2"/>
  <c r="E569" i="2"/>
  <c r="BC568" i="2"/>
  <c r="BA568" i="2"/>
  <c r="BB568" i="2" s="1"/>
  <c r="AM568" i="2"/>
  <c r="AJ568" i="2"/>
  <c r="AF568" i="2"/>
  <c r="AE568" i="2"/>
  <c r="AD568" i="2"/>
  <c r="Y568" i="2"/>
  <c r="G568" i="2"/>
  <c r="E568" i="2"/>
  <c r="BC567" i="2"/>
  <c r="BA567" i="2"/>
  <c r="BB567" i="2" s="1"/>
  <c r="AM567" i="2"/>
  <c r="AJ567" i="2"/>
  <c r="AF567" i="2"/>
  <c r="AE567" i="2"/>
  <c r="AD567" i="2"/>
  <c r="Y567" i="2"/>
  <c r="G567" i="2"/>
  <c r="E567" i="2"/>
  <c r="BC566" i="2"/>
  <c r="BA566" i="2"/>
  <c r="BB566" i="2" s="1"/>
  <c r="AM566" i="2"/>
  <c r="AJ566" i="2"/>
  <c r="AF566" i="2"/>
  <c r="AE566" i="2"/>
  <c r="AD566" i="2"/>
  <c r="Y566" i="2"/>
  <c r="G566" i="2"/>
  <c r="E566" i="2"/>
  <c r="BC565" i="2"/>
  <c r="BA565" i="2"/>
  <c r="BB565" i="2" s="1"/>
  <c r="AM565" i="2"/>
  <c r="AJ565" i="2"/>
  <c r="AF565" i="2"/>
  <c r="AE565" i="2"/>
  <c r="AD565" i="2"/>
  <c r="Y565" i="2"/>
  <c r="G565" i="2"/>
  <c r="E565" i="2"/>
  <c r="BC564" i="2"/>
  <c r="BA564" i="2"/>
  <c r="BB564" i="2" s="1"/>
  <c r="AM564" i="2"/>
  <c r="AJ564" i="2"/>
  <c r="AF564" i="2"/>
  <c r="AE564" i="2"/>
  <c r="AD564" i="2"/>
  <c r="Y564" i="2"/>
  <c r="G564" i="2"/>
  <c r="E564" i="2"/>
  <c r="BC563" i="2"/>
  <c r="BA563" i="2"/>
  <c r="BB563" i="2" s="1"/>
  <c r="AM563" i="2"/>
  <c r="AJ563" i="2"/>
  <c r="AF563" i="2"/>
  <c r="AE563" i="2"/>
  <c r="AD563" i="2"/>
  <c r="Y563" i="2"/>
  <c r="G563" i="2"/>
  <c r="E563" i="2"/>
  <c r="BC562" i="2"/>
  <c r="BA562" i="2"/>
  <c r="BB562" i="2" s="1"/>
  <c r="AM562" i="2"/>
  <c r="AJ562" i="2"/>
  <c r="AF562" i="2"/>
  <c r="AE562" i="2"/>
  <c r="AD562" i="2"/>
  <c r="Y562" i="2"/>
  <c r="G562" i="2"/>
  <c r="E562" i="2"/>
  <c r="BC561" i="2"/>
  <c r="BA561" i="2"/>
  <c r="BB561" i="2" s="1"/>
  <c r="AM561" i="2"/>
  <c r="AJ561" i="2"/>
  <c r="AF561" i="2"/>
  <c r="AE561" i="2"/>
  <c r="AD561" i="2"/>
  <c r="Y561" i="2"/>
  <c r="G561" i="2"/>
  <c r="E561" i="2"/>
  <c r="BC560" i="2"/>
  <c r="BA560" i="2"/>
  <c r="BB560" i="2" s="1"/>
  <c r="AM560" i="2"/>
  <c r="AJ560" i="2"/>
  <c r="AF560" i="2"/>
  <c r="AE560" i="2"/>
  <c r="AD560" i="2"/>
  <c r="Y560" i="2"/>
  <c r="G560" i="2"/>
  <c r="E560" i="2"/>
  <c r="BC559" i="2"/>
  <c r="BA559" i="2"/>
  <c r="BB559" i="2" s="1"/>
  <c r="AM559" i="2"/>
  <c r="AJ559" i="2"/>
  <c r="AF559" i="2"/>
  <c r="AE559" i="2"/>
  <c r="AD559" i="2"/>
  <c r="Y559" i="2"/>
  <c r="G559" i="2"/>
  <c r="E559" i="2"/>
  <c r="BC558" i="2"/>
  <c r="BA558" i="2"/>
  <c r="BB558" i="2" s="1"/>
  <c r="AM558" i="2"/>
  <c r="AJ558" i="2"/>
  <c r="AF558" i="2"/>
  <c r="AE558" i="2"/>
  <c r="AD558" i="2"/>
  <c r="Y558" i="2"/>
  <c r="G558" i="2"/>
  <c r="E558" i="2"/>
  <c r="BC557" i="2"/>
  <c r="BA557" i="2"/>
  <c r="BB557" i="2" s="1"/>
  <c r="AM557" i="2"/>
  <c r="AJ557" i="2"/>
  <c r="AF557" i="2"/>
  <c r="AE557" i="2"/>
  <c r="AD557" i="2"/>
  <c r="Y557" i="2"/>
  <c r="G557" i="2"/>
  <c r="E557" i="2"/>
  <c r="BC556" i="2"/>
  <c r="BA556" i="2"/>
  <c r="BB556" i="2" s="1"/>
  <c r="AM556" i="2"/>
  <c r="AJ556" i="2"/>
  <c r="AF556" i="2"/>
  <c r="AE556" i="2"/>
  <c r="AD556" i="2"/>
  <c r="Y556" i="2"/>
  <c r="G556" i="2"/>
  <c r="E556" i="2"/>
  <c r="BC555" i="2"/>
  <c r="BA555" i="2"/>
  <c r="BB555" i="2" s="1"/>
  <c r="AM555" i="2"/>
  <c r="AJ555" i="2"/>
  <c r="AF555" i="2"/>
  <c r="AE555" i="2"/>
  <c r="AD555" i="2"/>
  <c r="Y555" i="2"/>
  <c r="G555" i="2"/>
  <c r="E555" i="2"/>
  <c r="BC554" i="2"/>
  <c r="BA554" i="2"/>
  <c r="BB554" i="2" s="1"/>
  <c r="AM554" i="2"/>
  <c r="AJ554" i="2"/>
  <c r="AF554" i="2"/>
  <c r="AE554" i="2"/>
  <c r="AD554" i="2"/>
  <c r="Y554" i="2"/>
  <c r="G554" i="2"/>
  <c r="E554" i="2"/>
  <c r="BC553" i="2"/>
  <c r="BA553" i="2"/>
  <c r="BB553" i="2" s="1"/>
  <c r="AM553" i="2"/>
  <c r="AJ553" i="2"/>
  <c r="AF553" i="2"/>
  <c r="AE553" i="2"/>
  <c r="AD553" i="2"/>
  <c r="Y553" i="2"/>
  <c r="G553" i="2"/>
  <c r="E553" i="2"/>
  <c r="BC552" i="2"/>
  <c r="BA552" i="2"/>
  <c r="BB552" i="2" s="1"/>
  <c r="AM552" i="2"/>
  <c r="AJ552" i="2"/>
  <c r="AF552" i="2"/>
  <c r="AE552" i="2"/>
  <c r="AD552" i="2"/>
  <c r="Y552" i="2"/>
  <c r="G552" i="2"/>
  <c r="E552" i="2"/>
  <c r="BC551" i="2"/>
  <c r="BA551" i="2"/>
  <c r="BB551" i="2" s="1"/>
  <c r="AM551" i="2"/>
  <c r="AJ551" i="2"/>
  <c r="AF551" i="2"/>
  <c r="AE551" i="2"/>
  <c r="AD551" i="2"/>
  <c r="Y551" i="2"/>
  <c r="G551" i="2"/>
  <c r="E551" i="2"/>
  <c r="BC550" i="2"/>
  <c r="BA550" i="2"/>
  <c r="BB550" i="2" s="1"/>
  <c r="AM550" i="2"/>
  <c r="AJ550" i="2"/>
  <c r="AF550" i="2"/>
  <c r="AE550" i="2"/>
  <c r="AD550" i="2"/>
  <c r="Y550" i="2"/>
  <c r="G550" i="2"/>
  <c r="E550" i="2"/>
  <c r="BC549" i="2"/>
  <c r="BA549" i="2"/>
  <c r="BB549" i="2" s="1"/>
  <c r="AM549" i="2"/>
  <c r="AJ549" i="2"/>
  <c r="AF549" i="2"/>
  <c r="AE549" i="2"/>
  <c r="AD549" i="2"/>
  <c r="Y549" i="2"/>
  <c r="G549" i="2"/>
  <c r="E549" i="2"/>
  <c r="BC548" i="2"/>
  <c r="BA548" i="2"/>
  <c r="BB548" i="2" s="1"/>
  <c r="AM548" i="2"/>
  <c r="AJ548" i="2"/>
  <c r="AF548" i="2"/>
  <c r="AE548" i="2"/>
  <c r="AD548" i="2"/>
  <c r="Y548" i="2"/>
  <c r="G548" i="2"/>
  <c r="E548" i="2"/>
  <c r="BC547" i="2"/>
  <c r="BA547" i="2"/>
  <c r="BB547" i="2" s="1"/>
  <c r="AM547" i="2"/>
  <c r="AJ547" i="2"/>
  <c r="AF547" i="2"/>
  <c r="AE547" i="2"/>
  <c r="AD547" i="2"/>
  <c r="Y547" i="2"/>
  <c r="G547" i="2"/>
  <c r="E547" i="2"/>
  <c r="BC546" i="2"/>
  <c r="BA546" i="2"/>
  <c r="BB546" i="2" s="1"/>
  <c r="AM546" i="2"/>
  <c r="AJ546" i="2"/>
  <c r="AF546" i="2"/>
  <c r="AE546" i="2"/>
  <c r="AD546" i="2"/>
  <c r="Y546" i="2"/>
  <c r="G546" i="2"/>
  <c r="E546" i="2"/>
  <c r="BC545" i="2"/>
  <c r="BA545" i="2"/>
  <c r="BB545" i="2" s="1"/>
  <c r="AM545" i="2"/>
  <c r="AJ545" i="2"/>
  <c r="AF545" i="2"/>
  <c r="AE545" i="2"/>
  <c r="AD545" i="2"/>
  <c r="Y545" i="2"/>
  <c r="G545" i="2"/>
  <c r="E545" i="2"/>
  <c r="BC544" i="2"/>
  <c r="BA544" i="2"/>
  <c r="BB544" i="2" s="1"/>
  <c r="AM544" i="2"/>
  <c r="AJ544" i="2"/>
  <c r="AF544" i="2"/>
  <c r="AE544" i="2"/>
  <c r="AD544" i="2"/>
  <c r="Y544" i="2"/>
  <c r="G544" i="2"/>
  <c r="E544" i="2"/>
  <c r="BC543" i="2"/>
  <c r="BA543" i="2"/>
  <c r="BB543" i="2" s="1"/>
  <c r="AM543" i="2"/>
  <c r="AJ543" i="2"/>
  <c r="AF543" i="2"/>
  <c r="AE543" i="2"/>
  <c r="AD543" i="2"/>
  <c r="Y543" i="2"/>
  <c r="G543" i="2"/>
  <c r="E543" i="2"/>
  <c r="BC542" i="2"/>
  <c r="BA542" i="2"/>
  <c r="BB542" i="2" s="1"/>
  <c r="AM542" i="2"/>
  <c r="AJ542" i="2"/>
  <c r="AF542" i="2"/>
  <c r="AE542" i="2"/>
  <c r="AD542" i="2"/>
  <c r="Y542" i="2"/>
  <c r="G542" i="2"/>
  <c r="E542" i="2"/>
  <c r="BC541" i="2"/>
  <c r="BA541" i="2"/>
  <c r="BB541" i="2" s="1"/>
  <c r="AM541" i="2"/>
  <c r="AJ541" i="2"/>
  <c r="AF541" i="2"/>
  <c r="AE541" i="2"/>
  <c r="AD541" i="2"/>
  <c r="Y541" i="2"/>
  <c r="G541" i="2"/>
  <c r="E541" i="2"/>
  <c r="BC540" i="2"/>
  <c r="BA540" i="2"/>
  <c r="BB540" i="2" s="1"/>
  <c r="AM540" i="2"/>
  <c r="AJ540" i="2"/>
  <c r="AF540" i="2"/>
  <c r="AE540" i="2"/>
  <c r="AD540" i="2"/>
  <c r="Y540" i="2"/>
  <c r="G540" i="2"/>
  <c r="E540" i="2"/>
  <c r="BC539" i="2"/>
  <c r="BA539" i="2"/>
  <c r="BB539" i="2" s="1"/>
  <c r="AM539" i="2"/>
  <c r="AJ539" i="2"/>
  <c r="AF539" i="2"/>
  <c r="AE539" i="2"/>
  <c r="AD539" i="2"/>
  <c r="Y539" i="2"/>
  <c r="G539" i="2"/>
  <c r="E539" i="2"/>
  <c r="BC538" i="2"/>
  <c r="BA538" i="2"/>
  <c r="BB538" i="2" s="1"/>
  <c r="AM538" i="2"/>
  <c r="AJ538" i="2"/>
  <c r="AF538" i="2"/>
  <c r="AE538" i="2"/>
  <c r="AD538" i="2"/>
  <c r="Y538" i="2"/>
  <c r="G538" i="2"/>
  <c r="E538" i="2"/>
  <c r="BC537" i="2"/>
  <c r="BA537" i="2"/>
  <c r="BB537" i="2" s="1"/>
  <c r="AM537" i="2"/>
  <c r="AJ537" i="2"/>
  <c r="AF537" i="2"/>
  <c r="AE537" i="2"/>
  <c r="AD537" i="2"/>
  <c r="Y537" i="2"/>
  <c r="G537" i="2"/>
  <c r="E537" i="2"/>
  <c r="BC536" i="2"/>
  <c r="BA536" i="2"/>
  <c r="BB536" i="2" s="1"/>
  <c r="AM536" i="2"/>
  <c r="AJ536" i="2"/>
  <c r="AF536" i="2"/>
  <c r="AE536" i="2"/>
  <c r="AD536" i="2"/>
  <c r="Y536" i="2"/>
  <c r="G536" i="2"/>
  <c r="E536" i="2"/>
  <c r="BC535" i="2"/>
  <c r="BA535" i="2"/>
  <c r="BB535" i="2" s="1"/>
  <c r="AM535" i="2"/>
  <c r="AJ535" i="2"/>
  <c r="AF535" i="2"/>
  <c r="AE535" i="2"/>
  <c r="AD535" i="2"/>
  <c r="Y535" i="2"/>
  <c r="G535" i="2"/>
  <c r="E535" i="2"/>
  <c r="BC534" i="2"/>
  <c r="BA534" i="2"/>
  <c r="BB534" i="2" s="1"/>
  <c r="AM534" i="2"/>
  <c r="AJ534" i="2"/>
  <c r="AF534" i="2"/>
  <c r="AE534" i="2"/>
  <c r="AD534" i="2"/>
  <c r="Y534" i="2"/>
  <c r="G534" i="2"/>
  <c r="E534" i="2"/>
  <c r="BC533" i="2"/>
  <c r="BA533" i="2"/>
  <c r="BB533" i="2" s="1"/>
  <c r="AM533" i="2"/>
  <c r="AJ533" i="2"/>
  <c r="AF533" i="2"/>
  <c r="AE533" i="2"/>
  <c r="AD533" i="2"/>
  <c r="Y533" i="2"/>
  <c r="G533" i="2"/>
  <c r="E533" i="2"/>
  <c r="BC532" i="2"/>
  <c r="BA532" i="2"/>
  <c r="BB532" i="2" s="1"/>
  <c r="AM532" i="2"/>
  <c r="AJ532" i="2"/>
  <c r="AF532" i="2"/>
  <c r="AE532" i="2"/>
  <c r="AD532" i="2"/>
  <c r="Y532" i="2"/>
  <c r="G532" i="2"/>
  <c r="E532" i="2"/>
  <c r="BC531" i="2"/>
  <c r="BA531" i="2"/>
  <c r="BB531" i="2" s="1"/>
  <c r="AM531" i="2"/>
  <c r="AJ531" i="2"/>
  <c r="AF531" i="2"/>
  <c r="AE531" i="2"/>
  <c r="AD531" i="2"/>
  <c r="Y531" i="2"/>
  <c r="G531" i="2"/>
  <c r="E531" i="2"/>
  <c r="BC530" i="2"/>
  <c r="BA530" i="2"/>
  <c r="BB530" i="2" s="1"/>
  <c r="AM530" i="2"/>
  <c r="AJ530" i="2"/>
  <c r="AF530" i="2"/>
  <c r="AE530" i="2"/>
  <c r="AD530" i="2"/>
  <c r="Y530" i="2"/>
  <c r="G530" i="2"/>
  <c r="E530" i="2"/>
  <c r="BC529" i="2"/>
  <c r="BA529" i="2"/>
  <c r="BB529" i="2" s="1"/>
  <c r="AM529" i="2"/>
  <c r="AJ529" i="2"/>
  <c r="AF529" i="2"/>
  <c r="AE529" i="2"/>
  <c r="AD529" i="2"/>
  <c r="Y529" i="2"/>
  <c r="G529" i="2"/>
  <c r="E529" i="2"/>
  <c r="BC528" i="2"/>
  <c r="BA528" i="2"/>
  <c r="BB528" i="2" s="1"/>
  <c r="AM528" i="2"/>
  <c r="AJ528" i="2"/>
  <c r="AF528" i="2"/>
  <c r="AE528" i="2"/>
  <c r="AD528" i="2"/>
  <c r="Y528" i="2"/>
  <c r="G528" i="2"/>
  <c r="E528" i="2"/>
  <c r="BC527" i="2"/>
  <c r="BA527" i="2"/>
  <c r="BB527" i="2" s="1"/>
  <c r="AM527" i="2"/>
  <c r="AJ527" i="2"/>
  <c r="AF527" i="2"/>
  <c r="AE527" i="2"/>
  <c r="AD527" i="2"/>
  <c r="Y527" i="2"/>
  <c r="G527" i="2"/>
  <c r="E527" i="2"/>
  <c r="BC526" i="2"/>
  <c r="BA526" i="2"/>
  <c r="BB526" i="2" s="1"/>
  <c r="AM526" i="2"/>
  <c r="AJ526" i="2"/>
  <c r="AF526" i="2"/>
  <c r="AE526" i="2"/>
  <c r="AD526" i="2"/>
  <c r="Y526" i="2"/>
  <c r="G526" i="2"/>
  <c r="E526" i="2"/>
  <c r="BC525" i="2"/>
  <c r="BA525" i="2"/>
  <c r="BB525" i="2" s="1"/>
  <c r="AM525" i="2"/>
  <c r="AJ525" i="2"/>
  <c r="AF525" i="2"/>
  <c r="AE525" i="2"/>
  <c r="AD525" i="2"/>
  <c r="Y525" i="2"/>
  <c r="G525" i="2"/>
  <c r="E525" i="2"/>
  <c r="BC524" i="2"/>
  <c r="BA524" i="2"/>
  <c r="BB524" i="2" s="1"/>
  <c r="AM524" i="2"/>
  <c r="AJ524" i="2"/>
  <c r="AF524" i="2"/>
  <c r="AE524" i="2"/>
  <c r="AD524" i="2"/>
  <c r="Y524" i="2"/>
  <c r="G524" i="2"/>
  <c r="E524" i="2"/>
  <c r="BC523" i="2"/>
  <c r="BA523" i="2"/>
  <c r="BB523" i="2" s="1"/>
  <c r="AM523" i="2"/>
  <c r="AJ523" i="2"/>
  <c r="AF523" i="2"/>
  <c r="AE523" i="2"/>
  <c r="AD523" i="2"/>
  <c r="Y523" i="2"/>
  <c r="G523" i="2"/>
  <c r="E523" i="2"/>
  <c r="BC522" i="2"/>
  <c r="BA522" i="2"/>
  <c r="BB522" i="2" s="1"/>
  <c r="AM522" i="2"/>
  <c r="AJ522" i="2"/>
  <c r="AF522" i="2"/>
  <c r="AE522" i="2"/>
  <c r="AD522" i="2"/>
  <c r="Y522" i="2"/>
  <c r="G522" i="2"/>
  <c r="E522" i="2"/>
  <c r="BC521" i="2"/>
  <c r="BA521" i="2"/>
  <c r="BB521" i="2" s="1"/>
  <c r="AM521" i="2"/>
  <c r="AJ521" i="2"/>
  <c r="AF521" i="2"/>
  <c r="AE521" i="2"/>
  <c r="AD521" i="2"/>
  <c r="Y521" i="2"/>
  <c r="G521" i="2"/>
  <c r="E521" i="2"/>
  <c r="BC520" i="2"/>
  <c r="BA520" i="2"/>
  <c r="BB520" i="2" s="1"/>
  <c r="AM520" i="2"/>
  <c r="AJ520" i="2"/>
  <c r="AF520" i="2"/>
  <c r="AE520" i="2"/>
  <c r="AD520" i="2"/>
  <c r="Y520" i="2"/>
  <c r="G520" i="2"/>
  <c r="E520" i="2"/>
  <c r="BC519" i="2"/>
  <c r="BA519" i="2"/>
  <c r="BB519" i="2" s="1"/>
  <c r="AM519" i="2"/>
  <c r="AJ519" i="2"/>
  <c r="AF519" i="2"/>
  <c r="AE519" i="2"/>
  <c r="AD519" i="2"/>
  <c r="Y519" i="2"/>
  <c r="G519" i="2"/>
  <c r="E519" i="2"/>
  <c r="BC518" i="2"/>
  <c r="BA518" i="2"/>
  <c r="BB518" i="2" s="1"/>
  <c r="AM518" i="2"/>
  <c r="AJ518" i="2"/>
  <c r="AF518" i="2"/>
  <c r="AE518" i="2"/>
  <c r="AD518" i="2"/>
  <c r="Y518" i="2"/>
  <c r="G518" i="2"/>
  <c r="E518" i="2"/>
  <c r="BC517" i="2"/>
  <c r="BA517" i="2"/>
  <c r="BB517" i="2" s="1"/>
  <c r="AM517" i="2"/>
  <c r="AJ517" i="2"/>
  <c r="AF517" i="2"/>
  <c r="AE517" i="2"/>
  <c r="AD517" i="2"/>
  <c r="Y517" i="2"/>
  <c r="G517" i="2"/>
  <c r="E517" i="2"/>
  <c r="BC516" i="2"/>
  <c r="BA516" i="2"/>
  <c r="BB516" i="2" s="1"/>
  <c r="AM516" i="2"/>
  <c r="AJ516" i="2"/>
  <c r="AF516" i="2"/>
  <c r="AE516" i="2"/>
  <c r="AD516" i="2"/>
  <c r="Y516" i="2"/>
  <c r="G516" i="2"/>
  <c r="E516" i="2"/>
  <c r="BC515" i="2"/>
  <c r="BA515" i="2"/>
  <c r="BB515" i="2" s="1"/>
  <c r="AM515" i="2"/>
  <c r="AJ515" i="2"/>
  <c r="AF515" i="2"/>
  <c r="AE515" i="2"/>
  <c r="AD515" i="2"/>
  <c r="Y515" i="2"/>
  <c r="G515" i="2"/>
  <c r="E515" i="2"/>
  <c r="BC514" i="2"/>
  <c r="BA514" i="2"/>
  <c r="BB514" i="2" s="1"/>
  <c r="AM514" i="2"/>
  <c r="AJ514" i="2"/>
  <c r="AF514" i="2"/>
  <c r="AE514" i="2"/>
  <c r="AD514" i="2"/>
  <c r="Y514" i="2"/>
  <c r="G514" i="2"/>
  <c r="E514" i="2"/>
  <c r="BC513" i="2"/>
  <c r="BA513" i="2"/>
  <c r="BB513" i="2" s="1"/>
  <c r="AM513" i="2"/>
  <c r="AJ513" i="2"/>
  <c r="AF513" i="2"/>
  <c r="AE513" i="2"/>
  <c r="AD513" i="2"/>
  <c r="Y513" i="2"/>
  <c r="G513" i="2"/>
  <c r="E513" i="2"/>
  <c r="BC512" i="2"/>
  <c r="BA512" i="2"/>
  <c r="BB512" i="2" s="1"/>
  <c r="AM512" i="2"/>
  <c r="AJ512" i="2"/>
  <c r="AF512" i="2"/>
  <c r="AE512" i="2"/>
  <c r="AD512" i="2"/>
  <c r="Y512" i="2"/>
  <c r="G512" i="2"/>
  <c r="E512" i="2"/>
  <c r="BC511" i="2"/>
  <c r="BA511" i="2"/>
  <c r="BB511" i="2" s="1"/>
  <c r="AM511" i="2"/>
  <c r="AJ511" i="2"/>
  <c r="AF511" i="2"/>
  <c r="AE511" i="2"/>
  <c r="AD511" i="2"/>
  <c r="Y511" i="2"/>
  <c r="G511" i="2"/>
  <c r="E511" i="2"/>
  <c r="BC510" i="2"/>
  <c r="BA510" i="2"/>
  <c r="BB510" i="2" s="1"/>
  <c r="AM510" i="2"/>
  <c r="AJ510" i="2"/>
  <c r="AF510" i="2"/>
  <c r="AE510" i="2"/>
  <c r="AD510" i="2"/>
  <c r="Y510" i="2"/>
  <c r="G510" i="2"/>
  <c r="E510" i="2"/>
  <c r="BC509" i="2"/>
  <c r="BA509" i="2"/>
  <c r="BB509" i="2" s="1"/>
  <c r="AM509" i="2"/>
  <c r="AJ509" i="2"/>
  <c r="AF509" i="2"/>
  <c r="AE509" i="2"/>
  <c r="AD509" i="2"/>
  <c r="Y509" i="2"/>
  <c r="G509" i="2"/>
  <c r="E509" i="2"/>
  <c r="BC508" i="2"/>
  <c r="BA508" i="2"/>
  <c r="BB508" i="2" s="1"/>
  <c r="AM508" i="2"/>
  <c r="AJ508" i="2"/>
  <c r="AF508" i="2"/>
  <c r="AE508" i="2"/>
  <c r="AD508" i="2"/>
  <c r="Y508" i="2"/>
  <c r="G508" i="2"/>
  <c r="E508" i="2"/>
  <c r="BC507" i="2"/>
  <c r="BA507" i="2"/>
  <c r="BB507" i="2" s="1"/>
  <c r="AM507" i="2"/>
  <c r="AJ507" i="2"/>
  <c r="AF507" i="2"/>
  <c r="AE507" i="2"/>
  <c r="AD507" i="2"/>
  <c r="Y507" i="2"/>
  <c r="G507" i="2"/>
  <c r="E507" i="2"/>
  <c r="BC506" i="2"/>
  <c r="BA506" i="2"/>
  <c r="BB506" i="2" s="1"/>
  <c r="AM506" i="2"/>
  <c r="AJ506" i="2"/>
  <c r="AF506" i="2"/>
  <c r="AE506" i="2"/>
  <c r="AD506" i="2"/>
  <c r="Y506" i="2"/>
  <c r="G506" i="2"/>
  <c r="E506" i="2"/>
  <c r="BC505" i="2"/>
  <c r="BA505" i="2"/>
  <c r="BB505" i="2" s="1"/>
  <c r="AM505" i="2"/>
  <c r="AJ505" i="2"/>
  <c r="AF505" i="2"/>
  <c r="AE505" i="2"/>
  <c r="AD505" i="2"/>
  <c r="Y505" i="2"/>
  <c r="G505" i="2"/>
  <c r="E505" i="2"/>
  <c r="BC504" i="2"/>
  <c r="BA504" i="2"/>
  <c r="BB504" i="2" s="1"/>
  <c r="AM504" i="2"/>
  <c r="AJ504" i="2"/>
  <c r="AF504" i="2"/>
  <c r="AE504" i="2"/>
  <c r="AD504" i="2"/>
  <c r="Y504" i="2"/>
  <c r="G504" i="2"/>
  <c r="E504" i="2"/>
  <c r="BC503" i="2"/>
  <c r="BA503" i="2"/>
  <c r="BB503" i="2" s="1"/>
  <c r="AM503" i="2"/>
  <c r="AJ503" i="2"/>
  <c r="AF503" i="2"/>
  <c r="AE503" i="2"/>
  <c r="AD503" i="2"/>
  <c r="Y503" i="2"/>
  <c r="G503" i="2"/>
  <c r="E503" i="2"/>
  <c r="BC502" i="2"/>
  <c r="BA502" i="2"/>
  <c r="BB502" i="2" s="1"/>
  <c r="AM502" i="2"/>
  <c r="AJ502" i="2"/>
  <c r="AF502" i="2"/>
  <c r="AE502" i="2"/>
  <c r="AD502" i="2"/>
  <c r="Y502" i="2"/>
  <c r="G502" i="2"/>
  <c r="E502" i="2"/>
  <c r="BC501" i="2"/>
  <c r="BA501" i="2"/>
  <c r="BB501" i="2" s="1"/>
  <c r="AM501" i="2"/>
  <c r="AJ501" i="2"/>
  <c r="AF501" i="2"/>
  <c r="AE501" i="2"/>
  <c r="AD501" i="2"/>
  <c r="Y501" i="2"/>
  <c r="G501" i="2"/>
  <c r="E501" i="2"/>
  <c r="BC500" i="2"/>
  <c r="BA500" i="2"/>
  <c r="BB500" i="2" s="1"/>
  <c r="AM500" i="2"/>
  <c r="AJ500" i="2"/>
  <c r="AF500" i="2"/>
  <c r="AE500" i="2"/>
  <c r="AD500" i="2"/>
  <c r="Y500" i="2"/>
  <c r="G500" i="2"/>
  <c r="E500" i="2"/>
  <c r="BC499" i="2"/>
  <c r="BA499" i="2"/>
  <c r="BB499" i="2" s="1"/>
  <c r="AM499" i="2"/>
  <c r="AJ499" i="2"/>
  <c r="AF499" i="2"/>
  <c r="AE499" i="2"/>
  <c r="AD499" i="2"/>
  <c r="Y499" i="2"/>
  <c r="G499" i="2"/>
  <c r="E499" i="2"/>
  <c r="BC498" i="2"/>
  <c r="BA498" i="2"/>
  <c r="BB498" i="2" s="1"/>
  <c r="AM498" i="2"/>
  <c r="AJ498" i="2"/>
  <c r="AF498" i="2"/>
  <c r="AE498" i="2"/>
  <c r="AD498" i="2"/>
  <c r="Y498" i="2"/>
  <c r="G498" i="2"/>
  <c r="E498" i="2"/>
  <c r="BC497" i="2"/>
  <c r="BA497" i="2"/>
  <c r="BB497" i="2" s="1"/>
  <c r="AM497" i="2"/>
  <c r="AJ497" i="2"/>
  <c r="AF497" i="2"/>
  <c r="AE497" i="2"/>
  <c r="AD497" i="2"/>
  <c r="Y497" i="2"/>
  <c r="G497" i="2"/>
  <c r="E497" i="2"/>
  <c r="BC496" i="2"/>
  <c r="BA496" i="2"/>
  <c r="BB496" i="2" s="1"/>
  <c r="AM496" i="2"/>
  <c r="AJ496" i="2"/>
  <c r="AF496" i="2"/>
  <c r="AE496" i="2"/>
  <c r="AD496" i="2"/>
  <c r="Y496" i="2"/>
  <c r="G496" i="2"/>
  <c r="E496" i="2"/>
  <c r="BC495" i="2"/>
  <c r="BA495" i="2"/>
  <c r="BB495" i="2" s="1"/>
  <c r="AM495" i="2"/>
  <c r="AJ495" i="2"/>
  <c r="AF495" i="2"/>
  <c r="AE495" i="2"/>
  <c r="AD495" i="2"/>
  <c r="Y495" i="2"/>
  <c r="G495" i="2"/>
  <c r="E495" i="2"/>
  <c r="BC494" i="2"/>
  <c r="BA494" i="2"/>
  <c r="BB494" i="2" s="1"/>
  <c r="AM494" i="2"/>
  <c r="AJ494" i="2"/>
  <c r="AF494" i="2"/>
  <c r="AE494" i="2"/>
  <c r="AD494" i="2"/>
  <c r="Y494" i="2"/>
  <c r="G494" i="2"/>
  <c r="E494" i="2"/>
  <c r="BC493" i="2"/>
  <c r="BA493" i="2"/>
  <c r="BB493" i="2" s="1"/>
  <c r="AM493" i="2"/>
  <c r="AJ493" i="2"/>
  <c r="AF493" i="2"/>
  <c r="AE493" i="2"/>
  <c r="AD493" i="2"/>
  <c r="Y493" i="2"/>
  <c r="G493" i="2"/>
  <c r="E493" i="2"/>
  <c r="BC492" i="2"/>
  <c r="BA492" i="2"/>
  <c r="BB492" i="2" s="1"/>
  <c r="AM492" i="2"/>
  <c r="AJ492" i="2"/>
  <c r="AF492" i="2"/>
  <c r="AE492" i="2"/>
  <c r="AD492" i="2"/>
  <c r="Y492" i="2"/>
  <c r="G492" i="2"/>
  <c r="E492" i="2"/>
  <c r="BC491" i="2"/>
  <c r="BA491" i="2"/>
  <c r="BB491" i="2" s="1"/>
  <c r="AM491" i="2"/>
  <c r="AJ491" i="2"/>
  <c r="AF491" i="2"/>
  <c r="AE491" i="2"/>
  <c r="AD491" i="2"/>
  <c r="Y491" i="2"/>
  <c r="G491" i="2"/>
  <c r="E491" i="2"/>
  <c r="BC490" i="2"/>
  <c r="BA490" i="2"/>
  <c r="BB490" i="2" s="1"/>
  <c r="AM490" i="2"/>
  <c r="AJ490" i="2"/>
  <c r="AF490" i="2"/>
  <c r="AE490" i="2"/>
  <c r="AD490" i="2"/>
  <c r="Y490" i="2"/>
  <c r="G490" i="2"/>
  <c r="E490" i="2"/>
  <c r="BC489" i="2"/>
  <c r="BA489" i="2"/>
  <c r="BB489" i="2" s="1"/>
  <c r="AM489" i="2"/>
  <c r="AJ489" i="2"/>
  <c r="AF489" i="2"/>
  <c r="AE489" i="2"/>
  <c r="AD489" i="2"/>
  <c r="Y489" i="2"/>
  <c r="G489" i="2"/>
  <c r="E489" i="2"/>
  <c r="BC488" i="2"/>
  <c r="BA488" i="2"/>
  <c r="BB488" i="2" s="1"/>
  <c r="AM488" i="2"/>
  <c r="AJ488" i="2"/>
  <c r="AF488" i="2"/>
  <c r="AE488" i="2"/>
  <c r="AD488" i="2"/>
  <c r="Y488" i="2"/>
  <c r="G488" i="2"/>
  <c r="E488" i="2"/>
  <c r="BC487" i="2"/>
  <c r="BA487" i="2"/>
  <c r="BB487" i="2" s="1"/>
  <c r="AM487" i="2"/>
  <c r="AJ487" i="2"/>
  <c r="AF487" i="2"/>
  <c r="AE487" i="2"/>
  <c r="AD487" i="2"/>
  <c r="Y487" i="2"/>
  <c r="G487" i="2"/>
  <c r="E487" i="2"/>
  <c r="BC486" i="2"/>
  <c r="BA486" i="2"/>
  <c r="BB486" i="2" s="1"/>
  <c r="AM486" i="2"/>
  <c r="AJ486" i="2"/>
  <c r="AF486" i="2"/>
  <c r="AE486" i="2"/>
  <c r="AD486" i="2"/>
  <c r="Y486" i="2"/>
  <c r="G486" i="2"/>
  <c r="E486" i="2"/>
  <c r="BC485" i="2"/>
  <c r="BA485" i="2"/>
  <c r="BB485" i="2" s="1"/>
  <c r="AM485" i="2"/>
  <c r="AJ485" i="2"/>
  <c r="AF485" i="2"/>
  <c r="AE485" i="2"/>
  <c r="AD485" i="2"/>
  <c r="Y485" i="2"/>
  <c r="G485" i="2"/>
  <c r="E485" i="2"/>
  <c r="BC484" i="2"/>
  <c r="BA484" i="2"/>
  <c r="BB484" i="2" s="1"/>
  <c r="AM484" i="2"/>
  <c r="AJ484" i="2"/>
  <c r="AF484" i="2"/>
  <c r="AE484" i="2"/>
  <c r="AD484" i="2"/>
  <c r="Y484" i="2"/>
  <c r="G484" i="2"/>
  <c r="E484" i="2"/>
  <c r="BC483" i="2"/>
  <c r="BA483" i="2"/>
  <c r="BB483" i="2" s="1"/>
  <c r="AM483" i="2"/>
  <c r="AJ483" i="2"/>
  <c r="AF483" i="2"/>
  <c r="AE483" i="2"/>
  <c r="AD483" i="2"/>
  <c r="Y483" i="2"/>
  <c r="G483" i="2"/>
  <c r="E483" i="2"/>
  <c r="BC482" i="2"/>
  <c r="BA482" i="2"/>
  <c r="BB482" i="2" s="1"/>
  <c r="AM482" i="2"/>
  <c r="AJ482" i="2"/>
  <c r="AF482" i="2"/>
  <c r="AE482" i="2"/>
  <c r="AD482" i="2"/>
  <c r="Y482" i="2"/>
  <c r="G482" i="2"/>
  <c r="E482" i="2"/>
  <c r="BC481" i="2"/>
  <c r="BA481" i="2"/>
  <c r="BB481" i="2" s="1"/>
  <c r="AM481" i="2"/>
  <c r="AJ481" i="2"/>
  <c r="AF481" i="2"/>
  <c r="AE481" i="2"/>
  <c r="AD481" i="2"/>
  <c r="Y481" i="2"/>
  <c r="G481" i="2"/>
  <c r="E481" i="2"/>
  <c r="BC480" i="2"/>
  <c r="BA480" i="2"/>
  <c r="BB480" i="2" s="1"/>
  <c r="AM480" i="2"/>
  <c r="AJ480" i="2"/>
  <c r="AF480" i="2"/>
  <c r="AE480" i="2"/>
  <c r="AD480" i="2"/>
  <c r="Y480" i="2"/>
  <c r="G480" i="2"/>
  <c r="E480" i="2"/>
  <c r="BC479" i="2"/>
  <c r="BA479" i="2"/>
  <c r="BB479" i="2" s="1"/>
  <c r="AM479" i="2"/>
  <c r="AJ479" i="2"/>
  <c r="AF479" i="2"/>
  <c r="AE479" i="2"/>
  <c r="AD479" i="2"/>
  <c r="Y479" i="2"/>
  <c r="G479" i="2"/>
  <c r="E479" i="2"/>
  <c r="BC478" i="2"/>
  <c r="BA478" i="2"/>
  <c r="BB478" i="2" s="1"/>
  <c r="AM478" i="2"/>
  <c r="AJ478" i="2"/>
  <c r="AF478" i="2"/>
  <c r="AE478" i="2"/>
  <c r="AD478" i="2"/>
  <c r="Y478" i="2"/>
  <c r="G478" i="2"/>
  <c r="E478" i="2"/>
  <c r="BC477" i="2"/>
  <c r="BA477" i="2"/>
  <c r="BB477" i="2" s="1"/>
  <c r="AM477" i="2"/>
  <c r="AJ477" i="2"/>
  <c r="AF477" i="2"/>
  <c r="AE477" i="2"/>
  <c r="AD477" i="2"/>
  <c r="Y477" i="2"/>
  <c r="G477" i="2"/>
  <c r="E477" i="2"/>
  <c r="BC476" i="2"/>
  <c r="BA476" i="2"/>
  <c r="BB476" i="2" s="1"/>
  <c r="AM476" i="2"/>
  <c r="AJ476" i="2"/>
  <c r="AF476" i="2"/>
  <c r="AE476" i="2"/>
  <c r="AD476" i="2"/>
  <c r="Y476" i="2"/>
  <c r="G476" i="2"/>
  <c r="E476" i="2"/>
  <c r="BC475" i="2"/>
  <c r="BA475" i="2"/>
  <c r="BB475" i="2" s="1"/>
  <c r="AM475" i="2"/>
  <c r="AJ475" i="2"/>
  <c r="AF475" i="2"/>
  <c r="AE475" i="2"/>
  <c r="AD475" i="2"/>
  <c r="Y475" i="2"/>
  <c r="G475" i="2"/>
  <c r="E475" i="2"/>
  <c r="BC474" i="2"/>
  <c r="BA474" i="2"/>
  <c r="BB474" i="2" s="1"/>
  <c r="AM474" i="2"/>
  <c r="AJ474" i="2"/>
  <c r="AF474" i="2"/>
  <c r="AE474" i="2"/>
  <c r="AD474" i="2"/>
  <c r="Y474" i="2"/>
  <c r="G474" i="2"/>
  <c r="E474" i="2"/>
  <c r="BC473" i="2"/>
  <c r="BA473" i="2"/>
  <c r="BB473" i="2" s="1"/>
  <c r="AM473" i="2"/>
  <c r="AJ473" i="2"/>
  <c r="AF473" i="2"/>
  <c r="AE473" i="2"/>
  <c r="AD473" i="2"/>
  <c r="Y473" i="2"/>
  <c r="G473" i="2"/>
  <c r="E473" i="2"/>
  <c r="BC472" i="2"/>
  <c r="BA472" i="2"/>
  <c r="BB472" i="2" s="1"/>
  <c r="AM472" i="2"/>
  <c r="AJ472" i="2"/>
  <c r="AF472" i="2"/>
  <c r="AE472" i="2"/>
  <c r="AD472" i="2"/>
  <c r="Y472" i="2"/>
  <c r="G472" i="2"/>
  <c r="E472" i="2"/>
  <c r="BC471" i="2"/>
  <c r="BA471" i="2"/>
  <c r="BB471" i="2" s="1"/>
  <c r="AM471" i="2"/>
  <c r="AJ471" i="2"/>
  <c r="AF471" i="2"/>
  <c r="AE471" i="2"/>
  <c r="AD471" i="2"/>
  <c r="Y471" i="2"/>
  <c r="G471" i="2"/>
  <c r="E471" i="2"/>
  <c r="BC470" i="2"/>
  <c r="BA470" i="2"/>
  <c r="BB470" i="2" s="1"/>
  <c r="AM470" i="2"/>
  <c r="AJ470" i="2"/>
  <c r="AF470" i="2"/>
  <c r="AE470" i="2"/>
  <c r="AD470" i="2"/>
  <c r="Y470" i="2"/>
  <c r="G470" i="2"/>
  <c r="E470" i="2"/>
  <c r="BC469" i="2"/>
  <c r="BA469" i="2"/>
  <c r="BB469" i="2" s="1"/>
  <c r="AM469" i="2"/>
  <c r="AJ469" i="2"/>
  <c r="AF469" i="2"/>
  <c r="AE469" i="2"/>
  <c r="AD469" i="2"/>
  <c r="Y469" i="2"/>
  <c r="G469" i="2"/>
  <c r="E469" i="2"/>
  <c r="BC468" i="2"/>
  <c r="BA468" i="2"/>
  <c r="BB468" i="2" s="1"/>
  <c r="AM468" i="2"/>
  <c r="AJ468" i="2"/>
  <c r="AF468" i="2"/>
  <c r="AE468" i="2"/>
  <c r="AD468" i="2"/>
  <c r="Y468" i="2"/>
  <c r="G468" i="2"/>
  <c r="E468" i="2"/>
  <c r="BC467" i="2"/>
  <c r="BA467" i="2"/>
  <c r="BB467" i="2" s="1"/>
  <c r="AM467" i="2"/>
  <c r="AJ467" i="2"/>
  <c r="AF467" i="2"/>
  <c r="AE467" i="2"/>
  <c r="AD467" i="2"/>
  <c r="Y467" i="2"/>
  <c r="G467" i="2"/>
  <c r="E467" i="2"/>
  <c r="BC466" i="2"/>
  <c r="BA466" i="2"/>
  <c r="BB466" i="2" s="1"/>
  <c r="AM466" i="2"/>
  <c r="AJ466" i="2"/>
  <c r="AF466" i="2"/>
  <c r="AE466" i="2"/>
  <c r="AD466" i="2"/>
  <c r="Y466" i="2"/>
  <c r="G466" i="2"/>
  <c r="E466" i="2"/>
  <c r="BC465" i="2"/>
  <c r="BA465" i="2"/>
  <c r="BB465" i="2" s="1"/>
  <c r="AM465" i="2"/>
  <c r="AJ465" i="2"/>
  <c r="AF465" i="2"/>
  <c r="AE465" i="2"/>
  <c r="AD465" i="2"/>
  <c r="Y465" i="2"/>
  <c r="G465" i="2"/>
  <c r="E465" i="2"/>
  <c r="BC464" i="2"/>
  <c r="BA464" i="2"/>
  <c r="BB464" i="2" s="1"/>
  <c r="AM464" i="2"/>
  <c r="AJ464" i="2"/>
  <c r="AF464" i="2"/>
  <c r="AE464" i="2"/>
  <c r="AD464" i="2"/>
  <c r="Y464" i="2"/>
  <c r="G464" i="2"/>
  <c r="E464" i="2"/>
  <c r="BC463" i="2"/>
  <c r="BA463" i="2"/>
  <c r="BB463" i="2" s="1"/>
  <c r="AM463" i="2"/>
  <c r="AJ463" i="2"/>
  <c r="AF463" i="2"/>
  <c r="AE463" i="2"/>
  <c r="AD463" i="2"/>
  <c r="Y463" i="2"/>
  <c r="G463" i="2"/>
  <c r="E463" i="2"/>
  <c r="BC462" i="2"/>
  <c r="BA462" i="2"/>
  <c r="BB462" i="2" s="1"/>
  <c r="AM462" i="2"/>
  <c r="AJ462" i="2"/>
  <c r="AF462" i="2"/>
  <c r="AE462" i="2"/>
  <c r="AD462" i="2"/>
  <c r="Y462" i="2"/>
  <c r="G462" i="2"/>
  <c r="E462" i="2"/>
  <c r="BC461" i="2"/>
  <c r="BA461" i="2"/>
  <c r="BB461" i="2" s="1"/>
  <c r="AM461" i="2"/>
  <c r="AJ461" i="2"/>
  <c r="AF461" i="2"/>
  <c r="AE461" i="2"/>
  <c r="AD461" i="2"/>
  <c r="Y461" i="2"/>
  <c r="G461" i="2"/>
  <c r="E461" i="2"/>
  <c r="BC460" i="2"/>
  <c r="BA460" i="2"/>
  <c r="BB460" i="2" s="1"/>
  <c r="AM460" i="2"/>
  <c r="AJ460" i="2"/>
  <c r="AF460" i="2"/>
  <c r="AE460" i="2"/>
  <c r="AD460" i="2"/>
  <c r="Y460" i="2"/>
  <c r="G460" i="2"/>
  <c r="E460" i="2"/>
  <c r="BC459" i="2"/>
  <c r="BA459" i="2"/>
  <c r="BB459" i="2" s="1"/>
  <c r="AM459" i="2"/>
  <c r="AJ459" i="2"/>
  <c r="AF459" i="2"/>
  <c r="AE459" i="2"/>
  <c r="AD459" i="2"/>
  <c r="Y459" i="2"/>
  <c r="G459" i="2"/>
  <c r="E459" i="2"/>
  <c r="BC458" i="2"/>
  <c r="BA458" i="2"/>
  <c r="BB458" i="2" s="1"/>
  <c r="AM458" i="2"/>
  <c r="AJ458" i="2"/>
  <c r="AF458" i="2"/>
  <c r="AE458" i="2"/>
  <c r="AD458" i="2"/>
  <c r="Y458" i="2"/>
  <c r="G458" i="2"/>
  <c r="E458" i="2"/>
  <c r="BC457" i="2"/>
  <c r="BA457" i="2"/>
  <c r="BB457" i="2" s="1"/>
  <c r="AM457" i="2"/>
  <c r="AJ457" i="2"/>
  <c r="AF457" i="2"/>
  <c r="AE457" i="2"/>
  <c r="AD457" i="2"/>
  <c r="Y457" i="2"/>
  <c r="G457" i="2"/>
  <c r="E457" i="2"/>
  <c r="BC456" i="2"/>
  <c r="BA456" i="2"/>
  <c r="BB456" i="2" s="1"/>
  <c r="AM456" i="2"/>
  <c r="AJ456" i="2"/>
  <c r="AF456" i="2"/>
  <c r="AE456" i="2"/>
  <c r="AD456" i="2"/>
  <c r="Y456" i="2"/>
  <c r="G456" i="2"/>
  <c r="E456" i="2"/>
  <c r="BC455" i="2"/>
  <c r="BA455" i="2"/>
  <c r="BB455" i="2" s="1"/>
  <c r="AM455" i="2"/>
  <c r="AJ455" i="2"/>
  <c r="AF455" i="2"/>
  <c r="AE455" i="2"/>
  <c r="AD455" i="2"/>
  <c r="Y455" i="2"/>
  <c r="G455" i="2"/>
  <c r="E455" i="2"/>
  <c r="BC454" i="2"/>
  <c r="BA454" i="2"/>
  <c r="BB454" i="2" s="1"/>
  <c r="AM454" i="2"/>
  <c r="AJ454" i="2"/>
  <c r="AF454" i="2"/>
  <c r="AE454" i="2"/>
  <c r="AD454" i="2"/>
  <c r="Y454" i="2"/>
  <c r="G454" i="2"/>
  <c r="E454" i="2"/>
  <c r="BC453" i="2"/>
  <c r="BA453" i="2"/>
  <c r="BB453" i="2" s="1"/>
  <c r="AM453" i="2"/>
  <c r="AJ453" i="2"/>
  <c r="AF453" i="2"/>
  <c r="AE453" i="2"/>
  <c r="AD453" i="2"/>
  <c r="Y453" i="2"/>
  <c r="G453" i="2"/>
  <c r="E453" i="2"/>
  <c r="BC452" i="2"/>
  <c r="BA452" i="2"/>
  <c r="BB452" i="2" s="1"/>
  <c r="AM452" i="2"/>
  <c r="AJ452" i="2"/>
  <c r="AF452" i="2"/>
  <c r="AE452" i="2"/>
  <c r="AD452" i="2"/>
  <c r="Y452" i="2"/>
  <c r="G452" i="2"/>
  <c r="E452" i="2"/>
  <c r="BC451" i="2"/>
  <c r="BA451" i="2"/>
  <c r="BB451" i="2" s="1"/>
  <c r="AM451" i="2"/>
  <c r="AJ451" i="2"/>
  <c r="AF451" i="2"/>
  <c r="AE451" i="2"/>
  <c r="AD451" i="2"/>
  <c r="Y451" i="2"/>
  <c r="G451" i="2"/>
  <c r="E451" i="2"/>
  <c r="BC450" i="2"/>
  <c r="BA450" i="2"/>
  <c r="BB450" i="2" s="1"/>
  <c r="AM450" i="2"/>
  <c r="AJ450" i="2"/>
  <c r="AF450" i="2"/>
  <c r="AE450" i="2"/>
  <c r="AD450" i="2"/>
  <c r="Y450" i="2"/>
  <c r="G450" i="2"/>
  <c r="E450" i="2"/>
  <c r="BC449" i="2"/>
  <c r="BA449" i="2"/>
  <c r="BB449" i="2" s="1"/>
  <c r="AM449" i="2"/>
  <c r="AJ449" i="2"/>
  <c r="AF449" i="2"/>
  <c r="AE449" i="2"/>
  <c r="AD449" i="2"/>
  <c r="Y449" i="2"/>
  <c r="G449" i="2"/>
  <c r="E449" i="2"/>
  <c r="BC448" i="2"/>
  <c r="BA448" i="2"/>
  <c r="BB448" i="2" s="1"/>
  <c r="AM448" i="2"/>
  <c r="AJ448" i="2"/>
  <c r="AF448" i="2"/>
  <c r="AE448" i="2"/>
  <c r="AD448" i="2"/>
  <c r="Y448" i="2"/>
  <c r="G448" i="2"/>
  <c r="E448" i="2"/>
  <c r="BC447" i="2"/>
  <c r="BA447" i="2"/>
  <c r="BB447" i="2" s="1"/>
  <c r="AM447" i="2"/>
  <c r="AJ447" i="2"/>
  <c r="AF447" i="2"/>
  <c r="AE447" i="2"/>
  <c r="AD447" i="2"/>
  <c r="Y447" i="2"/>
  <c r="G447" i="2"/>
  <c r="E447" i="2"/>
  <c r="BC446" i="2"/>
  <c r="BA446" i="2"/>
  <c r="BB446" i="2" s="1"/>
  <c r="AM446" i="2"/>
  <c r="AJ446" i="2"/>
  <c r="AF446" i="2"/>
  <c r="AE446" i="2"/>
  <c r="AD446" i="2"/>
  <c r="Y446" i="2"/>
  <c r="G446" i="2"/>
  <c r="E446" i="2"/>
  <c r="BC445" i="2"/>
  <c r="BA445" i="2"/>
  <c r="BB445" i="2" s="1"/>
  <c r="AM445" i="2"/>
  <c r="AJ445" i="2"/>
  <c r="AF445" i="2"/>
  <c r="AE445" i="2"/>
  <c r="AD445" i="2"/>
  <c r="Y445" i="2"/>
  <c r="G445" i="2"/>
  <c r="E445" i="2"/>
  <c r="BC444" i="2"/>
  <c r="BA444" i="2"/>
  <c r="BB444" i="2" s="1"/>
  <c r="AM444" i="2"/>
  <c r="AJ444" i="2"/>
  <c r="AF444" i="2"/>
  <c r="AE444" i="2"/>
  <c r="AD444" i="2"/>
  <c r="Y444" i="2"/>
  <c r="G444" i="2"/>
  <c r="E444" i="2"/>
  <c r="BC443" i="2"/>
  <c r="BA443" i="2"/>
  <c r="BB443" i="2" s="1"/>
  <c r="AM443" i="2"/>
  <c r="AJ443" i="2"/>
  <c r="AF443" i="2"/>
  <c r="AE443" i="2"/>
  <c r="AD443" i="2"/>
  <c r="Y443" i="2"/>
  <c r="G443" i="2"/>
  <c r="E443" i="2"/>
  <c r="BC442" i="2"/>
  <c r="BA442" i="2"/>
  <c r="BB442" i="2" s="1"/>
  <c r="AM442" i="2"/>
  <c r="AJ442" i="2"/>
  <c r="AF442" i="2"/>
  <c r="AE442" i="2"/>
  <c r="AD442" i="2"/>
  <c r="Y442" i="2"/>
  <c r="G442" i="2"/>
  <c r="E442" i="2"/>
  <c r="BC441" i="2"/>
  <c r="BA441" i="2"/>
  <c r="BB441" i="2" s="1"/>
  <c r="AM441" i="2"/>
  <c r="AJ441" i="2"/>
  <c r="AF441" i="2"/>
  <c r="AE441" i="2"/>
  <c r="AD441" i="2"/>
  <c r="Y441" i="2"/>
  <c r="G441" i="2"/>
  <c r="E441" i="2"/>
  <c r="BC440" i="2"/>
  <c r="BA440" i="2"/>
  <c r="BB440" i="2" s="1"/>
  <c r="AM440" i="2"/>
  <c r="AJ440" i="2"/>
  <c r="AF440" i="2"/>
  <c r="AE440" i="2"/>
  <c r="AD440" i="2"/>
  <c r="Y440" i="2"/>
  <c r="G440" i="2"/>
  <c r="E440" i="2"/>
  <c r="BC439" i="2"/>
  <c r="BA439" i="2"/>
  <c r="BB439" i="2" s="1"/>
  <c r="AM439" i="2"/>
  <c r="AJ439" i="2"/>
  <c r="AF439" i="2"/>
  <c r="AE439" i="2"/>
  <c r="AD439" i="2"/>
  <c r="Y439" i="2"/>
  <c r="G439" i="2"/>
  <c r="E439" i="2"/>
  <c r="BC438" i="2"/>
  <c r="BA438" i="2"/>
  <c r="BB438" i="2" s="1"/>
  <c r="AM438" i="2"/>
  <c r="AJ438" i="2"/>
  <c r="AF438" i="2"/>
  <c r="AE438" i="2"/>
  <c r="AD438" i="2"/>
  <c r="Y438" i="2"/>
  <c r="G438" i="2"/>
  <c r="E438" i="2"/>
  <c r="BC437" i="2"/>
  <c r="BA437" i="2"/>
  <c r="BB437" i="2" s="1"/>
  <c r="AM437" i="2"/>
  <c r="AJ437" i="2"/>
  <c r="AF437" i="2"/>
  <c r="AE437" i="2"/>
  <c r="AD437" i="2"/>
  <c r="Y437" i="2"/>
  <c r="G437" i="2"/>
  <c r="E437" i="2"/>
  <c r="BC436" i="2"/>
  <c r="BA436" i="2"/>
  <c r="BB436" i="2" s="1"/>
  <c r="AM436" i="2"/>
  <c r="AJ436" i="2"/>
  <c r="AF436" i="2"/>
  <c r="AE436" i="2"/>
  <c r="AD436" i="2"/>
  <c r="Y436" i="2"/>
  <c r="G436" i="2"/>
  <c r="E436" i="2"/>
  <c r="BC435" i="2"/>
  <c r="BA435" i="2"/>
  <c r="BB435" i="2" s="1"/>
  <c r="AM435" i="2"/>
  <c r="AJ435" i="2"/>
  <c r="AF435" i="2"/>
  <c r="AE435" i="2"/>
  <c r="AD435" i="2"/>
  <c r="Y435" i="2"/>
  <c r="G435" i="2"/>
  <c r="E435" i="2"/>
  <c r="BC434" i="2"/>
  <c r="BA434" i="2"/>
  <c r="BB434" i="2" s="1"/>
  <c r="AM434" i="2"/>
  <c r="AJ434" i="2"/>
  <c r="AF434" i="2"/>
  <c r="AE434" i="2"/>
  <c r="AD434" i="2"/>
  <c r="Y434" i="2"/>
  <c r="G434" i="2"/>
  <c r="E434" i="2"/>
  <c r="BC433" i="2"/>
  <c r="BA433" i="2"/>
  <c r="BB433" i="2" s="1"/>
  <c r="AM433" i="2"/>
  <c r="AJ433" i="2"/>
  <c r="AF433" i="2"/>
  <c r="AE433" i="2"/>
  <c r="AD433" i="2"/>
  <c r="Y433" i="2"/>
  <c r="G433" i="2"/>
  <c r="E433" i="2"/>
  <c r="BC432" i="2"/>
  <c r="BA432" i="2"/>
  <c r="BB432" i="2" s="1"/>
  <c r="AM432" i="2"/>
  <c r="AJ432" i="2"/>
  <c r="AF432" i="2"/>
  <c r="AE432" i="2"/>
  <c r="AD432" i="2"/>
  <c r="Y432" i="2"/>
  <c r="G432" i="2"/>
  <c r="E432" i="2"/>
  <c r="BC431" i="2"/>
  <c r="BA431" i="2"/>
  <c r="BB431" i="2" s="1"/>
  <c r="AM431" i="2"/>
  <c r="AJ431" i="2"/>
  <c r="AF431" i="2"/>
  <c r="AE431" i="2"/>
  <c r="AD431" i="2"/>
  <c r="Y431" i="2"/>
  <c r="G431" i="2"/>
  <c r="E431" i="2"/>
  <c r="BC430" i="2"/>
  <c r="BA430" i="2"/>
  <c r="BB430" i="2" s="1"/>
  <c r="AM430" i="2"/>
  <c r="AJ430" i="2"/>
  <c r="AF430" i="2"/>
  <c r="AE430" i="2"/>
  <c r="AD430" i="2"/>
  <c r="Y430" i="2"/>
  <c r="G430" i="2"/>
  <c r="E430" i="2"/>
  <c r="BC429" i="2"/>
  <c r="BA429" i="2"/>
  <c r="BB429" i="2" s="1"/>
  <c r="AM429" i="2"/>
  <c r="AJ429" i="2"/>
  <c r="AF429" i="2"/>
  <c r="AE429" i="2"/>
  <c r="AD429" i="2"/>
  <c r="Y429" i="2"/>
  <c r="G429" i="2"/>
  <c r="E429" i="2"/>
  <c r="BC428" i="2"/>
  <c r="BA428" i="2"/>
  <c r="BB428" i="2" s="1"/>
  <c r="AM428" i="2"/>
  <c r="AJ428" i="2"/>
  <c r="AF428" i="2"/>
  <c r="AE428" i="2"/>
  <c r="AD428" i="2"/>
  <c r="Y428" i="2"/>
  <c r="G428" i="2"/>
  <c r="E428" i="2"/>
  <c r="BC427" i="2"/>
  <c r="BA427" i="2"/>
  <c r="BB427" i="2" s="1"/>
  <c r="AM427" i="2"/>
  <c r="AJ427" i="2"/>
  <c r="AF427" i="2"/>
  <c r="AE427" i="2"/>
  <c r="AD427" i="2"/>
  <c r="Y427" i="2"/>
  <c r="G427" i="2"/>
  <c r="E427" i="2"/>
  <c r="BC426" i="2"/>
  <c r="BA426" i="2"/>
  <c r="BB426" i="2" s="1"/>
  <c r="AM426" i="2"/>
  <c r="AJ426" i="2"/>
  <c r="AF426" i="2"/>
  <c r="AE426" i="2"/>
  <c r="AD426" i="2"/>
  <c r="Y426" i="2"/>
  <c r="G426" i="2"/>
  <c r="E426" i="2"/>
  <c r="BC425" i="2"/>
  <c r="BA425" i="2"/>
  <c r="BB425" i="2" s="1"/>
  <c r="AM425" i="2"/>
  <c r="AJ425" i="2"/>
  <c r="AF425" i="2"/>
  <c r="AE425" i="2"/>
  <c r="AD425" i="2"/>
  <c r="Y425" i="2"/>
  <c r="G425" i="2"/>
  <c r="E425" i="2"/>
  <c r="BC424" i="2"/>
  <c r="BA424" i="2"/>
  <c r="BB424" i="2" s="1"/>
  <c r="AM424" i="2"/>
  <c r="AJ424" i="2"/>
  <c r="AF424" i="2"/>
  <c r="AE424" i="2"/>
  <c r="AD424" i="2"/>
  <c r="Y424" i="2"/>
  <c r="G424" i="2"/>
  <c r="E424" i="2"/>
  <c r="BC423" i="2"/>
  <c r="BA423" i="2"/>
  <c r="BB423" i="2" s="1"/>
  <c r="AM423" i="2"/>
  <c r="AJ423" i="2"/>
  <c r="AF423" i="2"/>
  <c r="AE423" i="2"/>
  <c r="AD423" i="2"/>
  <c r="Y423" i="2"/>
  <c r="G423" i="2"/>
  <c r="E423" i="2"/>
  <c r="BC422" i="2"/>
  <c r="BA422" i="2"/>
  <c r="BB422" i="2" s="1"/>
  <c r="AM422" i="2"/>
  <c r="AJ422" i="2"/>
  <c r="AF422" i="2"/>
  <c r="AE422" i="2"/>
  <c r="AD422" i="2"/>
  <c r="Y422" i="2"/>
  <c r="G422" i="2"/>
  <c r="E422" i="2"/>
  <c r="BC421" i="2"/>
  <c r="BA421" i="2"/>
  <c r="BB421" i="2" s="1"/>
  <c r="AM421" i="2"/>
  <c r="AJ421" i="2"/>
  <c r="AF421" i="2"/>
  <c r="AE421" i="2"/>
  <c r="AD421" i="2"/>
  <c r="Y421" i="2"/>
  <c r="G421" i="2"/>
  <c r="E421" i="2"/>
  <c r="BC420" i="2"/>
  <c r="BA420" i="2"/>
  <c r="BB420" i="2" s="1"/>
  <c r="AM420" i="2"/>
  <c r="AJ420" i="2"/>
  <c r="AF420" i="2"/>
  <c r="AE420" i="2"/>
  <c r="AD420" i="2"/>
  <c r="Y420" i="2"/>
  <c r="G420" i="2"/>
  <c r="E420" i="2"/>
  <c r="BC419" i="2"/>
  <c r="BA419" i="2"/>
  <c r="BB419" i="2" s="1"/>
  <c r="AM419" i="2"/>
  <c r="AJ419" i="2"/>
  <c r="AF419" i="2"/>
  <c r="AE419" i="2"/>
  <c r="AD419" i="2"/>
  <c r="Y419" i="2"/>
  <c r="G419" i="2"/>
  <c r="E419" i="2"/>
  <c r="BC418" i="2"/>
  <c r="BA418" i="2"/>
  <c r="BB418" i="2" s="1"/>
  <c r="AM418" i="2"/>
  <c r="AJ418" i="2"/>
  <c r="AF418" i="2"/>
  <c r="AE418" i="2"/>
  <c r="AD418" i="2"/>
  <c r="Y418" i="2"/>
  <c r="G418" i="2"/>
  <c r="E418" i="2"/>
  <c r="BC417" i="2"/>
  <c r="BA417" i="2"/>
  <c r="BB417" i="2" s="1"/>
  <c r="AM417" i="2"/>
  <c r="AJ417" i="2"/>
  <c r="AF417" i="2"/>
  <c r="AE417" i="2"/>
  <c r="AD417" i="2"/>
  <c r="Y417" i="2"/>
  <c r="G417" i="2"/>
  <c r="E417" i="2"/>
  <c r="BC416" i="2"/>
  <c r="BA416" i="2"/>
  <c r="BB416" i="2" s="1"/>
  <c r="AM416" i="2"/>
  <c r="AJ416" i="2"/>
  <c r="AF416" i="2"/>
  <c r="AE416" i="2"/>
  <c r="AD416" i="2"/>
  <c r="Y416" i="2"/>
  <c r="G416" i="2"/>
  <c r="E416" i="2"/>
  <c r="BC415" i="2"/>
  <c r="BA415" i="2"/>
  <c r="BB415" i="2" s="1"/>
  <c r="AM415" i="2"/>
  <c r="AJ415" i="2"/>
  <c r="AF415" i="2"/>
  <c r="AE415" i="2"/>
  <c r="AD415" i="2"/>
  <c r="Y415" i="2"/>
  <c r="G415" i="2"/>
  <c r="E415" i="2"/>
  <c r="BC414" i="2"/>
  <c r="BA414" i="2"/>
  <c r="BB414" i="2" s="1"/>
  <c r="AM414" i="2"/>
  <c r="AJ414" i="2"/>
  <c r="AF414" i="2"/>
  <c r="AE414" i="2"/>
  <c r="AD414" i="2"/>
  <c r="Y414" i="2"/>
  <c r="G414" i="2"/>
  <c r="E414" i="2"/>
  <c r="BC413" i="2"/>
  <c r="BA413" i="2"/>
  <c r="BB413" i="2" s="1"/>
  <c r="AM413" i="2"/>
  <c r="AJ413" i="2"/>
  <c r="AF413" i="2"/>
  <c r="AE413" i="2"/>
  <c r="AD413" i="2"/>
  <c r="Y413" i="2"/>
  <c r="G413" i="2"/>
  <c r="E413" i="2"/>
  <c r="BC412" i="2"/>
  <c r="BA412" i="2"/>
  <c r="BB412" i="2" s="1"/>
  <c r="AM412" i="2"/>
  <c r="AJ412" i="2"/>
  <c r="AF412" i="2"/>
  <c r="AE412" i="2"/>
  <c r="AD412" i="2"/>
  <c r="Y412" i="2"/>
  <c r="G412" i="2"/>
  <c r="E412" i="2"/>
  <c r="BC411" i="2"/>
  <c r="BA411" i="2"/>
  <c r="BB411" i="2" s="1"/>
  <c r="AM411" i="2"/>
  <c r="AJ411" i="2"/>
  <c r="AF411" i="2"/>
  <c r="AE411" i="2"/>
  <c r="AD411" i="2"/>
  <c r="Y411" i="2"/>
  <c r="G411" i="2"/>
  <c r="E411" i="2"/>
  <c r="BC410" i="2"/>
  <c r="BA410" i="2"/>
  <c r="BB410" i="2" s="1"/>
  <c r="AM410" i="2"/>
  <c r="AJ410" i="2"/>
  <c r="AF410" i="2"/>
  <c r="AE410" i="2"/>
  <c r="AD410" i="2"/>
  <c r="Y410" i="2"/>
  <c r="G410" i="2"/>
  <c r="E410" i="2"/>
  <c r="BC409" i="2"/>
  <c r="BA409" i="2"/>
  <c r="BB409" i="2" s="1"/>
  <c r="AM409" i="2"/>
  <c r="AJ409" i="2"/>
  <c r="AF409" i="2"/>
  <c r="AE409" i="2"/>
  <c r="AD409" i="2"/>
  <c r="Y409" i="2"/>
  <c r="G409" i="2"/>
  <c r="E409" i="2"/>
  <c r="BC408" i="2"/>
  <c r="BA408" i="2"/>
  <c r="BB408" i="2" s="1"/>
  <c r="AM408" i="2"/>
  <c r="AJ408" i="2"/>
  <c r="AF408" i="2"/>
  <c r="AE408" i="2"/>
  <c r="AD408" i="2"/>
  <c r="Y408" i="2"/>
  <c r="G408" i="2"/>
  <c r="E408" i="2"/>
  <c r="BC407" i="2"/>
  <c r="BA407" i="2"/>
  <c r="BB407" i="2" s="1"/>
  <c r="AM407" i="2"/>
  <c r="AJ407" i="2"/>
  <c r="AF407" i="2"/>
  <c r="AE407" i="2"/>
  <c r="AD407" i="2"/>
  <c r="Y407" i="2"/>
  <c r="G407" i="2"/>
  <c r="E407" i="2"/>
  <c r="BC406" i="2"/>
  <c r="BA406" i="2"/>
  <c r="BB406" i="2" s="1"/>
  <c r="AM406" i="2"/>
  <c r="AJ406" i="2"/>
  <c r="AF406" i="2"/>
  <c r="AE406" i="2"/>
  <c r="AD406" i="2"/>
  <c r="Y406" i="2"/>
  <c r="G406" i="2"/>
  <c r="E406" i="2"/>
  <c r="BC405" i="2"/>
  <c r="BA405" i="2"/>
  <c r="BB405" i="2" s="1"/>
  <c r="AM405" i="2"/>
  <c r="AJ405" i="2"/>
  <c r="AF405" i="2"/>
  <c r="AE405" i="2"/>
  <c r="AD405" i="2"/>
  <c r="Y405" i="2"/>
  <c r="G405" i="2"/>
  <c r="E405" i="2"/>
  <c r="BC404" i="2"/>
  <c r="BA404" i="2"/>
  <c r="BB404" i="2" s="1"/>
  <c r="AM404" i="2"/>
  <c r="AJ404" i="2"/>
  <c r="AF404" i="2"/>
  <c r="AE404" i="2"/>
  <c r="AD404" i="2"/>
  <c r="Y404" i="2"/>
  <c r="G404" i="2"/>
  <c r="E404" i="2"/>
  <c r="BC403" i="2"/>
  <c r="BA403" i="2"/>
  <c r="BB403" i="2" s="1"/>
  <c r="AM403" i="2"/>
  <c r="AJ403" i="2"/>
  <c r="AF403" i="2"/>
  <c r="AE403" i="2"/>
  <c r="AD403" i="2"/>
  <c r="Y403" i="2"/>
  <c r="G403" i="2"/>
  <c r="E403" i="2"/>
  <c r="BC402" i="2"/>
  <c r="BA402" i="2"/>
  <c r="BB402" i="2" s="1"/>
  <c r="AM402" i="2"/>
  <c r="AJ402" i="2"/>
  <c r="AF402" i="2"/>
  <c r="AE402" i="2"/>
  <c r="AD402" i="2"/>
  <c r="Y402" i="2"/>
  <c r="G402" i="2"/>
  <c r="E402" i="2"/>
  <c r="BC401" i="2"/>
  <c r="BA401" i="2"/>
  <c r="BB401" i="2" s="1"/>
  <c r="AM401" i="2"/>
  <c r="AJ401" i="2"/>
  <c r="AF401" i="2"/>
  <c r="AE401" i="2"/>
  <c r="AD401" i="2"/>
  <c r="Y401" i="2"/>
  <c r="G401" i="2"/>
  <c r="E401" i="2"/>
  <c r="BC400" i="2"/>
  <c r="BA400" i="2"/>
  <c r="BB400" i="2" s="1"/>
  <c r="AM400" i="2"/>
  <c r="AJ400" i="2"/>
  <c r="AF400" i="2"/>
  <c r="AE400" i="2"/>
  <c r="AD400" i="2"/>
  <c r="Y400" i="2"/>
  <c r="G400" i="2"/>
  <c r="E400" i="2"/>
  <c r="BC399" i="2"/>
  <c r="BA399" i="2"/>
  <c r="BB399" i="2" s="1"/>
  <c r="AM399" i="2"/>
  <c r="AJ399" i="2"/>
  <c r="AF399" i="2"/>
  <c r="AE399" i="2"/>
  <c r="AD399" i="2"/>
  <c r="Y399" i="2"/>
  <c r="G399" i="2"/>
  <c r="E399" i="2"/>
  <c r="BC398" i="2"/>
  <c r="BA398" i="2"/>
  <c r="BB398" i="2" s="1"/>
  <c r="AM398" i="2"/>
  <c r="AJ398" i="2"/>
  <c r="AF398" i="2"/>
  <c r="AE398" i="2"/>
  <c r="AD398" i="2"/>
  <c r="Y398" i="2"/>
  <c r="G398" i="2"/>
  <c r="E398" i="2"/>
  <c r="BC397" i="2"/>
  <c r="BA397" i="2"/>
  <c r="BB397" i="2" s="1"/>
  <c r="AM397" i="2"/>
  <c r="AJ397" i="2"/>
  <c r="AF397" i="2"/>
  <c r="AE397" i="2"/>
  <c r="AD397" i="2"/>
  <c r="Y397" i="2"/>
  <c r="G397" i="2"/>
  <c r="E397" i="2"/>
  <c r="BC396" i="2"/>
  <c r="BA396" i="2"/>
  <c r="BB396" i="2" s="1"/>
  <c r="AM396" i="2"/>
  <c r="AJ396" i="2"/>
  <c r="AF396" i="2"/>
  <c r="AE396" i="2"/>
  <c r="AD396" i="2"/>
  <c r="Y396" i="2"/>
  <c r="G396" i="2"/>
  <c r="E396" i="2"/>
  <c r="BC395" i="2"/>
  <c r="BA395" i="2"/>
  <c r="BB395" i="2" s="1"/>
  <c r="AM395" i="2"/>
  <c r="AJ395" i="2"/>
  <c r="AF395" i="2"/>
  <c r="AE395" i="2"/>
  <c r="AD395" i="2"/>
  <c r="Y395" i="2"/>
  <c r="G395" i="2"/>
  <c r="E395" i="2"/>
  <c r="BC394" i="2"/>
  <c r="BA394" i="2"/>
  <c r="BB394" i="2" s="1"/>
  <c r="AM394" i="2"/>
  <c r="AJ394" i="2"/>
  <c r="AF394" i="2"/>
  <c r="AE394" i="2"/>
  <c r="AD394" i="2"/>
  <c r="Y394" i="2"/>
  <c r="G394" i="2"/>
  <c r="E394" i="2"/>
  <c r="BC393" i="2"/>
  <c r="BA393" i="2"/>
  <c r="BB393" i="2" s="1"/>
  <c r="AM393" i="2"/>
  <c r="AJ393" i="2"/>
  <c r="AF393" i="2"/>
  <c r="AE393" i="2"/>
  <c r="AD393" i="2"/>
  <c r="Y393" i="2"/>
  <c r="G393" i="2"/>
  <c r="E393" i="2"/>
  <c r="BC392" i="2"/>
  <c r="BA392" i="2"/>
  <c r="BB392" i="2" s="1"/>
  <c r="AM392" i="2"/>
  <c r="AJ392" i="2"/>
  <c r="AF392" i="2"/>
  <c r="AE392" i="2"/>
  <c r="AD392" i="2"/>
  <c r="Y392" i="2"/>
  <c r="G392" i="2"/>
  <c r="E392" i="2"/>
  <c r="BC391" i="2"/>
  <c r="BA391" i="2"/>
  <c r="BB391" i="2" s="1"/>
  <c r="AM391" i="2"/>
  <c r="AJ391" i="2"/>
  <c r="AF391" i="2"/>
  <c r="AE391" i="2"/>
  <c r="AD391" i="2"/>
  <c r="Y391" i="2"/>
  <c r="G391" i="2"/>
  <c r="E391" i="2"/>
  <c r="BC390" i="2"/>
  <c r="BA390" i="2"/>
  <c r="BB390" i="2" s="1"/>
  <c r="AM390" i="2"/>
  <c r="AJ390" i="2"/>
  <c r="AF390" i="2"/>
  <c r="AE390" i="2"/>
  <c r="AD390" i="2"/>
  <c r="Y390" i="2"/>
  <c r="G390" i="2"/>
  <c r="E390" i="2"/>
  <c r="BC389" i="2"/>
  <c r="BA389" i="2"/>
  <c r="BB389" i="2" s="1"/>
  <c r="AM389" i="2"/>
  <c r="AJ389" i="2"/>
  <c r="AF389" i="2"/>
  <c r="AE389" i="2"/>
  <c r="AD389" i="2"/>
  <c r="Y389" i="2"/>
  <c r="G389" i="2"/>
  <c r="E389" i="2"/>
  <c r="BC388" i="2"/>
  <c r="BA388" i="2"/>
  <c r="BB388" i="2" s="1"/>
  <c r="AM388" i="2"/>
  <c r="AJ388" i="2"/>
  <c r="AF388" i="2"/>
  <c r="AE388" i="2"/>
  <c r="AD388" i="2"/>
  <c r="Y388" i="2"/>
  <c r="G388" i="2"/>
  <c r="E388" i="2"/>
  <c r="BC387" i="2"/>
  <c r="BA387" i="2"/>
  <c r="BB387" i="2" s="1"/>
  <c r="AM387" i="2"/>
  <c r="AJ387" i="2"/>
  <c r="AF387" i="2"/>
  <c r="AE387" i="2"/>
  <c r="AD387" i="2"/>
  <c r="Y387" i="2"/>
  <c r="G387" i="2"/>
  <c r="E387" i="2"/>
  <c r="BC386" i="2"/>
  <c r="BA386" i="2"/>
  <c r="BB386" i="2" s="1"/>
  <c r="AM386" i="2"/>
  <c r="AJ386" i="2"/>
  <c r="AF386" i="2"/>
  <c r="AE386" i="2"/>
  <c r="AD386" i="2"/>
  <c r="Y386" i="2"/>
  <c r="G386" i="2"/>
  <c r="E386" i="2"/>
  <c r="BC385" i="2"/>
  <c r="BA385" i="2"/>
  <c r="BB385" i="2" s="1"/>
  <c r="AM385" i="2"/>
  <c r="AJ385" i="2"/>
  <c r="AF385" i="2"/>
  <c r="AE385" i="2"/>
  <c r="AD385" i="2"/>
  <c r="Y385" i="2"/>
  <c r="G385" i="2"/>
  <c r="E385" i="2"/>
  <c r="BC384" i="2"/>
  <c r="BA384" i="2"/>
  <c r="BB384" i="2" s="1"/>
  <c r="AM384" i="2"/>
  <c r="AJ384" i="2"/>
  <c r="AF384" i="2"/>
  <c r="AE384" i="2"/>
  <c r="AD384" i="2"/>
  <c r="Y384" i="2"/>
  <c r="G384" i="2"/>
  <c r="E384" i="2"/>
  <c r="BC383" i="2"/>
  <c r="BA383" i="2"/>
  <c r="BB383" i="2" s="1"/>
  <c r="AM383" i="2"/>
  <c r="AJ383" i="2"/>
  <c r="AF383" i="2"/>
  <c r="AE383" i="2"/>
  <c r="AD383" i="2"/>
  <c r="Y383" i="2"/>
  <c r="G383" i="2"/>
  <c r="E383" i="2"/>
  <c r="BC382" i="2"/>
  <c r="BA382" i="2"/>
  <c r="BB382" i="2" s="1"/>
  <c r="AM382" i="2"/>
  <c r="AJ382" i="2"/>
  <c r="AF382" i="2"/>
  <c r="AE382" i="2"/>
  <c r="AD382" i="2"/>
  <c r="Y382" i="2"/>
  <c r="G382" i="2"/>
  <c r="E382" i="2"/>
  <c r="BC381" i="2"/>
  <c r="BA381" i="2"/>
  <c r="BB381" i="2" s="1"/>
  <c r="AM381" i="2"/>
  <c r="AJ381" i="2"/>
  <c r="AF381" i="2"/>
  <c r="AE381" i="2"/>
  <c r="AD381" i="2"/>
  <c r="Y381" i="2"/>
  <c r="G381" i="2"/>
  <c r="E381" i="2"/>
  <c r="BC380" i="2"/>
  <c r="BA380" i="2"/>
  <c r="BB380" i="2" s="1"/>
  <c r="AM380" i="2"/>
  <c r="AJ380" i="2"/>
  <c r="AF380" i="2"/>
  <c r="AE380" i="2"/>
  <c r="AD380" i="2"/>
  <c r="Y380" i="2"/>
  <c r="G380" i="2"/>
  <c r="E380" i="2"/>
  <c r="BC379" i="2"/>
  <c r="BA379" i="2"/>
  <c r="BB379" i="2" s="1"/>
  <c r="AM379" i="2"/>
  <c r="AJ379" i="2"/>
  <c r="AF379" i="2"/>
  <c r="AE379" i="2"/>
  <c r="AD379" i="2"/>
  <c r="Y379" i="2"/>
  <c r="G379" i="2"/>
  <c r="E379" i="2"/>
  <c r="BC378" i="2"/>
  <c r="BA378" i="2"/>
  <c r="BB378" i="2" s="1"/>
  <c r="AM378" i="2"/>
  <c r="AJ378" i="2"/>
  <c r="AF378" i="2"/>
  <c r="AE378" i="2"/>
  <c r="AD378" i="2"/>
  <c r="Y378" i="2"/>
  <c r="G378" i="2"/>
  <c r="E378" i="2"/>
  <c r="BC377" i="2"/>
  <c r="BA377" i="2"/>
  <c r="BB377" i="2" s="1"/>
  <c r="AM377" i="2"/>
  <c r="AJ377" i="2"/>
  <c r="AF377" i="2"/>
  <c r="AE377" i="2"/>
  <c r="AD377" i="2"/>
  <c r="Y377" i="2"/>
  <c r="G377" i="2"/>
  <c r="E377" i="2"/>
  <c r="BC376" i="2"/>
  <c r="BA376" i="2"/>
  <c r="BB376" i="2" s="1"/>
  <c r="AM376" i="2"/>
  <c r="AJ376" i="2"/>
  <c r="AF376" i="2"/>
  <c r="AE376" i="2"/>
  <c r="AD376" i="2"/>
  <c r="Y376" i="2"/>
  <c r="G376" i="2"/>
  <c r="E376" i="2"/>
  <c r="BC375" i="2"/>
  <c r="BA375" i="2"/>
  <c r="BB375" i="2" s="1"/>
  <c r="AM375" i="2"/>
  <c r="AJ375" i="2"/>
  <c r="AF375" i="2"/>
  <c r="AE375" i="2"/>
  <c r="AD375" i="2"/>
  <c r="Y375" i="2"/>
  <c r="G375" i="2"/>
  <c r="E375" i="2"/>
  <c r="BC374" i="2"/>
  <c r="BA374" i="2"/>
  <c r="BB374" i="2" s="1"/>
  <c r="AM374" i="2"/>
  <c r="AJ374" i="2"/>
  <c r="AF374" i="2"/>
  <c r="AE374" i="2"/>
  <c r="AD374" i="2"/>
  <c r="Y374" i="2"/>
  <c r="G374" i="2"/>
  <c r="E374" i="2"/>
  <c r="BC373" i="2"/>
  <c r="BA373" i="2"/>
  <c r="BB373" i="2" s="1"/>
  <c r="AM373" i="2"/>
  <c r="AJ373" i="2"/>
  <c r="AF373" i="2"/>
  <c r="AE373" i="2"/>
  <c r="AD373" i="2"/>
  <c r="Y373" i="2"/>
  <c r="G373" i="2"/>
  <c r="E373" i="2"/>
  <c r="BC372" i="2"/>
  <c r="BA372" i="2"/>
  <c r="BB372" i="2" s="1"/>
  <c r="AM372" i="2"/>
  <c r="AJ372" i="2"/>
  <c r="AF372" i="2"/>
  <c r="AE372" i="2"/>
  <c r="AD372" i="2"/>
  <c r="Y372" i="2"/>
  <c r="G372" i="2"/>
  <c r="E372" i="2"/>
  <c r="BC371" i="2"/>
  <c r="BA371" i="2"/>
  <c r="BB371" i="2" s="1"/>
  <c r="AM371" i="2"/>
  <c r="AJ371" i="2"/>
  <c r="AF371" i="2"/>
  <c r="AE371" i="2"/>
  <c r="AD371" i="2"/>
  <c r="Y371" i="2"/>
  <c r="G371" i="2"/>
  <c r="E371" i="2"/>
  <c r="BC370" i="2"/>
  <c r="BA370" i="2"/>
  <c r="BB370" i="2" s="1"/>
  <c r="AM370" i="2"/>
  <c r="AJ370" i="2"/>
  <c r="AF370" i="2"/>
  <c r="AE370" i="2"/>
  <c r="AD370" i="2"/>
  <c r="Y370" i="2"/>
  <c r="G370" i="2"/>
  <c r="E370" i="2"/>
  <c r="BC369" i="2"/>
  <c r="BA369" i="2"/>
  <c r="BB369" i="2" s="1"/>
  <c r="AM369" i="2"/>
  <c r="AJ369" i="2"/>
  <c r="AF369" i="2"/>
  <c r="AE369" i="2"/>
  <c r="AD369" i="2"/>
  <c r="Y369" i="2"/>
  <c r="G369" i="2"/>
  <c r="E369" i="2"/>
  <c r="BC368" i="2"/>
  <c r="BA368" i="2"/>
  <c r="BB368" i="2" s="1"/>
  <c r="AM368" i="2"/>
  <c r="AJ368" i="2"/>
  <c r="AF368" i="2"/>
  <c r="AE368" i="2"/>
  <c r="AD368" i="2"/>
  <c r="Y368" i="2"/>
  <c r="G368" i="2"/>
  <c r="E368" i="2"/>
  <c r="BC367" i="2"/>
  <c r="BA367" i="2"/>
  <c r="BB367" i="2" s="1"/>
  <c r="AM367" i="2"/>
  <c r="AJ367" i="2"/>
  <c r="AF367" i="2"/>
  <c r="AE367" i="2"/>
  <c r="AD367" i="2"/>
  <c r="Y367" i="2"/>
  <c r="G367" i="2"/>
  <c r="E367" i="2"/>
  <c r="BC366" i="2"/>
  <c r="BA366" i="2"/>
  <c r="BB366" i="2" s="1"/>
  <c r="AM366" i="2"/>
  <c r="AJ366" i="2"/>
  <c r="AF366" i="2"/>
  <c r="AE366" i="2"/>
  <c r="AD366" i="2"/>
  <c r="Y366" i="2"/>
  <c r="G366" i="2"/>
  <c r="E366" i="2"/>
  <c r="BC365" i="2"/>
  <c r="BA365" i="2"/>
  <c r="BB365" i="2" s="1"/>
  <c r="AM365" i="2"/>
  <c r="AJ365" i="2"/>
  <c r="AF365" i="2"/>
  <c r="AE365" i="2"/>
  <c r="AD365" i="2"/>
  <c r="Y365" i="2"/>
  <c r="G365" i="2"/>
  <c r="E365" i="2"/>
  <c r="BC364" i="2"/>
  <c r="BA364" i="2"/>
  <c r="BB364" i="2" s="1"/>
  <c r="AM364" i="2"/>
  <c r="AJ364" i="2"/>
  <c r="AF364" i="2"/>
  <c r="AE364" i="2"/>
  <c r="AD364" i="2"/>
  <c r="Y364" i="2"/>
  <c r="G364" i="2"/>
  <c r="E364" i="2"/>
  <c r="BC363" i="2"/>
  <c r="BA363" i="2"/>
  <c r="BB363" i="2" s="1"/>
  <c r="AM363" i="2"/>
  <c r="AJ363" i="2"/>
  <c r="AF363" i="2"/>
  <c r="AE363" i="2"/>
  <c r="AD363" i="2"/>
  <c r="Y363" i="2"/>
  <c r="G363" i="2"/>
  <c r="E363" i="2"/>
  <c r="BC362" i="2"/>
  <c r="BA362" i="2"/>
  <c r="BB362" i="2" s="1"/>
  <c r="AM362" i="2"/>
  <c r="AJ362" i="2"/>
  <c r="AF362" i="2"/>
  <c r="AE362" i="2"/>
  <c r="AD362" i="2"/>
  <c r="Y362" i="2"/>
  <c r="G362" i="2"/>
  <c r="E362" i="2"/>
  <c r="BC361" i="2"/>
  <c r="BA361" i="2"/>
  <c r="BB361" i="2" s="1"/>
  <c r="AM361" i="2"/>
  <c r="AJ361" i="2"/>
  <c r="AF361" i="2"/>
  <c r="AE361" i="2"/>
  <c r="AD361" i="2"/>
  <c r="Y361" i="2"/>
  <c r="G361" i="2"/>
  <c r="E361" i="2"/>
  <c r="BC360" i="2"/>
  <c r="BA360" i="2"/>
  <c r="BB360" i="2" s="1"/>
  <c r="AM360" i="2"/>
  <c r="AJ360" i="2"/>
  <c r="AF360" i="2"/>
  <c r="AE360" i="2"/>
  <c r="AD360" i="2"/>
  <c r="Y360" i="2"/>
  <c r="G360" i="2"/>
  <c r="E360" i="2"/>
  <c r="BC359" i="2"/>
  <c r="BA359" i="2"/>
  <c r="BB359" i="2" s="1"/>
  <c r="AM359" i="2"/>
  <c r="AJ359" i="2"/>
  <c r="AF359" i="2"/>
  <c r="AE359" i="2"/>
  <c r="AD359" i="2"/>
  <c r="Y359" i="2"/>
  <c r="G359" i="2"/>
  <c r="E359" i="2"/>
  <c r="BC358" i="2"/>
  <c r="BA358" i="2"/>
  <c r="BB358" i="2" s="1"/>
  <c r="AM358" i="2"/>
  <c r="AJ358" i="2"/>
  <c r="AF358" i="2"/>
  <c r="AE358" i="2"/>
  <c r="AD358" i="2"/>
  <c r="Y358" i="2"/>
  <c r="G358" i="2"/>
  <c r="E358" i="2"/>
  <c r="BC357" i="2"/>
  <c r="BA357" i="2"/>
  <c r="BB357" i="2" s="1"/>
  <c r="AM357" i="2"/>
  <c r="AJ357" i="2"/>
  <c r="AF357" i="2"/>
  <c r="AE357" i="2"/>
  <c r="AD357" i="2"/>
  <c r="Y357" i="2"/>
  <c r="G357" i="2"/>
  <c r="E357" i="2"/>
  <c r="BC356" i="2"/>
  <c r="BA356" i="2"/>
  <c r="BB356" i="2" s="1"/>
  <c r="AM356" i="2"/>
  <c r="AJ356" i="2"/>
  <c r="AF356" i="2"/>
  <c r="AE356" i="2"/>
  <c r="AD356" i="2"/>
  <c r="Y356" i="2"/>
  <c r="G356" i="2"/>
  <c r="E356" i="2"/>
  <c r="BC355" i="2"/>
  <c r="BA355" i="2"/>
  <c r="BB355" i="2" s="1"/>
  <c r="AM355" i="2"/>
  <c r="AJ355" i="2"/>
  <c r="AF355" i="2"/>
  <c r="AE355" i="2"/>
  <c r="AD355" i="2"/>
  <c r="Y355" i="2"/>
  <c r="G355" i="2"/>
  <c r="E355" i="2"/>
  <c r="BC354" i="2"/>
  <c r="BA354" i="2"/>
  <c r="BB354" i="2" s="1"/>
  <c r="AM354" i="2"/>
  <c r="AJ354" i="2"/>
  <c r="AF354" i="2"/>
  <c r="AE354" i="2"/>
  <c r="AD354" i="2"/>
  <c r="Y354" i="2"/>
  <c r="G354" i="2"/>
  <c r="E354" i="2"/>
  <c r="BC353" i="2"/>
  <c r="BA353" i="2"/>
  <c r="BB353" i="2" s="1"/>
  <c r="AM353" i="2"/>
  <c r="AJ353" i="2"/>
  <c r="AF353" i="2"/>
  <c r="AE353" i="2"/>
  <c r="AD353" i="2"/>
  <c r="Y353" i="2"/>
  <c r="G353" i="2"/>
  <c r="E353" i="2"/>
  <c r="BC352" i="2"/>
  <c r="BA352" i="2"/>
  <c r="BB352" i="2" s="1"/>
  <c r="AM352" i="2"/>
  <c r="AJ352" i="2"/>
  <c r="AF352" i="2"/>
  <c r="AE352" i="2"/>
  <c r="AD352" i="2"/>
  <c r="Y352" i="2"/>
  <c r="G352" i="2"/>
  <c r="E352" i="2"/>
  <c r="BC351" i="2"/>
  <c r="BA351" i="2"/>
  <c r="BB351" i="2" s="1"/>
  <c r="AM351" i="2"/>
  <c r="AJ351" i="2"/>
  <c r="AF351" i="2"/>
  <c r="AE351" i="2"/>
  <c r="AD351" i="2"/>
  <c r="Y351" i="2"/>
  <c r="G351" i="2"/>
  <c r="E351" i="2"/>
  <c r="BC350" i="2"/>
  <c r="BA350" i="2"/>
  <c r="BB350" i="2" s="1"/>
  <c r="AM350" i="2"/>
  <c r="AJ350" i="2"/>
  <c r="AF350" i="2"/>
  <c r="AE350" i="2"/>
  <c r="AD350" i="2"/>
  <c r="Y350" i="2"/>
  <c r="G350" i="2"/>
  <c r="E350" i="2"/>
  <c r="BC349" i="2"/>
  <c r="BA349" i="2"/>
  <c r="BB349" i="2" s="1"/>
  <c r="AM349" i="2"/>
  <c r="AJ349" i="2"/>
  <c r="AF349" i="2"/>
  <c r="AE349" i="2"/>
  <c r="AD349" i="2"/>
  <c r="Y349" i="2"/>
  <c r="G349" i="2"/>
  <c r="E349" i="2"/>
  <c r="BC348" i="2"/>
  <c r="BA348" i="2"/>
  <c r="BB348" i="2" s="1"/>
  <c r="AM348" i="2"/>
  <c r="AJ348" i="2"/>
  <c r="AF348" i="2"/>
  <c r="AE348" i="2"/>
  <c r="AD348" i="2"/>
  <c r="Y348" i="2"/>
  <c r="G348" i="2"/>
  <c r="E348" i="2"/>
  <c r="BC347" i="2"/>
  <c r="BA347" i="2"/>
  <c r="BB347" i="2" s="1"/>
  <c r="AM347" i="2"/>
  <c r="AJ347" i="2"/>
  <c r="AF347" i="2"/>
  <c r="AE347" i="2"/>
  <c r="AD347" i="2"/>
  <c r="Y347" i="2"/>
  <c r="G347" i="2"/>
  <c r="E347" i="2"/>
  <c r="BC346" i="2"/>
  <c r="BA346" i="2"/>
  <c r="BB346" i="2" s="1"/>
  <c r="AM346" i="2"/>
  <c r="AJ346" i="2"/>
  <c r="AF346" i="2"/>
  <c r="AE346" i="2"/>
  <c r="AD346" i="2"/>
  <c r="Y346" i="2"/>
  <c r="G346" i="2"/>
  <c r="E346" i="2"/>
  <c r="BC345" i="2"/>
  <c r="BA345" i="2"/>
  <c r="BB345" i="2" s="1"/>
  <c r="AM345" i="2"/>
  <c r="AJ345" i="2"/>
  <c r="AF345" i="2"/>
  <c r="AE345" i="2"/>
  <c r="AD345" i="2"/>
  <c r="Y345" i="2"/>
  <c r="G345" i="2"/>
  <c r="E345" i="2"/>
  <c r="BC344" i="2"/>
  <c r="BA344" i="2"/>
  <c r="BB344" i="2" s="1"/>
  <c r="AM344" i="2"/>
  <c r="AJ344" i="2"/>
  <c r="AF344" i="2"/>
  <c r="AE344" i="2"/>
  <c r="AD344" i="2"/>
  <c r="Y344" i="2"/>
  <c r="G344" i="2"/>
  <c r="E344" i="2"/>
  <c r="BC343" i="2"/>
  <c r="BA343" i="2"/>
  <c r="BB343" i="2" s="1"/>
  <c r="AM343" i="2"/>
  <c r="AJ343" i="2"/>
  <c r="AF343" i="2"/>
  <c r="AE343" i="2"/>
  <c r="AD343" i="2"/>
  <c r="Y343" i="2"/>
  <c r="G343" i="2"/>
  <c r="E343" i="2"/>
  <c r="BC342" i="2"/>
  <c r="BA342" i="2"/>
  <c r="BB342" i="2" s="1"/>
  <c r="AM342" i="2"/>
  <c r="AJ342" i="2"/>
  <c r="AF342" i="2"/>
  <c r="AE342" i="2"/>
  <c r="AD342" i="2"/>
  <c r="Y342" i="2"/>
  <c r="G342" i="2"/>
  <c r="E342" i="2"/>
  <c r="BC341" i="2"/>
  <c r="BA341" i="2"/>
  <c r="BB341" i="2" s="1"/>
  <c r="AM341" i="2"/>
  <c r="AJ341" i="2"/>
  <c r="AF341" i="2"/>
  <c r="AE341" i="2"/>
  <c r="AD341" i="2"/>
  <c r="Y341" i="2"/>
  <c r="G341" i="2"/>
  <c r="E341" i="2"/>
  <c r="BC340" i="2"/>
  <c r="BA340" i="2"/>
  <c r="BB340" i="2" s="1"/>
  <c r="AM340" i="2"/>
  <c r="AJ340" i="2"/>
  <c r="AF340" i="2"/>
  <c r="AE340" i="2"/>
  <c r="AD340" i="2"/>
  <c r="Y340" i="2"/>
  <c r="G340" i="2"/>
  <c r="E340" i="2"/>
  <c r="BC339" i="2"/>
  <c r="BA339" i="2"/>
  <c r="BB339" i="2" s="1"/>
  <c r="AM339" i="2"/>
  <c r="AJ339" i="2"/>
  <c r="AF339" i="2"/>
  <c r="AE339" i="2"/>
  <c r="AD339" i="2"/>
  <c r="Y339" i="2"/>
  <c r="G339" i="2"/>
  <c r="E339" i="2"/>
  <c r="BC338" i="2"/>
  <c r="BA338" i="2"/>
  <c r="BB338" i="2" s="1"/>
  <c r="AM338" i="2"/>
  <c r="AJ338" i="2"/>
  <c r="AF338" i="2"/>
  <c r="AE338" i="2"/>
  <c r="AD338" i="2"/>
  <c r="Y338" i="2"/>
  <c r="G338" i="2"/>
  <c r="E338" i="2"/>
  <c r="BC337" i="2"/>
  <c r="BA337" i="2"/>
  <c r="BB337" i="2" s="1"/>
  <c r="AM337" i="2"/>
  <c r="AJ337" i="2"/>
  <c r="AF337" i="2"/>
  <c r="AE337" i="2"/>
  <c r="AD337" i="2"/>
  <c r="Y337" i="2"/>
  <c r="G337" i="2"/>
  <c r="E337" i="2"/>
  <c r="BC336" i="2"/>
  <c r="BA336" i="2"/>
  <c r="BB336" i="2" s="1"/>
  <c r="AM336" i="2"/>
  <c r="AJ336" i="2"/>
  <c r="AF336" i="2"/>
  <c r="AE336" i="2"/>
  <c r="AD336" i="2"/>
  <c r="Y336" i="2"/>
  <c r="G336" i="2"/>
  <c r="E336" i="2"/>
  <c r="BC335" i="2"/>
  <c r="BA335" i="2"/>
  <c r="BB335" i="2" s="1"/>
  <c r="AM335" i="2"/>
  <c r="AJ335" i="2"/>
  <c r="AF335" i="2"/>
  <c r="AE335" i="2"/>
  <c r="AD335" i="2"/>
  <c r="Y335" i="2"/>
  <c r="G335" i="2"/>
  <c r="E335" i="2"/>
  <c r="BC334" i="2"/>
  <c r="BA334" i="2"/>
  <c r="BB334" i="2" s="1"/>
  <c r="AM334" i="2"/>
  <c r="AJ334" i="2"/>
  <c r="AF334" i="2"/>
  <c r="AE334" i="2"/>
  <c r="AD334" i="2"/>
  <c r="Y334" i="2"/>
  <c r="G334" i="2"/>
  <c r="E334" i="2"/>
  <c r="BC333" i="2"/>
  <c r="BA333" i="2"/>
  <c r="BB333" i="2" s="1"/>
  <c r="AM333" i="2"/>
  <c r="AJ333" i="2"/>
  <c r="AF333" i="2"/>
  <c r="AE333" i="2"/>
  <c r="AD333" i="2"/>
  <c r="Y333" i="2"/>
  <c r="G333" i="2"/>
  <c r="E333" i="2"/>
  <c r="BC332" i="2"/>
  <c r="BA332" i="2"/>
  <c r="BB332" i="2" s="1"/>
  <c r="AM332" i="2"/>
  <c r="AJ332" i="2"/>
  <c r="AF332" i="2"/>
  <c r="AE332" i="2"/>
  <c r="AD332" i="2"/>
  <c r="Y332" i="2"/>
  <c r="G332" i="2"/>
  <c r="E332" i="2"/>
  <c r="BC331" i="2"/>
  <c r="BA331" i="2"/>
  <c r="BB331" i="2" s="1"/>
  <c r="AM331" i="2"/>
  <c r="AJ331" i="2"/>
  <c r="AF331" i="2"/>
  <c r="AE331" i="2"/>
  <c r="AD331" i="2"/>
  <c r="Y331" i="2"/>
  <c r="G331" i="2"/>
  <c r="E331" i="2"/>
  <c r="BC330" i="2"/>
  <c r="BA330" i="2"/>
  <c r="BB330" i="2" s="1"/>
  <c r="AM330" i="2"/>
  <c r="AJ330" i="2"/>
  <c r="AF330" i="2"/>
  <c r="AE330" i="2"/>
  <c r="AD330" i="2"/>
  <c r="Y330" i="2"/>
  <c r="G330" i="2"/>
  <c r="E330" i="2"/>
  <c r="BC329" i="2"/>
  <c r="BA329" i="2"/>
  <c r="BB329" i="2" s="1"/>
  <c r="AM329" i="2"/>
  <c r="AJ329" i="2"/>
  <c r="AF329" i="2"/>
  <c r="AE329" i="2"/>
  <c r="AD329" i="2"/>
  <c r="Y329" i="2"/>
  <c r="G329" i="2"/>
  <c r="E329" i="2"/>
  <c r="BC328" i="2"/>
  <c r="BA328" i="2"/>
  <c r="BB328" i="2" s="1"/>
  <c r="AM328" i="2"/>
  <c r="AJ328" i="2"/>
  <c r="AF328" i="2"/>
  <c r="AE328" i="2"/>
  <c r="AD328" i="2"/>
  <c r="Y328" i="2"/>
  <c r="G328" i="2"/>
  <c r="E328" i="2"/>
  <c r="BC327" i="2"/>
  <c r="BA327" i="2"/>
  <c r="BB327" i="2" s="1"/>
  <c r="AM327" i="2"/>
  <c r="AJ327" i="2"/>
  <c r="AF327" i="2"/>
  <c r="AE327" i="2"/>
  <c r="AD327" i="2"/>
  <c r="Y327" i="2"/>
  <c r="G327" i="2"/>
  <c r="E327" i="2"/>
  <c r="BC326" i="2"/>
  <c r="BA326" i="2"/>
  <c r="BB326" i="2" s="1"/>
  <c r="AM326" i="2"/>
  <c r="AJ326" i="2"/>
  <c r="AF326" i="2"/>
  <c r="AE326" i="2"/>
  <c r="AD326" i="2"/>
  <c r="Y326" i="2"/>
  <c r="G326" i="2"/>
  <c r="E326" i="2"/>
  <c r="BC325" i="2"/>
  <c r="BA325" i="2"/>
  <c r="BB325" i="2" s="1"/>
  <c r="AM325" i="2"/>
  <c r="AJ325" i="2"/>
  <c r="AF325" i="2"/>
  <c r="AE325" i="2"/>
  <c r="AD325" i="2"/>
  <c r="Y325" i="2"/>
  <c r="G325" i="2"/>
  <c r="E325" i="2"/>
  <c r="BC324" i="2"/>
  <c r="BA324" i="2"/>
  <c r="BB324" i="2" s="1"/>
  <c r="AM324" i="2"/>
  <c r="AJ324" i="2"/>
  <c r="AF324" i="2"/>
  <c r="AE324" i="2"/>
  <c r="AD324" i="2"/>
  <c r="Y324" i="2"/>
  <c r="G324" i="2"/>
  <c r="E324" i="2"/>
  <c r="BC323" i="2"/>
  <c r="BA323" i="2"/>
  <c r="BB323" i="2" s="1"/>
  <c r="AM323" i="2"/>
  <c r="AJ323" i="2"/>
  <c r="AF323" i="2"/>
  <c r="AE323" i="2"/>
  <c r="AD323" i="2"/>
  <c r="Y323" i="2"/>
  <c r="G323" i="2"/>
  <c r="E323" i="2"/>
  <c r="BC322" i="2"/>
  <c r="BA322" i="2"/>
  <c r="BB322" i="2" s="1"/>
  <c r="AM322" i="2"/>
  <c r="AJ322" i="2"/>
  <c r="AF322" i="2"/>
  <c r="AE322" i="2"/>
  <c r="AD322" i="2"/>
  <c r="Y322" i="2"/>
  <c r="G322" i="2"/>
  <c r="E322" i="2"/>
  <c r="BC321" i="2"/>
  <c r="BA321" i="2"/>
  <c r="BB321" i="2" s="1"/>
  <c r="AM321" i="2"/>
  <c r="AJ321" i="2"/>
  <c r="AF321" i="2"/>
  <c r="AE321" i="2"/>
  <c r="AD321" i="2"/>
  <c r="Y321" i="2"/>
  <c r="G321" i="2"/>
  <c r="E321" i="2"/>
  <c r="BC320" i="2"/>
  <c r="BA320" i="2"/>
  <c r="BB320" i="2" s="1"/>
  <c r="AM320" i="2"/>
  <c r="AJ320" i="2"/>
  <c r="AF320" i="2"/>
  <c r="AE320" i="2"/>
  <c r="AD320" i="2"/>
  <c r="Y320" i="2"/>
  <c r="G320" i="2"/>
  <c r="E320" i="2"/>
  <c r="BC319" i="2"/>
  <c r="BA319" i="2"/>
  <c r="BB319" i="2" s="1"/>
  <c r="AM319" i="2"/>
  <c r="AJ319" i="2"/>
  <c r="AF319" i="2"/>
  <c r="AE319" i="2"/>
  <c r="AD319" i="2"/>
  <c r="Y319" i="2"/>
  <c r="G319" i="2"/>
  <c r="E319" i="2"/>
  <c r="BC318" i="2"/>
  <c r="BA318" i="2"/>
  <c r="BB318" i="2" s="1"/>
  <c r="AM318" i="2"/>
  <c r="AJ318" i="2"/>
  <c r="AF318" i="2"/>
  <c r="AE318" i="2"/>
  <c r="AD318" i="2"/>
  <c r="Y318" i="2"/>
  <c r="G318" i="2"/>
  <c r="E318" i="2"/>
  <c r="BC317" i="2"/>
  <c r="BA317" i="2"/>
  <c r="BB317" i="2" s="1"/>
  <c r="AM317" i="2"/>
  <c r="AJ317" i="2"/>
  <c r="AF317" i="2"/>
  <c r="AE317" i="2"/>
  <c r="AD317" i="2"/>
  <c r="Y317" i="2"/>
  <c r="G317" i="2"/>
  <c r="E317" i="2"/>
  <c r="BC316" i="2"/>
  <c r="BA316" i="2"/>
  <c r="BB316" i="2" s="1"/>
  <c r="AM316" i="2"/>
  <c r="AJ316" i="2"/>
  <c r="AF316" i="2"/>
  <c r="AE316" i="2"/>
  <c r="AD316" i="2"/>
  <c r="Y316" i="2"/>
  <c r="G316" i="2"/>
  <c r="E316" i="2"/>
  <c r="BC315" i="2"/>
  <c r="BA315" i="2"/>
  <c r="BB315" i="2" s="1"/>
  <c r="AM315" i="2"/>
  <c r="AJ315" i="2"/>
  <c r="AF315" i="2"/>
  <c r="AE315" i="2"/>
  <c r="AD315" i="2"/>
  <c r="Y315" i="2"/>
  <c r="G315" i="2"/>
  <c r="E315" i="2"/>
  <c r="BC314" i="2"/>
  <c r="BA314" i="2"/>
  <c r="BB314" i="2" s="1"/>
  <c r="AM314" i="2"/>
  <c r="AJ314" i="2"/>
  <c r="AF314" i="2"/>
  <c r="AE314" i="2"/>
  <c r="AD314" i="2"/>
  <c r="Y314" i="2"/>
  <c r="G314" i="2"/>
  <c r="E314" i="2"/>
  <c r="BC313" i="2"/>
  <c r="BA313" i="2"/>
  <c r="BB313" i="2" s="1"/>
  <c r="AM313" i="2"/>
  <c r="AJ313" i="2"/>
  <c r="AF313" i="2"/>
  <c r="AE313" i="2"/>
  <c r="AD313" i="2"/>
  <c r="Y313" i="2"/>
  <c r="G313" i="2"/>
  <c r="E313" i="2"/>
  <c r="BC312" i="2"/>
  <c r="BA312" i="2"/>
  <c r="BB312" i="2" s="1"/>
  <c r="AM312" i="2"/>
  <c r="AJ312" i="2"/>
  <c r="AF312" i="2"/>
  <c r="AE312" i="2"/>
  <c r="AD312" i="2"/>
  <c r="Y312" i="2"/>
  <c r="G312" i="2"/>
  <c r="E312" i="2"/>
  <c r="BC311" i="2"/>
  <c r="BA311" i="2"/>
  <c r="BB311" i="2" s="1"/>
  <c r="AM311" i="2"/>
  <c r="AJ311" i="2"/>
  <c r="AF311" i="2"/>
  <c r="AE311" i="2"/>
  <c r="AD311" i="2"/>
  <c r="Y311" i="2"/>
  <c r="G311" i="2"/>
  <c r="E311" i="2"/>
  <c r="BC310" i="2"/>
  <c r="BA310" i="2"/>
  <c r="BB310" i="2" s="1"/>
  <c r="AM310" i="2"/>
  <c r="AJ310" i="2"/>
  <c r="AF310" i="2"/>
  <c r="AE310" i="2"/>
  <c r="AD310" i="2"/>
  <c r="Y310" i="2"/>
  <c r="G310" i="2"/>
  <c r="E310" i="2"/>
  <c r="BC309" i="2"/>
  <c r="BA309" i="2"/>
  <c r="BB309" i="2" s="1"/>
  <c r="AM309" i="2"/>
  <c r="AJ309" i="2"/>
  <c r="AF309" i="2"/>
  <c r="AE309" i="2"/>
  <c r="AD309" i="2"/>
  <c r="Y309" i="2"/>
  <c r="G309" i="2"/>
  <c r="E309" i="2"/>
  <c r="BC308" i="2"/>
  <c r="BA308" i="2"/>
  <c r="BB308" i="2" s="1"/>
  <c r="AM308" i="2"/>
  <c r="AJ308" i="2"/>
  <c r="AF308" i="2"/>
  <c r="AE308" i="2"/>
  <c r="AD308" i="2"/>
  <c r="Y308" i="2"/>
  <c r="G308" i="2"/>
  <c r="E308" i="2"/>
  <c r="BC307" i="2"/>
  <c r="BA307" i="2"/>
  <c r="BB307" i="2" s="1"/>
  <c r="AM307" i="2"/>
  <c r="AJ307" i="2"/>
  <c r="AF307" i="2"/>
  <c r="AE307" i="2"/>
  <c r="AD307" i="2"/>
  <c r="Y307" i="2"/>
  <c r="G307" i="2"/>
  <c r="E307" i="2"/>
  <c r="BC306" i="2"/>
  <c r="BA306" i="2"/>
  <c r="BB306" i="2" s="1"/>
  <c r="AM306" i="2"/>
  <c r="AJ306" i="2"/>
  <c r="AF306" i="2"/>
  <c r="AE306" i="2"/>
  <c r="AD306" i="2"/>
  <c r="Y306" i="2"/>
  <c r="G306" i="2"/>
  <c r="E306" i="2"/>
  <c r="BC305" i="2"/>
  <c r="BA305" i="2"/>
  <c r="BB305" i="2" s="1"/>
  <c r="AM305" i="2"/>
  <c r="AJ305" i="2"/>
  <c r="AF305" i="2"/>
  <c r="AE305" i="2"/>
  <c r="AD305" i="2"/>
  <c r="Y305" i="2"/>
  <c r="G305" i="2"/>
  <c r="E305" i="2"/>
  <c r="BC304" i="2"/>
  <c r="BA304" i="2"/>
  <c r="BB304" i="2" s="1"/>
  <c r="AM304" i="2"/>
  <c r="AJ304" i="2"/>
  <c r="AF304" i="2"/>
  <c r="AE304" i="2"/>
  <c r="AD304" i="2"/>
  <c r="Y304" i="2"/>
  <c r="G304" i="2"/>
  <c r="E304" i="2"/>
  <c r="BC303" i="2"/>
  <c r="BA303" i="2"/>
  <c r="BB303" i="2" s="1"/>
  <c r="AM303" i="2"/>
  <c r="AJ303" i="2"/>
  <c r="AF303" i="2"/>
  <c r="AE303" i="2"/>
  <c r="AD303" i="2"/>
  <c r="Y303" i="2"/>
  <c r="G303" i="2"/>
  <c r="E303" i="2"/>
  <c r="BC302" i="2"/>
  <c r="BA302" i="2"/>
  <c r="BB302" i="2" s="1"/>
  <c r="AM302" i="2"/>
  <c r="AJ302" i="2"/>
  <c r="AF302" i="2"/>
  <c r="AE302" i="2"/>
  <c r="AD302" i="2"/>
  <c r="Y302" i="2"/>
  <c r="G302" i="2"/>
  <c r="E302" i="2"/>
  <c r="BC301" i="2"/>
  <c r="BA301" i="2"/>
  <c r="BB301" i="2" s="1"/>
  <c r="AM301" i="2"/>
  <c r="AJ301" i="2"/>
  <c r="AF301" i="2"/>
  <c r="AE301" i="2"/>
  <c r="AD301" i="2"/>
  <c r="Y301" i="2"/>
  <c r="G301" i="2"/>
  <c r="E301" i="2"/>
  <c r="BC300" i="2"/>
  <c r="BA300" i="2"/>
  <c r="BB300" i="2" s="1"/>
  <c r="AM300" i="2"/>
  <c r="AJ300" i="2"/>
  <c r="AF300" i="2"/>
  <c r="AE300" i="2"/>
  <c r="AD300" i="2"/>
  <c r="Y300" i="2"/>
  <c r="G300" i="2"/>
  <c r="E300" i="2"/>
  <c r="BC299" i="2"/>
  <c r="BA299" i="2"/>
  <c r="BB299" i="2" s="1"/>
  <c r="AM299" i="2"/>
  <c r="AJ299" i="2"/>
  <c r="AF299" i="2"/>
  <c r="AE299" i="2"/>
  <c r="AD299" i="2"/>
  <c r="Y299" i="2"/>
  <c r="G299" i="2"/>
  <c r="E299" i="2"/>
  <c r="BC298" i="2"/>
  <c r="BA298" i="2"/>
  <c r="BB298" i="2" s="1"/>
  <c r="AM298" i="2"/>
  <c r="AJ298" i="2"/>
  <c r="AF298" i="2"/>
  <c r="AE298" i="2"/>
  <c r="AD298" i="2"/>
  <c r="Y298" i="2"/>
  <c r="G298" i="2"/>
  <c r="E298" i="2"/>
  <c r="BC297" i="2"/>
  <c r="BA297" i="2"/>
  <c r="BB297" i="2" s="1"/>
  <c r="AM297" i="2"/>
  <c r="AJ297" i="2"/>
  <c r="AF297" i="2"/>
  <c r="AE297" i="2"/>
  <c r="AD297" i="2"/>
  <c r="Y297" i="2"/>
  <c r="G297" i="2"/>
  <c r="E297" i="2"/>
  <c r="BC296" i="2"/>
  <c r="BA296" i="2"/>
  <c r="BB296" i="2" s="1"/>
  <c r="AM296" i="2"/>
  <c r="AJ296" i="2"/>
  <c r="AF296" i="2"/>
  <c r="AE296" i="2"/>
  <c r="AD296" i="2"/>
  <c r="Y296" i="2"/>
  <c r="G296" i="2"/>
  <c r="E296" i="2"/>
  <c r="BC295" i="2"/>
  <c r="BA295" i="2"/>
  <c r="BB295" i="2" s="1"/>
  <c r="AM295" i="2"/>
  <c r="AJ295" i="2"/>
  <c r="AF295" i="2"/>
  <c r="AE295" i="2"/>
  <c r="AD295" i="2"/>
  <c r="Y295" i="2"/>
  <c r="G295" i="2"/>
  <c r="E295" i="2"/>
  <c r="BC294" i="2"/>
  <c r="BA294" i="2"/>
  <c r="BB294" i="2" s="1"/>
  <c r="AM294" i="2"/>
  <c r="AJ294" i="2"/>
  <c r="AF294" i="2"/>
  <c r="AE294" i="2"/>
  <c r="AD294" i="2"/>
  <c r="Y294" i="2"/>
  <c r="G294" i="2"/>
  <c r="E294" i="2"/>
  <c r="BC293" i="2"/>
  <c r="BA293" i="2"/>
  <c r="BB293" i="2" s="1"/>
  <c r="AM293" i="2"/>
  <c r="AJ293" i="2"/>
  <c r="AF293" i="2"/>
  <c r="AE293" i="2"/>
  <c r="AD293" i="2"/>
  <c r="Y293" i="2"/>
  <c r="G293" i="2"/>
  <c r="E293" i="2"/>
  <c r="BC292" i="2"/>
  <c r="BA292" i="2"/>
  <c r="BB292" i="2" s="1"/>
  <c r="AM292" i="2"/>
  <c r="AJ292" i="2"/>
  <c r="AF292" i="2"/>
  <c r="AE292" i="2"/>
  <c r="AD292" i="2"/>
  <c r="Y292" i="2"/>
  <c r="G292" i="2"/>
  <c r="E292" i="2"/>
  <c r="BC291" i="2"/>
  <c r="BA291" i="2"/>
  <c r="BB291" i="2" s="1"/>
  <c r="AM291" i="2"/>
  <c r="AJ291" i="2"/>
  <c r="AF291" i="2"/>
  <c r="AE291" i="2"/>
  <c r="AD291" i="2"/>
  <c r="Y291" i="2"/>
  <c r="G291" i="2"/>
  <c r="E291" i="2"/>
  <c r="BC290" i="2"/>
  <c r="BB290" i="2"/>
  <c r="BA290" i="2"/>
  <c r="AM290" i="2"/>
  <c r="AJ290" i="2"/>
  <c r="AF290" i="2"/>
  <c r="AE290" i="2"/>
  <c r="AD290" i="2"/>
  <c r="Y290" i="2"/>
  <c r="G290" i="2"/>
  <c r="E290" i="2"/>
  <c r="BC289" i="2"/>
  <c r="BA289" i="2"/>
  <c r="BB289" i="2" s="1"/>
  <c r="AM289" i="2"/>
  <c r="AJ289" i="2"/>
  <c r="AF289" i="2"/>
  <c r="AE289" i="2"/>
  <c r="AD289" i="2"/>
  <c r="Y289" i="2"/>
  <c r="G289" i="2"/>
  <c r="E289" i="2"/>
  <c r="BC288" i="2"/>
  <c r="BA288" i="2"/>
  <c r="BB288" i="2" s="1"/>
  <c r="AM288" i="2"/>
  <c r="AJ288" i="2"/>
  <c r="AF288" i="2"/>
  <c r="AE288" i="2"/>
  <c r="AD288" i="2"/>
  <c r="Y288" i="2"/>
  <c r="G288" i="2"/>
  <c r="E288" i="2"/>
  <c r="BC287" i="2"/>
  <c r="BA287" i="2"/>
  <c r="BB287" i="2" s="1"/>
  <c r="AM287" i="2"/>
  <c r="AJ287" i="2"/>
  <c r="AF287" i="2"/>
  <c r="AE287" i="2"/>
  <c r="AD287" i="2"/>
  <c r="Y287" i="2"/>
  <c r="G287" i="2"/>
  <c r="E287" i="2"/>
  <c r="BC286" i="2"/>
  <c r="BA286" i="2"/>
  <c r="BB286" i="2" s="1"/>
  <c r="AM286" i="2"/>
  <c r="AJ286" i="2"/>
  <c r="AF286" i="2"/>
  <c r="AE286" i="2"/>
  <c r="AD286" i="2"/>
  <c r="Y286" i="2"/>
  <c r="G286" i="2"/>
  <c r="E286" i="2"/>
  <c r="BC285" i="2"/>
  <c r="BA285" i="2"/>
  <c r="BB285" i="2" s="1"/>
  <c r="AM285" i="2"/>
  <c r="AJ285" i="2"/>
  <c r="AF285" i="2"/>
  <c r="AE285" i="2"/>
  <c r="AD285" i="2"/>
  <c r="Y285" i="2"/>
  <c r="G285" i="2"/>
  <c r="E285" i="2"/>
  <c r="BC284" i="2"/>
  <c r="BA284" i="2"/>
  <c r="BB284" i="2" s="1"/>
  <c r="AM284" i="2"/>
  <c r="AJ284" i="2"/>
  <c r="AF284" i="2"/>
  <c r="AE284" i="2"/>
  <c r="AD284" i="2"/>
  <c r="Y284" i="2"/>
  <c r="G284" i="2"/>
  <c r="E284" i="2"/>
  <c r="BC283" i="2"/>
  <c r="BA283" i="2"/>
  <c r="BB283" i="2" s="1"/>
  <c r="AM283" i="2"/>
  <c r="AJ283" i="2"/>
  <c r="AF283" i="2"/>
  <c r="AE283" i="2"/>
  <c r="AD283" i="2"/>
  <c r="Y283" i="2"/>
  <c r="G283" i="2"/>
  <c r="E283" i="2"/>
  <c r="BC282" i="2"/>
  <c r="BA282" i="2"/>
  <c r="BB282" i="2" s="1"/>
  <c r="AM282" i="2"/>
  <c r="AJ282" i="2"/>
  <c r="AF282" i="2"/>
  <c r="AE282" i="2"/>
  <c r="AD282" i="2"/>
  <c r="Y282" i="2"/>
  <c r="G282" i="2"/>
  <c r="E282" i="2"/>
  <c r="BC281" i="2"/>
  <c r="BA281" i="2"/>
  <c r="BB281" i="2" s="1"/>
  <c r="AM281" i="2"/>
  <c r="AJ281" i="2"/>
  <c r="AF281" i="2"/>
  <c r="AE281" i="2"/>
  <c r="AD281" i="2"/>
  <c r="Y281" i="2"/>
  <c r="G281" i="2"/>
  <c r="E281" i="2"/>
  <c r="BC280" i="2"/>
  <c r="BA280" i="2"/>
  <c r="BB280" i="2" s="1"/>
  <c r="AM280" i="2"/>
  <c r="AJ280" i="2"/>
  <c r="AF280" i="2"/>
  <c r="AE280" i="2"/>
  <c r="AD280" i="2"/>
  <c r="Y280" i="2"/>
  <c r="G280" i="2"/>
  <c r="E280" i="2"/>
  <c r="BC279" i="2"/>
  <c r="BA279" i="2"/>
  <c r="BB279" i="2" s="1"/>
  <c r="AM279" i="2"/>
  <c r="AJ279" i="2"/>
  <c r="AF279" i="2"/>
  <c r="AE279" i="2"/>
  <c r="AD279" i="2"/>
  <c r="Y279" i="2"/>
  <c r="G279" i="2"/>
  <c r="E279" i="2"/>
  <c r="BC278" i="2"/>
  <c r="BA278" i="2"/>
  <c r="BB278" i="2" s="1"/>
  <c r="AM278" i="2"/>
  <c r="AJ278" i="2"/>
  <c r="AF278" i="2"/>
  <c r="AE278" i="2"/>
  <c r="AD278" i="2"/>
  <c r="Y278" i="2"/>
  <c r="G278" i="2"/>
  <c r="E278" i="2"/>
  <c r="BC277" i="2"/>
  <c r="BA277" i="2"/>
  <c r="BB277" i="2" s="1"/>
  <c r="AM277" i="2"/>
  <c r="AJ277" i="2"/>
  <c r="AF277" i="2"/>
  <c r="AE277" i="2"/>
  <c r="AD277" i="2"/>
  <c r="Y277" i="2"/>
  <c r="G277" i="2"/>
  <c r="E277" i="2"/>
  <c r="BC276" i="2"/>
  <c r="BA276" i="2"/>
  <c r="BB276" i="2" s="1"/>
  <c r="AM276" i="2"/>
  <c r="AJ276" i="2"/>
  <c r="AF276" i="2"/>
  <c r="AE276" i="2"/>
  <c r="AD276" i="2"/>
  <c r="Y276" i="2"/>
  <c r="G276" i="2"/>
  <c r="E276" i="2"/>
  <c r="BC275" i="2"/>
  <c r="BA275" i="2"/>
  <c r="BB275" i="2" s="1"/>
  <c r="AM275" i="2"/>
  <c r="AJ275" i="2"/>
  <c r="AF275" i="2"/>
  <c r="AE275" i="2"/>
  <c r="AD275" i="2"/>
  <c r="Y275" i="2"/>
  <c r="G275" i="2"/>
  <c r="E275" i="2"/>
  <c r="BC274" i="2"/>
  <c r="BA274" i="2"/>
  <c r="BB274" i="2" s="1"/>
  <c r="AM274" i="2"/>
  <c r="AJ274" i="2"/>
  <c r="AF274" i="2"/>
  <c r="AE274" i="2"/>
  <c r="AD274" i="2"/>
  <c r="Y274" i="2"/>
  <c r="G274" i="2"/>
  <c r="E274" i="2"/>
  <c r="BC273" i="2"/>
  <c r="BA273" i="2"/>
  <c r="BB273" i="2" s="1"/>
  <c r="AM273" i="2"/>
  <c r="AJ273" i="2"/>
  <c r="AF273" i="2"/>
  <c r="AE273" i="2"/>
  <c r="AD273" i="2"/>
  <c r="Y273" i="2"/>
  <c r="G273" i="2"/>
  <c r="E273" i="2"/>
  <c r="BC272" i="2"/>
  <c r="BA272" i="2"/>
  <c r="BB272" i="2" s="1"/>
  <c r="AM272" i="2"/>
  <c r="AJ272" i="2"/>
  <c r="AF272" i="2"/>
  <c r="AE272" i="2"/>
  <c r="AD272" i="2"/>
  <c r="Y272" i="2"/>
  <c r="G272" i="2"/>
  <c r="E272" i="2"/>
  <c r="BC271" i="2"/>
  <c r="BA271" i="2"/>
  <c r="BB271" i="2" s="1"/>
  <c r="AM271" i="2"/>
  <c r="AJ271" i="2"/>
  <c r="AF271" i="2"/>
  <c r="AE271" i="2"/>
  <c r="AD271" i="2"/>
  <c r="Y271" i="2"/>
  <c r="G271" i="2"/>
  <c r="E271" i="2"/>
  <c r="BC270" i="2"/>
  <c r="BA270" i="2"/>
  <c r="BB270" i="2" s="1"/>
  <c r="AM270" i="2"/>
  <c r="AJ270" i="2"/>
  <c r="AF270" i="2"/>
  <c r="AE270" i="2"/>
  <c r="AD270" i="2"/>
  <c r="Y270" i="2"/>
  <c r="G270" i="2"/>
  <c r="E270" i="2"/>
  <c r="BC269" i="2"/>
  <c r="BA269" i="2"/>
  <c r="BB269" i="2" s="1"/>
  <c r="AM269" i="2"/>
  <c r="AJ269" i="2"/>
  <c r="AF269" i="2"/>
  <c r="AE269" i="2"/>
  <c r="AD269" i="2"/>
  <c r="Y269" i="2"/>
  <c r="G269" i="2"/>
  <c r="E269" i="2"/>
  <c r="BC268" i="2"/>
  <c r="BA268" i="2"/>
  <c r="BB268" i="2" s="1"/>
  <c r="AM268" i="2"/>
  <c r="AJ268" i="2"/>
  <c r="AF268" i="2"/>
  <c r="AE268" i="2"/>
  <c r="AD268" i="2"/>
  <c r="Y268" i="2"/>
  <c r="G268" i="2"/>
  <c r="E268" i="2"/>
  <c r="BC267" i="2"/>
  <c r="BA267" i="2"/>
  <c r="BB267" i="2" s="1"/>
  <c r="AM267" i="2"/>
  <c r="AJ267" i="2"/>
  <c r="AF267" i="2"/>
  <c r="AE267" i="2"/>
  <c r="AD267" i="2"/>
  <c r="Y267" i="2"/>
  <c r="G267" i="2"/>
  <c r="E267" i="2"/>
  <c r="BC266" i="2"/>
  <c r="BA266" i="2"/>
  <c r="BB266" i="2" s="1"/>
  <c r="AM266" i="2"/>
  <c r="AJ266" i="2"/>
  <c r="AF266" i="2"/>
  <c r="AE266" i="2"/>
  <c r="AD266" i="2"/>
  <c r="Y266" i="2"/>
  <c r="G266" i="2"/>
  <c r="E266" i="2"/>
  <c r="BC265" i="2"/>
  <c r="BA265" i="2"/>
  <c r="BB265" i="2" s="1"/>
  <c r="AM265" i="2"/>
  <c r="AJ265" i="2"/>
  <c r="AF265" i="2"/>
  <c r="AE265" i="2"/>
  <c r="AD265" i="2"/>
  <c r="Y265" i="2"/>
  <c r="G265" i="2"/>
  <c r="E265" i="2"/>
  <c r="BC264" i="2"/>
  <c r="BA264" i="2"/>
  <c r="BB264" i="2" s="1"/>
  <c r="AM264" i="2"/>
  <c r="AJ264" i="2"/>
  <c r="AF264" i="2"/>
  <c r="AE264" i="2"/>
  <c r="AD264" i="2"/>
  <c r="Y264" i="2"/>
  <c r="G264" i="2"/>
  <c r="E264" i="2"/>
  <c r="BC263" i="2"/>
  <c r="BA263" i="2"/>
  <c r="BB263" i="2" s="1"/>
  <c r="AM263" i="2"/>
  <c r="AJ263" i="2"/>
  <c r="AF263" i="2"/>
  <c r="AE263" i="2"/>
  <c r="AD263" i="2"/>
  <c r="Y263" i="2"/>
  <c r="G263" i="2"/>
  <c r="E263" i="2"/>
  <c r="BC262" i="2"/>
  <c r="BA262" i="2"/>
  <c r="BB262" i="2" s="1"/>
  <c r="AM262" i="2"/>
  <c r="AJ262" i="2"/>
  <c r="AF262" i="2"/>
  <c r="AE262" i="2"/>
  <c r="AD262" i="2"/>
  <c r="Y262" i="2"/>
  <c r="G262" i="2"/>
  <c r="E262" i="2"/>
  <c r="BC261" i="2"/>
  <c r="BA261" i="2"/>
  <c r="BB261" i="2" s="1"/>
  <c r="AM261" i="2"/>
  <c r="AJ261" i="2"/>
  <c r="AF261" i="2"/>
  <c r="AE261" i="2"/>
  <c r="AD261" i="2"/>
  <c r="Y261" i="2"/>
  <c r="G261" i="2"/>
  <c r="E261" i="2"/>
  <c r="BC260" i="2"/>
  <c r="BA260" i="2"/>
  <c r="BB260" i="2" s="1"/>
  <c r="AM260" i="2"/>
  <c r="AJ260" i="2"/>
  <c r="AF260" i="2"/>
  <c r="AE260" i="2"/>
  <c r="AD260" i="2"/>
  <c r="Y260" i="2"/>
  <c r="G260" i="2"/>
  <c r="E260" i="2"/>
  <c r="BC259" i="2"/>
  <c r="BA259" i="2"/>
  <c r="BB259" i="2" s="1"/>
  <c r="AM259" i="2"/>
  <c r="AJ259" i="2"/>
  <c r="AF259" i="2"/>
  <c r="AE259" i="2"/>
  <c r="AD259" i="2"/>
  <c r="Y259" i="2"/>
  <c r="G259" i="2"/>
  <c r="E259" i="2"/>
  <c r="BC258" i="2"/>
  <c r="BA258" i="2"/>
  <c r="BB258" i="2" s="1"/>
  <c r="AM258" i="2"/>
  <c r="AJ258" i="2"/>
  <c r="AF258" i="2"/>
  <c r="AE258" i="2"/>
  <c r="AD258" i="2"/>
  <c r="Y258" i="2"/>
  <c r="G258" i="2"/>
  <c r="E258" i="2"/>
  <c r="BC257" i="2"/>
  <c r="BA257" i="2"/>
  <c r="BB257" i="2" s="1"/>
  <c r="AM257" i="2"/>
  <c r="AJ257" i="2"/>
  <c r="AF257" i="2"/>
  <c r="AE257" i="2"/>
  <c r="AD257" i="2"/>
  <c r="Y257" i="2"/>
  <c r="G257" i="2"/>
  <c r="E257" i="2"/>
  <c r="BC256" i="2"/>
  <c r="BA256" i="2"/>
  <c r="BB256" i="2" s="1"/>
  <c r="AM256" i="2"/>
  <c r="AJ256" i="2"/>
  <c r="AF256" i="2"/>
  <c r="AE256" i="2"/>
  <c r="AD256" i="2"/>
  <c r="Y256" i="2"/>
  <c r="G256" i="2"/>
  <c r="E256" i="2"/>
  <c r="BC255" i="2"/>
  <c r="BA255" i="2"/>
  <c r="BB255" i="2" s="1"/>
  <c r="AM255" i="2"/>
  <c r="AJ255" i="2"/>
  <c r="AF255" i="2"/>
  <c r="AE255" i="2"/>
  <c r="AD255" i="2"/>
  <c r="Y255" i="2"/>
  <c r="G255" i="2"/>
  <c r="E255" i="2"/>
  <c r="BC254" i="2"/>
  <c r="BA254" i="2"/>
  <c r="BB254" i="2" s="1"/>
  <c r="AM254" i="2"/>
  <c r="AJ254" i="2"/>
  <c r="AF254" i="2"/>
  <c r="AE254" i="2"/>
  <c r="AD254" i="2"/>
  <c r="Y254" i="2"/>
  <c r="G254" i="2"/>
  <c r="E254" i="2"/>
  <c r="BC253" i="2"/>
  <c r="BA253" i="2"/>
  <c r="BB253" i="2" s="1"/>
  <c r="AM253" i="2"/>
  <c r="AJ253" i="2"/>
  <c r="AF253" i="2"/>
  <c r="AE253" i="2"/>
  <c r="AD253" i="2"/>
  <c r="Y253" i="2"/>
  <c r="G253" i="2"/>
  <c r="E253" i="2"/>
  <c r="BC252" i="2"/>
  <c r="BA252" i="2"/>
  <c r="BB252" i="2" s="1"/>
  <c r="AM252" i="2"/>
  <c r="AJ252" i="2"/>
  <c r="AF252" i="2"/>
  <c r="AE252" i="2"/>
  <c r="AD252" i="2"/>
  <c r="Y252" i="2"/>
  <c r="G252" i="2"/>
  <c r="E252" i="2"/>
  <c r="BC251" i="2"/>
  <c r="BA251" i="2"/>
  <c r="BB251" i="2" s="1"/>
  <c r="AM251" i="2"/>
  <c r="AJ251" i="2"/>
  <c r="AF251" i="2"/>
  <c r="AE251" i="2"/>
  <c r="AD251" i="2"/>
  <c r="Y251" i="2"/>
  <c r="G251" i="2"/>
  <c r="E251" i="2"/>
  <c r="BC250" i="2"/>
  <c r="BA250" i="2"/>
  <c r="BB250" i="2" s="1"/>
  <c r="AM250" i="2"/>
  <c r="AJ250" i="2"/>
  <c r="AF250" i="2"/>
  <c r="AE250" i="2"/>
  <c r="AD250" i="2"/>
  <c r="Y250" i="2"/>
  <c r="G250" i="2"/>
  <c r="E250" i="2"/>
  <c r="BC249" i="2"/>
  <c r="BA249" i="2"/>
  <c r="BB249" i="2" s="1"/>
  <c r="AM249" i="2"/>
  <c r="AJ249" i="2"/>
  <c r="AF249" i="2"/>
  <c r="AE249" i="2"/>
  <c r="AD249" i="2"/>
  <c r="Y249" i="2"/>
  <c r="G249" i="2"/>
  <c r="E249" i="2"/>
  <c r="BC248" i="2"/>
  <c r="BA248" i="2"/>
  <c r="BB248" i="2" s="1"/>
  <c r="AM248" i="2"/>
  <c r="AJ248" i="2"/>
  <c r="AF248" i="2"/>
  <c r="AE248" i="2"/>
  <c r="AD248" i="2"/>
  <c r="Y248" i="2"/>
  <c r="G248" i="2"/>
  <c r="E248" i="2"/>
  <c r="BC247" i="2"/>
  <c r="BA247" i="2"/>
  <c r="BB247" i="2" s="1"/>
  <c r="AM247" i="2"/>
  <c r="AJ247" i="2"/>
  <c r="AF247" i="2"/>
  <c r="AE247" i="2"/>
  <c r="AD247" i="2"/>
  <c r="Y247" i="2"/>
  <c r="G247" i="2"/>
  <c r="E247" i="2"/>
  <c r="BC246" i="2"/>
  <c r="BA246" i="2"/>
  <c r="BB246" i="2" s="1"/>
  <c r="AM246" i="2"/>
  <c r="AJ246" i="2"/>
  <c r="AF246" i="2"/>
  <c r="AE246" i="2"/>
  <c r="AD246" i="2"/>
  <c r="Y246" i="2"/>
  <c r="G246" i="2"/>
  <c r="E246" i="2"/>
  <c r="BC245" i="2"/>
  <c r="BA245" i="2"/>
  <c r="BB245" i="2" s="1"/>
  <c r="AM245" i="2"/>
  <c r="AJ245" i="2"/>
  <c r="AF245" i="2"/>
  <c r="AE245" i="2"/>
  <c r="AD245" i="2"/>
  <c r="Y245" i="2"/>
  <c r="G245" i="2"/>
  <c r="E245" i="2"/>
  <c r="BC244" i="2"/>
  <c r="BA244" i="2"/>
  <c r="BB244" i="2" s="1"/>
  <c r="AM244" i="2"/>
  <c r="AJ244" i="2"/>
  <c r="AF244" i="2"/>
  <c r="AE244" i="2"/>
  <c r="AD244" i="2"/>
  <c r="Y244" i="2"/>
  <c r="G244" i="2"/>
  <c r="E244" i="2"/>
  <c r="BC243" i="2"/>
  <c r="BA243" i="2"/>
  <c r="BB243" i="2" s="1"/>
  <c r="AM243" i="2"/>
  <c r="AJ243" i="2"/>
  <c r="AF243" i="2"/>
  <c r="AE243" i="2"/>
  <c r="AD243" i="2"/>
  <c r="Y243" i="2"/>
  <c r="G243" i="2"/>
  <c r="E243" i="2"/>
  <c r="BC242" i="2"/>
  <c r="BA242" i="2"/>
  <c r="BB242" i="2" s="1"/>
  <c r="AM242" i="2"/>
  <c r="AJ242" i="2"/>
  <c r="AF242" i="2"/>
  <c r="AE242" i="2"/>
  <c r="AD242" i="2"/>
  <c r="Y242" i="2"/>
  <c r="G242" i="2"/>
  <c r="E242" i="2"/>
  <c r="BC241" i="2"/>
  <c r="BA241" i="2"/>
  <c r="BB241" i="2" s="1"/>
  <c r="AM241" i="2"/>
  <c r="AJ241" i="2"/>
  <c r="AF241" i="2"/>
  <c r="AE241" i="2"/>
  <c r="AD241" i="2"/>
  <c r="Y241" i="2"/>
  <c r="G241" i="2"/>
  <c r="E241" i="2"/>
  <c r="BC240" i="2"/>
  <c r="BA240" i="2"/>
  <c r="BB240" i="2" s="1"/>
  <c r="AM240" i="2"/>
  <c r="AJ240" i="2"/>
  <c r="AF240" i="2"/>
  <c r="AE240" i="2"/>
  <c r="AD240" i="2"/>
  <c r="Y240" i="2"/>
  <c r="G240" i="2"/>
  <c r="E240" i="2"/>
  <c r="BC239" i="2"/>
  <c r="BA239" i="2"/>
  <c r="BB239" i="2" s="1"/>
  <c r="AM239" i="2"/>
  <c r="AJ239" i="2"/>
  <c r="AF239" i="2"/>
  <c r="AE239" i="2"/>
  <c r="AD239" i="2"/>
  <c r="Y239" i="2"/>
  <c r="G239" i="2"/>
  <c r="E239" i="2"/>
  <c r="BC238" i="2"/>
  <c r="BA238" i="2"/>
  <c r="BB238" i="2" s="1"/>
  <c r="AM238" i="2"/>
  <c r="AJ238" i="2"/>
  <c r="AF238" i="2"/>
  <c r="AE238" i="2"/>
  <c r="AD238" i="2"/>
  <c r="Y238" i="2"/>
  <c r="G238" i="2"/>
  <c r="E238" i="2"/>
  <c r="BC237" i="2"/>
  <c r="BA237" i="2"/>
  <c r="BB237" i="2" s="1"/>
  <c r="AM237" i="2"/>
  <c r="AJ237" i="2"/>
  <c r="AF237" i="2"/>
  <c r="AE237" i="2"/>
  <c r="AD237" i="2"/>
  <c r="Y237" i="2"/>
  <c r="G237" i="2"/>
  <c r="E237" i="2"/>
  <c r="BC236" i="2"/>
  <c r="BA236" i="2"/>
  <c r="BB236" i="2" s="1"/>
  <c r="AM236" i="2"/>
  <c r="AJ236" i="2"/>
  <c r="AF236" i="2"/>
  <c r="AE236" i="2"/>
  <c r="AD236" i="2"/>
  <c r="Y236" i="2"/>
  <c r="G236" i="2"/>
  <c r="E236" i="2"/>
  <c r="BC235" i="2"/>
  <c r="BA235" i="2"/>
  <c r="BB235" i="2" s="1"/>
  <c r="AM235" i="2"/>
  <c r="AJ235" i="2"/>
  <c r="AF235" i="2"/>
  <c r="AE235" i="2"/>
  <c r="AD235" i="2"/>
  <c r="Y235" i="2"/>
  <c r="G235" i="2"/>
  <c r="E235" i="2"/>
  <c r="BC234" i="2"/>
  <c r="BA234" i="2"/>
  <c r="BB234" i="2" s="1"/>
  <c r="AM234" i="2"/>
  <c r="AJ234" i="2"/>
  <c r="AF234" i="2"/>
  <c r="AE234" i="2"/>
  <c r="AD234" i="2"/>
  <c r="Y234" i="2"/>
  <c r="G234" i="2"/>
  <c r="E234" i="2"/>
  <c r="BC233" i="2"/>
  <c r="BA233" i="2"/>
  <c r="BB233" i="2" s="1"/>
  <c r="AM233" i="2"/>
  <c r="AJ233" i="2"/>
  <c r="AF233" i="2"/>
  <c r="AE233" i="2"/>
  <c r="AD233" i="2"/>
  <c r="Y233" i="2"/>
  <c r="G233" i="2"/>
  <c r="E233" i="2"/>
  <c r="BC232" i="2"/>
  <c r="BA232" i="2"/>
  <c r="BB232" i="2" s="1"/>
  <c r="AM232" i="2"/>
  <c r="AJ232" i="2"/>
  <c r="AF232" i="2"/>
  <c r="AE232" i="2"/>
  <c r="AD232" i="2"/>
  <c r="Y232" i="2"/>
  <c r="G232" i="2"/>
  <c r="E232" i="2"/>
  <c r="BC231" i="2"/>
  <c r="BA231" i="2"/>
  <c r="BB231" i="2" s="1"/>
  <c r="AM231" i="2"/>
  <c r="AJ231" i="2"/>
  <c r="AF231" i="2"/>
  <c r="AE231" i="2"/>
  <c r="AD231" i="2"/>
  <c r="Y231" i="2"/>
  <c r="G231" i="2"/>
  <c r="E231" i="2"/>
  <c r="BC230" i="2"/>
  <c r="BA230" i="2"/>
  <c r="BB230" i="2" s="1"/>
  <c r="AM230" i="2"/>
  <c r="AJ230" i="2"/>
  <c r="AF230" i="2"/>
  <c r="AE230" i="2"/>
  <c r="AD230" i="2"/>
  <c r="Y230" i="2"/>
  <c r="G230" i="2"/>
  <c r="E230" i="2"/>
  <c r="BC229" i="2"/>
  <c r="BA229" i="2"/>
  <c r="BB229" i="2" s="1"/>
  <c r="AM229" i="2"/>
  <c r="AJ229" i="2"/>
  <c r="AF229" i="2"/>
  <c r="AE229" i="2"/>
  <c r="AD229" i="2"/>
  <c r="Y229" i="2"/>
  <c r="G229" i="2"/>
  <c r="E229" i="2"/>
  <c r="BC228" i="2"/>
  <c r="BA228" i="2"/>
  <c r="BB228" i="2" s="1"/>
  <c r="AM228" i="2"/>
  <c r="AJ228" i="2"/>
  <c r="AF228" i="2"/>
  <c r="AE228" i="2"/>
  <c r="AD228" i="2"/>
  <c r="Y228" i="2"/>
  <c r="G228" i="2"/>
  <c r="E228" i="2"/>
  <c r="BC227" i="2"/>
  <c r="BA227" i="2"/>
  <c r="BB227" i="2" s="1"/>
  <c r="AM227" i="2"/>
  <c r="AJ227" i="2"/>
  <c r="AF227" i="2"/>
  <c r="AE227" i="2"/>
  <c r="AD227" i="2"/>
  <c r="Y227" i="2"/>
  <c r="G227" i="2"/>
  <c r="E227" i="2"/>
  <c r="BC226" i="2"/>
  <c r="BA226" i="2"/>
  <c r="BB226" i="2" s="1"/>
  <c r="AM226" i="2"/>
  <c r="AJ226" i="2"/>
  <c r="AF226" i="2"/>
  <c r="AE226" i="2"/>
  <c r="AD226" i="2"/>
  <c r="Y226" i="2"/>
  <c r="G226" i="2"/>
  <c r="E226" i="2"/>
  <c r="BC225" i="2"/>
  <c r="BA225" i="2"/>
  <c r="BB225" i="2" s="1"/>
  <c r="AM225" i="2"/>
  <c r="AJ225" i="2"/>
  <c r="AF225" i="2"/>
  <c r="AE225" i="2"/>
  <c r="AD225" i="2"/>
  <c r="Y225" i="2"/>
  <c r="G225" i="2"/>
  <c r="E225" i="2"/>
  <c r="BC224" i="2"/>
  <c r="BA224" i="2"/>
  <c r="BB224" i="2" s="1"/>
  <c r="AM224" i="2"/>
  <c r="AJ224" i="2"/>
  <c r="AF224" i="2"/>
  <c r="AE224" i="2"/>
  <c r="AD224" i="2"/>
  <c r="Y224" i="2"/>
  <c r="G224" i="2"/>
  <c r="E224" i="2"/>
  <c r="BC223" i="2"/>
  <c r="BA223" i="2"/>
  <c r="BB223" i="2" s="1"/>
  <c r="AM223" i="2"/>
  <c r="AJ223" i="2"/>
  <c r="AF223" i="2"/>
  <c r="AE223" i="2"/>
  <c r="AD223" i="2"/>
  <c r="Y223" i="2"/>
  <c r="G223" i="2"/>
  <c r="E223" i="2"/>
  <c r="BC222" i="2"/>
  <c r="BA222" i="2"/>
  <c r="BB222" i="2" s="1"/>
  <c r="AM222" i="2"/>
  <c r="AJ222" i="2"/>
  <c r="AF222" i="2"/>
  <c r="AE222" i="2"/>
  <c r="AD222" i="2"/>
  <c r="Y222" i="2"/>
  <c r="G222" i="2"/>
  <c r="E222" i="2"/>
  <c r="BC221" i="2"/>
  <c r="BA221" i="2"/>
  <c r="BB221" i="2" s="1"/>
  <c r="AM221" i="2"/>
  <c r="AJ221" i="2"/>
  <c r="AF221" i="2"/>
  <c r="AE221" i="2"/>
  <c r="AD221" i="2"/>
  <c r="Y221" i="2"/>
  <c r="G221" i="2"/>
  <c r="E221" i="2"/>
  <c r="BC220" i="2"/>
  <c r="BA220" i="2"/>
  <c r="BB220" i="2" s="1"/>
  <c r="AM220" i="2"/>
  <c r="AJ220" i="2"/>
  <c r="AF220" i="2"/>
  <c r="AE220" i="2"/>
  <c r="AD220" i="2"/>
  <c r="Y220" i="2"/>
  <c r="G220" i="2"/>
  <c r="E220" i="2"/>
  <c r="BC219" i="2"/>
  <c r="BA219" i="2"/>
  <c r="BB219" i="2" s="1"/>
  <c r="AM219" i="2"/>
  <c r="AJ219" i="2"/>
  <c r="AF219" i="2"/>
  <c r="AE219" i="2"/>
  <c r="AD219" i="2"/>
  <c r="Y219" i="2"/>
  <c r="G219" i="2"/>
  <c r="E219" i="2"/>
  <c r="BC218" i="2"/>
  <c r="BA218" i="2"/>
  <c r="BB218" i="2" s="1"/>
  <c r="AM218" i="2"/>
  <c r="AJ218" i="2"/>
  <c r="AF218" i="2"/>
  <c r="AE218" i="2"/>
  <c r="AD218" i="2"/>
  <c r="Y218" i="2"/>
  <c r="G218" i="2"/>
  <c r="E218" i="2"/>
  <c r="BC217" i="2"/>
  <c r="BA217" i="2"/>
  <c r="BB217" i="2" s="1"/>
  <c r="AM217" i="2"/>
  <c r="AJ217" i="2"/>
  <c r="AF217" i="2"/>
  <c r="AE217" i="2"/>
  <c r="AD217" i="2"/>
  <c r="Y217" i="2"/>
  <c r="G217" i="2"/>
  <c r="E217" i="2"/>
  <c r="BC216" i="2"/>
  <c r="BA216" i="2"/>
  <c r="BB216" i="2" s="1"/>
  <c r="AM216" i="2"/>
  <c r="AJ216" i="2"/>
  <c r="AF216" i="2"/>
  <c r="AE216" i="2"/>
  <c r="AD216" i="2"/>
  <c r="Y216" i="2"/>
  <c r="G216" i="2"/>
  <c r="E216" i="2"/>
  <c r="BC215" i="2"/>
  <c r="BA215" i="2"/>
  <c r="BB215" i="2" s="1"/>
  <c r="AM215" i="2"/>
  <c r="AJ215" i="2"/>
  <c r="AF215" i="2"/>
  <c r="AE215" i="2"/>
  <c r="AD215" i="2"/>
  <c r="Y215" i="2"/>
  <c r="G215" i="2"/>
  <c r="E215" i="2"/>
  <c r="BC214" i="2"/>
  <c r="BA214" i="2"/>
  <c r="BB214" i="2" s="1"/>
  <c r="AM214" i="2"/>
  <c r="AJ214" i="2"/>
  <c r="AF214" i="2"/>
  <c r="AE214" i="2"/>
  <c r="AD214" i="2"/>
  <c r="Y214" i="2"/>
  <c r="G214" i="2"/>
  <c r="E214" i="2"/>
  <c r="BC213" i="2"/>
  <c r="BA213" i="2"/>
  <c r="BB213" i="2" s="1"/>
  <c r="AM213" i="2"/>
  <c r="AJ213" i="2"/>
  <c r="AF213" i="2"/>
  <c r="AE213" i="2"/>
  <c r="AD213" i="2"/>
  <c r="Y213" i="2"/>
  <c r="G213" i="2"/>
  <c r="E213" i="2"/>
  <c r="BC212" i="2"/>
  <c r="BA212" i="2"/>
  <c r="BB212" i="2" s="1"/>
  <c r="AM212" i="2"/>
  <c r="AJ212" i="2"/>
  <c r="AF212" i="2"/>
  <c r="AE212" i="2"/>
  <c r="AD212" i="2"/>
  <c r="Y212" i="2"/>
  <c r="G212" i="2"/>
  <c r="E212" i="2"/>
  <c r="BC211" i="2"/>
  <c r="BA211" i="2"/>
  <c r="BB211" i="2" s="1"/>
  <c r="AM211" i="2"/>
  <c r="AJ211" i="2"/>
  <c r="AF211" i="2"/>
  <c r="AE211" i="2"/>
  <c r="AD211" i="2"/>
  <c r="Y211" i="2"/>
  <c r="G211" i="2"/>
  <c r="E211" i="2"/>
  <c r="BC210" i="2"/>
  <c r="BA210" i="2"/>
  <c r="BB210" i="2" s="1"/>
  <c r="AM210" i="2"/>
  <c r="AJ210" i="2"/>
  <c r="AF210" i="2"/>
  <c r="AE210" i="2"/>
  <c r="AD210" i="2"/>
  <c r="Y210" i="2"/>
  <c r="G210" i="2"/>
  <c r="E210" i="2"/>
  <c r="BC209" i="2"/>
  <c r="BA209" i="2"/>
  <c r="BB209" i="2" s="1"/>
  <c r="AM209" i="2"/>
  <c r="AJ209" i="2"/>
  <c r="AF209" i="2"/>
  <c r="AE209" i="2"/>
  <c r="AD209" i="2"/>
  <c r="Y209" i="2"/>
  <c r="G209" i="2"/>
  <c r="E209" i="2"/>
  <c r="BC208" i="2"/>
  <c r="BA208" i="2"/>
  <c r="BB208" i="2" s="1"/>
  <c r="AM208" i="2"/>
  <c r="AJ208" i="2"/>
  <c r="AF208" i="2"/>
  <c r="AE208" i="2"/>
  <c r="AD208" i="2"/>
  <c r="Y208" i="2"/>
  <c r="G208" i="2"/>
  <c r="E208" i="2"/>
  <c r="BC207" i="2"/>
  <c r="BA207" i="2"/>
  <c r="BB207" i="2" s="1"/>
  <c r="AM207" i="2"/>
  <c r="AJ207" i="2"/>
  <c r="AF207" i="2"/>
  <c r="AE207" i="2"/>
  <c r="AD207" i="2"/>
  <c r="Y207" i="2"/>
  <c r="G207" i="2"/>
  <c r="E207" i="2"/>
  <c r="BC206" i="2"/>
  <c r="BA206" i="2"/>
  <c r="BB206" i="2" s="1"/>
  <c r="AM206" i="2"/>
  <c r="AJ206" i="2"/>
  <c r="AF206" i="2"/>
  <c r="AE206" i="2"/>
  <c r="AD206" i="2"/>
  <c r="Y206" i="2"/>
  <c r="G206" i="2"/>
  <c r="E206" i="2"/>
  <c r="BC205" i="2"/>
  <c r="BA205" i="2"/>
  <c r="BB205" i="2" s="1"/>
  <c r="AM205" i="2"/>
  <c r="AJ205" i="2"/>
  <c r="AF205" i="2"/>
  <c r="AE205" i="2"/>
  <c r="AD205" i="2"/>
  <c r="Y205" i="2"/>
  <c r="G205" i="2"/>
  <c r="E205" i="2"/>
  <c r="BC204" i="2"/>
  <c r="BA204" i="2"/>
  <c r="BB204" i="2" s="1"/>
  <c r="AM204" i="2"/>
  <c r="AJ204" i="2"/>
  <c r="AF204" i="2"/>
  <c r="AE204" i="2"/>
  <c r="AD204" i="2"/>
  <c r="Y204" i="2"/>
  <c r="G204" i="2"/>
  <c r="E204" i="2"/>
  <c r="BC203" i="2"/>
  <c r="BA203" i="2"/>
  <c r="BB203" i="2" s="1"/>
  <c r="AM203" i="2"/>
  <c r="AJ203" i="2"/>
  <c r="AF203" i="2"/>
  <c r="AE203" i="2"/>
  <c r="AD203" i="2"/>
  <c r="Y203" i="2"/>
  <c r="G203" i="2"/>
  <c r="E203" i="2"/>
  <c r="BC202" i="2"/>
  <c r="BA202" i="2"/>
  <c r="BB202" i="2" s="1"/>
  <c r="AM202" i="2"/>
  <c r="AJ202" i="2"/>
  <c r="AF202" i="2"/>
  <c r="AE202" i="2"/>
  <c r="AD202" i="2"/>
  <c r="Y202" i="2"/>
  <c r="G202" i="2"/>
  <c r="E202" i="2"/>
  <c r="BC201" i="2"/>
  <c r="BA201" i="2"/>
  <c r="BB201" i="2" s="1"/>
  <c r="AM201" i="2"/>
  <c r="AJ201" i="2"/>
  <c r="AF201" i="2"/>
  <c r="AE201" i="2"/>
  <c r="AD201" i="2"/>
  <c r="Y201" i="2"/>
  <c r="G201" i="2"/>
  <c r="E201" i="2"/>
  <c r="BC200" i="2"/>
  <c r="BA200" i="2"/>
  <c r="BB200" i="2" s="1"/>
  <c r="AM200" i="2"/>
  <c r="AJ200" i="2"/>
  <c r="AF200" i="2"/>
  <c r="AE200" i="2"/>
  <c r="AD200" i="2"/>
  <c r="Y200" i="2"/>
  <c r="G200" i="2"/>
  <c r="E200" i="2"/>
  <c r="BC199" i="2"/>
  <c r="BA199" i="2"/>
  <c r="BB199" i="2" s="1"/>
  <c r="AM199" i="2"/>
  <c r="AJ199" i="2"/>
  <c r="AF199" i="2"/>
  <c r="AE199" i="2"/>
  <c r="AD199" i="2"/>
  <c r="Y199" i="2"/>
  <c r="G199" i="2"/>
  <c r="E199" i="2"/>
  <c r="BC198" i="2"/>
  <c r="BA198" i="2"/>
  <c r="BB198" i="2" s="1"/>
  <c r="AM198" i="2"/>
  <c r="AJ198" i="2"/>
  <c r="AF198" i="2"/>
  <c r="AE198" i="2"/>
  <c r="AD198" i="2"/>
  <c r="Y198" i="2"/>
  <c r="G198" i="2"/>
  <c r="E198" i="2"/>
  <c r="BC197" i="2"/>
  <c r="BA197" i="2"/>
  <c r="BB197" i="2" s="1"/>
  <c r="AM197" i="2"/>
  <c r="AJ197" i="2"/>
  <c r="AF197" i="2"/>
  <c r="AE197" i="2"/>
  <c r="AD197" i="2"/>
  <c r="Y197" i="2"/>
  <c r="G197" i="2"/>
  <c r="E197" i="2"/>
  <c r="BC196" i="2"/>
  <c r="BA196" i="2"/>
  <c r="BB196" i="2" s="1"/>
  <c r="AM196" i="2"/>
  <c r="AJ196" i="2"/>
  <c r="AF196" i="2"/>
  <c r="AE196" i="2"/>
  <c r="AD196" i="2"/>
  <c r="Y196" i="2"/>
  <c r="G196" i="2"/>
  <c r="E196" i="2"/>
  <c r="BC195" i="2"/>
  <c r="BA195" i="2"/>
  <c r="BB195" i="2" s="1"/>
  <c r="AM195" i="2"/>
  <c r="AJ195" i="2"/>
  <c r="AF195" i="2"/>
  <c r="AE195" i="2"/>
  <c r="AD195" i="2"/>
  <c r="Y195" i="2"/>
  <c r="G195" i="2"/>
  <c r="E195" i="2"/>
  <c r="BC194" i="2"/>
  <c r="BA194" i="2"/>
  <c r="BB194" i="2" s="1"/>
  <c r="AM194" i="2"/>
  <c r="AJ194" i="2"/>
  <c r="AF194" i="2"/>
  <c r="AE194" i="2"/>
  <c r="AD194" i="2"/>
  <c r="Y194" i="2"/>
  <c r="G194" i="2"/>
  <c r="E194" i="2"/>
  <c r="BC193" i="2"/>
  <c r="BA193" i="2"/>
  <c r="BB193" i="2" s="1"/>
  <c r="AM193" i="2"/>
  <c r="AJ193" i="2"/>
  <c r="AF193" i="2"/>
  <c r="AE193" i="2"/>
  <c r="AD193" i="2"/>
  <c r="Y193" i="2"/>
  <c r="G193" i="2"/>
  <c r="E193" i="2"/>
  <c r="BC192" i="2"/>
  <c r="BA192" i="2"/>
  <c r="BB192" i="2" s="1"/>
  <c r="AM192" i="2"/>
  <c r="AJ192" i="2"/>
  <c r="AF192" i="2"/>
  <c r="AE192" i="2"/>
  <c r="AD192" i="2"/>
  <c r="Y192" i="2"/>
  <c r="G192" i="2"/>
  <c r="E192" i="2"/>
  <c r="BC191" i="2"/>
  <c r="BB191" i="2"/>
  <c r="BA191" i="2"/>
  <c r="AM191" i="2"/>
  <c r="AJ191" i="2"/>
  <c r="AF191" i="2"/>
  <c r="AE191" i="2"/>
  <c r="AD191" i="2"/>
  <c r="Y191" i="2"/>
  <c r="G191" i="2"/>
  <c r="E191" i="2"/>
  <c r="BC190" i="2"/>
  <c r="BA190" i="2"/>
  <c r="BB190" i="2" s="1"/>
  <c r="AM190" i="2"/>
  <c r="AJ190" i="2"/>
  <c r="AF190" i="2"/>
  <c r="AE190" i="2"/>
  <c r="AD190" i="2"/>
  <c r="Y190" i="2"/>
  <c r="G190" i="2"/>
  <c r="E190" i="2"/>
  <c r="BC189" i="2"/>
  <c r="BA189" i="2"/>
  <c r="BB189" i="2" s="1"/>
  <c r="AM189" i="2"/>
  <c r="AJ189" i="2"/>
  <c r="AF189" i="2"/>
  <c r="AE189" i="2"/>
  <c r="AD189" i="2"/>
  <c r="Y189" i="2"/>
  <c r="G189" i="2"/>
  <c r="E189" i="2"/>
  <c r="BC188" i="2"/>
  <c r="BA188" i="2"/>
  <c r="BB188" i="2" s="1"/>
  <c r="AM188" i="2"/>
  <c r="AJ188" i="2"/>
  <c r="AF188" i="2"/>
  <c r="AE188" i="2"/>
  <c r="AD188" i="2"/>
  <c r="Y188" i="2"/>
  <c r="G188" i="2"/>
  <c r="E188" i="2"/>
  <c r="BC187" i="2"/>
  <c r="BA187" i="2"/>
  <c r="BB187" i="2" s="1"/>
  <c r="AM187" i="2"/>
  <c r="AJ187" i="2"/>
  <c r="AF187" i="2"/>
  <c r="AE187" i="2"/>
  <c r="AD187" i="2"/>
  <c r="Y187" i="2"/>
  <c r="G187" i="2"/>
  <c r="E187" i="2"/>
  <c r="BC186" i="2"/>
  <c r="BA186" i="2"/>
  <c r="BB186" i="2" s="1"/>
  <c r="AM186" i="2"/>
  <c r="AJ186" i="2"/>
  <c r="AF186" i="2"/>
  <c r="AE186" i="2"/>
  <c r="AD186" i="2"/>
  <c r="Y186" i="2"/>
  <c r="G186" i="2"/>
  <c r="E186" i="2"/>
  <c r="BC185" i="2"/>
  <c r="BA185" i="2"/>
  <c r="BB185" i="2" s="1"/>
  <c r="AM185" i="2"/>
  <c r="AJ185" i="2"/>
  <c r="AF185" i="2"/>
  <c r="AE185" i="2"/>
  <c r="AD185" i="2"/>
  <c r="Y185" i="2"/>
  <c r="G185" i="2"/>
  <c r="E185" i="2"/>
  <c r="BC184" i="2"/>
  <c r="BA184" i="2"/>
  <c r="BB184" i="2" s="1"/>
  <c r="AM184" i="2"/>
  <c r="AJ184" i="2"/>
  <c r="AF184" i="2"/>
  <c r="AE184" i="2"/>
  <c r="AD184" i="2"/>
  <c r="Y184" i="2"/>
  <c r="G184" i="2"/>
  <c r="E184" i="2"/>
  <c r="BC183" i="2"/>
  <c r="BA183" i="2"/>
  <c r="BB183" i="2" s="1"/>
  <c r="AM183" i="2"/>
  <c r="AJ183" i="2"/>
  <c r="AF183" i="2"/>
  <c r="AE183" i="2"/>
  <c r="AD183" i="2"/>
  <c r="Y183" i="2"/>
  <c r="G183" i="2"/>
  <c r="E183" i="2"/>
  <c r="BC182" i="2"/>
  <c r="BA182" i="2"/>
  <c r="BB182" i="2" s="1"/>
  <c r="AM182" i="2"/>
  <c r="AJ182" i="2"/>
  <c r="AF182" i="2"/>
  <c r="AE182" i="2"/>
  <c r="AD182" i="2"/>
  <c r="Y182" i="2"/>
  <c r="G182" i="2"/>
  <c r="E182" i="2"/>
  <c r="BC181" i="2"/>
  <c r="BA181" i="2"/>
  <c r="BB181" i="2" s="1"/>
  <c r="AM181" i="2"/>
  <c r="AJ181" i="2"/>
  <c r="AF181" i="2"/>
  <c r="AE181" i="2"/>
  <c r="AD181" i="2"/>
  <c r="Y181" i="2"/>
  <c r="G181" i="2"/>
  <c r="E181" i="2"/>
  <c r="BC180" i="2"/>
  <c r="BA180" i="2"/>
  <c r="BB180" i="2" s="1"/>
  <c r="AM180" i="2"/>
  <c r="AJ180" i="2"/>
  <c r="AF180" i="2"/>
  <c r="AE180" i="2"/>
  <c r="AD180" i="2"/>
  <c r="Y180" i="2"/>
  <c r="G180" i="2"/>
  <c r="E180" i="2"/>
  <c r="BC179" i="2"/>
  <c r="BA179" i="2"/>
  <c r="BB179" i="2" s="1"/>
  <c r="AM179" i="2"/>
  <c r="AJ179" i="2"/>
  <c r="AF179" i="2"/>
  <c r="AE179" i="2"/>
  <c r="AD179" i="2"/>
  <c r="Y179" i="2"/>
  <c r="G179" i="2"/>
  <c r="E179" i="2"/>
  <c r="BC178" i="2"/>
  <c r="BA178" i="2"/>
  <c r="BB178" i="2" s="1"/>
  <c r="AM178" i="2"/>
  <c r="AJ178" i="2"/>
  <c r="AF178" i="2"/>
  <c r="AE178" i="2"/>
  <c r="AD178" i="2"/>
  <c r="Y178" i="2"/>
  <c r="G178" i="2"/>
  <c r="E178" i="2"/>
  <c r="BC177" i="2"/>
  <c r="BA177" i="2"/>
  <c r="BB177" i="2" s="1"/>
  <c r="AM177" i="2"/>
  <c r="AJ177" i="2"/>
  <c r="AF177" i="2"/>
  <c r="AE177" i="2"/>
  <c r="AD177" i="2"/>
  <c r="Y177" i="2"/>
  <c r="G177" i="2"/>
  <c r="E177" i="2"/>
  <c r="BC176" i="2"/>
  <c r="BA176" i="2"/>
  <c r="BB176" i="2" s="1"/>
  <c r="AM176" i="2"/>
  <c r="AJ176" i="2"/>
  <c r="AF176" i="2"/>
  <c r="AE176" i="2"/>
  <c r="AD176" i="2"/>
  <c r="Y176" i="2"/>
  <c r="G176" i="2"/>
  <c r="E176" i="2"/>
  <c r="BC175" i="2"/>
  <c r="BA175" i="2"/>
  <c r="BB175" i="2" s="1"/>
  <c r="AM175" i="2"/>
  <c r="AJ175" i="2"/>
  <c r="AF175" i="2"/>
  <c r="AE175" i="2"/>
  <c r="AD175" i="2"/>
  <c r="Y175" i="2"/>
  <c r="G175" i="2"/>
  <c r="E175" i="2"/>
  <c r="BC174" i="2"/>
  <c r="BA174" i="2"/>
  <c r="BB174" i="2" s="1"/>
  <c r="AM174" i="2"/>
  <c r="AJ174" i="2"/>
  <c r="AF174" i="2"/>
  <c r="AE174" i="2"/>
  <c r="AD174" i="2"/>
  <c r="Y174" i="2"/>
  <c r="G174" i="2"/>
  <c r="E174" i="2"/>
  <c r="BC173" i="2"/>
  <c r="BA173" i="2"/>
  <c r="BB173" i="2" s="1"/>
  <c r="AM173" i="2"/>
  <c r="AJ173" i="2"/>
  <c r="AF173" i="2"/>
  <c r="AE173" i="2"/>
  <c r="AD173" i="2"/>
  <c r="Y173" i="2"/>
  <c r="G173" i="2"/>
  <c r="E173" i="2"/>
  <c r="BC172" i="2"/>
  <c r="BA172" i="2"/>
  <c r="BB172" i="2" s="1"/>
  <c r="AM172" i="2"/>
  <c r="AJ172" i="2"/>
  <c r="AF172" i="2"/>
  <c r="AE172" i="2"/>
  <c r="AD172" i="2"/>
  <c r="Y172" i="2"/>
  <c r="G172" i="2"/>
  <c r="E172" i="2"/>
  <c r="BC171" i="2"/>
  <c r="BA171" i="2"/>
  <c r="BB171" i="2" s="1"/>
  <c r="AM171" i="2"/>
  <c r="AJ171" i="2"/>
  <c r="AF171" i="2"/>
  <c r="AE171" i="2"/>
  <c r="AD171" i="2"/>
  <c r="Y171" i="2"/>
  <c r="G171" i="2"/>
  <c r="E171" i="2"/>
  <c r="BC170" i="2"/>
  <c r="BA170" i="2"/>
  <c r="BB170" i="2" s="1"/>
  <c r="AM170" i="2"/>
  <c r="AJ170" i="2"/>
  <c r="AF170" i="2"/>
  <c r="AE170" i="2"/>
  <c r="AD170" i="2"/>
  <c r="Y170" i="2"/>
  <c r="G170" i="2"/>
  <c r="E170" i="2"/>
  <c r="BC169" i="2"/>
  <c r="BA169" i="2"/>
  <c r="BB169" i="2" s="1"/>
  <c r="AM169" i="2"/>
  <c r="AJ169" i="2"/>
  <c r="AF169" i="2"/>
  <c r="AE169" i="2"/>
  <c r="AD169" i="2"/>
  <c r="Y169" i="2"/>
  <c r="G169" i="2"/>
  <c r="E169" i="2"/>
  <c r="BC168" i="2"/>
  <c r="BA168" i="2"/>
  <c r="BB168" i="2" s="1"/>
  <c r="AM168" i="2"/>
  <c r="AJ168" i="2"/>
  <c r="AF168" i="2"/>
  <c r="AE168" i="2"/>
  <c r="AD168" i="2"/>
  <c r="Y168" i="2"/>
  <c r="G168" i="2"/>
  <c r="E168" i="2"/>
  <c r="BC167" i="2"/>
  <c r="BA167" i="2"/>
  <c r="BB167" i="2" s="1"/>
  <c r="AM167" i="2"/>
  <c r="AJ167" i="2"/>
  <c r="AF167" i="2"/>
  <c r="AE167" i="2"/>
  <c r="AD167" i="2"/>
  <c r="Y167" i="2"/>
  <c r="G167" i="2"/>
  <c r="E167" i="2"/>
  <c r="BC166" i="2"/>
  <c r="BA166" i="2"/>
  <c r="BB166" i="2" s="1"/>
  <c r="AM166" i="2"/>
  <c r="AJ166" i="2"/>
  <c r="AF166" i="2"/>
  <c r="AE166" i="2"/>
  <c r="AD166" i="2"/>
  <c r="Y166" i="2"/>
  <c r="G166" i="2"/>
  <c r="E166" i="2"/>
  <c r="BC165" i="2"/>
  <c r="BA165" i="2"/>
  <c r="BB165" i="2" s="1"/>
  <c r="AM165" i="2"/>
  <c r="AJ165" i="2"/>
  <c r="AF165" i="2"/>
  <c r="AE165" i="2"/>
  <c r="AD165" i="2"/>
  <c r="Y165" i="2"/>
  <c r="G165" i="2"/>
  <c r="E165" i="2"/>
  <c r="BC164" i="2"/>
  <c r="BA164" i="2"/>
  <c r="BB164" i="2" s="1"/>
  <c r="AM164" i="2"/>
  <c r="AJ164" i="2"/>
  <c r="AF164" i="2"/>
  <c r="AE164" i="2"/>
  <c r="AD164" i="2"/>
  <c r="Y164" i="2"/>
  <c r="G164" i="2"/>
  <c r="E164" i="2"/>
  <c r="BC163" i="2"/>
  <c r="BA163" i="2"/>
  <c r="BB163" i="2" s="1"/>
  <c r="AM163" i="2"/>
  <c r="AJ163" i="2"/>
  <c r="AF163" i="2"/>
  <c r="AE163" i="2"/>
  <c r="AD163" i="2"/>
  <c r="Y163" i="2"/>
  <c r="G163" i="2"/>
  <c r="E163" i="2"/>
  <c r="BC162" i="2"/>
  <c r="BA162" i="2"/>
  <c r="BB162" i="2" s="1"/>
  <c r="AM162" i="2"/>
  <c r="AJ162" i="2"/>
  <c r="AF162" i="2"/>
  <c r="AE162" i="2"/>
  <c r="AD162" i="2"/>
  <c r="Y162" i="2"/>
  <c r="G162" i="2"/>
  <c r="E162" i="2"/>
  <c r="BC161" i="2"/>
  <c r="BA161" i="2"/>
  <c r="BB161" i="2" s="1"/>
  <c r="AM161" i="2"/>
  <c r="AJ161" i="2"/>
  <c r="AF161" i="2"/>
  <c r="AE161" i="2"/>
  <c r="AD161" i="2"/>
  <c r="Y161" i="2"/>
  <c r="G161" i="2"/>
  <c r="E161" i="2"/>
  <c r="BC160" i="2"/>
  <c r="BA160" i="2"/>
  <c r="BB160" i="2" s="1"/>
  <c r="AM160" i="2"/>
  <c r="AJ160" i="2"/>
  <c r="AF160" i="2"/>
  <c r="AE160" i="2"/>
  <c r="AD160" i="2"/>
  <c r="Y160" i="2"/>
  <c r="G160" i="2"/>
  <c r="E160" i="2"/>
  <c r="BC159" i="2"/>
  <c r="BA159" i="2"/>
  <c r="BB159" i="2" s="1"/>
  <c r="AM159" i="2"/>
  <c r="AJ159" i="2"/>
  <c r="AF159" i="2"/>
  <c r="AE159" i="2"/>
  <c r="AD159" i="2"/>
  <c r="Y159" i="2"/>
  <c r="G159" i="2"/>
  <c r="E159" i="2"/>
  <c r="BC158" i="2"/>
  <c r="BA158" i="2"/>
  <c r="BB158" i="2" s="1"/>
  <c r="AM158" i="2"/>
  <c r="AJ158" i="2"/>
  <c r="AF158" i="2"/>
  <c r="AE158" i="2"/>
  <c r="AD158" i="2"/>
  <c r="Y158" i="2"/>
  <c r="G158" i="2"/>
  <c r="E158" i="2"/>
  <c r="BC157" i="2"/>
  <c r="BA157" i="2"/>
  <c r="BB157" i="2" s="1"/>
  <c r="AM157" i="2"/>
  <c r="AJ157" i="2"/>
  <c r="AF157" i="2"/>
  <c r="AE157" i="2"/>
  <c r="AD157" i="2"/>
  <c r="Y157" i="2"/>
  <c r="G157" i="2"/>
  <c r="E157" i="2"/>
  <c r="BC156" i="2"/>
  <c r="BA156" i="2"/>
  <c r="BB156" i="2" s="1"/>
  <c r="AM156" i="2"/>
  <c r="AJ156" i="2"/>
  <c r="AF156" i="2"/>
  <c r="AE156" i="2"/>
  <c r="AD156" i="2"/>
  <c r="Y156" i="2"/>
  <c r="G156" i="2"/>
  <c r="E156" i="2"/>
  <c r="BC155" i="2"/>
  <c r="BA155" i="2"/>
  <c r="BB155" i="2" s="1"/>
  <c r="AM155" i="2"/>
  <c r="AJ155" i="2"/>
  <c r="AF155" i="2"/>
  <c r="AE155" i="2"/>
  <c r="AD155" i="2"/>
  <c r="Y155" i="2"/>
  <c r="G155" i="2"/>
  <c r="E155" i="2"/>
  <c r="BC154" i="2"/>
  <c r="BA154" i="2"/>
  <c r="BB154" i="2" s="1"/>
  <c r="AM154" i="2"/>
  <c r="AJ154" i="2"/>
  <c r="AF154" i="2"/>
  <c r="AE154" i="2"/>
  <c r="AD154" i="2"/>
  <c r="Y154" i="2"/>
  <c r="G154" i="2"/>
  <c r="E154" i="2"/>
  <c r="BC153" i="2"/>
  <c r="BA153" i="2"/>
  <c r="BB153" i="2" s="1"/>
  <c r="AM153" i="2"/>
  <c r="AJ153" i="2"/>
  <c r="AF153" i="2"/>
  <c r="AE153" i="2"/>
  <c r="AD153" i="2"/>
  <c r="Y153" i="2"/>
  <c r="G153" i="2"/>
  <c r="E153" i="2"/>
  <c r="BC152" i="2"/>
  <c r="BA152" i="2"/>
  <c r="BB152" i="2" s="1"/>
  <c r="AM152" i="2"/>
  <c r="AJ152" i="2"/>
  <c r="AF152" i="2"/>
  <c r="AE152" i="2"/>
  <c r="AD152" i="2"/>
  <c r="Y152" i="2"/>
  <c r="G152" i="2"/>
  <c r="E152" i="2"/>
  <c r="BC151" i="2"/>
  <c r="BA151" i="2"/>
  <c r="BB151" i="2" s="1"/>
  <c r="AM151" i="2"/>
  <c r="AJ151" i="2"/>
  <c r="AF151" i="2"/>
  <c r="AE151" i="2"/>
  <c r="AD151" i="2"/>
  <c r="Y151" i="2"/>
  <c r="G151" i="2"/>
  <c r="E151" i="2"/>
  <c r="BC150" i="2"/>
  <c r="BA150" i="2"/>
  <c r="BB150" i="2" s="1"/>
  <c r="AM150" i="2"/>
  <c r="AJ150" i="2"/>
  <c r="AF150" i="2"/>
  <c r="AE150" i="2"/>
  <c r="AD150" i="2"/>
  <c r="Y150" i="2"/>
  <c r="G150" i="2"/>
  <c r="E150" i="2"/>
  <c r="BC149" i="2"/>
  <c r="BA149" i="2"/>
  <c r="BB149" i="2" s="1"/>
  <c r="AM149" i="2"/>
  <c r="AJ149" i="2"/>
  <c r="AF149" i="2"/>
  <c r="AE149" i="2"/>
  <c r="AD149" i="2"/>
  <c r="Y149" i="2"/>
  <c r="G149" i="2"/>
  <c r="E149" i="2"/>
  <c r="BC148" i="2"/>
  <c r="BA148" i="2"/>
  <c r="BB148" i="2" s="1"/>
  <c r="AM148" i="2"/>
  <c r="AJ148" i="2"/>
  <c r="AF148" i="2"/>
  <c r="AE148" i="2"/>
  <c r="AD148" i="2"/>
  <c r="Y148" i="2"/>
  <c r="G148" i="2"/>
  <c r="E148" i="2"/>
  <c r="BC147" i="2"/>
  <c r="BA147" i="2"/>
  <c r="BB147" i="2" s="1"/>
  <c r="AM147" i="2"/>
  <c r="AJ147" i="2"/>
  <c r="AF147" i="2"/>
  <c r="AE147" i="2"/>
  <c r="AD147" i="2"/>
  <c r="Y147" i="2"/>
  <c r="G147" i="2"/>
  <c r="E147" i="2"/>
  <c r="BC146" i="2"/>
  <c r="BA146" i="2"/>
  <c r="BB146" i="2" s="1"/>
  <c r="AM146" i="2"/>
  <c r="AJ146" i="2"/>
  <c r="AF146" i="2"/>
  <c r="AE146" i="2"/>
  <c r="AD146" i="2"/>
  <c r="Y146" i="2"/>
  <c r="G146" i="2"/>
  <c r="E146" i="2"/>
  <c r="BC145" i="2"/>
  <c r="BA145" i="2"/>
  <c r="BB145" i="2" s="1"/>
  <c r="AM145" i="2"/>
  <c r="AJ145" i="2"/>
  <c r="AF145" i="2"/>
  <c r="AE145" i="2"/>
  <c r="AD145" i="2"/>
  <c r="Y145" i="2"/>
  <c r="G145" i="2"/>
  <c r="E145" i="2"/>
  <c r="BC144" i="2"/>
  <c r="BA144" i="2"/>
  <c r="BB144" i="2" s="1"/>
  <c r="AM144" i="2"/>
  <c r="AJ144" i="2"/>
  <c r="AF144" i="2"/>
  <c r="AE144" i="2"/>
  <c r="AD144" i="2"/>
  <c r="Y144" i="2"/>
  <c r="G144" i="2"/>
  <c r="E144" i="2"/>
  <c r="BC143" i="2"/>
  <c r="BA143" i="2"/>
  <c r="BB143" i="2" s="1"/>
  <c r="AM143" i="2"/>
  <c r="AJ143" i="2"/>
  <c r="AF143" i="2"/>
  <c r="AE143" i="2"/>
  <c r="AD143" i="2"/>
  <c r="Y143" i="2"/>
  <c r="G143" i="2"/>
  <c r="E143" i="2"/>
  <c r="BC142" i="2"/>
  <c r="BA142" i="2"/>
  <c r="BB142" i="2" s="1"/>
  <c r="AM142" i="2"/>
  <c r="AJ142" i="2"/>
  <c r="AF142" i="2"/>
  <c r="AE142" i="2"/>
  <c r="AD142" i="2"/>
  <c r="Y142" i="2"/>
  <c r="G142" i="2"/>
  <c r="E142" i="2"/>
  <c r="BC141" i="2"/>
  <c r="BA141" i="2"/>
  <c r="BB141" i="2" s="1"/>
  <c r="AM141" i="2"/>
  <c r="AJ141" i="2"/>
  <c r="AF141" i="2"/>
  <c r="AE141" i="2"/>
  <c r="AD141" i="2"/>
  <c r="Y141" i="2"/>
  <c r="G141" i="2"/>
  <c r="E141" i="2"/>
  <c r="BC140" i="2"/>
  <c r="BA140" i="2"/>
  <c r="BB140" i="2" s="1"/>
  <c r="AM140" i="2"/>
  <c r="AJ140" i="2"/>
  <c r="AF140" i="2"/>
  <c r="AE140" i="2"/>
  <c r="AD140" i="2"/>
  <c r="Y140" i="2"/>
  <c r="G140" i="2"/>
  <c r="E140" i="2"/>
  <c r="BC139" i="2"/>
  <c r="BA139" i="2"/>
  <c r="BB139" i="2" s="1"/>
  <c r="AM139" i="2"/>
  <c r="AJ139" i="2"/>
  <c r="AF139" i="2"/>
  <c r="AE139" i="2"/>
  <c r="AD139" i="2"/>
  <c r="Y139" i="2"/>
  <c r="G139" i="2"/>
  <c r="E139" i="2"/>
  <c r="BC138" i="2"/>
  <c r="BA138" i="2"/>
  <c r="BB138" i="2" s="1"/>
  <c r="AM138" i="2"/>
  <c r="AJ138" i="2"/>
  <c r="AF138" i="2"/>
  <c r="AE138" i="2"/>
  <c r="AD138" i="2"/>
  <c r="Y138" i="2"/>
  <c r="G138" i="2"/>
  <c r="E138" i="2"/>
  <c r="BC137" i="2"/>
  <c r="BA137" i="2"/>
  <c r="BB137" i="2" s="1"/>
  <c r="AM137" i="2"/>
  <c r="AJ137" i="2"/>
  <c r="AF137" i="2"/>
  <c r="AE137" i="2"/>
  <c r="AD137" i="2"/>
  <c r="Y137" i="2"/>
  <c r="G137" i="2"/>
  <c r="E137" i="2"/>
  <c r="BC136" i="2"/>
  <c r="BA136" i="2"/>
  <c r="BB136" i="2" s="1"/>
  <c r="AM136" i="2"/>
  <c r="AJ136" i="2"/>
  <c r="AF136" i="2"/>
  <c r="AE136" i="2"/>
  <c r="AD136" i="2"/>
  <c r="Y136" i="2"/>
  <c r="G136" i="2"/>
  <c r="E136" i="2"/>
  <c r="BC135" i="2"/>
  <c r="BA135" i="2"/>
  <c r="BB135" i="2" s="1"/>
  <c r="AM135" i="2"/>
  <c r="AJ135" i="2"/>
  <c r="AF135" i="2"/>
  <c r="AE135" i="2"/>
  <c r="AD135" i="2"/>
  <c r="Y135" i="2"/>
  <c r="G135" i="2"/>
  <c r="E135" i="2"/>
  <c r="BC134" i="2"/>
  <c r="BA134" i="2"/>
  <c r="BB134" i="2" s="1"/>
  <c r="AM134" i="2"/>
  <c r="AJ134" i="2"/>
  <c r="AF134" i="2"/>
  <c r="AE134" i="2"/>
  <c r="AD134" i="2"/>
  <c r="Y134" i="2"/>
  <c r="G134" i="2"/>
  <c r="E134" i="2"/>
  <c r="BC133" i="2"/>
  <c r="BA133" i="2"/>
  <c r="BB133" i="2" s="1"/>
  <c r="AM133" i="2"/>
  <c r="AJ133" i="2"/>
  <c r="AF133" i="2"/>
  <c r="AE133" i="2"/>
  <c r="AD133" i="2"/>
  <c r="Y133" i="2"/>
  <c r="G133" i="2"/>
  <c r="E133" i="2"/>
  <c r="BC132" i="2"/>
  <c r="BA132" i="2"/>
  <c r="BB132" i="2" s="1"/>
  <c r="AM132" i="2"/>
  <c r="AJ132" i="2"/>
  <c r="AF132" i="2"/>
  <c r="AE132" i="2"/>
  <c r="AD132" i="2"/>
  <c r="Y132" i="2"/>
  <c r="G132" i="2"/>
  <c r="E132" i="2"/>
  <c r="BC131" i="2"/>
  <c r="BA131" i="2"/>
  <c r="BB131" i="2" s="1"/>
  <c r="AM131" i="2"/>
  <c r="AJ131" i="2"/>
  <c r="AF131" i="2"/>
  <c r="AE131" i="2"/>
  <c r="AD131" i="2"/>
  <c r="Y131" i="2"/>
  <c r="G131" i="2"/>
  <c r="E131" i="2"/>
  <c r="BC130" i="2"/>
  <c r="BA130" i="2"/>
  <c r="BB130" i="2" s="1"/>
  <c r="AM130" i="2"/>
  <c r="AJ130" i="2"/>
  <c r="AF130" i="2"/>
  <c r="AE130" i="2"/>
  <c r="AD130" i="2"/>
  <c r="Y130" i="2"/>
  <c r="G130" i="2"/>
  <c r="E130" i="2"/>
  <c r="BC129" i="2"/>
  <c r="BA129" i="2"/>
  <c r="BB129" i="2" s="1"/>
  <c r="AM129" i="2"/>
  <c r="AJ129" i="2"/>
  <c r="AF129" i="2"/>
  <c r="AE129" i="2"/>
  <c r="AD129" i="2"/>
  <c r="Y129" i="2"/>
  <c r="G129" i="2"/>
  <c r="E129" i="2"/>
  <c r="BC128" i="2"/>
  <c r="BA128" i="2"/>
  <c r="BB128" i="2" s="1"/>
  <c r="AM128" i="2"/>
  <c r="AJ128" i="2"/>
  <c r="AF128" i="2"/>
  <c r="AE128" i="2"/>
  <c r="AD128" i="2"/>
  <c r="Y128" i="2"/>
  <c r="G128" i="2"/>
  <c r="E128" i="2"/>
  <c r="BC127" i="2"/>
  <c r="BA127" i="2"/>
  <c r="BB127" i="2" s="1"/>
  <c r="AM127" i="2"/>
  <c r="AJ127" i="2"/>
  <c r="AF127" i="2"/>
  <c r="AE127" i="2"/>
  <c r="AD127" i="2"/>
  <c r="Y127" i="2"/>
  <c r="G127" i="2"/>
  <c r="E127" i="2"/>
  <c r="BC126" i="2"/>
  <c r="BA126" i="2"/>
  <c r="BB126" i="2" s="1"/>
  <c r="AM126" i="2"/>
  <c r="AJ126" i="2"/>
  <c r="AF126" i="2"/>
  <c r="AE126" i="2"/>
  <c r="AD126" i="2"/>
  <c r="Y126" i="2"/>
  <c r="G126" i="2"/>
  <c r="E126" i="2"/>
  <c r="BC125" i="2"/>
  <c r="BA125" i="2"/>
  <c r="BB125" i="2" s="1"/>
  <c r="AM125" i="2"/>
  <c r="AJ125" i="2"/>
  <c r="AF125" i="2"/>
  <c r="AE125" i="2"/>
  <c r="AD125" i="2"/>
  <c r="Y125" i="2"/>
  <c r="G125" i="2"/>
  <c r="E125" i="2"/>
  <c r="BC124" i="2"/>
  <c r="BA124" i="2"/>
  <c r="BB124" i="2" s="1"/>
  <c r="AM124" i="2"/>
  <c r="AJ124" i="2"/>
  <c r="AF124" i="2"/>
  <c r="AE124" i="2"/>
  <c r="AD124" i="2"/>
  <c r="Y124" i="2"/>
  <c r="G124" i="2"/>
  <c r="E124" i="2"/>
  <c r="BC123" i="2"/>
  <c r="BA123" i="2"/>
  <c r="BB123" i="2" s="1"/>
  <c r="AM123" i="2"/>
  <c r="AJ123" i="2"/>
  <c r="AF123" i="2"/>
  <c r="AE123" i="2"/>
  <c r="AD123" i="2"/>
  <c r="Y123" i="2"/>
  <c r="G123" i="2"/>
  <c r="E123" i="2"/>
  <c r="BC122" i="2"/>
  <c r="BA122" i="2"/>
  <c r="BB122" i="2" s="1"/>
  <c r="AM122" i="2"/>
  <c r="AJ122" i="2"/>
  <c r="AF122" i="2"/>
  <c r="AE122" i="2"/>
  <c r="AD122" i="2"/>
  <c r="Y122" i="2"/>
  <c r="G122" i="2"/>
  <c r="E122" i="2"/>
  <c r="BC121" i="2"/>
  <c r="BA121" i="2"/>
  <c r="BB121" i="2" s="1"/>
  <c r="AM121" i="2"/>
  <c r="AJ121" i="2"/>
  <c r="AF121" i="2"/>
  <c r="AE121" i="2"/>
  <c r="AD121" i="2"/>
  <c r="Y121" i="2"/>
  <c r="G121" i="2"/>
  <c r="E121" i="2"/>
  <c r="BC120" i="2"/>
  <c r="BA120" i="2"/>
  <c r="BB120" i="2" s="1"/>
  <c r="AM120" i="2"/>
  <c r="AJ120" i="2"/>
  <c r="AF120" i="2"/>
  <c r="AE120" i="2"/>
  <c r="AD120" i="2"/>
  <c r="Y120" i="2"/>
  <c r="G120" i="2"/>
  <c r="E120" i="2"/>
  <c r="BC119" i="2"/>
  <c r="BA119" i="2"/>
  <c r="BB119" i="2" s="1"/>
  <c r="AM119" i="2"/>
  <c r="AJ119" i="2"/>
  <c r="AF119" i="2"/>
  <c r="AE119" i="2"/>
  <c r="AD119" i="2"/>
  <c r="Y119" i="2"/>
  <c r="G119" i="2"/>
  <c r="E119" i="2"/>
  <c r="BC118" i="2"/>
  <c r="BA118" i="2"/>
  <c r="BB118" i="2" s="1"/>
  <c r="AM118" i="2"/>
  <c r="AJ118" i="2"/>
  <c r="AF118" i="2"/>
  <c r="AE118" i="2"/>
  <c r="AD118" i="2"/>
  <c r="Y118" i="2"/>
  <c r="G118" i="2"/>
  <c r="E118" i="2"/>
  <c r="BC117" i="2"/>
  <c r="BA117" i="2"/>
  <c r="BB117" i="2" s="1"/>
  <c r="AM117" i="2"/>
  <c r="AJ117" i="2"/>
  <c r="AF117" i="2"/>
  <c r="AE117" i="2"/>
  <c r="AD117" i="2"/>
  <c r="Y117" i="2"/>
  <c r="G117" i="2"/>
  <c r="E117" i="2"/>
  <c r="BC116" i="2"/>
  <c r="BA116" i="2"/>
  <c r="BB116" i="2" s="1"/>
  <c r="AM116" i="2"/>
  <c r="AJ116" i="2"/>
  <c r="AF116" i="2"/>
  <c r="AE116" i="2"/>
  <c r="AD116" i="2"/>
  <c r="Y116" i="2"/>
  <c r="G116" i="2"/>
  <c r="E116" i="2"/>
  <c r="BC115" i="2"/>
  <c r="BA115" i="2"/>
  <c r="BB115" i="2" s="1"/>
  <c r="AM115" i="2"/>
  <c r="AJ115" i="2"/>
  <c r="AF115" i="2"/>
  <c r="AE115" i="2"/>
  <c r="AD115" i="2"/>
  <c r="Y115" i="2"/>
  <c r="G115" i="2"/>
  <c r="E115" i="2"/>
  <c r="BC114" i="2"/>
  <c r="BA114" i="2"/>
  <c r="BB114" i="2" s="1"/>
  <c r="AM114" i="2"/>
  <c r="AJ114" i="2"/>
  <c r="AF114" i="2"/>
  <c r="AE114" i="2"/>
  <c r="AD114" i="2"/>
  <c r="Y114" i="2"/>
  <c r="G114" i="2"/>
  <c r="E114" i="2"/>
  <c r="BC113" i="2"/>
  <c r="BA113" i="2"/>
  <c r="BB113" i="2" s="1"/>
  <c r="AM113" i="2"/>
  <c r="AJ113" i="2"/>
  <c r="AF113" i="2"/>
  <c r="AE113" i="2"/>
  <c r="AD113" i="2"/>
  <c r="Y113" i="2"/>
  <c r="G113" i="2"/>
  <c r="E113" i="2"/>
  <c r="BC112" i="2"/>
  <c r="BA112" i="2"/>
  <c r="BB112" i="2" s="1"/>
  <c r="AM112" i="2"/>
  <c r="AJ112" i="2"/>
  <c r="AF112" i="2"/>
  <c r="AE112" i="2"/>
  <c r="AD112" i="2"/>
  <c r="Y112" i="2"/>
  <c r="G112" i="2"/>
  <c r="E112" i="2"/>
  <c r="BC111" i="2"/>
  <c r="BA111" i="2"/>
  <c r="BB111" i="2" s="1"/>
  <c r="AM111" i="2"/>
  <c r="AJ111" i="2"/>
  <c r="AF111" i="2"/>
  <c r="AE111" i="2"/>
  <c r="AD111" i="2"/>
  <c r="Y111" i="2"/>
  <c r="G111" i="2"/>
  <c r="E111" i="2"/>
  <c r="BC110" i="2"/>
  <c r="BA110" i="2"/>
  <c r="BB110" i="2" s="1"/>
  <c r="AM110" i="2"/>
  <c r="AJ110" i="2"/>
  <c r="AF110" i="2"/>
  <c r="AE110" i="2"/>
  <c r="AD110" i="2"/>
  <c r="Y110" i="2"/>
  <c r="G110" i="2"/>
  <c r="E110" i="2"/>
  <c r="BC109" i="2"/>
  <c r="BA109" i="2"/>
  <c r="BB109" i="2" s="1"/>
  <c r="AM109" i="2"/>
  <c r="AJ109" i="2"/>
  <c r="AF109" i="2"/>
  <c r="AE109" i="2"/>
  <c r="AD109" i="2"/>
  <c r="Y109" i="2"/>
  <c r="G109" i="2"/>
  <c r="E109" i="2"/>
  <c r="BC108" i="2"/>
  <c r="BA108" i="2"/>
  <c r="BB108" i="2" s="1"/>
  <c r="AM108" i="2"/>
  <c r="AJ108" i="2"/>
  <c r="AF108" i="2"/>
  <c r="AE108" i="2"/>
  <c r="AD108" i="2"/>
  <c r="Y108" i="2"/>
  <c r="G108" i="2"/>
  <c r="E108" i="2"/>
  <c r="BC107" i="2"/>
  <c r="BA107" i="2"/>
  <c r="BB107" i="2" s="1"/>
  <c r="AM107" i="2"/>
  <c r="AJ107" i="2"/>
  <c r="AF107" i="2"/>
  <c r="AE107" i="2"/>
  <c r="AD107" i="2"/>
  <c r="Y107" i="2"/>
  <c r="G107" i="2"/>
  <c r="E107" i="2"/>
  <c r="BC106" i="2"/>
  <c r="BA106" i="2"/>
  <c r="BB106" i="2" s="1"/>
  <c r="AM106" i="2"/>
  <c r="AJ106" i="2"/>
  <c r="AF106" i="2"/>
  <c r="AE106" i="2"/>
  <c r="AD106" i="2"/>
  <c r="Y106" i="2"/>
  <c r="G106" i="2"/>
  <c r="E106" i="2"/>
  <c r="BC105" i="2"/>
  <c r="BA105" i="2"/>
  <c r="BB105" i="2" s="1"/>
  <c r="AM105" i="2"/>
  <c r="AJ105" i="2"/>
  <c r="AF105" i="2"/>
  <c r="AE105" i="2"/>
  <c r="AD105" i="2"/>
  <c r="Y105" i="2"/>
  <c r="G105" i="2"/>
  <c r="E105" i="2"/>
  <c r="BC104" i="2"/>
  <c r="BA104" i="2"/>
  <c r="BB104" i="2" s="1"/>
  <c r="AM104" i="2"/>
  <c r="AJ104" i="2"/>
  <c r="AF104" i="2"/>
  <c r="AE104" i="2"/>
  <c r="AD104" i="2"/>
  <c r="Y104" i="2"/>
  <c r="G104" i="2"/>
  <c r="E104" i="2"/>
  <c r="BC103" i="2"/>
  <c r="BA103" i="2"/>
  <c r="BB103" i="2" s="1"/>
  <c r="AM103" i="2"/>
  <c r="AJ103" i="2"/>
  <c r="AF103" i="2"/>
  <c r="AE103" i="2"/>
  <c r="AD103" i="2"/>
  <c r="Y103" i="2"/>
  <c r="G103" i="2"/>
  <c r="E103" i="2"/>
  <c r="BC102" i="2"/>
  <c r="BA102" i="2"/>
  <c r="BB102" i="2" s="1"/>
  <c r="AM102" i="2"/>
  <c r="AJ102" i="2"/>
  <c r="AF102" i="2"/>
  <c r="AE102" i="2"/>
  <c r="AD102" i="2"/>
  <c r="Y102" i="2"/>
  <c r="G102" i="2"/>
  <c r="E102" i="2"/>
  <c r="BC101" i="2"/>
  <c r="BA101" i="2"/>
  <c r="BB101" i="2" s="1"/>
  <c r="AM101" i="2"/>
  <c r="AJ101" i="2"/>
  <c r="AF101" i="2"/>
  <c r="AE101" i="2"/>
  <c r="AD101" i="2"/>
  <c r="Y101" i="2"/>
  <c r="G101" i="2"/>
  <c r="E101" i="2"/>
  <c r="BC100" i="2"/>
  <c r="BA100" i="2"/>
  <c r="BB100" i="2" s="1"/>
  <c r="AM100" i="2"/>
  <c r="AJ100" i="2"/>
  <c r="AF100" i="2"/>
  <c r="AE100" i="2"/>
  <c r="AD100" i="2"/>
  <c r="Y100" i="2"/>
  <c r="G100" i="2"/>
  <c r="E100" i="2"/>
  <c r="BC99" i="2"/>
  <c r="BA99" i="2"/>
  <c r="BB99" i="2" s="1"/>
  <c r="AM99" i="2"/>
  <c r="AJ99" i="2"/>
  <c r="AF99" i="2"/>
  <c r="AE99" i="2"/>
  <c r="AD99" i="2"/>
  <c r="Y99" i="2"/>
  <c r="G99" i="2"/>
  <c r="E99" i="2"/>
  <c r="BC98" i="2"/>
  <c r="BA98" i="2"/>
  <c r="BB98" i="2" s="1"/>
  <c r="AM98" i="2"/>
  <c r="AJ98" i="2"/>
  <c r="AF98" i="2"/>
  <c r="AE98" i="2"/>
  <c r="AD98" i="2"/>
  <c r="Y98" i="2"/>
  <c r="G98" i="2"/>
  <c r="E98" i="2"/>
  <c r="BC97" i="2"/>
  <c r="BA97" i="2"/>
  <c r="BB97" i="2" s="1"/>
  <c r="AM97" i="2"/>
  <c r="AJ97" i="2"/>
  <c r="AF97" i="2"/>
  <c r="AE97" i="2"/>
  <c r="AD97" i="2"/>
  <c r="Y97" i="2"/>
  <c r="G97" i="2"/>
  <c r="E97" i="2"/>
  <c r="BC96" i="2"/>
  <c r="BA96" i="2"/>
  <c r="BB96" i="2" s="1"/>
  <c r="AM96" i="2"/>
  <c r="AJ96" i="2"/>
  <c r="AF96" i="2"/>
  <c r="AE96" i="2"/>
  <c r="AD96" i="2"/>
  <c r="Y96" i="2"/>
  <c r="G96" i="2"/>
  <c r="E96" i="2"/>
  <c r="BC95" i="2"/>
  <c r="BA95" i="2"/>
  <c r="BB95" i="2" s="1"/>
  <c r="AM95" i="2"/>
  <c r="AJ95" i="2"/>
  <c r="AF95" i="2"/>
  <c r="AE95" i="2"/>
  <c r="AD95" i="2"/>
  <c r="Y95" i="2"/>
  <c r="G95" i="2"/>
  <c r="E95" i="2"/>
  <c r="BC94" i="2"/>
  <c r="BA94" i="2"/>
  <c r="BB94" i="2" s="1"/>
  <c r="AM94" i="2"/>
  <c r="AJ94" i="2"/>
  <c r="AF94" i="2"/>
  <c r="AE94" i="2"/>
  <c r="AD94" i="2"/>
  <c r="Y94" i="2"/>
  <c r="G94" i="2"/>
  <c r="E94" i="2"/>
  <c r="BC93" i="2"/>
  <c r="BA93" i="2"/>
  <c r="BB93" i="2" s="1"/>
  <c r="AM93" i="2"/>
  <c r="AJ93" i="2"/>
  <c r="AF93" i="2"/>
  <c r="AE93" i="2"/>
  <c r="AD93" i="2"/>
  <c r="Y93" i="2"/>
  <c r="G93" i="2"/>
  <c r="E93" i="2"/>
  <c r="BC92" i="2"/>
  <c r="BA92" i="2"/>
  <c r="BB92" i="2" s="1"/>
  <c r="AM92" i="2"/>
  <c r="AJ92" i="2"/>
  <c r="AF92" i="2"/>
  <c r="AE92" i="2"/>
  <c r="AD92" i="2"/>
  <c r="Y92" i="2"/>
  <c r="G92" i="2"/>
  <c r="E92" i="2"/>
  <c r="BC91" i="2"/>
  <c r="BA91" i="2"/>
  <c r="BB91" i="2" s="1"/>
  <c r="AM91" i="2"/>
  <c r="AJ91" i="2"/>
  <c r="AF91" i="2"/>
  <c r="AE91" i="2"/>
  <c r="AD91" i="2"/>
  <c r="Y91" i="2"/>
  <c r="G91" i="2"/>
  <c r="E91" i="2"/>
  <c r="BC90" i="2"/>
  <c r="BA90" i="2"/>
  <c r="BB90" i="2" s="1"/>
  <c r="AM90" i="2"/>
  <c r="AJ90" i="2"/>
  <c r="AF90" i="2"/>
  <c r="AE90" i="2"/>
  <c r="AD90" i="2"/>
  <c r="Y90" i="2"/>
  <c r="G90" i="2"/>
  <c r="E90" i="2"/>
  <c r="BC89" i="2"/>
  <c r="BA89" i="2"/>
  <c r="BB89" i="2" s="1"/>
  <c r="AM89" i="2"/>
  <c r="AJ89" i="2"/>
  <c r="AF89" i="2"/>
  <c r="AE89" i="2"/>
  <c r="AD89" i="2"/>
  <c r="Y89" i="2"/>
  <c r="G89" i="2"/>
  <c r="E89" i="2"/>
  <c r="BC88" i="2"/>
  <c r="BA88" i="2"/>
  <c r="BB88" i="2" s="1"/>
  <c r="AM88" i="2"/>
  <c r="AJ88" i="2"/>
  <c r="AF88" i="2"/>
  <c r="AE88" i="2"/>
  <c r="AD88" i="2"/>
  <c r="Y88" i="2"/>
  <c r="G88" i="2"/>
  <c r="E88" i="2"/>
  <c r="BC87" i="2"/>
  <c r="BA87" i="2"/>
  <c r="BB87" i="2" s="1"/>
  <c r="AM87" i="2"/>
  <c r="AJ87" i="2"/>
  <c r="AF87" i="2"/>
  <c r="AE87" i="2"/>
  <c r="AD87" i="2"/>
  <c r="Y87" i="2"/>
  <c r="G87" i="2"/>
  <c r="E87" i="2"/>
  <c r="BC86" i="2"/>
  <c r="BA86" i="2"/>
  <c r="BB86" i="2" s="1"/>
  <c r="AM86" i="2"/>
  <c r="AJ86" i="2"/>
  <c r="AF86" i="2"/>
  <c r="AE86" i="2"/>
  <c r="AD86" i="2"/>
  <c r="Y86" i="2"/>
  <c r="G86" i="2"/>
  <c r="E86" i="2"/>
  <c r="BC85" i="2"/>
  <c r="BA85" i="2"/>
  <c r="BB85" i="2" s="1"/>
  <c r="AM85" i="2"/>
  <c r="AJ85" i="2"/>
  <c r="AF85" i="2"/>
  <c r="AE85" i="2"/>
  <c r="AD85" i="2"/>
  <c r="Y85" i="2"/>
  <c r="G85" i="2"/>
  <c r="E85" i="2"/>
  <c r="BC84" i="2"/>
  <c r="BA84" i="2"/>
  <c r="BB84" i="2" s="1"/>
  <c r="AM84" i="2"/>
  <c r="AJ84" i="2"/>
  <c r="AF84" i="2"/>
  <c r="AE84" i="2"/>
  <c r="AD84" i="2"/>
  <c r="Y84" i="2"/>
  <c r="G84" i="2"/>
  <c r="E84" i="2"/>
  <c r="BC83" i="2"/>
  <c r="BA83" i="2"/>
  <c r="BB83" i="2" s="1"/>
  <c r="AM83" i="2"/>
  <c r="AJ83" i="2"/>
  <c r="AF83" i="2"/>
  <c r="AE83" i="2"/>
  <c r="AD83" i="2"/>
  <c r="Y83" i="2"/>
  <c r="G83" i="2"/>
  <c r="E83" i="2"/>
  <c r="BC82" i="2"/>
  <c r="BB82" i="2"/>
  <c r="BA82" i="2"/>
  <c r="AM82" i="2"/>
  <c r="AJ82" i="2"/>
  <c r="AF82" i="2"/>
  <c r="AE82" i="2"/>
  <c r="AD82" i="2"/>
  <c r="Y82" i="2"/>
  <c r="G82" i="2"/>
  <c r="E82" i="2"/>
  <c r="BC81" i="2"/>
  <c r="BA81" i="2"/>
  <c r="BB81" i="2" s="1"/>
  <c r="AM81" i="2"/>
  <c r="AJ81" i="2"/>
  <c r="AF81" i="2"/>
  <c r="AE81" i="2"/>
  <c r="AD81" i="2"/>
  <c r="Y81" i="2"/>
  <c r="G81" i="2"/>
  <c r="E81" i="2"/>
  <c r="BC80" i="2"/>
  <c r="BA80" i="2"/>
  <c r="BB80" i="2" s="1"/>
  <c r="AM80" i="2"/>
  <c r="AJ80" i="2"/>
  <c r="AF80" i="2"/>
  <c r="AE80" i="2"/>
  <c r="AD80" i="2"/>
  <c r="Y80" i="2"/>
  <c r="G80" i="2"/>
  <c r="E80" i="2"/>
  <c r="BC79" i="2"/>
  <c r="BA79" i="2"/>
  <c r="BB79" i="2" s="1"/>
  <c r="AM79" i="2"/>
  <c r="AJ79" i="2"/>
  <c r="AF79" i="2"/>
  <c r="AE79" i="2"/>
  <c r="AD79" i="2"/>
  <c r="Y79" i="2"/>
  <c r="G79" i="2"/>
  <c r="E79" i="2"/>
  <c r="BC78" i="2"/>
  <c r="BA78" i="2"/>
  <c r="BB78" i="2" s="1"/>
  <c r="AM78" i="2"/>
  <c r="AJ78" i="2"/>
  <c r="AF78" i="2"/>
  <c r="AE78" i="2"/>
  <c r="AD78" i="2"/>
  <c r="Y78" i="2"/>
  <c r="G78" i="2"/>
  <c r="E78" i="2"/>
  <c r="BC77" i="2"/>
  <c r="BA77" i="2"/>
  <c r="BB77" i="2" s="1"/>
  <c r="AM77" i="2"/>
  <c r="AJ77" i="2"/>
  <c r="AF77" i="2"/>
  <c r="AE77" i="2"/>
  <c r="AD77" i="2"/>
  <c r="Y77" i="2"/>
  <c r="G77" i="2"/>
  <c r="E77" i="2"/>
  <c r="BC76" i="2"/>
  <c r="BA76" i="2"/>
  <c r="BB76" i="2" s="1"/>
  <c r="AM76" i="2"/>
  <c r="AJ76" i="2"/>
  <c r="AF76" i="2"/>
  <c r="AE76" i="2"/>
  <c r="AD76" i="2"/>
  <c r="Y76" i="2"/>
  <c r="G76" i="2"/>
  <c r="E76" i="2"/>
  <c r="BC75" i="2"/>
  <c r="BA75" i="2"/>
  <c r="BB75" i="2" s="1"/>
  <c r="AM75" i="2"/>
  <c r="AJ75" i="2"/>
  <c r="AF75" i="2"/>
  <c r="AE75" i="2"/>
  <c r="AD75" i="2"/>
  <c r="Y75" i="2"/>
  <c r="G75" i="2"/>
  <c r="E75" i="2"/>
  <c r="BC74" i="2"/>
  <c r="BA74" i="2"/>
  <c r="BB74" i="2" s="1"/>
  <c r="AM74" i="2"/>
  <c r="AJ74" i="2"/>
  <c r="AF74" i="2"/>
  <c r="AE74" i="2"/>
  <c r="AD74" i="2"/>
  <c r="Y74" i="2"/>
  <c r="G74" i="2"/>
  <c r="E74" i="2"/>
  <c r="BC73" i="2"/>
  <c r="BA73" i="2"/>
  <c r="BB73" i="2" s="1"/>
  <c r="AM73" i="2"/>
  <c r="AJ73" i="2"/>
  <c r="AF73" i="2"/>
  <c r="AE73" i="2"/>
  <c r="AD73" i="2"/>
  <c r="Y73" i="2"/>
  <c r="G73" i="2"/>
  <c r="E73" i="2"/>
  <c r="BC72" i="2"/>
  <c r="BA72" i="2"/>
  <c r="BB72" i="2" s="1"/>
  <c r="AM72" i="2"/>
  <c r="AJ72" i="2"/>
  <c r="AF72" i="2"/>
  <c r="AE72" i="2"/>
  <c r="AD72" i="2"/>
  <c r="Y72" i="2"/>
  <c r="G72" i="2"/>
  <c r="E72" i="2"/>
  <c r="BC71" i="2"/>
  <c r="BA71" i="2"/>
  <c r="BB71" i="2" s="1"/>
  <c r="AM71" i="2"/>
  <c r="AJ71" i="2"/>
  <c r="AF71" i="2"/>
  <c r="AE71" i="2"/>
  <c r="AD71" i="2"/>
  <c r="Y71" i="2"/>
  <c r="G71" i="2"/>
  <c r="E71" i="2"/>
  <c r="BC70" i="2"/>
  <c r="BA70" i="2"/>
  <c r="BB70" i="2" s="1"/>
  <c r="AM70" i="2"/>
  <c r="AJ70" i="2"/>
  <c r="AF70" i="2"/>
  <c r="AE70" i="2"/>
  <c r="AD70" i="2"/>
  <c r="Y70" i="2"/>
  <c r="G70" i="2"/>
  <c r="E70" i="2"/>
  <c r="BC69" i="2"/>
  <c r="BA69" i="2"/>
  <c r="BB69" i="2" s="1"/>
  <c r="AM69" i="2"/>
  <c r="AJ69" i="2"/>
  <c r="AF69" i="2"/>
  <c r="AE69" i="2"/>
  <c r="AD69" i="2"/>
  <c r="Y69" i="2"/>
  <c r="G69" i="2"/>
  <c r="E69" i="2"/>
  <c r="BC68" i="2"/>
  <c r="BA68" i="2"/>
  <c r="BB68" i="2" s="1"/>
  <c r="AM68" i="2"/>
  <c r="AJ68" i="2"/>
  <c r="AF68" i="2"/>
  <c r="AE68" i="2"/>
  <c r="AD68" i="2"/>
  <c r="Y68" i="2"/>
  <c r="G68" i="2"/>
  <c r="E68" i="2"/>
  <c r="BC67" i="2"/>
  <c r="BA67" i="2"/>
  <c r="BB67" i="2" s="1"/>
  <c r="AM67" i="2"/>
  <c r="AJ67" i="2"/>
  <c r="AF67" i="2"/>
  <c r="AE67" i="2"/>
  <c r="AD67" i="2"/>
  <c r="Y67" i="2"/>
  <c r="G67" i="2"/>
  <c r="E67" i="2"/>
  <c r="BC66" i="2"/>
  <c r="BA66" i="2"/>
  <c r="BB66" i="2" s="1"/>
  <c r="AM66" i="2"/>
  <c r="AJ66" i="2"/>
  <c r="AF66" i="2"/>
  <c r="AE66" i="2"/>
  <c r="AD66" i="2"/>
  <c r="Y66" i="2"/>
  <c r="G66" i="2"/>
  <c r="E66" i="2"/>
  <c r="BC65" i="2"/>
  <c r="BA65" i="2"/>
  <c r="BB65" i="2" s="1"/>
  <c r="AM65" i="2"/>
  <c r="AJ65" i="2"/>
  <c r="AF65" i="2"/>
  <c r="AE65" i="2"/>
  <c r="AD65" i="2"/>
  <c r="Y65" i="2"/>
  <c r="G65" i="2"/>
  <c r="E65" i="2"/>
  <c r="BC64" i="2"/>
  <c r="BA64" i="2"/>
  <c r="BB64" i="2" s="1"/>
  <c r="AM64" i="2"/>
  <c r="AJ64" i="2"/>
  <c r="AF64" i="2"/>
  <c r="AE64" i="2"/>
  <c r="AD64" i="2"/>
  <c r="Y64" i="2"/>
  <c r="G64" i="2"/>
  <c r="E64" i="2"/>
  <c r="BC63" i="2"/>
  <c r="BA63" i="2"/>
  <c r="BB63" i="2" s="1"/>
  <c r="AM63" i="2"/>
  <c r="AJ63" i="2"/>
  <c r="AF63" i="2"/>
  <c r="AE63" i="2"/>
  <c r="AD63" i="2"/>
  <c r="Y63" i="2"/>
  <c r="G63" i="2"/>
  <c r="E63" i="2"/>
  <c r="BC62" i="2"/>
  <c r="BA62" i="2"/>
  <c r="BB62" i="2" s="1"/>
  <c r="AM62" i="2"/>
  <c r="AJ62" i="2"/>
  <c r="AF62" i="2"/>
  <c r="AE62" i="2"/>
  <c r="AD62" i="2"/>
  <c r="Y62" i="2"/>
  <c r="G62" i="2"/>
  <c r="E62" i="2"/>
  <c r="BC61" i="2"/>
  <c r="BA61" i="2"/>
  <c r="BB61" i="2" s="1"/>
  <c r="AM61" i="2"/>
  <c r="AJ61" i="2"/>
  <c r="AF61" i="2"/>
  <c r="AE61" i="2"/>
  <c r="AD61" i="2"/>
  <c r="Y61" i="2"/>
  <c r="G61" i="2"/>
  <c r="E61" i="2"/>
  <c r="BC60" i="2"/>
  <c r="BA60" i="2"/>
  <c r="BB60" i="2" s="1"/>
  <c r="AM60" i="2"/>
  <c r="AJ60" i="2"/>
  <c r="AF60" i="2"/>
  <c r="AE60" i="2"/>
  <c r="AD60" i="2"/>
  <c r="Y60" i="2"/>
  <c r="G60" i="2"/>
  <c r="E60" i="2"/>
  <c r="BC59" i="2"/>
  <c r="BA59" i="2"/>
  <c r="BB59" i="2" s="1"/>
  <c r="AM59" i="2"/>
  <c r="AJ59" i="2"/>
  <c r="AF59" i="2"/>
  <c r="AE59" i="2"/>
  <c r="AD59" i="2"/>
  <c r="Y59" i="2"/>
  <c r="G59" i="2"/>
  <c r="E59" i="2"/>
  <c r="BC58" i="2"/>
  <c r="BA58" i="2"/>
  <c r="BB58" i="2" s="1"/>
  <c r="AM58" i="2"/>
  <c r="AJ58" i="2"/>
  <c r="AF58" i="2"/>
  <c r="AE58" i="2"/>
  <c r="AD58" i="2"/>
  <c r="Y58" i="2"/>
  <c r="G58" i="2"/>
  <c r="E58" i="2"/>
  <c r="BC57" i="2"/>
  <c r="BA57" i="2"/>
  <c r="BB57" i="2" s="1"/>
  <c r="AM57" i="2"/>
  <c r="AJ57" i="2"/>
  <c r="AF57" i="2"/>
  <c r="AE57" i="2"/>
  <c r="AD57" i="2"/>
  <c r="Y57" i="2"/>
  <c r="G57" i="2"/>
  <c r="E57" i="2"/>
  <c r="BC56" i="2"/>
  <c r="BA56" i="2"/>
  <c r="BB56" i="2" s="1"/>
  <c r="AM56" i="2"/>
  <c r="AJ56" i="2"/>
  <c r="AF56" i="2"/>
  <c r="AE56" i="2"/>
  <c r="AD56" i="2"/>
  <c r="Y56" i="2"/>
  <c r="G56" i="2"/>
  <c r="E56" i="2"/>
  <c r="BC55" i="2"/>
  <c r="BA55" i="2"/>
  <c r="BB55" i="2" s="1"/>
  <c r="AM55" i="2"/>
  <c r="AJ55" i="2"/>
  <c r="AF55" i="2"/>
  <c r="AE55" i="2"/>
  <c r="AD55" i="2"/>
  <c r="Y55" i="2"/>
  <c r="G55" i="2"/>
  <c r="E55" i="2"/>
  <c r="BC54" i="2"/>
  <c r="BA54" i="2"/>
  <c r="BB54" i="2" s="1"/>
  <c r="AM54" i="2"/>
  <c r="AJ54" i="2"/>
  <c r="AF54" i="2"/>
  <c r="AE54" i="2"/>
  <c r="AD54" i="2"/>
  <c r="Y54" i="2"/>
  <c r="G54" i="2"/>
  <c r="E54" i="2"/>
  <c r="BC53" i="2"/>
  <c r="BA53" i="2"/>
  <c r="BB53" i="2" s="1"/>
  <c r="AM53" i="2"/>
  <c r="AJ53" i="2"/>
  <c r="AF53" i="2"/>
  <c r="AE53" i="2"/>
  <c r="AD53" i="2"/>
  <c r="Y53" i="2"/>
  <c r="G53" i="2"/>
  <c r="E53" i="2"/>
  <c r="BC52" i="2"/>
  <c r="BA52" i="2"/>
  <c r="BB52" i="2" s="1"/>
  <c r="AM52" i="2"/>
  <c r="AJ52" i="2"/>
  <c r="AF52" i="2"/>
  <c r="AE52" i="2"/>
  <c r="AD52" i="2"/>
  <c r="Y52" i="2"/>
  <c r="G52" i="2"/>
  <c r="E52" i="2"/>
  <c r="BC51" i="2"/>
  <c r="BA51" i="2"/>
  <c r="BB51" i="2" s="1"/>
  <c r="AM51" i="2"/>
  <c r="AJ51" i="2"/>
  <c r="AF51" i="2"/>
  <c r="AE51" i="2"/>
  <c r="AD51" i="2"/>
  <c r="Y51" i="2"/>
  <c r="G51" i="2"/>
  <c r="E51" i="2"/>
  <c r="BC50" i="2"/>
  <c r="BA50" i="2"/>
  <c r="BB50" i="2" s="1"/>
  <c r="AM50" i="2"/>
  <c r="AJ50" i="2"/>
  <c r="AF50" i="2"/>
  <c r="AE50" i="2"/>
  <c r="AD50" i="2"/>
  <c r="Y50" i="2"/>
  <c r="G50" i="2"/>
  <c r="E50" i="2"/>
  <c r="BC49" i="2"/>
  <c r="BA49" i="2"/>
  <c r="BB49" i="2" s="1"/>
  <c r="AM49" i="2"/>
  <c r="AJ49" i="2"/>
  <c r="AF49" i="2"/>
  <c r="AE49" i="2"/>
  <c r="AD49" i="2"/>
  <c r="Y49" i="2"/>
  <c r="G49" i="2"/>
  <c r="E49" i="2"/>
  <c r="BC48" i="2"/>
  <c r="BA48" i="2"/>
  <c r="BB48" i="2" s="1"/>
  <c r="AM48" i="2"/>
  <c r="AJ48" i="2"/>
  <c r="AF48" i="2"/>
  <c r="AE48" i="2"/>
  <c r="AD48" i="2"/>
  <c r="Y48" i="2"/>
  <c r="G48" i="2"/>
  <c r="E48" i="2"/>
  <c r="BC47" i="2"/>
  <c r="BA47" i="2"/>
  <c r="BB47" i="2" s="1"/>
  <c r="AM47" i="2"/>
  <c r="AJ47" i="2"/>
  <c r="AF47" i="2"/>
  <c r="AE47" i="2"/>
  <c r="AD47" i="2"/>
  <c r="Y47" i="2"/>
  <c r="G47" i="2"/>
  <c r="E47" i="2"/>
  <c r="BC46" i="2"/>
  <c r="BA46" i="2"/>
  <c r="BB46" i="2" s="1"/>
  <c r="AM46" i="2"/>
  <c r="AJ46" i="2"/>
  <c r="AF46" i="2"/>
  <c r="AE46" i="2"/>
  <c r="AD46" i="2"/>
  <c r="Y46" i="2"/>
  <c r="G46" i="2"/>
  <c r="E46" i="2"/>
  <c r="BC45" i="2"/>
  <c r="BA45" i="2"/>
  <c r="BB45" i="2" s="1"/>
  <c r="AM45" i="2"/>
  <c r="AJ45" i="2"/>
  <c r="AF45" i="2"/>
  <c r="AE45" i="2"/>
  <c r="AD45" i="2"/>
  <c r="Y45" i="2"/>
  <c r="G45" i="2"/>
  <c r="E45" i="2"/>
  <c r="BC44" i="2"/>
  <c r="BA44" i="2"/>
  <c r="BB44" i="2" s="1"/>
  <c r="AM44" i="2"/>
  <c r="AJ44" i="2"/>
  <c r="AF44" i="2"/>
  <c r="AE44" i="2"/>
  <c r="AD44" i="2"/>
  <c r="Y44" i="2"/>
  <c r="G44" i="2"/>
  <c r="E44" i="2"/>
  <c r="BC43" i="2"/>
  <c r="BA43" i="2"/>
  <c r="BB43" i="2" s="1"/>
  <c r="AM43" i="2"/>
  <c r="AJ43" i="2"/>
  <c r="AF43" i="2"/>
  <c r="AE43" i="2"/>
  <c r="AD43" i="2"/>
  <c r="Y43" i="2"/>
  <c r="G43" i="2"/>
  <c r="E43" i="2"/>
  <c r="BC42" i="2"/>
  <c r="BA42" i="2"/>
  <c r="BB42" i="2" s="1"/>
  <c r="AM42" i="2"/>
  <c r="AJ42" i="2"/>
  <c r="AF42" i="2"/>
  <c r="AE42" i="2"/>
  <c r="AD42" i="2"/>
  <c r="Y42" i="2"/>
  <c r="G42" i="2"/>
  <c r="E42" i="2"/>
  <c r="BC41" i="2"/>
  <c r="BA41" i="2"/>
  <c r="BB41" i="2" s="1"/>
  <c r="AM41" i="2"/>
  <c r="AJ41" i="2"/>
  <c r="AF41" i="2"/>
  <c r="AE41" i="2"/>
  <c r="AD41" i="2"/>
  <c r="Y41" i="2"/>
  <c r="G41" i="2"/>
  <c r="E41" i="2"/>
  <c r="BC40" i="2"/>
  <c r="BA40" i="2"/>
  <c r="BB40" i="2" s="1"/>
  <c r="AM40" i="2"/>
  <c r="AJ40" i="2"/>
  <c r="AF40" i="2"/>
  <c r="AE40" i="2"/>
  <c r="AD40" i="2"/>
  <c r="Y40" i="2"/>
  <c r="G40" i="2"/>
  <c r="E40" i="2"/>
  <c r="BC39" i="2"/>
  <c r="BA39" i="2"/>
  <c r="BB39" i="2" s="1"/>
  <c r="AM39" i="2"/>
  <c r="AJ39" i="2"/>
  <c r="AF39" i="2"/>
  <c r="AE39" i="2"/>
  <c r="AD39" i="2"/>
  <c r="Y39" i="2"/>
  <c r="G39" i="2"/>
  <c r="E39" i="2"/>
  <c r="BC38" i="2"/>
  <c r="BA38" i="2"/>
  <c r="BB38" i="2" s="1"/>
  <c r="AM38" i="2"/>
  <c r="AJ38" i="2"/>
  <c r="AF38" i="2"/>
  <c r="AE38" i="2"/>
  <c r="AD38" i="2"/>
  <c r="Y38" i="2"/>
  <c r="G38" i="2"/>
  <c r="E38" i="2"/>
  <c r="BC37" i="2"/>
  <c r="BA37" i="2"/>
  <c r="BB37" i="2" s="1"/>
  <c r="AM37" i="2"/>
  <c r="AJ37" i="2"/>
  <c r="AF37" i="2"/>
  <c r="AE37" i="2"/>
  <c r="AD37" i="2"/>
  <c r="Y37" i="2"/>
  <c r="G37" i="2"/>
  <c r="E37" i="2"/>
  <c r="BC36" i="2"/>
  <c r="BA36" i="2"/>
  <c r="BB36" i="2" s="1"/>
  <c r="AM36" i="2"/>
  <c r="AJ36" i="2"/>
  <c r="AF36" i="2"/>
  <c r="AE36" i="2"/>
  <c r="AD36" i="2"/>
  <c r="Y36" i="2"/>
  <c r="G36" i="2"/>
  <c r="E36" i="2"/>
  <c r="BC35" i="2"/>
  <c r="BA35" i="2"/>
  <c r="BB35" i="2" s="1"/>
  <c r="AM35" i="2"/>
  <c r="AJ35" i="2"/>
  <c r="AF35" i="2"/>
  <c r="AE35" i="2"/>
  <c r="AD35" i="2"/>
  <c r="Y35" i="2"/>
  <c r="G35" i="2"/>
  <c r="E35" i="2"/>
  <c r="BC34" i="2"/>
  <c r="BA34" i="2"/>
  <c r="BB34" i="2" s="1"/>
  <c r="AM34" i="2"/>
  <c r="AJ34" i="2"/>
  <c r="AF34" i="2"/>
  <c r="AE34" i="2"/>
  <c r="AD34" i="2"/>
  <c r="Y34" i="2"/>
  <c r="G34" i="2"/>
  <c r="E34" i="2"/>
  <c r="BC33" i="2"/>
  <c r="BA33" i="2"/>
  <c r="BB33" i="2" s="1"/>
  <c r="AM33" i="2"/>
  <c r="AJ33" i="2"/>
  <c r="AF33" i="2"/>
  <c r="AE33" i="2"/>
  <c r="AD33" i="2"/>
  <c r="Y33" i="2"/>
  <c r="G33" i="2"/>
  <c r="E33" i="2"/>
  <c r="BC32" i="2"/>
  <c r="BA32" i="2"/>
  <c r="BB32" i="2" s="1"/>
  <c r="AM32" i="2"/>
  <c r="AJ32" i="2"/>
  <c r="AF32" i="2"/>
  <c r="AE32" i="2"/>
  <c r="AD32" i="2"/>
  <c r="Y32" i="2"/>
  <c r="G32" i="2"/>
  <c r="E32" i="2"/>
  <c r="BC31" i="2"/>
  <c r="BA31" i="2"/>
  <c r="BB31" i="2" s="1"/>
  <c r="AM31" i="2"/>
  <c r="AJ31" i="2"/>
  <c r="AF31" i="2"/>
  <c r="AE31" i="2"/>
  <c r="AD31" i="2"/>
  <c r="Y31" i="2"/>
  <c r="G31" i="2"/>
  <c r="E31" i="2"/>
  <c r="BC30" i="2"/>
  <c r="BA30" i="2"/>
  <c r="BB30" i="2" s="1"/>
  <c r="AM30" i="2"/>
  <c r="AJ30" i="2"/>
  <c r="AF30" i="2"/>
  <c r="AE30" i="2"/>
  <c r="AD30" i="2"/>
  <c r="Y30" i="2"/>
  <c r="G30" i="2"/>
  <c r="E30" i="2"/>
  <c r="BC29" i="2"/>
  <c r="BA29" i="2"/>
  <c r="BB29" i="2" s="1"/>
  <c r="AM29" i="2"/>
  <c r="AJ29" i="2"/>
  <c r="AF29" i="2"/>
  <c r="AE29" i="2"/>
  <c r="AD29" i="2"/>
  <c r="Y29" i="2"/>
  <c r="G29" i="2"/>
  <c r="E29" i="2"/>
  <c r="BC28" i="2"/>
  <c r="BA28" i="2"/>
  <c r="BB28" i="2" s="1"/>
  <c r="AM28" i="2"/>
  <c r="AJ28" i="2"/>
  <c r="AF28" i="2"/>
  <c r="AE28" i="2"/>
  <c r="AD28" i="2"/>
  <c r="Y28" i="2"/>
  <c r="G28" i="2"/>
  <c r="E28" i="2"/>
  <c r="BC27" i="2"/>
  <c r="BA27" i="2"/>
  <c r="BB27" i="2" s="1"/>
  <c r="AM27" i="2"/>
  <c r="AJ27" i="2"/>
  <c r="AF27" i="2"/>
  <c r="AE27" i="2"/>
  <c r="AD27" i="2"/>
  <c r="Y27" i="2"/>
  <c r="G27" i="2"/>
  <c r="E27" i="2"/>
  <c r="BC26" i="2"/>
  <c r="BA26" i="2"/>
  <c r="BB26" i="2" s="1"/>
  <c r="AM26" i="2"/>
  <c r="AJ26" i="2"/>
  <c r="AF26" i="2"/>
  <c r="AE26" i="2"/>
  <c r="AD26" i="2"/>
  <c r="Y26" i="2"/>
  <c r="G26" i="2"/>
  <c r="E26" i="2"/>
  <c r="BC25" i="2"/>
  <c r="BA25" i="2"/>
  <c r="BB25" i="2" s="1"/>
  <c r="AM25" i="2"/>
  <c r="AJ25" i="2"/>
  <c r="AF25" i="2"/>
  <c r="AE25" i="2"/>
  <c r="AD25" i="2"/>
  <c r="Y25" i="2"/>
  <c r="G25" i="2"/>
  <c r="E25" i="2"/>
  <c r="BC24" i="2"/>
  <c r="BA24" i="2"/>
  <c r="BB24" i="2" s="1"/>
  <c r="AM24" i="2"/>
  <c r="AJ24" i="2"/>
  <c r="AF24" i="2"/>
  <c r="AE24" i="2"/>
  <c r="AD24" i="2"/>
  <c r="Y24" i="2"/>
  <c r="G24" i="2"/>
  <c r="E24" i="2"/>
  <c r="BC23" i="2"/>
  <c r="BA23" i="2"/>
  <c r="BB23" i="2" s="1"/>
  <c r="AM23" i="2"/>
  <c r="AJ23" i="2"/>
  <c r="AF23" i="2"/>
  <c r="AE23" i="2"/>
  <c r="AD23" i="2"/>
  <c r="Y23" i="2"/>
  <c r="G23" i="2"/>
  <c r="E23" i="2"/>
  <c r="BC22" i="2"/>
  <c r="BB22" i="2"/>
  <c r="BA22" i="2"/>
  <c r="AM22" i="2"/>
  <c r="AJ22" i="2"/>
  <c r="AF22" i="2"/>
  <c r="AE22" i="2"/>
  <c r="AD22" i="2"/>
  <c r="Y22" i="2"/>
  <c r="G22" i="2"/>
  <c r="E22" i="2"/>
  <c r="BC21" i="2"/>
  <c r="BA21" i="2"/>
  <c r="BB21" i="2" s="1"/>
  <c r="AM21" i="2"/>
  <c r="AJ21" i="2"/>
  <c r="AF21" i="2"/>
  <c r="AE21" i="2"/>
  <c r="AD21" i="2"/>
  <c r="Y21" i="2"/>
  <c r="G21" i="2"/>
  <c r="E21" i="2"/>
  <c r="BC20" i="2"/>
  <c r="BA20" i="2"/>
  <c r="BB20" i="2" s="1"/>
  <c r="AM20" i="2"/>
  <c r="AJ20" i="2"/>
  <c r="AF20" i="2"/>
  <c r="AE20" i="2"/>
  <c r="AD20" i="2"/>
  <c r="Y20" i="2"/>
  <c r="G20" i="2"/>
  <c r="E20" i="2"/>
  <c r="BC19" i="2"/>
  <c r="BA19" i="2"/>
  <c r="BB19" i="2" s="1"/>
  <c r="AM19" i="2"/>
  <c r="AJ19" i="2"/>
  <c r="AF19" i="2"/>
  <c r="AE19" i="2"/>
  <c r="AD19" i="2"/>
  <c r="Y19" i="2"/>
  <c r="G19" i="2"/>
  <c r="E19" i="2"/>
  <c r="BC18" i="2"/>
  <c r="BA18" i="2"/>
  <c r="BB18" i="2" s="1"/>
  <c r="AM18" i="2"/>
  <c r="AJ18" i="2"/>
  <c r="AF18" i="2"/>
  <c r="AE18" i="2"/>
  <c r="AD18" i="2"/>
  <c r="Y18" i="2"/>
  <c r="G18" i="2"/>
  <c r="E18" i="2"/>
  <c r="BC17" i="2"/>
  <c r="BA17" i="2"/>
  <c r="BB17" i="2" s="1"/>
  <c r="AM17" i="2"/>
  <c r="AJ17" i="2"/>
  <c r="AF17" i="2"/>
  <c r="AE17" i="2"/>
  <c r="AD17" i="2"/>
  <c r="Y17" i="2"/>
  <c r="G17" i="2"/>
  <c r="E17" i="2"/>
  <c r="BC16" i="2"/>
  <c r="BA16" i="2"/>
  <c r="BB16" i="2" s="1"/>
  <c r="AM16" i="2"/>
  <c r="AJ16" i="2"/>
  <c r="AF16" i="2"/>
  <c r="AE16" i="2"/>
  <c r="AD16" i="2"/>
  <c r="Y16" i="2"/>
  <c r="G16" i="2"/>
  <c r="E16" i="2"/>
  <c r="BC15" i="2"/>
  <c r="BA15" i="2"/>
  <c r="BB15" i="2" s="1"/>
  <c r="AM15" i="2"/>
  <c r="AJ15" i="2"/>
  <c r="AF15" i="2"/>
  <c r="AE15" i="2"/>
  <c r="AD15" i="2"/>
  <c r="Y15" i="2"/>
  <c r="G15" i="2"/>
  <c r="E15" i="2"/>
  <c r="BC14" i="2"/>
  <c r="BA14" i="2"/>
  <c r="BB14" i="2" s="1"/>
  <c r="AM14" i="2"/>
  <c r="AJ14" i="2"/>
  <c r="AF14" i="2"/>
  <c r="AE14" i="2"/>
  <c r="AD14" i="2"/>
  <c r="Y14" i="2"/>
  <c r="G14" i="2"/>
  <c r="E14" i="2"/>
  <c r="BA13" i="2"/>
  <c r="BA8" i="2" l="1"/>
  <c r="O61" i="1"/>
  <c r="M7" i="1" l="1"/>
  <c r="M6" i="1"/>
  <c r="BC13" i="2" l="1"/>
  <c r="AM13" i="2" l="1"/>
  <c r="BB13" i="2" l="1"/>
  <c r="AJ13" i="2" l="1"/>
  <c r="O56" i="1"/>
  <c r="O50" i="1"/>
  <c r="O43" i="1"/>
  <c r="O32" i="1"/>
  <c r="O24" i="1"/>
  <c r="O11" i="1"/>
  <c r="O20" i="1"/>
  <c r="O4" i="1"/>
  <c r="AE13" i="2" l="1"/>
  <c r="AD13" i="2"/>
  <c r="M16" i="1"/>
  <c r="M14" i="1"/>
  <c r="M13" i="1"/>
  <c r="M12" i="1"/>
  <c r="M10" i="1"/>
  <c r="M9" i="1"/>
  <c r="M8" i="1"/>
  <c r="M4" i="1"/>
  <c r="M5" i="1"/>
  <c r="AF13" i="2" l="1"/>
  <c r="Y13" i="2"/>
  <c r="G13" i="2" l="1"/>
  <c r="E18" i="1" l="1"/>
  <c r="E17" i="1"/>
  <c r="E16" i="1"/>
  <c r="E15" i="1"/>
  <c r="E13" i="1"/>
  <c r="E12" i="1"/>
  <c r="E11" i="1"/>
  <c r="E9" i="1"/>
  <c r="E8" i="1"/>
  <c r="E7" i="1"/>
  <c r="E6" i="1"/>
  <c r="E5" i="1"/>
  <c r="E4" i="1"/>
  <c r="E76" i="1"/>
  <c r="E75" i="1"/>
  <c r="E74" i="1"/>
  <c r="E73" i="1"/>
  <c r="E71" i="1"/>
  <c r="E70" i="1"/>
  <c r="E69" i="1"/>
  <c r="E68" i="1"/>
  <c r="E66" i="1"/>
  <c r="E65" i="1"/>
  <c r="E64" i="1"/>
  <c r="E63" i="1"/>
  <c r="E62" i="1"/>
  <c r="E61" i="1"/>
  <c r="E59" i="1"/>
  <c r="E58" i="1"/>
  <c r="E57" i="1"/>
  <c r="E56" i="1"/>
  <c r="E55" i="1"/>
  <c r="E53" i="1"/>
  <c r="E52" i="1"/>
  <c r="E51" i="1"/>
  <c r="E50" i="1"/>
  <c r="E49" i="1"/>
  <c r="E48" i="1"/>
  <c r="E47" i="1"/>
  <c r="E46" i="1"/>
  <c r="E45" i="1"/>
  <c r="E43" i="1"/>
  <c r="E42" i="1"/>
  <c r="E41" i="1"/>
  <c r="E40" i="1"/>
  <c r="E39" i="1"/>
  <c r="E38" i="1"/>
  <c r="E36" i="1"/>
  <c r="E35" i="1"/>
  <c r="E34" i="1"/>
  <c r="E33" i="1"/>
  <c r="E32" i="1"/>
  <c r="E30" i="1"/>
  <c r="E29" i="1"/>
  <c r="E28" i="1"/>
  <c r="E27" i="1"/>
  <c r="E25" i="1"/>
  <c r="E24" i="1"/>
  <c r="E23" i="1"/>
  <c r="E22" i="1"/>
  <c r="E21" i="1"/>
  <c r="E20" i="1"/>
  <c r="E13" i="2" l="1"/>
</calcChain>
</file>

<file path=xl/comments1.xml><?xml version="1.0" encoding="utf-8"?>
<comments xmlns="http://schemas.openxmlformats.org/spreadsheetml/2006/main">
  <authors>
    <author>edison.chato</author>
  </authors>
  <commentList>
    <comment ref="AC2" authorId="0">
      <text>
        <r>
          <rPr>
            <sz val="10"/>
            <color indexed="81"/>
            <rFont val="Calibri"/>
            <family val="2"/>
            <scheme val="minor"/>
          </rPr>
          <t xml:space="preserve">Clasificador Presupuestario del:
</t>
        </r>
        <r>
          <rPr>
            <b/>
            <sz val="10"/>
            <color indexed="81"/>
            <rFont val="Calibri"/>
            <family val="2"/>
            <scheme val="minor"/>
          </rPr>
          <t xml:space="preserve"> 2019·02·01</t>
        </r>
      </text>
    </comment>
  </commentList>
</comments>
</file>

<file path=xl/comments2.xml><?xml version="1.0" encoding="utf-8"?>
<comments xmlns="http://schemas.openxmlformats.org/spreadsheetml/2006/main">
  <authors>
    <author>Edison Chato</author>
  </authors>
  <commentList>
    <comment ref="M10" authorId="0">
      <text>
        <r>
          <rPr>
            <b/>
            <sz val="9"/>
            <color indexed="81"/>
            <rFont val="Tahoma"/>
            <family val="2"/>
          </rPr>
          <t>Colocar: Programación Mensual de la Meta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10" authorId="0">
      <text>
        <r>
          <rPr>
            <b/>
            <sz val="9"/>
            <color indexed="81"/>
            <rFont val="Tahoma"/>
            <family val="2"/>
          </rPr>
          <t>Colocar: PROGRAMACIÓN FINANCIERA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Escoger: NIVEL 0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Escoger: NIVEL 1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Escoger: NIVEL 2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Escoger: NIVEL 3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Escoger: CANTÓN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Escoger: OBJETIVO ESTRATÉGICO
INSTITUCIONAL (N1)</t>
        </r>
      </text>
    </comment>
    <comment ref="I12" authorId="0">
      <text>
        <r>
          <rPr>
            <b/>
            <sz val="9"/>
            <color indexed="81"/>
            <rFont val="Tahoma"/>
            <family val="2"/>
          </rPr>
          <t>Escoger: COMPONENTE DEL PROYECTO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Colocar: ACTIVIDAD PAPP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>Colocar: METAS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Colocar: INDICADORES</t>
        </r>
      </text>
    </comment>
    <comment ref="Z12" authorId="0">
      <text>
        <r>
          <rPr>
            <b/>
            <sz val="9"/>
            <color indexed="81"/>
            <rFont val="Tahoma"/>
            <family val="2"/>
          </rPr>
          <t>Escoger: COD.
FUENTE</t>
        </r>
      </text>
    </comment>
    <comment ref="AA12" authorId="0">
      <text>
        <r>
          <rPr>
            <b/>
            <sz val="9"/>
            <color indexed="81"/>
            <rFont val="Tahoma"/>
            <family val="2"/>
          </rPr>
          <t>Colocar: COD.
ORGANISMO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Colocar: COD.
CORRELATIVO</t>
        </r>
      </text>
    </comment>
    <comment ref="AH12" authorId="0">
      <text>
        <r>
          <rPr>
            <b/>
            <sz val="9"/>
            <color indexed="81"/>
            <rFont val="Tahoma"/>
            <family val="2"/>
          </rPr>
          <t>Escoger: DESCRIPCIÓN ACTIVIDAD eSIGEF</t>
        </r>
      </text>
    </comment>
    <comment ref="AI12" authorId="0">
      <text>
        <r>
          <rPr>
            <b/>
            <sz val="9"/>
            <color indexed="81"/>
            <rFont val="Tahoma"/>
            <family val="2"/>
          </rPr>
          <t>Escoger: CÓDIGO
POLÍTICAS DE IGUALDAD</t>
        </r>
      </text>
    </comment>
    <comment ref="AK12" authorId="0">
      <text>
        <r>
          <rPr>
            <b/>
            <sz val="9"/>
            <color indexed="81"/>
            <rFont val="Tahoma"/>
            <family val="2"/>
          </rPr>
          <t>Escoger: GRUPO DE GASTO</t>
        </r>
      </text>
    </comment>
    <comment ref="AL12" authorId="0">
      <text>
        <r>
          <rPr>
            <b/>
            <sz val="9"/>
            <color indexed="81"/>
            <rFont val="Tahoma"/>
            <family val="2"/>
          </rPr>
          <t>Escoger: ITEM PRESUPUESTARIO</t>
        </r>
      </text>
    </comment>
  </commentList>
</comments>
</file>

<file path=xl/sharedStrings.xml><?xml version="1.0" encoding="utf-8"?>
<sst xmlns="http://schemas.openxmlformats.org/spreadsheetml/2006/main" count="23371" uniqueCount="1201">
  <si>
    <t>MATRIZ  ESTRATÉGICA</t>
  </si>
  <si>
    <t>MATRIZ FINANCIERA</t>
  </si>
  <si>
    <t>VALIDACIÓN</t>
  </si>
  <si>
    <t>I. ESTRUCTURA ORGANIZATIVA</t>
  </si>
  <si>
    <t>II. UBICACIÓN GEOGRÁFICA</t>
  </si>
  <si>
    <t>III. OBJETIVOS Y COMPONENTES</t>
  </si>
  <si>
    <t>NIVEL 0
(Planta Central; Zonas)</t>
  </si>
  <si>
    <t>NIVEL 1
(Despacho; Viceministerios; Coordinaciones Zonales)</t>
  </si>
  <si>
    <t>NIVEL 2
(Subsecretarías; Coordinaciones Zonales; Direcciones Distritales)</t>
  </si>
  <si>
    <t>NIVEL 3
(Proyecto)</t>
  </si>
  <si>
    <t>PROVINCIA</t>
  </si>
  <si>
    <t>CANTON</t>
  </si>
  <si>
    <t>FRONTERA</t>
  </si>
  <si>
    <t>COMPONENTE DEL PROYECTO</t>
  </si>
  <si>
    <t>ACTIVIDAD PAPP</t>
  </si>
  <si>
    <t>METAS</t>
  </si>
  <si>
    <t>INDICADORES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</si>
  <si>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</si>
  <si>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</si>
  <si>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</si>
  <si>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</si>
  <si>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</si>
  <si>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</si>
  <si>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</si>
  <si>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</si>
  <si>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</si>
  <si>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</si>
  <si>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</si>
  <si>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</si>
  <si>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DESCRIPCIÓN  DEL PROGRAMA</t>
  </si>
  <si>
    <t>DESCRIPCIÓN DEL PROYECTO</t>
  </si>
  <si>
    <t>DESCRIPCIÓN ACTIVIDAD
eSIGEF</t>
  </si>
  <si>
    <t>GRUPO DE GASTO</t>
  </si>
  <si>
    <t>ITEM
PRESUPUESTARIO</t>
  </si>
  <si>
    <t>PRESUPUESTO TOTAL
ACTIVIDAD</t>
  </si>
  <si>
    <t>TOTAL
PROGRAMADO</t>
  </si>
  <si>
    <t>REVISIÓN
SUMAS</t>
  </si>
  <si>
    <t>REVISIÓN DATOS</t>
  </si>
  <si>
    <t>PLANTA_CENTRAL</t>
  </si>
  <si>
    <t>COORDINACIONES_ZONALES</t>
  </si>
  <si>
    <t>DESPACHO_MINISTERIAL</t>
  </si>
  <si>
    <t>VICEMINISTERIO_DE_INCLUSIÓN_ECONÓMICA</t>
  </si>
  <si>
    <t>VICEMINISTERIO_DE_INCLUSIÓN_SOCIAL</t>
  </si>
  <si>
    <t>NIVEL_0</t>
  </si>
  <si>
    <t>COORDINACIÓN_ZONAL_1</t>
  </si>
  <si>
    <t>COORDINACIÓN_ZONAL_2</t>
  </si>
  <si>
    <t>COORDINACIÓN_ZONAL_3</t>
  </si>
  <si>
    <t>COORDINACIÓN_ZONAL_4</t>
  </si>
  <si>
    <t>COORDINACIÓN_ZONAL_5</t>
  </si>
  <si>
    <t>COORDINACIÓN_ZONAL_6</t>
  </si>
  <si>
    <t>COORDINACIÓN_ZONAL_7</t>
  </si>
  <si>
    <t>COORDINACIÓN_ZONAL_8</t>
  </si>
  <si>
    <t>COORDINACIÓN_ZONAL_9</t>
  </si>
  <si>
    <t>COORDINACIÓN_GENERAL_ADMINISTRATIVA_FINANCIERA</t>
  </si>
  <si>
    <t>COORDINACIÓN_GENERAL_DE_ASESORÍA_JURÍDICA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</si>
  <si>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</si>
  <si>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</si>
  <si>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</si>
  <si>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DESPACHO____MINISTERIAL___</t>
  </si>
  <si>
    <t>NIVEL_1</t>
  </si>
  <si>
    <t>SUBSECRETARÍA_DE_ASEGURAMIENTO_NO_CONTRIBUTIVO_CONTINGENCIAS_Y_OPERACIONES</t>
  </si>
  <si>
    <t>SUBSECRETARÍA_DE_INCLUSIÓN_ECONÓMICA_Y_MOVILIDAD_SOCIAL</t>
  </si>
  <si>
    <t>SUBSECRETARÍA__DE__FAMILIA</t>
  </si>
  <si>
    <t>NIVEL_2</t>
  </si>
  <si>
    <t>SUBSECRETARÍA_DE_DESARROLLO_INFANTIL_INTEGRAL</t>
  </si>
  <si>
    <t>SUBSECRETARÍA_DE_ATENCIÓN_INTERGENERACIONAL</t>
  </si>
  <si>
    <t>SUBSECRETARÍA_DE_DISCAPACIDADES</t>
  </si>
  <si>
    <t>SUBSECRETARÍA_DE_PROTECCIÓN_ESPECIAL</t>
  </si>
  <si>
    <t>COORDINACIÓN_ZONAL_1_DEL_MINISTERIO_DE_INCLUSIÓN_ECONOMICA_Y_SOCIAL_Z1</t>
  </si>
  <si>
    <t>DIRECCIÓN_DISTRITAL_04D01_TULCÁN</t>
  </si>
  <si>
    <t>DIRECCIÓN_DISTRITAL_08D01_ESMERALDAS</t>
  </si>
  <si>
    <t>DIRECCIÓN_DISTRITAL_21D02_LAGO_AGRIO</t>
  </si>
  <si>
    <t>DIRECCIÓN_DISTRITAL_08D05_SAN_LORENZO</t>
  </si>
  <si>
    <t>DIRECCIÓN_DISTRITAL_10D01_IBARRA</t>
  </si>
  <si>
    <t>280 1000</t>
  </si>
  <si>
    <t>280 1110</t>
  </si>
  <si>
    <t>280 1210</t>
  </si>
  <si>
    <t>280 1520</t>
  </si>
  <si>
    <t>280 1330</t>
  </si>
  <si>
    <t>280 1410</t>
  </si>
  <si>
    <t>COORDINACIÓN_ZONAL_2_DEL_MINISTERIO_DE_INCLUSIÓN_ECONOMICA_Y_SOCIAL_Z2</t>
  </si>
  <si>
    <t>280 2000</t>
  </si>
  <si>
    <t>DIRECCIÓN_DISTRITAL_22D02_FRANCISCO_DE_ORELLANA</t>
  </si>
  <si>
    <t>280 2320</t>
  </si>
  <si>
    <t>DIRECCIÓN_DISTRITAL_15D01_TENA</t>
  </si>
  <si>
    <t>280 2110</t>
  </si>
  <si>
    <t>DIRECCIÓN_DISTRITAL_17D11_RUMIÑAHUI</t>
  </si>
  <si>
    <t>280 2230</t>
  </si>
  <si>
    <t>COORDINACIÓN_ZONAL_3_DEL_MINISTERIO_DE_INCLUSIÓN_ECONOMICA_Y_SOCIAL_Z3</t>
  </si>
  <si>
    <t>280 3000</t>
  </si>
  <si>
    <t>DIRECCIÓN_DISTRITAL_05D01_LATACUNGA</t>
  </si>
  <si>
    <t>280 3110</t>
  </si>
  <si>
    <t>DIRECCIÓN_DISTRITAL_06D01_RIOBAMBA</t>
  </si>
  <si>
    <t>280 3310</t>
  </si>
  <si>
    <t>DIRECCIÓN_DISTRITAL_16D01_PUYO</t>
  </si>
  <si>
    <t>280 3410</t>
  </si>
  <si>
    <t>DIRECCIÓN_DISTRITAL_18D01_AMBATO</t>
  </si>
  <si>
    <t>280 3510</t>
  </si>
  <si>
    <t>COORDINACIÓN_ZONAL_4_DEL_MINISTERIO_DE_INCLUSIÓN_ECONOMICA_Y_SOCIAL_Z4</t>
  </si>
  <si>
    <t>280 4000</t>
  </si>
  <si>
    <t>DIRECCIÓN_DISTRITAL_13D01_PORTOVIEJO</t>
  </si>
  <si>
    <t>280 4110</t>
  </si>
  <si>
    <t>DIRECCIÓN_DISTRITAL_13D02_MANTA</t>
  </si>
  <si>
    <t>280 4130</t>
  </si>
  <si>
    <t>DIRECCIÓN_DISTRITAL_13D07_CHONE</t>
  </si>
  <si>
    <t>280 4250</t>
  </si>
  <si>
    <t>DIRECCIÓN_DISTRITAL_13D10_JAMA</t>
  </si>
  <si>
    <t>280 4330</t>
  </si>
  <si>
    <t>DIRECCIÓN_DISTRITAL_23D01_SANTO_DOMINGO</t>
  </si>
  <si>
    <t>280 4410</t>
  </si>
  <si>
    <t>COORDINACIÓN_ZONAL_5_DEL_MINISTERIO_DE_INCLUSIÓN_ECONOMICA_Y_SOCIAL_Z5</t>
  </si>
  <si>
    <t>280 5000</t>
  </si>
  <si>
    <t>DIRECCIÓN_DISTRITAL_02D01_GUARANDA</t>
  </si>
  <si>
    <t>280 5110</t>
  </si>
  <si>
    <t>DIRECCIÓN_DISTRITAL_20D01_SAN_CRISTOBAL</t>
  </si>
  <si>
    <t>280 5610</t>
  </si>
  <si>
    <t>DIRECCIÓN_DISTRITAL_09D15_EL_EMPALME</t>
  </si>
  <si>
    <t>280 5270</t>
  </si>
  <si>
    <t>DIRECCIÓN_DISTRITAL_09D17_MILAGRO</t>
  </si>
  <si>
    <t>280 5310</t>
  </si>
  <si>
    <t>DIRECCIÓN_DISTRITAL_09D20_SALITRE</t>
  </si>
  <si>
    <t>280 5360</t>
  </si>
  <si>
    <t>DIRECCIÓN_DISTRITAL_12D01_BABAHOYO</t>
  </si>
  <si>
    <t>280 5410</t>
  </si>
  <si>
    <t>DIRECCIÓN_DISTRITAL_12D03_QUEVEDO</t>
  </si>
  <si>
    <t>280 5450</t>
  </si>
  <si>
    <t>DIRECCIÓN_DISTRITAL_24D02_SALINAS</t>
  </si>
  <si>
    <t>280 5730</t>
  </si>
  <si>
    <t>COORDINACIÓN_ZONAL_6_DEL_MINISTERIO_DE_INCLUSIÓN_ECONOMICA_Y_SOCIAL_Z6</t>
  </si>
  <si>
    <t>280 6000</t>
  </si>
  <si>
    <t>DIRECCIÓN_DISTRITAL_01D01_CUENCA</t>
  </si>
  <si>
    <t>280 6110</t>
  </si>
  <si>
    <t>DIRECCIÓN_DISTRITAL_01D04_GUALACEO</t>
  </si>
  <si>
    <t>280 6210</t>
  </si>
  <si>
    <t>DIRECCIÓN_DISTRITAL_03D01_AZOGUES</t>
  </si>
  <si>
    <t>280 6310</t>
  </si>
  <si>
    <t>DIRECCIÓN_DISTRITAL_14D01_MORONA</t>
  </si>
  <si>
    <t>280 6410</t>
  </si>
  <si>
    <t>COORDINACIÓN_ZONAL_7_DEL_MINISTERIO_DE_INCLUSIÓN_ECONOMICA_Y_SOCIAL_Z7</t>
  </si>
  <si>
    <t>280 7000</t>
  </si>
  <si>
    <t>DIRECCIÓN_DISTRITAL_07D02_MACHALA</t>
  </si>
  <si>
    <t>280 7130</t>
  </si>
  <si>
    <t>DIRECCIÓN_DISTRITAL_07D04_PIÑAS</t>
  </si>
  <si>
    <t>280 7210</t>
  </si>
  <si>
    <t>DIRECCIÓN_DISTRITAL_11D01_LOJA</t>
  </si>
  <si>
    <t>280 7310</t>
  </si>
  <si>
    <t>DIRECCIÓN_DISTRITAL_11D06_CALVAS</t>
  </si>
  <si>
    <t>280 7420</t>
  </si>
  <si>
    <t>DIRECCIÓN_DISTRITAL_19D01_ZAMORA</t>
  </si>
  <si>
    <t>280 7510</t>
  </si>
  <si>
    <t>COORDINACIÓN_ZONAL_8_DEL_MINISTERIO_DE_INCLUSIÓN_ECONOMICA_Y_SOCIAL_Z8</t>
  </si>
  <si>
    <t>280 8000</t>
  </si>
  <si>
    <t>DIRECCIÓN_DISTRITAL_09D03_GUAYAQUILCENTROSUR</t>
  </si>
  <si>
    <t>280 8130</t>
  </si>
  <si>
    <t>DIRECCIÓN_DISTRITAL_09D09_GUAYAQUIL_NORTE</t>
  </si>
  <si>
    <t>280 8240</t>
  </si>
  <si>
    <t>DIRECCIÓN_DISTRITAL_09D24_DURAN</t>
  </si>
  <si>
    <t>280 8270</t>
  </si>
  <si>
    <t>COORDINACIÓN_ZONAL_9_DEL_MINISTERIO_DE_INCLUSIÓN_ECONOMICA_Y_SOCIAL_Z9</t>
  </si>
  <si>
    <t>280 9000</t>
  </si>
  <si>
    <t>DIRECCIÓN_DISTRITAL_17D02_QUITO_NORTE</t>
  </si>
  <si>
    <t>280 9120</t>
  </si>
  <si>
    <t>DIRECCIÓN_DISTRITAL_17D05_QUITO_CENTRO</t>
  </si>
  <si>
    <t>280 9180</t>
  </si>
  <si>
    <t>DIRECCIÓN_DISTRITAL_17D08_QUITO_SUR</t>
  </si>
  <si>
    <t>280 9240</t>
  </si>
  <si>
    <t>NIVEL_3</t>
  </si>
  <si>
    <t>PROYECTOS</t>
  </si>
  <si>
    <t>PROMOCION_DE_LA_MOVILIDAD_SOCIAL_ASCENDENTE_DE_LAS_FAMILIAS_EN_EXTREMA_POBREZA_USUARIAS_DEL_BDH_MEDIANTE_EL_ACOMPAÑAMIENTO_FAMILIAR_Y_LA_ARTICULACION_DE_LAS_INTERVENCIONES_Y_RECURSOS_EN_SU_ENTORNO</t>
  </si>
  <si>
    <t>57</t>
  </si>
  <si>
    <t>56</t>
  </si>
  <si>
    <t>ESTRATEGIA_DE_MEJORAMIENTO_DEL_TALENTO_HUMANO_DE_LOS_SERVICIOS_DE_DESARROLLO_INFANTIL</t>
  </si>
  <si>
    <t>CONSTRUCCION_RECONSTRUCCION_REHABILITACION_Y_EQUIPAMIENTO_CENTROS_INFANTILES_DEL_BUEN_VIVIR</t>
  </si>
  <si>
    <t>AMPLIACION_DE_CAPACIDADES_DE_LAS_PERSONAS_CON_DISCAPACIDAD_Y_SUS_FAMILIAS_PARA_LA_PROMOCION_Y_EXIGIBILIDAD_DE_DERECHOS</t>
  </si>
  <si>
    <t>59</t>
  </si>
  <si>
    <t>IMPLEMENTAR_ESTRATEGIAS_Y_SERVICIOS_DE_PREVENCION_Y_PROTECCION_ESPECIAL_EN_EL_CICLO_DE_VIDA_A_NIVEL_NACIONAL</t>
  </si>
  <si>
    <t>55</t>
  </si>
  <si>
    <t>INCREMENTO_DE_COBERTURA_Y_CALIDAD_DE_LOS_SERVICIOS_DE_LA_MISIÓN_MIS_MEJORES_AÑOS</t>
  </si>
  <si>
    <t>58</t>
  </si>
  <si>
    <t>AMPLIACION_DE_COBERTURA_Y_MEJORAMIENTO_DE_LOS_SERVICIOS_DE_ATENCION_A_PERSONAS_ADULTAS_MAYORES_EN_24_PROVINCIAS_DEL_PAIS</t>
  </si>
  <si>
    <t>PROGRAMA_DE_REFORMA_INSTITUCIONAL_DE_LA_GESTIÓN_PÚBLICA</t>
  </si>
  <si>
    <t>01</t>
  </si>
  <si>
    <t>PROVINCIAS</t>
  </si>
  <si>
    <t>IMBABURA</t>
  </si>
  <si>
    <t>CARCHI</t>
  </si>
  <si>
    <t>ESMERALDAS</t>
  </si>
  <si>
    <t>SUCUMBIOS</t>
  </si>
  <si>
    <t>NAPO</t>
  </si>
  <si>
    <t>ORELLANA</t>
  </si>
  <si>
    <t>PICHINCHA</t>
  </si>
  <si>
    <t>TUNGURAHUA</t>
  </si>
  <si>
    <t>COTOPAXI</t>
  </si>
  <si>
    <t>CHIMBORAZO</t>
  </si>
  <si>
    <t>PASTAZA</t>
  </si>
  <si>
    <t>MANABÍ</t>
  </si>
  <si>
    <t>SANTO_DOMINGO_DE_LOS_TSÁCHILAS</t>
  </si>
  <si>
    <t>LOS_RÍOS</t>
  </si>
  <si>
    <t>BOLÍVAR</t>
  </si>
  <si>
    <t>GALÁPAGOS</t>
  </si>
  <si>
    <t>GUAYAS</t>
  </si>
  <si>
    <t>SANTA_ELENA</t>
  </si>
  <si>
    <t>AZUAY</t>
  </si>
  <si>
    <t>CAÑAR</t>
  </si>
  <si>
    <t>MORONA_SANTIAGO</t>
  </si>
  <si>
    <t>LOJA</t>
  </si>
  <si>
    <t>EL_ORO</t>
  </si>
  <si>
    <t>ZAMORA_CHINCHIPE</t>
  </si>
  <si>
    <t>EOD</t>
  </si>
  <si>
    <t>280 9999</t>
  </si>
  <si>
    <t>CUENCA</t>
  </si>
  <si>
    <t xml:space="preserve"> </t>
  </si>
  <si>
    <t>GIRÓN</t>
  </si>
  <si>
    <t>GUALACEO</t>
  </si>
  <si>
    <t>NABÓN</t>
  </si>
  <si>
    <t>PAUTE</t>
  </si>
  <si>
    <t>PUCARÁ</t>
  </si>
  <si>
    <t>SAN FERNANDO</t>
  </si>
  <si>
    <t>SANTA ISABEL</t>
  </si>
  <si>
    <t>SIGSIG</t>
  </si>
  <si>
    <t>OÑA</t>
  </si>
  <si>
    <t>CHORDELEG</t>
  </si>
  <si>
    <t>EL PAN</t>
  </si>
  <si>
    <t>SEVILLA DE ORO</t>
  </si>
  <si>
    <t>GUACHAPALA</t>
  </si>
  <si>
    <t>CAMILO PONCE ENRIQUEZ</t>
  </si>
  <si>
    <t>GUARANDA</t>
  </si>
  <si>
    <t>CHILLANES</t>
  </si>
  <si>
    <t>CHIMBO</t>
  </si>
  <si>
    <t>ECHEANDÍA</t>
  </si>
  <si>
    <t>SAN MIGUEL</t>
  </si>
  <si>
    <t>CALUMA</t>
  </si>
  <si>
    <t>LAS NAVES</t>
  </si>
  <si>
    <t>AZOGUES</t>
  </si>
  <si>
    <t>BIBLIÁN</t>
  </si>
  <si>
    <t>LA TRONCAL</t>
  </si>
  <si>
    <t>EL TAMBO</t>
  </si>
  <si>
    <t>DÉLEG</t>
  </si>
  <si>
    <t>SUSCAL</t>
  </si>
  <si>
    <t>TULCÁN</t>
  </si>
  <si>
    <t>NORTE</t>
  </si>
  <si>
    <t>ESPEJO</t>
  </si>
  <si>
    <t>MIRA</t>
  </si>
  <si>
    <t>MONTÚFAR</t>
  </si>
  <si>
    <t>SAN PEDRO DE HUACA</t>
  </si>
  <si>
    <t>RIOBAMBA</t>
  </si>
  <si>
    <t>ALAUSÍ</t>
  </si>
  <si>
    <t>COLTA</t>
  </si>
  <si>
    <t>CHAMBO</t>
  </si>
  <si>
    <t>CHUNCHI</t>
  </si>
  <si>
    <t>GUAMOTE</t>
  </si>
  <si>
    <t>GUANO</t>
  </si>
  <si>
    <t>PALLATANGA</t>
  </si>
  <si>
    <t>PENIPE</t>
  </si>
  <si>
    <t>CUMANDÁ</t>
  </si>
  <si>
    <t>LATACUNGA</t>
  </si>
  <si>
    <t>LA MANÁ</t>
  </si>
  <si>
    <t>PANGUA</t>
  </si>
  <si>
    <t>PUJILÍ</t>
  </si>
  <si>
    <t>SALCEDO</t>
  </si>
  <si>
    <t>SAQUISILÍ</t>
  </si>
  <si>
    <t>SIGCHOS</t>
  </si>
  <si>
    <t>MACHALA</t>
  </si>
  <si>
    <t>EL ORO</t>
  </si>
  <si>
    <t>SUR</t>
  </si>
  <si>
    <t>ARENILLAS</t>
  </si>
  <si>
    <t>ATAHUALPA</t>
  </si>
  <si>
    <t>BALSAS</t>
  </si>
  <si>
    <t>CHILLA</t>
  </si>
  <si>
    <t>EL GUABO</t>
  </si>
  <si>
    <t>HUAQUILLAS</t>
  </si>
  <si>
    <t>MARCABELÍ</t>
  </si>
  <si>
    <t>PASAJE</t>
  </si>
  <si>
    <t>PIÑAS</t>
  </si>
  <si>
    <t>PORTOVELO</t>
  </si>
  <si>
    <t>SANTA ROSA</t>
  </si>
  <si>
    <t>ZARUMA</t>
  </si>
  <si>
    <t>LAS LAJAS</t>
  </si>
  <si>
    <t>ELOY ALFARO</t>
  </si>
  <si>
    <t>MUISNE</t>
  </si>
  <si>
    <t>QUININDÉ</t>
  </si>
  <si>
    <t>SAN LORENZO</t>
  </si>
  <si>
    <t>ATACAMES</t>
  </si>
  <si>
    <t>RIOVERDE</t>
  </si>
  <si>
    <t>LA CONCORDIA</t>
  </si>
  <si>
    <t>SAN CRISTOBAL</t>
  </si>
  <si>
    <t>SANTA CRUZ</t>
  </si>
  <si>
    <t>ISABELA</t>
  </si>
  <si>
    <t>GUAYAQUIL</t>
  </si>
  <si>
    <t>ALFREDO BAQUERIZO MORENO</t>
  </si>
  <si>
    <t>BALAO</t>
  </si>
  <si>
    <t>BALZAR</t>
  </si>
  <si>
    <t>COLIMES</t>
  </si>
  <si>
    <t>DAULE</t>
  </si>
  <si>
    <t>DURÁN</t>
  </si>
  <si>
    <t>EL EMPALME</t>
  </si>
  <si>
    <t>EL TRIUNFO</t>
  </si>
  <si>
    <t>MILAGRO</t>
  </si>
  <si>
    <t>NARANJAL</t>
  </si>
  <si>
    <t>NARANJITO</t>
  </si>
  <si>
    <t>PALESTINA</t>
  </si>
  <si>
    <t>PEDRO CARBO</t>
  </si>
  <si>
    <t>SAMBORONDÓN</t>
  </si>
  <si>
    <t>SANTA LUCÍA</t>
  </si>
  <si>
    <t>SALITRE</t>
  </si>
  <si>
    <t>YAGUACHI</t>
  </si>
  <si>
    <t>PLAYAS</t>
  </si>
  <si>
    <t>SIMÓN BOLÍVAR</t>
  </si>
  <si>
    <t>CORONEL MARCELINO MARIDUEÑA</t>
  </si>
  <si>
    <t>LOMAS DE SARGENTILLO</t>
  </si>
  <si>
    <t>NOBOL</t>
  </si>
  <si>
    <t>GENERAL ANTONIO ELIZALDE</t>
  </si>
  <si>
    <t>ISIDRO AYORA</t>
  </si>
  <si>
    <t>SAMBORONDON</t>
  </si>
  <si>
    <t>IBARRA</t>
  </si>
  <si>
    <t>ANTONIO ANTE</t>
  </si>
  <si>
    <t>COTACACHI</t>
  </si>
  <si>
    <t>OTAVALO</t>
  </si>
  <si>
    <t>PIMAMPIRO</t>
  </si>
  <si>
    <t>SAN MIGUEL DE URCUQUÍ</t>
  </si>
  <si>
    <t>CALVAS</t>
  </si>
  <si>
    <t>CATAMAYO</t>
  </si>
  <si>
    <t>CELICA</t>
  </si>
  <si>
    <t>CHAGUARPAMBA</t>
  </si>
  <si>
    <t>ESPÍNDOLA</t>
  </si>
  <si>
    <t>GONZANAMÁ</t>
  </si>
  <si>
    <t>MACARÁ</t>
  </si>
  <si>
    <t>PALTAS</t>
  </si>
  <si>
    <t>PUYANGO</t>
  </si>
  <si>
    <t>SARAGURO</t>
  </si>
  <si>
    <t>SOZORANGA</t>
  </si>
  <si>
    <t>ZAPOTILLO</t>
  </si>
  <si>
    <t>PINDAL</t>
  </si>
  <si>
    <t>QUILANGA</t>
  </si>
  <si>
    <t>OLMEDO</t>
  </si>
  <si>
    <t>BABAHOYO</t>
  </si>
  <si>
    <t>LOS RÍOS</t>
  </si>
  <si>
    <t>BABA</t>
  </si>
  <si>
    <t>MONTALVO</t>
  </si>
  <si>
    <t>PUEBLOVIEJO</t>
  </si>
  <si>
    <t>QUEVEDO</t>
  </si>
  <si>
    <t>URDANETA</t>
  </si>
  <si>
    <t>VENTANAS</t>
  </si>
  <si>
    <t>PORTOVIEJO</t>
  </si>
  <si>
    <t>CHONE</t>
  </si>
  <si>
    <t>EL CARMEN</t>
  </si>
  <si>
    <t>FLAVIO ALFARO</t>
  </si>
  <si>
    <t>JIPIJAPA</t>
  </si>
  <si>
    <t>JUNÍN</t>
  </si>
  <si>
    <t>MANTA</t>
  </si>
  <si>
    <t>MONTECRISTI</t>
  </si>
  <si>
    <t>PAJÁN</t>
  </si>
  <si>
    <t>ROCAFUERTE</t>
  </si>
  <si>
    <t>SANTA ANA</t>
  </si>
  <si>
    <t>SUCRE</t>
  </si>
  <si>
    <t>TOSAGUA</t>
  </si>
  <si>
    <t>24 DE MAYO</t>
  </si>
  <si>
    <t>PEDERNALES</t>
  </si>
  <si>
    <t>PUERTO LÓPEZ</t>
  </si>
  <si>
    <t>JAMA</t>
  </si>
  <si>
    <t>JARAMIJÓ</t>
  </si>
  <si>
    <t>SAN VICENTE</t>
  </si>
  <si>
    <t>MORONA</t>
  </si>
  <si>
    <t>MORONA SANTIAGO</t>
  </si>
  <si>
    <t>GUALAQUIZA</t>
  </si>
  <si>
    <t>LIMÓN INDANZA</t>
  </si>
  <si>
    <t>PALORA</t>
  </si>
  <si>
    <t>SANTIAGO</t>
  </si>
  <si>
    <t>SUCÚA</t>
  </si>
  <si>
    <t>HUAMBOYA</t>
  </si>
  <si>
    <t>SAN JUAN BOSCO</t>
  </si>
  <si>
    <t>TAISHA</t>
  </si>
  <si>
    <t>LOGROÑO</t>
  </si>
  <si>
    <t>PABLO SEXTO</t>
  </si>
  <si>
    <t>TIWINTZA</t>
  </si>
  <si>
    <t>TENA</t>
  </si>
  <si>
    <t>ARCHIDONA</t>
  </si>
  <si>
    <t>EL CHACO</t>
  </si>
  <si>
    <t>QUIJOS</t>
  </si>
  <si>
    <t>CARLOS J. AROSEMENA</t>
  </si>
  <si>
    <t>FRANCISCO DE ORELLANA</t>
  </si>
  <si>
    <t>AGUARICO</t>
  </si>
  <si>
    <t>LA JOYA DE LOS SACHAS</t>
  </si>
  <si>
    <t>LORETO</t>
  </si>
  <si>
    <t>MERA</t>
  </si>
  <si>
    <t>SANTA CLARA</t>
  </si>
  <si>
    <t>ARAJUNO</t>
  </si>
  <si>
    <t>DISTRITO METROPOLITANO DE QUITO</t>
  </si>
  <si>
    <t>CAYAMBE</t>
  </si>
  <si>
    <t>MEJÍA</t>
  </si>
  <si>
    <t>PEDRO MONCAYO</t>
  </si>
  <si>
    <t>RUMIÑAHUI</t>
  </si>
  <si>
    <t>SAN MIGUEL DE LOS BANCOS</t>
  </si>
  <si>
    <t>PEDRO VICENTE MALDONADO</t>
  </si>
  <si>
    <t>PUERTO QUITO</t>
  </si>
  <si>
    <t>SANTA ELENA</t>
  </si>
  <si>
    <t>LA LIBERTAD</t>
  </si>
  <si>
    <t>SALINAS</t>
  </si>
  <si>
    <t>SANTO DOMINGO</t>
  </si>
  <si>
    <t>SANTO DOMINGO DE LOS TSÁCHILAS</t>
  </si>
  <si>
    <t>LAGO AGRIO</t>
  </si>
  <si>
    <t>GONZALO PIZARRO</t>
  </si>
  <si>
    <t>PUTUMAYO</t>
  </si>
  <si>
    <t>SHUSHUFINDI</t>
  </si>
  <si>
    <t>SUCUMBÍOS</t>
  </si>
  <si>
    <t>CASCALES</t>
  </si>
  <si>
    <t>CUYABENO</t>
  </si>
  <si>
    <t>AMBATO</t>
  </si>
  <si>
    <t>BAÑOS</t>
  </si>
  <si>
    <t>CEVALLOS</t>
  </si>
  <si>
    <t>MOCHA</t>
  </si>
  <si>
    <t>PATATE</t>
  </si>
  <si>
    <t>QUERO</t>
  </si>
  <si>
    <t>SAN PEDRO DE PELILEO</t>
  </si>
  <si>
    <t>SANTIAGO DE PÍLLARO</t>
  </si>
  <si>
    <t>TISALEO</t>
  </si>
  <si>
    <t>ZAMORA</t>
  </si>
  <si>
    <t>ZAMORA CHINCHIPE</t>
  </si>
  <si>
    <t>CHINCHIPE</t>
  </si>
  <si>
    <t>NANGARITZA</t>
  </si>
  <si>
    <t>YACUAMBI</t>
  </si>
  <si>
    <t>YANTZAZA</t>
  </si>
  <si>
    <t>EL PANGUI</t>
  </si>
  <si>
    <t>CENTINELA DEL CÓNDOR</t>
  </si>
  <si>
    <t>PALANDA</t>
  </si>
  <si>
    <t>PAQUISHA</t>
  </si>
  <si>
    <t xml:space="preserve">N1·OBJETIVO_ESTRATÉGICO_INSTITUCIONAL </t>
  </si>
  <si>
    <t>IV. ACTIVIDAD, METAS E INDICADORES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</si>
  <si>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</si>
  <si>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</si>
  <si>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</si>
  <si>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</si>
  <si>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</si>
  <si>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ATENCIÓN_INTEGRAL_A_PERSONAS_CON_DISCAPACIDAD</t>
  </si>
  <si>
    <t>PROGRAMA</t>
  </si>
  <si>
    <t>Nro.
PROG.</t>
  </si>
  <si>
    <t>COD.
UNIDAD</t>
  </si>
  <si>
    <t>COD.
ORG.</t>
  </si>
  <si>
    <t>COD.
CORR.</t>
  </si>
  <si>
    <t>COD.
FUENTE</t>
  </si>
  <si>
    <t>Nro.
PROYECTO
eSIGEF</t>
  </si>
  <si>
    <t>PRG</t>
  </si>
  <si>
    <t>PRY</t>
  </si>
  <si>
    <t>ACTUALIZACION_DEL_REGISTRO_SOCIAL</t>
  </si>
  <si>
    <t>001</t>
  </si>
  <si>
    <t>002</t>
  </si>
  <si>
    <t>004</t>
  </si>
  <si>
    <t>PROYECTO</t>
  </si>
  <si>
    <t>Nro.
ACTIVIDAD
eSIGEF</t>
  </si>
  <si>
    <t>003</t>
  </si>
  <si>
    <t>005</t>
  </si>
  <si>
    <t>ACTIVIDADES ESIGEF</t>
  </si>
  <si>
    <t>a·</t>
  </si>
  <si>
    <t>b·</t>
  </si>
  <si>
    <t>c·</t>
  </si>
  <si>
    <t>006</t>
  </si>
  <si>
    <t>N·</t>
  </si>
  <si>
    <t>d·</t>
  </si>
  <si>
    <t>55 001</t>
  </si>
  <si>
    <t>56 001</t>
  </si>
  <si>
    <t>56 002</t>
  </si>
  <si>
    <t>56 004</t>
  </si>
  <si>
    <t>e·</t>
  </si>
  <si>
    <t>57 002</t>
  </si>
  <si>
    <t>f·</t>
  </si>
  <si>
    <t>58 001</t>
  </si>
  <si>
    <t>g·</t>
  </si>
  <si>
    <t>58 002</t>
  </si>
  <si>
    <t>h·</t>
  </si>
  <si>
    <t>59 001</t>
  </si>
  <si>
    <t>CÓDIGO
POLÍTICAS DE
IGUALDAD</t>
  </si>
  <si>
    <t>DESCRIPCIÓN CÓDIGO
POLÍTICAS DE IGUALDAD</t>
  </si>
  <si>
    <t>00 00</t>
  </si>
  <si>
    <t>NO APLICA</t>
  </si>
  <si>
    <t>01 01</t>
  </si>
  <si>
    <t>PROMOCIÓN DE LA AUTONOMÍA Y EMPODERAMIENTO DE LA MUJER EN EL MARCO DE LA ECONOMÍA SOCIAL Y SOLIDARIA</t>
  </si>
  <si>
    <t>01 02</t>
  </si>
  <si>
    <t>PROMOCIÓN, GARANTÍA Y GENERACIÓN DE IGUALDAD DE OPORTUNIDADES Y CONDICIONES DE TRABAJO</t>
  </si>
  <si>
    <t>01 03</t>
  </si>
  <si>
    <t xml:space="preserve">PROMOCIÓN Y DESARROLLO DE SISTEMAS DE CUIDADO Y CORRESPONSABILIDAD </t>
  </si>
  <si>
    <t>01 04</t>
  </si>
  <si>
    <t xml:space="preserve">PROMOCIÓN Y GARANTÍA DEL DERECHO A LA PARTICIPACIÓN SOCIAL, POLÍTICA Y EJERCICIO DE CIUDADANÍA </t>
  </si>
  <si>
    <t>01 05</t>
  </si>
  <si>
    <t>PROMOCIÓN Y GARANTÍA DE UNA VIDA LIBRE DE VIOLENCIA</t>
  </si>
  <si>
    <t>01 06</t>
  </si>
  <si>
    <t xml:space="preserve">PROMOCIÓN, PROTECCIÓN Y GARANTÍA DEL DERECHO A LA SALUD </t>
  </si>
  <si>
    <t>01 07</t>
  </si>
  <si>
    <t>PROTECCIÓN Y GARANTÍA DEL DERECHO A LA EDUCACIÓN</t>
  </si>
  <si>
    <t>01 08</t>
  </si>
  <si>
    <t>PROMOCIÓN DEL ACCESO A RECURSOS PARA PROCURAR ACCIONES DE DESARROLLO SUSTENTABLE</t>
  </si>
  <si>
    <t>01 09</t>
  </si>
  <si>
    <t xml:space="preserve">RECONOCIMIENTO Y PROMOCIÓN DE LOS SABERES Y CONOCIMIENTOS ANCESTRALES </t>
  </si>
  <si>
    <t>01 10</t>
  </si>
  <si>
    <t>PROMOCIÓN Y GARANTÍA DEL DERECHO DE LAS MUJERES A LA RECREACIÓN Y USO DE ESPACIOS PÚBLICOS EN CONDICIONES DE IGUALDAD</t>
  </si>
  <si>
    <t>01 11</t>
  </si>
  <si>
    <t>PROMOCIÓN, GARANTÍA Y DESARROLLO DE INSTITUCIONALIDAD Y POLÍTICAS PÚBLICAS CON EQUIDAD DE GÉNERO</t>
  </si>
  <si>
    <t>02 01</t>
  </si>
  <si>
    <t xml:space="preserve">PROMOVER EL RECONOCIMIENTO Y GARANTIA DE LOS DERECHOS DE LAS MUJERES Y HOMBRES CON DISCAPACIDAD,  SU DEBIDA VALORACIÓN Y EL RESPETO A SU DIGNIDAD  </t>
  </si>
  <si>
    <t>02 02</t>
  </si>
  <si>
    <t>FOMENTAR EL EJERCICIO DE LOS DERECHOS SOCIALES, CIVILES Y POLÍTICOS, Y DE LAS LIBERTADES FUNDAMENTALES DE LAS MUJERES Y HOMBRES CON DISCAPACIDAD</t>
  </si>
  <si>
    <t>02 03</t>
  </si>
  <si>
    <t>CONTRIBUIR A LA PREVENCIÓN DE DISCAPACIDADES, ASÍ COMO AL DIAGNÓSTICO PRECOZ Y ATENCIÓN TEMPRANA</t>
  </si>
  <si>
    <t>02 04</t>
  </si>
  <si>
    <t>GARANTIZAR A LAS MUJERES Y HOMBRES CON DISCAPACIDAD EJERCER SU DERECHO A LA SALUD</t>
  </si>
  <si>
    <t>02 05</t>
  </si>
  <si>
    <t>GARANTIZAR A LAS MUJERES Y HOMBRES CON DISCAPACIDAD UNA EDUCACIÓN INCLUSIVA DE CALIDAD Y CON CALIDEZ, ASÍ COMO OPORTUNIDADES DE APRENDIZAJE A LO LARGO DE LA VIDA</t>
  </si>
  <si>
    <t>02 06</t>
  </si>
  <si>
    <t>SALVAGUARDAR Y PROMOVER EL DERECHO AL TRABAJO DE LAS MUJERES Y HOMBRES CON DISCAPACIDAD, SIN DISCRIMINACIÓN Y EN IGUALDAD DE CONDICIONES QUE LAS DEMÁS PERSONAS</t>
  </si>
  <si>
    <t>02 07</t>
  </si>
  <si>
    <t xml:space="preserve">ASEGURAR EL ACCESO DE LAS MUJERES Y HOMBRES CON DISCAPACIDAD A LOS ESPACIOS FÍSICOS, A LA COMUNICACIÓN Y A LA INFORMACIÓN                </t>
  </si>
  <si>
    <t>02 08</t>
  </si>
  <si>
    <t>GARANTIZAR A LAS MUJERES Y HOMBRES CON DISCAPACIDAD EL ACCESO Y DE LOS MÚLTIPLES  BENEFICIOS DEL TURISMO, DE LA CULTURA,  DEL ARTE, DEL DEPORTE Y DE LA RECREACIÓN</t>
  </si>
  <si>
    <t>02 09</t>
  </si>
  <si>
    <t>GARANTIZAR A LAS MUJERES Y HOMBRES CON DISCAPACIDAD EL ACCESO A LA PROTECCIÓN Y SEGURIDAD SOCIAL</t>
  </si>
  <si>
    <t>02 10</t>
  </si>
  <si>
    <t>GARANTIZAR A LAS MUJERES Y HOMBRES CON DISCAPACIDAD EL ACCESO EFECTIVO A LA JUSTICIA, SIN DISCRIMINACIÓN Y EN IGUALDAD DE CONDICIONES QUE LAS DEMÁS PERSONAS</t>
  </si>
  <si>
    <t>02 11</t>
  </si>
  <si>
    <t>PREVENIR, SANCIONAR Y ERRADICAR LA VIOLENCIA CONTRA MUJERES Y HOMBRES CON DISCAPACIDAD, SUS FAMILIARES Y CUIDADORES</t>
  </si>
  <si>
    <t>02 12</t>
  </si>
  <si>
    <t xml:space="preserve">PROMOVER, GARANTIZAR Y DESARROLLAR LA INSTITUCIONALIDAD, NORMATIVIDAD  Y POLÍTICAS PÚBLICAS CON EQUIDAD PARA MUJERES Y HOMBRES CON DISCAPACIDAD </t>
  </si>
  <si>
    <t>03 01</t>
  </si>
  <si>
    <t xml:space="preserve">GARANTIZAR Y PROTEGER LA AUTODETERMINACIÓN CULTURAL, LOS SABERES ANCESTRALES, EL PATRIMONIO TANGIBLE E INTANGIBLE Y LA MEMORIA SOCIAL DE LOS PUEBLOS Y NACIONALIDADES </t>
  </si>
  <si>
    <t>03 02</t>
  </si>
  <si>
    <t>GARANTIZAR EL EJERCICIO DE LOS DERECHOS TERRITORIALES EN EL MARCO DE LA CONSTITUCIÓN Y LOS DERECHOS COLECTIVOS</t>
  </si>
  <si>
    <t>03 03</t>
  </si>
  <si>
    <t>PROMOVER Y GARANTIZAR EL DERECHO A LA EDUCACIÓN, AL USO DE LAS LENGUAS ANCESTRALES Y A SISTEMAS EDUCATIVOS INTERCULTURALES</t>
  </si>
  <si>
    <t>03 04</t>
  </si>
  <si>
    <t>PROMOVER Y GARANTIZAR EL DERECHO A LA SALUD Y A SISTEMAS DE SALUD INTERCULTURALES</t>
  </si>
  <si>
    <t>03 05</t>
  </si>
  <si>
    <t xml:space="preserve">GARANTIZAR EL EJERCICIO DE LOS DERECHOS DE VIVIENDA, LABORALES Y DE SEGURIDAD SOCIAL DE LOS PUEBLOS Y NACIONALIDADES </t>
  </si>
  <si>
    <t>03 06</t>
  </si>
  <si>
    <t>GARANTIZAR EL EJERCICIO DEL DERECHO PROPIO O CONSETUDINARIO A TRAVÉS DE LA COORDINACIÓN Y COOPERACIÓN ENTRE SISTEMAS DE JUSTICIA</t>
  </si>
  <si>
    <t>03 07</t>
  </si>
  <si>
    <t>PROMOVER Y FORTALECER LOS SISTEMAS DE ECONOMÍA POPULAR Y SOLIDARIA DE LOS PUEBLOS Y NACIONALIDADES</t>
  </si>
  <si>
    <t>03 08</t>
  </si>
  <si>
    <t>PROMOVER Y FORTALECER LA SOBERANÍA ALIMENTARIA</t>
  </si>
  <si>
    <t>03 09</t>
  </si>
  <si>
    <t>FORTALECER Y PROMOVER LOS LIDERAZGOS CON EQUIDAD DE GÉNERO, LA PARTICIPACIÓN PLENA Y EL EJERCICIO DE LA DEMOCRACIA COMUNITARIA DE LOS PUEBLOS Y NACIONALIDADES</t>
  </si>
  <si>
    <t>03 10</t>
  </si>
  <si>
    <t>PROMOVER Y REFORZAR LA LUCHA CONTRA EL RACISMO, LA DISCRIMINACIÓN Y LA INTOLERANCIA</t>
  </si>
  <si>
    <t>03 11</t>
  </si>
  <si>
    <t>GARANTIZAR EL DERECHO A LA COMUNICACIÓN E INFORMACIÓN DE LAS NACIONALIDADES Y PUEBLOS INDÍGENAS, AFROECUATORIANO Y MONTUBIO</t>
  </si>
  <si>
    <t>03 12</t>
  </si>
  <si>
    <t>PROMOVER Y FORTALECER LA INSTITUCIONALIDAD DEL ESTADO PARA LA EQUIDAD CON PUEBLOS Y NACIONALIDADES</t>
  </si>
  <si>
    <t>04 01</t>
  </si>
  <si>
    <t>GARANTIZAR LOS DERECHOS DE LAS PERSONAS ECUATORIANAS EN EL EXTERIOR INDEPENDIENTEMENTE DE SU CONDICIÓN MIGRATORIA</t>
  </si>
  <si>
    <t>04 02</t>
  </si>
  <si>
    <t xml:space="preserve">APOYAR A LA INTEGRACIÓN DE ECUATORIANOS/AS EN SOCIEDADES DE DESTINO </t>
  </si>
  <si>
    <t>04 03</t>
  </si>
  <si>
    <t xml:space="preserve">PROMOVER Y REFORZAR LA LUCHA CONTRA LA XENOFOBIA, LA DISCRIMINACIÓN Y LA INTOLERANCIA </t>
  </si>
  <si>
    <t>04 04</t>
  </si>
  <si>
    <t>FAVORECER Y FOMENTAR LA PARTICIPACIÓN CIUDADANA DE LOS/AS MIGRANTES ECUATORIANOS/AS Y SUS ORGANIZACIONES EN ORIGEN Y DESTINO</t>
  </si>
  <si>
    <t>04 05</t>
  </si>
  <si>
    <t>PREVENIR Y COMBATIR DE MANERA INTEGRAL LA TRATA Y EL TRÁFICO DE PERSONAS</t>
  </si>
  <si>
    <t>04 06</t>
  </si>
  <si>
    <t>APOYAR EL RETORNO VOLUNTARIO DE LOS/AS MIGRANTES ECUATORIANOS/AS EN EL EXTERIOR</t>
  </si>
  <si>
    <t>04 07</t>
  </si>
  <si>
    <t>FAVORECER LA REINTEGRACIÓN SOCIAL, LABORAL Y ECONÓMICA DE LOS/AS MIGRANTES RETORNADOS/AS</t>
  </si>
  <si>
    <t>04 08</t>
  </si>
  <si>
    <t xml:space="preserve">GARANTIZAR LOS DERECHOS DE LOS/AS FAMILIARES DE MIGRANTES ECUATORIANOS/AS Y DE LA FAMILIA TRANSNACIONAL, PREVINIENDO TODA FORMA DE DISCRIMINACIÓN </t>
  </si>
  <si>
    <t>04 09</t>
  </si>
  <si>
    <t xml:space="preserve">FORTALECER LA POLÍTICA MIGRATORIA, SUS AGENDAS, CONVENIOS Y ACUERDOS DESDE UNA PERSPECTIVA DE DERECHOS </t>
  </si>
  <si>
    <t>04 10</t>
  </si>
  <si>
    <t>CREAR Y FORTALECER ESPACIOS DE GENERACIÓN DE INFORMACIÓN Y ESTUDIO SOBRE LA MOVILIDAD HUMANA INTERNACIONAL</t>
  </si>
  <si>
    <t>04 11</t>
  </si>
  <si>
    <t>PROMOVER Y FORTALECER LA INSTITUCIONALIDAD DEL ESTADO PARA TRANSVERSALIZAR LA ATENCIÓN A LA MOVILIDAD HUMANA</t>
  </si>
  <si>
    <t>05 01</t>
  </si>
  <si>
    <t>ASEGURAR UNA ATENCIÓN INTEGRAL DE SALUD OPORTUNA Y GRATUITA, CON CALIDAD, CALIDEZ Y EQUIDAD PARA TODOS LOS NIÑOS, NIÑAS Y ADOLESCENTES</t>
  </si>
  <si>
    <t>05 02</t>
  </si>
  <si>
    <t>ASEGURAR EL DESARROLLO INFANTIL Y LA EDUCACIÓN INTEGRAL, CON CALIDAD Y CALIDEZ PARA TODOS LOS NIÑOS, NIÑAS Y ADOLESCENTES</t>
  </si>
  <si>
    <t>05 03</t>
  </si>
  <si>
    <t>PROTEGER INTEGRALMENTE A LOS NIÑOS, NIÑAS Y ADOLESCENTES QUE SE ENCUENTRAN EN CONDICIÓN DE VULNERABILIDAD Y RESTITUIR SUS DERECHOS VIOLENTADOS</t>
  </si>
  <si>
    <t>05 04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</si>
  <si>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</si>
  <si>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05 05</t>
  </si>
  <si>
    <t>INCORPORAR A LOS NIÑOS, NIÑAS Y ADOLESCENTES COMO ACTORES CLAVE EN EL DISEÑO E IMPLEMENTACIÓN DE LAS POLÍTICAS, PROGRAMAS Y PROYECTOS</t>
  </si>
  <si>
    <t>05 06</t>
  </si>
  <si>
    <t>PROMOVER LA CORRESPONSABILIDAD DEL CONJUNTO DE LA SOCIEDAD EN EL DISEÑO, IMPLEMENTACIÓN Y EVALUACIÓN DE LAS POLÍTICAS PÚBLICAS PARA LA IGUALDAD DE NIÑAS, NIÑOS Y ADOLESCENTES</t>
  </si>
  <si>
    <t>05 07</t>
  </si>
  <si>
    <t>GENERAR INVESTIGACIÓN, ANÁLISIS Y DIFUSIÓN DE LA SITUACIÓN DE LA INFANCIA, NIÑEZ Y ADOLESCENCIA</t>
  </si>
  <si>
    <t>05 08</t>
  </si>
  <si>
    <t>PROMOVER, GARANTIZAR Y DESARROLLAR LA INSTITUCIONALIDAD Y POLÍTICAS PÚBLICAS CON EQUIDAD PARA NIÑOS, NIÑAS Y ADOLESCENTES</t>
  </si>
  <si>
    <t>05 09</t>
  </si>
  <si>
    <t>PROMOVER E IMPULSAR UNA JUSTICIA ÁGIL Y CÉLERE PARA NIÑOS, NIÑAS Y ADOLESCENTES EN CONFLICTO CON LA LEY CIVIL Y PENAL</t>
  </si>
  <si>
    <t>06 01</t>
  </si>
  <si>
    <t>GARANTIZAR EL ACCESO Y FOMENTAR LA PERMANENCIA DE LAS Y LOS JÓVENES EN LOS DIFERENTES NIVELES DE EDUCACIÓN HASTA LA CULMINACIÓN</t>
  </si>
  <si>
    <t>06 02</t>
  </si>
  <si>
    <t>GARANTIZAR A LAS Y LOS JÓVENES EL ACCESO AL TRABAJO ESTABLE, JUSTO Y DIGNO, ASÍ COMO A LA CAPACITACIÓN, FOMENTANDO PRIORITARIAMENTE LOS EMPRENDIMIENTOS DE ECONOMÍA POPULAR Y SOLIDARIA (EPS)</t>
  </si>
  <si>
    <t>06 03</t>
  </si>
  <si>
    <t>IMPULSAR LA SALUD INTEGRAL DE LAS Y LOS JÓVENES, ASÍ COMO LA ATENCIÓN OPORTUNA EN SERVICIOS DE SALUD CON CALIDAD, CALIDEZ Y SIN DISCRIMINACIÓN</t>
  </si>
  <si>
    <t>06 04</t>
  </si>
  <si>
    <t>FACILITAR EL ACCESO A LA VIVIENDA Y HÁBITAT DIGNOS, SEGUROS Y SALUDABLES PARA LAS Y LOS JÓVENES</t>
  </si>
  <si>
    <t>06 05</t>
  </si>
  <si>
    <t>GENERAR ESPACIOS PÚBLICOS PARA LA REVITALIZACIÓN, PROMOCIÓN Y DIFUSIÓN DE LAS DIVERSAS EXPRESIONES CULTURALES Y DE RECREACIÓN, DONDE SE VALOREN LAS DISTINTAS IDENTIDADES JUVENILES</t>
  </si>
  <si>
    <t>06 06</t>
  </si>
  <si>
    <t>FACILITAR EL ACCESO DE LAS Y LOS JÓVENES A LA INFORMACIÓN Y A LAS TECNOLOGÍAS DE INFORMACIÓN Y COMUNICACIÓN - TIC</t>
  </si>
  <si>
    <t>06 07</t>
  </si>
  <si>
    <t>GARANTIZAR LA INCLUSIÓN SOCIAL Y LOS DERECHOS DE TODAS LAS Y LOS JÓVENES, Y CONTRIBUIR CON LA ERRADICACIÓN DE LA DISCRIMINACIÓN, XENOFOBIA, VIOLENCIA EXPLOTACIÓN SEXUAL, MENDICIDAD Y TRATA</t>
  </si>
  <si>
    <t>06 08</t>
  </si>
  <si>
    <t>IMPULSAR Y FORTALECER EL PLENO EJERCICIO DEL DERECHO A LA PARTICIPACIÓN Y LA REPRESENTACIÓN POLÍTICA Y PÚBLICA DE LAS Y LOS JÓVENES</t>
  </si>
  <si>
    <t>06 09</t>
  </si>
  <si>
    <t>ORIENTAR LA PARTICIPACIÓN DE LAS Y LOS JÓVENES EN ESPACIOS DE DECISIÓN COMO ACTORES ESTRATÉGICOS DE DESARROLLO DEL PAÍS</t>
  </si>
  <si>
    <t>06 10</t>
  </si>
  <si>
    <t>GENERAR INVESTIGACIÓN, ANÁLISIS Y DIFUSIÓN DE LA SITUACIÓN DE LA JUVENTUD</t>
  </si>
  <si>
    <t>06 11</t>
  </si>
  <si>
    <t xml:space="preserve"> PROMOVER, GARANTIZAR Y DESARROLLAR LA INSTITUCIONALIDAD Y POLÍTICAS PÚBLICAS CON EQUIDAD PARA JÓVENES</t>
  </si>
  <si>
    <t>07 01</t>
  </si>
  <si>
    <t>ASEGURAR A LAS PERSONAS ADULTAS MAYORES EL ACCESO A SERVICIOS DE SALUD INTEGRAL, OPORTUNA Y DE CALIDAD</t>
  </si>
  <si>
    <t>07 02</t>
  </si>
  <si>
    <t>PROMOVER UNA EDUCACIÓN CONTÌNUA, REAPRENDIZAJE Y APRENDIZAJES PERMANENTES DE LAS PERSONAS ADULTAS MAYORES</t>
  </si>
  <si>
    <t>07 03</t>
  </si>
  <si>
    <t>ASEGURAR EL ACCESO DE LAS PERSONAS ADULTAS MAYORES AL MEDIO FÍSICO, VIVIENDA DIGNA Y SEGURA, TRANSPORTE Y SERVICIOS BÁSICOS</t>
  </si>
  <si>
    <t>07 04</t>
  </si>
  <si>
    <t>FOMENTAR LA INCLUSIÓN ECONÓMICA A TRAVÉS DEL ACCESO A ACTIVIDADES QUE GENEREN INGRESO A LAS PERSONAS ADULTAS MAYORES</t>
  </si>
  <si>
    <t>07 05</t>
  </si>
  <si>
    <t>PROMOVER PRÁCTICAS DE CUIDADO A LAS PERSONAS ADULTAS MAYORES BAJO PARÁMETROS DE CALIDAD Y CALIDEZ</t>
  </si>
  <si>
    <t>07 06</t>
  </si>
  <si>
    <t>GARANTIZAR LA UNIVERSALIZACIÓN DEL DERECHO A LA SEGURIDAD SOCIAL DE LAS PERSONAS ADULTAS MAYORES</t>
  </si>
  <si>
    <t>07 07</t>
  </si>
  <si>
    <t>PREVENIR LA EXPLOTACIÓN, VIOLENCIA, MENDICIDAD, TRATA O ABANDONO A PERSONAS ADULTAS MAYORES Y GARANTIZAR LA PROTECCIÓN Y ATENCIÓN A QUIENES HAYAN SIDO VÍCTIMAS DE ESTAS PRÁCTICAS</t>
  </si>
  <si>
    <t>07 08</t>
  </si>
  <si>
    <t>PROMOVER LA PARTICIPACIÓN DE LAS PERSONAS ADULTAS MAYORES COMO ACTORES DEL DESARROLLO</t>
  </si>
  <si>
    <t>07 09</t>
  </si>
  <si>
    <t>GENERAR INVESTIGACIÓN, ANÁLISIS Y DIFUSIÓN DE LA SITUACIÓN DE PERSONAS  ADULTAS MAYORES</t>
  </si>
  <si>
    <t>07 10</t>
  </si>
  <si>
    <t>PROMOVER, GARANTIZAR Y DESARROLLAR LA INSTITUCIONALIDAD Y POLÍTICAS PÚBLICAS CON EQUIDAD PARA ADULTOS MAYORES</t>
  </si>
  <si>
    <t>POLÍTICAS DE IGUALDAD</t>
  </si>
  <si>
    <t>COD·POLITICA</t>
  </si>
  <si>
    <t>DESCRIPCION POLITICA</t>
  </si>
  <si>
    <t>DESCRIPCIÓN
ITEM PRESUPUESTARIO</t>
  </si>
  <si>
    <t>VI. INFORMACIÓN PRESUPUESTARIA</t>
  </si>
  <si>
    <t xml:space="preserve"> VII. PROGRAMACIÓN FINANCIERA</t>
  </si>
  <si>
    <t>_71_GASTOS_EN_PERSONAL_INVERSION</t>
  </si>
  <si>
    <t>_73_BIENES_Y_SERVICIOS_PARA_INVERSION</t>
  </si>
  <si>
    <t>_75_OBRAS_PÚBLICAS</t>
  </si>
  <si>
    <t>_77_OTROS_GASTOS_DE_INVERSION</t>
  </si>
  <si>
    <t>_78_TRANSFERENCIAS_Y_DONACIONES_PARA_INVERSION</t>
  </si>
  <si>
    <t>_84_BIENES_DE_LARGA_DURACIÓN</t>
  </si>
  <si>
    <t>_99_OTROS_PASIVOS</t>
  </si>
  <si>
    <t>GRUPO·GASTO</t>
  </si>
  <si>
    <t>CLASIFICADOR
PRESUPUESTARIO</t>
  </si>
  <si>
    <t>Remuneraciones Unificadas</t>
  </si>
  <si>
    <t>Salarios Unificados</t>
  </si>
  <si>
    <t>Decimo Tercer Sueldo</t>
  </si>
  <si>
    <t>Decimo Cuarto Sueldo</t>
  </si>
  <si>
    <t>Compensación por Transporte</t>
  </si>
  <si>
    <t>Alimentación</t>
  </si>
  <si>
    <t>Por Cargas Familiares</t>
  </si>
  <si>
    <t>Honorarios</t>
  </si>
  <si>
    <t>Horas Extraordinarias y Suplementarias</t>
  </si>
  <si>
    <t>Servicios Personales por Contrato</t>
  </si>
  <si>
    <t>Subrogación</t>
  </si>
  <si>
    <t>Aporte Patronal</t>
  </si>
  <si>
    <t>Fondo de Reserva</t>
  </si>
  <si>
    <t>Supresión de Puesto</t>
  </si>
  <si>
    <t>Despido Intempestivo</t>
  </si>
  <si>
    <t>Compensación por Desahucio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</si>
  <si>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</si>
  <si>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</si>
  <si>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</si>
  <si>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</si>
  <si>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</si>
  <si>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</si>
  <si>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</si>
  <si>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</si>
  <si>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</si>
  <si>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</si>
  <si>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</si>
  <si>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</si>
  <si>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</si>
  <si>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</si>
  <si>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</t>
  </si>
  <si>
    <t>Espectáculos Culturales y Sociales</t>
  </si>
  <si>
    <t>Difusión, Información y Publicidad</t>
  </si>
  <si>
    <t>Servicio de Seguridad y Vigilancia</t>
  </si>
  <si>
    <t>Servicios de Aseo, Lavado de Vestimenta de Trabajo, Fumigación, Desinfección, Limpieza de Instalaciones, manejo de</t>
  </si>
  <si>
    <t>Servicio de Guardería</t>
  </si>
  <si>
    <t>Servicios de Voluntariado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</si>
  <si>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</si>
  <si>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</si>
  <si>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</si>
  <si>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Médicos Hospitalarios y Complementarios</t>
  </si>
  <si>
    <t>Servicios de Provisión de Dispositivos Electrónicos y Certificación para Registro de Firmas Digitales</t>
  </si>
  <si>
    <t>Digitalización de Información y Datos Públicos</t>
  </si>
  <si>
    <t>Barrido Predial para la Modernización del Sistema de Información</t>
  </si>
  <si>
    <t>Servicios en Actividades Mineras e Hidrocarburíferas</t>
  </si>
  <si>
    <t>Servicio de Alimentación</t>
  </si>
  <si>
    <t>Servicios en Plantaciones Forestales</t>
  </si>
  <si>
    <t>Remediación, Restauración y Descontaminación de Cuerpos de Agua</t>
  </si>
  <si>
    <t>Membrecías</t>
  </si>
  <si>
    <t>Servicio de Monitoreo de la Información en Televisión, Radio, Prensa, Medios On-Line y Otros</t>
  </si>
  <si>
    <t>Servicios de Almacenamiento, Control, Custodia, Dispensación de Medicamentos, Materiales e Insumos Médicos y</t>
  </si>
  <si>
    <t>Garantía Extendida de Bienes</t>
  </si>
  <si>
    <t>Eventos Oficiales</t>
  </si>
  <si>
    <t>Eventos Públicos Promocionales</t>
  </si>
  <si>
    <t>Pasajes al Interior</t>
  </si>
  <si>
    <t>Pasajes al Exterior</t>
  </si>
  <si>
    <t>Viáticos y Subsistencias en el Interior</t>
  </si>
  <si>
    <t>Viáticos y Subsistencias en el Exterior</t>
  </si>
  <si>
    <t>Viáticos por Gastos de Residencia</t>
  </si>
  <si>
    <t>Atención a Delegados Extranjeros y Nacionales, Deportistas, Entrenadores y Cuerpo Técnico que Representen al País</t>
  </si>
  <si>
    <t>Recargos por cambios en pasajes al interior y al exterior del país</t>
  </si>
  <si>
    <t>Terrenos (Mantenimiento)</t>
  </si>
  <si>
    <t>Maquinarias y Equipos (Instalación, Mantenimiento y Reparación)</t>
  </si>
  <si>
    <t>Vehículos (Servicio para Mantenimiento y Reparación)</t>
  </si>
  <si>
    <t>Herramientas (Mantenimiento y Reparación)</t>
  </si>
  <si>
    <t>Libros y Colecciones</t>
  </si>
  <si>
    <t>Bienes Biológicos</t>
  </si>
  <si>
    <t>Infraestructura</t>
  </si>
  <si>
    <t>Mantenimiento de Áreas Verdes y Arreglo de Vías Internas</t>
  </si>
  <si>
    <t>Instalación, Readecuación, Montaje de Exposiciones, Mantenimiento y Reparación de Espacios y Bienes Culturales</t>
  </si>
  <si>
    <t>Terrenos (Arrendamiento)</t>
  </si>
  <si>
    <t>Mobiliario (Arrendamiento)</t>
  </si>
  <si>
    <t>Maquinarias y Equipos (Arrendamiento)</t>
  </si>
  <si>
    <t>Vehículos (Arrendamiento)</t>
  </si>
  <si>
    <t>Herramientas (Arrendamiento)</t>
  </si>
  <si>
    <t>Consultoría, Asesoría e Investigación Especializada</t>
  </si>
  <si>
    <t>Servicio de Auditoría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</si>
  <si>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</si>
  <si>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</si>
  <si>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</si>
  <si>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</si>
  <si>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Investigaciones Profesionales y Análisis de Laboratorio</t>
  </si>
  <si>
    <t>Servicios de Cartografía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</si>
  <si>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</si>
  <si>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</si>
  <si>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</si>
  <si>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</si>
  <si>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</si>
  <si>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</si>
  <si>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</si>
  <si>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</si>
  <si>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</si>
  <si>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</si>
  <si>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</si>
  <si>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</si>
  <si>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</si>
  <si>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</si>
  <si>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</si>
  <si>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</t>
  </si>
  <si>
    <t>Materiales Didácticos</t>
  </si>
  <si>
    <t>Repuestos y Accesorios</t>
  </si>
  <si>
    <t>Suministros para Actividades Agropecuarias, Pesca y Caza</t>
  </si>
  <si>
    <t>Productos Agrícolas</t>
  </si>
  <si>
    <t>Accesorios e Insumos Químicos y Orgánicos</t>
  </si>
  <si>
    <t>Menaje y Accesorios Descartables</t>
  </si>
  <si>
    <t>Egresos para Situaciones de Emergencia</t>
  </si>
  <si>
    <t>Egresos para Sanidad Agropecuaria</t>
  </si>
  <si>
    <t>Dispositivos Médicos de Uso General</t>
  </si>
  <si>
    <t>Uniformes Deportivos</t>
  </si>
  <si>
    <t>Insumos, Materiales, Suministros y Bienes para Investigación</t>
  </si>
  <si>
    <t>Dispositivos Médicos para Odontología</t>
  </si>
  <si>
    <t>Dispositivos Médicos para Imagen</t>
  </si>
  <si>
    <t>Prótesis, Endoprótesis e Implantes Corporales</t>
  </si>
  <si>
    <t>Muestras de Productos para Ferias, Exposiciones y Negociaciones Nacionales e Internacionales</t>
  </si>
  <si>
    <t>Productos Homeopáticos</t>
  </si>
  <si>
    <t>Insumos para Medicina Alternativa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</si>
  <si>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</si>
  <si>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</si>
  <si>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</si>
  <si>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</si>
  <si>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</si>
  <si>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</si>
  <si>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Tasas Portuarias y Aeroportuarias</t>
  </si>
  <si>
    <t>Otros Impuestos, Tasas y Contribuciones</t>
  </si>
  <si>
    <t>Seguros</t>
  </si>
  <si>
    <t>Comisiones Bancarias</t>
  </si>
  <si>
    <t>Costas Judiciales, Trámites Notariales, Legalización de Documentos y Arreglos Extrajudiciales</t>
  </si>
  <si>
    <t>Obligaciones con el IESS por Responsabilidad Patronal</t>
  </si>
  <si>
    <t>Obligaciones por Coactivas Interpuestas por el IESS</t>
  </si>
  <si>
    <t>A Entidades del Presupuesto General del Estado</t>
  </si>
  <si>
    <t>A Empresas Públicas</t>
  </si>
  <si>
    <t>A Gobiernos Autónomos Descentralizados</t>
  </si>
  <si>
    <t>A Entidades Financieras Públicas</t>
  </si>
  <si>
    <t>A Cuentas o Fondos Especiales</t>
  </si>
  <si>
    <t>Bono de Adherencia a la Tuberculosis</t>
  </si>
  <si>
    <t>Remuneración Unificada para Pasantes</t>
  </si>
  <si>
    <t>Servicio de Implementación de Bancos de Información</t>
  </si>
  <si>
    <t>Servicio de Incineración de Documentos Públicos, Sustancias Estupefacientes y Psicotrópicas, Bienes Defectuosos o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</si>
  <si>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</si>
  <si>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</si>
  <si>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</si>
  <si>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Edificios, Locales, Residencias, Parqueaderos, Casilleros Judiciales y Bancarios (Arrendamiento)</t>
  </si>
  <si>
    <t>Registro, Inscripción y Otros egresos previos a la aceptación para una Capacitación en el Exterior</t>
  </si>
  <si>
    <t>Insumos, Bienes y Materiales para la Producción de Programas de Radio y Televisión, Eventos Culturales, Artísticos y</t>
  </si>
  <si>
    <t>Ayudas Técnicas para Compensar Discapacidades</t>
  </si>
  <si>
    <t>Suministros para la defensa y seguridad pública</t>
  </si>
  <si>
    <t>Mobiliarios</t>
  </si>
  <si>
    <t>Herramientas y equipos menores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</si>
  <si>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</si>
  <si>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</si>
  <si>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</si>
  <si>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</si>
  <si>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</si>
  <si>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</si>
  <si>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</si>
  <si>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</si>
  <si>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</si>
  <si>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</si>
  <si>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</si>
  <si>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</si>
  <si>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</si>
  <si>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</si>
  <si>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</si>
  <si>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</si>
  <si>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</si>
  <si>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</si>
  <si>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</si>
  <si>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</si>
  <si>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</si>
  <si>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</si>
  <si>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</si>
  <si>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</si>
  <si>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</si>
  <si>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Líneas, Redes e Instalaciones Eléctricas</t>
  </si>
  <si>
    <t>Líneas, Redes e Instalaciones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</si>
  <si>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</si>
  <si>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</si>
  <si>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</si>
  <si>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</si>
  <si>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</si>
  <si>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</si>
  <si>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</si>
  <si>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</si>
  <si>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</si>
  <si>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</si>
  <si>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</si>
  <si>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</si>
  <si>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</si>
  <si>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</si>
  <si>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</si>
  <si>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 Gobiernos Autónomos Descentralizados Provinciales y Régimen Especial de Galápagos por el Ejercicio de Nuevas</t>
  </si>
  <si>
    <t>Vehículos</t>
  </si>
  <si>
    <t>Herramientas</t>
  </si>
  <si>
    <t>Bienes Artísticos y Culturales</t>
  </si>
  <si>
    <t>Bienes de Seguridad Nacional Estratégica</t>
  </si>
  <si>
    <t>Equipos Médicos</t>
  </si>
  <si>
    <t>Equipos Odontológicos</t>
  </si>
  <si>
    <t>Terrenos (Inmuebles)</t>
  </si>
  <si>
    <t>Edificios, Locales y Residencias (Inmuebles)</t>
  </si>
  <si>
    <t>Bienes Prefabricados (Inmuebles)</t>
  </si>
  <si>
    <t>Terrenos (Expropiación)</t>
  </si>
  <si>
    <t>Edificios, Locales y Residencias (Expropiación)</t>
  </si>
  <si>
    <t>Patentes, Derechos de Autor, Marcas Registradas y Derecho de Llave.</t>
  </si>
  <si>
    <t>Bosques</t>
  </si>
  <si>
    <t>Obligaciones de Ejercicios Anteriores por Egresos de Personal</t>
  </si>
  <si>
    <t>Obligaciones de Ejercicios Anteriores por Egresos en Bienes y Servicios</t>
  </si>
  <si>
    <t>Obligaciones de Ejercicios Anteriores por Otros Egresos</t>
  </si>
  <si>
    <t>Otras Obligaciones por Ventas Anticipadas de Petróleo</t>
  </si>
  <si>
    <t>Tasas Generales, Impuestos, Contribuciones, Permisos, Licencias y Patentes</t>
  </si>
  <si>
    <t>Intereses por mora Patronal al IESS</t>
  </si>
  <si>
    <t>V. PROGRAMACIÓN MENSUAL DE LA META</t>
  </si>
  <si>
    <t>OBJETIVO ESTRATÉGICO
INSTITUCIONAL (N1)</t>
  </si>
  <si>
    <t>ERRADICACION DEL TRABAJO INFANTIL-C1</t>
  </si>
  <si>
    <t>MODALIDAD DE PROTECCION ESPECIAL IMPLEMENTACION DE MODALIDADES-C1</t>
  </si>
  <si>
    <t>GESTIONAR SERVICIOS DE PROTECCION ESPECIAL PARA PERSONAS VIOLENTADAS EN SUS DERECHOS</t>
  </si>
  <si>
    <t>MODALIDADES DE PROTECCION ESPECIAL DIRECTOS</t>
  </si>
  <si>
    <t>CONSTRUCCION RECONSTRUCCION REHABILITACION Y EQUIPAMIENTO DE CENTROS DE DESARROLLO INFANTIL</t>
  </si>
  <si>
    <t>REHABILITACION CENTROS INFANTILES DE ATENCION DIRECTA</t>
  </si>
  <si>
    <t>FORMAR AL PERSONAL TECNICO EDUCADORAS FAMILIARES Y ASISTENTES DE CUIDADO DE LOS SERVICIOS DE DESARR</t>
  </si>
  <si>
    <t>FORMACION CONTINUA PARA DESARROLLAR PROCESAOS DE FORMACION DIRIGIA AL PERSON ,TECNICO OPERTIVO A LAS</t>
  </si>
  <si>
    <t>CONTRATACIÓN DE PERSONAL PARA INCREMENTO DE COBERTURA DE LOS SERVICIOS DE DESARROLLO INFANTIL</t>
  </si>
  <si>
    <t>CALIDAD DE LOS SERVICIOS DE DESARROLLO INFANTIL</t>
  </si>
  <si>
    <t>PERSONAL TECNICO OPERATIVO CAPASITADO SDI</t>
  </si>
  <si>
    <t>ACTUALIZACION DEL REGISTRO SOCIAL</t>
  </si>
  <si>
    <t>ACTUALIZACION DEL REGISTRO SOCIAL - ATD</t>
  </si>
  <si>
    <t>IMPLEMENTACION DE SERVICIO EN MODALIDADES DE ATENCION DIURNAS DOMICILIARIA Y ESPACIOS ALTERNATIVOS</t>
  </si>
  <si>
    <t>CAPACITACION INFORMACION</t>
  </si>
  <si>
    <t>EDUCOMUNICACION CON FAMILIA Y COMUNIDAD EN GENERAL SOBRE SITUACION DE LAS PERSONAS ADULTAS MAYORES</t>
  </si>
  <si>
    <t>MONITOREO Y EVALUACION PERMANENTE DEL PROYECTO A NIVEL NACIONAL</t>
  </si>
  <si>
    <t>INCREMENTAR LA COBERTURA DE LOS SERVICIOS GERONTOLÓGICOS DE LA MISIÓN MIS MEJORES AÑOS</t>
  </si>
  <si>
    <t>INCREMENTAR LA CALIDAD DE ATENCIÓN Y CAPACIDAD DE RESPUESTA DEL TALENTO HUMANO EN LOS SERVICIOS GERONTOLÓGICOS</t>
  </si>
  <si>
    <t>PROMOVER PROCESOS PARTICIPATIVOS DE LAS PERSONAS ADULTAS MAYORES</t>
  </si>
  <si>
    <t>IMPLEMENTACION DE LAS MODALIDADES DE ATENCION INDIRECTAS-C1</t>
  </si>
  <si>
    <t>IMPLEMENTACION DE MODALIDADES DE ATENCIION DOMICILIARIA - C1</t>
  </si>
  <si>
    <t>SEGUIMIENTO Y MONITOREO</t>
  </si>
  <si>
    <t>CODIGO
FUENTE</t>
  </si>
  <si>
    <t>DESCRIPCIÓN</t>
  </si>
  <si>
    <t>Recursos Fiscales</t>
  </si>
  <si>
    <t>Recursos Fiscales generados por las Instituciones</t>
  </si>
  <si>
    <t>Recursos Provenientes de Preasignaciones</t>
  </si>
  <si>
    <t>Colocaciones Externas</t>
  </si>
  <si>
    <t>Préstamos Externos</t>
  </si>
  <si>
    <t>Colocaciones Internas</t>
  </si>
  <si>
    <t>Préstamos Internos</t>
  </si>
  <si>
    <t>Asistencia Técnica y Donaciones</t>
  </si>
  <si>
    <t>Otros Fondos</t>
  </si>
  <si>
    <t>Anticipos de Ejercicios Anteriores</t>
  </si>
  <si>
    <t>Depósitos de Intermediación en Litigio</t>
  </si>
  <si>
    <t>FORTALECIMIENTO_A_LA_GESTIÓN_E_INNOVACIÓN_EN_EL_CUIDADO_DE_PERSONAS_CON_DISCAPACIDAD_SEVERA</t>
  </si>
  <si>
    <t>i·</t>
  </si>
  <si>
    <t>59 004</t>
  </si>
  <si>
    <t>DISEÑAR UN ESQUEMA DE INCENTIVOS PARA EL MODELO DE REDES PRÓXIMAS DE APOYO AL CUIDADO DE LAS PERSONAS CON DISCAPACIDAD</t>
  </si>
  <si>
    <t>FORTALECER EL MODELO PARA EL REGISTRO DE CUIDADORES Y ASISTENTES DE CUIDADO</t>
  </si>
  <si>
    <t>CAPACITAR A PERSONAS CUIDADORAS.</t>
  </si>
  <si>
    <t>CAPACITAR A ASISTENTES DE CUIDADO</t>
  </si>
  <si>
    <t>DISEÑAR E IMPLEMENTAR UN PROGRAMA DE CUIDADO CERTIFICADO</t>
  </si>
  <si>
    <t>EVALUAR EL IMPACTO REALIZADO</t>
  </si>
  <si>
    <t>ASESORAR Y ACOMPAÑAMIENTO TÉCNICO PARA EJECUCIÓN Y SEGUIMIENTO DEL PROYECTO</t>
  </si>
  <si>
    <t>007</t>
  </si>
  <si>
    <t>MINISTERIO DE INCLUSIÓN ECONÓMICA Y SOCIAL</t>
  </si>
  <si>
    <t>PLAN ANUAL DE LA POLÍTICA PÚBLICA - PAPP 2019</t>
  </si>
  <si>
    <t>GASTO DE INVERSIÓN</t>
  </si>
  <si>
    <t>Subsecretaría / Zonal:</t>
  </si>
  <si>
    <t>Proyecto:</t>
  </si>
  <si>
    <t>Fecha de última reforma:</t>
  </si>
  <si>
    <t>Incrementar el acceso y calidad de los servicios de Inclusión Social con énfasis en los grupos de atención prioritaria y la población que se encuentra en pobreza o vulnerabilidad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</si>
  <si>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</si>
  <si>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las intervenciones de prevención en el ámbito de la protección especial para la población susceptible de vulneración de derechos</t>
  </si>
  <si>
    <t>Incrementar la inclusión económica de la población en situación de pobreza con énfasis en los actores de la Economía Popular y Solidaria</t>
  </si>
  <si>
    <t>Incrementar la movilidad ascendente de las personas y las familias en condiciones de vulnerabilidad y extrema pobreza</t>
  </si>
  <si>
    <t>Incrementar la eficiencia institucional del MIES</t>
  </si>
  <si>
    <t>Incrementar el uso eficiente del presupuesto del MIES</t>
  </si>
  <si>
    <t>Incrementar el desarrollo del Talento Humano del MIES</t>
  </si>
  <si>
    <t>FORTALECIMIENTO_AMPLIACIÓN_E_INNOVACIÓN_DE_LOS_SERVICIOS_DE_DESARROLLO_INFANTIL_ESTRATEGIA_NACIONAL_MISIÓN_TERNURA</t>
  </si>
  <si>
    <t>CALIDAD DE LA GESTIÓN DE SERVICIOS DE DESARROLLO INFANTIL</t>
  </si>
  <si>
    <t>MARCO NORMATIVO E INSTITUCIONAL PARA LA NIÑEZ</t>
  </si>
  <si>
    <t>GESTION Y EVALUACION DEL PROYECTO</t>
  </si>
  <si>
    <t>PREPARAR EN LA RENDICION DEL EXAMEN DE INGRESO AL SISTEMA DE EDUCACION SUPERIOR A LAS EDUCADORAS</t>
  </si>
  <si>
    <t>CERTIFICACION POR COMPETENCIAS LABORALES</t>
  </si>
  <si>
    <t>PROPUESTAS TECNICAS AL PRESONAL TECNICO SERVICIOS DE DESARROLLO INFANTIL DE CARRERA GRADO Y POSGRAD</t>
  </si>
  <si>
    <t>POLITICA PUBLICA SERVICIOS DE INCLUSION SOCIAL</t>
  </si>
  <si>
    <t>PROFESIONALIZACION INSERTAR PERSONAL OPERATIVO, TECNICO Y DE GESTION DE SERVICIOS DE INCLUSION SOCI</t>
  </si>
  <si>
    <t>ERRADICACION DE LA MENDICIDAD-C1</t>
  </si>
  <si>
    <t>POSICIONAMIENTO DEL TEMA DE ADULTOS MAYORES EN LA AGENDA PUBLICA</t>
  </si>
  <si>
    <t>FORTALECER LA POLÍTICA PÚBLICA DEL MIES Y OTRAS CARTERAS DE ESTADO PARA LA PROTECCIÓN DE DERECHOS</t>
  </si>
  <si>
    <t>57 003</t>
  </si>
  <si>
    <t>DISEÑAR Y CREAR INSTRUMENTOS PARA FORTALECER LOS SERVICIOS DE INCLUSIÓN SOCIAL</t>
  </si>
  <si>
    <t>MEJORAR LA SOSTENIBILIDAD SOCIO-ECONÓMICA DE LAS FAMILIAS A TRAVÉS DEL ACCESO A FINANCIAMIENTO, CAPITAL Y PROPIEDAD</t>
  </si>
  <si>
    <t>FORTALECER LOS SERVICIOS DE LOS CENTROS DE INCLUSIÓN ECONÓMICA</t>
  </si>
  <si>
    <t>DESARROLLAR HERRAMIENTAS TECNOLÓGICAS PARA EL REGISTRO DE LOS SERVICIOS DE INCLUSIÓN ECONÓMICA Y SOCIAL</t>
  </si>
  <si>
    <t>COORDINAR, EVALUAR Y MONITOREAR LOS SERVICIOS DE INCLUSIÓN ECONÓMICA Y SOCIAL</t>
  </si>
  <si>
    <t>DISEÑO_E_IMPLEMENTACIÓN_DE_SERVICIOS_DE_INCLUSIÓN_ECONÓMICA_Y_SOCIAL_DIRIGIDOS_A_USUARIOS_DEL_MIES</t>
  </si>
  <si>
    <t>J·</t>
  </si>
  <si>
    <t>017</t>
  </si>
  <si>
    <t>k·</t>
  </si>
  <si>
    <t>01 017</t>
  </si>
  <si>
    <t>PROGRAMA DE REFORMA INSTITUCIONAL DE LA GESTIÓN PÚBLICA</t>
  </si>
  <si>
    <t>REHABILITACION_DE_LA_INFRAESTRUCTURA_FISICA_DE_LOS_CENTROS_DE_DESARROLLO_INFANTIL_GERONTOLOGICOS_Y_CENTROS_PARA_PERSONAS_CON_DISCAPACIDAD</t>
  </si>
  <si>
    <t>PROTECCION_A_LA_NIÑEZ</t>
  </si>
  <si>
    <t>l·</t>
  </si>
  <si>
    <t>26 005</t>
  </si>
  <si>
    <t>GESTIÓN DE INFRAESTRUCTURA</t>
  </si>
  <si>
    <t>PAGO DE SALDOS DE CONTRATOS DE AÑOS ANTERIORES</t>
  </si>
  <si>
    <t>NÚMERO DE PAGOS REALIZADOS</t>
  </si>
  <si>
    <t>NÚMERO DE ANTICIPOS DESCONTADOS</t>
  </si>
  <si>
    <t xml:space="preserve">COMPONENTE 6:
Formación Continua: Desarrollar procesos de formación continua dirigida al personal técnico, operativo, a las familias de las y los usuarios de los servicios de Inclusión Social, con la finalidad de actualizar sus competencias cognitivas, procedimentales, actitudinales y socio-organizativas en temas relacionados a las políticas e innovaciones específicas de sus servicios; y, promover acciones conjuntas que permitan garantizar el cuidado, la protección y seguridad de todos los miembros de la familia.
</t>
  </si>
  <si>
    <t>6.8. CONTRATAR PERSONAL TÉCNICO QUE GARANTICE LA OPERACIÓN DE LA ESTRATEGIA Y LA CALIDAD.</t>
  </si>
  <si>
    <t>NÚMERO DE PERSONAL CONTRATADO 1SP5,</t>
  </si>
  <si>
    <t>CANCELACIÓN DE IMPRESORA ADQUIRIDA MEDIANTE CATALOGO ELECTRÓNICO EN EL AÑO 2018</t>
  </si>
  <si>
    <t>1</t>
  </si>
  <si>
    <t>NUMERO DE PAGO</t>
  </si>
  <si>
    <t>11</t>
  </si>
  <si>
    <t>NÚMERO DE PERSONAL CONTRATADO 1NJS, 1SP1, 2SP5,7SP7</t>
  </si>
  <si>
    <t>COMPONENTE 2:
Formar al personal técnico de los servicios de desarrollo infantil, con competencias cognitivas, procedimentales, actitudinales y socio-organizativas, contribuyendo  al desarrollo integral de las niñas y niños de 0 a 3 años de edad.</t>
  </si>
  <si>
    <t>C2.11  CONTRATACIÓN DE PERSONAL PARA EL SEGUIMIENTO Y EJECUCIÓN DE LOS COMPONENTES DEL PROYECTO, GARANTIZANDO LA OPERACIÓN DE LA ESTRATEGIA Y LA CALIDAD DE LA MISMA</t>
  </si>
  <si>
    <t>CONVENIO DE COOPERACIÓN INTERINSTITUCIONAL PARA FORMACIÓN DE  FAMILIAS Y USUARIOS DE LOS SERVICIOS DE INCLUSIÓN SOCIAL</t>
  </si>
  <si>
    <t>NUMERO  DE CONVENIOS</t>
  </si>
  <si>
    <t>Viáticos para el traslado de las servidoras/es a territorio</t>
  </si>
  <si>
    <t>PORCENTAJE DE COMISIONES CANCELADOS</t>
  </si>
  <si>
    <t>Pasajes para el traslado de las servidoras/es a territorio</t>
  </si>
  <si>
    <t>PORCENTAJE DE PASAJES CANCELADOS</t>
  </si>
  <si>
    <t>Obligaciones de años anteriores: Adquisición de equipos multimedia para la creación e implementación de aulas virtuales.</t>
  </si>
  <si>
    <t>PORCENTAJE DE EQUIPOS MULTIMEDIA ADQUIRIDOS</t>
  </si>
  <si>
    <t xml:space="preserve">Obligaciones de años anteriores: Adquisición de material didáctico: pizarras magnéticas para los Centros de Desarrollo Infantil Integral en correspondencia con los módulos de formación continua. </t>
  </si>
  <si>
    <t>NUMERO DE CONTRATACION</t>
  </si>
  <si>
    <t>Obligaciones de años anteriores: Adquisición de equipos informáticos para mejorar y potenciar los procesos internos y externos del Proyecto EMTHSDI</t>
  </si>
  <si>
    <t>PORCENTAJE DE EQUIPOS ADQUIRIDOS</t>
  </si>
  <si>
    <t>Servicio de contratación para formulación, monitoreo y acompañamiento técnico de módulos de capacitación al personal técnico y operativo de las unidades de atención del MIES.</t>
  </si>
  <si>
    <t>Impresión de material edu-comunicacional en correspondencia con los módulos de aprendizaje</t>
  </si>
  <si>
    <t>Alquiler de software para mensajería masiva</t>
  </si>
  <si>
    <t>Contratación de Servicio de logística de talleres</t>
  </si>
  <si>
    <t>PORCENTAJE DE CONTRATACIÓN DE  SERVICIO PARA   LOGISTICA DE TALLERES</t>
  </si>
  <si>
    <t>Contratación del servicio de asistencia técnica especializada para “Desarrollar procesos participativos con incidencia y beneficio directo de las familias y usuarios de los servicios de Desarrollo Infantil Integral”.</t>
  </si>
  <si>
    <t>Número de Consultoría</t>
  </si>
  <si>
    <t>NÚMERO DE PERSONAL CONTRATADO 1NJS, 1SP1, 3SP5,6SP7</t>
  </si>
  <si>
    <t>NÚMERO DE PERSONAL CONTRATADO 1NJS, 1SP1, 1SP5,2SP7</t>
  </si>
  <si>
    <t>NÚMERO DE PERSONAL CONTRATADO 1SP5</t>
  </si>
  <si>
    <t>Contratación de personal para soporte y asistencia técnica</t>
  </si>
  <si>
    <t>NÚMERO DE PERSONAL CONTRATADO 5SP1, 2SP5, 5SP7</t>
  </si>
  <si>
    <t>Contratación de asistencia técnica especializada para desarrollar una Guía Didáctica sobre Atención Integral a la Mujer Gestante</t>
  </si>
  <si>
    <t>Adquisición de material didáctico para el trabajo con familias sobre la importancia de la libreta integral de salud de niñas, niños y mujeres gestantes de los servicios de Desarrollo Infantil Integral.</t>
  </si>
  <si>
    <t>PORCENTAJE DE ADQUISICIÒN DE MATERIAL DIDÀCTICO</t>
  </si>
  <si>
    <t>Adquisición de material didáctico para la sensibilización y el trabajo con familias y comunidad local sobre agua y saneamiento en el marco de los servicios de Desarrollo Infantil Integral.</t>
  </si>
  <si>
    <t>0001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</si>
  <si>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</t>
  </si>
  <si>
    <t xml:space="preserve">DISEÑAR Y CREAR INSTRUMENTOS Y ESTRATEGIAS PARA FORTALECER LOS SERVICIOS DE INCLUSIÓN SOCIAL </t>
  </si>
  <si>
    <t>CONSULTORÍA PARA IDENTIFICAR, A TRAVÉS DE MAPAS TERRITORIALES, LA CAPACIDAD DE OFERTA DE SERVICIOS DE DIT Y ATENCIÓN AL ADULTO MAYOR PERTENECIENTES A HOGARES EXTREMADAMENTE POBRES</t>
  </si>
  <si>
    <t>NÚMERO DE CONSULTORÍA PARA IDENTIFICAR, A TRAVÉS DE MAPAS TERRITORIALES, LA CAPACIDAD DE OFERTA DE SERVICIOS DE DIT Y ATENCIÓN AL ADULTO MAYOR PERTENECIENTES A HOGARES EXTREMADAMENTE POBRES</t>
  </si>
  <si>
    <t>DISEÑO E IMPLEMENTACIÓN DEL MODELO DE GESTIÓN DEL SEGUIMIENTO NOMINAL DE LA POBLACIÓN OBJETIVO DE MISIÓN TERNURA, ORIENTADO A LA PREVENCIÓN DE LA DESNUTRICIÓN INFANTIL, APALANCADO EN INSTRUMENTOS JURÍDICOS, METODOLÓGICOS, OPERATIVOS Y  TECNOLÓGICOS</t>
  </si>
  <si>
    <t>NÚMERO DE CONSULTORÍA PARA EL DISEÑO E IMPLEMENTACIÓN DEL MODELO DE GESTIÓN DEL SEGUIMIENTO NOMINAL DE LA POBLACIÓN OBJETIVO DE MISIÓN TERNURA, ORIENTADO A LA PREVENCIÓN DE LA DESNUTRICIÓN INFANTIL, APALANCADO EN INSTRUMENTOS JURÍDICOS, METODOLÓGICOS, OPERATIVOS Y  TECNOLÓGICOS</t>
  </si>
  <si>
    <t>DISEÑO E IMPLEMENTACIÓN DE UN PILOTO DE MODALIDADES DE CDH</t>
  </si>
  <si>
    <t>NÚMERO DE CONSULTORÍA PARA EL DISEÑO E IMPLEMENTACIÓN DE UN PILOTO DE MODALIDADES DE CDH</t>
  </si>
  <si>
    <t>DISEÑO E IMPLEMENTACIÓN DE UN PILOTO DE MICROREDES DE EMPRENDIMIENTOS POPULARES</t>
  </si>
  <si>
    <t>NÚMERO DE CONSULTORÍA PARA EL DISEÑO E IMPLEMENTACIÓN DE UN PILOTO DE MICROREDES DE EMPRENDIMIENTOS POPULARES</t>
  </si>
  <si>
    <t>DISEÑO DE LA ESTRATEGIA DE TECNOLOGÍA SOCIAL</t>
  </si>
  <si>
    <t>NÚMERO DE CONSULTORÍA PARA EL DISEÑO DE LA ESTRATEGIA DE TECNOLOGÍA SOCIAL</t>
  </si>
  <si>
    <t>DISEÑO DE LOS SERVICIOS DE FORTALECIMIENTO DE CAPACIDADES Y ACCESO A MERCADOS E IMPLEMENTACIÓN DE UN PILOTO PARA FORTALECIMIENTO DE CAPACIDADES PRODUCTIVAS</t>
  </si>
  <si>
    <t>NÚMERO DE CONSULTORÍA PARA EL DISEÑO DE LOS SERVICIOS DE FORTALECIMIENTO DE CAPACIDADES Y ACCESO A MERCADOS E IMPLEMENTACIÓN DE UN PILOTO PARA FORTALECIMIENTO DE CAPACIDADES PRODUCTIVAS</t>
  </si>
  <si>
    <t>CAMPAÑA DE COMUNICACIÓN QUE MITIGUE LOS EFECTOS DE LA REFOCALIZACION DE LOS NUCLEOS FAMILIARES EN LOS PROGRAMAS SOCIALES POR LA APLICACIÓN DEL NUEVO FORMULARIO E INDICE DEL REGISTRO SOCIAL- POSIBLES TENSIONES PROVENIENTES DEL CAMBIO DE LEGIBILIDAD DE LOS BENEFICIARIOS DE LOS PROGRAMAS SOCIALES</t>
  </si>
  <si>
    <t>NÚMERO DE CAMPAÑA DE COMUNICACIÓN QUE MITIGUE LOS EFECTOS DE LA REFOCALIZACION DE LOS NUCLEOS FAMILIARES EN LOS PROGRAMAS SOCIALES POR LA APLICACIÓN DEL NUEVO FORMULARIO E INDICE DEL REGISTRO SOCIAL- POSIBLES TENSIONES PROVENIENTES DEL CAMBIO DE LEGIBILIDAD DE LOS BENEFICIARIOS DE LOS PROGRAMAS SOCIALES</t>
  </si>
  <si>
    <t xml:space="preserve">DESARROLLAR HERRAMIENTAS TECNOLÓGICAS PARA EL REGISTRO DE LOS SERVICIOS DE INCLUSIÓN ECONÓMICA Y SOCIAL. </t>
  </si>
  <si>
    <t xml:space="preserve">DISEÑO E IMPLEMENTACIÓN DE LA PLATAFORMA PARA EL REGISTRO DE LOS  SERVICIOS DE INCLUSIÓN ECONÓMICA </t>
  </si>
  <si>
    <t xml:space="preserve">NÚMERO DE CONSULTORÍA PARA EL DISEÑO E IMPLEMENTACIÓN DE LA PLATAFORMA PARA EL REGISTRO DE LOS  SERVICIOS DE INCLUSIÓN ECONÓMICA </t>
  </si>
  <si>
    <t>DISEÑO E IMPLEMENTACIÓN DE PLATAFORMA PARA REGISTRAR INFORMACIÓN DE COOPERANTES</t>
  </si>
  <si>
    <t>NÚMERO DE CONSULTORÍA PARA EL DISEÑO E IMPLEMENTACIÓN DE PLATAFORMA PARA REGISTRAR INFORMACIÓN DE COOPERANTES</t>
  </si>
  <si>
    <t>CONTRATACIÓN DE CONSULTORÍA PARA EL DISEÑO E IMPLEMENTACIÓN DE UN SISTEMA INTEGRADO DE QUEJAS Y RECLAMOS</t>
  </si>
  <si>
    <t>NÚMERO DE CONSULTORÍA PARA EL DISEÑO E IMPLEMENTACIÓN DE UN SISTEMA INTEGRADO DE QUEJAS Y RECLAMOS</t>
  </si>
  <si>
    <t>INVESTIGACIÓN Y DESARROLLO DE LAS ENCUESTAS PARA MONITOREO DE LOS RESULTADOS DEL PROYECTO MULTIPROPÓSITO/ENEMDU</t>
  </si>
  <si>
    <t>NÚMERO DE CONSULTORÍA PARA LA INVESTIGACIÓN Y DESARROLLO DE LAS ENCUESTAS PARA MONITOREO DE LOS RESULTADOS DEL PROYECTO MULTIPROPÓSITO/ENEMDU</t>
  </si>
  <si>
    <t>CONTRATACIÓN DE VERIFICACIÓN TÉCNICA DE CUMPLIMIENTO DE DLIS PARA EL PROYECTO RED DE PROTECCIÓN SOCIAL - MIES 2019</t>
  </si>
  <si>
    <t>NÚMERO DE CONSULTORÍA PARA LA CONTRATACIÓN DE VERIFICACIÓN TÉCNICA DE CUMPLIMIENTO DE DLIS PARA EL PROYECTO RED DE PROTECCIÓN SOCIAL - MIES 2019</t>
  </si>
  <si>
    <t>CONTRATACIÓN DEL SERVICIO DE AUDITORÍA FINANCIERA PARA EL PROYECTO RED DE PROTECCIÓN SOCIAL - MIES 2019</t>
  </si>
  <si>
    <t>NÚMERO DE CONTRATACIÓN DEL SERVICIO DE AUDITORÍA FINANCIERA PARA EL PROYECTO RED DE PROTECCIÓN SOCIAL - MIES 2019</t>
  </si>
  <si>
    <t>CONTRATACIÓN DE CONSULTOR INDIVIDUAL ESPECIALISTA EN PROTECCIÓN SOCIAL</t>
  </si>
  <si>
    <t>NÚMERO DE CONTRATACIÓN DE CONSULTOR INDIVIDUAL ESPECIALISTA EN PROTECCIÓN SOCIAL</t>
  </si>
  <si>
    <t>CONTRATACIÓN DE CONSULTOR INDIVIDUAL ESPECIALISTA EN COMUNICACIÓN</t>
  </si>
  <si>
    <t>NÚMERO DE CONTRATACIÓN DE CONSULTOR INDIVIDUAL ESPECIALISTA EN COMUNICACIÓN</t>
  </si>
  <si>
    <t>CONTRATACIÓN DE CONSULTOR INDIVIDUAL ESPECIALISTA LEGAL</t>
  </si>
  <si>
    <t>NÚMERO DE CONTRATACIÓN DE CONSULTOR INDIVIDUAL ESPECIALISTA LEGAL</t>
  </si>
  <si>
    <t>CONTRATACIÓN DE CONSULTOR INDIVIDUAL ESPECIALISTA FINANCIERO</t>
  </si>
  <si>
    <t>NÚMERO DE CONTRATACIÓN DE CONSULTOR INDIVIDUAL ESPECIALISTA FINANCIERO</t>
  </si>
  <si>
    <t>CONTRATACIÓN DE CONSULTOR INDIVIDUAL ESPECIALISTA DE ADQUISICIONES</t>
  </si>
  <si>
    <t>NÚMERO DE CONTRATACIÓN DE CONSULTOR INDIVIDUAL ESPECIALISTA DE ADQUISICIONES</t>
  </si>
  <si>
    <t>CONTRATACIÓN DE CONSULTOR INDIVIDUAL COORDINADOR GENERAL DE PROYECTO</t>
  </si>
  <si>
    <t>NÚMERO DE CONTRATACIÓN DE CONSULTOR INDIVIDUAL COORDINADOR GENERAL DE PROYECTO</t>
  </si>
  <si>
    <t>CONTRATACIÓN DE CONSULTOR INDIVIDUAL ESPECIALISTA EN PLANIFICACIÓN Y MONITOREO</t>
  </si>
  <si>
    <t>NÚMERO DE CONTRATACIÓN DE CONSULTOR INDIVIDUAL ESPECIALISTA EN PLANIFICACIÓN Y MONITOREO</t>
  </si>
  <si>
    <t>CONTRATACIÓN DE CONSULTOR INDIVIDUAL ESPECIALISTA EN EVALUACIÓN DE IMPACTO_x000D_
(DISEÑOS DE LOS PROCESOS DE EVALUACIÓN DE IMPACTO)</t>
  </si>
  <si>
    <t>NÚMERO DE CONTRATACIÓN DE CONSULTOR INDIVIDUAL ESPECIALISTA EN EVALUACIÓN DE IMPACTO
(DISEÑOS DE LOS PROCESOS DE EVALUACIÓN DE IMPACTO)</t>
  </si>
  <si>
    <t>CONTRATACIÓN DE CONSULTOR INDIVIDUAL ESPECIALISTA EN ESTADÍSTICA Y PROCESAMIENTO DE DATOS (CUMPLIMIENTO DE INDICADORES)</t>
  </si>
  <si>
    <t>NÚMERO DE CONTRATACIÓN DE CONSULTOR INDIVIDUAL ESPECIALISTA EN ESTADÍSTICA Y PROCESAMIENTO DE DATOS (CUMPLIMIENTO DE INDICADORES)</t>
  </si>
  <si>
    <t>CONTRATACIÓN DE CONSULTOR INDIVIDUAL ESPECIALISTA EN SISTEMAS DE INFORMACIÓN Y REPORTERÍA DE DATOS (FORTALECIMIENTO DEL INFOMIES PARA PERMITIR INTEROPERABILIDAD)</t>
  </si>
  <si>
    <t>NÚMERO DE CONTRATACIÓN DE CONSULTOR INDIVIDUAL ESPECIALISTA EN SISTEMAS DE INFORMACIÓN Y REPORTERÍA DE DATOS (FORTALECIMIENTO DEL INFOMIES PARA PERMITIR INTEROPERABILIDAD)</t>
  </si>
  <si>
    <t>CONTRATACIÓN DE CONSULTOR INDIVIDUAL ESPECIALISTA DE ENLACE TÉCNICO CON LA SUBSECRETARÍA DE ASEGURAMIENTO NO CONTRIBUTIVO</t>
  </si>
  <si>
    <t>NÚMERO DE CONTRATACIÓN DE CONSULTOR INDIVIDUAL ESPECIALISTA DE ENLACE TÉCNICO CON LA SUBSECRETARÍA DE ASEGURAMIENTO NO CONTRIBUTIVO</t>
  </si>
  <si>
    <t>CONTRATACIÓN DE CONSULTOR INDIVIDUAL ESPECIALISTA DE ENLACE TÉCNICO CON LA SUBSECRETARÍA DE FAMILIA</t>
  </si>
  <si>
    <t>NÚMERO DE CONTRATACIÓN DE CONSULTOR INDIVIDUAL ESPECIALISTA DE ENLACE TÉCNICO CON LA SUBSECRETARÍA DE FAMILIA</t>
  </si>
  <si>
    <t>CONTRATACIÓN DE CONSULTOR INDIVIDUAL ESPECIALISTA DE ENLACE TÉCNICO CON LA SUBSECRETARÍA DE INCLUSIÓN ECONÓMICA Y MOVILIDAD SOCIAL</t>
  </si>
  <si>
    <t>NÚMERO DE CONTRATACIÓN DE CONSULTOR INDIVIDUAL ESPECIALISTA DE ENLACE TÉCNICO CON LA SUBSECRETARÍA DE INCLUSIÓN ECONÓMICA Y MOVILIDAD SOCIAL</t>
  </si>
  <si>
    <t>CONTRATACIÓN DE CONSULTOR INDIVIDUAL ANALISTA DE ADQUISICIONES</t>
  </si>
  <si>
    <t>NÚMERO DE CONTRATACIÓN DE CONSULTOR INDIVIDUAL ANALISTA DE ADQUISICIONES</t>
  </si>
  <si>
    <t>CONTRATACIÓN DE CONSULTOR INDIVIDUAL ANALISTA FINANCIERO</t>
  </si>
  <si>
    <t>NÚMERO DE CONTRATACIÓN DE CONSULTOR INDIVIDUAL ANALISTA FINANCIERO</t>
  </si>
  <si>
    <t>CONTRATACIÓN DE CONSULTOR INDIVIDUAL PARA CONSULTAS JURÍDICAS ESPECÍFICAS</t>
  </si>
  <si>
    <t>NÚMERO DE CONTRATACIÓN DE CONSULTOR INDIVIDUAL PARA CONSULTAS JURÍDICAS ESPECÍFICAS</t>
  </si>
  <si>
    <t>CONTRATACIÓN DE CONSULTORES PARA LA CERTIFICACIÓN DE CALIDAD DE INDICADORES DEL MIES</t>
  </si>
  <si>
    <t>NÚMERO DE CONTRATACIÓN DE CONSULTORES PARA LA CERTIFICACIÓN DE CALIDAD DE INDICADORES DEL MIES</t>
  </si>
  <si>
    <t>CONSULTORÍA PARA LA APLICACIÓN DE UNA CONSULTA PARA LOS PUEBLOS Y NACIONALIDADES</t>
  </si>
  <si>
    <t>NÚMERO DE CONSULTORÍA PARA LA APLICACIÓN DE UNA CONSULTA PARA LOS PUEBLOS Y NACIONALIDADES</t>
  </si>
  <si>
    <t>COORDINAR, EVALUAR Y MONITOREAR LOS SERVICIOS DE INCLUSIÓN</t>
  </si>
  <si>
    <t>CONTRATACIÓN DE PERSONAL PARA EL DISEÑO E IMPLEMENTACIÓN DE LOS SERVICIOS DE INCLUSIÓN ECONÓMICA Y SOCIAL PARA MEJORAR EL NIVEL SOCIO-ECONÓMICO DE LOS USUARIOS DE SERVICIOS DEL MIES</t>
  </si>
  <si>
    <t>NÚMERO DE PERSONAS CONTRATADAS EN EL PROYECTO DISIES</t>
  </si>
  <si>
    <t>N/A</t>
  </si>
  <si>
    <t>17.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</si>
  <si>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1. IMPLEMENTAR SERVICIOS PARA PERSONAS ADULTAS MAYORES EN LAS MODALIDADES DE ATENCIÓN (RESIDENCIA, DIURNO, AT. DOMICILIARIA Y ESPACIOS ALTERNATIVOS)</t>
  </si>
  <si>
    <t>1.1 Implementar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</si>
  <si>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 xml:space="preserve">NÚMERO DE PERSONAS ADULTAS MAYORES </t>
  </si>
  <si>
    <t>5.1. IMPLEMENTACION DE SERVICIOS EN MODALIDADES DE ATENCION DIURNA DOMICILIARIA Y ESPACIOS ALTERNATIVOS</t>
  </si>
  <si>
    <t xml:space="preserve">PORCENTAJES DE PERSONAS CONTRATADAS </t>
  </si>
  <si>
    <t>5. ESTABLECER UN SISTEMA DE SEGUIMIENTO Y EVALUACIÓN QUE PERMITA ANALIZAR LA SITUACIÓN DE ATENCIÓN AL ADULTO MAYOR</t>
  </si>
  <si>
    <t>5.1 Seguimiento, monitoreo y evaluación del proyecto durante sus etapas de ejecución</t>
  </si>
  <si>
    <t>PORCENTAJE DE VIATICOS CANCELADOS</t>
  </si>
  <si>
    <t>PORCENTAJE DE PASAJES ADQUIRIDOS</t>
  </si>
  <si>
    <t>3. EDUCOMUNICACIONAL CON LA FAMILIA Y COMUNIDAD EN GENERAL SOBRE LAS SITUACIÓN DE LAS PERSONAS ADULTAS MAYORES</t>
  </si>
  <si>
    <t>3.1. Educomunicación con la familia y comunidad en general a través de materiales didáctico e informativo socializado a través talleres de difusión. Sensibilización a la familia y comunidad en general sobre la situación de las personas adultas mayores, la promoción del envejecimiento positivo y el fomento de la organización y Actoría social.</t>
  </si>
  <si>
    <t>PORCENTAJE DE EVENTOS A REALIZARSE</t>
  </si>
  <si>
    <t xml:space="preserve">C.1 CONSTRUIR Y EQUIPAR CENTROS INFANTILES </t>
  </si>
  <si>
    <t xml:space="preserve">A1.9 ADMINISTRACIÓN DEL PROYECTO </t>
  </si>
  <si>
    <t>A1.6 ALMACENAMIENTO, VIATICOS Y PASAJES (MIES)</t>
  </si>
  <si>
    <t xml:space="preserve">A1.4 CONSTRUCCIÓN DE  CDI
</t>
  </si>
  <si>
    <t>C.2 REHABILITAR CENTROS INFANTILES DE ATENCIÓN DIRECTA</t>
  </si>
  <si>
    <t>A2.1 REHABILITACIÓN DE CDI DE ATENCIÓN DIRECTA</t>
  </si>
  <si>
    <t>1 Gerente; 6 SP7; 1 SP5; 1SP1</t>
  </si>
  <si>
    <t>NÚMERO DE PAGOS POR VACACIONES NO GOZADAS</t>
  </si>
  <si>
    <t>NUMERO DE  PASAJES ADQUIRIDOS PARA TECNICOS DE LA GERENCIA</t>
  </si>
  <si>
    <t>NÚMERO DE VIATICOS PAGADOS PARA CONSTATACIÓN FISICA DE LAS OBRAS QUE SE ENCUENTRA EN CONSTRUCCIÓN, REAPRACIÓN Y MANTENIMIENTO</t>
  </si>
  <si>
    <t>NÚMERO DE  CENTROS DE DESARROLLO INFANTIL  CONSTRUIDOS</t>
  </si>
  <si>
    <t>NÚMERO DE  CENTROS DE DESARROLLO INFANTIL  REHABILITADOS</t>
  </si>
  <si>
    <t>INCREMENTAR EL ACCESO Y CALIDAD DE LOS SERVICIOS DE INCLUSIÓN SOCIAL CON ÉNFASIS EN LOS GRUPOS DE ATENCIÓN PRIORITARIA Y LA POBLACIÓN QUE SE ENCUENTRA EN POBREZA O VULNERABILIDAD, PARA REDUCIR LAS BRECHAS EXISTENTES</t>
  </si>
  <si>
    <t>2. INCREMENTAR Y FORTALECER LA RESPUESTA INSTITUCIONAL PARA LA ATENCIÓN A LAS PERSONAS CON DISCAPACIDAD</t>
  </si>
  <si>
    <t>EQUIPO TÉCNICO DE SEGUIMIENTO AL PAGO DEL BONO JOAQUÍN GALLEGOS LARA</t>
  </si>
  <si>
    <t>NÚMERO DE PROFESIONALES REALIZAN EL SEGUIMIENTO A LA CORRESPONSABILIDAD  DEL PAGO DEL BONO JOAQUÍN GALLEGOS LARA</t>
  </si>
  <si>
    <t>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</si>
  <si>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</si>
  <si>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</si>
  <si>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CON DISCAPACIDAD ATENDIDAS EN LA MODALIDAD DE DESARROLLO INTEGRAL DOMICILIARIO</t>
  </si>
  <si>
    <t>PORCENTAJE DE PROFESIONALES REALIZAN EL SEGUIMIENTO A LA CORRESPONSABILIDAD  DEL PAGO DEL BONO JOAQUÍN GALLEGOS LARA</t>
  </si>
  <si>
    <t>3. MEJORAR EL EQUIPAMIENTO DE LOS SERVICIOS DE CUIDADO Y DESARROLLO INTEGRAL DE LAS PERSONAS CON DISCAPACIDAD</t>
  </si>
  <si>
    <t>EQUIPAMIENTO DE LOS CENTROS DIRECTOS</t>
  </si>
  <si>
    <t>PORCENTAJE DE CENTROS DIURNOS PARA PERSONAS CON DISCAPACIDAD EQUIPADOS</t>
  </si>
  <si>
    <t>NUMERO DE PROFESIONALES CON LIQUIDACION DE HABERES</t>
  </si>
  <si>
    <t>Elaborar e implementar de Planes de Inversión de Reforma Institucional (PIRI’s) y
de desvinculación en las Instituciones Públicas de la Función Ejecutiva y Otras
Funciones del Estado.</t>
  </si>
  <si>
    <t>Pago por Beneficio de Jubilación</t>
  </si>
  <si>
    <t>PORCENTAJE DE RECURSOS INVERTIDOS EN EL PAGO DE BENEFICIO DE JUBILACIÓN DE LOS EX TRABAJADORES DEL MIES</t>
  </si>
  <si>
    <t>16. INCREMENTAR EL ACCESO Y CALIDAD DE LOS SERVICIOS DE INCLUSIÓN SOCIAL CON ÉNFASIS EN LOS GRUPOS DE ATENCIÓN PRIORITARIA Y LA POBLACIÓN QUE SE ENCUENTRA EN POBREZA O VULNERABILIDAD, PARA REDUCIR LAS BRECHAS EXISTENTES.</t>
  </si>
  <si>
    <t>C1 GENERAR INFORMACIÓN A TRAVÉS DEL USO DE TRES MODELOS DE LEVANTAMIENTO DE INFORMACIÓN</t>
  </si>
  <si>
    <t>Levantamiento de información en campo:  Atención por Ventanilla y  Visita
Domiciliaria para actualizar  el RS -  Co ejecutor MIES</t>
  </si>
  <si>
    <t>Número de personas contratadas</t>
  </si>
  <si>
    <t>C3 COORDINAR LA OPERATIVIDAD Y LÓGISTICA DE LAS ACTIVIDADES PARA EL CORRECTO LEVANTAMIENTO DE INFORMACIÓN EN CAMPO</t>
  </si>
  <si>
    <t>Costos operativos para el Levantamiento de información en campo</t>
  </si>
  <si>
    <t>Contrato de movilización para cumplir la Actualización del Registro social</t>
  </si>
  <si>
    <t>Número de personas que se movilizan para realizar la actualización del Registro Social</t>
  </si>
  <si>
    <t>C3 COORDINAR LA OPERATIVIDAD Y LÓGISTICA PARA EL CORRECTO DE LEVANTAMIENTO DE INFORMACIÓN EN CAMPO</t>
  </si>
  <si>
    <t>7. ASESORÍA Y ACOMPAÑAMIENTO TÉCNICO PARA EJECUCIÓN Y SEGUIMIENTO DEL PROYECTO.</t>
  </si>
  <si>
    <t>INFORMES SEMESTRALES DE RESULTADOS</t>
  </si>
  <si>
    <t>PORCENTAJE DE CONTRATOS FIRMADOS Y CÉDULAS PRESUPUESTARIAS</t>
  </si>
  <si>
    <t>INFORMES  DE RESULTADOS</t>
  </si>
  <si>
    <t>NÚMERO  DE INFORMES PRESENTADOS</t>
  </si>
  <si>
    <t>Elaboración de Guías de actividades para CDI y CNH atravez de la consultoria del BID</t>
  </si>
  <si>
    <t>Número de guias elaboradas</t>
  </si>
  <si>
    <t>Impresión de instrumentos técnicos</t>
  </si>
  <si>
    <t>Número de contratos</t>
  </si>
  <si>
    <t>Elaboración del sistema de acompañamiento y mejora continua diseñado atravez de la consultoria del BID</t>
  </si>
  <si>
    <t>Número de Sistema de acompañamiento y de seguimiento diseñado</t>
  </si>
  <si>
    <t>Sistema de acompañamiento y mejora continua implementado a travez de la consultoria del BID</t>
  </si>
  <si>
    <t>Número de mentores para la mejora continua implementado</t>
  </si>
  <si>
    <t>Adquisición  de suministro de complemento alimentario nutricional para los NN de los servicios de Desarrollo Infantil</t>
  </si>
  <si>
    <t>Número de dosis entregadas</t>
  </si>
  <si>
    <t>Diseño del sistema de gestion territorial y priorización de usuarios fortalecido y mejorado a travez de la consultoria del BID</t>
  </si>
  <si>
    <t>Número de Sistema de gestión territorial diseñado</t>
  </si>
  <si>
    <t>Adquisición de material didáctico para las unidades de atención de los servicios de desarrollo infantil CNH</t>
  </si>
  <si>
    <t>Número de undidaes de atención dotadas de material didáctico</t>
  </si>
  <si>
    <t>Realización de estrategias de cambio cultural</t>
  </si>
  <si>
    <t>Número de estrategias realizadas</t>
  </si>
  <si>
    <t xml:space="preserve">PERSONAL TÉCNICO-OPERATIVO PARA CUBRIR LA NUEVA COBERTURA DE LOS SERVICIOS DE DESARROLLO INFANTIL  </t>
  </si>
  <si>
    <t>Personal técnico operativo contratado para operación del proyecto</t>
  </si>
  <si>
    <t>Publicidad en medios de comunicación escrita</t>
  </si>
  <si>
    <t>Número de contratos suscritos</t>
  </si>
  <si>
    <t>Sistema de gestión territorial y priorización de usuarios fortalecido, mejorado e implementado a travez de la consultoria del BID</t>
  </si>
  <si>
    <t>Número de sistema de gestión territorial implementado</t>
  </si>
  <si>
    <t>Sistema de seguimiento nominal diseñado e implementado</t>
  </si>
  <si>
    <t>Número de sistema nominal implementado</t>
  </si>
  <si>
    <t>Pago de pasajes al interior</t>
  </si>
  <si>
    <t>Número de pagos de pasajes al interior generados</t>
  </si>
  <si>
    <t xml:space="preserve">Cancelación de Viáticos y Subsistencias al Interior </t>
  </si>
  <si>
    <t>Número de solicitud de viaticos y subsistencias generados</t>
  </si>
  <si>
    <t>Contratación de arrendamiento de vehículos para personal técnico operativo</t>
  </si>
  <si>
    <t>Cancelación de Obligaciones anteriores</t>
  </si>
  <si>
    <t>Número de obligaciones anteriores generadas</t>
  </si>
  <si>
    <t xml:space="preserve">Impresión y reproducción </t>
  </si>
  <si>
    <t xml:space="preserve">Adquisición de material didáctico específico para el desarrollo de eventos lúdicos </t>
  </si>
  <si>
    <t>Servicios de asistencia técnica para desarrollo de guías y contenidos</t>
  </si>
  <si>
    <t>MARCO NORMATIVO, INSTITUCIONAL Y PROGRAMÁTICO PARA LA PRIMERA INFANCIA</t>
  </si>
  <si>
    <t xml:space="preserve">Contratación del servicio de talleres de capacitación. </t>
  </si>
  <si>
    <t>Número de contratos ejecutados</t>
  </si>
  <si>
    <t>Equipamiento CDI y CNH - BID</t>
  </si>
  <si>
    <t>Guías de actividades y metodología de trabajo a las intervenciones de CDI-BID</t>
  </si>
  <si>
    <t>Guías de actividades para CDI y/o CNH elaborados y/o impresos</t>
  </si>
  <si>
    <t xml:space="preserve"> Sistema de acompañamiento y mejora continua implementado</t>
  </si>
  <si>
    <t>Número de mentores para la  implementado de sistemas de acompañamiento.</t>
  </si>
  <si>
    <t>MARCO NORMATIVO E INSTITUCIONAL Y PROGRÁMATICO PARA LA PRIMERA INFANCIA</t>
  </si>
  <si>
    <t>Capacitación en  consulta nacional a niños, niñas y adolescentes</t>
  </si>
  <si>
    <t>GESTIÓN Y EVALUACIÓN DEL  PROYECTO</t>
  </si>
  <si>
    <t xml:space="preserve"> Equipo de Gestión - Asistencia técnica especializada</t>
  </si>
  <si>
    <t>Número de consultores contratados</t>
  </si>
  <si>
    <t>Servicio de Logistica para realizar consulta nacional a población de niñas y niños adolescentes</t>
  </si>
  <si>
    <t>Capacitación para el fortalecimiento de capacidades de las y los operadores de los Sistema Especalizados de Protección Integral Derechos</t>
  </si>
  <si>
    <t>Contratación de personal tecnico para el Modelo de gestión territorial implementado</t>
  </si>
  <si>
    <t>Número de técnicos contratados en la  implementado de sistemas de acompañamiento.</t>
  </si>
  <si>
    <t>Contratación del servicio para la Edición y diagramación de material didáctico para CDI y/o CNH</t>
  </si>
  <si>
    <t>Contratación de Publicidad en medios de comunicación escrita</t>
  </si>
  <si>
    <t>Contratación del servicio logistico para la capacitación a operadores de los Sistemas Especalizados en Protección Integral de Derechos</t>
  </si>
  <si>
    <t>Asistencia técnica para elaborar proyecto de Ley para la implementación de la Política Nacional para el Desarrollo Integral de la Primera Infancia</t>
  </si>
  <si>
    <t>GESTIÓN Y EVALUACIÓN DEL PROYECTO</t>
  </si>
  <si>
    <t>Contratación de auditoria externa</t>
  </si>
  <si>
    <t>18. INCREMENTAR LAS INTERVENCIONES DE PREVENCIÓN EN EL ÁMBITO DE LA PROTECCIÓN ESPECIAL PARA LA POBLACIÓN SUSCEPTIBLE DE VULNERACIÓN DE DERECHOS.</t>
  </si>
  <si>
    <t>SUSCRIBIR CONVENIOS DE COOPERACIÓN TÉCNICA CON GAD´S, OCS Y ENTIDADES RELIGIOSAS DE ACUERDO A NORMAS TÉCNICAS Y MODELOS DE ATENCIÓN ESTABLECIDOS POR EL MIES</t>
  </si>
  <si>
    <t xml:space="preserve">FIRMA DE CONVENIOS EN LA MODALIDAD DE ERRADICACIÓN PROGRESIVA DE LA MENDICIDAD </t>
  </si>
  <si>
    <t>NÚMERO DE  CONVENIOS FIRMADOS EN LA MODALIDAD DE ERRADICACIÓN PROGRESIVA DE LA MENDICIDAD</t>
  </si>
  <si>
    <t>FIRMA DE CONVENIOS EN LA MODALIDAD DE ACOGIMIENTO QUE CUMPLEN CON LA NORMA TECNICA</t>
  </si>
  <si>
    <t>NÚMERO DE NNA ATENDIDOS EN  CONVENIOS FIRMADOS EN LA MODALIDAD DE ACOGIMIENTO</t>
  </si>
  <si>
    <t>GESTIONAR SERVICIOS DE PROTECCIÓN ESPECIAL PARA PERSONAS A LAS QUE HAYAN SIDO VIOLENTADOS SUS DERECHOS.</t>
  </si>
  <si>
    <t>CONTRATACION DE PERSONAL PARA LA OPERATIVIDAD DEL PROYECTO</t>
  </si>
  <si>
    <t>PORCENTAJE DE PAGO DE REMUNERACIONES</t>
  </si>
  <si>
    <t>PAGO DE BENEFICIOS DE LEY</t>
  </si>
  <si>
    <t>PORCENTAJE DE PAGO DE BENEFICIOS DE LEY</t>
  </si>
  <si>
    <t>ADQUISICION DE BOLETOS AEREOS</t>
  </si>
  <si>
    <t>PORCENTAJE DE COMPRA DE BOLETOS AEREOS</t>
  </si>
  <si>
    <t>PAGO DE VIATICOS Y SUBSISTENCIAS</t>
  </si>
  <si>
    <t>PORCENTAJE DE PAGO DE VIATICOS Y SUBSISTENCIAS.</t>
  </si>
  <si>
    <t>Apoyo técnico para la elaboración e implementación del Plan Nacional para Prevenir y Erradicar la Violencia contra NNA (ATN—MG-16956-EC)</t>
  </si>
  <si>
    <t>PAGO DE IVA CONULTORIA  Especializada para Diseñar y Asesorar el Programa Gubernamental Juego Limpio como Acción de Alto Impacto del Gobierno Nacional, dirigida a la Promoción de la Convivencia Pacífica Respetuosa de la Diversidad Humana, Creativa, Solidaria, Cooperativa y la Prevención de Adicciones a través del Deporte. ATN/MG-16956-EC.</t>
  </si>
  <si>
    <t>PORCENTAJE DE PAGO DE DE IVA CONSULTORIA.</t>
  </si>
  <si>
    <t>OBLIGACIONES DE EJERCICIOS ANTERIORES POR ESGRESOS DE PERSONAL</t>
  </si>
  <si>
    <t>PORCENTAJE DE PAGO DE OBLIGACIONES DE AÑOS ANTERIORES</t>
  </si>
  <si>
    <t>ADMINISTRAR CENTROS DE ATENCIÓN DIRECTA EN LAS MODALIDADES DE ACOGIMIENTO EN SITUACIONES EMERGENTES</t>
  </si>
  <si>
    <t>CONTRATACION DE PROFESIONALES DE DERECHO ESPECIALIZADOS PARA LA ATENCIÓN DE CSOS DE NIÑOS,NIÑAS Y ADOLESCENTES PRIVADOS DE SU MEDIIO FAMILIAR.</t>
  </si>
  <si>
    <t>PORCENTAJE DE NNA ATENDIDOS EN  CONVENIOS FIRMADOS EN LA MODALIDAD DE ACOGIMIENTO</t>
  </si>
  <si>
    <t>PAGO DE VIATICOS A LOS PROFESIONALES DE DERECHO ESPECIALIZADOS PARA LA ATENCIÓN DE CSOS DE NIÑOS,NIÑAS Y ADOLESCENTES PRIVADOS DE SU MEDIIO FAMILIAR.</t>
  </si>
  <si>
    <t>PAGO DE VIATICOS A PROFESIONALES DE DERECHO ESPECIALIZADOS PARA LA ATENCIÓN DE CSOS DE NIÑOS,NIÑAS Y ADOLESCENTES PRIVADOS DE SU MEDIIO FAMILIAR.</t>
  </si>
  <si>
    <t>PAGO A PROFESIONALES DE DERECHO ESPECIALIZADOS PARA LA ATENCIÓN DE CSOS DE NIÑOS,NIÑAS Y ADOLESCENTES PRIVADOS DE SU MEDIIO FAMILIAR.</t>
  </si>
  <si>
    <t>PSGO DE VIATICOS A PROFESIONALES DE DERECHO ESPECIALIZADOS PARA LA ATENCIÓN DE CSOS DE NIÑOS,NIÑAS Y ADOLESCENTES PRIVADOS DE SU MEDIIO FAMILIAR.</t>
  </si>
  <si>
    <t>PAGO DE VIATICOS PROFESIONALES DE DERECHO ESPECIALIZADOS PARA LA ATENCIÓN DE CSOS DE NIÑOS,NIÑAS Y ADOLESCENTES PRIVADOS DE SU MEDIIO FAMILIAR.</t>
  </si>
  <si>
    <t>PASAJES AL INTERIOR PARA PROFESIONALES DE DERECHO ESPECIALIZADOS PARA LA ATENCIÓN DE CSOS DE NIÑOS,NIÑAS Y ADOLESCENTES PRIVADOS DE SU MEDIIO FAMILIAR.</t>
  </si>
  <si>
    <t>PORCENTAJE DE PAGOS</t>
  </si>
  <si>
    <t>Diseñar e implementar una encuesta especial para colectar y analizar información sobre la violencia y abuso sexual contra adolescentes en el Ecuador.</t>
  </si>
  <si>
    <t>NÚMERO DE CONSULTORIAS CONTRATADAS</t>
  </si>
  <si>
    <t>Diseño y socialización de una guía para madres, padres y cuidadores parentales, para la prevención de la violencia sexual y abordaje de conductas sexuales problemática entre pares.</t>
  </si>
  <si>
    <t>Desarrollo de metodología de espacios artísticos para la promoción de parentalidad positivas y prevención de la violencia entre pares en grupos de niños, niñas y adolescentes que se encuentran en los servicios de protección especial con medida de protección con situación de violencia y maltrato con énfasis en aquellos que han sido privados temporalmente en el medio familiar.</t>
  </si>
  <si>
    <t xml:space="preserve"> Auditoria y evaluación </t>
  </si>
  <si>
    <t>Consultoría Especializada para Diseñar y Asesorar el Programa Gubernamental Juego Limpio como Acción de Alto Impacto del Gobierno Nacional, dirigida a la Promoción de la Convivencia Pacífica Respetuosa de la Diversidad Humana, Creativa, Solidaria, Cooperativa y la Prevención de Adicciones a través del Deporte. ATN/MG-16956-EC.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</si>
</sst>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\ * #,##0.00_);_(&quot;$&quot;\ * \(#,##0.00\);_(&quot;$&quot;\ * &quot;-&quot;??_);_(@_)"/>
    <numFmt numFmtId="164" formatCode="000"/>
    <numFmt numFmtId="165" formatCode="0000"/>
  </numFmts>
  <fonts count="2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1"/>
      <name val="Calibri"/>
      <family val="2"/>
      <scheme val="minor"/>
    </font>
    <font>
      <b/>
      <sz val="10"/>
      <color indexed="8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22"/>
      <name val="Calibri"/>
      <family val="2"/>
    </font>
    <font>
      <b/>
      <sz val="22"/>
      <color theme="8" tint="-0.499984740745262"/>
      <name val="Calibri"/>
      <family val="2"/>
    </font>
    <font>
      <b/>
      <sz val="22"/>
      <color theme="3"/>
      <name val="Calibri"/>
      <family val="2"/>
    </font>
    <font>
      <sz val="6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8" tint="-0.499984740745262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1">
    <xf numFmtId="0" fontId="0" fillId="0" borderId="0" xfId="0"/>
    <xf numFmtId="0" fontId="7" fillId="0" borderId="0" xfId="0" applyNumberFormat="1" applyFont="1" applyFill="1" applyAlignment="1">
      <alignment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8" borderId="6" xfId="0" applyFont="1" applyFill="1" applyBorder="1" applyAlignment="1">
      <alignment horizontal="centerContinuous" vertical="center" wrapText="1"/>
    </xf>
    <xf numFmtId="0" fontId="5" fillId="8" borderId="7" xfId="0" applyFont="1" applyFill="1" applyBorder="1" applyAlignment="1">
      <alignment horizontal="centerContinuous" vertical="center" wrapText="1"/>
    </xf>
    <xf numFmtId="0" fontId="9" fillId="5" borderId="0" xfId="0" applyNumberFormat="1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6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49" fontId="7" fillId="0" borderId="0" xfId="0" applyNumberFormat="1" applyFont="1" applyBorder="1" applyAlignment="1">
      <alignment vertical="center"/>
    </xf>
    <xf numFmtId="0" fontId="5" fillId="8" borderId="0" xfId="0" applyFont="1" applyFill="1" applyBorder="1" applyAlignment="1">
      <alignment vertical="center" wrapText="1"/>
    </xf>
    <xf numFmtId="0" fontId="5" fillId="8" borderId="0" xfId="0" applyFont="1" applyFill="1" applyBorder="1" applyAlignment="1">
      <alignment vertical="center"/>
    </xf>
    <xf numFmtId="0" fontId="16" fillId="9" borderId="0" xfId="0" applyFont="1" applyFill="1" applyAlignment="1" applyProtection="1">
      <alignment vertical="top" wrapText="1"/>
      <protection hidden="1"/>
    </xf>
    <xf numFmtId="0" fontId="18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vertical="center" wrapText="1"/>
      <protection hidden="1"/>
    </xf>
    <xf numFmtId="0" fontId="16" fillId="0" borderId="0" xfId="0" applyFont="1" applyFill="1" applyAlignment="1" applyProtection="1">
      <alignment vertical="center" wrapText="1"/>
      <protection hidden="1"/>
    </xf>
    <xf numFmtId="0" fontId="16" fillId="9" borderId="0" xfId="0" applyFont="1" applyFill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8" fillId="10" borderId="0" xfId="0" applyNumberFormat="1" applyFont="1" applyFill="1" applyAlignment="1" applyProtection="1">
      <alignment vertical="center"/>
      <protection hidden="1"/>
    </xf>
    <xf numFmtId="4" fontId="8" fillId="0" borderId="0" xfId="0" applyNumberFormat="1" applyFont="1" applyFill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3" xfId="0" applyFont="1" applyFill="1" applyBorder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vertical="center"/>
      <protection hidden="1"/>
    </xf>
    <xf numFmtId="4" fontId="8" fillId="3" borderId="3" xfId="0" applyNumberFormat="1" applyFont="1" applyFill="1" applyBorder="1" applyAlignment="1" applyProtection="1">
      <alignment vertical="center"/>
      <protection hidden="1"/>
    </xf>
    <xf numFmtId="4" fontId="3" fillId="3" borderId="3" xfId="0" applyNumberFormat="1" applyFont="1" applyFill="1" applyBorder="1" applyAlignment="1" applyProtection="1">
      <alignment vertical="center"/>
      <protection hidden="1"/>
    </xf>
    <xf numFmtId="4" fontId="3" fillId="4" borderId="3" xfId="0" applyNumberFormat="1" applyFont="1" applyFill="1" applyBorder="1" applyAlignment="1" applyProtection="1">
      <alignment vertical="center"/>
      <protection hidden="1"/>
    </xf>
    <xf numFmtId="0" fontId="3" fillId="4" borderId="4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4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4" fontId="5" fillId="4" borderId="1" xfId="1" applyNumberFormat="1" applyFont="1" applyFill="1" applyBorder="1" applyAlignment="1" applyProtection="1">
      <alignment horizontal="center" vertical="center" wrapText="1"/>
      <protection hidden="1"/>
    </xf>
    <xf numFmtId="44" fontId="5" fillId="4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4" fontId="8" fillId="0" borderId="0" xfId="0" applyNumberFormat="1" applyFont="1" applyAlignment="1" applyProtection="1">
      <alignment vertical="center"/>
      <protection hidden="1"/>
    </xf>
    <xf numFmtId="4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right" vertical="center" indent="1"/>
      <protection locked="0"/>
    </xf>
    <xf numFmtId="4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horizontal="center" vertical="center"/>
    </xf>
    <xf numFmtId="0" fontId="17" fillId="9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4" fontId="6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4" fontId="4" fillId="2" borderId="1" xfId="1" applyNumberFormat="1" applyFont="1" applyFill="1" applyBorder="1" applyAlignment="1" applyProtection="1">
      <alignment horizontal="center" vertical="center" wrapText="1"/>
      <protection hidden="1"/>
    </xf>
  </cellXfs>
  <cellStyles count="2">
    <cellStyle name="Moneda" xfId="1" builtinId="4"/>
    <cellStyle name="Normal" xfId="0" builtinId="0"/>
  </cellStyles>
  <dxfs count="1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1009650</xdr:colOff>
      <xdr:row>84</xdr:row>
      <xdr:rowOff>19050</xdr:rowOff>
    </xdr:to>
    <xdr:sp macro="" textlink="">
      <xdr:nvSpPr>
        <xdr:cNvPr id="2" name="1 CuadroTexto"/>
        <xdr:cNvSpPr txBox="1"/>
      </xdr:nvSpPr>
      <xdr:spPr>
        <a:xfrm>
          <a:off x="0" y="11572875"/>
          <a:ext cx="25431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Gasto de Inversión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2019/09/17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V1.1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64563</xdr:rowOff>
    </xdr:from>
    <xdr:to>
      <xdr:col>2</xdr:col>
      <xdr:colOff>1431506</xdr:colOff>
      <xdr:row>2</xdr:row>
      <xdr:rowOff>229193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4563"/>
          <a:ext cx="5400256" cy="859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1"/>
  </sheetPr>
  <dimension ref="A2:AI334"/>
  <sheetViews>
    <sheetView showGridLines="0" topLeftCell="AJ1" workbookViewId="0">
      <pane ySplit="2" topLeftCell="A3" activePane="bottomLeft" state="frozen"/>
      <selection pane="bottomLeft" activeCell="AJ3" sqref="AJ3"/>
    </sheetView>
  </sheetViews>
  <sheetFormatPr baseColWidth="10" defaultRowHeight="11.25" x14ac:dyDescent="0.25"/>
  <cols>
    <col min="1" max="1" width="23" style="4" hidden="1" customWidth="1"/>
    <col min="2" max="2" width="37.140625" style="4" hidden="1" customWidth="1"/>
    <col min="3" max="3" width="28.5703125" style="4" hidden="1" customWidth="1"/>
    <col min="4" max="4" width="8.42578125" style="4" hidden="1" customWidth="1"/>
    <col min="5" max="5" width="6.140625" style="4" hidden="1" customWidth="1"/>
    <col min="6" max="6" width="11.42578125" style="4" hidden="1" customWidth="1"/>
    <col min="7" max="7" width="5.7109375" style="4" hidden="1" customWidth="1"/>
    <col min="8" max="8" width="2.42578125" style="4" hidden="1" customWidth="1"/>
    <col min="9" max="9" width="30.7109375" style="4" hidden="1" customWidth="1"/>
    <col min="10" max="10" width="4.140625" style="4" hidden="1" customWidth="1"/>
    <col min="11" max="11" width="20.7109375" style="4" hidden="1" customWidth="1"/>
    <col min="12" max="12" width="4.140625" style="4" hidden="1" customWidth="1"/>
    <col min="13" max="13" width="20.7109375" style="4" hidden="1" customWidth="1"/>
    <col min="14" max="14" width="4.140625" style="4" hidden="1" customWidth="1"/>
    <col min="15" max="15" width="50.7109375" style="4" hidden="1" customWidth="1"/>
    <col min="16" max="16" width="6.42578125" style="4" hidden="1" customWidth="1"/>
    <col min="17" max="17" width="5.7109375" style="4" hidden="1" customWidth="1"/>
    <col min="18" max="20" width="11.42578125" style="4" hidden="1" customWidth="1"/>
    <col min="21" max="21" width="5.7109375" style="4" hidden="1" customWidth="1"/>
    <col min="22" max="22" width="12.7109375" style="4" hidden="1" customWidth="1"/>
    <col min="23" max="23" width="5.7109375" style="4" hidden="1" customWidth="1"/>
    <col min="24" max="24" width="5.42578125" style="4" hidden="1" customWidth="1"/>
    <col min="25" max="25" width="15.7109375" style="4" hidden="1" customWidth="1"/>
    <col min="26" max="26" width="5.7109375" style="4" hidden="1" customWidth="1"/>
    <col min="27" max="27" width="38.42578125" style="4" hidden="1" customWidth="1"/>
    <col min="28" max="28" width="5.7109375" style="4" hidden="1" customWidth="1"/>
    <col min="29" max="30" width="11.42578125" style="4" hidden="1" customWidth="1"/>
    <col min="31" max="31" width="25.7109375" style="4" hidden="1" customWidth="1"/>
    <col min="32" max="32" width="1.7109375" style="4" hidden="1" customWidth="1"/>
    <col min="33" max="33" width="6.28515625" style="4" hidden="1" customWidth="1"/>
    <col min="34" max="34" width="20.7109375" style="4" hidden="1" customWidth="1"/>
    <col min="35" max="35" width="1.7109375" style="4" hidden="1" customWidth="1"/>
    <col min="36" max="16384" width="11.42578125" style="4"/>
  </cols>
  <sheetData>
    <row r="2" spans="1:34" s="10" customFormat="1" ht="22.5" x14ac:dyDescent="0.25">
      <c r="A2" s="11" t="s">
        <v>43</v>
      </c>
      <c r="B2" s="11" t="s">
        <v>59</v>
      </c>
      <c r="C2" s="11" t="s">
        <v>63</v>
      </c>
      <c r="D2" s="11" t="s">
        <v>207</v>
      </c>
      <c r="E2" s="11" t="s">
        <v>182</v>
      </c>
      <c r="F2" s="11"/>
      <c r="H2" s="12" t="s">
        <v>455</v>
      </c>
      <c r="I2" s="11" t="s">
        <v>166</v>
      </c>
      <c r="N2" s="12" t="s">
        <v>455</v>
      </c>
      <c r="O2" s="13" t="s">
        <v>450</v>
      </c>
      <c r="P2" s="13"/>
      <c r="R2" s="11" t="s">
        <v>11</v>
      </c>
      <c r="S2" s="11" t="s">
        <v>182</v>
      </c>
      <c r="T2" s="11" t="s">
        <v>12</v>
      </c>
      <c r="V2" s="11" t="s">
        <v>425</v>
      </c>
      <c r="W2" s="10" t="s">
        <v>210</v>
      </c>
      <c r="X2" s="11" t="s">
        <v>625</v>
      </c>
      <c r="Y2" s="11"/>
      <c r="AA2" s="11" t="s">
        <v>638</v>
      </c>
      <c r="AC2" s="5" t="s">
        <v>639</v>
      </c>
      <c r="AD2" s="6"/>
      <c r="AE2" s="6"/>
      <c r="AG2" s="22" t="s">
        <v>875</v>
      </c>
      <c r="AH2" s="23" t="s">
        <v>876</v>
      </c>
    </row>
    <row r="3" spans="1:34" x14ac:dyDescent="0.25">
      <c r="A3" s="4" t="s">
        <v>38</v>
      </c>
      <c r="B3" s="9" t="s">
        <v>38</v>
      </c>
      <c r="C3" s="9" t="s">
        <v>40</v>
      </c>
      <c r="I3" s="9" t="s">
        <v>167</v>
      </c>
      <c r="J3" s="9" t="s">
        <v>440</v>
      </c>
      <c r="K3" s="9" t="s">
        <v>433</v>
      </c>
      <c r="L3" s="9" t="s">
        <v>441</v>
      </c>
      <c r="M3" s="9" t="s">
        <v>446</v>
      </c>
      <c r="N3" s="14" t="s">
        <v>451</v>
      </c>
      <c r="O3" s="11" t="s">
        <v>175</v>
      </c>
      <c r="P3" s="15" t="s">
        <v>457</v>
      </c>
      <c r="R3" s="4" t="s">
        <v>209</v>
      </c>
      <c r="S3" s="4" t="s">
        <v>201</v>
      </c>
      <c r="T3" s="4" t="s">
        <v>210</v>
      </c>
      <c r="V3" s="4" t="s">
        <v>905</v>
      </c>
      <c r="W3" s="4" t="s">
        <v>210</v>
      </c>
      <c r="X3" s="9" t="s">
        <v>626</v>
      </c>
      <c r="Y3" s="9" t="s">
        <v>627</v>
      </c>
      <c r="AA3" s="4" t="s">
        <v>631</v>
      </c>
      <c r="AC3" s="7">
        <v>71</v>
      </c>
      <c r="AD3" s="9" t="s">
        <v>631</v>
      </c>
      <c r="AE3" s="9"/>
      <c r="AF3" s="4" t="s">
        <v>210</v>
      </c>
      <c r="AG3" s="19" t="s">
        <v>443</v>
      </c>
      <c r="AH3" s="20" t="s">
        <v>877</v>
      </c>
    </row>
    <row r="4" spans="1:34" x14ac:dyDescent="0.25">
      <c r="A4" s="4" t="s">
        <v>39</v>
      </c>
      <c r="B4" s="4" t="s">
        <v>40</v>
      </c>
      <c r="C4" s="4" t="s">
        <v>53</v>
      </c>
      <c r="D4" s="4" t="s">
        <v>208</v>
      </c>
      <c r="E4" s="4" t="str">
        <f t="shared" ref="E4:E18" si="0">MID(C4,18,5)</f>
        <v>RAL_A</v>
      </c>
      <c r="F4" s="4" t="s">
        <v>189</v>
      </c>
      <c r="H4" s="4" t="s">
        <v>934</v>
      </c>
      <c r="I4" s="4" t="s">
        <v>180</v>
      </c>
      <c r="J4" s="14" t="s">
        <v>181</v>
      </c>
      <c r="K4" s="4" t="s">
        <v>427</v>
      </c>
      <c r="L4" s="14" t="s">
        <v>933</v>
      </c>
      <c r="M4" s="4" t="str">
        <f t="shared" ref="M4:M10" si="1">I4</f>
        <v>PROGRAMA_DE_REFORMA_INSTITUCIONAL_DE_LA_GESTIÓN_PÚBLICA</v>
      </c>
      <c r="N4" s="14" t="s">
        <v>451</v>
      </c>
      <c r="O4" s="8" t="str">
        <f>RIGHT($O$3,27)</f>
        <v>LO_DE_VIDA_A_NIVEL_NACIONAL</v>
      </c>
      <c r="P4" s="16"/>
      <c r="R4" s="4" t="s">
        <v>211</v>
      </c>
      <c r="S4" s="4" t="s">
        <v>201</v>
      </c>
      <c r="T4" s="4" t="s">
        <v>210</v>
      </c>
      <c r="V4" s="4" t="s">
        <v>906</v>
      </c>
      <c r="W4" s="4" t="s">
        <v>210</v>
      </c>
      <c r="X4" s="4" t="s">
        <v>471</v>
      </c>
      <c r="Y4" s="4" t="s">
        <v>472</v>
      </c>
      <c r="AA4" s="4" t="s">
        <v>632</v>
      </c>
      <c r="AC4" s="2">
        <v>71</v>
      </c>
      <c r="AD4" s="1">
        <v>710105</v>
      </c>
      <c r="AE4" s="4" t="s">
        <v>640</v>
      </c>
      <c r="AF4" s="4" t="s">
        <v>210</v>
      </c>
      <c r="AG4" s="19" t="s">
        <v>444</v>
      </c>
      <c r="AH4" s="20" t="s">
        <v>878</v>
      </c>
    </row>
    <row r="5" spans="1:34" x14ac:dyDescent="0.25">
      <c r="B5" s="4" t="s">
        <v>41</v>
      </c>
      <c r="C5" s="4" t="s">
        <v>54</v>
      </c>
      <c r="D5" s="4" t="s">
        <v>208</v>
      </c>
      <c r="E5" s="4" t="str">
        <f t="shared" si="0"/>
        <v>RAL_D</v>
      </c>
      <c r="F5" s="4" t="s">
        <v>189</v>
      </c>
      <c r="H5" s="14" t="s">
        <v>451</v>
      </c>
      <c r="I5" s="4" t="s">
        <v>175</v>
      </c>
      <c r="J5" s="14" t="s">
        <v>176</v>
      </c>
      <c r="K5" s="4" t="s">
        <v>428</v>
      </c>
      <c r="L5" s="14" t="s">
        <v>443</v>
      </c>
      <c r="M5" s="4" t="str">
        <f t="shared" si="1"/>
        <v>IMPLEMENTAR_ESTRATEGIAS_Y_SERVICIOS_DE_PREVENCION_Y_PROTECCION_ESPECIAL_EN_EL_CICLO_DE_VIDA_A_NIVEL_NACIONAL</v>
      </c>
      <c r="N5" s="14" t="s">
        <v>451</v>
      </c>
      <c r="O5" s="4" t="s">
        <v>852</v>
      </c>
      <c r="P5" s="14" t="s">
        <v>443</v>
      </c>
      <c r="R5" s="4" t="s">
        <v>212</v>
      </c>
      <c r="S5" s="4" t="s">
        <v>201</v>
      </c>
      <c r="T5" s="4" t="s">
        <v>210</v>
      </c>
      <c r="V5" s="4" t="s">
        <v>907</v>
      </c>
      <c r="W5" s="4" t="s">
        <v>210</v>
      </c>
      <c r="X5" s="4" t="s">
        <v>473</v>
      </c>
      <c r="Y5" s="4" t="s">
        <v>474</v>
      </c>
      <c r="Z5" s="4" t="s">
        <v>210</v>
      </c>
      <c r="AA5" s="4" t="s">
        <v>633</v>
      </c>
      <c r="AC5" s="2">
        <v>71</v>
      </c>
      <c r="AD5" s="1">
        <v>710106</v>
      </c>
      <c r="AE5" s="4" t="s">
        <v>641</v>
      </c>
      <c r="AF5" s="4" t="s">
        <v>210</v>
      </c>
      <c r="AG5" s="19" t="s">
        <v>448</v>
      </c>
      <c r="AH5" s="20" t="s">
        <v>879</v>
      </c>
    </row>
    <row r="6" spans="1:34" x14ac:dyDescent="0.25">
      <c r="B6" s="4" t="s">
        <v>42</v>
      </c>
      <c r="C6" s="4" t="s">
        <v>55</v>
      </c>
      <c r="D6" s="4" t="s">
        <v>208</v>
      </c>
      <c r="E6" s="4" t="str">
        <f t="shared" si="0"/>
        <v>RAL_D</v>
      </c>
      <c r="F6" s="4" t="s">
        <v>189</v>
      </c>
      <c r="H6" s="14" t="s">
        <v>452</v>
      </c>
      <c r="I6" s="4" t="s">
        <v>171</v>
      </c>
      <c r="J6" s="14" t="s">
        <v>170</v>
      </c>
      <c r="K6" s="4" t="s">
        <v>429</v>
      </c>
      <c r="L6" s="14" t="s">
        <v>443</v>
      </c>
      <c r="M6" s="4" t="str">
        <f t="shared" si="1"/>
        <v>ESTRATEGIA_DE_MEJORAMIENTO_DEL_TALENTO_HUMANO_DE_LOS_SERVICIOS_DE_DESARROLLO_INFANTIL</v>
      </c>
      <c r="N6" s="14" t="s">
        <v>451</v>
      </c>
      <c r="O6" s="4" t="s">
        <v>922</v>
      </c>
      <c r="P6" s="14" t="s">
        <v>444</v>
      </c>
      <c r="R6" s="4" t="s">
        <v>213</v>
      </c>
      <c r="S6" s="4" t="s">
        <v>201</v>
      </c>
      <c r="T6" s="4" t="s">
        <v>210</v>
      </c>
      <c r="V6" s="4" t="s">
        <v>908</v>
      </c>
      <c r="W6" s="4" t="s">
        <v>210</v>
      </c>
      <c r="X6" s="4" t="s">
        <v>475</v>
      </c>
      <c r="Y6" s="4" t="s">
        <v>476</v>
      </c>
      <c r="Z6" s="4" t="s">
        <v>210</v>
      </c>
      <c r="AA6" s="4" t="s">
        <v>634</v>
      </c>
      <c r="AC6" s="2">
        <v>71</v>
      </c>
      <c r="AD6" s="1">
        <v>710203</v>
      </c>
      <c r="AE6" s="4" t="s">
        <v>642</v>
      </c>
      <c r="AF6" s="4" t="s">
        <v>210</v>
      </c>
      <c r="AG6" s="21">
        <v>201</v>
      </c>
      <c r="AH6" s="20" t="s">
        <v>880</v>
      </c>
    </row>
    <row r="7" spans="1:34" x14ac:dyDescent="0.25">
      <c r="B7" s="9" t="s">
        <v>39</v>
      </c>
      <c r="C7" s="4" t="s">
        <v>56</v>
      </c>
      <c r="D7" s="4" t="s">
        <v>208</v>
      </c>
      <c r="E7" s="4" t="str">
        <f t="shared" si="0"/>
        <v>RAL_D</v>
      </c>
      <c r="F7" s="4" t="s">
        <v>189</v>
      </c>
      <c r="H7" s="14" t="s">
        <v>453</v>
      </c>
      <c r="I7" s="4" t="s">
        <v>172</v>
      </c>
      <c r="J7" s="14" t="s">
        <v>170</v>
      </c>
      <c r="K7" s="4" t="s">
        <v>429</v>
      </c>
      <c r="L7" s="14" t="s">
        <v>444</v>
      </c>
      <c r="M7" s="4" t="str">
        <f t="shared" si="1"/>
        <v>CONSTRUCCION_RECONSTRUCCION_REHABILITACION_Y_EQUIPAMIENTO_CENTROS_INFANTILES_DEL_BUEN_VIVIR</v>
      </c>
      <c r="N7" s="14" t="s">
        <v>451</v>
      </c>
      <c r="O7" s="4" t="s">
        <v>853</v>
      </c>
      <c r="P7" s="14" t="s">
        <v>448</v>
      </c>
      <c r="R7" s="4" t="s">
        <v>214</v>
      </c>
      <c r="S7" s="4" t="s">
        <v>201</v>
      </c>
      <c r="T7" s="4" t="s">
        <v>210</v>
      </c>
      <c r="V7" s="4" t="s">
        <v>909</v>
      </c>
      <c r="W7" s="4" t="s">
        <v>210</v>
      </c>
      <c r="X7" s="4" t="s">
        <v>477</v>
      </c>
      <c r="Y7" s="4" t="s">
        <v>478</v>
      </c>
      <c r="Z7" s="4" t="s">
        <v>210</v>
      </c>
      <c r="AA7" s="4" t="s">
        <v>635</v>
      </c>
      <c r="AC7" s="2">
        <v>71</v>
      </c>
      <c r="AD7" s="1">
        <v>710204</v>
      </c>
      <c r="AE7" s="4" t="s">
        <v>643</v>
      </c>
      <c r="AF7" s="4" t="s">
        <v>210</v>
      </c>
      <c r="AG7" s="21">
        <v>202</v>
      </c>
      <c r="AH7" s="20" t="s">
        <v>881</v>
      </c>
    </row>
    <row r="8" spans="1:34" x14ac:dyDescent="0.25">
      <c r="B8" s="4" t="s">
        <v>44</v>
      </c>
      <c r="C8" s="4" t="s">
        <v>57</v>
      </c>
      <c r="D8" s="4" t="s">
        <v>208</v>
      </c>
      <c r="E8" s="4" t="str">
        <f t="shared" si="0"/>
        <v>RAL_D</v>
      </c>
      <c r="F8" s="4" t="s">
        <v>189</v>
      </c>
      <c r="H8" s="14" t="s">
        <v>456</v>
      </c>
      <c r="I8" s="4" t="s">
        <v>913</v>
      </c>
      <c r="J8" s="14" t="s">
        <v>170</v>
      </c>
      <c r="K8" s="4" t="s">
        <v>429</v>
      </c>
      <c r="L8" s="14" t="s">
        <v>445</v>
      </c>
      <c r="M8" s="4" t="str">
        <f t="shared" si="1"/>
        <v>FORTALECIMIENTO_AMPLIACIÓN_E_INNOVACIÓN_DE_LOS_SERVICIOS_DE_DESARROLLO_INFANTIL_ESTRATEGIA_NACIONAL_MISIÓN_TERNURA</v>
      </c>
      <c r="N8" s="14" t="s">
        <v>451</v>
      </c>
      <c r="O8" s="4" t="s">
        <v>854</v>
      </c>
      <c r="P8" s="14" t="s">
        <v>445</v>
      </c>
      <c r="R8" s="4" t="s">
        <v>215</v>
      </c>
      <c r="S8" s="4" t="s">
        <v>201</v>
      </c>
      <c r="T8" s="4" t="s">
        <v>210</v>
      </c>
      <c r="V8" s="4" t="s">
        <v>910</v>
      </c>
      <c r="W8" s="4" t="s">
        <v>210</v>
      </c>
      <c r="X8" s="4" t="s">
        <v>479</v>
      </c>
      <c r="Y8" s="4" t="s">
        <v>480</v>
      </c>
      <c r="Z8" s="4" t="s">
        <v>210</v>
      </c>
      <c r="AA8" s="4" t="s">
        <v>636</v>
      </c>
      <c r="AC8" s="2">
        <v>71</v>
      </c>
      <c r="AD8" s="1">
        <v>710304</v>
      </c>
      <c r="AE8" s="4" t="s">
        <v>644</v>
      </c>
      <c r="AF8" s="4" t="s">
        <v>210</v>
      </c>
      <c r="AG8" s="21">
        <v>301</v>
      </c>
      <c r="AH8" s="20" t="s">
        <v>882</v>
      </c>
    </row>
    <row r="9" spans="1:34" x14ac:dyDescent="0.25">
      <c r="B9" s="4" t="s">
        <v>45</v>
      </c>
      <c r="C9" s="4" t="s">
        <v>58</v>
      </c>
      <c r="E9" s="4" t="str">
        <f t="shared" si="0"/>
        <v>TERIA</v>
      </c>
      <c r="F9" s="4" t="s">
        <v>189</v>
      </c>
      <c r="I9" s="4" t="s">
        <v>168</v>
      </c>
      <c r="J9" s="14" t="s">
        <v>169</v>
      </c>
      <c r="K9" s="4" t="s">
        <v>430</v>
      </c>
      <c r="L9" s="14" t="s">
        <v>443</v>
      </c>
      <c r="M9" s="4" t="str">
        <f t="shared" si="1"/>
        <v>PROMOCION_DE_LA_MOVILIDAD_SOCIAL_ASCENDENTE_DE_LAS_FAMILIAS_EN_EXTREMA_POBREZA_USUARIAS_DEL_BDH_MEDIANTE_EL_ACOMPAÑAMIENTO_FAMILIAR_Y_LA_ARTICULACION_DE_LAS_INTERVENCIONES_Y_RECURSOS_EN_SU_ENTORNO</v>
      </c>
      <c r="N9" s="14" t="s">
        <v>451</v>
      </c>
      <c r="O9" s="4" t="s">
        <v>855</v>
      </c>
      <c r="P9" s="14" t="s">
        <v>449</v>
      </c>
      <c r="R9" s="4" t="s">
        <v>216</v>
      </c>
      <c r="S9" s="4" t="s">
        <v>201</v>
      </c>
      <c r="T9" s="4" t="s">
        <v>210</v>
      </c>
      <c r="V9" s="4" t="s">
        <v>911</v>
      </c>
      <c r="W9" s="4" t="s">
        <v>210</v>
      </c>
      <c r="X9" s="4" t="s">
        <v>481</v>
      </c>
      <c r="Y9" s="4" t="s">
        <v>482</v>
      </c>
      <c r="Z9" s="4" t="s">
        <v>210</v>
      </c>
      <c r="AA9" s="17" t="s">
        <v>637</v>
      </c>
      <c r="AC9" s="2">
        <v>71</v>
      </c>
      <c r="AD9" s="1">
        <v>710306</v>
      </c>
      <c r="AE9" s="4" t="s">
        <v>645</v>
      </c>
      <c r="AF9" s="4" t="s">
        <v>210</v>
      </c>
      <c r="AG9" s="21">
        <v>302</v>
      </c>
      <c r="AH9" s="20" t="s">
        <v>883</v>
      </c>
    </row>
    <row r="10" spans="1:34" x14ac:dyDescent="0.25">
      <c r="B10" s="4" t="s">
        <v>46</v>
      </c>
      <c r="C10" s="9" t="s">
        <v>41</v>
      </c>
      <c r="H10" s="14" t="s">
        <v>461</v>
      </c>
      <c r="I10" s="4" t="s">
        <v>442</v>
      </c>
      <c r="J10" s="14" t="s">
        <v>169</v>
      </c>
      <c r="K10" s="4" t="s">
        <v>430</v>
      </c>
      <c r="L10" s="14" t="s">
        <v>444</v>
      </c>
      <c r="M10" s="4" t="str">
        <f t="shared" si="1"/>
        <v>ACTUALIZACION_DEL_REGISTRO_SOCIAL</v>
      </c>
      <c r="N10" s="14" t="s">
        <v>452</v>
      </c>
      <c r="O10" s="11" t="s">
        <v>171</v>
      </c>
      <c r="P10" s="15" t="s">
        <v>458</v>
      </c>
      <c r="R10" s="4" t="s">
        <v>217</v>
      </c>
      <c r="S10" s="4" t="s">
        <v>201</v>
      </c>
      <c r="T10" s="4" t="s">
        <v>210</v>
      </c>
      <c r="V10" s="17" t="s">
        <v>912</v>
      </c>
      <c r="W10" s="4" t="s">
        <v>210</v>
      </c>
      <c r="X10" s="4" t="s">
        <v>483</v>
      </c>
      <c r="Y10" s="4" t="s">
        <v>484</v>
      </c>
      <c r="Z10" s="4" t="s">
        <v>210</v>
      </c>
      <c r="AC10" s="2">
        <v>71</v>
      </c>
      <c r="AD10" s="1">
        <v>710401</v>
      </c>
      <c r="AE10" s="4" t="s">
        <v>646</v>
      </c>
      <c r="AF10" s="4" t="s">
        <v>210</v>
      </c>
      <c r="AG10" s="21">
        <v>701</v>
      </c>
      <c r="AH10" s="20" t="s">
        <v>884</v>
      </c>
    </row>
    <row r="11" spans="1:34" x14ac:dyDescent="0.25">
      <c r="B11" s="4" t="s">
        <v>47</v>
      </c>
      <c r="C11" s="4" t="s">
        <v>60</v>
      </c>
      <c r="D11" s="4" t="s">
        <v>208</v>
      </c>
      <c r="E11" s="4" t="str">
        <f t="shared" si="0"/>
        <v>ASEGU</v>
      </c>
      <c r="F11" s="4" t="s">
        <v>189</v>
      </c>
      <c r="H11" s="14" t="s">
        <v>463</v>
      </c>
      <c r="I11" s="4" t="s">
        <v>931</v>
      </c>
      <c r="J11" s="14" t="s">
        <v>169</v>
      </c>
      <c r="K11" s="4" t="s">
        <v>430</v>
      </c>
      <c r="L11" s="14" t="s">
        <v>448</v>
      </c>
      <c r="M11" s="4" t="s">
        <v>931</v>
      </c>
      <c r="N11" s="14" t="s">
        <v>452</v>
      </c>
      <c r="O11" s="8" t="str">
        <f>RIGHT($O$10,27)</f>
        <v>CIOS_DE_DESARROLLO_INFANTIL</v>
      </c>
      <c r="P11" s="16"/>
      <c r="R11" s="4" t="s">
        <v>218</v>
      </c>
      <c r="S11" s="4" t="s">
        <v>201</v>
      </c>
      <c r="T11" s="4" t="s">
        <v>210</v>
      </c>
      <c r="W11" s="4" t="s">
        <v>210</v>
      </c>
      <c r="X11" s="4" t="s">
        <v>485</v>
      </c>
      <c r="Y11" s="4" t="s">
        <v>486</v>
      </c>
      <c r="Z11" s="4" t="s">
        <v>210</v>
      </c>
      <c r="AC11" s="2">
        <v>71</v>
      </c>
      <c r="AD11" s="1">
        <v>710502</v>
      </c>
      <c r="AE11" s="4" t="s">
        <v>775</v>
      </c>
      <c r="AF11" s="4" t="s">
        <v>210</v>
      </c>
      <c r="AG11" s="21">
        <v>996</v>
      </c>
      <c r="AH11" s="20" t="s">
        <v>885</v>
      </c>
    </row>
    <row r="12" spans="1:34" x14ac:dyDescent="0.25">
      <c r="B12" s="4" t="s">
        <v>48</v>
      </c>
      <c r="C12" s="4" t="s">
        <v>61</v>
      </c>
      <c r="D12" s="4" t="s">
        <v>208</v>
      </c>
      <c r="E12" s="4" t="str">
        <f t="shared" si="0"/>
        <v>INCLU</v>
      </c>
      <c r="F12" s="4" t="s">
        <v>189</v>
      </c>
      <c r="H12" s="14" t="s">
        <v>465</v>
      </c>
      <c r="I12" s="4" t="s">
        <v>179</v>
      </c>
      <c r="J12" s="14" t="s">
        <v>178</v>
      </c>
      <c r="K12" s="4" t="s">
        <v>431</v>
      </c>
      <c r="L12" s="14" t="s">
        <v>443</v>
      </c>
      <c r="M12" s="4" t="str">
        <f>I12</f>
        <v>AMPLIACION_DE_COBERTURA_Y_MEJORAMIENTO_DE_LOS_SERVICIOS_DE_ATENCION_A_PERSONAS_ADULTAS_MAYORES_EN_24_PROVINCIAS_DEL_PAIS</v>
      </c>
      <c r="N12" s="14" t="s">
        <v>452</v>
      </c>
      <c r="O12" s="4" t="s">
        <v>917</v>
      </c>
      <c r="P12" s="14" t="s">
        <v>443</v>
      </c>
      <c r="R12" s="4" t="s">
        <v>219</v>
      </c>
      <c r="S12" s="4" t="s">
        <v>201</v>
      </c>
      <c r="T12" s="4" t="s">
        <v>210</v>
      </c>
      <c r="W12" s="4" t="s">
        <v>210</v>
      </c>
      <c r="X12" s="4" t="s">
        <v>487</v>
      </c>
      <c r="Y12" s="4" t="s">
        <v>488</v>
      </c>
      <c r="Z12" s="4" t="s">
        <v>210</v>
      </c>
      <c r="AC12" s="2">
        <v>71</v>
      </c>
      <c r="AD12" s="1">
        <v>710507</v>
      </c>
      <c r="AE12" s="4" t="s">
        <v>647</v>
      </c>
      <c r="AF12" s="4" t="s">
        <v>210</v>
      </c>
      <c r="AG12" s="21">
        <v>998</v>
      </c>
      <c r="AH12" s="20" t="s">
        <v>886</v>
      </c>
    </row>
    <row r="13" spans="1:34" x14ac:dyDescent="0.25">
      <c r="B13" s="4" t="s">
        <v>49</v>
      </c>
      <c r="C13" s="4" t="s">
        <v>62</v>
      </c>
      <c r="D13" s="4" t="s">
        <v>208</v>
      </c>
      <c r="E13" s="4" t="str">
        <f t="shared" si="0"/>
        <v>__FAM</v>
      </c>
      <c r="F13" s="4" t="s">
        <v>189</v>
      </c>
      <c r="H13" s="14" t="s">
        <v>467</v>
      </c>
      <c r="I13" s="4" t="s">
        <v>177</v>
      </c>
      <c r="J13" s="14" t="s">
        <v>178</v>
      </c>
      <c r="K13" s="4" t="s">
        <v>431</v>
      </c>
      <c r="L13" s="14" t="s">
        <v>444</v>
      </c>
      <c r="M13" s="4" t="str">
        <f>I13</f>
        <v>INCREMENTO_DE_COBERTURA_Y_CALIDAD_DE_LOS_SERVICIOS_DE_LA_MISIÓN_MIS_MEJORES_AÑOS</v>
      </c>
      <c r="N13" s="14" t="s">
        <v>452</v>
      </c>
      <c r="O13" s="4" t="s">
        <v>858</v>
      </c>
      <c r="P13" s="14" t="s">
        <v>444</v>
      </c>
      <c r="R13" s="4" t="s">
        <v>220</v>
      </c>
      <c r="S13" s="4" t="s">
        <v>201</v>
      </c>
      <c r="T13" s="4" t="s">
        <v>210</v>
      </c>
      <c r="W13" s="4" t="s">
        <v>210</v>
      </c>
      <c r="X13" s="4" t="s">
        <v>489</v>
      </c>
      <c r="Y13" s="4" t="s">
        <v>490</v>
      </c>
      <c r="Z13" s="4" t="s">
        <v>210</v>
      </c>
      <c r="AC13" s="2">
        <v>71</v>
      </c>
      <c r="AD13" s="1">
        <v>710509</v>
      </c>
      <c r="AE13" s="4" t="s">
        <v>648</v>
      </c>
      <c r="AF13" s="4" t="s">
        <v>210</v>
      </c>
      <c r="AG13" s="21">
        <v>999</v>
      </c>
      <c r="AH13" s="20" t="s">
        <v>887</v>
      </c>
    </row>
    <row r="14" spans="1:34" x14ac:dyDescent="0.25">
      <c r="B14" s="4" t="s">
        <v>50</v>
      </c>
      <c r="C14" s="9" t="s">
        <v>42</v>
      </c>
      <c r="H14" s="14" t="s">
        <v>889</v>
      </c>
      <c r="I14" s="4" t="s">
        <v>173</v>
      </c>
      <c r="J14" s="14" t="s">
        <v>174</v>
      </c>
      <c r="K14" s="4" t="s">
        <v>432</v>
      </c>
      <c r="L14" s="14" t="s">
        <v>443</v>
      </c>
      <c r="M14" s="4" t="str">
        <f>I14</f>
        <v>AMPLIACION_DE_CAPACIDADES_DE_LAS_PERSONAS_CON_DISCAPACIDAD_Y_SUS_FAMILIAS_PARA_LA_PROMOCION_Y_EXIGIBILIDAD_DE_DERECHOS</v>
      </c>
      <c r="N14" s="14" t="s">
        <v>452</v>
      </c>
      <c r="O14" s="4" t="s">
        <v>918</v>
      </c>
      <c r="P14" s="14" t="s">
        <v>448</v>
      </c>
      <c r="R14" s="4" t="s">
        <v>221</v>
      </c>
      <c r="S14" s="4" t="s">
        <v>201</v>
      </c>
      <c r="T14" s="4" t="s">
        <v>210</v>
      </c>
      <c r="W14" s="4" t="s">
        <v>210</v>
      </c>
      <c r="X14" s="4" t="s">
        <v>491</v>
      </c>
      <c r="Y14" s="4" t="s">
        <v>492</v>
      </c>
      <c r="Z14" s="4" t="s">
        <v>210</v>
      </c>
      <c r="AC14" s="2">
        <v>71</v>
      </c>
      <c r="AD14" s="1">
        <v>710510</v>
      </c>
      <c r="AE14" s="4" t="s">
        <v>649</v>
      </c>
      <c r="AF14" s="4" t="s">
        <v>210</v>
      </c>
    </row>
    <row r="15" spans="1:34" x14ac:dyDescent="0.25">
      <c r="B15" s="4" t="s">
        <v>51</v>
      </c>
      <c r="C15" s="4" t="s">
        <v>64</v>
      </c>
      <c r="D15" s="4" t="s">
        <v>208</v>
      </c>
      <c r="E15" s="4" t="str">
        <f t="shared" si="0"/>
        <v>DESAR</v>
      </c>
      <c r="F15" s="4" t="s">
        <v>189</v>
      </c>
      <c r="H15" s="14" t="s">
        <v>932</v>
      </c>
      <c r="I15" s="19" t="s">
        <v>888</v>
      </c>
      <c r="J15" s="68" t="s">
        <v>174</v>
      </c>
      <c r="K15" s="19" t="s">
        <v>432</v>
      </c>
      <c r="L15" s="68" t="s">
        <v>445</v>
      </c>
      <c r="M15" s="19" t="str">
        <f>I15</f>
        <v>FORTALECIMIENTO_A_LA_GESTIÓN_E_INNOVACIÓN_EN_EL_CUIDADO_DE_PERSONAS_CON_DISCAPACIDAD_SEVERA</v>
      </c>
      <c r="N15" s="14" t="s">
        <v>452</v>
      </c>
      <c r="O15" s="4" t="s">
        <v>919</v>
      </c>
      <c r="P15" s="14" t="s">
        <v>445</v>
      </c>
      <c r="R15" s="4" t="s">
        <v>222</v>
      </c>
      <c r="S15" s="4" t="s">
        <v>201</v>
      </c>
      <c r="T15" s="4" t="s">
        <v>210</v>
      </c>
      <c r="X15" s="4" t="s">
        <v>493</v>
      </c>
      <c r="Y15" s="4" t="s">
        <v>494</v>
      </c>
      <c r="Z15" s="4" t="s">
        <v>210</v>
      </c>
      <c r="AC15" s="2">
        <v>71</v>
      </c>
      <c r="AD15" s="1">
        <v>710512</v>
      </c>
      <c r="AE15" s="4" t="s">
        <v>650</v>
      </c>
      <c r="AF15" s="4" t="s">
        <v>210</v>
      </c>
    </row>
    <row r="16" spans="1:34" x14ac:dyDescent="0.25">
      <c r="B16" s="4" t="s">
        <v>52</v>
      </c>
      <c r="C16" s="4" t="s">
        <v>65</v>
      </c>
      <c r="D16" s="4" t="s">
        <v>208</v>
      </c>
      <c r="E16" s="4" t="str">
        <f t="shared" si="0"/>
        <v>ATENC</v>
      </c>
      <c r="F16" s="4" t="s">
        <v>189</v>
      </c>
      <c r="H16" s="14" t="s">
        <v>939</v>
      </c>
      <c r="I16" s="17" t="s">
        <v>937</v>
      </c>
      <c r="J16" s="18">
        <v>26</v>
      </c>
      <c r="K16" s="17" t="s">
        <v>938</v>
      </c>
      <c r="L16" s="18" t="s">
        <v>449</v>
      </c>
      <c r="M16" s="17" t="str">
        <f>I16</f>
        <v>REHABILITACION_DE_LA_INFRAESTRUCTURA_FISICA_DE_LOS_CENTROS_DE_DESARROLLO_INFANTIL_GERONTOLOGICOS_Y_CENTROS_PARA_PERSONAS_CON_DISCAPACIDAD</v>
      </c>
      <c r="N16" s="14" t="s">
        <v>452</v>
      </c>
      <c r="O16" s="4" t="s">
        <v>921</v>
      </c>
      <c r="P16" s="14" t="s">
        <v>449</v>
      </c>
      <c r="R16" s="4" t="s">
        <v>223</v>
      </c>
      <c r="S16" s="4" t="s">
        <v>201</v>
      </c>
      <c r="T16" s="4" t="s">
        <v>210</v>
      </c>
      <c r="X16" s="4" t="s">
        <v>495</v>
      </c>
      <c r="Y16" s="4" t="s">
        <v>496</v>
      </c>
      <c r="Z16" s="4" t="s">
        <v>210</v>
      </c>
      <c r="AC16" s="2">
        <v>71</v>
      </c>
      <c r="AD16" s="3">
        <v>710601</v>
      </c>
      <c r="AE16" s="4" t="s">
        <v>651</v>
      </c>
      <c r="AF16" s="4" t="s">
        <v>210</v>
      </c>
    </row>
    <row r="17" spans="3:32" x14ac:dyDescent="0.25">
      <c r="C17" s="4" t="s">
        <v>66</v>
      </c>
      <c r="D17" s="4" t="s">
        <v>208</v>
      </c>
      <c r="E17" s="4" t="str">
        <f t="shared" si="0"/>
        <v>DISCA</v>
      </c>
      <c r="F17" s="4" t="s">
        <v>189</v>
      </c>
      <c r="N17" s="14" t="s">
        <v>452</v>
      </c>
      <c r="O17" s="4" t="s">
        <v>859</v>
      </c>
      <c r="P17" s="14" t="s">
        <v>454</v>
      </c>
      <c r="R17" s="4" t="s">
        <v>224</v>
      </c>
      <c r="S17" s="4" t="s">
        <v>201</v>
      </c>
      <c r="T17" s="4" t="s">
        <v>210</v>
      </c>
      <c r="X17" s="4" t="s">
        <v>497</v>
      </c>
      <c r="Y17" s="4" t="s">
        <v>498</v>
      </c>
      <c r="Z17" s="4" t="s">
        <v>210</v>
      </c>
      <c r="AC17" s="2">
        <v>71</v>
      </c>
      <c r="AD17" s="1">
        <v>710602</v>
      </c>
      <c r="AE17" s="4" t="s">
        <v>652</v>
      </c>
      <c r="AF17" s="4" t="s">
        <v>210</v>
      </c>
    </row>
    <row r="18" spans="3:32" x14ac:dyDescent="0.25">
      <c r="C18" s="4" t="s">
        <v>67</v>
      </c>
      <c r="D18" s="4" t="s">
        <v>208</v>
      </c>
      <c r="E18" s="4" t="str">
        <f t="shared" si="0"/>
        <v>PROTE</v>
      </c>
      <c r="F18" s="4" t="s">
        <v>189</v>
      </c>
      <c r="N18" s="14" t="s">
        <v>452</v>
      </c>
      <c r="O18" s="4" t="s">
        <v>920</v>
      </c>
      <c r="P18" s="14" t="s">
        <v>898</v>
      </c>
      <c r="R18" s="4" t="s">
        <v>225</v>
      </c>
      <c r="S18" s="4" t="s">
        <v>197</v>
      </c>
      <c r="T18" s="4" t="s">
        <v>210</v>
      </c>
      <c r="X18" s="4" t="s">
        <v>499</v>
      </c>
      <c r="Y18" s="4" t="s">
        <v>500</v>
      </c>
      <c r="Z18" s="4" t="s">
        <v>210</v>
      </c>
      <c r="AC18" s="2">
        <v>71</v>
      </c>
      <c r="AD18" s="1">
        <v>710702</v>
      </c>
      <c r="AE18" s="4" t="s">
        <v>653</v>
      </c>
      <c r="AF18" s="4" t="s">
        <v>210</v>
      </c>
    </row>
    <row r="19" spans="3:32" x14ac:dyDescent="0.25">
      <c r="C19" s="9" t="s">
        <v>44</v>
      </c>
      <c r="N19" s="14" t="s">
        <v>453</v>
      </c>
      <c r="O19" s="11" t="s">
        <v>172</v>
      </c>
      <c r="P19" s="15" t="s">
        <v>459</v>
      </c>
      <c r="R19" s="4" t="s">
        <v>226</v>
      </c>
      <c r="S19" s="4" t="s">
        <v>197</v>
      </c>
      <c r="T19" s="4" t="s">
        <v>210</v>
      </c>
      <c r="X19" s="4" t="s">
        <v>501</v>
      </c>
      <c r="Y19" s="4" t="s">
        <v>502</v>
      </c>
      <c r="Z19" s="4" t="s">
        <v>210</v>
      </c>
      <c r="AC19" s="2">
        <v>71</v>
      </c>
      <c r="AD19" s="1">
        <v>710703</v>
      </c>
      <c r="AE19" s="4" t="s">
        <v>654</v>
      </c>
      <c r="AF19" s="4" t="s">
        <v>210</v>
      </c>
    </row>
    <row r="20" spans="3:32" x14ac:dyDescent="0.25">
      <c r="C20" s="4" t="s">
        <v>68</v>
      </c>
      <c r="D20" s="4" t="s">
        <v>74</v>
      </c>
      <c r="E20" s="4" t="str">
        <f>MID(C20,18,5)</f>
        <v>L_1_D</v>
      </c>
      <c r="F20" s="4" t="s">
        <v>183</v>
      </c>
      <c r="N20" s="14" t="s">
        <v>453</v>
      </c>
      <c r="O20" s="8" t="str">
        <f>RIGHT($O$19,27)</f>
        <v>S_INFANTILES_DEL_BUEN_VIVIR</v>
      </c>
      <c r="P20" s="16"/>
      <c r="R20" s="4" t="s">
        <v>227</v>
      </c>
      <c r="S20" s="4" t="s">
        <v>197</v>
      </c>
      <c r="T20" s="4" t="s">
        <v>210</v>
      </c>
      <c r="X20" s="4" t="s">
        <v>503</v>
      </c>
      <c r="Y20" s="4" t="s">
        <v>504</v>
      </c>
      <c r="Z20" s="4" t="s">
        <v>210</v>
      </c>
      <c r="AC20" s="2">
        <v>71</v>
      </c>
      <c r="AD20" s="1">
        <v>710704</v>
      </c>
      <c r="AE20" s="4" t="s">
        <v>655</v>
      </c>
      <c r="AF20" s="4" t="s">
        <v>210</v>
      </c>
    </row>
    <row r="21" spans="3:32" x14ac:dyDescent="0.25">
      <c r="C21" s="4" t="s">
        <v>69</v>
      </c>
      <c r="D21" s="4" t="s">
        <v>75</v>
      </c>
      <c r="E21" s="4" t="str">
        <f t="shared" ref="E21:E25" si="2">MID(C21,18,5)</f>
        <v>AL_04</v>
      </c>
      <c r="F21" s="4" t="s">
        <v>184</v>
      </c>
      <c r="N21" s="14" t="s">
        <v>453</v>
      </c>
      <c r="O21" s="4" t="s">
        <v>856</v>
      </c>
      <c r="P21" s="14" t="s">
        <v>443</v>
      </c>
      <c r="R21" s="4" t="s">
        <v>228</v>
      </c>
      <c r="S21" s="4" t="s">
        <v>197</v>
      </c>
      <c r="T21" s="4" t="s">
        <v>210</v>
      </c>
      <c r="X21" s="4" t="s">
        <v>505</v>
      </c>
      <c r="Y21" s="4" t="s">
        <v>506</v>
      </c>
      <c r="Z21" s="4" t="s">
        <v>210</v>
      </c>
      <c r="AC21" s="2">
        <v>71</v>
      </c>
      <c r="AD21" s="1">
        <v>710706</v>
      </c>
      <c r="AE21" s="4" t="s">
        <v>656</v>
      </c>
      <c r="AF21" s="4" t="s">
        <v>210</v>
      </c>
    </row>
    <row r="22" spans="3:32" x14ac:dyDescent="0.25">
      <c r="C22" s="4" t="s">
        <v>70</v>
      </c>
      <c r="D22" s="4" t="s">
        <v>76</v>
      </c>
      <c r="E22" s="4" t="str">
        <f t="shared" si="2"/>
        <v>AL_08</v>
      </c>
      <c r="F22" s="4" t="s">
        <v>185</v>
      </c>
      <c r="N22" s="14" t="s">
        <v>453</v>
      </c>
      <c r="O22" s="4" t="s">
        <v>857</v>
      </c>
      <c r="P22" s="14" t="s">
        <v>444</v>
      </c>
      <c r="R22" s="4" t="s">
        <v>229</v>
      </c>
      <c r="S22" s="4" t="s">
        <v>197</v>
      </c>
      <c r="T22" s="4" t="s">
        <v>210</v>
      </c>
      <c r="X22" s="4" t="s">
        <v>507</v>
      </c>
      <c r="Y22" s="4" t="s">
        <v>508</v>
      </c>
      <c r="Z22" s="4" t="s">
        <v>210</v>
      </c>
      <c r="AC22" s="2">
        <v>71</v>
      </c>
      <c r="AD22" s="1">
        <v>710707</v>
      </c>
      <c r="AE22" s="4" t="s">
        <v>657</v>
      </c>
      <c r="AF22" s="4" t="s">
        <v>210</v>
      </c>
    </row>
    <row r="23" spans="3:32" x14ac:dyDescent="0.25">
      <c r="C23" s="4" t="s">
        <v>71</v>
      </c>
      <c r="D23" s="4" t="s">
        <v>77</v>
      </c>
      <c r="E23" s="4" t="str">
        <f t="shared" si="2"/>
        <v>AL_21</v>
      </c>
      <c r="F23" s="4" t="s">
        <v>186</v>
      </c>
      <c r="N23" s="14" t="s">
        <v>456</v>
      </c>
      <c r="O23" s="11" t="s">
        <v>913</v>
      </c>
      <c r="P23" s="15" t="s">
        <v>460</v>
      </c>
      <c r="R23" s="4" t="s">
        <v>230</v>
      </c>
      <c r="S23" s="4" t="s">
        <v>197</v>
      </c>
      <c r="T23" s="4" t="s">
        <v>210</v>
      </c>
      <c r="X23" s="4" t="s">
        <v>509</v>
      </c>
      <c r="Y23" s="4" t="s">
        <v>510</v>
      </c>
      <c r="Z23" s="4" t="s">
        <v>210</v>
      </c>
      <c r="AC23" s="2">
        <v>71</v>
      </c>
      <c r="AD23" s="1">
        <v>710708</v>
      </c>
      <c r="AE23" s="4" t="s">
        <v>658</v>
      </c>
      <c r="AF23" s="4" t="s">
        <v>210</v>
      </c>
    </row>
    <row r="24" spans="3:32" x14ac:dyDescent="0.25">
      <c r="C24" s="4" t="s">
        <v>72</v>
      </c>
      <c r="D24" s="4" t="s">
        <v>78</v>
      </c>
      <c r="E24" s="4" t="str">
        <f t="shared" si="2"/>
        <v>AL_08</v>
      </c>
      <c r="F24" s="4" t="s">
        <v>185</v>
      </c>
      <c r="N24" s="14" t="s">
        <v>456</v>
      </c>
      <c r="O24" s="8" t="str">
        <f>RIGHT($O$23,27)</f>
        <v>GIA_NACIONAL_MISIÓN_TERNURA</v>
      </c>
      <c r="P24" s="16"/>
      <c r="R24" s="4" t="s">
        <v>231</v>
      </c>
      <c r="S24" s="4" t="s">
        <v>197</v>
      </c>
      <c r="T24" s="4" t="s">
        <v>210</v>
      </c>
      <c r="X24" s="4" t="s">
        <v>511</v>
      </c>
      <c r="Y24" s="4" t="s">
        <v>512</v>
      </c>
      <c r="Z24" s="4" t="s">
        <v>210</v>
      </c>
      <c r="AC24" s="2">
        <v>71</v>
      </c>
      <c r="AD24" s="1">
        <v>710709</v>
      </c>
      <c r="AE24" s="4" t="s">
        <v>659</v>
      </c>
      <c r="AF24" s="4" t="s">
        <v>210</v>
      </c>
    </row>
    <row r="25" spans="3:32" x14ac:dyDescent="0.25">
      <c r="C25" s="4" t="s">
        <v>73</v>
      </c>
      <c r="D25" s="4" t="s">
        <v>79</v>
      </c>
      <c r="E25" s="4" t="str">
        <f t="shared" si="2"/>
        <v>AL_10</v>
      </c>
      <c r="F25" s="4" t="s">
        <v>183</v>
      </c>
      <c r="N25" s="14" t="s">
        <v>456</v>
      </c>
      <c r="O25" s="4" t="s">
        <v>860</v>
      </c>
      <c r="P25" s="14" t="s">
        <v>443</v>
      </c>
      <c r="R25" s="4" t="s">
        <v>232</v>
      </c>
      <c r="S25" s="4" t="s">
        <v>202</v>
      </c>
      <c r="T25" s="4" t="s">
        <v>210</v>
      </c>
      <c r="X25" s="4" t="s">
        <v>513</v>
      </c>
      <c r="Y25" s="4" t="s">
        <v>514</v>
      </c>
      <c r="Z25" s="4" t="s">
        <v>210</v>
      </c>
      <c r="AC25" s="2">
        <v>71</v>
      </c>
      <c r="AD25" s="1">
        <v>710710</v>
      </c>
      <c r="AE25" s="4" t="s">
        <v>660</v>
      </c>
      <c r="AF25" s="4" t="s">
        <v>210</v>
      </c>
    </row>
    <row r="26" spans="3:32" x14ac:dyDescent="0.25">
      <c r="C26" s="9" t="s">
        <v>45</v>
      </c>
      <c r="N26" s="14" t="s">
        <v>456</v>
      </c>
      <c r="O26" s="4" t="s">
        <v>861</v>
      </c>
      <c r="P26" s="14" t="s">
        <v>444</v>
      </c>
      <c r="R26" s="4" t="s">
        <v>233</v>
      </c>
      <c r="S26" s="4" t="s">
        <v>202</v>
      </c>
      <c r="T26" s="4" t="s">
        <v>210</v>
      </c>
      <c r="X26" s="4" t="s">
        <v>515</v>
      </c>
      <c r="Y26" s="4" t="s">
        <v>516</v>
      </c>
      <c r="Z26" s="4" t="s">
        <v>210</v>
      </c>
      <c r="AC26" s="2">
        <v>71</v>
      </c>
      <c r="AD26" s="1">
        <v>710711</v>
      </c>
      <c r="AE26" s="4" t="s">
        <v>661</v>
      </c>
      <c r="AF26" s="4" t="s">
        <v>210</v>
      </c>
    </row>
    <row r="27" spans="3:32" x14ac:dyDescent="0.25">
      <c r="C27" s="4" t="s">
        <v>80</v>
      </c>
      <c r="D27" s="4" t="s">
        <v>81</v>
      </c>
      <c r="E27" s="4" t="str">
        <f t="shared" ref="E27:E30" si="3">MID(C27,18,5)</f>
        <v>L_2_D</v>
      </c>
      <c r="F27" s="4" t="s">
        <v>187</v>
      </c>
      <c r="N27" s="14" t="s">
        <v>456</v>
      </c>
      <c r="O27" s="4" t="s">
        <v>914</v>
      </c>
      <c r="P27" s="14" t="s">
        <v>448</v>
      </c>
      <c r="R27" s="4" t="s">
        <v>202</v>
      </c>
      <c r="S27" s="4" t="s">
        <v>202</v>
      </c>
      <c r="T27" s="4" t="s">
        <v>210</v>
      </c>
      <c r="X27" s="4" t="s">
        <v>517</v>
      </c>
      <c r="Y27" s="4" t="s">
        <v>518</v>
      </c>
      <c r="Z27" s="4" t="s">
        <v>210</v>
      </c>
      <c r="AC27" s="7">
        <v>73</v>
      </c>
      <c r="AD27" s="9" t="s">
        <v>632</v>
      </c>
      <c r="AE27" s="9"/>
      <c r="AF27" s="4" t="s">
        <v>210</v>
      </c>
    </row>
    <row r="28" spans="3:32" x14ac:dyDescent="0.25">
      <c r="C28" s="4" t="s">
        <v>82</v>
      </c>
      <c r="D28" s="4" t="s">
        <v>83</v>
      </c>
      <c r="E28" s="4" t="str">
        <f t="shared" si="3"/>
        <v>AL_22</v>
      </c>
      <c r="F28" s="4" t="s">
        <v>188</v>
      </c>
      <c r="N28" s="14" t="s">
        <v>456</v>
      </c>
      <c r="O28" s="4" t="s">
        <v>915</v>
      </c>
      <c r="P28" s="14" t="s">
        <v>445</v>
      </c>
      <c r="R28" s="4" t="s">
        <v>234</v>
      </c>
      <c r="S28" s="4" t="s">
        <v>202</v>
      </c>
      <c r="T28" s="4" t="s">
        <v>210</v>
      </c>
      <c r="X28" s="4" t="s">
        <v>519</v>
      </c>
      <c r="Y28" s="4" t="s">
        <v>520</v>
      </c>
      <c r="Z28" s="4" t="s">
        <v>210</v>
      </c>
      <c r="AC28" s="2">
        <v>73</v>
      </c>
      <c r="AD28" s="1">
        <v>730101</v>
      </c>
      <c r="AE28" s="4" t="s">
        <v>662</v>
      </c>
      <c r="AF28" s="4" t="s">
        <v>210</v>
      </c>
    </row>
    <row r="29" spans="3:32" x14ac:dyDescent="0.25">
      <c r="C29" s="4" t="s">
        <v>84</v>
      </c>
      <c r="D29" s="4" t="s">
        <v>85</v>
      </c>
      <c r="E29" s="4" t="str">
        <f t="shared" si="3"/>
        <v>AL_15</v>
      </c>
      <c r="F29" s="4" t="s">
        <v>187</v>
      </c>
      <c r="N29" s="14" t="s">
        <v>456</v>
      </c>
      <c r="O29" s="4" t="s">
        <v>862</v>
      </c>
      <c r="P29" s="14" t="s">
        <v>449</v>
      </c>
      <c r="R29" s="4" t="s">
        <v>235</v>
      </c>
      <c r="S29" s="4" t="s">
        <v>202</v>
      </c>
      <c r="T29" s="4" t="s">
        <v>210</v>
      </c>
      <c r="X29" s="4" t="s">
        <v>521</v>
      </c>
      <c r="Y29" s="4" t="s">
        <v>522</v>
      </c>
      <c r="Z29" s="4" t="s">
        <v>210</v>
      </c>
      <c r="AC29" s="2">
        <v>73</v>
      </c>
      <c r="AD29" s="1">
        <v>730102</v>
      </c>
      <c r="AE29" s="4" t="s">
        <v>663</v>
      </c>
      <c r="AF29" s="4" t="s">
        <v>210</v>
      </c>
    </row>
    <row r="30" spans="3:32" x14ac:dyDescent="0.25">
      <c r="C30" s="4" t="s">
        <v>86</v>
      </c>
      <c r="D30" s="4" t="s">
        <v>87</v>
      </c>
      <c r="E30" s="4" t="str">
        <f t="shared" si="3"/>
        <v>AL_17</v>
      </c>
      <c r="F30" s="4" t="s">
        <v>189</v>
      </c>
      <c r="N30" s="14" t="s">
        <v>456</v>
      </c>
      <c r="O30" s="4" t="s">
        <v>916</v>
      </c>
      <c r="P30" s="14" t="s">
        <v>454</v>
      </c>
      <c r="R30" s="4" t="s">
        <v>236</v>
      </c>
      <c r="S30" s="4" t="s">
        <v>202</v>
      </c>
      <c r="T30" s="4" t="s">
        <v>210</v>
      </c>
      <c r="X30" s="4" t="s">
        <v>523</v>
      </c>
      <c r="Y30" s="4" t="s">
        <v>524</v>
      </c>
      <c r="Z30" s="4" t="s">
        <v>210</v>
      </c>
      <c r="AC30" s="2">
        <v>73</v>
      </c>
      <c r="AD30" s="1">
        <v>730104</v>
      </c>
      <c r="AE30" s="4" t="s">
        <v>664</v>
      </c>
      <c r="AF30" s="4" t="s">
        <v>210</v>
      </c>
    </row>
    <row r="31" spans="3:32" x14ac:dyDescent="0.25">
      <c r="C31" s="9" t="s">
        <v>46</v>
      </c>
      <c r="N31" s="14" t="s">
        <v>461</v>
      </c>
      <c r="O31" s="11" t="s">
        <v>442</v>
      </c>
      <c r="P31" s="15" t="s">
        <v>462</v>
      </c>
      <c r="R31" s="4" t="s">
        <v>237</v>
      </c>
      <c r="S31" s="4" t="s">
        <v>202</v>
      </c>
      <c r="T31" s="4" t="s">
        <v>210</v>
      </c>
      <c r="X31" s="4" t="s">
        <v>525</v>
      </c>
      <c r="Y31" s="4" t="s">
        <v>526</v>
      </c>
      <c r="Z31" s="4" t="s">
        <v>210</v>
      </c>
      <c r="AC31" s="2">
        <v>73</v>
      </c>
      <c r="AD31" s="1">
        <v>730105</v>
      </c>
      <c r="AE31" s="4" t="s">
        <v>665</v>
      </c>
      <c r="AF31" s="4" t="s">
        <v>210</v>
      </c>
    </row>
    <row r="32" spans="3:32" x14ac:dyDescent="0.25">
      <c r="C32" s="4" t="s">
        <v>88</v>
      </c>
      <c r="D32" s="4" t="s">
        <v>89</v>
      </c>
      <c r="E32" s="4" t="str">
        <f t="shared" ref="E32:E36" si="4">MID(C32,18,5)</f>
        <v>L_3_D</v>
      </c>
      <c r="F32" s="4" t="s">
        <v>190</v>
      </c>
      <c r="N32" s="14" t="s">
        <v>461</v>
      </c>
      <c r="O32" s="8" t="str">
        <f>RIGHT($O$31,27)</f>
        <v>IZACION_DEL_REGISTRO_SOCIAL</v>
      </c>
      <c r="P32" s="16"/>
      <c r="R32" s="4" t="s">
        <v>238</v>
      </c>
      <c r="S32" s="4" t="s">
        <v>184</v>
      </c>
      <c r="T32" s="4" t="s">
        <v>239</v>
      </c>
      <c r="X32" s="4" t="s">
        <v>527</v>
      </c>
      <c r="Y32" s="4" t="s">
        <v>528</v>
      </c>
      <c r="Z32" s="4" t="s">
        <v>210</v>
      </c>
      <c r="AC32" s="2">
        <v>73</v>
      </c>
      <c r="AD32" s="1">
        <v>730106</v>
      </c>
      <c r="AE32" s="4" t="s">
        <v>666</v>
      </c>
      <c r="AF32" s="4" t="s">
        <v>210</v>
      </c>
    </row>
    <row r="33" spans="3:32" x14ac:dyDescent="0.25">
      <c r="C33" s="4" t="s">
        <v>90</v>
      </c>
      <c r="D33" s="4" t="s">
        <v>91</v>
      </c>
      <c r="E33" s="4" t="str">
        <f t="shared" si="4"/>
        <v>AL_05</v>
      </c>
      <c r="F33" s="4" t="s">
        <v>191</v>
      </c>
      <c r="N33" s="14" t="s">
        <v>461</v>
      </c>
      <c r="O33" s="4" t="s">
        <v>863</v>
      </c>
      <c r="P33" s="14" t="s">
        <v>443</v>
      </c>
      <c r="R33" s="4" t="s">
        <v>197</v>
      </c>
      <c r="S33" s="4" t="s">
        <v>184</v>
      </c>
      <c r="T33" s="4" t="s">
        <v>239</v>
      </c>
      <c r="X33" s="4" t="s">
        <v>529</v>
      </c>
      <c r="Y33" s="4" t="s">
        <v>530</v>
      </c>
      <c r="Z33" s="4" t="s">
        <v>210</v>
      </c>
      <c r="AC33" s="2">
        <v>73</v>
      </c>
      <c r="AD33" s="1">
        <v>730201</v>
      </c>
      <c r="AE33" s="4" t="s">
        <v>667</v>
      </c>
      <c r="AF33" s="4" t="s">
        <v>210</v>
      </c>
    </row>
    <row r="34" spans="3:32" x14ac:dyDescent="0.25">
      <c r="C34" s="4" t="s">
        <v>92</v>
      </c>
      <c r="D34" s="4" t="s">
        <v>93</v>
      </c>
      <c r="E34" s="4" t="str">
        <f t="shared" si="4"/>
        <v>AL_06</v>
      </c>
      <c r="F34" s="4" t="s">
        <v>192</v>
      </c>
      <c r="N34" s="14" t="s">
        <v>461</v>
      </c>
      <c r="O34" s="4" t="s">
        <v>864</v>
      </c>
      <c r="P34" s="14" t="s">
        <v>444</v>
      </c>
      <c r="R34" s="4" t="s">
        <v>240</v>
      </c>
      <c r="S34" s="4" t="s">
        <v>184</v>
      </c>
      <c r="T34" s="4" t="s">
        <v>239</v>
      </c>
      <c r="X34" s="4" t="s">
        <v>531</v>
      </c>
      <c r="Y34" s="4" t="s">
        <v>532</v>
      </c>
      <c r="Z34" s="4" t="s">
        <v>210</v>
      </c>
      <c r="AC34" s="2">
        <v>73</v>
      </c>
      <c r="AD34" s="1">
        <v>730202</v>
      </c>
      <c r="AE34" s="4" t="s">
        <v>668</v>
      </c>
      <c r="AF34" s="4" t="s">
        <v>210</v>
      </c>
    </row>
    <row r="35" spans="3:32" x14ac:dyDescent="0.25">
      <c r="C35" s="4" t="s">
        <v>94</v>
      </c>
      <c r="D35" s="4" t="s">
        <v>95</v>
      </c>
      <c r="E35" s="4" t="str">
        <f t="shared" si="4"/>
        <v>AL_16</v>
      </c>
      <c r="F35" s="4" t="s">
        <v>193</v>
      </c>
      <c r="N35" s="14" t="s">
        <v>463</v>
      </c>
      <c r="O35" s="11" t="s">
        <v>931</v>
      </c>
      <c r="P35" s="15" t="s">
        <v>925</v>
      </c>
      <c r="R35" s="4" t="s">
        <v>241</v>
      </c>
      <c r="S35" s="4" t="s">
        <v>184</v>
      </c>
      <c r="T35" s="4" t="s">
        <v>239</v>
      </c>
      <c r="X35" s="4" t="s">
        <v>533</v>
      </c>
      <c r="Y35" s="4" t="s">
        <v>534</v>
      </c>
      <c r="Z35" s="4" t="s">
        <v>210</v>
      </c>
      <c r="AC35" s="2">
        <v>73</v>
      </c>
      <c r="AD35" s="1">
        <v>730203</v>
      </c>
      <c r="AE35" s="4" t="s">
        <v>669</v>
      </c>
      <c r="AF35" s="4" t="s">
        <v>210</v>
      </c>
    </row>
    <row r="36" spans="3:32" x14ac:dyDescent="0.25">
      <c r="C36" s="4" t="s">
        <v>96</v>
      </c>
      <c r="D36" s="4" t="s">
        <v>97</v>
      </c>
      <c r="E36" s="4" t="str">
        <f t="shared" si="4"/>
        <v>AL_18</v>
      </c>
      <c r="F36" s="4" t="s">
        <v>190</v>
      </c>
      <c r="N36" s="14" t="s">
        <v>463</v>
      </c>
      <c r="O36" s="8" t="str">
        <f>RIGHT($O$35,27)</f>
        <v>RIGIDOS_A_USUARIOS_DEL_MIES</v>
      </c>
      <c r="P36" s="16"/>
      <c r="R36" s="4" t="s">
        <v>242</v>
      </c>
      <c r="S36" s="4" t="s">
        <v>184</v>
      </c>
      <c r="T36" s="4" t="s">
        <v>239</v>
      </c>
      <c r="X36" s="4" t="s">
        <v>535</v>
      </c>
      <c r="Y36" s="4" t="s">
        <v>536</v>
      </c>
      <c r="Z36" s="4" t="s">
        <v>210</v>
      </c>
      <c r="AC36" s="2">
        <v>73</v>
      </c>
      <c r="AD36" s="1">
        <v>730204</v>
      </c>
      <c r="AE36" s="4" t="s">
        <v>670</v>
      </c>
      <c r="AF36" s="4" t="s">
        <v>210</v>
      </c>
    </row>
    <row r="37" spans="3:32" x14ac:dyDescent="0.25">
      <c r="C37" s="9" t="s">
        <v>47</v>
      </c>
      <c r="N37" s="14" t="s">
        <v>463</v>
      </c>
      <c r="O37" s="4" t="s">
        <v>926</v>
      </c>
      <c r="P37" s="14" t="s">
        <v>443</v>
      </c>
      <c r="R37" s="4" t="s">
        <v>243</v>
      </c>
      <c r="S37" s="4" t="s">
        <v>184</v>
      </c>
      <c r="T37" s="4" t="s">
        <v>239</v>
      </c>
      <c r="X37" s="4" t="s">
        <v>537</v>
      </c>
      <c r="Y37" s="4" t="s">
        <v>538</v>
      </c>
      <c r="Z37" s="4" t="s">
        <v>210</v>
      </c>
      <c r="AC37" s="2">
        <v>73</v>
      </c>
      <c r="AD37" s="1">
        <v>730205</v>
      </c>
      <c r="AE37" s="4" t="s">
        <v>671</v>
      </c>
      <c r="AF37" s="4" t="s">
        <v>210</v>
      </c>
    </row>
    <row r="38" spans="3:32" x14ac:dyDescent="0.25">
      <c r="C38" s="4" t="s">
        <v>98</v>
      </c>
      <c r="D38" s="4" t="s">
        <v>99</v>
      </c>
      <c r="E38" s="4" t="str">
        <f t="shared" ref="E38:E43" si="5">MID(C38,18,5)</f>
        <v>L_4_D</v>
      </c>
      <c r="F38" s="4" t="s">
        <v>194</v>
      </c>
      <c r="N38" s="14" t="s">
        <v>463</v>
      </c>
      <c r="O38" s="4" t="s">
        <v>927</v>
      </c>
      <c r="P38" s="14" t="s">
        <v>444</v>
      </c>
      <c r="R38" s="4" t="s">
        <v>244</v>
      </c>
      <c r="S38" s="4" t="s">
        <v>192</v>
      </c>
      <c r="T38" s="4" t="s">
        <v>210</v>
      </c>
      <c r="X38" s="4" t="s">
        <v>539</v>
      </c>
      <c r="Y38" s="4" t="s">
        <v>540</v>
      </c>
      <c r="Z38" s="4" t="s">
        <v>210</v>
      </c>
      <c r="AC38" s="2">
        <v>73</v>
      </c>
      <c r="AD38" s="1">
        <v>730207</v>
      </c>
      <c r="AE38" s="4" t="s">
        <v>672</v>
      </c>
      <c r="AF38" s="4" t="s">
        <v>210</v>
      </c>
    </row>
    <row r="39" spans="3:32" x14ac:dyDescent="0.25">
      <c r="C39" s="4" t="s">
        <v>100</v>
      </c>
      <c r="D39" s="4" t="s">
        <v>101</v>
      </c>
      <c r="E39" s="4" t="str">
        <f t="shared" si="5"/>
        <v>AL_13</v>
      </c>
      <c r="F39" s="4" t="s">
        <v>194</v>
      </c>
      <c r="N39" s="14" t="s">
        <v>463</v>
      </c>
      <c r="O39" s="4" t="s">
        <v>928</v>
      </c>
      <c r="P39" s="14" t="s">
        <v>448</v>
      </c>
      <c r="R39" s="4" t="s">
        <v>245</v>
      </c>
      <c r="S39" s="4" t="s">
        <v>192</v>
      </c>
      <c r="T39" s="4" t="s">
        <v>210</v>
      </c>
      <c r="X39" s="4" t="s">
        <v>541</v>
      </c>
      <c r="Y39" s="4" t="s">
        <v>542</v>
      </c>
      <c r="Z39" s="4" t="s">
        <v>210</v>
      </c>
      <c r="AC39" s="2">
        <v>73</v>
      </c>
      <c r="AD39" s="1">
        <v>730208</v>
      </c>
      <c r="AE39" s="4" t="s">
        <v>673</v>
      </c>
      <c r="AF39" s="4" t="s">
        <v>210</v>
      </c>
    </row>
    <row r="40" spans="3:32" x14ac:dyDescent="0.25">
      <c r="C40" s="4" t="s">
        <v>102</v>
      </c>
      <c r="D40" s="4" t="s">
        <v>103</v>
      </c>
      <c r="E40" s="4" t="str">
        <f t="shared" si="5"/>
        <v>AL_13</v>
      </c>
      <c r="F40" s="4" t="s">
        <v>194</v>
      </c>
      <c r="N40" s="14" t="s">
        <v>463</v>
      </c>
      <c r="O40" s="4" t="s">
        <v>929</v>
      </c>
      <c r="P40" s="14" t="s">
        <v>445</v>
      </c>
      <c r="R40" s="4" t="s">
        <v>246</v>
      </c>
      <c r="S40" s="4" t="s">
        <v>192</v>
      </c>
      <c r="T40" s="4" t="s">
        <v>210</v>
      </c>
      <c r="X40" s="4" t="s">
        <v>543</v>
      </c>
      <c r="Y40" s="4" t="s">
        <v>544</v>
      </c>
      <c r="Z40" s="4" t="s">
        <v>210</v>
      </c>
      <c r="AC40" s="2">
        <v>73</v>
      </c>
      <c r="AD40" s="1">
        <v>730209</v>
      </c>
      <c r="AE40" s="4" t="s">
        <v>674</v>
      </c>
      <c r="AF40" s="4" t="s">
        <v>210</v>
      </c>
    </row>
    <row r="41" spans="3:32" x14ac:dyDescent="0.25">
      <c r="C41" s="4" t="s">
        <v>104</v>
      </c>
      <c r="D41" s="4" t="s">
        <v>105</v>
      </c>
      <c r="E41" s="4" t="str">
        <f t="shared" si="5"/>
        <v>AL_13</v>
      </c>
      <c r="F41" s="4" t="s">
        <v>194</v>
      </c>
      <c r="N41" s="14" t="s">
        <v>463</v>
      </c>
      <c r="O41" s="4" t="s">
        <v>930</v>
      </c>
      <c r="P41" s="14" t="s">
        <v>449</v>
      </c>
      <c r="R41" s="4" t="s">
        <v>247</v>
      </c>
      <c r="S41" s="4" t="s">
        <v>192</v>
      </c>
      <c r="T41" s="4" t="s">
        <v>210</v>
      </c>
      <c r="X41" s="4" t="s">
        <v>545</v>
      </c>
      <c r="Y41" s="4" t="s">
        <v>546</v>
      </c>
      <c r="Z41" s="4" t="s">
        <v>210</v>
      </c>
      <c r="AC41" s="2">
        <v>73</v>
      </c>
      <c r="AD41" s="1">
        <v>730210</v>
      </c>
      <c r="AE41" s="4" t="s">
        <v>675</v>
      </c>
      <c r="AF41" s="4" t="s">
        <v>210</v>
      </c>
    </row>
    <row r="42" spans="3:32" x14ac:dyDescent="0.25">
      <c r="C42" s="4" t="s">
        <v>106</v>
      </c>
      <c r="D42" s="4" t="s">
        <v>107</v>
      </c>
      <c r="E42" s="4" t="str">
        <f t="shared" si="5"/>
        <v>AL_13</v>
      </c>
      <c r="F42" s="4" t="s">
        <v>194</v>
      </c>
      <c r="N42" s="14" t="s">
        <v>465</v>
      </c>
      <c r="O42" s="11" t="s">
        <v>179</v>
      </c>
      <c r="P42" s="15" t="s">
        <v>464</v>
      </c>
      <c r="R42" s="4" t="s">
        <v>248</v>
      </c>
      <c r="S42" s="4" t="s">
        <v>192</v>
      </c>
      <c r="T42" s="4" t="s">
        <v>210</v>
      </c>
      <c r="X42" s="4" t="s">
        <v>547</v>
      </c>
      <c r="Y42" s="4" t="s">
        <v>548</v>
      </c>
      <c r="Z42" s="4" t="s">
        <v>210</v>
      </c>
      <c r="AC42" s="2">
        <v>73</v>
      </c>
      <c r="AD42" s="1">
        <v>730216</v>
      </c>
      <c r="AE42" s="4" t="s">
        <v>676</v>
      </c>
      <c r="AF42" s="4" t="s">
        <v>210</v>
      </c>
    </row>
    <row r="43" spans="3:32" x14ac:dyDescent="0.25">
      <c r="C43" s="4" t="s">
        <v>108</v>
      </c>
      <c r="D43" s="4" t="s">
        <v>109</v>
      </c>
      <c r="E43" s="4" t="str">
        <f t="shared" si="5"/>
        <v>AL_23</v>
      </c>
      <c r="F43" s="4" t="s">
        <v>195</v>
      </c>
      <c r="N43" s="14" t="s">
        <v>465</v>
      </c>
      <c r="O43" s="8" t="str">
        <f>RIGHT($O$42,27)</f>
        <v>S_EN_24_PROVINCIAS_DEL_PAIS</v>
      </c>
      <c r="P43" s="16"/>
      <c r="R43" s="4" t="s">
        <v>249</v>
      </c>
      <c r="S43" s="4" t="s">
        <v>192</v>
      </c>
      <c r="T43" s="4" t="s">
        <v>210</v>
      </c>
      <c r="X43" s="4" t="s">
        <v>549</v>
      </c>
      <c r="Y43" s="4" t="s">
        <v>550</v>
      </c>
      <c r="Z43" s="4" t="s">
        <v>210</v>
      </c>
      <c r="AC43" s="2">
        <v>73</v>
      </c>
      <c r="AD43" s="1">
        <v>730220</v>
      </c>
      <c r="AE43" s="4" t="s">
        <v>677</v>
      </c>
      <c r="AF43" s="4" t="s">
        <v>210</v>
      </c>
    </row>
    <row r="44" spans="3:32" x14ac:dyDescent="0.25">
      <c r="C44" s="9" t="s">
        <v>48</v>
      </c>
      <c r="N44" s="14" t="s">
        <v>465</v>
      </c>
      <c r="O44" s="4" t="s">
        <v>865</v>
      </c>
      <c r="P44" s="14" t="s">
        <v>443</v>
      </c>
      <c r="R44" s="4" t="s">
        <v>250</v>
      </c>
      <c r="S44" s="4" t="s">
        <v>192</v>
      </c>
      <c r="T44" s="4" t="s">
        <v>210</v>
      </c>
      <c r="X44" s="4" t="s">
        <v>551</v>
      </c>
      <c r="Y44" s="4" t="s">
        <v>552</v>
      </c>
      <c r="Z44" s="4" t="s">
        <v>210</v>
      </c>
      <c r="AC44" s="2">
        <v>73</v>
      </c>
      <c r="AD44" s="1">
        <v>730221</v>
      </c>
      <c r="AE44" s="4" t="s">
        <v>678</v>
      </c>
      <c r="AF44" s="4" t="s">
        <v>210</v>
      </c>
    </row>
    <row r="45" spans="3:32" x14ac:dyDescent="0.25">
      <c r="C45" s="4" t="s">
        <v>110</v>
      </c>
      <c r="D45" s="4" t="s">
        <v>111</v>
      </c>
      <c r="E45" s="4" t="str">
        <f t="shared" ref="E45:E53" si="6">MID(C45,18,5)</f>
        <v>L_5_D</v>
      </c>
      <c r="F45" s="4" t="s">
        <v>196</v>
      </c>
      <c r="N45" s="14" t="s">
        <v>465</v>
      </c>
      <c r="O45" s="4" t="s">
        <v>866</v>
      </c>
      <c r="P45" s="14" t="s">
        <v>444</v>
      </c>
      <c r="R45" s="4" t="s">
        <v>251</v>
      </c>
      <c r="S45" s="4" t="s">
        <v>192</v>
      </c>
      <c r="T45" s="4" t="s">
        <v>210</v>
      </c>
      <c r="X45" s="4" t="s">
        <v>553</v>
      </c>
      <c r="Y45" s="4" t="s">
        <v>554</v>
      </c>
      <c r="Z45" s="4" t="s">
        <v>210</v>
      </c>
      <c r="AC45" s="2">
        <v>73</v>
      </c>
      <c r="AD45" s="1">
        <v>730222</v>
      </c>
      <c r="AE45" s="4" t="s">
        <v>679</v>
      </c>
      <c r="AF45" s="4" t="s">
        <v>210</v>
      </c>
    </row>
    <row r="46" spans="3:32" x14ac:dyDescent="0.25">
      <c r="C46" s="4" t="s">
        <v>112</v>
      </c>
      <c r="D46" s="4" t="s">
        <v>113</v>
      </c>
      <c r="E46" s="4" t="str">
        <f t="shared" si="6"/>
        <v>AL_02</v>
      </c>
      <c r="F46" s="4" t="s">
        <v>197</v>
      </c>
      <c r="N46" s="14" t="s">
        <v>465</v>
      </c>
      <c r="O46" s="4" t="s">
        <v>867</v>
      </c>
      <c r="P46" s="14" t="s">
        <v>448</v>
      </c>
      <c r="R46" s="4" t="s">
        <v>252</v>
      </c>
      <c r="S46" s="4" t="s">
        <v>192</v>
      </c>
      <c r="T46" s="4" t="s">
        <v>210</v>
      </c>
      <c r="X46" s="4" t="s">
        <v>555</v>
      </c>
      <c r="Y46" s="4" t="s">
        <v>556</v>
      </c>
      <c r="Z46" s="4" t="s">
        <v>210</v>
      </c>
      <c r="AC46" s="2">
        <v>73</v>
      </c>
      <c r="AD46" s="1">
        <v>730224</v>
      </c>
      <c r="AE46" s="4" t="s">
        <v>776</v>
      </c>
      <c r="AF46" s="4" t="s">
        <v>210</v>
      </c>
    </row>
    <row r="47" spans="3:32" x14ac:dyDescent="0.25">
      <c r="C47" s="4" t="s">
        <v>114</v>
      </c>
      <c r="D47" s="4" t="s">
        <v>115</v>
      </c>
      <c r="E47" s="4" t="str">
        <f t="shared" si="6"/>
        <v>AL_20</v>
      </c>
      <c r="F47" s="4" t="s">
        <v>198</v>
      </c>
      <c r="N47" s="14" t="s">
        <v>465</v>
      </c>
      <c r="O47" s="4" t="s">
        <v>923</v>
      </c>
      <c r="P47" s="14" t="s">
        <v>445</v>
      </c>
      <c r="R47" s="4" t="s">
        <v>253</v>
      </c>
      <c r="S47" s="4" t="s">
        <v>192</v>
      </c>
      <c r="T47" s="4" t="s">
        <v>210</v>
      </c>
      <c r="X47" s="4" t="s">
        <v>557</v>
      </c>
      <c r="Y47" s="4" t="s">
        <v>558</v>
      </c>
      <c r="Z47" s="4" t="s">
        <v>210</v>
      </c>
      <c r="AC47" s="2">
        <v>73</v>
      </c>
      <c r="AD47" s="1">
        <v>730225</v>
      </c>
      <c r="AE47" s="4" t="s">
        <v>777</v>
      </c>
      <c r="AF47" s="4" t="s">
        <v>210</v>
      </c>
    </row>
    <row r="48" spans="3:32" x14ac:dyDescent="0.25">
      <c r="C48" s="4" t="s">
        <v>116</v>
      </c>
      <c r="D48" s="4" t="s">
        <v>117</v>
      </c>
      <c r="E48" s="4" t="str">
        <f t="shared" si="6"/>
        <v>AL_09</v>
      </c>
      <c r="F48" s="4" t="s">
        <v>199</v>
      </c>
      <c r="N48" s="14" t="s">
        <v>465</v>
      </c>
      <c r="O48" s="4" t="s">
        <v>868</v>
      </c>
      <c r="P48" s="14" t="s">
        <v>449</v>
      </c>
      <c r="R48" s="4" t="s">
        <v>254</v>
      </c>
      <c r="S48" s="4" t="s">
        <v>191</v>
      </c>
      <c r="T48" s="4" t="s">
        <v>210</v>
      </c>
      <c r="X48" s="4" t="s">
        <v>559</v>
      </c>
      <c r="Y48" s="4" t="s">
        <v>560</v>
      </c>
      <c r="Z48" s="4" t="s">
        <v>210</v>
      </c>
      <c r="AC48" s="2">
        <v>73</v>
      </c>
      <c r="AD48" s="1">
        <v>730226</v>
      </c>
      <c r="AE48" s="4" t="s">
        <v>680</v>
      </c>
      <c r="AF48" s="4" t="s">
        <v>210</v>
      </c>
    </row>
    <row r="49" spans="3:32" x14ac:dyDescent="0.25">
      <c r="C49" s="4" t="s">
        <v>118</v>
      </c>
      <c r="D49" s="4" t="s">
        <v>119</v>
      </c>
      <c r="E49" s="4" t="str">
        <f t="shared" si="6"/>
        <v>AL_09</v>
      </c>
      <c r="F49" s="4" t="s">
        <v>199</v>
      </c>
      <c r="N49" s="14" t="s">
        <v>467</v>
      </c>
      <c r="O49" s="11" t="s">
        <v>177</v>
      </c>
      <c r="P49" s="15" t="s">
        <v>466</v>
      </c>
      <c r="R49" s="4" t="s">
        <v>255</v>
      </c>
      <c r="S49" s="4" t="s">
        <v>191</v>
      </c>
      <c r="T49" s="4" t="s">
        <v>210</v>
      </c>
      <c r="X49" s="4" t="s">
        <v>561</v>
      </c>
      <c r="Y49" s="4" t="s">
        <v>562</v>
      </c>
      <c r="Z49" s="4" t="s">
        <v>210</v>
      </c>
      <c r="AC49" s="2">
        <v>73</v>
      </c>
      <c r="AD49" s="1">
        <v>730228</v>
      </c>
      <c r="AE49" s="4" t="s">
        <v>681</v>
      </c>
      <c r="AF49" s="4" t="s">
        <v>210</v>
      </c>
    </row>
    <row r="50" spans="3:32" x14ac:dyDescent="0.25">
      <c r="C50" s="4" t="s">
        <v>120</v>
      </c>
      <c r="D50" s="4" t="s">
        <v>121</v>
      </c>
      <c r="E50" s="4" t="str">
        <f t="shared" si="6"/>
        <v>AL_09</v>
      </c>
      <c r="F50" s="4" t="s">
        <v>199</v>
      </c>
      <c r="N50" s="14" t="s">
        <v>467</v>
      </c>
      <c r="O50" s="8" t="str">
        <f>RIGHT($O$49,27)</f>
        <v>_LA_MISIÓN_MIS_MEJORES_AÑOS</v>
      </c>
      <c r="P50" s="16"/>
      <c r="R50" s="4" t="s">
        <v>256</v>
      </c>
      <c r="S50" s="4" t="s">
        <v>191</v>
      </c>
      <c r="T50" s="4" t="s">
        <v>210</v>
      </c>
      <c r="X50" s="4" t="s">
        <v>563</v>
      </c>
      <c r="Y50" s="4" t="s">
        <v>564</v>
      </c>
      <c r="Z50" s="4" t="s">
        <v>210</v>
      </c>
      <c r="AC50" s="2">
        <v>73</v>
      </c>
      <c r="AD50" s="1">
        <v>730230</v>
      </c>
      <c r="AE50" s="4" t="s">
        <v>682</v>
      </c>
      <c r="AF50" s="4" t="s">
        <v>210</v>
      </c>
    </row>
    <row r="51" spans="3:32" x14ac:dyDescent="0.25">
      <c r="C51" s="4" t="s">
        <v>122</v>
      </c>
      <c r="D51" s="4" t="s">
        <v>123</v>
      </c>
      <c r="E51" s="4" t="str">
        <f t="shared" si="6"/>
        <v>AL_12</v>
      </c>
      <c r="F51" s="4" t="s">
        <v>196</v>
      </c>
      <c r="N51" s="14" t="s">
        <v>467</v>
      </c>
      <c r="O51" s="4" t="s">
        <v>869</v>
      </c>
      <c r="P51" s="14" t="s">
        <v>443</v>
      </c>
      <c r="R51" s="4" t="s">
        <v>257</v>
      </c>
      <c r="S51" s="4" t="s">
        <v>191</v>
      </c>
      <c r="T51" s="4" t="s">
        <v>210</v>
      </c>
      <c r="X51" s="4" t="s">
        <v>565</v>
      </c>
      <c r="Y51" s="4" t="s">
        <v>566</v>
      </c>
      <c r="Z51" s="4" t="s">
        <v>210</v>
      </c>
      <c r="AC51" s="2">
        <v>73</v>
      </c>
      <c r="AD51" s="1">
        <v>730232</v>
      </c>
      <c r="AE51" s="4" t="s">
        <v>683</v>
      </c>
      <c r="AF51" s="4" t="s">
        <v>210</v>
      </c>
    </row>
    <row r="52" spans="3:32" x14ac:dyDescent="0.25">
      <c r="C52" s="4" t="s">
        <v>124</v>
      </c>
      <c r="D52" s="4" t="s">
        <v>125</v>
      </c>
      <c r="E52" s="4" t="str">
        <f t="shared" si="6"/>
        <v>AL_12</v>
      </c>
      <c r="F52" s="4" t="s">
        <v>196</v>
      </c>
      <c r="N52" s="14" t="s">
        <v>467</v>
      </c>
      <c r="O52" s="4" t="s">
        <v>870</v>
      </c>
      <c r="P52" s="14" t="s">
        <v>444</v>
      </c>
      <c r="R52" s="4" t="s">
        <v>258</v>
      </c>
      <c r="S52" s="4" t="s">
        <v>191</v>
      </c>
      <c r="T52" s="4" t="s">
        <v>210</v>
      </c>
      <c r="X52" s="4" t="s">
        <v>567</v>
      </c>
      <c r="Y52" s="4" t="s">
        <v>568</v>
      </c>
      <c r="Z52" s="4" t="s">
        <v>210</v>
      </c>
      <c r="AC52" s="2">
        <v>73</v>
      </c>
      <c r="AD52" s="1">
        <v>730233</v>
      </c>
      <c r="AE52" s="4" t="s">
        <v>684</v>
      </c>
      <c r="AF52" s="4" t="s">
        <v>210</v>
      </c>
    </row>
    <row r="53" spans="3:32" x14ac:dyDescent="0.25">
      <c r="C53" s="4" t="s">
        <v>126</v>
      </c>
      <c r="D53" s="4" t="s">
        <v>127</v>
      </c>
      <c r="E53" s="4" t="str">
        <f t="shared" si="6"/>
        <v>AL_24</v>
      </c>
      <c r="F53" s="4" t="s">
        <v>200</v>
      </c>
      <c r="N53" s="14" t="s">
        <v>467</v>
      </c>
      <c r="O53" s="4" t="s">
        <v>924</v>
      </c>
      <c r="P53" s="14" t="s">
        <v>448</v>
      </c>
      <c r="R53" s="4" t="s">
        <v>259</v>
      </c>
      <c r="S53" s="4" t="s">
        <v>191</v>
      </c>
      <c r="T53" s="4" t="s">
        <v>210</v>
      </c>
      <c r="X53" s="4" t="s">
        <v>569</v>
      </c>
      <c r="Y53" s="4" t="s">
        <v>570</v>
      </c>
      <c r="Z53" s="4" t="s">
        <v>210</v>
      </c>
      <c r="AC53" s="2">
        <v>73</v>
      </c>
      <c r="AD53" s="1">
        <v>730235</v>
      </c>
      <c r="AE53" s="4" t="s">
        <v>685</v>
      </c>
      <c r="AF53" s="4" t="s">
        <v>210</v>
      </c>
    </row>
    <row r="54" spans="3:32" x14ac:dyDescent="0.25">
      <c r="C54" s="9" t="s">
        <v>49</v>
      </c>
      <c r="N54" s="14" t="s">
        <v>467</v>
      </c>
      <c r="O54" s="4" t="s">
        <v>871</v>
      </c>
      <c r="P54" s="14" t="s">
        <v>445</v>
      </c>
      <c r="R54" s="4" t="s">
        <v>260</v>
      </c>
      <c r="S54" s="4" t="s">
        <v>191</v>
      </c>
      <c r="T54" s="4" t="s">
        <v>210</v>
      </c>
      <c r="X54" s="4" t="s">
        <v>571</v>
      </c>
      <c r="Y54" s="4" t="s">
        <v>572</v>
      </c>
      <c r="Z54" s="4" t="s">
        <v>210</v>
      </c>
      <c r="AC54" s="2">
        <v>73</v>
      </c>
      <c r="AD54" s="1">
        <v>730236</v>
      </c>
      <c r="AE54" s="4" t="s">
        <v>686</v>
      </c>
      <c r="AF54" s="4" t="s">
        <v>210</v>
      </c>
    </row>
    <row r="55" spans="3:32" x14ac:dyDescent="0.25">
      <c r="C55" s="4" t="s">
        <v>128</v>
      </c>
      <c r="D55" s="4" t="s">
        <v>129</v>
      </c>
      <c r="E55" s="4" t="str">
        <f>MID(C55,18,5)</f>
        <v>L_6_D</v>
      </c>
      <c r="F55" s="4" t="s">
        <v>201</v>
      </c>
      <c r="N55" s="14" t="s">
        <v>889</v>
      </c>
      <c r="O55" s="11" t="s">
        <v>173</v>
      </c>
      <c r="P55" s="15" t="s">
        <v>468</v>
      </c>
      <c r="R55" s="4" t="s">
        <v>261</v>
      </c>
      <c r="S55" s="4" t="s">
        <v>262</v>
      </c>
      <c r="T55" s="4" t="s">
        <v>263</v>
      </c>
      <c r="X55" s="4" t="s">
        <v>573</v>
      </c>
      <c r="Y55" s="4" t="s">
        <v>574</v>
      </c>
      <c r="Z55" s="4" t="s">
        <v>210</v>
      </c>
      <c r="AC55" s="2">
        <v>73</v>
      </c>
      <c r="AD55" s="1">
        <v>730237</v>
      </c>
      <c r="AE55" s="4" t="s">
        <v>687</v>
      </c>
      <c r="AF55" s="4" t="s">
        <v>210</v>
      </c>
    </row>
    <row r="56" spans="3:32" x14ac:dyDescent="0.25">
      <c r="C56" s="4" t="s">
        <v>130</v>
      </c>
      <c r="D56" s="4" t="s">
        <v>131</v>
      </c>
      <c r="E56" s="4" t="str">
        <f>MID(C56,18,5)</f>
        <v>AL_01</v>
      </c>
      <c r="F56" s="4" t="s">
        <v>201</v>
      </c>
      <c r="N56" s="14" t="s">
        <v>889</v>
      </c>
      <c r="O56" s="8" t="str">
        <f>RIGHT($O$55,27)</f>
        <v>_Y_EXIGIBILIDAD_DE_DERECHOS</v>
      </c>
      <c r="P56" s="16"/>
      <c r="R56" s="4" t="s">
        <v>264</v>
      </c>
      <c r="S56" s="4" t="s">
        <v>262</v>
      </c>
      <c r="T56" s="4" t="s">
        <v>263</v>
      </c>
      <c r="X56" s="4" t="s">
        <v>575</v>
      </c>
      <c r="Y56" s="4" t="s">
        <v>576</v>
      </c>
      <c r="Z56" s="4" t="s">
        <v>210</v>
      </c>
      <c r="AC56" s="2">
        <v>73</v>
      </c>
      <c r="AD56" s="1">
        <v>730239</v>
      </c>
      <c r="AE56" s="4" t="s">
        <v>688</v>
      </c>
      <c r="AF56" s="4" t="s">
        <v>210</v>
      </c>
    </row>
    <row r="57" spans="3:32" x14ac:dyDescent="0.25">
      <c r="C57" s="4" t="s">
        <v>132</v>
      </c>
      <c r="D57" s="4" t="s">
        <v>133</v>
      </c>
      <c r="E57" s="4" t="str">
        <f>MID(C57,18,5)</f>
        <v>AL_01</v>
      </c>
      <c r="F57" s="4" t="s">
        <v>201</v>
      </c>
      <c r="N57" s="14" t="s">
        <v>889</v>
      </c>
      <c r="O57" s="4" t="s">
        <v>872</v>
      </c>
      <c r="P57" s="14" t="s">
        <v>443</v>
      </c>
      <c r="R57" s="4" t="s">
        <v>265</v>
      </c>
      <c r="S57" s="4" t="s">
        <v>262</v>
      </c>
      <c r="T57" s="4" t="s">
        <v>210</v>
      </c>
      <c r="X57" s="4" t="s">
        <v>577</v>
      </c>
      <c r="Y57" s="4" t="s">
        <v>578</v>
      </c>
      <c r="Z57" s="4" t="s">
        <v>210</v>
      </c>
      <c r="AC57" s="2">
        <v>73</v>
      </c>
      <c r="AD57" s="1">
        <v>730241</v>
      </c>
      <c r="AE57" s="4" t="s">
        <v>689</v>
      </c>
      <c r="AF57" s="4" t="s">
        <v>210</v>
      </c>
    </row>
    <row r="58" spans="3:32" x14ac:dyDescent="0.25">
      <c r="C58" s="4" t="s">
        <v>134</v>
      </c>
      <c r="D58" s="4" t="s">
        <v>135</v>
      </c>
      <c r="E58" s="4" t="str">
        <f>MID(C58,18,5)</f>
        <v>AL_03</v>
      </c>
      <c r="F58" s="4" t="s">
        <v>202</v>
      </c>
      <c r="N58" s="14" t="s">
        <v>889</v>
      </c>
      <c r="O58" s="4" t="s">
        <v>873</v>
      </c>
      <c r="P58" s="14" t="s">
        <v>444</v>
      </c>
      <c r="R58" s="4" t="s">
        <v>266</v>
      </c>
      <c r="S58" s="4" t="s">
        <v>262</v>
      </c>
      <c r="T58" s="4" t="s">
        <v>263</v>
      </c>
      <c r="X58" s="4" t="s">
        <v>579</v>
      </c>
      <c r="Y58" s="4" t="s">
        <v>580</v>
      </c>
      <c r="Z58" s="4" t="s">
        <v>210</v>
      </c>
      <c r="AC58" s="2">
        <v>73</v>
      </c>
      <c r="AD58" s="1">
        <v>730242</v>
      </c>
      <c r="AE58" s="4" t="s">
        <v>690</v>
      </c>
      <c r="AF58" s="4" t="s">
        <v>210</v>
      </c>
    </row>
    <row r="59" spans="3:32" x14ac:dyDescent="0.25">
      <c r="C59" s="4" t="s">
        <v>136</v>
      </c>
      <c r="D59" s="4" t="s">
        <v>137</v>
      </c>
      <c r="E59" s="4" t="str">
        <f>MID(C59,18,5)</f>
        <v>AL_14</v>
      </c>
      <c r="F59" s="4" t="s">
        <v>203</v>
      </c>
      <c r="N59" s="14" t="s">
        <v>889</v>
      </c>
      <c r="O59" s="4" t="s">
        <v>874</v>
      </c>
      <c r="P59" s="14" t="s">
        <v>448</v>
      </c>
      <c r="R59" s="4" t="s">
        <v>267</v>
      </c>
      <c r="S59" s="4" t="s">
        <v>262</v>
      </c>
      <c r="T59" s="4" t="s">
        <v>210</v>
      </c>
      <c r="X59" s="4" t="s">
        <v>581</v>
      </c>
      <c r="Y59" s="4" t="s">
        <v>582</v>
      </c>
      <c r="Z59" s="4" t="s">
        <v>210</v>
      </c>
      <c r="AC59" s="2">
        <v>73</v>
      </c>
      <c r="AD59" s="1">
        <v>730243</v>
      </c>
      <c r="AE59" s="4" t="s">
        <v>691</v>
      </c>
      <c r="AF59" s="4" t="s">
        <v>210</v>
      </c>
    </row>
    <row r="60" spans="3:32" x14ac:dyDescent="0.25">
      <c r="C60" s="9" t="s">
        <v>50</v>
      </c>
      <c r="N60" s="14" t="s">
        <v>932</v>
      </c>
      <c r="O60" s="11" t="s">
        <v>888</v>
      </c>
      <c r="P60" s="15" t="s">
        <v>890</v>
      </c>
      <c r="R60" s="4" t="s">
        <v>268</v>
      </c>
      <c r="S60" s="4" t="s">
        <v>262</v>
      </c>
      <c r="T60" s="4" t="s">
        <v>210</v>
      </c>
      <c r="X60" s="4" t="s">
        <v>583</v>
      </c>
      <c r="Y60" s="4" t="s">
        <v>584</v>
      </c>
      <c r="Z60" s="4" t="s">
        <v>210</v>
      </c>
      <c r="AC60" s="2">
        <v>73</v>
      </c>
      <c r="AD60" s="1">
        <v>730248</v>
      </c>
      <c r="AE60" s="4" t="s">
        <v>692</v>
      </c>
      <c r="AF60" s="4" t="s">
        <v>210</v>
      </c>
    </row>
    <row r="61" spans="3:32" x14ac:dyDescent="0.25">
      <c r="C61" s="4" t="s">
        <v>138</v>
      </c>
      <c r="D61" s="4" t="s">
        <v>139</v>
      </c>
      <c r="E61" s="4" t="str">
        <f t="shared" ref="E61:E66" si="7">MID(C61,18,5)</f>
        <v>L_7_D</v>
      </c>
      <c r="F61" s="4" t="s">
        <v>204</v>
      </c>
      <c r="N61" s="14" t="s">
        <v>932</v>
      </c>
      <c r="O61" s="8" t="str">
        <f>RIGHT($O$60,27)</f>
        <v>NAS_CON_DISCAPACIDAD_SEVERA</v>
      </c>
      <c r="P61" s="16"/>
      <c r="R61" s="4" t="s">
        <v>269</v>
      </c>
      <c r="S61" s="4" t="s">
        <v>262</v>
      </c>
      <c r="T61" s="4" t="s">
        <v>263</v>
      </c>
      <c r="X61" s="4" t="s">
        <v>585</v>
      </c>
      <c r="Y61" s="4" t="s">
        <v>586</v>
      </c>
      <c r="Z61" s="4" t="s">
        <v>210</v>
      </c>
      <c r="AC61" s="2">
        <v>73</v>
      </c>
      <c r="AD61" s="1">
        <v>730249</v>
      </c>
      <c r="AE61" s="4" t="s">
        <v>693</v>
      </c>
      <c r="AF61" s="4" t="s">
        <v>210</v>
      </c>
    </row>
    <row r="62" spans="3:32" x14ac:dyDescent="0.25">
      <c r="C62" s="4" t="s">
        <v>140</v>
      </c>
      <c r="D62" s="4" t="s">
        <v>141</v>
      </c>
      <c r="E62" s="4" t="str">
        <f t="shared" si="7"/>
        <v>AL_07</v>
      </c>
      <c r="F62" s="4" t="s">
        <v>205</v>
      </c>
      <c r="N62" s="14" t="s">
        <v>932</v>
      </c>
      <c r="O62" s="4" t="s">
        <v>891</v>
      </c>
      <c r="P62" s="14" t="s">
        <v>443</v>
      </c>
      <c r="R62" s="4" t="s">
        <v>270</v>
      </c>
      <c r="S62" s="4" t="s">
        <v>262</v>
      </c>
      <c r="T62" s="4" t="s">
        <v>263</v>
      </c>
      <c r="X62" s="4" t="s">
        <v>587</v>
      </c>
      <c r="Y62" s="4" t="s">
        <v>588</v>
      </c>
      <c r="Z62" s="4" t="s">
        <v>210</v>
      </c>
      <c r="AC62" s="2">
        <v>73</v>
      </c>
      <c r="AD62" s="1">
        <v>730301</v>
      </c>
      <c r="AE62" s="4" t="s">
        <v>694</v>
      </c>
      <c r="AF62" s="4" t="s">
        <v>210</v>
      </c>
    </row>
    <row r="63" spans="3:32" x14ac:dyDescent="0.25">
      <c r="C63" s="4" t="s">
        <v>142</v>
      </c>
      <c r="D63" s="4" t="s">
        <v>143</v>
      </c>
      <c r="E63" s="4" t="str">
        <f t="shared" si="7"/>
        <v>AL_07</v>
      </c>
      <c r="F63" s="4" t="s">
        <v>205</v>
      </c>
      <c r="N63" s="14" t="s">
        <v>932</v>
      </c>
      <c r="O63" s="4" t="s">
        <v>892</v>
      </c>
      <c r="P63" s="14" t="s">
        <v>444</v>
      </c>
      <c r="R63" s="4" t="s">
        <v>271</v>
      </c>
      <c r="S63" s="4" t="s">
        <v>262</v>
      </c>
      <c r="T63" s="4" t="s">
        <v>263</v>
      </c>
      <c r="X63" s="4" t="s">
        <v>589</v>
      </c>
      <c r="Y63" s="4" t="s">
        <v>590</v>
      </c>
      <c r="Z63" s="4" t="s">
        <v>210</v>
      </c>
      <c r="AC63" s="2">
        <v>73</v>
      </c>
      <c r="AD63" s="1">
        <v>730302</v>
      </c>
      <c r="AE63" s="4" t="s">
        <v>695</v>
      </c>
      <c r="AF63" s="4" t="s">
        <v>210</v>
      </c>
    </row>
    <row r="64" spans="3:32" x14ac:dyDescent="0.25">
      <c r="C64" s="4" t="s">
        <v>144</v>
      </c>
      <c r="D64" s="4" t="s">
        <v>145</v>
      </c>
      <c r="E64" s="4" t="str">
        <f t="shared" si="7"/>
        <v>AL_11</v>
      </c>
      <c r="F64" s="4" t="s">
        <v>204</v>
      </c>
      <c r="N64" s="14" t="s">
        <v>932</v>
      </c>
      <c r="O64" s="4" t="s">
        <v>893</v>
      </c>
      <c r="P64" s="14" t="s">
        <v>448</v>
      </c>
      <c r="R64" s="4" t="s">
        <v>272</v>
      </c>
      <c r="S64" s="4" t="s">
        <v>262</v>
      </c>
      <c r="T64" s="4" t="s">
        <v>263</v>
      </c>
      <c r="X64" s="4" t="s">
        <v>591</v>
      </c>
      <c r="Y64" s="4" t="s">
        <v>592</v>
      </c>
      <c r="Z64" s="4" t="s">
        <v>210</v>
      </c>
      <c r="AC64" s="2">
        <v>73</v>
      </c>
      <c r="AD64" s="1">
        <v>730303</v>
      </c>
      <c r="AE64" s="4" t="s">
        <v>696</v>
      </c>
      <c r="AF64" s="4" t="s">
        <v>210</v>
      </c>
    </row>
    <row r="65" spans="3:32" x14ac:dyDescent="0.25">
      <c r="C65" s="4" t="s">
        <v>146</v>
      </c>
      <c r="D65" s="4" t="s">
        <v>147</v>
      </c>
      <c r="E65" s="4" t="str">
        <f t="shared" si="7"/>
        <v>AL_11</v>
      </c>
      <c r="F65" s="4" t="s">
        <v>204</v>
      </c>
      <c r="N65" s="14" t="s">
        <v>932</v>
      </c>
      <c r="O65" s="4" t="s">
        <v>894</v>
      </c>
      <c r="P65" s="14" t="s">
        <v>445</v>
      </c>
      <c r="R65" s="4" t="s">
        <v>273</v>
      </c>
      <c r="S65" s="4" t="s">
        <v>262</v>
      </c>
      <c r="T65" s="4" t="s">
        <v>210</v>
      </c>
      <c r="X65" s="4" t="s">
        <v>593</v>
      </c>
      <c r="Y65" s="4" t="s">
        <v>594</v>
      </c>
      <c r="Z65" s="4" t="s">
        <v>210</v>
      </c>
      <c r="AC65" s="2">
        <v>73</v>
      </c>
      <c r="AD65" s="1">
        <v>730304</v>
      </c>
      <c r="AE65" s="4" t="s">
        <v>697</v>
      </c>
      <c r="AF65" s="4" t="s">
        <v>210</v>
      </c>
    </row>
    <row r="66" spans="3:32" x14ac:dyDescent="0.25">
      <c r="C66" s="4" t="s">
        <v>148</v>
      </c>
      <c r="D66" s="4" t="s">
        <v>149</v>
      </c>
      <c r="E66" s="4" t="str">
        <f t="shared" si="7"/>
        <v>AL_19</v>
      </c>
      <c r="F66" s="4" t="s">
        <v>206</v>
      </c>
      <c r="N66" s="14" t="s">
        <v>932</v>
      </c>
      <c r="O66" s="4" t="s">
        <v>895</v>
      </c>
      <c r="P66" s="14" t="s">
        <v>449</v>
      </c>
      <c r="R66" s="4" t="s">
        <v>274</v>
      </c>
      <c r="S66" s="4" t="s">
        <v>262</v>
      </c>
      <c r="T66" s="4" t="s">
        <v>263</v>
      </c>
      <c r="X66" s="4" t="s">
        <v>595</v>
      </c>
      <c r="Y66" s="4" t="s">
        <v>596</v>
      </c>
      <c r="Z66" s="4" t="s">
        <v>210</v>
      </c>
      <c r="AC66" s="2">
        <v>73</v>
      </c>
      <c r="AD66" s="1">
        <v>730306</v>
      </c>
      <c r="AE66" s="4" t="s">
        <v>698</v>
      </c>
      <c r="AF66" s="4" t="s">
        <v>210</v>
      </c>
    </row>
    <row r="67" spans="3:32" x14ac:dyDescent="0.25">
      <c r="C67" s="9" t="s">
        <v>51</v>
      </c>
      <c r="N67" s="14" t="s">
        <v>932</v>
      </c>
      <c r="O67" s="4" t="s">
        <v>896</v>
      </c>
      <c r="P67" s="14" t="s">
        <v>454</v>
      </c>
      <c r="R67" s="4" t="s">
        <v>275</v>
      </c>
      <c r="S67" s="4" t="s">
        <v>262</v>
      </c>
      <c r="T67" s="4" t="s">
        <v>210</v>
      </c>
      <c r="X67" s="4" t="s">
        <v>597</v>
      </c>
      <c r="Y67" s="4" t="s">
        <v>598</v>
      </c>
      <c r="Z67" s="4" t="s">
        <v>210</v>
      </c>
      <c r="AC67" s="2">
        <v>73</v>
      </c>
      <c r="AD67" s="1">
        <v>730307</v>
      </c>
      <c r="AE67" s="4" t="s">
        <v>699</v>
      </c>
      <c r="AF67" s="4" t="s">
        <v>210</v>
      </c>
    </row>
    <row r="68" spans="3:32" x14ac:dyDescent="0.25">
      <c r="C68" s="4" t="s">
        <v>150</v>
      </c>
      <c r="D68" s="4" t="s">
        <v>151</v>
      </c>
      <c r="E68" s="4" t="str">
        <f>MID(C68,18,5)</f>
        <v>L_8_D</v>
      </c>
      <c r="F68" s="4" t="s">
        <v>199</v>
      </c>
      <c r="N68" s="14" t="s">
        <v>932</v>
      </c>
      <c r="O68" s="4" t="s">
        <v>897</v>
      </c>
      <c r="P68" s="14" t="s">
        <v>898</v>
      </c>
      <c r="R68" s="4" t="s">
        <v>276</v>
      </c>
      <c r="S68" s="4" t="s">
        <v>262</v>
      </c>
      <c r="T68" s="4" t="s">
        <v>263</v>
      </c>
      <c r="X68" s="4" t="s">
        <v>599</v>
      </c>
      <c r="Y68" s="4" t="s">
        <v>600</v>
      </c>
      <c r="Z68" s="4" t="s">
        <v>210</v>
      </c>
      <c r="AC68" s="2">
        <v>73</v>
      </c>
      <c r="AD68" s="1">
        <v>730308</v>
      </c>
      <c r="AE68" s="4" t="s">
        <v>700</v>
      </c>
      <c r="AF68" s="4" t="s">
        <v>210</v>
      </c>
    </row>
    <row r="69" spans="3:32" x14ac:dyDescent="0.25">
      <c r="C69" s="4" t="s">
        <v>152</v>
      </c>
      <c r="D69" s="4" t="s">
        <v>153</v>
      </c>
      <c r="E69" s="4" t="str">
        <f>MID(C69,18,5)</f>
        <v>AL_09</v>
      </c>
      <c r="F69" s="4" t="s">
        <v>199</v>
      </c>
      <c r="N69" s="14" t="s">
        <v>934</v>
      </c>
      <c r="O69" s="11" t="s">
        <v>180</v>
      </c>
      <c r="P69" s="15" t="s">
        <v>935</v>
      </c>
      <c r="R69" s="4" t="s">
        <v>185</v>
      </c>
      <c r="S69" s="4" t="s">
        <v>185</v>
      </c>
      <c r="T69" s="4" t="s">
        <v>210</v>
      </c>
      <c r="X69" s="4" t="s">
        <v>601</v>
      </c>
      <c r="Y69" s="4" t="s">
        <v>602</v>
      </c>
      <c r="Z69" s="4" t="s">
        <v>210</v>
      </c>
      <c r="AC69" s="2">
        <v>73</v>
      </c>
      <c r="AD69" s="1">
        <v>730401</v>
      </c>
      <c r="AE69" s="4" t="s">
        <v>701</v>
      </c>
      <c r="AF69" s="4" t="s">
        <v>210</v>
      </c>
    </row>
    <row r="70" spans="3:32" x14ac:dyDescent="0.25">
      <c r="C70" s="4" t="s">
        <v>154</v>
      </c>
      <c r="D70" s="4" t="s">
        <v>155</v>
      </c>
      <c r="E70" s="4" t="str">
        <f>MID(C70,18,5)</f>
        <v>AL_09</v>
      </c>
      <c r="F70" s="4" t="s">
        <v>199</v>
      </c>
      <c r="N70" s="14" t="s">
        <v>934</v>
      </c>
      <c r="O70" s="8" t="str">
        <f>RIGHT($O$69,27)</f>
        <v>IONAL_DE_LA_GESTIÓN_PÚBLICA</v>
      </c>
      <c r="P70" s="16"/>
      <c r="R70" s="4" t="s">
        <v>277</v>
      </c>
      <c r="S70" s="4" t="s">
        <v>185</v>
      </c>
      <c r="T70" s="4" t="s">
        <v>239</v>
      </c>
      <c r="X70" s="4" t="s">
        <v>603</v>
      </c>
      <c r="Y70" s="4" t="s">
        <v>604</v>
      </c>
      <c r="Z70" s="4" t="s">
        <v>210</v>
      </c>
      <c r="AC70" s="2">
        <v>73</v>
      </c>
      <c r="AD70" s="1">
        <v>730402</v>
      </c>
      <c r="AE70" s="4" t="s">
        <v>778</v>
      </c>
      <c r="AF70" s="4" t="s">
        <v>210</v>
      </c>
    </row>
    <row r="71" spans="3:32" x14ac:dyDescent="0.25">
      <c r="C71" s="4" t="s">
        <v>156</v>
      </c>
      <c r="D71" s="4" t="s">
        <v>157</v>
      </c>
      <c r="E71" s="4" t="str">
        <f>MID(C71,18,5)</f>
        <v>AL_09</v>
      </c>
      <c r="F71" s="4" t="s">
        <v>199</v>
      </c>
      <c r="N71" s="14" t="s">
        <v>934</v>
      </c>
      <c r="O71" s="4" t="s">
        <v>936</v>
      </c>
      <c r="P71" s="14" t="s">
        <v>443</v>
      </c>
      <c r="R71" s="4" t="s">
        <v>278</v>
      </c>
      <c r="S71" s="4" t="s">
        <v>185</v>
      </c>
      <c r="T71" s="4" t="s">
        <v>210</v>
      </c>
      <c r="X71" s="4" t="s">
        <v>605</v>
      </c>
      <c r="Y71" s="4" t="s">
        <v>606</v>
      </c>
      <c r="Z71" s="4" t="s">
        <v>210</v>
      </c>
      <c r="AC71" s="2">
        <v>73</v>
      </c>
      <c r="AD71" s="1">
        <v>730403</v>
      </c>
      <c r="AE71" s="4" t="s">
        <v>779</v>
      </c>
      <c r="AF71" s="4" t="s">
        <v>210</v>
      </c>
    </row>
    <row r="72" spans="3:32" x14ac:dyDescent="0.25">
      <c r="C72" s="9" t="s">
        <v>52</v>
      </c>
      <c r="N72" s="14" t="s">
        <v>939</v>
      </c>
      <c r="O72" s="11" t="s">
        <v>937</v>
      </c>
      <c r="P72" s="15" t="s">
        <v>940</v>
      </c>
      <c r="R72" s="4" t="s">
        <v>279</v>
      </c>
      <c r="S72" s="4" t="s">
        <v>185</v>
      </c>
      <c r="T72" s="4" t="s">
        <v>210</v>
      </c>
      <c r="X72" s="4" t="s">
        <v>607</v>
      </c>
      <c r="Y72" s="4" t="s">
        <v>608</v>
      </c>
      <c r="Z72" s="4" t="s">
        <v>210</v>
      </c>
      <c r="AC72" s="2">
        <v>73</v>
      </c>
      <c r="AD72" s="1">
        <v>730404</v>
      </c>
      <c r="AE72" s="4" t="s">
        <v>702</v>
      </c>
      <c r="AF72" s="4" t="s">
        <v>210</v>
      </c>
    </row>
    <row r="73" spans="3:32" x14ac:dyDescent="0.25">
      <c r="C73" s="4" t="s">
        <v>158</v>
      </c>
      <c r="D73" s="4" t="s">
        <v>159</v>
      </c>
      <c r="E73" s="4" t="str">
        <f>MID(C73,18,5)</f>
        <v>L_9_D</v>
      </c>
      <c r="F73" s="4" t="s">
        <v>189</v>
      </c>
      <c r="N73" s="14" t="s">
        <v>939</v>
      </c>
      <c r="O73" s="8" t="str">
        <f>RIGHT($O$72,27)</f>
        <v>A_PERSONAS_CON_DISCAPACIDAD</v>
      </c>
      <c r="P73" s="16"/>
      <c r="R73" s="4" t="s">
        <v>280</v>
      </c>
      <c r="S73" s="4" t="s">
        <v>185</v>
      </c>
      <c r="T73" s="4" t="s">
        <v>239</v>
      </c>
      <c r="X73" s="4" t="s">
        <v>609</v>
      </c>
      <c r="Y73" s="4" t="s">
        <v>610</v>
      </c>
      <c r="Z73" s="4" t="s">
        <v>210</v>
      </c>
      <c r="AC73" s="2">
        <v>73</v>
      </c>
      <c r="AD73" s="1">
        <v>730405</v>
      </c>
      <c r="AE73" s="4" t="s">
        <v>703</v>
      </c>
      <c r="AF73" s="4" t="s">
        <v>210</v>
      </c>
    </row>
    <row r="74" spans="3:32" x14ac:dyDescent="0.25">
      <c r="C74" s="4" t="s">
        <v>160</v>
      </c>
      <c r="D74" s="4" t="s">
        <v>161</v>
      </c>
      <c r="E74" s="4" t="str">
        <f>MID(C74,18,5)</f>
        <v>AL_17</v>
      </c>
      <c r="F74" s="4" t="s">
        <v>189</v>
      </c>
      <c r="N74" s="14" t="s">
        <v>939</v>
      </c>
      <c r="O74" s="4" t="s">
        <v>941</v>
      </c>
      <c r="P74" s="14" t="s">
        <v>443</v>
      </c>
      <c r="R74" s="4" t="s">
        <v>281</v>
      </c>
      <c r="S74" s="4" t="s">
        <v>185</v>
      </c>
      <c r="T74" s="4" t="s">
        <v>210</v>
      </c>
      <c r="X74" s="4" t="s">
        <v>611</v>
      </c>
      <c r="Y74" s="4" t="s">
        <v>612</v>
      </c>
      <c r="Z74" s="4" t="s">
        <v>210</v>
      </c>
      <c r="AC74" s="2">
        <v>73</v>
      </c>
      <c r="AD74" s="1">
        <v>730406</v>
      </c>
      <c r="AE74" s="4" t="s">
        <v>704</v>
      </c>
      <c r="AF74" s="4" t="s">
        <v>210</v>
      </c>
    </row>
    <row r="75" spans="3:32" x14ac:dyDescent="0.25">
      <c r="C75" s="4" t="s">
        <v>162</v>
      </c>
      <c r="D75" s="4" t="s">
        <v>163</v>
      </c>
      <c r="E75" s="4" t="str">
        <f>MID(C75,18,5)</f>
        <v>AL_17</v>
      </c>
      <c r="F75" s="4" t="s">
        <v>189</v>
      </c>
      <c r="R75" s="4" t="s">
        <v>282</v>
      </c>
      <c r="S75" s="4" t="s">
        <v>185</v>
      </c>
      <c r="T75" s="4" t="s">
        <v>239</v>
      </c>
      <c r="X75" s="4" t="s">
        <v>613</v>
      </c>
      <c r="Y75" s="4" t="s">
        <v>614</v>
      </c>
      <c r="Z75" s="4" t="s">
        <v>210</v>
      </c>
      <c r="AC75" s="2">
        <v>73</v>
      </c>
      <c r="AD75" s="1">
        <v>730415</v>
      </c>
      <c r="AE75" s="4" t="s">
        <v>706</v>
      </c>
      <c r="AF75" s="4" t="s">
        <v>210</v>
      </c>
    </row>
    <row r="76" spans="3:32" x14ac:dyDescent="0.25">
      <c r="C76" s="4" t="s">
        <v>164</v>
      </c>
      <c r="D76" s="4" t="s">
        <v>165</v>
      </c>
      <c r="E76" s="4" t="str">
        <f>MID(C76,18,5)</f>
        <v>AL_17</v>
      </c>
      <c r="F76" s="4" t="s">
        <v>189</v>
      </c>
      <c r="R76" s="4" t="s">
        <v>283</v>
      </c>
      <c r="S76" s="4" t="s">
        <v>185</v>
      </c>
      <c r="T76" s="4" t="s">
        <v>210</v>
      </c>
      <c r="X76" s="4" t="s">
        <v>615</v>
      </c>
      <c r="Y76" s="4" t="s">
        <v>616</v>
      </c>
      <c r="Z76" s="4" t="s">
        <v>210</v>
      </c>
      <c r="AC76" s="2">
        <v>73</v>
      </c>
      <c r="AD76" s="1">
        <v>730417</v>
      </c>
      <c r="AE76" s="4" t="s">
        <v>707</v>
      </c>
      <c r="AF76" s="4" t="s">
        <v>210</v>
      </c>
    </row>
    <row r="77" spans="3:32" x14ac:dyDescent="0.25">
      <c r="R77" s="4" t="s">
        <v>284</v>
      </c>
      <c r="S77" s="4" t="s">
        <v>198</v>
      </c>
      <c r="T77" s="4" t="s">
        <v>210</v>
      </c>
      <c r="X77" s="4" t="s">
        <v>617</v>
      </c>
      <c r="Y77" s="4" t="s">
        <v>618</v>
      </c>
      <c r="Z77" s="4" t="s">
        <v>210</v>
      </c>
      <c r="AC77" s="2">
        <v>73</v>
      </c>
      <c r="AD77" s="1">
        <v>730418</v>
      </c>
      <c r="AE77" s="4" t="s">
        <v>708</v>
      </c>
      <c r="AF77" s="4" t="s">
        <v>210</v>
      </c>
    </row>
    <row r="78" spans="3:32" x14ac:dyDescent="0.25">
      <c r="R78" s="4" t="s">
        <v>285</v>
      </c>
      <c r="S78" s="4" t="s">
        <v>198</v>
      </c>
      <c r="T78" s="4" t="s">
        <v>210</v>
      </c>
      <c r="X78" s="4" t="s">
        <v>619</v>
      </c>
      <c r="Y78" s="4" t="s">
        <v>620</v>
      </c>
      <c r="Z78" s="4" t="s">
        <v>210</v>
      </c>
      <c r="AC78" s="2">
        <v>73</v>
      </c>
      <c r="AD78" s="1">
        <v>730419</v>
      </c>
      <c r="AE78" s="4" t="s">
        <v>780</v>
      </c>
      <c r="AF78" s="4" t="s">
        <v>210</v>
      </c>
    </row>
    <row r="79" spans="3:32" x14ac:dyDescent="0.25">
      <c r="R79" s="4" t="s">
        <v>286</v>
      </c>
      <c r="S79" s="4" t="s">
        <v>198</v>
      </c>
      <c r="T79" s="4" t="s">
        <v>210</v>
      </c>
      <c r="X79" s="4" t="s">
        <v>621</v>
      </c>
      <c r="Y79" s="4" t="s">
        <v>622</v>
      </c>
      <c r="Z79" s="4" t="s">
        <v>210</v>
      </c>
      <c r="AC79" s="2">
        <v>73</v>
      </c>
      <c r="AD79" s="1">
        <v>730425</v>
      </c>
      <c r="AE79" s="4" t="s">
        <v>709</v>
      </c>
      <c r="AF79" s="4" t="s">
        <v>210</v>
      </c>
    </row>
    <row r="80" spans="3:32" x14ac:dyDescent="0.25">
      <c r="R80" s="4" t="s">
        <v>287</v>
      </c>
      <c r="S80" s="4" t="s">
        <v>199</v>
      </c>
      <c r="T80" s="4" t="s">
        <v>210</v>
      </c>
      <c r="X80" s="4" t="s">
        <v>623</v>
      </c>
      <c r="Y80" s="4" t="s">
        <v>624</v>
      </c>
      <c r="Z80" s="4" t="s">
        <v>210</v>
      </c>
      <c r="AC80" s="2">
        <v>73</v>
      </c>
      <c r="AD80" s="1">
        <v>730501</v>
      </c>
      <c r="AE80" s="4" t="s">
        <v>710</v>
      </c>
      <c r="AF80" s="4" t="s">
        <v>210</v>
      </c>
    </row>
    <row r="81" spans="18:32" x14ac:dyDescent="0.25">
      <c r="R81" s="4" t="s">
        <v>288</v>
      </c>
      <c r="S81" s="4" t="s">
        <v>199</v>
      </c>
      <c r="T81" s="4" t="s">
        <v>210</v>
      </c>
      <c r="AC81" s="2">
        <v>73</v>
      </c>
      <c r="AD81" s="1">
        <v>730502</v>
      </c>
      <c r="AE81" s="4" t="s">
        <v>781</v>
      </c>
      <c r="AF81" s="4" t="s">
        <v>210</v>
      </c>
    </row>
    <row r="82" spans="18:32" x14ac:dyDescent="0.25">
      <c r="R82" s="4" t="s">
        <v>289</v>
      </c>
      <c r="S82" s="4" t="s">
        <v>199</v>
      </c>
      <c r="T82" s="4" t="s">
        <v>210</v>
      </c>
      <c r="AC82" s="2">
        <v>73</v>
      </c>
      <c r="AD82" s="1">
        <v>730503</v>
      </c>
      <c r="AE82" s="4" t="s">
        <v>711</v>
      </c>
      <c r="AF82" s="4" t="s">
        <v>210</v>
      </c>
    </row>
    <row r="83" spans="18:32" x14ac:dyDescent="0.25">
      <c r="R83" s="4" t="s">
        <v>290</v>
      </c>
      <c r="S83" s="4" t="s">
        <v>199</v>
      </c>
      <c r="T83" s="4" t="s">
        <v>210</v>
      </c>
      <c r="AC83" s="2">
        <v>73</v>
      </c>
      <c r="AD83" s="1">
        <v>730504</v>
      </c>
      <c r="AE83" s="4" t="s">
        <v>712</v>
      </c>
      <c r="AF83" s="4" t="s">
        <v>210</v>
      </c>
    </row>
    <row r="84" spans="18:32" x14ac:dyDescent="0.25">
      <c r="R84" s="4" t="s">
        <v>291</v>
      </c>
      <c r="S84" s="4" t="s">
        <v>199</v>
      </c>
      <c r="T84" s="4" t="s">
        <v>210</v>
      </c>
      <c r="AC84" s="2">
        <v>73</v>
      </c>
      <c r="AD84" s="1">
        <v>730505</v>
      </c>
      <c r="AE84" s="4" t="s">
        <v>713</v>
      </c>
      <c r="AF84" s="4" t="s">
        <v>210</v>
      </c>
    </row>
    <row r="85" spans="18:32" x14ac:dyDescent="0.25">
      <c r="R85" s="4" t="s">
        <v>292</v>
      </c>
      <c r="S85" s="4" t="s">
        <v>199</v>
      </c>
      <c r="T85" s="4" t="s">
        <v>210</v>
      </c>
      <c r="AC85" s="2">
        <v>73</v>
      </c>
      <c r="AD85" s="1">
        <v>730506</v>
      </c>
      <c r="AE85" s="4" t="s">
        <v>714</v>
      </c>
      <c r="AF85" s="4" t="s">
        <v>210</v>
      </c>
    </row>
    <row r="86" spans="18:32" x14ac:dyDescent="0.25">
      <c r="R86" s="4" t="s">
        <v>293</v>
      </c>
      <c r="S86" s="4" t="s">
        <v>199</v>
      </c>
      <c r="T86" s="4" t="s">
        <v>210</v>
      </c>
      <c r="AC86" s="2">
        <v>73</v>
      </c>
      <c r="AD86" s="1">
        <v>730601</v>
      </c>
      <c r="AE86" s="4" t="s">
        <v>715</v>
      </c>
      <c r="AF86" s="4" t="s">
        <v>210</v>
      </c>
    </row>
    <row r="87" spans="18:32" x14ac:dyDescent="0.25">
      <c r="R87" s="4" t="s">
        <v>294</v>
      </c>
      <c r="S87" s="4" t="s">
        <v>199</v>
      </c>
      <c r="T87" s="4" t="s">
        <v>210</v>
      </c>
      <c r="AC87" s="2">
        <v>73</v>
      </c>
      <c r="AD87" s="1">
        <v>730602</v>
      </c>
      <c r="AE87" s="4" t="s">
        <v>716</v>
      </c>
      <c r="AF87" s="4" t="s">
        <v>210</v>
      </c>
    </row>
    <row r="88" spans="18:32" x14ac:dyDescent="0.25">
      <c r="R88" s="4" t="s">
        <v>295</v>
      </c>
      <c r="S88" s="4" t="s">
        <v>199</v>
      </c>
      <c r="T88" s="4" t="s">
        <v>210</v>
      </c>
      <c r="AC88" s="2">
        <v>73</v>
      </c>
      <c r="AD88" s="1">
        <v>730604</v>
      </c>
      <c r="AE88" s="4" t="s">
        <v>717</v>
      </c>
      <c r="AF88" s="4" t="s">
        <v>210</v>
      </c>
    </row>
    <row r="89" spans="18:32" x14ac:dyDescent="0.25">
      <c r="R89" s="4" t="s">
        <v>296</v>
      </c>
      <c r="S89" s="4" t="s">
        <v>199</v>
      </c>
      <c r="T89" s="4" t="s">
        <v>210</v>
      </c>
      <c r="AC89" s="2">
        <v>73</v>
      </c>
      <c r="AD89" s="1">
        <v>730605</v>
      </c>
      <c r="AE89" s="4" t="s">
        <v>718</v>
      </c>
      <c r="AF89" s="4" t="s">
        <v>210</v>
      </c>
    </row>
    <row r="90" spans="18:32" x14ac:dyDescent="0.25">
      <c r="R90" s="4" t="s">
        <v>297</v>
      </c>
      <c r="S90" s="4" t="s">
        <v>199</v>
      </c>
      <c r="T90" s="4" t="s">
        <v>210</v>
      </c>
      <c r="AC90" s="2">
        <v>73</v>
      </c>
      <c r="AD90" s="1">
        <v>730606</v>
      </c>
      <c r="AE90" s="4" t="s">
        <v>719</v>
      </c>
      <c r="AF90" s="4" t="s">
        <v>210</v>
      </c>
    </row>
    <row r="91" spans="18:32" x14ac:dyDescent="0.25">
      <c r="R91" s="4" t="s">
        <v>298</v>
      </c>
      <c r="S91" s="4" t="s">
        <v>199</v>
      </c>
      <c r="T91" s="4" t="s">
        <v>210</v>
      </c>
      <c r="AC91" s="2">
        <v>73</v>
      </c>
      <c r="AD91" s="1">
        <v>730607</v>
      </c>
      <c r="AE91" s="4" t="s">
        <v>720</v>
      </c>
      <c r="AF91" s="4" t="s">
        <v>210</v>
      </c>
    </row>
    <row r="92" spans="18:32" x14ac:dyDescent="0.25">
      <c r="R92" s="4" t="s">
        <v>299</v>
      </c>
      <c r="S92" s="4" t="s">
        <v>199</v>
      </c>
      <c r="T92" s="4" t="s">
        <v>210</v>
      </c>
      <c r="AC92" s="2">
        <v>73</v>
      </c>
      <c r="AD92" s="1">
        <v>730608</v>
      </c>
      <c r="AE92" s="4" t="s">
        <v>782</v>
      </c>
      <c r="AF92" s="4" t="s">
        <v>210</v>
      </c>
    </row>
    <row r="93" spans="18:32" x14ac:dyDescent="0.25">
      <c r="R93" s="4" t="s">
        <v>300</v>
      </c>
      <c r="S93" s="4" t="s">
        <v>199</v>
      </c>
      <c r="T93" s="4" t="s">
        <v>210</v>
      </c>
      <c r="AC93" s="2">
        <v>73</v>
      </c>
      <c r="AD93" s="1">
        <v>730609</v>
      </c>
      <c r="AE93" s="4" t="s">
        <v>721</v>
      </c>
      <c r="AF93" s="4" t="s">
        <v>210</v>
      </c>
    </row>
    <row r="94" spans="18:32" x14ac:dyDescent="0.25">
      <c r="R94" s="4" t="s">
        <v>301</v>
      </c>
      <c r="S94" s="4" t="s">
        <v>199</v>
      </c>
      <c r="T94" s="4" t="s">
        <v>210</v>
      </c>
      <c r="AC94" s="2">
        <v>73</v>
      </c>
      <c r="AD94" s="1">
        <v>730610</v>
      </c>
      <c r="AE94" s="4" t="s">
        <v>722</v>
      </c>
      <c r="AF94" s="4" t="s">
        <v>210</v>
      </c>
    </row>
    <row r="95" spans="18:32" x14ac:dyDescent="0.25">
      <c r="R95" s="4" t="s">
        <v>302</v>
      </c>
      <c r="S95" s="4" t="s">
        <v>199</v>
      </c>
      <c r="T95" s="4" t="s">
        <v>210</v>
      </c>
      <c r="AC95" s="2">
        <v>73</v>
      </c>
      <c r="AD95" s="1">
        <v>730612</v>
      </c>
      <c r="AE95" s="4" t="s">
        <v>723</v>
      </c>
      <c r="AF95" s="4" t="s">
        <v>210</v>
      </c>
    </row>
    <row r="96" spans="18:32" x14ac:dyDescent="0.25">
      <c r="R96" s="4" t="s">
        <v>303</v>
      </c>
      <c r="S96" s="4" t="s">
        <v>199</v>
      </c>
      <c r="T96" s="4" t="s">
        <v>210</v>
      </c>
      <c r="AC96" s="2">
        <v>73</v>
      </c>
      <c r="AD96" s="1">
        <v>730613</v>
      </c>
      <c r="AE96" s="4" t="s">
        <v>724</v>
      </c>
      <c r="AF96" s="4" t="s">
        <v>210</v>
      </c>
    </row>
    <row r="97" spans="18:32" x14ac:dyDescent="0.25">
      <c r="R97" s="4" t="s">
        <v>304</v>
      </c>
      <c r="S97" s="4" t="s">
        <v>199</v>
      </c>
      <c r="T97" s="4" t="s">
        <v>210</v>
      </c>
      <c r="AC97" s="2">
        <v>73</v>
      </c>
      <c r="AD97" s="1">
        <v>730701</v>
      </c>
      <c r="AE97" s="4" t="s">
        <v>725</v>
      </c>
      <c r="AF97" s="4" t="s">
        <v>210</v>
      </c>
    </row>
    <row r="98" spans="18:32" x14ac:dyDescent="0.25">
      <c r="R98" s="4" t="s">
        <v>305</v>
      </c>
      <c r="S98" s="4" t="s">
        <v>199</v>
      </c>
      <c r="T98" s="4" t="s">
        <v>210</v>
      </c>
      <c r="AC98" s="2">
        <v>73</v>
      </c>
      <c r="AD98" s="1">
        <v>730702</v>
      </c>
      <c r="AE98" s="4" t="s">
        <v>726</v>
      </c>
      <c r="AF98" s="4" t="s">
        <v>210</v>
      </c>
    </row>
    <row r="99" spans="18:32" x14ac:dyDescent="0.25">
      <c r="R99" s="4" t="s">
        <v>306</v>
      </c>
      <c r="S99" s="4" t="s">
        <v>199</v>
      </c>
      <c r="T99" s="4" t="s">
        <v>210</v>
      </c>
      <c r="AC99" s="2">
        <v>73</v>
      </c>
      <c r="AD99" s="1">
        <v>730703</v>
      </c>
      <c r="AE99" s="4" t="s">
        <v>727</v>
      </c>
      <c r="AF99" s="4" t="s">
        <v>210</v>
      </c>
    </row>
    <row r="100" spans="18:32" x14ac:dyDescent="0.25">
      <c r="R100" s="4" t="s">
        <v>307</v>
      </c>
      <c r="S100" s="4" t="s">
        <v>199</v>
      </c>
      <c r="T100" s="4" t="s">
        <v>210</v>
      </c>
      <c r="AC100" s="2">
        <v>73</v>
      </c>
      <c r="AD100" s="1">
        <v>730704</v>
      </c>
      <c r="AE100" s="4" t="s">
        <v>728</v>
      </c>
      <c r="AF100" s="4" t="s">
        <v>210</v>
      </c>
    </row>
    <row r="101" spans="18:32" x14ac:dyDescent="0.25">
      <c r="R101" s="4" t="s">
        <v>308</v>
      </c>
      <c r="S101" s="4" t="s">
        <v>199</v>
      </c>
      <c r="T101" s="4" t="s">
        <v>210</v>
      </c>
      <c r="AC101" s="2">
        <v>73</v>
      </c>
      <c r="AD101" s="1">
        <v>730801</v>
      </c>
      <c r="AE101" s="4" t="s">
        <v>729</v>
      </c>
      <c r="AF101" s="4" t="s">
        <v>210</v>
      </c>
    </row>
    <row r="102" spans="18:32" x14ac:dyDescent="0.25">
      <c r="R102" s="4" t="s">
        <v>309</v>
      </c>
      <c r="S102" s="4" t="s">
        <v>199</v>
      </c>
      <c r="T102" s="4" t="s">
        <v>210</v>
      </c>
      <c r="AC102" s="2">
        <v>73</v>
      </c>
      <c r="AD102" s="1">
        <v>730802</v>
      </c>
      <c r="AE102" s="4" t="s">
        <v>730</v>
      </c>
      <c r="AF102" s="4" t="s">
        <v>210</v>
      </c>
    </row>
    <row r="103" spans="18:32" x14ac:dyDescent="0.25">
      <c r="R103" s="4" t="s">
        <v>310</v>
      </c>
      <c r="S103" s="4" t="s">
        <v>199</v>
      </c>
      <c r="T103" s="4" t="s">
        <v>210</v>
      </c>
      <c r="AC103" s="2">
        <v>73</v>
      </c>
      <c r="AD103" s="1">
        <v>730803</v>
      </c>
      <c r="AE103" s="4" t="s">
        <v>731</v>
      </c>
      <c r="AF103" s="4" t="s">
        <v>210</v>
      </c>
    </row>
    <row r="104" spans="18:32" x14ac:dyDescent="0.25">
      <c r="R104" s="4" t="s">
        <v>311</v>
      </c>
      <c r="S104" s="4" t="s">
        <v>199</v>
      </c>
      <c r="T104" s="4" t="s">
        <v>210</v>
      </c>
      <c r="AC104" s="2">
        <v>73</v>
      </c>
      <c r="AD104" s="1">
        <v>730804</v>
      </c>
      <c r="AE104" s="4" t="s">
        <v>732</v>
      </c>
      <c r="AF104" s="4" t="s">
        <v>210</v>
      </c>
    </row>
    <row r="105" spans="18:32" x14ac:dyDescent="0.25">
      <c r="R105" s="4" t="s">
        <v>293</v>
      </c>
      <c r="S105" s="4" t="s">
        <v>199</v>
      </c>
      <c r="T105" s="4" t="s">
        <v>210</v>
      </c>
      <c r="AC105" s="2">
        <v>73</v>
      </c>
      <c r="AD105" s="1">
        <v>730805</v>
      </c>
      <c r="AE105" s="4" t="s">
        <v>733</v>
      </c>
      <c r="AF105" s="4" t="s">
        <v>210</v>
      </c>
    </row>
    <row r="106" spans="18:32" x14ac:dyDescent="0.25">
      <c r="R106" s="4" t="s">
        <v>287</v>
      </c>
      <c r="S106" s="4" t="s">
        <v>199</v>
      </c>
      <c r="T106" s="4" t="s">
        <v>210</v>
      </c>
      <c r="AC106" s="2">
        <v>73</v>
      </c>
      <c r="AD106" s="1">
        <v>730807</v>
      </c>
      <c r="AE106" s="4" t="s">
        <v>734</v>
      </c>
      <c r="AF106" s="4" t="s">
        <v>210</v>
      </c>
    </row>
    <row r="107" spans="18:32" x14ac:dyDescent="0.25">
      <c r="R107" s="4" t="s">
        <v>312</v>
      </c>
      <c r="S107" s="4" t="s">
        <v>199</v>
      </c>
      <c r="T107" s="4" t="s">
        <v>210</v>
      </c>
      <c r="AC107" s="2">
        <v>73</v>
      </c>
      <c r="AD107" s="1">
        <v>730808</v>
      </c>
      <c r="AE107" s="4" t="s">
        <v>735</v>
      </c>
      <c r="AF107" s="4" t="s">
        <v>210</v>
      </c>
    </row>
    <row r="108" spans="18:32" x14ac:dyDescent="0.25">
      <c r="R108" s="4" t="s">
        <v>313</v>
      </c>
      <c r="S108" s="4" t="s">
        <v>183</v>
      </c>
      <c r="T108" s="4" t="s">
        <v>210</v>
      </c>
      <c r="AC108" s="2">
        <v>73</v>
      </c>
      <c r="AD108" s="1">
        <v>730809</v>
      </c>
      <c r="AE108" s="4" t="s">
        <v>736</v>
      </c>
      <c r="AF108" s="4" t="s">
        <v>210</v>
      </c>
    </row>
    <row r="109" spans="18:32" x14ac:dyDescent="0.25">
      <c r="R109" s="4" t="s">
        <v>314</v>
      </c>
      <c r="S109" s="4" t="s">
        <v>183</v>
      </c>
      <c r="T109" s="4" t="s">
        <v>210</v>
      </c>
      <c r="AC109" s="2">
        <v>73</v>
      </c>
      <c r="AD109" s="1">
        <v>730810</v>
      </c>
      <c r="AE109" s="4" t="s">
        <v>737</v>
      </c>
      <c r="AF109" s="4" t="s">
        <v>210</v>
      </c>
    </row>
    <row r="110" spans="18:32" x14ac:dyDescent="0.25">
      <c r="R110" s="4" t="s">
        <v>315</v>
      </c>
      <c r="S110" s="4" t="s">
        <v>183</v>
      </c>
      <c r="T110" s="4" t="s">
        <v>210</v>
      </c>
      <c r="AC110" s="2">
        <v>73</v>
      </c>
      <c r="AD110" s="1">
        <v>730811</v>
      </c>
      <c r="AE110" s="4" t="s">
        <v>738</v>
      </c>
      <c r="AF110" s="4" t="s">
        <v>210</v>
      </c>
    </row>
    <row r="111" spans="18:32" x14ac:dyDescent="0.25">
      <c r="R111" s="4" t="s">
        <v>316</v>
      </c>
      <c r="S111" s="4" t="s">
        <v>183</v>
      </c>
      <c r="T111" s="4" t="s">
        <v>210</v>
      </c>
      <c r="AC111" s="2">
        <v>73</v>
      </c>
      <c r="AD111" s="1">
        <v>730812</v>
      </c>
      <c r="AE111" s="4" t="s">
        <v>739</v>
      </c>
      <c r="AF111" s="4" t="s">
        <v>210</v>
      </c>
    </row>
    <row r="112" spans="18:32" x14ac:dyDescent="0.25">
      <c r="R112" s="4" t="s">
        <v>317</v>
      </c>
      <c r="S112" s="4" t="s">
        <v>183</v>
      </c>
      <c r="T112" s="4" t="s">
        <v>210</v>
      </c>
      <c r="AC112" s="2">
        <v>73</v>
      </c>
      <c r="AD112" s="1">
        <v>730813</v>
      </c>
      <c r="AE112" s="4" t="s">
        <v>740</v>
      </c>
      <c r="AF112" s="4" t="s">
        <v>210</v>
      </c>
    </row>
    <row r="113" spans="18:32" x14ac:dyDescent="0.25">
      <c r="R113" s="4" t="s">
        <v>318</v>
      </c>
      <c r="S113" s="4" t="s">
        <v>183</v>
      </c>
      <c r="T113" s="4" t="s">
        <v>210</v>
      </c>
      <c r="AC113" s="2">
        <v>73</v>
      </c>
      <c r="AD113" s="1">
        <v>730814</v>
      </c>
      <c r="AE113" s="4" t="s">
        <v>741</v>
      </c>
      <c r="AF113" s="4" t="s">
        <v>210</v>
      </c>
    </row>
    <row r="114" spans="18:32" x14ac:dyDescent="0.25">
      <c r="R114" s="4" t="s">
        <v>204</v>
      </c>
      <c r="S114" s="4" t="s">
        <v>204</v>
      </c>
      <c r="T114" s="4" t="s">
        <v>263</v>
      </c>
      <c r="AC114" s="2">
        <v>73</v>
      </c>
      <c r="AD114" s="1">
        <v>730817</v>
      </c>
      <c r="AE114" s="4" t="s">
        <v>742</v>
      </c>
      <c r="AF114" s="4" t="s">
        <v>210</v>
      </c>
    </row>
    <row r="115" spans="18:32" x14ac:dyDescent="0.25">
      <c r="R115" s="4" t="s">
        <v>319</v>
      </c>
      <c r="S115" s="4" t="s">
        <v>204</v>
      </c>
      <c r="T115" s="4" t="s">
        <v>263</v>
      </c>
      <c r="AC115" s="2">
        <v>73</v>
      </c>
      <c r="AD115" s="1">
        <v>730819</v>
      </c>
      <c r="AE115" s="4" t="s">
        <v>743</v>
      </c>
      <c r="AF115" s="4" t="s">
        <v>210</v>
      </c>
    </row>
    <row r="116" spans="18:32" x14ac:dyDescent="0.25">
      <c r="R116" s="4" t="s">
        <v>320</v>
      </c>
      <c r="S116" s="4" t="s">
        <v>204</v>
      </c>
      <c r="T116" s="4" t="s">
        <v>210</v>
      </c>
      <c r="AC116" s="2">
        <v>73</v>
      </c>
      <c r="AD116" s="1">
        <v>730820</v>
      </c>
      <c r="AE116" s="4" t="s">
        <v>744</v>
      </c>
      <c r="AF116" s="4" t="s">
        <v>210</v>
      </c>
    </row>
    <row r="117" spans="18:32" x14ac:dyDescent="0.25">
      <c r="R117" s="4" t="s">
        <v>321</v>
      </c>
      <c r="S117" s="4" t="s">
        <v>204</v>
      </c>
      <c r="T117" s="4" t="s">
        <v>263</v>
      </c>
      <c r="AC117" s="2">
        <v>73</v>
      </c>
      <c r="AD117" s="1">
        <v>730821</v>
      </c>
      <c r="AE117" s="4" t="s">
        <v>745</v>
      </c>
      <c r="AF117" s="4" t="s">
        <v>210</v>
      </c>
    </row>
    <row r="118" spans="18:32" x14ac:dyDescent="0.25">
      <c r="R118" s="4" t="s">
        <v>322</v>
      </c>
      <c r="S118" s="4" t="s">
        <v>204</v>
      </c>
      <c r="T118" s="4" t="s">
        <v>263</v>
      </c>
      <c r="AC118" s="2">
        <v>73</v>
      </c>
      <c r="AD118" s="1">
        <v>730823</v>
      </c>
      <c r="AE118" s="4" t="s">
        <v>746</v>
      </c>
      <c r="AF118" s="4" t="s">
        <v>210</v>
      </c>
    </row>
    <row r="119" spans="18:32" x14ac:dyDescent="0.25">
      <c r="R119" s="4" t="s">
        <v>323</v>
      </c>
      <c r="S119" s="4" t="s">
        <v>204</v>
      </c>
      <c r="T119" s="4" t="s">
        <v>263</v>
      </c>
      <c r="AC119" s="2">
        <v>73</v>
      </c>
      <c r="AD119" s="1">
        <v>730824</v>
      </c>
      <c r="AE119" s="4" t="s">
        <v>783</v>
      </c>
      <c r="AF119" s="4" t="s">
        <v>210</v>
      </c>
    </row>
    <row r="120" spans="18:32" x14ac:dyDescent="0.25">
      <c r="R120" s="4" t="s">
        <v>324</v>
      </c>
      <c r="S120" s="4" t="s">
        <v>204</v>
      </c>
      <c r="T120" s="4" t="s">
        <v>263</v>
      </c>
      <c r="AC120" s="2">
        <v>73</v>
      </c>
      <c r="AD120" s="1">
        <v>730825</v>
      </c>
      <c r="AE120" s="4" t="s">
        <v>784</v>
      </c>
      <c r="AF120" s="4" t="s">
        <v>210</v>
      </c>
    </row>
    <row r="121" spans="18:32" x14ac:dyDescent="0.25">
      <c r="R121" s="4" t="s">
        <v>325</v>
      </c>
      <c r="S121" s="4" t="s">
        <v>204</v>
      </c>
      <c r="T121" s="4" t="s">
        <v>263</v>
      </c>
      <c r="AC121" s="2">
        <v>73</v>
      </c>
      <c r="AD121" s="1">
        <v>730826</v>
      </c>
      <c r="AE121" s="4" t="s">
        <v>747</v>
      </c>
      <c r="AF121" s="4" t="s">
        <v>210</v>
      </c>
    </row>
    <row r="122" spans="18:32" x14ac:dyDescent="0.25">
      <c r="R122" s="4" t="s">
        <v>326</v>
      </c>
      <c r="S122" s="4" t="s">
        <v>204</v>
      </c>
      <c r="T122" s="4" t="s">
        <v>263</v>
      </c>
      <c r="AC122" s="2">
        <v>73</v>
      </c>
      <c r="AD122" s="1">
        <v>730827</v>
      </c>
      <c r="AE122" s="4" t="s">
        <v>748</v>
      </c>
      <c r="AF122" s="4" t="s">
        <v>210</v>
      </c>
    </row>
    <row r="123" spans="18:32" x14ac:dyDescent="0.25">
      <c r="R123" s="4" t="s">
        <v>327</v>
      </c>
      <c r="S123" s="4" t="s">
        <v>204</v>
      </c>
      <c r="T123" s="4" t="s">
        <v>263</v>
      </c>
      <c r="AC123" s="2">
        <v>73</v>
      </c>
      <c r="AD123" s="1">
        <v>730829</v>
      </c>
      <c r="AE123" s="4" t="s">
        <v>749</v>
      </c>
      <c r="AF123" s="4" t="s">
        <v>210</v>
      </c>
    </row>
    <row r="124" spans="18:32" x14ac:dyDescent="0.25">
      <c r="R124" s="4" t="s">
        <v>328</v>
      </c>
      <c r="S124" s="4" t="s">
        <v>204</v>
      </c>
      <c r="T124" s="4" t="s">
        <v>210</v>
      </c>
      <c r="AC124" s="2">
        <v>73</v>
      </c>
      <c r="AD124" s="1">
        <v>730832</v>
      </c>
      <c r="AE124" s="4" t="s">
        <v>750</v>
      </c>
      <c r="AF124" s="4" t="s">
        <v>210</v>
      </c>
    </row>
    <row r="125" spans="18:32" x14ac:dyDescent="0.25">
      <c r="R125" s="4" t="s">
        <v>329</v>
      </c>
      <c r="S125" s="4" t="s">
        <v>204</v>
      </c>
      <c r="T125" s="4" t="s">
        <v>263</v>
      </c>
      <c r="AC125" s="2">
        <v>73</v>
      </c>
      <c r="AD125" s="1">
        <v>730833</v>
      </c>
      <c r="AE125" s="4" t="s">
        <v>751</v>
      </c>
      <c r="AF125" s="4" t="s">
        <v>210</v>
      </c>
    </row>
    <row r="126" spans="18:32" x14ac:dyDescent="0.25">
      <c r="R126" s="4" t="s">
        <v>330</v>
      </c>
      <c r="S126" s="4" t="s">
        <v>204</v>
      </c>
      <c r="T126" s="4" t="s">
        <v>263</v>
      </c>
      <c r="AC126" s="2">
        <v>73</v>
      </c>
      <c r="AD126" s="1">
        <v>730834</v>
      </c>
      <c r="AE126" s="4" t="s">
        <v>752</v>
      </c>
      <c r="AF126" s="4" t="s">
        <v>210</v>
      </c>
    </row>
    <row r="127" spans="18:32" x14ac:dyDescent="0.25">
      <c r="R127" s="4" t="s">
        <v>331</v>
      </c>
      <c r="S127" s="4" t="s">
        <v>204</v>
      </c>
      <c r="T127" s="4" t="s">
        <v>263</v>
      </c>
      <c r="AC127" s="2">
        <v>73</v>
      </c>
      <c r="AD127" s="1">
        <v>730836</v>
      </c>
      <c r="AE127" s="4" t="s">
        <v>753</v>
      </c>
      <c r="AF127" s="4" t="s">
        <v>210</v>
      </c>
    </row>
    <row r="128" spans="18:32" x14ac:dyDescent="0.25">
      <c r="R128" s="4" t="s">
        <v>332</v>
      </c>
      <c r="S128" s="4" t="s">
        <v>204</v>
      </c>
      <c r="T128" s="4" t="s">
        <v>263</v>
      </c>
      <c r="AC128" s="2">
        <v>73</v>
      </c>
      <c r="AD128" s="1">
        <v>730845</v>
      </c>
      <c r="AE128" s="4" t="s">
        <v>754</v>
      </c>
      <c r="AF128" s="4" t="s">
        <v>210</v>
      </c>
    </row>
    <row r="129" spans="18:32" x14ac:dyDescent="0.25">
      <c r="R129" s="4" t="s">
        <v>333</v>
      </c>
      <c r="S129" s="4" t="s">
        <v>204</v>
      </c>
      <c r="T129" s="4" t="s">
        <v>210</v>
      </c>
      <c r="AC129" s="2">
        <v>73</v>
      </c>
      <c r="AD129" s="1">
        <v>730846</v>
      </c>
      <c r="AE129" s="4" t="s">
        <v>755</v>
      </c>
      <c r="AF129" s="4" t="s">
        <v>210</v>
      </c>
    </row>
    <row r="130" spans="18:32" x14ac:dyDescent="0.25">
      <c r="R130" s="4" t="s">
        <v>334</v>
      </c>
      <c r="S130" s="4" t="s">
        <v>335</v>
      </c>
      <c r="T130" s="4" t="s">
        <v>210</v>
      </c>
      <c r="AC130" s="2">
        <v>73</v>
      </c>
      <c r="AD130" s="1">
        <v>731002</v>
      </c>
      <c r="AE130" s="4" t="s">
        <v>785</v>
      </c>
      <c r="AF130" s="4" t="s">
        <v>210</v>
      </c>
    </row>
    <row r="131" spans="18:32" x14ac:dyDescent="0.25">
      <c r="R131" s="4" t="s">
        <v>336</v>
      </c>
      <c r="S131" s="4" t="s">
        <v>335</v>
      </c>
      <c r="T131" s="4" t="s">
        <v>210</v>
      </c>
      <c r="AC131" s="2">
        <v>73</v>
      </c>
      <c r="AD131" s="1">
        <v>731403</v>
      </c>
      <c r="AE131" s="4" t="s">
        <v>786</v>
      </c>
      <c r="AF131" s="4" t="s">
        <v>210</v>
      </c>
    </row>
    <row r="132" spans="18:32" x14ac:dyDescent="0.25">
      <c r="R132" s="4" t="s">
        <v>337</v>
      </c>
      <c r="S132" s="4" t="s">
        <v>335</v>
      </c>
      <c r="T132" s="4" t="s">
        <v>210</v>
      </c>
      <c r="AC132" s="2">
        <v>73</v>
      </c>
      <c r="AD132" s="1">
        <v>731404</v>
      </c>
      <c r="AE132" s="4" t="s">
        <v>756</v>
      </c>
      <c r="AF132" s="4" t="s">
        <v>210</v>
      </c>
    </row>
    <row r="133" spans="18:32" x14ac:dyDescent="0.25">
      <c r="R133" s="4" t="s">
        <v>338</v>
      </c>
      <c r="S133" s="4" t="s">
        <v>335</v>
      </c>
      <c r="T133" s="4" t="s">
        <v>210</v>
      </c>
      <c r="AC133" s="2">
        <v>73</v>
      </c>
      <c r="AD133" s="1">
        <v>731406</v>
      </c>
      <c r="AE133" s="4" t="s">
        <v>787</v>
      </c>
      <c r="AF133" s="4" t="s">
        <v>210</v>
      </c>
    </row>
    <row r="134" spans="18:32" x14ac:dyDescent="0.25">
      <c r="R134" s="4" t="s">
        <v>339</v>
      </c>
      <c r="S134" s="4" t="s">
        <v>335</v>
      </c>
      <c r="T134" s="4" t="s">
        <v>210</v>
      </c>
      <c r="AC134" s="2">
        <v>73</v>
      </c>
      <c r="AD134" s="1">
        <v>731407</v>
      </c>
      <c r="AE134" s="4" t="s">
        <v>757</v>
      </c>
      <c r="AF134" s="4" t="s">
        <v>210</v>
      </c>
    </row>
    <row r="135" spans="18:32" x14ac:dyDescent="0.25">
      <c r="R135" s="4" t="s">
        <v>340</v>
      </c>
      <c r="S135" s="4" t="s">
        <v>335</v>
      </c>
      <c r="T135" s="4" t="s">
        <v>210</v>
      </c>
      <c r="AC135" s="2">
        <v>73</v>
      </c>
      <c r="AD135" s="1">
        <v>731408</v>
      </c>
      <c r="AE135" s="4" t="s">
        <v>788</v>
      </c>
      <c r="AF135" s="4" t="s">
        <v>210</v>
      </c>
    </row>
    <row r="136" spans="18:32" x14ac:dyDescent="0.25">
      <c r="R136" s="4" t="s">
        <v>341</v>
      </c>
      <c r="S136" s="4" t="s">
        <v>335</v>
      </c>
      <c r="T136" s="4" t="s">
        <v>210</v>
      </c>
      <c r="AC136" s="2">
        <v>73</v>
      </c>
      <c r="AD136" s="1">
        <v>731409</v>
      </c>
      <c r="AE136" s="4" t="s">
        <v>705</v>
      </c>
      <c r="AF136" s="4" t="s">
        <v>210</v>
      </c>
    </row>
    <row r="137" spans="18:32" x14ac:dyDescent="0.25">
      <c r="R137" s="4" t="s">
        <v>342</v>
      </c>
      <c r="S137" s="4" t="s">
        <v>194</v>
      </c>
      <c r="T137" s="4" t="s">
        <v>210</v>
      </c>
      <c r="AC137" s="2">
        <v>73</v>
      </c>
      <c r="AD137" s="1">
        <v>731411</v>
      </c>
      <c r="AE137" s="4" t="s">
        <v>758</v>
      </c>
      <c r="AF137" s="4" t="s">
        <v>210</v>
      </c>
    </row>
    <row r="138" spans="18:32" x14ac:dyDescent="0.25">
      <c r="R138" s="4" t="s">
        <v>197</v>
      </c>
      <c r="S138" s="4" t="s">
        <v>194</v>
      </c>
      <c r="T138" s="4" t="s">
        <v>210</v>
      </c>
      <c r="AC138" s="2">
        <v>73</v>
      </c>
      <c r="AD138" s="1">
        <v>731512</v>
      </c>
      <c r="AE138" s="4" t="s">
        <v>759</v>
      </c>
      <c r="AF138" s="4" t="s">
        <v>210</v>
      </c>
    </row>
    <row r="139" spans="18:32" x14ac:dyDescent="0.25">
      <c r="R139" s="4" t="s">
        <v>343</v>
      </c>
      <c r="S139" s="4" t="s">
        <v>194</v>
      </c>
      <c r="T139" s="4" t="s">
        <v>210</v>
      </c>
      <c r="AC139" s="2">
        <v>73</v>
      </c>
      <c r="AD139" s="1">
        <v>731514</v>
      </c>
      <c r="AE139" s="4" t="s">
        <v>760</v>
      </c>
      <c r="AF139" s="4" t="s">
        <v>210</v>
      </c>
    </row>
    <row r="140" spans="18:32" x14ac:dyDescent="0.25">
      <c r="R140" s="4" t="s">
        <v>344</v>
      </c>
      <c r="S140" s="4" t="s">
        <v>194</v>
      </c>
      <c r="T140" s="4" t="s">
        <v>210</v>
      </c>
      <c r="AC140" s="2">
        <v>73</v>
      </c>
      <c r="AD140" s="1">
        <v>731515</v>
      </c>
      <c r="AE140" s="4" t="s">
        <v>761</v>
      </c>
      <c r="AF140" s="4" t="s">
        <v>210</v>
      </c>
    </row>
    <row r="141" spans="18:32" x14ac:dyDescent="0.25">
      <c r="R141" s="4" t="s">
        <v>345</v>
      </c>
      <c r="S141" s="4" t="s">
        <v>194</v>
      </c>
      <c r="T141" s="4" t="s">
        <v>210</v>
      </c>
      <c r="AC141" s="2">
        <v>73</v>
      </c>
      <c r="AD141" s="1">
        <v>731601</v>
      </c>
      <c r="AE141" s="4" t="s">
        <v>789</v>
      </c>
      <c r="AF141" s="4" t="s">
        <v>210</v>
      </c>
    </row>
    <row r="142" spans="18:32" x14ac:dyDescent="0.25">
      <c r="R142" s="4" t="s">
        <v>346</v>
      </c>
      <c r="S142" s="4" t="s">
        <v>194</v>
      </c>
      <c r="T142" s="4" t="s">
        <v>210</v>
      </c>
      <c r="AC142" s="2">
        <v>73</v>
      </c>
      <c r="AD142" s="1">
        <v>731602</v>
      </c>
      <c r="AE142" s="4" t="s">
        <v>790</v>
      </c>
      <c r="AF142" s="4" t="s">
        <v>210</v>
      </c>
    </row>
    <row r="143" spans="18:32" x14ac:dyDescent="0.25">
      <c r="R143" s="4" t="s">
        <v>347</v>
      </c>
      <c r="S143" s="4" t="s">
        <v>194</v>
      </c>
      <c r="T143" s="4" t="s">
        <v>210</v>
      </c>
      <c r="AC143" s="7">
        <v>75</v>
      </c>
      <c r="AD143" s="9" t="s">
        <v>633</v>
      </c>
      <c r="AE143" s="8"/>
      <c r="AF143" s="4" t="s">
        <v>210</v>
      </c>
    </row>
    <row r="144" spans="18:32" x14ac:dyDescent="0.25">
      <c r="R144" s="4" t="s">
        <v>348</v>
      </c>
      <c r="S144" s="4" t="s">
        <v>194</v>
      </c>
      <c r="T144" s="4" t="s">
        <v>210</v>
      </c>
      <c r="AC144" s="2">
        <v>75</v>
      </c>
      <c r="AD144" s="1">
        <v>750101</v>
      </c>
      <c r="AE144" s="4" t="s">
        <v>662</v>
      </c>
      <c r="AF144" s="4" t="s">
        <v>210</v>
      </c>
    </row>
    <row r="145" spans="18:32" x14ac:dyDescent="0.25">
      <c r="R145" s="4" t="s">
        <v>349</v>
      </c>
      <c r="S145" s="4" t="s">
        <v>194</v>
      </c>
      <c r="T145" s="4" t="s">
        <v>210</v>
      </c>
      <c r="AC145" s="2">
        <v>75</v>
      </c>
      <c r="AD145" s="1">
        <v>750102</v>
      </c>
      <c r="AE145" s="4" t="s">
        <v>791</v>
      </c>
      <c r="AF145" s="4" t="s">
        <v>210</v>
      </c>
    </row>
    <row r="146" spans="18:32" x14ac:dyDescent="0.25">
      <c r="R146" s="4" t="s">
        <v>350</v>
      </c>
      <c r="S146" s="4" t="s">
        <v>194</v>
      </c>
      <c r="T146" s="4" t="s">
        <v>210</v>
      </c>
      <c r="AC146" s="2">
        <v>75</v>
      </c>
      <c r="AD146" s="1">
        <v>750103</v>
      </c>
      <c r="AE146" s="4" t="s">
        <v>792</v>
      </c>
      <c r="AF146" s="4" t="s">
        <v>210</v>
      </c>
    </row>
    <row r="147" spans="18:32" x14ac:dyDescent="0.25">
      <c r="R147" s="4" t="s">
        <v>189</v>
      </c>
      <c r="S147" s="4" t="s">
        <v>194</v>
      </c>
      <c r="T147" s="4" t="s">
        <v>210</v>
      </c>
      <c r="AC147" s="2">
        <v>75</v>
      </c>
      <c r="AD147" s="1">
        <v>750104</v>
      </c>
      <c r="AE147" s="4" t="s">
        <v>793</v>
      </c>
      <c r="AF147" s="4" t="s">
        <v>210</v>
      </c>
    </row>
    <row r="148" spans="18:32" x14ac:dyDescent="0.25">
      <c r="R148" s="4" t="s">
        <v>351</v>
      </c>
      <c r="S148" s="4" t="s">
        <v>194</v>
      </c>
      <c r="T148" s="4" t="s">
        <v>210</v>
      </c>
      <c r="AC148" s="2">
        <v>75</v>
      </c>
      <c r="AD148" s="1">
        <v>750105</v>
      </c>
      <c r="AE148" s="4" t="s">
        <v>794</v>
      </c>
      <c r="AF148" s="4" t="s">
        <v>210</v>
      </c>
    </row>
    <row r="149" spans="18:32" x14ac:dyDescent="0.25">
      <c r="R149" s="4" t="s">
        <v>352</v>
      </c>
      <c r="S149" s="4" t="s">
        <v>194</v>
      </c>
      <c r="T149" s="4" t="s">
        <v>210</v>
      </c>
      <c r="AC149" s="2">
        <v>75</v>
      </c>
      <c r="AD149" s="1">
        <v>750106</v>
      </c>
      <c r="AE149" s="4" t="s">
        <v>665</v>
      </c>
      <c r="AF149" s="4" t="s">
        <v>210</v>
      </c>
    </row>
    <row r="150" spans="18:32" x14ac:dyDescent="0.25">
      <c r="R150" s="4" t="s">
        <v>353</v>
      </c>
      <c r="S150" s="4" t="s">
        <v>194</v>
      </c>
      <c r="T150" s="4" t="s">
        <v>210</v>
      </c>
      <c r="AC150" s="2">
        <v>75</v>
      </c>
      <c r="AD150" s="1">
        <v>750107</v>
      </c>
      <c r="AE150" s="4" t="s">
        <v>795</v>
      </c>
      <c r="AF150" s="4" t="s">
        <v>210</v>
      </c>
    </row>
    <row r="151" spans="18:32" x14ac:dyDescent="0.25">
      <c r="R151" s="4" t="s">
        <v>354</v>
      </c>
      <c r="S151" s="4" t="s">
        <v>194</v>
      </c>
      <c r="T151" s="4" t="s">
        <v>210</v>
      </c>
      <c r="AC151" s="2">
        <v>75</v>
      </c>
      <c r="AD151" s="1">
        <v>750108</v>
      </c>
      <c r="AE151" s="4" t="s">
        <v>796</v>
      </c>
      <c r="AF151" s="4" t="s">
        <v>210</v>
      </c>
    </row>
    <row r="152" spans="18:32" x14ac:dyDescent="0.25">
      <c r="R152" s="4" t="s">
        <v>355</v>
      </c>
      <c r="S152" s="4" t="s">
        <v>194</v>
      </c>
      <c r="T152" s="4" t="s">
        <v>210</v>
      </c>
      <c r="AC152" s="2">
        <v>75</v>
      </c>
      <c r="AD152" s="1">
        <v>750109</v>
      </c>
      <c r="AE152" s="4" t="s">
        <v>797</v>
      </c>
      <c r="AF152" s="4" t="s">
        <v>210</v>
      </c>
    </row>
    <row r="153" spans="18:32" x14ac:dyDescent="0.25">
      <c r="R153" s="4" t="s">
        <v>356</v>
      </c>
      <c r="S153" s="4" t="s">
        <v>194</v>
      </c>
      <c r="T153" s="4" t="s">
        <v>210</v>
      </c>
      <c r="AC153" s="2">
        <v>75</v>
      </c>
      <c r="AD153" s="1">
        <v>750110</v>
      </c>
      <c r="AE153" s="4" t="s">
        <v>798</v>
      </c>
      <c r="AF153" s="4" t="s">
        <v>210</v>
      </c>
    </row>
    <row r="154" spans="18:32" x14ac:dyDescent="0.25">
      <c r="R154" s="4" t="s">
        <v>333</v>
      </c>
      <c r="S154" s="4" t="s">
        <v>194</v>
      </c>
      <c r="T154" s="4" t="s">
        <v>210</v>
      </c>
      <c r="AC154" s="2">
        <v>75</v>
      </c>
      <c r="AD154" s="1">
        <v>750111</v>
      </c>
      <c r="AE154" s="4" t="s">
        <v>799</v>
      </c>
      <c r="AF154" s="4" t="s">
        <v>210</v>
      </c>
    </row>
    <row r="155" spans="18:32" x14ac:dyDescent="0.25">
      <c r="R155" s="4" t="s">
        <v>357</v>
      </c>
      <c r="S155" s="4" t="s">
        <v>194</v>
      </c>
      <c r="T155" s="4" t="s">
        <v>210</v>
      </c>
      <c r="AC155" s="2">
        <v>75</v>
      </c>
      <c r="AD155" s="1">
        <v>750112</v>
      </c>
      <c r="AE155" s="4" t="s">
        <v>800</v>
      </c>
      <c r="AF155" s="4" t="s">
        <v>210</v>
      </c>
    </row>
    <row r="156" spans="18:32" x14ac:dyDescent="0.25">
      <c r="R156" s="4" t="s">
        <v>358</v>
      </c>
      <c r="S156" s="4" t="s">
        <v>194</v>
      </c>
      <c r="T156" s="4" t="s">
        <v>210</v>
      </c>
      <c r="AC156" s="2">
        <v>75</v>
      </c>
      <c r="AD156" s="1">
        <v>750113</v>
      </c>
      <c r="AE156" s="4" t="s">
        <v>801</v>
      </c>
      <c r="AF156" s="4" t="s">
        <v>210</v>
      </c>
    </row>
    <row r="157" spans="18:32" x14ac:dyDescent="0.25">
      <c r="R157" s="4" t="s">
        <v>359</v>
      </c>
      <c r="S157" s="4" t="s">
        <v>194</v>
      </c>
      <c r="T157" s="4" t="s">
        <v>210</v>
      </c>
      <c r="AC157" s="2">
        <v>75</v>
      </c>
      <c r="AD157" s="1">
        <v>750114</v>
      </c>
      <c r="AE157" s="4" t="s">
        <v>802</v>
      </c>
      <c r="AF157" s="4" t="s">
        <v>210</v>
      </c>
    </row>
    <row r="158" spans="18:32" x14ac:dyDescent="0.25">
      <c r="R158" s="4" t="s">
        <v>360</v>
      </c>
      <c r="S158" s="4" t="s">
        <v>194</v>
      </c>
      <c r="T158" s="4" t="s">
        <v>210</v>
      </c>
      <c r="AC158" s="2">
        <v>75</v>
      </c>
      <c r="AD158" s="1">
        <v>750199</v>
      </c>
      <c r="AE158" s="4" t="s">
        <v>803</v>
      </c>
      <c r="AF158" s="4" t="s">
        <v>210</v>
      </c>
    </row>
    <row r="159" spans="18:32" x14ac:dyDescent="0.25">
      <c r="R159" s="4" t="s">
        <v>361</v>
      </c>
      <c r="S159" s="4" t="s">
        <v>362</v>
      </c>
      <c r="T159" s="4" t="s">
        <v>263</v>
      </c>
      <c r="AC159" s="2">
        <v>75</v>
      </c>
      <c r="AD159" s="3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  </c>
      <c r="S160" s="4" t="s">
        <v>362</v>
      </c>
      <c r="T160" s="4" t="s">
        <v>263</v>
      </c>
      <c r="AC160" s="2">
        <v>75</v>
      </c>
      <c r="AD160" s="3">
        <v>750202</v>
      </c>
      <c r="AE160" s="4" t="s">
        <v>805</v>
      </c>
      <c r="AF160" s="4" t="s">
        <v>210</v>
      </c>
    </row>
    <row r="161" spans="18:32" x14ac:dyDescent="0.25">
      <c r="R161" s="4" t="s">
        <v>364</v>
      </c>
      <c r="S161" s="4" t="s">
        <v>362</v>
      </c>
      <c r="T161" s="4" t="s">
        <v>263</v>
      </c>
      <c r="AC161" s="2">
        <v>75</v>
      </c>
      <c r="AD161" s="3">
        <v>750203</v>
      </c>
      <c r="AE161" s="4" t="s">
        <v>806</v>
      </c>
      <c r="AF161" s="4" t="s">
        <v>210</v>
      </c>
    </row>
    <row r="162" spans="18:32" x14ac:dyDescent="0.25">
      <c r="R162" s="4" t="s">
        <v>365</v>
      </c>
      <c r="S162" s="4" t="s">
        <v>362</v>
      </c>
      <c r="T162" s="4" t="s">
        <v>210</v>
      </c>
      <c r="AC162" s="2">
        <v>75</v>
      </c>
      <c r="AD162" s="1">
        <v>750301</v>
      </c>
      <c r="AE162" s="4" t="s">
        <v>807</v>
      </c>
      <c r="AF162" s="4" t="s">
        <v>210</v>
      </c>
    </row>
    <row r="163" spans="18:32" x14ac:dyDescent="0.25">
      <c r="R163" s="4" t="s">
        <v>366</v>
      </c>
      <c r="S163" s="4" t="s">
        <v>362</v>
      </c>
      <c r="T163" s="4" t="s">
        <v>263</v>
      </c>
      <c r="AC163" s="2">
        <v>75</v>
      </c>
      <c r="AD163" s="1">
        <v>750302</v>
      </c>
      <c r="AE163" s="4" t="s">
        <v>808</v>
      </c>
      <c r="AF163" s="4" t="s">
        <v>210</v>
      </c>
    </row>
    <row r="164" spans="18:32" x14ac:dyDescent="0.25">
      <c r="R164" s="4" t="s">
        <v>367</v>
      </c>
      <c r="S164" s="4" t="s">
        <v>362</v>
      </c>
      <c r="T164" s="4" t="s">
        <v>210</v>
      </c>
      <c r="AC164" s="2">
        <v>75</v>
      </c>
      <c r="AD164" s="1">
        <v>750303</v>
      </c>
      <c r="AE164" s="4" t="s">
        <v>809</v>
      </c>
      <c r="AF164" s="4" t="s">
        <v>210</v>
      </c>
    </row>
    <row r="165" spans="18:32" x14ac:dyDescent="0.25">
      <c r="R165" s="4" t="s">
        <v>368</v>
      </c>
      <c r="S165" s="4" t="s">
        <v>362</v>
      </c>
      <c r="T165" s="4" t="s">
        <v>210</v>
      </c>
      <c r="AC165" s="2">
        <v>75</v>
      </c>
      <c r="AD165" s="1">
        <v>750304</v>
      </c>
      <c r="AE165" s="4" t="s">
        <v>810</v>
      </c>
      <c r="AF165" s="4" t="s">
        <v>210</v>
      </c>
    </row>
    <row r="166" spans="18:32" x14ac:dyDescent="0.25">
      <c r="R166" s="4" t="s">
        <v>369</v>
      </c>
      <c r="S166" s="4" t="s">
        <v>362</v>
      </c>
      <c r="T166" s="4" t="s">
        <v>263</v>
      </c>
      <c r="AC166" s="2">
        <v>75</v>
      </c>
      <c r="AD166" s="1">
        <v>750305</v>
      </c>
      <c r="AE166" s="4" t="s">
        <v>811</v>
      </c>
      <c r="AF166" s="4" t="s">
        <v>210</v>
      </c>
    </row>
    <row r="167" spans="18:32" x14ac:dyDescent="0.25">
      <c r="R167" s="4" t="s">
        <v>370</v>
      </c>
      <c r="S167" s="4" t="s">
        <v>362</v>
      </c>
      <c r="T167" s="4" t="s">
        <v>263</v>
      </c>
      <c r="AC167" s="2">
        <v>75</v>
      </c>
      <c r="AD167" s="1">
        <v>750306</v>
      </c>
      <c r="AE167" s="4" t="s">
        <v>812</v>
      </c>
      <c r="AF167" s="4" t="s">
        <v>210</v>
      </c>
    </row>
    <row r="168" spans="18:32" x14ac:dyDescent="0.25">
      <c r="R168" s="4" t="s">
        <v>371</v>
      </c>
      <c r="S168" s="4" t="s">
        <v>362</v>
      </c>
      <c r="T168" s="4" t="s">
        <v>263</v>
      </c>
      <c r="AC168" s="2">
        <v>75</v>
      </c>
      <c r="AD168" s="1">
        <v>750401</v>
      </c>
      <c r="AE168" s="4" t="s">
        <v>813</v>
      </c>
      <c r="AF168" s="4" t="s">
        <v>210</v>
      </c>
    </row>
    <row r="169" spans="18:32" x14ac:dyDescent="0.25">
      <c r="R169" s="4" t="s">
        <v>372</v>
      </c>
      <c r="S169" s="4" t="s">
        <v>362</v>
      </c>
      <c r="T169" s="4" t="s">
        <v>210</v>
      </c>
      <c r="AC169" s="2">
        <v>75</v>
      </c>
      <c r="AD169" s="1">
        <v>750402</v>
      </c>
      <c r="AE169" s="4" t="s">
        <v>814</v>
      </c>
      <c r="AF169" s="4" t="s">
        <v>210</v>
      </c>
    </row>
    <row r="170" spans="18:32" x14ac:dyDescent="0.25">
      <c r="R170" s="4" t="s">
        <v>373</v>
      </c>
      <c r="S170" s="4" t="s">
        <v>362</v>
      </c>
      <c r="T170" s="4" t="s">
        <v>263</v>
      </c>
      <c r="AC170" s="2">
        <v>75</v>
      </c>
      <c r="AD170" s="1">
        <v>750501</v>
      </c>
      <c r="AE170" s="4" t="s">
        <v>815</v>
      </c>
      <c r="AF170" s="4" t="s">
        <v>210</v>
      </c>
    </row>
    <row r="171" spans="18:32" x14ac:dyDescent="0.25">
      <c r="R171" s="4" t="s">
        <v>374</v>
      </c>
      <c r="S171" s="4" t="s">
        <v>187</v>
      </c>
      <c r="T171" s="4" t="s">
        <v>210</v>
      </c>
      <c r="AC171" s="2">
        <v>75</v>
      </c>
      <c r="AD171" s="1">
        <v>750502</v>
      </c>
      <c r="AE171" s="4" t="s">
        <v>816</v>
      </c>
      <c r="AF171" s="4" t="s">
        <v>210</v>
      </c>
    </row>
    <row r="172" spans="18:32" x14ac:dyDescent="0.25">
      <c r="R172" s="4" t="s">
        <v>375</v>
      </c>
      <c r="S172" s="4" t="s">
        <v>187</v>
      </c>
      <c r="T172" s="4" t="s">
        <v>210</v>
      </c>
      <c r="AC172" s="2">
        <v>75</v>
      </c>
      <c r="AD172" s="1">
        <v>750503</v>
      </c>
      <c r="AE172" s="4" t="s">
        <v>817</v>
      </c>
      <c r="AF172" s="4" t="s">
        <v>210</v>
      </c>
    </row>
    <row r="173" spans="18:32" x14ac:dyDescent="0.25">
      <c r="R173" s="4" t="s">
        <v>376</v>
      </c>
      <c r="S173" s="4" t="s">
        <v>187</v>
      </c>
      <c r="T173" s="4" t="s">
        <v>210</v>
      </c>
      <c r="AC173" s="2">
        <v>75</v>
      </c>
      <c r="AD173" s="1">
        <v>750504</v>
      </c>
      <c r="AE173" s="4" t="s">
        <v>818</v>
      </c>
      <c r="AF173" s="4" t="s">
        <v>210</v>
      </c>
    </row>
    <row r="174" spans="18:32" x14ac:dyDescent="0.25">
      <c r="R174" s="4" t="s">
        <v>377</v>
      </c>
      <c r="S174" s="4" t="s">
        <v>187</v>
      </c>
      <c r="T174" s="4" t="s">
        <v>210</v>
      </c>
      <c r="AC174" s="2">
        <v>75</v>
      </c>
      <c r="AD174" s="1">
        <v>750505</v>
      </c>
      <c r="AE174" s="4" t="s">
        <v>798</v>
      </c>
      <c r="AF174" s="4" t="s">
        <v>210</v>
      </c>
    </row>
    <row r="175" spans="18:32" x14ac:dyDescent="0.25">
      <c r="R175" s="4" t="s">
        <v>378</v>
      </c>
      <c r="S175" s="4" t="s">
        <v>187</v>
      </c>
      <c r="T175" s="4" t="s">
        <v>210</v>
      </c>
      <c r="AC175" s="7">
        <v>77</v>
      </c>
      <c r="AD175" s="9" t="s">
        <v>634</v>
      </c>
      <c r="AE175" s="9"/>
      <c r="AF175" s="4" t="s">
        <v>210</v>
      </c>
    </row>
    <row r="176" spans="18:32" x14ac:dyDescent="0.25">
      <c r="R176" s="4" t="s">
        <v>379</v>
      </c>
      <c r="S176" s="4" t="s">
        <v>188</v>
      </c>
      <c r="T176" s="4" t="s">
        <v>210</v>
      </c>
      <c r="AC176" s="3">
        <v>77</v>
      </c>
      <c r="AD176" s="3">
        <v>770102</v>
      </c>
      <c r="AE176" s="4" t="s">
        <v>848</v>
      </c>
      <c r="AF176" s="4" t="s">
        <v>210</v>
      </c>
    </row>
    <row r="177" spans="18:32" x14ac:dyDescent="0.25">
      <c r="R177" s="4" t="s">
        <v>380</v>
      </c>
      <c r="S177" s="4" t="s">
        <v>188</v>
      </c>
      <c r="T177" s="4" t="s">
        <v>263</v>
      </c>
      <c r="AC177" s="3">
        <v>77</v>
      </c>
      <c r="AD177" s="3">
        <v>770103</v>
      </c>
      <c r="AE177" s="4" t="s">
        <v>762</v>
      </c>
      <c r="AF177" s="4" t="s">
        <v>210</v>
      </c>
    </row>
    <row r="178" spans="18:32" x14ac:dyDescent="0.25">
      <c r="R178" s="4" t="s">
        <v>381</v>
      </c>
      <c r="S178" s="4" t="s">
        <v>188</v>
      </c>
      <c r="T178" s="4" t="s">
        <v>263</v>
      </c>
      <c r="AC178" s="3">
        <v>77</v>
      </c>
      <c r="AD178" s="3">
        <v>770199</v>
      </c>
      <c r="AE178" s="4" t="s">
        <v>763</v>
      </c>
      <c r="AF178" s="4" t="s">
        <v>210</v>
      </c>
    </row>
    <row r="179" spans="18:32" x14ac:dyDescent="0.25">
      <c r="R179" s="4" t="s">
        <v>382</v>
      </c>
      <c r="S179" s="4" t="s">
        <v>188</v>
      </c>
      <c r="T179" s="4" t="s">
        <v>210</v>
      </c>
      <c r="AC179" s="3">
        <v>77</v>
      </c>
      <c r="AD179" s="3">
        <v>770201</v>
      </c>
      <c r="AE179" s="4" t="s">
        <v>764</v>
      </c>
      <c r="AF179" s="4" t="s">
        <v>210</v>
      </c>
    </row>
    <row r="180" spans="18:32" x14ac:dyDescent="0.25">
      <c r="R180" s="4" t="s">
        <v>193</v>
      </c>
      <c r="S180" s="4" t="s">
        <v>193</v>
      </c>
      <c r="T180" s="4" t="s">
        <v>210</v>
      </c>
      <c r="AC180" s="3">
        <v>77</v>
      </c>
      <c r="AD180" s="3">
        <v>770203</v>
      </c>
      <c r="AE180" s="4" t="s">
        <v>765</v>
      </c>
      <c r="AF180" s="4" t="s">
        <v>210</v>
      </c>
    </row>
    <row r="181" spans="18:32" x14ac:dyDescent="0.25">
      <c r="R181" s="4" t="s">
        <v>383</v>
      </c>
      <c r="S181" s="4" t="s">
        <v>193</v>
      </c>
      <c r="T181" s="4" t="s">
        <v>210</v>
      </c>
      <c r="AC181" s="3">
        <v>77</v>
      </c>
      <c r="AD181" s="3">
        <v>770206</v>
      </c>
      <c r="AE181" s="4" t="s">
        <v>766</v>
      </c>
      <c r="AF181" s="4" t="s">
        <v>210</v>
      </c>
    </row>
    <row r="182" spans="18:32" x14ac:dyDescent="0.25">
      <c r="R182" s="4" t="s">
        <v>384</v>
      </c>
      <c r="S182" s="4" t="s">
        <v>193</v>
      </c>
      <c r="T182" s="4" t="s">
        <v>210</v>
      </c>
      <c r="AC182" s="3">
        <v>77</v>
      </c>
      <c r="AD182" s="3">
        <v>770216</v>
      </c>
      <c r="AE182" s="4" t="s">
        <v>767</v>
      </c>
      <c r="AF182" s="4" t="s">
        <v>210</v>
      </c>
    </row>
    <row r="183" spans="18:32" x14ac:dyDescent="0.25">
      <c r="R183" s="4" t="s">
        <v>385</v>
      </c>
      <c r="S183" s="4" t="s">
        <v>193</v>
      </c>
      <c r="T183" s="4" t="s">
        <v>210</v>
      </c>
      <c r="AC183" s="3">
        <v>77</v>
      </c>
      <c r="AD183" s="3">
        <v>770217</v>
      </c>
      <c r="AE183" s="4" t="s">
        <v>768</v>
      </c>
      <c r="AF183" s="4" t="s">
        <v>210</v>
      </c>
    </row>
    <row r="184" spans="18:32" x14ac:dyDescent="0.25">
      <c r="R184" s="4" t="s">
        <v>386</v>
      </c>
      <c r="S184" s="4" t="s">
        <v>189</v>
      </c>
      <c r="T184" s="4" t="s">
        <v>210</v>
      </c>
      <c r="AC184" s="3">
        <v>77</v>
      </c>
      <c r="AD184" s="3">
        <v>770218</v>
      </c>
      <c r="AE184" s="4" t="s">
        <v>849</v>
      </c>
      <c r="AF184" s="4" t="s">
        <v>210</v>
      </c>
    </row>
    <row r="185" spans="18:32" x14ac:dyDescent="0.25">
      <c r="R185" s="4" t="s">
        <v>387</v>
      </c>
      <c r="S185" s="4" t="s">
        <v>189</v>
      </c>
      <c r="T185" s="4" t="s">
        <v>210</v>
      </c>
      <c r="AC185" s="7">
        <v>78</v>
      </c>
      <c r="AD185" s="9" t="s">
        <v>635</v>
      </c>
      <c r="AE185" s="8"/>
      <c r="AF185" s="4" t="s">
        <v>210</v>
      </c>
    </row>
    <row r="186" spans="18:32" x14ac:dyDescent="0.25">
      <c r="R186" s="4" t="s">
        <v>388</v>
      </c>
      <c r="S186" s="4" t="s">
        <v>189</v>
      </c>
      <c r="T186" s="4" t="s">
        <v>210</v>
      </c>
      <c r="AC186" s="2">
        <v>78</v>
      </c>
      <c r="AD186" s="1">
        <v>780101</v>
      </c>
      <c r="AE186" s="4" t="s">
        <v>769</v>
      </c>
      <c r="AF186" s="4" t="s">
        <v>210</v>
      </c>
    </row>
    <row r="187" spans="18:32" x14ac:dyDescent="0.25">
      <c r="R187" s="4" t="s">
        <v>389</v>
      </c>
      <c r="S187" s="4" t="s">
        <v>189</v>
      </c>
      <c r="T187" s="4" t="s">
        <v>210</v>
      </c>
      <c r="AC187" s="2">
        <v>78</v>
      </c>
      <c r="AD187" s="1">
        <v>780102</v>
      </c>
      <c r="AE187" s="4" t="s">
        <v>819</v>
      </c>
      <c r="AF187" s="4" t="s">
        <v>210</v>
      </c>
    </row>
    <row r="188" spans="18:32" x14ac:dyDescent="0.25">
      <c r="R188" s="4" t="s">
        <v>390</v>
      </c>
      <c r="S188" s="4" t="s">
        <v>189</v>
      </c>
      <c r="T188" s="4" t="s">
        <v>210</v>
      </c>
      <c r="AC188" s="2">
        <v>78</v>
      </c>
      <c r="AD188" s="1">
        <v>780103</v>
      </c>
      <c r="AE188" s="4" t="s">
        <v>770</v>
      </c>
      <c r="AF188" s="4" t="s">
        <v>210</v>
      </c>
    </row>
    <row r="189" spans="18:32" x14ac:dyDescent="0.25">
      <c r="R189" s="4" t="s">
        <v>391</v>
      </c>
      <c r="S189" s="4" t="s">
        <v>189</v>
      </c>
      <c r="T189" s="4" t="s">
        <v>210</v>
      </c>
      <c r="AC189" s="2">
        <v>78</v>
      </c>
      <c r="AD189" s="1">
        <v>780104</v>
      </c>
      <c r="AE189" s="4" t="s">
        <v>771</v>
      </c>
      <c r="AF189" s="4" t="s">
        <v>210</v>
      </c>
    </row>
    <row r="190" spans="18:32" x14ac:dyDescent="0.25">
      <c r="R190" s="4" t="s">
        <v>392</v>
      </c>
      <c r="S190" s="4" t="s">
        <v>189</v>
      </c>
      <c r="T190" s="4" t="s">
        <v>210</v>
      </c>
      <c r="AC190" s="2">
        <v>78</v>
      </c>
      <c r="AD190" s="1">
        <v>780106</v>
      </c>
      <c r="AE190" s="4" t="s">
        <v>772</v>
      </c>
      <c r="AF190" s="4" t="s">
        <v>210</v>
      </c>
    </row>
    <row r="191" spans="18:32" x14ac:dyDescent="0.25">
      <c r="R191" s="4" t="s">
        <v>393</v>
      </c>
      <c r="S191" s="4" t="s">
        <v>189</v>
      </c>
      <c r="T191" s="4" t="s">
        <v>210</v>
      </c>
      <c r="AC191" s="2">
        <v>78</v>
      </c>
      <c r="AD191" s="1">
        <v>780108</v>
      </c>
      <c r="AE191" s="4" t="s">
        <v>773</v>
      </c>
      <c r="AF191" s="4" t="s">
        <v>210</v>
      </c>
    </row>
    <row r="192" spans="18:32" x14ac:dyDescent="0.25">
      <c r="R192" s="4" t="s">
        <v>386</v>
      </c>
      <c r="S192" s="4" t="s">
        <v>189</v>
      </c>
      <c r="T192" s="4" t="s">
        <v>210</v>
      </c>
      <c r="AC192" s="2">
        <v>78</v>
      </c>
      <c r="AD192" s="1">
        <v>780203</v>
      </c>
      <c r="AE192" s="4" t="s">
        <v>820</v>
      </c>
      <c r="AF192" s="4" t="s">
        <v>210</v>
      </c>
    </row>
    <row r="193" spans="18:32" x14ac:dyDescent="0.25">
      <c r="R193" s="4" t="s">
        <v>394</v>
      </c>
      <c r="S193" s="4" t="s">
        <v>394</v>
      </c>
      <c r="T193" s="4" t="s">
        <v>210</v>
      </c>
      <c r="AC193" s="2">
        <v>78</v>
      </c>
      <c r="AD193" s="1">
        <v>780204</v>
      </c>
      <c r="AE193" s="4" t="s">
        <v>821</v>
      </c>
      <c r="AF193" s="4" t="s">
        <v>210</v>
      </c>
    </row>
    <row r="194" spans="18:32" x14ac:dyDescent="0.25">
      <c r="R194" s="4" t="s">
        <v>395</v>
      </c>
      <c r="S194" s="4" t="s">
        <v>394</v>
      </c>
      <c r="T194" s="4" t="s">
        <v>210</v>
      </c>
      <c r="AC194" s="2">
        <v>78</v>
      </c>
      <c r="AD194" s="1">
        <v>780206</v>
      </c>
      <c r="AE194" s="4" t="s">
        <v>822</v>
      </c>
      <c r="AF194" s="4" t="s">
        <v>210</v>
      </c>
    </row>
    <row r="195" spans="18:32" x14ac:dyDescent="0.25">
      <c r="R195" s="4" t="s">
        <v>396</v>
      </c>
      <c r="S195" s="4" t="s">
        <v>394</v>
      </c>
      <c r="T195" s="4" t="s">
        <v>210</v>
      </c>
      <c r="AC195" s="2">
        <v>78</v>
      </c>
      <c r="AD195" s="1">
        <v>780208</v>
      </c>
      <c r="AE195" s="4" t="s">
        <v>823</v>
      </c>
      <c r="AF195" s="4" t="s">
        <v>210</v>
      </c>
    </row>
    <row r="196" spans="18:32" x14ac:dyDescent="0.25">
      <c r="R196" s="4" t="s">
        <v>397</v>
      </c>
      <c r="S196" s="4" t="s">
        <v>398</v>
      </c>
      <c r="T196" s="4" t="s">
        <v>210</v>
      </c>
      <c r="AC196" s="2">
        <v>78</v>
      </c>
      <c r="AD196" s="1">
        <v>780210</v>
      </c>
      <c r="AE196" s="4" t="s">
        <v>824</v>
      </c>
      <c r="AF196" s="4" t="s">
        <v>210</v>
      </c>
    </row>
    <row r="197" spans="18:32" x14ac:dyDescent="0.25">
      <c r="R197" s="4" t="s">
        <v>399</v>
      </c>
      <c r="S197" s="4" t="s">
        <v>186</v>
      </c>
      <c r="T197" s="4" t="s">
        <v>239</v>
      </c>
      <c r="AC197" s="2">
        <v>78</v>
      </c>
      <c r="AD197" s="1">
        <v>780301</v>
      </c>
      <c r="AE197" s="4" t="s">
        <v>825</v>
      </c>
      <c r="AF197" s="4" t="s">
        <v>210</v>
      </c>
    </row>
    <row r="198" spans="18:32" x14ac:dyDescent="0.25">
      <c r="R198" s="4" t="s">
        <v>400</v>
      </c>
      <c r="S198" s="4" t="s">
        <v>186</v>
      </c>
      <c r="T198" s="4" t="s">
        <v>239</v>
      </c>
      <c r="AC198" s="2">
        <v>78</v>
      </c>
      <c r="AD198" s="1">
        <v>780302</v>
      </c>
      <c r="AE198" s="4" t="s">
        <v>826</v>
      </c>
      <c r="AF198" s="4" t="s">
        <v>210</v>
      </c>
    </row>
    <row r="199" spans="18:32" x14ac:dyDescent="0.25">
      <c r="R199" s="4" t="s">
        <v>401</v>
      </c>
      <c r="S199" s="4" t="s">
        <v>186</v>
      </c>
      <c r="T199" s="4" t="s">
        <v>239</v>
      </c>
      <c r="AC199" s="2">
        <v>78</v>
      </c>
      <c r="AD199" s="1">
        <v>780304</v>
      </c>
      <c r="AE199" s="4" t="s">
        <v>827</v>
      </c>
      <c r="AF199" s="4" t="s">
        <v>210</v>
      </c>
    </row>
    <row r="200" spans="18:32" x14ac:dyDescent="0.25">
      <c r="R200" s="4" t="s">
        <v>402</v>
      </c>
      <c r="S200" s="4" t="s">
        <v>186</v>
      </c>
      <c r="T200" s="4" t="s">
        <v>239</v>
      </c>
      <c r="AC200" s="2">
        <v>78</v>
      </c>
      <c r="AD200" s="1">
        <v>780509</v>
      </c>
      <c r="AE200" s="4" t="s">
        <v>828</v>
      </c>
      <c r="AF200" s="4" t="s">
        <v>210</v>
      </c>
    </row>
    <row r="201" spans="18:32" x14ac:dyDescent="0.25">
      <c r="R201" s="4" t="s">
        <v>403</v>
      </c>
      <c r="S201" s="4" t="s">
        <v>186</v>
      </c>
      <c r="T201" s="4" t="s">
        <v>239</v>
      </c>
      <c r="AC201" s="2">
        <v>78</v>
      </c>
      <c r="AD201" s="1">
        <v>780515</v>
      </c>
      <c r="AE201" s="4" t="s">
        <v>774</v>
      </c>
      <c r="AF201" s="4" t="s">
        <v>210</v>
      </c>
    </row>
    <row r="202" spans="18:32" x14ac:dyDescent="0.25">
      <c r="R202" s="4" t="s">
        <v>404</v>
      </c>
      <c r="S202" s="4" t="s">
        <v>186</v>
      </c>
      <c r="T202" s="4" t="s">
        <v>239</v>
      </c>
      <c r="AC202" s="2">
        <v>78</v>
      </c>
      <c r="AD202" s="1">
        <v>780516</v>
      </c>
      <c r="AE202" s="4" t="s">
        <v>829</v>
      </c>
      <c r="AF202" s="4" t="s">
        <v>210</v>
      </c>
    </row>
    <row r="203" spans="18:32" x14ac:dyDescent="0.25">
      <c r="R203" s="4" t="s">
        <v>405</v>
      </c>
      <c r="S203" s="4" t="s">
        <v>186</v>
      </c>
      <c r="T203" s="4" t="s">
        <v>239</v>
      </c>
      <c r="AC203" s="2">
        <v>78</v>
      </c>
      <c r="AD203" s="1">
        <v>780642</v>
      </c>
      <c r="AE203" s="4" t="s">
        <v>830</v>
      </c>
      <c r="AF203" s="4" t="s">
        <v>210</v>
      </c>
    </row>
    <row r="204" spans="18:32" x14ac:dyDescent="0.25">
      <c r="R204" s="4" t="s">
        <v>406</v>
      </c>
      <c r="S204" s="4" t="s">
        <v>190</v>
      </c>
      <c r="T204" s="4" t="s">
        <v>210</v>
      </c>
      <c r="AC204" s="7">
        <v>84</v>
      </c>
      <c r="AD204" s="9" t="s">
        <v>636</v>
      </c>
      <c r="AE204" s="8"/>
      <c r="AF204" s="4" t="s">
        <v>210</v>
      </c>
    </row>
    <row r="205" spans="18:32" x14ac:dyDescent="0.25">
      <c r="R205" s="4" t="s">
        <v>407</v>
      </c>
      <c r="S205" s="4" t="s">
        <v>190</v>
      </c>
      <c r="T205" s="4" t="s">
        <v>210</v>
      </c>
      <c r="AC205" s="2">
        <v>84</v>
      </c>
      <c r="AD205" s="1">
        <v>840103</v>
      </c>
      <c r="AE205" s="4" t="s">
        <v>786</v>
      </c>
      <c r="AF205" s="4" t="s">
        <v>210</v>
      </c>
    </row>
    <row r="206" spans="18:32" x14ac:dyDescent="0.25">
      <c r="R206" s="4" t="s">
        <v>408</v>
      </c>
      <c r="S206" s="4" t="s">
        <v>190</v>
      </c>
      <c r="T206" s="4" t="s">
        <v>210</v>
      </c>
      <c r="AC206" s="2">
        <v>84</v>
      </c>
      <c r="AD206" s="1">
        <v>840104</v>
      </c>
      <c r="AE206" s="4" t="s">
        <v>756</v>
      </c>
      <c r="AF206" s="4" t="s">
        <v>210</v>
      </c>
    </row>
    <row r="207" spans="18:32" x14ac:dyDescent="0.25">
      <c r="R207" s="4" t="s">
        <v>409</v>
      </c>
      <c r="S207" s="4" t="s">
        <v>190</v>
      </c>
      <c r="T207" s="4" t="s">
        <v>210</v>
      </c>
      <c r="AC207" s="2">
        <v>84</v>
      </c>
      <c r="AD207" s="1">
        <v>840105</v>
      </c>
      <c r="AE207" s="4" t="s">
        <v>831</v>
      </c>
      <c r="AF207" s="4" t="s">
        <v>210</v>
      </c>
    </row>
    <row r="208" spans="18:32" x14ac:dyDescent="0.25">
      <c r="R208" s="4" t="s">
        <v>410</v>
      </c>
      <c r="S208" s="4" t="s">
        <v>190</v>
      </c>
      <c r="T208" s="4" t="s">
        <v>210</v>
      </c>
      <c r="AC208" s="2">
        <v>84</v>
      </c>
      <c r="AD208" s="1">
        <v>840106</v>
      </c>
      <c r="AE208" s="4" t="s">
        <v>832</v>
      </c>
      <c r="AF208" s="4" t="s">
        <v>210</v>
      </c>
    </row>
    <row r="209" spans="18:32" x14ac:dyDescent="0.25">
      <c r="R209" s="4" t="s">
        <v>411</v>
      </c>
      <c r="S209" s="4" t="s">
        <v>190</v>
      </c>
      <c r="T209" s="4" t="s">
        <v>210</v>
      </c>
      <c r="AC209" s="2">
        <v>84</v>
      </c>
      <c r="AD209" s="1">
        <v>840107</v>
      </c>
      <c r="AE209" s="4" t="s">
        <v>757</v>
      </c>
      <c r="AF209" s="4" t="s">
        <v>210</v>
      </c>
    </row>
    <row r="210" spans="18:32" x14ac:dyDescent="0.25">
      <c r="R210" s="4" t="s">
        <v>412</v>
      </c>
      <c r="S210" s="4" t="s">
        <v>190</v>
      </c>
      <c r="T210" s="4" t="s">
        <v>210</v>
      </c>
      <c r="AC210" s="2">
        <v>84</v>
      </c>
      <c r="AD210" s="1">
        <v>840108</v>
      </c>
      <c r="AE210" s="4" t="s">
        <v>833</v>
      </c>
      <c r="AF210" s="4" t="s">
        <v>210</v>
      </c>
    </row>
    <row r="211" spans="18:32" x14ac:dyDescent="0.25">
      <c r="R211" s="4" t="s">
        <v>413</v>
      </c>
      <c r="S211" s="4" t="s">
        <v>190</v>
      </c>
      <c r="T211" s="4" t="s">
        <v>210</v>
      </c>
      <c r="AC211" s="2">
        <v>84</v>
      </c>
      <c r="AD211" s="1">
        <v>840109</v>
      </c>
      <c r="AE211" s="4" t="s">
        <v>705</v>
      </c>
      <c r="AF211" s="4" t="s">
        <v>210</v>
      </c>
    </row>
    <row r="212" spans="18:32" x14ac:dyDescent="0.25">
      <c r="R212" s="4" t="s">
        <v>414</v>
      </c>
      <c r="S212" s="4" t="s">
        <v>190</v>
      </c>
      <c r="T212" s="4" t="s">
        <v>210</v>
      </c>
      <c r="AC212" s="2">
        <v>84</v>
      </c>
      <c r="AD212" s="1">
        <v>840111</v>
      </c>
      <c r="AE212" s="4" t="s">
        <v>758</v>
      </c>
      <c r="AF212" s="4" t="s">
        <v>210</v>
      </c>
    </row>
    <row r="213" spans="18:32" x14ac:dyDescent="0.25">
      <c r="R213" s="4" t="s">
        <v>415</v>
      </c>
      <c r="S213" s="4" t="s">
        <v>416</v>
      </c>
      <c r="T213" s="4" t="s">
        <v>263</v>
      </c>
      <c r="AC213" s="2">
        <v>84</v>
      </c>
      <c r="AD213" s="1">
        <v>840112</v>
      </c>
      <c r="AE213" s="4" t="s">
        <v>834</v>
      </c>
      <c r="AF213" s="4" t="s">
        <v>210</v>
      </c>
    </row>
    <row r="214" spans="18:32" x14ac:dyDescent="0.25">
      <c r="R214" s="4" t="s">
        <v>417</v>
      </c>
      <c r="S214" s="4" t="s">
        <v>416</v>
      </c>
      <c r="T214" s="4" t="s">
        <v>263</v>
      </c>
      <c r="AC214" s="2">
        <v>84</v>
      </c>
      <c r="AD214" s="1">
        <v>840113</v>
      </c>
      <c r="AE214" s="4" t="s">
        <v>835</v>
      </c>
      <c r="AF214" s="4" t="s">
        <v>210</v>
      </c>
    </row>
    <row r="215" spans="18:32" x14ac:dyDescent="0.25">
      <c r="R215" s="4" t="s">
        <v>418</v>
      </c>
      <c r="S215" s="4" t="s">
        <v>416</v>
      </c>
      <c r="T215" s="4" t="s">
        <v>263</v>
      </c>
      <c r="AC215" s="2">
        <v>84</v>
      </c>
      <c r="AD215" s="1">
        <v>840115</v>
      </c>
      <c r="AE215" s="4" t="s">
        <v>836</v>
      </c>
      <c r="AF215" s="4" t="s">
        <v>210</v>
      </c>
    </row>
    <row r="216" spans="18:32" x14ac:dyDescent="0.25">
      <c r="R216" s="4" t="s">
        <v>419</v>
      </c>
      <c r="S216" s="4" t="s">
        <v>416</v>
      </c>
      <c r="T216" s="4" t="s">
        <v>263</v>
      </c>
      <c r="AC216" s="2">
        <v>84</v>
      </c>
      <c r="AD216" s="1">
        <v>840201</v>
      </c>
      <c r="AE216" s="4" t="s">
        <v>837</v>
      </c>
      <c r="AF216" s="4" t="s">
        <v>210</v>
      </c>
    </row>
    <row r="217" spans="18:32" x14ac:dyDescent="0.25">
      <c r="R217" s="4" t="s">
        <v>420</v>
      </c>
      <c r="S217" s="4" t="s">
        <v>416</v>
      </c>
      <c r="T217" s="4" t="s">
        <v>263</v>
      </c>
      <c r="AC217" s="2">
        <v>84</v>
      </c>
      <c r="AD217" s="1">
        <v>840202</v>
      </c>
      <c r="AE217" s="4" t="s">
        <v>838</v>
      </c>
      <c r="AF217" s="4" t="s">
        <v>210</v>
      </c>
    </row>
    <row r="218" spans="18:32" x14ac:dyDescent="0.25">
      <c r="R218" s="4" t="s">
        <v>421</v>
      </c>
      <c r="S218" s="4" t="s">
        <v>416</v>
      </c>
      <c r="T218" s="4" t="s">
        <v>263</v>
      </c>
      <c r="AC218" s="2">
        <v>84</v>
      </c>
      <c r="AD218" s="1">
        <v>840203</v>
      </c>
      <c r="AE218" s="4" t="s">
        <v>839</v>
      </c>
      <c r="AF218" s="4" t="s">
        <v>210</v>
      </c>
    </row>
    <row r="219" spans="18:32" x14ac:dyDescent="0.25">
      <c r="R219" s="4" t="s">
        <v>422</v>
      </c>
      <c r="S219" s="4" t="s">
        <v>416</v>
      </c>
      <c r="T219" s="4" t="s">
        <v>263</v>
      </c>
      <c r="AC219" s="2">
        <v>84</v>
      </c>
      <c r="AD219" s="1">
        <v>840301</v>
      </c>
      <c r="AE219" s="4" t="s">
        <v>840</v>
      </c>
      <c r="AF219" s="4" t="s">
        <v>210</v>
      </c>
    </row>
    <row r="220" spans="18:32" x14ac:dyDescent="0.25">
      <c r="R220" s="4" t="s">
        <v>423</v>
      </c>
      <c r="S220" s="4" t="s">
        <v>416</v>
      </c>
      <c r="T220" s="4" t="s">
        <v>263</v>
      </c>
      <c r="AC220" s="2">
        <v>84</v>
      </c>
      <c r="AD220" s="1">
        <v>840302</v>
      </c>
      <c r="AE220" s="4" t="s">
        <v>841</v>
      </c>
      <c r="AF220" s="4" t="s">
        <v>210</v>
      </c>
    </row>
    <row r="221" spans="18:32" x14ac:dyDescent="0.25">
      <c r="R221" s="4" t="s">
        <v>424</v>
      </c>
      <c r="S221" s="4" t="s">
        <v>416</v>
      </c>
      <c r="T221" s="4" t="s">
        <v>263</v>
      </c>
      <c r="AC221" s="2">
        <v>84</v>
      </c>
      <c r="AD221" s="1">
        <v>840401</v>
      </c>
      <c r="AE221" s="4" t="s">
        <v>842</v>
      </c>
      <c r="AF221" s="4" t="s">
        <v>210</v>
      </c>
    </row>
    <row r="222" spans="18:32" x14ac:dyDescent="0.25">
      <c r="AC222" s="2">
        <v>84</v>
      </c>
      <c r="AD222" s="1">
        <v>840512</v>
      </c>
      <c r="AE222" s="4" t="s">
        <v>759</v>
      </c>
      <c r="AF222" s="4" t="s">
        <v>210</v>
      </c>
    </row>
    <row r="223" spans="18:32" x14ac:dyDescent="0.25">
      <c r="AC223" s="2">
        <v>84</v>
      </c>
      <c r="AD223" s="1">
        <v>840513</v>
      </c>
      <c r="AE223" s="4" t="s">
        <v>843</v>
      </c>
      <c r="AF223" s="4" t="s">
        <v>210</v>
      </c>
    </row>
    <row r="224" spans="18:32" x14ac:dyDescent="0.25">
      <c r="AC224" s="2">
        <v>84</v>
      </c>
      <c r="AD224" s="1">
        <v>840514</v>
      </c>
      <c r="AE224" s="4" t="s">
        <v>760</v>
      </c>
      <c r="AF224" s="4" t="s">
        <v>210</v>
      </c>
    </row>
    <row r="225" spans="29:32" x14ac:dyDescent="0.25">
      <c r="AC225" s="2">
        <v>84</v>
      </c>
      <c r="AD225" s="1">
        <v>840515</v>
      </c>
      <c r="AE225" s="4" t="s">
        <v>761</v>
      </c>
      <c r="AF225" s="4" t="s">
        <v>210</v>
      </c>
    </row>
    <row r="226" spans="29:32" x14ac:dyDescent="0.25">
      <c r="AC226" s="7">
        <v>99</v>
      </c>
      <c r="AD226" s="9" t="s">
        <v>637</v>
      </c>
      <c r="AE226" s="8"/>
      <c r="AF226" s="4" t="s">
        <v>210</v>
      </c>
    </row>
    <row r="227" spans="29:32" x14ac:dyDescent="0.25">
      <c r="AC227" s="2">
        <v>99</v>
      </c>
      <c r="AD227" s="1">
        <v>990101</v>
      </c>
      <c r="AE227" s="4" t="s">
        <v>844</v>
      </c>
      <c r="AF227" s="4" t="s">
        <v>210</v>
      </c>
    </row>
    <row r="228" spans="29:32" x14ac:dyDescent="0.25">
      <c r="AC228" s="2">
        <v>99</v>
      </c>
      <c r="AD228" s="1">
        <v>990102</v>
      </c>
      <c r="AE228" s="4" t="s">
        <v>845</v>
      </c>
      <c r="AF228" s="4" t="s">
        <v>210</v>
      </c>
    </row>
    <row r="229" spans="29:32" x14ac:dyDescent="0.25">
      <c r="AC229" s="2">
        <v>99</v>
      </c>
      <c r="AD229" s="1">
        <v>990103</v>
      </c>
      <c r="AE229" s="4" t="s">
        <v>846</v>
      </c>
      <c r="AF229" s="4" t="s">
        <v>210</v>
      </c>
    </row>
    <row r="230" spans="29:32" x14ac:dyDescent="0.25">
      <c r="AC230" s="2">
        <v>99</v>
      </c>
      <c r="AD230" s="1">
        <v>990104</v>
      </c>
      <c r="AE230" s="4" t="s">
        <v>847</v>
      </c>
      <c r="AF230" s="4" t="s">
        <v>210</v>
      </c>
    </row>
    <row r="231" spans="29:32" x14ac:dyDescent="0.25">
      <c r="AC231" s="2"/>
      <c r="AD231" s="1"/>
    </row>
    <row r="232" spans="29:32" x14ac:dyDescent="0.25">
      <c r="AC232" s="2"/>
      <c r="AD232" s="1"/>
    </row>
    <row r="233" spans="29:32" x14ac:dyDescent="0.25">
      <c r="AC233" s="2"/>
      <c r="AD233" s="1"/>
    </row>
    <row r="234" spans="29:32" x14ac:dyDescent="0.25">
      <c r="AC234" s="2"/>
      <c r="AD234" s="1"/>
    </row>
    <row r="235" spans="29:32" x14ac:dyDescent="0.25">
      <c r="AC235" s="2"/>
      <c r="AD235" s="1"/>
    </row>
    <row r="236" spans="29:32" x14ac:dyDescent="0.25">
      <c r="AC236" s="2"/>
      <c r="AD236" s="1"/>
    </row>
    <row r="237" spans="29:32" x14ac:dyDescent="0.25">
      <c r="AC237" s="2"/>
      <c r="AD237" s="1"/>
    </row>
    <row r="238" spans="29:32" x14ac:dyDescent="0.25">
      <c r="AC238" s="2"/>
      <c r="AD238" s="1"/>
    </row>
    <row r="239" spans="29:32" x14ac:dyDescent="0.25">
      <c r="AC239" s="2"/>
      <c r="AD239" s="1"/>
    </row>
    <row r="240" spans="29:32" x14ac:dyDescent="0.25">
      <c r="AC240" s="2"/>
      <c r="AD240" s="1"/>
    </row>
    <row r="241" spans="29:30" x14ac:dyDescent="0.25">
      <c r="AC241" s="2"/>
      <c r="AD241" s="1"/>
    </row>
    <row r="242" spans="29:30" x14ac:dyDescent="0.25">
      <c r="AC242" s="2"/>
      <c r="AD242" s="1"/>
    </row>
    <row r="243" spans="29:30" x14ac:dyDescent="0.25">
      <c r="AC243" s="2"/>
      <c r="AD243" s="1"/>
    </row>
    <row r="244" spans="29:30" x14ac:dyDescent="0.25">
      <c r="AC244" s="2"/>
      <c r="AD244" s="1"/>
    </row>
    <row r="245" spans="29:30" x14ac:dyDescent="0.25">
      <c r="AC245" s="2"/>
      <c r="AD245" s="1"/>
    </row>
    <row r="246" spans="29:30" x14ac:dyDescent="0.25">
      <c r="AC246" s="2"/>
      <c r="AD246" s="1"/>
    </row>
    <row r="247" spans="29:30" x14ac:dyDescent="0.25">
      <c r="AC247" s="2"/>
      <c r="AD247" s="1"/>
    </row>
    <row r="248" spans="29:30" x14ac:dyDescent="0.25">
      <c r="AC248" s="2"/>
      <c r="AD248" s="1"/>
    </row>
    <row r="249" spans="29:30" x14ac:dyDescent="0.25">
      <c r="AC249" s="2"/>
      <c r="AD249" s="1"/>
    </row>
    <row r="250" spans="29:30" x14ac:dyDescent="0.25">
      <c r="AC250" s="2"/>
      <c r="AD250" s="1"/>
    </row>
    <row r="251" spans="29:30" x14ac:dyDescent="0.25">
      <c r="AC251" s="2"/>
      <c r="AD251" s="1"/>
    </row>
    <row r="252" spans="29:30" x14ac:dyDescent="0.25">
      <c r="AC252" s="2"/>
      <c r="AD252" s="1"/>
    </row>
    <row r="253" spans="29:30" x14ac:dyDescent="0.25">
      <c r="AC253" s="2"/>
      <c r="AD253" s="1"/>
    </row>
    <row r="254" spans="29:30" x14ac:dyDescent="0.25">
      <c r="AC254" s="2"/>
      <c r="AD254" s="1"/>
    </row>
    <row r="255" spans="29:30" x14ac:dyDescent="0.25">
      <c r="AC255" s="2"/>
      <c r="AD255" s="1"/>
    </row>
    <row r="256" spans="29:30" x14ac:dyDescent="0.25">
      <c r="AC256" s="2"/>
      <c r="AD256" s="1"/>
    </row>
    <row r="257" spans="29:30" x14ac:dyDescent="0.25">
      <c r="AC257" s="2"/>
      <c r="AD257" s="1"/>
    </row>
    <row r="258" spans="29:30" x14ac:dyDescent="0.25">
      <c r="AC258" s="2"/>
      <c r="AD258" s="1"/>
    </row>
    <row r="259" spans="29:30" x14ac:dyDescent="0.25">
      <c r="AC259" s="2"/>
      <c r="AD259" s="1"/>
    </row>
    <row r="260" spans="29:30" x14ac:dyDescent="0.25">
      <c r="AC260" s="2"/>
      <c r="AD260" s="1"/>
    </row>
    <row r="261" spans="29:30" x14ac:dyDescent="0.25">
      <c r="AC261" s="2"/>
      <c r="AD261" s="1"/>
    </row>
    <row r="262" spans="29:30" x14ac:dyDescent="0.25">
      <c r="AC262" s="2"/>
      <c r="AD262" s="1"/>
    </row>
    <row r="263" spans="29:30" x14ac:dyDescent="0.25">
      <c r="AC263" s="2"/>
      <c r="AD263" s="1"/>
    </row>
    <row r="264" spans="29:30" x14ac:dyDescent="0.25">
      <c r="AC264" s="2"/>
      <c r="AD264" s="1"/>
    </row>
    <row r="265" spans="29:30" x14ac:dyDescent="0.25">
      <c r="AC265" s="2"/>
      <c r="AD265" s="1"/>
    </row>
    <row r="266" spans="29:30" x14ac:dyDescent="0.25">
      <c r="AC266" s="2"/>
      <c r="AD266" s="1"/>
    </row>
    <row r="267" spans="29:30" x14ac:dyDescent="0.25">
      <c r="AC267" s="2"/>
      <c r="AD267" s="1"/>
    </row>
    <row r="268" spans="29:30" x14ac:dyDescent="0.25">
      <c r="AC268" s="2"/>
      <c r="AD268" s="1"/>
    </row>
    <row r="269" spans="29:30" x14ac:dyDescent="0.25">
      <c r="AC269" s="2"/>
      <c r="AD269" s="1"/>
    </row>
    <row r="270" spans="29:30" x14ac:dyDescent="0.25">
      <c r="AC270" s="2"/>
      <c r="AD270" s="1"/>
    </row>
    <row r="271" spans="29:30" x14ac:dyDescent="0.25">
      <c r="AC271" s="2"/>
      <c r="AD271" s="1"/>
    </row>
    <row r="272" spans="29:30" x14ac:dyDescent="0.25">
      <c r="AC272" s="2"/>
      <c r="AD272" s="1"/>
    </row>
    <row r="273" spans="29:30" x14ac:dyDescent="0.25">
      <c r="AC273" s="2"/>
      <c r="AD273" s="1"/>
    </row>
    <row r="274" spans="29:30" x14ac:dyDescent="0.25">
      <c r="AC274" s="2"/>
      <c r="AD274" s="1"/>
    </row>
    <row r="275" spans="29:30" x14ac:dyDescent="0.25">
      <c r="AC275" s="2"/>
      <c r="AD275" s="1"/>
    </row>
    <row r="276" spans="29:30" x14ac:dyDescent="0.25">
      <c r="AC276" s="2"/>
      <c r="AD276" s="1"/>
    </row>
    <row r="277" spans="29:30" x14ac:dyDescent="0.25">
      <c r="AC277" s="2"/>
      <c r="AD277" s="1"/>
    </row>
    <row r="278" spans="29:30" x14ac:dyDescent="0.25">
      <c r="AC278" s="2"/>
      <c r="AD278" s="1"/>
    </row>
    <row r="279" spans="29:30" x14ac:dyDescent="0.25">
      <c r="AC279" s="2"/>
      <c r="AD279" s="1"/>
    </row>
    <row r="280" spans="29:30" x14ac:dyDescent="0.25">
      <c r="AC280" s="2"/>
      <c r="AD280" s="1"/>
    </row>
    <row r="281" spans="29:30" x14ac:dyDescent="0.25">
      <c r="AC281" s="2"/>
      <c r="AD281" s="1"/>
    </row>
    <row r="282" spans="29:30" x14ac:dyDescent="0.25">
      <c r="AC282" s="2"/>
      <c r="AD282" s="1"/>
    </row>
    <row r="283" spans="29:30" x14ac:dyDescent="0.25">
      <c r="AC283" s="2"/>
      <c r="AD283" s="1"/>
    </row>
    <row r="284" spans="29:30" x14ac:dyDescent="0.25">
      <c r="AC284" s="2"/>
      <c r="AD284" s="1"/>
    </row>
    <row r="285" spans="29:30" x14ac:dyDescent="0.25">
      <c r="AC285" s="2"/>
      <c r="AD285" s="1"/>
    </row>
    <row r="286" spans="29:30" x14ac:dyDescent="0.25">
      <c r="AC286" s="2"/>
      <c r="AD286" s="1"/>
    </row>
    <row r="287" spans="29:30" x14ac:dyDescent="0.25">
      <c r="AC287" s="2"/>
      <c r="AD287" s="1"/>
    </row>
    <row r="288" spans="29:30" x14ac:dyDescent="0.25">
      <c r="AC288" s="2"/>
      <c r="AD288" s="1"/>
    </row>
    <row r="289" spans="29:30" x14ac:dyDescent="0.25">
      <c r="AC289" s="2"/>
      <c r="AD289" s="1"/>
    </row>
    <row r="290" spans="29:30" x14ac:dyDescent="0.25">
      <c r="AC290" s="2"/>
      <c r="AD290" s="1"/>
    </row>
    <row r="291" spans="29:30" x14ac:dyDescent="0.25">
      <c r="AC291" s="2"/>
      <c r="AD291" s="1"/>
    </row>
    <row r="292" spans="29:30" x14ac:dyDescent="0.25">
      <c r="AC292" s="2"/>
      <c r="AD292" s="1"/>
    </row>
    <row r="293" spans="29:30" x14ac:dyDescent="0.25">
      <c r="AC293" s="2"/>
      <c r="AD293" s="1"/>
    </row>
    <row r="294" spans="29:30" x14ac:dyDescent="0.25">
      <c r="AC294" s="2"/>
      <c r="AD294" s="1"/>
    </row>
    <row r="295" spans="29:30" x14ac:dyDescent="0.25">
      <c r="AC295" s="2"/>
      <c r="AD295" s="1"/>
    </row>
    <row r="296" spans="29:30" x14ac:dyDescent="0.25">
      <c r="AC296" s="2"/>
      <c r="AD296" s="1"/>
    </row>
    <row r="297" spans="29:30" x14ac:dyDescent="0.25">
      <c r="AC297" s="2"/>
      <c r="AD297" s="1"/>
    </row>
    <row r="298" spans="29:30" x14ac:dyDescent="0.25">
      <c r="AC298" s="2"/>
      <c r="AD298" s="1"/>
    </row>
    <row r="299" spans="29:30" x14ac:dyDescent="0.25">
      <c r="AC299" s="2"/>
      <c r="AD299" s="1"/>
    </row>
    <row r="300" spans="29:30" x14ac:dyDescent="0.25">
      <c r="AC300" s="2"/>
      <c r="AD300" s="1"/>
    </row>
    <row r="301" spans="29:30" x14ac:dyDescent="0.25">
      <c r="AC301" s="2"/>
      <c r="AD301" s="1"/>
    </row>
    <row r="302" spans="29:30" x14ac:dyDescent="0.25">
      <c r="AC302" s="2"/>
      <c r="AD302" s="1"/>
    </row>
    <row r="303" spans="29:30" x14ac:dyDescent="0.25">
      <c r="AC303" s="2"/>
      <c r="AD303" s="1"/>
    </row>
    <row r="304" spans="29:30" x14ac:dyDescent="0.25">
      <c r="AC304" s="2"/>
      <c r="AD304" s="1"/>
    </row>
    <row r="305" spans="29:30" x14ac:dyDescent="0.25">
      <c r="AC305" s="2"/>
      <c r="AD305" s="1"/>
    </row>
    <row r="306" spans="29:30" x14ac:dyDescent="0.25">
      <c r="AC306" s="2"/>
      <c r="AD306" s="1"/>
    </row>
    <row r="307" spans="29:30" x14ac:dyDescent="0.25">
      <c r="AC307" s="2"/>
      <c r="AD307" s="1"/>
    </row>
    <row r="308" spans="29:30" x14ac:dyDescent="0.25">
      <c r="AC308" s="2"/>
      <c r="AD308" s="1"/>
    </row>
    <row r="309" spans="29:30" x14ac:dyDescent="0.25">
      <c r="AC309" s="2"/>
      <c r="AD309" s="1"/>
    </row>
    <row r="310" spans="29:30" x14ac:dyDescent="0.25">
      <c r="AC310" s="2"/>
      <c r="AD310" s="1"/>
    </row>
    <row r="311" spans="29:30" x14ac:dyDescent="0.25">
      <c r="AC311" s="2"/>
      <c r="AD311" s="1"/>
    </row>
    <row r="312" spans="29:30" x14ac:dyDescent="0.25">
      <c r="AC312" s="2"/>
      <c r="AD312" s="1"/>
    </row>
    <row r="313" spans="29:30" x14ac:dyDescent="0.25">
      <c r="AC313" s="2"/>
      <c r="AD313" s="3"/>
    </row>
    <row r="314" spans="29:30" x14ac:dyDescent="0.25">
      <c r="AC314" s="2"/>
      <c r="AD314" s="3"/>
    </row>
    <row r="315" spans="29:30" x14ac:dyDescent="0.25">
      <c r="AC315" s="2"/>
      <c r="AD315" s="3"/>
    </row>
    <row r="316" spans="29:30" x14ac:dyDescent="0.25">
      <c r="AC316" s="2"/>
      <c r="AD316" s="3"/>
    </row>
    <row r="317" spans="29:30" x14ac:dyDescent="0.25">
      <c r="AC317" s="2"/>
      <c r="AD317" s="3"/>
    </row>
    <row r="318" spans="29:30" x14ac:dyDescent="0.25">
      <c r="AC318" s="2"/>
      <c r="AD318" s="3"/>
    </row>
    <row r="319" spans="29:30" x14ac:dyDescent="0.25">
      <c r="AC319" s="2"/>
      <c r="AD319" s="3"/>
    </row>
    <row r="320" spans="29:30" x14ac:dyDescent="0.25">
      <c r="AC320" s="2"/>
      <c r="AD320" s="3"/>
    </row>
    <row r="321" spans="29:30" x14ac:dyDescent="0.25">
      <c r="AC321" s="2"/>
      <c r="AD321" s="3"/>
    </row>
    <row r="322" spans="29:30" x14ac:dyDescent="0.25">
      <c r="AC322" s="2"/>
      <c r="AD322" s="3"/>
    </row>
    <row r="323" spans="29:30" x14ac:dyDescent="0.25">
      <c r="AC323" s="2"/>
      <c r="AD323" s="3"/>
    </row>
    <row r="324" spans="29:30" x14ac:dyDescent="0.25">
      <c r="AC324" s="2"/>
      <c r="AD324" s="3"/>
    </row>
    <row r="325" spans="29:30" x14ac:dyDescent="0.25">
      <c r="AC325" s="2"/>
      <c r="AD325" s="3"/>
    </row>
    <row r="326" spans="29:30" x14ac:dyDescent="0.25">
      <c r="AC326" s="2"/>
      <c r="AD326" s="3"/>
    </row>
    <row r="327" spans="29:30" x14ac:dyDescent="0.25">
      <c r="AC327" s="2"/>
      <c r="AD327" s="3"/>
    </row>
    <row r="328" spans="29:30" x14ac:dyDescent="0.25">
      <c r="AC328" s="2"/>
      <c r="AD328" s="3"/>
    </row>
    <row r="329" spans="29:30" x14ac:dyDescent="0.25">
      <c r="AC329" s="2"/>
      <c r="AD329" s="1"/>
    </row>
    <row r="330" spans="29:30" x14ac:dyDescent="0.25">
      <c r="AC330" s="2"/>
      <c r="AD330" s="1"/>
    </row>
    <row r="331" spans="29:30" x14ac:dyDescent="0.25">
      <c r="AC331" s="2"/>
      <c r="AD331" s="1"/>
    </row>
    <row r="332" spans="29:30" x14ac:dyDescent="0.25">
      <c r="AC332" s="2"/>
      <c r="AD332" s="1"/>
    </row>
    <row r="333" spans="29:30" x14ac:dyDescent="0.25">
      <c r="AC333" s="2"/>
      <c r="AD333" s="1"/>
    </row>
    <row r="334" spans="29:30" x14ac:dyDescent="0.25">
      <c r="AC334" s="2"/>
      <c r="AD334" s="1"/>
    </row>
  </sheetData>
  <sheetProtection password="84A4" sheet="1" objects="1" scenarios="1"/>
  <sortState ref="I4:J14">
    <sortCondition ref="J4:J14"/>
    <sortCondition ref="I4:I14"/>
  </sortState>
  <pageMargins left="0.7" right="0.7" top="0.75" bottom="0.75" header="0.3" footer="0.3"/>
  <pageSetup paperSize="9" orientation="portrait" r:id="rId1"/>
  <ignoredErrors>
    <ignoredError sqref="J4:J5 P5 L4:L5 J8:J10 L8:L9 J6:J7 L6:L7 L10 AG3:AG5 P6:P34 L11:L14 P37:P41 P44:P68 P71 L15:L16 P74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theme="9" tint="0.79998168889431442"/>
  </sheetPr>
  <dimension ref="A1:XFD4013"/>
  <sheetViews>
    <sheetView showGridLines="0" tabSelected="1" workbookViewId="0">
      <pane ySplit="12" topLeftCell="A13" activePane="bottomLeft" state="frozen"/>
      <selection pane="bottomLeft" activeCell="N231" sqref="N231"/>
    </sheetView>
  </sheetViews>
  <sheetFormatPr baseColWidth="10" defaultRowHeight="12.75" x14ac:dyDescent="0.25"/>
  <cols>
    <col min="1" max="4" width="30.7109375" style="35" customWidth="1"/>
    <col min="5" max="7" width="11.42578125" style="35"/>
    <col min="8" max="8" width="25.7109375" style="35" customWidth="1"/>
    <col min="9" max="10" width="35.7109375" style="35" customWidth="1"/>
    <col min="11" max="11" width="6.7109375" style="35" customWidth="1"/>
    <col min="12" max="12" width="25.7109375" style="35" customWidth="1"/>
    <col min="13" max="24" width="6.7109375" style="35" customWidth="1"/>
    <col min="25" max="25" width="8.42578125" style="35" bestFit="1" customWidth="1"/>
    <col min="26" max="29" width="6.7109375" style="35" customWidth="1"/>
    <col min="30" max="30" width="25.7109375" style="35" customWidth="1"/>
    <col min="31" max="31" width="7.85546875" style="35" bestFit="1" customWidth="1"/>
    <col min="32" max="32" width="25.7109375" style="35" customWidth="1"/>
    <col min="33" max="33" width="8.42578125" style="35" bestFit="1" customWidth="1"/>
    <col min="34" max="34" width="25.7109375" style="35" customWidth="1"/>
    <col min="35" max="35" width="9.7109375" style="35" bestFit="1" customWidth="1"/>
    <col min="36" max="36" width="17.28515625" style="35" bestFit="1" customWidth="1"/>
    <col min="37" max="37" width="25.7109375" style="35" customWidth="1"/>
    <col min="38" max="38" width="13.85546875" style="35" customWidth="1"/>
    <col min="39" max="39" width="25.7109375" style="35" customWidth="1"/>
    <col min="40" max="40" width="14.7109375" style="53" customWidth="1"/>
    <col min="41" max="52" width="13.7109375" style="36" customWidth="1"/>
    <col min="53" max="54" width="14.7109375" style="36" customWidth="1"/>
    <col min="55" max="55" width="30.7109375" style="35" customWidth="1"/>
    <col min="56" max="16384" width="11.42578125" style="35"/>
  </cols>
  <sheetData>
    <row r="1" spans="1:56" s="30" customFormat="1" ht="28.5" x14ac:dyDescent="0.25">
      <c r="A1" s="24"/>
      <c r="B1" s="24"/>
      <c r="C1" s="69" t="s">
        <v>899</v>
      </c>
      <c r="D1" s="69"/>
      <c r="E1" s="69"/>
      <c r="F1" s="69"/>
      <c r="G1" s="69"/>
      <c r="H1" s="69"/>
      <c r="I1" s="69"/>
      <c r="J1" s="69"/>
      <c r="K1" s="69"/>
      <c r="L1" s="25"/>
      <c r="M1" s="25"/>
      <c r="N1" s="25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4"/>
      <c r="AE1" s="24"/>
      <c r="AF1" s="27"/>
      <c r="AG1" s="27"/>
      <c r="AH1" s="27"/>
      <c r="AI1" s="27"/>
      <c r="AJ1" s="27"/>
      <c r="AK1" s="27"/>
      <c r="AL1" s="27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9"/>
      <c r="BD1" s="29"/>
    </row>
    <row r="2" spans="1:56" s="30" customFormat="1" ht="26.25" x14ac:dyDescent="0.25">
      <c r="A2" s="28"/>
      <c r="B2" s="28"/>
      <c r="C2" s="70" t="s">
        <v>900</v>
      </c>
      <c r="D2" s="70"/>
      <c r="E2" s="70"/>
      <c r="F2" s="70"/>
      <c r="G2" s="70"/>
      <c r="H2" s="70"/>
      <c r="I2" s="70"/>
      <c r="J2" s="70"/>
      <c r="K2" s="70"/>
      <c r="L2" s="31"/>
      <c r="M2" s="31"/>
      <c r="N2" s="31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27"/>
      <c r="AE2" s="27"/>
      <c r="AF2" s="27"/>
      <c r="AG2" s="27"/>
      <c r="AH2" s="27"/>
      <c r="AI2" s="27"/>
      <c r="AJ2" s="27"/>
      <c r="AK2" s="27"/>
      <c r="AL2" s="27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</row>
    <row r="3" spans="1:56" s="30" customFormat="1" ht="26.25" x14ac:dyDescent="0.25">
      <c r="A3" s="28"/>
      <c r="B3" s="28"/>
      <c r="C3" s="71" t="s">
        <v>901</v>
      </c>
      <c r="D3" s="71"/>
      <c r="E3" s="71"/>
      <c r="F3" s="71"/>
      <c r="G3" s="71"/>
      <c r="H3" s="71"/>
      <c r="I3" s="71"/>
      <c r="J3" s="71"/>
      <c r="K3" s="71"/>
      <c r="L3" s="33"/>
      <c r="M3" s="33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27"/>
      <c r="AE3" s="27"/>
      <c r="AF3" s="27"/>
      <c r="AG3" s="27"/>
      <c r="AH3" s="27"/>
      <c r="AI3" s="27"/>
      <c r="AJ3" s="27"/>
      <c r="AK3" s="27"/>
      <c r="AL3" s="27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</row>
    <row r="4" spans="1:56" s="30" customFormat="1" ht="12.75" customHeight="1" x14ac:dyDescent="0.25"/>
    <row r="5" spans="1:56" x14ac:dyDescent="0.25">
      <c r="A5" s="34" t="s">
        <v>902</v>
      </c>
      <c r="B5" s="56"/>
      <c r="AN5" s="36"/>
    </row>
    <row r="6" spans="1:56" x14ac:dyDescent="0.25">
      <c r="A6" s="34" t="s">
        <v>903</v>
      </c>
      <c r="B6" s="56"/>
      <c r="AN6" s="36"/>
    </row>
    <row r="7" spans="1:56" x14ac:dyDescent="0.25">
      <c r="A7" s="34" t="s">
        <v>904</v>
      </c>
      <c r="B7" s="57"/>
      <c r="AN7" s="36"/>
    </row>
    <row r="8" spans="1:56" x14ac:dyDescent="0.25">
      <c r="AN8" s="37">
        <f>SUBTOTAL(9,AN13:AN4012)</f>
        <v>59208116.459999986</v>
      </c>
      <c r="AO8" s="38">
        <f>SUBTOTAL(9,AO13:AO4012)</f>
        <v>1530882.7049999987</v>
      </c>
      <c r="AP8" s="38">
        <f t="shared" ref="AP8:AZ8" si="0">SUBTOTAL(9,AP13:AP4012)</f>
        <v>1614703.4849999994</v>
      </c>
      <c r="AQ8" s="38">
        <f t="shared" si="0"/>
        <v>1593690.0816666661</v>
      </c>
      <c r="AR8" s="38">
        <f t="shared" si="0"/>
        <v>10859733.952333337</v>
      </c>
      <c r="AS8" s="38">
        <f t="shared" si="0"/>
        <v>2173015.5483333333</v>
      </c>
      <c r="AT8" s="38">
        <f t="shared" si="0"/>
        <v>2083929.2416666651</v>
      </c>
      <c r="AU8" s="38">
        <f t="shared" si="0"/>
        <v>7264706.1296666609</v>
      </c>
      <c r="AV8" s="38">
        <f t="shared" si="0"/>
        <v>8050669.3466666592</v>
      </c>
      <c r="AW8" s="38">
        <f t="shared" si="0"/>
        <v>3470244.8991666627</v>
      </c>
      <c r="AX8" s="38">
        <f t="shared" si="0"/>
        <v>8839840.4221666604</v>
      </c>
      <c r="AY8" s="38">
        <f t="shared" si="0"/>
        <v>5040236.7141666645</v>
      </c>
      <c r="AZ8" s="38">
        <f t="shared" si="0"/>
        <v>6686463.9375000009</v>
      </c>
      <c r="BA8" s="37">
        <f>SUBTOTAL(9,BA13:BA4012)</f>
        <v>59208116.463333316</v>
      </c>
    </row>
    <row r="9" spans="1:56" s="39" customFormat="1" ht="11.25" x14ac:dyDescent="0.2">
      <c r="A9" s="73" t="s">
        <v>0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4" t="s">
        <v>1</v>
      </c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5" t="s">
        <v>2</v>
      </c>
      <c r="BC9" s="75"/>
    </row>
    <row r="10" spans="1:56" s="39" customFormat="1" ht="11.25" customHeight="1" x14ac:dyDescent="0.2">
      <c r="A10" s="76" t="s">
        <v>3</v>
      </c>
      <c r="B10" s="76"/>
      <c r="C10" s="76"/>
      <c r="D10" s="76"/>
      <c r="E10" s="76" t="s">
        <v>4</v>
      </c>
      <c r="F10" s="76"/>
      <c r="G10" s="76"/>
      <c r="H10" s="76" t="s">
        <v>5</v>
      </c>
      <c r="I10" s="76"/>
      <c r="J10" s="77" t="s">
        <v>426</v>
      </c>
      <c r="K10" s="78"/>
      <c r="L10" s="79"/>
      <c r="M10" s="80" t="s">
        <v>850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74" t="s">
        <v>629</v>
      </c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2" t="s">
        <v>630</v>
      </c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5"/>
      <c r="BC10" s="75"/>
    </row>
    <row r="11" spans="1:56" ht="2.1" customHeight="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3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5"/>
      <c r="BC11" s="46"/>
    </row>
    <row r="12" spans="1:56" s="39" customFormat="1" ht="33.75" x14ac:dyDescent="0.2">
      <c r="A12" s="47" t="s">
        <v>6</v>
      </c>
      <c r="B12" s="47" t="s">
        <v>7</v>
      </c>
      <c r="C12" s="47" t="s">
        <v>8</v>
      </c>
      <c r="D12" s="47" t="s">
        <v>9</v>
      </c>
      <c r="E12" s="47" t="s">
        <v>10</v>
      </c>
      <c r="F12" s="47" t="s">
        <v>11</v>
      </c>
      <c r="G12" s="47" t="s">
        <v>12</v>
      </c>
      <c r="H12" s="47" t="s">
        <v>851</v>
      </c>
      <c r="I12" s="47" t="s">
        <v>13</v>
      </c>
      <c r="J12" s="47" t="s">
        <v>14</v>
      </c>
      <c r="K12" s="47" t="s">
        <v>15</v>
      </c>
      <c r="L12" s="47" t="s">
        <v>16</v>
      </c>
      <c r="M12" s="47" t="s">
        <v>17</v>
      </c>
      <c r="N12" s="47" t="s">
        <v>18</v>
      </c>
      <c r="O12" s="47" t="s">
        <v>19</v>
      </c>
      <c r="P12" s="47" t="s">
        <v>20</v>
      </c>
      <c r="Q12" s="47" t="s">
        <v>21</v>
      </c>
      <c r="R12" s="47" t="s">
        <v>22</v>
      </c>
      <c r="S12" s="47" t="s">
        <v>23</v>
      </c>
      <c r="T12" s="47" t="s">
        <v>24</v>
      </c>
      <c r="U12" s="47" t="s">
        <v>25</v>
      </c>
      <c r="V12" s="47" t="s">
        <v>26</v>
      </c>
      <c r="W12" s="47" t="s">
        <v>27</v>
      </c>
      <c r="X12" s="47" t="s">
        <v>28</v>
      </c>
      <c r="Y12" s="48" t="s">
        <v>435</v>
      </c>
      <c r="Z12" s="48" t="s">
        <v>438</v>
      </c>
      <c r="AA12" s="48" t="s">
        <v>436</v>
      </c>
      <c r="AB12" s="48" t="s">
        <v>437</v>
      </c>
      <c r="AC12" s="48" t="s">
        <v>434</v>
      </c>
      <c r="AD12" s="48" t="s">
        <v>29</v>
      </c>
      <c r="AE12" s="48" t="s">
        <v>439</v>
      </c>
      <c r="AF12" s="48" t="s">
        <v>30</v>
      </c>
      <c r="AG12" s="48" t="s">
        <v>447</v>
      </c>
      <c r="AH12" s="48" t="s">
        <v>31</v>
      </c>
      <c r="AI12" s="48" t="s">
        <v>469</v>
      </c>
      <c r="AJ12" s="48" t="s">
        <v>470</v>
      </c>
      <c r="AK12" s="48" t="s">
        <v>32</v>
      </c>
      <c r="AL12" s="48" t="s">
        <v>33</v>
      </c>
      <c r="AM12" s="48" t="s">
        <v>628</v>
      </c>
      <c r="AN12" s="48" t="s">
        <v>34</v>
      </c>
      <c r="AO12" s="48" t="s">
        <v>17</v>
      </c>
      <c r="AP12" s="48" t="s">
        <v>18</v>
      </c>
      <c r="AQ12" s="48" t="s">
        <v>19</v>
      </c>
      <c r="AR12" s="48" t="s">
        <v>20</v>
      </c>
      <c r="AS12" s="48" t="s">
        <v>21</v>
      </c>
      <c r="AT12" s="48" t="s">
        <v>22</v>
      </c>
      <c r="AU12" s="48" t="s">
        <v>23</v>
      </c>
      <c r="AV12" s="48" t="s">
        <v>24</v>
      </c>
      <c r="AW12" s="48" t="s">
        <v>25</v>
      </c>
      <c r="AX12" s="48" t="s">
        <v>26</v>
      </c>
      <c r="AY12" s="48" t="s">
        <v>27</v>
      </c>
      <c r="AZ12" s="48" t="s">
        <v>28</v>
      </c>
      <c r="BA12" s="48" t="s">
        <v>35</v>
      </c>
      <c r="BB12" s="49" t="s">
        <v>36</v>
      </c>
      <c r="BC12" s="50" t="s">
        <v>37</v>
      </c>
    </row>
    <row r="13" spans="1:56" ht="50.1" customHeight="1" x14ac:dyDescent="0.25">
      <c r="A13" s="58" t="s">
        <v>38</v>
      </c>
      <c r="B13" s="58" t="s">
        <v>40</v>
      </c>
      <c r="C13" s="58" t="s">
        <v>53</v>
      </c>
      <c r="D13" s="58" t="s">
        <v>937</v>
      </c>
      <c r="E13" s="51" t="str">
        <f>IF(C13&lt;&gt;"",VLOOKUP(MID(C13,18,5),LISTAS·PAPP!$E$4:$F$76,2,0),"")</f>
        <v>PICHINCHA</v>
      </c>
      <c r="F13" s="58" t="s">
        <v>386</v>
      </c>
      <c r="G13" s="51" t="str">
        <f>IF(F13&lt;&gt;"",VLOOKUP(F13,LISTAS·PAPP!$R$3:$T$221,3,0),"")</f>
        <v xml:space="preserve"> </v>
      </c>
      <c r="H13" s="58" t="s">
        <v>911</v>
      </c>
      <c r="I13" s="66" t="s">
        <v>472</v>
      </c>
      <c r="J13" s="66" t="s">
        <v>942</v>
      </c>
      <c r="K13" s="67">
        <v>2</v>
      </c>
      <c r="L13" s="66" t="s">
        <v>943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60">
        <v>0</v>
      </c>
      <c r="W13" s="60">
        <v>0</v>
      </c>
      <c r="X13" s="60">
        <v>2</v>
      </c>
      <c r="Y13" s="52" t="str">
        <f>IF(A13&lt;&gt;"",IF(D13="DIRECCIÓN_DE_TRANSFERENCIAS","280 0031",VLOOKUP(C13,LISTAS·PAPP!$C$3:$D$76,2,0)),"")</f>
        <v>280 9999</v>
      </c>
      <c r="Z13" s="61" t="s">
        <v>443</v>
      </c>
      <c r="AA13" s="62">
        <v>0</v>
      </c>
      <c r="AB13" s="62">
        <v>0</v>
      </c>
      <c r="AC13" s="65">
        <f>IF(D13&lt;&gt;"",VLOOKUP(D13,LISTAS·PAPP!$I$3:$M$16,2,0),"")</f>
        <v>26</v>
      </c>
      <c r="AD13" s="51" t="str">
        <f>IF(D13&lt;&gt;"",VLOOKUP(D13,LISTAS·PAPP!$I$3:$M$16,3,0),"")</f>
        <v>PROTECCION_A_LA_NIÑEZ</v>
      </c>
      <c r="AE13" s="52" t="str">
        <f>IF(D13&lt;&gt;"",VLOOKUP(D13,LISTAS·PAPP!$I$3:$M$16,4,0),"")</f>
        <v>005</v>
      </c>
      <c r="AF13" s="51" t="str">
        <f>IF(D13&lt;&gt;"",VLOOKUP(D13,LISTAS·PAPP!$I$3:$M$16,5,0),"")</f>
        <v>REHABILITACION_DE_LA_INFRAESTRUCTURA_FISICA_DE_LOS_CENTROS_DE_DESARROLLO_INFANTIL_GERONTOLOGICOS_Y_CENTROS_PARA_PERSONAS_CON_DISCAPACIDAD</v>
      </c>
      <c r="AG13" s="52" t="str">
        <f>IF(AH13&lt;&gt;"",VLOOKUP(AH13,LISTAS·PAPP!$O$3:$P$74,2,0),"")</f>
        <v>001</v>
      </c>
      <c r="AH13" s="58" t="s">
        <v>941</v>
      </c>
      <c r="AI13" s="60" t="s">
        <v>471</v>
      </c>
      <c r="AJ13" s="51" t="str">
        <f>IF(AI13&lt;&gt;"",VLOOKUP(AI13,LISTAS·PAPP!$X$4:$Y$80,2,0),"")</f>
        <v>NO APLICA</v>
      </c>
      <c r="AK13" s="58" t="s">
        <v>633</v>
      </c>
      <c r="AL13" s="60">
        <v>750501</v>
      </c>
      <c r="AM13" s="51" t="str">
        <f>IF(ISERROR(VLOOKUP(AL13,LISTAS·PAPP!$AD$4:$AE$334,2,0))," ",VLOOKUP(AL13,LISTAS·PAPP!$AD$4:$AE$334,2,0))</f>
        <v>Obras de Infraestructura</v>
      </c>
      <c r="AN13" s="63">
        <v>0</v>
      </c>
      <c r="AO13" s="64">
        <v>0</v>
      </c>
      <c r="AP13" s="64">
        <v>0</v>
      </c>
      <c r="AQ13" s="64">
        <v>0</v>
      </c>
      <c r="AR13" s="64">
        <v>0</v>
      </c>
      <c r="AS13" s="64">
        <v>0</v>
      </c>
      <c r="AT13" s="64">
        <v>0</v>
      </c>
      <c r="AU13" s="64">
        <v>0</v>
      </c>
      <c r="AV13" s="64">
        <v>0</v>
      </c>
      <c r="AW13" s="64">
        <v>0</v>
      </c>
      <c r="AX13" s="64">
        <v>0</v>
      </c>
      <c r="AY13" s="64">
        <v>0</v>
      </c>
      <c r="AZ13" s="64">
        <v>0</v>
      </c>
      <c r="BA13" s="53">
        <f>IF(A13&lt;&gt;"",SUM(AO13:AZ13),"")</f>
        <v>0</v>
      </c>
      <c r="BB13" s="54" t="str">
        <f>IF(A13&lt;&gt;"",IF(AN13&lt;&gt;"",IF(AN13=BA13,"OK",AN13-BA13),IF(AND(AN13="",BA13=""),"",AN13-BA13)),"")</f>
        <v>OK</v>
      </c>
      <c r="BC13" s="55" t="str">
        <f>IF(A13&lt;&gt;"",IF(A13="","Escoger Nivel 0;",)&amp;" "&amp;(IF(B13="","Escoger Nivel 1",)&amp;" "&amp;(IF(C13="","Escoger Nivel 2;",)&amp;" "&amp;(IF(D13="","Escoger Nivel 3",)&amp;" "&amp;(IF(F13="","Escoger Cantón;",)&amp;" "&amp;(IF(H13="","Escoger Obj. Estratégico Institucional N1;",)&amp;" "&amp;(IF(I13="","Colocar Componente del Proyecto;",)&amp;" "&amp;(IF(J13="","Colocar Actvidad del PAPP;",)&amp;" "&amp;(IF(K13="","Colocar Metas;",)&amp;" "&amp;(IF(L13="","Colocar Indicador;",)&amp;" "&amp;(IF(Z13="","Escoger Código Fuente;",)&amp;" "&amp;(IF(AA13="","Colocar Código Organismo;",)&amp;" "&amp;(IF(AB13="","Colocar Código Correlativo;",)&amp;" "&amp;(IF(AH13="","Escoger Actividad eSIGEF;",)&amp;" "&amp;(IF(AI13="","Escoger Código Politicas de Igualdad;",)&amp;" "&amp;(IF(AK13="","Escoger Grupo de Gasto;",)&amp;" "&amp;(IF(AL13="","Escoger Ítem Presupuestario;",)))))))))))))))))," ")</f>
        <v xml:space="preserve">                </v>
      </c>
    </row>
    <row r="14" spans="1:56" ht="50.1" customHeight="1" x14ac:dyDescent="0.25">
      <c r="A14" s="58" t="s">
        <v>38</v>
      </c>
      <c r="B14" s="58" t="s">
        <v>40</v>
      </c>
      <c r="C14" s="58" t="s">
        <v>53</v>
      </c>
      <c r="D14" s="58" t="s">
        <v>937</v>
      </c>
      <c r="E14" s="51" t="str">
        <f>IF(C14&lt;&gt;"",VLOOKUP(MID(C14,18,5),LISTAS·PAPP!$E$4:$F$76,2,0),"")</f>
        <v>PICHINCHA</v>
      </c>
      <c r="F14" s="58" t="s">
        <v>386</v>
      </c>
      <c r="G14" s="51" t="str">
        <f>IF(F14&lt;&gt;"",VLOOKUP(F14,LISTAS·PAPP!$R$3:$T$221,3,0),"")</f>
        <v xml:space="preserve"> </v>
      </c>
      <c r="H14" s="58" t="s">
        <v>910</v>
      </c>
      <c r="I14" s="66" t="s">
        <v>472</v>
      </c>
      <c r="J14" s="66" t="s">
        <v>942</v>
      </c>
      <c r="K14" s="67">
        <v>2</v>
      </c>
      <c r="L14" s="66" t="s">
        <v>944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60">
        <v>0</v>
      </c>
      <c r="W14" s="60">
        <v>0</v>
      </c>
      <c r="X14" s="60">
        <v>2</v>
      </c>
      <c r="Y14" s="52" t="str">
        <f>IF(A14&lt;&gt;"",IF(D14="DIRECCIÓN_DE_TRANSFERENCIAS","280 0031",VLOOKUP(C14,LISTAS·PAPP!$C$3:$D$76,2,0)),"")</f>
        <v>280 9999</v>
      </c>
      <c r="Z14" s="61">
        <v>998</v>
      </c>
      <c r="AA14" s="62">
        <v>0</v>
      </c>
      <c r="AB14" s="62">
        <v>0</v>
      </c>
      <c r="AC14" s="65">
        <f>IF(D14&lt;&gt;"",VLOOKUP(D14,LISTAS·PAPP!$I$3:$M$16,2,0),"")</f>
        <v>26</v>
      </c>
      <c r="AD14" s="51" t="str">
        <f>IF(D14&lt;&gt;"",VLOOKUP(D14,LISTAS·PAPP!$I$3:$M$16,3,0),"")</f>
        <v>PROTECCION_A_LA_NIÑEZ</v>
      </c>
      <c r="AE14" s="52" t="str">
        <f>IF(D14&lt;&gt;"",VLOOKUP(D14,LISTAS·PAPP!$I$3:$M$16,4,0),"")</f>
        <v>005</v>
      </c>
      <c r="AF14" s="51" t="str">
        <f>IF(D14&lt;&gt;"",VLOOKUP(D14,LISTAS·PAPP!$I$3:$M$16,5,0),"")</f>
        <v>REHABILITACION_DE_LA_INFRAESTRUCTURA_FISICA_DE_LOS_CENTROS_DE_DESARROLLO_INFANTIL_GERONTOLOGICOS_Y_CENTROS_PARA_PERSONAS_CON_DISCAPACIDAD</v>
      </c>
      <c r="AG14" s="52" t="str">
        <f>IF(AH14&lt;&gt;"",VLOOKUP(AH14,LISTAS·PAPP!$O$3:$P$74,2,0),"")</f>
        <v>001</v>
      </c>
      <c r="AH14" s="58" t="s">
        <v>941</v>
      </c>
      <c r="AI14" s="60" t="s">
        <v>471</v>
      </c>
      <c r="AJ14" s="51" t="str">
        <f>IF(AI14&lt;&gt;"",VLOOKUP(AI14,LISTAS·PAPP!$X$4:$Y$80,2,0),"")</f>
        <v>NO APLICA</v>
      </c>
      <c r="AK14" s="58" t="s">
        <v>633</v>
      </c>
      <c r="AL14" s="60">
        <v>750501</v>
      </c>
      <c r="AM14" s="51" t="str">
        <f>IF(ISERROR(VLOOKUP(AL14,LISTAS·PAPP!$AD$4:$AE$334,2,0))," ",VLOOKUP(AL14,LISTAS·PAPP!$AD$4:$AE$334,2,0))</f>
        <v>Obras de Infraestructura</v>
      </c>
      <c r="AN14" s="63">
        <v>8832.34</v>
      </c>
      <c r="AO14" s="64">
        <v>0</v>
      </c>
      <c r="AP14" s="64">
        <v>0</v>
      </c>
      <c r="AQ14" s="64">
        <v>0</v>
      </c>
      <c r="AR14" s="64">
        <v>0</v>
      </c>
      <c r="AS14" s="64">
        <v>0</v>
      </c>
      <c r="AT14" s="64">
        <v>0</v>
      </c>
      <c r="AU14" s="64">
        <v>0</v>
      </c>
      <c r="AV14" s="64">
        <v>0</v>
      </c>
      <c r="AW14" s="64">
        <v>0</v>
      </c>
      <c r="AX14" s="64">
        <v>0</v>
      </c>
      <c r="AY14" s="64">
        <v>0</v>
      </c>
      <c r="AZ14" s="64">
        <v>8832.34</v>
      </c>
      <c r="BA14" s="53">
        <f t="shared" ref="BA14:BA77" si="1">IF(A14&lt;&gt;"",SUM(AO14:AZ14),"")</f>
        <v>8832.34</v>
      </c>
      <c r="BB14" s="54" t="str">
        <f t="shared" ref="BB14:BB77" si="2">IF(A14&lt;&gt;"",IF(AN14&lt;&gt;"",IF(AN14=BA14,"OK",AN14-BA14),IF(AND(AN14="",BA14=""),"",AN14-BA14)),"")</f>
        <v>OK</v>
      </c>
      <c r="BC14" s="55" t="str">
        <f t="shared" ref="BC14:BC77" si="3">IF(A14&lt;&gt;"",IF(A14="","Escoger Nivel 0;",)&amp;" "&amp;(IF(B14="","Escoger Nivel 1",)&amp;" "&amp;(IF(C14="","Escoger Nivel 2;",)&amp;" "&amp;(IF(D14="","Escoger Nivel 3",)&amp;" "&amp;(IF(F14="","Escoger Cantón;",)&amp;" "&amp;(IF(H14="","Escoger Obj. Estratégico Institucional N1;",)&amp;" "&amp;(IF(I14="","Colocar Componente del Proyecto;",)&amp;" "&amp;(IF(J14="","Colocar Actvidad del PAPP;",)&amp;" "&amp;(IF(K14="","Colocar Metas;",)&amp;" "&amp;(IF(L14="","Colocar Indicador;",)&amp;" "&amp;(IF(Z14="","Escoger Código Fuente;",)&amp;" "&amp;(IF(AA14="","Colocar Código Organismo;",)&amp;" "&amp;(IF(AB14="","Colocar Código Correlativo;",)&amp;" "&amp;(IF(AH14="","Escoger Actividad eSIGEF;",)&amp;" "&amp;(IF(AI14="","Escoger Código Politicas de Igualdad;",)&amp;" "&amp;(IF(AK14="","Escoger Grupo de Gasto;",)&amp;" "&amp;(IF(AL14="","Escoger Ítem Presupuestario;",)))))))))))))))))," ")</f>
        <v xml:space="preserve">                </v>
      </c>
    </row>
    <row r="15" spans="1:56" ht="50.1" customHeight="1" x14ac:dyDescent="0.25">
      <c r="A15" s="58" t="s">
        <v>39</v>
      </c>
      <c r="B15" s="58" t="s">
        <v>44</v>
      </c>
      <c r="C15" s="58" t="s">
        <v>68</v>
      </c>
      <c r="D15" s="58" t="s">
        <v>171</v>
      </c>
      <c r="E15" s="51" t="str">
        <f>IF(C15&lt;&gt;"",VLOOKUP(MID(C15,18,5),LISTAS·PAPP!$E$4:$F$76,2,0),"")</f>
        <v>IMBABURA</v>
      </c>
      <c r="F15" s="58" t="s">
        <v>313</v>
      </c>
      <c r="G15" s="51" t="str">
        <f>IF(F15&lt;&gt;"",VLOOKUP(F15,LISTAS·PAPP!$R$3:$T$221,3,0),"")</f>
        <v xml:space="preserve"> </v>
      </c>
      <c r="H15" s="58" t="s">
        <v>905</v>
      </c>
      <c r="I15" s="66" t="s">
        <v>945</v>
      </c>
      <c r="J15" s="66" t="s">
        <v>946</v>
      </c>
      <c r="K15" s="67">
        <v>1</v>
      </c>
      <c r="L15" s="66" t="s">
        <v>947</v>
      </c>
      <c r="M15" s="60">
        <v>1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0">
        <v>0</v>
      </c>
      <c r="W15" s="60">
        <v>0</v>
      </c>
      <c r="X15" s="60">
        <v>0</v>
      </c>
      <c r="Y15" s="52" t="str">
        <f>IF(A15&lt;&gt;"",IF(D15="DIRECCIÓN_DE_TRANSFERENCIAS","280 0031",VLOOKUP(C15,LISTAS·PAPP!$C$3:$D$76,2,0)),"")</f>
        <v>280 1000</v>
      </c>
      <c r="Z15" s="61">
        <v>202</v>
      </c>
      <c r="AA15" s="62">
        <v>2004</v>
      </c>
      <c r="AB15" s="62">
        <v>4123</v>
      </c>
      <c r="AC15" s="65" t="str">
        <f>IF(D15&lt;&gt;"",VLOOKUP(D15,LISTAS·PAPP!$I$3:$M$16,2,0),"")</f>
        <v>56</v>
      </c>
      <c r="AD15" s="51" t="str">
        <f>IF(D15&lt;&gt;"",VLOOKUP(D15,LISTAS·PAPP!$I$3:$M$16,3,0),"")</f>
        <v>DESARROLLO_INFANTIL</v>
      </c>
      <c r="AE15" s="52" t="str">
        <f>IF(D15&lt;&gt;"",VLOOKUP(D15,LISTAS·PAPP!$I$3:$M$16,4,0),"")</f>
        <v>001</v>
      </c>
      <c r="AF15" s="51" t="str">
        <f>IF(D15&lt;&gt;"",VLOOKUP(D15,LISTAS·PAPP!$I$3:$M$16,5,0),"")</f>
        <v>ESTRATEGIA_DE_MEJORAMIENTO_DEL_TALENTO_HUMANO_DE_LOS_SERVICIOS_DE_DESARROLLO_INFANTIL</v>
      </c>
      <c r="AG15" s="52" t="str">
        <f>IF(AH15&lt;&gt;"",VLOOKUP(AH15,LISTAS·PAPP!$O$3:$P$74,2,0),"")</f>
        <v>006</v>
      </c>
      <c r="AH15" s="58" t="s">
        <v>859</v>
      </c>
      <c r="AI15" s="60" t="s">
        <v>471</v>
      </c>
      <c r="AJ15" s="51" t="str">
        <f>IF(AI15&lt;&gt;"",VLOOKUP(AI15,LISTAS·PAPP!$X$4:$Y$80,2,0),"")</f>
        <v>NO APLICA</v>
      </c>
      <c r="AK15" s="58" t="s">
        <v>631</v>
      </c>
      <c r="AL15" s="60">
        <v>710203</v>
      </c>
      <c r="AM15" s="51" t="str">
        <f>IF(ISERROR(VLOOKUP(AL15,LISTAS·PAPP!$AD$4:$AE$334,2,0))," ",VLOOKUP(AL15,LISTAS·PAPP!$AD$4:$AE$334,2,0))</f>
        <v>Decimo Tercer Sueldo</v>
      </c>
      <c r="AN15" s="63">
        <v>0</v>
      </c>
      <c r="AO15" s="64">
        <v>0</v>
      </c>
      <c r="AP15" s="64">
        <v>0</v>
      </c>
      <c r="AQ15" s="64">
        <v>0</v>
      </c>
      <c r="AR15" s="64">
        <v>0</v>
      </c>
      <c r="AS15" s="64">
        <v>0</v>
      </c>
      <c r="AT15" s="64">
        <v>0</v>
      </c>
      <c r="AU15" s="64">
        <v>0</v>
      </c>
      <c r="AV15" s="64">
        <v>0</v>
      </c>
      <c r="AW15" s="64">
        <v>0</v>
      </c>
      <c r="AX15" s="64">
        <v>0</v>
      </c>
      <c r="AY15" s="64">
        <v>0</v>
      </c>
      <c r="AZ15" s="64">
        <v>0</v>
      </c>
      <c r="BA15" s="53">
        <f t="shared" si="1"/>
        <v>0</v>
      </c>
      <c r="BB15" s="54" t="str">
        <f t="shared" si="2"/>
        <v>OK</v>
      </c>
      <c r="BC15" s="55" t="str">
        <f t="shared" si="3"/>
        <v xml:space="preserve">                </v>
      </c>
    </row>
    <row r="16" spans="1:56" ht="50.1" customHeight="1" x14ac:dyDescent="0.25">
      <c r="A16" s="58" t="s">
        <v>39</v>
      </c>
      <c r="B16" s="58" t="s">
        <v>44</v>
      </c>
      <c r="C16" s="58" t="s">
        <v>68</v>
      </c>
      <c r="D16" s="58" t="s">
        <v>171</v>
      </c>
      <c r="E16" s="51" t="str">
        <f>IF(C16&lt;&gt;"",VLOOKUP(MID(C16,18,5),LISTAS·PAPP!$E$4:$F$76,2,0),"")</f>
        <v>IMBABURA</v>
      </c>
      <c r="F16" s="58" t="s">
        <v>313</v>
      </c>
      <c r="G16" s="51" t="str">
        <f>IF(F16&lt;&gt;"",VLOOKUP(F16,LISTAS·PAPP!$R$3:$T$221,3,0),"")</f>
        <v xml:space="preserve"> </v>
      </c>
      <c r="H16" s="58" t="s">
        <v>905</v>
      </c>
      <c r="I16" s="66" t="s">
        <v>945</v>
      </c>
      <c r="J16" s="66" t="s">
        <v>946</v>
      </c>
      <c r="K16" s="67">
        <v>1</v>
      </c>
      <c r="L16" s="66" t="s">
        <v>947</v>
      </c>
      <c r="M16" s="60">
        <v>1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0">
        <v>0</v>
      </c>
      <c r="W16" s="60">
        <v>0</v>
      </c>
      <c r="X16" s="60">
        <v>0</v>
      </c>
      <c r="Y16" s="52" t="str">
        <f>IF(A16&lt;&gt;"",IF(D16="DIRECCIÓN_DE_TRANSFERENCIAS","280 0031",VLOOKUP(C16,LISTAS·PAPP!$C$3:$D$76,2,0)),"")</f>
        <v>280 1000</v>
      </c>
      <c r="Z16" s="61">
        <v>202</v>
      </c>
      <c r="AA16" s="62">
        <v>2004</v>
      </c>
      <c r="AB16" s="62">
        <v>4123</v>
      </c>
      <c r="AC16" s="65" t="str">
        <f>IF(D16&lt;&gt;"",VLOOKUP(D16,LISTAS·PAPP!$I$3:$M$16,2,0),"")</f>
        <v>56</v>
      </c>
      <c r="AD16" s="51" t="str">
        <f>IF(D16&lt;&gt;"",VLOOKUP(D16,LISTAS·PAPP!$I$3:$M$16,3,0),"")</f>
        <v>DESARROLLO_INFANTIL</v>
      </c>
      <c r="AE16" s="52" t="str">
        <f>IF(D16&lt;&gt;"",VLOOKUP(D16,LISTAS·PAPP!$I$3:$M$16,4,0),"")</f>
        <v>001</v>
      </c>
      <c r="AF16" s="51" t="str">
        <f>IF(D16&lt;&gt;"",VLOOKUP(D16,LISTAS·PAPP!$I$3:$M$16,5,0),"")</f>
        <v>ESTRATEGIA_DE_MEJORAMIENTO_DEL_TALENTO_HUMANO_DE_LOS_SERVICIOS_DE_DESARROLLO_INFANTIL</v>
      </c>
      <c r="AG16" s="52" t="str">
        <f>IF(AH16&lt;&gt;"",VLOOKUP(AH16,LISTAS·PAPP!$O$3:$P$74,2,0),"")</f>
        <v>006</v>
      </c>
      <c r="AH16" s="58" t="s">
        <v>859</v>
      </c>
      <c r="AI16" s="60" t="s">
        <v>471</v>
      </c>
      <c r="AJ16" s="51" t="str">
        <f>IF(AI16&lt;&gt;"",VLOOKUP(AI16,LISTAS·PAPP!$X$4:$Y$80,2,0),"")</f>
        <v>NO APLICA</v>
      </c>
      <c r="AK16" s="58" t="s">
        <v>631</v>
      </c>
      <c r="AL16" s="60">
        <v>710204</v>
      </c>
      <c r="AM16" s="51" t="str">
        <f>IF(ISERROR(VLOOKUP(AL16,LISTAS·PAPP!$AD$4:$AE$334,2,0))," ",VLOOKUP(AL16,LISTAS·PAPP!$AD$4:$AE$334,2,0))</f>
        <v>Decimo Cuarto Sueldo</v>
      </c>
      <c r="AN16" s="63">
        <v>394</v>
      </c>
      <c r="AO16" s="64">
        <v>0</v>
      </c>
      <c r="AP16" s="64">
        <v>0</v>
      </c>
      <c r="AQ16" s="64">
        <v>0</v>
      </c>
      <c r="AR16" s="64">
        <v>0</v>
      </c>
      <c r="AS16" s="64">
        <v>0</v>
      </c>
      <c r="AT16" s="64">
        <v>0</v>
      </c>
      <c r="AU16" s="64">
        <v>0</v>
      </c>
      <c r="AV16" s="64">
        <v>394</v>
      </c>
      <c r="AW16" s="64">
        <v>0</v>
      </c>
      <c r="AX16" s="64">
        <v>0</v>
      </c>
      <c r="AY16" s="64">
        <v>0</v>
      </c>
      <c r="AZ16" s="64">
        <v>0</v>
      </c>
      <c r="BA16" s="53">
        <f t="shared" si="1"/>
        <v>394</v>
      </c>
      <c r="BB16" s="54" t="str">
        <f t="shared" si="2"/>
        <v>OK</v>
      </c>
      <c r="BC16" s="55" t="str">
        <f t="shared" si="3"/>
        <v xml:space="preserve">                </v>
      </c>
    </row>
    <row r="17" spans="1:55" ht="50.1" customHeight="1" x14ac:dyDescent="0.25">
      <c r="A17" s="58" t="s">
        <v>39</v>
      </c>
      <c r="B17" s="58" t="s">
        <v>44</v>
      </c>
      <c r="C17" s="58" t="s">
        <v>68</v>
      </c>
      <c r="D17" s="58" t="s">
        <v>171</v>
      </c>
      <c r="E17" s="51" t="str">
        <f>IF(C17&lt;&gt;"",VLOOKUP(MID(C17,18,5),LISTAS·PAPP!$E$4:$F$76,2,0),"")</f>
        <v>IMBABURA</v>
      </c>
      <c r="F17" s="58" t="s">
        <v>313</v>
      </c>
      <c r="G17" s="51" t="str">
        <f>IF(F17&lt;&gt;"",VLOOKUP(F17,LISTAS·PAPP!$R$3:$T$221,3,0),"")</f>
        <v xml:space="preserve"> </v>
      </c>
      <c r="H17" s="58" t="s">
        <v>905</v>
      </c>
      <c r="I17" s="66" t="s">
        <v>945</v>
      </c>
      <c r="J17" s="66" t="s">
        <v>946</v>
      </c>
      <c r="K17" s="67">
        <v>1</v>
      </c>
      <c r="L17" s="66" t="s">
        <v>947</v>
      </c>
      <c r="M17" s="60">
        <v>1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52" t="str">
        <f>IF(A17&lt;&gt;"",IF(D17="DIRECCIÓN_DE_TRANSFERENCIAS","280 0031",VLOOKUP(C17,LISTAS·PAPP!$C$3:$D$76,2,0)),"")</f>
        <v>280 1000</v>
      </c>
      <c r="Z17" s="61">
        <v>202</v>
      </c>
      <c r="AA17" s="62">
        <v>2004</v>
      </c>
      <c r="AB17" s="62">
        <v>4123</v>
      </c>
      <c r="AC17" s="65" t="str">
        <f>IF(D17&lt;&gt;"",VLOOKUP(D17,LISTAS·PAPP!$I$3:$M$16,2,0),"")</f>
        <v>56</v>
      </c>
      <c r="AD17" s="51" t="str">
        <f>IF(D17&lt;&gt;"",VLOOKUP(D17,LISTAS·PAPP!$I$3:$M$16,3,0),"")</f>
        <v>DESARROLLO_INFANTIL</v>
      </c>
      <c r="AE17" s="52" t="str">
        <f>IF(D17&lt;&gt;"",VLOOKUP(D17,LISTAS·PAPP!$I$3:$M$16,4,0),"")</f>
        <v>001</v>
      </c>
      <c r="AF17" s="51" t="str">
        <f>IF(D17&lt;&gt;"",VLOOKUP(D17,LISTAS·PAPP!$I$3:$M$16,5,0),"")</f>
        <v>ESTRATEGIA_DE_MEJORAMIENTO_DEL_TALENTO_HUMANO_DE_LOS_SERVICIOS_DE_DESARROLLO_INFANTIL</v>
      </c>
      <c r="AG17" s="52" t="str">
        <f>IF(AH17&lt;&gt;"",VLOOKUP(AH17,LISTAS·PAPP!$O$3:$P$74,2,0),"")</f>
        <v>006</v>
      </c>
      <c r="AH17" s="58" t="s">
        <v>859</v>
      </c>
      <c r="AI17" s="60" t="s">
        <v>471</v>
      </c>
      <c r="AJ17" s="51" t="str">
        <f>IF(AI17&lt;&gt;"",VLOOKUP(AI17,LISTAS·PAPP!$X$4:$Y$80,2,0),"")</f>
        <v>NO APLICA</v>
      </c>
      <c r="AK17" s="58" t="s">
        <v>631</v>
      </c>
      <c r="AL17" s="60">
        <v>710510</v>
      </c>
      <c r="AM17" s="51" t="str">
        <f>IF(ISERROR(VLOOKUP(AL17,LISTAS·PAPP!$AD$4:$AE$334,2,0))," ",VLOOKUP(AL17,LISTAS·PAPP!$AD$4:$AE$334,2,0))</f>
        <v>Servicios Personales por Contrato</v>
      </c>
      <c r="AN17" s="63">
        <v>8484</v>
      </c>
      <c r="AO17" s="64">
        <v>1212</v>
      </c>
      <c r="AP17" s="64">
        <v>1212</v>
      </c>
      <c r="AQ17" s="64">
        <v>1212</v>
      </c>
      <c r="AR17" s="64">
        <v>1212</v>
      </c>
      <c r="AS17" s="64">
        <v>1212</v>
      </c>
      <c r="AT17" s="64">
        <v>1212</v>
      </c>
      <c r="AU17" s="64">
        <v>1212</v>
      </c>
      <c r="AV17" s="64">
        <v>0</v>
      </c>
      <c r="AW17" s="64">
        <v>0</v>
      </c>
      <c r="AX17" s="64">
        <v>0</v>
      </c>
      <c r="AY17" s="64">
        <v>0</v>
      </c>
      <c r="AZ17" s="64">
        <v>0</v>
      </c>
      <c r="BA17" s="53">
        <f t="shared" si="1"/>
        <v>8484</v>
      </c>
      <c r="BB17" s="54" t="str">
        <f t="shared" si="2"/>
        <v>OK</v>
      </c>
      <c r="BC17" s="55" t="str">
        <f t="shared" si="3"/>
        <v xml:space="preserve">                </v>
      </c>
    </row>
    <row r="18" spans="1:55" ht="50.1" customHeight="1" x14ac:dyDescent="0.25">
      <c r="A18" s="58" t="s">
        <v>39</v>
      </c>
      <c r="B18" s="58" t="s">
        <v>44</v>
      </c>
      <c r="C18" s="58" t="s">
        <v>68</v>
      </c>
      <c r="D18" s="58" t="s">
        <v>171</v>
      </c>
      <c r="E18" s="51" t="str">
        <f>IF(C18&lt;&gt;"",VLOOKUP(MID(C18,18,5),LISTAS·PAPP!$E$4:$F$76,2,0),"")</f>
        <v>IMBABURA</v>
      </c>
      <c r="F18" s="58" t="s">
        <v>313</v>
      </c>
      <c r="G18" s="51" t="str">
        <f>IF(F18&lt;&gt;"",VLOOKUP(F18,LISTAS·PAPP!$R$3:$T$221,3,0),"")</f>
        <v xml:space="preserve"> </v>
      </c>
      <c r="H18" s="58" t="s">
        <v>905</v>
      </c>
      <c r="I18" s="66" t="s">
        <v>945</v>
      </c>
      <c r="J18" s="66" t="s">
        <v>946</v>
      </c>
      <c r="K18" s="67">
        <v>1</v>
      </c>
      <c r="L18" s="66" t="s">
        <v>947</v>
      </c>
      <c r="M18" s="60">
        <v>1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52" t="str">
        <f>IF(A18&lt;&gt;"",IF(D18="DIRECCIÓN_DE_TRANSFERENCIAS","280 0031",VLOOKUP(C18,LISTAS·PAPP!$C$3:$D$76,2,0)),"")</f>
        <v>280 1000</v>
      </c>
      <c r="Z18" s="61">
        <v>202</v>
      </c>
      <c r="AA18" s="62">
        <v>2004</v>
      </c>
      <c r="AB18" s="62">
        <v>4123</v>
      </c>
      <c r="AC18" s="65" t="str">
        <f>IF(D18&lt;&gt;"",VLOOKUP(D18,LISTAS·PAPP!$I$3:$M$16,2,0),"")</f>
        <v>56</v>
      </c>
      <c r="AD18" s="51" t="str">
        <f>IF(D18&lt;&gt;"",VLOOKUP(D18,LISTAS·PAPP!$I$3:$M$16,3,0),"")</f>
        <v>DESARROLLO_INFANTIL</v>
      </c>
      <c r="AE18" s="52" t="str">
        <f>IF(D18&lt;&gt;"",VLOOKUP(D18,LISTAS·PAPP!$I$3:$M$16,4,0),"")</f>
        <v>001</v>
      </c>
      <c r="AF18" s="51" t="str">
        <f>IF(D18&lt;&gt;"",VLOOKUP(D18,LISTAS·PAPP!$I$3:$M$16,5,0),"")</f>
        <v>ESTRATEGIA_DE_MEJORAMIENTO_DEL_TALENTO_HUMANO_DE_LOS_SERVICIOS_DE_DESARROLLO_INFANTIL</v>
      </c>
      <c r="AG18" s="52" t="str">
        <f>IF(AH18&lt;&gt;"",VLOOKUP(AH18,LISTAS·PAPP!$O$3:$P$74,2,0),"")</f>
        <v>006</v>
      </c>
      <c r="AH18" s="58" t="s">
        <v>859</v>
      </c>
      <c r="AI18" s="60" t="s">
        <v>471</v>
      </c>
      <c r="AJ18" s="51" t="str">
        <f>IF(AI18&lt;&gt;"",VLOOKUP(AI18,LISTAS·PAPP!$X$4:$Y$80,2,0),"")</f>
        <v>NO APLICA</v>
      </c>
      <c r="AK18" s="58" t="s">
        <v>631</v>
      </c>
      <c r="AL18" s="60">
        <v>710601</v>
      </c>
      <c r="AM18" s="51" t="str">
        <f>IF(ISERROR(VLOOKUP(AL18,LISTAS·PAPP!$AD$4:$AE$334,2,0))," ",VLOOKUP(AL18,LISTAS·PAPP!$AD$4:$AE$334,2,0))</f>
        <v>Aporte Patronal</v>
      </c>
      <c r="AN18" s="63">
        <v>818.72</v>
      </c>
      <c r="AO18" s="64">
        <v>116.96</v>
      </c>
      <c r="AP18" s="64">
        <v>116.96</v>
      </c>
      <c r="AQ18" s="64">
        <v>116.96</v>
      </c>
      <c r="AR18" s="64">
        <v>116.96</v>
      </c>
      <c r="AS18" s="64">
        <v>116.96</v>
      </c>
      <c r="AT18" s="64">
        <v>116.96</v>
      </c>
      <c r="AU18" s="64">
        <v>116.96</v>
      </c>
      <c r="AV18" s="64">
        <v>0</v>
      </c>
      <c r="AW18" s="64">
        <v>0</v>
      </c>
      <c r="AX18" s="64">
        <v>0</v>
      </c>
      <c r="AY18" s="64">
        <v>0</v>
      </c>
      <c r="AZ18" s="64">
        <v>0</v>
      </c>
      <c r="BA18" s="53">
        <f t="shared" si="1"/>
        <v>818.72</v>
      </c>
      <c r="BB18" s="54" t="str">
        <f t="shared" si="2"/>
        <v>OK</v>
      </c>
      <c r="BC18" s="55" t="str">
        <f t="shared" si="3"/>
        <v xml:space="preserve">                </v>
      </c>
    </row>
    <row r="19" spans="1:55" ht="50.1" customHeight="1" x14ac:dyDescent="0.25">
      <c r="A19" s="58" t="s">
        <v>39</v>
      </c>
      <c r="B19" s="58" t="s">
        <v>44</v>
      </c>
      <c r="C19" s="58" t="s">
        <v>68</v>
      </c>
      <c r="D19" s="58" t="s">
        <v>171</v>
      </c>
      <c r="E19" s="51" t="str">
        <f>IF(C19&lt;&gt;"",VLOOKUP(MID(C19,18,5),LISTAS·PAPP!$E$4:$F$76,2,0),"")</f>
        <v>IMBABURA</v>
      </c>
      <c r="F19" s="58" t="s">
        <v>313</v>
      </c>
      <c r="G19" s="51" t="str">
        <f>IF(F19&lt;&gt;"",VLOOKUP(F19,LISTAS·PAPP!$R$3:$T$221,3,0),"")</f>
        <v xml:space="preserve"> </v>
      </c>
      <c r="H19" s="58" t="s">
        <v>905</v>
      </c>
      <c r="I19" s="66" t="s">
        <v>945</v>
      </c>
      <c r="J19" s="66" t="s">
        <v>946</v>
      </c>
      <c r="K19" s="67">
        <v>1</v>
      </c>
      <c r="L19" s="66" t="s">
        <v>947</v>
      </c>
      <c r="M19" s="60">
        <v>1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52" t="str">
        <f>IF(A19&lt;&gt;"",IF(D19="DIRECCIÓN_DE_TRANSFERENCIAS","280 0031",VLOOKUP(C19,LISTAS·PAPP!$C$3:$D$76,2,0)),"")</f>
        <v>280 1000</v>
      </c>
      <c r="Z19" s="61">
        <v>202</v>
      </c>
      <c r="AA19" s="62">
        <v>2004</v>
      </c>
      <c r="AB19" s="62">
        <v>4123</v>
      </c>
      <c r="AC19" s="65" t="str">
        <f>IF(D19&lt;&gt;"",VLOOKUP(D19,LISTAS·PAPP!$I$3:$M$16,2,0),"")</f>
        <v>56</v>
      </c>
      <c r="AD19" s="51" t="str">
        <f>IF(D19&lt;&gt;"",VLOOKUP(D19,LISTAS·PAPP!$I$3:$M$16,3,0),"")</f>
        <v>DESARROLLO_INFANTIL</v>
      </c>
      <c r="AE19" s="52" t="str">
        <f>IF(D19&lt;&gt;"",VLOOKUP(D19,LISTAS·PAPP!$I$3:$M$16,4,0),"")</f>
        <v>001</v>
      </c>
      <c r="AF19" s="51" t="str">
        <f>IF(D19&lt;&gt;"",VLOOKUP(D19,LISTAS·PAPP!$I$3:$M$16,5,0),"")</f>
        <v>ESTRATEGIA_DE_MEJORAMIENTO_DEL_TALENTO_HUMANO_DE_LOS_SERVICIOS_DE_DESARROLLO_INFANTIL</v>
      </c>
      <c r="AG19" s="52" t="str">
        <f>IF(AH19&lt;&gt;"",VLOOKUP(AH19,LISTAS·PAPP!$O$3:$P$74,2,0),"")</f>
        <v>006</v>
      </c>
      <c r="AH19" s="58" t="s">
        <v>859</v>
      </c>
      <c r="AI19" s="60" t="s">
        <v>471</v>
      </c>
      <c r="AJ19" s="51" t="str">
        <f>IF(AI19&lt;&gt;"",VLOOKUP(AI19,LISTAS·PAPP!$X$4:$Y$80,2,0),"")</f>
        <v>NO APLICA</v>
      </c>
      <c r="AK19" s="58" t="s">
        <v>631</v>
      </c>
      <c r="AL19" s="60">
        <v>710602</v>
      </c>
      <c r="AM19" s="51" t="str">
        <f>IF(ISERROR(VLOOKUP(AL19,LISTAS·PAPP!$AD$4:$AE$334,2,0))," ",VLOOKUP(AL19,LISTAS·PAPP!$AD$4:$AE$334,2,0))</f>
        <v>Fondo de Reserva</v>
      </c>
      <c r="AN19" s="63">
        <v>706.72</v>
      </c>
      <c r="AO19" s="64">
        <v>0</v>
      </c>
      <c r="AP19" s="64">
        <v>100.96</v>
      </c>
      <c r="AQ19" s="64">
        <v>100.96</v>
      </c>
      <c r="AR19" s="64">
        <v>100.96</v>
      </c>
      <c r="AS19" s="64">
        <v>100.96</v>
      </c>
      <c r="AT19" s="64">
        <v>100.96</v>
      </c>
      <c r="AU19" s="64">
        <v>100.92</v>
      </c>
      <c r="AV19" s="64">
        <v>0</v>
      </c>
      <c r="AW19" s="64">
        <v>101</v>
      </c>
      <c r="AX19" s="64">
        <v>0</v>
      </c>
      <c r="AY19" s="64">
        <v>0</v>
      </c>
      <c r="AZ19" s="64">
        <v>0</v>
      </c>
      <c r="BA19" s="53">
        <f t="shared" si="1"/>
        <v>706.71999999999991</v>
      </c>
      <c r="BB19" s="54" t="str">
        <f t="shared" si="2"/>
        <v>OK</v>
      </c>
      <c r="BC19" s="55" t="str">
        <f t="shared" si="3"/>
        <v xml:space="preserve">                </v>
      </c>
    </row>
    <row r="20" spans="1:55" ht="50.1" customHeight="1" x14ac:dyDescent="0.25">
      <c r="A20" s="58" t="s">
        <v>39</v>
      </c>
      <c r="B20" s="58" t="s">
        <v>45</v>
      </c>
      <c r="C20" s="58" t="s">
        <v>80</v>
      </c>
      <c r="D20" s="58" t="s">
        <v>171</v>
      </c>
      <c r="E20" s="51" t="str">
        <f>IF(C20&lt;&gt;"",VLOOKUP(MID(C20,18,5),LISTAS·PAPP!$E$4:$F$76,2,0),"")</f>
        <v>NAPO</v>
      </c>
      <c r="F20" s="58" t="s">
        <v>374</v>
      </c>
      <c r="G20" s="51" t="str">
        <f>IF(F20&lt;&gt;"",VLOOKUP(F20,LISTAS·PAPP!$R$3:$T$221,3,0),"")</f>
        <v xml:space="preserve"> </v>
      </c>
      <c r="H20" s="58" t="s">
        <v>905</v>
      </c>
      <c r="I20" s="66" t="s">
        <v>945</v>
      </c>
      <c r="J20" s="66" t="s">
        <v>946</v>
      </c>
      <c r="K20" s="67">
        <v>1</v>
      </c>
      <c r="L20" s="66" t="s">
        <v>947</v>
      </c>
      <c r="M20" s="60">
        <v>1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52" t="str">
        <f>IF(A20&lt;&gt;"",IF(D20="DIRECCIÓN_DE_TRANSFERENCIAS","280 0031",VLOOKUP(C20,LISTAS·PAPP!$C$3:$D$76,2,0)),"")</f>
        <v>280 2000</v>
      </c>
      <c r="Z20" s="61">
        <v>202</v>
      </c>
      <c r="AA20" s="62">
        <v>2004</v>
      </c>
      <c r="AB20" s="62">
        <v>4123</v>
      </c>
      <c r="AC20" s="65" t="str">
        <f>IF(D20&lt;&gt;"",VLOOKUP(D20,LISTAS·PAPP!$I$3:$M$16,2,0),"")</f>
        <v>56</v>
      </c>
      <c r="AD20" s="51" t="str">
        <f>IF(D20&lt;&gt;"",VLOOKUP(D20,LISTAS·PAPP!$I$3:$M$16,3,0),"")</f>
        <v>DESARROLLO_INFANTIL</v>
      </c>
      <c r="AE20" s="52" t="str">
        <f>IF(D20&lt;&gt;"",VLOOKUP(D20,LISTAS·PAPP!$I$3:$M$16,4,0),"")</f>
        <v>001</v>
      </c>
      <c r="AF20" s="51" t="str">
        <f>IF(D20&lt;&gt;"",VLOOKUP(D20,LISTAS·PAPP!$I$3:$M$16,5,0),"")</f>
        <v>ESTRATEGIA_DE_MEJORAMIENTO_DEL_TALENTO_HUMANO_DE_LOS_SERVICIOS_DE_DESARROLLO_INFANTIL</v>
      </c>
      <c r="AG20" s="52" t="str">
        <f>IF(AH20&lt;&gt;"",VLOOKUP(AH20,LISTAS·PAPP!$O$3:$P$74,2,0),"")</f>
        <v>006</v>
      </c>
      <c r="AH20" s="58" t="s">
        <v>859</v>
      </c>
      <c r="AI20" s="60" t="s">
        <v>471</v>
      </c>
      <c r="AJ20" s="51" t="str">
        <f>IF(AI20&lt;&gt;"",VLOOKUP(AI20,LISTAS·PAPP!$X$4:$Y$80,2,0),"")</f>
        <v>NO APLICA</v>
      </c>
      <c r="AK20" s="58" t="s">
        <v>631</v>
      </c>
      <c r="AL20" s="60">
        <v>710203</v>
      </c>
      <c r="AM20" s="51" t="str">
        <f>IF(ISERROR(VLOOKUP(AL20,LISTAS·PAPP!$AD$4:$AE$334,2,0))," ",VLOOKUP(AL20,LISTAS·PAPP!$AD$4:$AE$334,2,0))</f>
        <v>Decimo Tercer Sueldo</v>
      </c>
      <c r="AN20" s="63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53">
        <f t="shared" si="1"/>
        <v>0</v>
      </c>
      <c r="BB20" s="54" t="str">
        <f t="shared" si="2"/>
        <v>OK</v>
      </c>
      <c r="BC20" s="55" t="str">
        <f t="shared" si="3"/>
        <v xml:space="preserve">                </v>
      </c>
    </row>
    <row r="21" spans="1:55" ht="50.1" customHeight="1" x14ac:dyDescent="0.25">
      <c r="A21" s="58" t="s">
        <v>39</v>
      </c>
      <c r="B21" s="58" t="s">
        <v>45</v>
      </c>
      <c r="C21" s="58" t="s">
        <v>80</v>
      </c>
      <c r="D21" s="58" t="s">
        <v>171</v>
      </c>
      <c r="E21" s="51" t="str">
        <f>IF(C21&lt;&gt;"",VLOOKUP(MID(C21,18,5),LISTAS·PAPP!$E$4:$F$76,2,0),"")</f>
        <v>NAPO</v>
      </c>
      <c r="F21" s="58" t="s">
        <v>374</v>
      </c>
      <c r="G21" s="51" t="str">
        <f>IF(F21&lt;&gt;"",VLOOKUP(F21,LISTAS·PAPP!$R$3:$T$221,3,0),"")</f>
        <v xml:space="preserve"> </v>
      </c>
      <c r="H21" s="58" t="s">
        <v>905</v>
      </c>
      <c r="I21" s="66" t="s">
        <v>945</v>
      </c>
      <c r="J21" s="66" t="s">
        <v>946</v>
      </c>
      <c r="K21" s="67">
        <v>1</v>
      </c>
      <c r="L21" s="66" t="s">
        <v>947</v>
      </c>
      <c r="M21" s="60">
        <v>1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52" t="str">
        <f>IF(A21&lt;&gt;"",IF(D21="DIRECCIÓN_DE_TRANSFERENCIAS","280 0031",VLOOKUP(C21,LISTAS·PAPP!$C$3:$D$76,2,0)),"")</f>
        <v>280 2000</v>
      </c>
      <c r="Z21" s="61">
        <v>202</v>
      </c>
      <c r="AA21" s="62">
        <v>2004</v>
      </c>
      <c r="AB21" s="62">
        <v>4123</v>
      </c>
      <c r="AC21" s="65" t="str">
        <f>IF(D21&lt;&gt;"",VLOOKUP(D21,LISTAS·PAPP!$I$3:$M$16,2,0),"")</f>
        <v>56</v>
      </c>
      <c r="AD21" s="51" t="str">
        <f>IF(D21&lt;&gt;"",VLOOKUP(D21,LISTAS·PAPP!$I$3:$M$16,3,0),"")</f>
        <v>DESARROLLO_INFANTIL</v>
      </c>
      <c r="AE21" s="52" t="str">
        <f>IF(D21&lt;&gt;"",VLOOKUP(D21,LISTAS·PAPP!$I$3:$M$16,4,0),"")</f>
        <v>001</v>
      </c>
      <c r="AF21" s="51" t="str">
        <f>IF(D21&lt;&gt;"",VLOOKUP(D21,LISTAS·PAPP!$I$3:$M$16,5,0),"")</f>
        <v>ESTRATEGIA_DE_MEJORAMIENTO_DEL_TALENTO_HUMANO_DE_LOS_SERVICIOS_DE_DESARROLLO_INFANTIL</v>
      </c>
      <c r="AG21" s="52" t="str">
        <f>IF(AH21&lt;&gt;"",VLOOKUP(AH21,LISTAS·PAPP!$O$3:$P$74,2,0),"")</f>
        <v>006</v>
      </c>
      <c r="AH21" s="58" t="s">
        <v>859</v>
      </c>
      <c r="AI21" s="60" t="s">
        <v>471</v>
      </c>
      <c r="AJ21" s="51" t="str">
        <f>IF(AI21&lt;&gt;"",VLOOKUP(AI21,LISTAS·PAPP!$X$4:$Y$80,2,0),"")</f>
        <v>NO APLICA</v>
      </c>
      <c r="AK21" s="58" t="s">
        <v>631</v>
      </c>
      <c r="AL21" s="60">
        <v>710204</v>
      </c>
      <c r="AM21" s="51" t="str">
        <f>IF(ISERROR(VLOOKUP(AL21,LISTAS·PAPP!$AD$4:$AE$334,2,0))," ",VLOOKUP(AL21,LISTAS·PAPP!$AD$4:$AE$334,2,0))</f>
        <v>Decimo Cuarto Sueldo</v>
      </c>
      <c r="AN21" s="63">
        <v>394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394</v>
      </c>
      <c r="AW21" s="64">
        <v>0</v>
      </c>
      <c r="AX21" s="64">
        <v>0</v>
      </c>
      <c r="AY21" s="64">
        <v>0</v>
      </c>
      <c r="AZ21" s="64">
        <v>0</v>
      </c>
      <c r="BA21" s="53">
        <f t="shared" si="1"/>
        <v>394</v>
      </c>
      <c r="BB21" s="54" t="str">
        <f t="shared" si="2"/>
        <v>OK</v>
      </c>
      <c r="BC21" s="55" t="str">
        <f t="shared" si="3"/>
        <v xml:space="preserve">                </v>
      </c>
    </row>
    <row r="22" spans="1:55" ht="50.1" customHeight="1" x14ac:dyDescent="0.25">
      <c r="A22" s="58" t="s">
        <v>39</v>
      </c>
      <c r="B22" s="58" t="s">
        <v>45</v>
      </c>
      <c r="C22" s="58" t="s">
        <v>80</v>
      </c>
      <c r="D22" s="58" t="s">
        <v>171</v>
      </c>
      <c r="E22" s="51" t="str">
        <f>IF(C22&lt;&gt;"",VLOOKUP(MID(C22,18,5),LISTAS·PAPP!$E$4:$F$76,2,0),"")</f>
        <v>NAPO</v>
      </c>
      <c r="F22" s="58" t="s">
        <v>374</v>
      </c>
      <c r="G22" s="51" t="str">
        <f>IF(F22&lt;&gt;"",VLOOKUP(F22,LISTAS·PAPP!$R$3:$T$221,3,0),"")</f>
        <v xml:space="preserve"> </v>
      </c>
      <c r="H22" s="58" t="s">
        <v>905</v>
      </c>
      <c r="I22" s="66" t="s">
        <v>945</v>
      </c>
      <c r="J22" s="66" t="s">
        <v>946</v>
      </c>
      <c r="K22" s="67">
        <v>1</v>
      </c>
      <c r="L22" s="66" t="s">
        <v>947</v>
      </c>
      <c r="M22" s="60">
        <v>1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52" t="str">
        <f>IF(A22&lt;&gt;"",IF(D22="DIRECCIÓN_DE_TRANSFERENCIAS","280 0031",VLOOKUP(C22,LISTAS·PAPP!$C$3:$D$76,2,0)),"")</f>
        <v>280 2000</v>
      </c>
      <c r="Z22" s="61">
        <v>202</v>
      </c>
      <c r="AA22" s="62">
        <v>2004</v>
      </c>
      <c r="AB22" s="62">
        <v>4123</v>
      </c>
      <c r="AC22" s="65" t="str">
        <f>IF(D22&lt;&gt;"",VLOOKUP(D22,LISTAS·PAPP!$I$3:$M$16,2,0),"")</f>
        <v>56</v>
      </c>
      <c r="AD22" s="51" t="str">
        <f>IF(D22&lt;&gt;"",VLOOKUP(D22,LISTAS·PAPP!$I$3:$M$16,3,0),"")</f>
        <v>DESARROLLO_INFANTIL</v>
      </c>
      <c r="AE22" s="52" t="str">
        <f>IF(D22&lt;&gt;"",VLOOKUP(D22,LISTAS·PAPP!$I$3:$M$16,4,0),"")</f>
        <v>001</v>
      </c>
      <c r="AF22" s="51" t="str">
        <f>IF(D22&lt;&gt;"",VLOOKUP(D22,LISTAS·PAPP!$I$3:$M$16,5,0),"")</f>
        <v>ESTRATEGIA_DE_MEJORAMIENTO_DEL_TALENTO_HUMANO_DE_LOS_SERVICIOS_DE_DESARROLLO_INFANTIL</v>
      </c>
      <c r="AG22" s="52" t="str">
        <f>IF(AH22&lt;&gt;"",VLOOKUP(AH22,LISTAS·PAPP!$O$3:$P$74,2,0),"")</f>
        <v>006</v>
      </c>
      <c r="AH22" s="58" t="s">
        <v>859</v>
      </c>
      <c r="AI22" s="60" t="s">
        <v>471</v>
      </c>
      <c r="AJ22" s="51" t="str">
        <f>IF(AI22&lt;&gt;"",VLOOKUP(AI22,LISTAS·PAPP!$X$4:$Y$80,2,0),"")</f>
        <v>NO APLICA</v>
      </c>
      <c r="AK22" s="58" t="s">
        <v>631</v>
      </c>
      <c r="AL22" s="60">
        <v>710510</v>
      </c>
      <c r="AM22" s="51" t="str">
        <f>IF(ISERROR(VLOOKUP(AL22,LISTAS·PAPP!$AD$4:$AE$334,2,0))," ",VLOOKUP(AL22,LISTAS·PAPP!$AD$4:$AE$334,2,0))</f>
        <v>Servicios Personales por Contrato</v>
      </c>
      <c r="AN22" s="63">
        <v>8484</v>
      </c>
      <c r="AO22" s="64">
        <v>1212</v>
      </c>
      <c r="AP22" s="64">
        <v>1212</v>
      </c>
      <c r="AQ22" s="64">
        <v>1212</v>
      </c>
      <c r="AR22" s="64">
        <v>1212</v>
      </c>
      <c r="AS22" s="64">
        <v>1212</v>
      </c>
      <c r="AT22" s="64">
        <v>1212</v>
      </c>
      <c r="AU22" s="64">
        <v>1212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53">
        <f t="shared" si="1"/>
        <v>8484</v>
      </c>
      <c r="BB22" s="54" t="str">
        <f t="shared" si="2"/>
        <v>OK</v>
      </c>
      <c r="BC22" s="55" t="str">
        <f t="shared" si="3"/>
        <v xml:space="preserve">                </v>
      </c>
    </row>
    <row r="23" spans="1:55" ht="50.1" customHeight="1" x14ac:dyDescent="0.25">
      <c r="A23" s="58" t="s">
        <v>39</v>
      </c>
      <c r="B23" s="58" t="s">
        <v>45</v>
      </c>
      <c r="C23" s="58" t="s">
        <v>80</v>
      </c>
      <c r="D23" s="58" t="s">
        <v>171</v>
      </c>
      <c r="E23" s="51" t="str">
        <f>IF(C23&lt;&gt;"",VLOOKUP(MID(C23,18,5),LISTAS·PAPP!$E$4:$F$76,2,0),"")</f>
        <v>NAPO</v>
      </c>
      <c r="F23" s="58" t="s">
        <v>374</v>
      </c>
      <c r="G23" s="51" t="str">
        <f>IF(F23&lt;&gt;"",VLOOKUP(F23,LISTAS·PAPP!$R$3:$T$221,3,0),"")</f>
        <v xml:space="preserve"> </v>
      </c>
      <c r="H23" s="58" t="s">
        <v>905</v>
      </c>
      <c r="I23" s="66" t="s">
        <v>945</v>
      </c>
      <c r="J23" s="66" t="s">
        <v>946</v>
      </c>
      <c r="K23" s="67">
        <v>1</v>
      </c>
      <c r="L23" s="66" t="s">
        <v>947</v>
      </c>
      <c r="M23" s="60">
        <v>1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52" t="str">
        <f>IF(A23&lt;&gt;"",IF(D23="DIRECCIÓN_DE_TRANSFERENCIAS","280 0031",VLOOKUP(C23,LISTAS·PAPP!$C$3:$D$76,2,0)),"")</f>
        <v>280 2000</v>
      </c>
      <c r="Z23" s="61">
        <v>202</v>
      </c>
      <c r="AA23" s="62">
        <v>2004</v>
      </c>
      <c r="AB23" s="62">
        <v>4123</v>
      </c>
      <c r="AC23" s="65" t="str">
        <f>IF(D23&lt;&gt;"",VLOOKUP(D23,LISTAS·PAPP!$I$3:$M$16,2,0),"")</f>
        <v>56</v>
      </c>
      <c r="AD23" s="51" t="str">
        <f>IF(D23&lt;&gt;"",VLOOKUP(D23,LISTAS·PAPP!$I$3:$M$16,3,0),"")</f>
        <v>DESARROLLO_INFANTIL</v>
      </c>
      <c r="AE23" s="52" t="str">
        <f>IF(D23&lt;&gt;"",VLOOKUP(D23,LISTAS·PAPP!$I$3:$M$16,4,0),"")</f>
        <v>001</v>
      </c>
      <c r="AF23" s="51" t="str">
        <f>IF(D23&lt;&gt;"",VLOOKUP(D23,LISTAS·PAPP!$I$3:$M$16,5,0),"")</f>
        <v>ESTRATEGIA_DE_MEJORAMIENTO_DEL_TALENTO_HUMANO_DE_LOS_SERVICIOS_DE_DESARROLLO_INFANTIL</v>
      </c>
      <c r="AG23" s="52" t="str">
        <f>IF(AH23&lt;&gt;"",VLOOKUP(AH23,LISTAS·PAPP!$O$3:$P$74,2,0),"")</f>
        <v>006</v>
      </c>
      <c r="AH23" s="58" t="s">
        <v>859</v>
      </c>
      <c r="AI23" s="60" t="s">
        <v>471</v>
      </c>
      <c r="AJ23" s="51" t="str">
        <f>IF(AI23&lt;&gt;"",VLOOKUP(AI23,LISTAS·PAPP!$X$4:$Y$80,2,0),"")</f>
        <v>NO APLICA</v>
      </c>
      <c r="AK23" s="58" t="s">
        <v>631</v>
      </c>
      <c r="AL23" s="60">
        <v>710601</v>
      </c>
      <c r="AM23" s="51" t="str">
        <f>IF(ISERROR(VLOOKUP(AL23,LISTAS·PAPP!$AD$4:$AE$334,2,0))," ",VLOOKUP(AL23,LISTAS·PAPP!$AD$4:$AE$334,2,0))</f>
        <v>Aporte Patronal</v>
      </c>
      <c r="AN23" s="63">
        <v>818.72</v>
      </c>
      <c r="AO23" s="64">
        <v>116.96</v>
      </c>
      <c r="AP23" s="64">
        <v>116.96</v>
      </c>
      <c r="AQ23" s="64">
        <v>116.96</v>
      </c>
      <c r="AR23" s="64">
        <v>116.96</v>
      </c>
      <c r="AS23" s="64">
        <v>116.96</v>
      </c>
      <c r="AT23" s="64">
        <v>116.96</v>
      </c>
      <c r="AU23" s="64">
        <v>116.96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53">
        <f t="shared" si="1"/>
        <v>818.72</v>
      </c>
      <c r="BB23" s="54" t="str">
        <f t="shared" si="2"/>
        <v>OK</v>
      </c>
      <c r="BC23" s="55" t="str">
        <f t="shared" si="3"/>
        <v xml:space="preserve">                </v>
      </c>
    </row>
    <row r="24" spans="1:55" ht="50.1" customHeight="1" x14ac:dyDescent="0.25">
      <c r="A24" s="58" t="s">
        <v>39</v>
      </c>
      <c r="B24" s="58" t="s">
        <v>45</v>
      </c>
      <c r="C24" s="58" t="s">
        <v>80</v>
      </c>
      <c r="D24" s="58" t="s">
        <v>171</v>
      </c>
      <c r="E24" s="51" t="str">
        <f>IF(C24&lt;&gt;"",VLOOKUP(MID(C24,18,5),LISTAS·PAPP!$E$4:$F$76,2,0),"")</f>
        <v>NAPO</v>
      </c>
      <c r="F24" s="58" t="s">
        <v>374</v>
      </c>
      <c r="G24" s="51" t="str">
        <f>IF(F24&lt;&gt;"",VLOOKUP(F24,LISTAS·PAPP!$R$3:$T$221,3,0),"")</f>
        <v xml:space="preserve"> </v>
      </c>
      <c r="H24" s="58" t="s">
        <v>905</v>
      </c>
      <c r="I24" s="66" t="s">
        <v>945</v>
      </c>
      <c r="J24" s="66" t="s">
        <v>946</v>
      </c>
      <c r="K24" s="67">
        <v>1</v>
      </c>
      <c r="L24" s="66" t="s">
        <v>947</v>
      </c>
      <c r="M24" s="60">
        <v>1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52" t="str">
        <f>IF(A24&lt;&gt;"",IF(D24="DIRECCIÓN_DE_TRANSFERENCIAS","280 0031",VLOOKUP(C24,LISTAS·PAPP!$C$3:$D$76,2,0)),"")</f>
        <v>280 2000</v>
      </c>
      <c r="Z24" s="61">
        <v>202</v>
      </c>
      <c r="AA24" s="62">
        <v>2004</v>
      </c>
      <c r="AB24" s="62">
        <v>4123</v>
      </c>
      <c r="AC24" s="65" t="str">
        <f>IF(D24&lt;&gt;"",VLOOKUP(D24,LISTAS·PAPP!$I$3:$M$16,2,0),"")</f>
        <v>56</v>
      </c>
      <c r="AD24" s="51" t="str">
        <f>IF(D24&lt;&gt;"",VLOOKUP(D24,LISTAS·PAPP!$I$3:$M$16,3,0),"")</f>
        <v>DESARROLLO_INFANTIL</v>
      </c>
      <c r="AE24" s="52" t="str">
        <f>IF(D24&lt;&gt;"",VLOOKUP(D24,LISTAS·PAPP!$I$3:$M$16,4,0),"")</f>
        <v>001</v>
      </c>
      <c r="AF24" s="51" t="str">
        <f>IF(D24&lt;&gt;"",VLOOKUP(D24,LISTAS·PAPP!$I$3:$M$16,5,0),"")</f>
        <v>ESTRATEGIA_DE_MEJORAMIENTO_DEL_TALENTO_HUMANO_DE_LOS_SERVICIOS_DE_DESARROLLO_INFANTIL</v>
      </c>
      <c r="AG24" s="52" t="str">
        <f>IF(AH24&lt;&gt;"",VLOOKUP(AH24,LISTAS·PAPP!$O$3:$P$74,2,0),"")</f>
        <v>006</v>
      </c>
      <c r="AH24" s="58" t="s">
        <v>859</v>
      </c>
      <c r="AI24" s="60" t="s">
        <v>471</v>
      </c>
      <c r="AJ24" s="51" t="str">
        <f>IF(AI24&lt;&gt;"",VLOOKUP(AI24,LISTAS·PAPP!$X$4:$Y$80,2,0),"")</f>
        <v>NO APLICA</v>
      </c>
      <c r="AK24" s="58" t="s">
        <v>631</v>
      </c>
      <c r="AL24" s="60">
        <v>710602</v>
      </c>
      <c r="AM24" s="51" t="str">
        <f>IF(ISERROR(VLOOKUP(AL24,LISTAS·PAPP!$AD$4:$AE$334,2,0))," ",VLOOKUP(AL24,LISTAS·PAPP!$AD$4:$AE$334,2,0))</f>
        <v>Fondo de Reserva</v>
      </c>
      <c r="AN24" s="63">
        <v>706.72</v>
      </c>
      <c r="AO24" s="64">
        <v>0</v>
      </c>
      <c r="AP24" s="64">
        <v>100.96</v>
      </c>
      <c r="AQ24" s="64">
        <v>100.96</v>
      </c>
      <c r="AR24" s="64">
        <v>100.96</v>
      </c>
      <c r="AS24" s="64">
        <v>100.96</v>
      </c>
      <c r="AT24" s="64">
        <v>100.96</v>
      </c>
      <c r="AU24" s="64">
        <v>100.96</v>
      </c>
      <c r="AV24" s="64">
        <v>100.96</v>
      </c>
      <c r="AW24" s="64">
        <v>0</v>
      </c>
      <c r="AX24" s="64">
        <v>0</v>
      </c>
      <c r="AY24" s="64">
        <v>0</v>
      </c>
      <c r="AZ24" s="64">
        <v>0</v>
      </c>
      <c r="BA24" s="53">
        <f t="shared" si="1"/>
        <v>706.72</v>
      </c>
      <c r="BB24" s="54" t="str">
        <f t="shared" si="2"/>
        <v>OK</v>
      </c>
      <c r="BC24" s="55" t="str">
        <f t="shared" si="3"/>
        <v xml:space="preserve">                </v>
      </c>
    </row>
    <row r="25" spans="1:55" ht="50.1" customHeight="1" x14ac:dyDescent="0.25">
      <c r="A25" s="58" t="s">
        <v>39</v>
      </c>
      <c r="B25" s="58" t="s">
        <v>46</v>
      </c>
      <c r="C25" s="58" t="s">
        <v>88</v>
      </c>
      <c r="D25" s="58" t="s">
        <v>171</v>
      </c>
      <c r="E25" s="51" t="str">
        <f>IF(C25&lt;&gt;"",VLOOKUP(MID(C25,18,5),LISTAS·PAPP!$E$4:$F$76,2,0),"")</f>
        <v>TUNGURAHUA</v>
      </c>
      <c r="F25" s="58" t="s">
        <v>406</v>
      </c>
      <c r="G25" s="51" t="str">
        <f>IF(F25&lt;&gt;"",VLOOKUP(F25,LISTAS·PAPP!$R$3:$T$221,3,0),"")</f>
        <v xml:space="preserve"> </v>
      </c>
      <c r="H25" s="58" t="s">
        <v>905</v>
      </c>
      <c r="I25" s="66" t="s">
        <v>945</v>
      </c>
      <c r="J25" s="66" t="s">
        <v>946</v>
      </c>
      <c r="K25" s="67">
        <v>1</v>
      </c>
      <c r="L25" s="66" t="s">
        <v>947</v>
      </c>
      <c r="M25" s="60">
        <v>1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52" t="str">
        <f>IF(A25&lt;&gt;"",IF(D25="DIRECCIÓN_DE_TRANSFERENCIAS","280 0031",VLOOKUP(C25,LISTAS·PAPP!$C$3:$D$76,2,0)),"")</f>
        <v>280 3000</v>
      </c>
      <c r="Z25" s="61">
        <v>202</v>
      </c>
      <c r="AA25" s="62">
        <v>2004</v>
      </c>
      <c r="AB25" s="62">
        <v>4123</v>
      </c>
      <c r="AC25" s="65" t="str">
        <f>IF(D25&lt;&gt;"",VLOOKUP(D25,LISTAS·PAPP!$I$3:$M$16,2,0),"")</f>
        <v>56</v>
      </c>
      <c r="AD25" s="51" t="str">
        <f>IF(D25&lt;&gt;"",VLOOKUP(D25,LISTAS·PAPP!$I$3:$M$16,3,0),"")</f>
        <v>DESARROLLO_INFANTIL</v>
      </c>
      <c r="AE25" s="52" t="str">
        <f>IF(D25&lt;&gt;"",VLOOKUP(D25,LISTAS·PAPP!$I$3:$M$16,4,0),"")</f>
        <v>001</v>
      </c>
      <c r="AF25" s="51" t="str">
        <f>IF(D25&lt;&gt;"",VLOOKUP(D25,LISTAS·PAPP!$I$3:$M$16,5,0),"")</f>
        <v>ESTRATEGIA_DE_MEJORAMIENTO_DEL_TALENTO_HUMANO_DE_LOS_SERVICIOS_DE_DESARROLLO_INFANTIL</v>
      </c>
      <c r="AG25" s="52" t="str">
        <f>IF(AH25&lt;&gt;"",VLOOKUP(AH25,LISTAS·PAPP!$O$3:$P$74,2,0),"")</f>
        <v>006</v>
      </c>
      <c r="AH25" s="58" t="s">
        <v>859</v>
      </c>
      <c r="AI25" s="60" t="s">
        <v>471</v>
      </c>
      <c r="AJ25" s="51" t="str">
        <f>IF(AI25&lt;&gt;"",VLOOKUP(AI25,LISTAS·PAPP!$X$4:$Y$80,2,0),"")</f>
        <v>NO APLICA</v>
      </c>
      <c r="AK25" s="58" t="s">
        <v>631</v>
      </c>
      <c r="AL25" s="60">
        <v>710203</v>
      </c>
      <c r="AM25" s="51" t="str">
        <f>IF(ISERROR(VLOOKUP(AL25,LISTAS·PAPP!$AD$4:$AE$334,2,0))," ",VLOOKUP(AL25,LISTAS·PAPP!$AD$4:$AE$334,2,0))</f>
        <v>Decimo Tercer Sueldo</v>
      </c>
      <c r="AN25" s="63">
        <v>707</v>
      </c>
      <c r="AO25" s="64">
        <v>0</v>
      </c>
      <c r="AP25" s="64">
        <v>101</v>
      </c>
      <c r="AQ25" s="64">
        <v>101</v>
      </c>
      <c r="AR25" s="64">
        <v>101</v>
      </c>
      <c r="AS25" s="64">
        <v>101</v>
      </c>
      <c r="AT25" s="64">
        <v>101</v>
      </c>
      <c r="AU25" s="64">
        <v>101</v>
      </c>
      <c r="AV25" s="64">
        <v>101</v>
      </c>
      <c r="AW25" s="64">
        <v>0</v>
      </c>
      <c r="AX25" s="64">
        <v>0</v>
      </c>
      <c r="AY25" s="64">
        <v>0</v>
      </c>
      <c r="AZ25" s="64">
        <v>0</v>
      </c>
      <c r="BA25" s="53">
        <f t="shared" si="1"/>
        <v>707</v>
      </c>
      <c r="BB25" s="54" t="str">
        <f t="shared" si="2"/>
        <v>OK</v>
      </c>
      <c r="BC25" s="55" t="str">
        <f t="shared" si="3"/>
        <v xml:space="preserve">                </v>
      </c>
    </row>
    <row r="26" spans="1:55" ht="50.1" customHeight="1" x14ac:dyDescent="0.25">
      <c r="A26" s="58" t="s">
        <v>39</v>
      </c>
      <c r="B26" s="58" t="s">
        <v>46</v>
      </c>
      <c r="C26" s="58" t="s">
        <v>88</v>
      </c>
      <c r="D26" s="58" t="s">
        <v>171</v>
      </c>
      <c r="E26" s="51" t="str">
        <f>IF(C26&lt;&gt;"",VLOOKUP(MID(C26,18,5),LISTAS·PAPP!$E$4:$F$76,2,0),"")</f>
        <v>TUNGURAHUA</v>
      </c>
      <c r="F26" s="58" t="s">
        <v>406</v>
      </c>
      <c r="G26" s="51" t="str">
        <f>IF(F26&lt;&gt;"",VLOOKUP(F26,LISTAS·PAPP!$R$3:$T$221,3,0),"")</f>
        <v xml:space="preserve"> </v>
      </c>
      <c r="H26" s="58" t="s">
        <v>905</v>
      </c>
      <c r="I26" s="66" t="s">
        <v>945</v>
      </c>
      <c r="J26" s="66" t="s">
        <v>946</v>
      </c>
      <c r="K26" s="67">
        <v>1</v>
      </c>
      <c r="L26" s="66" t="s">
        <v>947</v>
      </c>
      <c r="M26" s="60">
        <v>1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0">
        <v>0</v>
      </c>
      <c r="W26" s="60">
        <v>0</v>
      </c>
      <c r="X26" s="60">
        <v>0</v>
      </c>
      <c r="Y26" s="52" t="str">
        <f>IF(A26&lt;&gt;"",IF(D26="DIRECCIÓN_DE_TRANSFERENCIAS","280 0031",VLOOKUP(C26,LISTAS·PAPP!$C$3:$D$76,2,0)),"")</f>
        <v>280 3000</v>
      </c>
      <c r="Z26" s="61">
        <v>202</v>
      </c>
      <c r="AA26" s="62">
        <v>2004</v>
      </c>
      <c r="AB26" s="62">
        <v>4123</v>
      </c>
      <c r="AC26" s="65" t="str">
        <f>IF(D26&lt;&gt;"",VLOOKUP(D26,LISTAS·PAPP!$I$3:$M$16,2,0),"")</f>
        <v>56</v>
      </c>
      <c r="AD26" s="51" t="str">
        <f>IF(D26&lt;&gt;"",VLOOKUP(D26,LISTAS·PAPP!$I$3:$M$16,3,0),"")</f>
        <v>DESARROLLO_INFANTIL</v>
      </c>
      <c r="AE26" s="52" t="str">
        <f>IF(D26&lt;&gt;"",VLOOKUP(D26,LISTAS·PAPP!$I$3:$M$16,4,0),"")</f>
        <v>001</v>
      </c>
      <c r="AF26" s="51" t="str">
        <f>IF(D26&lt;&gt;"",VLOOKUP(D26,LISTAS·PAPP!$I$3:$M$16,5,0),"")</f>
        <v>ESTRATEGIA_DE_MEJORAMIENTO_DEL_TALENTO_HUMANO_DE_LOS_SERVICIOS_DE_DESARROLLO_INFANTIL</v>
      </c>
      <c r="AG26" s="52" t="str">
        <f>IF(AH26&lt;&gt;"",VLOOKUP(AH26,LISTAS·PAPP!$O$3:$P$74,2,0),"")</f>
        <v>006</v>
      </c>
      <c r="AH26" s="58" t="s">
        <v>859</v>
      </c>
      <c r="AI26" s="60" t="s">
        <v>471</v>
      </c>
      <c r="AJ26" s="51" t="str">
        <f>IF(AI26&lt;&gt;"",VLOOKUP(AI26,LISTAS·PAPP!$X$4:$Y$80,2,0),"")</f>
        <v>NO APLICA</v>
      </c>
      <c r="AK26" s="58" t="s">
        <v>631</v>
      </c>
      <c r="AL26" s="60">
        <v>710204</v>
      </c>
      <c r="AM26" s="51" t="str">
        <f>IF(ISERROR(VLOOKUP(AL26,LISTAS·PAPP!$AD$4:$AE$334,2,0))," ",VLOOKUP(AL26,LISTAS·PAPP!$AD$4:$AE$334,2,0))</f>
        <v>Decimo Cuarto Sueldo</v>
      </c>
      <c r="AN26" s="63">
        <v>229.81</v>
      </c>
      <c r="AO26" s="64">
        <v>0</v>
      </c>
      <c r="AP26" s="64">
        <v>32.83</v>
      </c>
      <c r="AQ26" s="64">
        <v>32.83</v>
      </c>
      <c r="AR26" s="64">
        <v>32.83</v>
      </c>
      <c r="AS26" s="64">
        <v>32.83</v>
      </c>
      <c r="AT26" s="64">
        <v>32.83</v>
      </c>
      <c r="AU26" s="64">
        <v>32.83</v>
      </c>
      <c r="AV26" s="64">
        <v>32.83</v>
      </c>
      <c r="AW26" s="64">
        <v>0</v>
      </c>
      <c r="AX26" s="64">
        <v>0</v>
      </c>
      <c r="AY26" s="64">
        <v>0</v>
      </c>
      <c r="AZ26" s="64">
        <v>0</v>
      </c>
      <c r="BA26" s="53">
        <f t="shared" si="1"/>
        <v>229.80999999999995</v>
      </c>
      <c r="BB26" s="54" t="str">
        <f t="shared" si="2"/>
        <v>OK</v>
      </c>
      <c r="BC26" s="55" t="str">
        <f t="shared" si="3"/>
        <v xml:space="preserve">                </v>
      </c>
    </row>
    <row r="27" spans="1:55" ht="50.1" customHeight="1" x14ac:dyDescent="0.25">
      <c r="A27" s="58" t="s">
        <v>39</v>
      </c>
      <c r="B27" s="58" t="s">
        <v>46</v>
      </c>
      <c r="C27" s="58" t="s">
        <v>88</v>
      </c>
      <c r="D27" s="58" t="s">
        <v>171</v>
      </c>
      <c r="E27" s="51" t="str">
        <f>IF(C27&lt;&gt;"",VLOOKUP(MID(C27,18,5),LISTAS·PAPP!$E$4:$F$76,2,0),"")</f>
        <v>TUNGURAHUA</v>
      </c>
      <c r="F27" s="58" t="s">
        <v>406</v>
      </c>
      <c r="G27" s="51" t="str">
        <f>IF(F27&lt;&gt;"",VLOOKUP(F27,LISTAS·PAPP!$R$3:$T$221,3,0),"")</f>
        <v xml:space="preserve"> </v>
      </c>
      <c r="H27" s="58" t="s">
        <v>905</v>
      </c>
      <c r="I27" s="66" t="s">
        <v>945</v>
      </c>
      <c r="J27" s="66" t="s">
        <v>946</v>
      </c>
      <c r="K27" s="67">
        <v>1</v>
      </c>
      <c r="L27" s="66" t="s">
        <v>947</v>
      </c>
      <c r="M27" s="60">
        <v>1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0">
        <v>0</v>
      </c>
      <c r="W27" s="60">
        <v>0</v>
      </c>
      <c r="X27" s="60">
        <v>0</v>
      </c>
      <c r="Y27" s="52" t="str">
        <f>IF(A27&lt;&gt;"",IF(D27="DIRECCIÓN_DE_TRANSFERENCIAS","280 0031",VLOOKUP(C27,LISTAS·PAPP!$C$3:$D$76,2,0)),"")</f>
        <v>280 3000</v>
      </c>
      <c r="Z27" s="61">
        <v>202</v>
      </c>
      <c r="AA27" s="62">
        <v>2004</v>
      </c>
      <c r="AB27" s="62">
        <v>4123</v>
      </c>
      <c r="AC27" s="65" t="str">
        <f>IF(D27&lt;&gt;"",VLOOKUP(D27,LISTAS·PAPP!$I$3:$M$16,2,0),"")</f>
        <v>56</v>
      </c>
      <c r="AD27" s="51" t="str">
        <f>IF(D27&lt;&gt;"",VLOOKUP(D27,LISTAS·PAPP!$I$3:$M$16,3,0),"")</f>
        <v>DESARROLLO_INFANTIL</v>
      </c>
      <c r="AE27" s="52" t="str">
        <f>IF(D27&lt;&gt;"",VLOOKUP(D27,LISTAS·PAPP!$I$3:$M$16,4,0),"")</f>
        <v>001</v>
      </c>
      <c r="AF27" s="51" t="str">
        <f>IF(D27&lt;&gt;"",VLOOKUP(D27,LISTAS·PAPP!$I$3:$M$16,5,0),"")</f>
        <v>ESTRATEGIA_DE_MEJORAMIENTO_DEL_TALENTO_HUMANO_DE_LOS_SERVICIOS_DE_DESARROLLO_INFANTIL</v>
      </c>
      <c r="AG27" s="52" t="str">
        <f>IF(AH27&lt;&gt;"",VLOOKUP(AH27,LISTAS·PAPP!$O$3:$P$74,2,0),"")</f>
        <v>006</v>
      </c>
      <c r="AH27" s="58" t="s">
        <v>859</v>
      </c>
      <c r="AI27" s="60" t="s">
        <v>471</v>
      </c>
      <c r="AJ27" s="51" t="str">
        <f>IF(AI27&lt;&gt;"",VLOOKUP(AI27,LISTAS·PAPP!$X$4:$Y$80,2,0),"")</f>
        <v>NO APLICA</v>
      </c>
      <c r="AK27" s="58" t="s">
        <v>631</v>
      </c>
      <c r="AL27" s="60">
        <v>710510</v>
      </c>
      <c r="AM27" s="51" t="str">
        <f>IF(ISERROR(VLOOKUP(AL27,LISTAS·PAPP!$AD$4:$AE$334,2,0))," ",VLOOKUP(AL27,LISTAS·PAPP!$AD$4:$AE$334,2,0))</f>
        <v>Servicios Personales por Contrato</v>
      </c>
      <c r="AN27" s="63">
        <v>8484</v>
      </c>
      <c r="AO27" s="64">
        <v>1212</v>
      </c>
      <c r="AP27" s="64">
        <v>1212</v>
      </c>
      <c r="AQ27" s="64">
        <v>1212</v>
      </c>
      <c r="AR27" s="64">
        <v>1212</v>
      </c>
      <c r="AS27" s="64">
        <v>1212</v>
      </c>
      <c r="AT27" s="64">
        <v>1212</v>
      </c>
      <c r="AU27" s="64">
        <v>1212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53">
        <f t="shared" si="1"/>
        <v>8484</v>
      </c>
      <c r="BB27" s="54" t="str">
        <f t="shared" si="2"/>
        <v>OK</v>
      </c>
      <c r="BC27" s="55" t="str">
        <f t="shared" si="3"/>
        <v xml:space="preserve">                </v>
      </c>
    </row>
    <row r="28" spans="1:55" ht="50.1" customHeight="1" x14ac:dyDescent="0.25">
      <c r="A28" s="58" t="s">
        <v>39</v>
      </c>
      <c r="B28" s="58" t="s">
        <v>46</v>
      </c>
      <c r="C28" s="58" t="s">
        <v>88</v>
      </c>
      <c r="D28" s="58" t="s">
        <v>171</v>
      </c>
      <c r="E28" s="51" t="str">
        <f>IF(C28&lt;&gt;"",VLOOKUP(MID(C28,18,5),LISTAS·PAPP!$E$4:$F$76,2,0),"")</f>
        <v>TUNGURAHUA</v>
      </c>
      <c r="F28" s="58" t="s">
        <v>406</v>
      </c>
      <c r="G28" s="51" t="str">
        <f>IF(F28&lt;&gt;"",VLOOKUP(F28,LISTAS·PAPP!$R$3:$T$221,3,0),"")</f>
        <v xml:space="preserve"> </v>
      </c>
      <c r="H28" s="58" t="s">
        <v>905</v>
      </c>
      <c r="I28" s="66" t="s">
        <v>945</v>
      </c>
      <c r="J28" s="66" t="s">
        <v>946</v>
      </c>
      <c r="K28" s="67">
        <v>1</v>
      </c>
      <c r="L28" s="66" t="s">
        <v>947</v>
      </c>
      <c r="M28" s="60">
        <v>1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0">
        <v>0</v>
      </c>
      <c r="W28" s="60">
        <v>0</v>
      </c>
      <c r="X28" s="60">
        <v>0</v>
      </c>
      <c r="Y28" s="52" t="str">
        <f>IF(A28&lt;&gt;"",IF(D28="DIRECCIÓN_DE_TRANSFERENCIAS","280 0031",VLOOKUP(C28,LISTAS·PAPP!$C$3:$D$76,2,0)),"")</f>
        <v>280 3000</v>
      </c>
      <c r="Z28" s="61">
        <v>202</v>
      </c>
      <c r="AA28" s="62">
        <v>2004</v>
      </c>
      <c r="AB28" s="62">
        <v>4123</v>
      </c>
      <c r="AC28" s="65" t="str">
        <f>IF(D28&lt;&gt;"",VLOOKUP(D28,LISTAS·PAPP!$I$3:$M$16,2,0),"")</f>
        <v>56</v>
      </c>
      <c r="AD28" s="51" t="str">
        <f>IF(D28&lt;&gt;"",VLOOKUP(D28,LISTAS·PAPP!$I$3:$M$16,3,0),"")</f>
        <v>DESARROLLO_INFANTIL</v>
      </c>
      <c r="AE28" s="52" t="str">
        <f>IF(D28&lt;&gt;"",VLOOKUP(D28,LISTAS·PAPP!$I$3:$M$16,4,0),"")</f>
        <v>001</v>
      </c>
      <c r="AF28" s="51" t="str">
        <f>IF(D28&lt;&gt;"",VLOOKUP(D28,LISTAS·PAPP!$I$3:$M$16,5,0),"")</f>
        <v>ESTRATEGIA_DE_MEJORAMIENTO_DEL_TALENTO_HUMANO_DE_LOS_SERVICIOS_DE_DESARROLLO_INFANTIL</v>
      </c>
      <c r="AG28" s="52" t="str">
        <f>IF(AH28&lt;&gt;"",VLOOKUP(AH28,LISTAS·PAPP!$O$3:$P$74,2,0),"")</f>
        <v>006</v>
      </c>
      <c r="AH28" s="58" t="s">
        <v>859</v>
      </c>
      <c r="AI28" s="60" t="s">
        <v>471</v>
      </c>
      <c r="AJ28" s="51" t="str">
        <f>IF(AI28&lt;&gt;"",VLOOKUP(AI28,LISTAS·PAPP!$X$4:$Y$80,2,0),"")</f>
        <v>NO APLICA</v>
      </c>
      <c r="AK28" s="58" t="s">
        <v>631</v>
      </c>
      <c r="AL28" s="60">
        <v>710601</v>
      </c>
      <c r="AM28" s="51" t="str">
        <f>IF(ISERROR(VLOOKUP(AL28,LISTAS·PAPP!$AD$4:$AE$334,2,0))," ",VLOOKUP(AL28,LISTAS·PAPP!$AD$4:$AE$334,2,0))</f>
        <v>Aporte Patronal</v>
      </c>
      <c r="AN28" s="63">
        <v>818.72</v>
      </c>
      <c r="AO28" s="64">
        <v>116.96</v>
      </c>
      <c r="AP28" s="64">
        <v>116.96</v>
      </c>
      <c r="AQ28" s="64">
        <v>116.96</v>
      </c>
      <c r="AR28" s="64">
        <v>116.96</v>
      </c>
      <c r="AS28" s="64">
        <v>116.96</v>
      </c>
      <c r="AT28" s="64">
        <v>116.96</v>
      </c>
      <c r="AU28" s="64">
        <v>116.96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53">
        <f t="shared" si="1"/>
        <v>818.72</v>
      </c>
      <c r="BB28" s="54" t="str">
        <f t="shared" si="2"/>
        <v>OK</v>
      </c>
      <c r="BC28" s="55" t="str">
        <f t="shared" si="3"/>
        <v xml:space="preserve">                </v>
      </c>
    </row>
    <row r="29" spans="1:55" ht="50.1" customHeight="1" x14ac:dyDescent="0.25">
      <c r="A29" s="58" t="s">
        <v>39</v>
      </c>
      <c r="B29" s="58" t="s">
        <v>46</v>
      </c>
      <c r="C29" s="58" t="s">
        <v>88</v>
      </c>
      <c r="D29" s="58" t="s">
        <v>171</v>
      </c>
      <c r="E29" s="51" t="str">
        <f>IF(C29&lt;&gt;"",VLOOKUP(MID(C29,18,5),LISTAS·PAPP!$E$4:$F$76,2,0),"")</f>
        <v>TUNGURAHUA</v>
      </c>
      <c r="F29" s="58" t="s">
        <v>406</v>
      </c>
      <c r="G29" s="51" t="str">
        <f>IF(F29&lt;&gt;"",VLOOKUP(F29,LISTAS·PAPP!$R$3:$T$221,3,0),"")</f>
        <v xml:space="preserve"> </v>
      </c>
      <c r="H29" s="58" t="s">
        <v>905</v>
      </c>
      <c r="I29" s="66" t="s">
        <v>945</v>
      </c>
      <c r="J29" s="66" t="s">
        <v>946</v>
      </c>
      <c r="K29" s="67">
        <v>1</v>
      </c>
      <c r="L29" s="66" t="s">
        <v>947</v>
      </c>
      <c r="M29" s="60">
        <v>1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52" t="str">
        <f>IF(A29&lt;&gt;"",IF(D29="DIRECCIÓN_DE_TRANSFERENCIAS","280 0031",VLOOKUP(C29,LISTAS·PAPP!$C$3:$D$76,2,0)),"")</f>
        <v>280 3000</v>
      </c>
      <c r="Z29" s="61">
        <v>202</v>
      </c>
      <c r="AA29" s="62">
        <v>2004</v>
      </c>
      <c r="AB29" s="62">
        <v>4123</v>
      </c>
      <c r="AC29" s="65" t="str">
        <f>IF(D29&lt;&gt;"",VLOOKUP(D29,LISTAS·PAPP!$I$3:$M$16,2,0),"")</f>
        <v>56</v>
      </c>
      <c r="AD29" s="51" t="str">
        <f>IF(D29&lt;&gt;"",VLOOKUP(D29,LISTAS·PAPP!$I$3:$M$16,3,0),"")</f>
        <v>DESARROLLO_INFANTIL</v>
      </c>
      <c r="AE29" s="52" t="str">
        <f>IF(D29&lt;&gt;"",VLOOKUP(D29,LISTAS·PAPP!$I$3:$M$16,4,0),"")</f>
        <v>001</v>
      </c>
      <c r="AF29" s="51" t="str">
        <f>IF(D29&lt;&gt;"",VLOOKUP(D29,LISTAS·PAPP!$I$3:$M$16,5,0),"")</f>
        <v>ESTRATEGIA_DE_MEJORAMIENTO_DEL_TALENTO_HUMANO_DE_LOS_SERVICIOS_DE_DESARROLLO_INFANTIL</v>
      </c>
      <c r="AG29" s="52" t="str">
        <f>IF(AH29&lt;&gt;"",VLOOKUP(AH29,LISTAS·PAPP!$O$3:$P$74,2,0),"")</f>
        <v>006</v>
      </c>
      <c r="AH29" s="58" t="s">
        <v>859</v>
      </c>
      <c r="AI29" s="60" t="s">
        <v>471</v>
      </c>
      <c r="AJ29" s="51" t="str">
        <f>IF(AI29&lt;&gt;"",VLOOKUP(AI29,LISTAS·PAPP!$X$4:$Y$80,2,0),"")</f>
        <v>NO APLICA</v>
      </c>
      <c r="AK29" s="58" t="s">
        <v>631</v>
      </c>
      <c r="AL29" s="60">
        <v>710602</v>
      </c>
      <c r="AM29" s="51" t="str">
        <f>IF(ISERROR(VLOOKUP(AL29,LISTAS·PAPP!$AD$4:$AE$334,2,0))," ",VLOOKUP(AL29,LISTAS·PAPP!$AD$4:$AE$334,2,0))</f>
        <v>Fondo de Reserva</v>
      </c>
      <c r="AN29" s="63">
        <v>706.72</v>
      </c>
      <c r="AO29" s="64">
        <v>0</v>
      </c>
      <c r="AP29" s="64">
        <v>100.96</v>
      </c>
      <c r="AQ29" s="64">
        <v>100.96</v>
      </c>
      <c r="AR29" s="64">
        <v>100.96</v>
      </c>
      <c r="AS29" s="64">
        <v>100.96</v>
      </c>
      <c r="AT29" s="64">
        <v>100.96</v>
      </c>
      <c r="AU29" s="64">
        <v>100.96</v>
      </c>
      <c r="AV29" s="64">
        <v>100.96</v>
      </c>
      <c r="AW29" s="64">
        <v>0</v>
      </c>
      <c r="AX29" s="64">
        <v>0</v>
      </c>
      <c r="AY29" s="64">
        <v>0</v>
      </c>
      <c r="AZ29" s="64">
        <v>0</v>
      </c>
      <c r="BA29" s="53">
        <f t="shared" si="1"/>
        <v>706.72</v>
      </c>
      <c r="BB29" s="54" t="str">
        <f t="shared" si="2"/>
        <v>OK</v>
      </c>
      <c r="BC29" s="55" t="str">
        <f t="shared" si="3"/>
        <v xml:space="preserve">                </v>
      </c>
    </row>
    <row r="30" spans="1:55" ht="50.1" customHeight="1" x14ac:dyDescent="0.25">
      <c r="A30" s="58" t="s">
        <v>39</v>
      </c>
      <c r="B30" s="58" t="s">
        <v>47</v>
      </c>
      <c r="C30" s="58" t="s">
        <v>98</v>
      </c>
      <c r="D30" s="58" t="s">
        <v>171</v>
      </c>
      <c r="E30" s="51" t="str">
        <f>IF(C30&lt;&gt;"",VLOOKUP(MID(C30,18,5),LISTAS·PAPP!$E$4:$F$76,2,0),"")</f>
        <v>MANABÍ</v>
      </c>
      <c r="F30" s="58" t="s">
        <v>342</v>
      </c>
      <c r="G30" s="51" t="str">
        <f>IF(F30&lt;&gt;"",VLOOKUP(F30,LISTAS·PAPP!$R$3:$T$221,3,0),"")</f>
        <v xml:space="preserve"> </v>
      </c>
      <c r="H30" s="58" t="s">
        <v>905</v>
      </c>
      <c r="I30" s="66" t="s">
        <v>945</v>
      </c>
      <c r="J30" s="66" t="s">
        <v>946</v>
      </c>
      <c r="K30" s="67">
        <v>1</v>
      </c>
      <c r="L30" s="66" t="s">
        <v>947</v>
      </c>
      <c r="M30" s="60">
        <v>1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0">
        <v>0</v>
      </c>
      <c r="W30" s="60">
        <v>0</v>
      </c>
      <c r="X30" s="60">
        <v>0</v>
      </c>
      <c r="Y30" s="52" t="str">
        <f>IF(A30&lt;&gt;"",IF(D30="DIRECCIÓN_DE_TRANSFERENCIAS","280 0031",VLOOKUP(C30,LISTAS·PAPP!$C$3:$D$76,2,0)),"")</f>
        <v>280 4000</v>
      </c>
      <c r="Z30" s="61">
        <v>202</v>
      </c>
      <c r="AA30" s="62">
        <v>2004</v>
      </c>
      <c r="AB30" s="62">
        <v>4123</v>
      </c>
      <c r="AC30" s="65" t="str">
        <f>IF(D30&lt;&gt;"",VLOOKUP(D30,LISTAS·PAPP!$I$3:$M$16,2,0),"")</f>
        <v>56</v>
      </c>
      <c r="AD30" s="51" t="str">
        <f>IF(D30&lt;&gt;"",VLOOKUP(D30,LISTAS·PAPP!$I$3:$M$16,3,0),"")</f>
        <v>DESARROLLO_INFANTIL</v>
      </c>
      <c r="AE30" s="52" t="str">
        <f>IF(D30&lt;&gt;"",VLOOKUP(D30,LISTAS·PAPP!$I$3:$M$16,4,0),"")</f>
        <v>001</v>
      </c>
      <c r="AF30" s="51" t="str">
        <f>IF(D30&lt;&gt;"",VLOOKUP(D30,LISTAS·PAPP!$I$3:$M$16,5,0),"")</f>
        <v>ESTRATEGIA_DE_MEJORAMIENTO_DEL_TALENTO_HUMANO_DE_LOS_SERVICIOS_DE_DESARROLLO_INFANTIL</v>
      </c>
      <c r="AG30" s="52" t="str">
        <f>IF(AH30&lt;&gt;"",VLOOKUP(AH30,LISTAS·PAPP!$O$3:$P$74,2,0),"")</f>
        <v>006</v>
      </c>
      <c r="AH30" s="58" t="s">
        <v>859</v>
      </c>
      <c r="AI30" s="60" t="s">
        <v>471</v>
      </c>
      <c r="AJ30" s="51" t="str">
        <f>IF(AI30&lt;&gt;"",VLOOKUP(AI30,LISTAS·PAPP!$X$4:$Y$80,2,0),"")</f>
        <v>NO APLICA</v>
      </c>
      <c r="AK30" s="58" t="s">
        <v>631</v>
      </c>
      <c r="AL30" s="60">
        <v>710203</v>
      </c>
      <c r="AM30" s="51" t="str">
        <f>IF(ISERROR(VLOOKUP(AL30,LISTAS·PAPP!$AD$4:$AE$334,2,0))," ",VLOOKUP(AL30,LISTAS·PAPP!$AD$4:$AE$334,2,0))</f>
        <v>Decimo Tercer Sueldo</v>
      </c>
      <c r="AN30" s="63">
        <v>707</v>
      </c>
      <c r="AO30" s="64">
        <v>101</v>
      </c>
      <c r="AP30" s="64">
        <v>101</v>
      </c>
      <c r="AQ30" s="64">
        <v>101</v>
      </c>
      <c r="AR30" s="64">
        <v>101</v>
      </c>
      <c r="AS30" s="64">
        <v>101</v>
      </c>
      <c r="AT30" s="64">
        <v>101</v>
      </c>
      <c r="AU30" s="64">
        <v>101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53">
        <f t="shared" si="1"/>
        <v>707</v>
      </c>
      <c r="BB30" s="54" t="str">
        <f t="shared" si="2"/>
        <v>OK</v>
      </c>
      <c r="BC30" s="55" t="str">
        <f t="shared" si="3"/>
        <v xml:space="preserve">                </v>
      </c>
    </row>
    <row r="31" spans="1:55" ht="50.1" customHeight="1" x14ac:dyDescent="0.25">
      <c r="A31" s="58" t="s">
        <v>39</v>
      </c>
      <c r="B31" s="58" t="s">
        <v>47</v>
      </c>
      <c r="C31" s="58" t="s">
        <v>98</v>
      </c>
      <c r="D31" s="58" t="s">
        <v>171</v>
      </c>
      <c r="E31" s="51" t="str">
        <f>IF(C31&lt;&gt;"",VLOOKUP(MID(C31,18,5),LISTAS·PAPP!$E$4:$F$76,2,0),"")</f>
        <v>MANABÍ</v>
      </c>
      <c r="F31" s="58" t="s">
        <v>342</v>
      </c>
      <c r="G31" s="51" t="str">
        <f>IF(F31&lt;&gt;"",VLOOKUP(F31,LISTAS·PAPP!$R$3:$T$221,3,0),"")</f>
        <v xml:space="preserve"> </v>
      </c>
      <c r="H31" s="58" t="s">
        <v>905</v>
      </c>
      <c r="I31" s="66" t="s">
        <v>945</v>
      </c>
      <c r="J31" s="66" t="s">
        <v>946</v>
      </c>
      <c r="K31" s="67">
        <v>1</v>
      </c>
      <c r="L31" s="66" t="s">
        <v>947</v>
      </c>
      <c r="M31" s="60">
        <v>1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0">
        <v>0</v>
      </c>
      <c r="W31" s="60">
        <v>0</v>
      </c>
      <c r="X31" s="60">
        <v>0</v>
      </c>
      <c r="Y31" s="52" t="str">
        <f>IF(A31&lt;&gt;"",IF(D31="DIRECCIÓN_DE_TRANSFERENCIAS","280 0031",VLOOKUP(C31,LISTAS·PAPP!$C$3:$D$76,2,0)),"")</f>
        <v>280 4000</v>
      </c>
      <c r="Z31" s="61">
        <v>202</v>
      </c>
      <c r="AA31" s="62">
        <v>2004</v>
      </c>
      <c r="AB31" s="62">
        <v>4123</v>
      </c>
      <c r="AC31" s="65" t="str">
        <f>IF(D31&lt;&gt;"",VLOOKUP(D31,LISTAS·PAPP!$I$3:$M$16,2,0),"")</f>
        <v>56</v>
      </c>
      <c r="AD31" s="51" t="str">
        <f>IF(D31&lt;&gt;"",VLOOKUP(D31,LISTAS·PAPP!$I$3:$M$16,3,0),"")</f>
        <v>DESARROLLO_INFANTIL</v>
      </c>
      <c r="AE31" s="52" t="str">
        <f>IF(D31&lt;&gt;"",VLOOKUP(D31,LISTAS·PAPP!$I$3:$M$16,4,0),"")</f>
        <v>001</v>
      </c>
      <c r="AF31" s="51" t="str">
        <f>IF(D31&lt;&gt;"",VLOOKUP(D31,LISTAS·PAPP!$I$3:$M$16,5,0),"")</f>
        <v>ESTRATEGIA_DE_MEJORAMIENTO_DEL_TALENTO_HUMANO_DE_LOS_SERVICIOS_DE_DESARROLLO_INFANTIL</v>
      </c>
      <c r="AG31" s="52" t="str">
        <f>IF(AH31&lt;&gt;"",VLOOKUP(AH31,LISTAS·PAPP!$O$3:$P$74,2,0),"")</f>
        <v>006</v>
      </c>
      <c r="AH31" s="58" t="s">
        <v>859</v>
      </c>
      <c r="AI31" s="60" t="s">
        <v>471</v>
      </c>
      <c r="AJ31" s="51" t="str">
        <f>IF(AI31&lt;&gt;"",VLOOKUP(AI31,LISTAS·PAPP!$X$4:$Y$80,2,0),"")</f>
        <v>NO APLICA</v>
      </c>
      <c r="AK31" s="58" t="s">
        <v>631</v>
      </c>
      <c r="AL31" s="60">
        <v>710204</v>
      </c>
      <c r="AM31" s="51" t="str">
        <f>IF(ISERROR(VLOOKUP(AL31,LISTAS·PAPP!$AD$4:$AE$334,2,0))," ",VLOOKUP(AL31,LISTAS·PAPP!$AD$4:$AE$334,2,0))</f>
        <v>Decimo Cuarto Sueldo</v>
      </c>
      <c r="AN31" s="63">
        <v>300.79000000000002</v>
      </c>
      <c r="AO31" s="64">
        <v>0</v>
      </c>
      <c r="AP31" s="64">
        <v>32.83</v>
      </c>
      <c r="AQ31" s="64">
        <v>103.81</v>
      </c>
      <c r="AR31" s="64">
        <v>0</v>
      </c>
      <c r="AS31" s="64">
        <v>0</v>
      </c>
      <c r="AT31" s="64">
        <v>98.49</v>
      </c>
      <c r="AU31" s="64">
        <v>32.83</v>
      </c>
      <c r="AV31" s="64">
        <v>32.83</v>
      </c>
      <c r="AW31" s="64">
        <v>0</v>
      </c>
      <c r="AX31" s="64">
        <v>0</v>
      </c>
      <c r="AY31" s="64">
        <v>0</v>
      </c>
      <c r="AZ31" s="64">
        <v>0</v>
      </c>
      <c r="BA31" s="53">
        <f t="shared" si="1"/>
        <v>300.78999999999996</v>
      </c>
      <c r="BB31" s="54" t="str">
        <f t="shared" si="2"/>
        <v>OK</v>
      </c>
      <c r="BC31" s="55" t="str">
        <f t="shared" si="3"/>
        <v xml:space="preserve">                </v>
      </c>
    </row>
    <row r="32" spans="1:55" ht="50.1" customHeight="1" x14ac:dyDescent="0.25">
      <c r="A32" s="58" t="s">
        <v>39</v>
      </c>
      <c r="B32" s="58" t="s">
        <v>47</v>
      </c>
      <c r="C32" s="58" t="s">
        <v>98</v>
      </c>
      <c r="D32" s="58" t="s">
        <v>171</v>
      </c>
      <c r="E32" s="51" t="str">
        <f>IF(C32&lt;&gt;"",VLOOKUP(MID(C32,18,5),LISTAS·PAPP!$E$4:$F$76,2,0),"")</f>
        <v>MANABÍ</v>
      </c>
      <c r="F32" s="58" t="s">
        <v>342</v>
      </c>
      <c r="G32" s="51" t="str">
        <f>IF(F32&lt;&gt;"",VLOOKUP(F32,LISTAS·PAPP!$R$3:$T$221,3,0),"")</f>
        <v xml:space="preserve"> </v>
      </c>
      <c r="H32" s="58" t="s">
        <v>905</v>
      </c>
      <c r="I32" s="66" t="s">
        <v>945</v>
      </c>
      <c r="J32" s="66" t="s">
        <v>946</v>
      </c>
      <c r="K32" s="67">
        <v>1</v>
      </c>
      <c r="L32" s="66" t="s">
        <v>947</v>
      </c>
      <c r="M32" s="60">
        <v>1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52" t="str">
        <f>IF(A32&lt;&gt;"",IF(D32="DIRECCIÓN_DE_TRANSFERENCIAS","280 0031",VLOOKUP(C32,LISTAS·PAPP!$C$3:$D$76,2,0)),"")</f>
        <v>280 4000</v>
      </c>
      <c r="Z32" s="61">
        <v>202</v>
      </c>
      <c r="AA32" s="62">
        <v>2004</v>
      </c>
      <c r="AB32" s="62">
        <v>4123</v>
      </c>
      <c r="AC32" s="65" t="str">
        <f>IF(D32&lt;&gt;"",VLOOKUP(D32,LISTAS·PAPP!$I$3:$M$16,2,0),"")</f>
        <v>56</v>
      </c>
      <c r="AD32" s="51" t="str">
        <f>IF(D32&lt;&gt;"",VLOOKUP(D32,LISTAS·PAPP!$I$3:$M$16,3,0),"")</f>
        <v>DESARROLLO_INFANTIL</v>
      </c>
      <c r="AE32" s="52" t="str">
        <f>IF(D32&lt;&gt;"",VLOOKUP(D32,LISTAS·PAPP!$I$3:$M$16,4,0),"")</f>
        <v>001</v>
      </c>
      <c r="AF32" s="51" t="str">
        <f>IF(D32&lt;&gt;"",VLOOKUP(D32,LISTAS·PAPP!$I$3:$M$16,5,0),"")</f>
        <v>ESTRATEGIA_DE_MEJORAMIENTO_DEL_TALENTO_HUMANO_DE_LOS_SERVICIOS_DE_DESARROLLO_INFANTIL</v>
      </c>
      <c r="AG32" s="52" t="str">
        <f>IF(AH32&lt;&gt;"",VLOOKUP(AH32,LISTAS·PAPP!$O$3:$P$74,2,0),"")</f>
        <v>006</v>
      </c>
      <c r="AH32" s="58" t="s">
        <v>859</v>
      </c>
      <c r="AI32" s="60" t="s">
        <v>471</v>
      </c>
      <c r="AJ32" s="51" t="str">
        <f>IF(AI32&lt;&gt;"",VLOOKUP(AI32,LISTAS·PAPP!$X$4:$Y$80,2,0),"")</f>
        <v>NO APLICA</v>
      </c>
      <c r="AK32" s="58" t="s">
        <v>631</v>
      </c>
      <c r="AL32" s="60">
        <v>710510</v>
      </c>
      <c r="AM32" s="51" t="str">
        <f>IF(ISERROR(VLOOKUP(AL32,LISTAS·PAPP!$AD$4:$AE$334,2,0))," ",VLOOKUP(AL32,LISTAS·PAPP!$AD$4:$AE$334,2,0))</f>
        <v>Servicios Personales por Contrato</v>
      </c>
      <c r="AN32" s="63">
        <v>8484.06</v>
      </c>
      <c r="AO32" s="64">
        <v>1212</v>
      </c>
      <c r="AP32" s="64">
        <v>1212</v>
      </c>
      <c r="AQ32" s="64">
        <v>1212</v>
      </c>
      <c r="AR32" s="64">
        <v>1212</v>
      </c>
      <c r="AS32" s="64">
        <v>1212</v>
      </c>
      <c r="AT32" s="64">
        <v>1212</v>
      </c>
      <c r="AU32" s="64">
        <v>1212.06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53">
        <f t="shared" si="1"/>
        <v>8484.06</v>
      </c>
      <c r="BB32" s="54" t="str">
        <f t="shared" si="2"/>
        <v>OK</v>
      </c>
      <c r="BC32" s="55" t="str">
        <f t="shared" si="3"/>
        <v xml:space="preserve">                </v>
      </c>
    </row>
    <row r="33" spans="1:55" ht="50.1" customHeight="1" x14ac:dyDescent="0.25">
      <c r="A33" s="58" t="s">
        <v>39</v>
      </c>
      <c r="B33" s="58" t="s">
        <v>47</v>
      </c>
      <c r="C33" s="58" t="s">
        <v>98</v>
      </c>
      <c r="D33" s="58" t="s">
        <v>171</v>
      </c>
      <c r="E33" s="51" t="str">
        <f>IF(C33&lt;&gt;"",VLOOKUP(MID(C33,18,5),LISTAS·PAPP!$E$4:$F$76,2,0),"")</f>
        <v>MANABÍ</v>
      </c>
      <c r="F33" s="58" t="s">
        <v>342</v>
      </c>
      <c r="G33" s="51" t="str">
        <f>IF(F33&lt;&gt;"",VLOOKUP(F33,LISTAS·PAPP!$R$3:$T$221,3,0),"")</f>
        <v xml:space="preserve"> </v>
      </c>
      <c r="H33" s="58" t="s">
        <v>905</v>
      </c>
      <c r="I33" s="66" t="s">
        <v>945</v>
      </c>
      <c r="J33" s="66" t="s">
        <v>946</v>
      </c>
      <c r="K33" s="67">
        <v>1</v>
      </c>
      <c r="L33" s="66" t="s">
        <v>947</v>
      </c>
      <c r="M33" s="60">
        <v>1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52" t="str">
        <f>IF(A33&lt;&gt;"",IF(D33="DIRECCIÓN_DE_TRANSFERENCIAS","280 0031",VLOOKUP(C33,LISTAS·PAPP!$C$3:$D$76,2,0)),"")</f>
        <v>280 4000</v>
      </c>
      <c r="Z33" s="61">
        <v>202</v>
      </c>
      <c r="AA33" s="62">
        <v>2004</v>
      </c>
      <c r="AB33" s="62">
        <v>4123</v>
      </c>
      <c r="AC33" s="65" t="str">
        <f>IF(D33&lt;&gt;"",VLOOKUP(D33,LISTAS·PAPP!$I$3:$M$16,2,0),"")</f>
        <v>56</v>
      </c>
      <c r="AD33" s="51" t="str">
        <f>IF(D33&lt;&gt;"",VLOOKUP(D33,LISTAS·PAPP!$I$3:$M$16,3,0),"")</f>
        <v>DESARROLLO_INFANTIL</v>
      </c>
      <c r="AE33" s="52" t="str">
        <f>IF(D33&lt;&gt;"",VLOOKUP(D33,LISTAS·PAPP!$I$3:$M$16,4,0),"")</f>
        <v>001</v>
      </c>
      <c r="AF33" s="51" t="str">
        <f>IF(D33&lt;&gt;"",VLOOKUP(D33,LISTAS·PAPP!$I$3:$M$16,5,0),"")</f>
        <v>ESTRATEGIA_DE_MEJORAMIENTO_DEL_TALENTO_HUMANO_DE_LOS_SERVICIOS_DE_DESARROLLO_INFANTIL</v>
      </c>
      <c r="AG33" s="52" t="str">
        <f>IF(AH33&lt;&gt;"",VLOOKUP(AH33,LISTAS·PAPP!$O$3:$P$74,2,0),"")</f>
        <v>006</v>
      </c>
      <c r="AH33" s="58" t="s">
        <v>859</v>
      </c>
      <c r="AI33" s="60" t="s">
        <v>471</v>
      </c>
      <c r="AJ33" s="51" t="str">
        <f>IF(AI33&lt;&gt;"",VLOOKUP(AI33,LISTAS·PAPP!$X$4:$Y$80,2,0),"")</f>
        <v>NO APLICA</v>
      </c>
      <c r="AK33" s="58" t="s">
        <v>631</v>
      </c>
      <c r="AL33" s="60">
        <v>710601</v>
      </c>
      <c r="AM33" s="51" t="str">
        <f>IF(ISERROR(VLOOKUP(AL33,LISTAS·PAPP!$AD$4:$AE$334,2,0))," ",VLOOKUP(AL33,LISTAS·PAPP!$AD$4:$AE$334,2,0))</f>
        <v>Aporte Patronal</v>
      </c>
      <c r="AN33" s="63">
        <v>818.72</v>
      </c>
      <c r="AO33" s="64">
        <v>116.96</v>
      </c>
      <c r="AP33" s="64">
        <v>116.96</v>
      </c>
      <c r="AQ33" s="64">
        <v>116.96</v>
      </c>
      <c r="AR33" s="64">
        <v>116.96</v>
      </c>
      <c r="AS33" s="64">
        <v>116.96</v>
      </c>
      <c r="AT33" s="64">
        <v>116.96</v>
      </c>
      <c r="AU33" s="64">
        <v>116.96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53">
        <f t="shared" si="1"/>
        <v>818.72</v>
      </c>
      <c r="BB33" s="54" t="str">
        <f t="shared" si="2"/>
        <v>OK</v>
      </c>
      <c r="BC33" s="55" t="str">
        <f t="shared" si="3"/>
        <v xml:space="preserve">                </v>
      </c>
    </row>
    <row r="34" spans="1:55" ht="50.1" customHeight="1" x14ac:dyDescent="0.25">
      <c r="A34" s="58" t="s">
        <v>39</v>
      </c>
      <c r="B34" s="58" t="s">
        <v>47</v>
      </c>
      <c r="C34" s="58" t="s">
        <v>98</v>
      </c>
      <c r="D34" s="58" t="s">
        <v>171</v>
      </c>
      <c r="E34" s="51" t="str">
        <f>IF(C34&lt;&gt;"",VLOOKUP(MID(C34,18,5),LISTAS·PAPP!$E$4:$F$76,2,0),"")</f>
        <v>MANABÍ</v>
      </c>
      <c r="F34" s="58" t="s">
        <v>342</v>
      </c>
      <c r="G34" s="51" t="str">
        <f>IF(F34&lt;&gt;"",VLOOKUP(F34,LISTAS·PAPP!$R$3:$T$221,3,0),"")</f>
        <v xml:space="preserve"> </v>
      </c>
      <c r="H34" s="58" t="s">
        <v>905</v>
      </c>
      <c r="I34" s="66" t="s">
        <v>945</v>
      </c>
      <c r="J34" s="66" t="s">
        <v>946</v>
      </c>
      <c r="K34" s="67">
        <v>1</v>
      </c>
      <c r="L34" s="66" t="s">
        <v>947</v>
      </c>
      <c r="M34" s="60">
        <v>1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52" t="str">
        <f>IF(A34&lt;&gt;"",IF(D34="DIRECCIÓN_DE_TRANSFERENCIAS","280 0031",VLOOKUP(C34,LISTAS·PAPP!$C$3:$D$76,2,0)),"")</f>
        <v>280 4000</v>
      </c>
      <c r="Z34" s="61">
        <v>202</v>
      </c>
      <c r="AA34" s="62">
        <v>2004</v>
      </c>
      <c r="AB34" s="62">
        <v>4123</v>
      </c>
      <c r="AC34" s="65" t="str">
        <f>IF(D34&lt;&gt;"",VLOOKUP(D34,LISTAS·PAPP!$I$3:$M$16,2,0),"")</f>
        <v>56</v>
      </c>
      <c r="AD34" s="51" t="str">
        <f>IF(D34&lt;&gt;"",VLOOKUP(D34,LISTAS·PAPP!$I$3:$M$16,3,0),"")</f>
        <v>DESARROLLO_INFANTIL</v>
      </c>
      <c r="AE34" s="52" t="str">
        <f>IF(D34&lt;&gt;"",VLOOKUP(D34,LISTAS·PAPP!$I$3:$M$16,4,0),"")</f>
        <v>001</v>
      </c>
      <c r="AF34" s="51" t="str">
        <f>IF(D34&lt;&gt;"",VLOOKUP(D34,LISTAS·PAPP!$I$3:$M$16,5,0),"")</f>
        <v>ESTRATEGIA_DE_MEJORAMIENTO_DEL_TALENTO_HUMANO_DE_LOS_SERVICIOS_DE_DESARROLLO_INFANTIL</v>
      </c>
      <c r="AG34" s="52" t="str">
        <f>IF(AH34&lt;&gt;"",VLOOKUP(AH34,LISTAS·PAPP!$O$3:$P$74,2,0),"")</f>
        <v>006</v>
      </c>
      <c r="AH34" s="58" t="s">
        <v>859</v>
      </c>
      <c r="AI34" s="60" t="s">
        <v>471</v>
      </c>
      <c r="AJ34" s="51" t="str">
        <f>IF(AI34&lt;&gt;"",VLOOKUP(AI34,LISTAS·PAPP!$X$4:$Y$80,2,0),"")</f>
        <v>NO APLICA</v>
      </c>
      <c r="AK34" s="58" t="s">
        <v>631</v>
      </c>
      <c r="AL34" s="60">
        <v>710602</v>
      </c>
      <c r="AM34" s="51" t="str">
        <f>IF(ISERROR(VLOOKUP(AL34,LISTAS·PAPP!$AD$4:$AE$334,2,0))," ",VLOOKUP(AL34,LISTAS·PAPP!$AD$4:$AE$334,2,0))</f>
        <v>Fondo de Reserva</v>
      </c>
      <c r="AN34" s="63">
        <v>605.76</v>
      </c>
      <c r="AO34" s="64">
        <v>0</v>
      </c>
      <c r="AP34" s="64">
        <v>100.96</v>
      </c>
      <c r="AQ34" s="64">
        <v>100.96</v>
      </c>
      <c r="AR34" s="64">
        <v>100.96</v>
      </c>
      <c r="AS34" s="64">
        <v>100.96</v>
      </c>
      <c r="AT34" s="64">
        <v>100.96</v>
      </c>
      <c r="AU34" s="64">
        <v>100.96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53">
        <f t="shared" si="1"/>
        <v>605.76</v>
      </c>
      <c r="BB34" s="54" t="str">
        <f t="shared" si="2"/>
        <v>OK</v>
      </c>
      <c r="BC34" s="55" t="str">
        <f t="shared" si="3"/>
        <v xml:space="preserve">                </v>
      </c>
    </row>
    <row r="35" spans="1:55" ht="50.1" customHeight="1" x14ac:dyDescent="0.25">
      <c r="A35" s="58" t="s">
        <v>39</v>
      </c>
      <c r="B35" s="58" t="s">
        <v>47</v>
      </c>
      <c r="C35" s="58" t="s">
        <v>98</v>
      </c>
      <c r="D35" s="58" t="s">
        <v>171</v>
      </c>
      <c r="E35" s="51" t="str">
        <f>IF(C35&lt;&gt;"",VLOOKUP(MID(C35,18,5),LISTAS·PAPP!$E$4:$F$76,2,0),"")</f>
        <v>MANABÍ</v>
      </c>
      <c r="F35" s="58" t="s">
        <v>342</v>
      </c>
      <c r="G35" s="51" t="str">
        <f>IF(F35&lt;&gt;"",VLOOKUP(F35,LISTAS·PAPP!$R$3:$T$221,3,0),"")</f>
        <v xml:space="preserve"> </v>
      </c>
      <c r="H35" s="58" t="s">
        <v>905</v>
      </c>
      <c r="I35" s="66" t="s">
        <v>945</v>
      </c>
      <c r="J35" s="66" t="s">
        <v>948</v>
      </c>
      <c r="K35" s="67" t="s">
        <v>949</v>
      </c>
      <c r="L35" s="66" t="s">
        <v>950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 t="s">
        <v>949</v>
      </c>
      <c r="V35" s="60">
        <v>0</v>
      </c>
      <c r="W35" s="60">
        <v>0</v>
      </c>
      <c r="X35" s="60">
        <v>0</v>
      </c>
      <c r="Y35" s="52" t="str">
        <f>IF(A35&lt;&gt;"",IF(D35="DIRECCIÓN_DE_TRANSFERENCIAS","280 0031",VLOOKUP(C35,LISTAS·PAPP!$C$3:$D$76,2,0)),"")</f>
        <v>280 4000</v>
      </c>
      <c r="Z35" s="61" t="s">
        <v>443</v>
      </c>
      <c r="AA35" s="62">
        <v>0</v>
      </c>
      <c r="AB35" s="62">
        <v>0</v>
      </c>
      <c r="AC35" s="65" t="str">
        <f>IF(D35&lt;&gt;"",VLOOKUP(D35,LISTAS·PAPP!$I$3:$M$16,2,0),"")</f>
        <v>56</v>
      </c>
      <c r="AD35" s="51" t="str">
        <f>IF(D35&lt;&gt;"",VLOOKUP(D35,LISTAS·PAPP!$I$3:$M$16,3,0),"")</f>
        <v>DESARROLLO_INFANTIL</v>
      </c>
      <c r="AE35" s="52" t="str">
        <f>IF(D35&lt;&gt;"",VLOOKUP(D35,LISTAS·PAPP!$I$3:$M$16,4,0),"")</f>
        <v>001</v>
      </c>
      <c r="AF35" s="51" t="str">
        <f>IF(D35&lt;&gt;"",VLOOKUP(D35,LISTAS·PAPP!$I$3:$M$16,5,0),"")</f>
        <v>ESTRATEGIA_DE_MEJORAMIENTO_DEL_TALENTO_HUMANO_DE_LOS_SERVICIOS_DE_DESARROLLO_INFANTIL</v>
      </c>
      <c r="AG35" s="52" t="str">
        <f>IF(AH35&lt;&gt;"",VLOOKUP(AH35,LISTAS·PAPP!$O$3:$P$74,2,0),"")</f>
        <v>001</v>
      </c>
      <c r="AH35" s="58" t="s">
        <v>917</v>
      </c>
      <c r="AI35" s="60" t="s">
        <v>471</v>
      </c>
      <c r="AJ35" s="51" t="str">
        <f>IF(AI35&lt;&gt;"",VLOOKUP(AI35,LISTAS·PAPP!$X$4:$Y$80,2,0),"")</f>
        <v>NO APLICA</v>
      </c>
      <c r="AK35" s="58" t="s">
        <v>636</v>
      </c>
      <c r="AL35" s="60">
        <v>840107</v>
      </c>
      <c r="AM35" s="51" t="str">
        <f>IF(ISERROR(VLOOKUP(AL35,LISTAS·PAPP!$AD$4:$AE$334,2,0))," ",VLOOKUP(AL35,LISTAS·PAPP!$AD$4:$AE$334,2,0))</f>
        <v>Equipos, Sistemas y Paquetes Informáticos</v>
      </c>
      <c r="AN35" s="63">
        <v>473.76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473.76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53">
        <f t="shared" si="1"/>
        <v>473.76</v>
      </c>
      <c r="BB35" s="54" t="str">
        <f t="shared" si="2"/>
        <v>OK</v>
      </c>
      <c r="BC35" s="55" t="str">
        <f t="shared" si="3"/>
        <v xml:space="preserve">                </v>
      </c>
    </row>
    <row r="36" spans="1:55" ht="50.1" customHeight="1" x14ac:dyDescent="0.25">
      <c r="A36" s="58" t="s">
        <v>39</v>
      </c>
      <c r="B36" s="58" t="s">
        <v>48</v>
      </c>
      <c r="C36" s="58" t="s">
        <v>110</v>
      </c>
      <c r="D36" s="58" t="s">
        <v>171</v>
      </c>
      <c r="E36" s="51" t="str">
        <f>IF(C36&lt;&gt;"",VLOOKUP(MID(C36,18,5),LISTAS·PAPP!$E$4:$F$76,2,0),"")</f>
        <v>LOS_RÍOS</v>
      </c>
      <c r="F36" s="58" t="s">
        <v>334</v>
      </c>
      <c r="G36" s="51" t="str">
        <f>IF(F36&lt;&gt;"",VLOOKUP(F36,LISTAS·PAPP!$R$3:$T$221,3,0),"")</f>
        <v xml:space="preserve"> </v>
      </c>
      <c r="H36" s="58" t="s">
        <v>905</v>
      </c>
      <c r="I36" s="66" t="s">
        <v>945</v>
      </c>
      <c r="J36" s="66" t="s">
        <v>946</v>
      </c>
      <c r="K36" s="67">
        <v>1</v>
      </c>
      <c r="L36" s="66" t="s">
        <v>947</v>
      </c>
      <c r="M36" s="60">
        <v>1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52" t="str">
        <f>IF(A36&lt;&gt;"",IF(D36="DIRECCIÓN_DE_TRANSFERENCIAS","280 0031",VLOOKUP(C36,LISTAS·PAPP!$C$3:$D$76,2,0)),"")</f>
        <v>280 5000</v>
      </c>
      <c r="Z36" s="61">
        <v>202</v>
      </c>
      <c r="AA36" s="62">
        <v>2004</v>
      </c>
      <c r="AB36" s="62">
        <v>4123</v>
      </c>
      <c r="AC36" s="65" t="str">
        <f>IF(D36&lt;&gt;"",VLOOKUP(D36,LISTAS·PAPP!$I$3:$M$16,2,0),"")</f>
        <v>56</v>
      </c>
      <c r="AD36" s="51" t="str">
        <f>IF(D36&lt;&gt;"",VLOOKUP(D36,LISTAS·PAPP!$I$3:$M$16,3,0),"")</f>
        <v>DESARROLLO_INFANTIL</v>
      </c>
      <c r="AE36" s="52" t="str">
        <f>IF(D36&lt;&gt;"",VLOOKUP(D36,LISTAS·PAPP!$I$3:$M$16,4,0),"")</f>
        <v>001</v>
      </c>
      <c r="AF36" s="51" t="str">
        <f>IF(D36&lt;&gt;"",VLOOKUP(D36,LISTAS·PAPP!$I$3:$M$16,5,0),"")</f>
        <v>ESTRATEGIA_DE_MEJORAMIENTO_DEL_TALENTO_HUMANO_DE_LOS_SERVICIOS_DE_DESARROLLO_INFANTIL</v>
      </c>
      <c r="AG36" s="52" t="str">
        <f>IF(AH36&lt;&gt;"",VLOOKUP(AH36,LISTAS·PAPP!$O$3:$P$74,2,0),"")</f>
        <v>006</v>
      </c>
      <c r="AH36" s="58" t="s">
        <v>859</v>
      </c>
      <c r="AI36" s="60" t="s">
        <v>471</v>
      </c>
      <c r="AJ36" s="51" t="str">
        <f>IF(AI36&lt;&gt;"",VLOOKUP(AI36,LISTAS·PAPP!$X$4:$Y$80,2,0),"")</f>
        <v>NO APLICA</v>
      </c>
      <c r="AK36" s="58" t="s">
        <v>631</v>
      </c>
      <c r="AL36" s="60">
        <v>710203</v>
      </c>
      <c r="AM36" s="51" t="str">
        <f>IF(ISERROR(VLOOKUP(AL36,LISTAS·PAPP!$AD$4:$AE$334,2,0))," ",VLOOKUP(AL36,LISTAS·PAPP!$AD$4:$AE$334,2,0))</f>
        <v>Decimo Tercer Sueldo</v>
      </c>
      <c r="AN36" s="63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53">
        <f t="shared" si="1"/>
        <v>0</v>
      </c>
      <c r="BB36" s="54" t="str">
        <f t="shared" si="2"/>
        <v>OK</v>
      </c>
      <c r="BC36" s="55" t="str">
        <f t="shared" si="3"/>
        <v xml:space="preserve">                </v>
      </c>
    </row>
    <row r="37" spans="1:55" ht="50.1" customHeight="1" x14ac:dyDescent="0.25">
      <c r="A37" s="58" t="s">
        <v>39</v>
      </c>
      <c r="B37" s="58" t="s">
        <v>48</v>
      </c>
      <c r="C37" s="58" t="s">
        <v>110</v>
      </c>
      <c r="D37" s="58" t="s">
        <v>171</v>
      </c>
      <c r="E37" s="51" t="str">
        <f>IF(C37&lt;&gt;"",VLOOKUP(MID(C37,18,5),LISTAS·PAPP!$E$4:$F$76,2,0),"")</f>
        <v>LOS_RÍOS</v>
      </c>
      <c r="F37" s="58" t="s">
        <v>334</v>
      </c>
      <c r="G37" s="51" t="str">
        <f>IF(F37&lt;&gt;"",VLOOKUP(F37,LISTAS·PAPP!$R$3:$T$221,3,0),"")</f>
        <v xml:space="preserve"> </v>
      </c>
      <c r="H37" s="58" t="s">
        <v>905</v>
      </c>
      <c r="I37" s="66" t="s">
        <v>945</v>
      </c>
      <c r="J37" s="66" t="s">
        <v>946</v>
      </c>
      <c r="K37" s="67">
        <v>1</v>
      </c>
      <c r="L37" s="66" t="s">
        <v>947</v>
      </c>
      <c r="M37" s="60">
        <v>1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52" t="str">
        <f>IF(A37&lt;&gt;"",IF(D37="DIRECCIÓN_DE_TRANSFERENCIAS","280 0031",VLOOKUP(C37,LISTAS·PAPP!$C$3:$D$76,2,0)),"")</f>
        <v>280 5000</v>
      </c>
      <c r="Z37" s="61">
        <v>202</v>
      </c>
      <c r="AA37" s="62">
        <v>2004</v>
      </c>
      <c r="AB37" s="62">
        <v>4123</v>
      </c>
      <c r="AC37" s="65" t="str">
        <f>IF(D37&lt;&gt;"",VLOOKUP(D37,LISTAS·PAPP!$I$3:$M$16,2,0),"")</f>
        <v>56</v>
      </c>
      <c r="AD37" s="51" t="str">
        <f>IF(D37&lt;&gt;"",VLOOKUP(D37,LISTAS·PAPP!$I$3:$M$16,3,0),"")</f>
        <v>DESARROLLO_INFANTIL</v>
      </c>
      <c r="AE37" s="52" t="str">
        <f>IF(D37&lt;&gt;"",VLOOKUP(D37,LISTAS·PAPP!$I$3:$M$16,4,0),"")</f>
        <v>001</v>
      </c>
      <c r="AF37" s="51" t="str">
        <f>IF(D37&lt;&gt;"",VLOOKUP(D37,LISTAS·PAPP!$I$3:$M$16,5,0),"")</f>
        <v>ESTRATEGIA_DE_MEJORAMIENTO_DEL_TALENTO_HUMANO_DE_LOS_SERVICIOS_DE_DESARROLLO_INFANTIL</v>
      </c>
      <c r="AG37" s="52" t="str">
        <f>IF(AH37&lt;&gt;"",VLOOKUP(AH37,LISTAS·PAPP!$O$3:$P$74,2,0),"")</f>
        <v>006</v>
      </c>
      <c r="AH37" s="58" t="s">
        <v>859</v>
      </c>
      <c r="AI37" s="60" t="s">
        <v>471</v>
      </c>
      <c r="AJ37" s="51" t="str">
        <f>IF(AI37&lt;&gt;"",VLOOKUP(AI37,LISTAS·PAPP!$X$4:$Y$80,2,0),"")</f>
        <v>NO APLICA</v>
      </c>
      <c r="AK37" s="58" t="s">
        <v>631</v>
      </c>
      <c r="AL37" s="60">
        <v>710204</v>
      </c>
      <c r="AM37" s="51" t="str">
        <f>IF(ISERROR(VLOOKUP(AL37,LISTAS·PAPP!$AD$4:$AE$334,2,0))," ",VLOOKUP(AL37,LISTAS·PAPP!$AD$4:$AE$334,2,0))</f>
        <v>Decimo Cuarto Sueldo</v>
      </c>
      <c r="AN37" s="63">
        <v>295.5</v>
      </c>
      <c r="AO37" s="64">
        <v>0</v>
      </c>
      <c r="AP37" s="64">
        <v>0</v>
      </c>
      <c r="AQ37" s="64">
        <v>295.5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53">
        <f t="shared" si="1"/>
        <v>295.5</v>
      </c>
      <c r="BB37" s="54" t="str">
        <f t="shared" si="2"/>
        <v>OK</v>
      </c>
      <c r="BC37" s="55" t="str">
        <f t="shared" si="3"/>
        <v xml:space="preserve">                </v>
      </c>
    </row>
    <row r="38" spans="1:55" ht="50.1" customHeight="1" x14ac:dyDescent="0.25">
      <c r="A38" s="58" t="s">
        <v>39</v>
      </c>
      <c r="B38" s="58" t="s">
        <v>48</v>
      </c>
      <c r="C38" s="58" t="s">
        <v>110</v>
      </c>
      <c r="D38" s="58" t="s">
        <v>171</v>
      </c>
      <c r="E38" s="51" t="str">
        <f>IF(C38&lt;&gt;"",VLOOKUP(MID(C38,18,5),LISTAS·PAPP!$E$4:$F$76,2,0),"")</f>
        <v>LOS_RÍOS</v>
      </c>
      <c r="F38" s="58" t="s">
        <v>334</v>
      </c>
      <c r="G38" s="51" t="str">
        <f>IF(F38&lt;&gt;"",VLOOKUP(F38,LISTAS·PAPP!$R$3:$T$221,3,0),"")</f>
        <v xml:space="preserve"> </v>
      </c>
      <c r="H38" s="58" t="s">
        <v>905</v>
      </c>
      <c r="I38" s="66" t="s">
        <v>945</v>
      </c>
      <c r="J38" s="66" t="s">
        <v>946</v>
      </c>
      <c r="K38" s="67">
        <v>1</v>
      </c>
      <c r="L38" s="66" t="s">
        <v>947</v>
      </c>
      <c r="M38" s="60">
        <v>1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52" t="str">
        <f>IF(A38&lt;&gt;"",IF(D38="DIRECCIÓN_DE_TRANSFERENCIAS","280 0031",VLOOKUP(C38,LISTAS·PAPP!$C$3:$D$76,2,0)),"")</f>
        <v>280 5000</v>
      </c>
      <c r="Z38" s="61">
        <v>202</v>
      </c>
      <c r="AA38" s="62">
        <v>2004</v>
      </c>
      <c r="AB38" s="62">
        <v>4123</v>
      </c>
      <c r="AC38" s="65" t="str">
        <f>IF(D38&lt;&gt;"",VLOOKUP(D38,LISTAS·PAPP!$I$3:$M$16,2,0),"")</f>
        <v>56</v>
      </c>
      <c r="AD38" s="51" t="str">
        <f>IF(D38&lt;&gt;"",VLOOKUP(D38,LISTAS·PAPP!$I$3:$M$16,3,0),"")</f>
        <v>DESARROLLO_INFANTIL</v>
      </c>
      <c r="AE38" s="52" t="str">
        <f>IF(D38&lt;&gt;"",VLOOKUP(D38,LISTAS·PAPP!$I$3:$M$16,4,0),"")</f>
        <v>001</v>
      </c>
      <c r="AF38" s="51" t="str">
        <f>IF(D38&lt;&gt;"",VLOOKUP(D38,LISTAS·PAPP!$I$3:$M$16,5,0),"")</f>
        <v>ESTRATEGIA_DE_MEJORAMIENTO_DEL_TALENTO_HUMANO_DE_LOS_SERVICIOS_DE_DESARROLLO_INFANTIL</v>
      </c>
      <c r="AG38" s="52" t="str">
        <f>IF(AH38&lt;&gt;"",VLOOKUP(AH38,LISTAS·PAPP!$O$3:$P$74,2,0),"")</f>
        <v>006</v>
      </c>
      <c r="AH38" s="58" t="s">
        <v>859</v>
      </c>
      <c r="AI38" s="60" t="s">
        <v>471</v>
      </c>
      <c r="AJ38" s="51" t="str">
        <f>IF(AI38&lt;&gt;"",VLOOKUP(AI38,LISTAS·PAPP!$X$4:$Y$80,2,0),"")</f>
        <v>NO APLICA</v>
      </c>
      <c r="AK38" s="58" t="s">
        <v>631</v>
      </c>
      <c r="AL38" s="60">
        <v>710510</v>
      </c>
      <c r="AM38" s="51" t="str">
        <f>IF(ISERROR(VLOOKUP(AL38,LISTAS·PAPP!$AD$4:$AE$334,2,0))," ",VLOOKUP(AL38,LISTAS·PAPP!$AD$4:$AE$334,2,0))</f>
        <v>Servicios Personales por Contrato</v>
      </c>
      <c r="AN38" s="63">
        <v>8484.02</v>
      </c>
      <c r="AO38" s="64">
        <v>1212</v>
      </c>
      <c r="AP38" s="64">
        <v>1212</v>
      </c>
      <c r="AQ38" s="64">
        <v>1212</v>
      </c>
      <c r="AR38" s="64">
        <v>1212</v>
      </c>
      <c r="AS38" s="64">
        <v>1212</v>
      </c>
      <c r="AT38" s="64">
        <v>1212</v>
      </c>
      <c r="AU38" s="64">
        <v>1212.02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53">
        <f t="shared" si="1"/>
        <v>8484.02</v>
      </c>
      <c r="BB38" s="54" t="str">
        <f t="shared" si="2"/>
        <v>OK</v>
      </c>
      <c r="BC38" s="55" t="str">
        <f t="shared" si="3"/>
        <v xml:space="preserve">                </v>
      </c>
    </row>
    <row r="39" spans="1:55" ht="50.1" customHeight="1" x14ac:dyDescent="0.25">
      <c r="A39" s="58" t="s">
        <v>39</v>
      </c>
      <c r="B39" s="58" t="s">
        <v>48</v>
      </c>
      <c r="C39" s="58" t="s">
        <v>110</v>
      </c>
      <c r="D39" s="58" t="s">
        <v>171</v>
      </c>
      <c r="E39" s="51" t="str">
        <f>IF(C39&lt;&gt;"",VLOOKUP(MID(C39,18,5),LISTAS·PAPP!$E$4:$F$76,2,0),"")</f>
        <v>LOS_RÍOS</v>
      </c>
      <c r="F39" s="58" t="s">
        <v>334</v>
      </c>
      <c r="G39" s="51" t="str">
        <f>IF(F39&lt;&gt;"",VLOOKUP(F39,LISTAS·PAPP!$R$3:$T$221,3,0),"")</f>
        <v xml:space="preserve"> </v>
      </c>
      <c r="H39" s="58" t="s">
        <v>905</v>
      </c>
      <c r="I39" s="66" t="s">
        <v>945</v>
      </c>
      <c r="J39" s="66" t="s">
        <v>946</v>
      </c>
      <c r="K39" s="67">
        <v>1</v>
      </c>
      <c r="L39" s="66" t="s">
        <v>947</v>
      </c>
      <c r="M39" s="60">
        <v>1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52" t="str">
        <f>IF(A39&lt;&gt;"",IF(D39="DIRECCIÓN_DE_TRANSFERENCIAS","280 0031",VLOOKUP(C39,LISTAS·PAPP!$C$3:$D$76,2,0)),"")</f>
        <v>280 5000</v>
      </c>
      <c r="Z39" s="61">
        <v>202</v>
      </c>
      <c r="AA39" s="62">
        <v>2004</v>
      </c>
      <c r="AB39" s="62">
        <v>4123</v>
      </c>
      <c r="AC39" s="65" t="str">
        <f>IF(D39&lt;&gt;"",VLOOKUP(D39,LISTAS·PAPP!$I$3:$M$16,2,0),"")</f>
        <v>56</v>
      </c>
      <c r="AD39" s="51" t="str">
        <f>IF(D39&lt;&gt;"",VLOOKUP(D39,LISTAS·PAPP!$I$3:$M$16,3,0),"")</f>
        <v>DESARROLLO_INFANTIL</v>
      </c>
      <c r="AE39" s="52" t="str">
        <f>IF(D39&lt;&gt;"",VLOOKUP(D39,LISTAS·PAPP!$I$3:$M$16,4,0),"")</f>
        <v>001</v>
      </c>
      <c r="AF39" s="51" t="str">
        <f>IF(D39&lt;&gt;"",VLOOKUP(D39,LISTAS·PAPP!$I$3:$M$16,5,0),"")</f>
        <v>ESTRATEGIA_DE_MEJORAMIENTO_DEL_TALENTO_HUMANO_DE_LOS_SERVICIOS_DE_DESARROLLO_INFANTIL</v>
      </c>
      <c r="AG39" s="52" t="str">
        <f>IF(AH39&lt;&gt;"",VLOOKUP(AH39,LISTAS·PAPP!$O$3:$P$74,2,0),"")</f>
        <v>006</v>
      </c>
      <c r="AH39" s="58" t="s">
        <v>859</v>
      </c>
      <c r="AI39" s="60" t="s">
        <v>471</v>
      </c>
      <c r="AJ39" s="51" t="str">
        <f>IF(AI39&lt;&gt;"",VLOOKUP(AI39,LISTAS·PAPP!$X$4:$Y$80,2,0),"")</f>
        <v>NO APLICA</v>
      </c>
      <c r="AK39" s="58" t="s">
        <v>631</v>
      </c>
      <c r="AL39" s="60">
        <v>710601</v>
      </c>
      <c r="AM39" s="51" t="str">
        <f>IF(ISERROR(VLOOKUP(AL39,LISTAS·PAPP!$AD$4:$AE$334,2,0))," ",VLOOKUP(AL39,LISTAS·PAPP!$AD$4:$AE$334,2,0))</f>
        <v>Aporte Patronal</v>
      </c>
      <c r="AN39" s="63">
        <v>818.72</v>
      </c>
      <c r="AO39" s="64">
        <v>116.96</v>
      </c>
      <c r="AP39" s="64">
        <v>116.96</v>
      </c>
      <c r="AQ39" s="64">
        <v>116.96</v>
      </c>
      <c r="AR39" s="64">
        <v>116.96</v>
      </c>
      <c r="AS39" s="64">
        <v>116.96</v>
      </c>
      <c r="AT39" s="64">
        <v>116.96</v>
      </c>
      <c r="AU39" s="64">
        <v>116.96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53">
        <f t="shared" si="1"/>
        <v>818.72</v>
      </c>
      <c r="BB39" s="54" t="str">
        <f t="shared" si="2"/>
        <v>OK</v>
      </c>
      <c r="BC39" s="55" t="str">
        <f t="shared" si="3"/>
        <v xml:space="preserve">                </v>
      </c>
    </row>
    <row r="40" spans="1:55" ht="50.1" customHeight="1" x14ac:dyDescent="0.25">
      <c r="A40" s="58" t="s">
        <v>39</v>
      </c>
      <c r="B40" s="58" t="s">
        <v>48</v>
      </c>
      <c r="C40" s="58" t="s">
        <v>110</v>
      </c>
      <c r="D40" s="58" t="s">
        <v>171</v>
      </c>
      <c r="E40" s="51" t="str">
        <f>IF(C40&lt;&gt;"",VLOOKUP(MID(C40,18,5),LISTAS·PAPP!$E$4:$F$76,2,0),"")</f>
        <v>LOS_RÍOS</v>
      </c>
      <c r="F40" s="58" t="s">
        <v>334</v>
      </c>
      <c r="G40" s="51" t="str">
        <f>IF(F40&lt;&gt;"",VLOOKUP(F40,LISTAS·PAPP!$R$3:$T$221,3,0),"")</f>
        <v xml:space="preserve"> </v>
      </c>
      <c r="H40" s="58" t="s">
        <v>905</v>
      </c>
      <c r="I40" s="66" t="s">
        <v>945</v>
      </c>
      <c r="J40" s="66" t="s">
        <v>946</v>
      </c>
      <c r="K40" s="67">
        <v>1</v>
      </c>
      <c r="L40" s="66" t="s">
        <v>947</v>
      </c>
      <c r="M40" s="60">
        <v>1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52" t="str">
        <f>IF(A40&lt;&gt;"",IF(D40="DIRECCIÓN_DE_TRANSFERENCIAS","280 0031",VLOOKUP(C40,LISTAS·PAPP!$C$3:$D$76,2,0)),"")</f>
        <v>280 5000</v>
      </c>
      <c r="Z40" s="61">
        <v>202</v>
      </c>
      <c r="AA40" s="62">
        <v>2004</v>
      </c>
      <c r="AB40" s="62">
        <v>4123</v>
      </c>
      <c r="AC40" s="65" t="str">
        <f>IF(D40&lt;&gt;"",VLOOKUP(D40,LISTAS·PAPP!$I$3:$M$16,2,0),"")</f>
        <v>56</v>
      </c>
      <c r="AD40" s="51" t="str">
        <f>IF(D40&lt;&gt;"",VLOOKUP(D40,LISTAS·PAPP!$I$3:$M$16,3,0),"")</f>
        <v>DESARROLLO_INFANTIL</v>
      </c>
      <c r="AE40" s="52" t="str">
        <f>IF(D40&lt;&gt;"",VLOOKUP(D40,LISTAS·PAPP!$I$3:$M$16,4,0),"")</f>
        <v>001</v>
      </c>
      <c r="AF40" s="51" t="str">
        <f>IF(D40&lt;&gt;"",VLOOKUP(D40,LISTAS·PAPP!$I$3:$M$16,5,0),"")</f>
        <v>ESTRATEGIA_DE_MEJORAMIENTO_DEL_TALENTO_HUMANO_DE_LOS_SERVICIOS_DE_DESARROLLO_INFANTIL</v>
      </c>
      <c r="AG40" s="52" t="str">
        <f>IF(AH40&lt;&gt;"",VLOOKUP(AH40,LISTAS·PAPP!$O$3:$P$74,2,0),"")</f>
        <v>006</v>
      </c>
      <c r="AH40" s="58" t="s">
        <v>859</v>
      </c>
      <c r="AI40" s="60" t="s">
        <v>471</v>
      </c>
      <c r="AJ40" s="51" t="str">
        <f>IF(AI40&lt;&gt;"",VLOOKUP(AI40,LISTAS·PAPP!$X$4:$Y$80,2,0),"")</f>
        <v>NO APLICA</v>
      </c>
      <c r="AK40" s="58" t="s">
        <v>631</v>
      </c>
      <c r="AL40" s="60">
        <v>710602</v>
      </c>
      <c r="AM40" s="51" t="str">
        <f>IF(ISERROR(VLOOKUP(AL40,LISTAS·PAPP!$AD$4:$AE$334,2,0))," ",VLOOKUP(AL40,LISTAS·PAPP!$AD$4:$AE$334,2,0))</f>
        <v>Fondo de Reserva</v>
      </c>
      <c r="AN40" s="63">
        <v>201.91999999999996</v>
      </c>
      <c r="AO40" s="64">
        <v>0</v>
      </c>
      <c r="AP40" s="64">
        <v>0</v>
      </c>
      <c r="AQ40" s="64">
        <v>201.92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53">
        <f t="shared" si="1"/>
        <v>201.92</v>
      </c>
      <c r="BB40" s="54" t="str">
        <f t="shared" si="2"/>
        <v>OK</v>
      </c>
      <c r="BC40" s="55" t="str">
        <f t="shared" si="3"/>
        <v xml:space="preserve">                </v>
      </c>
    </row>
    <row r="41" spans="1:55" ht="50.1" customHeight="1" x14ac:dyDescent="0.25">
      <c r="A41" s="58" t="s">
        <v>39</v>
      </c>
      <c r="B41" s="58" t="s">
        <v>49</v>
      </c>
      <c r="C41" s="58" t="s">
        <v>128</v>
      </c>
      <c r="D41" s="58" t="s">
        <v>171</v>
      </c>
      <c r="E41" s="51" t="str">
        <f>IF(C41&lt;&gt;"",VLOOKUP(MID(C41,18,5),LISTAS·PAPP!$E$4:$F$76,2,0),"")</f>
        <v>AZUAY</v>
      </c>
      <c r="F41" s="58" t="s">
        <v>209</v>
      </c>
      <c r="G41" s="51" t="str">
        <f>IF(F41&lt;&gt;"",VLOOKUP(F41,LISTAS·PAPP!$R$3:$T$221,3,0),"")</f>
        <v xml:space="preserve"> </v>
      </c>
      <c r="H41" s="58" t="s">
        <v>905</v>
      </c>
      <c r="I41" s="66" t="s">
        <v>945</v>
      </c>
      <c r="J41" s="66" t="s">
        <v>946</v>
      </c>
      <c r="K41" s="67">
        <v>1</v>
      </c>
      <c r="L41" s="66" t="s">
        <v>947</v>
      </c>
      <c r="M41" s="60">
        <v>1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52" t="str">
        <f>IF(A41&lt;&gt;"",IF(D41="DIRECCIÓN_DE_TRANSFERENCIAS","280 0031",VLOOKUP(C41,LISTAS·PAPP!$C$3:$D$76,2,0)),"")</f>
        <v>280 6000</v>
      </c>
      <c r="Z41" s="61">
        <v>202</v>
      </c>
      <c r="AA41" s="62">
        <v>2004</v>
      </c>
      <c r="AB41" s="62">
        <v>4123</v>
      </c>
      <c r="AC41" s="65" t="str">
        <f>IF(D41&lt;&gt;"",VLOOKUP(D41,LISTAS·PAPP!$I$3:$M$16,2,0),"")</f>
        <v>56</v>
      </c>
      <c r="AD41" s="51" t="str">
        <f>IF(D41&lt;&gt;"",VLOOKUP(D41,LISTAS·PAPP!$I$3:$M$16,3,0),"")</f>
        <v>DESARROLLO_INFANTIL</v>
      </c>
      <c r="AE41" s="52" t="str">
        <f>IF(D41&lt;&gt;"",VLOOKUP(D41,LISTAS·PAPP!$I$3:$M$16,4,0),"")</f>
        <v>001</v>
      </c>
      <c r="AF41" s="51" t="str">
        <f>IF(D41&lt;&gt;"",VLOOKUP(D41,LISTAS·PAPP!$I$3:$M$16,5,0),"")</f>
        <v>ESTRATEGIA_DE_MEJORAMIENTO_DEL_TALENTO_HUMANO_DE_LOS_SERVICIOS_DE_DESARROLLO_INFANTIL</v>
      </c>
      <c r="AG41" s="52" t="str">
        <f>IF(AH41&lt;&gt;"",VLOOKUP(AH41,LISTAS·PAPP!$O$3:$P$74,2,0),"")</f>
        <v>006</v>
      </c>
      <c r="AH41" s="58" t="s">
        <v>859</v>
      </c>
      <c r="AI41" s="60" t="s">
        <v>471</v>
      </c>
      <c r="AJ41" s="51" t="str">
        <f>IF(AI41&lt;&gt;"",VLOOKUP(AI41,LISTAS·PAPP!$X$4:$Y$80,2,0),"")</f>
        <v>NO APLICA</v>
      </c>
      <c r="AK41" s="58" t="s">
        <v>631</v>
      </c>
      <c r="AL41" s="60">
        <v>710203</v>
      </c>
      <c r="AM41" s="51" t="str">
        <f>IF(ISERROR(VLOOKUP(AL41,LISTAS·PAPP!$AD$4:$AE$334,2,0))," ",VLOOKUP(AL41,LISTAS·PAPP!$AD$4:$AE$334,2,0))</f>
        <v>Decimo Tercer Sueldo</v>
      </c>
      <c r="AN41" s="63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53">
        <f t="shared" si="1"/>
        <v>0</v>
      </c>
      <c r="BB41" s="54" t="str">
        <f t="shared" si="2"/>
        <v>OK</v>
      </c>
      <c r="BC41" s="55" t="str">
        <f t="shared" si="3"/>
        <v xml:space="preserve">                </v>
      </c>
    </row>
    <row r="42" spans="1:55" ht="50.1" customHeight="1" x14ac:dyDescent="0.25">
      <c r="A42" s="58" t="s">
        <v>39</v>
      </c>
      <c r="B42" s="58" t="s">
        <v>49</v>
      </c>
      <c r="C42" s="58" t="s">
        <v>128</v>
      </c>
      <c r="D42" s="58" t="s">
        <v>171</v>
      </c>
      <c r="E42" s="51" t="str">
        <f>IF(C42&lt;&gt;"",VLOOKUP(MID(C42,18,5),LISTAS·PAPP!$E$4:$F$76,2,0),"")</f>
        <v>AZUAY</v>
      </c>
      <c r="F42" s="58" t="s">
        <v>209</v>
      </c>
      <c r="G42" s="51" t="str">
        <f>IF(F42&lt;&gt;"",VLOOKUP(F42,LISTAS·PAPP!$R$3:$T$221,3,0),"")</f>
        <v xml:space="preserve"> </v>
      </c>
      <c r="H42" s="58" t="s">
        <v>905</v>
      </c>
      <c r="I42" s="66" t="s">
        <v>945</v>
      </c>
      <c r="J42" s="66" t="s">
        <v>946</v>
      </c>
      <c r="K42" s="67">
        <v>1</v>
      </c>
      <c r="L42" s="66" t="s">
        <v>947</v>
      </c>
      <c r="M42" s="60">
        <v>1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52" t="str">
        <f>IF(A42&lt;&gt;"",IF(D42="DIRECCIÓN_DE_TRANSFERENCIAS","280 0031",VLOOKUP(C42,LISTAS·PAPP!$C$3:$D$76,2,0)),"")</f>
        <v>280 6000</v>
      </c>
      <c r="Z42" s="61">
        <v>202</v>
      </c>
      <c r="AA42" s="62">
        <v>2004</v>
      </c>
      <c r="AB42" s="62">
        <v>4123</v>
      </c>
      <c r="AC42" s="65" t="str">
        <f>IF(D42&lt;&gt;"",VLOOKUP(D42,LISTAS·PAPP!$I$3:$M$16,2,0),"")</f>
        <v>56</v>
      </c>
      <c r="AD42" s="51" t="str">
        <f>IF(D42&lt;&gt;"",VLOOKUP(D42,LISTAS·PAPP!$I$3:$M$16,3,0),"")</f>
        <v>DESARROLLO_INFANTIL</v>
      </c>
      <c r="AE42" s="52" t="str">
        <f>IF(D42&lt;&gt;"",VLOOKUP(D42,LISTAS·PAPP!$I$3:$M$16,4,0),"")</f>
        <v>001</v>
      </c>
      <c r="AF42" s="51" t="str">
        <f>IF(D42&lt;&gt;"",VLOOKUP(D42,LISTAS·PAPP!$I$3:$M$16,5,0),"")</f>
        <v>ESTRATEGIA_DE_MEJORAMIENTO_DEL_TALENTO_HUMANO_DE_LOS_SERVICIOS_DE_DESARROLLO_INFANTIL</v>
      </c>
      <c r="AG42" s="52" t="str">
        <f>IF(AH42&lt;&gt;"",VLOOKUP(AH42,LISTAS·PAPP!$O$3:$P$74,2,0),"")</f>
        <v>006</v>
      </c>
      <c r="AH42" s="58" t="s">
        <v>859</v>
      </c>
      <c r="AI42" s="60" t="s">
        <v>471</v>
      </c>
      <c r="AJ42" s="51" t="str">
        <f>IF(AI42&lt;&gt;"",VLOOKUP(AI42,LISTAS·PAPP!$X$4:$Y$80,2,0),"")</f>
        <v>NO APLICA</v>
      </c>
      <c r="AK42" s="58" t="s">
        <v>631</v>
      </c>
      <c r="AL42" s="60">
        <v>710204</v>
      </c>
      <c r="AM42" s="51" t="str">
        <f>IF(ISERROR(VLOOKUP(AL42,LISTAS·PAPP!$AD$4:$AE$334,2,0))," ",VLOOKUP(AL42,LISTAS·PAPP!$AD$4:$AE$334,2,0))</f>
        <v>Decimo Cuarto Sueldo</v>
      </c>
      <c r="AN42" s="63">
        <v>394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394</v>
      </c>
      <c r="AW42" s="64">
        <v>0</v>
      </c>
      <c r="AX42" s="64">
        <v>0</v>
      </c>
      <c r="AY42" s="64">
        <v>0</v>
      </c>
      <c r="AZ42" s="64">
        <v>0</v>
      </c>
      <c r="BA42" s="53">
        <f t="shared" si="1"/>
        <v>394</v>
      </c>
      <c r="BB42" s="54" t="str">
        <f t="shared" si="2"/>
        <v>OK</v>
      </c>
      <c r="BC42" s="55" t="str">
        <f t="shared" si="3"/>
        <v xml:space="preserve">                </v>
      </c>
    </row>
    <row r="43" spans="1:55" ht="50.1" customHeight="1" x14ac:dyDescent="0.25">
      <c r="A43" s="58" t="s">
        <v>39</v>
      </c>
      <c r="B43" s="58" t="s">
        <v>49</v>
      </c>
      <c r="C43" s="58" t="s">
        <v>128</v>
      </c>
      <c r="D43" s="58" t="s">
        <v>171</v>
      </c>
      <c r="E43" s="51" t="str">
        <f>IF(C43&lt;&gt;"",VLOOKUP(MID(C43,18,5),LISTAS·PAPP!$E$4:$F$76,2,0),"")</f>
        <v>AZUAY</v>
      </c>
      <c r="F43" s="58" t="s">
        <v>209</v>
      </c>
      <c r="G43" s="51" t="str">
        <f>IF(F43&lt;&gt;"",VLOOKUP(F43,LISTAS·PAPP!$R$3:$T$221,3,0),"")</f>
        <v xml:space="preserve"> </v>
      </c>
      <c r="H43" s="58" t="s">
        <v>905</v>
      </c>
      <c r="I43" s="66" t="s">
        <v>945</v>
      </c>
      <c r="J43" s="66" t="s">
        <v>946</v>
      </c>
      <c r="K43" s="67">
        <v>1</v>
      </c>
      <c r="L43" s="66" t="s">
        <v>947</v>
      </c>
      <c r="M43" s="60">
        <v>1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52" t="str">
        <f>IF(A43&lt;&gt;"",IF(D43="DIRECCIÓN_DE_TRANSFERENCIAS","280 0031",VLOOKUP(C43,LISTAS·PAPP!$C$3:$D$76,2,0)),"")</f>
        <v>280 6000</v>
      </c>
      <c r="Z43" s="61">
        <v>202</v>
      </c>
      <c r="AA43" s="62">
        <v>2004</v>
      </c>
      <c r="AB43" s="62">
        <v>4123</v>
      </c>
      <c r="AC43" s="65" t="str">
        <f>IF(D43&lt;&gt;"",VLOOKUP(D43,LISTAS·PAPP!$I$3:$M$16,2,0),"")</f>
        <v>56</v>
      </c>
      <c r="AD43" s="51" t="str">
        <f>IF(D43&lt;&gt;"",VLOOKUP(D43,LISTAS·PAPP!$I$3:$M$16,3,0),"")</f>
        <v>DESARROLLO_INFANTIL</v>
      </c>
      <c r="AE43" s="52" t="str">
        <f>IF(D43&lt;&gt;"",VLOOKUP(D43,LISTAS·PAPP!$I$3:$M$16,4,0),"")</f>
        <v>001</v>
      </c>
      <c r="AF43" s="51" t="str">
        <f>IF(D43&lt;&gt;"",VLOOKUP(D43,LISTAS·PAPP!$I$3:$M$16,5,0),"")</f>
        <v>ESTRATEGIA_DE_MEJORAMIENTO_DEL_TALENTO_HUMANO_DE_LOS_SERVICIOS_DE_DESARROLLO_INFANTIL</v>
      </c>
      <c r="AG43" s="52" t="str">
        <f>IF(AH43&lt;&gt;"",VLOOKUP(AH43,LISTAS·PAPP!$O$3:$P$74,2,0),"")</f>
        <v>006</v>
      </c>
      <c r="AH43" s="58" t="s">
        <v>859</v>
      </c>
      <c r="AI43" s="60" t="s">
        <v>471</v>
      </c>
      <c r="AJ43" s="51" t="str">
        <f>IF(AI43&lt;&gt;"",VLOOKUP(AI43,LISTAS·PAPP!$X$4:$Y$80,2,0),"")</f>
        <v>NO APLICA</v>
      </c>
      <c r="AK43" s="58" t="s">
        <v>631</v>
      </c>
      <c r="AL43" s="60">
        <v>710510</v>
      </c>
      <c r="AM43" s="51" t="str">
        <f>IF(ISERROR(VLOOKUP(AL43,LISTAS·PAPP!$AD$4:$AE$334,2,0))," ",VLOOKUP(AL43,LISTAS·PAPP!$AD$4:$AE$334,2,0))</f>
        <v>Servicios Personales por Contrato</v>
      </c>
      <c r="AN43" s="63">
        <v>8484</v>
      </c>
      <c r="AO43" s="64">
        <v>1212</v>
      </c>
      <c r="AP43" s="64">
        <v>1212</v>
      </c>
      <c r="AQ43" s="64">
        <v>1212</v>
      </c>
      <c r="AR43" s="64">
        <v>1212</v>
      </c>
      <c r="AS43" s="64">
        <v>1212</v>
      </c>
      <c r="AT43" s="64">
        <v>1212</v>
      </c>
      <c r="AU43" s="64">
        <v>1212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53">
        <f t="shared" si="1"/>
        <v>8484</v>
      </c>
      <c r="BB43" s="54" t="str">
        <f t="shared" si="2"/>
        <v>OK</v>
      </c>
      <c r="BC43" s="55" t="str">
        <f t="shared" si="3"/>
        <v xml:space="preserve">                </v>
      </c>
    </row>
    <row r="44" spans="1:55" ht="50.1" customHeight="1" x14ac:dyDescent="0.25">
      <c r="A44" s="58" t="s">
        <v>39</v>
      </c>
      <c r="B44" s="58" t="s">
        <v>49</v>
      </c>
      <c r="C44" s="58" t="s">
        <v>128</v>
      </c>
      <c r="D44" s="58" t="s">
        <v>171</v>
      </c>
      <c r="E44" s="51" t="str">
        <f>IF(C44&lt;&gt;"",VLOOKUP(MID(C44,18,5),LISTAS·PAPP!$E$4:$F$76,2,0),"")</f>
        <v>AZUAY</v>
      </c>
      <c r="F44" s="58" t="s">
        <v>209</v>
      </c>
      <c r="G44" s="51" t="str">
        <f>IF(F44&lt;&gt;"",VLOOKUP(F44,LISTAS·PAPP!$R$3:$T$221,3,0),"")</f>
        <v xml:space="preserve"> </v>
      </c>
      <c r="H44" s="58" t="s">
        <v>905</v>
      </c>
      <c r="I44" s="66" t="s">
        <v>945</v>
      </c>
      <c r="J44" s="66" t="s">
        <v>946</v>
      </c>
      <c r="K44" s="67">
        <v>1</v>
      </c>
      <c r="L44" s="66" t="s">
        <v>947</v>
      </c>
      <c r="M44" s="60">
        <v>1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52" t="str">
        <f>IF(A44&lt;&gt;"",IF(D44="DIRECCIÓN_DE_TRANSFERENCIAS","280 0031",VLOOKUP(C44,LISTAS·PAPP!$C$3:$D$76,2,0)),"")</f>
        <v>280 6000</v>
      </c>
      <c r="Z44" s="61">
        <v>202</v>
      </c>
      <c r="AA44" s="62">
        <v>2004</v>
      </c>
      <c r="AB44" s="62">
        <v>4123</v>
      </c>
      <c r="AC44" s="65" t="str">
        <f>IF(D44&lt;&gt;"",VLOOKUP(D44,LISTAS·PAPP!$I$3:$M$16,2,0),"")</f>
        <v>56</v>
      </c>
      <c r="AD44" s="51" t="str">
        <f>IF(D44&lt;&gt;"",VLOOKUP(D44,LISTAS·PAPP!$I$3:$M$16,3,0),"")</f>
        <v>DESARROLLO_INFANTIL</v>
      </c>
      <c r="AE44" s="52" t="str">
        <f>IF(D44&lt;&gt;"",VLOOKUP(D44,LISTAS·PAPP!$I$3:$M$16,4,0),"")</f>
        <v>001</v>
      </c>
      <c r="AF44" s="51" t="str">
        <f>IF(D44&lt;&gt;"",VLOOKUP(D44,LISTAS·PAPP!$I$3:$M$16,5,0),"")</f>
        <v>ESTRATEGIA_DE_MEJORAMIENTO_DEL_TALENTO_HUMANO_DE_LOS_SERVICIOS_DE_DESARROLLO_INFANTIL</v>
      </c>
      <c r="AG44" s="52" t="str">
        <f>IF(AH44&lt;&gt;"",VLOOKUP(AH44,LISTAS·PAPP!$O$3:$P$74,2,0),"")</f>
        <v>006</v>
      </c>
      <c r="AH44" s="58" t="s">
        <v>859</v>
      </c>
      <c r="AI44" s="60" t="s">
        <v>471</v>
      </c>
      <c r="AJ44" s="51" t="str">
        <f>IF(AI44&lt;&gt;"",VLOOKUP(AI44,LISTAS·PAPP!$X$4:$Y$80,2,0),"")</f>
        <v>NO APLICA</v>
      </c>
      <c r="AK44" s="58" t="s">
        <v>631</v>
      </c>
      <c r="AL44" s="60">
        <v>710601</v>
      </c>
      <c r="AM44" s="51" t="str">
        <f>IF(ISERROR(VLOOKUP(AL44,LISTAS·PAPP!$AD$4:$AE$334,2,0))," ",VLOOKUP(AL44,LISTAS·PAPP!$AD$4:$AE$334,2,0))</f>
        <v>Aporte Patronal</v>
      </c>
      <c r="AN44" s="63">
        <v>818.72</v>
      </c>
      <c r="AO44" s="64">
        <v>116.96</v>
      </c>
      <c r="AP44" s="64">
        <v>116.96</v>
      </c>
      <c r="AQ44" s="64">
        <v>116.96</v>
      </c>
      <c r="AR44" s="64">
        <v>116.96</v>
      </c>
      <c r="AS44" s="64">
        <v>116.96</v>
      </c>
      <c r="AT44" s="64">
        <v>116.96</v>
      </c>
      <c r="AU44" s="64">
        <v>116.96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53">
        <f t="shared" si="1"/>
        <v>818.72</v>
      </c>
      <c r="BB44" s="54" t="str">
        <f t="shared" si="2"/>
        <v>OK</v>
      </c>
      <c r="BC44" s="55" t="str">
        <f t="shared" si="3"/>
        <v xml:space="preserve">                </v>
      </c>
    </row>
    <row r="45" spans="1:55" ht="50.1" customHeight="1" x14ac:dyDescent="0.25">
      <c r="A45" s="58" t="s">
        <v>39</v>
      </c>
      <c r="B45" s="58" t="s">
        <v>49</v>
      </c>
      <c r="C45" s="58" t="s">
        <v>128</v>
      </c>
      <c r="D45" s="58" t="s">
        <v>171</v>
      </c>
      <c r="E45" s="51" t="str">
        <f>IF(C45&lt;&gt;"",VLOOKUP(MID(C45,18,5),LISTAS·PAPP!$E$4:$F$76,2,0),"")</f>
        <v>AZUAY</v>
      </c>
      <c r="F45" s="58" t="s">
        <v>209</v>
      </c>
      <c r="G45" s="51" t="str">
        <f>IF(F45&lt;&gt;"",VLOOKUP(F45,LISTAS·PAPP!$R$3:$T$221,3,0),"")</f>
        <v xml:space="preserve"> </v>
      </c>
      <c r="H45" s="58" t="s">
        <v>905</v>
      </c>
      <c r="I45" s="66" t="s">
        <v>945</v>
      </c>
      <c r="J45" s="66" t="s">
        <v>946</v>
      </c>
      <c r="K45" s="67">
        <v>1</v>
      </c>
      <c r="L45" s="66" t="s">
        <v>947</v>
      </c>
      <c r="M45" s="60">
        <v>1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52" t="str">
        <f>IF(A45&lt;&gt;"",IF(D45="DIRECCIÓN_DE_TRANSFERENCIAS","280 0031",VLOOKUP(C45,LISTAS·PAPP!$C$3:$D$76,2,0)),"")</f>
        <v>280 6000</v>
      </c>
      <c r="Z45" s="61">
        <v>202</v>
      </c>
      <c r="AA45" s="62">
        <v>2004</v>
      </c>
      <c r="AB45" s="62">
        <v>4123</v>
      </c>
      <c r="AC45" s="65" t="str">
        <f>IF(D45&lt;&gt;"",VLOOKUP(D45,LISTAS·PAPP!$I$3:$M$16,2,0),"")</f>
        <v>56</v>
      </c>
      <c r="AD45" s="51" t="str">
        <f>IF(D45&lt;&gt;"",VLOOKUP(D45,LISTAS·PAPP!$I$3:$M$16,3,0),"")</f>
        <v>DESARROLLO_INFANTIL</v>
      </c>
      <c r="AE45" s="52" t="str">
        <f>IF(D45&lt;&gt;"",VLOOKUP(D45,LISTAS·PAPP!$I$3:$M$16,4,0),"")</f>
        <v>001</v>
      </c>
      <c r="AF45" s="51" t="str">
        <f>IF(D45&lt;&gt;"",VLOOKUP(D45,LISTAS·PAPP!$I$3:$M$16,5,0),"")</f>
        <v>ESTRATEGIA_DE_MEJORAMIENTO_DEL_TALENTO_HUMANO_DE_LOS_SERVICIOS_DE_DESARROLLO_INFANTIL</v>
      </c>
      <c r="AG45" s="52" t="str">
        <f>IF(AH45&lt;&gt;"",VLOOKUP(AH45,LISTAS·PAPP!$O$3:$P$74,2,0),"")</f>
        <v>006</v>
      </c>
      <c r="AH45" s="58" t="s">
        <v>859</v>
      </c>
      <c r="AI45" s="60" t="s">
        <v>471</v>
      </c>
      <c r="AJ45" s="51" t="str">
        <f>IF(AI45&lt;&gt;"",VLOOKUP(AI45,LISTAS·PAPP!$X$4:$Y$80,2,0),"")</f>
        <v>NO APLICA</v>
      </c>
      <c r="AK45" s="58" t="s">
        <v>631</v>
      </c>
      <c r="AL45" s="60">
        <v>710602</v>
      </c>
      <c r="AM45" s="51" t="str">
        <f>IF(ISERROR(VLOOKUP(AL45,LISTAS·PAPP!$AD$4:$AE$334,2,0))," ",VLOOKUP(AL45,LISTAS·PAPP!$AD$4:$AE$334,2,0))</f>
        <v>Fondo de Reserva</v>
      </c>
      <c r="AN45" s="63">
        <v>706.72</v>
      </c>
      <c r="AO45" s="64">
        <v>0</v>
      </c>
      <c r="AP45" s="64">
        <v>100.96</v>
      </c>
      <c r="AQ45" s="64">
        <v>100.96</v>
      </c>
      <c r="AR45" s="64">
        <v>100.96</v>
      </c>
      <c r="AS45" s="64">
        <v>100.96</v>
      </c>
      <c r="AT45" s="64">
        <v>100.96</v>
      </c>
      <c r="AU45" s="64">
        <v>100.96</v>
      </c>
      <c r="AV45" s="64">
        <v>100.96</v>
      </c>
      <c r="AW45" s="64">
        <v>0</v>
      </c>
      <c r="AX45" s="64">
        <v>0</v>
      </c>
      <c r="AY45" s="64">
        <v>0</v>
      </c>
      <c r="AZ45" s="64">
        <v>0</v>
      </c>
      <c r="BA45" s="53">
        <f t="shared" si="1"/>
        <v>706.72</v>
      </c>
      <c r="BB45" s="54" t="str">
        <f t="shared" si="2"/>
        <v>OK</v>
      </c>
      <c r="BC45" s="55" t="str">
        <f t="shared" si="3"/>
        <v xml:space="preserve">                </v>
      </c>
    </row>
    <row r="46" spans="1:55" ht="50.1" customHeight="1" x14ac:dyDescent="0.25">
      <c r="A46" s="58" t="s">
        <v>39</v>
      </c>
      <c r="B46" s="58" t="s">
        <v>50</v>
      </c>
      <c r="C46" s="58" t="s">
        <v>138</v>
      </c>
      <c r="D46" s="58" t="s">
        <v>171</v>
      </c>
      <c r="E46" s="51" t="str">
        <f>IF(C46&lt;&gt;"",VLOOKUP(MID(C46,18,5),LISTAS·PAPP!$E$4:$F$76,2,0),"")</f>
        <v>LOJA</v>
      </c>
      <c r="F46" s="58" t="s">
        <v>204</v>
      </c>
      <c r="G46" s="51" t="str">
        <f>IF(F46&lt;&gt;"",VLOOKUP(F46,LISTAS·PAPP!$R$3:$T$221,3,0),"")</f>
        <v>SUR</v>
      </c>
      <c r="H46" s="58" t="s">
        <v>905</v>
      </c>
      <c r="I46" s="66" t="s">
        <v>945</v>
      </c>
      <c r="J46" s="66" t="s">
        <v>946</v>
      </c>
      <c r="K46" s="67">
        <v>1</v>
      </c>
      <c r="L46" s="66" t="s">
        <v>947</v>
      </c>
      <c r="M46" s="60">
        <v>1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52" t="str">
        <f>IF(A46&lt;&gt;"",IF(D46="DIRECCIÓN_DE_TRANSFERENCIAS","280 0031",VLOOKUP(C46,LISTAS·PAPP!$C$3:$D$76,2,0)),"")</f>
        <v>280 7000</v>
      </c>
      <c r="Z46" s="61">
        <v>202</v>
      </c>
      <c r="AA46" s="62">
        <v>2004</v>
      </c>
      <c r="AB46" s="62">
        <v>4123</v>
      </c>
      <c r="AC46" s="65" t="str">
        <f>IF(D46&lt;&gt;"",VLOOKUP(D46,LISTAS·PAPP!$I$3:$M$16,2,0),"")</f>
        <v>56</v>
      </c>
      <c r="AD46" s="51" t="str">
        <f>IF(D46&lt;&gt;"",VLOOKUP(D46,LISTAS·PAPP!$I$3:$M$16,3,0),"")</f>
        <v>DESARROLLO_INFANTIL</v>
      </c>
      <c r="AE46" s="52" t="str">
        <f>IF(D46&lt;&gt;"",VLOOKUP(D46,LISTAS·PAPP!$I$3:$M$16,4,0),"")</f>
        <v>001</v>
      </c>
      <c r="AF46" s="51" t="str">
        <f>IF(D46&lt;&gt;"",VLOOKUP(D46,LISTAS·PAPP!$I$3:$M$16,5,0),"")</f>
        <v>ESTRATEGIA_DE_MEJORAMIENTO_DEL_TALENTO_HUMANO_DE_LOS_SERVICIOS_DE_DESARROLLO_INFANTIL</v>
      </c>
      <c r="AG46" s="52" t="str">
        <f>IF(AH46&lt;&gt;"",VLOOKUP(AH46,LISTAS·PAPP!$O$3:$P$74,2,0),"")</f>
        <v>006</v>
      </c>
      <c r="AH46" s="58" t="s">
        <v>859</v>
      </c>
      <c r="AI46" s="60" t="s">
        <v>471</v>
      </c>
      <c r="AJ46" s="51" t="str">
        <f>IF(AI46&lt;&gt;"",VLOOKUP(AI46,LISTAS·PAPP!$X$4:$Y$80,2,0),"")</f>
        <v>NO APLICA</v>
      </c>
      <c r="AK46" s="58" t="s">
        <v>631</v>
      </c>
      <c r="AL46" s="60">
        <v>710203</v>
      </c>
      <c r="AM46" s="51" t="str">
        <f>IF(ISERROR(VLOOKUP(AL46,LISTAS·PAPP!$AD$4:$AE$334,2,0))," ",VLOOKUP(AL46,LISTAS·PAPP!$AD$4:$AE$334,2,0))</f>
        <v>Decimo Tercer Sueldo</v>
      </c>
      <c r="AN46" s="63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53">
        <f t="shared" si="1"/>
        <v>0</v>
      </c>
      <c r="BB46" s="54" t="str">
        <f t="shared" si="2"/>
        <v>OK</v>
      </c>
      <c r="BC46" s="55" t="str">
        <f t="shared" si="3"/>
        <v xml:space="preserve">                </v>
      </c>
    </row>
    <row r="47" spans="1:55" ht="50.1" customHeight="1" x14ac:dyDescent="0.25">
      <c r="A47" s="58" t="s">
        <v>39</v>
      </c>
      <c r="B47" s="58" t="s">
        <v>50</v>
      </c>
      <c r="C47" s="58" t="s">
        <v>138</v>
      </c>
      <c r="D47" s="58" t="s">
        <v>171</v>
      </c>
      <c r="E47" s="51" t="str">
        <f>IF(C47&lt;&gt;"",VLOOKUP(MID(C47,18,5),LISTAS·PAPP!$E$4:$F$76,2,0),"")</f>
        <v>LOJA</v>
      </c>
      <c r="F47" s="58" t="s">
        <v>204</v>
      </c>
      <c r="G47" s="51" t="str">
        <f>IF(F47&lt;&gt;"",VLOOKUP(F47,LISTAS·PAPP!$R$3:$T$221,3,0),"")</f>
        <v>SUR</v>
      </c>
      <c r="H47" s="58" t="s">
        <v>905</v>
      </c>
      <c r="I47" s="66" t="s">
        <v>945</v>
      </c>
      <c r="J47" s="66" t="s">
        <v>946</v>
      </c>
      <c r="K47" s="67">
        <v>1</v>
      </c>
      <c r="L47" s="66" t="s">
        <v>947</v>
      </c>
      <c r="M47" s="60">
        <v>1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52" t="str">
        <f>IF(A47&lt;&gt;"",IF(D47="DIRECCIÓN_DE_TRANSFERENCIAS","280 0031",VLOOKUP(C47,LISTAS·PAPP!$C$3:$D$76,2,0)),"")</f>
        <v>280 7000</v>
      </c>
      <c r="Z47" s="61">
        <v>202</v>
      </c>
      <c r="AA47" s="62">
        <v>2004</v>
      </c>
      <c r="AB47" s="62">
        <v>4123</v>
      </c>
      <c r="AC47" s="65" t="str">
        <f>IF(D47&lt;&gt;"",VLOOKUP(D47,LISTAS·PAPP!$I$3:$M$16,2,0),"")</f>
        <v>56</v>
      </c>
      <c r="AD47" s="51" t="str">
        <f>IF(D47&lt;&gt;"",VLOOKUP(D47,LISTAS·PAPP!$I$3:$M$16,3,0),"")</f>
        <v>DESARROLLO_INFANTIL</v>
      </c>
      <c r="AE47" s="52" t="str">
        <f>IF(D47&lt;&gt;"",VLOOKUP(D47,LISTAS·PAPP!$I$3:$M$16,4,0),"")</f>
        <v>001</v>
      </c>
      <c r="AF47" s="51" t="str">
        <f>IF(D47&lt;&gt;"",VLOOKUP(D47,LISTAS·PAPP!$I$3:$M$16,5,0),"")</f>
        <v>ESTRATEGIA_DE_MEJORAMIENTO_DEL_TALENTO_HUMANO_DE_LOS_SERVICIOS_DE_DESARROLLO_INFANTIL</v>
      </c>
      <c r="AG47" s="52" t="str">
        <f>IF(AH47&lt;&gt;"",VLOOKUP(AH47,LISTAS·PAPP!$O$3:$P$74,2,0),"")</f>
        <v>006</v>
      </c>
      <c r="AH47" s="58" t="s">
        <v>859</v>
      </c>
      <c r="AI47" s="60" t="s">
        <v>471</v>
      </c>
      <c r="AJ47" s="51" t="str">
        <f>IF(AI47&lt;&gt;"",VLOOKUP(AI47,LISTAS·PAPP!$X$4:$Y$80,2,0),"")</f>
        <v>NO APLICA</v>
      </c>
      <c r="AK47" s="58" t="s">
        <v>631</v>
      </c>
      <c r="AL47" s="60">
        <v>710204</v>
      </c>
      <c r="AM47" s="51" t="str">
        <f>IF(ISERROR(VLOOKUP(AL47,LISTAS·PAPP!$AD$4:$AE$334,2,0))," ",VLOOKUP(AL47,LISTAS·PAPP!$AD$4:$AE$334,2,0))</f>
        <v>Decimo Cuarto Sueldo</v>
      </c>
      <c r="AN47" s="63">
        <v>394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394</v>
      </c>
      <c r="AW47" s="64">
        <v>0</v>
      </c>
      <c r="AX47" s="64">
        <v>0</v>
      </c>
      <c r="AY47" s="64">
        <v>0</v>
      </c>
      <c r="AZ47" s="64">
        <v>0</v>
      </c>
      <c r="BA47" s="53">
        <f t="shared" si="1"/>
        <v>394</v>
      </c>
      <c r="BB47" s="54" t="str">
        <f t="shared" si="2"/>
        <v>OK</v>
      </c>
      <c r="BC47" s="55" t="str">
        <f t="shared" si="3"/>
        <v xml:space="preserve">                </v>
      </c>
    </row>
    <row r="48" spans="1:55" ht="50.1" customHeight="1" x14ac:dyDescent="0.25">
      <c r="A48" s="58" t="s">
        <v>39</v>
      </c>
      <c r="B48" s="58" t="s">
        <v>50</v>
      </c>
      <c r="C48" s="58" t="s">
        <v>138</v>
      </c>
      <c r="D48" s="58" t="s">
        <v>171</v>
      </c>
      <c r="E48" s="51" t="str">
        <f>IF(C48&lt;&gt;"",VLOOKUP(MID(C48,18,5),LISTAS·PAPP!$E$4:$F$76,2,0),"")</f>
        <v>LOJA</v>
      </c>
      <c r="F48" s="58" t="s">
        <v>204</v>
      </c>
      <c r="G48" s="51" t="str">
        <f>IF(F48&lt;&gt;"",VLOOKUP(F48,LISTAS·PAPP!$R$3:$T$221,3,0),"")</f>
        <v>SUR</v>
      </c>
      <c r="H48" s="58" t="s">
        <v>905</v>
      </c>
      <c r="I48" s="66" t="s">
        <v>945</v>
      </c>
      <c r="J48" s="66" t="s">
        <v>946</v>
      </c>
      <c r="K48" s="67">
        <v>1</v>
      </c>
      <c r="L48" s="66" t="s">
        <v>947</v>
      </c>
      <c r="M48" s="60">
        <v>1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0">
        <v>0</v>
      </c>
      <c r="W48" s="60">
        <v>0</v>
      </c>
      <c r="X48" s="60">
        <v>0</v>
      </c>
      <c r="Y48" s="52" t="str">
        <f>IF(A48&lt;&gt;"",IF(D48="DIRECCIÓN_DE_TRANSFERENCIAS","280 0031",VLOOKUP(C48,LISTAS·PAPP!$C$3:$D$76,2,0)),"")</f>
        <v>280 7000</v>
      </c>
      <c r="Z48" s="61">
        <v>202</v>
      </c>
      <c r="AA48" s="62">
        <v>2004</v>
      </c>
      <c r="AB48" s="62">
        <v>4123</v>
      </c>
      <c r="AC48" s="65" t="str">
        <f>IF(D48&lt;&gt;"",VLOOKUP(D48,LISTAS·PAPP!$I$3:$M$16,2,0),"")</f>
        <v>56</v>
      </c>
      <c r="AD48" s="51" t="str">
        <f>IF(D48&lt;&gt;"",VLOOKUP(D48,LISTAS·PAPP!$I$3:$M$16,3,0),"")</f>
        <v>DESARROLLO_INFANTIL</v>
      </c>
      <c r="AE48" s="52" t="str">
        <f>IF(D48&lt;&gt;"",VLOOKUP(D48,LISTAS·PAPP!$I$3:$M$16,4,0),"")</f>
        <v>001</v>
      </c>
      <c r="AF48" s="51" t="str">
        <f>IF(D48&lt;&gt;"",VLOOKUP(D48,LISTAS·PAPP!$I$3:$M$16,5,0),"")</f>
        <v>ESTRATEGIA_DE_MEJORAMIENTO_DEL_TALENTO_HUMANO_DE_LOS_SERVICIOS_DE_DESARROLLO_INFANTIL</v>
      </c>
      <c r="AG48" s="52" t="str">
        <f>IF(AH48&lt;&gt;"",VLOOKUP(AH48,LISTAS·PAPP!$O$3:$P$74,2,0),"")</f>
        <v>006</v>
      </c>
      <c r="AH48" s="58" t="s">
        <v>859</v>
      </c>
      <c r="AI48" s="60" t="s">
        <v>471</v>
      </c>
      <c r="AJ48" s="51" t="str">
        <f>IF(AI48&lt;&gt;"",VLOOKUP(AI48,LISTAS·PAPP!$X$4:$Y$80,2,0),"")</f>
        <v>NO APLICA</v>
      </c>
      <c r="AK48" s="58" t="s">
        <v>631</v>
      </c>
      <c r="AL48" s="60">
        <v>710510</v>
      </c>
      <c r="AM48" s="51" t="str">
        <f>IF(ISERROR(VLOOKUP(AL48,LISTAS·PAPP!$AD$4:$AE$334,2,0))," ",VLOOKUP(AL48,LISTAS·PAPP!$AD$4:$AE$334,2,0))</f>
        <v>Servicios Personales por Contrato</v>
      </c>
      <c r="AN48" s="63">
        <v>8484</v>
      </c>
      <c r="AO48" s="64">
        <v>1212</v>
      </c>
      <c r="AP48" s="64">
        <v>1212</v>
      </c>
      <c r="AQ48" s="64">
        <v>1212</v>
      </c>
      <c r="AR48" s="64">
        <v>1212</v>
      </c>
      <c r="AS48" s="64">
        <v>1212</v>
      </c>
      <c r="AT48" s="64">
        <v>1212</v>
      </c>
      <c r="AU48" s="64">
        <v>1212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53">
        <f t="shared" si="1"/>
        <v>8484</v>
      </c>
      <c r="BB48" s="54" t="str">
        <f t="shared" si="2"/>
        <v>OK</v>
      </c>
      <c r="BC48" s="55" t="str">
        <f t="shared" si="3"/>
        <v xml:space="preserve">                </v>
      </c>
    </row>
    <row r="49" spans="1:55" ht="50.1" customHeight="1" x14ac:dyDescent="0.25">
      <c r="A49" s="58" t="s">
        <v>39</v>
      </c>
      <c r="B49" s="58" t="s">
        <v>50</v>
      </c>
      <c r="C49" s="58" t="s">
        <v>138</v>
      </c>
      <c r="D49" s="58" t="s">
        <v>171</v>
      </c>
      <c r="E49" s="51" t="str">
        <f>IF(C49&lt;&gt;"",VLOOKUP(MID(C49,18,5),LISTAS·PAPP!$E$4:$F$76,2,0),"")</f>
        <v>LOJA</v>
      </c>
      <c r="F49" s="58" t="s">
        <v>204</v>
      </c>
      <c r="G49" s="51" t="str">
        <f>IF(F49&lt;&gt;"",VLOOKUP(F49,LISTAS·PAPP!$R$3:$T$221,3,0),"")</f>
        <v>SUR</v>
      </c>
      <c r="H49" s="58" t="s">
        <v>905</v>
      </c>
      <c r="I49" s="66" t="s">
        <v>945</v>
      </c>
      <c r="J49" s="66" t="s">
        <v>946</v>
      </c>
      <c r="K49" s="67">
        <v>1</v>
      </c>
      <c r="L49" s="66" t="s">
        <v>947</v>
      </c>
      <c r="M49" s="60">
        <v>1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0">
        <v>0</v>
      </c>
      <c r="W49" s="60">
        <v>0</v>
      </c>
      <c r="X49" s="60">
        <v>0</v>
      </c>
      <c r="Y49" s="52" t="str">
        <f>IF(A49&lt;&gt;"",IF(D49="DIRECCIÓN_DE_TRANSFERENCIAS","280 0031",VLOOKUP(C49,LISTAS·PAPP!$C$3:$D$76,2,0)),"")</f>
        <v>280 7000</v>
      </c>
      <c r="Z49" s="61">
        <v>202</v>
      </c>
      <c r="AA49" s="62">
        <v>2004</v>
      </c>
      <c r="AB49" s="62">
        <v>4123</v>
      </c>
      <c r="AC49" s="65" t="str">
        <f>IF(D49&lt;&gt;"",VLOOKUP(D49,LISTAS·PAPP!$I$3:$M$16,2,0),"")</f>
        <v>56</v>
      </c>
      <c r="AD49" s="51" t="str">
        <f>IF(D49&lt;&gt;"",VLOOKUP(D49,LISTAS·PAPP!$I$3:$M$16,3,0),"")</f>
        <v>DESARROLLO_INFANTIL</v>
      </c>
      <c r="AE49" s="52" t="str">
        <f>IF(D49&lt;&gt;"",VLOOKUP(D49,LISTAS·PAPP!$I$3:$M$16,4,0),"")</f>
        <v>001</v>
      </c>
      <c r="AF49" s="51" t="str">
        <f>IF(D49&lt;&gt;"",VLOOKUP(D49,LISTAS·PAPP!$I$3:$M$16,5,0),"")</f>
        <v>ESTRATEGIA_DE_MEJORAMIENTO_DEL_TALENTO_HUMANO_DE_LOS_SERVICIOS_DE_DESARROLLO_INFANTIL</v>
      </c>
      <c r="AG49" s="52" t="str">
        <f>IF(AH49&lt;&gt;"",VLOOKUP(AH49,LISTAS·PAPP!$O$3:$P$74,2,0),"")</f>
        <v>006</v>
      </c>
      <c r="AH49" s="58" t="s">
        <v>859</v>
      </c>
      <c r="AI49" s="60" t="s">
        <v>471</v>
      </c>
      <c r="AJ49" s="51" t="str">
        <f>IF(AI49&lt;&gt;"",VLOOKUP(AI49,LISTAS·PAPP!$X$4:$Y$80,2,0),"")</f>
        <v>NO APLICA</v>
      </c>
      <c r="AK49" s="58" t="s">
        <v>631</v>
      </c>
      <c r="AL49" s="60">
        <v>710601</v>
      </c>
      <c r="AM49" s="51" t="str">
        <f>IF(ISERROR(VLOOKUP(AL49,LISTAS·PAPP!$AD$4:$AE$334,2,0))," ",VLOOKUP(AL49,LISTAS·PAPP!$AD$4:$AE$334,2,0))</f>
        <v>Aporte Patronal</v>
      </c>
      <c r="AN49" s="63">
        <v>818.72</v>
      </c>
      <c r="AO49" s="64">
        <v>116.96</v>
      </c>
      <c r="AP49" s="64">
        <v>116.96</v>
      </c>
      <c r="AQ49" s="64">
        <v>116.96</v>
      </c>
      <c r="AR49" s="64">
        <v>116.96</v>
      </c>
      <c r="AS49" s="64">
        <v>116.96</v>
      </c>
      <c r="AT49" s="64">
        <v>116.96</v>
      </c>
      <c r="AU49" s="64">
        <v>116.96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53">
        <f t="shared" si="1"/>
        <v>818.72</v>
      </c>
      <c r="BB49" s="54" t="str">
        <f t="shared" si="2"/>
        <v>OK</v>
      </c>
      <c r="BC49" s="55" t="str">
        <f t="shared" si="3"/>
        <v xml:space="preserve">                </v>
      </c>
    </row>
    <row r="50" spans="1:55" ht="50.1" customHeight="1" x14ac:dyDescent="0.25">
      <c r="A50" s="58" t="s">
        <v>39</v>
      </c>
      <c r="B50" s="58" t="s">
        <v>50</v>
      </c>
      <c r="C50" s="58" t="s">
        <v>138</v>
      </c>
      <c r="D50" s="58" t="s">
        <v>171</v>
      </c>
      <c r="E50" s="51" t="str">
        <f>IF(C50&lt;&gt;"",VLOOKUP(MID(C50,18,5),LISTAS·PAPP!$E$4:$F$76,2,0),"")</f>
        <v>LOJA</v>
      </c>
      <c r="F50" s="58" t="s">
        <v>204</v>
      </c>
      <c r="G50" s="51" t="str">
        <f>IF(F50&lt;&gt;"",VLOOKUP(F50,LISTAS·PAPP!$R$3:$T$221,3,0),"")</f>
        <v>SUR</v>
      </c>
      <c r="H50" s="58" t="s">
        <v>905</v>
      </c>
      <c r="I50" s="66" t="s">
        <v>945</v>
      </c>
      <c r="J50" s="66" t="s">
        <v>946</v>
      </c>
      <c r="K50" s="67">
        <v>1</v>
      </c>
      <c r="L50" s="66" t="s">
        <v>947</v>
      </c>
      <c r="M50" s="60">
        <v>1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52" t="str">
        <f>IF(A50&lt;&gt;"",IF(D50="DIRECCIÓN_DE_TRANSFERENCIAS","280 0031",VLOOKUP(C50,LISTAS·PAPP!$C$3:$D$76,2,0)),"")</f>
        <v>280 7000</v>
      </c>
      <c r="Z50" s="61">
        <v>202</v>
      </c>
      <c r="AA50" s="62">
        <v>2004</v>
      </c>
      <c r="AB50" s="62">
        <v>4123</v>
      </c>
      <c r="AC50" s="65" t="str">
        <f>IF(D50&lt;&gt;"",VLOOKUP(D50,LISTAS·PAPP!$I$3:$M$16,2,0),"")</f>
        <v>56</v>
      </c>
      <c r="AD50" s="51" t="str">
        <f>IF(D50&lt;&gt;"",VLOOKUP(D50,LISTAS·PAPP!$I$3:$M$16,3,0),"")</f>
        <v>DESARROLLO_INFANTIL</v>
      </c>
      <c r="AE50" s="52" t="str">
        <f>IF(D50&lt;&gt;"",VLOOKUP(D50,LISTAS·PAPP!$I$3:$M$16,4,0),"")</f>
        <v>001</v>
      </c>
      <c r="AF50" s="51" t="str">
        <f>IF(D50&lt;&gt;"",VLOOKUP(D50,LISTAS·PAPP!$I$3:$M$16,5,0),"")</f>
        <v>ESTRATEGIA_DE_MEJORAMIENTO_DEL_TALENTO_HUMANO_DE_LOS_SERVICIOS_DE_DESARROLLO_INFANTIL</v>
      </c>
      <c r="AG50" s="52" t="str">
        <f>IF(AH50&lt;&gt;"",VLOOKUP(AH50,LISTAS·PAPP!$O$3:$P$74,2,0),"")</f>
        <v>006</v>
      </c>
      <c r="AH50" s="58" t="s">
        <v>859</v>
      </c>
      <c r="AI50" s="60" t="s">
        <v>471</v>
      </c>
      <c r="AJ50" s="51" t="str">
        <f>IF(AI50&lt;&gt;"",VLOOKUP(AI50,LISTAS·PAPP!$X$4:$Y$80,2,0),"")</f>
        <v>NO APLICA</v>
      </c>
      <c r="AK50" s="58" t="s">
        <v>631</v>
      </c>
      <c r="AL50" s="60">
        <v>710602</v>
      </c>
      <c r="AM50" s="51" t="str">
        <f>IF(ISERROR(VLOOKUP(AL50,LISTAS·PAPP!$AD$4:$AE$334,2,0))," ",VLOOKUP(AL50,LISTAS·PAPP!$AD$4:$AE$334,2,0))</f>
        <v>Fondo de Reserva</v>
      </c>
      <c r="AN50" s="63">
        <v>706.72</v>
      </c>
      <c r="AO50" s="64">
        <v>0</v>
      </c>
      <c r="AP50" s="64">
        <v>100.96</v>
      </c>
      <c r="AQ50" s="64">
        <v>100.96</v>
      </c>
      <c r="AR50" s="64">
        <v>100.96</v>
      </c>
      <c r="AS50" s="64">
        <v>100.96</v>
      </c>
      <c r="AT50" s="64">
        <v>100.96</v>
      </c>
      <c r="AU50" s="64">
        <v>100.96</v>
      </c>
      <c r="AV50" s="64">
        <v>100.96</v>
      </c>
      <c r="AW50" s="64">
        <v>0</v>
      </c>
      <c r="AX50" s="64">
        <v>0</v>
      </c>
      <c r="AY50" s="64">
        <v>0</v>
      </c>
      <c r="AZ50" s="64">
        <v>0</v>
      </c>
      <c r="BA50" s="53">
        <f t="shared" si="1"/>
        <v>706.72</v>
      </c>
      <c r="BB50" s="54" t="str">
        <f t="shared" si="2"/>
        <v>OK</v>
      </c>
      <c r="BC50" s="55" t="str">
        <f t="shared" si="3"/>
        <v xml:space="preserve">                </v>
      </c>
    </row>
    <row r="51" spans="1:55" ht="50.1" customHeight="1" x14ac:dyDescent="0.25">
      <c r="A51" s="58" t="s">
        <v>39</v>
      </c>
      <c r="B51" s="58" t="s">
        <v>51</v>
      </c>
      <c r="C51" s="58" t="s">
        <v>150</v>
      </c>
      <c r="D51" s="58" t="s">
        <v>171</v>
      </c>
      <c r="E51" s="51" t="str">
        <f>IF(C51&lt;&gt;"",VLOOKUP(MID(C51,18,5),LISTAS·PAPP!$E$4:$F$76,2,0),"")</f>
        <v>GUAYAS</v>
      </c>
      <c r="F51" s="58" t="s">
        <v>287</v>
      </c>
      <c r="G51" s="51" t="str">
        <f>IF(F51&lt;&gt;"",VLOOKUP(F51,LISTAS·PAPP!$R$3:$T$221,3,0),"")</f>
        <v xml:space="preserve"> </v>
      </c>
      <c r="H51" s="58" t="s">
        <v>905</v>
      </c>
      <c r="I51" s="66" t="s">
        <v>945</v>
      </c>
      <c r="J51" s="66" t="s">
        <v>946</v>
      </c>
      <c r="K51" s="67">
        <v>1</v>
      </c>
      <c r="L51" s="66" t="s">
        <v>947</v>
      </c>
      <c r="M51" s="60">
        <v>1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0">
        <v>0</v>
      </c>
      <c r="W51" s="60">
        <v>0</v>
      </c>
      <c r="X51" s="60">
        <v>0</v>
      </c>
      <c r="Y51" s="52" t="str">
        <f>IF(A51&lt;&gt;"",IF(D51="DIRECCIÓN_DE_TRANSFERENCIAS","280 0031",VLOOKUP(C51,LISTAS·PAPP!$C$3:$D$76,2,0)),"")</f>
        <v>280 8000</v>
      </c>
      <c r="Z51" s="61">
        <v>202</v>
      </c>
      <c r="AA51" s="62">
        <v>2004</v>
      </c>
      <c r="AB51" s="62">
        <v>4123</v>
      </c>
      <c r="AC51" s="65" t="str">
        <f>IF(D51&lt;&gt;"",VLOOKUP(D51,LISTAS·PAPP!$I$3:$M$16,2,0),"")</f>
        <v>56</v>
      </c>
      <c r="AD51" s="51" t="str">
        <f>IF(D51&lt;&gt;"",VLOOKUP(D51,LISTAS·PAPP!$I$3:$M$16,3,0),"")</f>
        <v>DESARROLLO_INFANTIL</v>
      </c>
      <c r="AE51" s="52" t="str">
        <f>IF(D51&lt;&gt;"",VLOOKUP(D51,LISTAS·PAPP!$I$3:$M$16,4,0),"")</f>
        <v>001</v>
      </c>
      <c r="AF51" s="51" t="str">
        <f>IF(D51&lt;&gt;"",VLOOKUP(D51,LISTAS·PAPP!$I$3:$M$16,5,0),"")</f>
        <v>ESTRATEGIA_DE_MEJORAMIENTO_DEL_TALENTO_HUMANO_DE_LOS_SERVICIOS_DE_DESARROLLO_INFANTIL</v>
      </c>
      <c r="AG51" s="52" t="str">
        <f>IF(AH51&lt;&gt;"",VLOOKUP(AH51,LISTAS·PAPP!$O$3:$P$74,2,0),"")</f>
        <v>006</v>
      </c>
      <c r="AH51" s="58" t="s">
        <v>859</v>
      </c>
      <c r="AI51" s="60" t="s">
        <v>471</v>
      </c>
      <c r="AJ51" s="51" t="str">
        <f>IF(AI51&lt;&gt;"",VLOOKUP(AI51,LISTAS·PAPP!$X$4:$Y$80,2,0),"")</f>
        <v>NO APLICA</v>
      </c>
      <c r="AK51" s="58" t="s">
        <v>631</v>
      </c>
      <c r="AL51" s="60">
        <v>710203</v>
      </c>
      <c r="AM51" s="51" t="str">
        <f>IF(ISERROR(VLOOKUP(AL51,LISTAS·PAPP!$AD$4:$AE$334,2,0))," ",VLOOKUP(AL51,LISTAS·PAPP!$AD$4:$AE$334,2,0))</f>
        <v>Decimo Tercer Sueldo</v>
      </c>
      <c r="AN51" s="63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53">
        <f t="shared" si="1"/>
        <v>0</v>
      </c>
      <c r="BB51" s="54" t="str">
        <f t="shared" si="2"/>
        <v>OK</v>
      </c>
      <c r="BC51" s="55" t="str">
        <f t="shared" si="3"/>
        <v xml:space="preserve">                </v>
      </c>
    </row>
    <row r="52" spans="1:55" ht="50.1" customHeight="1" x14ac:dyDescent="0.25">
      <c r="A52" s="58" t="s">
        <v>39</v>
      </c>
      <c r="B52" s="58" t="s">
        <v>51</v>
      </c>
      <c r="C52" s="58" t="s">
        <v>150</v>
      </c>
      <c r="D52" s="58" t="s">
        <v>171</v>
      </c>
      <c r="E52" s="51" t="str">
        <f>IF(C52&lt;&gt;"",VLOOKUP(MID(C52,18,5),LISTAS·PAPP!$E$4:$F$76,2,0),"")</f>
        <v>GUAYAS</v>
      </c>
      <c r="F52" s="58" t="s">
        <v>287</v>
      </c>
      <c r="G52" s="51" t="str">
        <f>IF(F52&lt;&gt;"",VLOOKUP(F52,LISTAS·PAPP!$R$3:$T$221,3,0),"")</f>
        <v xml:space="preserve"> </v>
      </c>
      <c r="H52" s="58" t="s">
        <v>905</v>
      </c>
      <c r="I52" s="66" t="s">
        <v>945</v>
      </c>
      <c r="J52" s="66" t="s">
        <v>946</v>
      </c>
      <c r="K52" s="67">
        <v>1</v>
      </c>
      <c r="L52" s="66" t="s">
        <v>947</v>
      </c>
      <c r="M52" s="60">
        <v>1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52" t="str">
        <f>IF(A52&lt;&gt;"",IF(D52="DIRECCIÓN_DE_TRANSFERENCIAS","280 0031",VLOOKUP(C52,LISTAS·PAPP!$C$3:$D$76,2,0)),"")</f>
        <v>280 8000</v>
      </c>
      <c r="Z52" s="61">
        <v>202</v>
      </c>
      <c r="AA52" s="62">
        <v>2004</v>
      </c>
      <c r="AB52" s="62">
        <v>4123</v>
      </c>
      <c r="AC52" s="65" t="str">
        <f>IF(D52&lt;&gt;"",VLOOKUP(D52,LISTAS·PAPP!$I$3:$M$16,2,0),"")</f>
        <v>56</v>
      </c>
      <c r="AD52" s="51" t="str">
        <f>IF(D52&lt;&gt;"",VLOOKUP(D52,LISTAS·PAPP!$I$3:$M$16,3,0),"")</f>
        <v>DESARROLLO_INFANTIL</v>
      </c>
      <c r="AE52" s="52" t="str">
        <f>IF(D52&lt;&gt;"",VLOOKUP(D52,LISTAS·PAPP!$I$3:$M$16,4,0),"")</f>
        <v>001</v>
      </c>
      <c r="AF52" s="51" t="str">
        <f>IF(D52&lt;&gt;"",VLOOKUP(D52,LISTAS·PAPP!$I$3:$M$16,5,0),"")</f>
        <v>ESTRATEGIA_DE_MEJORAMIENTO_DEL_TALENTO_HUMANO_DE_LOS_SERVICIOS_DE_DESARROLLO_INFANTIL</v>
      </c>
      <c r="AG52" s="52" t="str">
        <f>IF(AH52&lt;&gt;"",VLOOKUP(AH52,LISTAS·PAPP!$O$3:$P$74,2,0),"")</f>
        <v>006</v>
      </c>
      <c r="AH52" s="58" t="s">
        <v>859</v>
      </c>
      <c r="AI52" s="60" t="s">
        <v>471</v>
      </c>
      <c r="AJ52" s="51" t="str">
        <f>IF(AI52&lt;&gt;"",VLOOKUP(AI52,LISTAS·PAPP!$X$4:$Y$80,2,0),"")</f>
        <v>NO APLICA</v>
      </c>
      <c r="AK52" s="58" t="s">
        <v>631</v>
      </c>
      <c r="AL52" s="60">
        <v>710204</v>
      </c>
      <c r="AM52" s="51" t="str">
        <f>IF(ISERROR(VLOOKUP(AL52,LISTAS·PAPP!$AD$4:$AE$334,2,0))," ",VLOOKUP(AL52,LISTAS·PAPP!$AD$4:$AE$334,2,0))</f>
        <v>Decimo Cuarto Sueldo</v>
      </c>
      <c r="AN52" s="63">
        <v>394</v>
      </c>
      <c r="AO52" s="64">
        <v>0</v>
      </c>
      <c r="AP52" s="64">
        <v>0</v>
      </c>
      <c r="AQ52" s="64">
        <v>394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53">
        <f t="shared" si="1"/>
        <v>394</v>
      </c>
      <c r="BB52" s="54" t="str">
        <f t="shared" si="2"/>
        <v>OK</v>
      </c>
      <c r="BC52" s="55" t="str">
        <f t="shared" si="3"/>
        <v xml:space="preserve">                </v>
      </c>
    </row>
    <row r="53" spans="1:55" ht="50.1" customHeight="1" x14ac:dyDescent="0.25">
      <c r="A53" s="58" t="s">
        <v>39</v>
      </c>
      <c r="B53" s="58" t="s">
        <v>51</v>
      </c>
      <c r="C53" s="58" t="s">
        <v>150</v>
      </c>
      <c r="D53" s="58" t="s">
        <v>171</v>
      </c>
      <c r="E53" s="51" t="str">
        <f>IF(C53&lt;&gt;"",VLOOKUP(MID(C53,18,5),LISTAS·PAPP!$E$4:$F$76,2,0),"")</f>
        <v>GUAYAS</v>
      </c>
      <c r="F53" s="58" t="s">
        <v>287</v>
      </c>
      <c r="G53" s="51" t="str">
        <f>IF(F53&lt;&gt;"",VLOOKUP(F53,LISTAS·PAPP!$R$3:$T$221,3,0),"")</f>
        <v xml:space="preserve"> </v>
      </c>
      <c r="H53" s="58" t="s">
        <v>905</v>
      </c>
      <c r="I53" s="66" t="s">
        <v>945</v>
      </c>
      <c r="J53" s="66" t="s">
        <v>946</v>
      </c>
      <c r="K53" s="67">
        <v>1</v>
      </c>
      <c r="L53" s="66" t="s">
        <v>947</v>
      </c>
      <c r="M53" s="60">
        <v>1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</v>
      </c>
      <c r="W53" s="60">
        <v>0</v>
      </c>
      <c r="X53" s="60">
        <v>0</v>
      </c>
      <c r="Y53" s="52" t="str">
        <f>IF(A53&lt;&gt;"",IF(D53="DIRECCIÓN_DE_TRANSFERENCIAS","280 0031",VLOOKUP(C53,LISTAS·PAPP!$C$3:$D$76,2,0)),"")</f>
        <v>280 8000</v>
      </c>
      <c r="Z53" s="61">
        <v>202</v>
      </c>
      <c r="AA53" s="62">
        <v>2004</v>
      </c>
      <c r="AB53" s="62">
        <v>4123</v>
      </c>
      <c r="AC53" s="65" t="str">
        <f>IF(D53&lt;&gt;"",VLOOKUP(D53,LISTAS·PAPP!$I$3:$M$16,2,0),"")</f>
        <v>56</v>
      </c>
      <c r="AD53" s="51" t="str">
        <f>IF(D53&lt;&gt;"",VLOOKUP(D53,LISTAS·PAPP!$I$3:$M$16,3,0),"")</f>
        <v>DESARROLLO_INFANTIL</v>
      </c>
      <c r="AE53" s="52" t="str">
        <f>IF(D53&lt;&gt;"",VLOOKUP(D53,LISTAS·PAPP!$I$3:$M$16,4,0),"")</f>
        <v>001</v>
      </c>
      <c r="AF53" s="51" t="str">
        <f>IF(D53&lt;&gt;"",VLOOKUP(D53,LISTAS·PAPP!$I$3:$M$16,5,0),"")</f>
        <v>ESTRATEGIA_DE_MEJORAMIENTO_DEL_TALENTO_HUMANO_DE_LOS_SERVICIOS_DE_DESARROLLO_INFANTIL</v>
      </c>
      <c r="AG53" s="52" t="str">
        <f>IF(AH53&lt;&gt;"",VLOOKUP(AH53,LISTAS·PAPP!$O$3:$P$74,2,0),"")</f>
        <v>006</v>
      </c>
      <c r="AH53" s="58" t="s">
        <v>859</v>
      </c>
      <c r="AI53" s="60" t="s">
        <v>471</v>
      </c>
      <c r="AJ53" s="51" t="str">
        <f>IF(AI53&lt;&gt;"",VLOOKUP(AI53,LISTAS·PAPP!$X$4:$Y$80,2,0),"")</f>
        <v>NO APLICA</v>
      </c>
      <c r="AK53" s="58" t="s">
        <v>631</v>
      </c>
      <c r="AL53" s="60">
        <v>710510</v>
      </c>
      <c r="AM53" s="51" t="str">
        <f>IF(ISERROR(VLOOKUP(AL53,LISTAS·PAPP!$AD$4:$AE$334,2,0))," ",VLOOKUP(AL53,LISTAS·PAPP!$AD$4:$AE$334,2,0))</f>
        <v>Servicios Personales por Contrato</v>
      </c>
      <c r="AN53" s="63">
        <v>8484</v>
      </c>
      <c r="AO53" s="64">
        <v>1212</v>
      </c>
      <c r="AP53" s="64">
        <v>1212</v>
      </c>
      <c r="AQ53" s="64">
        <v>1212</v>
      </c>
      <c r="AR53" s="64">
        <v>1212</v>
      </c>
      <c r="AS53" s="64">
        <v>1212</v>
      </c>
      <c r="AT53" s="64">
        <v>1212</v>
      </c>
      <c r="AU53" s="64">
        <v>1212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53">
        <f t="shared" si="1"/>
        <v>8484</v>
      </c>
      <c r="BB53" s="54" t="str">
        <f t="shared" si="2"/>
        <v>OK</v>
      </c>
      <c r="BC53" s="55" t="str">
        <f t="shared" si="3"/>
        <v xml:space="preserve">                </v>
      </c>
    </row>
    <row r="54" spans="1:55" ht="50.1" customHeight="1" x14ac:dyDescent="0.25">
      <c r="A54" s="58" t="s">
        <v>39</v>
      </c>
      <c r="B54" s="58" t="s">
        <v>51</v>
      </c>
      <c r="C54" s="58" t="s">
        <v>150</v>
      </c>
      <c r="D54" s="58" t="s">
        <v>171</v>
      </c>
      <c r="E54" s="51" t="str">
        <f>IF(C54&lt;&gt;"",VLOOKUP(MID(C54,18,5),LISTAS·PAPP!$E$4:$F$76,2,0),"")</f>
        <v>GUAYAS</v>
      </c>
      <c r="F54" s="58" t="s">
        <v>287</v>
      </c>
      <c r="G54" s="51" t="str">
        <f>IF(F54&lt;&gt;"",VLOOKUP(F54,LISTAS·PAPP!$R$3:$T$221,3,0),"")</f>
        <v xml:space="preserve"> </v>
      </c>
      <c r="H54" s="58" t="s">
        <v>905</v>
      </c>
      <c r="I54" s="66" t="s">
        <v>945</v>
      </c>
      <c r="J54" s="66" t="s">
        <v>946</v>
      </c>
      <c r="K54" s="67">
        <v>1</v>
      </c>
      <c r="L54" s="66" t="s">
        <v>947</v>
      </c>
      <c r="M54" s="60">
        <v>1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0</v>
      </c>
      <c r="Y54" s="52" t="str">
        <f>IF(A54&lt;&gt;"",IF(D54="DIRECCIÓN_DE_TRANSFERENCIAS","280 0031",VLOOKUP(C54,LISTAS·PAPP!$C$3:$D$76,2,0)),"")</f>
        <v>280 8000</v>
      </c>
      <c r="Z54" s="61">
        <v>202</v>
      </c>
      <c r="AA54" s="62">
        <v>2004</v>
      </c>
      <c r="AB54" s="62">
        <v>4123</v>
      </c>
      <c r="AC54" s="65" t="str">
        <f>IF(D54&lt;&gt;"",VLOOKUP(D54,LISTAS·PAPP!$I$3:$M$16,2,0),"")</f>
        <v>56</v>
      </c>
      <c r="AD54" s="51" t="str">
        <f>IF(D54&lt;&gt;"",VLOOKUP(D54,LISTAS·PAPP!$I$3:$M$16,3,0),"")</f>
        <v>DESARROLLO_INFANTIL</v>
      </c>
      <c r="AE54" s="52" t="str">
        <f>IF(D54&lt;&gt;"",VLOOKUP(D54,LISTAS·PAPP!$I$3:$M$16,4,0),"")</f>
        <v>001</v>
      </c>
      <c r="AF54" s="51" t="str">
        <f>IF(D54&lt;&gt;"",VLOOKUP(D54,LISTAS·PAPP!$I$3:$M$16,5,0),"")</f>
        <v>ESTRATEGIA_DE_MEJORAMIENTO_DEL_TALENTO_HUMANO_DE_LOS_SERVICIOS_DE_DESARROLLO_INFANTIL</v>
      </c>
      <c r="AG54" s="52" t="str">
        <f>IF(AH54&lt;&gt;"",VLOOKUP(AH54,LISTAS·PAPP!$O$3:$P$74,2,0),"")</f>
        <v>006</v>
      </c>
      <c r="AH54" s="58" t="s">
        <v>859</v>
      </c>
      <c r="AI54" s="60" t="s">
        <v>471</v>
      </c>
      <c r="AJ54" s="51" t="str">
        <f>IF(AI54&lt;&gt;"",VLOOKUP(AI54,LISTAS·PAPP!$X$4:$Y$80,2,0),"")</f>
        <v>NO APLICA</v>
      </c>
      <c r="AK54" s="58" t="s">
        <v>631</v>
      </c>
      <c r="AL54" s="60">
        <v>710601</v>
      </c>
      <c r="AM54" s="51" t="str">
        <f>IF(ISERROR(VLOOKUP(AL54,LISTAS·PAPP!$AD$4:$AE$334,2,0))," ",VLOOKUP(AL54,LISTAS·PAPP!$AD$4:$AE$334,2,0))</f>
        <v>Aporte Patronal</v>
      </c>
      <c r="AN54" s="63">
        <v>818.72</v>
      </c>
      <c r="AO54" s="64">
        <v>116.96</v>
      </c>
      <c r="AP54" s="64">
        <v>116.96</v>
      </c>
      <c r="AQ54" s="64">
        <v>116.96</v>
      </c>
      <c r="AR54" s="64">
        <v>116.96</v>
      </c>
      <c r="AS54" s="64">
        <v>116.96</v>
      </c>
      <c r="AT54" s="64">
        <v>116.96</v>
      </c>
      <c r="AU54" s="64">
        <v>116.96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53">
        <f t="shared" si="1"/>
        <v>818.72</v>
      </c>
      <c r="BB54" s="54" t="str">
        <f t="shared" si="2"/>
        <v>OK</v>
      </c>
      <c r="BC54" s="55" t="str">
        <f t="shared" si="3"/>
        <v xml:space="preserve">                </v>
      </c>
    </row>
    <row r="55" spans="1:55" ht="50.1" customHeight="1" x14ac:dyDescent="0.25">
      <c r="A55" s="58" t="s">
        <v>39</v>
      </c>
      <c r="B55" s="58" t="s">
        <v>51</v>
      </c>
      <c r="C55" s="58" t="s">
        <v>150</v>
      </c>
      <c r="D55" s="58" t="s">
        <v>171</v>
      </c>
      <c r="E55" s="51" t="str">
        <f>IF(C55&lt;&gt;"",VLOOKUP(MID(C55,18,5),LISTAS·PAPP!$E$4:$F$76,2,0),"")</f>
        <v>GUAYAS</v>
      </c>
      <c r="F55" s="58" t="s">
        <v>287</v>
      </c>
      <c r="G55" s="51" t="str">
        <f>IF(F55&lt;&gt;"",VLOOKUP(F55,LISTAS·PAPP!$R$3:$T$221,3,0),"")</f>
        <v xml:space="preserve"> </v>
      </c>
      <c r="H55" s="58" t="s">
        <v>905</v>
      </c>
      <c r="I55" s="66" t="s">
        <v>945</v>
      </c>
      <c r="J55" s="66" t="s">
        <v>946</v>
      </c>
      <c r="K55" s="67">
        <v>1</v>
      </c>
      <c r="L55" s="66" t="s">
        <v>947</v>
      </c>
      <c r="M55" s="60">
        <v>1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52" t="str">
        <f>IF(A55&lt;&gt;"",IF(D55="DIRECCIÓN_DE_TRANSFERENCIAS","280 0031",VLOOKUP(C55,LISTAS·PAPP!$C$3:$D$76,2,0)),"")</f>
        <v>280 8000</v>
      </c>
      <c r="Z55" s="61">
        <v>202</v>
      </c>
      <c r="AA55" s="62">
        <v>2004</v>
      </c>
      <c r="AB55" s="62">
        <v>4123</v>
      </c>
      <c r="AC55" s="65" t="str">
        <f>IF(D55&lt;&gt;"",VLOOKUP(D55,LISTAS·PAPP!$I$3:$M$16,2,0),"")</f>
        <v>56</v>
      </c>
      <c r="AD55" s="51" t="str">
        <f>IF(D55&lt;&gt;"",VLOOKUP(D55,LISTAS·PAPP!$I$3:$M$16,3,0),"")</f>
        <v>DESARROLLO_INFANTIL</v>
      </c>
      <c r="AE55" s="52" t="str">
        <f>IF(D55&lt;&gt;"",VLOOKUP(D55,LISTAS·PAPP!$I$3:$M$16,4,0),"")</f>
        <v>001</v>
      </c>
      <c r="AF55" s="51" t="str">
        <f>IF(D55&lt;&gt;"",VLOOKUP(D55,LISTAS·PAPP!$I$3:$M$16,5,0),"")</f>
        <v>ESTRATEGIA_DE_MEJORAMIENTO_DEL_TALENTO_HUMANO_DE_LOS_SERVICIOS_DE_DESARROLLO_INFANTIL</v>
      </c>
      <c r="AG55" s="52" t="str">
        <f>IF(AH55&lt;&gt;"",VLOOKUP(AH55,LISTAS·PAPP!$O$3:$P$74,2,0),"")</f>
        <v>006</v>
      </c>
      <c r="AH55" s="58" t="s">
        <v>859</v>
      </c>
      <c r="AI55" s="60" t="s">
        <v>471</v>
      </c>
      <c r="AJ55" s="51" t="str">
        <f>IF(AI55&lt;&gt;"",VLOOKUP(AI55,LISTAS·PAPP!$X$4:$Y$80,2,0),"")</f>
        <v>NO APLICA</v>
      </c>
      <c r="AK55" s="58" t="s">
        <v>631</v>
      </c>
      <c r="AL55" s="60">
        <v>710602</v>
      </c>
      <c r="AM55" s="51" t="str">
        <f>IF(ISERROR(VLOOKUP(AL55,LISTAS·PAPP!$AD$4:$AE$334,2,0))," ",VLOOKUP(AL55,LISTAS·PAPP!$AD$4:$AE$334,2,0))</f>
        <v>Fondo de Reserva</v>
      </c>
      <c r="AN55" s="63">
        <v>706.72</v>
      </c>
      <c r="AO55" s="64">
        <v>0</v>
      </c>
      <c r="AP55" s="64">
        <v>100.96</v>
      </c>
      <c r="AQ55" s="64">
        <v>100.96</v>
      </c>
      <c r="AR55" s="64">
        <v>100.96</v>
      </c>
      <c r="AS55" s="64">
        <v>100.96</v>
      </c>
      <c r="AT55" s="64">
        <v>100.96</v>
      </c>
      <c r="AU55" s="64">
        <v>100.96</v>
      </c>
      <c r="AV55" s="64">
        <v>100.96</v>
      </c>
      <c r="AW55" s="64">
        <v>0</v>
      </c>
      <c r="AX55" s="64">
        <v>0</v>
      </c>
      <c r="AY55" s="64">
        <v>0</v>
      </c>
      <c r="AZ55" s="64">
        <v>0</v>
      </c>
      <c r="BA55" s="53">
        <f t="shared" si="1"/>
        <v>706.72</v>
      </c>
      <c r="BB55" s="54" t="str">
        <f t="shared" si="2"/>
        <v>OK</v>
      </c>
      <c r="BC55" s="55" t="str">
        <f t="shared" si="3"/>
        <v xml:space="preserve">                </v>
      </c>
    </row>
    <row r="56" spans="1:55" ht="50.1" customHeight="1" x14ac:dyDescent="0.25">
      <c r="A56" s="58" t="s">
        <v>39</v>
      </c>
      <c r="B56" s="58" t="s">
        <v>52</v>
      </c>
      <c r="C56" s="58" t="s">
        <v>158</v>
      </c>
      <c r="D56" s="58" t="s">
        <v>171</v>
      </c>
      <c r="E56" s="51" t="str">
        <f>IF(C56&lt;&gt;"",VLOOKUP(MID(C56,18,5),LISTAS·PAPP!$E$4:$F$76,2,0),"")</f>
        <v>PICHINCHA</v>
      </c>
      <c r="F56" s="58" t="s">
        <v>386</v>
      </c>
      <c r="G56" s="51" t="str">
        <f>IF(F56&lt;&gt;"",VLOOKUP(F56,LISTAS·PAPP!$R$3:$T$221,3,0),"")</f>
        <v xml:space="preserve"> </v>
      </c>
      <c r="H56" s="58" t="s">
        <v>905</v>
      </c>
      <c r="I56" s="66" t="s">
        <v>945</v>
      </c>
      <c r="J56" s="66" t="s">
        <v>946</v>
      </c>
      <c r="K56" s="67">
        <v>1</v>
      </c>
      <c r="L56" s="66" t="s">
        <v>947</v>
      </c>
      <c r="M56" s="60">
        <v>1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52" t="str">
        <f>IF(A56&lt;&gt;"",IF(D56="DIRECCIÓN_DE_TRANSFERENCIAS","280 0031",VLOOKUP(C56,LISTAS·PAPP!$C$3:$D$76,2,0)),"")</f>
        <v>280 9000</v>
      </c>
      <c r="Z56" s="61">
        <v>202</v>
      </c>
      <c r="AA56" s="62">
        <v>2004</v>
      </c>
      <c r="AB56" s="62">
        <v>4123</v>
      </c>
      <c r="AC56" s="65" t="str">
        <f>IF(D56&lt;&gt;"",VLOOKUP(D56,LISTAS·PAPP!$I$3:$M$16,2,0),"")</f>
        <v>56</v>
      </c>
      <c r="AD56" s="51" t="str">
        <f>IF(D56&lt;&gt;"",VLOOKUP(D56,LISTAS·PAPP!$I$3:$M$16,3,0),"")</f>
        <v>DESARROLLO_INFANTIL</v>
      </c>
      <c r="AE56" s="52" t="str">
        <f>IF(D56&lt;&gt;"",VLOOKUP(D56,LISTAS·PAPP!$I$3:$M$16,4,0),"")</f>
        <v>001</v>
      </c>
      <c r="AF56" s="51" t="str">
        <f>IF(D56&lt;&gt;"",VLOOKUP(D56,LISTAS·PAPP!$I$3:$M$16,5,0),"")</f>
        <v>ESTRATEGIA_DE_MEJORAMIENTO_DEL_TALENTO_HUMANO_DE_LOS_SERVICIOS_DE_DESARROLLO_INFANTIL</v>
      </c>
      <c r="AG56" s="52" t="str">
        <f>IF(AH56&lt;&gt;"",VLOOKUP(AH56,LISTAS·PAPP!$O$3:$P$74,2,0),"")</f>
        <v>006</v>
      </c>
      <c r="AH56" s="58" t="s">
        <v>859</v>
      </c>
      <c r="AI56" s="60" t="s">
        <v>471</v>
      </c>
      <c r="AJ56" s="51" t="str">
        <f>IF(AI56&lt;&gt;"",VLOOKUP(AI56,LISTAS·PAPP!$X$4:$Y$80,2,0),"")</f>
        <v>NO APLICA</v>
      </c>
      <c r="AK56" s="58" t="s">
        <v>631</v>
      </c>
      <c r="AL56" s="60">
        <v>710203</v>
      </c>
      <c r="AM56" s="51" t="str">
        <f>IF(ISERROR(VLOOKUP(AL56,LISTAS·PAPP!$AD$4:$AE$334,2,0))," ",VLOOKUP(AL56,LISTAS·PAPP!$AD$4:$AE$334,2,0))</f>
        <v>Decimo Tercer Sueldo</v>
      </c>
      <c r="AN56" s="63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53">
        <f t="shared" si="1"/>
        <v>0</v>
      </c>
      <c r="BB56" s="54" t="str">
        <f t="shared" si="2"/>
        <v>OK</v>
      </c>
      <c r="BC56" s="55" t="str">
        <f t="shared" si="3"/>
        <v xml:space="preserve">                </v>
      </c>
    </row>
    <row r="57" spans="1:55" ht="50.1" customHeight="1" x14ac:dyDescent="0.25">
      <c r="A57" s="58" t="s">
        <v>39</v>
      </c>
      <c r="B57" s="58" t="s">
        <v>52</v>
      </c>
      <c r="C57" s="58" t="s">
        <v>158</v>
      </c>
      <c r="D57" s="58" t="s">
        <v>171</v>
      </c>
      <c r="E57" s="51" t="str">
        <f>IF(C57&lt;&gt;"",VLOOKUP(MID(C57,18,5),LISTAS·PAPP!$E$4:$F$76,2,0),"")</f>
        <v>PICHINCHA</v>
      </c>
      <c r="F57" s="58" t="s">
        <v>386</v>
      </c>
      <c r="G57" s="51" t="str">
        <f>IF(F57&lt;&gt;"",VLOOKUP(F57,LISTAS·PAPP!$R$3:$T$221,3,0),"")</f>
        <v xml:space="preserve"> </v>
      </c>
      <c r="H57" s="58" t="s">
        <v>905</v>
      </c>
      <c r="I57" s="66" t="s">
        <v>945</v>
      </c>
      <c r="J57" s="66" t="s">
        <v>946</v>
      </c>
      <c r="K57" s="67">
        <v>1</v>
      </c>
      <c r="L57" s="66" t="s">
        <v>947</v>
      </c>
      <c r="M57" s="60">
        <v>1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52" t="str">
        <f>IF(A57&lt;&gt;"",IF(D57="DIRECCIÓN_DE_TRANSFERENCIAS","280 0031",VLOOKUP(C57,LISTAS·PAPP!$C$3:$D$76,2,0)),"")</f>
        <v>280 9000</v>
      </c>
      <c r="Z57" s="61">
        <v>202</v>
      </c>
      <c r="AA57" s="62">
        <v>2004</v>
      </c>
      <c r="AB57" s="62">
        <v>4123</v>
      </c>
      <c r="AC57" s="65" t="str">
        <f>IF(D57&lt;&gt;"",VLOOKUP(D57,LISTAS·PAPP!$I$3:$M$16,2,0),"")</f>
        <v>56</v>
      </c>
      <c r="AD57" s="51" t="str">
        <f>IF(D57&lt;&gt;"",VLOOKUP(D57,LISTAS·PAPP!$I$3:$M$16,3,0),"")</f>
        <v>DESARROLLO_INFANTIL</v>
      </c>
      <c r="AE57" s="52" t="str">
        <f>IF(D57&lt;&gt;"",VLOOKUP(D57,LISTAS·PAPP!$I$3:$M$16,4,0),"")</f>
        <v>001</v>
      </c>
      <c r="AF57" s="51" t="str">
        <f>IF(D57&lt;&gt;"",VLOOKUP(D57,LISTAS·PAPP!$I$3:$M$16,5,0),"")</f>
        <v>ESTRATEGIA_DE_MEJORAMIENTO_DEL_TALENTO_HUMANO_DE_LOS_SERVICIOS_DE_DESARROLLO_INFANTIL</v>
      </c>
      <c r="AG57" s="52" t="str">
        <f>IF(AH57&lt;&gt;"",VLOOKUP(AH57,LISTAS·PAPP!$O$3:$P$74,2,0),"")</f>
        <v>006</v>
      </c>
      <c r="AH57" s="58" t="s">
        <v>859</v>
      </c>
      <c r="AI57" s="60" t="s">
        <v>471</v>
      </c>
      <c r="AJ57" s="51" t="str">
        <f>IF(AI57&lt;&gt;"",VLOOKUP(AI57,LISTAS·PAPP!$X$4:$Y$80,2,0),"")</f>
        <v>NO APLICA</v>
      </c>
      <c r="AK57" s="58" t="s">
        <v>631</v>
      </c>
      <c r="AL57" s="60">
        <v>710204</v>
      </c>
      <c r="AM57" s="51" t="str">
        <f>IF(ISERROR(VLOOKUP(AL57,LISTAS·PAPP!$AD$4:$AE$334,2,0))," ",VLOOKUP(AL57,LISTAS·PAPP!$AD$4:$AE$334,2,0))</f>
        <v>Decimo Cuarto Sueldo</v>
      </c>
      <c r="AN57" s="63">
        <v>394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394</v>
      </c>
      <c r="AW57" s="64">
        <v>0</v>
      </c>
      <c r="AX57" s="64">
        <v>0</v>
      </c>
      <c r="AY57" s="64">
        <v>0</v>
      </c>
      <c r="AZ57" s="64">
        <v>0</v>
      </c>
      <c r="BA57" s="53">
        <f t="shared" si="1"/>
        <v>394</v>
      </c>
      <c r="BB57" s="54" t="str">
        <f t="shared" si="2"/>
        <v>OK</v>
      </c>
      <c r="BC57" s="55" t="str">
        <f t="shared" si="3"/>
        <v xml:space="preserve">                </v>
      </c>
    </row>
    <row r="58" spans="1:55" ht="50.1" customHeight="1" x14ac:dyDescent="0.25">
      <c r="A58" s="58" t="s">
        <v>39</v>
      </c>
      <c r="B58" s="58" t="s">
        <v>52</v>
      </c>
      <c r="C58" s="58" t="s">
        <v>158</v>
      </c>
      <c r="D58" s="58" t="s">
        <v>171</v>
      </c>
      <c r="E58" s="51" t="str">
        <f>IF(C58&lt;&gt;"",VLOOKUP(MID(C58,18,5),LISTAS·PAPP!$E$4:$F$76,2,0),"")</f>
        <v>PICHINCHA</v>
      </c>
      <c r="F58" s="58" t="s">
        <v>386</v>
      </c>
      <c r="G58" s="51" t="str">
        <f>IF(F58&lt;&gt;"",VLOOKUP(F58,LISTAS·PAPP!$R$3:$T$221,3,0),"")</f>
        <v xml:space="preserve"> </v>
      </c>
      <c r="H58" s="58" t="s">
        <v>905</v>
      </c>
      <c r="I58" s="66" t="s">
        <v>945</v>
      </c>
      <c r="J58" s="66" t="s">
        <v>946</v>
      </c>
      <c r="K58" s="67">
        <v>1</v>
      </c>
      <c r="L58" s="66" t="s">
        <v>947</v>
      </c>
      <c r="M58" s="60">
        <v>1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52" t="str">
        <f>IF(A58&lt;&gt;"",IF(D58="DIRECCIÓN_DE_TRANSFERENCIAS","280 0031",VLOOKUP(C58,LISTAS·PAPP!$C$3:$D$76,2,0)),"")</f>
        <v>280 9000</v>
      </c>
      <c r="Z58" s="61">
        <v>202</v>
      </c>
      <c r="AA58" s="62">
        <v>2004</v>
      </c>
      <c r="AB58" s="62">
        <v>4123</v>
      </c>
      <c r="AC58" s="65" t="str">
        <f>IF(D58&lt;&gt;"",VLOOKUP(D58,LISTAS·PAPP!$I$3:$M$16,2,0),"")</f>
        <v>56</v>
      </c>
      <c r="AD58" s="51" t="str">
        <f>IF(D58&lt;&gt;"",VLOOKUP(D58,LISTAS·PAPP!$I$3:$M$16,3,0),"")</f>
        <v>DESARROLLO_INFANTIL</v>
      </c>
      <c r="AE58" s="52" t="str">
        <f>IF(D58&lt;&gt;"",VLOOKUP(D58,LISTAS·PAPP!$I$3:$M$16,4,0),"")</f>
        <v>001</v>
      </c>
      <c r="AF58" s="51" t="str">
        <f>IF(D58&lt;&gt;"",VLOOKUP(D58,LISTAS·PAPP!$I$3:$M$16,5,0),"")</f>
        <v>ESTRATEGIA_DE_MEJORAMIENTO_DEL_TALENTO_HUMANO_DE_LOS_SERVICIOS_DE_DESARROLLO_INFANTIL</v>
      </c>
      <c r="AG58" s="52" t="str">
        <f>IF(AH58&lt;&gt;"",VLOOKUP(AH58,LISTAS·PAPP!$O$3:$P$74,2,0),"")</f>
        <v>006</v>
      </c>
      <c r="AH58" s="58" t="s">
        <v>859</v>
      </c>
      <c r="AI58" s="60" t="s">
        <v>471</v>
      </c>
      <c r="AJ58" s="51" t="str">
        <f>IF(AI58&lt;&gt;"",VLOOKUP(AI58,LISTAS·PAPP!$X$4:$Y$80,2,0),"")</f>
        <v>NO APLICA</v>
      </c>
      <c r="AK58" s="58" t="s">
        <v>631</v>
      </c>
      <c r="AL58" s="60">
        <v>710510</v>
      </c>
      <c r="AM58" s="51" t="str">
        <f>IF(ISERROR(VLOOKUP(AL58,LISTAS·PAPP!$AD$4:$AE$334,2,0))," ",VLOOKUP(AL58,LISTAS·PAPP!$AD$4:$AE$334,2,0))</f>
        <v>Servicios Personales por Contrato</v>
      </c>
      <c r="AN58" s="63">
        <v>8484</v>
      </c>
      <c r="AO58" s="64">
        <v>1212</v>
      </c>
      <c r="AP58" s="64">
        <v>1212</v>
      </c>
      <c r="AQ58" s="64">
        <v>1212</v>
      </c>
      <c r="AR58" s="64">
        <v>1212</v>
      </c>
      <c r="AS58" s="64">
        <v>1212</v>
      </c>
      <c r="AT58" s="64">
        <v>1212</v>
      </c>
      <c r="AU58" s="64">
        <v>1212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53">
        <f t="shared" si="1"/>
        <v>8484</v>
      </c>
      <c r="BB58" s="54" t="str">
        <f t="shared" si="2"/>
        <v>OK</v>
      </c>
      <c r="BC58" s="55" t="str">
        <f t="shared" si="3"/>
        <v xml:space="preserve">                </v>
      </c>
    </row>
    <row r="59" spans="1:55" ht="50.1" customHeight="1" x14ac:dyDescent="0.25">
      <c r="A59" s="58" t="s">
        <v>39</v>
      </c>
      <c r="B59" s="58" t="s">
        <v>52</v>
      </c>
      <c r="C59" s="58" t="s">
        <v>158</v>
      </c>
      <c r="D59" s="58" t="s">
        <v>171</v>
      </c>
      <c r="E59" s="51" t="str">
        <f>IF(C59&lt;&gt;"",VLOOKUP(MID(C59,18,5),LISTAS·PAPP!$E$4:$F$76,2,0),"")</f>
        <v>PICHINCHA</v>
      </c>
      <c r="F59" s="58" t="s">
        <v>386</v>
      </c>
      <c r="G59" s="51" t="str">
        <f>IF(F59&lt;&gt;"",VLOOKUP(F59,LISTAS·PAPP!$R$3:$T$221,3,0),"")</f>
        <v xml:space="preserve"> </v>
      </c>
      <c r="H59" s="58" t="s">
        <v>905</v>
      </c>
      <c r="I59" s="66" t="s">
        <v>945</v>
      </c>
      <c r="J59" s="66" t="s">
        <v>946</v>
      </c>
      <c r="K59" s="67">
        <v>1</v>
      </c>
      <c r="L59" s="66" t="s">
        <v>947</v>
      </c>
      <c r="M59" s="60">
        <v>1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52" t="str">
        <f>IF(A59&lt;&gt;"",IF(D59="DIRECCIÓN_DE_TRANSFERENCIAS","280 0031",VLOOKUP(C59,LISTAS·PAPP!$C$3:$D$76,2,0)),"")</f>
        <v>280 9000</v>
      </c>
      <c r="Z59" s="61">
        <v>202</v>
      </c>
      <c r="AA59" s="62">
        <v>2004</v>
      </c>
      <c r="AB59" s="62">
        <v>4123</v>
      </c>
      <c r="AC59" s="65" t="str">
        <f>IF(D59&lt;&gt;"",VLOOKUP(D59,LISTAS·PAPP!$I$3:$M$16,2,0),"")</f>
        <v>56</v>
      </c>
      <c r="AD59" s="51" t="str">
        <f>IF(D59&lt;&gt;"",VLOOKUP(D59,LISTAS·PAPP!$I$3:$M$16,3,0),"")</f>
        <v>DESARROLLO_INFANTIL</v>
      </c>
      <c r="AE59" s="52" t="str">
        <f>IF(D59&lt;&gt;"",VLOOKUP(D59,LISTAS·PAPP!$I$3:$M$16,4,0),"")</f>
        <v>001</v>
      </c>
      <c r="AF59" s="51" t="str">
        <f>IF(D59&lt;&gt;"",VLOOKUP(D59,LISTAS·PAPP!$I$3:$M$16,5,0),"")</f>
        <v>ESTRATEGIA_DE_MEJORAMIENTO_DEL_TALENTO_HUMANO_DE_LOS_SERVICIOS_DE_DESARROLLO_INFANTIL</v>
      </c>
      <c r="AG59" s="52" t="str">
        <f>IF(AH59&lt;&gt;"",VLOOKUP(AH59,LISTAS·PAPP!$O$3:$P$74,2,0),"")</f>
        <v>006</v>
      </c>
      <c r="AH59" s="58" t="s">
        <v>859</v>
      </c>
      <c r="AI59" s="60" t="s">
        <v>471</v>
      </c>
      <c r="AJ59" s="51" t="str">
        <f>IF(AI59&lt;&gt;"",VLOOKUP(AI59,LISTAS·PAPP!$X$4:$Y$80,2,0),"")</f>
        <v>NO APLICA</v>
      </c>
      <c r="AK59" s="58" t="s">
        <v>631</v>
      </c>
      <c r="AL59" s="60">
        <v>710601</v>
      </c>
      <c r="AM59" s="51" t="str">
        <f>IF(ISERROR(VLOOKUP(AL59,LISTAS·PAPP!$AD$4:$AE$334,2,0))," ",VLOOKUP(AL59,LISTAS·PAPP!$AD$4:$AE$334,2,0))</f>
        <v>Aporte Patronal</v>
      </c>
      <c r="AN59" s="63">
        <v>818.72</v>
      </c>
      <c r="AO59" s="64">
        <v>116.96</v>
      </c>
      <c r="AP59" s="64">
        <v>116.96</v>
      </c>
      <c r="AQ59" s="64">
        <v>116.96</v>
      </c>
      <c r="AR59" s="64">
        <v>116.96</v>
      </c>
      <c r="AS59" s="64">
        <v>116.96</v>
      </c>
      <c r="AT59" s="64">
        <v>116.96</v>
      </c>
      <c r="AU59" s="64">
        <v>116.96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53">
        <f t="shared" si="1"/>
        <v>818.72</v>
      </c>
      <c r="BB59" s="54" t="str">
        <f t="shared" si="2"/>
        <v>OK</v>
      </c>
      <c r="BC59" s="55" t="str">
        <f t="shared" si="3"/>
        <v xml:space="preserve">                </v>
      </c>
    </row>
    <row r="60" spans="1:55" ht="50.1" customHeight="1" x14ac:dyDescent="0.25">
      <c r="A60" s="58" t="s">
        <v>39</v>
      </c>
      <c r="B60" s="58" t="s">
        <v>52</v>
      </c>
      <c r="C60" s="58" t="s">
        <v>158</v>
      </c>
      <c r="D60" s="58" t="s">
        <v>171</v>
      </c>
      <c r="E60" s="51" t="str">
        <f>IF(C60&lt;&gt;"",VLOOKUP(MID(C60,18,5),LISTAS·PAPP!$E$4:$F$76,2,0),"")</f>
        <v>PICHINCHA</v>
      </c>
      <c r="F60" s="58" t="s">
        <v>386</v>
      </c>
      <c r="G60" s="51" t="str">
        <f>IF(F60&lt;&gt;"",VLOOKUP(F60,LISTAS·PAPP!$R$3:$T$221,3,0),"")</f>
        <v xml:space="preserve"> </v>
      </c>
      <c r="H60" s="58" t="s">
        <v>905</v>
      </c>
      <c r="I60" s="66" t="s">
        <v>945</v>
      </c>
      <c r="J60" s="66" t="s">
        <v>946</v>
      </c>
      <c r="K60" s="67">
        <v>1</v>
      </c>
      <c r="L60" s="66" t="s">
        <v>947</v>
      </c>
      <c r="M60" s="60">
        <v>1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52" t="str">
        <f>IF(A60&lt;&gt;"",IF(D60="DIRECCIÓN_DE_TRANSFERENCIAS","280 0031",VLOOKUP(C60,LISTAS·PAPP!$C$3:$D$76,2,0)),"")</f>
        <v>280 9000</v>
      </c>
      <c r="Z60" s="61">
        <v>202</v>
      </c>
      <c r="AA60" s="62">
        <v>2004</v>
      </c>
      <c r="AB60" s="62">
        <v>4123</v>
      </c>
      <c r="AC60" s="65" t="str">
        <f>IF(D60&lt;&gt;"",VLOOKUP(D60,LISTAS·PAPP!$I$3:$M$16,2,0),"")</f>
        <v>56</v>
      </c>
      <c r="AD60" s="51" t="str">
        <f>IF(D60&lt;&gt;"",VLOOKUP(D60,LISTAS·PAPP!$I$3:$M$16,3,0),"")</f>
        <v>DESARROLLO_INFANTIL</v>
      </c>
      <c r="AE60" s="52" t="str">
        <f>IF(D60&lt;&gt;"",VLOOKUP(D60,LISTAS·PAPP!$I$3:$M$16,4,0),"")</f>
        <v>001</v>
      </c>
      <c r="AF60" s="51" t="str">
        <f>IF(D60&lt;&gt;"",VLOOKUP(D60,LISTAS·PAPP!$I$3:$M$16,5,0),"")</f>
        <v>ESTRATEGIA_DE_MEJORAMIENTO_DEL_TALENTO_HUMANO_DE_LOS_SERVICIOS_DE_DESARROLLO_INFANTIL</v>
      </c>
      <c r="AG60" s="52" t="str">
        <f>IF(AH60&lt;&gt;"",VLOOKUP(AH60,LISTAS·PAPP!$O$3:$P$74,2,0),"")</f>
        <v>006</v>
      </c>
      <c r="AH60" s="58" t="s">
        <v>859</v>
      </c>
      <c r="AI60" s="60" t="s">
        <v>471</v>
      </c>
      <c r="AJ60" s="51" t="str">
        <f>IF(AI60&lt;&gt;"",VLOOKUP(AI60,LISTAS·PAPP!$X$4:$Y$80,2,0),"")</f>
        <v>NO APLICA</v>
      </c>
      <c r="AK60" s="58" t="s">
        <v>631</v>
      </c>
      <c r="AL60" s="60">
        <v>710602</v>
      </c>
      <c r="AM60" s="51" t="str">
        <f>IF(ISERROR(VLOOKUP(AL60,LISTAS·PAPP!$AD$4:$AE$334,2,0))," ",VLOOKUP(AL60,LISTAS·PAPP!$AD$4:$AE$334,2,0))</f>
        <v>Fondo de Reserva</v>
      </c>
      <c r="AN60" s="63">
        <v>706.72</v>
      </c>
      <c r="AO60" s="64">
        <v>0</v>
      </c>
      <c r="AP60" s="64">
        <v>100.96</v>
      </c>
      <c r="AQ60" s="64">
        <v>100.96</v>
      </c>
      <c r="AR60" s="64">
        <v>100.96</v>
      </c>
      <c r="AS60" s="64">
        <v>100.96</v>
      </c>
      <c r="AT60" s="64">
        <v>100.96</v>
      </c>
      <c r="AU60" s="64">
        <v>100.96</v>
      </c>
      <c r="AV60" s="64">
        <v>100.96</v>
      </c>
      <c r="AW60" s="64">
        <v>0</v>
      </c>
      <c r="AX60" s="64">
        <v>0</v>
      </c>
      <c r="AY60" s="64">
        <v>0</v>
      </c>
      <c r="AZ60" s="64">
        <v>0</v>
      </c>
      <c r="BA60" s="53">
        <f t="shared" si="1"/>
        <v>706.72</v>
      </c>
      <c r="BB60" s="54" t="str">
        <f t="shared" si="2"/>
        <v>OK</v>
      </c>
      <c r="BC60" s="55" t="str">
        <f t="shared" si="3"/>
        <v xml:space="preserve">                </v>
      </c>
    </row>
    <row r="61" spans="1:55" ht="50.1" customHeight="1" x14ac:dyDescent="0.25">
      <c r="A61" s="58" t="s">
        <v>38</v>
      </c>
      <c r="B61" s="58" t="s">
        <v>42</v>
      </c>
      <c r="C61" s="58" t="s">
        <v>64</v>
      </c>
      <c r="D61" s="58" t="s">
        <v>171</v>
      </c>
      <c r="E61" s="51" t="str">
        <f>IF(C61&lt;&gt;"",VLOOKUP(MID(C61,18,5),LISTAS·PAPP!$E$4:$F$76,2,0),"")</f>
        <v>PICHINCHA</v>
      </c>
      <c r="F61" s="58" t="s">
        <v>386</v>
      </c>
      <c r="G61" s="51" t="str">
        <f>IF(F61&lt;&gt;"",VLOOKUP(F61,LISTAS·PAPP!$R$3:$T$221,3,0),"")</f>
        <v xml:space="preserve"> </v>
      </c>
      <c r="H61" s="58" t="s">
        <v>905</v>
      </c>
      <c r="I61" s="66" t="s">
        <v>945</v>
      </c>
      <c r="J61" s="66" t="s">
        <v>946</v>
      </c>
      <c r="K61" s="67" t="s">
        <v>951</v>
      </c>
      <c r="L61" s="66" t="s">
        <v>952</v>
      </c>
      <c r="M61" s="60" t="s">
        <v>951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52" t="str">
        <f>IF(A61&lt;&gt;"",IF(D61="DIRECCIÓN_DE_TRANSFERENCIAS","280 0031",VLOOKUP(C61,LISTAS·PAPP!$C$3:$D$76,2,0)),"")</f>
        <v>280 9999</v>
      </c>
      <c r="Z61" s="61">
        <v>202</v>
      </c>
      <c r="AA61" s="62">
        <v>2004</v>
      </c>
      <c r="AB61" s="62">
        <v>4123</v>
      </c>
      <c r="AC61" s="65" t="str">
        <f>IF(D61&lt;&gt;"",VLOOKUP(D61,LISTAS·PAPP!$I$3:$M$16,2,0),"")</f>
        <v>56</v>
      </c>
      <c r="AD61" s="51" t="str">
        <f>IF(D61&lt;&gt;"",VLOOKUP(D61,LISTAS·PAPP!$I$3:$M$16,3,0),"")</f>
        <v>DESARROLLO_INFANTIL</v>
      </c>
      <c r="AE61" s="52" t="str">
        <f>IF(D61&lt;&gt;"",VLOOKUP(D61,LISTAS·PAPP!$I$3:$M$16,4,0),"")</f>
        <v>001</v>
      </c>
      <c r="AF61" s="51" t="str">
        <f>IF(D61&lt;&gt;"",VLOOKUP(D61,LISTAS·PAPP!$I$3:$M$16,5,0),"")</f>
        <v>ESTRATEGIA_DE_MEJORAMIENTO_DEL_TALENTO_HUMANO_DE_LOS_SERVICIOS_DE_DESARROLLO_INFANTIL</v>
      </c>
      <c r="AG61" s="52" t="str">
        <f>IF(AH61&lt;&gt;"",VLOOKUP(AH61,LISTAS·PAPP!$O$3:$P$74,2,0),"")</f>
        <v>006</v>
      </c>
      <c r="AH61" s="58" t="s">
        <v>859</v>
      </c>
      <c r="AI61" s="60" t="s">
        <v>471</v>
      </c>
      <c r="AJ61" s="51" t="str">
        <f>IF(AI61&lt;&gt;"",VLOOKUP(AI61,LISTAS·PAPP!$X$4:$Y$80,2,0),"")</f>
        <v>NO APLICA</v>
      </c>
      <c r="AK61" s="58" t="s">
        <v>631</v>
      </c>
      <c r="AL61" s="60">
        <v>710203</v>
      </c>
      <c r="AM61" s="51" t="str">
        <f>IF(ISERROR(VLOOKUP(AL61,LISTAS·PAPP!$AD$4:$AE$334,2,0))," ",VLOOKUP(AL61,LISTAS·PAPP!$AD$4:$AE$334,2,0))</f>
        <v>Decimo Tercer Sueldo</v>
      </c>
      <c r="AN61" s="63">
        <v>12710.75</v>
      </c>
      <c r="AO61" s="64">
        <v>0</v>
      </c>
      <c r="AP61" s="64">
        <v>308.75</v>
      </c>
      <c r="AQ61" s="64">
        <v>308.75</v>
      </c>
      <c r="AR61" s="64">
        <v>409.75</v>
      </c>
      <c r="AS61" s="64">
        <v>819.5</v>
      </c>
      <c r="AT61" s="64">
        <v>0</v>
      </c>
      <c r="AU61" s="64">
        <v>819.5</v>
      </c>
      <c r="AV61" s="64">
        <v>985.29</v>
      </c>
      <c r="AW61" s="64">
        <v>0</v>
      </c>
      <c r="AX61" s="64">
        <v>0</v>
      </c>
      <c r="AY61" s="64">
        <v>0</v>
      </c>
      <c r="AZ61" s="64">
        <v>9059.2099999999991</v>
      </c>
      <c r="BA61" s="53">
        <f t="shared" si="1"/>
        <v>12710.75</v>
      </c>
      <c r="BB61" s="54" t="str">
        <f t="shared" si="2"/>
        <v>OK</v>
      </c>
      <c r="BC61" s="55" t="str">
        <f t="shared" si="3"/>
        <v xml:space="preserve">                </v>
      </c>
    </row>
    <row r="62" spans="1:55" ht="50.1" customHeight="1" x14ac:dyDescent="0.25">
      <c r="A62" s="58" t="s">
        <v>38</v>
      </c>
      <c r="B62" s="58" t="s">
        <v>42</v>
      </c>
      <c r="C62" s="58" t="s">
        <v>64</v>
      </c>
      <c r="D62" s="58" t="s">
        <v>171</v>
      </c>
      <c r="E62" s="51" t="str">
        <f>IF(C62&lt;&gt;"",VLOOKUP(MID(C62,18,5),LISTAS·PAPP!$E$4:$F$76,2,0),"")</f>
        <v>PICHINCHA</v>
      </c>
      <c r="F62" s="58" t="s">
        <v>386</v>
      </c>
      <c r="G62" s="51" t="str">
        <f>IF(F62&lt;&gt;"",VLOOKUP(F62,LISTAS·PAPP!$R$3:$T$221,3,0),"")</f>
        <v xml:space="preserve"> </v>
      </c>
      <c r="H62" s="58" t="s">
        <v>905</v>
      </c>
      <c r="I62" s="66" t="s">
        <v>945</v>
      </c>
      <c r="J62" s="66" t="s">
        <v>946</v>
      </c>
      <c r="K62" s="67" t="s">
        <v>951</v>
      </c>
      <c r="L62" s="66" t="s">
        <v>952</v>
      </c>
      <c r="M62" s="60" t="s">
        <v>951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52" t="str">
        <f>IF(A62&lt;&gt;"",IF(D62="DIRECCIÓN_DE_TRANSFERENCIAS","280 0031",VLOOKUP(C62,LISTAS·PAPP!$C$3:$D$76,2,0)),"")</f>
        <v>280 9999</v>
      </c>
      <c r="Z62" s="61">
        <v>202</v>
      </c>
      <c r="AA62" s="62">
        <v>2004</v>
      </c>
      <c r="AB62" s="62">
        <v>4123</v>
      </c>
      <c r="AC62" s="65" t="str">
        <f>IF(D62&lt;&gt;"",VLOOKUP(D62,LISTAS·PAPP!$I$3:$M$16,2,0),"")</f>
        <v>56</v>
      </c>
      <c r="AD62" s="51" t="str">
        <f>IF(D62&lt;&gt;"",VLOOKUP(D62,LISTAS·PAPP!$I$3:$M$16,3,0),"")</f>
        <v>DESARROLLO_INFANTIL</v>
      </c>
      <c r="AE62" s="52" t="str">
        <f>IF(D62&lt;&gt;"",VLOOKUP(D62,LISTAS·PAPP!$I$3:$M$16,4,0),"")</f>
        <v>001</v>
      </c>
      <c r="AF62" s="51" t="str">
        <f>IF(D62&lt;&gt;"",VLOOKUP(D62,LISTAS·PAPP!$I$3:$M$16,5,0),"")</f>
        <v>ESTRATEGIA_DE_MEJORAMIENTO_DEL_TALENTO_HUMANO_DE_LOS_SERVICIOS_DE_DESARROLLO_INFANTIL</v>
      </c>
      <c r="AG62" s="52" t="str">
        <f>IF(AH62&lt;&gt;"",VLOOKUP(AH62,LISTAS·PAPP!$O$3:$P$74,2,0),"")</f>
        <v>006</v>
      </c>
      <c r="AH62" s="58" t="s">
        <v>859</v>
      </c>
      <c r="AI62" s="60" t="s">
        <v>471</v>
      </c>
      <c r="AJ62" s="51" t="str">
        <f>IF(AI62&lt;&gt;"",VLOOKUP(AI62,LISTAS·PAPP!$X$4:$Y$80,2,0),"")</f>
        <v>NO APLICA</v>
      </c>
      <c r="AK62" s="58" t="s">
        <v>631</v>
      </c>
      <c r="AL62" s="60">
        <v>710204</v>
      </c>
      <c r="AM62" s="51" t="str">
        <f>IF(ISERROR(VLOOKUP(AL62,LISTAS·PAPP!$AD$4:$AE$334,2,0))," ",VLOOKUP(AL62,LISTAS·PAPP!$AD$4:$AE$334,2,0))</f>
        <v>Decimo Cuarto Sueldo</v>
      </c>
      <c r="AN62" s="63">
        <v>3775.75</v>
      </c>
      <c r="AO62" s="64">
        <v>0</v>
      </c>
      <c r="AP62" s="64">
        <v>98.49</v>
      </c>
      <c r="AQ62" s="64">
        <v>98.49</v>
      </c>
      <c r="AR62" s="64">
        <v>131.32</v>
      </c>
      <c r="AS62" s="64">
        <v>262.64</v>
      </c>
      <c r="AT62" s="64">
        <v>0</v>
      </c>
      <c r="AU62" s="64">
        <v>262.64</v>
      </c>
      <c r="AV62" s="64">
        <v>2922.17</v>
      </c>
      <c r="AW62" s="64">
        <v>0</v>
      </c>
      <c r="AX62" s="64">
        <v>0</v>
      </c>
      <c r="AY62" s="64">
        <v>0</v>
      </c>
      <c r="AZ62" s="64">
        <v>0</v>
      </c>
      <c r="BA62" s="53">
        <f t="shared" si="1"/>
        <v>3775.75</v>
      </c>
      <c r="BB62" s="54" t="str">
        <f t="shared" si="2"/>
        <v>OK</v>
      </c>
      <c r="BC62" s="55" t="str">
        <f t="shared" si="3"/>
        <v xml:space="preserve">                </v>
      </c>
    </row>
    <row r="63" spans="1:55" ht="50.1" customHeight="1" x14ac:dyDescent="0.25">
      <c r="A63" s="58" t="s">
        <v>38</v>
      </c>
      <c r="B63" s="58" t="s">
        <v>42</v>
      </c>
      <c r="C63" s="58" t="s">
        <v>64</v>
      </c>
      <c r="D63" s="58" t="s">
        <v>171</v>
      </c>
      <c r="E63" s="51" t="str">
        <f>IF(C63&lt;&gt;"",VLOOKUP(MID(C63,18,5),LISTAS·PAPP!$E$4:$F$76,2,0),"")</f>
        <v>PICHINCHA</v>
      </c>
      <c r="F63" s="58" t="s">
        <v>386</v>
      </c>
      <c r="G63" s="51" t="str">
        <f>IF(F63&lt;&gt;"",VLOOKUP(F63,LISTAS·PAPP!$R$3:$T$221,3,0),"")</f>
        <v xml:space="preserve"> </v>
      </c>
      <c r="H63" s="58" t="s">
        <v>905</v>
      </c>
      <c r="I63" s="66" t="s">
        <v>945</v>
      </c>
      <c r="J63" s="66" t="s">
        <v>946</v>
      </c>
      <c r="K63" s="67" t="s">
        <v>951</v>
      </c>
      <c r="L63" s="66" t="s">
        <v>952</v>
      </c>
      <c r="M63" s="60" t="s">
        <v>951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52" t="str">
        <f>IF(A63&lt;&gt;"",IF(D63="DIRECCIÓN_DE_TRANSFERENCIAS","280 0031",VLOOKUP(C63,LISTAS·PAPP!$C$3:$D$76,2,0)),"")</f>
        <v>280 9999</v>
      </c>
      <c r="Z63" s="61">
        <v>202</v>
      </c>
      <c r="AA63" s="62">
        <v>2004</v>
      </c>
      <c r="AB63" s="62">
        <v>4123</v>
      </c>
      <c r="AC63" s="65" t="str">
        <f>IF(D63&lt;&gt;"",VLOOKUP(D63,LISTAS·PAPP!$I$3:$M$16,2,0),"")</f>
        <v>56</v>
      </c>
      <c r="AD63" s="51" t="str">
        <f>IF(D63&lt;&gt;"",VLOOKUP(D63,LISTAS·PAPP!$I$3:$M$16,3,0),"")</f>
        <v>DESARROLLO_INFANTIL</v>
      </c>
      <c r="AE63" s="52" t="str">
        <f>IF(D63&lt;&gt;"",VLOOKUP(D63,LISTAS·PAPP!$I$3:$M$16,4,0),"")</f>
        <v>001</v>
      </c>
      <c r="AF63" s="51" t="str">
        <f>IF(D63&lt;&gt;"",VLOOKUP(D63,LISTAS·PAPP!$I$3:$M$16,5,0),"")</f>
        <v>ESTRATEGIA_DE_MEJORAMIENTO_DEL_TALENTO_HUMANO_DE_LOS_SERVICIOS_DE_DESARROLLO_INFANTIL</v>
      </c>
      <c r="AG63" s="52" t="str">
        <f>IF(AH63&lt;&gt;"",VLOOKUP(AH63,LISTAS·PAPP!$O$3:$P$74,2,0),"")</f>
        <v>006</v>
      </c>
      <c r="AH63" s="58" t="s">
        <v>859</v>
      </c>
      <c r="AI63" s="60" t="s">
        <v>471</v>
      </c>
      <c r="AJ63" s="51" t="str">
        <f>IF(AI63&lt;&gt;"",VLOOKUP(AI63,LISTAS·PAPP!$X$4:$Y$80,2,0),"")</f>
        <v>NO APLICA</v>
      </c>
      <c r="AK63" s="58" t="s">
        <v>631</v>
      </c>
      <c r="AL63" s="60">
        <v>710510</v>
      </c>
      <c r="AM63" s="51" t="str">
        <f>IF(ISERROR(VLOOKUP(AL63,LISTAS·PAPP!$AD$4:$AE$334,2,0))," ",VLOOKUP(AL63,LISTAS·PAPP!$AD$4:$AE$334,2,0))</f>
        <v>Servicios Personales por Contrato</v>
      </c>
      <c r="AN63" s="63">
        <v>166858</v>
      </c>
      <c r="AO63" s="64">
        <v>0</v>
      </c>
      <c r="AP63" s="64">
        <v>33088</v>
      </c>
      <c r="AQ63" s="64">
        <v>17756</v>
      </c>
      <c r="AR63" s="64">
        <v>17756</v>
      </c>
      <c r="AS63" s="64">
        <v>17756</v>
      </c>
      <c r="AT63" s="64">
        <v>17756</v>
      </c>
      <c r="AU63" s="64">
        <v>17106</v>
      </c>
      <c r="AV63" s="64">
        <v>9128</v>
      </c>
      <c r="AW63" s="64">
        <v>9128</v>
      </c>
      <c r="AX63" s="64">
        <v>9128</v>
      </c>
      <c r="AY63" s="64">
        <v>9128</v>
      </c>
      <c r="AZ63" s="64">
        <v>9128</v>
      </c>
      <c r="BA63" s="53">
        <f t="shared" si="1"/>
        <v>166858</v>
      </c>
      <c r="BB63" s="54" t="str">
        <f t="shared" si="2"/>
        <v>OK</v>
      </c>
      <c r="BC63" s="55" t="str">
        <f t="shared" si="3"/>
        <v xml:space="preserve">                </v>
      </c>
    </row>
    <row r="64" spans="1:55" ht="50.1" customHeight="1" x14ac:dyDescent="0.25">
      <c r="A64" s="58" t="s">
        <v>38</v>
      </c>
      <c r="B64" s="58" t="s">
        <v>42</v>
      </c>
      <c r="C64" s="58" t="s">
        <v>64</v>
      </c>
      <c r="D64" s="58" t="s">
        <v>171</v>
      </c>
      <c r="E64" s="51" t="str">
        <f>IF(C64&lt;&gt;"",VLOOKUP(MID(C64,18,5),LISTAS·PAPP!$E$4:$F$76,2,0),"")</f>
        <v>PICHINCHA</v>
      </c>
      <c r="F64" s="58" t="s">
        <v>386</v>
      </c>
      <c r="G64" s="51" t="str">
        <f>IF(F64&lt;&gt;"",VLOOKUP(F64,LISTAS·PAPP!$R$3:$T$221,3,0),"")</f>
        <v xml:space="preserve"> </v>
      </c>
      <c r="H64" s="58" t="s">
        <v>905</v>
      </c>
      <c r="I64" s="66" t="s">
        <v>945</v>
      </c>
      <c r="J64" s="66" t="s">
        <v>946</v>
      </c>
      <c r="K64" s="67" t="s">
        <v>951</v>
      </c>
      <c r="L64" s="66" t="s">
        <v>952</v>
      </c>
      <c r="M64" s="60" t="s">
        <v>951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0">
        <v>0</v>
      </c>
      <c r="W64" s="60">
        <v>0</v>
      </c>
      <c r="X64" s="60">
        <v>0</v>
      </c>
      <c r="Y64" s="52" t="str">
        <f>IF(A64&lt;&gt;"",IF(D64="DIRECCIÓN_DE_TRANSFERENCIAS","280 0031",VLOOKUP(C64,LISTAS·PAPP!$C$3:$D$76,2,0)),"")</f>
        <v>280 9999</v>
      </c>
      <c r="Z64" s="61">
        <v>202</v>
      </c>
      <c r="AA64" s="62">
        <v>2004</v>
      </c>
      <c r="AB64" s="62">
        <v>4123</v>
      </c>
      <c r="AC64" s="65" t="str">
        <f>IF(D64&lt;&gt;"",VLOOKUP(D64,LISTAS·PAPP!$I$3:$M$16,2,0),"")</f>
        <v>56</v>
      </c>
      <c r="AD64" s="51" t="str">
        <f>IF(D64&lt;&gt;"",VLOOKUP(D64,LISTAS·PAPP!$I$3:$M$16,3,0),"")</f>
        <v>DESARROLLO_INFANTIL</v>
      </c>
      <c r="AE64" s="52" t="str">
        <f>IF(D64&lt;&gt;"",VLOOKUP(D64,LISTAS·PAPP!$I$3:$M$16,4,0),"")</f>
        <v>001</v>
      </c>
      <c r="AF64" s="51" t="str">
        <f>IF(D64&lt;&gt;"",VLOOKUP(D64,LISTAS·PAPP!$I$3:$M$16,5,0),"")</f>
        <v>ESTRATEGIA_DE_MEJORAMIENTO_DEL_TALENTO_HUMANO_DE_LOS_SERVICIOS_DE_DESARROLLO_INFANTIL</v>
      </c>
      <c r="AG64" s="52" t="str">
        <f>IF(AH64&lt;&gt;"",VLOOKUP(AH64,LISTAS·PAPP!$O$3:$P$74,2,0),"")</f>
        <v>006</v>
      </c>
      <c r="AH64" s="58" t="s">
        <v>859</v>
      </c>
      <c r="AI64" s="60" t="s">
        <v>471</v>
      </c>
      <c r="AJ64" s="51" t="str">
        <f>IF(AI64&lt;&gt;"",VLOOKUP(AI64,LISTAS·PAPP!$X$4:$Y$80,2,0),"")</f>
        <v>NO APLICA</v>
      </c>
      <c r="AK64" s="58" t="s">
        <v>631</v>
      </c>
      <c r="AL64" s="60">
        <v>710601</v>
      </c>
      <c r="AM64" s="51" t="str">
        <f>IF(ISERROR(VLOOKUP(AL64,LISTAS·PAPP!$AD$4:$AE$334,2,0))," ",VLOOKUP(AL64,LISTAS·PAPP!$AD$4:$AE$334,2,0))</f>
        <v>Aporte Patronal</v>
      </c>
      <c r="AN64" s="63">
        <v>16101.77</v>
      </c>
      <c r="AO64" s="64">
        <v>0</v>
      </c>
      <c r="AP64" s="64">
        <v>3192.98</v>
      </c>
      <c r="AQ64" s="64">
        <v>1713.45</v>
      </c>
      <c r="AR64" s="64">
        <v>1713.45</v>
      </c>
      <c r="AS64" s="64">
        <v>1713.45</v>
      </c>
      <c r="AT64" s="64">
        <v>1713.45</v>
      </c>
      <c r="AU64" s="64">
        <v>1400.11</v>
      </c>
      <c r="AV64" s="64">
        <v>930.98</v>
      </c>
      <c r="AW64" s="64">
        <v>930.98</v>
      </c>
      <c r="AX64" s="64">
        <v>930.98</v>
      </c>
      <c r="AY64" s="64">
        <v>930.98</v>
      </c>
      <c r="AZ64" s="64">
        <v>930.96</v>
      </c>
      <c r="BA64" s="53">
        <f t="shared" si="1"/>
        <v>16101.77</v>
      </c>
      <c r="BB64" s="54" t="str">
        <f t="shared" si="2"/>
        <v>OK</v>
      </c>
      <c r="BC64" s="55" t="str">
        <f t="shared" si="3"/>
        <v xml:space="preserve">                </v>
      </c>
    </row>
    <row r="65" spans="1:55" ht="50.1" customHeight="1" x14ac:dyDescent="0.25">
      <c r="A65" s="58" t="s">
        <v>38</v>
      </c>
      <c r="B65" s="58" t="s">
        <v>42</v>
      </c>
      <c r="C65" s="58" t="s">
        <v>64</v>
      </c>
      <c r="D65" s="58" t="s">
        <v>171</v>
      </c>
      <c r="E65" s="51" t="str">
        <f>IF(C65&lt;&gt;"",VLOOKUP(MID(C65,18,5),LISTAS·PAPP!$E$4:$F$76,2,0),"")</f>
        <v>PICHINCHA</v>
      </c>
      <c r="F65" s="58" t="s">
        <v>386</v>
      </c>
      <c r="G65" s="51" t="str">
        <f>IF(F65&lt;&gt;"",VLOOKUP(F65,LISTAS·PAPP!$R$3:$T$221,3,0),"")</f>
        <v xml:space="preserve"> </v>
      </c>
      <c r="H65" s="58" t="s">
        <v>905</v>
      </c>
      <c r="I65" s="66" t="s">
        <v>945</v>
      </c>
      <c r="J65" s="66" t="s">
        <v>946</v>
      </c>
      <c r="K65" s="67" t="s">
        <v>951</v>
      </c>
      <c r="L65" s="66" t="s">
        <v>952</v>
      </c>
      <c r="M65" s="60" t="s">
        <v>951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0">
        <v>0</v>
      </c>
      <c r="W65" s="60">
        <v>0</v>
      </c>
      <c r="X65" s="60">
        <v>0</v>
      </c>
      <c r="Y65" s="52" t="str">
        <f>IF(A65&lt;&gt;"",IF(D65="DIRECCIÓN_DE_TRANSFERENCIAS","280 0031",VLOOKUP(C65,LISTAS·PAPP!$C$3:$D$76,2,0)),"")</f>
        <v>280 9999</v>
      </c>
      <c r="Z65" s="61">
        <v>202</v>
      </c>
      <c r="AA65" s="62">
        <v>2004</v>
      </c>
      <c r="AB65" s="62">
        <v>4123</v>
      </c>
      <c r="AC65" s="65" t="str">
        <f>IF(D65&lt;&gt;"",VLOOKUP(D65,LISTAS·PAPP!$I$3:$M$16,2,0),"")</f>
        <v>56</v>
      </c>
      <c r="AD65" s="51" t="str">
        <f>IF(D65&lt;&gt;"",VLOOKUP(D65,LISTAS·PAPP!$I$3:$M$16,3,0),"")</f>
        <v>DESARROLLO_INFANTIL</v>
      </c>
      <c r="AE65" s="52" t="str">
        <f>IF(D65&lt;&gt;"",VLOOKUP(D65,LISTAS·PAPP!$I$3:$M$16,4,0),"")</f>
        <v>001</v>
      </c>
      <c r="AF65" s="51" t="str">
        <f>IF(D65&lt;&gt;"",VLOOKUP(D65,LISTAS·PAPP!$I$3:$M$16,5,0),"")</f>
        <v>ESTRATEGIA_DE_MEJORAMIENTO_DEL_TALENTO_HUMANO_DE_LOS_SERVICIOS_DE_DESARROLLO_INFANTIL</v>
      </c>
      <c r="AG65" s="52" t="str">
        <f>IF(AH65&lt;&gt;"",VLOOKUP(AH65,LISTAS·PAPP!$O$3:$P$74,2,0),"")</f>
        <v>006</v>
      </c>
      <c r="AH65" s="58" t="s">
        <v>859</v>
      </c>
      <c r="AI65" s="60" t="s">
        <v>471</v>
      </c>
      <c r="AJ65" s="51" t="str">
        <f>IF(AI65&lt;&gt;"",VLOOKUP(AI65,LISTAS·PAPP!$X$4:$Y$80,2,0),"")</f>
        <v>NO APLICA</v>
      </c>
      <c r="AK65" s="58" t="s">
        <v>631</v>
      </c>
      <c r="AL65" s="60">
        <v>710602</v>
      </c>
      <c r="AM65" s="51" t="str">
        <f>IF(ISERROR(VLOOKUP(AL65,LISTAS·PAPP!$AD$4:$AE$334,2,0))," ",VLOOKUP(AL65,LISTAS·PAPP!$AD$4:$AE$334,2,0))</f>
        <v>Fondo de Reserva</v>
      </c>
      <c r="AN65" s="63">
        <v>11416.449999999999</v>
      </c>
      <c r="AO65" s="64">
        <v>0</v>
      </c>
      <c r="AP65" s="64">
        <v>486.89</v>
      </c>
      <c r="AQ65" s="64">
        <v>1036.5899999999999</v>
      </c>
      <c r="AR65" s="64">
        <v>1036.5899999999999</v>
      </c>
      <c r="AS65" s="64">
        <v>1277.1600000000001</v>
      </c>
      <c r="AT65" s="64">
        <v>1378.12</v>
      </c>
      <c r="AU65" s="64">
        <v>1378.12</v>
      </c>
      <c r="AV65" s="64">
        <v>964.6</v>
      </c>
      <c r="AW65" s="64">
        <v>964.6</v>
      </c>
      <c r="AX65" s="64">
        <v>964.6</v>
      </c>
      <c r="AY65" s="64">
        <v>964.6</v>
      </c>
      <c r="AZ65" s="64">
        <v>964.58</v>
      </c>
      <c r="BA65" s="53">
        <f t="shared" si="1"/>
        <v>11416.45</v>
      </c>
      <c r="BB65" s="54" t="str">
        <f t="shared" si="2"/>
        <v>OK</v>
      </c>
      <c r="BC65" s="55" t="str">
        <f t="shared" si="3"/>
        <v xml:space="preserve">                </v>
      </c>
    </row>
    <row r="66" spans="1:55" ht="50.1" customHeight="1" x14ac:dyDescent="0.25">
      <c r="A66" s="58" t="s">
        <v>38</v>
      </c>
      <c r="B66" s="58" t="s">
        <v>42</v>
      </c>
      <c r="C66" s="58" t="s">
        <v>64</v>
      </c>
      <c r="D66" s="58" t="s">
        <v>171</v>
      </c>
      <c r="E66" s="51" t="str">
        <f>IF(C66&lt;&gt;"",VLOOKUP(MID(C66,18,5),LISTAS·PAPP!$E$4:$F$76,2,0),"")</f>
        <v>PICHINCHA</v>
      </c>
      <c r="F66" s="58" t="s">
        <v>386</v>
      </c>
      <c r="G66" s="51" t="str">
        <f>IF(F66&lt;&gt;"",VLOOKUP(F66,LISTAS·PAPP!$R$3:$T$221,3,0),"")</f>
        <v xml:space="preserve"> </v>
      </c>
      <c r="H66" s="58" t="s">
        <v>905</v>
      </c>
      <c r="I66" s="66" t="s">
        <v>953</v>
      </c>
      <c r="J66" s="66" t="s">
        <v>954</v>
      </c>
      <c r="K66" s="67" t="s">
        <v>951</v>
      </c>
      <c r="L66" s="66" t="s">
        <v>952</v>
      </c>
      <c r="M66" s="60" t="s">
        <v>951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0">
        <v>0</v>
      </c>
      <c r="W66" s="60">
        <v>0</v>
      </c>
      <c r="X66" s="60">
        <v>0</v>
      </c>
      <c r="Y66" s="52" t="str">
        <f>IF(A66&lt;&gt;"",IF(D66="DIRECCIÓN_DE_TRANSFERENCIAS","280 0031",VLOOKUP(C66,LISTAS·PAPP!$C$3:$D$76,2,0)),"")</f>
        <v>280 9999</v>
      </c>
      <c r="Z66" s="61">
        <v>202</v>
      </c>
      <c r="AA66" s="62">
        <v>2004</v>
      </c>
      <c r="AB66" s="62">
        <v>4123</v>
      </c>
      <c r="AC66" s="65" t="str">
        <f>IF(D66&lt;&gt;"",VLOOKUP(D66,LISTAS·PAPP!$I$3:$M$16,2,0),"")</f>
        <v>56</v>
      </c>
      <c r="AD66" s="51" t="str">
        <f>IF(D66&lt;&gt;"",VLOOKUP(D66,LISTAS·PAPP!$I$3:$M$16,3,0),"")</f>
        <v>DESARROLLO_INFANTIL</v>
      </c>
      <c r="AE66" s="52" t="str">
        <f>IF(D66&lt;&gt;"",VLOOKUP(D66,LISTAS·PAPP!$I$3:$M$16,4,0),"")</f>
        <v>001</v>
      </c>
      <c r="AF66" s="51" t="str">
        <f>IF(D66&lt;&gt;"",VLOOKUP(D66,LISTAS·PAPP!$I$3:$M$16,5,0),"")</f>
        <v>ESTRATEGIA_DE_MEJORAMIENTO_DEL_TALENTO_HUMANO_DE_LOS_SERVICIOS_DE_DESARROLLO_INFANTIL</v>
      </c>
      <c r="AG66" s="52" t="str">
        <f>IF(AH66&lt;&gt;"",VLOOKUP(AH66,LISTAS·PAPP!$O$3:$P$74,2,0),"")</f>
        <v>002</v>
      </c>
      <c r="AH66" s="58" t="s">
        <v>858</v>
      </c>
      <c r="AI66" s="60" t="s">
        <v>471</v>
      </c>
      <c r="AJ66" s="51" t="str">
        <f>IF(AI66&lt;&gt;"",VLOOKUP(AI66,LISTAS·PAPP!$X$4:$Y$80,2,0),"")</f>
        <v>NO APLICA</v>
      </c>
      <c r="AK66" s="58" t="s">
        <v>631</v>
      </c>
      <c r="AL66" s="60">
        <v>710510</v>
      </c>
      <c r="AM66" s="51" t="str">
        <f>IF(ISERROR(VLOOKUP(AL66,LISTAS·PAPP!$AD$4:$AE$334,2,0))," ",VLOOKUP(AL66,LISTAS·PAPP!$AD$4:$AE$334,2,0))</f>
        <v>Servicios Personales por Contrato</v>
      </c>
      <c r="AN66" s="63">
        <v>263.73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263.73</v>
      </c>
      <c r="BA66" s="53">
        <f t="shared" si="1"/>
        <v>263.73</v>
      </c>
      <c r="BB66" s="54" t="str">
        <f t="shared" si="2"/>
        <v>OK</v>
      </c>
      <c r="BC66" s="55" t="str">
        <f t="shared" si="3"/>
        <v xml:space="preserve">                </v>
      </c>
    </row>
    <row r="67" spans="1:55" ht="50.1" customHeight="1" x14ac:dyDescent="0.25">
      <c r="A67" s="58" t="s">
        <v>38</v>
      </c>
      <c r="B67" s="58" t="s">
        <v>42</v>
      </c>
      <c r="C67" s="58" t="s">
        <v>64</v>
      </c>
      <c r="D67" s="58" t="s">
        <v>171</v>
      </c>
      <c r="E67" s="51" t="str">
        <f>IF(C67&lt;&gt;"",VLOOKUP(MID(C67,18,5),LISTAS·PAPP!$E$4:$F$76,2,0),"")</f>
        <v>PICHINCHA</v>
      </c>
      <c r="F67" s="58" t="s">
        <v>386</v>
      </c>
      <c r="G67" s="51" t="str">
        <f>IF(F67&lt;&gt;"",VLOOKUP(F67,LISTAS·PAPP!$R$3:$T$221,3,0),"")</f>
        <v xml:space="preserve"> </v>
      </c>
      <c r="H67" s="58" t="s">
        <v>905</v>
      </c>
      <c r="I67" s="66" t="s">
        <v>953</v>
      </c>
      <c r="J67" s="66" t="s">
        <v>955</v>
      </c>
      <c r="K67" s="67" t="s">
        <v>949</v>
      </c>
      <c r="L67" s="66" t="s">
        <v>956</v>
      </c>
      <c r="M67" s="60" t="s">
        <v>949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0">
        <v>0</v>
      </c>
      <c r="W67" s="60">
        <v>0</v>
      </c>
      <c r="X67" s="60">
        <v>0</v>
      </c>
      <c r="Y67" s="52" t="str">
        <f>IF(A67&lt;&gt;"",IF(D67="DIRECCIÓN_DE_TRANSFERENCIAS","280 0031",VLOOKUP(C67,LISTAS·PAPP!$C$3:$D$76,2,0)),"")</f>
        <v>280 9999</v>
      </c>
      <c r="Z67" s="61" t="s">
        <v>443</v>
      </c>
      <c r="AA67" s="62">
        <v>0</v>
      </c>
      <c r="AB67" s="62">
        <v>0</v>
      </c>
      <c r="AC67" s="65" t="str">
        <f>IF(D67&lt;&gt;"",VLOOKUP(D67,LISTAS·PAPP!$I$3:$M$16,2,0),"")</f>
        <v>56</v>
      </c>
      <c r="AD67" s="51" t="str">
        <f>IF(D67&lt;&gt;"",VLOOKUP(D67,LISTAS·PAPP!$I$3:$M$16,3,0),"")</f>
        <v>DESARROLLO_INFANTIL</v>
      </c>
      <c r="AE67" s="52" t="str">
        <f>IF(D67&lt;&gt;"",VLOOKUP(D67,LISTAS·PAPP!$I$3:$M$16,4,0),"")</f>
        <v>001</v>
      </c>
      <c r="AF67" s="51" t="str">
        <f>IF(D67&lt;&gt;"",VLOOKUP(D67,LISTAS·PAPP!$I$3:$M$16,5,0),"")</f>
        <v>ESTRATEGIA_DE_MEJORAMIENTO_DEL_TALENTO_HUMANO_DE_LOS_SERVICIOS_DE_DESARROLLO_INFANTIL</v>
      </c>
      <c r="AG67" s="52" t="str">
        <f>IF(AH67&lt;&gt;"",VLOOKUP(AH67,LISTAS·PAPP!$O$3:$P$74,2,0),"")</f>
        <v>002</v>
      </c>
      <c r="AH67" s="58" t="s">
        <v>858</v>
      </c>
      <c r="AI67" s="60" t="s">
        <v>471</v>
      </c>
      <c r="AJ67" s="51" t="str">
        <f>IF(AI67&lt;&gt;"",VLOOKUP(AI67,LISTAS·PAPP!$X$4:$Y$80,2,0),"")</f>
        <v>NO APLICA</v>
      </c>
      <c r="AK67" s="58" t="s">
        <v>635</v>
      </c>
      <c r="AL67" s="60">
        <v>780104</v>
      </c>
      <c r="AM67" s="51" t="str">
        <f>IF(ISERROR(VLOOKUP(AL67,LISTAS·PAPP!$AD$4:$AE$334,2,0))," ",VLOOKUP(AL67,LISTAS·PAPP!$AD$4:$AE$334,2,0))</f>
        <v>A Gobiernos Autónomos Descentralizados</v>
      </c>
      <c r="AN67" s="63">
        <v>5280.2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5280.2</v>
      </c>
      <c r="AW67" s="64">
        <v>0</v>
      </c>
      <c r="AX67" s="64">
        <v>0</v>
      </c>
      <c r="AY67" s="64">
        <v>0</v>
      </c>
      <c r="AZ67" s="64">
        <v>0</v>
      </c>
      <c r="BA67" s="53">
        <f t="shared" si="1"/>
        <v>5280.2</v>
      </c>
      <c r="BB67" s="54" t="str">
        <f t="shared" si="2"/>
        <v>OK</v>
      </c>
      <c r="BC67" s="55" t="str">
        <f t="shared" si="3"/>
        <v xml:space="preserve">                </v>
      </c>
    </row>
    <row r="68" spans="1:55" ht="50.1" customHeight="1" x14ac:dyDescent="0.25">
      <c r="A68" s="58" t="s">
        <v>39</v>
      </c>
      <c r="B68" s="58" t="s">
        <v>44</v>
      </c>
      <c r="C68" s="58" t="s">
        <v>68</v>
      </c>
      <c r="D68" s="58" t="s">
        <v>171</v>
      </c>
      <c r="E68" s="51" t="str">
        <f>IF(C68&lt;&gt;"",VLOOKUP(MID(C68,18,5),LISTAS·PAPP!$E$4:$F$76,2,0),"")</f>
        <v>IMBABURA</v>
      </c>
      <c r="F68" s="58" t="s">
        <v>313</v>
      </c>
      <c r="G68" s="51" t="str">
        <f>IF(F68&lt;&gt;"",VLOOKUP(F68,LISTAS·PAPP!$R$3:$T$221,3,0),"")</f>
        <v xml:space="preserve"> </v>
      </c>
      <c r="H68" s="58" t="s">
        <v>905</v>
      </c>
      <c r="I68" s="66" t="s">
        <v>945</v>
      </c>
      <c r="J68" s="66" t="s">
        <v>957</v>
      </c>
      <c r="K68" s="67">
        <v>1</v>
      </c>
      <c r="L68" s="66" t="s">
        <v>958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1</v>
      </c>
      <c r="U68" s="60">
        <v>0</v>
      </c>
      <c r="V68" s="60">
        <v>0</v>
      </c>
      <c r="W68" s="60">
        <v>0</v>
      </c>
      <c r="X68" s="60">
        <v>0</v>
      </c>
      <c r="Y68" s="52" t="str">
        <f>IF(A68&lt;&gt;"",IF(D68="DIRECCIÓN_DE_TRANSFERENCIAS","280 0031",VLOOKUP(C68,LISTAS·PAPP!$C$3:$D$76,2,0)),"")</f>
        <v>280 1000</v>
      </c>
      <c r="Z68" s="61">
        <v>202</v>
      </c>
      <c r="AA68" s="62">
        <v>5093</v>
      </c>
      <c r="AB68" s="62" t="s">
        <v>983</v>
      </c>
      <c r="AC68" s="65" t="str">
        <f>IF(D68&lt;&gt;"",VLOOKUP(D68,LISTAS·PAPP!$I$3:$M$16,2,0),"")</f>
        <v>56</v>
      </c>
      <c r="AD68" s="51" t="str">
        <f>IF(D68&lt;&gt;"",VLOOKUP(D68,LISTAS·PAPP!$I$3:$M$16,3,0),"")</f>
        <v>DESARROLLO_INFANTIL</v>
      </c>
      <c r="AE68" s="52" t="str">
        <f>IF(D68&lt;&gt;"",VLOOKUP(D68,LISTAS·PAPP!$I$3:$M$16,4,0),"")</f>
        <v>001</v>
      </c>
      <c r="AF68" s="51" t="str">
        <f>IF(D68&lt;&gt;"",VLOOKUP(D68,LISTAS·PAPP!$I$3:$M$16,5,0),"")</f>
        <v>ESTRATEGIA_DE_MEJORAMIENTO_DEL_TALENTO_HUMANO_DE_LOS_SERVICIOS_DE_DESARROLLO_INFANTIL</v>
      </c>
      <c r="AG68" s="52" t="str">
        <f>IF(AH68&lt;&gt;"",VLOOKUP(AH68,LISTAS·PAPP!$O$3:$P$74,2,0),"")</f>
        <v>006</v>
      </c>
      <c r="AH68" s="58" t="s">
        <v>859</v>
      </c>
      <c r="AI68" s="60" t="s">
        <v>471</v>
      </c>
      <c r="AJ68" s="51" t="str">
        <f>IF(AI68&lt;&gt;"",VLOOKUP(AI68,LISTAS·PAPP!$X$4:$Y$80,2,0),"")</f>
        <v>NO APLICA</v>
      </c>
      <c r="AK68" s="58" t="s">
        <v>632</v>
      </c>
      <c r="AL68" s="60">
        <v>730303</v>
      </c>
      <c r="AM68" s="51" t="str">
        <f>IF(ISERROR(VLOOKUP(AL68,LISTAS·PAPP!$AD$4:$AE$334,2,0))," ",VLOOKUP(AL68,LISTAS·PAPP!$AD$4:$AE$334,2,0))</f>
        <v>Viáticos y Subsistencias en el Interior</v>
      </c>
      <c r="AN68" s="63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53">
        <f t="shared" si="1"/>
        <v>0</v>
      </c>
      <c r="BB68" s="54" t="str">
        <f t="shared" si="2"/>
        <v>OK</v>
      </c>
      <c r="BC68" s="55" t="str">
        <f t="shared" si="3"/>
        <v xml:space="preserve">                </v>
      </c>
    </row>
    <row r="69" spans="1:55" ht="50.1" customHeight="1" x14ac:dyDescent="0.25">
      <c r="A69" s="58" t="s">
        <v>39</v>
      </c>
      <c r="B69" s="58" t="s">
        <v>45</v>
      </c>
      <c r="C69" s="58" t="s">
        <v>80</v>
      </c>
      <c r="D69" s="58" t="s">
        <v>171</v>
      </c>
      <c r="E69" s="51" t="str">
        <f>IF(C69&lt;&gt;"",VLOOKUP(MID(C69,18,5),LISTAS·PAPP!$E$4:$F$76,2,0),"")</f>
        <v>NAPO</v>
      </c>
      <c r="F69" s="58" t="s">
        <v>374</v>
      </c>
      <c r="G69" s="51" t="str">
        <f>IF(F69&lt;&gt;"",VLOOKUP(F69,LISTAS·PAPP!$R$3:$T$221,3,0),"")</f>
        <v xml:space="preserve"> </v>
      </c>
      <c r="H69" s="58" t="s">
        <v>905</v>
      </c>
      <c r="I69" s="66" t="s">
        <v>945</v>
      </c>
      <c r="J69" s="66" t="s">
        <v>957</v>
      </c>
      <c r="K69" s="67">
        <v>1</v>
      </c>
      <c r="L69" s="66" t="s">
        <v>958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1</v>
      </c>
      <c r="U69" s="60">
        <v>0</v>
      </c>
      <c r="V69" s="60">
        <v>0</v>
      </c>
      <c r="W69" s="60">
        <v>0</v>
      </c>
      <c r="X69" s="60">
        <v>0</v>
      </c>
      <c r="Y69" s="52" t="str">
        <f>IF(A69&lt;&gt;"",IF(D69="DIRECCIÓN_DE_TRANSFERENCIAS","280 0031",VLOOKUP(C69,LISTAS·PAPP!$C$3:$D$76,2,0)),"")</f>
        <v>280 2000</v>
      </c>
      <c r="Z69" s="61">
        <v>202</v>
      </c>
      <c r="AA69" s="62">
        <v>5093</v>
      </c>
      <c r="AB69" s="62" t="s">
        <v>983</v>
      </c>
      <c r="AC69" s="65" t="str">
        <f>IF(D69&lt;&gt;"",VLOOKUP(D69,LISTAS·PAPP!$I$3:$M$16,2,0),"")</f>
        <v>56</v>
      </c>
      <c r="AD69" s="51" t="str">
        <f>IF(D69&lt;&gt;"",VLOOKUP(D69,LISTAS·PAPP!$I$3:$M$16,3,0),"")</f>
        <v>DESARROLLO_INFANTIL</v>
      </c>
      <c r="AE69" s="52" t="str">
        <f>IF(D69&lt;&gt;"",VLOOKUP(D69,LISTAS·PAPP!$I$3:$M$16,4,0),"")</f>
        <v>001</v>
      </c>
      <c r="AF69" s="51" t="str">
        <f>IF(D69&lt;&gt;"",VLOOKUP(D69,LISTAS·PAPP!$I$3:$M$16,5,0),"")</f>
        <v>ESTRATEGIA_DE_MEJORAMIENTO_DEL_TALENTO_HUMANO_DE_LOS_SERVICIOS_DE_DESARROLLO_INFANTIL</v>
      </c>
      <c r="AG69" s="52" t="str">
        <f>IF(AH69&lt;&gt;"",VLOOKUP(AH69,LISTAS·PAPP!$O$3:$P$74,2,0),"")</f>
        <v>006</v>
      </c>
      <c r="AH69" s="58" t="s">
        <v>859</v>
      </c>
      <c r="AI69" s="60" t="s">
        <v>471</v>
      </c>
      <c r="AJ69" s="51" t="str">
        <f>IF(AI69&lt;&gt;"",VLOOKUP(AI69,LISTAS·PAPP!$X$4:$Y$80,2,0),"")</f>
        <v>NO APLICA</v>
      </c>
      <c r="AK69" s="58" t="s">
        <v>632</v>
      </c>
      <c r="AL69" s="60">
        <v>730303</v>
      </c>
      <c r="AM69" s="51" t="str">
        <f>IF(ISERROR(VLOOKUP(AL69,LISTAS·PAPP!$AD$4:$AE$334,2,0))," ",VLOOKUP(AL69,LISTAS·PAPP!$AD$4:$AE$334,2,0))</f>
        <v>Viáticos y Subsistencias en el Interior</v>
      </c>
      <c r="AN69" s="63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53">
        <f t="shared" si="1"/>
        <v>0</v>
      </c>
      <c r="BB69" s="54" t="str">
        <f t="shared" si="2"/>
        <v>OK</v>
      </c>
      <c r="BC69" s="55" t="str">
        <f t="shared" si="3"/>
        <v xml:space="preserve">                </v>
      </c>
    </row>
    <row r="70" spans="1:55" ht="50.1" customHeight="1" x14ac:dyDescent="0.25">
      <c r="A70" s="58" t="s">
        <v>39</v>
      </c>
      <c r="B70" s="58" t="s">
        <v>46</v>
      </c>
      <c r="C70" s="58" t="s">
        <v>88</v>
      </c>
      <c r="D70" s="58" t="s">
        <v>171</v>
      </c>
      <c r="E70" s="51" t="str">
        <f>IF(C70&lt;&gt;"",VLOOKUP(MID(C70,18,5),LISTAS·PAPP!$E$4:$F$76,2,0),"")</f>
        <v>TUNGURAHUA</v>
      </c>
      <c r="F70" s="58" t="s">
        <v>406</v>
      </c>
      <c r="G70" s="51" t="str">
        <f>IF(F70&lt;&gt;"",VLOOKUP(F70,LISTAS·PAPP!$R$3:$T$221,3,0),"")</f>
        <v xml:space="preserve"> </v>
      </c>
      <c r="H70" s="58" t="s">
        <v>905</v>
      </c>
      <c r="I70" s="66" t="s">
        <v>945</v>
      </c>
      <c r="J70" s="66" t="s">
        <v>957</v>
      </c>
      <c r="K70" s="67">
        <v>1</v>
      </c>
      <c r="L70" s="66" t="s">
        <v>958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1</v>
      </c>
      <c r="U70" s="60">
        <v>0</v>
      </c>
      <c r="V70" s="60">
        <v>0</v>
      </c>
      <c r="W70" s="60">
        <v>0</v>
      </c>
      <c r="X70" s="60">
        <v>0</v>
      </c>
      <c r="Y70" s="52" t="str">
        <f>IF(A70&lt;&gt;"",IF(D70="DIRECCIÓN_DE_TRANSFERENCIAS","280 0031",VLOOKUP(C70,LISTAS·PAPP!$C$3:$D$76,2,0)),"")</f>
        <v>280 3000</v>
      </c>
      <c r="Z70" s="61">
        <v>202</v>
      </c>
      <c r="AA70" s="62">
        <v>5093</v>
      </c>
      <c r="AB70" s="62" t="s">
        <v>983</v>
      </c>
      <c r="AC70" s="65" t="str">
        <f>IF(D70&lt;&gt;"",VLOOKUP(D70,LISTAS·PAPP!$I$3:$M$16,2,0),"")</f>
        <v>56</v>
      </c>
      <c r="AD70" s="51" t="str">
        <f>IF(D70&lt;&gt;"",VLOOKUP(D70,LISTAS·PAPP!$I$3:$M$16,3,0),"")</f>
        <v>DESARROLLO_INFANTIL</v>
      </c>
      <c r="AE70" s="52" t="str">
        <f>IF(D70&lt;&gt;"",VLOOKUP(D70,LISTAS·PAPP!$I$3:$M$16,4,0),"")</f>
        <v>001</v>
      </c>
      <c r="AF70" s="51" t="str">
        <f>IF(D70&lt;&gt;"",VLOOKUP(D70,LISTAS·PAPP!$I$3:$M$16,5,0),"")</f>
        <v>ESTRATEGIA_DE_MEJORAMIENTO_DEL_TALENTO_HUMANO_DE_LOS_SERVICIOS_DE_DESARROLLO_INFANTIL</v>
      </c>
      <c r="AG70" s="52" t="str">
        <f>IF(AH70&lt;&gt;"",VLOOKUP(AH70,LISTAS·PAPP!$O$3:$P$74,2,0),"")</f>
        <v>006</v>
      </c>
      <c r="AH70" s="58" t="s">
        <v>859</v>
      </c>
      <c r="AI70" s="60" t="s">
        <v>471</v>
      </c>
      <c r="AJ70" s="51" t="str">
        <f>IF(AI70&lt;&gt;"",VLOOKUP(AI70,LISTAS·PAPP!$X$4:$Y$80,2,0),"")</f>
        <v>NO APLICA</v>
      </c>
      <c r="AK70" s="58" t="s">
        <v>632</v>
      </c>
      <c r="AL70" s="60">
        <v>730303</v>
      </c>
      <c r="AM70" s="51" t="str">
        <f>IF(ISERROR(VLOOKUP(AL70,LISTAS·PAPP!$AD$4:$AE$334,2,0))," ",VLOOKUP(AL70,LISTAS·PAPP!$AD$4:$AE$334,2,0))</f>
        <v>Viáticos y Subsistencias en el Interior</v>
      </c>
      <c r="AN70" s="63">
        <v>73</v>
      </c>
      <c r="AO70" s="64">
        <v>0</v>
      </c>
      <c r="AP70" s="64">
        <v>0</v>
      </c>
      <c r="AQ70" s="64">
        <v>0</v>
      </c>
      <c r="AR70" s="64">
        <v>0</v>
      </c>
      <c r="AS70" s="64">
        <v>73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53">
        <f t="shared" si="1"/>
        <v>73</v>
      </c>
      <c r="BB70" s="54" t="str">
        <f t="shared" si="2"/>
        <v>OK</v>
      </c>
      <c r="BC70" s="55" t="str">
        <f t="shared" si="3"/>
        <v xml:space="preserve">                </v>
      </c>
    </row>
    <row r="71" spans="1:55" ht="50.1" customHeight="1" x14ac:dyDescent="0.25">
      <c r="A71" s="58" t="s">
        <v>39</v>
      </c>
      <c r="B71" s="58" t="s">
        <v>47</v>
      </c>
      <c r="C71" s="58" t="s">
        <v>98</v>
      </c>
      <c r="D71" s="58" t="s">
        <v>171</v>
      </c>
      <c r="E71" s="51" t="str">
        <f>IF(C71&lt;&gt;"",VLOOKUP(MID(C71,18,5),LISTAS·PAPP!$E$4:$F$76,2,0),"")</f>
        <v>MANABÍ</v>
      </c>
      <c r="F71" s="58" t="s">
        <v>342</v>
      </c>
      <c r="G71" s="51" t="str">
        <f>IF(F71&lt;&gt;"",VLOOKUP(F71,LISTAS·PAPP!$R$3:$T$221,3,0),"")</f>
        <v xml:space="preserve"> </v>
      </c>
      <c r="H71" s="58" t="s">
        <v>905</v>
      </c>
      <c r="I71" s="66" t="s">
        <v>945</v>
      </c>
      <c r="J71" s="66" t="s">
        <v>957</v>
      </c>
      <c r="K71" s="67">
        <v>1</v>
      </c>
      <c r="L71" s="66" t="s">
        <v>958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1</v>
      </c>
      <c r="U71" s="60">
        <v>0</v>
      </c>
      <c r="V71" s="60">
        <v>0</v>
      </c>
      <c r="W71" s="60">
        <v>0</v>
      </c>
      <c r="X71" s="60">
        <v>0</v>
      </c>
      <c r="Y71" s="52" t="str">
        <f>IF(A71&lt;&gt;"",IF(D71="DIRECCIÓN_DE_TRANSFERENCIAS","280 0031",VLOOKUP(C71,LISTAS·PAPP!$C$3:$D$76,2,0)),"")</f>
        <v>280 4000</v>
      </c>
      <c r="Z71" s="61">
        <v>202</v>
      </c>
      <c r="AA71" s="62">
        <v>5093</v>
      </c>
      <c r="AB71" s="62" t="s">
        <v>983</v>
      </c>
      <c r="AC71" s="65" t="str">
        <f>IF(D71&lt;&gt;"",VLOOKUP(D71,LISTAS·PAPP!$I$3:$M$16,2,0),"")</f>
        <v>56</v>
      </c>
      <c r="AD71" s="51" t="str">
        <f>IF(D71&lt;&gt;"",VLOOKUP(D71,LISTAS·PAPP!$I$3:$M$16,3,0),"")</f>
        <v>DESARROLLO_INFANTIL</v>
      </c>
      <c r="AE71" s="52" t="str">
        <f>IF(D71&lt;&gt;"",VLOOKUP(D71,LISTAS·PAPP!$I$3:$M$16,4,0),"")</f>
        <v>001</v>
      </c>
      <c r="AF71" s="51" t="str">
        <f>IF(D71&lt;&gt;"",VLOOKUP(D71,LISTAS·PAPP!$I$3:$M$16,5,0),"")</f>
        <v>ESTRATEGIA_DE_MEJORAMIENTO_DEL_TALENTO_HUMANO_DE_LOS_SERVICIOS_DE_DESARROLLO_INFANTIL</v>
      </c>
      <c r="AG71" s="52" t="str">
        <f>IF(AH71&lt;&gt;"",VLOOKUP(AH71,LISTAS·PAPP!$O$3:$P$74,2,0),"")</f>
        <v>006</v>
      </c>
      <c r="AH71" s="58" t="s">
        <v>859</v>
      </c>
      <c r="AI71" s="60" t="s">
        <v>471</v>
      </c>
      <c r="AJ71" s="51" t="str">
        <f>IF(AI71&lt;&gt;"",VLOOKUP(AI71,LISTAS·PAPP!$X$4:$Y$80,2,0),"")</f>
        <v>NO APLICA</v>
      </c>
      <c r="AK71" s="58" t="s">
        <v>632</v>
      </c>
      <c r="AL71" s="60">
        <v>730303</v>
      </c>
      <c r="AM71" s="51" t="str">
        <f>IF(ISERROR(VLOOKUP(AL71,LISTAS·PAPP!$AD$4:$AE$334,2,0))," ",VLOOKUP(AL71,LISTAS·PAPP!$AD$4:$AE$334,2,0))</f>
        <v>Viáticos y Subsistencias en el Interior</v>
      </c>
      <c r="AN71" s="63">
        <v>296</v>
      </c>
      <c r="AO71" s="64">
        <v>0</v>
      </c>
      <c r="AP71" s="64">
        <v>0</v>
      </c>
      <c r="AQ71" s="64">
        <v>0</v>
      </c>
      <c r="AR71" s="64">
        <v>0</v>
      </c>
      <c r="AS71" s="64">
        <v>80</v>
      </c>
      <c r="AT71" s="64">
        <v>80</v>
      </c>
      <c r="AU71" s="64">
        <v>136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53">
        <f t="shared" si="1"/>
        <v>296</v>
      </c>
      <c r="BB71" s="54" t="str">
        <f t="shared" si="2"/>
        <v>OK</v>
      </c>
      <c r="BC71" s="55" t="str">
        <f t="shared" si="3"/>
        <v xml:space="preserve">                </v>
      </c>
    </row>
    <row r="72" spans="1:55" ht="50.1" customHeight="1" x14ac:dyDescent="0.25">
      <c r="A72" s="58" t="s">
        <v>39</v>
      </c>
      <c r="B72" s="58" t="s">
        <v>48</v>
      </c>
      <c r="C72" s="58" t="s">
        <v>110</v>
      </c>
      <c r="D72" s="58" t="s">
        <v>171</v>
      </c>
      <c r="E72" s="51" t="str">
        <f>IF(C72&lt;&gt;"",VLOOKUP(MID(C72,18,5),LISTAS·PAPP!$E$4:$F$76,2,0),"")</f>
        <v>LOS_RÍOS</v>
      </c>
      <c r="F72" s="58" t="s">
        <v>334</v>
      </c>
      <c r="G72" s="51" t="str">
        <f>IF(F72&lt;&gt;"",VLOOKUP(F72,LISTAS·PAPP!$R$3:$T$221,3,0),"")</f>
        <v xml:space="preserve"> </v>
      </c>
      <c r="H72" s="58" t="s">
        <v>905</v>
      </c>
      <c r="I72" s="66" t="s">
        <v>945</v>
      </c>
      <c r="J72" s="66" t="s">
        <v>957</v>
      </c>
      <c r="K72" s="67">
        <v>1</v>
      </c>
      <c r="L72" s="66" t="s">
        <v>958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1</v>
      </c>
      <c r="U72" s="60">
        <v>0</v>
      </c>
      <c r="V72" s="60">
        <v>0</v>
      </c>
      <c r="W72" s="60">
        <v>0</v>
      </c>
      <c r="X72" s="60">
        <v>0</v>
      </c>
      <c r="Y72" s="52" t="str">
        <f>IF(A72&lt;&gt;"",IF(D72="DIRECCIÓN_DE_TRANSFERENCIAS","280 0031",VLOOKUP(C72,LISTAS·PAPP!$C$3:$D$76,2,0)),"")</f>
        <v>280 5000</v>
      </c>
      <c r="Z72" s="61">
        <v>202</v>
      </c>
      <c r="AA72" s="62">
        <v>5093</v>
      </c>
      <c r="AB72" s="62" t="s">
        <v>983</v>
      </c>
      <c r="AC72" s="65" t="str">
        <f>IF(D72&lt;&gt;"",VLOOKUP(D72,LISTAS·PAPP!$I$3:$M$16,2,0),"")</f>
        <v>56</v>
      </c>
      <c r="AD72" s="51" t="str">
        <f>IF(D72&lt;&gt;"",VLOOKUP(D72,LISTAS·PAPP!$I$3:$M$16,3,0),"")</f>
        <v>DESARROLLO_INFANTIL</v>
      </c>
      <c r="AE72" s="52" t="str">
        <f>IF(D72&lt;&gt;"",VLOOKUP(D72,LISTAS·PAPP!$I$3:$M$16,4,0),"")</f>
        <v>001</v>
      </c>
      <c r="AF72" s="51" t="str">
        <f>IF(D72&lt;&gt;"",VLOOKUP(D72,LISTAS·PAPP!$I$3:$M$16,5,0),"")</f>
        <v>ESTRATEGIA_DE_MEJORAMIENTO_DEL_TALENTO_HUMANO_DE_LOS_SERVICIOS_DE_DESARROLLO_INFANTIL</v>
      </c>
      <c r="AG72" s="52" t="str">
        <f>IF(AH72&lt;&gt;"",VLOOKUP(AH72,LISTAS·PAPP!$O$3:$P$74,2,0),"")</f>
        <v>006</v>
      </c>
      <c r="AH72" s="58" t="s">
        <v>859</v>
      </c>
      <c r="AI72" s="60" t="s">
        <v>471</v>
      </c>
      <c r="AJ72" s="51" t="str">
        <f>IF(AI72&lt;&gt;"",VLOOKUP(AI72,LISTAS·PAPP!$X$4:$Y$80,2,0),"")</f>
        <v>NO APLICA</v>
      </c>
      <c r="AK72" s="58" t="s">
        <v>632</v>
      </c>
      <c r="AL72" s="60">
        <v>730303</v>
      </c>
      <c r="AM72" s="51" t="str">
        <f>IF(ISERROR(VLOOKUP(AL72,LISTAS·PAPP!$AD$4:$AE$334,2,0))," ",VLOOKUP(AL72,LISTAS·PAPP!$AD$4:$AE$334,2,0))</f>
        <v>Viáticos y Subsistencias en el Interior</v>
      </c>
      <c r="AN72" s="63">
        <v>320</v>
      </c>
      <c r="AO72" s="64">
        <v>0</v>
      </c>
      <c r="AP72" s="64">
        <v>0</v>
      </c>
      <c r="AQ72" s="64">
        <v>0</v>
      </c>
      <c r="AR72" s="64">
        <v>0</v>
      </c>
      <c r="AS72" s="64">
        <v>160</v>
      </c>
      <c r="AT72" s="64">
        <v>160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53">
        <f t="shared" si="1"/>
        <v>320</v>
      </c>
      <c r="BB72" s="54" t="str">
        <f t="shared" si="2"/>
        <v>OK</v>
      </c>
      <c r="BC72" s="55" t="str">
        <f t="shared" si="3"/>
        <v xml:space="preserve">                </v>
      </c>
    </row>
    <row r="73" spans="1:55" ht="50.1" customHeight="1" x14ac:dyDescent="0.25">
      <c r="A73" s="58" t="s">
        <v>39</v>
      </c>
      <c r="B73" s="58" t="s">
        <v>49</v>
      </c>
      <c r="C73" s="58" t="s">
        <v>128</v>
      </c>
      <c r="D73" s="58" t="s">
        <v>171</v>
      </c>
      <c r="E73" s="51" t="str">
        <f>IF(C73&lt;&gt;"",VLOOKUP(MID(C73,18,5),LISTAS·PAPP!$E$4:$F$76,2,0),"")</f>
        <v>AZUAY</v>
      </c>
      <c r="F73" s="58" t="s">
        <v>209</v>
      </c>
      <c r="G73" s="51" t="str">
        <f>IF(F73&lt;&gt;"",VLOOKUP(F73,LISTAS·PAPP!$R$3:$T$221,3,0),"")</f>
        <v xml:space="preserve"> </v>
      </c>
      <c r="H73" s="58" t="s">
        <v>905</v>
      </c>
      <c r="I73" s="66" t="s">
        <v>945</v>
      </c>
      <c r="J73" s="66" t="s">
        <v>957</v>
      </c>
      <c r="K73" s="67">
        <v>1</v>
      </c>
      <c r="L73" s="66" t="s">
        <v>958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1</v>
      </c>
      <c r="U73" s="60">
        <v>0</v>
      </c>
      <c r="V73" s="60">
        <v>0</v>
      </c>
      <c r="W73" s="60">
        <v>0</v>
      </c>
      <c r="X73" s="60">
        <v>0</v>
      </c>
      <c r="Y73" s="52" t="str">
        <f>IF(A73&lt;&gt;"",IF(D73="DIRECCIÓN_DE_TRANSFERENCIAS","280 0031",VLOOKUP(C73,LISTAS·PAPP!$C$3:$D$76,2,0)),"")</f>
        <v>280 6000</v>
      </c>
      <c r="Z73" s="61">
        <v>202</v>
      </c>
      <c r="AA73" s="62">
        <v>5093</v>
      </c>
      <c r="AB73" s="62" t="s">
        <v>983</v>
      </c>
      <c r="AC73" s="65" t="str">
        <f>IF(D73&lt;&gt;"",VLOOKUP(D73,LISTAS·PAPP!$I$3:$M$16,2,0),"")</f>
        <v>56</v>
      </c>
      <c r="AD73" s="51" t="str">
        <f>IF(D73&lt;&gt;"",VLOOKUP(D73,LISTAS·PAPP!$I$3:$M$16,3,0),"")</f>
        <v>DESARROLLO_INFANTIL</v>
      </c>
      <c r="AE73" s="52" t="str">
        <f>IF(D73&lt;&gt;"",VLOOKUP(D73,LISTAS·PAPP!$I$3:$M$16,4,0),"")</f>
        <v>001</v>
      </c>
      <c r="AF73" s="51" t="str">
        <f>IF(D73&lt;&gt;"",VLOOKUP(D73,LISTAS·PAPP!$I$3:$M$16,5,0),"")</f>
        <v>ESTRATEGIA_DE_MEJORAMIENTO_DEL_TALENTO_HUMANO_DE_LOS_SERVICIOS_DE_DESARROLLO_INFANTIL</v>
      </c>
      <c r="AG73" s="52" t="str">
        <f>IF(AH73&lt;&gt;"",VLOOKUP(AH73,LISTAS·PAPP!$O$3:$P$74,2,0),"")</f>
        <v>006</v>
      </c>
      <c r="AH73" s="58" t="s">
        <v>859</v>
      </c>
      <c r="AI73" s="60" t="s">
        <v>471</v>
      </c>
      <c r="AJ73" s="51" t="str">
        <f>IF(AI73&lt;&gt;"",VLOOKUP(AI73,LISTAS·PAPP!$X$4:$Y$80,2,0),"")</f>
        <v>NO APLICA</v>
      </c>
      <c r="AK73" s="58" t="s">
        <v>632</v>
      </c>
      <c r="AL73" s="60">
        <v>730303</v>
      </c>
      <c r="AM73" s="51" t="str">
        <f>IF(ISERROR(VLOOKUP(AL73,LISTAS·PAPP!$AD$4:$AE$334,2,0))," ",VLOOKUP(AL73,LISTAS·PAPP!$AD$4:$AE$334,2,0))</f>
        <v>Viáticos y Subsistencias en el Interior</v>
      </c>
      <c r="AN73" s="63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53">
        <f t="shared" si="1"/>
        <v>0</v>
      </c>
      <c r="BB73" s="54" t="str">
        <f t="shared" si="2"/>
        <v>OK</v>
      </c>
      <c r="BC73" s="55" t="str">
        <f t="shared" si="3"/>
        <v xml:space="preserve">                </v>
      </c>
    </row>
    <row r="74" spans="1:55" ht="50.1" customHeight="1" x14ac:dyDescent="0.25">
      <c r="A74" s="58" t="s">
        <v>39</v>
      </c>
      <c r="B74" s="58" t="s">
        <v>50</v>
      </c>
      <c r="C74" s="58" t="s">
        <v>138</v>
      </c>
      <c r="D74" s="58" t="s">
        <v>171</v>
      </c>
      <c r="E74" s="51" t="str">
        <f>IF(C74&lt;&gt;"",VLOOKUP(MID(C74,18,5),LISTAS·PAPP!$E$4:$F$76,2,0),"")</f>
        <v>LOJA</v>
      </c>
      <c r="F74" s="58" t="s">
        <v>204</v>
      </c>
      <c r="G74" s="51" t="str">
        <f>IF(F74&lt;&gt;"",VLOOKUP(F74,LISTAS·PAPP!$R$3:$T$221,3,0),"")</f>
        <v>SUR</v>
      </c>
      <c r="H74" s="58" t="s">
        <v>905</v>
      </c>
      <c r="I74" s="66" t="s">
        <v>945</v>
      </c>
      <c r="J74" s="66" t="s">
        <v>957</v>
      </c>
      <c r="K74" s="67">
        <v>1</v>
      </c>
      <c r="L74" s="66" t="s">
        <v>958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1</v>
      </c>
      <c r="U74" s="60">
        <v>0</v>
      </c>
      <c r="V74" s="60">
        <v>0</v>
      </c>
      <c r="W74" s="60">
        <v>0</v>
      </c>
      <c r="X74" s="60">
        <v>0</v>
      </c>
      <c r="Y74" s="52" t="str">
        <f>IF(A74&lt;&gt;"",IF(D74="DIRECCIÓN_DE_TRANSFERENCIAS","280 0031",VLOOKUP(C74,LISTAS·PAPP!$C$3:$D$76,2,0)),"")</f>
        <v>280 7000</v>
      </c>
      <c r="Z74" s="61">
        <v>202</v>
      </c>
      <c r="AA74" s="62">
        <v>5093</v>
      </c>
      <c r="AB74" s="62" t="s">
        <v>983</v>
      </c>
      <c r="AC74" s="65" t="str">
        <f>IF(D74&lt;&gt;"",VLOOKUP(D74,LISTAS·PAPP!$I$3:$M$16,2,0),"")</f>
        <v>56</v>
      </c>
      <c r="AD74" s="51" t="str">
        <f>IF(D74&lt;&gt;"",VLOOKUP(D74,LISTAS·PAPP!$I$3:$M$16,3,0),"")</f>
        <v>DESARROLLO_INFANTIL</v>
      </c>
      <c r="AE74" s="52" t="str">
        <f>IF(D74&lt;&gt;"",VLOOKUP(D74,LISTAS·PAPP!$I$3:$M$16,4,0),"")</f>
        <v>001</v>
      </c>
      <c r="AF74" s="51" t="str">
        <f>IF(D74&lt;&gt;"",VLOOKUP(D74,LISTAS·PAPP!$I$3:$M$16,5,0),"")</f>
        <v>ESTRATEGIA_DE_MEJORAMIENTO_DEL_TALENTO_HUMANO_DE_LOS_SERVICIOS_DE_DESARROLLO_INFANTIL</v>
      </c>
      <c r="AG74" s="52" t="str">
        <f>IF(AH74&lt;&gt;"",VLOOKUP(AH74,LISTAS·PAPP!$O$3:$P$74,2,0),"")</f>
        <v>006</v>
      </c>
      <c r="AH74" s="58" t="s">
        <v>859</v>
      </c>
      <c r="AI74" s="60" t="s">
        <v>471</v>
      </c>
      <c r="AJ74" s="51" t="str">
        <f>IF(AI74&lt;&gt;"",VLOOKUP(AI74,LISTAS·PAPP!$X$4:$Y$80,2,0),"")</f>
        <v>NO APLICA</v>
      </c>
      <c r="AK74" s="58" t="s">
        <v>632</v>
      </c>
      <c r="AL74" s="60">
        <v>730303</v>
      </c>
      <c r="AM74" s="51" t="str">
        <f>IF(ISERROR(VLOOKUP(AL74,LISTAS·PAPP!$AD$4:$AE$334,2,0))," ",VLOOKUP(AL74,LISTAS·PAPP!$AD$4:$AE$334,2,0))</f>
        <v>Viáticos y Subsistencias en el Interior</v>
      </c>
      <c r="AN74" s="63">
        <v>79.960000000000036</v>
      </c>
      <c r="AO74" s="64">
        <v>0</v>
      </c>
      <c r="AP74" s="64">
        <v>0</v>
      </c>
      <c r="AQ74" s="64">
        <v>0</v>
      </c>
      <c r="AR74" s="64">
        <v>0</v>
      </c>
      <c r="AS74" s="64">
        <v>79.959999999999994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53">
        <f t="shared" si="1"/>
        <v>79.959999999999994</v>
      </c>
      <c r="BB74" s="54" t="str">
        <f t="shared" si="2"/>
        <v>OK</v>
      </c>
      <c r="BC74" s="55" t="str">
        <f t="shared" si="3"/>
        <v xml:space="preserve">                </v>
      </c>
    </row>
    <row r="75" spans="1:55" ht="50.1" customHeight="1" x14ac:dyDescent="0.25">
      <c r="A75" s="58" t="s">
        <v>39</v>
      </c>
      <c r="B75" s="58" t="s">
        <v>51</v>
      </c>
      <c r="C75" s="58" t="s">
        <v>150</v>
      </c>
      <c r="D75" s="58" t="s">
        <v>171</v>
      </c>
      <c r="E75" s="51" t="str">
        <f>IF(C75&lt;&gt;"",VLOOKUP(MID(C75,18,5),LISTAS·PAPP!$E$4:$F$76,2,0),"")</f>
        <v>GUAYAS</v>
      </c>
      <c r="F75" s="58" t="s">
        <v>287</v>
      </c>
      <c r="G75" s="51" t="str">
        <f>IF(F75&lt;&gt;"",VLOOKUP(F75,LISTAS·PAPP!$R$3:$T$221,3,0),"")</f>
        <v xml:space="preserve"> </v>
      </c>
      <c r="H75" s="58" t="s">
        <v>905</v>
      </c>
      <c r="I75" s="66" t="s">
        <v>945</v>
      </c>
      <c r="J75" s="66" t="s">
        <v>957</v>
      </c>
      <c r="K75" s="67">
        <v>1</v>
      </c>
      <c r="L75" s="66" t="s">
        <v>958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1</v>
      </c>
      <c r="U75" s="60">
        <v>0</v>
      </c>
      <c r="V75" s="60">
        <v>0</v>
      </c>
      <c r="W75" s="60">
        <v>0</v>
      </c>
      <c r="X75" s="60">
        <v>0</v>
      </c>
      <c r="Y75" s="52" t="str">
        <f>IF(A75&lt;&gt;"",IF(D75="DIRECCIÓN_DE_TRANSFERENCIAS","280 0031",VLOOKUP(C75,LISTAS·PAPP!$C$3:$D$76,2,0)),"")</f>
        <v>280 8000</v>
      </c>
      <c r="Z75" s="61">
        <v>202</v>
      </c>
      <c r="AA75" s="62">
        <v>5093</v>
      </c>
      <c r="AB75" s="62" t="s">
        <v>983</v>
      </c>
      <c r="AC75" s="65" t="str">
        <f>IF(D75&lt;&gt;"",VLOOKUP(D75,LISTAS·PAPP!$I$3:$M$16,2,0),"")</f>
        <v>56</v>
      </c>
      <c r="AD75" s="51" t="str">
        <f>IF(D75&lt;&gt;"",VLOOKUP(D75,LISTAS·PAPP!$I$3:$M$16,3,0),"")</f>
        <v>DESARROLLO_INFANTIL</v>
      </c>
      <c r="AE75" s="52" t="str">
        <f>IF(D75&lt;&gt;"",VLOOKUP(D75,LISTAS·PAPP!$I$3:$M$16,4,0),"")</f>
        <v>001</v>
      </c>
      <c r="AF75" s="51" t="str">
        <f>IF(D75&lt;&gt;"",VLOOKUP(D75,LISTAS·PAPP!$I$3:$M$16,5,0),"")</f>
        <v>ESTRATEGIA_DE_MEJORAMIENTO_DEL_TALENTO_HUMANO_DE_LOS_SERVICIOS_DE_DESARROLLO_INFANTIL</v>
      </c>
      <c r="AG75" s="52" t="str">
        <f>IF(AH75&lt;&gt;"",VLOOKUP(AH75,LISTAS·PAPP!$O$3:$P$74,2,0),"")</f>
        <v>006</v>
      </c>
      <c r="AH75" s="58" t="s">
        <v>859</v>
      </c>
      <c r="AI75" s="60" t="s">
        <v>471</v>
      </c>
      <c r="AJ75" s="51" t="str">
        <f>IF(AI75&lt;&gt;"",VLOOKUP(AI75,LISTAS·PAPP!$X$4:$Y$80,2,0),"")</f>
        <v>NO APLICA</v>
      </c>
      <c r="AK75" s="58" t="s">
        <v>632</v>
      </c>
      <c r="AL75" s="60">
        <v>730303</v>
      </c>
      <c r="AM75" s="51" t="str">
        <f>IF(ISERROR(VLOOKUP(AL75,LISTAS·PAPP!$AD$4:$AE$334,2,0))," ",VLOOKUP(AL75,LISTAS·PAPP!$AD$4:$AE$334,2,0))</f>
        <v>Viáticos y Subsistencias en el Interior</v>
      </c>
      <c r="AN75" s="63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53">
        <f t="shared" si="1"/>
        <v>0</v>
      </c>
      <c r="BB75" s="54" t="str">
        <f t="shared" si="2"/>
        <v>OK</v>
      </c>
      <c r="BC75" s="55" t="str">
        <f t="shared" si="3"/>
        <v xml:space="preserve">                </v>
      </c>
    </row>
    <row r="76" spans="1:55" ht="50.1" customHeight="1" x14ac:dyDescent="0.25">
      <c r="A76" s="58" t="s">
        <v>39</v>
      </c>
      <c r="B76" s="58" t="s">
        <v>52</v>
      </c>
      <c r="C76" s="58" t="s">
        <v>158</v>
      </c>
      <c r="D76" s="58" t="s">
        <v>171</v>
      </c>
      <c r="E76" s="51" t="str">
        <f>IF(C76&lt;&gt;"",VLOOKUP(MID(C76,18,5),LISTAS·PAPP!$E$4:$F$76,2,0),"")</f>
        <v>PICHINCHA</v>
      </c>
      <c r="F76" s="58" t="s">
        <v>386</v>
      </c>
      <c r="G76" s="51" t="str">
        <f>IF(F76&lt;&gt;"",VLOOKUP(F76,LISTAS·PAPP!$R$3:$T$221,3,0),"")</f>
        <v xml:space="preserve"> </v>
      </c>
      <c r="H76" s="58" t="s">
        <v>905</v>
      </c>
      <c r="I76" s="66" t="s">
        <v>945</v>
      </c>
      <c r="J76" s="66" t="s">
        <v>957</v>
      </c>
      <c r="K76" s="67">
        <v>1</v>
      </c>
      <c r="L76" s="66" t="s">
        <v>958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1</v>
      </c>
      <c r="U76" s="60">
        <v>0</v>
      </c>
      <c r="V76" s="60">
        <v>0</v>
      </c>
      <c r="W76" s="60">
        <v>0</v>
      </c>
      <c r="X76" s="60">
        <v>0</v>
      </c>
      <c r="Y76" s="52" t="str">
        <f>IF(A76&lt;&gt;"",IF(D76="DIRECCIÓN_DE_TRANSFERENCIAS","280 0031",VLOOKUP(C76,LISTAS·PAPP!$C$3:$D$76,2,0)),"")</f>
        <v>280 9000</v>
      </c>
      <c r="Z76" s="61">
        <v>202</v>
      </c>
      <c r="AA76" s="62">
        <v>5093</v>
      </c>
      <c r="AB76" s="62" t="s">
        <v>983</v>
      </c>
      <c r="AC76" s="65" t="str">
        <f>IF(D76&lt;&gt;"",VLOOKUP(D76,LISTAS·PAPP!$I$3:$M$16,2,0),"")</f>
        <v>56</v>
      </c>
      <c r="AD76" s="51" t="str">
        <f>IF(D76&lt;&gt;"",VLOOKUP(D76,LISTAS·PAPP!$I$3:$M$16,3,0),"")</f>
        <v>DESARROLLO_INFANTIL</v>
      </c>
      <c r="AE76" s="52" t="str">
        <f>IF(D76&lt;&gt;"",VLOOKUP(D76,LISTAS·PAPP!$I$3:$M$16,4,0),"")</f>
        <v>001</v>
      </c>
      <c r="AF76" s="51" t="str">
        <f>IF(D76&lt;&gt;"",VLOOKUP(D76,LISTAS·PAPP!$I$3:$M$16,5,0),"")</f>
        <v>ESTRATEGIA_DE_MEJORAMIENTO_DEL_TALENTO_HUMANO_DE_LOS_SERVICIOS_DE_DESARROLLO_INFANTIL</v>
      </c>
      <c r="AG76" s="52" t="str">
        <f>IF(AH76&lt;&gt;"",VLOOKUP(AH76,LISTAS·PAPP!$O$3:$P$74,2,0),"")</f>
        <v>006</v>
      </c>
      <c r="AH76" s="58" t="s">
        <v>859</v>
      </c>
      <c r="AI76" s="60" t="s">
        <v>471</v>
      </c>
      <c r="AJ76" s="51" t="str">
        <f>IF(AI76&lt;&gt;"",VLOOKUP(AI76,LISTAS·PAPP!$X$4:$Y$80,2,0),"")</f>
        <v>NO APLICA</v>
      </c>
      <c r="AK76" s="58" t="s">
        <v>632</v>
      </c>
      <c r="AL76" s="60">
        <v>730303</v>
      </c>
      <c r="AM76" s="51" t="str">
        <f>IF(ISERROR(VLOOKUP(AL76,LISTAS·PAPP!$AD$4:$AE$334,2,0))," ",VLOOKUP(AL76,LISTAS·PAPP!$AD$4:$AE$334,2,0))</f>
        <v>Viáticos y Subsistencias en el Interior</v>
      </c>
      <c r="AN76" s="63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53">
        <f t="shared" si="1"/>
        <v>0</v>
      </c>
      <c r="BB76" s="54" t="str">
        <f t="shared" si="2"/>
        <v>OK</v>
      </c>
      <c r="BC76" s="55" t="str">
        <f t="shared" si="3"/>
        <v xml:space="preserve">                </v>
      </c>
    </row>
    <row r="77" spans="1:55" ht="50.1" customHeight="1" x14ac:dyDescent="0.25">
      <c r="A77" s="58" t="s">
        <v>38</v>
      </c>
      <c r="B77" s="58" t="s">
        <v>42</v>
      </c>
      <c r="C77" s="58" t="s">
        <v>64</v>
      </c>
      <c r="D77" s="58" t="s">
        <v>171</v>
      </c>
      <c r="E77" s="51" t="str">
        <f>IF(C77&lt;&gt;"",VLOOKUP(MID(C77,18,5),LISTAS·PAPP!$E$4:$F$76,2,0),"")</f>
        <v>PICHINCHA</v>
      </c>
      <c r="F77" s="58" t="s">
        <v>386</v>
      </c>
      <c r="G77" s="51" t="str">
        <f>IF(F77&lt;&gt;"",VLOOKUP(F77,LISTAS·PAPP!$R$3:$T$221,3,0),"")</f>
        <v xml:space="preserve"> </v>
      </c>
      <c r="H77" s="58" t="s">
        <v>905</v>
      </c>
      <c r="I77" s="66" t="s">
        <v>945</v>
      </c>
      <c r="J77" s="66" t="s">
        <v>957</v>
      </c>
      <c r="K77" s="67">
        <v>1</v>
      </c>
      <c r="L77" s="66" t="s">
        <v>958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1</v>
      </c>
      <c r="U77" s="60">
        <v>0</v>
      </c>
      <c r="V77" s="60">
        <v>0</v>
      </c>
      <c r="W77" s="60">
        <v>0</v>
      </c>
      <c r="X77" s="60">
        <v>0</v>
      </c>
      <c r="Y77" s="52" t="str">
        <f>IF(A77&lt;&gt;"",IF(D77="DIRECCIÓN_DE_TRANSFERENCIAS","280 0031",VLOOKUP(C77,LISTAS·PAPP!$C$3:$D$76,2,0)),"")</f>
        <v>280 9999</v>
      </c>
      <c r="Z77" s="61">
        <v>202</v>
      </c>
      <c r="AA77" s="62">
        <v>5093</v>
      </c>
      <c r="AB77" s="62" t="s">
        <v>983</v>
      </c>
      <c r="AC77" s="65" t="str">
        <f>IF(D77&lt;&gt;"",VLOOKUP(D77,LISTAS·PAPP!$I$3:$M$16,2,0),"")</f>
        <v>56</v>
      </c>
      <c r="AD77" s="51" t="str">
        <f>IF(D77&lt;&gt;"",VLOOKUP(D77,LISTAS·PAPP!$I$3:$M$16,3,0),"")</f>
        <v>DESARROLLO_INFANTIL</v>
      </c>
      <c r="AE77" s="52" t="str">
        <f>IF(D77&lt;&gt;"",VLOOKUP(D77,LISTAS·PAPP!$I$3:$M$16,4,0),"")</f>
        <v>001</v>
      </c>
      <c r="AF77" s="51" t="str">
        <f>IF(D77&lt;&gt;"",VLOOKUP(D77,LISTAS·PAPP!$I$3:$M$16,5,0),"")</f>
        <v>ESTRATEGIA_DE_MEJORAMIENTO_DEL_TALENTO_HUMANO_DE_LOS_SERVICIOS_DE_DESARROLLO_INFANTIL</v>
      </c>
      <c r="AG77" s="52" t="str">
        <f>IF(AH77&lt;&gt;"",VLOOKUP(AH77,LISTAS·PAPP!$O$3:$P$74,2,0),"")</f>
        <v>006</v>
      </c>
      <c r="AH77" s="58" t="s">
        <v>859</v>
      </c>
      <c r="AI77" s="60" t="s">
        <v>471</v>
      </c>
      <c r="AJ77" s="51" t="str">
        <f>IF(AI77&lt;&gt;"",VLOOKUP(AI77,LISTAS·PAPP!$X$4:$Y$80,2,0),"")</f>
        <v>NO APLICA</v>
      </c>
      <c r="AK77" s="58" t="s">
        <v>632</v>
      </c>
      <c r="AL77" s="60">
        <v>730303</v>
      </c>
      <c r="AM77" s="51" t="str">
        <f>IF(ISERROR(VLOOKUP(AL77,LISTAS·PAPP!$AD$4:$AE$334,2,0))," ",VLOOKUP(AL77,LISTAS·PAPP!$AD$4:$AE$334,2,0))</f>
        <v>Viáticos y Subsistencias en el Interior</v>
      </c>
      <c r="AN77" s="63">
        <v>296.14999999999964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296.14999999999998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53">
        <f t="shared" si="1"/>
        <v>296.14999999999998</v>
      </c>
      <c r="BB77" s="54" t="str">
        <f t="shared" si="2"/>
        <v>OK</v>
      </c>
      <c r="BC77" s="55" t="str">
        <f t="shared" si="3"/>
        <v xml:space="preserve">                </v>
      </c>
    </row>
    <row r="78" spans="1:55" ht="50.1" customHeight="1" x14ac:dyDescent="0.25">
      <c r="A78" s="58" t="s">
        <v>39</v>
      </c>
      <c r="B78" s="58" t="s">
        <v>44</v>
      </c>
      <c r="C78" s="58" t="s">
        <v>68</v>
      </c>
      <c r="D78" s="58" t="s">
        <v>171</v>
      </c>
      <c r="E78" s="51" t="str">
        <f>IF(C78&lt;&gt;"",VLOOKUP(MID(C78,18,5),LISTAS·PAPP!$E$4:$F$76,2,0),"")</f>
        <v>IMBABURA</v>
      </c>
      <c r="F78" s="58" t="s">
        <v>313</v>
      </c>
      <c r="G78" s="51" t="str">
        <f>IF(F78&lt;&gt;"",VLOOKUP(F78,LISTAS·PAPP!$R$3:$T$221,3,0),"")</f>
        <v xml:space="preserve"> </v>
      </c>
      <c r="H78" s="58" t="s">
        <v>905</v>
      </c>
      <c r="I78" s="66" t="s">
        <v>945</v>
      </c>
      <c r="J78" s="66" t="s">
        <v>959</v>
      </c>
      <c r="K78" s="67">
        <v>1</v>
      </c>
      <c r="L78" s="66" t="s">
        <v>960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1</v>
      </c>
      <c r="U78" s="60">
        <v>0</v>
      </c>
      <c r="V78" s="60">
        <v>0</v>
      </c>
      <c r="W78" s="60">
        <v>0</v>
      </c>
      <c r="X78" s="60">
        <v>0</v>
      </c>
      <c r="Y78" s="52" t="str">
        <f>IF(A78&lt;&gt;"",IF(D78="DIRECCIÓN_DE_TRANSFERENCIAS","280 0031",VLOOKUP(C78,LISTAS·PAPP!$C$3:$D$76,2,0)),"")</f>
        <v>280 1000</v>
      </c>
      <c r="Z78" s="61">
        <v>202</v>
      </c>
      <c r="AA78" s="62">
        <v>5093</v>
      </c>
      <c r="AB78" s="62" t="s">
        <v>983</v>
      </c>
      <c r="AC78" s="65" t="str">
        <f>IF(D78&lt;&gt;"",VLOOKUP(D78,LISTAS·PAPP!$I$3:$M$16,2,0),"")</f>
        <v>56</v>
      </c>
      <c r="AD78" s="51" t="str">
        <f>IF(D78&lt;&gt;"",VLOOKUP(D78,LISTAS·PAPP!$I$3:$M$16,3,0),"")</f>
        <v>DESARROLLO_INFANTIL</v>
      </c>
      <c r="AE78" s="52" t="str">
        <f>IF(D78&lt;&gt;"",VLOOKUP(D78,LISTAS·PAPP!$I$3:$M$16,4,0),"")</f>
        <v>001</v>
      </c>
      <c r="AF78" s="51" t="str">
        <f>IF(D78&lt;&gt;"",VLOOKUP(D78,LISTAS·PAPP!$I$3:$M$16,5,0),"")</f>
        <v>ESTRATEGIA_DE_MEJORAMIENTO_DEL_TALENTO_HUMANO_DE_LOS_SERVICIOS_DE_DESARROLLO_INFANTIL</v>
      </c>
      <c r="AG78" s="52" t="str">
        <f>IF(AH78&lt;&gt;"",VLOOKUP(AH78,LISTAS·PAPP!$O$3:$P$74,2,0),"")</f>
        <v>006</v>
      </c>
      <c r="AH78" s="58" t="s">
        <v>859</v>
      </c>
      <c r="AI78" s="60" t="s">
        <v>471</v>
      </c>
      <c r="AJ78" s="51" t="str">
        <f>IF(AI78&lt;&gt;"",VLOOKUP(AI78,LISTAS·PAPP!$X$4:$Y$80,2,0),"")</f>
        <v>NO APLICA</v>
      </c>
      <c r="AK78" s="58" t="s">
        <v>632</v>
      </c>
      <c r="AL78" s="60">
        <v>730301</v>
      </c>
      <c r="AM78" s="51" t="str">
        <f>IF(ISERROR(VLOOKUP(AL78,LISTAS·PAPP!$AD$4:$AE$334,2,0))," ",VLOOKUP(AL78,LISTAS·PAPP!$AD$4:$AE$334,2,0))</f>
        <v>Pasajes al Interior</v>
      </c>
      <c r="AN78" s="63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53">
        <f t="shared" ref="BA78:BA141" si="4">IF(A78&lt;&gt;"",SUM(AO78:AZ78),"")</f>
        <v>0</v>
      </c>
      <c r="BB78" s="54" t="str">
        <f t="shared" ref="BB78:BB141" si="5">IF(A78&lt;&gt;"",IF(AN78&lt;&gt;"",IF(AN78=BA78,"OK",AN78-BA78),IF(AND(AN78="",BA78=""),"",AN78-BA78)),"")</f>
        <v>OK</v>
      </c>
      <c r="BC78" s="55" t="str">
        <f t="shared" ref="BC78:BC141" si="6">IF(A78&lt;&gt;"",IF(A78="","Escoger Nivel 0;",)&amp;" "&amp;(IF(B78="","Escoger Nivel 1",)&amp;" "&amp;(IF(C78="","Escoger Nivel 2;",)&amp;" "&amp;(IF(D78="","Escoger Nivel 3",)&amp;" "&amp;(IF(F78="","Escoger Cantón;",)&amp;" "&amp;(IF(H78="","Escoger Obj. Estratégico Institucional N1;",)&amp;" "&amp;(IF(I78="","Colocar Componente del Proyecto;",)&amp;" "&amp;(IF(J78="","Colocar Actvidad del PAPP;",)&amp;" "&amp;(IF(K78="","Colocar Metas;",)&amp;" "&amp;(IF(L78="","Colocar Indicador;",)&amp;" "&amp;(IF(Z78="","Escoger Código Fuente;",)&amp;" "&amp;(IF(AA78="","Colocar Código Organismo;",)&amp;" "&amp;(IF(AB78="","Colocar Código Correlativo;",)&amp;" "&amp;(IF(AH78="","Escoger Actividad eSIGEF;",)&amp;" "&amp;(IF(AI78="","Escoger Código Politicas de Igualdad;",)&amp;" "&amp;(IF(AK78="","Escoger Grupo de Gasto;",)&amp;" "&amp;(IF(AL78="","Escoger Ítem Presupuestario;",)))))))))))))))))," ")</f>
        <v xml:space="preserve">                </v>
      </c>
    </row>
    <row r="79" spans="1:55" ht="50.1" customHeight="1" x14ac:dyDescent="0.25">
      <c r="A79" s="58" t="s">
        <v>39</v>
      </c>
      <c r="B79" s="58" t="s">
        <v>45</v>
      </c>
      <c r="C79" s="58" t="s">
        <v>80</v>
      </c>
      <c r="D79" s="58" t="s">
        <v>171</v>
      </c>
      <c r="E79" s="51" t="str">
        <f>IF(C79&lt;&gt;"",VLOOKUP(MID(C79,18,5),LISTAS·PAPP!$E$4:$F$76,2,0),"")</f>
        <v>NAPO</v>
      </c>
      <c r="F79" s="58" t="s">
        <v>374</v>
      </c>
      <c r="G79" s="51" t="str">
        <f>IF(F79&lt;&gt;"",VLOOKUP(F79,LISTAS·PAPP!$R$3:$T$221,3,0),"")</f>
        <v xml:space="preserve"> </v>
      </c>
      <c r="H79" s="58" t="s">
        <v>905</v>
      </c>
      <c r="I79" s="66" t="s">
        <v>945</v>
      </c>
      <c r="J79" s="66" t="s">
        <v>959</v>
      </c>
      <c r="K79" s="67">
        <v>1</v>
      </c>
      <c r="L79" s="66" t="s">
        <v>960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1</v>
      </c>
      <c r="U79" s="60">
        <v>0</v>
      </c>
      <c r="V79" s="60">
        <v>0</v>
      </c>
      <c r="W79" s="60">
        <v>0</v>
      </c>
      <c r="X79" s="60">
        <v>0</v>
      </c>
      <c r="Y79" s="52" t="str">
        <f>IF(A79&lt;&gt;"",IF(D79="DIRECCIÓN_DE_TRANSFERENCIAS","280 0031",VLOOKUP(C79,LISTAS·PAPP!$C$3:$D$76,2,0)),"")</f>
        <v>280 2000</v>
      </c>
      <c r="Z79" s="61">
        <v>202</v>
      </c>
      <c r="AA79" s="62">
        <v>5093</v>
      </c>
      <c r="AB79" s="62" t="s">
        <v>983</v>
      </c>
      <c r="AC79" s="65" t="str">
        <f>IF(D79&lt;&gt;"",VLOOKUP(D79,LISTAS·PAPP!$I$3:$M$16,2,0),"")</f>
        <v>56</v>
      </c>
      <c r="AD79" s="51" t="str">
        <f>IF(D79&lt;&gt;"",VLOOKUP(D79,LISTAS·PAPP!$I$3:$M$16,3,0),"")</f>
        <v>DESARROLLO_INFANTIL</v>
      </c>
      <c r="AE79" s="52" t="str">
        <f>IF(D79&lt;&gt;"",VLOOKUP(D79,LISTAS·PAPP!$I$3:$M$16,4,0),"")</f>
        <v>001</v>
      </c>
      <c r="AF79" s="51" t="str">
        <f>IF(D79&lt;&gt;"",VLOOKUP(D79,LISTAS·PAPP!$I$3:$M$16,5,0),"")</f>
        <v>ESTRATEGIA_DE_MEJORAMIENTO_DEL_TALENTO_HUMANO_DE_LOS_SERVICIOS_DE_DESARROLLO_INFANTIL</v>
      </c>
      <c r="AG79" s="52" t="str">
        <f>IF(AH79&lt;&gt;"",VLOOKUP(AH79,LISTAS·PAPP!$O$3:$P$74,2,0),"")</f>
        <v>006</v>
      </c>
      <c r="AH79" s="58" t="s">
        <v>859</v>
      </c>
      <c r="AI79" s="60" t="s">
        <v>471</v>
      </c>
      <c r="AJ79" s="51" t="str">
        <f>IF(AI79&lt;&gt;"",VLOOKUP(AI79,LISTAS·PAPP!$X$4:$Y$80,2,0),"")</f>
        <v>NO APLICA</v>
      </c>
      <c r="AK79" s="58" t="s">
        <v>632</v>
      </c>
      <c r="AL79" s="60">
        <v>730301</v>
      </c>
      <c r="AM79" s="51" t="str">
        <f>IF(ISERROR(VLOOKUP(AL79,LISTAS·PAPP!$AD$4:$AE$334,2,0))," ",VLOOKUP(AL79,LISTAS·PAPP!$AD$4:$AE$334,2,0))</f>
        <v>Pasajes al Interior</v>
      </c>
      <c r="AN79" s="63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53">
        <f t="shared" si="4"/>
        <v>0</v>
      </c>
      <c r="BB79" s="54" t="str">
        <f t="shared" si="5"/>
        <v>OK</v>
      </c>
      <c r="BC79" s="55" t="str">
        <f t="shared" si="6"/>
        <v xml:space="preserve">                </v>
      </c>
    </row>
    <row r="80" spans="1:55" ht="50.1" customHeight="1" x14ac:dyDescent="0.25">
      <c r="A80" s="58" t="s">
        <v>39</v>
      </c>
      <c r="B80" s="58" t="s">
        <v>46</v>
      </c>
      <c r="C80" s="58" t="s">
        <v>88</v>
      </c>
      <c r="D80" s="58" t="s">
        <v>171</v>
      </c>
      <c r="E80" s="51" t="str">
        <f>IF(C80&lt;&gt;"",VLOOKUP(MID(C80,18,5),LISTAS·PAPP!$E$4:$F$76,2,0),"")</f>
        <v>TUNGURAHUA</v>
      </c>
      <c r="F80" s="58" t="s">
        <v>406</v>
      </c>
      <c r="G80" s="51" t="str">
        <f>IF(F80&lt;&gt;"",VLOOKUP(F80,LISTAS·PAPP!$R$3:$T$221,3,0),"")</f>
        <v xml:space="preserve"> </v>
      </c>
      <c r="H80" s="58" t="s">
        <v>905</v>
      </c>
      <c r="I80" s="66" t="s">
        <v>945</v>
      </c>
      <c r="J80" s="66" t="s">
        <v>959</v>
      </c>
      <c r="K80" s="67">
        <v>1</v>
      </c>
      <c r="L80" s="66" t="s">
        <v>960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1</v>
      </c>
      <c r="U80" s="60">
        <v>0</v>
      </c>
      <c r="V80" s="60">
        <v>0</v>
      </c>
      <c r="W80" s="60">
        <v>0</v>
      </c>
      <c r="X80" s="60">
        <v>0</v>
      </c>
      <c r="Y80" s="52" t="str">
        <f>IF(A80&lt;&gt;"",IF(D80="DIRECCIÓN_DE_TRANSFERENCIAS","280 0031",VLOOKUP(C80,LISTAS·PAPP!$C$3:$D$76,2,0)),"")</f>
        <v>280 3000</v>
      </c>
      <c r="Z80" s="61">
        <v>202</v>
      </c>
      <c r="AA80" s="62">
        <v>5093</v>
      </c>
      <c r="AB80" s="62" t="s">
        <v>983</v>
      </c>
      <c r="AC80" s="65" t="str">
        <f>IF(D80&lt;&gt;"",VLOOKUP(D80,LISTAS·PAPP!$I$3:$M$16,2,0),"")</f>
        <v>56</v>
      </c>
      <c r="AD80" s="51" t="str">
        <f>IF(D80&lt;&gt;"",VLOOKUP(D80,LISTAS·PAPP!$I$3:$M$16,3,0),"")</f>
        <v>DESARROLLO_INFANTIL</v>
      </c>
      <c r="AE80" s="52" t="str">
        <f>IF(D80&lt;&gt;"",VLOOKUP(D80,LISTAS·PAPP!$I$3:$M$16,4,0),"")</f>
        <v>001</v>
      </c>
      <c r="AF80" s="51" t="str">
        <f>IF(D80&lt;&gt;"",VLOOKUP(D80,LISTAS·PAPP!$I$3:$M$16,5,0),"")</f>
        <v>ESTRATEGIA_DE_MEJORAMIENTO_DEL_TALENTO_HUMANO_DE_LOS_SERVICIOS_DE_DESARROLLO_INFANTIL</v>
      </c>
      <c r="AG80" s="52" t="str">
        <f>IF(AH80&lt;&gt;"",VLOOKUP(AH80,LISTAS·PAPP!$O$3:$P$74,2,0),"")</f>
        <v>006</v>
      </c>
      <c r="AH80" s="58" t="s">
        <v>859</v>
      </c>
      <c r="AI80" s="60" t="s">
        <v>471</v>
      </c>
      <c r="AJ80" s="51" t="str">
        <f>IF(AI80&lt;&gt;"",VLOOKUP(AI80,LISTAS·PAPP!$X$4:$Y$80,2,0),"")</f>
        <v>NO APLICA</v>
      </c>
      <c r="AK80" s="58" t="s">
        <v>632</v>
      </c>
      <c r="AL80" s="60">
        <v>730301</v>
      </c>
      <c r="AM80" s="51" t="str">
        <f>IF(ISERROR(VLOOKUP(AL80,LISTAS·PAPP!$AD$4:$AE$334,2,0))," ",VLOOKUP(AL80,LISTAS·PAPP!$AD$4:$AE$334,2,0))</f>
        <v>Pasajes al Interior</v>
      </c>
      <c r="AN80" s="63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53">
        <f t="shared" si="4"/>
        <v>0</v>
      </c>
      <c r="BB80" s="54" t="str">
        <f t="shared" si="5"/>
        <v>OK</v>
      </c>
      <c r="BC80" s="55" t="str">
        <f t="shared" si="6"/>
        <v xml:space="preserve">                </v>
      </c>
    </row>
    <row r="81" spans="1:55" ht="50.1" customHeight="1" x14ac:dyDescent="0.25">
      <c r="A81" s="58" t="s">
        <v>39</v>
      </c>
      <c r="B81" s="58" t="s">
        <v>47</v>
      </c>
      <c r="C81" s="58" t="s">
        <v>98</v>
      </c>
      <c r="D81" s="58" t="s">
        <v>171</v>
      </c>
      <c r="E81" s="51" t="str">
        <f>IF(C81&lt;&gt;"",VLOOKUP(MID(C81,18,5),LISTAS·PAPP!$E$4:$F$76,2,0),"")</f>
        <v>MANABÍ</v>
      </c>
      <c r="F81" s="58" t="s">
        <v>342</v>
      </c>
      <c r="G81" s="51" t="str">
        <f>IF(F81&lt;&gt;"",VLOOKUP(F81,LISTAS·PAPP!$R$3:$T$221,3,0),"")</f>
        <v xml:space="preserve"> </v>
      </c>
      <c r="H81" s="58" t="s">
        <v>905</v>
      </c>
      <c r="I81" s="66" t="s">
        <v>945</v>
      </c>
      <c r="J81" s="66" t="s">
        <v>959</v>
      </c>
      <c r="K81" s="67">
        <v>1</v>
      </c>
      <c r="L81" s="66" t="s">
        <v>960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1</v>
      </c>
      <c r="U81" s="60">
        <v>0</v>
      </c>
      <c r="V81" s="60">
        <v>0</v>
      </c>
      <c r="W81" s="60">
        <v>0</v>
      </c>
      <c r="X81" s="60">
        <v>0</v>
      </c>
      <c r="Y81" s="52" t="str">
        <f>IF(A81&lt;&gt;"",IF(D81="DIRECCIÓN_DE_TRANSFERENCIAS","280 0031",VLOOKUP(C81,LISTAS·PAPP!$C$3:$D$76,2,0)),"")</f>
        <v>280 4000</v>
      </c>
      <c r="Z81" s="61">
        <v>202</v>
      </c>
      <c r="AA81" s="62">
        <v>5093</v>
      </c>
      <c r="AB81" s="62" t="s">
        <v>983</v>
      </c>
      <c r="AC81" s="65" t="str">
        <f>IF(D81&lt;&gt;"",VLOOKUP(D81,LISTAS·PAPP!$I$3:$M$16,2,0),"")</f>
        <v>56</v>
      </c>
      <c r="AD81" s="51" t="str">
        <f>IF(D81&lt;&gt;"",VLOOKUP(D81,LISTAS·PAPP!$I$3:$M$16,3,0),"")</f>
        <v>DESARROLLO_INFANTIL</v>
      </c>
      <c r="AE81" s="52" t="str">
        <f>IF(D81&lt;&gt;"",VLOOKUP(D81,LISTAS·PAPP!$I$3:$M$16,4,0),"")</f>
        <v>001</v>
      </c>
      <c r="AF81" s="51" t="str">
        <f>IF(D81&lt;&gt;"",VLOOKUP(D81,LISTAS·PAPP!$I$3:$M$16,5,0),"")</f>
        <v>ESTRATEGIA_DE_MEJORAMIENTO_DEL_TALENTO_HUMANO_DE_LOS_SERVICIOS_DE_DESARROLLO_INFANTIL</v>
      </c>
      <c r="AG81" s="52" t="str">
        <f>IF(AH81&lt;&gt;"",VLOOKUP(AH81,LISTAS·PAPP!$O$3:$P$74,2,0),"")</f>
        <v>006</v>
      </c>
      <c r="AH81" s="58" t="s">
        <v>859</v>
      </c>
      <c r="AI81" s="60" t="s">
        <v>471</v>
      </c>
      <c r="AJ81" s="51" t="str">
        <f>IF(AI81&lt;&gt;"",VLOOKUP(AI81,LISTAS·PAPP!$X$4:$Y$80,2,0),"")</f>
        <v>NO APLICA</v>
      </c>
      <c r="AK81" s="58" t="s">
        <v>632</v>
      </c>
      <c r="AL81" s="60">
        <v>730301</v>
      </c>
      <c r="AM81" s="51" t="str">
        <f>IF(ISERROR(VLOOKUP(AL81,LISTAS·PAPP!$AD$4:$AE$334,2,0))," ",VLOOKUP(AL81,LISTAS·PAPP!$AD$4:$AE$334,2,0))</f>
        <v>Pasajes al Interior</v>
      </c>
      <c r="AN81" s="63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53">
        <f t="shared" si="4"/>
        <v>0</v>
      </c>
      <c r="BB81" s="54" t="str">
        <f t="shared" si="5"/>
        <v>OK</v>
      </c>
      <c r="BC81" s="55" t="str">
        <f t="shared" si="6"/>
        <v xml:space="preserve">                </v>
      </c>
    </row>
    <row r="82" spans="1:55" ht="50.1" customHeight="1" x14ac:dyDescent="0.25">
      <c r="A82" s="58" t="s">
        <v>39</v>
      </c>
      <c r="B82" s="58" t="s">
        <v>48</v>
      </c>
      <c r="C82" s="58" t="s">
        <v>110</v>
      </c>
      <c r="D82" s="58" t="s">
        <v>171</v>
      </c>
      <c r="E82" s="51" t="str">
        <f>IF(C82&lt;&gt;"",VLOOKUP(MID(C82,18,5),LISTAS·PAPP!$E$4:$F$76,2,0),"")</f>
        <v>LOS_RÍOS</v>
      </c>
      <c r="F82" s="58" t="s">
        <v>334</v>
      </c>
      <c r="G82" s="51" t="str">
        <f>IF(F82&lt;&gt;"",VLOOKUP(F82,LISTAS·PAPP!$R$3:$T$221,3,0),"")</f>
        <v xml:space="preserve"> </v>
      </c>
      <c r="H82" s="58" t="s">
        <v>905</v>
      </c>
      <c r="I82" s="66" t="s">
        <v>945</v>
      </c>
      <c r="J82" s="66" t="s">
        <v>959</v>
      </c>
      <c r="K82" s="67">
        <v>1</v>
      </c>
      <c r="L82" s="66" t="s">
        <v>960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1</v>
      </c>
      <c r="U82" s="60">
        <v>0</v>
      </c>
      <c r="V82" s="60">
        <v>0</v>
      </c>
      <c r="W82" s="60">
        <v>0</v>
      </c>
      <c r="X82" s="60">
        <v>0</v>
      </c>
      <c r="Y82" s="52" t="str">
        <f>IF(A82&lt;&gt;"",IF(D82="DIRECCIÓN_DE_TRANSFERENCIAS","280 0031",VLOOKUP(C82,LISTAS·PAPP!$C$3:$D$76,2,0)),"")</f>
        <v>280 5000</v>
      </c>
      <c r="Z82" s="61">
        <v>202</v>
      </c>
      <c r="AA82" s="62">
        <v>5093</v>
      </c>
      <c r="AB82" s="62" t="s">
        <v>983</v>
      </c>
      <c r="AC82" s="65" t="str">
        <f>IF(D82&lt;&gt;"",VLOOKUP(D82,LISTAS·PAPP!$I$3:$M$16,2,0),"")</f>
        <v>56</v>
      </c>
      <c r="AD82" s="51" t="str">
        <f>IF(D82&lt;&gt;"",VLOOKUP(D82,LISTAS·PAPP!$I$3:$M$16,3,0),"")</f>
        <v>DESARROLLO_INFANTIL</v>
      </c>
      <c r="AE82" s="52" t="str">
        <f>IF(D82&lt;&gt;"",VLOOKUP(D82,LISTAS·PAPP!$I$3:$M$16,4,0),"")</f>
        <v>001</v>
      </c>
      <c r="AF82" s="51" t="str">
        <f>IF(D82&lt;&gt;"",VLOOKUP(D82,LISTAS·PAPP!$I$3:$M$16,5,0),"")</f>
        <v>ESTRATEGIA_DE_MEJORAMIENTO_DEL_TALENTO_HUMANO_DE_LOS_SERVICIOS_DE_DESARROLLO_INFANTIL</v>
      </c>
      <c r="AG82" s="52" t="str">
        <f>IF(AH82&lt;&gt;"",VLOOKUP(AH82,LISTAS·PAPP!$O$3:$P$74,2,0),"")</f>
        <v>006</v>
      </c>
      <c r="AH82" s="58" t="s">
        <v>859</v>
      </c>
      <c r="AI82" s="60" t="s">
        <v>471</v>
      </c>
      <c r="AJ82" s="51" t="str">
        <f>IF(AI82&lt;&gt;"",VLOOKUP(AI82,LISTAS·PAPP!$X$4:$Y$80,2,0),"")</f>
        <v>NO APLICA</v>
      </c>
      <c r="AK82" s="58" t="s">
        <v>632</v>
      </c>
      <c r="AL82" s="60">
        <v>730301</v>
      </c>
      <c r="AM82" s="51" t="str">
        <f>IF(ISERROR(VLOOKUP(AL82,LISTAS·PAPP!$AD$4:$AE$334,2,0))," ",VLOOKUP(AL82,LISTAS·PAPP!$AD$4:$AE$334,2,0))</f>
        <v>Pasajes al Interior</v>
      </c>
      <c r="AN82" s="63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53">
        <f t="shared" si="4"/>
        <v>0</v>
      </c>
      <c r="BB82" s="54" t="str">
        <f t="shared" si="5"/>
        <v>OK</v>
      </c>
      <c r="BC82" s="55" t="str">
        <f t="shared" si="6"/>
        <v xml:space="preserve">                </v>
      </c>
    </row>
    <row r="83" spans="1:55" ht="50.1" customHeight="1" x14ac:dyDescent="0.25">
      <c r="A83" s="58" t="s">
        <v>39</v>
      </c>
      <c r="B83" s="58" t="s">
        <v>49</v>
      </c>
      <c r="C83" s="58" t="s">
        <v>128</v>
      </c>
      <c r="D83" s="58" t="s">
        <v>171</v>
      </c>
      <c r="E83" s="51" t="str">
        <f>IF(C83&lt;&gt;"",VLOOKUP(MID(C83,18,5),LISTAS·PAPP!$E$4:$F$76,2,0),"")</f>
        <v>AZUAY</v>
      </c>
      <c r="F83" s="58" t="s">
        <v>209</v>
      </c>
      <c r="G83" s="51" t="str">
        <f>IF(F83&lt;&gt;"",VLOOKUP(F83,LISTAS·PAPP!$R$3:$T$221,3,0),"")</f>
        <v xml:space="preserve"> </v>
      </c>
      <c r="H83" s="58" t="s">
        <v>905</v>
      </c>
      <c r="I83" s="66" t="s">
        <v>945</v>
      </c>
      <c r="J83" s="66" t="s">
        <v>959</v>
      </c>
      <c r="K83" s="67">
        <v>1</v>
      </c>
      <c r="L83" s="66" t="s">
        <v>960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1</v>
      </c>
      <c r="U83" s="60">
        <v>0</v>
      </c>
      <c r="V83" s="60">
        <v>0</v>
      </c>
      <c r="W83" s="60">
        <v>0</v>
      </c>
      <c r="X83" s="60">
        <v>0</v>
      </c>
      <c r="Y83" s="52" t="str">
        <f>IF(A83&lt;&gt;"",IF(D83="DIRECCIÓN_DE_TRANSFERENCIAS","280 0031",VLOOKUP(C83,LISTAS·PAPP!$C$3:$D$76,2,0)),"")</f>
        <v>280 6000</v>
      </c>
      <c r="Z83" s="61">
        <v>202</v>
      </c>
      <c r="AA83" s="62">
        <v>5093</v>
      </c>
      <c r="AB83" s="62" t="s">
        <v>983</v>
      </c>
      <c r="AC83" s="65" t="str">
        <f>IF(D83&lt;&gt;"",VLOOKUP(D83,LISTAS·PAPP!$I$3:$M$16,2,0),"")</f>
        <v>56</v>
      </c>
      <c r="AD83" s="51" t="str">
        <f>IF(D83&lt;&gt;"",VLOOKUP(D83,LISTAS·PAPP!$I$3:$M$16,3,0),"")</f>
        <v>DESARROLLO_INFANTIL</v>
      </c>
      <c r="AE83" s="52" t="str">
        <f>IF(D83&lt;&gt;"",VLOOKUP(D83,LISTAS·PAPP!$I$3:$M$16,4,0),"")</f>
        <v>001</v>
      </c>
      <c r="AF83" s="51" t="str">
        <f>IF(D83&lt;&gt;"",VLOOKUP(D83,LISTAS·PAPP!$I$3:$M$16,5,0),"")</f>
        <v>ESTRATEGIA_DE_MEJORAMIENTO_DEL_TALENTO_HUMANO_DE_LOS_SERVICIOS_DE_DESARROLLO_INFANTIL</v>
      </c>
      <c r="AG83" s="52" t="str">
        <f>IF(AH83&lt;&gt;"",VLOOKUP(AH83,LISTAS·PAPP!$O$3:$P$74,2,0),"")</f>
        <v>006</v>
      </c>
      <c r="AH83" s="58" t="s">
        <v>859</v>
      </c>
      <c r="AI83" s="60" t="s">
        <v>471</v>
      </c>
      <c r="AJ83" s="51" t="str">
        <f>IF(AI83&lt;&gt;"",VLOOKUP(AI83,LISTAS·PAPP!$X$4:$Y$80,2,0),"")</f>
        <v>NO APLICA</v>
      </c>
      <c r="AK83" s="58" t="s">
        <v>632</v>
      </c>
      <c r="AL83" s="60">
        <v>730301</v>
      </c>
      <c r="AM83" s="51" t="str">
        <f>IF(ISERROR(VLOOKUP(AL83,LISTAS·PAPP!$AD$4:$AE$334,2,0))," ",VLOOKUP(AL83,LISTAS·PAPP!$AD$4:$AE$334,2,0))</f>
        <v>Pasajes al Interior</v>
      </c>
      <c r="AN83" s="63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53">
        <f t="shared" si="4"/>
        <v>0</v>
      </c>
      <c r="BB83" s="54" t="str">
        <f t="shared" si="5"/>
        <v>OK</v>
      </c>
      <c r="BC83" s="55" t="str">
        <f t="shared" si="6"/>
        <v xml:space="preserve">                </v>
      </c>
    </row>
    <row r="84" spans="1:55" ht="50.1" customHeight="1" x14ac:dyDescent="0.25">
      <c r="A84" s="58" t="s">
        <v>39</v>
      </c>
      <c r="B84" s="58" t="s">
        <v>50</v>
      </c>
      <c r="C84" s="58" t="s">
        <v>138</v>
      </c>
      <c r="D84" s="58" t="s">
        <v>171</v>
      </c>
      <c r="E84" s="51" t="str">
        <f>IF(C84&lt;&gt;"",VLOOKUP(MID(C84,18,5),LISTAS·PAPP!$E$4:$F$76,2,0),"")</f>
        <v>LOJA</v>
      </c>
      <c r="F84" s="58" t="s">
        <v>204</v>
      </c>
      <c r="G84" s="51" t="str">
        <f>IF(F84&lt;&gt;"",VLOOKUP(F84,LISTAS·PAPP!$R$3:$T$221,3,0),"")</f>
        <v>SUR</v>
      </c>
      <c r="H84" s="58" t="s">
        <v>905</v>
      </c>
      <c r="I84" s="66" t="s">
        <v>945</v>
      </c>
      <c r="J84" s="66" t="s">
        <v>959</v>
      </c>
      <c r="K84" s="67">
        <v>1</v>
      </c>
      <c r="L84" s="66" t="s">
        <v>960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1</v>
      </c>
      <c r="U84" s="60">
        <v>0</v>
      </c>
      <c r="V84" s="60">
        <v>0</v>
      </c>
      <c r="W84" s="60">
        <v>0</v>
      </c>
      <c r="X84" s="60">
        <v>0</v>
      </c>
      <c r="Y84" s="52" t="str">
        <f>IF(A84&lt;&gt;"",IF(D84="DIRECCIÓN_DE_TRANSFERENCIAS","280 0031",VLOOKUP(C84,LISTAS·PAPP!$C$3:$D$76,2,0)),"")</f>
        <v>280 7000</v>
      </c>
      <c r="Z84" s="61">
        <v>202</v>
      </c>
      <c r="AA84" s="62">
        <v>5093</v>
      </c>
      <c r="AB84" s="62" t="s">
        <v>983</v>
      </c>
      <c r="AC84" s="65" t="str">
        <f>IF(D84&lt;&gt;"",VLOOKUP(D84,LISTAS·PAPP!$I$3:$M$16,2,0),"")</f>
        <v>56</v>
      </c>
      <c r="AD84" s="51" t="str">
        <f>IF(D84&lt;&gt;"",VLOOKUP(D84,LISTAS·PAPP!$I$3:$M$16,3,0),"")</f>
        <v>DESARROLLO_INFANTIL</v>
      </c>
      <c r="AE84" s="52" t="str">
        <f>IF(D84&lt;&gt;"",VLOOKUP(D84,LISTAS·PAPP!$I$3:$M$16,4,0),"")</f>
        <v>001</v>
      </c>
      <c r="AF84" s="51" t="str">
        <f>IF(D84&lt;&gt;"",VLOOKUP(D84,LISTAS·PAPP!$I$3:$M$16,5,0),"")</f>
        <v>ESTRATEGIA_DE_MEJORAMIENTO_DEL_TALENTO_HUMANO_DE_LOS_SERVICIOS_DE_DESARROLLO_INFANTIL</v>
      </c>
      <c r="AG84" s="52" t="str">
        <f>IF(AH84&lt;&gt;"",VLOOKUP(AH84,LISTAS·PAPP!$O$3:$P$74,2,0),"")</f>
        <v>006</v>
      </c>
      <c r="AH84" s="58" t="s">
        <v>859</v>
      </c>
      <c r="AI84" s="60" t="s">
        <v>471</v>
      </c>
      <c r="AJ84" s="51" t="str">
        <f>IF(AI84&lt;&gt;"",VLOOKUP(AI84,LISTAS·PAPP!$X$4:$Y$80,2,0),"")</f>
        <v>NO APLICA</v>
      </c>
      <c r="AK84" s="58" t="s">
        <v>632</v>
      </c>
      <c r="AL84" s="60">
        <v>730301</v>
      </c>
      <c r="AM84" s="51" t="str">
        <f>IF(ISERROR(VLOOKUP(AL84,LISTAS·PAPP!$AD$4:$AE$334,2,0))," ",VLOOKUP(AL84,LISTAS·PAPP!$AD$4:$AE$334,2,0))</f>
        <v>Pasajes al Interior</v>
      </c>
      <c r="AN84" s="63">
        <v>251.48000000000002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251.48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53">
        <f t="shared" si="4"/>
        <v>251.48</v>
      </c>
      <c r="BB84" s="54" t="str">
        <f t="shared" si="5"/>
        <v>OK</v>
      </c>
      <c r="BC84" s="55" t="str">
        <f t="shared" si="6"/>
        <v xml:space="preserve">                </v>
      </c>
    </row>
    <row r="85" spans="1:55" ht="50.1" customHeight="1" x14ac:dyDescent="0.25">
      <c r="A85" s="58" t="s">
        <v>39</v>
      </c>
      <c r="B85" s="58" t="s">
        <v>51</v>
      </c>
      <c r="C85" s="58" t="s">
        <v>150</v>
      </c>
      <c r="D85" s="58" t="s">
        <v>171</v>
      </c>
      <c r="E85" s="51" t="str">
        <f>IF(C85&lt;&gt;"",VLOOKUP(MID(C85,18,5),LISTAS·PAPP!$E$4:$F$76,2,0),"")</f>
        <v>GUAYAS</v>
      </c>
      <c r="F85" s="58" t="s">
        <v>287</v>
      </c>
      <c r="G85" s="51" t="str">
        <f>IF(F85&lt;&gt;"",VLOOKUP(F85,LISTAS·PAPP!$R$3:$T$221,3,0),"")</f>
        <v xml:space="preserve"> </v>
      </c>
      <c r="H85" s="58" t="s">
        <v>905</v>
      </c>
      <c r="I85" s="66" t="s">
        <v>945</v>
      </c>
      <c r="J85" s="66" t="s">
        <v>959</v>
      </c>
      <c r="K85" s="67">
        <v>1</v>
      </c>
      <c r="L85" s="66" t="s">
        <v>960</v>
      </c>
      <c r="M85" s="60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1</v>
      </c>
      <c r="U85" s="60">
        <v>0</v>
      </c>
      <c r="V85" s="60">
        <v>0</v>
      </c>
      <c r="W85" s="60">
        <v>0</v>
      </c>
      <c r="X85" s="60">
        <v>0</v>
      </c>
      <c r="Y85" s="52" t="str">
        <f>IF(A85&lt;&gt;"",IF(D85="DIRECCIÓN_DE_TRANSFERENCIAS","280 0031",VLOOKUP(C85,LISTAS·PAPP!$C$3:$D$76,2,0)),"")</f>
        <v>280 8000</v>
      </c>
      <c r="Z85" s="61">
        <v>202</v>
      </c>
      <c r="AA85" s="62">
        <v>5093</v>
      </c>
      <c r="AB85" s="62" t="s">
        <v>983</v>
      </c>
      <c r="AC85" s="65" t="str">
        <f>IF(D85&lt;&gt;"",VLOOKUP(D85,LISTAS·PAPP!$I$3:$M$16,2,0),"")</f>
        <v>56</v>
      </c>
      <c r="AD85" s="51" t="str">
        <f>IF(D85&lt;&gt;"",VLOOKUP(D85,LISTAS·PAPP!$I$3:$M$16,3,0),"")</f>
        <v>DESARROLLO_INFANTIL</v>
      </c>
      <c r="AE85" s="52" t="str">
        <f>IF(D85&lt;&gt;"",VLOOKUP(D85,LISTAS·PAPP!$I$3:$M$16,4,0),"")</f>
        <v>001</v>
      </c>
      <c r="AF85" s="51" t="str">
        <f>IF(D85&lt;&gt;"",VLOOKUP(D85,LISTAS·PAPP!$I$3:$M$16,5,0),"")</f>
        <v>ESTRATEGIA_DE_MEJORAMIENTO_DEL_TALENTO_HUMANO_DE_LOS_SERVICIOS_DE_DESARROLLO_INFANTIL</v>
      </c>
      <c r="AG85" s="52" t="str">
        <f>IF(AH85&lt;&gt;"",VLOOKUP(AH85,LISTAS·PAPP!$O$3:$P$74,2,0),"")</f>
        <v>006</v>
      </c>
      <c r="AH85" s="58" t="s">
        <v>859</v>
      </c>
      <c r="AI85" s="60" t="s">
        <v>471</v>
      </c>
      <c r="AJ85" s="51" t="str">
        <f>IF(AI85&lt;&gt;"",VLOOKUP(AI85,LISTAS·PAPP!$X$4:$Y$80,2,0),"")</f>
        <v>NO APLICA</v>
      </c>
      <c r="AK85" s="58" t="s">
        <v>632</v>
      </c>
      <c r="AL85" s="60">
        <v>730301</v>
      </c>
      <c r="AM85" s="51" t="str">
        <f>IF(ISERROR(VLOOKUP(AL85,LISTAS·PAPP!$AD$4:$AE$334,2,0))," ",VLOOKUP(AL85,LISTAS·PAPP!$AD$4:$AE$334,2,0))</f>
        <v>Pasajes al Interior</v>
      </c>
      <c r="AN85" s="63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53">
        <f t="shared" si="4"/>
        <v>0</v>
      </c>
      <c r="BB85" s="54" t="str">
        <f t="shared" si="5"/>
        <v>OK</v>
      </c>
      <c r="BC85" s="55" t="str">
        <f t="shared" si="6"/>
        <v xml:space="preserve">                </v>
      </c>
    </row>
    <row r="86" spans="1:55" ht="50.1" customHeight="1" x14ac:dyDescent="0.25">
      <c r="A86" s="58" t="s">
        <v>39</v>
      </c>
      <c r="B86" s="58" t="s">
        <v>52</v>
      </c>
      <c r="C86" s="58" t="s">
        <v>64</v>
      </c>
      <c r="D86" s="58" t="s">
        <v>171</v>
      </c>
      <c r="E86" s="51" t="str">
        <f>IF(C86&lt;&gt;"",VLOOKUP(MID(C86,18,5),LISTAS·PAPP!$E$4:$F$76,2,0),"")</f>
        <v>PICHINCHA</v>
      </c>
      <c r="F86" s="58" t="s">
        <v>386</v>
      </c>
      <c r="G86" s="51" t="str">
        <f>IF(F86&lt;&gt;"",VLOOKUP(F86,LISTAS·PAPP!$R$3:$T$221,3,0),"")</f>
        <v xml:space="preserve"> </v>
      </c>
      <c r="H86" s="58" t="s">
        <v>905</v>
      </c>
      <c r="I86" s="66" t="s">
        <v>945</v>
      </c>
      <c r="J86" s="66" t="s">
        <v>959</v>
      </c>
      <c r="K86" s="67">
        <v>1</v>
      </c>
      <c r="L86" s="66" t="s">
        <v>960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1</v>
      </c>
      <c r="U86" s="60">
        <v>0</v>
      </c>
      <c r="V86" s="60">
        <v>0</v>
      </c>
      <c r="W86" s="60">
        <v>0</v>
      </c>
      <c r="X86" s="60">
        <v>0</v>
      </c>
      <c r="Y86" s="52" t="str">
        <f>IF(A86&lt;&gt;"",IF(D86="DIRECCIÓN_DE_TRANSFERENCIAS","280 0031",VLOOKUP(C86,LISTAS·PAPP!$C$3:$D$76,2,0)),"")</f>
        <v>280 9999</v>
      </c>
      <c r="Z86" s="61">
        <v>202</v>
      </c>
      <c r="AA86" s="62">
        <v>5093</v>
      </c>
      <c r="AB86" s="62" t="s">
        <v>983</v>
      </c>
      <c r="AC86" s="65" t="str">
        <f>IF(D86&lt;&gt;"",VLOOKUP(D86,LISTAS·PAPP!$I$3:$M$16,2,0),"")</f>
        <v>56</v>
      </c>
      <c r="AD86" s="51" t="str">
        <f>IF(D86&lt;&gt;"",VLOOKUP(D86,LISTAS·PAPP!$I$3:$M$16,3,0),"")</f>
        <v>DESARROLLO_INFANTIL</v>
      </c>
      <c r="AE86" s="52" t="str">
        <f>IF(D86&lt;&gt;"",VLOOKUP(D86,LISTAS·PAPP!$I$3:$M$16,4,0),"")</f>
        <v>001</v>
      </c>
      <c r="AF86" s="51" t="str">
        <f>IF(D86&lt;&gt;"",VLOOKUP(D86,LISTAS·PAPP!$I$3:$M$16,5,0),"")</f>
        <v>ESTRATEGIA_DE_MEJORAMIENTO_DEL_TALENTO_HUMANO_DE_LOS_SERVICIOS_DE_DESARROLLO_INFANTIL</v>
      </c>
      <c r="AG86" s="52" t="str">
        <f>IF(AH86&lt;&gt;"",VLOOKUP(AH86,LISTAS·PAPP!$O$3:$P$74,2,0),"")</f>
        <v>006</v>
      </c>
      <c r="AH86" s="58" t="s">
        <v>859</v>
      </c>
      <c r="AI86" s="60" t="s">
        <v>471</v>
      </c>
      <c r="AJ86" s="51" t="str">
        <f>IF(AI86&lt;&gt;"",VLOOKUP(AI86,LISTAS·PAPP!$X$4:$Y$80,2,0),"")</f>
        <v>NO APLICA</v>
      </c>
      <c r="AK86" s="58" t="s">
        <v>632</v>
      </c>
      <c r="AL86" s="60">
        <v>730301</v>
      </c>
      <c r="AM86" s="51" t="str">
        <f>IF(ISERROR(VLOOKUP(AL86,LISTAS·PAPP!$AD$4:$AE$334,2,0))," ",VLOOKUP(AL86,LISTAS·PAPP!$AD$4:$AE$334,2,0))</f>
        <v>Pasajes al Interior</v>
      </c>
      <c r="AN86" s="63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53">
        <f t="shared" si="4"/>
        <v>0</v>
      </c>
      <c r="BB86" s="54" t="str">
        <f t="shared" si="5"/>
        <v>OK</v>
      </c>
      <c r="BC86" s="55" t="str">
        <f t="shared" si="6"/>
        <v xml:space="preserve">                </v>
      </c>
    </row>
    <row r="87" spans="1:55" ht="50.1" customHeight="1" x14ac:dyDescent="0.25">
      <c r="A87" s="58" t="s">
        <v>38</v>
      </c>
      <c r="B87" s="58" t="s">
        <v>42</v>
      </c>
      <c r="C87" s="58" t="s">
        <v>64</v>
      </c>
      <c r="D87" s="58" t="s">
        <v>171</v>
      </c>
      <c r="E87" s="51" t="str">
        <f>IF(C87&lt;&gt;"",VLOOKUP(MID(C87,18,5),LISTAS·PAPP!$E$4:$F$76,2,0),"")</f>
        <v>PICHINCHA</v>
      </c>
      <c r="F87" s="58" t="s">
        <v>386</v>
      </c>
      <c r="G87" s="51" t="str">
        <f>IF(F87&lt;&gt;"",VLOOKUP(F87,LISTAS·PAPP!$R$3:$T$221,3,0),"")</f>
        <v xml:space="preserve"> </v>
      </c>
      <c r="H87" s="58" t="s">
        <v>905</v>
      </c>
      <c r="I87" s="66" t="s">
        <v>945</v>
      </c>
      <c r="J87" s="66" t="s">
        <v>959</v>
      </c>
      <c r="K87" s="67">
        <v>1</v>
      </c>
      <c r="L87" s="66" t="s">
        <v>960</v>
      </c>
      <c r="M87" s="60">
        <v>0</v>
      </c>
      <c r="N87" s="60">
        <v>0</v>
      </c>
      <c r="O87" s="60">
        <v>0</v>
      </c>
      <c r="P87" s="60">
        <v>0</v>
      </c>
      <c r="Q87" s="60">
        <v>0</v>
      </c>
      <c r="R87" s="60">
        <v>1</v>
      </c>
      <c r="S87" s="60">
        <v>0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52" t="str">
        <f>IF(A87&lt;&gt;"",IF(D87="DIRECCIÓN_DE_TRANSFERENCIAS","280 0031",VLOOKUP(C87,LISTAS·PAPP!$C$3:$D$76,2,0)),"")</f>
        <v>280 9999</v>
      </c>
      <c r="Z87" s="61">
        <v>202</v>
      </c>
      <c r="AA87" s="62">
        <v>5093</v>
      </c>
      <c r="AB87" s="62" t="s">
        <v>983</v>
      </c>
      <c r="AC87" s="65" t="str">
        <f>IF(D87&lt;&gt;"",VLOOKUP(D87,LISTAS·PAPP!$I$3:$M$16,2,0),"")</f>
        <v>56</v>
      </c>
      <c r="AD87" s="51" t="str">
        <f>IF(D87&lt;&gt;"",VLOOKUP(D87,LISTAS·PAPP!$I$3:$M$16,3,0),"")</f>
        <v>DESARROLLO_INFANTIL</v>
      </c>
      <c r="AE87" s="52" t="str">
        <f>IF(D87&lt;&gt;"",VLOOKUP(D87,LISTAS·PAPP!$I$3:$M$16,4,0),"")</f>
        <v>001</v>
      </c>
      <c r="AF87" s="51" t="str">
        <f>IF(D87&lt;&gt;"",VLOOKUP(D87,LISTAS·PAPP!$I$3:$M$16,5,0),"")</f>
        <v>ESTRATEGIA_DE_MEJORAMIENTO_DEL_TALENTO_HUMANO_DE_LOS_SERVICIOS_DE_DESARROLLO_INFANTIL</v>
      </c>
      <c r="AG87" s="52" t="str">
        <f>IF(AH87&lt;&gt;"",VLOOKUP(AH87,LISTAS·PAPP!$O$3:$P$74,2,0),"")</f>
        <v>006</v>
      </c>
      <c r="AH87" s="58" t="s">
        <v>859</v>
      </c>
      <c r="AI87" s="60" t="s">
        <v>471</v>
      </c>
      <c r="AJ87" s="51" t="str">
        <f>IF(AI87&lt;&gt;"",VLOOKUP(AI87,LISTAS·PAPP!$X$4:$Y$80,2,0),"")</f>
        <v>NO APLICA</v>
      </c>
      <c r="AK87" s="58" t="s">
        <v>632</v>
      </c>
      <c r="AL87" s="60">
        <v>730301</v>
      </c>
      <c r="AM87" s="51" t="str">
        <f>IF(ISERROR(VLOOKUP(AL87,LISTAS·PAPP!$AD$4:$AE$334,2,0))," ",VLOOKUP(AL87,LISTAS·PAPP!$AD$4:$AE$334,2,0))</f>
        <v>Pasajes al Interior</v>
      </c>
      <c r="AN87" s="63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53">
        <f t="shared" si="4"/>
        <v>0</v>
      </c>
      <c r="BB87" s="54" t="str">
        <f t="shared" si="5"/>
        <v>OK</v>
      </c>
      <c r="BC87" s="55" t="str">
        <f t="shared" si="6"/>
        <v xml:space="preserve">                </v>
      </c>
    </row>
    <row r="88" spans="1:55" ht="50.1" customHeight="1" x14ac:dyDescent="0.25">
      <c r="A88" s="58" t="s">
        <v>38</v>
      </c>
      <c r="B88" s="58" t="s">
        <v>42</v>
      </c>
      <c r="C88" s="58" t="s">
        <v>64</v>
      </c>
      <c r="D88" s="58" t="s">
        <v>171</v>
      </c>
      <c r="E88" s="51" t="str">
        <f>IF(C88&lt;&gt;"",VLOOKUP(MID(C88,18,5),LISTAS·PAPP!$E$4:$F$76,2,0),"")</f>
        <v>PICHINCHA</v>
      </c>
      <c r="F88" s="58" t="s">
        <v>386</v>
      </c>
      <c r="G88" s="51" t="str">
        <f>IF(F88&lt;&gt;"",VLOOKUP(F88,LISTAS·PAPP!$R$3:$T$221,3,0),"")</f>
        <v xml:space="preserve"> </v>
      </c>
      <c r="H88" s="58" t="s">
        <v>905</v>
      </c>
      <c r="I88" s="66" t="s">
        <v>953</v>
      </c>
      <c r="J88" s="66" t="s">
        <v>961</v>
      </c>
      <c r="K88" s="67">
        <v>1</v>
      </c>
      <c r="L88" s="66" t="s">
        <v>962</v>
      </c>
      <c r="M88" s="60">
        <v>0</v>
      </c>
      <c r="N88" s="60">
        <v>0</v>
      </c>
      <c r="O88" s="60">
        <v>0</v>
      </c>
      <c r="P88" s="60">
        <v>0</v>
      </c>
      <c r="Q88" s="60">
        <v>1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52" t="str">
        <f>IF(A88&lt;&gt;"",IF(D88="DIRECCIÓN_DE_TRANSFERENCIAS","280 0031",VLOOKUP(C88,LISTAS·PAPP!$C$3:$D$76,2,0)),"")</f>
        <v>280 9999</v>
      </c>
      <c r="Z88" s="61">
        <v>202</v>
      </c>
      <c r="AA88" s="62">
        <v>5093</v>
      </c>
      <c r="AB88" s="62" t="s">
        <v>983</v>
      </c>
      <c r="AC88" s="65" t="str">
        <f>IF(D88&lt;&gt;"",VLOOKUP(D88,LISTAS·PAPP!$I$3:$M$16,2,0),"")</f>
        <v>56</v>
      </c>
      <c r="AD88" s="51" t="str">
        <f>IF(D88&lt;&gt;"",VLOOKUP(D88,LISTAS·PAPP!$I$3:$M$16,3,0),"")</f>
        <v>DESARROLLO_INFANTIL</v>
      </c>
      <c r="AE88" s="52" t="str">
        <f>IF(D88&lt;&gt;"",VLOOKUP(D88,LISTAS·PAPP!$I$3:$M$16,4,0),"")</f>
        <v>001</v>
      </c>
      <c r="AF88" s="51" t="str">
        <f>IF(D88&lt;&gt;"",VLOOKUP(D88,LISTAS·PAPP!$I$3:$M$16,5,0),"")</f>
        <v>ESTRATEGIA_DE_MEJORAMIENTO_DEL_TALENTO_HUMANO_DE_LOS_SERVICIOS_DE_DESARROLLO_INFANTIL</v>
      </c>
      <c r="AG88" s="52" t="str">
        <f>IF(AH88&lt;&gt;"",VLOOKUP(AH88,LISTAS·PAPP!$O$3:$P$74,2,0),"")</f>
        <v>002</v>
      </c>
      <c r="AH88" s="58" t="s">
        <v>858</v>
      </c>
      <c r="AI88" s="60" t="s">
        <v>471</v>
      </c>
      <c r="AJ88" s="51" t="str">
        <f>IF(AI88&lt;&gt;"",VLOOKUP(AI88,LISTAS·PAPP!$X$4:$Y$80,2,0),"")</f>
        <v>NO APLICA</v>
      </c>
      <c r="AK88" s="58" t="s">
        <v>632</v>
      </c>
      <c r="AL88" s="60">
        <v>731404</v>
      </c>
      <c r="AM88" s="51" t="str">
        <f>IF(ISERROR(VLOOKUP(AL88,LISTAS·PAPP!$AD$4:$AE$334,2,0))," ",VLOOKUP(AL88,LISTAS·PAPP!$AD$4:$AE$334,2,0))</f>
        <v>Maquinarias y Equipos</v>
      </c>
      <c r="AN88" s="63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53">
        <f t="shared" si="4"/>
        <v>0</v>
      </c>
      <c r="BB88" s="54" t="str">
        <f t="shared" si="5"/>
        <v>OK</v>
      </c>
      <c r="BC88" s="55" t="str">
        <f t="shared" si="6"/>
        <v xml:space="preserve">                </v>
      </c>
    </row>
    <row r="89" spans="1:55" ht="50.1" customHeight="1" x14ac:dyDescent="0.25">
      <c r="A89" s="58" t="s">
        <v>38</v>
      </c>
      <c r="B89" s="58" t="s">
        <v>42</v>
      </c>
      <c r="C89" s="58" t="s">
        <v>64</v>
      </c>
      <c r="D89" s="58" t="s">
        <v>171</v>
      </c>
      <c r="E89" s="51" t="str">
        <f>IF(C89&lt;&gt;"",VLOOKUP(MID(C89,18,5),LISTAS·PAPP!$E$4:$F$76,2,0),"")</f>
        <v>PICHINCHA</v>
      </c>
      <c r="F89" s="58" t="s">
        <v>386</v>
      </c>
      <c r="G89" s="51" t="str">
        <f>IF(F89&lt;&gt;"",VLOOKUP(F89,LISTAS·PAPP!$R$3:$T$221,3,0),"")</f>
        <v xml:space="preserve"> </v>
      </c>
      <c r="H89" s="58" t="s">
        <v>905</v>
      </c>
      <c r="I89" s="66" t="s">
        <v>953</v>
      </c>
      <c r="J89" s="66" t="s">
        <v>961</v>
      </c>
      <c r="K89" s="67">
        <v>1</v>
      </c>
      <c r="L89" s="66" t="s">
        <v>962</v>
      </c>
      <c r="M89" s="60">
        <v>0</v>
      </c>
      <c r="N89" s="60">
        <v>0</v>
      </c>
      <c r="O89" s="60">
        <v>0</v>
      </c>
      <c r="P89" s="60">
        <v>0</v>
      </c>
      <c r="Q89" s="60">
        <v>1</v>
      </c>
      <c r="R89" s="60">
        <v>0</v>
      </c>
      <c r="S89" s="60">
        <v>0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52" t="str">
        <f>IF(A89&lt;&gt;"",IF(D89="DIRECCIÓN_DE_TRANSFERENCIAS","280 0031",VLOOKUP(C89,LISTAS·PAPP!$C$3:$D$76,2,0)),"")</f>
        <v>280 9999</v>
      </c>
      <c r="Z89" s="61">
        <v>202</v>
      </c>
      <c r="AA89" s="62">
        <v>5093</v>
      </c>
      <c r="AB89" s="62" t="s">
        <v>983</v>
      </c>
      <c r="AC89" s="65" t="str">
        <f>IF(D89&lt;&gt;"",VLOOKUP(D89,LISTAS·PAPP!$I$3:$M$16,2,0),"")</f>
        <v>56</v>
      </c>
      <c r="AD89" s="51" t="str">
        <f>IF(D89&lt;&gt;"",VLOOKUP(D89,LISTAS·PAPP!$I$3:$M$16,3,0),"")</f>
        <v>DESARROLLO_INFANTIL</v>
      </c>
      <c r="AE89" s="52" t="str">
        <f>IF(D89&lt;&gt;"",VLOOKUP(D89,LISTAS·PAPP!$I$3:$M$16,4,0),"")</f>
        <v>001</v>
      </c>
      <c r="AF89" s="51" t="str">
        <f>IF(D89&lt;&gt;"",VLOOKUP(D89,LISTAS·PAPP!$I$3:$M$16,5,0),"")</f>
        <v>ESTRATEGIA_DE_MEJORAMIENTO_DEL_TALENTO_HUMANO_DE_LOS_SERVICIOS_DE_DESARROLLO_INFANTIL</v>
      </c>
      <c r="AG89" s="52" t="str">
        <f>IF(AH89&lt;&gt;"",VLOOKUP(AH89,LISTAS·PAPP!$O$3:$P$74,2,0),"")</f>
        <v>002</v>
      </c>
      <c r="AH89" s="58" t="s">
        <v>858</v>
      </c>
      <c r="AI89" s="60" t="s">
        <v>471</v>
      </c>
      <c r="AJ89" s="51" t="str">
        <f>IF(AI89&lt;&gt;"",VLOOKUP(AI89,LISTAS·PAPP!$X$4:$Y$80,2,0),"")</f>
        <v>NO APLICA</v>
      </c>
      <c r="AK89" s="58" t="s">
        <v>636</v>
      </c>
      <c r="AL89" s="60">
        <v>840104</v>
      </c>
      <c r="AM89" s="51" t="str">
        <f>IF(ISERROR(VLOOKUP(AL89,LISTAS·PAPP!$AD$4:$AE$334,2,0))," ",VLOOKUP(AL89,LISTAS·PAPP!$AD$4:$AE$334,2,0))</f>
        <v>Maquinarias y Equipos</v>
      </c>
      <c r="AN89" s="63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53">
        <f t="shared" si="4"/>
        <v>0</v>
      </c>
      <c r="BB89" s="54" t="str">
        <f t="shared" si="5"/>
        <v>OK</v>
      </c>
      <c r="BC89" s="55" t="str">
        <f t="shared" si="6"/>
        <v xml:space="preserve">                </v>
      </c>
    </row>
    <row r="90" spans="1:55" ht="50.1" customHeight="1" x14ac:dyDescent="0.25">
      <c r="A90" s="58" t="s">
        <v>38</v>
      </c>
      <c r="B90" s="58" t="s">
        <v>42</v>
      </c>
      <c r="C90" s="58" t="s">
        <v>64</v>
      </c>
      <c r="D90" s="58" t="s">
        <v>171</v>
      </c>
      <c r="E90" s="51" t="str">
        <f>IF(C90&lt;&gt;"",VLOOKUP(MID(C90,18,5),LISTAS·PAPP!$E$4:$F$76,2,0),"")</f>
        <v>PICHINCHA</v>
      </c>
      <c r="F90" s="58" t="s">
        <v>386</v>
      </c>
      <c r="G90" s="51" t="str">
        <f>IF(F90&lt;&gt;"",VLOOKUP(F90,LISTAS·PAPP!$R$3:$T$221,3,0),"")</f>
        <v xml:space="preserve"> </v>
      </c>
      <c r="H90" s="58" t="s">
        <v>905</v>
      </c>
      <c r="I90" s="66" t="s">
        <v>953</v>
      </c>
      <c r="J90" s="66" t="s">
        <v>963</v>
      </c>
      <c r="K90" s="67">
        <v>1</v>
      </c>
      <c r="L90" s="66" t="s">
        <v>964</v>
      </c>
      <c r="M90" s="60">
        <v>0</v>
      </c>
      <c r="N90" s="60">
        <v>0</v>
      </c>
      <c r="O90" s="60">
        <v>0</v>
      </c>
      <c r="P90" s="60">
        <v>0</v>
      </c>
      <c r="Q90" s="60">
        <v>0.01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52" t="str">
        <f>IF(A90&lt;&gt;"",IF(D90="DIRECCIÓN_DE_TRANSFERENCIAS","280 0031",VLOOKUP(C90,LISTAS·PAPP!$C$3:$D$76,2,0)),"")</f>
        <v>280 9999</v>
      </c>
      <c r="Z90" s="61">
        <v>202</v>
      </c>
      <c r="AA90" s="62">
        <v>5093</v>
      </c>
      <c r="AB90" s="62" t="s">
        <v>983</v>
      </c>
      <c r="AC90" s="65" t="str">
        <f>IF(D90&lt;&gt;"",VLOOKUP(D90,LISTAS·PAPP!$I$3:$M$16,2,0),"")</f>
        <v>56</v>
      </c>
      <c r="AD90" s="51" t="str">
        <f>IF(D90&lt;&gt;"",VLOOKUP(D90,LISTAS·PAPP!$I$3:$M$16,3,0),"")</f>
        <v>DESARROLLO_INFANTIL</v>
      </c>
      <c r="AE90" s="52" t="str">
        <f>IF(D90&lt;&gt;"",VLOOKUP(D90,LISTAS·PAPP!$I$3:$M$16,4,0),"")</f>
        <v>001</v>
      </c>
      <c r="AF90" s="51" t="str">
        <f>IF(D90&lt;&gt;"",VLOOKUP(D90,LISTAS·PAPP!$I$3:$M$16,5,0),"")</f>
        <v>ESTRATEGIA_DE_MEJORAMIENTO_DEL_TALENTO_HUMANO_DE_LOS_SERVICIOS_DE_DESARROLLO_INFANTIL</v>
      </c>
      <c r="AG90" s="52" t="str">
        <f>IF(AH90&lt;&gt;"",VLOOKUP(AH90,LISTAS·PAPP!$O$3:$P$74,2,0),"")</f>
        <v>002</v>
      </c>
      <c r="AH90" s="58" t="s">
        <v>858</v>
      </c>
      <c r="AI90" s="60" t="s">
        <v>471</v>
      </c>
      <c r="AJ90" s="51" t="str">
        <f>IF(AI90&lt;&gt;"",VLOOKUP(AI90,LISTAS·PAPP!$X$4:$Y$80,2,0),"")</f>
        <v>NO APLICA</v>
      </c>
      <c r="AK90" s="58" t="s">
        <v>632</v>
      </c>
      <c r="AL90" s="60">
        <v>730812</v>
      </c>
      <c r="AM90" s="51" t="str">
        <f>IF(ISERROR(VLOOKUP(AL90,LISTAS·PAPP!$AD$4:$AE$334,2,0))," ",VLOOKUP(AL90,LISTAS·PAPP!$AD$4:$AE$334,2,0))</f>
        <v>Materiales Didácticos</v>
      </c>
      <c r="AN90" s="63">
        <v>147302.40000000002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147302.39999999999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53">
        <f t="shared" si="4"/>
        <v>147302.39999999999</v>
      </c>
      <c r="BB90" s="54" t="str">
        <f t="shared" si="5"/>
        <v>OK</v>
      </c>
      <c r="BC90" s="55" t="str">
        <f t="shared" si="6"/>
        <v xml:space="preserve">                </v>
      </c>
    </row>
    <row r="91" spans="1:55" ht="50.1" customHeight="1" x14ac:dyDescent="0.25">
      <c r="A91" s="58" t="s">
        <v>38</v>
      </c>
      <c r="B91" s="58" t="s">
        <v>42</v>
      </c>
      <c r="C91" s="58" t="s">
        <v>64</v>
      </c>
      <c r="D91" s="58" t="s">
        <v>171</v>
      </c>
      <c r="E91" s="51" t="str">
        <f>IF(C91&lt;&gt;"",VLOOKUP(MID(C91,18,5),LISTAS·PAPP!$E$4:$F$76,2,0),"")</f>
        <v>PICHINCHA</v>
      </c>
      <c r="F91" s="58" t="s">
        <v>386</v>
      </c>
      <c r="G91" s="51" t="str">
        <f>IF(F91&lt;&gt;"",VLOOKUP(F91,LISTAS·PAPP!$R$3:$T$221,3,0),"")</f>
        <v xml:space="preserve"> </v>
      </c>
      <c r="H91" s="58" t="s">
        <v>905</v>
      </c>
      <c r="I91" s="66" t="s">
        <v>953</v>
      </c>
      <c r="J91" s="66" t="s">
        <v>965</v>
      </c>
      <c r="K91" s="67">
        <v>1</v>
      </c>
      <c r="L91" s="66" t="s">
        <v>966</v>
      </c>
      <c r="M91" s="60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1</v>
      </c>
      <c r="U91" s="60">
        <v>0</v>
      </c>
      <c r="V91" s="60">
        <v>0</v>
      </c>
      <c r="W91" s="60">
        <v>0</v>
      </c>
      <c r="X91" s="60">
        <v>0</v>
      </c>
      <c r="Y91" s="52" t="str">
        <f>IF(A91&lt;&gt;"",IF(D91="DIRECCIÓN_DE_TRANSFERENCIAS","280 0031",VLOOKUP(C91,LISTAS·PAPP!$C$3:$D$76,2,0)),"")</f>
        <v>280 9999</v>
      </c>
      <c r="Z91" s="61">
        <v>202</v>
      </c>
      <c r="AA91" s="62">
        <v>5093</v>
      </c>
      <c r="AB91" s="62" t="s">
        <v>983</v>
      </c>
      <c r="AC91" s="65" t="str">
        <f>IF(D91&lt;&gt;"",VLOOKUP(D91,LISTAS·PAPP!$I$3:$M$16,2,0),"")</f>
        <v>56</v>
      </c>
      <c r="AD91" s="51" t="str">
        <f>IF(D91&lt;&gt;"",VLOOKUP(D91,LISTAS·PAPP!$I$3:$M$16,3,0),"")</f>
        <v>DESARROLLO_INFANTIL</v>
      </c>
      <c r="AE91" s="52" t="str">
        <f>IF(D91&lt;&gt;"",VLOOKUP(D91,LISTAS·PAPP!$I$3:$M$16,4,0),"")</f>
        <v>001</v>
      </c>
      <c r="AF91" s="51" t="str">
        <f>IF(D91&lt;&gt;"",VLOOKUP(D91,LISTAS·PAPP!$I$3:$M$16,5,0),"")</f>
        <v>ESTRATEGIA_DE_MEJORAMIENTO_DEL_TALENTO_HUMANO_DE_LOS_SERVICIOS_DE_DESARROLLO_INFANTIL</v>
      </c>
      <c r="AG91" s="52" t="str">
        <f>IF(AH91&lt;&gt;"",VLOOKUP(AH91,LISTAS·PAPP!$O$3:$P$74,2,0),"")</f>
        <v>002</v>
      </c>
      <c r="AH91" s="58" t="s">
        <v>858</v>
      </c>
      <c r="AI91" s="60" t="s">
        <v>471</v>
      </c>
      <c r="AJ91" s="51" t="str">
        <f>IF(AI91&lt;&gt;"",VLOOKUP(AI91,LISTAS·PAPP!$X$4:$Y$80,2,0),"")</f>
        <v>NO APLICA</v>
      </c>
      <c r="AK91" s="58" t="s">
        <v>636</v>
      </c>
      <c r="AL91" s="60">
        <v>840107</v>
      </c>
      <c r="AM91" s="51" t="str">
        <f>IF(ISERROR(VLOOKUP(AL91,LISTAS·PAPP!$AD$4:$AE$334,2,0))," ",VLOOKUP(AL91,LISTAS·PAPP!$AD$4:$AE$334,2,0))</f>
        <v>Equipos, Sistemas y Paquetes Informáticos</v>
      </c>
      <c r="AN91" s="63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53">
        <f t="shared" si="4"/>
        <v>0</v>
      </c>
      <c r="BB91" s="54" t="str">
        <f t="shared" si="5"/>
        <v>OK</v>
      </c>
      <c r="BC91" s="55" t="str">
        <f t="shared" si="6"/>
        <v xml:space="preserve">                </v>
      </c>
    </row>
    <row r="92" spans="1:55" ht="50.1" customHeight="1" x14ac:dyDescent="0.25">
      <c r="A92" s="58" t="s">
        <v>38</v>
      </c>
      <c r="B92" s="58" t="s">
        <v>42</v>
      </c>
      <c r="C92" s="58" t="s">
        <v>64</v>
      </c>
      <c r="D92" s="58" t="s">
        <v>171</v>
      </c>
      <c r="E92" s="51" t="str">
        <f>IF(C92&lt;&gt;"",VLOOKUP(MID(C92,18,5),LISTAS·PAPP!$E$4:$F$76,2,0),"")</f>
        <v>PICHINCHA</v>
      </c>
      <c r="F92" s="58" t="s">
        <v>386</v>
      </c>
      <c r="G92" s="51" t="str">
        <f>IF(F92&lt;&gt;"",VLOOKUP(F92,LISTAS·PAPP!$R$3:$T$221,3,0),"")</f>
        <v xml:space="preserve"> </v>
      </c>
      <c r="H92" s="58" t="s">
        <v>905</v>
      </c>
      <c r="I92" s="66" t="s">
        <v>945</v>
      </c>
      <c r="J92" s="66" t="s">
        <v>967</v>
      </c>
      <c r="K92" s="67">
        <v>1</v>
      </c>
      <c r="L92" s="66" t="s">
        <v>964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1</v>
      </c>
      <c r="U92" s="60">
        <v>0</v>
      </c>
      <c r="V92" s="60">
        <v>0</v>
      </c>
      <c r="W92" s="60">
        <v>0</v>
      </c>
      <c r="X92" s="60">
        <v>0</v>
      </c>
      <c r="Y92" s="52" t="str">
        <f>IF(A92&lt;&gt;"",IF(D92="DIRECCIÓN_DE_TRANSFERENCIAS","280 0031",VLOOKUP(C92,LISTAS·PAPP!$C$3:$D$76,2,0)),"")</f>
        <v>280 9999</v>
      </c>
      <c r="Z92" s="61">
        <v>202</v>
      </c>
      <c r="AA92" s="62">
        <v>5093</v>
      </c>
      <c r="AB92" s="62" t="s">
        <v>983</v>
      </c>
      <c r="AC92" s="65" t="str">
        <f>IF(D92&lt;&gt;"",VLOOKUP(D92,LISTAS·PAPP!$I$3:$M$16,2,0),"")</f>
        <v>56</v>
      </c>
      <c r="AD92" s="51" t="str">
        <f>IF(D92&lt;&gt;"",VLOOKUP(D92,LISTAS·PAPP!$I$3:$M$16,3,0),"")</f>
        <v>DESARROLLO_INFANTIL</v>
      </c>
      <c r="AE92" s="52" t="str">
        <f>IF(D92&lt;&gt;"",VLOOKUP(D92,LISTAS·PAPP!$I$3:$M$16,4,0),"")</f>
        <v>001</v>
      </c>
      <c r="AF92" s="51" t="str">
        <f>IF(D92&lt;&gt;"",VLOOKUP(D92,LISTAS·PAPP!$I$3:$M$16,5,0),"")</f>
        <v>ESTRATEGIA_DE_MEJORAMIENTO_DEL_TALENTO_HUMANO_DE_LOS_SERVICIOS_DE_DESARROLLO_INFANTIL</v>
      </c>
      <c r="AG92" s="52" t="str">
        <f>IF(AH92&lt;&gt;"",VLOOKUP(AH92,LISTAS·PAPP!$O$3:$P$74,2,0),"")</f>
        <v>006</v>
      </c>
      <c r="AH92" s="58" t="s">
        <v>859</v>
      </c>
      <c r="AI92" s="60" t="s">
        <v>471</v>
      </c>
      <c r="AJ92" s="51" t="str">
        <f>IF(AI92&lt;&gt;"",VLOOKUP(AI92,LISTAS·PAPP!$X$4:$Y$80,2,0),"")</f>
        <v>NO APLICA</v>
      </c>
      <c r="AK92" s="58" t="s">
        <v>632</v>
      </c>
      <c r="AL92" s="60">
        <v>730612</v>
      </c>
      <c r="AM92" s="51" t="str">
        <f>IF(ISERROR(VLOOKUP(AL92,LISTAS·PAPP!$AD$4:$AE$334,2,0))," ",VLOOKUP(AL92,LISTAS·PAPP!$AD$4:$AE$334,2,0))</f>
        <v>Capacitación a Servidores Públicos</v>
      </c>
      <c r="AN92" s="63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53">
        <f t="shared" si="4"/>
        <v>0</v>
      </c>
      <c r="BB92" s="54" t="str">
        <f t="shared" si="5"/>
        <v>OK</v>
      </c>
      <c r="BC92" s="55" t="str">
        <f t="shared" si="6"/>
        <v xml:space="preserve">                </v>
      </c>
    </row>
    <row r="93" spans="1:55" ht="50.1" customHeight="1" x14ac:dyDescent="0.25">
      <c r="A93" s="58" t="s">
        <v>38</v>
      </c>
      <c r="B93" s="58" t="s">
        <v>42</v>
      </c>
      <c r="C93" s="58" t="s">
        <v>64</v>
      </c>
      <c r="D93" s="58" t="s">
        <v>171</v>
      </c>
      <c r="E93" s="51" t="str">
        <f>IF(C93&lt;&gt;"",VLOOKUP(MID(C93,18,5),LISTAS·PAPP!$E$4:$F$76,2,0),"")</f>
        <v>PICHINCHA</v>
      </c>
      <c r="F93" s="58" t="s">
        <v>386</v>
      </c>
      <c r="G93" s="51" t="str">
        <f>IF(F93&lt;&gt;"",VLOOKUP(F93,LISTAS·PAPP!$R$3:$T$221,3,0),"")</f>
        <v xml:space="preserve"> </v>
      </c>
      <c r="H93" s="58" t="s">
        <v>905</v>
      </c>
      <c r="I93" s="66" t="s">
        <v>945</v>
      </c>
      <c r="J93" s="66" t="s">
        <v>968</v>
      </c>
      <c r="K93" s="67">
        <v>1</v>
      </c>
      <c r="L93" s="66" t="s">
        <v>964</v>
      </c>
      <c r="M93" s="60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1</v>
      </c>
      <c r="U93" s="60">
        <v>0</v>
      </c>
      <c r="V93" s="60">
        <v>0</v>
      </c>
      <c r="W93" s="60">
        <v>0</v>
      </c>
      <c r="X93" s="60">
        <v>0</v>
      </c>
      <c r="Y93" s="52" t="str">
        <f>IF(A93&lt;&gt;"",IF(D93="DIRECCIÓN_DE_TRANSFERENCIAS","280 0031",VLOOKUP(C93,LISTAS·PAPP!$C$3:$D$76,2,0)),"")</f>
        <v>280 9999</v>
      </c>
      <c r="Z93" s="61">
        <v>202</v>
      </c>
      <c r="AA93" s="62">
        <v>5093</v>
      </c>
      <c r="AB93" s="62" t="s">
        <v>983</v>
      </c>
      <c r="AC93" s="65" t="str">
        <f>IF(D93&lt;&gt;"",VLOOKUP(D93,LISTAS·PAPP!$I$3:$M$16,2,0),"")</f>
        <v>56</v>
      </c>
      <c r="AD93" s="51" t="str">
        <f>IF(D93&lt;&gt;"",VLOOKUP(D93,LISTAS·PAPP!$I$3:$M$16,3,0),"")</f>
        <v>DESARROLLO_INFANTIL</v>
      </c>
      <c r="AE93" s="52" t="str">
        <f>IF(D93&lt;&gt;"",VLOOKUP(D93,LISTAS·PAPP!$I$3:$M$16,4,0),"")</f>
        <v>001</v>
      </c>
      <c r="AF93" s="51" t="str">
        <f>IF(D93&lt;&gt;"",VLOOKUP(D93,LISTAS·PAPP!$I$3:$M$16,5,0),"")</f>
        <v>ESTRATEGIA_DE_MEJORAMIENTO_DEL_TALENTO_HUMANO_DE_LOS_SERVICIOS_DE_DESARROLLO_INFANTIL</v>
      </c>
      <c r="AG93" s="52" t="str">
        <f>IF(AH93&lt;&gt;"",VLOOKUP(AH93,LISTAS·PAPP!$O$3:$P$74,2,0),"")</f>
        <v>006</v>
      </c>
      <c r="AH93" s="58" t="s">
        <v>859</v>
      </c>
      <c r="AI93" s="60" t="s">
        <v>471</v>
      </c>
      <c r="AJ93" s="51" t="str">
        <f>IF(AI93&lt;&gt;"",VLOOKUP(AI93,LISTAS·PAPP!$X$4:$Y$80,2,0),"")</f>
        <v>NO APLICA</v>
      </c>
      <c r="AK93" s="58" t="s">
        <v>632</v>
      </c>
      <c r="AL93" s="60">
        <v>730204</v>
      </c>
      <c r="AM93" s="51" t="str">
        <f>IF(ISERROR(VLOOKUP(AL93,LISTAS·PAPP!$AD$4:$AE$334,2,0))," ",VLOOKUP(AL93,LISTAS·PAPP!$AD$4:$AE$334,2,0))</f>
        <v>Edición, Impresión, Reproducción, Publicaciones, Suscripciones, Fotocopiado, Traducción, Empastado, Enmarcación,</v>
      </c>
      <c r="AN93" s="63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53">
        <f t="shared" si="4"/>
        <v>0</v>
      </c>
      <c r="BB93" s="54" t="str">
        <f t="shared" si="5"/>
        <v>OK</v>
      </c>
      <c r="BC93" s="55" t="str">
        <f t="shared" si="6"/>
        <v xml:space="preserve">                </v>
      </c>
    </row>
    <row r="94" spans="1:55" ht="50.1" customHeight="1" x14ac:dyDescent="0.25">
      <c r="A94" s="58" t="s">
        <v>38</v>
      </c>
      <c r="B94" s="58" t="s">
        <v>42</v>
      </c>
      <c r="C94" s="58" t="s">
        <v>64</v>
      </c>
      <c r="D94" s="58" t="s">
        <v>171</v>
      </c>
      <c r="E94" s="51" t="str">
        <f>IF(C94&lt;&gt;"",VLOOKUP(MID(C94,18,5),LISTAS·PAPP!$E$4:$F$76,2,0),"")</f>
        <v>PICHINCHA</v>
      </c>
      <c r="F94" s="58" t="s">
        <v>386</v>
      </c>
      <c r="G94" s="51" t="str">
        <f>IF(F94&lt;&gt;"",VLOOKUP(F94,LISTAS·PAPP!$R$3:$T$221,3,0),"")</f>
        <v xml:space="preserve"> </v>
      </c>
      <c r="H94" s="58" t="s">
        <v>905</v>
      </c>
      <c r="I94" s="66" t="s">
        <v>945</v>
      </c>
      <c r="J94" s="66" t="s">
        <v>969</v>
      </c>
      <c r="K94" s="67">
        <v>1</v>
      </c>
      <c r="L94" s="66" t="s">
        <v>964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1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52" t="str">
        <f>IF(A94&lt;&gt;"",IF(D94="DIRECCIÓN_DE_TRANSFERENCIAS","280 0031",VLOOKUP(C94,LISTAS·PAPP!$C$3:$D$76,2,0)),"")</f>
        <v>280 9999</v>
      </c>
      <c r="Z94" s="61">
        <v>202</v>
      </c>
      <c r="AA94" s="62">
        <v>5093</v>
      </c>
      <c r="AB94" s="62" t="s">
        <v>983</v>
      </c>
      <c r="AC94" s="65" t="str">
        <f>IF(D94&lt;&gt;"",VLOOKUP(D94,LISTAS·PAPP!$I$3:$M$16,2,0),"")</f>
        <v>56</v>
      </c>
      <c r="AD94" s="51" t="str">
        <f>IF(D94&lt;&gt;"",VLOOKUP(D94,LISTAS·PAPP!$I$3:$M$16,3,0),"")</f>
        <v>DESARROLLO_INFANTIL</v>
      </c>
      <c r="AE94" s="52" t="str">
        <f>IF(D94&lt;&gt;"",VLOOKUP(D94,LISTAS·PAPP!$I$3:$M$16,4,0),"")</f>
        <v>001</v>
      </c>
      <c r="AF94" s="51" t="str">
        <f>IF(D94&lt;&gt;"",VLOOKUP(D94,LISTAS·PAPP!$I$3:$M$16,5,0),"")</f>
        <v>ESTRATEGIA_DE_MEJORAMIENTO_DEL_TALENTO_HUMANO_DE_LOS_SERVICIOS_DE_DESARROLLO_INFANTIL</v>
      </c>
      <c r="AG94" s="52" t="str">
        <f>IF(AH94&lt;&gt;"",VLOOKUP(AH94,LISTAS·PAPP!$O$3:$P$74,2,0),"")</f>
        <v>006</v>
      </c>
      <c r="AH94" s="58" t="s">
        <v>859</v>
      </c>
      <c r="AI94" s="60" t="s">
        <v>471</v>
      </c>
      <c r="AJ94" s="51" t="str">
        <f>IF(AI94&lt;&gt;"",VLOOKUP(AI94,LISTAS·PAPP!$X$4:$Y$80,2,0),"")</f>
        <v>NO APLICA</v>
      </c>
      <c r="AK94" s="58" t="s">
        <v>632</v>
      </c>
      <c r="AL94" s="60">
        <v>730702</v>
      </c>
      <c r="AM94" s="51" t="str">
        <f>IF(ISERROR(VLOOKUP(AL94,LISTAS·PAPP!$AD$4:$AE$334,2,0))," ",VLOOKUP(AL94,LISTAS·PAPP!$AD$4:$AE$334,2,0))</f>
        <v>Arrendamiento y Licencias de Uso de Paquetes Informáticos</v>
      </c>
      <c r="AN94" s="63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53">
        <f t="shared" si="4"/>
        <v>0</v>
      </c>
      <c r="BB94" s="54" t="str">
        <f t="shared" si="5"/>
        <v>OK</v>
      </c>
      <c r="BC94" s="55" t="str">
        <f t="shared" si="6"/>
        <v xml:space="preserve">                </v>
      </c>
    </row>
    <row r="95" spans="1:55" ht="50.1" customHeight="1" x14ac:dyDescent="0.25">
      <c r="A95" s="58" t="s">
        <v>38</v>
      </c>
      <c r="B95" s="58" t="s">
        <v>42</v>
      </c>
      <c r="C95" s="58" t="s">
        <v>64</v>
      </c>
      <c r="D95" s="58" t="s">
        <v>171</v>
      </c>
      <c r="E95" s="51" t="str">
        <f>IF(C95&lt;&gt;"",VLOOKUP(MID(C95,18,5),LISTAS·PAPP!$E$4:$F$76,2,0),"")</f>
        <v>PICHINCHA</v>
      </c>
      <c r="F95" s="58" t="s">
        <v>386</v>
      </c>
      <c r="G95" s="51" t="str">
        <f>IF(F95&lt;&gt;"",VLOOKUP(F95,LISTAS·PAPP!$R$3:$T$221,3,0),"")</f>
        <v xml:space="preserve"> </v>
      </c>
      <c r="H95" s="58" t="s">
        <v>905</v>
      </c>
      <c r="I95" s="66" t="s">
        <v>945</v>
      </c>
      <c r="J95" s="66" t="s">
        <v>970</v>
      </c>
      <c r="K95" s="67">
        <v>1</v>
      </c>
      <c r="L95" s="66" t="s">
        <v>971</v>
      </c>
      <c r="M95" s="60">
        <v>0</v>
      </c>
      <c r="N95" s="60">
        <v>0</v>
      </c>
      <c r="O95" s="60">
        <v>0</v>
      </c>
      <c r="P95" s="60">
        <v>0</v>
      </c>
      <c r="Q95" s="60">
        <v>0</v>
      </c>
      <c r="R95" s="60">
        <v>1</v>
      </c>
      <c r="S95" s="60">
        <v>0</v>
      </c>
      <c r="T95" s="60">
        <v>0</v>
      </c>
      <c r="U95" s="60">
        <v>0</v>
      </c>
      <c r="V95" s="60">
        <v>0</v>
      </c>
      <c r="W95" s="60">
        <v>0</v>
      </c>
      <c r="X95" s="60">
        <v>0</v>
      </c>
      <c r="Y95" s="52" t="str">
        <f>IF(A95&lt;&gt;"",IF(D95="DIRECCIÓN_DE_TRANSFERENCIAS","280 0031",VLOOKUP(C95,LISTAS·PAPP!$C$3:$D$76,2,0)),"")</f>
        <v>280 9999</v>
      </c>
      <c r="Z95" s="61">
        <v>202</v>
      </c>
      <c r="AA95" s="62">
        <v>5093</v>
      </c>
      <c r="AB95" s="62" t="s">
        <v>983</v>
      </c>
      <c r="AC95" s="65" t="str">
        <f>IF(D95&lt;&gt;"",VLOOKUP(D95,LISTAS·PAPP!$I$3:$M$16,2,0),"")</f>
        <v>56</v>
      </c>
      <c r="AD95" s="51" t="str">
        <f>IF(D95&lt;&gt;"",VLOOKUP(D95,LISTAS·PAPP!$I$3:$M$16,3,0),"")</f>
        <v>DESARROLLO_INFANTIL</v>
      </c>
      <c r="AE95" s="52" t="str">
        <f>IF(D95&lt;&gt;"",VLOOKUP(D95,LISTAS·PAPP!$I$3:$M$16,4,0),"")</f>
        <v>001</v>
      </c>
      <c r="AF95" s="51" t="str">
        <f>IF(D95&lt;&gt;"",VLOOKUP(D95,LISTAS·PAPP!$I$3:$M$16,5,0),"")</f>
        <v>ESTRATEGIA_DE_MEJORAMIENTO_DEL_TALENTO_HUMANO_DE_LOS_SERVICIOS_DE_DESARROLLO_INFANTIL</v>
      </c>
      <c r="AG95" s="52" t="str">
        <f>IF(AH95&lt;&gt;"",VLOOKUP(AH95,LISTAS·PAPP!$O$3:$P$74,2,0),"")</f>
        <v>006</v>
      </c>
      <c r="AH95" s="58" t="s">
        <v>859</v>
      </c>
      <c r="AI95" s="60" t="s">
        <v>471</v>
      </c>
      <c r="AJ95" s="51" t="str">
        <f>IF(AI95&lt;&gt;"",VLOOKUP(AI95,LISTAS·PAPP!$X$4:$Y$80,2,0),"")</f>
        <v>NO APLICA</v>
      </c>
      <c r="AK95" s="58" t="s">
        <v>632</v>
      </c>
      <c r="AL95" s="60">
        <v>730249</v>
      </c>
      <c r="AM95" s="51" t="str">
        <f>IF(ISERROR(VLOOKUP(AL95,LISTAS·PAPP!$AD$4:$AE$334,2,0))," ",VLOOKUP(AL95,LISTAS·PAPP!$AD$4:$AE$334,2,0))</f>
        <v>Eventos Públicos Promocionales</v>
      </c>
      <c r="AN95" s="63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53">
        <f t="shared" si="4"/>
        <v>0</v>
      </c>
      <c r="BB95" s="54" t="str">
        <f t="shared" si="5"/>
        <v>OK</v>
      </c>
      <c r="BC95" s="55" t="str">
        <f t="shared" si="6"/>
        <v xml:space="preserve">                </v>
      </c>
    </row>
    <row r="96" spans="1:55" ht="50.1" customHeight="1" x14ac:dyDescent="0.25">
      <c r="A96" s="58" t="s">
        <v>38</v>
      </c>
      <c r="B96" s="58" t="s">
        <v>42</v>
      </c>
      <c r="C96" s="58" t="s">
        <v>64</v>
      </c>
      <c r="D96" s="58" t="s">
        <v>171</v>
      </c>
      <c r="E96" s="51" t="str">
        <f>IF(C96&lt;&gt;"",VLOOKUP(MID(C96,18,5),LISTAS·PAPP!$E$4:$F$76,2,0),"")</f>
        <v>PICHINCHA</v>
      </c>
      <c r="F96" s="58" t="s">
        <v>386</v>
      </c>
      <c r="G96" s="51" t="str">
        <f>IF(F96&lt;&gt;"",VLOOKUP(F96,LISTAS·PAPP!$R$3:$T$221,3,0),"")</f>
        <v xml:space="preserve"> </v>
      </c>
      <c r="H96" s="58" t="s">
        <v>905</v>
      </c>
      <c r="I96" s="66" t="s">
        <v>945</v>
      </c>
      <c r="J96" s="66" t="s">
        <v>972</v>
      </c>
      <c r="K96" s="67">
        <v>1</v>
      </c>
      <c r="L96" s="66" t="s">
        <v>973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</v>
      </c>
      <c r="S96" s="60">
        <v>0</v>
      </c>
      <c r="T96" s="60">
        <v>0</v>
      </c>
      <c r="U96" s="60">
        <v>0</v>
      </c>
      <c r="V96" s="60">
        <v>0</v>
      </c>
      <c r="W96" s="60">
        <v>0</v>
      </c>
      <c r="X96" s="60">
        <v>0</v>
      </c>
      <c r="Y96" s="52" t="str">
        <f>IF(A96&lt;&gt;"",IF(D96="DIRECCIÓN_DE_TRANSFERENCIAS","280 0031",VLOOKUP(C96,LISTAS·PAPP!$C$3:$D$76,2,0)),"")</f>
        <v>280 9999</v>
      </c>
      <c r="Z96" s="61">
        <v>202</v>
      </c>
      <c r="AA96" s="62">
        <v>5093</v>
      </c>
      <c r="AB96" s="62" t="s">
        <v>983</v>
      </c>
      <c r="AC96" s="65" t="str">
        <f>IF(D96&lt;&gt;"",VLOOKUP(D96,LISTAS·PAPP!$I$3:$M$16,2,0),"")</f>
        <v>56</v>
      </c>
      <c r="AD96" s="51" t="str">
        <f>IF(D96&lt;&gt;"",VLOOKUP(D96,LISTAS·PAPP!$I$3:$M$16,3,0),"")</f>
        <v>DESARROLLO_INFANTIL</v>
      </c>
      <c r="AE96" s="52" t="str">
        <f>IF(D96&lt;&gt;"",VLOOKUP(D96,LISTAS·PAPP!$I$3:$M$16,4,0),"")</f>
        <v>001</v>
      </c>
      <c r="AF96" s="51" t="str">
        <f>IF(D96&lt;&gt;"",VLOOKUP(D96,LISTAS·PAPP!$I$3:$M$16,5,0),"")</f>
        <v>ESTRATEGIA_DE_MEJORAMIENTO_DEL_TALENTO_HUMANO_DE_LOS_SERVICIOS_DE_DESARROLLO_INFANTIL</v>
      </c>
      <c r="AG96" s="52" t="str">
        <f>IF(AH96&lt;&gt;"",VLOOKUP(AH96,LISTAS·PAPP!$O$3:$P$74,2,0),"")</f>
        <v>006</v>
      </c>
      <c r="AH96" s="58" t="s">
        <v>859</v>
      </c>
      <c r="AI96" s="60" t="s">
        <v>471</v>
      </c>
      <c r="AJ96" s="51" t="str">
        <f>IF(AI96&lt;&gt;"",VLOOKUP(AI96,LISTAS·PAPP!$X$4:$Y$80,2,0),"")</f>
        <v>NO APLICA</v>
      </c>
      <c r="AK96" s="58" t="s">
        <v>632</v>
      </c>
      <c r="AL96" s="60">
        <v>730601</v>
      </c>
      <c r="AM96" s="51" t="str">
        <f>IF(ISERROR(VLOOKUP(AL96,LISTAS·PAPP!$AD$4:$AE$334,2,0))," ",VLOOKUP(AL96,LISTAS·PAPP!$AD$4:$AE$334,2,0))</f>
        <v>Consultoría, Asesoría e Investigación Especializada</v>
      </c>
      <c r="AN96" s="63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53">
        <f t="shared" si="4"/>
        <v>0</v>
      </c>
      <c r="BB96" s="54" t="str">
        <f t="shared" si="5"/>
        <v>OK</v>
      </c>
      <c r="BC96" s="55" t="str">
        <f t="shared" si="6"/>
        <v xml:space="preserve">                </v>
      </c>
    </row>
    <row r="97" spans="1:55" ht="50.1" customHeight="1" x14ac:dyDescent="0.25">
      <c r="A97" s="58" t="s">
        <v>38</v>
      </c>
      <c r="B97" s="58" t="s">
        <v>42</v>
      </c>
      <c r="C97" s="58" t="s">
        <v>64</v>
      </c>
      <c r="D97" s="58" t="s">
        <v>171</v>
      </c>
      <c r="E97" s="51" t="str">
        <f>IF(C97&lt;&gt;"",VLOOKUP(MID(C97,18,5),LISTAS·PAPP!$E$4:$F$76,2,0),"")</f>
        <v>PICHINCHA</v>
      </c>
      <c r="F97" s="58" t="s">
        <v>386</v>
      </c>
      <c r="G97" s="51" t="str">
        <f>IF(F97&lt;&gt;"",VLOOKUP(F97,LISTAS·PAPP!$R$3:$T$221,3,0),"")</f>
        <v xml:space="preserve"> </v>
      </c>
      <c r="H97" s="58" t="s">
        <v>905</v>
      </c>
      <c r="I97" s="66" t="s">
        <v>945</v>
      </c>
      <c r="J97" s="66" t="s">
        <v>972</v>
      </c>
      <c r="K97" s="67">
        <v>1</v>
      </c>
      <c r="L97" s="66" t="s">
        <v>973</v>
      </c>
      <c r="M97" s="60">
        <v>0</v>
      </c>
      <c r="N97" s="60">
        <v>0</v>
      </c>
      <c r="O97" s="60">
        <v>0</v>
      </c>
      <c r="P97" s="60">
        <v>0</v>
      </c>
      <c r="Q97" s="60">
        <v>0</v>
      </c>
      <c r="R97" s="60">
        <v>1</v>
      </c>
      <c r="S97" s="60">
        <v>0</v>
      </c>
      <c r="T97" s="60">
        <v>0</v>
      </c>
      <c r="U97" s="60">
        <v>0</v>
      </c>
      <c r="V97" s="60">
        <v>0</v>
      </c>
      <c r="W97" s="60">
        <v>0</v>
      </c>
      <c r="X97" s="60">
        <v>0</v>
      </c>
      <c r="Y97" s="52" t="str">
        <f>IF(A97&lt;&gt;"",IF(D97="DIRECCIÓN_DE_TRANSFERENCIAS","280 0031",VLOOKUP(C97,LISTAS·PAPP!$C$3:$D$76,2,0)),"")</f>
        <v>280 9999</v>
      </c>
      <c r="Z97" s="61" t="s">
        <v>443</v>
      </c>
      <c r="AA97" s="62">
        <v>0</v>
      </c>
      <c r="AB97" s="62">
        <v>0</v>
      </c>
      <c r="AC97" s="65" t="str">
        <f>IF(D97&lt;&gt;"",VLOOKUP(D97,LISTAS·PAPP!$I$3:$M$16,2,0),"")</f>
        <v>56</v>
      </c>
      <c r="AD97" s="51" t="str">
        <f>IF(D97&lt;&gt;"",VLOOKUP(D97,LISTAS·PAPP!$I$3:$M$16,3,0),"")</f>
        <v>DESARROLLO_INFANTIL</v>
      </c>
      <c r="AE97" s="52" t="str">
        <f>IF(D97&lt;&gt;"",VLOOKUP(D97,LISTAS·PAPP!$I$3:$M$16,4,0),"")</f>
        <v>001</v>
      </c>
      <c r="AF97" s="51" t="str">
        <f>IF(D97&lt;&gt;"",VLOOKUP(D97,LISTAS·PAPP!$I$3:$M$16,5,0),"")</f>
        <v>ESTRATEGIA_DE_MEJORAMIENTO_DEL_TALENTO_HUMANO_DE_LOS_SERVICIOS_DE_DESARROLLO_INFANTIL</v>
      </c>
      <c r="AG97" s="52" t="str">
        <f>IF(AH97&lt;&gt;"",VLOOKUP(AH97,LISTAS·PAPP!$O$3:$P$74,2,0),"")</f>
        <v>006</v>
      </c>
      <c r="AH97" s="58" t="s">
        <v>859</v>
      </c>
      <c r="AI97" s="60" t="s">
        <v>471</v>
      </c>
      <c r="AJ97" s="51" t="str">
        <f>IF(AI97&lt;&gt;"",VLOOKUP(AI97,LISTAS·PAPP!$X$4:$Y$80,2,0),"")</f>
        <v>NO APLICA</v>
      </c>
      <c r="AK97" s="58" t="s">
        <v>632</v>
      </c>
      <c r="AL97" s="60">
        <v>730601</v>
      </c>
      <c r="AM97" s="51" t="str">
        <f>IF(ISERROR(VLOOKUP(AL97,LISTAS·PAPP!$AD$4:$AE$334,2,0))," ",VLOOKUP(AL97,LISTAS·PAPP!$AD$4:$AE$334,2,0))</f>
        <v>Consultoría, Asesoría e Investigación Especializada</v>
      </c>
      <c r="AN97" s="63">
        <v>10762.07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10762.07</v>
      </c>
      <c r="AW97" s="64">
        <v>0</v>
      </c>
      <c r="AX97" s="64">
        <v>0</v>
      </c>
      <c r="AY97" s="64">
        <v>0</v>
      </c>
      <c r="AZ97" s="64">
        <v>0</v>
      </c>
      <c r="BA97" s="53">
        <f t="shared" si="4"/>
        <v>10762.07</v>
      </c>
      <c r="BB97" s="54" t="str">
        <f t="shared" si="5"/>
        <v>OK</v>
      </c>
      <c r="BC97" s="55" t="str">
        <f t="shared" si="6"/>
        <v xml:space="preserve">                </v>
      </c>
    </row>
    <row r="98" spans="1:55" ht="50.1" customHeight="1" x14ac:dyDescent="0.25">
      <c r="A98" s="58" t="s">
        <v>38</v>
      </c>
      <c r="B98" s="58" t="s">
        <v>42</v>
      </c>
      <c r="C98" s="58" t="s">
        <v>64</v>
      </c>
      <c r="D98" s="58" t="s">
        <v>171</v>
      </c>
      <c r="E98" s="51" t="str">
        <f>IF(C98&lt;&gt;"",VLOOKUP(MID(C98,18,5),LISTAS·PAPP!$E$4:$F$76,2,0),"")</f>
        <v>PICHINCHA</v>
      </c>
      <c r="F98" s="58" t="s">
        <v>386</v>
      </c>
      <c r="G98" s="51" t="str">
        <f>IF(F98&lt;&gt;"",VLOOKUP(F98,LISTAS·PAPP!$R$3:$T$221,3,0),"")</f>
        <v xml:space="preserve"> </v>
      </c>
      <c r="H98" s="58" t="s">
        <v>905</v>
      </c>
      <c r="I98" s="66" t="s">
        <v>945</v>
      </c>
      <c r="J98" s="66" t="s">
        <v>969</v>
      </c>
      <c r="K98" s="67">
        <v>1</v>
      </c>
      <c r="L98" s="66" t="s">
        <v>964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1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52" t="str">
        <f>IF(A98&lt;&gt;"",IF(D98="DIRECCIÓN_DE_TRANSFERENCIAS","280 0031",VLOOKUP(C98,LISTAS·PAPP!$C$3:$D$76,2,0)),"")</f>
        <v>280 9999</v>
      </c>
      <c r="Z98" s="61" t="s">
        <v>443</v>
      </c>
      <c r="AA98" s="62">
        <v>0</v>
      </c>
      <c r="AB98" s="62">
        <v>0</v>
      </c>
      <c r="AC98" s="65" t="str">
        <f>IF(D98&lt;&gt;"",VLOOKUP(D98,LISTAS·PAPP!$I$3:$M$16,2,0),"")</f>
        <v>56</v>
      </c>
      <c r="AD98" s="51" t="str">
        <f>IF(D98&lt;&gt;"",VLOOKUP(D98,LISTAS·PAPP!$I$3:$M$16,3,0),"")</f>
        <v>DESARROLLO_INFANTIL</v>
      </c>
      <c r="AE98" s="52" t="str">
        <f>IF(D98&lt;&gt;"",VLOOKUP(D98,LISTAS·PAPP!$I$3:$M$16,4,0),"")</f>
        <v>001</v>
      </c>
      <c r="AF98" s="51" t="str">
        <f>IF(D98&lt;&gt;"",VLOOKUP(D98,LISTAS·PAPP!$I$3:$M$16,5,0),"")</f>
        <v>ESTRATEGIA_DE_MEJORAMIENTO_DEL_TALENTO_HUMANO_DE_LOS_SERVICIOS_DE_DESARROLLO_INFANTIL</v>
      </c>
      <c r="AG98" s="52" t="str">
        <f>IF(AH98&lt;&gt;"",VLOOKUP(AH98,LISTAS·PAPP!$O$3:$P$74,2,0),"")</f>
        <v>006</v>
      </c>
      <c r="AH98" s="58" t="s">
        <v>859</v>
      </c>
      <c r="AI98" s="60" t="s">
        <v>471</v>
      </c>
      <c r="AJ98" s="51" t="str">
        <f>IF(AI98&lt;&gt;"",VLOOKUP(AI98,LISTAS·PAPP!$X$4:$Y$80,2,0),"")</f>
        <v>NO APLICA</v>
      </c>
      <c r="AK98" s="58" t="s">
        <v>632</v>
      </c>
      <c r="AL98" s="60">
        <v>730702</v>
      </c>
      <c r="AM98" s="51" t="str">
        <f>IF(ISERROR(VLOOKUP(AL98,LISTAS·PAPP!$AD$4:$AE$334,2,0))," ",VLOOKUP(AL98,LISTAS·PAPP!$AD$4:$AE$334,2,0))</f>
        <v>Arrendamiento y Licencias de Uso de Paquetes Informáticos</v>
      </c>
      <c r="AN98" s="63">
        <v>852.71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852.71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53">
        <f t="shared" si="4"/>
        <v>852.71</v>
      </c>
      <c r="BB98" s="54" t="str">
        <f t="shared" si="5"/>
        <v>OK</v>
      </c>
      <c r="BC98" s="55" t="str">
        <f t="shared" si="6"/>
        <v xml:space="preserve">                </v>
      </c>
    </row>
    <row r="99" spans="1:55" ht="50.1" customHeight="1" x14ac:dyDescent="0.25">
      <c r="A99" s="58" t="s">
        <v>38</v>
      </c>
      <c r="B99" s="58" t="s">
        <v>42</v>
      </c>
      <c r="C99" s="58" t="s">
        <v>64</v>
      </c>
      <c r="D99" s="58" t="s">
        <v>171</v>
      </c>
      <c r="E99" s="51" t="str">
        <f>IF(C99&lt;&gt;"",VLOOKUP(MID(C99,18,5),LISTAS·PAPP!$E$4:$F$76,2,0),"")</f>
        <v>PICHINCHA</v>
      </c>
      <c r="F99" s="58" t="s">
        <v>386</v>
      </c>
      <c r="G99" s="51" t="str">
        <f>IF(F99&lt;&gt;"",VLOOKUP(F99,LISTAS·PAPP!$R$3:$T$221,3,0),"")</f>
        <v xml:space="preserve"> </v>
      </c>
      <c r="H99" s="58" t="s">
        <v>905</v>
      </c>
      <c r="I99" s="66" t="s">
        <v>945</v>
      </c>
      <c r="J99" s="66" t="s">
        <v>959</v>
      </c>
      <c r="K99" s="67">
        <v>1</v>
      </c>
      <c r="L99" s="66" t="s">
        <v>960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1</v>
      </c>
      <c r="S99" s="60">
        <v>0</v>
      </c>
      <c r="T99" s="60">
        <v>0</v>
      </c>
      <c r="U99" s="60">
        <v>0</v>
      </c>
      <c r="V99" s="60">
        <v>0</v>
      </c>
      <c r="W99" s="60">
        <v>0</v>
      </c>
      <c r="X99" s="60">
        <v>0</v>
      </c>
      <c r="Y99" s="52" t="str">
        <f>IF(A99&lt;&gt;"",IF(D99="DIRECCIÓN_DE_TRANSFERENCIAS","280 0031",VLOOKUP(C99,LISTAS·PAPP!$C$3:$D$76,2,0)),"")</f>
        <v>280 9999</v>
      </c>
      <c r="Z99" s="61" t="s">
        <v>443</v>
      </c>
      <c r="AA99" s="62">
        <v>0</v>
      </c>
      <c r="AB99" s="62">
        <v>0</v>
      </c>
      <c r="AC99" s="65" t="str">
        <f>IF(D99&lt;&gt;"",VLOOKUP(D99,LISTAS·PAPP!$I$3:$M$16,2,0),"")</f>
        <v>56</v>
      </c>
      <c r="AD99" s="51" t="str">
        <f>IF(D99&lt;&gt;"",VLOOKUP(D99,LISTAS·PAPP!$I$3:$M$16,3,0),"")</f>
        <v>DESARROLLO_INFANTIL</v>
      </c>
      <c r="AE99" s="52" t="str">
        <f>IF(D99&lt;&gt;"",VLOOKUP(D99,LISTAS·PAPP!$I$3:$M$16,4,0),"")</f>
        <v>001</v>
      </c>
      <c r="AF99" s="51" t="str">
        <f>IF(D99&lt;&gt;"",VLOOKUP(D99,LISTAS·PAPP!$I$3:$M$16,5,0),"")</f>
        <v>ESTRATEGIA_DE_MEJORAMIENTO_DEL_TALENTO_HUMANO_DE_LOS_SERVICIOS_DE_DESARROLLO_INFANTIL</v>
      </c>
      <c r="AG99" s="52" t="str">
        <f>IF(AH99&lt;&gt;"",VLOOKUP(AH99,LISTAS·PAPP!$O$3:$P$74,2,0),"")</f>
        <v>006</v>
      </c>
      <c r="AH99" s="58" t="s">
        <v>859</v>
      </c>
      <c r="AI99" s="60" t="s">
        <v>471</v>
      </c>
      <c r="AJ99" s="51" t="str">
        <f>IF(AI99&lt;&gt;"",VLOOKUP(AI99,LISTAS·PAPP!$X$4:$Y$80,2,0),"")</f>
        <v>NO APLICA</v>
      </c>
      <c r="AK99" s="58" t="s">
        <v>632</v>
      </c>
      <c r="AL99" s="60">
        <v>730301</v>
      </c>
      <c r="AM99" s="51" t="str">
        <f>IF(ISERROR(VLOOKUP(AL99,LISTAS·PAPP!$AD$4:$AE$334,2,0))," ",VLOOKUP(AL99,LISTAS·PAPP!$AD$4:$AE$334,2,0))</f>
        <v>Pasajes al Interior</v>
      </c>
      <c r="AN99" s="63">
        <v>300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150</v>
      </c>
      <c r="AW99" s="64">
        <v>0</v>
      </c>
      <c r="AX99" s="64">
        <v>0</v>
      </c>
      <c r="AY99" s="64">
        <v>0</v>
      </c>
      <c r="AZ99" s="64">
        <v>150</v>
      </c>
      <c r="BA99" s="53">
        <f t="shared" si="4"/>
        <v>300</v>
      </c>
      <c r="BB99" s="54" t="str">
        <f t="shared" si="5"/>
        <v>OK</v>
      </c>
      <c r="BC99" s="55" t="str">
        <f t="shared" si="6"/>
        <v xml:space="preserve">                </v>
      </c>
    </row>
    <row r="100" spans="1:55" ht="50.1" customHeight="1" x14ac:dyDescent="0.25">
      <c r="A100" s="58" t="s">
        <v>38</v>
      </c>
      <c r="B100" s="58" t="s">
        <v>42</v>
      </c>
      <c r="C100" s="58" t="s">
        <v>64</v>
      </c>
      <c r="D100" s="58" t="s">
        <v>171</v>
      </c>
      <c r="E100" s="51" t="str">
        <f>IF(C100&lt;&gt;"",VLOOKUP(MID(C100,18,5),LISTAS·PAPP!$E$4:$F$76,2,0),"")</f>
        <v>PICHINCHA</v>
      </c>
      <c r="F100" s="58" t="s">
        <v>386</v>
      </c>
      <c r="G100" s="51" t="str">
        <f>IF(F100&lt;&gt;"",VLOOKUP(F100,LISTAS·PAPP!$R$3:$T$221,3,0),"")</f>
        <v xml:space="preserve"> </v>
      </c>
      <c r="H100" s="58" t="s">
        <v>905</v>
      </c>
      <c r="I100" s="66" t="s">
        <v>945</v>
      </c>
      <c r="J100" s="66" t="s">
        <v>970</v>
      </c>
      <c r="K100" s="67">
        <v>1</v>
      </c>
      <c r="L100" s="66" t="s">
        <v>971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1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52" t="str">
        <f>IF(A100&lt;&gt;"",IF(D100="DIRECCIÓN_DE_TRANSFERENCIAS","280 0031",VLOOKUP(C100,LISTAS·PAPP!$C$3:$D$76,2,0)),"")</f>
        <v>280 9999</v>
      </c>
      <c r="Z100" s="61" t="s">
        <v>443</v>
      </c>
      <c r="AA100" s="62">
        <v>0</v>
      </c>
      <c r="AB100" s="62">
        <v>0</v>
      </c>
      <c r="AC100" s="65" t="str">
        <f>IF(D100&lt;&gt;"",VLOOKUP(D100,LISTAS·PAPP!$I$3:$M$16,2,0),"")</f>
        <v>56</v>
      </c>
      <c r="AD100" s="51" t="str">
        <f>IF(D100&lt;&gt;"",VLOOKUP(D100,LISTAS·PAPP!$I$3:$M$16,3,0),"")</f>
        <v>DESARROLLO_INFANTIL</v>
      </c>
      <c r="AE100" s="52" t="str">
        <f>IF(D100&lt;&gt;"",VLOOKUP(D100,LISTAS·PAPP!$I$3:$M$16,4,0),"")</f>
        <v>001</v>
      </c>
      <c r="AF100" s="51" t="str">
        <f>IF(D100&lt;&gt;"",VLOOKUP(D100,LISTAS·PAPP!$I$3:$M$16,5,0),"")</f>
        <v>ESTRATEGIA_DE_MEJORAMIENTO_DEL_TALENTO_HUMANO_DE_LOS_SERVICIOS_DE_DESARROLLO_INFANTIL</v>
      </c>
      <c r="AG100" s="52" t="str">
        <f>IF(AH100&lt;&gt;"",VLOOKUP(AH100,LISTAS·PAPP!$O$3:$P$74,2,0),"")</f>
        <v>006</v>
      </c>
      <c r="AH100" s="58" t="s">
        <v>859</v>
      </c>
      <c r="AI100" s="60" t="s">
        <v>471</v>
      </c>
      <c r="AJ100" s="51" t="str">
        <f>IF(AI100&lt;&gt;"",VLOOKUP(AI100,LISTAS·PAPP!$X$4:$Y$80,2,0),"")</f>
        <v>NO APLICA</v>
      </c>
      <c r="AK100" s="58" t="s">
        <v>632</v>
      </c>
      <c r="AL100" s="60">
        <v>730249</v>
      </c>
      <c r="AM100" s="51" t="str">
        <f>IF(ISERROR(VLOOKUP(AL100,LISTAS·PAPP!$AD$4:$AE$334,2,0))," ",VLOOKUP(AL100,LISTAS·PAPP!$AD$4:$AE$334,2,0))</f>
        <v>Eventos Públicos Promocionales</v>
      </c>
      <c r="AN100" s="63">
        <v>1486.54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1486.54</v>
      </c>
      <c r="BA100" s="53">
        <f t="shared" si="4"/>
        <v>1486.54</v>
      </c>
      <c r="BB100" s="54" t="str">
        <f t="shared" si="5"/>
        <v>OK</v>
      </c>
      <c r="BC100" s="55" t="str">
        <f t="shared" si="6"/>
        <v xml:space="preserve">                </v>
      </c>
    </row>
    <row r="101" spans="1:55" ht="50.1" customHeight="1" x14ac:dyDescent="0.25">
      <c r="A101" s="58" t="s">
        <v>38</v>
      </c>
      <c r="B101" s="58" t="s">
        <v>42</v>
      </c>
      <c r="C101" s="58" t="s">
        <v>64</v>
      </c>
      <c r="D101" s="58" t="s">
        <v>171</v>
      </c>
      <c r="E101" s="51" t="str">
        <f>IF(C101&lt;&gt;"",VLOOKUP(MID(C101,18,5),LISTAS·PAPP!$E$4:$F$76,2,0),"")</f>
        <v>PICHINCHA</v>
      </c>
      <c r="F101" s="58" t="s">
        <v>386</v>
      </c>
      <c r="G101" s="51" t="str">
        <f>IF(F101&lt;&gt;"",VLOOKUP(F101,LISTAS·PAPP!$R$3:$T$221,3,0),"")</f>
        <v xml:space="preserve"> </v>
      </c>
      <c r="H101" s="58" t="s">
        <v>905</v>
      </c>
      <c r="I101" s="66" t="s">
        <v>945</v>
      </c>
      <c r="J101" s="66" t="s">
        <v>968</v>
      </c>
      <c r="K101" s="67">
        <v>1</v>
      </c>
      <c r="L101" s="66" t="s">
        <v>964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1</v>
      </c>
      <c r="U101" s="60">
        <v>0</v>
      </c>
      <c r="V101" s="60">
        <v>0</v>
      </c>
      <c r="W101" s="60">
        <v>0</v>
      </c>
      <c r="X101" s="60">
        <v>0</v>
      </c>
      <c r="Y101" s="52" t="str">
        <f>IF(A101&lt;&gt;"",IF(D101="DIRECCIÓN_DE_TRANSFERENCIAS","280 0031",VLOOKUP(C101,LISTAS·PAPP!$C$3:$D$76,2,0)),"")</f>
        <v>280 9999</v>
      </c>
      <c r="Z101" s="61" t="s">
        <v>443</v>
      </c>
      <c r="AA101" s="62">
        <v>0</v>
      </c>
      <c r="AB101" s="62">
        <v>0</v>
      </c>
      <c r="AC101" s="65" t="str">
        <f>IF(D101&lt;&gt;"",VLOOKUP(D101,LISTAS·PAPP!$I$3:$M$16,2,0),"")</f>
        <v>56</v>
      </c>
      <c r="AD101" s="51" t="str">
        <f>IF(D101&lt;&gt;"",VLOOKUP(D101,LISTAS·PAPP!$I$3:$M$16,3,0),"")</f>
        <v>DESARROLLO_INFANTIL</v>
      </c>
      <c r="AE101" s="52" t="str">
        <f>IF(D101&lt;&gt;"",VLOOKUP(D101,LISTAS·PAPP!$I$3:$M$16,4,0),"")</f>
        <v>001</v>
      </c>
      <c r="AF101" s="51" t="str">
        <f>IF(D101&lt;&gt;"",VLOOKUP(D101,LISTAS·PAPP!$I$3:$M$16,5,0),"")</f>
        <v>ESTRATEGIA_DE_MEJORAMIENTO_DEL_TALENTO_HUMANO_DE_LOS_SERVICIOS_DE_DESARROLLO_INFANTIL</v>
      </c>
      <c r="AG101" s="52" t="str">
        <f>IF(AH101&lt;&gt;"",VLOOKUP(AH101,LISTAS·PAPP!$O$3:$P$74,2,0),"")</f>
        <v>006</v>
      </c>
      <c r="AH101" s="58" t="s">
        <v>859</v>
      </c>
      <c r="AI101" s="60" t="s">
        <v>471</v>
      </c>
      <c r="AJ101" s="51" t="str">
        <f>IF(AI101&lt;&gt;"",VLOOKUP(AI101,LISTAS·PAPP!$X$4:$Y$80,2,0),"")</f>
        <v>NO APLICA</v>
      </c>
      <c r="AK101" s="58" t="s">
        <v>632</v>
      </c>
      <c r="AL101" s="60">
        <v>730204</v>
      </c>
      <c r="AM101" s="51" t="str">
        <f>IF(ISERROR(VLOOKUP(AL101,LISTAS·PAPP!$AD$4:$AE$334,2,0))," ",VLOOKUP(AL101,LISTAS·PAPP!$AD$4:$AE$334,2,0))</f>
        <v>Edición, Impresión, Reproducción, Publicaciones, Suscripciones, Fotocopiado, Traducción, Empastado, Enmarcación,</v>
      </c>
      <c r="AN101" s="63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53">
        <f t="shared" si="4"/>
        <v>0</v>
      </c>
      <c r="BB101" s="54" t="str">
        <f t="shared" si="5"/>
        <v>OK</v>
      </c>
      <c r="BC101" s="55" t="str">
        <f t="shared" si="6"/>
        <v xml:space="preserve">                </v>
      </c>
    </row>
    <row r="102" spans="1:55" ht="50.1" customHeight="1" x14ac:dyDescent="0.25">
      <c r="A102" s="58" t="s">
        <v>38</v>
      </c>
      <c r="B102" s="58" t="s">
        <v>42</v>
      </c>
      <c r="C102" s="58" t="s">
        <v>64</v>
      </c>
      <c r="D102" s="58" t="s">
        <v>171</v>
      </c>
      <c r="E102" s="51" t="str">
        <f>IF(C102&lt;&gt;"",VLOOKUP(MID(C102,18,5),LISTAS·PAPP!$E$4:$F$76,2,0),"")</f>
        <v>PICHINCHA</v>
      </c>
      <c r="F102" s="58" t="s">
        <v>386</v>
      </c>
      <c r="G102" s="51" t="str">
        <f>IF(F102&lt;&gt;"",VLOOKUP(F102,LISTAS·PAPP!$R$3:$T$221,3,0),"")</f>
        <v xml:space="preserve"> </v>
      </c>
      <c r="H102" s="58" t="s">
        <v>905</v>
      </c>
      <c r="I102" s="66" t="s">
        <v>945</v>
      </c>
      <c r="J102" s="66" t="s">
        <v>946</v>
      </c>
      <c r="K102" s="67" t="s">
        <v>951</v>
      </c>
      <c r="L102" s="66" t="s">
        <v>974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11</v>
      </c>
      <c r="V102" s="60">
        <v>0</v>
      </c>
      <c r="W102" s="60">
        <v>0</v>
      </c>
      <c r="X102" s="60">
        <v>0</v>
      </c>
      <c r="Y102" s="52" t="str">
        <f>IF(A102&lt;&gt;"",IF(D102="DIRECCIÓN_DE_TRANSFERENCIAS","280 0031",VLOOKUP(C102,LISTAS·PAPP!$C$3:$D$76,2,0)),"")</f>
        <v>280 9999</v>
      </c>
      <c r="Z102" s="61">
        <v>202</v>
      </c>
      <c r="AA102" s="62">
        <v>5093</v>
      </c>
      <c r="AB102" s="62">
        <v>1</v>
      </c>
      <c r="AC102" s="65" t="str">
        <f>IF(D102&lt;&gt;"",VLOOKUP(D102,LISTAS·PAPP!$I$3:$M$16,2,0),"")</f>
        <v>56</v>
      </c>
      <c r="AD102" s="51" t="str">
        <f>IF(D102&lt;&gt;"",VLOOKUP(D102,LISTAS·PAPP!$I$3:$M$16,3,0),"")</f>
        <v>DESARROLLO_INFANTIL</v>
      </c>
      <c r="AE102" s="52" t="str">
        <f>IF(D102&lt;&gt;"",VLOOKUP(D102,LISTAS·PAPP!$I$3:$M$16,4,0),"")</f>
        <v>001</v>
      </c>
      <c r="AF102" s="51" t="str">
        <f>IF(D102&lt;&gt;"",VLOOKUP(D102,LISTAS·PAPP!$I$3:$M$16,5,0),"")</f>
        <v>ESTRATEGIA_DE_MEJORAMIENTO_DEL_TALENTO_HUMANO_DE_LOS_SERVICIOS_DE_DESARROLLO_INFANTIL</v>
      </c>
      <c r="AG102" s="52" t="str">
        <f>IF(AH102&lt;&gt;"",VLOOKUP(AH102,LISTAS·PAPP!$O$3:$P$74,2,0),"")</f>
        <v>006</v>
      </c>
      <c r="AH102" s="58" t="s">
        <v>859</v>
      </c>
      <c r="AI102" s="60" t="s">
        <v>471</v>
      </c>
      <c r="AJ102" s="51" t="str">
        <f>IF(AI102&lt;&gt;"",VLOOKUP(AI102,LISTAS·PAPP!$X$4:$Y$80,2,0),"")</f>
        <v>NO APLICA</v>
      </c>
      <c r="AK102" s="58" t="s">
        <v>631</v>
      </c>
      <c r="AL102" s="60">
        <v>710510</v>
      </c>
      <c r="AM102" s="51" t="str">
        <f>IF(ISERROR(VLOOKUP(AL102,LISTAS·PAPP!$AD$4:$AE$334,2,0))," ",VLOOKUP(AL102,LISTAS·PAPP!$AD$4:$AE$334,2,0))</f>
        <v>Servicios Personales por Contrato</v>
      </c>
      <c r="AN102" s="63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53">
        <f t="shared" si="4"/>
        <v>0</v>
      </c>
      <c r="BB102" s="54" t="str">
        <f t="shared" si="5"/>
        <v>OK</v>
      </c>
      <c r="BC102" s="55" t="str">
        <f t="shared" si="6"/>
        <v xml:space="preserve">                </v>
      </c>
    </row>
    <row r="103" spans="1:55" ht="50.1" customHeight="1" x14ac:dyDescent="0.25">
      <c r="A103" s="58" t="s">
        <v>38</v>
      </c>
      <c r="B103" s="58" t="s">
        <v>42</v>
      </c>
      <c r="C103" s="58" t="s">
        <v>64</v>
      </c>
      <c r="D103" s="58" t="s">
        <v>171</v>
      </c>
      <c r="E103" s="51" t="str">
        <f>IF(C103&lt;&gt;"",VLOOKUP(MID(C103,18,5),LISTAS·PAPP!$E$4:$F$76,2,0),"")</f>
        <v>PICHINCHA</v>
      </c>
      <c r="F103" s="58" t="s">
        <v>386</v>
      </c>
      <c r="G103" s="51" t="str">
        <f>IF(F103&lt;&gt;"",VLOOKUP(F103,LISTAS·PAPP!$R$3:$T$221,3,0),"")</f>
        <v xml:space="preserve"> </v>
      </c>
      <c r="H103" s="58" t="s">
        <v>905</v>
      </c>
      <c r="I103" s="66" t="s">
        <v>945</v>
      </c>
      <c r="J103" s="66" t="s">
        <v>946</v>
      </c>
      <c r="K103" s="67" t="s">
        <v>951</v>
      </c>
      <c r="L103" s="66" t="s">
        <v>974</v>
      </c>
      <c r="M103" s="60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11</v>
      </c>
      <c r="V103" s="60">
        <v>0</v>
      </c>
      <c r="W103" s="60">
        <v>0</v>
      </c>
      <c r="X103" s="60">
        <v>0</v>
      </c>
      <c r="Y103" s="52" t="str">
        <f>IF(A103&lt;&gt;"",IF(D103="DIRECCIÓN_DE_TRANSFERENCIAS","280 0031",VLOOKUP(C103,LISTAS·PAPP!$C$3:$D$76,2,0)),"")</f>
        <v>280 9999</v>
      </c>
      <c r="Z103" s="61">
        <v>202</v>
      </c>
      <c r="AA103" s="62">
        <v>5093</v>
      </c>
      <c r="AB103" s="62">
        <v>1</v>
      </c>
      <c r="AC103" s="65" t="str">
        <f>IF(D103&lt;&gt;"",VLOOKUP(D103,LISTAS·PAPP!$I$3:$M$16,2,0),"")</f>
        <v>56</v>
      </c>
      <c r="AD103" s="51" t="str">
        <f>IF(D103&lt;&gt;"",VLOOKUP(D103,LISTAS·PAPP!$I$3:$M$16,3,0),"")</f>
        <v>DESARROLLO_INFANTIL</v>
      </c>
      <c r="AE103" s="52" t="str">
        <f>IF(D103&lt;&gt;"",VLOOKUP(D103,LISTAS·PAPP!$I$3:$M$16,4,0),"")</f>
        <v>001</v>
      </c>
      <c r="AF103" s="51" t="str">
        <f>IF(D103&lt;&gt;"",VLOOKUP(D103,LISTAS·PAPP!$I$3:$M$16,5,0),"")</f>
        <v>ESTRATEGIA_DE_MEJORAMIENTO_DEL_TALENTO_HUMANO_DE_LOS_SERVICIOS_DE_DESARROLLO_INFANTIL</v>
      </c>
      <c r="AG103" s="52" t="str">
        <f>IF(AH103&lt;&gt;"",VLOOKUP(AH103,LISTAS·PAPP!$O$3:$P$74,2,0),"")</f>
        <v>006</v>
      </c>
      <c r="AH103" s="58" t="s">
        <v>859</v>
      </c>
      <c r="AI103" s="60" t="s">
        <v>471</v>
      </c>
      <c r="AJ103" s="51" t="str">
        <f>IF(AI103&lt;&gt;"",VLOOKUP(AI103,LISTAS·PAPP!$X$4:$Y$80,2,0),"")</f>
        <v>NO APLICA</v>
      </c>
      <c r="AK103" s="58" t="s">
        <v>631</v>
      </c>
      <c r="AL103" s="60">
        <v>710601</v>
      </c>
      <c r="AM103" s="51" t="str">
        <f>IF(ISERROR(VLOOKUP(AL103,LISTAS·PAPP!$AD$4:$AE$334,2,0))," ",VLOOKUP(AL103,LISTAS·PAPP!$AD$4:$AE$334,2,0))</f>
        <v>Aporte Patronal</v>
      </c>
      <c r="AN103" s="63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53">
        <f t="shared" si="4"/>
        <v>0</v>
      </c>
      <c r="BB103" s="54" t="str">
        <f t="shared" si="5"/>
        <v>OK</v>
      </c>
      <c r="BC103" s="55" t="str">
        <f t="shared" si="6"/>
        <v xml:space="preserve">                </v>
      </c>
    </row>
    <row r="104" spans="1:55" ht="50.1" customHeight="1" x14ac:dyDescent="0.25">
      <c r="A104" s="58" t="s">
        <v>38</v>
      </c>
      <c r="B104" s="58" t="s">
        <v>42</v>
      </c>
      <c r="C104" s="58" t="s">
        <v>64</v>
      </c>
      <c r="D104" s="58" t="s">
        <v>171</v>
      </c>
      <c r="E104" s="51" t="str">
        <f>IF(C104&lt;&gt;"",VLOOKUP(MID(C104,18,5),LISTAS·PAPP!$E$4:$F$76,2,0),"")</f>
        <v>PICHINCHA</v>
      </c>
      <c r="F104" s="58" t="s">
        <v>386</v>
      </c>
      <c r="G104" s="51" t="str">
        <f>IF(F104&lt;&gt;"",VLOOKUP(F104,LISTAS·PAPP!$R$3:$T$221,3,0),"")</f>
        <v xml:space="preserve"> </v>
      </c>
      <c r="H104" s="58" t="s">
        <v>905</v>
      </c>
      <c r="I104" s="66" t="s">
        <v>945</v>
      </c>
      <c r="J104" s="66" t="s">
        <v>946</v>
      </c>
      <c r="K104" s="67" t="s">
        <v>951</v>
      </c>
      <c r="L104" s="66" t="s">
        <v>974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11</v>
      </c>
      <c r="V104" s="60">
        <v>0</v>
      </c>
      <c r="W104" s="60">
        <v>0</v>
      </c>
      <c r="X104" s="60">
        <v>0</v>
      </c>
      <c r="Y104" s="52" t="str">
        <f>IF(A104&lt;&gt;"",IF(D104="DIRECCIÓN_DE_TRANSFERENCIAS","280 0031",VLOOKUP(C104,LISTAS·PAPP!$C$3:$D$76,2,0)),"")</f>
        <v>280 9999</v>
      </c>
      <c r="Z104" s="61">
        <v>202</v>
      </c>
      <c r="AA104" s="62">
        <v>5093</v>
      </c>
      <c r="AB104" s="62">
        <v>1</v>
      </c>
      <c r="AC104" s="65" t="str">
        <f>IF(D104&lt;&gt;"",VLOOKUP(D104,LISTAS·PAPP!$I$3:$M$16,2,0),"")</f>
        <v>56</v>
      </c>
      <c r="AD104" s="51" t="str">
        <f>IF(D104&lt;&gt;"",VLOOKUP(D104,LISTAS·PAPP!$I$3:$M$16,3,0),"")</f>
        <v>DESARROLLO_INFANTIL</v>
      </c>
      <c r="AE104" s="52" t="str">
        <f>IF(D104&lt;&gt;"",VLOOKUP(D104,LISTAS·PAPP!$I$3:$M$16,4,0),"")</f>
        <v>001</v>
      </c>
      <c r="AF104" s="51" t="str">
        <f>IF(D104&lt;&gt;"",VLOOKUP(D104,LISTAS·PAPP!$I$3:$M$16,5,0),"")</f>
        <v>ESTRATEGIA_DE_MEJORAMIENTO_DEL_TALENTO_HUMANO_DE_LOS_SERVICIOS_DE_DESARROLLO_INFANTIL</v>
      </c>
      <c r="AG104" s="52" t="str">
        <f>IF(AH104&lt;&gt;"",VLOOKUP(AH104,LISTAS·PAPP!$O$3:$P$74,2,0),"")</f>
        <v>006</v>
      </c>
      <c r="AH104" s="58" t="s">
        <v>859</v>
      </c>
      <c r="AI104" s="60" t="s">
        <v>471</v>
      </c>
      <c r="AJ104" s="51" t="str">
        <f>IF(AI104&lt;&gt;"",VLOOKUP(AI104,LISTAS·PAPP!$X$4:$Y$80,2,0),"")</f>
        <v>NO APLICA</v>
      </c>
      <c r="AK104" s="58" t="s">
        <v>631</v>
      </c>
      <c r="AL104" s="60">
        <v>710203</v>
      </c>
      <c r="AM104" s="51" t="str">
        <f>IF(ISERROR(VLOOKUP(AL104,LISTAS·PAPP!$AD$4:$AE$334,2,0))," ",VLOOKUP(AL104,LISTAS·PAPP!$AD$4:$AE$334,2,0))</f>
        <v>Decimo Tercer Sueldo</v>
      </c>
      <c r="AN104" s="63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53">
        <f t="shared" si="4"/>
        <v>0</v>
      </c>
      <c r="BB104" s="54" t="str">
        <f t="shared" si="5"/>
        <v>OK</v>
      </c>
      <c r="BC104" s="55" t="str">
        <f t="shared" si="6"/>
        <v xml:space="preserve">                </v>
      </c>
    </row>
    <row r="105" spans="1:55" ht="50.1" customHeight="1" x14ac:dyDescent="0.25">
      <c r="A105" s="58" t="s">
        <v>38</v>
      </c>
      <c r="B105" s="58" t="s">
        <v>42</v>
      </c>
      <c r="C105" s="58" t="s">
        <v>64</v>
      </c>
      <c r="D105" s="58" t="s">
        <v>171</v>
      </c>
      <c r="E105" s="51" t="str">
        <f>IF(C105&lt;&gt;"",VLOOKUP(MID(C105,18,5),LISTAS·PAPP!$E$4:$F$76,2,0),"")</f>
        <v>PICHINCHA</v>
      </c>
      <c r="F105" s="58" t="s">
        <v>386</v>
      </c>
      <c r="G105" s="51" t="str">
        <f>IF(F105&lt;&gt;"",VLOOKUP(F105,LISTAS·PAPP!$R$3:$T$221,3,0),"")</f>
        <v xml:space="preserve"> </v>
      </c>
      <c r="H105" s="58" t="s">
        <v>905</v>
      </c>
      <c r="I105" s="66" t="s">
        <v>945</v>
      </c>
      <c r="J105" s="66" t="s">
        <v>946</v>
      </c>
      <c r="K105" s="67" t="s">
        <v>951</v>
      </c>
      <c r="L105" s="66" t="s">
        <v>974</v>
      </c>
      <c r="M105" s="60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11</v>
      </c>
      <c r="V105" s="60">
        <v>0</v>
      </c>
      <c r="W105" s="60">
        <v>0</v>
      </c>
      <c r="X105" s="60">
        <v>0</v>
      </c>
      <c r="Y105" s="52" t="str">
        <f>IF(A105&lt;&gt;"",IF(D105="DIRECCIÓN_DE_TRANSFERENCIAS","280 0031",VLOOKUP(C105,LISTAS·PAPP!$C$3:$D$76,2,0)),"")</f>
        <v>280 9999</v>
      </c>
      <c r="Z105" s="61">
        <v>202</v>
      </c>
      <c r="AA105" s="62">
        <v>5093</v>
      </c>
      <c r="AB105" s="62">
        <v>1</v>
      </c>
      <c r="AC105" s="65" t="str">
        <f>IF(D105&lt;&gt;"",VLOOKUP(D105,LISTAS·PAPP!$I$3:$M$16,2,0),"")</f>
        <v>56</v>
      </c>
      <c r="AD105" s="51" t="str">
        <f>IF(D105&lt;&gt;"",VLOOKUP(D105,LISTAS·PAPP!$I$3:$M$16,3,0),"")</f>
        <v>DESARROLLO_INFANTIL</v>
      </c>
      <c r="AE105" s="52" t="str">
        <f>IF(D105&lt;&gt;"",VLOOKUP(D105,LISTAS·PAPP!$I$3:$M$16,4,0),"")</f>
        <v>001</v>
      </c>
      <c r="AF105" s="51" t="str">
        <f>IF(D105&lt;&gt;"",VLOOKUP(D105,LISTAS·PAPP!$I$3:$M$16,5,0),"")</f>
        <v>ESTRATEGIA_DE_MEJORAMIENTO_DEL_TALENTO_HUMANO_DE_LOS_SERVICIOS_DE_DESARROLLO_INFANTIL</v>
      </c>
      <c r="AG105" s="52" t="str">
        <f>IF(AH105&lt;&gt;"",VLOOKUP(AH105,LISTAS·PAPP!$O$3:$P$74,2,0),"")</f>
        <v>006</v>
      </c>
      <c r="AH105" s="58" t="s">
        <v>859</v>
      </c>
      <c r="AI105" s="60" t="s">
        <v>471</v>
      </c>
      <c r="AJ105" s="51" t="str">
        <f>IF(AI105&lt;&gt;"",VLOOKUP(AI105,LISTAS·PAPP!$X$4:$Y$80,2,0),"")</f>
        <v>NO APLICA</v>
      </c>
      <c r="AK105" s="58" t="s">
        <v>631</v>
      </c>
      <c r="AL105" s="60">
        <v>710602</v>
      </c>
      <c r="AM105" s="51" t="str">
        <f>IF(ISERROR(VLOOKUP(AL105,LISTAS·PAPP!$AD$4:$AE$334,2,0))," ",VLOOKUP(AL105,LISTAS·PAPP!$AD$4:$AE$334,2,0))</f>
        <v>Fondo de Reserva</v>
      </c>
      <c r="AN105" s="63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53">
        <f t="shared" si="4"/>
        <v>0</v>
      </c>
      <c r="BB105" s="54" t="str">
        <f t="shared" si="5"/>
        <v>OK</v>
      </c>
      <c r="BC105" s="55" t="str">
        <f t="shared" si="6"/>
        <v xml:space="preserve">                </v>
      </c>
    </row>
    <row r="106" spans="1:55" ht="50.1" customHeight="1" x14ac:dyDescent="0.25">
      <c r="A106" s="58" t="s">
        <v>39</v>
      </c>
      <c r="B106" s="58" t="s">
        <v>44</v>
      </c>
      <c r="C106" s="58" t="s">
        <v>68</v>
      </c>
      <c r="D106" s="58" t="s">
        <v>171</v>
      </c>
      <c r="E106" s="51" t="str">
        <f>IF(C106&lt;&gt;"",VLOOKUP(MID(C106,18,5),LISTAS·PAPP!$E$4:$F$76,2,0),"")</f>
        <v>IMBABURA</v>
      </c>
      <c r="F106" s="58" t="s">
        <v>313</v>
      </c>
      <c r="G106" s="51" t="str">
        <f>IF(F106&lt;&gt;"",VLOOKUP(F106,LISTAS·PAPP!$R$3:$T$221,3,0),"")</f>
        <v xml:space="preserve"> </v>
      </c>
      <c r="H106" s="58" t="s">
        <v>905</v>
      </c>
      <c r="I106" s="66" t="s">
        <v>945</v>
      </c>
      <c r="J106" s="66" t="s">
        <v>946</v>
      </c>
      <c r="K106" s="67">
        <v>1</v>
      </c>
      <c r="L106" s="66" t="s">
        <v>947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1</v>
      </c>
      <c r="V106" s="60">
        <v>0</v>
      </c>
      <c r="W106" s="60">
        <v>0</v>
      </c>
      <c r="X106" s="60">
        <v>0</v>
      </c>
      <c r="Y106" s="52" t="str">
        <f>IF(A106&lt;&gt;"",IF(D106="DIRECCIÓN_DE_TRANSFERENCIAS","280 0031",VLOOKUP(C106,LISTAS·PAPP!$C$3:$D$76,2,0)),"")</f>
        <v>280 1000</v>
      </c>
      <c r="Z106" s="61">
        <v>202</v>
      </c>
      <c r="AA106" s="62">
        <v>5093</v>
      </c>
      <c r="AB106" s="62" t="s">
        <v>983</v>
      </c>
      <c r="AC106" s="65" t="str">
        <f>IF(D106&lt;&gt;"",VLOOKUP(D106,LISTAS·PAPP!$I$3:$M$16,2,0),"")</f>
        <v>56</v>
      </c>
      <c r="AD106" s="51" t="str">
        <f>IF(D106&lt;&gt;"",VLOOKUP(D106,LISTAS·PAPP!$I$3:$M$16,3,0),"")</f>
        <v>DESARROLLO_INFANTIL</v>
      </c>
      <c r="AE106" s="52" t="str">
        <f>IF(D106&lt;&gt;"",VLOOKUP(D106,LISTAS·PAPP!$I$3:$M$16,4,0),"")</f>
        <v>001</v>
      </c>
      <c r="AF106" s="51" t="str">
        <f>IF(D106&lt;&gt;"",VLOOKUP(D106,LISTAS·PAPP!$I$3:$M$16,5,0),"")</f>
        <v>ESTRATEGIA_DE_MEJORAMIENTO_DEL_TALENTO_HUMANO_DE_LOS_SERVICIOS_DE_DESARROLLO_INFANTIL</v>
      </c>
      <c r="AG106" s="52" t="str">
        <f>IF(AH106&lt;&gt;"",VLOOKUP(AH106,LISTAS·PAPP!$O$3:$P$74,2,0),"")</f>
        <v>006</v>
      </c>
      <c r="AH106" s="58" t="s">
        <v>859</v>
      </c>
      <c r="AI106" s="60" t="s">
        <v>471</v>
      </c>
      <c r="AJ106" s="51" t="str">
        <f>IF(AI106&lt;&gt;"",VLOOKUP(AI106,LISTAS·PAPP!$X$4:$Y$80,2,0),"")</f>
        <v>NO APLICA</v>
      </c>
      <c r="AK106" s="58" t="s">
        <v>631</v>
      </c>
      <c r="AL106" s="60">
        <v>710510</v>
      </c>
      <c r="AM106" s="51" t="str">
        <f>IF(ISERROR(VLOOKUP(AL106,LISTAS·PAPP!$AD$4:$AE$334,2,0))," ",VLOOKUP(AL106,LISTAS·PAPP!$AD$4:$AE$334,2,0))</f>
        <v>Servicios Personales por Contrato</v>
      </c>
      <c r="AN106" s="63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53">
        <f t="shared" si="4"/>
        <v>0</v>
      </c>
      <c r="BB106" s="54" t="str">
        <f t="shared" si="5"/>
        <v>OK</v>
      </c>
      <c r="BC106" s="55" t="str">
        <f t="shared" si="6"/>
        <v xml:space="preserve">                </v>
      </c>
    </row>
    <row r="107" spans="1:55" ht="50.1" customHeight="1" x14ac:dyDescent="0.25">
      <c r="A107" s="58" t="s">
        <v>39</v>
      </c>
      <c r="B107" s="58" t="s">
        <v>44</v>
      </c>
      <c r="C107" s="58" t="s">
        <v>68</v>
      </c>
      <c r="D107" s="58" t="s">
        <v>171</v>
      </c>
      <c r="E107" s="51" t="str">
        <f>IF(C107&lt;&gt;"",VLOOKUP(MID(C107,18,5),LISTAS·PAPP!$E$4:$F$76,2,0),"")</f>
        <v>IMBABURA</v>
      </c>
      <c r="F107" s="58" t="s">
        <v>313</v>
      </c>
      <c r="G107" s="51" t="str">
        <f>IF(F107&lt;&gt;"",VLOOKUP(F107,LISTAS·PAPP!$R$3:$T$221,3,0),"")</f>
        <v xml:space="preserve"> </v>
      </c>
      <c r="H107" s="58" t="s">
        <v>905</v>
      </c>
      <c r="I107" s="66" t="s">
        <v>945</v>
      </c>
      <c r="J107" s="66" t="s">
        <v>946</v>
      </c>
      <c r="K107" s="67">
        <v>1</v>
      </c>
      <c r="L107" s="66" t="s">
        <v>947</v>
      </c>
      <c r="M107" s="60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1</v>
      </c>
      <c r="V107" s="60">
        <v>0</v>
      </c>
      <c r="W107" s="60">
        <v>0</v>
      </c>
      <c r="X107" s="60">
        <v>0</v>
      </c>
      <c r="Y107" s="52" t="str">
        <f>IF(A107&lt;&gt;"",IF(D107="DIRECCIÓN_DE_TRANSFERENCIAS","280 0031",VLOOKUP(C107,LISTAS·PAPP!$C$3:$D$76,2,0)),"")</f>
        <v>280 1000</v>
      </c>
      <c r="Z107" s="61">
        <v>202</v>
      </c>
      <c r="AA107" s="62">
        <v>5093</v>
      </c>
      <c r="AB107" s="62" t="s">
        <v>983</v>
      </c>
      <c r="AC107" s="65" t="str">
        <f>IF(D107&lt;&gt;"",VLOOKUP(D107,LISTAS·PAPP!$I$3:$M$16,2,0),"")</f>
        <v>56</v>
      </c>
      <c r="AD107" s="51" t="str">
        <f>IF(D107&lt;&gt;"",VLOOKUP(D107,LISTAS·PAPP!$I$3:$M$16,3,0),"")</f>
        <v>DESARROLLO_INFANTIL</v>
      </c>
      <c r="AE107" s="52" t="str">
        <f>IF(D107&lt;&gt;"",VLOOKUP(D107,LISTAS·PAPP!$I$3:$M$16,4,0),"")</f>
        <v>001</v>
      </c>
      <c r="AF107" s="51" t="str">
        <f>IF(D107&lt;&gt;"",VLOOKUP(D107,LISTAS·PAPP!$I$3:$M$16,5,0),"")</f>
        <v>ESTRATEGIA_DE_MEJORAMIENTO_DEL_TALENTO_HUMANO_DE_LOS_SERVICIOS_DE_DESARROLLO_INFANTIL</v>
      </c>
      <c r="AG107" s="52" t="str">
        <f>IF(AH107&lt;&gt;"",VLOOKUP(AH107,LISTAS·PAPP!$O$3:$P$74,2,0),"")</f>
        <v>006</v>
      </c>
      <c r="AH107" s="58" t="s">
        <v>859</v>
      </c>
      <c r="AI107" s="60" t="s">
        <v>471</v>
      </c>
      <c r="AJ107" s="51" t="str">
        <f>IF(AI107&lt;&gt;"",VLOOKUP(AI107,LISTAS·PAPP!$X$4:$Y$80,2,0),"")</f>
        <v>NO APLICA</v>
      </c>
      <c r="AK107" s="58" t="s">
        <v>631</v>
      </c>
      <c r="AL107" s="60">
        <v>710601</v>
      </c>
      <c r="AM107" s="51" t="str">
        <f>IF(ISERROR(VLOOKUP(AL107,LISTAS·PAPP!$AD$4:$AE$334,2,0))," ",VLOOKUP(AL107,LISTAS·PAPP!$AD$4:$AE$334,2,0))</f>
        <v>Aporte Patronal</v>
      </c>
      <c r="AN107" s="63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53">
        <f t="shared" si="4"/>
        <v>0</v>
      </c>
      <c r="BB107" s="54" t="str">
        <f t="shared" si="5"/>
        <v>OK</v>
      </c>
      <c r="BC107" s="55" t="str">
        <f t="shared" si="6"/>
        <v xml:space="preserve">                </v>
      </c>
    </row>
    <row r="108" spans="1:55" ht="50.1" customHeight="1" x14ac:dyDescent="0.25">
      <c r="A108" s="58" t="s">
        <v>39</v>
      </c>
      <c r="B108" s="58" t="s">
        <v>44</v>
      </c>
      <c r="C108" s="58" t="s">
        <v>68</v>
      </c>
      <c r="D108" s="58" t="s">
        <v>171</v>
      </c>
      <c r="E108" s="51" t="str">
        <f>IF(C108&lt;&gt;"",VLOOKUP(MID(C108,18,5),LISTAS·PAPP!$E$4:$F$76,2,0),"")</f>
        <v>IMBABURA</v>
      </c>
      <c r="F108" s="58" t="s">
        <v>313</v>
      </c>
      <c r="G108" s="51" t="str">
        <f>IF(F108&lt;&gt;"",VLOOKUP(F108,LISTAS·PAPP!$R$3:$T$221,3,0),"")</f>
        <v xml:space="preserve"> </v>
      </c>
      <c r="H108" s="58" t="s">
        <v>905</v>
      </c>
      <c r="I108" s="66" t="s">
        <v>945</v>
      </c>
      <c r="J108" s="66" t="s">
        <v>946</v>
      </c>
      <c r="K108" s="67">
        <v>1</v>
      </c>
      <c r="L108" s="66" t="s">
        <v>964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1</v>
      </c>
      <c r="V108" s="60">
        <v>0</v>
      </c>
      <c r="W108" s="60">
        <v>0</v>
      </c>
      <c r="X108" s="60">
        <v>0</v>
      </c>
      <c r="Y108" s="52" t="str">
        <f>IF(A108&lt;&gt;"",IF(D108="DIRECCIÓN_DE_TRANSFERENCIAS","280 0031",VLOOKUP(C108,LISTAS·PAPP!$C$3:$D$76,2,0)),"")</f>
        <v>280 1000</v>
      </c>
      <c r="Z108" s="61">
        <v>202</v>
      </c>
      <c r="AA108" s="62">
        <v>5093</v>
      </c>
      <c r="AB108" s="62" t="s">
        <v>983</v>
      </c>
      <c r="AC108" s="65" t="str">
        <f>IF(D108&lt;&gt;"",VLOOKUP(D108,LISTAS·PAPP!$I$3:$M$16,2,0),"")</f>
        <v>56</v>
      </c>
      <c r="AD108" s="51" t="str">
        <f>IF(D108&lt;&gt;"",VLOOKUP(D108,LISTAS·PAPP!$I$3:$M$16,3,0),"")</f>
        <v>DESARROLLO_INFANTIL</v>
      </c>
      <c r="AE108" s="52" t="str">
        <f>IF(D108&lt;&gt;"",VLOOKUP(D108,LISTAS·PAPP!$I$3:$M$16,4,0),"")</f>
        <v>001</v>
      </c>
      <c r="AF108" s="51" t="str">
        <f>IF(D108&lt;&gt;"",VLOOKUP(D108,LISTAS·PAPP!$I$3:$M$16,5,0),"")</f>
        <v>ESTRATEGIA_DE_MEJORAMIENTO_DEL_TALENTO_HUMANO_DE_LOS_SERVICIOS_DE_DESARROLLO_INFANTIL</v>
      </c>
      <c r="AG108" s="52" t="str">
        <f>IF(AH108&lt;&gt;"",VLOOKUP(AH108,LISTAS·PAPP!$O$3:$P$74,2,0),"")</f>
        <v>006</v>
      </c>
      <c r="AH108" s="58" t="s">
        <v>859</v>
      </c>
      <c r="AI108" s="60" t="s">
        <v>471</v>
      </c>
      <c r="AJ108" s="51" t="str">
        <f>IF(AI108&lt;&gt;"",VLOOKUP(AI108,LISTAS·PAPP!$X$4:$Y$80,2,0),"")</f>
        <v>NO APLICA</v>
      </c>
      <c r="AK108" s="58" t="s">
        <v>631</v>
      </c>
      <c r="AL108" s="60">
        <v>710203</v>
      </c>
      <c r="AM108" s="51" t="str">
        <f>IF(ISERROR(VLOOKUP(AL108,LISTAS·PAPP!$AD$4:$AE$334,2,0))," ",VLOOKUP(AL108,LISTAS·PAPP!$AD$4:$AE$334,2,0))</f>
        <v>Decimo Tercer Sueldo</v>
      </c>
      <c r="AN108" s="63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53">
        <f t="shared" si="4"/>
        <v>0</v>
      </c>
      <c r="BB108" s="54" t="str">
        <f t="shared" si="5"/>
        <v>OK</v>
      </c>
      <c r="BC108" s="55" t="str">
        <f t="shared" si="6"/>
        <v xml:space="preserve">                </v>
      </c>
    </row>
    <row r="109" spans="1:55" ht="50.1" customHeight="1" x14ac:dyDescent="0.25">
      <c r="A109" s="58" t="s">
        <v>39</v>
      </c>
      <c r="B109" s="58" t="s">
        <v>44</v>
      </c>
      <c r="C109" s="58" t="s">
        <v>68</v>
      </c>
      <c r="D109" s="58" t="s">
        <v>171</v>
      </c>
      <c r="E109" s="51" t="str">
        <f>IF(C109&lt;&gt;"",VLOOKUP(MID(C109,18,5),LISTAS·PAPP!$E$4:$F$76,2,0),"")</f>
        <v>IMBABURA</v>
      </c>
      <c r="F109" s="58" t="s">
        <v>313</v>
      </c>
      <c r="G109" s="51" t="str">
        <f>IF(F109&lt;&gt;"",VLOOKUP(F109,LISTAS·PAPP!$R$3:$T$221,3,0),"")</f>
        <v xml:space="preserve"> </v>
      </c>
      <c r="H109" s="58" t="s">
        <v>905</v>
      </c>
      <c r="I109" s="66" t="s">
        <v>945</v>
      </c>
      <c r="J109" s="66" t="s">
        <v>946</v>
      </c>
      <c r="K109" s="67">
        <v>1</v>
      </c>
      <c r="L109" s="66" t="s">
        <v>964</v>
      </c>
      <c r="M109" s="60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1</v>
      </c>
      <c r="V109" s="60">
        <v>0</v>
      </c>
      <c r="W109" s="60">
        <v>0</v>
      </c>
      <c r="X109" s="60">
        <v>0</v>
      </c>
      <c r="Y109" s="52" t="str">
        <f>IF(A109&lt;&gt;"",IF(D109="DIRECCIÓN_DE_TRANSFERENCIAS","280 0031",VLOOKUP(C109,LISTAS·PAPP!$C$3:$D$76,2,0)),"")</f>
        <v>280 1000</v>
      </c>
      <c r="Z109" s="61">
        <v>202</v>
      </c>
      <c r="AA109" s="62">
        <v>5093</v>
      </c>
      <c r="AB109" s="62" t="s">
        <v>983</v>
      </c>
      <c r="AC109" s="65" t="str">
        <f>IF(D109&lt;&gt;"",VLOOKUP(D109,LISTAS·PAPP!$I$3:$M$16,2,0),"")</f>
        <v>56</v>
      </c>
      <c r="AD109" s="51" t="str">
        <f>IF(D109&lt;&gt;"",VLOOKUP(D109,LISTAS·PAPP!$I$3:$M$16,3,0),"")</f>
        <v>DESARROLLO_INFANTIL</v>
      </c>
      <c r="AE109" s="52" t="str">
        <f>IF(D109&lt;&gt;"",VLOOKUP(D109,LISTAS·PAPP!$I$3:$M$16,4,0),"")</f>
        <v>001</v>
      </c>
      <c r="AF109" s="51" t="str">
        <f>IF(D109&lt;&gt;"",VLOOKUP(D109,LISTAS·PAPP!$I$3:$M$16,5,0),"")</f>
        <v>ESTRATEGIA_DE_MEJORAMIENTO_DEL_TALENTO_HUMANO_DE_LOS_SERVICIOS_DE_DESARROLLO_INFANTIL</v>
      </c>
      <c r="AG109" s="52" t="str">
        <f>IF(AH109&lt;&gt;"",VLOOKUP(AH109,LISTAS·PAPP!$O$3:$P$74,2,0),"")</f>
        <v>006</v>
      </c>
      <c r="AH109" s="58" t="s">
        <v>859</v>
      </c>
      <c r="AI109" s="60" t="s">
        <v>471</v>
      </c>
      <c r="AJ109" s="51" t="str">
        <f>IF(AI109&lt;&gt;"",VLOOKUP(AI109,LISTAS·PAPP!$X$4:$Y$80,2,0),"")</f>
        <v>NO APLICA</v>
      </c>
      <c r="AK109" s="58" t="s">
        <v>631</v>
      </c>
      <c r="AL109" s="60">
        <v>710602</v>
      </c>
      <c r="AM109" s="51" t="str">
        <f>IF(ISERROR(VLOOKUP(AL109,LISTAS·PAPP!$AD$4:$AE$334,2,0))," ",VLOOKUP(AL109,LISTAS·PAPP!$AD$4:$AE$334,2,0))</f>
        <v>Fondo de Reserva</v>
      </c>
      <c r="AN109" s="63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53">
        <f t="shared" si="4"/>
        <v>0</v>
      </c>
      <c r="BB109" s="54" t="str">
        <f t="shared" si="5"/>
        <v>OK</v>
      </c>
      <c r="BC109" s="55" t="str">
        <f t="shared" si="6"/>
        <v xml:space="preserve">                </v>
      </c>
    </row>
    <row r="110" spans="1:55" ht="50.1" customHeight="1" x14ac:dyDescent="0.25">
      <c r="A110" s="58" t="s">
        <v>39</v>
      </c>
      <c r="B110" s="58" t="s">
        <v>45</v>
      </c>
      <c r="C110" s="58" t="s">
        <v>80</v>
      </c>
      <c r="D110" s="58" t="s">
        <v>171</v>
      </c>
      <c r="E110" s="51" t="str">
        <f>IF(C110&lt;&gt;"",VLOOKUP(MID(C110,18,5),LISTAS·PAPP!$E$4:$F$76,2,0),"")</f>
        <v>NAPO</v>
      </c>
      <c r="F110" s="58" t="s">
        <v>374</v>
      </c>
      <c r="G110" s="51" t="str">
        <f>IF(F110&lt;&gt;"",VLOOKUP(F110,LISTAS·PAPP!$R$3:$T$221,3,0),"")</f>
        <v xml:space="preserve"> </v>
      </c>
      <c r="H110" s="58" t="s">
        <v>905</v>
      </c>
      <c r="I110" s="66" t="s">
        <v>945</v>
      </c>
      <c r="J110" s="66" t="s">
        <v>946</v>
      </c>
      <c r="K110" s="67">
        <v>1</v>
      </c>
      <c r="L110" s="66" t="s">
        <v>964</v>
      </c>
      <c r="M110" s="60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1</v>
      </c>
      <c r="V110" s="60">
        <v>0</v>
      </c>
      <c r="W110" s="60">
        <v>0</v>
      </c>
      <c r="X110" s="60">
        <v>0</v>
      </c>
      <c r="Y110" s="52" t="str">
        <f>IF(A110&lt;&gt;"",IF(D110="DIRECCIÓN_DE_TRANSFERENCIAS","280 0031",VLOOKUP(C110,LISTAS·PAPP!$C$3:$D$76,2,0)),"")</f>
        <v>280 2000</v>
      </c>
      <c r="Z110" s="61">
        <v>202</v>
      </c>
      <c r="AA110" s="62">
        <v>5093</v>
      </c>
      <c r="AB110" s="62" t="s">
        <v>983</v>
      </c>
      <c r="AC110" s="65" t="str">
        <f>IF(D110&lt;&gt;"",VLOOKUP(D110,LISTAS·PAPP!$I$3:$M$16,2,0),"")</f>
        <v>56</v>
      </c>
      <c r="AD110" s="51" t="str">
        <f>IF(D110&lt;&gt;"",VLOOKUP(D110,LISTAS·PAPP!$I$3:$M$16,3,0),"")</f>
        <v>DESARROLLO_INFANTIL</v>
      </c>
      <c r="AE110" s="52" t="str">
        <f>IF(D110&lt;&gt;"",VLOOKUP(D110,LISTAS·PAPP!$I$3:$M$16,4,0),"")</f>
        <v>001</v>
      </c>
      <c r="AF110" s="51" t="str">
        <f>IF(D110&lt;&gt;"",VLOOKUP(D110,LISTAS·PAPP!$I$3:$M$16,5,0),"")</f>
        <v>ESTRATEGIA_DE_MEJORAMIENTO_DEL_TALENTO_HUMANO_DE_LOS_SERVICIOS_DE_DESARROLLO_INFANTIL</v>
      </c>
      <c r="AG110" s="52" t="str">
        <f>IF(AH110&lt;&gt;"",VLOOKUP(AH110,LISTAS·PAPP!$O$3:$P$74,2,0),"")</f>
        <v>006</v>
      </c>
      <c r="AH110" s="58" t="s">
        <v>859</v>
      </c>
      <c r="AI110" s="60" t="s">
        <v>471</v>
      </c>
      <c r="AJ110" s="51" t="str">
        <f>IF(AI110&lt;&gt;"",VLOOKUP(AI110,LISTAS·PAPP!$X$4:$Y$80,2,0),"")</f>
        <v>NO APLICA</v>
      </c>
      <c r="AK110" s="58" t="s">
        <v>631</v>
      </c>
      <c r="AL110" s="60">
        <v>710510</v>
      </c>
      <c r="AM110" s="51" t="str">
        <f>IF(ISERROR(VLOOKUP(AL110,LISTAS·PAPP!$AD$4:$AE$334,2,0))," ",VLOOKUP(AL110,LISTAS·PAPP!$AD$4:$AE$334,2,0))</f>
        <v>Servicios Personales por Contrato</v>
      </c>
      <c r="AN110" s="63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53">
        <f t="shared" si="4"/>
        <v>0</v>
      </c>
      <c r="BB110" s="54" t="str">
        <f t="shared" si="5"/>
        <v>OK</v>
      </c>
      <c r="BC110" s="55" t="str">
        <f t="shared" si="6"/>
        <v xml:space="preserve">                </v>
      </c>
    </row>
    <row r="111" spans="1:55" ht="50.1" customHeight="1" x14ac:dyDescent="0.25">
      <c r="A111" s="58" t="s">
        <v>39</v>
      </c>
      <c r="B111" s="58" t="s">
        <v>45</v>
      </c>
      <c r="C111" s="58" t="s">
        <v>80</v>
      </c>
      <c r="D111" s="58" t="s">
        <v>171</v>
      </c>
      <c r="E111" s="51" t="str">
        <f>IF(C111&lt;&gt;"",VLOOKUP(MID(C111,18,5),LISTAS·PAPP!$E$4:$F$76,2,0),"")</f>
        <v>NAPO</v>
      </c>
      <c r="F111" s="58" t="s">
        <v>374</v>
      </c>
      <c r="G111" s="51" t="str">
        <f>IF(F111&lt;&gt;"",VLOOKUP(F111,LISTAS·PAPP!$R$3:$T$221,3,0),"")</f>
        <v xml:space="preserve"> </v>
      </c>
      <c r="H111" s="58" t="s">
        <v>905</v>
      </c>
      <c r="I111" s="66" t="s">
        <v>945</v>
      </c>
      <c r="J111" s="66" t="s">
        <v>946</v>
      </c>
      <c r="K111" s="67">
        <v>1</v>
      </c>
      <c r="L111" s="66" t="s">
        <v>964</v>
      </c>
      <c r="M111" s="60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1</v>
      </c>
      <c r="V111" s="60">
        <v>0</v>
      </c>
      <c r="W111" s="60">
        <v>0</v>
      </c>
      <c r="X111" s="60">
        <v>0</v>
      </c>
      <c r="Y111" s="52" t="str">
        <f>IF(A111&lt;&gt;"",IF(D111="DIRECCIÓN_DE_TRANSFERENCIAS","280 0031",VLOOKUP(C111,LISTAS·PAPP!$C$3:$D$76,2,0)),"")</f>
        <v>280 2000</v>
      </c>
      <c r="Z111" s="61">
        <v>202</v>
      </c>
      <c r="AA111" s="62">
        <v>5093</v>
      </c>
      <c r="AB111" s="62" t="s">
        <v>983</v>
      </c>
      <c r="AC111" s="65" t="str">
        <f>IF(D111&lt;&gt;"",VLOOKUP(D111,LISTAS·PAPP!$I$3:$M$16,2,0),"")</f>
        <v>56</v>
      </c>
      <c r="AD111" s="51" t="str">
        <f>IF(D111&lt;&gt;"",VLOOKUP(D111,LISTAS·PAPP!$I$3:$M$16,3,0),"")</f>
        <v>DESARROLLO_INFANTIL</v>
      </c>
      <c r="AE111" s="52" t="str">
        <f>IF(D111&lt;&gt;"",VLOOKUP(D111,LISTAS·PAPP!$I$3:$M$16,4,0),"")</f>
        <v>001</v>
      </c>
      <c r="AF111" s="51" t="str">
        <f>IF(D111&lt;&gt;"",VLOOKUP(D111,LISTAS·PAPP!$I$3:$M$16,5,0),"")</f>
        <v>ESTRATEGIA_DE_MEJORAMIENTO_DEL_TALENTO_HUMANO_DE_LOS_SERVICIOS_DE_DESARROLLO_INFANTIL</v>
      </c>
      <c r="AG111" s="52" t="str">
        <f>IF(AH111&lt;&gt;"",VLOOKUP(AH111,LISTAS·PAPP!$O$3:$P$74,2,0),"")</f>
        <v>006</v>
      </c>
      <c r="AH111" s="58" t="s">
        <v>859</v>
      </c>
      <c r="AI111" s="60" t="s">
        <v>471</v>
      </c>
      <c r="AJ111" s="51" t="str">
        <f>IF(AI111&lt;&gt;"",VLOOKUP(AI111,LISTAS·PAPP!$X$4:$Y$80,2,0),"")</f>
        <v>NO APLICA</v>
      </c>
      <c r="AK111" s="58" t="s">
        <v>631</v>
      </c>
      <c r="AL111" s="60">
        <v>710601</v>
      </c>
      <c r="AM111" s="51" t="str">
        <f>IF(ISERROR(VLOOKUP(AL111,LISTAS·PAPP!$AD$4:$AE$334,2,0))," ",VLOOKUP(AL111,LISTAS·PAPP!$AD$4:$AE$334,2,0))</f>
        <v>Aporte Patronal</v>
      </c>
      <c r="AN111" s="63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53">
        <f t="shared" si="4"/>
        <v>0</v>
      </c>
      <c r="BB111" s="54" t="str">
        <f t="shared" si="5"/>
        <v>OK</v>
      </c>
      <c r="BC111" s="55" t="str">
        <f t="shared" si="6"/>
        <v xml:space="preserve">                </v>
      </c>
    </row>
    <row r="112" spans="1:55" ht="50.1" customHeight="1" x14ac:dyDescent="0.25">
      <c r="A112" s="58" t="s">
        <v>39</v>
      </c>
      <c r="B112" s="58" t="s">
        <v>45</v>
      </c>
      <c r="C112" s="58" t="s">
        <v>80</v>
      </c>
      <c r="D112" s="58" t="s">
        <v>171</v>
      </c>
      <c r="E112" s="51" t="str">
        <f>IF(C112&lt;&gt;"",VLOOKUP(MID(C112,18,5),LISTAS·PAPP!$E$4:$F$76,2,0),"")</f>
        <v>NAPO</v>
      </c>
      <c r="F112" s="58" t="s">
        <v>374</v>
      </c>
      <c r="G112" s="51" t="str">
        <f>IF(F112&lt;&gt;"",VLOOKUP(F112,LISTAS·PAPP!$R$3:$T$221,3,0),"")</f>
        <v xml:space="preserve"> </v>
      </c>
      <c r="H112" s="58" t="s">
        <v>905</v>
      </c>
      <c r="I112" s="66" t="s">
        <v>945</v>
      </c>
      <c r="J112" s="66" t="s">
        <v>946</v>
      </c>
      <c r="K112" s="67">
        <v>1</v>
      </c>
      <c r="L112" s="66" t="s">
        <v>964</v>
      </c>
      <c r="M112" s="60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1</v>
      </c>
      <c r="V112" s="60">
        <v>0</v>
      </c>
      <c r="W112" s="60">
        <v>0</v>
      </c>
      <c r="X112" s="60">
        <v>0</v>
      </c>
      <c r="Y112" s="52" t="str">
        <f>IF(A112&lt;&gt;"",IF(D112="DIRECCIÓN_DE_TRANSFERENCIAS","280 0031",VLOOKUP(C112,LISTAS·PAPP!$C$3:$D$76,2,0)),"")</f>
        <v>280 2000</v>
      </c>
      <c r="Z112" s="61">
        <v>202</v>
      </c>
      <c r="AA112" s="62">
        <v>5093</v>
      </c>
      <c r="AB112" s="62" t="s">
        <v>983</v>
      </c>
      <c r="AC112" s="65" t="str">
        <f>IF(D112&lt;&gt;"",VLOOKUP(D112,LISTAS·PAPP!$I$3:$M$16,2,0),"")</f>
        <v>56</v>
      </c>
      <c r="AD112" s="51" t="str">
        <f>IF(D112&lt;&gt;"",VLOOKUP(D112,LISTAS·PAPP!$I$3:$M$16,3,0),"")</f>
        <v>DESARROLLO_INFANTIL</v>
      </c>
      <c r="AE112" s="52" t="str">
        <f>IF(D112&lt;&gt;"",VLOOKUP(D112,LISTAS·PAPP!$I$3:$M$16,4,0),"")</f>
        <v>001</v>
      </c>
      <c r="AF112" s="51" t="str">
        <f>IF(D112&lt;&gt;"",VLOOKUP(D112,LISTAS·PAPP!$I$3:$M$16,5,0),"")</f>
        <v>ESTRATEGIA_DE_MEJORAMIENTO_DEL_TALENTO_HUMANO_DE_LOS_SERVICIOS_DE_DESARROLLO_INFANTIL</v>
      </c>
      <c r="AG112" s="52" t="str">
        <f>IF(AH112&lt;&gt;"",VLOOKUP(AH112,LISTAS·PAPP!$O$3:$P$74,2,0),"")</f>
        <v>006</v>
      </c>
      <c r="AH112" s="58" t="s">
        <v>859</v>
      </c>
      <c r="AI112" s="60" t="s">
        <v>471</v>
      </c>
      <c r="AJ112" s="51" t="str">
        <f>IF(AI112&lt;&gt;"",VLOOKUP(AI112,LISTAS·PAPP!$X$4:$Y$80,2,0),"")</f>
        <v>NO APLICA</v>
      </c>
      <c r="AK112" s="58" t="s">
        <v>631</v>
      </c>
      <c r="AL112" s="60">
        <v>710203</v>
      </c>
      <c r="AM112" s="51" t="str">
        <f>IF(ISERROR(VLOOKUP(AL112,LISTAS·PAPP!$AD$4:$AE$334,2,0))," ",VLOOKUP(AL112,LISTAS·PAPP!$AD$4:$AE$334,2,0))</f>
        <v>Decimo Tercer Sueldo</v>
      </c>
      <c r="AN112" s="63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53">
        <f t="shared" si="4"/>
        <v>0</v>
      </c>
      <c r="BB112" s="54" t="str">
        <f t="shared" si="5"/>
        <v>OK</v>
      </c>
      <c r="BC112" s="55" t="str">
        <f t="shared" si="6"/>
        <v xml:space="preserve">                </v>
      </c>
    </row>
    <row r="113" spans="1:55" ht="50.1" customHeight="1" x14ac:dyDescent="0.25">
      <c r="A113" s="58" t="s">
        <v>39</v>
      </c>
      <c r="B113" s="58" t="s">
        <v>45</v>
      </c>
      <c r="C113" s="58" t="s">
        <v>80</v>
      </c>
      <c r="D113" s="58" t="s">
        <v>171</v>
      </c>
      <c r="E113" s="51" t="str">
        <f>IF(C113&lt;&gt;"",VLOOKUP(MID(C113,18,5),LISTAS·PAPP!$E$4:$F$76,2,0),"")</f>
        <v>NAPO</v>
      </c>
      <c r="F113" s="58" t="s">
        <v>374</v>
      </c>
      <c r="G113" s="51" t="str">
        <f>IF(F113&lt;&gt;"",VLOOKUP(F113,LISTAS·PAPP!$R$3:$T$221,3,0),"")</f>
        <v xml:space="preserve"> </v>
      </c>
      <c r="H113" s="58" t="s">
        <v>905</v>
      </c>
      <c r="I113" s="66" t="s">
        <v>945</v>
      </c>
      <c r="J113" s="66" t="s">
        <v>946</v>
      </c>
      <c r="K113" s="67">
        <v>1</v>
      </c>
      <c r="L113" s="66" t="s">
        <v>964</v>
      </c>
      <c r="M113" s="60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1</v>
      </c>
      <c r="V113" s="60">
        <v>0</v>
      </c>
      <c r="W113" s="60">
        <v>0</v>
      </c>
      <c r="X113" s="60">
        <v>0</v>
      </c>
      <c r="Y113" s="52" t="str">
        <f>IF(A113&lt;&gt;"",IF(D113="DIRECCIÓN_DE_TRANSFERENCIAS","280 0031",VLOOKUP(C113,LISTAS·PAPP!$C$3:$D$76,2,0)),"")</f>
        <v>280 2000</v>
      </c>
      <c r="Z113" s="61">
        <v>202</v>
      </c>
      <c r="AA113" s="62">
        <v>5093</v>
      </c>
      <c r="AB113" s="62" t="s">
        <v>983</v>
      </c>
      <c r="AC113" s="65" t="str">
        <f>IF(D113&lt;&gt;"",VLOOKUP(D113,LISTAS·PAPP!$I$3:$M$16,2,0),"")</f>
        <v>56</v>
      </c>
      <c r="AD113" s="51" t="str">
        <f>IF(D113&lt;&gt;"",VLOOKUP(D113,LISTAS·PAPP!$I$3:$M$16,3,0),"")</f>
        <v>DESARROLLO_INFANTIL</v>
      </c>
      <c r="AE113" s="52" t="str">
        <f>IF(D113&lt;&gt;"",VLOOKUP(D113,LISTAS·PAPP!$I$3:$M$16,4,0),"")</f>
        <v>001</v>
      </c>
      <c r="AF113" s="51" t="str">
        <f>IF(D113&lt;&gt;"",VLOOKUP(D113,LISTAS·PAPP!$I$3:$M$16,5,0),"")</f>
        <v>ESTRATEGIA_DE_MEJORAMIENTO_DEL_TALENTO_HUMANO_DE_LOS_SERVICIOS_DE_DESARROLLO_INFANTIL</v>
      </c>
      <c r="AG113" s="52" t="str">
        <f>IF(AH113&lt;&gt;"",VLOOKUP(AH113,LISTAS·PAPP!$O$3:$P$74,2,0),"")</f>
        <v>006</v>
      </c>
      <c r="AH113" s="58" t="s">
        <v>859</v>
      </c>
      <c r="AI113" s="60" t="s">
        <v>471</v>
      </c>
      <c r="AJ113" s="51" t="str">
        <f>IF(AI113&lt;&gt;"",VLOOKUP(AI113,LISTAS·PAPP!$X$4:$Y$80,2,0),"")</f>
        <v>NO APLICA</v>
      </c>
      <c r="AK113" s="58" t="s">
        <v>631</v>
      </c>
      <c r="AL113" s="60">
        <v>710602</v>
      </c>
      <c r="AM113" s="51" t="str">
        <f>IF(ISERROR(VLOOKUP(AL113,LISTAS·PAPP!$AD$4:$AE$334,2,0))," ",VLOOKUP(AL113,LISTAS·PAPP!$AD$4:$AE$334,2,0))</f>
        <v>Fondo de Reserva</v>
      </c>
      <c r="AN113" s="63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53">
        <f t="shared" si="4"/>
        <v>0</v>
      </c>
      <c r="BB113" s="54" t="str">
        <f t="shared" si="5"/>
        <v>OK</v>
      </c>
      <c r="BC113" s="55" t="str">
        <f t="shared" si="6"/>
        <v xml:space="preserve">                </v>
      </c>
    </row>
    <row r="114" spans="1:55" ht="50.1" customHeight="1" x14ac:dyDescent="0.25">
      <c r="A114" s="58" t="s">
        <v>39</v>
      </c>
      <c r="B114" s="58" t="s">
        <v>46</v>
      </c>
      <c r="C114" s="58" t="s">
        <v>88</v>
      </c>
      <c r="D114" s="58" t="s">
        <v>171</v>
      </c>
      <c r="E114" s="51" t="str">
        <f>IF(C114&lt;&gt;"",VLOOKUP(MID(C114,18,5),LISTAS·PAPP!$E$4:$F$76,2,0),"")</f>
        <v>TUNGURAHUA</v>
      </c>
      <c r="F114" s="58" t="s">
        <v>406</v>
      </c>
      <c r="G114" s="51" t="str">
        <f>IF(F114&lt;&gt;"",VLOOKUP(F114,LISTAS·PAPP!$R$3:$T$221,3,0),"")</f>
        <v xml:space="preserve"> </v>
      </c>
      <c r="H114" s="58" t="s">
        <v>905</v>
      </c>
      <c r="I114" s="66" t="s">
        <v>945</v>
      </c>
      <c r="J114" s="66" t="s">
        <v>946</v>
      </c>
      <c r="K114" s="67">
        <v>1</v>
      </c>
      <c r="L114" s="66" t="s">
        <v>964</v>
      </c>
      <c r="M114" s="60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1</v>
      </c>
      <c r="V114" s="60">
        <v>0</v>
      </c>
      <c r="W114" s="60">
        <v>0</v>
      </c>
      <c r="X114" s="60">
        <v>0</v>
      </c>
      <c r="Y114" s="52" t="str">
        <f>IF(A114&lt;&gt;"",IF(D114="DIRECCIÓN_DE_TRANSFERENCIAS","280 0031",VLOOKUP(C114,LISTAS·PAPP!$C$3:$D$76,2,0)),"")</f>
        <v>280 3000</v>
      </c>
      <c r="Z114" s="61">
        <v>202</v>
      </c>
      <c r="AA114" s="62">
        <v>5093</v>
      </c>
      <c r="AB114" s="62" t="s">
        <v>983</v>
      </c>
      <c r="AC114" s="65" t="str">
        <f>IF(D114&lt;&gt;"",VLOOKUP(D114,LISTAS·PAPP!$I$3:$M$16,2,0),"")</f>
        <v>56</v>
      </c>
      <c r="AD114" s="51" t="str">
        <f>IF(D114&lt;&gt;"",VLOOKUP(D114,LISTAS·PAPP!$I$3:$M$16,3,0),"")</f>
        <v>DESARROLLO_INFANTIL</v>
      </c>
      <c r="AE114" s="52" t="str">
        <f>IF(D114&lt;&gt;"",VLOOKUP(D114,LISTAS·PAPP!$I$3:$M$16,4,0),"")</f>
        <v>001</v>
      </c>
      <c r="AF114" s="51" t="str">
        <f>IF(D114&lt;&gt;"",VLOOKUP(D114,LISTAS·PAPP!$I$3:$M$16,5,0),"")</f>
        <v>ESTRATEGIA_DE_MEJORAMIENTO_DEL_TALENTO_HUMANO_DE_LOS_SERVICIOS_DE_DESARROLLO_INFANTIL</v>
      </c>
      <c r="AG114" s="52" t="str">
        <f>IF(AH114&lt;&gt;"",VLOOKUP(AH114,LISTAS·PAPP!$O$3:$P$74,2,0),"")</f>
        <v>006</v>
      </c>
      <c r="AH114" s="58" t="s">
        <v>859</v>
      </c>
      <c r="AI114" s="60" t="s">
        <v>471</v>
      </c>
      <c r="AJ114" s="51" t="str">
        <f>IF(AI114&lt;&gt;"",VLOOKUP(AI114,LISTAS·PAPP!$X$4:$Y$80,2,0),"")</f>
        <v>NO APLICA</v>
      </c>
      <c r="AK114" s="58" t="s">
        <v>631</v>
      </c>
      <c r="AL114" s="60">
        <v>710510</v>
      </c>
      <c r="AM114" s="51" t="str">
        <f>IF(ISERROR(VLOOKUP(AL114,LISTAS·PAPP!$AD$4:$AE$334,2,0))," ",VLOOKUP(AL114,LISTAS·PAPP!$AD$4:$AE$334,2,0))</f>
        <v>Servicios Personales por Contrato</v>
      </c>
      <c r="AN114" s="63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53">
        <f t="shared" si="4"/>
        <v>0</v>
      </c>
      <c r="BB114" s="54" t="str">
        <f t="shared" si="5"/>
        <v>OK</v>
      </c>
      <c r="BC114" s="55" t="str">
        <f t="shared" si="6"/>
        <v xml:space="preserve">                </v>
      </c>
    </row>
    <row r="115" spans="1:55" ht="50.1" customHeight="1" x14ac:dyDescent="0.25">
      <c r="A115" s="58" t="s">
        <v>39</v>
      </c>
      <c r="B115" s="58" t="s">
        <v>46</v>
      </c>
      <c r="C115" s="58" t="s">
        <v>88</v>
      </c>
      <c r="D115" s="58" t="s">
        <v>171</v>
      </c>
      <c r="E115" s="51" t="str">
        <f>IF(C115&lt;&gt;"",VLOOKUP(MID(C115,18,5),LISTAS·PAPP!$E$4:$F$76,2,0),"")</f>
        <v>TUNGURAHUA</v>
      </c>
      <c r="F115" s="58" t="s">
        <v>406</v>
      </c>
      <c r="G115" s="51" t="str">
        <f>IF(F115&lt;&gt;"",VLOOKUP(F115,LISTAS·PAPP!$R$3:$T$221,3,0),"")</f>
        <v xml:space="preserve"> </v>
      </c>
      <c r="H115" s="58" t="s">
        <v>905</v>
      </c>
      <c r="I115" s="66" t="s">
        <v>945</v>
      </c>
      <c r="J115" s="66" t="s">
        <v>946</v>
      </c>
      <c r="K115" s="67">
        <v>1</v>
      </c>
      <c r="L115" s="66" t="s">
        <v>964</v>
      </c>
      <c r="M115" s="60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1</v>
      </c>
      <c r="V115" s="60">
        <v>0</v>
      </c>
      <c r="W115" s="60">
        <v>0</v>
      </c>
      <c r="X115" s="60">
        <v>0</v>
      </c>
      <c r="Y115" s="52" t="str">
        <f>IF(A115&lt;&gt;"",IF(D115="DIRECCIÓN_DE_TRANSFERENCIAS","280 0031",VLOOKUP(C115,LISTAS·PAPP!$C$3:$D$76,2,0)),"")</f>
        <v>280 3000</v>
      </c>
      <c r="Z115" s="61">
        <v>202</v>
      </c>
      <c r="AA115" s="62">
        <v>5093</v>
      </c>
      <c r="AB115" s="62" t="s">
        <v>983</v>
      </c>
      <c r="AC115" s="65" t="str">
        <f>IF(D115&lt;&gt;"",VLOOKUP(D115,LISTAS·PAPP!$I$3:$M$16,2,0),"")</f>
        <v>56</v>
      </c>
      <c r="AD115" s="51" t="str">
        <f>IF(D115&lt;&gt;"",VLOOKUP(D115,LISTAS·PAPP!$I$3:$M$16,3,0),"")</f>
        <v>DESARROLLO_INFANTIL</v>
      </c>
      <c r="AE115" s="52" t="str">
        <f>IF(D115&lt;&gt;"",VLOOKUP(D115,LISTAS·PAPP!$I$3:$M$16,4,0),"")</f>
        <v>001</v>
      </c>
      <c r="AF115" s="51" t="str">
        <f>IF(D115&lt;&gt;"",VLOOKUP(D115,LISTAS·PAPP!$I$3:$M$16,5,0),"")</f>
        <v>ESTRATEGIA_DE_MEJORAMIENTO_DEL_TALENTO_HUMANO_DE_LOS_SERVICIOS_DE_DESARROLLO_INFANTIL</v>
      </c>
      <c r="AG115" s="52" t="str">
        <f>IF(AH115&lt;&gt;"",VLOOKUP(AH115,LISTAS·PAPP!$O$3:$P$74,2,0),"")</f>
        <v>006</v>
      </c>
      <c r="AH115" s="58" t="s">
        <v>859</v>
      </c>
      <c r="AI115" s="60" t="s">
        <v>471</v>
      </c>
      <c r="AJ115" s="51" t="str">
        <f>IF(AI115&lt;&gt;"",VLOOKUP(AI115,LISTAS·PAPP!$X$4:$Y$80,2,0),"")</f>
        <v>NO APLICA</v>
      </c>
      <c r="AK115" s="58" t="s">
        <v>631</v>
      </c>
      <c r="AL115" s="60">
        <v>710601</v>
      </c>
      <c r="AM115" s="51" t="str">
        <f>IF(ISERROR(VLOOKUP(AL115,LISTAS·PAPP!$AD$4:$AE$334,2,0))," ",VLOOKUP(AL115,LISTAS·PAPP!$AD$4:$AE$334,2,0))</f>
        <v>Aporte Patronal</v>
      </c>
      <c r="AN115" s="63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53">
        <f t="shared" si="4"/>
        <v>0</v>
      </c>
      <c r="BB115" s="54" t="str">
        <f t="shared" si="5"/>
        <v>OK</v>
      </c>
      <c r="BC115" s="55" t="str">
        <f t="shared" si="6"/>
        <v xml:space="preserve">                </v>
      </c>
    </row>
    <row r="116" spans="1:55" ht="50.1" customHeight="1" x14ac:dyDescent="0.25">
      <c r="A116" s="58" t="s">
        <v>39</v>
      </c>
      <c r="B116" s="58" t="s">
        <v>46</v>
      </c>
      <c r="C116" s="58" t="s">
        <v>88</v>
      </c>
      <c r="D116" s="58" t="s">
        <v>171</v>
      </c>
      <c r="E116" s="51" t="str">
        <f>IF(C116&lt;&gt;"",VLOOKUP(MID(C116,18,5),LISTAS·PAPP!$E$4:$F$76,2,0),"")</f>
        <v>TUNGURAHUA</v>
      </c>
      <c r="F116" s="58" t="s">
        <v>406</v>
      </c>
      <c r="G116" s="51" t="str">
        <f>IF(F116&lt;&gt;"",VLOOKUP(F116,LISTAS·PAPP!$R$3:$T$221,3,0),"")</f>
        <v xml:space="preserve"> </v>
      </c>
      <c r="H116" s="58" t="s">
        <v>905</v>
      </c>
      <c r="I116" s="66" t="s">
        <v>945</v>
      </c>
      <c r="J116" s="66" t="s">
        <v>946</v>
      </c>
      <c r="K116" s="67">
        <v>1</v>
      </c>
      <c r="L116" s="66" t="s">
        <v>964</v>
      </c>
      <c r="M116" s="60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0</v>
      </c>
      <c r="U116" s="60">
        <v>1</v>
      </c>
      <c r="V116" s="60">
        <v>0</v>
      </c>
      <c r="W116" s="60">
        <v>0</v>
      </c>
      <c r="X116" s="60">
        <v>0</v>
      </c>
      <c r="Y116" s="52" t="str">
        <f>IF(A116&lt;&gt;"",IF(D116="DIRECCIÓN_DE_TRANSFERENCIAS","280 0031",VLOOKUP(C116,LISTAS·PAPP!$C$3:$D$76,2,0)),"")</f>
        <v>280 3000</v>
      </c>
      <c r="Z116" s="61">
        <v>202</v>
      </c>
      <c r="AA116" s="62">
        <v>5093</v>
      </c>
      <c r="AB116" s="62" t="s">
        <v>983</v>
      </c>
      <c r="AC116" s="65" t="str">
        <f>IF(D116&lt;&gt;"",VLOOKUP(D116,LISTAS·PAPP!$I$3:$M$16,2,0),"")</f>
        <v>56</v>
      </c>
      <c r="AD116" s="51" t="str">
        <f>IF(D116&lt;&gt;"",VLOOKUP(D116,LISTAS·PAPP!$I$3:$M$16,3,0),"")</f>
        <v>DESARROLLO_INFANTIL</v>
      </c>
      <c r="AE116" s="52" t="str">
        <f>IF(D116&lt;&gt;"",VLOOKUP(D116,LISTAS·PAPP!$I$3:$M$16,4,0),"")</f>
        <v>001</v>
      </c>
      <c r="AF116" s="51" t="str">
        <f>IF(D116&lt;&gt;"",VLOOKUP(D116,LISTAS·PAPP!$I$3:$M$16,5,0),"")</f>
        <v>ESTRATEGIA_DE_MEJORAMIENTO_DEL_TALENTO_HUMANO_DE_LOS_SERVICIOS_DE_DESARROLLO_INFANTIL</v>
      </c>
      <c r="AG116" s="52" t="str">
        <f>IF(AH116&lt;&gt;"",VLOOKUP(AH116,LISTAS·PAPP!$O$3:$P$74,2,0),"")</f>
        <v>006</v>
      </c>
      <c r="AH116" s="58" t="s">
        <v>859</v>
      </c>
      <c r="AI116" s="60" t="s">
        <v>471</v>
      </c>
      <c r="AJ116" s="51" t="str">
        <f>IF(AI116&lt;&gt;"",VLOOKUP(AI116,LISTAS·PAPP!$X$4:$Y$80,2,0),"")</f>
        <v>NO APLICA</v>
      </c>
      <c r="AK116" s="58" t="s">
        <v>631</v>
      </c>
      <c r="AL116" s="60">
        <v>710203</v>
      </c>
      <c r="AM116" s="51" t="str">
        <f>IF(ISERROR(VLOOKUP(AL116,LISTAS·PAPP!$AD$4:$AE$334,2,0))," ",VLOOKUP(AL116,LISTAS·PAPP!$AD$4:$AE$334,2,0))</f>
        <v>Decimo Tercer Sueldo</v>
      </c>
      <c r="AN116" s="63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53">
        <f t="shared" si="4"/>
        <v>0</v>
      </c>
      <c r="BB116" s="54" t="str">
        <f t="shared" si="5"/>
        <v>OK</v>
      </c>
      <c r="BC116" s="55" t="str">
        <f t="shared" si="6"/>
        <v xml:space="preserve">                </v>
      </c>
    </row>
    <row r="117" spans="1:55" ht="50.1" customHeight="1" x14ac:dyDescent="0.25">
      <c r="A117" s="58" t="s">
        <v>39</v>
      </c>
      <c r="B117" s="58" t="s">
        <v>46</v>
      </c>
      <c r="C117" s="58" t="s">
        <v>88</v>
      </c>
      <c r="D117" s="58" t="s">
        <v>171</v>
      </c>
      <c r="E117" s="51" t="str">
        <f>IF(C117&lt;&gt;"",VLOOKUP(MID(C117,18,5),LISTAS·PAPP!$E$4:$F$76,2,0),"")</f>
        <v>TUNGURAHUA</v>
      </c>
      <c r="F117" s="58" t="s">
        <v>406</v>
      </c>
      <c r="G117" s="51" t="str">
        <f>IF(F117&lt;&gt;"",VLOOKUP(F117,LISTAS·PAPP!$R$3:$T$221,3,0),"")</f>
        <v xml:space="preserve"> </v>
      </c>
      <c r="H117" s="58" t="s">
        <v>905</v>
      </c>
      <c r="I117" s="66" t="s">
        <v>945</v>
      </c>
      <c r="J117" s="66" t="s">
        <v>946</v>
      </c>
      <c r="K117" s="67">
        <v>1</v>
      </c>
      <c r="L117" s="66" t="s">
        <v>964</v>
      </c>
      <c r="M117" s="60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1</v>
      </c>
      <c r="V117" s="60">
        <v>0</v>
      </c>
      <c r="W117" s="60">
        <v>0</v>
      </c>
      <c r="X117" s="60">
        <v>0</v>
      </c>
      <c r="Y117" s="52" t="str">
        <f>IF(A117&lt;&gt;"",IF(D117="DIRECCIÓN_DE_TRANSFERENCIAS","280 0031",VLOOKUP(C117,LISTAS·PAPP!$C$3:$D$76,2,0)),"")</f>
        <v>280 3000</v>
      </c>
      <c r="Z117" s="61">
        <v>202</v>
      </c>
      <c r="AA117" s="62">
        <v>5093</v>
      </c>
      <c r="AB117" s="62" t="s">
        <v>983</v>
      </c>
      <c r="AC117" s="65" t="str">
        <f>IF(D117&lt;&gt;"",VLOOKUP(D117,LISTAS·PAPP!$I$3:$M$16,2,0),"")</f>
        <v>56</v>
      </c>
      <c r="AD117" s="51" t="str">
        <f>IF(D117&lt;&gt;"",VLOOKUP(D117,LISTAS·PAPP!$I$3:$M$16,3,0),"")</f>
        <v>DESARROLLO_INFANTIL</v>
      </c>
      <c r="AE117" s="52" t="str">
        <f>IF(D117&lt;&gt;"",VLOOKUP(D117,LISTAS·PAPP!$I$3:$M$16,4,0),"")</f>
        <v>001</v>
      </c>
      <c r="AF117" s="51" t="str">
        <f>IF(D117&lt;&gt;"",VLOOKUP(D117,LISTAS·PAPP!$I$3:$M$16,5,0),"")</f>
        <v>ESTRATEGIA_DE_MEJORAMIENTO_DEL_TALENTO_HUMANO_DE_LOS_SERVICIOS_DE_DESARROLLO_INFANTIL</v>
      </c>
      <c r="AG117" s="52" t="str">
        <f>IF(AH117&lt;&gt;"",VLOOKUP(AH117,LISTAS·PAPP!$O$3:$P$74,2,0),"")</f>
        <v>006</v>
      </c>
      <c r="AH117" s="58" t="s">
        <v>859</v>
      </c>
      <c r="AI117" s="60" t="s">
        <v>471</v>
      </c>
      <c r="AJ117" s="51" t="str">
        <f>IF(AI117&lt;&gt;"",VLOOKUP(AI117,LISTAS·PAPP!$X$4:$Y$80,2,0),"")</f>
        <v>NO APLICA</v>
      </c>
      <c r="AK117" s="58" t="s">
        <v>631</v>
      </c>
      <c r="AL117" s="60">
        <v>710602</v>
      </c>
      <c r="AM117" s="51" t="str">
        <f>IF(ISERROR(VLOOKUP(AL117,LISTAS·PAPP!$AD$4:$AE$334,2,0))," ",VLOOKUP(AL117,LISTAS·PAPP!$AD$4:$AE$334,2,0))</f>
        <v>Fondo de Reserva</v>
      </c>
      <c r="AN117" s="63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53">
        <f t="shared" si="4"/>
        <v>0</v>
      </c>
      <c r="BB117" s="54" t="str">
        <f t="shared" si="5"/>
        <v>OK</v>
      </c>
      <c r="BC117" s="55" t="str">
        <f t="shared" si="6"/>
        <v xml:space="preserve">                </v>
      </c>
    </row>
    <row r="118" spans="1:55" ht="50.1" customHeight="1" x14ac:dyDescent="0.25">
      <c r="A118" s="58" t="s">
        <v>39</v>
      </c>
      <c r="B118" s="58" t="s">
        <v>47</v>
      </c>
      <c r="C118" s="58" t="s">
        <v>98</v>
      </c>
      <c r="D118" s="58" t="s">
        <v>171</v>
      </c>
      <c r="E118" s="51" t="str">
        <f>IF(C118&lt;&gt;"",VLOOKUP(MID(C118,18,5),LISTAS·PAPP!$E$4:$F$76,2,0),"")</f>
        <v>MANABÍ</v>
      </c>
      <c r="F118" s="58" t="s">
        <v>342</v>
      </c>
      <c r="G118" s="51" t="str">
        <f>IF(F118&lt;&gt;"",VLOOKUP(F118,LISTAS·PAPP!$R$3:$T$221,3,0),"")</f>
        <v xml:space="preserve"> </v>
      </c>
      <c r="H118" s="58" t="s">
        <v>905</v>
      </c>
      <c r="I118" s="66" t="s">
        <v>945</v>
      </c>
      <c r="J118" s="66" t="s">
        <v>946</v>
      </c>
      <c r="K118" s="67">
        <v>1</v>
      </c>
      <c r="L118" s="66" t="s">
        <v>964</v>
      </c>
      <c r="M118" s="60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1</v>
      </c>
      <c r="V118" s="60">
        <v>0</v>
      </c>
      <c r="W118" s="60">
        <v>0</v>
      </c>
      <c r="X118" s="60">
        <v>0</v>
      </c>
      <c r="Y118" s="52" t="str">
        <f>IF(A118&lt;&gt;"",IF(D118="DIRECCIÓN_DE_TRANSFERENCIAS","280 0031",VLOOKUP(C118,LISTAS·PAPP!$C$3:$D$76,2,0)),"")</f>
        <v>280 4000</v>
      </c>
      <c r="Z118" s="61">
        <v>202</v>
      </c>
      <c r="AA118" s="62">
        <v>5093</v>
      </c>
      <c r="AB118" s="62" t="s">
        <v>983</v>
      </c>
      <c r="AC118" s="65" t="str">
        <f>IF(D118&lt;&gt;"",VLOOKUP(D118,LISTAS·PAPP!$I$3:$M$16,2,0),"")</f>
        <v>56</v>
      </c>
      <c r="AD118" s="51" t="str">
        <f>IF(D118&lt;&gt;"",VLOOKUP(D118,LISTAS·PAPP!$I$3:$M$16,3,0),"")</f>
        <v>DESARROLLO_INFANTIL</v>
      </c>
      <c r="AE118" s="52" t="str">
        <f>IF(D118&lt;&gt;"",VLOOKUP(D118,LISTAS·PAPP!$I$3:$M$16,4,0),"")</f>
        <v>001</v>
      </c>
      <c r="AF118" s="51" t="str">
        <f>IF(D118&lt;&gt;"",VLOOKUP(D118,LISTAS·PAPP!$I$3:$M$16,5,0),"")</f>
        <v>ESTRATEGIA_DE_MEJORAMIENTO_DEL_TALENTO_HUMANO_DE_LOS_SERVICIOS_DE_DESARROLLO_INFANTIL</v>
      </c>
      <c r="AG118" s="52" t="str">
        <f>IF(AH118&lt;&gt;"",VLOOKUP(AH118,LISTAS·PAPP!$O$3:$P$74,2,0),"")</f>
        <v>006</v>
      </c>
      <c r="AH118" s="58" t="s">
        <v>859</v>
      </c>
      <c r="AI118" s="60" t="s">
        <v>471</v>
      </c>
      <c r="AJ118" s="51" t="str">
        <f>IF(AI118&lt;&gt;"",VLOOKUP(AI118,LISTAS·PAPP!$X$4:$Y$80,2,0),"")</f>
        <v>NO APLICA</v>
      </c>
      <c r="AK118" s="58" t="s">
        <v>631</v>
      </c>
      <c r="AL118" s="60">
        <v>710510</v>
      </c>
      <c r="AM118" s="51" t="str">
        <f>IF(ISERROR(VLOOKUP(AL118,LISTAS·PAPP!$AD$4:$AE$334,2,0))," ",VLOOKUP(AL118,LISTAS·PAPP!$AD$4:$AE$334,2,0))</f>
        <v>Servicios Personales por Contrato</v>
      </c>
      <c r="AN118" s="63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53">
        <f t="shared" si="4"/>
        <v>0</v>
      </c>
      <c r="BB118" s="54" t="str">
        <f t="shared" si="5"/>
        <v>OK</v>
      </c>
      <c r="BC118" s="55" t="str">
        <f t="shared" si="6"/>
        <v xml:space="preserve">                </v>
      </c>
    </row>
    <row r="119" spans="1:55" ht="50.1" customHeight="1" x14ac:dyDescent="0.25">
      <c r="A119" s="58" t="s">
        <v>39</v>
      </c>
      <c r="B119" s="58" t="s">
        <v>47</v>
      </c>
      <c r="C119" s="58" t="s">
        <v>98</v>
      </c>
      <c r="D119" s="58" t="s">
        <v>171</v>
      </c>
      <c r="E119" s="51" t="str">
        <f>IF(C119&lt;&gt;"",VLOOKUP(MID(C119,18,5),LISTAS·PAPP!$E$4:$F$76,2,0),"")</f>
        <v>MANABÍ</v>
      </c>
      <c r="F119" s="58" t="s">
        <v>342</v>
      </c>
      <c r="G119" s="51" t="str">
        <f>IF(F119&lt;&gt;"",VLOOKUP(F119,LISTAS·PAPP!$R$3:$T$221,3,0),"")</f>
        <v xml:space="preserve"> </v>
      </c>
      <c r="H119" s="58" t="s">
        <v>905</v>
      </c>
      <c r="I119" s="66" t="s">
        <v>945</v>
      </c>
      <c r="J119" s="66" t="s">
        <v>946</v>
      </c>
      <c r="K119" s="67">
        <v>1</v>
      </c>
      <c r="L119" s="66" t="s">
        <v>964</v>
      </c>
      <c r="M119" s="60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1</v>
      </c>
      <c r="V119" s="60">
        <v>0</v>
      </c>
      <c r="W119" s="60">
        <v>0</v>
      </c>
      <c r="X119" s="60">
        <v>0</v>
      </c>
      <c r="Y119" s="52" t="str">
        <f>IF(A119&lt;&gt;"",IF(D119="DIRECCIÓN_DE_TRANSFERENCIAS","280 0031",VLOOKUP(C119,LISTAS·PAPP!$C$3:$D$76,2,0)),"")</f>
        <v>280 4000</v>
      </c>
      <c r="Z119" s="61">
        <v>202</v>
      </c>
      <c r="AA119" s="62">
        <v>5093</v>
      </c>
      <c r="AB119" s="62" t="s">
        <v>983</v>
      </c>
      <c r="AC119" s="65" t="str">
        <f>IF(D119&lt;&gt;"",VLOOKUP(D119,LISTAS·PAPP!$I$3:$M$16,2,0),"")</f>
        <v>56</v>
      </c>
      <c r="AD119" s="51" t="str">
        <f>IF(D119&lt;&gt;"",VLOOKUP(D119,LISTAS·PAPP!$I$3:$M$16,3,0),"")</f>
        <v>DESARROLLO_INFANTIL</v>
      </c>
      <c r="AE119" s="52" t="str">
        <f>IF(D119&lt;&gt;"",VLOOKUP(D119,LISTAS·PAPP!$I$3:$M$16,4,0),"")</f>
        <v>001</v>
      </c>
      <c r="AF119" s="51" t="str">
        <f>IF(D119&lt;&gt;"",VLOOKUP(D119,LISTAS·PAPP!$I$3:$M$16,5,0),"")</f>
        <v>ESTRATEGIA_DE_MEJORAMIENTO_DEL_TALENTO_HUMANO_DE_LOS_SERVICIOS_DE_DESARROLLO_INFANTIL</v>
      </c>
      <c r="AG119" s="52" t="str">
        <f>IF(AH119&lt;&gt;"",VLOOKUP(AH119,LISTAS·PAPP!$O$3:$P$74,2,0),"")</f>
        <v>006</v>
      </c>
      <c r="AH119" s="58" t="s">
        <v>859</v>
      </c>
      <c r="AI119" s="60" t="s">
        <v>471</v>
      </c>
      <c r="AJ119" s="51" t="str">
        <f>IF(AI119&lt;&gt;"",VLOOKUP(AI119,LISTAS·PAPP!$X$4:$Y$80,2,0),"")</f>
        <v>NO APLICA</v>
      </c>
      <c r="AK119" s="58" t="s">
        <v>631</v>
      </c>
      <c r="AL119" s="60">
        <v>710601</v>
      </c>
      <c r="AM119" s="51" t="str">
        <f>IF(ISERROR(VLOOKUP(AL119,LISTAS·PAPP!$AD$4:$AE$334,2,0))," ",VLOOKUP(AL119,LISTAS·PAPP!$AD$4:$AE$334,2,0))</f>
        <v>Aporte Patronal</v>
      </c>
      <c r="AN119" s="63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53">
        <f t="shared" si="4"/>
        <v>0</v>
      </c>
      <c r="BB119" s="54" t="str">
        <f t="shared" si="5"/>
        <v>OK</v>
      </c>
      <c r="BC119" s="55" t="str">
        <f t="shared" si="6"/>
        <v xml:space="preserve">                </v>
      </c>
    </row>
    <row r="120" spans="1:55" ht="50.1" customHeight="1" x14ac:dyDescent="0.25">
      <c r="A120" s="58" t="s">
        <v>39</v>
      </c>
      <c r="B120" s="58" t="s">
        <v>47</v>
      </c>
      <c r="C120" s="58" t="s">
        <v>98</v>
      </c>
      <c r="D120" s="58" t="s">
        <v>171</v>
      </c>
      <c r="E120" s="51" t="str">
        <f>IF(C120&lt;&gt;"",VLOOKUP(MID(C120,18,5),LISTAS·PAPP!$E$4:$F$76,2,0),"")</f>
        <v>MANABÍ</v>
      </c>
      <c r="F120" s="58" t="s">
        <v>342</v>
      </c>
      <c r="G120" s="51" t="str">
        <f>IF(F120&lt;&gt;"",VLOOKUP(F120,LISTAS·PAPP!$R$3:$T$221,3,0),"")</f>
        <v xml:space="preserve"> </v>
      </c>
      <c r="H120" s="58" t="s">
        <v>905</v>
      </c>
      <c r="I120" s="66" t="s">
        <v>945</v>
      </c>
      <c r="J120" s="66" t="s">
        <v>946</v>
      </c>
      <c r="K120" s="67">
        <v>1</v>
      </c>
      <c r="L120" s="66" t="s">
        <v>964</v>
      </c>
      <c r="M120" s="60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1</v>
      </c>
      <c r="V120" s="60">
        <v>0</v>
      </c>
      <c r="W120" s="60">
        <v>0</v>
      </c>
      <c r="X120" s="60">
        <v>0</v>
      </c>
      <c r="Y120" s="52" t="str">
        <f>IF(A120&lt;&gt;"",IF(D120="DIRECCIÓN_DE_TRANSFERENCIAS","280 0031",VLOOKUP(C120,LISTAS·PAPP!$C$3:$D$76,2,0)),"")</f>
        <v>280 4000</v>
      </c>
      <c r="Z120" s="61">
        <v>202</v>
      </c>
      <c r="AA120" s="62">
        <v>5093</v>
      </c>
      <c r="AB120" s="62" t="s">
        <v>983</v>
      </c>
      <c r="AC120" s="65" t="str">
        <f>IF(D120&lt;&gt;"",VLOOKUP(D120,LISTAS·PAPP!$I$3:$M$16,2,0),"")</f>
        <v>56</v>
      </c>
      <c r="AD120" s="51" t="str">
        <f>IF(D120&lt;&gt;"",VLOOKUP(D120,LISTAS·PAPP!$I$3:$M$16,3,0),"")</f>
        <v>DESARROLLO_INFANTIL</v>
      </c>
      <c r="AE120" s="52" t="str">
        <f>IF(D120&lt;&gt;"",VLOOKUP(D120,LISTAS·PAPP!$I$3:$M$16,4,0),"")</f>
        <v>001</v>
      </c>
      <c r="AF120" s="51" t="str">
        <f>IF(D120&lt;&gt;"",VLOOKUP(D120,LISTAS·PAPP!$I$3:$M$16,5,0),"")</f>
        <v>ESTRATEGIA_DE_MEJORAMIENTO_DEL_TALENTO_HUMANO_DE_LOS_SERVICIOS_DE_DESARROLLO_INFANTIL</v>
      </c>
      <c r="AG120" s="52" t="str">
        <f>IF(AH120&lt;&gt;"",VLOOKUP(AH120,LISTAS·PAPP!$O$3:$P$74,2,0),"")</f>
        <v>006</v>
      </c>
      <c r="AH120" s="58" t="s">
        <v>859</v>
      </c>
      <c r="AI120" s="60" t="s">
        <v>471</v>
      </c>
      <c r="AJ120" s="51" t="str">
        <f>IF(AI120&lt;&gt;"",VLOOKUP(AI120,LISTAS·PAPP!$X$4:$Y$80,2,0),"")</f>
        <v>NO APLICA</v>
      </c>
      <c r="AK120" s="58" t="s">
        <v>631</v>
      </c>
      <c r="AL120" s="60">
        <v>710203</v>
      </c>
      <c r="AM120" s="51" t="str">
        <f>IF(ISERROR(VLOOKUP(AL120,LISTAS·PAPP!$AD$4:$AE$334,2,0))," ",VLOOKUP(AL120,LISTAS·PAPP!$AD$4:$AE$334,2,0))</f>
        <v>Decimo Tercer Sueldo</v>
      </c>
      <c r="AN120" s="63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53">
        <f t="shared" si="4"/>
        <v>0</v>
      </c>
      <c r="BB120" s="54" t="str">
        <f t="shared" si="5"/>
        <v>OK</v>
      </c>
      <c r="BC120" s="55" t="str">
        <f t="shared" si="6"/>
        <v xml:space="preserve">                </v>
      </c>
    </row>
    <row r="121" spans="1:55" ht="50.1" customHeight="1" x14ac:dyDescent="0.25">
      <c r="A121" s="58" t="s">
        <v>39</v>
      </c>
      <c r="B121" s="58" t="s">
        <v>47</v>
      </c>
      <c r="C121" s="58" t="s">
        <v>98</v>
      </c>
      <c r="D121" s="58" t="s">
        <v>171</v>
      </c>
      <c r="E121" s="51" t="str">
        <f>IF(C121&lt;&gt;"",VLOOKUP(MID(C121,18,5),LISTAS·PAPP!$E$4:$F$76,2,0),"")</f>
        <v>MANABÍ</v>
      </c>
      <c r="F121" s="58" t="s">
        <v>342</v>
      </c>
      <c r="G121" s="51" t="str">
        <f>IF(F121&lt;&gt;"",VLOOKUP(F121,LISTAS·PAPP!$R$3:$T$221,3,0),"")</f>
        <v xml:space="preserve"> </v>
      </c>
      <c r="H121" s="58" t="s">
        <v>905</v>
      </c>
      <c r="I121" s="66" t="s">
        <v>945</v>
      </c>
      <c r="J121" s="66" t="s">
        <v>946</v>
      </c>
      <c r="K121" s="67">
        <v>1</v>
      </c>
      <c r="L121" s="66" t="s">
        <v>964</v>
      </c>
      <c r="M121" s="60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1</v>
      </c>
      <c r="V121" s="60">
        <v>0</v>
      </c>
      <c r="W121" s="60">
        <v>0</v>
      </c>
      <c r="X121" s="60">
        <v>0</v>
      </c>
      <c r="Y121" s="52" t="str">
        <f>IF(A121&lt;&gt;"",IF(D121="DIRECCIÓN_DE_TRANSFERENCIAS","280 0031",VLOOKUP(C121,LISTAS·PAPP!$C$3:$D$76,2,0)),"")</f>
        <v>280 4000</v>
      </c>
      <c r="Z121" s="61">
        <v>202</v>
      </c>
      <c r="AA121" s="62">
        <v>5093</v>
      </c>
      <c r="AB121" s="62" t="s">
        <v>983</v>
      </c>
      <c r="AC121" s="65" t="str">
        <f>IF(D121&lt;&gt;"",VLOOKUP(D121,LISTAS·PAPP!$I$3:$M$16,2,0),"")</f>
        <v>56</v>
      </c>
      <c r="AD121" s="51" t="str">
        <f>IF(D121&lt;&gt;"",VLOOKUP(D121,LISTAS·PAPP!$I$3:$M$16,3,0),"")</f>
        <v>DESARROLLO_INFANTIL</v>
      </c>
      <c r="AE121" s="52" t="str">
        <f>IF(D121&lt;&gt;"",VLOOKUP(D121,LISTAS·PAPP!$I$3:$M$16,4,0),"")</f>
        <v>001</v>
      </c>
      <c r="AF121" s="51" t="str">
        <f>IF(D121&lt;&gt;"",VLOOKUP(D121,LISTAS·PAPP!$I$3:$M$16,5,0),"")</f>
        <v>ESTRATEGIA_DE_MEJORAMIENTO_DEL_TALENTO_HUMANO_DE_LOS_SERVICIOS_DE_DESARROLLO_INFANTIL</v>
      </c>
      <c r="AG121" s="52" t="str">
        <f>IF(AH121&lt;&gt;"",VLOOKUP(AH121,LISTAS·PAPP!$O$3:$P$74,2,0),"")</f>
        <v>006</v>
      </c>
      <c r="AH121" s="58" t="s">
        <v>859</v>
      </c>
      <c r="AI121" s="60" t="s">
        <v>471</v>
      </c>
      <c r="AJ121" s="51" t="str">
        <f>IF(AI121&lt;&gt;"",VLOOKUP(AI121,LISTAS·PAPP!$X$4:$Y$80,2,0),"")</f>
        <v>NO APLICA</v>
      </c>
      <c r="AK121" s="58" t="s">
        <v>631</v>
      </c>
      <c r="AL121" s="60">
        <v>710602</v>
      </c>
      <c r="AM121" s="51" t="str">
        <f>IF(ISERROR(VLOOKUP(AL121,LISTAS·PAPP!$AD$4:$AE$334,2,0))," ",VLOOKUP(AL121,LISTAS·PAPP!$AD$4:$AE$334,2,0))</f>
        <v>Fondo de Reserva</v>
      </c>
      <c r="AN121" s="63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53">
        <f t="shared" si="4"/>
        <v>0</v>
      </c>
      <c r="BB121" s="54" t="str">
        <f t="shared" si="5"/>
        <v>OK</v>
      </c>
      <c r="BC121" s="55" t="str">
        <f t="shared" si="6"/>
        <v xml:space="preserve">                </v>
      </c>
    </row>
    <row r="122" spans="1:55" ht="50.1" customHeight="1" x14ac:dyDescent="0.25">
      <c r="A122" s="58" t="s">
        <v>39</v>
      </c>
      <c r="B122" s="58" t="s">
        <v>48</v>
      </c>
      <c r="C122" s="58" t="s">
        <v>110</v>
      </c>
      <c r="D122" s="58" t="s">
        <v>171</v>
      </c>
      <c r="E122" s="51" t="str">
        <f>IF(C122&lt;&gt;"",VLOOKUP(MID(C122,18,5),LISTAS·PAPP!$E$4:$F$76,2,0),"")</f>
        <v>LOS_RÍOS</v>
      </c>
      <c r="F122" s="58" t="s">
        <v>334</v>
      </c>
      <c r="G122" s="51" t="str">
        <f>IF(F122&lt;&gt;"",VLOOKUP(F122,LISTAS·PAPP!$R$3:$T$221,3,0),"")</f>
        <v xml:space="preserve"> </v>
      </c>
      <c r="H122" s="58" t="s">
        <v>905</v>
      </c>
      <c r="I122" s="66" t="s">
        <v>945</v>
      </c>
      <c r="J122" s="66" t="s">
        <v>946</v>
      </c>
      <c r="K122" s="67">
        <v>1</v>
      </c>
      <c r="L122" s="66" t="s">
        <v>964</v>
      </c>
      <c r="M122" s="60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1</v>
      </c>
      <c r="V122" s="60">
        <v>0</v>
      </c>
      <c r="W122" s="60">
        <v>0</v>
      </c>
      <c r="X122" s="60">
        <v>0</v>
      </c>
      <c r="Y122" s="52" t="str">
        <f>IF(A122&lt;&gt;"",IF(D122="DIRECCIÓN_DE_TRANSFERENCIAS","280 0031",VLOOKUP(C122,LISTAS·PAPP!$C$3:$D$76,2,0)),"")</f>
        <v>280 5000</v>
      </c>
      <c r="Z122" s="61">
        <v>202</v>
      </c>
      <c r="AA122" s="62">
        <v>5093</v>
      </c>
      <c r="AB122" s="62" t="s">
        <v>983</v>
      </c>
      <c r="AC122" s="65" t="str">
        <f>IF(D122&lt;&gt;"",VLOOKUP(D122,LISTAS·PAPP!$I$3:$M$16,2,0),"")</f>
        <v>56</v>
      </c>
      <c r="AD122" s="51" t="str">
        <f>IF(D122&lt;&gt;"",VLOOKUP(D122,LISTAS·PAPP!$I$3:$M$16,3,0),"")</f>
        <v>DESARROLLO_INFANTIL</v>
      </c>
      <c r="AE122" s="52" t="str">
        <f>IF(D122&lt;&gt;"",VLOOKUP(D122,LISTAS·PAPP!$I$3:$M$16,4,0),"")</f>
        <v>001</v>
      </c>
      <c r="AF122" s="51" t="str">
        <f>IF(D122&lt;&gt;"",VLOOKUP(D122,LISTAS·PAPP!$I$3:$M$16,5,0),"")</f>
        <v>ESTRATEGIA_DE_MEJORAMIENTO_DEL_TALENTO_HUMANO_DE_LOS_SERVICIOS_DE_DESARROLLO_INFANTIL</v>
      </c>
      <c r="AG122" s="52" t="str">
        <f>IF(AH122&lt;&gt;"",VLOOKUP(AH122,LISTAS·PAPP!$O$3:$P$74,2,0),"")</f>
        <v>006</v>
      </c>
      <c r="AH122" s="58" t="s">
        <v>859</v>
      </c>
      <c r="AI122" s="60" t="s">
        <v>471</v>
      </c>
      <c r="AJ122" s="51" t="str">
        <f>IF(AI122&lt;&gt;"",VLOOKUP(AI122,LISTAS·PAPP!$X$4:$Y$80,2,0),"")</f>
        <v>NO APLICA</v>
      </c>
      <c r="AK122" s="58" t="s">
        <v>631</v>
      </c>
      <c r="AL122" s="60">
        <v>710510</v>
      </c>
      <c r="AM122" s="51" t="str">
        <f>IF(ISERROR(VLOOKUP(AL122,LISTAS·PAPP!$AD$4:$AE$334,2,0))," ",VLOOKUP(AL122,LISTAS·PAPP!$AD$4:$AE$334,2,0))</f>
        <v>Servicios Personales por Contrato</v>
      </c>
      <c r="AN122" s="63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53">
        <f t="shared" si="4"/>
        <v>0</v>
      </c>
      <c r="BB122" s="54" t="str">
        <f t="shared" si="5"/>
        <v>OK</v>
      </c>
      <c r="BC122" s="55" t="str">
        <f t="shared" si="6"/>
        <v xml:space="preserve">                </v>
      </c>
    </row>
    <row r="123" spans="1:55" ht="50.1" customHeight="1" x14ac:dyDescent="0.25">
      <c r="A123" s="58" t="s">
        <v>39</v>
      </c>
      <c r="B123" s="58" t="s">
        <v>48</v>
      </c>
      <c r="C123" s="58" t="s">
        <v>110</v>
      </c>
      <c r="D123" s="58" t="s">
        <v>171</v>
      </c>
      <c r="E123" s="51" t="str">
        <f>IF(C123&lt;&gt;"",VLOOKUP(MID(C123,18,5),LISTAS·PAPP!$E$4:$F$76,2,0),"")</f>
        <v>LOS_RÍOS</v>
      </c>
      <c r="F123" s="58" t="s">
        <v>334</v>
      </c>
      <c r="G123" s="51" t="str">
        <f>IF(F123&lt;&gt;"",VLOOKUP(F123,LISTAS·PAPP!$R$3:$T$221,3,0),"")</f>
        <v xml:space="preserve"> </v>
      </c>
      <c r="H123" s="58" t="s">
        <v>905</v>
      </c>
      <c r="I123" s="66" t="s">
        <v>945</v>
      </c>
      <c r="J123" s="66" t="s">
        <v>946</v>
      </c>
      <c r="K123" s="67">
        <v>1</v>
      </c>
      <c r="L123" s="66" t="s">
        <v>964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1</v>
      </c>
      <c r="V123" s="60">
        <v>0</v>
      </c>
      <c r="W123" s="60">
        <v>0</v>
      </c>
      <c r="X123" s="60">
        <v>0</v>
      </c>
      <c r="Y123" s="52" t="str">
        <f>IF(A123&lt;&gt;"",IF(D123="DIRECCIÓN_DE_TRANSFERENCIAS","280 0031",VLOOKUP(C123,LISTAS·PAPP!$C$3:$D$76,2,0)),"")</f>
        <v>280 5000</v>
      </c>
      <c r="Z123" s="61">
        <v>202</v>
      </c>
      <c r="AA123" s="62">
        <v>5093</v>
      </c>
      <c r="AB123" s="62" t="s">
        <v>983</v>
      </c>
      <c r="AC123" s="65" t="str">
        <f>IF(D123&lt;&gt;"",VLOOKUP(D123,LISTAS·PAPP!$I$3:$M$16,2,0),"")</f>
        <v>56</v>
      </c>
      <c r="AD123" s="51" t="str">
        <f>IF(D123&lt;&gt;"",VLOOKUP(D123,LISTAS·PAPP!$I$3:$M$16,3,0),"")</f>
        <v>DESARROLLO_INFANTIL</v>
      </c>
      <c r="AE123" s="52" t="str">
        <f>IF(D123&lt;&gt;"",VLOOKUP(D123,LISTAS·PAPP!$I$3:$M$16,4,0),"")</f>
        <v>001</v>
      </c>
      <c r="AF123" s="51" t="str">
        <f>IF(D123&lt;&gt;"",VLOOKUP(D123,LISTAS·PAPP!$I$3:$M$16,5,0),"")</f>
        <v>ESTRATEGIA_DE_MEJORAMIENTO_DEL_TALENTO_HUMANO_DE_LOS_SERVICIOS_DE_DESARROLLO_INFANTIL</v>
      </c>
      <c r="AG123" s="52" t="str">
        <f>IF(AH123&lt;&gt;"",VLOOKUP(AH123,LISTAS·PAPP!$O$3:$P$74,2,0),"")</f>
        <v>006</v>
      </c>
      <c r="AH123" s="58" t="s">
        <v>859</v>
      </c>
      <c r="AI123" s="60" t="s">
        <v>471</v>
      </c>
      <c r="AJ123" s="51" t="str">
        <f>IF(AI123&lt;&gt;"",VLOOKUP(AI123,LISTAS·PAPP!$X$4:$Y$80,2,0),"")</f>
        <v>NO APLICA</v>
      </c>
      <c r="AK123" s="58" t="s">
        <v>631</v>
      </c>
      <c r="AL123" s="60">
        <v>710601</v>
      </c>
      <c r="AM123" s="51" t="str">
        <f>IF(ISERROR(VLOOKUP(AL123,LISTAS·PAPP!$AD$4:$AE$334,2,0))," ",VLOOKUP(AL123,LISTAS·PAPP!$AD$4:$AE$334,2,0))</f>
        <v>Aporte Patronal</v>
      </c>
      <c r="AN123" s="63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53">
        <f t="shared" si="4"/>
        <v>0</v>
      </c>
      <c r="BB123" s="54" t="str">
        <f t="shared" si="5"/>
        <v>OK</v>
      </c>
      <c r="BC123" s="55" t="str">
        <f t="shared" si="6"/>
        <v xml:space="preserve">                </v>
      </c>
    </row>
    <row r="124" spans="1:55" ht="50.1" customHeight="1" x14ac:dyDescent="0.25">
      <c r="A124" s="58" t="s">
        <v>39</v>
      </c>
      <c r="B124" s="58" t="s">
        <v>48</v>
      </c>
      <c r="C124" s="58" t="s">
        <v>110</v>
      </c>
      <c r="D124" s="58" t="s">
        <v>171</v>
      </c>
      <c r="E124" s="51" t="str">
        <f>IF(C124&lt;&gt;"",VLOOKUP(MID(C124,18,5),LISTAS·PAPP!$E$4:$F$76,2,0),"")</f>
        <v>LOS_RÍOS</v>
      </c>
      <c r="F124" s="58" t="s">
        <v>334</v>
      </c>
      <c r="G124" s="51" t="str">
        <f>IF(F124&lt;&gt;"",VLOOKUP(F124,LISTAS·PAPP!$R$3:$T$221,3,0),"")</f>
        <v xml:space="preserve"> </v>
      </c>
      <c r="H124" s="58" t="s">
        <v>905</v>
      </c>
      <c r="I124" s="66" t="s">
        <v>945</v>
      </c>
      <c r="J124" s="66" t="s">
        <v>946</v>
      </c>
      <c r="K124" s="67">
        <v>1</v>
      </c>
      <c r="L124" s="66" t="s">
        <v>964</v>
      </c>
      <c r="M124" s="60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1</v>
      </c>
      <c r="V124" s="60">
        <v>0</v>
      </c>
      <c r="W124" s="60">
        <v>0</v>
      </c>
      <c r="X124" s="60">
        <v>0</v>
      </c>
      <c r="Y124" s="52" t="str">
        <f>IF(A124&lt;&gt;"",IF(D124="DIRECCIÓN_DE_TRANSFERENCIAS","280 0031",VLOOKUP(C124,LISTAS·PAPP!$C$3:$D$76,2,0)),"")</f>
        <v>280 5000</v>
      </c>
      <c r="Z124" s="61">
        <v>202</v>
      </c>
      <c r="AA124" s="62">
        <v>5093</v>
      </c>
      <c r="AB124" s="62" t="s">
        <v>983</v>
      </c>
      <c r="AC124" s="65" t="str">
        <f>IF(D124&lt;&gt;"",VLOOKUP(D124,LISTAS·PAPP!$I$3:$M$16,2,0),"")</f>
        <v>56</v>
      </c>
      <c r="AD124" s="51" t="str">
        <f>IF(D124&lt;&gt;"",VLOOKUP(D124,LISTAS·PAPP!$I$3:$M$16,3,0),"")</f>
        <v>DESARROLLO_INFANTIL</v>
      </c>
      <c r="AE124" s="52" t="str">
        <f>IF(D124&lt;&gt;"",VLOOKUP(D124,LISTAS·PAPP!$I$3:$M$16,4,0),"")</f>
        <v>001</v>
      </c>
      <c r="AF124" s="51" t="str">
        <f>IF(D124&lt;&gt;"",VLOOKUP(D124,LISTAS·PAPP!$I$3:$M$16,5,0),"")</f>
        <v>ESTRATEGIA_DE_MEJORAMIENTO_DEL_TALENTO_HUMANO_DE_LOS_SERVICIOS_DE_DESARROLLO_INFANTIL</v>
      </c>
      <c r="AG124" s="52" t="str">
        <f>IF(AH124&lt;&gt;"",VLOOKUP(AH124,LISTAS·PAPP!$O$3:$P$74,2,0),"")</f>
        <v>006</v>
      </c>
      <c r="AH124" s="58" t="s">
        <v>859</v>
      </c>
      <c r="AI124" s="60" t="s">
        <v>471</v>
      </c>
      <c r="AJ124" s="51" t="str">
        <f>IF(AI124&lt;&gt;"",VLOOKUP(AI124,LISTAS·PAPP!$X$4:$Y$80,2,0),"")</f>
        <v>NO APLICA</v>
      </c>
      <c r="AK124" s="58" t="s">
        <v>631</v>
      </c>
      <c r="AL124" s="60">
        <v>710203</v>
      </c>
      <c r="AM124" s="51" t="str">
        <f>IF(ISERROR(VLOOKUP(AL124,LISTAS·PAPP!$AD$4:$AE$334,2,0))," ",VLOOKUP(AL124,LISTAS·PAPP!$AD$4:$AE$334,2,0))</f>
        <v>Decimo Tercer Sueldo</v>
      </c>
      <c r="AN124" s="63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53">
        <f t="shared" si="4"/>
        <v>0</v>
      </c>
      <c r="BB124" s="54" t="str">
        <f t="shared" si="5"/>
        <v>OK</v>
      </c>
      <c r="BC124" s="55" t="str">
        <f t="shared" si="6"/>
        <v xml:space="preserve">                </v>
      </c>
    </row>
    <row r="125" spans="1:55" ht="50.1" customHeight="1" x14ac:dyDescent="0.25">
      <c r="A125" s="58" t="s">
        <v>39</v>
      </c>
      <c r="B125" s="58" t="s">
        <v>49</v>
      </c>
      <c r="C125" s="58" t="s">
        <v>128</v>
      </c>
      <c r="D125" s="58" t="s">
        <v>171</v>
      </c>
      <c r="E125" s="51" t="str">
        <f>IF(C125&lt;&gt;"",VLOOKUP(MID(C125,18,5),LISTAS·PAPP!$E$4:$F$76,2,0),"")</f>
        <v>AZUAY</v>
      </c>
      <c r="F125" s="58" t="s">
        <v>209</v>
      </c>
      <c r="G125" s="51" t="str">
        <f>IF(F125&lt;&gt;"",VLOOKUP(F125,LISTAS·PAPP!$R$3:$T$221,3,0),"")</f>
        <v xml:space="preserve"> </v>
      </c>
      <c r="H125" s="58" t="s">
        <v>905</v>
      </c>
      <c r="I125" s="66" t="s">
        <v>945</v>
      </c>
      <c r="J125" s="66" t="s">
        <v>946</v>
      </c>
      <c r="K125" s="67">
        <v>1</v>
      </c>
      <c r="L125" s="66" t="s">
        <v>964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1</v>
      </c>
      <c r="V125" s="60">
        <v>0</v>
      </c>
      <c r="W125" s="60">
        <v>0</v>
      </c>
      <c r="X125" s="60">
        <v>0</v>
      </c>
      <c r="Y125" s="52" t="str">
        <f>IF(A125&lt;&gt;"",IF(D125="DIRECCIÓN_DE_TRANSFERENCIAS","280 0031",VLOOKUP(C125,LISTAS·PAPP!$C$3:$D$76,2,0)),"")</f>
        <v>280 6000</v>
      </c>
      <c r="Z125" s="61">
        <v>202</v>
      </c>
      <c r="AA125" s="62">
        <v>5093</v>
      </c>
      <c r="AB125" s="62" t="s">
        <v>983</v>
      </c>
      <c r="AC125" s="65" t="str">
        <f>IF(D125&lt;&gt;"",VLOOKUP(D125,LISTAS·PAPP!$I$3:$M$16,2,0),"")</f>
        <v>56</v>
      </c>
      <c r="AD125" s="51" t="str">
        <f>IF(D125&lt;&gt;"",VLOOKUP(D125,LISTAS·PAPP!$I$3:$M$16,3,0),"")</f>
        <v>DESARROLLO_INFANTIL</v>
      </c>
      <c r="AE125" s="52" t="str">
        <f>IF(D125&lt;&gt;"",VLOOKUP(D125,LISTAS·PAPP!$I$3:$M$16,4,0),"")</f>
        <v>001</v>
      </c>
      <c r="AF125" s="51" t="str">
        <f>IF(D125&lt;&gt;"",VLOOKUP(D125,LISTAS·PAPP!$I$3:$M$16,5,0),"")</f>
        <v>ESTRATEGIA_DE_MEJORAMIENTO_DEL_TALENTO_HUMANO_DE_LOS_SERVICIOS_DE_DESARROLLO_INFANTIL</v>
      </c>
      <c r="AG125" s="52" t="str">
        <f>IF(AH125&lt;&gt;"",VLOOKUP(AH125,LISTAS·PAPP!$O$3:$P$74,2,0),"")</f>
        <v>006</v>
      </c>
      <c r="AH125" s="58" t="s">
        <v>859</v>
      </c>
      <c r="AI125" s="60" t="s">
        <v>471</v>
      </c>
      <c r="AJ125" s="51" t="str">
        <f>IF(AI125&lt;&gt;"",VLOOKUP(AI125,LISTAS·PAPP!$X$4:$Y$80,2,0),"")</f>
        <v>NO APLICA</v>
      </c>
      <c r="AK125" s="58" t="s">
        <v>631</v>
      </c>
      <c r="AL125" s="60">
        <v>710510</v>
      </c>
      <c r="AM125" s="51" t="str">
        <f>IF(ISERROR(VLOOKUP(AL125,LISTAS·PAPP!$AD$4:$AE$334,2,0))," ",VLOOKUP(AL125,LISTAS·PAPP!$AD$4:$AE$334,2,0))</f>
        <v>Servicios Personales por Contrato</v>
      </c>
      <c r="AN125" s="63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53">
        <f t="shared" si="4"/>
        <v>0</v>
      </c>
      <c r="BB125" s="54" t="str">
        <f t="shared" si="5"/>
        <v>OK</v>
      </c>
      <c r="BC125" s="55" t="str">
        <f t="shared" si="6"/>
        <v xml:space="preserve">                </v>
      </c>
    </row>
    <row r="126" spans="1:55" ht="50.1" customHeight="1" x14ac:dyDescent="0.25">
      <c r="A126" s="58" t="s">
        <v>39</v>
      </c>
      <c r="B126" s="58" t="s">
        <v>49</v>
      </c>
      <c r="C126" s="58" t="s">
        <v>128</v>
      </c>
      <c r="D126" s="58" t="s">
        <v>171</v>
      </c>
      <c r="E126" s="51" t="str">
        <f>IF(C126&lt;&gt;"",VLOOKUP(MID(C126,18,5),LISTAS·PAPP!$E$4:$F$76,2,0),"")</f>
        <v>AZUAY</v>
      </c>
      <c r="F126" s="58" t="s">
        <v>209</v>
      </c>
      <c r="G126" s="51" t="str">
        <f>IF(F126&lt;&gt;"",VLOOKUP(F126,LISTAS·PAPP!$R$3:$T$221,3,0),"")</f>
        <v xml:space="preserve"> </v>
      </c>
      <c r="H126" s="58" t="s">
        <v>905</v>
      </c>
      <c r="I126" s="66" t="s">
        <v>945</v>
      </c>
      <c r="J126" s="66" t="s">
        <v>946</v>
      </c>
      <c r="K126" s="67">
        <v>1</v>
      </c>
      <c r="L126" s="66" t="s">
        <v>964</v>
      </c>
      <c r="M126" s="60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1</v>
      </c>
      <c r="V126" s="60">
        <v>0</v>
      </c>
      <c r="W126" s="60">
        <v>0</v>
      </c>
      <c r="X126" s="60">
        <v>0</v>
      </c>
      <c r="Y126" s="52" t="str">
        <f>IF(A126&lt;&gt;"",IF(D126="DIRECCIÓN_DE_TRANSFERENCIAS","280 0031",VLOOKUP(C126,LISTAS·PAPP!$C$3:$D$76,2,0)),"")</f>
        <v>280 6000</v>
      </c>
      <c r="Z126" s="61">
        <v>202</v>
      </c>
      <c r="AA126" s="62">
        <v>5093</v>
      </c>
      <c r="AB126" s="62" t="s">
        <v>983</v>
      </c>
      <c r="AC126" s="65" t="str">
        <f>IF(D126&lt;&gt;"",VLOOKUP(D126,LISTAS·PAPP!$I$3:$M$16,2,0),"")</f>
        <v>56</v>
      </c>
      <c r="AD126" s="51" t="str">
        <f>IF(D126&lt;&gt;"",VLOOKUP(D126,LISTAS·PAPP!$I$3:$M$16,3,0),"")</f>
        <v>DESARROLLO_INFANTIL</v>
      </c>
      <c r="AE126" s="52" t="str">
        <f>IF(D126&lt;&gt;"",VLOOKUP(D126,LISTAS·PAPP!$I$3:$M$16,4,0),"")</f>
        <v>001</v>
      </c>
      <c r="AF126" s="51" t="str">
        <f>IF(D126&lt;&gt;"",VLOOKUP(D126,LISTAS·PAPP!$I$3:$M$16,5,0),"")</f>
        <v>ESTRATEGIA_DE_MEJORAMIENTO_DEL_TALENTO_HUMANO_DE_LOS_SERVICIOS_DE_DESARROLLO_INFANTIL</v>
      </c>
      <c r="AG126" s="52" t="str">
        <f>IF(AH126&lt;&gt;"",VLOOKUP(AH126,LISTAS·PAPP!$O$3:$P$74,2,0),"")</f>
        <v>006</v>
      </c>
      <c r="AH126" s="58" t="s">
        <v>859</v>
      </c>
      <c r="AI126" s="60" t="s">
        <v>471</v>
      </c>
      <c r="AJ126" s="51" t="str">
        <f>IF(AI126&lt;&gt;"",VLOOKUP(AI126,LISTAS·PAPP!$X$4:$Y$80,2,0),"")</f>
        <v>NO APLICA</v>
      </c>
      <c r="AK126" s="58" t="s">
        <v>631</v>
      </c>
      <c r="AL126" s="60">
        <v>710601</v>
      </c>
      <c r="AM126" s="51" t="str">
        <f>IF(ISERROR(VLOOKUP(AL126,LISTAS·PAPP!$AD$4:$AE$334,2,0))," ",VLOOKUP(AL126,LISTAS·PAPP!$AD$4:$AE$334,2,0))</f>
        <v>Aporte Patronal</v>
      </c>
      <c r="AN126" s="63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53">
        <f t="shared" si="4"/>
        <v>0</v>
      </c>
      <c r="BB126" s="54" t="str">
        <f t="shared" si="5"/>
        <v>OK</v>
      </c>
      <c r="BC126" s="55" t="str">
        <f t="shared" si="6"/>
        <v xml:space="preserve">                </v>
      </c>
    </row>
    <row r="127" spans="1:55" ht="50.1" customHeight="1" x14ac:dyDescent="0.25">
      <c r="A127" s="58" t="s">
        <v>39</v>
      </c>
      <c r="B127" s="58" t="s">
        <v>49</v>
      </c>
      <c r="C127" s="58" t="s">
        <v>128</v>
      </c>
      <c r="D127" s="58" t="s">
        <v>171</v>
      </c>
      <c r="E127" s="51" t="str">
        <f>IF(C127&lt;&gt;"",VLOOKUP(MID(C127,18,5),LISTAS·PAPP!$E$4:$F$76,2,0),"")</f>
        <v>AZUAY</v>
      </c>
      <c r="F127" s="58" t="s">
        <v>209</v>
      </c>
      <c r="G127" s="51" t="str">
        <f>IF(F127&lt;&gt;"",VLOOKUP(F127,LISTAS·PAPP!$R$3:$T$221,3,0),"")</f>
        <v xml:space="preserve"> </v>
      </c>
      <c r="H127" s="58" t="s">
        <v>905</v>
      </c>
      <c r="I127" s="66" t="s">
        <v>945</v>
      </c>
      <c r="J127" s="66" t="s">
        <v>946</v>
      </c>
      <c r="K127" s="67">
        <v>1</v>
      </c>
      <c r="L127" s="66" t="s">
        <v>964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1</v>
      </c>
      <c r="V127" s="60">
        <v>0</v>
      </c>
      <c r="W127" s="60">
        <v>0</v>
      </c>
      <c r="X127" s="60">
        <v>0</v>
      </c>
      <c r="Y127" s="52" t="str">
        <f>IF(A127&lt;&gt;"",IF(D127="DIRECCIÓN_DE_TRANSFERENCIAS","280 0031",VLOOKUP(C127,LISTAS·PAPP!$C$3:$D$76,2,0)),"")</f>
        <v>280 6000</v>
      </c>
      <c r="Z127" s="61">
        <v>202</v>
      </c>
      <c r="AA127" s="62">
        <v>5093</v>
      </c>
      <c r="AB127" s="62" t="s">
        <v>983</v>
      </c>
      <c r="AC127" s="65" t="str">
        <f>IF(D127&lt;&gt;"",VLOOKUP(D127,LISTAS·PAPP!$I$3:$M$16,2,0),"")</f>
        <v>56</v>
      </c>
      <c r="AD127" s="51" t="str">
        <f>IF(D127&lt;&gt;"",VLOOKUP(D127,LISTAS·PAPP!$I$3:$M$16,3,0),"")</f>
        <v>DESARROLLO_INFANTIL</v>
      </c>
      <c r="AE127" s="52" t="str">
        <f>IF(D127&lt;&gt;"",VLOOKUP(D127,LISTAS·PAPP!$I$3:$M$16,4,0),"")</f>
        <v>001</v>
      </c>
      <c r="AF127" s="51" t="str">
        <f>IF(D127&lt;&gt;"",VLOOKUP(D127,LISTAS·PAPP!$I$3:$M$16,5,0),"")</f>
        <v>ESTRATEGIA_DE_MEJORAMIENTO_DEL_TALENTO_HUMANO_DE_LOS_SERVICIOS_DE_DESARROLLO_INFANTIL</v>
      </c>
      <c r="AG127" s="52" t="str">
        <f>IF(AH127&lt;&gt;"",VLOOKUP(AH127,LISTAS·PAPP!$O$3:$P$74,2,0),"")</f>
        <v>006</v>
      </c>
      <c r="AH127" s="58" t="s">
        <v>859</v>
      </c>
      <c r="AI127" s="60" t="s">
        <v>471</v>
      </c>
      <c r="AJ127" s="51" t="str">
        <f>IF(AI127&lt;&gt;"",VLOOKUP(AI127,LISTAS·PAPP!$X$4:$Y$80,2,0),"")</f>
        <v>NO APLICA</v>
      </c>
      <c r="AK127" s="58" t="s">
        <v>631</v>
      </c>
      <c r="AL127" s="60">
        <v>710203</v>
      </c>
      <c r="AM127" s="51" t="str">
        <f>IF(ISERROR(VLOOKUP(AL127,LISTAS·PAPP!$AD$4:$AE$334,2,0))," ",VLOOKUP(AL127,LISTAS·PAPP!$AD$4:$AE$334,2,0))</f>
        <v>Decimo Tercer Sueldo</v>
      </c>
      <c r="AN127" s="63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53">
        <f t="shared" si="4"/>
        <v>0</v>
      </c>
      <c r="BB127" s="54" t="str">
        <f t="shared" si="5"/>
        <v>OK</v>
      </c>
      <c r="BC127" s="55" t="str">
        <f t="shared" si="6"/>
        <v xml:space="preserve">                </v>
      </c>
    </row>
    <row r="128" spans="1:55" ht="50.1" customHeight="1" x14ac:dyDescent="0.25">
      <c r="A128" s="58" t="s">
        <v>39</v>
      </c>
      <c r="B128" s="58" t="s">
        <v>49</v>
      </c>
      <c r="C128" s="58" t="s">
        <v>128</v>
      </c>
      <c r="D128" s="58" t="s">
        <v>171</v>
      </c>
      <c r="E128" s="51" t="str">
        <f>IF(C128&lt;&gt;"",VLOOKUP(MID(C128,18,5),LISTAS·PAPP!$E$4:$F$76,2,0),"")</f>
        <v>AZUAY</v>
      </c>
      <c r="F128" s="58" t="s">
        <v>209</v>
      </c>
      <c r="G128" s="51" t="str">
        <f>IF(F128&lt;&gt;"",VLOOKUP(F128,LISTAS·PAPP!$R$3:$T$221,3,0),"")</f>
        <v xml:space="preserve"> </v>
      </c>
      <c r="H128" s="58" t="s">
        <v>905</v>
      </c>
      <c r="I128" s="66" t="s">
        <v>945</v>
      </c>
      <c r="J128" s="66" t="s">
        <v>946</v>
      </c>
      <c r="K128" s="67">
        <v>1</v>
      </c>
      <c r="L128" s="66" t="s">
        <v>964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1</v>
      </c>
      <c r="V128" s="60">
        <v>0</v>
      </c>
      <c r="W128" s="60">
        <v>0</v>
      </c>
      <c r="X128" s="60">
        <v>0</v>
      </c>
      <c r="Y128" s="52" t="str">
        <f>IF(A128&lt;&gt;"",IF(D128="DIRECCIÓN_DE_TRANSFERENCIAS","280 0031",VLOOKUP(C128,LISTAS·PAPP!$C$3:$D$76,2,0)),"")</f>
        <v>280 6000</v>
      </c>
      <c r="Z128" s="61">
        <v>202</v>
      </c>
      <c r="AA128" s="62">
        <v>5093</v>
      </c>
      <c r="AB128" s="62" t="s">
        <v>983</v>
      </c>
      <c r="AC128" s="65" t="str">
        <f>IF(D128&lt;&gt;"",VLOOKUP(D128,LISTAS·PAPP!$I$3:$M$16,2,0),"")</f>
        <v>56</v>
      </c>
      <c r="AD128" s="51" t="str">
        <f>IF(D128&lt;&gt;"",VLOOKUP(D128,LISTAS·PAPP!$I$3:$M$16,3,0),"")</f>
        <v>DESARROLLO_INFANTIL</v>
      </c>
      <c r="AE128" s="52" t="str">
        <f>IF(D128&lt;&gt;"",VLOOKUP(D128,LISTAS·PAPP!$I$3:$M$16,4,0),"")</f>
        <v>001</v>
      </c>
      <c r="AF128" s="51" t="str">
        <f>IF(D128&lt;&gt;"",VLOOKUP(D128,LISTAS·PAPP!$I$3:$M$16,5,0),"")</f>
        <v>ESTRATEGIA_DE_MEJORAMIENTO_DEL_TALENTO_HUMANO_DE_LOS_SERVICIOS_DE_DESARROLLO_INFANTIL</v>
      </c>
      <c r="AG128" s="52" t="str">
        <f>IF(AH128&lt;&gt;"",VLOOKUP(AH128,LISTAS·PAPP!$O$3:$P$74,2,0),"")</f>
        <v>006</v>
      </c>
      <c r="AH128" s="58" t="s">
        <v>859</v>
      </c>
      <c r="AI128" s="60" t="s">
        <v>471</v>
      </c>
      <c r="AJ128" s="51" t="str">
        <f>IF(AI128&lt;&gt;"",VLOOKUP(AI128,LISTAS·PAPP!$X$4:$Y$80,2,0),"")</f>
        <v>NO APLICA</v>
      </c>
      <c r="AK128" s="58" t="s">
        <v>631</v>
      </c>
      <c r="AL128" s="60">
        <v>710602</v>
      </c>
      <c r="AM128" s="51" t="str">
        <f>IF(ISERROR(VLOOKUP(AL128,LISTAS·PAPP!$AD$4:$AE$334,2,0))," ",VLOOKUP(AL128,LISTAS·PAPP!$AD$4:$AE$334,2,0))</f>
        <v>Fondo de Reserva</v>
      </c>
      <c r="AN128" s="63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53">
        <f t="shared" si="4"/>
        <v>0</v>
      </c>
      <c r="BB128" s="54" t="str">
        <f t="shared" si="5"/>
        <v>OK</v>
      </c>
      <c r="BC128" s="55" t="str">
        <f t="shared" si="6"/>
        <v xml:space="preserve">                </v>
      </c>
    </row>
    <row r="129" spans="1:55" ht="50.1" customHeight="1" x14ac:dyDescent="0.25">
      <c r="A129" s="58" t="s">
        <v>39</v>
      </c>
      <c r="B129" s="58" t="s">
        <v>50</v>
      </c>
      <c r="C129" s="58" t="s">
        <v>138</v>
      </c>
      <c r="D129" s="58" t="s">
        <v>171</v>
      </c>
      <c r="E129" s="51" t="str">
        <f>IF(C129&lt;&gt;"",VLOOKUP(MID(C129,18,5),LISTAS·PAPP!$E$4:$F$76,2,0),"")</f>
        <v>LOJA</v>
      </c>
      <c r="F129" s="58" t="s">
        <v>204</v>
      </c>
      <c r="G129" s="51" t="str">
        <f>IF(F129&lt;&gt;"",VLOOKUP(F129,LISTAS·PAPP!$R$3:$T$221,3,0),"")</f>
        <v>SUR</v>
      </c>
      <c r="H129" s="58" t="s">
        <v>905</v>
      </c>
      <c r="I129" s="66" t="s">
        <v>945</v>
      </c>
      <c r="J129" s="66" t="s">
        <v>946</v>
      </c>
      <c r="K129" s="67">
        <v>1</v>
      </c>
      <c r="L129" s="66" t="s">
        <v>964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1</v>
      </c>
      <c r="V129" s="60">
        <v>0</v>
      </c>
      <c r="W129" s="60">
        <v>0</v>
      </c>
      <c r="X129" s="60">
        <v>0</v>
      </c>
      <c r="Y129" s="52" t="str">
        <f>IF(A129&lt;&gt;"",IF(D129="DIRECCIÓN_DE_TRANSFERENCIAS","280 0031",VLOOKUP(C129,LISTAS·PAPP!$C$3:$D$76,2,0)),"")</f>
        <v>280 7000</v>
      </c>
      <c r="Z129" s="61">
        <v>202</v>
      </c>
      <c r="AA129" s="62">
        <v>5093</v>
      </c>
      <c r="AB129" s="62" t="s">
        <v>983</v>
      </c>
      <c r="AC129" s="65" t="str">
        <f>IF(D129&lt;&gt;"",VLOOKUP(D129,LISTAS·PAPP!$I$3:$M$16,2,0),"")</f>
        <v>56</v>
      </c>
      <c r="AD129" s="51" t="str">
        <f>IF(D129&lt;&gt;"",VLOOKUP(D129,LISTAS·PAPP!$I$3:$M$16,3,0),"")</f>
        <v>DESARROLLO_INFANTIL</v>
      </c>
      <c r="AE129" s="52" t="str">
        <f>IF(D129&lt;&gt;"",VLOOKUP(D129,LISTAS·PAPP!$I$3:$M$16,4,0),"")</f>
        <v>001</v>
      </c>
      <c r="AF129" s="51" t="str">
        <f>IF(D129&lt;&gt;"",VLOOKUP(D129,LISTAS·PAPP!$I$3:$M$16,5,0),"")</f>
        <v>ESTRATEGIA_DE_MEJORAMIENTO_DEL_TALENTO_HUMANO_DE_LOS_SERVICIOS_DE_DESARROLLO_INFANTIL</v>
      </c>
      <c r="AG129" s="52" t="str">
        <f>IF(AH129&lt;&gt;"",VLOOKUP(AH129,LISTAS·PAPP!$O$3:$P$74,2,0),"")</f>
        <v>006</v>
      </c>
      <c r="AH129" s="58" t="s">
        <v>859</v>
      </c>
      <c r="AI129" s="60" t="s">
        <v>471</v>
      </c>
      <c r="AJ129" s="51" t="str">
        <f>IF(AI129&lt;&gt;"",VLOOKUP(AI129,LISTAS·PAPP!$X$4:$Y$80,2,0),"")</f>
        <v>NO APLICA</v>
      </c>
      <c r="AK129" s="58" t="s">
        <v>631</v>
      </c>
      <c r="AL129" s="60">
        <v>710510</v>
      </c>
      <c r="AM129" s="51" t="str">
        <f>IF(ISERROR(VLOOKUP(AL129,LISTAS·PAPP!$AD$4:$AE$334,2,0))," ",VLOOKUP(AL129,LISTAS·PAPP!$AD$4:$AE$334,2,0))</f>
        <v>Servicios Personales por Contrato</v>
      </c>
      <c r="AN129" s="63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53">
        <f t="shared" si="4"/>
        <v>0</v>
      </c>
      <c r="BB129" s="54" t="str">
        <f t="shared" si="5"/>
        <v>OK</v>
      </c>
      <c r="BC129" s="55" t="str">
        <f t="shared" si="6"/>
        <v xml:space="preserve">                </v>
      </c>
    </row>
    <row r="130" spans="1:55" ht="50.1" customHeight="1" x14ac:dyDescent="0.25">
      <c r="A130" s="58" t="s">
        <v>39</v>
      </c>
      <c r="B130" s="58" t="s">
        <v>50</v>
      </c>
      <c r="C130" s="58" t="s">
        <v>138</v>
      </c>
      <c r="D130" s="58" t="s">
        <v>171</v>
      </c>
      <c r="E130" s="51" t="str">
        <f>IF(C130&lt;&gt;"",VLOOKUP(MID(C130,18,5),LISTAS·PAPP!$E$4:$F$76,2,0),"")</f>
        <v>LOJA</v>
      </c>
      <c r="F130" s="58" t="s">
        <v>204</v>
      </c>
      <c r="G130" s="51" t="str">
        <f>IF(F130&lt;&gt;"",VLOOKUP(F130,LISTAS·PAPP!$R$3:$T$221,3,0),"")</f>
        <v>SUR</v>
      </c>
      <c r="H130" s="58" t="s">
        <v>905</v>
      </c>
      <c r="I130" s="66" t="s">
        <v>945</v>
      </c>
      <c r="J130" s="66" t="s">
        <v>946</v>
      </c>
      <c r="K130" s="67">
        <v>1</v>
      </c>
      <c r="L130" s="66" t="s">
        <v>964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1</v>
      </c>
      <c r="V130" s="60">
        <v>0</v>
      </c>
      <c r="W130" s="60">
        <v>0</v>
      </c>
      <c r="X130" s="60">
        <v>0</v>
      </c>
      <c r="Y130" s="52" t="str">
        <f>IF(A130&lt;&gt;"",IF(D130="DIRECCIÓN_DE_TRANSFERENCIAS","280 0031",VLOOKUP(C130,LISTAS·PAPP!$C$3:$D$76,2,0)),"")</f>
        <v>280 7000</v>
      </c>
      <c r="Z130" s="61">
        <v>202</v>
      </c>
      <c r="AA130" s="62">
        <v>5093</v>
      </c>
      <c r="AB130" s="62" t="s">
        <v>983</v>
      </c>
      <c r="AC130" s="65" t="str">
        <f>IF(D130&lt;&gt;"",VLOOKUP(D130,LISTAS·PAPP!$I$3:$M$16,2,0),"")</f>
        <v>56</v>
      </c>
      <c r="AD130" s="51" t="str">
        <f>IF(D130&lt;&gt;"",VLOOKUP(D130,LISTAS·PAPP!$I$3:$M$16,3,0),"")</f>
        <v>DESARROLLO_INFANTIL</v>
      </c>
      <c r="AE130" s="52" t="str">
        <f>IF(D130&lt;&gt;"",VLOOKUP(D130,LISTAS·PAPP!$I$3:$M$16,4,0),"")</f>
        <v>001</v>
      </c>
      <c r="AF130" s="51" t="str">
        <f>IF(D130&lt;&gt;"",VLOOKUP(D130,LISTAS·PAPP!$I$3:$M$16,5,0),"")</f>
        <v>ESTRATEGIA_DE_MEJORAMIENTO_DEL_TALENTO_HUMANO_DE_LOS_SERVICIOS_DE_DESARROLLO_INFANTIL</v>
      </c>
      <c r="AG130" s="52" t="str">
        <f>IF(AH130&lt;&gt;"",VLOOKUP(AH130,LISTAS·PAPP!$O$3:$P$74,2,0),"")</f>
        <v>006</v>
      </c>
      <c r="AH130" s="58" t="s">
        <v>859</v>
      </c>
      <c r="AI130" s="60" t="s">
        <v>471</v>
      </c>
      <c r="AJ130" s="51" t="str">
        <f>IF(AI130&lt;&gt;"",VLOOKUP(AI130,LISTAS·PAPP!$X$4:$Y$80,2,0),"")</f>
        <v>NO APLICA</v>
      </c>
      <c r="AK130" s="58" t="s">
        <v>631</v>
      </c>
      <c r="AL130" s="60">
        <v>710601</v>
      </c>
      <c r="AM130" s="51" t="str">
        <f>IF(ISERROR(VLOOKUP(AL130,LISTAS·PAPP!$AD$4:$AE$334,2,0))," ",VLOOKUP(AL130,LISTAS·PAPP!$AD$4:$AE$334,2,0))</f>
        <v>Aporte Patronal</v>
      </c>
      <c r="AN130" s="63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53">
        <f t="shared" si="4"/>
        <v>0</v>
      </c>
      <c r="BB130" s="54" t="str">
        <f t="shared" si="5"/>
        <v>OK</v>
      </c>
      <c r="BC130" s="55" t="str">
        <f t="shared" si="6"/>
        <v xml:space="preserve">                </v>
      </c>
    </row>
    <row r="131" spans="1:55" ht="50.1" customHeight="1" x14ac:dyDescent="0.25">
      <c r="A131" s="58" t="s">
        <v>39</v>
      </c>
      <c r="B131" s="58" t="s">
        <v>50</v>
      </c>
      <c r="C131" s="58" t="s">
        <v>138</v>
      </c>
      <c r="D131" s="58" t="s">
        <v>171</v>
      </c>
      <c r="E131" s="51" t="str">
        <f>IF(C131&lt;&gt;"",VLOOKUP(MID(C131,18,5),LISTAS·PAPP!$E$4:$F$76,2,0),"")</f>
        <v>LOJA</v>
      </c>
      <c r="F131" s="58" t="s">
        <v>204</v>
      </c>
      <c r="G131" s="51" t="str">
        <f>IF(F131&lt;&gt;"",VLOOKUP(F131,LISTAS·PAPP!$R$3:$T$221,3,0),"")</f>
        <v>SUR</v>
      </c>
      <c r="H131" s="58" t="s">
        <v>905</v>
      </c>
      <c r="I131" s="66" t="s">
        <v>945</v>
      </c>
      <c r="J131" s="66" t="s">
        <v>946</v>
      </c>
      <c r="K131" s="67">
        <v>1</v>
      </c>
      <c r="L131" s="66" t="s">
        <v>964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1</v>
      </c>
      <c r="V131" s="60">
        <v>0</v>
      </c>
      <c r="W131" s="60">
        <v>0</v>
      </c>
      <c r="X131" s="60">
        <v>0</v>
      </c>
      <c r="Y131" s="52" t="str">
        <f>IF(A131&lt;&gt;"",IF(D131="DIRECCIÓN_DE_TRANSFERENCIAS","280 0031",VLOOKUP(C131,LISTAS·PAPP!$C$3:$D$76,2,0)),"")</f>
        <v>280 7000</v>
      </c>
      <c r="Z131" s="61">
        <v>202</v>
      </c>
      <c r="AA131" s="62">
        <v>5093</v>
      </c>
      <c r="AB131" s="62" t="s">
        <v>983</v>
      </c>
      <c r="AC131" s="65" t="str">
        <f>IF(D131&lt;&gt;"",VLOOKUP(D131,LISTAS·PAPP!$I$3:$M$16,2,0),"")</f>
        <v>56</v>
      </c>
      <c r="AD131" s="51" t="str">
        <f>IF(D131&lt;&gt;"",VLOOKUP(D131,LISTAS·PAPP!$I$3:$M$16,3,0),"")</f>
        <v>DESARROLLO_INFANTIL</v>
      </c>
      <c r="AE131" s="52" t="str">
        <f>IF(D131&lt;&gt;"",VLOOKUP(D131,LISTAS·PAPP!$I$3:$M$16,4,0),"")</f>
        <v>001</v>
      </c>
      <c r="AF131" s="51" t="str">
        <f>IF(D131&lt;&gt;"",VLOOKUP(D131,LISTAS·PAPP!$I$3:$M$16,5,0),"")</f>
        <v>ESTRATEGIA_DE_MEJORAMIENTO_DEL_TALENTO_HUMANO_DE_LOS_SERVICIOS_DE_DESARROLLO_INFANTIL</v>
      </c>
      <c r="AG131" s="52" t="str">
        <f>IF(AH131&lt;&gt;"",VLOOKUP(AH131,LISTAS·PAPP!$O$3:$P$74,2,0),"")</f>
        <v>006</v>
      </c>
      <c r="AH131" s="58" t="s">
        <v>859</v>
      </c>
      <c r="AI131" s="60" t="s">
        <v>471</v>
      </c>
      <c r="AJ131" s="51" t="str">
        <f>IF(AI131&lt;&gt;"",VLOOKUP(AI131,LISTAS·PAPP!$X$4:$Y$80,2,0),"")</f>
        <v>NO APLICA</v>
      </c>
      <c r="AK131" s="58" t="s">
        <v>631</v>
      </c>
      <c r="AL131" s="60">
        <v>710203</v>
      </c>
      <c r="AM131" s="51" t="str">
        <f>IF(ISERROR(VLOOKUP(AL131,LISTAS·PAPP!$AD$4:$AE$334,2,0))," ",VLOOKUP(AL131,LISTAS·PAPP!$AD$4:$AE$334,2,0))</f>
        <v>Decimo Tercer Sueldo</v>
      </c>
      <c r="AN131" s="63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53">
        <f t="shared" si="4"/>
        <v>0</v>
      </c>
      <c r="BB131" s="54" t="str">
        <f t="shared" si="5"/>
        <v>OK</v>
      </c>
      <c r="BC131" s="55" t="str">
        <f t="shared" si="6"/>
        <v xml:space="preserve">                </v>
      </c>
    </row>
    <row r="132" spans="1:55" ht="50.1" customHeight="1" x14ac:dyDescent="0.25">
      <c r="A132" s="58" t="s">
        <v>39</v>
      </c>
      <c r="B132" s="58" t="s">
        <v>50</v>
      </c>
      <c r="C132" s="58" t="s">
        <v>138</v>
      </c>
      <c r="D132" s="58" t="s">
        <v>171</v>
      </c>
      <c r="E132" s="51" t="str">
        <f>IF(C132&lt;&gt;"",VLOOKUP(MID(C132,18,5),LISTAS·PAPP!$E$4:$F$76,2,0),"")</f>
        <v>LOJA</v>
      </c>
      <c r="F132" s="58" t="s">
        <v>204</v>
      </c>
      <c r="G132" s="51" t="str">
        <f>IF(F132&lt;&gt;"",VLOOKUP(F132,LISTAS·PAPP!$R$3:$T$221,3,0),"")</f>
        <v>SUR</v>
      </c>
      <c r="H132" s="58" t="s">
        <v>905</v>
      </c>
      <c r="I132" s="66" t="s">
        <v>945</v>
      </c>
      <c r="J132" s="66" t="s">
        <v>946</v>
      </c>
      <c r="K132" s="67">
        <v>1</v>
      </c>
      <c r="L132" s="66" t="s">
        <v>964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1</v>
      </c>
      <c r="V132" s="60">
        <v>0</v>
      </c>
      <c r="W132" s="60">
        <v>0</v>
      </c>
      <c r="X132" s="60">
        <v>0</v>
      </c>
      <c r="Y132" s="52" t="str">
        <f>IF(A132&lt;&gt;"",IF(D132="DIRECCIÓN_DE_TRANSFERENCIAS","280 0031",VLOOKUP(C132,LISTAS·PAPP!$C$3:$D$76,2,0)),"")</f>
        <v>280 7000</v>
      </c>
      <c r="Z132" s="61">
        <v>202</v>
      </c>
      <c r="AA132" s="62">
        <v>5093</v>
      </c>
      <c r="AB132" s="62" t="s">
        <v>983</v>
      </c>
      <c r="AC132" s="65" t="str">
        <f>IF(D132&lt;&gt;"",VLOOKUP(D132,LISTAS·PAPP!$I$3:$M$16,2,0),"")</f>
        <v>56</v>
      </c>
      <c r="AD132" s="51" t="str">
        <f>IF(D132&lt;&gt;"",VLOOKUP(D132,LISTAS·PAPP!$I$3:$M$16,3,0),"")</f>
        <v>DESARROLLO_INFANTIL</v>
      </c>
      <c r="AE132" s="52" t="str">
        <f>IF(D132&lt;&gt;"",VLOOKUP(D132,LISTAS·PAPP!$I$3:$M$16,4,0),"")</f>
        <v>001</v>
      </c>
      <c r="AF132" s="51" t="str">
        <f>IF(D132&lt;&gt;"",VLOOKUP(D132,LISTAS·PAPP!$I$3:$M$16,5,0),"")</f>
        <v>ESTRATEGIA_DE_MEJORAMIENTO_DEL_TALENTO_HUMANO_DE_LOS_SERVICIOS_DE_DESARROLLO_INFANTIL</v>
      </c>
      <c r="AG132" s="52" t="str">
        <f>IF(AH132&lt;&gt;"",VLOOKUP(AH132,LISTAS·PAPP!$O$3:$P$74,2,0),"")</f>
        <v>006</v>
      </c>
      <c r="AH132" s="58" t="s">
        <v>859</v>
      </c>
      <c r="AI132" s="60" t="s">
        <v>471</v>
      </c>
      <c r="AJ132" s="51" t="str">
        <f>IF(AI132&lt;&gt;"",VLOOKUP(AI132,LISTAS·PAPP!$X$4:$Y$80,2,0),"")</f>
        <v>NO APLICA</v>
      </c>
      <c r="AK132" s="58" t="s">
        <v>631</v>
      </c>
      <c r="AL132" s="60">
        <v>710602</v>
      </c>
      <c r="AM132" s="51" t="str">
        <f>IF(ISERROR(VLOOKUP(AL132,LISTAS·PAPP!$AD$4:$AE$334,2,0))," ",VLOOKUP(AL132,LISTAS·PAPP!$AD$4:$AE$334,2,0))</f>
        <v>Fondo de Reserva</v>
      </c>
      <c r="AN132" s="63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53">
        <f t="shared" si="4"/>
        <v>0</v>
      </c>
      <c r="BB132" s="54" t="str">
        <f t="shared" si="5"/>
        <v>OK</v>
      </c>
      <c r="BC132" s="55" t="str">
        <f t="shared" si="6"/>
        <v xml:space="preserve">                </v>
      </c>
    </row>
    <row r="133" spans="1:55" ht="50.1" customHeight="1" x14ac:dyDescent="0.25">
      <c r="A133" s="58" t="s">
        <v>39</v>
      </c>
      <c r="B133" s="58" t="s">
        <v>51</v>
      </c>
      <c r="C133" s="58" t="s">
        <v>150</v>
      </c>
      <c r="D133" s="58" t="s">
        <v>171</v>
      </c>
      <c r="E133" s="51" t="str">
        <f>IF(C133&lt;&gt;"",VLOOKUP(MID(C133,18,5),LISTAS·PAPP!$E$4:$F$76,2,0),"")</f>
        <v>GUAYAS</v>
      </c>
      <c r="F133" s="58" t="s">
        <v>287</v>
      </c>
      <c r="G133" s="51" t="str">
        <f>IF(F133&lt;&gt;"",VLOOKUP(F133,LISTAS·PAPP!$R$3:$T$221,3,0),"")</f>
        <v xml:space="preserve"> </v>
      </c>
      <c r="H133" s="58" t="s">
        <v>905</v>
      </c>
      <c r="I133" s="66" t="s">
        <v>945</v>
      </c>
      <c r="J133" s="66" t="s">
        <v>946</v>
      </c>
      <c r="K133" s="67">
        <v>1</v>
      </c>
      <c r="L133" s="66" t="s">
        <v>964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1</v>
      </c>
      <c r="V133" s="60">
        <v>0</v>
      </c>
      <c r="W133" s="60">
        <v>0</v>
      </c>
      <c r="X133" s="60">
        <v>0</v>
      </c>
      <c r="Y133" s="52" t="str">
        <f>IF(A133&lt;&gt;"",IF(D133="DIRECCIÓN_DE_TRANSFERENCIAS","280 0031",VLOOKUP(C133,LISTAS·PAPP!$C$3:$D$76,2,0)),"")</f>
        <v>280 8000</v>
      </c>
      <c r="Z133" s="61">
        <v>202</v>
      </c>
      <c r="AA133" s="62">
        <v>5093</v>
      </c>
      <c r="AB133" s="62" t="s">
        <v>983</v>
      </c>
      <c r="AC133" s="65" t="str">
        <f>IF(D133&lt;&gt;"",VLOOKUP(D133,LISTAS·PAPP!$I$3:$M$16,2,0),"")</f>
        <v>56</v>
      </c>
      <c r="AD133" s="51" t="str">
        <f>IF(D133&lt;&gt;"",VLOOKUP(D133,LISTAS·PAPP!$I$3:$M$16,3,0),"")</f>
        <v>DESARROLLO_INFANTIL</v>
      </c>
      <c r="AE133" s="52" t="str">
        <f>IF(D133&lt;&gt;"",VLOOKUP(D133,LISTAS·PAPP!$I$3:$M$16,4,0),"")</f>
        <v>001</v>
      </c>
      <c r="AF133" s="51" t="str">
        <f>IF(D133&lt;&gt;"",VLOOKUP(D133,LISTAS·PAPP!$I$3:$M$16,5,0),"")</f>
        <v>ESTRATEGIA_DE_MEJORAMIENTO_DEL_TALENTO_HUMANO_DE_LOS_SERVICIOS_DE_DESARROLLO_INFANTIL</v>
      </c>
      <c r="AG133" s="52" t="str">
        <f>IF(AH133&lt;&gt;"",VLOOKUP(AH133,LISTAS·PAPP!$O$3:$P$74,2,0),"")</f>
        <v>006</v>
      </c>
      <c r="AH133" s="58" t="s">
        <v>859</v>
      </c>
      <c r="AI133" s="60" t="s">
        <v>471</v>
      </c>
      <c r="AJ133" s="51" t="str">
        <f>IF(AI133&lt;&gt;"",VLOOKUP(AI133,LISTAS·PAPP!$X$4:$Y$80,2,0),"")</f>
        <v>NO APLICA</v>
      </c>
      <c r="AK133" s="58" t="s">
        <v>631</v>
      </c>
      <c r="AL133" s="60">
        <v>710510</v>
      </c>
      <c r="AM133" s="51" t="str">
        <f>IF(ISERROR(VLOOKUP(AL133,LISTAS·PAPP!$AD$4:$AE$334,2,0))," ",VLOOKUP(AL133,LISTAS·PAPP!$AD$4:$AE$334,2,0))</f>
        <v>Servicios Personales por Contrato</v>
      </c>
      <c r="AN133" s="63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53">
        <f t="shared" si="4"/>
        <v>0</v>
      </c>
      <c r="BB133" s="54" t="str">
        <f t="shared" si="5"/>
        <v>OK</v>
      </c>
      <c r="BC133" s="55" t="str">
        <f t="shared" si="6"/>
        <v xml:space="preserve">                </v>
      </c>
    </row>
    <row r="134" spans="1:55" ht="50.1" customHeight="1" x14ac:dyDescent="0.25">
      <c r="A134" s="58" t="s">
        <v>39</v>
      </c>
      <c r="B134" s="58" t="s">
        <v>51</v>
      </c>
      <c r="C134" s="58" t="s">
        <v>150</v>
      </c>
      <c r="D134" s="58" t="s">
        <v>171</v>
      </c>
      <c r="E134" s="51" t="str">
        <f>IF(C134&lt;&gt;"",VLOOKUP(MID(C134,18,5),LISTAS·PAPP!$E$4:$F$76,2,0),"")</f>
        <v>GUAYAS</v>
      </c>
      <c r="F134" s="58" t="s">
        <v>287</v>
      </c>
      <c r="G134" s="51" t="str">
        <f>IF(F134&lt;&gt;"",VLOOKUP(F134,LISTAS·PAPP!$R$3:$T$221,3,0),"")</f>
        <v xml:space="preserve"> </v>
      </c>
      <c r="H134" s="58" t="s">
        <v>905</v>
      </c>
      <c r="I134" s="66" t="s">
        <v>945</v>
      </c>
      <c r="J134" s="66" t="s">
        <v>946</v>
      </c>
      <c r="K134" s="67">
        <v>1</v>
      </c>
      <c r="L134" s="66" t="s">
        <v>964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1</v>
      </c>
      <c r="V134" s="60">
        <v>0</v>
      </c>
      <c r="W134" s="60">
        <v>0</v>
      </c>
      <c r="X134" s="60">
        <v>0</v>
      </c>
      <c r="Y134" s="52" t="str">
        <f>IF(A134&lt;&gt;"",IF(D134="DIRECCIÓN_DE_TRANSFERENCIAS","280 0031",VLOOKUP(C134,LISTAS·PAPP!$C$3:$D$76,2,0)),"")</f>
        <v>280 8000</v>
      </c>
      <c r="Z134" s="61">
        <v>202</v>
      </c>
      <c r="AA134" s="62">
        <v>5093</v>
      </c>
      <c r="AB134" s="62" t="s">
        <v>983</v>
      </c>
      <c r="AC134" s="65" t="str">
        <f>IF(D134&lt;&gt;"",VLOOKUP(D134,LISTAS·PAPP!$I$3:$M$16,2,0),"")</f>
        <v>56</v>
      </c>
      <c r="AD134" s="51" t="str">
        <f>IF(D134&lt;&gt;"",VLOOKUP(D134,LISTAS·PAPP!$I$3:$M$16,3,0),"")</f>
        <v>DESARROLLO_INFANTIL</v>
      </c>
      <c r="AE134" s="52" t="str">
        <f>IF(D134&lt;&gt;"",VLOOKUP(D134,LISTAS·PAPP!$I$3:$M$16,4,0),"")</f>
        <v>001</v>
      </c>
      <c r="AF134" s="51" t="str">
        <f>IF(D134&lt;&gt;"",VLOOKUP(D134,LISTAS·PAPP!$I$3:$M$16,5,0),"")</f>
        <v>ESTRATEGIA_DE_MEJORAMIENTO_DEL_TALENTO_HUMANO_DE_LOS_SERVICIOS_DE_DESARROLLO_INFANTIL</v>
      </c>
      <c r="AG134" s="52" t="str">
        <f>IF(AH134&lt;&gt;"",VLOOKUP(AH134,LISTAS·PAPP!$O$3:$P$74,2,0),"")</f>
        <v>006</v>
      </c>
      <c r="AH134" s="58" t="s">
        <v>859</v>
      </c>
      <c r="AI134" s="60" t="s">
        <v>471</v>
      </c>
      <c r="AJ134" s="51" t="str">
        <f>IF(AI134&lt;&gt;"",VLOOKUP(AI134,LISTAS·PAPP!$X$4:$Y$80,2,0),"")</f>
        <v>NO APLICA</v>
      </c>
      <c r="AK134" s="58" t="s">
        <v>631</v>
      </c>
      <c r="AL134" s="60">
        <v>710601</v>
      </c>
      <c r="AM134" s="51" t="str">
        <f>IF(ISERROR(VLOOKUP(AL134,LISTAS·PAPP!$AD$4:$AE$334,2,0))," ",VLOOKUP(AL134,LISTAS·PAPP!$AD$4:$AE$334,2,0))</f>
        <v>Aporte Patronal</v>
      </c>
      <c r="AN134" s="63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53">
        <f t="shared" si="4"/>
        <v>0</v>
      </c>
      <c r="BB134" s="54" t="str">
        <f t="shared" si="5"/>
        <v>OK</v>
      </c>
      <c r="BC134" s="55" t="str">
        <f t="shared" si="6"/>
        <v xml:space="preserve">                </v>
      </c>
    </row>
    <row r="135" spans="1:55" ht="50.1" customHeight="1" x14ac:dyDescent="0.25">
      <c r="A135" s="58" t="s">
        <v>39</v>
      </c>
      <c r="B135" s="58" t="s">
        <v>51</v>
      </c>
      <c r="C135" s="58" t="s">
        <v>150</v>
      </c>
      <c r="D135" s="58" t="s">
        <v>171</v>
      </c>
      <c r="E135" s="51" t="str">
        <f>IF(C135&lt;&gt;"",VLOOKUP(MID(C135,18,5),LISTAS·PAPP!$E$4:$F$76,2,0),"")</f>
        <v>GUAYAS</v>
      </c>
      <c r="F135" s="58" t="s">
        <v>287</v>
      </c>
      <c r="G135" s="51" t="str">
        <f>IF(F135&lt;&gt;"",VLOOKUP(F135,LISTAS·PAPP!$R$3:$T$221,3,0),"")</f>
        <v xml:space="preserve"> </v>
      </c>
      <c r="H135" s="58" t="s">
        <v>905</v>
      </c>
      <c r="I135" s="66" t="s">
        <v>945</v>
      </c>
      <c r="J135" s="66" t="s">
        <v>946</v>
      </c>
      <c r="K135" s="67">
        <v>1</v>
      </c>
      <c r="L135" s="66" t="s">
        <v>964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1</v>
      </c>
      <c r="V135" s="60">
        <v>0</v>
      </c>
      <c r="W135" s="60">
        <v>0</v>
      </c>
      <c r="X135" s="60">
        <v>0</v>
      </c>
      <c r="Y135" s="52" t="str">
        <f>IF(A135&lt;&gt;"",IF(D135="DIRECCIÓN_DE_TRANSFERENCIAS","280 0031",VLOOKUP(C135,LISTAS·PAPP!$C$3:$D$76,2,0)),"")</f>
        <v>280 8000</v>
      </c>
      <c r="Z135" s="61">
        <v>202</v>
      </c>
      <c r="AA135" s="62">
        <v>5093</v>
      </c>
      <c r="AB135" s="62" t="s">
        <v>983</v>
      </c>
      <c r="AC135" s="65" t="str">
        <f>IF(D135&lt;&gt;"",VLOOKUP(D135,LISTAS·PAPP!$I$3:$M$16,2,0),"")</f>
        <v>56</v>
      </c>
      <c r="AD135" s="51" t="str">
        <f>IF(D135&lt;&gt;"",VLOOKUP(D135,LISTAS·PAPP!$I$3:$M$16,3,0),"")</f>
        <v>DESARROLLO_INFANTIL</v>
      </c>
      <c r="AE135" s="52" t="str">
        <f>IF(D135&lt;&gt;"",VLOOKUP(D135,LISTAS·PAPP!$I$3:$M$16,4,0),"")</f>
        <v>001</v>
      </c>
      <c r="AF135" s="51" t="str">
        <f>IF(D135&lt;&gt;"",VLOOKUP(D135,LISTAS·PAPP!$I$3:$M$16,5,0),"")</f>
        <v>ESTRATEGIA_DE_MEJORAMIENTO_DEL_TALENTO_HUMANO_DE_LOS_SERVICIOS_DE_DESARROLLO_INFANTIL</v>
      </c>
      <c r="AG135" s="52" t="str">
        <f>IF(AH135&lt;&gt;"",VLOOKUP(AH135,LISTAS·PAPP!$O$3:$P$74,2,0),"")</f>
        <v>006</v>
      </c>
      <c r="AH135" s="58" t="s">
        <v>859</v>
      </c>
      <c r="AI135" s="60" t="s">
        <v>471</v>
      </c>
      <c r="AJ135" s="51" t="str">
        <f>IF(AI135&lt;&gt;"",VLOOKUP(AI135,LISTAS·PAPP!$X$4:$Y$80,2,0),"")</f>
        <v>NO APLICA</v>
      </c>
      <c r="AK135" s="58" t="s">
        <v>631</v>
      </c>
      <c r="AL135" s="60">
        <v>710203</v>
      </c>
      <c r="AM135" s="51" t="str">
        <f>IF(ISERROR(VLOOKUP(AL135,LISTAS·PAPP!$AD$4:$AE$334,2,0))," ",VLOOKUP(AL135,LISTAS·PAPP!$AD$4:$AE$334,2,0))</f>
        <v>Decimo Tercer Sueldo</v>
      </c>
      <c r="AN135" s="63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53">
        <f t="shared" si="4"/>
        <v>0</v>
      </c>
      <c r="BB135" s="54" t="str">
        <f t="shared" si="5"/>
        <v>OK</v>
      </c>
      <c r="BC135" s="55" t="str">
        <f t="shared" si="6"/>
        <v xml:space="preserve">                </v>
      </c>
    </row>
    <row r="136" spans="1:55" ht="50.1" customHeight="1" x14ac:dyDescent="0.25">
      <c r="A136" s="58" t="s">
        <v>39</v>
      </c>
      <c r="B136" s="58" t="s">
        <v>51</v>
      </c>
      <c r="C136" s="58" t="s">
        <v>150</v>
      </c>
      <c r="D136" s="58" t="s">
        <v>171</v>
      </c>
      <c r="E136" s="51" t="str">
        <f>IF(C136&lt;&gt;"",VLOOKUP(MID(C136,18,5),LISTAS·PAPP!$E$4:$F$76,2,0),"")</f>
        <v>GUAYAS</v>
      </c>
      <c r="F136" s="58" t="s">
        <v>287</v>
      </c>
      <c r="G136" s="51" t="str">
        <f>IF(F136&lt;&gt;"",VLOOKUP(F136,LISTAS·PAPP!$R$3:$T$221,3,0),"")</f>
        <v xml:space="preserve"> </v>
      </c>
      <c r="H136" s="58" t="s">
        <v>905</v>
      </c>
      <c r="I136" s="66" t="s">
        <v>945</v>
      </c>
      <c r="J136" s="66" t="s">
        <v>946</v>
      </c>
      <c r="K136" s="67">
        <v>1</v>
      </c>
      <c r="L136" s="66" t="s">
        <v>964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1</v>
      </c>
      <c r="V136" s="60">
        <v>0</v>
      </c>
      <c r="W136" s="60">
        <v>0</v>
      </c>
      <c r="X136" s="60">
        <v>0</v>
      </c>
      <c r="Y136" s="52" t="str">
        <f>IF(A136&lt;&gt;"",IF(D136="DIRECCIÓN_DE_TRANSFERENCIAS","280 0031",VLOOKUP(C136,LISTAS·PAPP!$C$3:$D$76,2,0)),"")</f>
        <v>280 8000</v>
      </c>
      <c r="Z136" s="61">
        <v>202</v>
      </c>
      <c r="AA136" s="62">
        <v>5093</v>
      </c>
      <c r="AB136" s="62" t="s">
        <v>983</v>
      </c>
      <c r="AC136" s="65" t="str">
        <f>IF(D136&lt;&gt;"",VLOOKUP(D136,LISTAS·PAPP!$I$3:$M$16,2,0),"")</f>
        <v>56</v>
      </c>
      <c r="AD136" s="51" t="str">
        <f>IF(D136&lt;&gt;"",VLOOKUP(D136,LISTAS·PAPP!$I$3:$M$16,3,0),"")</f>
        <v>DESARROLLO_INFANTIL</v>
      </c>
      <c r="AE136" s="52" t="str">
        <f>IF(D136&lt;&gt;"",VLOOKUP(D136,LISTAS·PAPP!$I$3:$M$16,4,0),"")</f>
        <v>001</v>
      </c>
      <c r="AF136" s="51" t="str">
        <f>IF(D136&lt;&gt;"",VLOOKUP(D136,LISTAS·PAPP!$I$3:$M$16,5,0),"")</f>
        <v>ESTRATEGIA_DE_MEJORAMIENTO_DEL_TALENTO_HUMANO_DE_LOS_SERVICIOS_DE_DESARROLLO_INFANTIL</v>
      </c>
      <c r="AG136" s="52" t="str">
        <f>IF(AH136&lt;&gt;"",VLOOKUP(AH136,LISTAS·PAPP!$O$3:$P$74,2,0),"")</f>
        <v>006</v>
      </c>
      <c r="AH136" s="58" t="s">
        <v>859</v>
      </c>
      <c r="AI136" s="60" t="s">
        <v>471</v>
      </c>
      <c r="AJ136" s="51" t="str">
        <f>IF(AI136&lt;&gt;"",VLOOKUP(AI136,LISTAS·PAPP!$X$4:$Y$80,2,0),"")</f>
        <v>NO APLICA</v>
      </c>
      <c r="AK136" s="58" t="s">
        <v>631</v>
      </c>
      <c r="AL136" s="60">
        <v>710602</v>
      </c>
      <c r="AM136" s="51" t="str">
        <f>IF(ISERROR(VLOOKUP(AL136,LISTAS·PAPP!$AD$4:$AE$334,2,0))," ",VLOOKUP(AL136,LISTAS·PAPP!$AD$4:$AE$334,2,0))</f>
        <v>Fondo de Reserva</v>
      </c>
      <c r="AN136" s="63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53">
        <f t="shared" si="4"/>
        <v>0</v>
      </c>
      <c r="BB136" s="54" t="str">
        <f t="shared" si="5"/>
        <v>OK</v>
      </c>
      <c r="BC136" s="55" t="str">
        <f t="shared" si="6"/>
        <v xml:space="preserve">                </v>
      </c>
    </row>
    <row r="137" spans="1:55" ht="50.1" customHeight="1" x14ac:dyDescent="0.25">
      <c r="A137" s="58" t="s">
        <v>39</v>
      </c>
      <c r="B137" s="58" t="s">
        <v>52</v>
      </c>
      <c r="C137" s="58" t="s">
        <v>158</v>
      </c>
      <c r="D137" s="58" t="s">
        <v>171</v>
      </c>
      <c r="E137" s="51" t="str">
        <f>IF(C137&lt;&gt;"",VLOOKUP(MID(C137,18,5),LISTAS·PAPP!$E$4:$F$76,2,0),"")</f>
        <v>PICHINCHA</v>
      </c>
      <c r="F137" s="58" t="s">
        <v>386</v>
      </c>
      <c r="G137" s="51" t="str">
        <f>IF(F137&lt;&gt;"",VLOOKUP(F137,LISTAS·PAPP!$R$3:$T$221,3,0),"")</f>
        <v xml:space="preserve"> </v>
      </c>
      <c r="H137" s="58" t="s">
        <v>905</v>
      </c>
      <c r="I137" s="66" t="s">
        <v>945</v>
      </c>
      <c r="J137" s="66" t="s">
        <v>946</v>
      </c>
      <c r="K137" s="67">
        <v>1</v>
      </c>
      <c r="L137" s="66" t="s">
        <v>964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1</v>
      </c>
      <c r="V137" s="60">
        <v>0</v>
      </c>
      <c r="W137" s="60">
        <v>0</v>
      </c>
      <c r="X137" s="60">
        <v>0</v>
      </c>
      <c r="Y137" s="52" t="str">
        <f>IF(A137&lt;&gt;"",IF(D137="DIRECCIÓN_DE_TRANSFERENCIAS","280 0031",VLOOKUP(C137,LISTAS·PAPP!$C$3:$D$76,2,0)),"")</f>
        <v>280 9000</v>
      </c>
      <c r="Z137" s="61">
        <v>202</v>
      </c>
      <c r="AA137" s="62">
        <v>5093</v>
      </c>
      <c r="AB137" s="62" t="s">
        <v>983</v>
      </c>
      <c r="AC137" s="65" t="str">
        <f>IF(D137&lt;&gt;"",VLOOKUP(D137,LISTAS·PAPP!$I$3:$M$16,2,0),"")</f>
        <v>56</v>
      </c>
      <c r="AD137" s="51" t="str">
        <f>IF(D137&lt;&gt;"",VLOOKUP(D137,LISTAS·PAPP!$I$3:$M$16,3,0),"")</f>
        <v>DESARROLLO_INFANTIL</v>
      </c>
      <c r="AE137" s="52" t="str">
        <f>IF(D137&lt;&gt;"",VLOOKUP(D137,LISTAS·PAPP!$I$3:$M$16,4,0),"")</f>
        <v>001</v>
      </c>
      <c r="AF137" s="51" t="str">
        <f>IF(D137&lt;&gt;"",VLOOKUP(D137,LISTAS·PAPP!$I$3:$M$16,5,0),"")</f>
        <v>ESTRATEGIA_DE_MEJORAMIENTO_DEL_TALENTO_HUMANO_DE_LOS_SERVICIOS_DE_DESARROLLO_INFANTIL</v>
      </c>
      <c r="AG137" s="52" t="str">
        <f>IF(AH137&lt;&gt;"",VLOOKUP(AH137,LISTAS·PAPP!$O$3:$P$74,2,0),"")</f>
        <v>006</v>
      </c>
      <c r="AH137" s="58" t="s">
        <v>859</v>
      </c>
      <c r="AI137" s="60" t="s">
        <v>471</v>
      </c>
      <c r="AJ137" s="51" t="str">
        <f>IF(AI137&lt;&gt;"",VLOOKUP(AI137,LISTAS·PAPP!$X$4:$Y$80,2,0),"")</f>
        <v>NO APLICA</v>
      </c>
      <c r="AK137" s="58" t="s">
        <v>631</v>
      </c>
      <c r="AL137" s="60">
        <v>710510</v>
      </c>
      <c r="AM137" s="51" t="str">
        <f>IF(ISERROR(VLOOKUP(AL137,LISTAS·PAPP!$AD$4:$AE$334,2,0))," ",VLOOKUP(AL137,LISTAS·PAPP!$AD$4:$AE$334,2,0))</f>
        <v>Servicios Personales por Contrato</v>
      </c>
      <c r="AN137" s="63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53">
        <f t="shared" si="4"/>
        <v>0</v>
      </c>
      <c r="BB137" s="54" t="str">
        <f t="shared" si="5"/>
        <v>OK</v>
      </c>
      <c r="BC137" s="55" t="str">
        <f t="shared" si="6"/>
        <v xml:space="preserve">                </v>
      </c>
    </row>
    <row r="138" spans="1:55" ht="50.1" customHeight="1" x14ac:dyDescent="0.25">
      <c r="A138" s="58" t="s">
        <v>39</v>
      </c>
      <c r="B138" s="58" t="s">
        <v>52</v>
      </c>
      <c r="C138" s="58" t="s">
        <v>158</v>
      </c>
      <c r="D138" s="58" t="s">
        <v>171</v>
      </c>
      <c r="E138" s="51" t="str">
        <f>IF(C138&lt;&gt;"",VLOOKUP(MID(C138,18,5),LISTAS·PAPP!$E$4:$F$76,2,0),"")</f>
        <v>PICHINCHA</v>
      </c>
      <c r="F138" s="58" t="s">
        <v>386</v>
      </c>
      <c r="G138" s="51" t="str">
        <f>IF(F138&lt;&gt;"",VLOOKUP(F138,LISTAS·PAPP!$R$3:$T$221,3,0),"")</f>
        <v xml:space="preserve"> </v>
      </c>
      <c r="H138" s="58" t="s">
        <v>905</v>
      </c>
      <c r="I138" s="66" t="s">
        <v>945</v>
      </c>
      <c r="J138" s="66" t="s">
        <v>946</v>
      </c>
      <c r="K138" s="67">
        <v>1</v>
      </c>
      <c r="L138" s="66" t="s">
        <v>964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1</v>
      </c>
      <c r="V138" s="60">
        <v>0</v>
      </c>
      <c r="W138" s="60">
        <v>0</v>
      </c>
      <c r="X138" s="60">
        <v>0</v>
      </c>
      <c r="Y138" s="52" t="str">
        <f>IF(A138&lt;&gt;"",IF(D138="DIRECCIÓN_DE_TRANSFERENCIAS","280 0031",VLOOKUP(C138,LISTAS·PAPP!$C$3:$D$76,2,0)),"")</f>
        <v>280 9000</v>
      </c>
      <c r="Z138" s="61">
        <v>202</v>
      </c>
      <c r="AA138" s="62">
        <v>5093</v>
      </c>
      <c r="AB138" s="62" t="s">
        <v>983</v>
      </c>
      <c r="AC138" s="65" t="str">
        <f>IF(D138&lt;&gt;"",VLOOKUP(D138,LISTAS·PAPP!$I$3:$M$16,2,0),"")</f>
        <v>56</v>
      </c>
      <c r="AD138" s="51" t="str">
        <f>IF(D138&lt;&gt;"",VLOOKUP(D138,LISTAS·PAPP!$I$3:$M$16,3,0),"")</f>
        <v>DESARROLLO_INFANTIL</v>
      </c>
      <c r="AE138" s="52" t="str">
        <f>IF(D138&lt;&gt;"",VLOOKUP(D138,LISTAS·PAPP!$I$3:$M$16,4,0),"")</f>
        <v>001</v>
      </c>
      <c r="AF138" s="51" t="str">
        <f>IF(D138&lt;&gt;"",VLOOKUP(D138,LISTAS·PAPP!$I$3:$M$16,5,0),"")</f>
        <v>ESTRATEGIA_DE_MEJORAMIENTO_DEL_TALENTO_HUMANO_DE_LOS_SERVICIOS_DE_DESARROLLO_INFANTIL</v>
      </c>
      <c r="AG138" s="52" t="str">
        <f>IF(AH138&lt;&gt;"",VLOOKUP(AH138,LISTAS·PAPP!$O$3:$P$74,2,0),"")</f>
        <v>006</v>
      </c>
      <c r="AH138" s="58" t="s">
        <v>859</v>
      </c>
      <c r="AI138" s="60" t="s">
        <v>471</v>
      </c>
      <c r="AJ138" s="51" t="str">
        <f>IF(AI138&lt;&gt;"",VLOOKUP(AI138,LISTAS·PAPP!$X$4:$Y$80,2,0),"")</f>
        <v>NO APLICA</v>
      </c>
      <c r="AK138" s="58" t="s">
        <v>631</v>
      </c>
      <c r="AL138" s="60">
        <v>710601</v>
      </c>
      <c r="AM138" s="51" t="str">
        <f>IF(ISERROR(VLOOKUP(AL138,LISTAS·PAPP!$AD$4:$AE$334,2,0))," ",VLOOKUP(AL138,LISTAS·PAPP!$AD$4:$AE$334,2,0))</f>
        <v>Aporte Patronal</v>
      </c>
      <c r="AN138" s="63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53">
        <f t="shared" si="4"/>
        <v>0</v>
      </c>
      <c r="BB138" s="54" t="str">
        <f t="shared" si="5"/>
        <v>OK</v>
      </c>
      <c r="BC138" s="55" t="str">
        <f t="shared" si="6"/>
        <v xml:space="preserve">                </v>
      </c>
    </row>
    <row r="139" spans="1:55" ht="50.1" customHeight="1" x14ac:dyDescent="0.25">
      <c r="A139" s="58" t="s">
        <v>39</v>
      </c>
      <c r="B139" s="58" t="s">
        <v>52</v>
      </c>
      <c r="C139" s="58" t="s">
        <v>158</v>
      </c>
      <c r="D139" s="58" t="s">
        <v>171</v>
      </c>
      <c r="E139" s="51" t="str">
        <f>IF(C139&lt;&gt;"",VLOOKUP(MID(C139,18,5),LISTAS·PAPP!$E$4:$F$76,2,0),"")</f>
        <v>PICHINCHA</v>
      </c>
      <c r="F139" s="58" t="s">
        <v>386</v>
      </c>
      <c r="G139" s="51" t="str">
        <f>IF(F139&lt;&gt;"",VLOOKUP(F139,LISTAS·PAPP!$R$3:$T$221,3,0),"")</f>
        <v xml:space="preserve"> </v>
      </c>
      <c r="H139" s="58" t="s">
        <v>905</v>
      </c>
      <c r="I139" s="66" t="s">
        <v>945</v>
      </c>
      <c r="J139" s="66" t="s">
        <v>946</v>
      </c>
      <c r="K139" s="67">
        <v>1</v>
      </c>
      <c r="L139" s="66" t="s">
        <v>964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1</v>
      </c>
      <c r="V139" s="60">
        <v>0</v>
      </c>
      <c r="W139" s="60">
        <v>0</v>
      </c>
      <c r="X139" s="60">
        <v>0</v>
      </c>
      <c r="Y139" s="52" t="str">
        <f>IF(A139&lt;&gt;"",IF(D139="DIRECCIÓN_DE_TRANSFERENCIAS","280 0031",VLOOKUP(C139,LISTAS·PAPP!$C$3:$D$76,2,0)),"")</f>
        <v>280 9000</v>
      </c>
      <c r="Z139" s="61">
        <v>202</v>
      </c>
      <c r="AA139" s="62">
        <v>5093</v>
      </c>
      <c r="AB139" s="62" t="s">
        <v>983</v>
      </c>
      <c r="AC139" s="65" t="str">
        <f>IF(D139&lt;&gt;"",VLOOKUP(D139,LISTAS·PAPP!$I$3:$M$16,2,0),"")</f>
        <v>56</v>
      </c>
      <c r="AD139" s="51" t="str">
        <f>IF(D139&lt;&gt;"",VLOOKUP(D139,LISTAS·PAPP!$I$3:$M$16,3,0),"")</f>
        <v>DESARROLLO_INFANTIL</v>
      </c>
      <c r="AE139" s="52" t="str">
        <f>IF(D139&lt;&gt;"",VLOOKUP(D139,LISTAS·PAPP!$I$3:$M$16,4,0),"")</f>
        <v>001</v>
      </c>
      <c r="AF139" s="51" t="str">
        <f>IF(D139&lt;&gt;"",VLOOKUP(D139,LISTAS·PAPP!$I$3:$M$16,5,0),"")</f>
        <v>ESTRATEGIA_DE_MEJORAMIENTO_DEL_TALENTO_HUMANO_DE_LOS_SERVICIOS_DE_DESARROLLO_INFANTIL</v>
      </c>
      <c r="AG139" s="52" t="str">
        <f>IF(AH139&lt;&gt;"",VLOOKUP(AH139,LISTAS·PAPP!$O$3:$P$74,2,0),"")</f>
        <v>006</v>
      </c>
      <c r="AH139" s="58" t="s">
        <v>859</v>
      </c>
      <c r="AI139" s="60" t="s">
        <v>471</v>
      </c>
      <c r="AJ139" s="51" t="str">
        <f>IF(AI139&lt;&gt;"",VLOOKUP(AI139,LISTAS·PAPP!$X$4:$Y$80,2,0),"")</f>
        <v>NO APLICA</v>
      </c>
      <c r="AK139" s="58" t="s">
        <v>631</v>
      </c>
      <c r="AL139" s="60">
        <v>710203</v>
      </c>
      <c r="AM139" s="51" t="str">
        <f>IF(ISERROR(VLOOKUP(AL139,LISTAS·PAPP!$AD$4:$AE$334,2,0))," ",VLOOKUP(AL139,LISTAS·PAPP!$AD$4:$AE$334,2,0))</f>
        <v>Decimo Tercer Sueldo</v>
      </c>
      <c r="AN139" s="63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53">
        <f t="shared" si="4"/>
        <v>0</v>
      </c>
      <c r="BB139" s="54" t="str">
        <f t="shared" si="5"/>
        <v>OK</v>
      </c>
      <c r="BC139" s="55" t="str">
        <f t="shared" si="6"/>
        <v xml:space="preserve">                </v>
      </c>
    </row>
    <row r="140" spans="1:55" ht="50.1" customHeight="1" x14ac:dyDescent="0.25">
      <c r="A140" s="58" t="s">
        <v>39</v>
      </c>
      <c r="B140" s="58" t="s">
        <v>52</v>
      </c>
      <c r="C140" s="58" t="s">
        <v>158</v>
      </c>
      <c r="D140" s="58" t="s">
        <v>171</v>
      </c>
      <c r="E140" s="51" t="str">
        <f>IF(C140&lt;&gt;"",VLOOKUP(MID(C140,18,5),LISTAS·PAPP!$E$4:$F$76,2,0),"")</f>
        <v>PICHINCHA</v>
      </c>
      <c r="F140" s="58" t="s">
        <v>386</v>
      </c>
      <c r="G140" s="51" t="str">
        <f>IF(F140&lt;&gt;"",VLOOKUP(F140,LISTAS·PAPP!$R$3:$T$221,3,0),"")</f>
        <v xml:space="preserve"> </v>
      </c>
      <c r="H140" s="58" t="s">
        <v>905</v>
      </c>
      <c r="I140" s="66" t="s">
        <v>945</v>
      </c>
      <c r="J140" s="66" t="s">
        <v>946</v>
      </c>
      <c r="K140" s="67">
        <v>1</v>
      </c>
      <c r="L140" s="66" t="s">
        <v>964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1</v>
      </c>
      <c r="V140" s="60">
        <v>0</v>
      </c>
      <c r="W140" s="60">
        <v>0</v>
      </c>
      <c r="X140" s="60">
        <v>0</v>
      </c>
      <c r="Y140" s="52" t="str">
        <f>IF(A140&lt;&gt;"",IF(D140="DIRECCIÓN_DE_TRANSFERENCIAS","280 0031",VLOOKUP(C140,LISTAS·PAPP!$C$3:$D$76,2,0)),"")</f>
        <v>280 9000</v>
      </c>
      <c r="Z140" s="61">
        <v>202</v>
      </c>
      <c r="AA140" s="62">
        <v>5093</v>
      </c>
      <c r="AB140" s="62" t="s">
        <v>983</v>
      </c>
      <c r="AC140" s="65" t="str">
        <f>IF(D140&lt;&gt;"",VLOOKUP(D140,LISTAS·PAPP!$I$3:$M$16,2,0),"")</f>
        <v>56</v>
      </c>
      <c r="AD140" s="51" t="str">
        <f>IF(D140&lt;&gt;"",VLOOKUP(D140,LISTAS·PAPP!$I$3:$M$16,3,0),"")</f>
        <v>DESARROLLO_INFANTIL</v>
      </c>
      <c r="AE140" s="52" t="str">
        <f>IF(D140&lt;&gt;"",VLOOKUP(D140,LISTAS·PAPP!$I$3:$M$16,4,0),"")</f>
        <v>001</v>
      </c>
      <c r="AF140" s="51" t="str">
        <f>IF(D140&lt;&gt;"",VLOOKUP(D140,LISTAS·PAPP!$I$3:$M$16,5,0),"")</f>
        <v>ESTRATEGIA_DE_MEJORAMIENTO_DEL_TALENTO_HUMANO_DE_LOS_SERVICIOS_DE_DESARROLLO_INFANTIL</v>
      </c>
      <c r="AG140" s="52" t="str">
        <f>IF(AH140&lt;&gt;"",VLOOKUP(AH140,LISTAS·PAPP!$O$3:$P$74,2,0),"")</f>
        <v>006</v>
      </c>
      <c r="AH140" s="58" t="s">
        <v>859</v>
      </c>
      <c r="AI140" s="60" t="s">
        <v>471</v>
      </c>
      <c r="AJ140" s="51" t="str">
        <f>IF(AI140&lt;&gt;"",VLOOKUP(AI140,LISTAS·PAPP!$X$4:$Y$80,2,0),"")</f>
        <v>NO APLICA</v>
      </c>
      <c r="AK140" s="58" t="s">
        <v>631</v>
      </c>
      <c r="AL140" s="60">
        <v>710602</v>
      </c>
      <c r="AM140" s="51" t="str">
        <f>IF(ISERROR(VLOOKUP(AL140,LISTAS·PAPP!$AD$4:$AE$334,2,0))," ",VLOOKUP(AL140,LISTAS·PAPP!$AD$4:$AE$334,2,0))</f>
        <v>Fondo de Reserva</v>
      </c>
      <c r="AN140" s="63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53">
        <f t="shared" si="4"/>
        <v>0</v>
      </c>
      <c r="BB140" s="54" t="str">
        <f t="shared" si="5"/>
        <v>OK</v>
      </c>
      <c r="BC140" s="55" t="str">
        <f t="shared" si="6"/>
        <v xml:space="preserve">                </v>
      </c>
    </row>
    <row r="141" spans="1:55" ht="50.1" customHeight="1" x14ac:dyDescent="0.25">
      <c r="A141" s="58" t="s">
        <v>39</v>
      </c>
      <c r="B141" s="58" t="s">
        <v>52</v>
      </c>
      <c r="C141" s="58" t="s">
        <v>158</v>
      </c>
      <c r="D141" s="58" t="s">
        <v>171</v>
      </c>
      <c r="E141" s="51" t="str">
        <f>IF(C141&lt;&gt;"",VLOOKUP(MID(C141,18,5),LISTAS·PAPP!$E$4:$F$76,2,0),"")</f>
        <v>PICHINCHA</v>
      </c>
      <c r="F141" s="58" t="s">
        <v>386</v>
      </c>
      <c r="G141" s="51" t="str">
        <f>IF(F141&lt;&gt;"",VLOOKUP(F141,LISTAS·PAPP!$R$3:$T$221,3,0),"")</f>
        <v xml:space="preserve"> </v>
      </c>
      <c r="H141" s="58" t="s">
        <v>905</v>
      </c>
      <c r="I141" s="66" t="s">
        <v>945</v>
      </c>
      <c r="J141" s="66" t="s">
        <v>957</v>
      </c>
      <c r="K141" s="67">
        <v>1</v>
      </c>
      <c r="L141" s="66" t="s">
        <v>958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1</v>
      </c>
      <c r="U141" s="60">
        <v>0</v>
      </c>
      <c r="V141" s="60">
        <v>0</v>
      </c>
      <c r="W141" s="60">
        <v>0</v>
      </c>
      <c r="X141" s="60">
        <v>0</v>
      </c>
      <c r="Y141" s="52" t="str">
        <f>IF(A141&lt;&gt;"",IF(D141="DIRECCIÓN_DE_TRANSFERENCIAS","280 0031",VLOOKUP(C141,LISTAS·PAPP!$C$3:$D$76,2,0)),"")</f>
        <v>280 9000</v>
      </c>
      <c r="Z141" s="61">
        <v>202</v>
      </c>
      <c r="AA141" s="62">
        <v>5036</v>
      </c>
      <c r="AB141" s="62">
        <v>5045</v>
      </c>
      <c r="AC141" s="65" t="str">
        <f>IF(D141&lt;&gt;"",VLOOKUP(D141,LISTAS·PAPP!$I$3:$M$16,2,0),"")</f>
        <v>56</v>
      </c>
      <c r="AD141" s="51" t="str">
        <f>IF(D141&lt;&gt;"",VLOOKUP(D141,LISTAS·PAPP!$I$3:$M$16,3,0),"")</f>
        <v>DESARROLLO_INFANTIL</v>
      </c>
      <c r="AE141" s="52" t="str">
        <f>IF(D141&lt;&gt;"",VLOOKUP(D141,LISTAS·PAPP!$I$3:$M$16,4,0),"")</f>
        <v>001</v>
      </c>
      <c r="AF141" s="51" t="str">
        <f>IF(D141&lt;&gt;"",VLOOKUP(D141,LISTAS·PAPP!$I$3:$M$16,5,0),"")</f>
        <v>ESTRATEGIA_DE_MEJORAMIENTO_DEL_TALENTO_HUMANO_DE_LOS_SERVICIOS_DE_DESARROLLO_INFANTIL</v>
      </c>
      <c r="AG141" s="52" t="str">
        <f>IF(AH141&lt;&gt;"",VLOOKUP(AH141,LISTAS·PAPP!$O$3:$P$74,2,0),"")</f>
        <v>006</v>
      </c>
      <c r="AH141" s="58" t="s">
        <v>859</v>
      </c>
      <c r="AI141" s="60" t="s">
        <v>471</v>
      </c>
      <c r="AJ141" s="51" t="str">
        <f>IF(AI141&lt;&gt;"",VLOOKUP(AI141,LISTAS·PAPP!$X$4:$Y$80,2,0),"")</f>
        <v>NO APLICA</v>
      </c>
      <c r="AK141" s="58" t="s">
        <v>632</v>
      </c>
      <c r="AL141" s="60">
        <v>730303</v>
      </c>
      <c r="AM141" s="51" t="str">
        <f>IF(ISERROR(VLOOKUP(AL141,LISTAS·PAPP!$AD$4:$AE$334,2,0))," ",VLOOKUP(AL141,LISTAS·PAPP!$AD$4:$AE$334,2,0))</f>
        <v>Viáticos y Subsistencias en el Interior</v>
      </c>
      <c r="AN141" s="63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53">
        <f t="shared" si="4"/>
        <v>0</v>
      </c>
      <c r="BB141" s="54" t="str">
        <f t="shared" si="5"/>
        <v>OK</v>
      </c>
      <c r="BC141" s="55" t="str">
        <f t="shared" si="6"/>
        <v xml:space="preserve">                </v>
      </c>
    </row>
    <row r="142" spans="1:55" ht="50.1" customHeight="1" x14ac:dyDescent="0.25">
      <c r="A142" s="58" t="s">
        <v>39</v>
      </c>
      <c r="B142" s="58" t="s">
        <v>52</v>
      </c>
      <c r="C142" s="58" t="s">
        <v>158</v>
      </c>
      <c r="D142" s="58" t="s">
        <v>171</v>
      </c>
      <c r="E142" s="51" t="str">
        <f>IF(C142&lt;&gt;"",VLOOKUP(MID(C142,18,5),LISTAS·PAPP!$E$4:$F$76,2,0),"")</f>
        <v>PICHINCHA</v>
      </c>
      <c r="F142" s="58" t="s">
        <v>386</v>
      </c>
      <c r="G142" s="51" t="str">
        <f>IF(F142&lt;&gt;"",VLOOKUP(F142,LISTAS·PAPP!$R$3:$T$221,3,0),"")</f>
        <v xml:space="preserve"> </v>
      </c>
      <c r="H142" s="58" t="s">
        <v>905</v>
      </c>
      <c r="I142" s="66" t="s">
        <v>945</v>
      </c>
      <c r="J142" s="66" t="s">
        <v>959</v>
      </c>
      <c r="K142" s="67">
        <v>1</v>
      </c>
      <c r="L142" s="66" t="s">
        <v>960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1</v>
      </c>
      <c r="U142" s="60">
        <v>0</v>
      </c>
      <c r="V142" s="60">
        <v>0</v>
      </c>
      <c r="W142" s="60">
        <v>0</v>
      </c>
      <c r="X142" s="60">
        <v>0</v>
      </c>
      <c r="Y142" s="52" t="str">
        <f>IF(A142&lt;&gt;"",IF(D142="DIRECCIÓN_DE_TRANSFERENCIAS","280 0031",VLOOKUP(C142,LISTAS·PAPP!$C$3:$D$76,2,0)),"")</f>
        <v>280 9000</v>
      </c>
      <c r="Z142" s="61">
        <v>202</v>
      </c>
      <c r="AA142" s="62">
        <v>5036</v>
      </c>
      <c r="AB142" s="62">
        <v>5045</v>
      </c>
      <c r="AC142" s="65" t="str">
        <f>IF(D142&lt;&gt;"",VLOOKUP(D142,LISTAS·PAPP!$I$3:$M$16,2,0),"")</f>
        <v>56</v>
      </c>
      <c r="AD142" s="51" t="str">
        <f>IF(D142&lt;&gt;"",VLOOKUP(D142,LISTAS·PAPP!$I$3:$M$16,3,0),"")</f>
        <v>DESARROLLO_INFANTIL</v>
      </c>
      <c r="AE142" s="52" t="str">
        <f>IF(D142&lt;&gt;"",VLOOKUP(D142,LISTAS·PAPP!$I$3:$M$16,4,0),"")</f>
        <v>001</v>
      </c>
      <c r="AF142" s="51" t="str">
        <f>IF(D142&lt;&gt;"",VLOOKUP(D142,LISTAS·PAPP!$I$3:$M$16,5,0),"")</f>
        <v>ESTRATEGIA_DE_MEJORAMIENTO_DEL_TALENTO_HUMANO_DE_LOS_SERVICIOS_DE_DESARROLLO_INFANTIL</v>
      </c>
      <c r="AG142" s="52" t="str">
        <f>IF(AH142&lt;&gt;"",VLOOKUP(AH142,LISTAS·PAPP!$O$3:$P$74,2,0),"")</f>
        <v>006</v>
      </c>
      <c r="AH142" s="58" t="s">
        <v>859</v>
      </c>
      <c r="AI142" s="60" t="s">
        <v>471</v>
      </c>
      <c r="AJ142" s="51" t="str">
        <f>IF(AI142&lt;&gt;"",VLOOKUP(AI142,LISTAS·PAPP!$X$4:$Y$80,2,0),"")</f>
        <v>NO APLICA</v>
      </c>
      <c r="AK142" s="58" t="s">
        <v>632</v>
      </c>
      <c r="AL142" s="60">
        <v>730301</v>
      </c>
      <c r="AM142" s="51" t="str">
        <f>IF(ISERROR(VLOOKUP(AL142,LISTAS·PAPP!$AD$4:$AE$334,2,0))," ",VLOOKUP(AL142,LISTAS·PAPP!$AD$4:$AE$334,2,0))</f>
        <v>Pasajes al Interior</v>
      </c>
      <c r="AN142" s="63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53">
        <f t="shared" ref="BA142:BA205" si="7">IF(A142&lt;&gt;"",SUM(AO142:AZ142),"")</f>
        <v>0</v>
      </c>
      <c r="BB142" s="54" t="str">
        <f t="shared" ref="BB142:BB205" si="8">IF(A142&lt;&gt;"",IF(AN142&lt;&gt;"",IF(AN142=BA142,"OK",AN142-BA142),IF(AND(AN142="",BA142=""),"",AN142-BA142)),"")</f>
        <v>OK</v>
      </c>
      <c r="BC142" s="55" t="str">
        <f t="shared" ref="BC142:BC205" si="9">IF(A142&lt;&gt;"",IF(A142="","Escoger Nivel 0;",)&amp;" "&amp;(IF(B142="","Escoger Nivel 1",)&amp;" "&amp;(IF(C142="","Escoger Nivel 2;",)&amp;" "&amp;(IF(D142="","Escoger Nivel 3",)&amp;" "&amp;(IF(F142="","Escoger Cantón;",)&amp;" "&amp;(IF(H142="","Escoger Obj. Estratégico Institucional N1;",)&amp;" "&amp;(IF(I142="","Colocar Componente del Proyecto;",)&amp;" "&amp;(IF(J142="","Colocar Actvidad del PAPP;",)&amp;" "&amp;(IF(K142="","Colocar Metas;",)&amp;" "&amp;(IF(L142="","Colocar Indicador;",)&amp;" "&amp;(IF(Z142="","Escoger Código Fuente;",)&amp;" "&amp;(IF(AA142="","Colocar Código Organismo;",)&amp;" "&amp;(IF(AB142="","Colocar Código Correlativo;",)&amp;" "&amp;(IF(AH142="","Escoger Actividad eSIGEF;",)&amp;" "&amp;(IF(AI142="","Escoger Código Politicas de Igualdad;",)&amp;" "&amp;(IF(AK142="","Escoger Grupo de Gasto;",)&amp;" "&amp;(IF(AL142="","Escoger Ítem Presupuestario;",)))))))))))))))))," ")</f>
        <v xml:space="preserve">                </v>
      </c>
    </row>
    <row r="143" spans="1:55" ht="50.1" customHeight="1" x14ac:dyDescent="0.25">
      <c r="A143" s="58" t="s">
        <v>38</v>
      </c>
      <c r="B143" s="58" t="s">
        <v>42</v>
      </c>
      <c r="C143" s="58" t="s">
        <v>64</v>
      </c>
      <c r="D143" s="58" t="s">
        <v>171</v>
      </c>
      <c r="E143" s="51" t="str">
        <f>IF(C143&lt;&gt;"",VLOOKUP(MID(C143,18,5),LISTAS·PAPP!$E$4:$F$76,2,0),"")</f>
        <v>PICHINCHA</v>
      </c>
      <c r="F143" s="58" t="s">
        <v>386</v>
      </c>
      <c r="G143" s="51" t="str">
        <f>IF(F143&lt;&gt;"",VLOOKUP(F143,LISTAS·PAPP!$R$3:$T$221,3,0),"")</f>
        <v xml:space="preserve"> </v>
      </c>
      <c r="H143" s="58" t="s">
        <v>905</v>
      </c>
      <c r="I143" s="66" t="s">
        <v>945</v>
      </c>
      <c r="J143" s="66" t="s">
        <v>968</v>
      </c>
      <c r="K143" s="67">
        <v>1</v>
      </c>
      <c r="L143" s="66" t="s">
        <v>964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1</v>
      </c>
      <c r="U143" s="60">
        <v>0</v>
      </c>
      <c r="V143" s="60">
        <v>0</v>
      </c>
      <c r="W143" s="60">
        <v>0</v>
      </c>
      <c r="X143" s="60">
        <v>0</v>
      </c>
      <c r="Y143" s="52" t="str">
        <f>IF(A143&lt;&gt;"",IF(D143="DIRECCIÓN_DE_TRANSFERENCIAS","280 0031",VLOOKUP(C143,LISTAS·PAPP!$C$3:$D$76,2,0)),"")</f>
        <v>280 9999</v>
      </c>
      <c r="Z143" s="61">
        <v>202</v>
      </c>
      <c r="AA143" s="62">
        <v>5036</v>
      </c>
      <c r="AB143" s="62">
        <v>5045</v>
      </c>
      <c r="AC143" s="65" t="str">
        <f>IF(D143&lt;&gt;"",VLOOKUP(D143,LISTAS·PAPP!$I$3:$M$16,2,0),"")</f>
        <v>56</v>
      </c>
      <c r="AD143" s="51" t="str">
        <f>IF(D143&lt;&gt;"",VLOOKUP(D143,LISTAS·PAPP!$I$3:$M$16,3,0),"")</f>
        <v>DESARROLLO_INFANTIL</v>
      </c>
      <c r="AE143" s="52" t="str">
        <f>IF(D143&lt;&gt;"",VLOOKUP(D143,LISTAS·PAPP!$I$3:$M$16,4,0),"")</f>
        <v>001</v>
      </c>
      <c r="AF143" s="51" t="str">
        <f>IF(D143&lt;&gt;"",VLOOKUP(D143,LISTAS·PAPP!$I$3:$M$16,5,0),"")</f>
        <v>ESTRATEGIA_DE_MEJORAMIENTO_DEL_TALENTO_HUMANO_DE_LOS_SERVICIOS_DE_DESARROLLO_INFANTIL</v>
      </c>
      <c r="AG143" s="52" t="str">
        <f>IF(AH143&lt;&gt;"",VLOOKUP(AH143,LISTAS·PAPP!$O$3:$P$74,2,0),"")</f>
        <v>006</v>
      </c>
      <c r="AH143" s="58" t="s">
        <v>859</v>
      </c>
      <c r="AI143" s="60" t="s">
        <v>471</v>
      </c>
      <c r="AJ143" s="51" t="str">
        <f>IF(AI143&lt;&gt;"",VLOOKUP(AI143,LISTAS·PAPP!$X$4:$Y$80,2,0),"")</f>
        <v>NO APLICA</v>
      </c>
      <c r="AK143" s="58" t="s">
        <v>632</v>
      </c>
      <c r="AL143" s="60">
        <v>730204</v>
      </c>
      <c r="AM143" s="51" t="str">
        <f>IF(ISERROR(VLOOKUP(AL143,LISTAS·PAPP!$AD$4:$AE$334,2,0))," ",VLOOKUP(AL143,LISTAS·PAPP!$AD$4:$AE$334,2,0))</f>
        <v>Edición, Impresión, Reproducción, Publicaciones, Suscripciones, Fotocopiado, Traducción, Empastado, Enmarcación,</v>
      </c>
      <c r="AN143" s="63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53">
        <f t="shared" si="7"/>
        <v>0</v>
      </c>
      <c r="BB143" s="54" t="str">
        <f t="shared" si="8"/>
        <v>OK</v>
      </c>
      <c r="BC143" s="55" t="str">
        <f t="shared" si="9"/>
        <v xml:space="preserve">                </v>
      </c>
    </row>
    <row r="144" spans="1:55" ht="50.1" customHeight="1" x14ac:dyDescent="0.25">
      <c r="A144" s="58" t="s">
        <v>38</v>
      </c>
      <c r="B144" s="58" t="s">
        <v>42</v>
      </c>
      <c r="C144" s="58" t="s">
        <v>64</v>
      </c>
      <c r="D144" s="58" t="s">
        <v>171</v>
      </c>
      <c r="E144" s="51" t="str">
        <f>IF(C144&lt;&gt;"",VLOOKUP(MID(C144,18,5),LISTAS·PAPP!$E$4:$F$76,2,0),"")</f>
        <v>PICHINCHA</v>
      </c>
      <c r="F144" s="58" t="s">
        <v>386</v>
      </c>
      <c r="G144" s="51" t="str">
        <f>IF(F144&lt;&gt;"",VLOOKUP(F144,LISTAS·PAPP!$R$3:$T$221,3,0),"")</f>
        <v xml:space="preserve"> </v>
      </c>
      <c r="H144" s="58" t="s">
        <v>905</v>
      </c>
      <c r="I144" s="66" t="s">
        <v>945</v>
      </c>
      <c r="J144" s="66" t="s">
        <v>970</v>
      </c>
      <c r="K144" s="67">
        <v>1</v>
      </c>
      <c r="L144" s="66" t="s">
        <v>971</v>
      </c>
      <c r="M144" s="60">
        <v>0</v>
      </c>
      <c r="N144" s="60">
        <v>0</v>
      </c>
      <c r="O144" s="60">
        <v>0</v>
      </c>
      <c r="P144" s="60">
        <v>0</v>
      </c>
      <c r="Q144" s="60">
        <v>0</v>
      </c>
      <c r="R144" s="60">
        <v>1</v>
      </c>
      <c r="S144" s="60">
        <v>0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52" t="str">
        <f>IF(A144&lt;&gt;"",IF(D144="DIRECCIÓN_DE_TRANSFERENCIAS","280 0031",VLOOKUP(C144,LISTAS·PAPP!$C$3:$D$76,2,0)),"")</f>
        <v>280 9999</v>
      </c>
      <c r="Z144" s="61">
        <v>202</v>
      </c>
      <c r="AA144" s="62">
        <v>5036</v>
      </c>
      <c r="AB144" s="62">
        <v>5045</v>
      </c>
      <c r="AC144" s="65" t="str">
        <f>IF(D144&lt;&gt;"",VLOOKUP(D144,LISTAS·PAPP!$I$3:$M$16,2,0),"")</f>
        <v>56</v>
      </c>
      <c r="AD144" s="51" t="str">
        <f>IF(D144&lt;&gt;"",VLOOKUP(D144,LISTAS·PAPP!$I$3:$M$16,3,0),"")</f>
        <v>DESARROLLO_INFANTIL</v>
      </c>
      <c r="AE144" s="52" t="str">
        <f>IF(D144&lt;&gt;"",VLOOKUP(D144,LISTAS·PAPP!$I$3:$M$16,4,0),"")</f>
        <v>001</v>
      </c>
      <c r="AF144" s="51" t="str">
        <f>IF(D144&lt;&gt;"",VLOOKUP(D144,LISTAS·PAPP!$I$3:$M$16,5,0),"")</f>
        <v>ESTRATEGIA_DE_MEJORAMIENTO_DEL_TALENTO_HUMANO_DE_LOS_SERVICIOS_DE_DESARROLLO_INFANTIL</v>
      </c>
      <c r="AG144" s="52" t="str">
        <f>IF(AH144&lt;&gt;"",VLOOKUP(AH144,LISTAS·PAPP!$O$3:$P$74,2,0),"")</f>
        <v>006</v>
      </c>
      <c r="AH144" s="58" t="s">
        <v>859</v>
      </c>
      <c r="AI144" s="60" t="s">
        <v>471</v>
      </c>
      <c r="AJ144" s="51" t="str">
        <f>IF(AI144&lt;&gt;"",VLOOKUP(AI144,LISTAS·PAPP!$X$4:$Y$80,2,0),"")</f>
        <v>NO APLICA</v>
      </c>
      <c r="AK144" s="58" t="s">
        <v>632</v>
      </c>
      <c r="AL144" s="60">
        <v>730249</v>
      </c>
      <c r="AM144" s="51" t="str">
        <f>IF(ISERROR(VLOOKUP(AL144,LISTAS·PAPP!$AD$4:$AE$334,2,0))," ",VLOOKUP(AL144,LISTAS·PAPP!$AD$4:$AE$334,2,0))</f>
        <v>Eventos Públicos Promocionales</v>
      </c>
      <c r="AN144" s="63">
        <v>15605.95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7647.36</v>
      </c>
      <c r="AY144" s="64">
        <v>7958.59</v>
      </c>
      <c r="AZ144" s="64">
        <v>0</v>
      </c>
      <c r="BA144" s="53">
        <f t="shared" si="7"/>
        <v>15605.95</v>
      </c>
      <c r="BB144" s="54" t="str">
        <f t="shared" si="8"/>
        <v>OK</v>
      </c>
      <c r="BC144" s="55" t="str">
        <f t="shared" si="9"/>
        <v xml:space="preserve">                </v>
      </c>
    </row>
    <row r="145" spans="1:55" ht="50.1" customHeight="1" x14ac:dyDescent="0.25">
      <c r="A145" s="58" t="s">
        <v>38</v>
      </c>
      <c r="B145" s="58" t="s">
        <v>42</v>
      </c>
      <c r="C145" s="58" t="s">
        <v>64</v>
      </c>
      <c r="D145" s="58" t="s">
        <v>171</v>
      </c>
      <c r="E145" s="51" t="str">
        <f>IF(C145&lt;&gt;"",VLOOKUP(MID(C145,18,5),LISTAS·PAPP!$E$4:$F$76,2,0),"")</f>
        <v>PICHINCHA</v>
      </c>
      <c r="F145" s="58" t="s">
        <v>386</v>
      </c>
      <c r="G145" s="51" t="str">
        <f>IF(F145&lt;&gt;"",VLOOKUP(F145,LISTAS·PAPP!$R$3:$T$221,3,0),"")</f>
        <v xml:space="preserve"> </v>
      </c>
      <c r="H145" s="58" t="s">
        <v>905</v>
      </c>
      <c r="I145" s="66" t="s">
        <v>945</v>
      </c>
      <c r="J145" s="66" t="s">
        <v>959</v>
      </c>
      <c r="K145" s="67">
        <v>1</v>
      </c>
      <c r="L145" s="66" t="s">
        <v>960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1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60">
        <v>0</v>
      </c>
      <c r="Y145" s="52" t="str">
        <f>IF(A145&lt;&gt;"",IF(D145="DIRECCIÓN_DE_TRANSFERENCIAS","280 0031",VLOOKUP(C145,LISTAS·PAPP!$C$3:$D$76,2,0)),"")</f>
        <v>280 9999</v>
      </c>
      <c r="Z145" s="61">
        <v>202</v>
      </c>
      <c r="AA145" s="62">
        <v>5093</v>
      </c>
      <c r="AB145" s="62">
        <v>1</v>
      </c>
      <c r="AC145" s="65" t="str">
        <f>IF(D145&lt;&gt;"",VLOOKUP(D145,LISTAS·PAPP!$I$3:$M$16,2,0),"")</f>
        <v>56</v>
      </c>
      <c r="AD145" s="51" t="str">
        <f>IF(D145&lt;&gt;"",VLOOKUP(D145,LISTAS·PAPP!$I$3:$M$16,3,0),"")</f>
        <v>DESARROLLO_INFANTIL</v>
      </c>
      <c r="AE145" s="52" t="str">
        <f>IF(D145&lt;&gt;"",VLOOKUP(D145,LISTAS·PAPP!$I$3:$M$16,4,0),"")</f>
        <v>001</v>
      </c>
      <c r="AF145" s="51" t="str">
        <f>IF(D145&lt;&gt;"",VLOOKUP(D145,LISTAS·PAPP!$I$3:$M$16,5,0),"")</f>
        <v>ESTRATEGIA_DE_MEJORAMIENTO_DEL_TALENTO_HUMANO_DE_LOS_SERVICIOS_DE_DESARROLLO_INFANTIL</v>
      </c>
      <c r="AG145" s="52" t="str">
        <f>IF(AH145&lt;&gt;"",VLOOKUP(AH145,LISTAS·PAPP!$O$3:$P$74,2,0),"")</f>
        <v>006</v>
      </c>
      <c r="AH145" s="58" t="s">
        <v>859</v>
      </c>
      <c r="AI145" s="60" t="s">
        <v>471</v>
      </c>
      <c r="AJ145" s="51" t="str">
        <f>IF(AI145&lt;&gt;"",VLOOKUP(AI145,LISTAS·PAPP!$X$4:$Y$80,2,0),"")</f>
        <v>NO APLICA</v>
      </c>
      <c r="AK145" s="58" t="s">
        <v>632</v>
      </c>
      <c r="AL145" s="60">
        <v>730301</v>
      </c>
      <c r="AM145" s="51" t="str">
        <f>IF(ISERROR(VLOOKUP(AL145,LISTAS·PAPP!$AD$4:$AE$334,2,0))," ",VLOOKUP(AL145,LISTAS·PAPP!$AD$4:$AE$334,2,0))</f>
        <v>Pasajes al Interior</v>
      </c>
      <c r="AN145" s="63">
        <v>32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32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53">
        <f t="shared" si="7"/>
        <v>32</v>
      </c>
      <c r="BB145" s="54" t="str">
        <f t="shared" si="8"/>
        <v>OK</v>
      </c>
      <c r="BC145" s="55" t="str">
        <f t="shared" si="9"/>
        <v xml:space="preserve">                </v>
      </c>
    </row>
    <row r="146" spans="1:55" ht="50.1" customHeight="1" x14ac:dyDescent="0.25">
      <c r="A146" s="58" t="s">
        <v>38</v>
      </c>
      <c r="B146" s="58" t="s">
        <v>42</v>
      </c>
      <c r="C146" s="58" t="s">
        <v>64</v>
      </c>
      <c r="D146" s="58" t="s">
        <v>171</v>
      </c>
      <c r="E146" s="51" t="str">
        <f>IF(C146&lt;&gt;"",VLOOKUP(MID(C146,18,5),LISTAS·PAPP!$E$4:$F$76,2,0),"")</f>
        <v>PICHINCHA</v>
      </c>
      <c r="F146" s="58" t="s">
        <v>386</v>
      </c>
      <c r="G146" s="51" t="str">
        <f>IF(F146&lt;&gt;"",VLOOKUP(F146,LISTAS·PAPP!$R$3:$T$221,3,0),"")</f>
        <v xml:space="preserve"> </v>
      </c>
      <c r="H146" s="58" t="s">
        <v>905</v>
      </c>
      <c r="I146" s="66" t="s">
        <v>945</v>
      </c>
      <c r="J146" s="66" t="s">
        <v>972</v>
      </c>
      <c r="K146" s="67">
        <v>1</v>
      </c>
      <c r="L146" s="66" t="s">
        <v>973</v>
      </c>
      <c r="M146" s="60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1</v>
      </c>
      <c r="S146" s="60">
        <v>0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52" t="str">
        <f>IF(A146&lt;&gt;"",IF(D146="DIRECCIÓN_DE_TRANSFERENCIAS","280 0031",VLOOKUP(C146,LISTAS·PAPP!$C$3:$D$76,2,0)),"")</f>
        <v>280 9999</v>
      </c>
      <c r="Z146" s="61">
        <v>202</v>
      </c>
      <c r="AA146" s="62">
        <v>5036</v>
      </c>
      <c r="AB146" s="62">
        <v>5045</v>
      </c>
      <c r="AC146" s="65" t="str">
        <f>IF(D146&lt;&gt;"",VLOOKUP(D146,LISTAS·PAPP!$I$3:$M$16,2,0),"")</f>
        <v>56</v>
      </c>
      <c r="AD146" s="51" t="str">
        <f>IF(D146&lt;&gt;"",VLOOKUP(D146,LISTAS·PAPP!$I$3:$M$16,3,0),"")</f>
        <v>DESARROLLO_INFANTIL</v>
      </c>
      <c r="AE146" s="52" t="str">
        <f>IF(D146&lt;&gt;"",VLOOKUP(D146,LISTAS·PAPP!$I$3:$M$16,4,0),"")</f>
        <v>001</v>
      </c>
      <c r="AF146" s="51" t="str">
        <f>IF(D146&lt;&gt;"",VLOOKUP(D146,LISTAS·PAPP!$I$3:$M$16,5,0),"")</f>
        <v>ESTRATEGIA_DE_MEJORAMIENTO_DEL_TALENTO_HUMANO_DE_LOS_SERVICIOS_DE_DESARROLLO_INFANTIL</v>
      </c>
      <c r="AG146" s="52" t="str">
        <f>IF(AH146&lt;&gt;"",VLOOKUP(AH146,LISTAS·PAPP!$O$3:$P$74,2,0),"")</f>
        <v>006</v>
      </c>
      <c r="AH146" s="58" t="s">
        <v>859</v>
      </c>
      <c r="AI146" s="60" t="s">
        <v>471</v>
      </c>
      <c r="AJ146" s="51" t="str">
        <f>IF(AI146&lt;&gt;"",VLOOKUP(AI146,LISTAS·PAPP!$X$4:$Y$80,2,0),"")</f>
        <v>NO APLICA</v>
      </c>
      <c r="AK146" s="58" t="s">
        <v>632</v>
      </c>
      <c r="AL146" s="60">
        <v>730601</v>
      </c>
      <c r="AM146" s="51" t="str">
        <f>IF(ISERROR(VLOOKUP(AL146,LISTAS·PAPP!$AD$4:$AE$334,2,0))," ",VLOOKUP(AL146,LISTAS·PAPP!$AD$4:$AE$334,2,0))</f>
        <v>Consultoría, Asesoría e Investigación Especializada</v>
      </c>
      <c r="AN146" s="63">
        <v>89683.93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89683.93</v>
      </c>
      <c r="AW146" s="64">
        <v>0</v>
      </c>
      <c r="AX146" s="64">
        <v>0</v>
      </c>
      <c r="AY146" s="64">
        <v>0</v>
      </c>
      <c r="AZ146" s="64">
        <v>0</v>
      </c>
      <c r="BA146" s="53">
        <f t="shared" si="7"/>
        <v>89683.93</v>
      </c>
      <c r="BB146" s="54" t="str">
        <f t="shared" si="8"/>
        <v>OK</v>
      </c>
      <c r="BC146" s="55" t="str">
        <f t="shared" si="9"/>
        <v xml:space="preserve">                </v>
      </c>
    </row>
    <row r="147" spans="1:55" ht="50.1" customHeight="1" x14ac:dyDescent="0.25">
      <c r="A147" s="58" t="s">
        <v>38</v>
      </c>
      <c r="B147" s="58" t="s">
        <v>42</v>
      </c>
      <c r="C147" s="58" t="s">
        <v>64</v>
      </c>
      <c r="D147" s="58" t="s">
        <v>171</v>
      </c>
      <c r="E147" s="51" t="str">
        <f>IF(C147&lt;&gt;"",VLOOKUP(MID(C147,18,5),LISTAS·PAPP!$E$4:$F$76,2,0),"")</f>
        <v>PICHINCHA</v>
      </c>
      <c r="F147" s="58" t="s">
        <v>386</v>
      </c>
      <c r="G147" s="51" t="str">
        <f>IF(F147&lt;&gt;"",VLOOKUP(F147,LISTAS·PAPP!$R$3:$T$221,3,0),"")</f>
        <v xml:space="preserve"> </v>
      </c>
      <c r="H147" s="58" t="s">
        <v>905</v>
      </c>
      <c r="I147" s="66" t="s">
        <v>945</v>
      </c>
      <c r="J147" s="66" t="s">
        <v>967</v>
      </c>
      <c r="K147" s="67">
        <v>1</v>
      </c>
      <c r="L147" s="66" t="s">
        <v>964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1</v>
      </c>
      <c r="U147" s="60">
        <v>0</v>
      </c>
      <c r="V147" s="60">
        <v>0</v>
      </c>
      <c r="W147" s="60">
        <v>0</v>
      </c>
      <c r="X147" s="60">
        <v>0</v>
      </c>
      <c r="Y147" s="52" t="str">
        <f>IF(A147&lt;&gt;"",IF(D147="DIRECCIÓN_DE_TRANSFERENCIAS","280 0031",VLOOKUP(C147,LISTAS·PAPP!$C$3:$D$76,2,0)),"")</f>
        <v>280 9999</v>
      </c>
      <c r="Z147" s="61">
        <v>202</v>
      </c>
      <c r="AA147" s="62">
        <v>5036</v>
      </c>
      <c r="AB147" s="62">
        <v>5045</v>
      </c>
      <c r="AC147" s="65" t="str">
        <f>IF(D147&lt;&gt;"",VLOOKUP(D147,LISTAS·PAPP!$I$3:$M$16,2,0),"")</f>
        <v>56</v>
      </c>
      <c r="AD147" s="51" t="str">
        <f>IF(D147&lt;&gt;"",VLOOKUP(D147,LISTAS·PAPP!$I$3:$M$16,3,0),"")</f>
        <v>DESARROLLO_INFANTIL</v>
      </c>
      <c r="AE147" s="52" t="str">
        <f>IF(D147&lt;&gt;"",VLOOKUP(D147,LISTAS·PAPP!$I$3:$M$16,4,0),"")</f>
        <v>001</v>
      </c>
      <c r="AF147" s="51" t="str">
        <f>IF(D147&lt;&gt;"",VLOOKUP(D147,LISTAS·PAPP!$I$3:$M$16,5,0),"")</f>
        <v>ESTRATEGIA_DE_MEJORAMIENTO_DEL_TALENTO_HUMANO_DE_LOS_SERVICIOS_DE_DESARROLLO_INFANTIL</v>
      </c>
      <c r="AG147" s="52" t="str">
        <f>IF(AH147&lt;&gt;"",VLOOKUP(AH147,LISTAS·PAPP!$O$3:$P$74,2,0),"")</f>
        <v>006</v>
      </c>
      <c r="AH147" s="58" t="s">
        <v>859</v>
      </c>
      <c r="AI147" s="60" t="s">
        <v>471</v>
      </c>
      <c r="AJ147" s="51" t="str">
        <f>IF(AI147&lt;&gt;"",VLOOKUP(AI147,LISTAS·PAPP!$X$4:$Y$80,2,0),"")</f>
        <v>NO APLICA</v>
      </c>
      <c r="AK147" s="58" t="s">
        <v>632</v>
      </c>
      <c r="AL147" s="60">
        <v>730612</v>
      </c>
      <c r="AM147" s="51" t="str">
        <f>IF(ISERROR(VLOOKUP(AL147,LISTAS·PAPP!$AD$4:$AE$334,2,0))," ",VLOOKUP(AL147,LISTAS·PAPP!$AD$4:$AE$334,2,0))</f>
        <v>Capacitación a Servidores Públicos</v>
      </c>
      <c r="AN147" s="63">
        <v>2198.6200000000017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2198.62</v>
      </c>
      <c r="BA147" s="53">
        <f t="shared" si="7"/>
        <v>2198.62</v>
      </c>
      <c r="BB147" s="54" t="str">
        <f t="shared" si="8"/>
        <v>OK</v>
      </c>
      <c r="BC147" s="55" t="str">
        <f t="shared" si="9"/>
        <v xml:space="preserve">                </v>
      </c>
    </row>
    <row r="148" spans="1:55" ht="50.1" customHeight="1" x14ac:dyDescent="0.25">
      <c r="A148" s="58" t="s">
        <v>38</v>
      </c>
      <c r="B148" s="58" t="s">
        <v>42</v>
      </c>
      <c r="C148" s="58" t="s">
        <v>64</v>
      </c>
      <c r="D148" s="58" t="s">
        <v>171</v>
      </c>
      <c r="E148" s="51" t="str">
        <f>IF(C148&lt;&gt;"",VLOOKUP(MID(C148,18,5),LISTAS·PAPP!$E$4:$F$76,2,0),"")</f>
        <v>PICHINCHA</v>
      </c>
      <c r="F148" s="58" t="s">
        <v>386</v>
      </c>
      <c r="G148" s="51" t="str">
        <f>IF(F148&lt;&gt;"",VLOOKUP(F148,LISTAS·PAPP!$R$3:$T$221,3,0),"")</f>
        <v xml:space="preserve"> </v>
      </c>
      <c r="H148" s="58" t="s">
        <v>905</v>
      </c>
      <c r="I148" s="66" t="s">
        <v>945</v>
      </c>
      <c r="J148" s="66" t="s">
        <v>969</v>
      </c>
      <c r="K148" s="67">
        <v>1</v>
      </c>
      <c r="L148" s="66" t="s">
        <v>964</v>
      </c>
      <c r="M148" s="60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1</v>
      </c>
      <c r="S148" s="60">
        <v>0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52" t="str">
        <f>IF(A148&lt;&gt;"",IF(D148="DIRECCIÓN_DE_TRANSFERENCIAS","280 0031",VLOOKUP(C148,LISTAS·PAPP!$C$3:$D$76,2,0)),"")</f>
        <v>280 9999</v>
      </c>
      <c r="Z148" s="61">
        <v>202</v>
      </c>
      <c r="AA148" s="62">
        <v>5036</v>
      </c>
      <c r="AB148" s="62">
        <v>5045</v>
      </c>
      <c r="AC148" s="65" t="str">
        <f>IF(D148&lt;&gt;"",VLOOKUP(D148,LISTAS·PAPP!$I$3:$M$16,2,0),"")</f>
        <v>56</v>
      </c>
      <c r="AD148" s="51" t="str">
        <f>IF(D148&lt;&gt;"",VLOOKUP(D148,LISTAS·PAPP!$I$3:$M$16,3,0),"")</f>
        <v>DESARROLLO_INFANTIL</v>
      </c>
      <c r="AE148" s="52" t="str">
        <f>IF(D148&lt;&gt;"",VLOOKUP(D148,LISTAS·PAPP!$I$3:$M$16,4,0),"")</f>
        <v>001</v>
      </c>
      <c r="AF148" s="51" t="str">
        <f>IF(D148&lt;&gt;"",VLOOKUP(D148,LISTAS·PAPP!$I$3:$M$16,5,0),"")</f>
        <v>ESTRATEGIA_DE_MEJORAMIENTO_DEL_TALENTO_HUMANO_DE_LOS_SERVICIOS_DE_DESARROLLO_INFANTIL</v>
      </c>
      <c r="AG148" s="52" t="str">
        <f>IF(AH148&lt;&gt;"",VLOOKUP(AH148,LISTAS·PAPP!$O$3:$P$74,2,0),"")</f>
        <v>006</v>
      </c>
      <c r="AH148" s="58" t="s">
        <v>859</v>
      </c>
      <c r="AI148" s="60" t="s">
        <v>471</v>
      </c>
      <c r="AJ148" s="51" t="str">
        <f>IF(AI148&lt;&gt;"",VLOOKUP(AI148,LISTAS·PAPP!$X$4:$Y$80,2,0),"")</f>
        <v>NO APLICA</v>
      </c>
      <c r="AK148" s="58" t="s">
        <v>632</v>
      </c>
      <c r="AL148" s="60">
        <v>730702</v>
      </c>
      <c r="AM148" s="51" t="str">
        <f>IF(ISERROR(VLOOKUP(AL148,LISTAS·PAPP!$AD$4:$AE$334,2,0))," ",VLOOKUP(AL148,LISTAS·PAPP!$AD$4:$AE$334,2,0))</f>
        <v>Arrendamiento y Licencias de Uso de Paquetes Informáticos</v>
      </c>
      <c r="AN148" s="63">
        <v>2005.88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2005.88</v>
      </c>
      <c r="BA148" s="53">
        <f t="shared" si="7"/>
        <v>2005.88</v>
      </c>
      <c r="BB148" s="54" t="str">
        <f t="shared" si="8"/>
        <v>OK</v>
      </c>
      <c r="BC148" s="55" t="str">
        <f t="shared" si="9"/>
        <v xml:space="preserve">                </v>
      </c>
    </row>
    <row r="149" spans="1:55" ht="50.1" customHeight="1" x14ac:dyDescent="0.25">
      <c r="A149" s="58" t="s">
        <v>38</v>
      </c>
      <c r="B149" s="58" t="s">
        <v>42</v>
      </c>
      <c r="C149" s="58" t="s">
        <v>64</v>
      </c>
      <c r="D149" s="58" t="s">
        <v>171</v>
      </c>
      <c r="E149" s="51" t="str">
        <f>IF(C149&lt;&gt;"",VLOOKUP(MID(C149,18,5),LISTAS·PAPP!$E$4:$F$76,2,0),"")</f>
        <v>PICHINCHA</v>
      </c>
      <c r="F149" s="58" t="s">
        <v>386</v>
      </c>
      <c r="G149" s="51" t="str">
        <f>IF(F149&lt;&gt;"",VLOOKUP(F149,LISTAS·PAPP!$R$3:$T$221,3,0),"")</f>
        <v xml:space="preserve"> </v>
      </c>
      <c r="H149" s="58" t="s">
        <v>905</v>
      </c>
      <c r="I149" s="66" t="s">
        <v>945</v>
      </c>
      <c r="J149" s="66" t="s">
        <v>967</v>
      </c>
      <c r="K149" s="67">
        <v>1</v>
      </c>
      <c r="L149" s="66" t="s">
        <v>964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1</v>
      </c>
      <c r="U149" s="60">
        <v>0</v>
      </c>
      <c r="V149" s="60">
        <v>0</v>
      </c>
      <c r="W149" s="60">
        <v>0</v>
      </c>
      <c r="X149" s="60">
        <v>0</v>
      </c>
      <c r="Y149" s="52" t="str">
        <f>IF(A149&lt;&gt;"",IF(D149="DIRECCIÓN_DE_TRANSFERENCIAS","280 0031",VLOOKUP(C149,LISTAS·PAPP!$C$3:$D$76,2,0)),"")</f>
        <v>280 9999</v>
      </c>
      <c r="Z149" s="61">
        <v>202</v>
      </c>
      <c r="AA149" s="62">
        <v>2003</v>
      </c>
      <c r="AB149" s="62">
        <v>2207</v>
      </c>
      <c r="AC149" s="65" t="str">
        <f>IF(D149&lt;&gt;"",VLOOKUP(D149,LISTAS·PAPP!$I$3:$M$16,2,0),"")</f>
        <v>56</v>
      </c>
      <c r="AD149" s="51" t="str">
        <f>IF(D149&lt;&gt;"",VLOOKUP(D149,LISTAS·PAPP!$I$3:$M$16,3,0),"")</f>
        <v>DESARROLLO_INFANTIL</v>
      </c>
      <c r="AE149" s="52" t="str">
        <f>IF(D149&lt;&gt;"",VLOOKUP(D149,LISTAS·PAPP!$I$3:$M$16,4,0),"")</f>
        <v>001</v>
      </c>
      <c r="AF149" s="51" t="str">
        <f>IF(D149&lt;&gt;"",VLOOKUP(D149,LISTAS·PAPP!$I$3:$M$16,5,0),"")</f>
        <v>ESTRATEGIA_DE_MEJORAMIENTO_DEL_TALENTO_HUMANO_DE_LOS_SERVICIOS_DE_DESARROLLO_INFANTIL</v>
      </c>
      <c r="AG149" s="52" t="str">
        <f>IF(AH149&lt;&gt;"",VLOOKUP(AH149,LISTAS·PAPP!$O$3:$P$74,2,0),"")</f>
        <v>006</v>
      </c>
      <c r="AH149" s="58" t="s">
        <v>859</v>
      </c>
      <c r="AI149" s="60" t="s">
        <v>471</v>
      </c>
      <c r="AJ149" s="51" t="str">
        <f>IF(AI149&lt;&gt;"",VLOOKUP(AI149,LISTAS·PAPP!$X$4:$Y$80,2,0),"")</f>
        <v>NO APLICA</v>
      </c>
      <c r="AK149" s="58" t="s">
        <v>632</v>
      </c>
      <c r="AL149" s="60">
        <v>730612</v>
      </c>
      <c r="AM149" s="51" t="str">
        <f>IF(ISERROR(VLOOKUP(AL149,LISTAS·PAPP!$AD$4:$AE$334,2,0))," ",VLOOKUP(AL149,LISTAS·PAPP!$AD$4:$AE$334,2,0))</f>
        <v>Capacitación a Servidores Públicos</v>
      </c>
      <c r="AN149" s="63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53">
        <f t="shared" si="7"/>
        <v>0</v>
      </c>
      <c r="BB149" s="54" t="str">
        <f t="shared" si="8"/>
        <v>OK</v>
      </c>
      <c r="BC149" s="55" t="str">
        <f t="shared" si="9"/>
        <v xml:space="preserve">                </v>
      </c>
    </row>
    <row r="150" spans="1:55" ht="50.1" customHeight="1" x14ac:dyDescent="0.25">
      <c r="A150" s="58" t="s">
        <v>38</v>
      </c>
      <c r="B150" s="58" t="s">
        <v>42</v>
      </c>
      <c r="C150" s="58" t="s">
        <v>64</v>
      </c>
      <c r="D150" s="58" t="s">
        <v>171</v>
      </c>
      <c r="E150" s="51" t="str">
        <f>IF(C150&lt;&gt;"",VLOOKUP(MID(C150,18,5),LISTAS·PAPP!$E$4:$F$76,2,0),"")</f>
        <v>PICHINCHA</v>
      </c>
      <c r="F150" s="58" t="s">
        <v>386</v>
      </c>
      <c r="G150" s="51" t="str">
        <f>IF(F150&lt;&gt;"",VLOOKUP(F150,LISTAS·PAPP!$R$3:$T$221,3,0),"")</f>
        <v xml:space="preserve"> </v>
      </c>
      <c r="H150" s="58" t="s">
        <v>905</v>
      </c>
      <c r="I150" s="66" t="s">
        <v>945</v>
      </c>
      <c r="J150" s="66" t="s">
        <v>946</v>
      </c>
      <c r="K150" s="67">
        <v>5</v>
      </c>
      <c r="L150" s="66" t="s">
        <v>975</v>
      </c>
      <c r="M150" s="60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5</v>
      </c>
      <c r="U150" s="60">
        <v>0</v>
      </c>
      <c r="V150" s="60">
        <v>0</v>
      </c>
      <c r="W150" s="60">
        <v>0</v>
      </c>
      <c r="X150" s="60">
        <v>0</v>
      </c>
      <c r="Y150" s="52" t="str">
        <f>IF(A150&lt;&gt;"",IF(D150="DIRECCIÓN_DE_TRANSFERENCIAS","280 0031",VLOOKUP(C150,LISTAS·PAPP!$C$3:$D$76,2,0)),"")</f>
        <v>280 9999</v>
      </c>
      <c r="Z150" s="61">
        <v>202</v>
      </c>
      <c r="AA150" s="62">
        <v>2003</v>
      </c>
      <c r="AB150" s="62">
        <v>2207</v>
      </c>
      <c r="AC150" s="65" t="str">
        <f>IF(D150&lt;&gt;"",VLOOKUP(D150,LISTAS·PAPP!$I$3:$M$16,2,0),"")</f>
        <v>56</v>
      </c>
      <c r="AD150" s="51" t="str">
        <f>IF(D150&lt;&gt;"",VLOOKUP(D150,LISTAS·PAPP!$I$3:$M$16,3,0),"")</f>
        <v>DESARROLLO_INFANTIL</v>
      </c>
      <c r="AE150" s="52" t="str">
        <f>IF(D150&lt;&gt;"",VLOOKUP(D150,LISTAS·PAPP!$I$3:$M$16,4,0),"")</f>
        <v>001</v>
      </c>
      <c r="AF150" s="51" t="str">
        <f>IF(D150&lt;&gt;"",VLOOKUP(D150,LISTAS·PAPP!$I$3:$M$16,5,0),"")</f>
        <v>ESTRATEGIA_DE_MEJORAMIENTO_DEL_TALENTO_HUMANO_DE_LOS_SERVICIOS_DE_DESARROLLO_INFANTIL</v>
      </c>
      <c r="AG150" s="52" t="str">
        <f>IF(AH150&lt;&gt;"",VLOOKUP(AH150,LISTAS·PAPP!$O$3:$P$74,2,0),"")</f>
        <v>006</v>
      </c>
      <c r="AH150" s="58" t="s">
        <v>859</v>
      </c>
      <c r="AI150" s="60" t="s">
        <v>471</v>
      </c>
      <c r="AJ150" s="51" t="str">
        <f>IF(AI150&lt;&gt;"",VLOOKUP(AI150,LISTAS·PAPP!$X$4:$Y$80,2,0),"")</f>
        <v>NO APLICA</v>
      </c>
      <c r="AK150" s="58" t="s">
        <v>631</v>
      </c>
      <c r="AL150" s="60">
        <v>710203</v>
      </c>
      <c r="AM150" s="51" t="str">
        <f>IF(ISERROR(VLOOKUP(AL150,LISTAS·PAPP!$AD$4:$AE$334,2,0))," ",VLOOKUP(AL150,LISTAS·PAPP!$AD$4:$AE$334,2,0))</f>
        <v>Decimo Tercer Sueldo</v>
      </c>
      <c r="AN150" s="63">
        <v>5356.23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308.75</v>
      </c>
      <c r="AW150" s="64">
        <v>308.75</v>
      </c>
      <c r="AX150" s="64">
        <v>308.75</v>
      </c>
      <c r="AY150" s="64">
        <v>308.75</v>
      </c>
      <c r="AZ150" s="64">
        <v>4121.2299999999996</v>
      </c>
      <c r="BA150" s="53">
        <f t="shared" si="7"/>
        <v>5356.23</v>
      </c>
      <c r="BB150" s="54" t="str">
        <f t="shared" si="8"/>
        <v>OK</v>
      </c>
      <c r="BC150" s="55" t="str">
        <f t="shared" si="9"/>
        <v xml:space="preserve">                </v>
      </c>
    </row>
    <row r="151" spans="1:55" ht="50.1" customHeight="1" x14ac:dyDescent="0.25">
      <c r="A151" s="58" t="s">
        <v>38</v>
      </c>
      <c r="B151" s="58" t="s">
        <v>42</v>
      </c>
      <c r="C151" s="58" t="s">
        <v>64</v>
      </c>
      <c r="D151" s="58" t="s">
        <v>171</v>
      </c>
      <c r="E151" s="51" t="str">
        <f>IF(C151&lt;&gt;"",VLOOKUP(MID(C151,18,5),LISTAS·PAPP!$E$4:$F$76,2,0),"")</f>
        <v>PICHINCHA</v>
      </c>
      <c r="F151" s="58" t="s">
        <v>386</v>
      </c>
      <c r="G151" s="51" t="str">
        <f>IF(F151&lt;&gt;"",VLOOKUP(F151,LISTAS·PAPP!$R$3:$T$221,3,0),"")</f>
        <v xml:space="preserve"> </v>
      </c>
      <c r="H151" s="58" t="s">
        <v>905</v>
      </c>
      <c r="I151" s="66" t="s">
        <v>945</v>
      </c>
      <c r="J151" s="66" t="s">
        <v>946</v>
      </c>
      <c r="K151" s="67">
        <v>5</v>
      </c>
      <c r="L151" s="66" t="s">
        <v>975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5</v>
      </c>
      <c r="U151" s="60">
        <v>0</v>
      </c>
      <c r="V151" s="60">
        <v>0</v>
      </c>
      <c r="W151" s="60">
        <v>0</v>
      </c>
      <c r="X151" s="60">
        <v>0</v>
      </c>
      <c r="Y151" s="52" t="str">
        <f>IF(A151&lt;&gt;"",IF(D151="DIRECCIÓN_DE_TRANSFERENCIAS","280 0031",VLOOKUP(C151,LISTAS·PAPP!$C$3:$D$76,2,0)),"")</f>
        <v>280 9999</v>
      </c>
      <c r="Z151" s="61">
        <v>202</v>
      </c>
      <c r="AA151" s="62">
        <v>2003</v>
      </c>
      <c r="AB151" s="62">
        <v>2207</v>
      </c>
      <c r="AC151" s="65" t="str">
        <f>IF(D151&lt;&gt;"",VLOOKUP(D151,LISTAS·PAPP!$I$3:$M$16,2,0),"")</f>
        <v>56</v>
      </c>
      <c r="AD151" s="51" t="str">
        <f>IF(D151&lt;&gt;"",VLOOKUP(D151,LISTAS·PAPP!$I$3:$M$16,3,0),"")</f>
        <v>DESARROLLO_INFANTIL</v>
      </c>
      <c r="AE151" s="52" t="str">
        <f>IF(D151&lt;&gt;"",VLOOKUP(D151,LISTAS·PAPP!$I$3:$M$16,4,0),"")</f>
        <v>001</v>
      </c>
      <c r="AF151" s="51" t="str">
        <f>IF(D151&lt;&gt;"",VLOOKUP(D151,LISTAS·PAPP!$I$3:$M$16,5,0),"")</f>
        <v>ESTRATEGIA_DE_MEJORAMIENTO_DEL_TALENTO_HUMANO_DE_LOS_SERVICIOS_DE_DESARROLLO_INFANTIL</v>
      </c>
      <c r="AG151" s="52" t="str">
        <f>IF(AH151&lt;&gt;"",VLOOKUP(AH151,LISTAS·PAPP!$O$3:$P$74,2,0),"")</f>
        <v>006</v>
      </c>
      <c r="AH151" s="58" t="s">
        <v>859</v>
      </c>
      <c r="AI151" s="60" t="s">
        <v>471</v>
      </c>
      <c r="AJ151" s="51" t="str">
        <f>IF(AI151&lt;&gt;"",VLOOKUP(AI151,LISTAS·PAPP!$X$4:$Y$80,2,0),"")</f>
        <v>NO APLICA</v>
      </c>
      <c r="AK151" s="58" t="s">
        <v>631</v>
      </c>
      <c r="AL151" s="60">
        <v>710204</v>
      </c>
      <c r="AM151" s="51" t="str">
        <f>IF(ISERROR(VLOOKUP(AL151,LISTAS·PAPP!$AD$4:$AE$334,2,0))," ",VLOOKUP(AL151,LISTAS·PAPP!$AD$4:$AE$334,2,0))</f>
        <v>Decimo Cuarto Sueldo</v>
      </c>
      <c r="AN151" s="63">
        <v>492.51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98.5</v>
      </c>
      <c r="AW151" s="64">
        <v>98.5</v>
      </c>
      <c r="AX151" s="64">
        <v>98.5</v>
      </c>
      <c r="AY151" s="64">
        <v>98.5</v>
      </c>
      <c r="AZ151" s="64">
        <v>98.51</v>
      </c>
      <c r="BA151" s="53">
        <f t="shared" si="7"/>
        <v>492.51</v>
      </c>
      <c r="BB151" s="54" t="str">
        <f t="shared" si="8"/>
        <v>OK</v>
      </c>
      <c r="BC151" s="55" t="str">
        <f t="shared" si="9"/>
        <v xml:space="preserve">                </v>
      </c>
    </row>
    <row r="152" spans="1:55" ht="50.1" customHeight="1" x14ac:dyDescent="0.25">
      <c r="A152" s="58" t="s">
        <v>38</v>
      </c>
      <c r="B152" s="58" t="s">
        <v>42</v>
      </c>
      <c r="C152" s="58" t="s">
        <v>64</v>
      </c>
      <c r="D152" s="58" t="s">
        <v>171</v>
      </c>
      <c r="E152" s="51" t="str">
        <f>IF(C152&lt;&gt;"",VLOOKUP(MID(C152,18,5),LISTAS·PAPP!$E$4:$F$76,2,0),"")</f>
        <v>PICHINCHA</v>
      </c>
      <c r="F152" s="58" t="s">
        <v>386</v>
      </c>
      <c r="G152" s="51" t="str">
        <f>IF(F152&lt;&gt;"",VLOOKUP(F152,LISTAS·PAPP!$R$3:$T$221,3,0),"")</f>
        <v xml:space="preserve"> </v>
      </c>
      <c r="H152" s="58" t="s">
        <v>905</v>
      </c>
      <c r="I152" s="66" t="s">
        <v>945</v>
      </c>
      <c r="J152" s="66" t="s">
        <v>946</v>
      </c>
      <c r="K152" s="67">
        <v>5</v>
      </c>
      <c r="L152" s="66" t="s">
        <v>975</v>
      </c>
      <c r="M152" s="60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5</v>
      </c>
      <c r="U152" s="60">
        <v>0</v>
      </c>
      <c r="V152" s="60">
        <v>0</v>
      </c>
      <c r="W152" s="60">
        <v>0</v>
      </c>
      <c r="X152" s="60">
        <v>0</v>
      </c>
      <c r="Y152" s="52" t="str">
        <f>IF(A152&lt;&gt;"",IF(D152="DIRECCIÓN_DE_TRANSFERENCIAS","280 0031",VLOOKUP(C152,LISTAS·PAPP!$C$3:$D$76,2,0)),"")</f>
        <v>280 9999</v>
      </c>
      <c r="Z152" s="61">
        <v>202</v>
      </c>
      <c r="AA152" s="62">
        <v>2003</v>
      </c>
      <c r="AB152" s="62">
        <v>2207</v>
      </c>
      <c r="AC152" s="65" t="str">
        <f>IF(D152&lt;&gt;"",VLOOKUP(D152,LISTAS·PAPP!$I$3:$M$16,2,0),"")</f>
        <v>56</v>
      </c>
      <c r="AD152" s="51" t="str">
        <f>IF(D152&lt;&gt;"",VLOOKUP(D152,LISTAS·PAPP!$I$3:$M$16,3,0),"")</f>
        <v>DESARROLLO_INFANTIL</v>
      </c>
      <c r="AE152" s="52" t="str">
        <f>IF(D152&lt;&gt;"",VLOOKUP(D152,LISTAS·PAPP!$I$3:$M$16,4,0),"")</f>
        <v>001</v>
      </c>
      <c r="AF152" s="51" t="str">
        <f>IF(D152&lt;&gt;"",VLOOKUP(D152,LISTAS·PAPP!$I$3:$M$16,5,0),"")</f>
        <v>ESTRATEGIA_DE_MEJORAMIENTO_DEL_TALENTO_HUMANO_DE_LOS_SERVICIOS_DE_DESARROLLO_INFANTIL</v>
      </c>
      <c r="AG152" s="52" t="str">
        <f>IF(AH152&lt;&gt;"",VLOOKUP(AH152,LISTAS·PAPP!$O$3:$P$74,2,0),"")</f>
        <v>006</v>
      </c>
      <c r="AH152" s="58" t="s">
        <v>859</v>
      </c>
      <c r="AI152" s="60" t="s">
        <v>471</v>
      </c>
      <c r="AJ152" s="51" t="str">
        <f>IF(AI152&lt;&gt;"",VLOOKUP(AI152,LISTAS·PAPP!$X$4:$Y$80,2,0),"")</f>
        <v>NO APLICA</v>
      </c>
      <c r="AK152" s="58" t="s">
        <v>631</v>
      </c>
      <c r="AL152" s="60">
        <v>710510</v>
      </c>
      <c r="AM152" s="51" t="str">
        <f>IF(ISERROR(VLOOKUP(AL152,LISTAS·PAPP!$AD$4:$AE$334,2,0))," ",VLOOKUP(AL152,LISTAS·PAPP!$AD$4:$AE$334,2,0))</f>
        <v>Servicios Personales por Contrato</v>
      </c>
      <c r="AN152" s="63">
        <v>39890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7978</v>
      </c>
      <c r="AW152" s="64">
        <v>7978</v>
      </c>
      <c r="AX152" s="64">
        <v>7978</v>
      </c>
      <c r="AY152" s="64">
        <v>7978</v>
      </c>
      <c r="AZ152" s="64">
        <v>7978</v>
      </c>
      <c r="BA152" s="53">
        <f t="shared" si="7"/>
        <v>39890</v>
      </c>
      <c r="BB152" s="54" t="str">
        <f t="shared" si="8"/>
        <v>OK</v>
      </c>
      <c r="BC152" s="55" t="str">
        <f t="shared" si="9"/>
        <v xml:space="preserve">                </v>
      </c>
    </row>
    <row r="153" spans="1:55" ht="50.1" customHeight="1" x14ac:dyDescent="0.25">
      <c r="A153" s="58" t="s">
        <v>38</v>
      </c>
      <c r="B153" s="58" t="s">
        <v>42</v>
      </c>
      <c r="C153" s="58" t="s">
        <v>64</v>
      </c>
      <c r="D153" s="58" t="s">
        <v>171</v>
      </c>
      <c r="E153" s="51" t="str">
        <f>IF(C153&lt;&gt;"",VLOOKUP(MID(C153,18,5),LISTAS·PAPP!$E$4:$F$76,2,0),"")</f>
        <v>PICHINCHA</v>
      </c>
      <c r="F153" s="58" t="s">
        <v>386</v>
      </c>
      <c r="G153" s="51" t="str">
        <f>IF(F153&lt;&gt;"",VLOOKUP(F153,LISTAS·PAPP!$R$3:$T$221,3,0),"")</f>
        <v xml:space="preserve"> </v>
      </c>
      <c r="H153" s="58" t="s">
        <v>905</v>
      </c>
      <c r="I153" s="66" t="s">
        <v>945</v>
      </c>
      <c r="J153" s="66" t="s">
        <v>946</v>
      </c>
      <c r="K153" s="67">
        <v>5</v>
      </c>
      <c r="L153" s="66" t="s">
        <v>975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5</v>
      </c>
      <c r="U153" s="60">
        <v>0</v>
      </c>
      <c r="V153" s="60">
        <v>0</v>
      </c>
      <c r="W153" s="60">
        <v>0</v>
      </c>
      <c r="X153" s="60">
        <v>0</v>
      </c>
      <c r="Y153" s="52" t="str">
        <f>IF(A153&lt;&gt;"",IF(D153="DIRECCIÓN_DE_TRANSFERENCIAS","280 0031",VLOOKUP(C153,LISTAS·PAPP!$C$3:$D$76,2,0)),"")</f>
        <v>280 9999</v>
      </c>
      <c r="Z153" s="61">
        <v>202</v>
      </c>
      <c r="AA153" s="62">
        <v>2003</v>
      </c>
      <c r="AB153" s="62">
        <v>2207</v>
      </c>
      <c r="AC153" s="65" t="str">
        <f>IF(D153&lt;&gt;"",VLOOKUP(D153,LISTAS·PAPP!$I$3:$M$16,2,0),"")</f>
        <v>56</v>
      </c>
      <c r="AD153" s="51" t="str">
        <f>IF(D153&lt;&gt;"",VLOOKUP(D153,LISTAS·PAPP!$I$3:$M$16,3,0),"")</f>
        <v>DESARROLLO_INFANTIL</v>
      </c>
      <c r="AE153" s="52" t="str">
        <f>IF(D153&lt;&gt;"",VLOOKUP(D153,LISTAS·PAPP!$I$3:$M$16,4,0),"")</f>
        <v>001</v>
      </c>
      <c r="AF153" s="51" t="str">
        <f>IF(D153&lt;&gt;"",VLOOKUP(D153,LISTAS·PAPP!$I$3:$M$16,5,0),"")</f>
        <v>ESTRATEGIA_DE_MEJORAMIENTO_DEL_TALENTO_HUMANO_DE_LOS_SERVICIOS_DE_DESARROLLO_INFANTIL</v>
      </c>
      <c r="AG153" s="52" t="str">
        <f>IF(AH153&lt;&gt;"",VLOOKUP(AH153,LISTAS·PAPP!$O$3:$P$74,2,0),"")</f>
        <v>006</v>
      </c>
      <c r="AH153" s="58" t="s">
        <v>859</v>
      </c>
      <c r="AI153" s="60" t="s">
        <v>471</v>
      </c>
      <c r="AJ153" s="51" t="str">
        <f>IF(AI153&lt;&gt;"",VLOOKUP(AI153,LISTAS·PAPP!$X$4:$Y$80,2,0),"")</f>
        <v>NO APLICA</v>
      </c>
      <c r="AK153" s="58" t="s">
        <v>631</v>
      </c>
      <c r="AL153" s="60">
        <v>710601</v>
      </c>
      <c r="AM153" s="51" t="str">
        <f>IF(ISERROR(VLOOKUP(AL153,LISTAS·PAPP!$AD$4:$AE$334,2,0))," ",VLOOKUP(AL153,LISTAS·PAPP!$AD$4:$AE$334,2,0))</f>
        <v>Aporte Patronal</v>
      </c>
      <c r="AN153" s="63">
        <v>3849.39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769.88</v>
      </c>
      <c r="AW153" s="64">
        <v>769.88</v>
      </c>
      <c r="AX153" s="64">
        <v>769.88</v>
      </c>
      <c r="AY153" s="64">
        <v>769.88</v>
      </c>
      <c r="AZ153" s="64">
        <v>769.87</v>
      </c>
      <c r="BA153" s="53">
        <f t="shared" si="7"/>
        <v>3849.39</v>
      </c>
      <c r="BB153" s="54" t="str">
        <f t="shared" si="8"/>
        <v>OK</v>
      </c>
      <c r="BC153" s="55" t="str">
        <f t="shared" si="9"/>
        <v xml:space="preserve">                </v>
      </c>
    </row>
    <row r="154" spans="1:55" ht="50.1" customHeight="1" x14ac:dyDescent="0.25">
      <c r="A154" s="58" t="s">
        <v>38</v>
      </c>
      <c r="B154" s="58" t="s">
        <v>42</v>
      </c>
      <c r="C154" s="58" t="s">
        <v>64</v>
      </c>
      <c r="D154" s="58" t="s">
        <v>171</v>
      </c>
      <c r="E154" s="51" t="str">
        <f>IF(C154&lt;&gt;"",VLOOKUP(MID(C154,18,5),LISTAS·PAPP!$E$4:$F$76,2,0),"")</f>
        <v>PICHINCHA</v>
      </c>
      <c r="F154" s="58" t="s">
        <v>386</v>
      </c>
      <c r="G154" s="51" t="str">
        <f>IF(F154&lt;&gt;"",VLOOKUP(F154,LISTAS·PAPP!$R$3:$T$221,3,0),"")</f>
        <v xml:space="preserve"> </v>
      </c>
      <c r="H154" s="58" t="s">
        <v>905</v>
      </c>
      <c r="I154" s="66" t="s">
        <v>945</v>
      </c>
      <c r="J154" s="66" t="s">
        <v>946</v>
      </c>
      <c r="K154" s="67">
        <v>5</v>
      </c>
      <c r="L154" s="66" t="s">
        <v>975</v>
      </c>
      <c r="M154" s="60">
        <v>0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5</v>
      </c>
      <c r="U154" s="60">
        <v>0</v>
      </c>
      <c r="V154" s="60">
        <v>0</v>
      </c>
      <c r="W154" s="60">
        <v>0</v>
      </c>
      <c r="X154" s="60">
        <v>0</v>
      </c>
      <c r="Y154" s="52" t="str">
        <f>IF(A154&lt;&gt;"",IF(D154="DIRECCIÓN_DE_TRANSFERENCIAS","280 0031",VLOOKUP(C154,LISTAS·PAPP!$C$3:$D$76,2,0)),"")</f>
        <v>280 9999</v>
      </c>
      <c r="Z154" s="61">
        <v>202</v>
      </c>
      <c r="AA154" s="62">
        <v>2003</v>
      </c>
      <c r="AB154" s="62">
        <v>2207</v>
      </c>
      <c r="AC154" s="65" t="str">
        <f>IF(D154&lt;&gt;"",VLOOKUP(D154,LISTAS·PAPP!$I$3:$M$16,2,0),"")</f>
        <v>56</v>
      </c>
      <c r="AD154" s="51" t="str">
        <f>IF(D154&lt;&gt;"",VLOOKUP(D154,LISTAS·PAPP!$I$3:$M$16,3,0),"")</f>
        <v>DESARROLLO_INFANTIL</v>
      </c>
      <c r="AE154" s="52" t="str">
        <f>IF(D154&lt;&gt;"",VLOOKUP(D154,LISTAS·PAPP!$I$3:$M$16,4,0),"")</f>
        <v>001</v>
      </c>
      <c r="AF154" s="51" t="str">
        <f>IF(D154&lt;&gt;"",VLOOKUP(D154,LISTAS·PAPP!$I$3:$M$16,5,0),"")</f>
        <v>ESTRATEGIA_DE_MEJORAMIENTO_DEL_TALENTO_HUMANO_DE_LOS_SERVICIOS_DE_DESARROLLO_INFANTIL</v>
      </c>
      <c r="AG154" s="52" t="str">
        <f>IF(AH154&lt;&gt;"",VLOOKUP(AH154,LISTAS·PAPP!$O$3:$P$74,2,0),"")</f>
        <v>006</v>
      </c>
      <c r="AH154" s="58" t="s">
        <v>859</v>
      </c>
      <c r="AI154" s="60" t="s">
        <v>471</v>
      </c>
      <c r="AJ154" s="51" t="str">
        <f>IF(AI154&lt;&gt;"",VLOOKUP(AI154,LISTAS·PAPP!$X$4:$Y$80,2,0),"")</f>
        <v>NO APLICA</v>
      </c>
      <c r="AK154" s="58" t="s">
        <v>631</v>
      </c>
      <c r="AL154" s="60">
        <v>710602</v>
      </c>
      <c r="AM154" s="51" t="str">
        <f>IF(ISERROR(VLOOKUP(AL154,LISTAS·PAPP!$AD$4:$AE$334,2,0))," ",VLOOKUP(AL154,LISTAS·PAPP!$AD$4:$AE$334,2,0))</f>
        <v>Fondo de Reserva</v>
      </c>
      <c r="AN154" s="63">
        <v>3322.83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664.57</v>
      </c>
      <c r="AW154" s="64">
        <v>664.57</v>
      </c>
      <c r="AX154" s="64">
        <v>664.57</v>
      </c>
      <c r="AY154" s="64">
        <v>664.57</v>
      </c>
      <c r="AZ154" s="64">
        <v>664.55</v>
      </c>
      <c r="BA154" s="53">
        <f t="shared" si="7"/>
        <v>3322.83</v>
      </c>
      <c r="BB154" s="54" t="str">
        <f t="shared" si="8"/>
        <v>OK</v>
      </c>
      <c r="BC154" s="55" t="str">
        <f t="shared" si="9"/>
        <v xml:space="preserve">                </v>
      </c>
    </row>
    <row r="155" spans="1:55" ht="50.1" customHeight="1" x14ac:dyDescent="0.25">
      <c r="A155" s="58" t="s">
        <v>39</v>
      </c>
      <c r="B155" s="58" t="s">
        <v>44</v>
      </c>
      <c r="C155" s="58" t="s">
        <v>68</v>
      </c>
      <c r="D155" s="58" t="s">
        <v>171</v>
      </c>
      <c r="E155" s="51" t="str">
        <f>IF(C155&lt;&gt;"",VLOOKUP(MID(C155,18,5),LISTAS·PAPP!$E$4:$F$76,2,0),"")</f>
        <v>IMBABURA</v>
      </c>
      <c r="F155" s="58" t="s">
        <v>313</v>
      </c>
      <c r="G155" s="51" t="str">
        <f>IF(F155&lt;&gt;"",VLOOKUP(F155,LISTAS·PAPP!$R$3:$T$221,3,0),"")</f>
        <v xml:space="preserve"> </v>
      </c>
      <c r="H155" s="58" t="s">
        <v>905</v>
      </c>
      <c r="I155" s="66" t="s">
        <v>945</v>
      </c>
      <c r="J155" s="66" t="s">
        <v>946</v>
      </c>
      <c r="K155" s="67">
        <v>1</v>
      </c>
      <c r="L155" s="66" t="s">
        <v>976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1</v>
      </c>
      <c r="U155" s="60">
        <v>0</v>
      </c>
      <c r="V155" s="60">
        <v>0</v>
      </c>
      <c r="W155" s="60">
        <v>0</v>
      </c>
      <c r="X155" s="60">
        <v>0</v>
      </c>
      <c r="Y155" s="52" t="str">
        <f>IF(A155&lt;&gt;"",IF(D155="DIRECCIÓN_DE_TRANSFERENCIAS","280 0031",VLOOKUP(C155,LISTAS·PAPP!$C$3:$D$76,2,0)),"")</f>
        <v>280 1000</v>
      </c>
      <c r="Z155" s="61">
        <v>202</v>
      </c>
      <c r="AA155" s="62">
        <v>2003</v>
      </c>
      <c r="AB155" s="62">
        <v>2207</v>
      </c>
      <c r="AC155" s="65" t="str">
        <f>IF(D155&lt;&gt;"",VLOOKUP(D155,LISTAS·PAPP!$I$3:$M$16,2,0),"")</f>
        <v>56</v>
      </c>
      <c r="AD155" s="51" t="str">
        <f>IF(D155&lt;&gt;"",VLOOKUP(D155,LISTAS·PAPP!$I$3:$M$16,3,0),"")</f>
        <v>DESARROLLO_INFANTIL</v>
      </c>
      <c r="AE155" s="52" t="str">
        <f>IF(D155&lt;&gt;"",VLOOKUP(D155,LISTAS·PAPP!$I$3:$M$16,4,0),"")</f>
        <v>001</v>
      </c>
      <c r="AF155" s="51" t="str">
        <f>IF(D155&lt;&gt;"",VLOOKUP(D155,LISTAS·PAPP!$I$3:$M$16,5,0),"")</f>
        <v>ESTRATEGIA_DE_MEJORAMIENTO_DEL_TALENTO_HUMANO_DE_LOS_SERVICIOS_DE_DESARROLLO_INFANTIL</v>
      </c>
      <c r="AG155" s="52" t="str">
        <f>IF(AH155&lt;&gt;"",VLOOKUP(AH155,LISTAS·PAPP!$O$3:$P$74,2,0),"")</f>
        <v>006</v>
      </c>
      <c r="AH155" s="58" t="s">
        <v>859</v>
      </c>
      <c r="AI155" s="60" t="s">
        <v>471</v>
      </c>
      <c r="AJ155" s="51" t="str">
        <f>IF(AI155&lt;&gt;"",VLOOKUP(AI155,LISTAS·PAPP!$X$4:$Y$80,2,0),"")</f>
        <v>NO APLICA</v>
      </c>
      <c r="AK155" s="58" t="s">
        <v>631</v>
      </c>
      <c r="AL155" s="60">
        <v>710203</v>
      </c>
      <c r="AM155" s="51" t="str">
        <f>IF(ISERROR(VLOOKUP(AL155,LISTAS·PAPP!$AD$4:$AE$334,2,0))," ",VLOOKUP(AL155,LISTAS·PAPP!$AD$4:$AE$334,2,0))</f>
        <v>Decimo Tercer Sueldo</v>
      </c>
      <c r="AN155" s="63">
        <v>1212</v>
      </c>
      <c r="AO155" s="64">
        <v>0</v>
      </c>
      <c r="AP155" s="64">
        <v>0</v>
      </c>
      <c r="AQ155" s="64">
        <v>0</v>
      </c>
      <c r="AR155" s="64">
        <v>0</v>
      </c>
      <c r="AS155" s="64">
        <v>0</v>
      </c>
      <c r="AT155" s="64">
        <v>0</v>
      </c>
      <c r="AU155" s="64">
        <v>0</v>
      </c>
      <c r="AV155" s="64">
        <v>0</v>
      </c>
      <c r="AW155" s="64">
        <v>0</v>
      </c>
      <c r="AX155" s="64">
        <v>0</v>
      </c>
      <c r="AY155" s="64">
        <v>0</v>
      </c>
      <c r="AZ155" s="64">
        <v>1212</v>
      </c>
      <c r="BA155" s="53">
        <f t="shared" si="7"/>
        <v>1212</v>
      </c>
      <c r="BB155" s="54" t="str">
        <f t="shared" si="8"/>
        <v>OK</v>
      </c>
      <c r="BC155" s="55" t="str">
        <f t="shared" si="9"/>
        <v xml:space="preserve">                </v>
      </c>
    </row>
    <row r="156" spans="1:55" ht="50.1" customHeight="1" x14ac:dyDescent="0.25">
      <c r="A156" s="58" t="s">
        <v>39</v>
      </c>
      <c r="B156" s="58" t="s">
        <v>44</v>
      </c>
      <c r="C156" s="58" t="s">
        <v>68</v>
      </c>
      <c r="D156" s="58" t="s">
        <v>171</v>
      </c>
      <c r="E156" s="51" t="str">
        <f>IF(C156&lt;&gt;"",VLOOKUP(MID(C156,18,5),LISTAS·PAPP!$E$4:$F$76,2,0),"")</f>
        <v>IMBABURA</v>
      </c>
      <c r="F156" s="58" t="s">
        <v>313</v>
      </c>
      <c r="G156" s="51" t="str">
        <f>IF(F156&lt;&gt;"",VLOOKUP(F156,LISTAS·PAPP!$R$3:$T$221,3,0),"")</f>
        <v xml:space="preserve"> </v>
      </c>
      <c r="H156" s="58" t="s">
        <v>905</v>
      </c>
      <c r="I156" s="66" t="s">
        <v>945</v>
      </c>
      <c r="J156" s="66" t="s">
        <v>946</v>
      </c>
      <c r="K156" s="67">
        <v>1</v>
      </c>
      <c r="L156" s="66" t="s">
        <v>976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1</v>
      </c>
      <c r="U156" s="60">
        <v>0</v>
      </c>
      <c r="V156" s="60">
        <v>0</v>
      </c>
      <c r="W156" s="60">
        <v>0</v>
      </c>
      <c r="X156" s="60">
        <v>0</v>
      </c>
      <c r="Y156" s="52" t="str">
        <f>IF(A156&lt;&gt;"",IF(D156="DIRECCIÓN_DE_TRANSFERENCIAS","280 0031",VLOOKUP(C156,LISTAS·PAPP!$C$3:$D$76,2,0)),"")</f>
        <v>280 1000</v>
      </c>
      <c r="Z156" s="61">
        <v>202</v>
      </c>
      <c r="AA156" s="62">
        <v>2003</v>
      </c>
      <c r="AB156" s="62">
        <v>2207</v>
      </c>
      <c r="AC156" s="65" t="str">
        <f>IF(D156&lt;&gt;"",VLOOKUP(D156,LISTAS·PAPP!$I$3:$M$16,2,0),"")</f>
        <v>56</v>
      </c>
      <c r="AD156" s="51" t="str">
        <f>IF(D156&lt;&gt;"",VLOOKUP(D156,LISTAS·PAPP!$I$3:$M$16,3,0),"")</f>
        <v>DESARROLLO_INFANTIL</v>
      </c>
      <c r="AE156" s="52" t="str">
        <f>IF(D156&lt;&gt;"",VLOOKUP(D156,LISTAS·PAPP!$I$3:$M$16,4,0),"")</f>
        <v>001</v>
      </c>
      <c r="AF156" s="51" t="str">
        <f>IF(D156&lt;&gt;"",VLOOKUP(D156,LISTAS·PAPP!$I$3:$M$16,5,0),"")</f>
        <v>ESTRATEGIA_DE_MEJORAMIENTO_DEL_TALENTO_HUMANO_DE_LOS_SERVICIOS_DE_DESARROLLO_INFANTIL</v>
      </c>
      <c r="AG156" s="52" t="str">
        <f>IF(AH156&lt;&gt;"",VLOOKUP(AH156,LISTAS·PAPP!$O$3:$P$74,2,0),"")</f>
        <v>006</v>
      </c>
      <c r="AH156" s="58" t="s">
        <v>859</v>
      </c>
      <c r="AI156" s="60" t="s">
        <v>471</v>
      </c>
      <c r="AJ156" s="51" t="str">
        <f>IF(AI156&lt;&gt;"",VLOOKUP(AI156,LISTAS·PAPP!$X$4:$Y$80,2,0),"")</f>
        <v>NO APLICA</v>
      </c>
      <c r="AK156" s="58" t="s">
        <v>631</v>
      </c>
      <c r="AL156" s="60">
        <v>710510</v>
      </c>
      <c r="AM156" s="51" t="str">
        <f>IF(ISERROR(VLOOKUP(AL156,LISTAS·PAPP!$AD$4:$AE$334,2,0))," ",VLOOKUP(AL156,LISTAS·PAPP!$AD$4:$AE$334,2,0))</f>
        <v>Servicios Personales por Contrato</v>
      </c>
      <c r="AN156" s="63">
        <v>6060</v>
      </c>
      <c r="AO156" s="64">
        <v>0</v>
      </c>
      <c r="AP156" s="64">
        <v>0</v>
      </c>
      <c r="AQ156" s="64">
        <v>0</v>
      </c>
      <c r="AR156" s="64">
        <v>0</v>
      </c>
      <c r="AS156" s="64">
        <v>0</v>
      </c>
      <c r="AT156" s="64">
        <v>0</v>
      </c>
      <c r="AU156" s="64">
        <v>0</v>
      </c>
      <c r="AV156" s="64">
        <v>1212</v>
      </c>
      <c r="AW156" s="64">
        <v>1212</v>
      </c>
      <c r="AX156" s="64">
        <v>1212</v>
      </c>
      <c r="AY156" s="64">
        <v>1212</v>
      </c>
      <c r="AZ156" s="64">
        <v>1212</v>
      </c>
      <c r="BA156" s="53">
        <f t="shared" si="7"/>
        <v>6060</v>
      </c>
      <c r="BB156" s="54" t="str">
        <f t="shared" si="8"/>
        <v>OK</v>
      </c>
      <c r="BC156" s="55" t="str">
        <f t="shared" si="9"/>
        <v xml:space="preserve">                </v>
      </c>
    </row>
    <row r="157" spans="1:55" ht="50.1" customHeight="1" x14ac:dyDescent="0.25">
      <c r="A157" s="58" t="s">
        <v>39</v>
      </c>
      <c r="B157" s="58" t="s">
        <v>44</v>
      </c>
      <c r="C157" s="58" t="s">
        <v>68</v>
      </c>
      <c r="D157" s="58" t="s">
        <v>171</v>
      </c>
      <c r="E157" s="51" t="str">
        <f>IF(C157&lt;&gt;"",VLOOKUP(MID(C157,18,5),LISTAS·PAPP!$E$4:$F$76,2,0),"")</f>
        <v>IMBABURA</v>
      </c>
      <c r="F157" s="58" t="s">
        <v>313</v>
      </c>
      <c r="G157" s="51" t="str">
        <f>IF(F157&lt;&gt;"",VLOOKUP(F157,LISTAS·PAPP!$R$3:$T$221,3,0),"")</f>
        <v xml:space="preserve"> </v>
      </c>
      <c r="H157" s="58" t="s">
        <v>905</v>
      </c>
      <c r="I157" s="66" t="s">
        <v>945</v>
      </c>
      <c r="J157" s="66" t="s">
        <v>946</v>
      </c>
      <c r="K157" s="67">
        <v>1</v>
      </c>
      <c r="L157" s="66" t="s">
        <v>976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1</v>
      </c>
      <c r="U157" s="60">
        <v>0</v>
      </c>
      <c r="V157" s="60">
        <v>0</v>
      </c>
      <c r="W157" s="60">
        <v>0</v>
      </c>
      <c r="X157" s="60">
        <v>0</v>
      </c>
      <c r="Y157" s="52" t="str">
        <f>IF(A157&lt;&gt;"",IF(D157="DIRECCIÓN_DE_TRANSFERENCIAS","280 0031",VLOOKUP(C157,LISTAS·PAPP!$C$3:$D$76,2,0)),"")</f>
        <v>280 1000</v>
      </c>
      <c r="Z157" s="61">
        <v>202</v>
      </c>
      <c r="AA157" s="62">
        <v>2003</v>
      </c>
      <c r="AB157" s="62">
        <v>2207</v>
      </c>
      <c r="AC157" s="65" t="str">
        <f>IF(D157&lt;&gt;"",VLOOKUP(D157,LISTAS·PAPP!$I$3:$M$16,2,0),"")</f>
        <v>56</v>
      </c>
      <c r="AD157" s="51" t="str">
        <f>IF(D157&lt;&gt;"",VLOOKUP(D157,LISTAS·PAPP!$I$3:$M$16,3,0),"")</f>
        <v>DESARROLLO_INFANTIL</v>
      </c>
      <c r="AE157" s="52" t="str">
        <f>IF(D157&lt;&gt;"",VLOOKUP(D157,LISTAS·PAPP!$I$3:$M$16,4,0),"")</f>
        <v>001</v>
      </c>
      <c r="AF157" s="51" t="str">
        <f>IF(D157&lt;&gt;"",VLOOKUP(D157,LISTAS·PAPP!$I$3:$M$16,5,0),"")</f>
        <v>ESTRATEGIA_DE_MEJORAMIENTO_DEL_TALENTO_HUMANO_DE_LOS_SERVICIOS_DE_DESARROLLO_INFANTIL</v>
      </c>
      <c r="AG157" s="52" t="str">
        <f>IF(AH157&lt;&gt;"",VLOOKUP(AH157,LISTAS·PAPP!$O$3:$P$74,2,0),"")</f>
        <v>006</v>
      </c>
      <c r="AH157" s="58" t="s">
        <v>859</v>
      </c>
      <c r="AI157" s="60" t="s">
        <v>471</v>
      </c>
      <c r="AJ157" s="51" t="str">
        <f>IF(AI157&lt;&gt;"",VLOOKUP(AI157,LISTAS·PAPP!$X$4:$Y$80,2,0),"")</f>
        <v>NO APLICA</v>
      </c>
      <c r="AK157" s="58" t="s">
        <v>631</v>
      </c>
      <c r="AL157" s="60">
        <v>710601</v>
      </c>
      <c r="AM157" s="51" t="str">
        <f>IF(ISERROR(VLOOKUP(AL157,LISTAS·PAPP!$AD$4:$AE$334,2,0))," ",VLOOKUP(AL157,LISTAS·PAPP!$AD$4:$AE$334,2,0))</f>
        <v>Aporte Patronal</v>
      </c>
      <c r="AN157" s="63">
        <v>584.79</v>
      </c>
      <c r="AO157" s="64">
        <v>0</v>
      </c>
      <c r="AP157" s="64">
        <v>0</v>
      </c>
      <c r="AQ157" s="64">
        <v>0</v>
      </c>
      <c r="AR157" s="64">
        <v>0</v>
      </c>
      <c r="AS157" s="64">
        <v>0</v>
      </c>
      <c r="AT157" s="64">
        <v>0</v>
      </c>
      <c r="AU157" s="64">
        <v>0</v>
      </c>
      <c r="AV157" s="64">
        <v>116.96</v>
      </c>
      <c r="AW157" s="64">
        <v>116.96</v>
      </c>
      <c r="AX157" s="64">
        <v>116.96</v>
      </c>
      <c r="AY157" s="64">
        <v>116.96</v>
      </c>
      <c r="AZ157" s="64">
        <v>116.95</v>
      </c>
      <c r="BA157" s="53">
        <f t="shared" si="7"/>
        <v>584.79</v>
      </c>
      <c r="BB157" s="54" t="str">
        <f t="shared" si="8"/>
        <v>OK</v>
      </c>
      <c r="BC157" s="55" t="str">
        <f t="shared" si="9"/>
        <v xml:space="preserve">                </v>
      </c>
    </row>
    <row r="158" spans="1:55" ht="50.1" customHeight="1" x14ac:dyDescent="0.25">
      <c r="A158" s="58" t="s">
        <v>39</v>
      </c>
      <c r="B158" s="58" t="s">
        <v>44</v>
      </c>
      <c r="C158" s="58" t="s">
        <v>68</v>
      </c>
      <c r="D158" s="58" t="s">
        <v>171</v>
      </c>
      <c r="E158" s="51" t="str">
        <f>IF(C158&lt;&gt;"",VLOOKUP(MID(C158,18,5),LISTAS·PAPP!$E$4:$F$76,2,0),"")</f>
        <v>IMBABURA</v>
      </c>
      <c r="F158" s="58" t="s">
        <v>313</v>
      </c>
      <c r="G158" s="51" t="str">
        <f>IF(F158&lt;&gt;"",VLOOKUP(F158,LISTAS·PAPP!$R$3:$T$221,3,0),"")</f>
        <v xml:space="preserve"> </v>
      </c>
      <c r="H158" s="58" t="s">
        <v>905</v>
      </c>
      <c r="I158" s="66" t="s">
        <v>945</v>
      </c>
      <c r="J158" s="66" t="s">
        <v>946</v>
      </c>
      <c r="K158" s="67">
        <v>1</v>
      </c>
      <c r="L158" s="66" t="s">
        <v>976</v>
      </c>
      <c r="M158" s="60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1</v>
      </c>
      <c r="U158" s="60">
        <v>0</v>
      </c>
      <c r="V158" s="60">
        <v>0</v>
      </c>
      <c r="W158" s="60">
        <v>0</v>
      </c>
      <c r="X158" s="60">
        <v>0</v>
      </c>
      <c r="Y158" s="52" t="str">
        <f>IF(A158&lt;&gt;"",IF(D158="DIRECCIÓN_DE_TRANSFERENCIAS","280 0031",VLOOKUP(C158,LISTAS·PAPP!$C$3:$D$76,2,0)),"")</f>
        <v>280 1000</v>
      </c>
      <c r="Z158" s="61">
        <v>202</v>
      </c>
      <c r="AA158" s="62">
        <v>2003</v>
      </c>
      <c r="AB158" s="62">
        <v>2207</v>
      </c>
      <c r="AC158" s="65" t="str">
        <f>IF(D158&lt;&gt;"",VLOOKUP(D158,LISTAS·PAPP!$I$3:$M$16,2,0),"")</f>
        <v>56</v>
      </c>
      <c r="AD158" s="51" t="str">
        <f>IF(D158&lt;&gt;"",VLOOKUP(D158,LISTAS·PAPP!$I$3:$M$16,3,0),"")</f>
        <v>DESARROLLO_INFANTIL</v>
      </c>
      <c r="AE158" s="52" t="str">
        <f>IF(D158&lt;&gt;"",VLOOKUP(D158,LISTAS·PAPP!$I$3:$M$16,4,0),"")</f>
        <v>001</v>
      </c>
      <c r="AF158" s="51" t="str">
        <f>IF(D158&lt;&gt;"",VLOOKUP(D158,LISTAS·PAPP!$I$3:$M$16,5,0),"")</f>
        <v>ESTRATEGIA_DE_MEJORAMIENTO_DEL_TALENTO_HUMANO_DE_LOS_SERVICIOS_DE_DESARROLLO_INFANTIL</v>
      </c>
      <c r="AG158" s="52" t="str">
        <f>IF(AH158&lt;&gt;"",VLOOKUP(AH158,LISTAS·PAPP!$O$3:$P$74,2,0),"")</f>
        <v>006</v>
      </c>
      <c r="AH158" s="58" t="s">
        <v>859</v>
      </c>
      <c r="AI158" s="60" t="s">
        <v>471</v>
      </c>
      <c r="AJ158" s="51" t="str">
        <f>IF(AI158&lt;&gt;"",VLOOKUP(AI158,LISTAS·PAPP!$X$4:$Y$80,2,0),"")</f>
        <v>NO APLICA</v>
      </c>
      <c r="AK158" s="58" t="s">
        <v>631</v>
      </c>
      <c r="AL158" s="60">
        <v>710602</v>
      </c>
      <c r="AM158" s="51" t="str">
        <f>IF(ISERROR(VLOOKUP(AL158,LISTAS·PAPP!$AD$4:$AE$334,2,0))," ",VLOOKUP(AL158,LISTAS·PAPP!$AD$4:$AE$334,2,0))</f>
        <v>Fondo de Reserva</v>
      </c>
      <c r="AN158" s="63">
        <v>504.8</v>
      </c>
      <c r="AO158" s="64">
        <v>0</v>
      </c>
      <c r="AP158" s="64">
        <v>0</v>
      </c>
      <c r="AQ158" s="64">
        <v>0</v>
      </c>
      <c r="AR158" s="64">
        <v>0</v>
      </c>
      <c r="AS158" s="64">
        <v>0</v>
      </c>
      <c r="AT158" s="64">
        <v>0</v>
      </c>
      <c r="AU158" s="64">
        <v>0</v>
      </c>
      <c r="AV158" s="64">
        <v>100.96</v>
      </c>
      <c r="AW158" s="64">
        <v>100.96</v>
      </c>
      <c r="AX158" s="64">
        <v>100.96</v>
      </c>
      <c r="AY158" s="64">
        <v>100.96</v>
      </c>
      <c r="AZ158" s="64">
        <v>100.96</v>
      </c>
      <c r="BA158" s="53">
        <f t="shared" si="7"/>
        <v>504.79999999999995</v>
      </c>
      <c r="BB158" s="54" t="str">
        <f t="shared" si="8"/>
        <v>OK</v>
      </c>
      <c r="BC158" s="55" t="str">
        <f t="shared" si="9"/>
        <v xml:space="preserve">                </v>
      </c>
    </row>
    <row r="159" spans="1:55" ht="50.1" customHeight="1" x14ac:dyDescent="0.25">
      <c r="A159" s="58" t="s">
        <v>39</v>
      </c>
      <c r="B159" s="58" t="s">
        <v>45</v>
      </c>
      <c r="C159" s="58" t="s">
        <v>80</v>
      </c>
      <c r="D159" s="58" t="s">
        <v>171</v>
      </c>
      <c r="E159" s="51" t="str">
        <f>IF(C159&lt;&gt;"",VLOOKUP(MID(C159,18,5),LISTAS·PAPP!$E$4:$F$76,2,0),"")</f>
        <v>NAPO</v>
      </c>
      <c r="F159" s="58" t="s">
        <v>374</v>
      </c>
      <c r="G159" s="51" t="str">
        <f>IF(F159&lt;&gt;"",VLOOKUP(F159,LISTAS·PAPP!$R$3:$T$221,3,0),"")</f>
        <v xml:space="preserve"> </v>
      </c>
      <c r="H159" s="58" t="s">
        <v>905</v>
      </c>
      <c r="I159" s="66" t="s">
        <v>945</v>
      </c>
      <c r="J159" s="66" t="s">
        <v>946</v>
      </c>
      <c r="K159" s="67">
        <v>1</v>
      </c>
      <c r="L159" s="66" t="s">
        <v>976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1</v>
      </c>
      <c r="U159" s="60">
        <v>0</v>
      </c>
      <c r="V159" s="60">
        <v>0</v>
      </c>
      <c r="W159" s="60">
        <v>0</v>
      </c>
      <c r="X159" s="60">
        <v>0</v>
      </c>
      <c r="Y159" s="52" t="str">
        <f>IF(A159&lt;&gt;"",IF(D159="DIRECCIÓN_DE_TRANSFERENCIAS","280 0031",VLOOKUP(C159,LISTAS·PAPP!$C$3:$D$76,2,0)),"")</f>
        <v>280 2000</v>
      </c>
      <c r="Z159" s="61">
        <v>202</v>
      </c>
      <c r="AA159" s="62">
        <v>2003</v>
      </c>
      <c r="AB159" s="62">
        <v>2207</v>
      </c>
      <c r="AC159" s="65" t="str">
        <f>IF(D159&lt;&gt;"",VLOOKUP(D159,LISTAS·PAPP!$I$3:$M$16,2,0),"")</f>
        <v>56</v>
      </c>
      <c r="AD159" s="51" t="str">
        <f>IF(D159&lt;&gt;"",VLOOKUP(D159,LISTAS·PAPP!$I$3:$M$16,3,0),"")</f>
        <v>DESARROLLO_INFANTIL</v>
      </c>
      <c r="AE159" s="52" t="str">
        <f>IF(D159&lt;&gt;"",VLOOKUP(D159,LISTAS·PAPP!$I$3:$M$16,4,0),"")</f>
        <v>001</v>
      </c>
      <c r="AF159" s="51" t="str">
        <f>IF(D159&lt;&gt;"",VLOOKUP(D159,LISTAS·PAPP!$I$3:$M$16,5,0),"")</f>
        <v>ESTRATEGIA_DE_MEJORAMIENTO_DEL_TALENTO_HUMANO_DE_LOS_SERVICIOS_DE_DESARROLLO_INFANTIL</v>
      </c>
      <c r="AG159" s="52" t="str">
        <f>IF(AH159&lt;&gt;"",VLOOKUP(AH159,LISTAS·PAPP!$O$3:$P$74,2,0),"")</f>
        <v>006</v>
      </c>
      <c r="AH159" s="58" t="s">
        <v>859</v>
      </c>
      <c r="AI159" s="60" t="s">
        <v>471</v>
      </c>
      <c r="AJ159" s="51" t="str">
        <f>IF(AI159&lt;&gt;"",VLOOKUP(AI159,LISTAS·PAPP!$X$4:$Y$80,2,0),"")</f>
        <v>NO APLICA</v>
      </c>
      <c r="AK159" s="58" t="s">
        <v>631</v>
      </c>
      <c r="AL159" s="60">
        <v>710203</v>
      </c>
      <c r="AM159" s="51" t="str">
        <f>IF(ISERROR(VLOOKUP(AL159,LISTAS·PAPP!$AD$4:$AE$334,2,0))," ",VLOOKUP(AL159,LISTAS·PAPP!$AD$4:$AE$334,2,0))</f>
        <v>Decimo Tercer Sueldo</v>
      </c>
      <c r="AN159" s="63">
        <v>1212</v>
      </c>
      <c r="AO159" s="64">
        <v>0</v>
      </c>
      <c r="AP159" s="64">
        <v>0</v>
      </c>
      <c r="AQ159" s="64">
        <v>0</v>
      </c>
      <c r="AR159" s="64">
        <v>0</v>
      </c>
      <c r="AS159" s="64">
        <v>0</v>
      </c>
      <c r="AT159" s="64">
        <v>0</v>
      </c>
      <c r="AU159" s="64">
        <v>0</v>
      </c>
      <c r="AV159" s="64">
        <v>0</v>
      </c>
      <c r="AW159" s="64">
        <v>0</v>
      </c>
      <c r="AX159" s="64">
        <v>0</v>
      </c>
      <c r="AY159" s="64">
        <v>0</v>
      </c>
      <c r="AZ159" s="64">
        <v>1212</v>
      </c>
      <c r="BA159" s="53">
        <f t="shared" si="7"/>
        <v>1212</v>
      </c>
      <c r="BB159" s="54" t="str">
        <f t="shared" si="8"/>
        <v>OK</v>
      </c>
      <c r="BC159" s="55" t="str">
        <f t="shared" si="9"/>
        <v xml:space="preserve">                </v>
      </c>
    </row>
    <row r="160" spans="1:55" ht="50.1" customHeight="1" x14ac:dyDescent="0.25">
      <c r="A160" s="58" t="s">
        <v>39</v>
      </c>
      <c r="B160" s="58" t="s">
        <v>45</v>
      </c>
      <c r="C160" s="58" t="s">
        <v>80</v>
      </c>
      <c r="D160" s="58" t="s">
        <v>171</v>
      </c>
      <c r="E160" s="51" t="str">
        <f>IF(C160&lt;&gt;"",VLOOKUP(MID(C160,18,5),LISTAS·PAPP!$E$4:$F$76,2,0),"")</f>
        <v>NAPO</v>
      </c>
      <c r="F160" s="58" t="s">
        <v>374</v>
      </c>
      <c r="G160" s="51" t="str">
        <f>IF(F160&lt;&gt;"",VLOOKUP(F160,LISTAS·PAPP!$R$3:$T$221,3,0),"")</f>
        <v xml:space="preserve"> </v>
      </c>
      <c r="H160" s="58" t="s">
        <v>905</v>
      </c>
      <c r="I160" s="66" t="s">
        <v>945</v>
      </c>
      <c r="J160" s="66" t="s">
        <v>946</v>
      </c>
      <c r="K160" s="67">
        <v>1</v>
      </c>
      <c r="L160" s="66" t="s">
        <v>976</v>
      </c>
      <c r="M160" s="60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1</v>
      </c>
      <c r="U160" s="60">
        <v>0</v>
      </c>
      <c r="V160" s="60">
        <v>0</v>
      </c>
      <c r="W160" s="60">
        <v>0</v>
      </c>
      <c r="X160" s="60">
        <v>0</v>
      </c>
      <c r="Y160" s="52" t="str">
        <f>IF(A160&lt;&gt;"",IF(D160="DIRECCIÓN_DE_TRANSFERENCIAS","280 0031",VLOOKUP(C160,LISTAS·PAPP!$C$3:$D$76,2,0)),"")</f>
        <v>280 2000</v>
      </c>
      <c r="Z160" s="61">
        <v>202</v>
      </c>
      <c r="AA160" s="62">
        <v>2003</v>
      </c>
      <c r="AB160" s="62">
        <v>2207</v>
      </c>
      <c r="AC160" s="65" t="str">
        <f>IF(D160&lt;&gt;"",VLOOKUP(D160,LISTAS·PAPP!$I$3:$M$16,2,0),"")</f>
        <v>56</v>
      </c>
      <c r="AD160" s="51" t="str">
        <f>IF(D160&lt;&gt;"",VLOOKUP(D160,LISTAS·PAPP!$I$3:$M$16,3,0),"")</f>
        <v>DESARROLLO_INFANTIL</v>
      </c>
      <c r="AE160" s="52" t="str">
        <f>IF(D160&lt;&gt;"",VLOOKUP(D160,LISTAS·PAPP!$I$3:$M$16,4,0),"")</f>
        <v>001</v>
      </c>
      <c r="AF160" s="51" t="str">
        <f>IF(D160&lt;&gt;"",VLOOKUP(D160,LISTAS·PAPP!$I$3:$M$16,5,0),"")</f>
        <v>ESTRATEGIA_DE_MEJORAMIENTO_DEL_TALENTO_HUMANO_DE_LOS_SERVICIOS_DE_DESARROLLO_INFANTIL</v>
      </c>
      <c r="AG160" s="52" t="str">
        <f>IF(AH160&lt;&gt;"",VLOOKUP(AH160,LISTAS·PAPP!$O$3:$P$74,2,0),"")</f>
        <v>006</v>
      </c>
      <c r="AH160" s="58" t="s">
        <v>859</v>
      </c>
      <c r="AI160" s="60" t="s">
        <v>471</v>
      </c>
      <c r="AJ160" s="51" t="str">
        <f>IF(AI160&lt;&gt;"",VLOOKUP(AI160,LISTAS·PAPP!$X$4:$Y$80,2,0),"")</f>
        <v>NO APLICA</v>
      </c>
      <c r="AK160" s="58" t="s">
        <v>631</v>
      </c>
      <c r="AL160" s="60">
        <v>710510</v>
      </c>
      <c r="AM160" s="51" t="str">
        <f>IF(ISERROR(VLOOKUP(AL160,LISTAS·PAPP!$AD$4:$AE$334,2,0))," ",VLOOKUP(AL160,LISTAS·PAPP!$AD$4:$AE$334,2,0))</f>
        <v>Servicios Personales por Contrato</v>
      </c>
      <c r="AN160" s="63">
        <v>6060</v>
      </c>
      <c r="AO160" s="64">
        <v>0</v>
      </c>
      <c r="AP160" s="64">
        <v>0</v>
      </c>
      <c r="AQ160" s="64">
        <v>0</v>
      </c>
      <c r="AR160" s="64">
        <v>0</v>
      </c>
      <c r="AS160" s="64">
        <v>0</v>
      </c>
      <c r="AT160" s="64">
        <v>0</v>
      </c>
      <c r="AU160" s="64">
        <v>0</v>
      </c>
      <c r="AV160" s="64">
        <v>1212</v>
      </c>
      <c r="AW160" s="64">
        <v>1212</v>
      </c>
      <c r="AX160" s="64">
        <v>1212</v>
      </c>
      <c r="AY160" s="64">
        <v>1212</v>
      </c>
      <c r="AZ160" s="64">
        <v>1212</v>
      </c>
      <c r="BA160" s="53">
        <f t="shared" si="7"/>
        <v>6060</v>
      </c>
      <c r="BB160" s="54" t="str">
        <f t="shared" si="8"/>
        <v>OK</v>
      </c>
      <c r="BC160" s="55" t="str">
        <f t="shared" si="9"/>
        <v xml:space="preserve">                </v>
      </c>
    </row>
    <row r="161" spans="1:55" ht="50.1" customHeight="1" x14ac:dyDescent="0.25">
      <c r="A161" s="58" t="s">
        <v>39</v>
      </c>
      <c r="B161" s="58" t="s">
        <v>45</v>
      </c>
      <c r="C161" s="58" t="s">
        <v>80</v>
      </c>
      <c r="D161" s="58" t="s">
        <v>171</v>
      </c>
      <c r="E161" s="51" t="str">
        <f>IF(C161&lt;&gt;"",VLOOKUP(MID(C161,18,5),LISTAS·PAPP!$E$4:$F$76,2,0),"")</f>
        <v>NAPO</v>
      </c>
      <c r="F161" s="58" t="s">
        <v>374</v>
      </c>
      <c r="G161" s="51" t="str">
        <f>IF(F161&lt;&gt;"",VLOOKUP(F161,LISTAS·PAPP!$R$3:$T$221,3,0),"")</f>
        <v xml:space="preserve"> </v>
      </c>
      <c r="H161" s="58" t="s">
        <v>905</v>
      </c>
      <c r="I161" s="66" t="s">
        <v>945</v>
      </c>
      <c r="J161" s="66" t="s">
        <v>946</v>
      </c>
      <c r="K161" s="67">
        <v>1</v>
      </c>
      <c r="L161" s="66" t="s">
        <v>976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1</v>
      </c>
      <c r="U161" s="60">
        <v>0</v>
      </c>
      <c r="V161" s="60">
        <v>0</v>
      </c>
      <c r="W161" s="60">
        <v>0</v>
      </c>
      <c r="X161" s="60">
        <v>0</v>
      </c>
      <c r="Y161" s="52" t="str">
        <f>IF(A161&lt;&gt;"",IF(D161="DIRECCIÓN_DE_TRANSFERENCIAS","280 0031",VLOOKUP(C161,LISTAS·PAPP!$C$3:$D$76,2,0)),"")</f>
        <v>280 2000</v>
      </c>
      <c r="Z161" s="61">
        <v>202</v>
      </c>
      <c r="AA161" s="62">
        <v>2003</v>
      </c>
      <c r="AB161" s="62">
        <v>2207</v>
      </c>
      <c r="AC161" s="65" t="str">
        <f>IF(D161&lt;&gt;"",VLOOKUP(D161,LISTAS·PAPP!$I$3:$M$16,2,0),"")</f>
        <v>56</v>
      </c>
      <c r="AD161" s="51" t="str">
        <f>IF(D161&lt;&gt;"",VLOOKUP(D161,LISTAS·PAPP!$I$3:$M$16,3,0),"")</f>
        <v>DESARROLLO_INFANTIL</v>
      </c>
      <c r="AE161" s="52" t="str">
        <f>IF(D161&lt;&gt;"",VLOOKUP(D161,LISTAS·PAPP!$I$3:$M$16,4,0),"")</f>
        <v>001</v>
      </c>
      <c r="AF161" s="51" t="str">
        <f>IF(D161&lt;&gt;"",VLOOKUP(D161,LISTAS·PAPP!$I$3:$M$16,5,0),"")</f>
        <v>ESTRATEGIA_DE_MEJORAMIENTO_DEL_TALENTO_HUMANO_DE_LOS_SERVICIOS_DE_DESARROLLO_INFANTIL</v>
      </c>
      <c r="AG161" s="52" t="str">
        <f>IF(AH161&lt;&gt;"",VLOOKUP(AH161,LISTAS·PAPP!$O$3:$P$74,2,0),"")</f>
        <v>006</v>
      </c>
      <c r="AH161" s="58" t="s">
        <v>859</v>
      </c>
      <c r="AI161" s="60" t="s">
        <v>471</v>
      </c>
      <c r="AJ161" s="51" t="str">
        <f>IF(AI161&lt;&gt;"",VLOOKUP(AI161,LISTAS·PAPP!$X$4:$Y$80,2,0),"")</f>
        <v>NO APLICA</v>
      </c>
      <c r="AK161" s="58" t="s">
        <v>631</v>
      </c>
      <c r="AL161" s="60">
        <v>710601</v>
      </c>
      <c r="AM161" s="51" t="str">
        <f>IF(ISERROR(VLOOKUP(AL161,LISTAS·PAPP!$AD$4:$AE$334,2,0))," ",VLOOKUP(AL161,LISTAS·PAPP!$AD$4:$AE$334,2,0))</f>
        <v>Aporte Patronal</v>
      </c>
      <c r="AN161" s="63">
        <v>584.79</v>
      </c>
      <c r="AO161" s="64">
        <v>0</v>
      </c>
      <c r="AP161" s="64">
        <v>0</v>
      </c>
      <c r="AQ161" s="64">
        <v>0</v>
      </c>
      <c r="AR161" s="64">
        <v>0</v>
      </c>
      <c r="AS161" s="64">
        <v>0</v>
      </c>
      <c r="AT161" s="64">
        <v>0</v>
      </c>
      <c r="AU161" s="64">
        <v>0</v>
      </c>
      <c r="AV161" s="64">
        <v>116.96</v>
      </c>
      <c r="AW161" s="64">
        <v>116.96</v>
      </c>
      <c r="AX161" s="64">
        <v>116.96</v>
      </c>
      <c r="AY161" s="64">
        <v>116.96</v>
      </c>
      <c r="AZ161" s="64">
        <v>116.95</v>
      </c>
      <c r="BA161" s="53">
        <f t="shared" si="7"/>
        <v>584.79</v>
      </c>
      <c r="BB161" s="54" t="str">
        <f t="shared" si="8"/>
        <v>OK</v>
      </c>
      <c r="BC161" s="55" t="str">
        <f t="shared" si="9"/>
        <v xml:space="preserve">                </v>
      </c>
    </row>
    <row r="162" spans="1:55" ht="50.1" customHeight="1" x14ac:dyDescent="0.25">
      <c r="A162" s="58" t="s">
        <v>39</v>
      </c>
      <c r="B162" s="58" t="s">
        <v>45</v>
      </c>
      <c r="C162" s="58" t="s">
        <v>80</v>
      </c>
      <c r="D162" s="58" t="s">
        <v>171</v>
      </c>
      <c r="E162" s="51" t="str">
        <f>IF(C162&lt;&gt;"",VLOOKUP(MID(C162,18,5),LISTAS·PAPP!$E$4:$F$76,2,0),"")</f>
        <v>NAPO</v>
      </c>
      <c r="F162" s="58" t="s">
        <v>374</v>
      </c>
      <c r="G162" s="51" t="str">
        <f>IF(F162&lt;&gt;"",VLOOKUP(F162,LISTAS·PAPP!$R$3:$T$221,3,0),"")</f>
        <v xml:space="preserve"> </v>
      </c>
      <c r="H162" s="58" t="s">
        <v>905</v>
      </c>
      <c r="I162" s="66" t="s">
        <v>945</v>
      </c>
      <c r="J162" s="66" t="s">
        <v>946</v>
      </c>
      <c r="K162" s="67">
        <v>1</v>
      </c>
      <c r="L162" s="66" t="s">
        <v>976</v>
      </c>
      <c r="M162" s="60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1</v>
      </c>
      <c r="U162" s="60">
        <v>0</v>
      </c>
      <c r="V162" s="60">
        <v>0</v>
      </c>
      <c r="W162" s="60">
        <v>0</v>
      </c>
      <c r="X162" s="60">
        <v>0</v>
      </c>
      <c r="Y162" s="52" t="str">
        <f>IF(A162&lt;&gt;"",IF(D162="DIRECCIÓN_DE_TRANSFERENCIAS","280 0031",VLOOKUP(C162,LISTAS·PAPP!$C$3:$D$76,2,0)),"")</f>
        <v>280 2000</v>
      </c>
      <c r="Z162" s="61">
        <v>202</v>
      </c>
      <c r="AA162" s="62">
        <v>2003</v>
      </c>
      <c r="AB162" s="62">
        <v>2207</v>
      </c>
      <c r="AC162" s="65" t="str">
        <f>IF(D162&lt;&gt;"",VLOOKUP(D162,LISTAS·PAPP!$I$3:$M$16,2,0),"")</f>
        <v>56</v>
      </c>
      <c r="AD162" s="51" t="str">
        <f>IF(D162&lt;&gt;"",VLOOKUP(D162,LISTAS·PAPP!$I$3:$M$16,3,0),"")</f>
        <v>DESARROLLO_INFANTIL</v>
      </c>
      <c r="AE162" s="52" t="str">
        <f>IF(D162&lt;&gt;"",VLOOKUP(D162,LISTAS·PAPP!$I$3:$M$16,4,0),"")</f>
        <v>001</v>
      </c>
      <c r="AF162" s="51" t="str">
        <f>IF(D162&lt;&gt;"",VLOOKUP(D162,LISTAS·PAPP!$I$3:$M$16,5,0),"")</f>
        <v>ESTRATEGIA_DE_MEJORAMIENTO_DEL_TALENTO_HUMANO_DE_LOS_SERVICIOS_DE_DESARROLLO_INFANTIL</v>
      </c>
      <c r="AG162" s="52" t="str">
        <f>IF(AH162&lt;&gt;"",VLOOKUP(AH162,LISTAS·PAPP!$O$3:$P$74,2,0),"")</f>
        <v>006</v>
      </c>
      <c r="AH162" s="58" t="s">
        <v>859</v>
      </c>
      <c r="AI162" s="60" t="s">
        <v>471</v>
      </c>
      <c r="AJ162" s="51" t="str">
        <f>IF(AI162&lt;&gt;"",VLOOKUP(AI162,LISTAS·PAPP!$X$4:$Y$80,2,0),"")</f>
        <v>NO APLICA</v>
      </c>
      <c r="AK162" s="58" t="s">
        <v>631</v>
      </c>
      <c r="AL162" s="60">
        <v>710602</v>
      </c>
      <c r="AM162" s="51" t="str">
        <f>IF(ISERROR(VLOOKUP(AL162,LISTAS·PAPP!$AD$4:$AE$334,2,0))," ",VLOOKUP(AL162,LISTAS·PAPP!$AD$4:$AE$334,2,0))</f>
        <v>Fondo de Reserva</v>
      </c>
      <c r="AN162" s="63">
        <v>504.8</v>
      </c>
      <c r="AO162" s="64">
        <v>0</v>
      </c>
      <c r="AP162" s="64">
        <v>0</v>
      </c>
      <c r="AQ162" s="64">
        <v>0</v>
      </c>
      <c r="AR162" s="64">
        <v>0</v>
      </c>
      <c r="AS162" s="64">
        <v>0</v>
      </c>
      <c r="AT162" s="64">
        <v>0</v>
      </c>
      <c r="AU162" s="64">
        <v>0</v>
      </c>
      <c r="AV162" s="64">
        <v>100.96</v>
      </c>
      <c r="AW162" s="64">
        <v>100.96</v>
      </c>
      <c r="AX162" s="64">
        <v>100.96</v>
      </c>
      <c r="AY162" s="64">
        <v>100.96</v>
      </c>
      <c r="AZ162" s="64">
        <v>100.96</v>
      </c>
      <c r="BA162" s="53">
        <f t="shared" si="7"/>
        <v>504.79999999999995</v>
      </c>
      <c r="BB162" s="54" t="str">
        <f t="shared" si="8"/>
        <v>OK</v>
      </c>
      <c r="BC162" s="55" t="str">
        <f t="shared" si="9"/>
        <v xml:space="preserve">                </v>
      </c>
    </row>
    <row r="163" spans="1:55" ht="50.1" customHeight="1" x14ac:dyDescent="0.25">
      <c r="A163" s="58" t="s">
        <v>39</v>
      </c>
      <c r="B163" s="58" t="s">
        <v>46</v>
      </c>
      <c r="C163" s="58" t="s">
        <v>88</v>
      </c>
      <c r="D163" s="58" t="s">
        <v>171</v>
      </c>
      <c r="E163" s="51" t="str">
        <f>IF(C163&lt;&gt;"",VLOOKUP(MID(C163,18,5),LISTAS·PAPP!$E$4:$F$76,2,0),"")</f>
        <v>TUNGURAHUA</v>
      </c>
      <c r="F163" s="58" t="s">
        <v>406</v>
      </c>
      <c r="G163" s="51" t="str">
        <f>IF(F163&lt;&gt;"",VLOOKUP(F163,LISTAS·PAPP!$R$3:$T$221,3,0),"")</f>
        <v xml:space="preserve"> </v>
      </c>
      <c r="H163" s="58" t="s">
        <v>905</v>
      </c>
      <c r="I163" s="66" t="s">
        <v>945</v>
      </c>
      <c r="J163" s="66" t="s">
        <v>946</v>
      </c>
      <c r="K163" s="67">
        <v>1</v>
      </c>
      <c r="L163" s="66" t="s">
        <v>976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1</v>
      </c>
      <c r="U163" s="60">
        <v>0</v>
      </c>
      <c r="V163" s="60">
        <v>0</v>
      </c>
      <c r="W163" s="60">
        <v>0</v>
      </c>
      <c r="X163" s="60">
        <v>0</v>
      </c>
      <c r="Y163" s="52" t="str">
        <f>IF(A163&lt;&gt;"",IF(D163="DIRECCIÓN_DE_TRANSFERENCIAS","280 0031",VLOOKUP(C163,LISTAS·PAPP!$C$3:$D$76,2,0)),"")</f>
        <v>280 3000</v>
      </c>
      <c r="Z163" s="61">
        <v>202</v>
      </c>
      <c r="AA163" s="62">
        <v>2003</v>
      </c>
      <c r="AB163" s="62">
        <v>2207</v>
      </c>
      <c r="AC163" s="65" t="str">
        <f>IF(D163&lt;&gt;"",VLOOKUP(D163,LISTAS·PAPP!$I$3:$M$16,2,0),"")</f>
        <v>56</v>
      </c>
      <c r="AD163" s="51" t="str">
        <f>IF(D163&lt;&gt;"",VLOOKUP(D163,LISTAS·PAPP!$I$3:$M$16,3,0),"")</f>
        <v>DESARROLLO_INFANTIL</v>
      </c>
      <c r="AE163" s="52" t="str">
        <f>IF(D163&lt;&gt;"",VLOOKUP(D163,LISTAS·PAPP!$I$3:$M$16,4,0),"")</f>
        <v>001</v>
      </c>
      <c r="AF163" s="51" t="str">
        <f>IF(D163&lt;&gt;"",VLOOKUP(D163,LISTAS·PAPP!$I$3:$M$16,5,0),"")</f>
        <v>ESTRATEGIA_DE_MEJORAMIENTO_DEL_TALENTO_HUMANO_DE_LOS_SERVICIOS_DE_DESARROLLO_INFANTIL</v>
      </c>
      <c r="AG163" s="52" t="str">
        <f>IF(AH163&lt;&gt;"",VLOOKUP(AH163,LISTAS·PAPP!$O$3:$P$74,2,0),"")</f>
        <v>006</v>
      </c>
      <c r="AH163" s="58" t="s">
        <v>859</v>
      </c>
      <c r="AI163" s="60" t="s">
        <v>471</v>
      </c>
      <c r="AJ163" s="51" t="str">
        <f>IF(AI163&lt;&gt;"",VLOOKUP(AI163,LISTAS·PAPP!$X$4:$Y$80,2,0),"")</f>
        <v>NO APLICA</v>
      </c>
      <c r="AK163" s="58" t="s">
        <v>631</v>
      </c>
      <c r="AL163" s="60">
        <v>710203</v>
      </c>
      <c r="AM163" s="51" t="str">
        <f>IF(ISERROR(VLOOKUP(AL163,LISTAS·PAPP!$AD$4:$AE$334,2,0))," ",VLOOKUP(AL163,LISTAS·PAPP!$AD$4:$AE$334,2,0))</f>
        <v>Decimo Tercer Sueldo</v>
      </c>
      <c r="AN163" s="63">
        <v>505</v>
      </c>
      <c r="AO163" s="64">
        <v>0</v>
      </c>
      <c r="AP163" s="64">
        <v>0</v>
      </c>
      <c r="AQ163" s="64">
        <v>0</v>
      </c>
      <c r="AR163" s="64">
        <v>0</v>
      </c>
      <c r="AS163" s="64">
        <v>0</v>
      </c>
      <c r="AT163" s="64">
        <v>0</v>
      </c>
      <c r="AU163" s="64">
        <v>0</v>
      </c>
      <c r="AV163" s="64">
        <v>101</v>
      </c>
      <c r="AW163" s="64">
        <v>101</v>
      </c>
      <c r="AX163" s="64">
        <v>101</v>
      </c>
      <c r="AY163" s="64">
        <v>101</v>
      </c>
      <c r="AZ163" s="64">
        <v>101</v>
      </c>
      <c r="BA163" s="53">
        <f t="shared" si="7"/>
        <v>505</v>
      </c>
      <c r="BB163" s="54" t="str">
        <f t="shared" si="8"/>
        <v>OK</v>
      </c>
      <c r="BC163" s="55" t="str">
        <f t="shared" si="9"/>
        <v xml:space="preserve">                </v>
      </c>
    </row>
    <row r="164" spans="1:55" ht="50.1" customHeight="1" x14ac:dyDescent="0.25">
      <c r="A164" s="58" t="s">
        <v>39</v>
      </c>
      <c r="B164" s="58" t="s">
        <v>46</v>
      </c>
      <c r="C164" s="58" t="s">
        <v>88</v>
      </c>
      <c r="D164" s="58" t="s">
        <v>171</v>
      </c>
      <c r="E164" s="51" t="str">
        <f>IF(C164&lt;&gt;"",VLOOKUP(MID(C164,18,5),LISTAS·PAPP!$E$4:$F$76,2,0),"")</f>
        <v>TUNGURAHUA</v>
      </c>
      <c r="F164" s="58" t="s">
        <v>406</v>
      </c>
      <c r="G164" s="51" t="str">
        <f>IF(F164&lt;&gt;"",VLOOKUP(F164,LISTAS·PAPP!$R$3:$T$221,3,0),"")</f>
        <v xml:space="preserve"> </v>
      </c>
      <c r="H164" s="58" t="s">
        <v>905</v>
      </c>
      <c r="I164" s="66" t="s">
        <v>945</v>
      </c>
      <c r="J164" s="66" t="s">
        <v>946</v>
      </c>
      <c r="K164" s="67">
        <v>1</v>
      </c>
      <c r="L164" s="66" t="s">
        <v>976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1</v>
      </c>
      <c r="U164" s="60">
        <v>0</v>
      </c>
      <c r="V164" s="60">
        <v>0</v>
      </c>
      <c r="W164" s="60">
        <v>0</v>
      </c>
      <c r="X164" s="60">
        <v>0</v>
      </c>
      <c r="Y164" s="52" t="str">
        <f>IF(A164&lt;&gt;"",IF(D164="DIRECCIÓN_DE_TRANSFERENCIAS","280 0031",VLOOKUP(C164,LISTAS·PAPP!$C$3:$D$76,2,0)),"")</f>
        <v>280 3000</v>
      </c>
      <c r="Z164" s="61">
        <v>202</v>
      </c>
      <c r="AA164" s="62">
        <v>2003</v>
      </c>
      <c r="AB164" s="62">
        <v>2207</v>
      </c>
      <c r="AC164" s="65" t="str">
        <f>IF(D164&lt;&gt;"",VLOOKUP(D164,LISTAS·PAPP!$I$3:$M$16,2,0),"")</f>
        <v>56</v>
      </c>
      <c r="AD164" s="51" t="str">
        <f>IF(D164&lt;&gt;"",VLOOKUP(D164,LISTAS·PAPP!$I$3:$M$16,3,0),"")</f>
        <v>DESARROLLO_INFANTIL</v>
      </c>
      <c r="AE164" s="52" t="str">
        <f>IF(D164&lt;&gt;"",VLOOKUP(D164,LISTAS·PAPP!$I$3:$M$16,4,0),"")</f>
        <v>001</v>
      </c>
      <c r="AF164" s="51" t="str">
        <f>IF(D164&lt;&gt;"",VLOOKUP(D164,LISTAS·PAPP!$I$3:$M$16,5,0),"")</f>
        <v>ESTRATEGIA_DE_MEJORAMIENTO_DEL_TALENTO_HUMANO_DE_LOS_SERVICIOS_DE_DESARROLLO_INFANTIL</v>
      </c>
      <c r="AG164" s="52" t="str">
        <f>IF(AH164&lt;&gt;"",VLOOKUP(AH164,LISTAS·PAPP!$O$3:$P$74,2,0),"")</f>
        <v>006</v>
      </c>
      <c r="AH164" s="58" t="s">
        <v>859</v>
      </c>
      <c r="AI164" s="60" t="s">
        <v>471</v>
      </c>
      <c r="AJ164" s="51" t="str">
        <f>IF(AI164&lt;&gt;"",VLOOKUP(AI164,LISTAS·PAPP!$X$4:$Y$80,2,0),"")</f>
        <v>NO APLICA</v>
      </c>
      <c r="AK164" s="58" t="s">
        <v>631</v>
      </c>
      <c r="AL164" s="60">
        <v>710204</v>
      </c>
      <c r="AM164" s="51" t="str">
        <f>IF(ISERROR(VLOOKUP(AL164,LISTAS·PAPP!$AD$4:$AE$334,2,0))," ",VLOOKUP(AL164,LISTAS·PAPP!$AD$4:$AE$334,2,0))</f>
        <v>Decimo Cuarto Sueldo</v>
      </c>
      <c r="AN164" s="63">
        <v>164.17</v>
      </c>
      <c r="AO164" s="64">
        <v>0</v>
      </c>
      <c r="AP164" s="64">
        <v>32.83</v>
      </c>
      <c r="AQ164" s="64">
        <v>32.83</v>
      </c>
      <c r="AR164" s="64">
        <v>32.83</v>
      </c>
      <c r="AS164" s="64">
        <v>32.83</v>
      </c>
      <c r="AT164" s="64">
        <v>32.85</v>
      </c>
      <c r="AU164" s="64">
        <v>0</v>
      </c>
      <c r="AV164" s="64">
        <v>0</v>
      </c>
      <c r="AW164" s="64">
        <v>0</v>
      </c>
      <c r="AX164" s="64">
        <v>0</v>
      </c>
      <c r="AY164" s="64">
        <v>0</v>
      </c>
      <c r="AZ164" s="64">
        <v>0</v>
      </c>
      <c r="BA164" s="53">
        <f t="shared" si="7"/>
        <v>164.17</v>
      </c>
      <c r="BB164" s="54" t="str">
        <f t="shared" si="8"/>
        <v>OK</v>
      </c>
      <c r="BC164" s="55" t="str">
        <f t="shared" si="9"/>
        <v xml:space="preserve">                </v>
      </c>
    </row>
    <row r="165" spans="1:55" ht="50.1" customHeight="1" x14ac:dyDescent="0.25">
      <c r="A165" s="58" t="s">
        <v>39</v>
      </c>
      <c r="B165" s="58" t="s">
        <v>46</v>
      </c>
      <c r="C165" s="58" t="s">
        <v>88</v>
      </c>
      <c r="D165" s="58" t="s">
        <v>171</v>
      </c>
      <c r="E165" s="51" t="str">
        <f>IF(C165&lt;&gt;"",VLOOKUP(MID(C165,18,5),LISTAS·PAPP!$E$4:$F$76,2,0),"")</f>
        <v>TUNGURAHUA</v>
      </c>
      <c r="F165" s="58" t="s">
        <v>406</v>
      </c>
      <c r="G165" s="51" t="str">
        <f>IF(F165&lt;&gt;"",VLOOKUP(F165,LISTAS·PAPP!$R$3:$T$221,3,0),"")</f>
        <v xml:space="preserve"> </v>
      </c>
      <c r="H165" s="58" t="s">
        <v>905</v>
      </c>
      <c r="I165" s="66" t="s">
        <v>945</v>
      </c>
      <c r="J165" s="66" t="s">
        <v>946</v>
      </c>
      <c r="K165" s="67">
        <v>1</v>
      </c>
      <c r="L165" s="66" t="s">
        <v>976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1</v>
      </c>
      <c r="U165" s="60">
        <v>0</v>
      </c>
      <c r="V165" s="60">
        <v>0</v>
      </c>
      <c r="W165" s="60">
        <v>0</v>
      </c>
      <c r="X165" s="60">
        <v>0</v>
      </c>
      <c r="Y165" s="52" t="str">
        <f>IF(A165&lt;&gt;"",IF(D165="DIRECCIÓN_DE_TRANSFERENCIAS","280 0031",VLOOKUP(C165,LISTAS·PAPP!$C$3:$D$76,2,0)),"")</f>
        <v>280 3000</v>
      </c>
      <c r="Z165" s="61">
        <v>202</v>
      </c>
      <c r="AA165" s="62">
        <v>2003</v>
      </c>
      <c r="AB165" s="62">
        <v>2207</v>
      </c>
      <c r="AC165" s="65" t="str">
        <f>IF(D165&lt;&gt;"",VLOOKUP(D165,LISTAS·PAPP!$I$3:$M$16,2,0),"")</f>
        <v>56</v>
      </c>
      <c r="AD165" s="51" t="str">
        <f>IF(D165&lt;&gt;"",VLOOKUP(D165,LISTAS·PAPP!$I$3:$M$16,3,0),"")</f>
        <v>DESARROLLO_INFANTIL</v>
      </c>
      <c r="AE165" s="52" t="str">
        <f>IF(D165&lt;&gt;"",VLOOKUP(D165,LISTAS·PAPP!$I$3:$M$16,4,0),"")</f>
        <v>001</v>
      </c>
      <c r="AF165" s="51" t="str">
        <f>IF(D165&lt;&gt;"",VLOOKUP(D165,LISTAS·PAPP!$I$3:$M$16,5,0),"")</f>
        <v>ESTRATEGIA_DE_MEJORAMIENTO_DEL_TALENTO_HUMANO_DE_LOS_SERVICIOS_DE_DESARROLLO_INFANTIL</v>
      </c>
      <c r="AG165" s="52" t="str">
        <f>IF(AH165&lt;&gt;"",VLOOKUP(AH165,LISTAS·PAPP!$O$3:$P$74,2,0),"")</f>
        <v>006</v>
      </c>
      <c r="AH165" s="58" t="s">
        <v>859</v>
      </c>
      <c r="AI165" s="60" t="s">
        <v>471</v>
      </c>
      <c r="AJ165" s="51" t="str">
        <f>IF(AI165&lt;&gt;"",VLOOKUP(AI165,LISTAS·PAPP!$X$4:$Y$80,2,0),"")</f>
        <v>NO APLICA</v>
      </c>
      <c r="AK165" s="58" t="s">
        <v>631</v>
      </c>
      <c r="AL165" s="60">
        <v>710510</v>
      </c>
      <c r="AM165" s="51" t="str">
        <f>IF(ISERROR(VLOOKUP(AL165,LISTAS·PAPP!$AD$4:$AE$334,2,0))," ",VLOOKUP(AL165,LISTAS·PAPP!$AD$4:$AE$334,2,0))</f>
        <v>Servicios Personales por Contrato</v>
      </c>
      <c r="AN165" s="63">
        <v>6060</v>
      </c>
      <c r="AO165" s="64">
        <v>0</v>
      </c>
      <c r="AP165" s="64">
        <v>0</v>
      </c>
      <c r="AQ165" s="64">
        <v>0</v>
      </c>
      <c r="AR165" s="64">
        <v>0</v>
      </c>
      <c r="AS165" s="64">
        <v>0</v>
      </c>
      <c r="AT165" s="64">
        <v>0</v>
      </c>
      <c r="AU165" s="64">
        <v>0</v>
      </c>
      <c r="AV165" s="64">
        <v>1212</v>
      </c>
      <c r="AW165" s="64">
        <v>1212</v>
      </c>
      <c r="AX165" s="64">
        <v>1212</v>
      </c>
      <c r="AY165" s="64">
        <v>1212</v>
      </c>
      <c r="AZ165" s="64">
        <v>1212</v>
      </c>
      <c r="BA165" s="53">
        <f t="shared" si="7"/>
        <v>6060</v>
      </c>
      <c r="BB165" s="54" t="str">
        <f t="shared" si="8"/>
        <v>OK</v>
      </c>
      <c r="BC165" s="55" t="str">
        <f t="shared" si="9"/>
        <v xml:space="preserve">                </v>
      </c>
    </row>
    <row r="166" spans="1:55" ht="50.1" customHeight="1" x14ac:dyDescent="0.25">
      <c r="A166" s="58" t="s">
        <v>39</v>
      </c>
      <c r="B166" s="58" t="s">
        <v>46</v>
      </c>
      <c r="C166" s="58" t="s">
        <v>88</v>
      </c>
      <c r="D166" s="58" t="s">
        <v>171</v>
      </c>
      <c r="E166" s="51" t="str">
        <f>IF(C166&lt;&gt;"",VLOOKUP(MID(C166,18,5),LISTAS·PAPP!$E$4:$F$76,2,0),"")</f>
        <v>TUNGURAHUA</v>
      </c>
      <c r="F166" s="58" t="s">
        <v>406</v>
      </c>
      <c r="G166" s="51" t="str">
        <f>IF(F166&lt;&gt;"",VLOOKUP(F166,LISTAS·PAPP!$R$3:$T$221,3,0),"")</f>
        <v xml:space="preserve"> </v>
      </c>
      <c r="H166" s="58" t="s">
        <v>905</v>
      </c>
      <c r="I166" s="66" t="s">
        <v>945</v>
      </c>
      <c r="J166" s="66" t="s">
        <v>946</v>
      </c>
      <c r="K166" s="67">
        <v>1</v>
      </c>
      <c r="L166" s="66" t="s">
        <v>976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1</v>
      </c>
      <c r="U166" s="60">
        <v>0</v>
      </c>
      <c r="V166" s="60">
        <v>0</v>
      </c>
      <c r="W166" s="60">
        <v>0</v>
      </c>
      <c r="X166" s="60">
        <v>0</v>
      </c>
      <c r="Y166" s="52" t="str">
        <f>IF(A166&lt;&gt;"",IF(D166="DIRECCIÓN_DE_TRANSFERENCIAS","280 0031",VLOOKUP(C166,LISTAS·PAPP!$C$3:$D$76,2,0)),"")</f>
        <v>280 3000</v>
      </c>
      <c r="Z166" s="61">
        <v>202</v>
      </c>
      <c r="AA166" s="62">
        <v>2003</v>
      </c>
      <c r="AB166" s="62">
        <v>2207</v>
      </c>
      <c r="AC166" s="65" t="str">
        <f>IF(D166&lt;&gt;"",VLOOKUP(D166,LISTAS·PAPP!$I$3:$M$16,2,0),"")</f>
        <v>56</v>
      </c>
      <c r="AD166" s="51" t="str">
        <f>IF(D166&lt;&gt;"",VLOOKUP(D166,LISTAS·PAPP!$I$3:$M$16,3,0),"")</f>
        <v>DESARROLLO_INFANTIL</v>
      </c>
      <c r="AE166" s="52" t="str">
        <f>IF(D166&lt;&gt;"",VLOOKUP(D166,LISTAS·PAPP!$I$3:$M$16,4,0),"")</f>
        <v>001</v>
      </c>
      <c r="AF166" s="51" t="str">
        <f>IF(D166&lt;&gt;"",VLOOKUP(D166,LISTAS·PAPP!$I$3:$M$16,5,0),"")</f>
        <v>ESTRATEGIA_DE_MEJORAMIENTO_DEL_TALENTO_HUMANO_DE_LOS_SERVICIOS_DE_DESARROLLO_INFANTIL</v>
      </c>
      <c r="AG166" s="52" t="str">
        <f>IF(AH166&lt;&gt;"",VLOOKUP(AH166,LISTAS·PAPP!$O$3:$P$74,2,0),"")</f>
        <v>006</v>
      </c>
      <c r="AH166" s="58" t="s">
        <v>859</v>
      </c>
      <c r="AI166" s="60" t="s">
        <v>471</v>
      </c>
      <c r="AJ166" s="51" t="str">
        <f>IF(AI166&lt;&gt;"",VLOOKUP(AI166,LISTAS·PAPP!$X$4:$Y$80,2,0),"")</f>
        <v>NO APLICA</v>
      </c>
      <c r="AK166" s="58" t="s">
        <v>631</v>
      </c>
      <c r="AL166" s="60">
        <v>710601</v>
      </c>
      <c r="AM166" s="51" t="str">
        <f>IF(ISERROR(VLOOKUP(AL166,LISTAS·PAPP!$AD$4:$AE$334,2,0))," ",VLOOKUP(AL166,LISTAS·PAPP!$AD$4:$AE$334,2,0))</f>
        <v>Aporte Patronal</v>
      </c>
      <c r="AN166" s="63">
        <v>584.79</v>
      </c>
      <c r="AO166" s="64">
        <v>0</v>
      </c>
      <c r="AP166" s="64">
        <v>0</v>
      </c>
      <c r="AQ166" s="64">
        <v>0</v>
      </c>
      <c r="AR166" s="64">
        <v>0</v>
      </c>
      <c r="AS166" s="64">
        <v>0</v>
      </c>
      <c r="AT166" s="64">
        <v>0</v>
      </c>
      <c r="AU166" s="64">
        <v>0</v>
      </c>
      <c r="AV166" s="64">
        <v>116.96</v>
      </c>
      <c r="AW166" s="64">
        <v>116.96</v>
      </c>
      <c r="AX166" s="64">
        <v>116.96</v>
      </c>
      <c r="AY166" s="64">
        <v>116.96</v>
      </c>
      <c r="AZ166" s="64">
        <v>116.95</v>
      </c>
      <c r="BA166" s="53">
        <f t="shared" si="7"/>
        <v>584.79</v>
      </c>
      <c r="BB166" s="54" t="str">
        <f t="shared" si="8"/>
        <v>OK</v>
      </c>
      <c r="BC166" s="55" t="str">
        <f t="shared" si="9"/>
        <v xml:space="preserve">                </v>
      </c>
    </row>
    <row r="167" spans="1:55" ht="50.1" customHeight="1" x14ac:dyDescent="0.25">
      <c r="A167" s="58" t="s">
        <v>39</v>
      </c>
      <c r="B167" s="58" t="s">
        <v>46</v>
      </c>
      <c r="C167" s="58" t="s">
        <v>88</v>
      </c>
      <c r="D167" s="58" t="s">
        <v>171</v>
      </c>
      <c r="E167" s="51" t="str">
        <f>IF(C167&lt;&gt;"",VLOOKUP(MID(C167,18,5),LISTAS·PAPP!$E$4:$F$76,2,0),"")</f>
        <v>TUNGURAHUA</v>
      </c>
      <c r="F167" s="58" t="s">
        <v>406</v>
      </c>
      <c r="G167" s="51" t="str">
        <f>IF(F167&lt;&gt;"",VLOOKUP(F167,LISTAS·PAPP!$R$3:$T$221,3,0),"")</f>
        <v xml:space="preserve"> </v>
      </c>
      <c r="H167" s="58" t="s">
        <v>905</v>
      </c>
      <c r="I167" s="66" t="s">
        <v>945</v>
      </c>
      <c r="J167" s="66" t="s">
        <v>946</v>
      </c>
      <c r="K167" s="67">
        <v>1</v>
      </c>
      <c r="L167" s="66" t="s">
        <v>976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1</v>
      </c>
      <c r="U167" s="60">
        <v>0</v>
      </c>
      <c r="V167" s="60">
        <v>0</v>
      </c>
      <c r="W167" s="60">
        <v>0</v>
      </c>
      <c r="X167" s="60">
        <v>0</v>
      </c>
      <c r="Y167" s="52" t="str">
        <f>IF(A167&lt;&gt;"",IF(D167="DIRECCIÓN_DE_TRANSFERENCIAS","280 0031",VLOOKUP(C167,LISTAS·PAPP!$C$3:$D$76,2,0)),"")</f>
        <v>280 3000</v>
      </c>
      <c r="Z167" s="61">
        <v>202</v>
      </c>
      <c r="AA167" s="62">
        <v>2003</v>
      </c>
      <c r="AB167" s="62">
        <v>2207</v>
      </c>
      <c r="AC167" s="65" t="str">
        <f>IF(D167&lt;&gt;"",VLOOKUP(D167,LISTAS·PAPP!$I$3:$M$16,2,0),"")</f>
        <v>56</v>
      </c>
      <c r="AD167" s="51" t="str">
        <f>IF(D167&lt;&gt;"",VLOOKUP(D167,LISTAS·PAPP!$I$3:$M$16,3,0),"")</f>
        <v>DESARROLLO_INFANTIL</v>
      </c>
      <c r="AE167" s="52" t="str">
        <f>IF(D167&lt;&gt;"",VLOOKUP(D167,LISTAS·PAPP!$I$3:$M$16,4,0),"")</f>
        <v>001</v>
      </c>
      <c r="AF167" s="51" t="str">
        <f>IF(D167&lt;&gt;"",VLOOKUP(D167,LISTAS·PAPP!$I$3:$M$16,5,0),"")</f>
        <v>ESTRATEGIA_DE_MEJORAMIENTO_DEL_TALENTO_HUMANO_DE_LOS_SERVICIOS_DE_DESARROLLO_INFANTIL</v>
      </c>
      <c r="AG167" s="52" t="str">
        <f>IF(AH167&lt;&gt;"",VLOOKUP(AH167,LISTAS·PAPP!$O$3:$P$74,2,0),"")</f>
        <v>006</v>
      </c>
      <c r="AH167" s="58" t="s">
        <v>859</v>
      </c>
      <c r="AI167" s="60" t="s">
        <v>471</v>
      </c>
      <c r="AJ167" s="51" t="str">
        <f>IF(AI167&lt;&gt;"",VLOOKUP(AI167,LISTAS·PAPP!$X$4:$Y$80,2,0),"")</f>
        <v>NO APLICA</v>
      </c>
      <c r="AK167" s="58" t="s">
        <v>631</v>
      </c>
      <c r="AL167" s="60">
        <v>710602</v>
      </c>
      <c r="AM167" s="51" t="str">
        <f>IF(ISERROR(VLOOKUP(AL167,LISTAS·PAPP!$AD$4:$AE$334,2,0))," ",VLOOKUP(AL167,LISTAS·PAPP!$AD$4:$AE$334,2,0))</f>
        <v>Fondo de Reserva</v>
      </c>
      <c r="AN167" s="63">
        <v>504.8</v>
      </c>
      <c r="AO167" s="64">
        <v>0</v>
      </c>
      <c r="AP167" s="64">
        <v>0</v>
      </c>
      <c r="AQ167" s="64">
        <v>0</v>
      </c>
      <c r="AR167" s="64">
        <v>0</v>
      </c>
      <c r="AS167" s="64">
        <v>0</v>
      </c>
      <c r="AT167" s="64">
        <v>0</v>
      </c>
      <c r="AU167" s="64">
        <v>0</v>
      </c>
      <c r="AV167" s="64">
        <v>100.96</v>
      </c>
      <c r="AW167" s="64">
        <v>100.96</v>
      </c>
      <c r="AX167" s="64">
        <v>100.96</v>
      </c>
      <c r="AY167" s="64">
        <v>100.96</v>
      </c>
      <c r="AZ167" s="64">
        <v>100.96</v>
      </c>
      <c r="BA167" s="53">
        <f t="shared" si="7"/>
        <v>504.79999999999995</v>
      </c>
      <c r="BB167" s="54" t="str">
        <f t="shared" si="8"/>
        <v>OK</v>
      </c>
      <c r="BC167" s="55" t="str">
        <f t="shared" si="9"/>
        <v xml:space="preserve">                </v>
      </c>
    </row>
    <row r="168" spans="1:55" ht="50.1" customHeight="1" x14ac:dyDescent="0.25">
      <c r="A168" s="58" t="s">
        <v>39</v>
      </c>
      <c r="B168" s="58" t="s">
        <v>47</v>
      </c>
      <c r="C168" s="58" t="s">
        <v>98</v>
      </c>
      <c r="D168" s="58" t="s">
        <v>171</v>
      </c>
      <c r="E168" s="51" t="str">
        <f>IF(C168&lt;&gt;"",VLOOKUP(MID(C168,18,5),LISTAS·PAPP!$E$4:$F$76,2,0),"")</f>
        <v>MANABÍ</v>
      </c>
      <c r="F168" s="58" t="s">
        <v>342</v>
      </c>
      <c r="G168" s="51" t="str">
        <f>IF(F168&lt;&gt;"",VLOOKUP(F168,LISTAS·PAPP!$R$3:$T$221,3,0),"")</f>
        <v xml:space="preserve"> </v>
      </c>
      <c r="H168" s="58" t="s">
        <v>905</v>
      </c>
      <c r="I168" s="66" t="s">
        <v>945</v>
      </c>
      <c r="J168" s="66" t="s">
        <v>946</v>
      </c>
      <c r="K168" s="67">
        <v>1</v>
      </c>
      <c r="L168" s="66" t="s">
        <v>976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1</v>
      </c>
      <c r="U168" s="60">
        <v>0</v>
      </c>
      <c r="V168" s="60">
        <v>0</v>
      </c>
      <c r="W168" s="60">
        <v>0</v>
      </c>
      <c r="X168" s="60">
        <v>0</v>
      </c>
      <c r="Y168" s="52" t="str">
        <f>IF(A168&lt;&gt;"",IF(D168="DIRECCIÓN_DE_TRANSFERENCIAS","280 0031",VLOOKUP(C168,LISTAS·PAPP!$C$3:$D$76,2,0)),"")</f>
        <v>280 4000</v>
      </c>
      <c r="Z168" s="61">
        <v>202</v>
      </c>
      <c r="AA168" s="62">
        <v>2003</v>
      </c>
      <c r="AB168" s="62">
        <v>2207</v>
      </c>
      <c r="AC168" s="65" t="str">
        <f>IF(D168&lt;&gt;"",VLOOKUP(D168,LISTAS·PAPP!$I$3:$M$16,2,0),"")</f>
        <v>56</v>
      </c>
      <c r="AD168" s="51" t="str">
        <f>IF(D168&lt;&gt;"",VLOOKUP(D168,LISTAS·PAPP!$I$3:$M$16,3,0),"")</f>
        <v>DESARROLLO_INFANTIL</v>
      </c>
      <c r="AE168" s="52" t="str">
        <f>IF(D168&lt;&gt;"",VLOOKUP(D168,LISTAS·PAPP!$I$3:$M$16,4,0),"")</f>
        <v>001</v>
      </c>
      <c r="AF168" s="51" t="str">
        <f>IF(D168&lt;&gt;"",VLOOKUP(D168,LISTAS·PAPP!$I$3:$M$16,5,0),"")</f>
        <v>ESTRATEGIA_DE_MEJORAMIENTO_DEL_TALENTO_HUMANO_DE_LOS_SERVICIOS_DE_DESARROLLO_INFANTIL</v>
      </c>
      <c r="AG168" s="52" t="str">
        <f>IF(AH168&lt;&gt;"",VLOOKUP(AH168,LISTAS·PAPP!$O$3:$P$74,2,0),"")</f>
        <v>006</v>
      </c>
      <c r="AH168" s="58" t="s">
        <v>859</v>
      </c>
      <c r="AI168" s="60" t="s">
        <v>471</v>
      </c>
      <c r="AJ168" s="51" t="str">
        <f>IF(AI168&lt;&gt;"",VLOOKUP(AI168,LISTAS·PAPP!$X$4:$Y$80,2,0),"")</f>
        <v>NO APLICA</v>
      </c>
      <c r="AK168" s="58" t="s">
        <v>631</v>
      </c>
      <c r="AL168" s="60">
        <v>710203</v>
      </c>
      <c r="AM168" s="51" t="str">
        <f>IF(ISERROR(VLOOKUP(AL168,LISTAS·PAPP!$AD$4:$AE$334,2,0))," ",VLOOKUP(AL168,LISTAS·PAPP!$AD$4:$AE$334,2,0))</f>
        <v>Decimo Tercer Sueldo</v>
      </c>
      <c r="AN168" s="63">
        <v>505</v>
      </c>
      <c r="AO168" s="64">
        <v>0</v>
      </c>
      <c r="AP168" s="64">
        <v>0</v>
      </c>
      <c r="AQ168" s="64">
        <v>0</v>
      </c>
      <c r="AR168" s="64">
        <v>0</v>
      </c>
      <c r="AS168" s="64">
        <v>0</v>
      </c>
      <c r="AT168" s="64">
        <v>0</v>
      </c>
      <c r="AU168" s="64">
        <v>0</v>
      </c>
      <c r="AV168" s="64">
        <v>101</v>
      </c>
      <c r="AW168" s="64">
        <v>101</v>
      </c>
      <c r="AX168" s="64">
        <v>101</v>
      </c>
      <c r="AY168" s="64">
        <v>101</v>
      </c>
      <c r="AZ168" s="64">
        <v>101</v>
      </c>
      <c r="BA168" s="53">
        <f t="shared" si="7"/>
        <v>505</v>
      </c>
      <c r="BB168" s="54" t="str">
        <f t="shared" si="8"/>
        <v>OK</v>
      </c>
      <c r="BC168" s="55" t="str">
        <f t="shared" si="9"/>
        <v xml:space="preserve">                </v>
      </c>
    </row>
    <row r="169" spans="1:55" ht="50.1" customHeight="1" x14ac:dyDescent="0.25">
      <c r="A169" s="58" t="s">
        <v>39</v>
      </c>
      <c r="B169" s="58" t="s">
        <v>47</v>
      </c>
      <c r="C169" s="58" t="s">
        <v>98</v>
      </c>
      <c r="D169" s="58" t="s">
        <v>171</v>
      </c>
      <c r="E169" s="51" t="str">
        <f>IF(C169&lt;&gt;"",VLOOKUP(MID(C169,18,5),LISTAS·PAPP!$E$4:$F$76,2,0),"")</f>
        <v>MANABÍ</v>
      </c>
      <c r="F169" s="58" t="s">
        <v>342</v>
      </c>
      <c r="G169" s="51" t="str">
        <f>IF(F169&lt;&gt;"",VLOOKUP(F169,LISTAS·PAPP!$R$3:$T$221,3,0),"")</f>
        <v xml:space="preserve"> </v>
      </c>
      <c r="H169" s="58" t="s">
        <v>905</v>
      </c>
      <c r="I169" s="66" t="s">
        <v>945</v>
      </c>
      <c r="J169" s="66" t="s">
        <v>946</v>
      </c>
      <c r="K169" s="67">
        <v>1</v>
      </c>
      <c r="L169" s="66" t="s">
        <v>976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1</v>
      </c>
      <c r="U169" s="60">
        <v>0</v>
      </c>
      <c r="V169" s="60">
        <v>0</v>
      </c>
      <c r="W169" s="60">
        <v>0</v>
      </c>
      <c r="X169" s="60">
        <v>0</v>
      </c>
      <c r="Y169" s="52" t="str">
        <f>IF(A169&lt;&gt;"",IF(D169="DIRECCIÓN_DE_TRANSFERENCIAS","280 0031",VLOOKUP(C169,LISTAS·PAPP!$C$3:$D$76,2,0)),"")</f>
        <v>280 4000</v>
      </c>
      <c r="Z169" s="61">
        <v>202</v>
      </c>
      <c r="AA169" s="62">
        <v>2003</v>
      </c>
      <c r="AB169" s="62">
        <v>2207</v>
      </c>
      <c r="AC169" s="65" t="str">
        <f>IF(D169&lt;&gt;"",VLOOKUP(D169,LISTAS·PAPP!$I$3:$M$16,2,0),"")</f>
        <v>56</v>
      </c>
      <c r="AD169" s="51" t="str">
        <f>IF(D169&lt;&gt;"",VLOOKUP(D169,LISTAS·PAPP!$I$3:$M$16,3,0),"")</f>
        <v>DESARROLLO_INFANTIL</v>
      </c>
      <c r="AE169" s="52" t="str">
        <f>IF(D169&lt;&gt;"",VLOOKUP(D169,LISTAS·PAPP!$I$3:$M$16,4,0),"")</f>
        <v>001</v>
      </c>
      <c r="AF169" s="51" t="str">
        <f>IF(D169&lt;&gt;"",VLOOKUP(D169,LISTAS·PAPP!$I$3:$M$16,5,0),"")</f>
        <v>ESTRATEGIA_DE_MEJORAMIENTO_DEL_TALENTO_HUMANO_DE_LOS_SERVICIOS_DE_DESARROLLO_INFANTIL</v>
      </c>
      <c r="AG169" s="52" t="str">
        <f>IF(AH169&lt;&gt;"",VLOOKUP(AH169,LISTAS·PAPP!$O$3:$P$74,2,0),"")</f>
        <v>006</v>
      </c>
      <c r="AH169" s="58" t="s">
        <v>859</v>
      </c>
      <c r="AI169" s="60" t="s">
        <v>471</v>
      </c>
      <c r="AJ169" s="51" t="str">
        <f>IF(AI169&lt;&gt;"",VLOOKUP(AI169,LISTAS·PAPP!$X$4:$Y$80,2,0),"")</f>
        <v>NO APLICA</v>
      </c>
      <c r="AK169" s="58" t="s">
        <v>631</v>
      </c>
      <c r="AL169" s="60">
        <v>710204</v>
      </c>
      <c r="AM169" s="51" t="str">
        <f>IF(ISERROR(VLOOKUP(AL169,LISTAS·PAPP!$AD$4:$AE$334,2,0))," ",VLOOKUP(AL169,LISTAS·PAPP!$AD$4:$AE$334,2,0))</f>
        <v>Decimo Cuarto Sueldo</v>
      </c>
      <c r="AN169" s="63">
        <v>164.17</v>
      </c>
      <c r="AO169" s="64">
        <v>0</v>
      </c>
      <c r="AP169" s="64">
        <v>32.83</v>
      </c>
      <c r="AQ169" s="64">
        <v>32.83</v>
      </c>
      <c r="AR169" s="64">
        <v>32.83</v>
      </c>
      <c r="AS169" s="64">
        <v>32.83</v>
      </c>
      <c r="AT169" s="64">
        <v>32.85</v>
      </c>
      <c r="AU169" s="64">
        <v>0</v>
      </c>
      <c r="AV169" s="64">
        <v>0</v>
      </c>
      <c r="AW169" s="64">
        <v>0</v>
      </c>
      <c r="AX169" s="64">
        <v>0</v>
      </c>
      <c r="AY169" s="64">
        <v>0</v>
      </c>
      <c r="AZ169" s="64">
        <v>0</v>
      </c>
      <c r="BA169" s="53">
        <f t="shared" si="7"/>
        <v>164.17</v>
      </c>
      <c r="BB169" s="54" t="str">
        <f t="shared" si="8"/>
        <v>OK</v>
      </c>
      <c r="BC169" s="55" t="str">
        <f t="shared" si="9"/>
        <v xml:space="preserve">                </v>
      </c>
    </row>
    <row r="170" spans="1:55" ht="50.1" customHeight="1" x14ac:dyDescent="0.25">
      <c r="A170" s="58" t="s">
        <v>39</v>
      </c>
      <c r="B170" s="58" t="s">
        <v>47</v>
      </c>
      <c r="C170" s="58" t="s">
        <v>98</v>
      </c>
      <c r="D170" s="58" t="s">
        <v>171</v>
      </c>
      <c r="E170" s="51" t="str">
        <f>IF(C170&lt;&gt;"",VLOOKUP(MID(C170,18,5),LISTAS·PAPP!$E$4:$F$76,2,0),"")</f>
        <v>MANABÍ</v>
      </c>
      <c r="F170" s="58" t="s">
        <v>342</v>
      </c>
      <c r="G170" s="51" t="str">
        <f>IF(F170&lt;&gt;"",VLOOKUP(F170,LISTAS·PAPP!$R$3:$T$221,3,0),"")</f>
        <v xml:space="preserve"> </v>
      </c>
      <c r="H170" s="58" t="s">
        <v>905</v>
      </c>
      <c r="I170" s="66" t="s">
        <v>945</v>
      </c>
      <c r="J170" s="66" t="s">
        <v>946</v>
      </c>
      <c r="K170" s="67">
        <v>1</v>
      </c>
      <c r="L170" s="66" t="s">
        <v>976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1</v>
      </c>
      <c r="U170" s="60">
        <v>0</v>
      </c>
      <c r="V170" s="60">
        <v>0</v>
      </c>
      <c r="W170" s="60">
        <v>0</v>
      </c>
      <c r="X170" s="60">
        <v>0</v>
      </c>
      <c r="Y170" s="52" t="str">
        <f>IF(A170&lt;&gt;"",IF(D170="DIRECCIÓN_DE_TRANSFERENCIAS","280 0031",VLOOKUP(C170,LISTAS·PAPP!$C$3:$D$76,2,0)),"")</f>
        <v>280 4000</v>
      </c>
      <c r="Z170" s="61">
        <v>202</v>
      </c>
      <c r="AA170" s="62">
        <v>2003</v>
      </c>
      <c r="AB170" s="62">
        <v>2207</v>
      </c>
      <c r="AC170" s="65" t="str">
        <f>IF(D170&lt;&gt;"",VLOOKUP(D170,LISTAS·PAPP!$I$3:$M$16,2,0),"")</f>
        <v>56</v>
      </c>
      <c r="AD170" s="51" t="str">
        <f>IF(D170&lt;&gt;"",VLOOKUP(D170,LISTAS·PAPP!$I$3:$M$16,3,0),"")</f>
        <v>DESARROLLO_INFANTIL</v>
      </c>
      <c r="AE170" s="52" t="str">
        <f>IF(D170&lt;&gt;"",VLOOKUP(D170,LISTAS·PAPP!$I$3:$M$16,4,0),"")</f>
        <v>001</v>
      </c>
      <c r="AF170" s="51" t="str">
        <f>IF(D170&lt;&gt;"",VLOOKUP(D170,LISTAS·PAPP!$I$3:$M$16,5,0),"")</f>
        <v>ESTRATEGIA_DE_MEJORAMIENTO_DEL_TALENTO_HUMANO_DE_LOS_SERVICIOS_DE_DESARROLLO_INFANTIL</v>
      </c>
      <c r="AG170" s="52" t="str">
        <f>IF(AH170&lt;&gt;"",VLOOKUP(AH170,LISTAS·PAPP!$O$3:$P$74,2,0),"")</f>
        <v>006</v>
      </c>
      <c r="AH170" s="58" t="s">
        <v>859</v>
      </c>
      <c r="AI170" s="60" t="s">
        <v>471</v>
      </c>
      <c r="AJ170" s="51" t="str">
        <f>IF(AI170&lt;&gt;"",VLOOKUP(AI170,LISTAS·PAPP!$X$4:$Y$80,2,0),"")</f>
        <v>NO APLICA</v>
      </c>
      <c r="AK170" s="58" t="s">
        <v>631</v>
      </c>
      <c r="AL170" s="60">
        <v>710510</v>
      </c>
      <c r="AM170" s="51" t="str">
        <f>IF(ISERROR(VLOOKUP(AL170,LISTAS·PAPP!$AD$4:$AE$334,2,0))," ",VLOOKUP(AL170,LISTAS·PAPP!$AD$4:$AE$334,2,0))</f>
        <v>Servicios Personales por Contrato</v>
      </c>
      <c r="AN170" s="63">
        <v>6060</v>
      </c>
      <c r="AO170" s="64">
        <v>0</v>
      </c>
      <c r="AP170" s="64">
        <v>0</v>
      </c>
      <c r="AQ170" s="64">
        <v>0</v>
      </c>
      <c r="AR170" s="64">
        <v>0</v>
      </c>
      <c r="AS170" s="64">
        <v>0</v>
      </c>
      <c r="AT170" s="64">
        <v>0</v>
      </c>
      <c r="AU170" s="64">
        <v>0</v>
      </c>
      <c r="AV170" s="64">
        <v>1212</v>
      </c>
      <c r="AW170" s="64">
        <v>1212</v>
      </c>
      <c r="AX170" s="64">
        <v>1212</v>
      </c>
      <c r="AY170" s="64">
        <v>1212</v>
      </c>
      <c r="AZ170" s="64">
        <v>1212</v>
      </c>
      <c r="BA170" s="53">
        <f t="shared" si="7"/>
        <v>6060</v>
      </c>
      <c r="BB170" s="54" t="str">
        <f t="shared" si="8"/>
        <v>OK</v>
      </c>
      <c r="BC170" s="55" t="str">
        <f t="shared" si="9"/>
        <v xml:space="preserve">                </v>
      </c>
    </row>
    <row r="171" spans="1:55" ht="50.1" customHeight="1" x14ac:dyDescent="0.25">
      <c r="A171" s="58" t="s">
        <v>39</v>
      </c>
      <c r="B171" s="58" t="s">
        <v>47</v>
      </c>
      <c r="C171" s="58" t="s">
        <v>98</v>
      </c>
      <c r="D171" s="58" t="s">
        <v>171</v>
      </c>
      <c r="E171" s="51" t="str">
        <f>IF(C171&lt;&gt;"",VLOOKUP(MID(C171,18,5),LISTAS·PAPP!$E$4:$F$76,2,0),"")</f>
        <v>MANABÍ</v>
      </c>
      <c r="F171" s="58" t="s">
        <v>342</v>
      </c>
      <c r="G171" s="51" t="str">
        <f>IF(F171&lt;&gt;"",VLOOKUP(F171,LISTAS·PAPP!$R$3:$T$221,3,0),"")</f>
        <v xml:space="preserve"> </v>
      </c>
      <c r="H171" s="58" t="s">
        <v>905</v>
      </c>
      <c r="I171" s="66" t="s">
        <v>945</v>
      </c>
      <c r="J171" s="66" t="s">
        <v>946</v>
      </c>
      <c r="K171" s="67">
        <v>1</v>
      </c>
      <c r="L171" s="66" t="s">
        <v>976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1</v>
      </c>
      <c r="U171" s="60">
        <v>0</v>
      </c>
      <c r="V171" s="60">
        <v>0</v>
      </c>
      <c r="W171" s="60">
        <v>0</v>
      </c>
      <c r="X171" s="60">
        <v>0</v>
      </c>
      <c r="Y171" s="52" t="str">
        <f>IF(A171&lt;&gt;"",IF(D171="DIRECCIÓN_DE_TRANSFERENCIAS","280 0031",VLOOKUP(C171,LISTAS·PAPP!$C$3:$D$76,2,0)),"")</f>
        <v>280 4000</v>
      </c>
      <c r="Z171" s="61">
        <v>202</v>
      </c>
      <c r="AA171" s="62">
        <v>2003</v>
      </c>
      <c r="AB171" s="62">
        <v>2207</v>
      </c>
      <c r="AC171" s="65" t="str">
        <f>IF(D171&lt;&gt;"",VLOOKUP(D171,LISTAS·PAPP!$I$3:$M$16,2,0),"")</f>
        <v>56</v>
      </c>
      <c r="AD171" s="51" t="str">
        <f>IF(D171&lt;&gt;"",VLOOKUP(D171,LISTAS·PAPP!$I$3:$M$16,3,0),"")</f>
        <v>DESARROLLO_INFANTIL</v>
      </c>
      <c r="AE171" s="52" t="str">
        <f>IF(D171&lt;&gt;"",VLOOKUP(D171,LISTAS·PAPP!$I$3:$M$16,4,0),"")</f>
        <v>001</v>
      </c>
      <c r="AF171" s="51" t="str">
        <f>IF(D171&lt;&gt;"",VLOOKUP(D171,LISTAS·PAPP!$I$3:$M$16,5,0),"")</f>
        <v>ESTRATEGIA_DE_MEJORAMIENTO_DEL_TALENTO_HUMANO_DE_LOS_SERVICIOS_DE_DESARROLLO_INFANTIL</v>
      </c>
      <c r="AG171" s="52" t="str">
        <f>IF(AH171&lt;&gt;"",VLOOKUP(AH171,LISTAS·PAPP!$O$3:$P$74,2,0),"")</f>
        <v>006</v>
      </c>
      <c r="AH171" s="58" t="s">
        <v>859</v>
      </c>
      <c r="AI171" s="60" t="s">
        <v>471</v>
      </c>
      <c r="AJ171" s="51" t="str">
        <f>IF(AI171&lt;&gt;"",VLOOKUP(AI171,LISTAS·PAPP!$X$4:$Y$80,2,0),"")</f>
        <v>NO APLICA</v>
      </c>
      <c r="AK171" s="58" t="s">
        <v>631</v>
      </c>
      <c r="AL171" s="60">
        <v>710601</v>
      </c>
      <c r="AM171" s="51" t="str">
        <f>IF(ISERROR(VLOOKUP(AL171,LISTAS·PAPP!$AD$4:$AE$334,2,0))," ",VLOOKUP(AL171,LISTAS·PAPP!$AD$4:$AE$334,2,0))</f>
        <v>Aporte Patronal</v>
      </c>
      <c r="AN171" s="63">
        <v>584.79</v>
      </c>
      <c r="AO171" s="64">
        <v>0</v>
      </c>
      <c r="AP171" s="64">
        <v>0</v>
      </c>
      <c r="AQ171" s="64">
        <v>0</v>
      </c>
      <c r="AR171" s="64">
        <v>0</v>
      </c>
      <c r="AS171" s="64">
        <v>0</v>
      </c>
      <c r="AT171" s="64">
        <v>0</v>
      </c>
      <c r="AU171" s="64">
        <v>0</v>
      </c>
      <c r="AV171" s="64">
        <v>116.96</v>
      </c>
      <c r="AW171" s="64">
        <v>116.96</v>
      </c>
      <c r="AX171" s="64">
        <v>116.96</v>
      </c>
      <c r="AY171" s="64">
        <v>116.96</v>
      </c>
      <c r="AZ171" s="64">
        <v>116.95</v>
      </c>
      <c r="BA171" s="53">
        <f t="shared" si="7"/>
        <v>584.79</v>
      </c>
      <c r="BB171" s="54" t="str">
        <f t="shared" si="8"/>
        <v>OK</v>
      </c>
      <c r="BC171" s="55" t="str">
        <f t="shared" si="9"/>
        <v xml:space="preserve">                </v>
      </c>
    </row>
    <row r="172" spans="1:55" ht="50.1" customHeight="1" x14ac:dyDescent="0.25">
      <c r="A172" s="58" t="s">
        <v>39</v>
      </c>
      <c r="B172" s="58" t="s">
        <v>47</v>
      </c>
      <c r="C172" s="58" t="s">
        <v>98</v>
      </c>
      <c r="D172" s="58" t="s">
        <v>171</v>
      </c>
      <c r="E172" s="51" t="str">
        <f>IF(C172&lt;&gt;"",VLOOKUP(MID(C172,18,5),LISTAS·PAPP!$E$4:$F$76,2,0),"")</f>
        <v>MANABÍ</v>
      </c>
      <c r="F172" s="58" t="s">
        <v>342</v>
      </c>
      <c r="G172" s="51" t="str">
        <f>IF(F172&lt;&gt;"",VLOOKUP(F172,LISTAS·PAPP!$R$3:$T$221,3,0),"")</f>
        <v xml:space="preserve"> </v>
      </c>
      <c r="H172" s="58" t="s">
        <v>905</v>
      </c>
      <c r="I172" s="66" t="s">
        <v>945</v>
      </c>
      <c r="J172" s="66" t="s">
        <v>946</v>
      </c>
      <c r="K172" s="67">
        <v>1</v>
      </c>
      <c r="L172" s="66" t="s">
        <v>976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1</v>
      </c>
      <c r="U172" s="60">
        <v>0</v>
      </c>
      <c r="V172" s="60">
        <v>0</v>
      </c>
      <c r="W172" s="60">
        <v>0</v>
      </c>
      <c r="X172" s="60">
        <v>0</v>
      </c>
      <c r="Y172" s="52" t="str">
        <f>IF(A172&lt;&gt;"",IF(D172="DIRECCIÓN_DE_TRANSFERENCIAS","280 0031",VLOOKUP(C172,LISTAS·PAPP!$C$3:$D$76,2,0)),"")</f>
        <v>280 4000</v>
      </c>
      <c r="Z172" s="61">
        <v>202</v>
      </c>
      <c r="AA172" s="62">
        <v>2003</v>
      </c>
      <c r="AB172" s="62">
        <v>2207</v>
      </c>
      <c r="AC172" s="65" t="str">
        <f>IF(D172&lt;&gt;"",VLOOKUP(D172,LISTAS·PAPP!$I$3:$M$16,2,0),"")</f>
        <v>56</v>
      </c>
      <c r="AD172" s="51" t="str">
        <f>IF(D172&lt;&gt;"",VLOOKUP(D172,LISTAS·PAPP!$I$3:$M$16,3,0),"")</f>
        <v>DESARROLLO_INFANTIL</v>
      </c>
      <c r="AE172" s="52" t="str">
        <f>IF(D172&lt;&gt;"",VLOOKUP(D172,LISTAS·PAPP!$I$3:$M$16,4,0),"")</f>
        <v>001</v>
      </c>
      <c r="AF172" s="51" t="str">
        <f>IF(D172&lt;&gt;"",VLOOKUP(D172,LISTAS·PAPP!$I$3:$M$16,5,0),"")</f>
        <v>ESTRATEGIA_DE_MEJORAMIENTO_DEL_TALENTO_HUMANO_DE_LOS_SERVICIOS_DE_DESARROLLO_INFANTIL</v>
      </c>
      <c r="AG172" s="52" t="str">
        <f>IF(AH172&lt;&gt;"",VLOOKUP(AH172,LISTAS·PAPP!$O$3:$P$74,2,0),"")</f>
        <v>006</v>
      </c>
      <c r="AH172" s="58" t="s">
        <v>859</v>
      </c>
      <c r="AI172" s="60" t="s">
        <v>471</v>
      </c>
      <c r="AJ172" s="51" t="str">
        <f>IF(AI172&lt;&gt;"",VLOOKUP(AI172,LISTAS·PAPP!$X$4:$Y$80,2,0),"")</f>
        <v>NO APLICA</v>
      </c>
      <c r="AK172" s="58" t="s">
        <v>631</v>
      </c>
      <c r="AL172" s="60">
        <v>710602</v>
      </c>
      <c r="AM172" s="51" t="str">
        <f>IF(ISERROR(VLOOKUP(AL172,LISTAS·PAPP!$AD$4:$AE$334,2,0))," ",VLOOKUP(AL172,LISTAS·PAPP!$AD$4:$AE$334,2,0))</f>
        <v>Fondo de Reserva</v>
      </c>
      <c r="AN172" s="63">
        <v>504.8</v>
      </c>
      <c r="AO172" s="64">
        <v>0</v>
      </c>
      <c r="AP172" s="64">
        <v>0</v>
      </c>
      <c r="AQ172" s="64">
        <v>0</v>
      </c>
      <c r="AR172" s="64">
        <v>0</v>
      </c>
      <c r="AS172" s="64">
        <v>0</v>
      </c>
      <c r="AT172" s="64">
        <v>0</v>
      </c>
      <c r="AU172" s="64">
        <v>0</v>
      </c>
      <c r="AV172" s="64">
        <v>100.96</v>
      </c>
      <c r="AW172" s="64">
        <v>100.96</v>
      </c>
      <c r="AX172" s="64">
        <v>100.96</v>
      </c>
      <c r="AY172" s="64">
        <v>100.96</v>
      </c>
      <c r="AZ172" s="64">
        <v>100.96</v>
      </c>
      <c r="BA172" s="53">
        <f t="shared" si="7"/>
        <v>504.79999999999995</v>
      </c>
      <c r="BB172" s="54" t="str">
        <f t="shared" si="8"/>
        <v>OK</v>
      </c>
      <c r="BC172" s="55" t="str">
        <f t="shared" si="9"/>
        <v xml:space="preserve">                </v>
      </c>
    </row>
    <row r="173" spans="1:55" ht="50.1" customHeight="1" x14ac:dyDescent="0.25">
      <c r="A173" s="58" t="s">
        <v>39</v>
      </c>
      <c r="B173" s="58" t="s">
        <v>48</v>
      </c>
      <c r="C173" s="58" t="s">
        <v>110</v>
      </c>
      <c r="D173" s="58" t="s">
        <v>171</v>
      </c>
      <c r="E173" s="51" t="str">
        <f>IF(C173&lt;&gt;"",VLOOKUP(MID(C173,18,5),LISTAS·PAPP!$E$4:$F$76,2,0),"")</f>
        <v>LOS_RÍOS</v>
      </c>
      <c r="F173" s="58" t="s">
        <v>334</v>
      </c>
      <c r="G173" s="51" t="str">
        <f>IF(F173&lt;&gt;"",VLOOKUP(F173,LISTAS·PAPP!$R$3:$T$221,3,0),"")</f>
        <v xml:space="preserve"> </v>
      </c>
      <c r="H173" s="58" t="s">
        <v>905</v>
      </c>
      <c r="I173" s="66" t="s">
        <v>945</v>
      </c>
      <c r="J173" s="66" t="s">
        <v>946</v>
      </c>
      <c r="K173" s="67">
        <v>1</v>
      </c>
      <c r="L173" s="66" t="s">
        <v>976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1</v>
      </c>
      <c r="U173" s="60">
        <v>0</v>
      </c>
      <c r="V173" s="60">
        <v>0</v>
      </c>
      <c r="W173" s="60">
        <v>0</v>
      </c>
      <c r="X173" s="60">
        <v>0</v>
      </c>
      <c r="Y173" s="52" t="str">
        <f>IF(A173&lt;&gt;"",IF(D173="DIRECCIÓN_DE_TRANSFERENCIAS","280 0031",VLOOKUP(C173,LISTAS·PAPP!$C$3:$D$76,2,0)),"")</f>
        <v>280 5000</v>
      </c>
      <c r="Z173" s="61">
        <v>202</v>
      </c>
      <c r="AA173" s="62">
        <v>2003</v>
      </c>
      <c r="AB173" s="62">
        <v>2207</v>
      </c>
      <c r="AC173" s="65" t="str">
        <f>IF(D173&lt;&gt;"",VLOOKUP(D173,LISTAS·PAPP!$I$3:$M$16,2,0),"")</f>
        <v>56</v>
      </c>
      <c r="AD173" s="51" t="str">
        <f>IF(D173&lt;&gt;"",VLOOKUP(D173,LISTAS·PAPP!$I$3:$M$16,3,0),"")</f>
        <v>DESARROLLO_INFANTIL</v>
      </c>
      <c r="AE173" s="52" t="str">
        <f>IF(D173&lt;&gt;"",VLOOKUP(D173,LISTAS·PAPP!$I$3:$M$16,4,0),"")</f>
        <v>001</v>
      </c>
      <c r="AF173" s="51" t="str">
        <f>IF(D173&lt;&gt;"",VLOOKUP(D173,LISTAS·PAPP!$I$3:$M$16,5,0),"")</f>
        <v>ESTRATEGIA_DE_MEJORAMIENTO_DEL_TALENTO_HUMANO_DE_LOS_SERVICIOS_DE_DESARROLLO_INFANTIL</v>
      </c>
      <c r="AG173" s="52" t="str">
        <f>IF(AH173&lt;&gt;"",VLOOKUP(AH173,LISTAS·PAPP!$O$3:$P$74,2,0),"")</f>
        <v>006</v>
      </c>
      <c r="AH173" s="58" t="s">
        <v>859</v>
      </c>
      <c r="AI173" s="60" t="s">
        <v>471</v>
      </c>
      <c r="AJ173" s="51" t="str">
        <f>IF(AI173&lt;&gt;"",VLOOKUP(AI173,LISTAS·PAPP!$X$4:$Y$80,2,0),"")</f>
        <v>NO APLICA</v>
      </c>
      <c r="AK173" s="58" t="s">
        <v>631</v>
      </c>
      <c r="AL173" s="60">
        <v>710203</v>
      </c>
      <c r="AM173" s="51" t="str">
        <f>IF(ISERROR(VLOOKUP(AL173,LISTAS·PAPP!$AD$4:$AE$334,2,0))," ",VLOOKUP(AL173,LISTAS·PAPP!$AD$4:$AE$334,2,0))</f>
        <v>Decimo Tercer Sueldo</v>
      </c>
      <c r="AN173" s="63">
        <v>1212</v>
      </c>
      <c r="AO173" s="64">
        <v>0</v>
      </c>
      <c r="AP173" s="64">
        <v>0</v>
      </c>
      <c r="AQ173" s="64">
        <v>0</v>
      </c>
      <c r="AR173" s="64">
        <v>0</v>
      </c>
      <c r="AS173" s="64">
        <v>0</v>
      </c>
      <c r="AT173" s="64">
        <v>0</v>
      </c>
      <c r="AU173" s="64">
        <v>0</v>
      </c>
      <c r="AV173" s="64">
        <v>0</v>
      </c>
      <c r="AW173" s="64">
        <v>0</v>
      </c>
      <c r="AX173" s="64">
        <v>0</v>
      </c>
      <c r="AY173" s="64">
        <v>0</v>
      </c>
      <c r="AZ173" s="64">
        <v>1212</v>
      </c>
      <c r="BA173" s="53">
        <f t="shared" si="7"/>
        <v>1212</v>
      </c>
      <c r="BB173" s="54" t="str">
        <f t="shared" si="8"/>
        <v>OK</v>
      </c>
      <c r="BC173" s="55" t="str">
        <f t="shared" si="9"/>
        <v xml:space="preserve">                </v>
      </c>
    </row>
    <row r="174" spans="1:55" ht="50.1" customHeight="1" x14ac:dyDescent="0.25">
      <c r="A174" s="58" t="s">
        <v>39</v>
      </c>
      <c r="B174" s="58" t="s">
        <v>48</v>
      </c>
      <c r="C174" s="58" t="s">
        <v>110</v>
      </c>
      <c r="D174" s="58" t="s">
        <v>171</v>
      </c>
      <c r="E174" s="51" t="str">
        <f>IF(C174&lt;&gt;"",VLOOKUP(MID(C174,18,5),LISTAS·PAPP!$E$4:$F$76,2,0),"")</f>
        <v>LOS_RÍOS</v>
      </c>
      <c r="F174" s="58" t="s">
        <v>334</v>
      </c>
      <c r="G174" s="51" t="str">
        <f>IF(F174&lt;&gt;"",VLOOKUP(F174,LISTAS·PAPP!$R$3:$T$221,3,0),"")</f>
        <v xml:space="preserve"> </v>
      </c>
      <c r="H174" s="58" t="s">
        <v>905</v>
      </c>
      <c r="I174" s="66" t="s">
        <v>945</v>
      </c>
      <c r="J174" s="66" t="s">
        <v>946</v>
      </c>
      <c r="K174" s="67">
        <v>1</v>
      </c>
      <c r="L174" s="66" t="s">
        <v>976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1</v>
      </c>
      <c r="U174" s="60">
        <v>0</v>
      </c>
      <c r="V174" s="60">
        <v>0</v>
      </c>
      <c r="W174" s="60">
        <v>0</v>
      </c>
      <c r="X174" s="60">
        <v>0</v>
      </c>
      <c r="Y174" s="52" t="str">
        <f>IF(A174&lt;&gt;"",IF(D174="DIRECCIÓN_DE_TRANSFERENCIAS","280 0031",VLOOKUP(C174,LISTAS·PAPP!$C$3:$D$76,2,0)),"")</f>
        <v>280 5000</v>
      </c>
      <c r="Z174" s="61">
        <v>202</v>
      </c>
      <c r="AA174" s="62">
        <v>2003</v>
      </c>
      <c r="AB174" s="62">
        <v>2207</v>
      </c>
      <c r="AC174" s="65" t="str">
        <f>IF(D174&lt;&gt;"",VLOOKUP(D174,LISTAS·PAPP!$I$3:$M$16,2,0),"")</f>
        <v>56</v>
      </c>
      <c r="AD174" s="51" t="str">
        <f>IF(D174&lt;&gt;"",VLOOKUP(D174,LISTAS·PAPP!$I$3:$M$16,3,0),"")</f>
        <v>DESARROLLO_INFANTIL</v>
      </c>
      <c r="AE174" s="52" t="str">
        <f>IF(D174&lt;&gt;"",VLOOKUP(D174,LISTAS·PAPP!$I$3:$M$16,4,0),"")</f>
        <v>001</v>
      </c>
      <c r="AF174" s="51" t="str">
        <f>IF(D174&lt;&gt;"",VLOOKUP(D174,LISTAS·PAPP!$I$3:$M$16,5,0),"")</f>
        <v>ESTRATEGIA_DE_MEJORAMIENTO_DEL_TALENTO_HUMANO_DE_LOS_SERVICIOS_DE_DESARROLLO_INFANTIL</v>
      </c>
      <c r="AG174" s="52" t="str">
        <f>IF(AH174&lt;&gt;"",VLOOKUP(AH174,LISTAS·PAPP!$O$3:$P$74,2,0),"")</f>
        <v>006</v>
      </c>
      <c r="AH174" s="58" t="s">
        <v>859</v>
      </c>
      <c r="AI174" s="60" t="s">
        <v>471</v>
      </c>
      <c r="AJ174" s="51" t="str">
        <f>IF(AI174&lt;&gt;"",VLOOKUP(AI174,LISTAS·PAPP!$X$4:$Y$80,2,0),"")</f>
        <v>NO APLICA</v>
      </c>
      <c r="AK174" s="58" t="s">
        <v>631</v>
      </c>
      <c r="AL174" s="60">
        <v>710510</v>
      </c>
      <c r="AM174" s="51" t="str">
        <f>IF(ISERROR(VLOOKUP(AL174,LISTAS·PAPP!$AD$4:$AE$334,2,0))," ",VLOOKUP(AL174,LISTAS·PAPP!$AD$4:$AE$334,2,0))</f>
        <v>Servicios Personales por Contrato</v>
      </c>
      <c r="AN174" s="63">
        <v>6060</v>
      </c>
      <c r="AO174" s="64">
        <v>0</v>
      </c>
      <c r="AP174" s="64">
        <v>0</v>
      </c>
      <c r="AQ174" s="64">
        <v>0</v>
      </c>
      <c r="AR174" s="64">
        <v>0</v>
      </c>
      <c r="AS174" s="64">
        <v>0</v>
      </c>
      <c r="AT174" s="64">
        <v>0</v>
      </c>
      <c r="AU174" s="64">
        <v>0</v>
      </c>
      <c r="AV174" s="64">
        <v>1212</v>
      </c>
      <c r="AW174" s="64">
        <v>1212</v>
      </c>
      <c r="AX174" s="64">
        <v>1212</v>
      </c>
      <c r="AY174" s="64">
        <v>1212</v>
      </c>
      <c r="AZ174" s="64">
        <v>1212</v>
      </c>
      <c r="BA174" s="53">
        <f t="shared" si="7"/>
        <v>6060</v>
      </c>
      <c r="BB174" s="54" t="str">
        <f t="shared" si="8"/>
        <v>OK</v>
      </c>
      <c r="BC174" s="55" t="str">
        <f t="shared" si="9"/>
        <v xml:space="preserve">                </v>
      </c>
    </row>
    <row r="175" spans="1:55" ht="50.1" customHeight="1" x14ac:dyDescent="0.25">
      <c r="A175" s="58" t="s">
        <v>39</v>
      </c>
      <c r="B175" s="58" t="s">
        <v>48</v>
      </c>
      <c r="C175" s="58" t="s">
        <v>110</v>
      </c>
      <c r="D175" s="58" t="s">
        <v>171</v>
      </c>
      <c r="E175" s="51" t="str">
        <f>IF(C175&lt;&gt;"",VLOOKUP(MID(C175,18,5),LISTAS·PAPP!$E$4:$F$76,2,0),"")</f>
        <v>LOS_RÍOS</v>
      </c>
      <c r="F175" s="58" t="s">
        <v>334</v>
      </c>
      <c r="G175" s="51" t="str">
        <f>IF(F175&lt;&gt;"",VLOOKUP(F175,LISTAS·PAPP!$R$3:$T$221,3,0),"")</f>
        <v xml:space="preserve"> </v>
      </c>
      <c r="H175" s="58" t="s">
        <v>905</v>
      </c>
      <c r="I175" s="66" t="s">
        <v>945</v>
      </c>
      <c r="J175" s="66" t="s">
        <v>946</v>
      </c>
      <c r="K175" s="67">
        <v>1</v>
      </c>
      <c r="L175" s="66" t="s">
        <v>976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1</v>
      </c>
      <c r="U175" s="60">
        <v>0</v>
      </c>
      <c r="V175" s="60">
        <v>0</v>
      </c>
      <c r="W175" s="60">
        <v>0</v>
      </c>
      <c r="X175" s="60">
        <v>0</v>
      </c>
      <c r="Y175" s="52" t="str">
        <f>IF(A175&lt;&gt;"",IF(D175="DIRECCIÓN_DE_TRANSFERENCIAS","280 0031",VLOOKUP(C175,LISTAS·PAPP!$C$3:$D$76,2,0)),"")</f>
        <v>280 5000</v>
      </c>
      <c r="Z175" s="61">
        <v>202</v>
      </c>
      <c r="AA175" s="62">
        <v>2003</v>
      </c>
      <c r="AB175" s="62">
        <v>2207</v>
      </c>
      <c r="AC175" s="65" t="str">
        <f>IF(D175&lt;&gt;"",VLOOKUP(D175,LISTAS·PAPP!$I$3:$M$16,2,0),"")</f>
        <v>56</v>
      </c>
      <c r="AD175" s="51" t="str">
        <f>IF(D175&lt;&gt;"",VLOOKUP(D175,LISTAS·PAPP!$I$3:$M$16,3,0),"")</f>
        <v>DESARROLLO_INFANTIL</v>
      </c>
      <c r="AE175" s="52" t="str">
        <f>IF(D175&lt;&gt;"",VLOOKUP(D175,LISTAS·PAPP!$I$3:$M$16,4,0),"")</f>
        <v>001</v>
      </c>
      <c r="AF175" s="51" t="str">
        <f>IF(D175&lt;&gt;"",VLOOKUP(D175,LISTAS·PAPP!$I$3:$M$16,5,0),"")</f>
        <v>ESTRATEGIA_DE_MEJORAMIENTO_DEL_TALENTO_HUMANO_DE_LOS_SERVICIOS_DE_DESARROLLO_INFANTIL</v>
      </c>
      <c r="AG175" s="52" t="str">
        <f>IF(AH175&lt;&gt;"",VLOOKUP(AH175,LISTAS·PAPP!$O$3:$P$74,2,0),"")</f>
        <v>006</v>
      </c>
      <c r="AH175" s="58" t="s">
        <v>859</v>
      </c>
      <c r="AI175" s="60" t="s">
        <v>471</v>
      </c>
      <c r="AJ175" s="51" t="str">
        <f>IF(AI175&lt;&gt;"",VLOOKUP(AI175,LISTAS·PAPP!$X$4:$Y$80,2,0),"")</f>
        <v>NO APLICA</v>
      </c>
      <c r="AK175" s="58" t="s">
        <v>631</v>
      </c>
      <c r="AL175" s="60">
        <v>710601</v>
      </c>
      <c r="AM175" s="51" t="str">
        <f>IF(ISERROR(VLOOKUP(AL175,LISTAS·PAPP!$AD$4:$AE$334,2,0))," ",VLOOKUP(AL175,LISTAS·PAPP!$AD$4:$AE$334,2,0))</f>
        <v>Aporte Patronal</v>
      </c>
      <c r="AN175" s="63">
        <v>584.79</v>
      </c>
      <c r="AO175" s="64">
        <v>0</v>
      </c>
      <c r="AP175" s="64">
        <v>0</v>
      </c>
      <c r="AQ175" s="64">
        <v>0</v>
      </c>
      <c r="AR175" s="64">
        <v>0</v>
      </c>
      <c r="AS175" s="64">
        <v>0</v>
      </c>
      <c r="AT175" s="64">
        <v>0</v>
      </c>
      <c r="AU175" s="64">
        <v>0</v>
      </c>
      <c r="AV175" s="64">
        <v>116.96</v>
      </c>
      <c r="AW175" s="64">
        <v>116.96</v>
      </c>
      <c r="AX175" s="64">
        <v>116.96</v>
      </c>
      <c r="AY175" s="64">
        <v>116.96</v>
      </c>
      <c r="AZ175" s="64">
        <v>116.95</v>
      </c>
      <c r="BA175" s="53">
        <f t="shared" si="7"/>
        <v>584.79</v>
      </c>
      <c r="BB175" s="54" t="str">
        <f t="shared" si="8"/>
        <v>OK</v>
      </c>
      <c r="BC175" s="55" t="str">
        <f t="shared" si="9"/>
        <v xml:space="preserve">                </v>
      </c>
    </row>
    <row r="176" spans="1:55" ht="50.1" customHeight="1" x14ac:dyDescent="0.25">
      <c r="A176" s="58" t="s">
        <v>39</v>
      </c>
      <c r="B176" s="58" t="s">
        <v>48</v>
      </c>
      <c r="C176" s="58" t="s">
        <v>110</v>
      </c>
      <c r="D176" s="58" t="s">
        <v>171</v>
      </c>
      <c r="E176" s="51" t="str">
        <f>IF(C176&lt;&gt;"",VLOOKUP(MID(C176,18,5),LISTAS·PAPP!$E$4:$F$76,2,0),"")</f>
        <v>LOS_RÍOS</v>
      </c>
      <c r="F176" s="58" t="s">
        <v>334</v>
      </c>
      <c r="G176" s="51" t="str">
        <f>IF(F176&lt;&gt;"",VLOOKUP(F176,LISTAS·PAPP!$R$3:$T$221,3,0),"")</f>
        <v xml:space="preserve"> </v>
      </c>
      <c r="H176" s="58" t="s">
        <v>905</v>
      </c>
      <c r="I176" s="66" t="s">
        <v>945</v>
      </c>
      <c r="J176" s="66" t="s">
        <v>946</v>
      </c>
      <c r="K176" s="67">
        <v>1</v>
      </c>
      <c r="L176" s="66" t="s">
        <v>976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1</v>
      </c>
      <c r="U176" s="60">
        <v>0</v>
      </c>
      <c r="V176" s="60">
        <v>0</v>
      </c>
      <c r="W176" s="60">
        <v>0</v>
      </c>
      <c r="X176" s="60">
        <v>0</v>
      </c>
      <c r="Y176" s="52" t="str">
        <f>IF(A176&lt;&gt;"",IF(D176="DIRECCIÓN_DE_TRANSFERENCIAS","280 0031",VLOOKUP(C176,LISTAS·PAPP!$C$3:$D$76,2,0)),"")</f>
        <v>280 5000</v>
      </c>
      <c r="Z176" s="61">
        <v>202</v>
      </c>
      <c r="AA176" s="62">
        <v>2003</v>
      </c>
      <c r="AB176" s="62">
        <v>2207</v>
      </c>
      <c r="AC176" s="65" t="str">
        <f>IF(D176&lt;&gt;"",VLOOKUP(D176,LISTAS·PAPP!$I$3:$M$16,2,0),"")</f>
        <v>56</v>
      </c>
      <c r="AD176" s="51" t="str">
        <f>IF(D176&lt;&gt;"",VLOOKUP(D176,LISTAS·PAPP!$I$3:$M$16,3,0),"")</f>
        <v>DESARROLLO_INFANTIL</v>
      </c>
      <c r="AE176" s="52" t="str">
        <f>IF(D176&lt;&gt;"",VLOOKUP(D176,LISTAS·PAPP!$I$3:$M$16,4,0),"")</f>
        <v>001</v>
      </c>
      <c r="AF176" s="51" t="str">
        <f>IF(D176&lt;&gt;"",VLOOKUP(D176,LISTAS·PAPP!$I$3:$M$16,5,0),"")</f>
        <v>ESTRATEGIA_DE_MEJORAMIENTO_DEL_TALENTO_HUMANO_DE_LOS_SERVICIOS_DE_DESARROLLO_INFANTIL</v>
      </c>
      <c r="AG176" s="52" t="str">
        <f>IF(AH176&lt;&gt;"",VLOOKUP(AH176,LISTAS·PAPP!$O$3:$P$74,2,0),"")</f>
        <v>006</v>
      </c>
      <c r="AH176" s="58" t="s">
        <v>859</v>
      </c>
      <c r="AI176" s="60" t="s">
        <v>471</v>
      </c>
      <c r="AJ176" s="51" t="str">
        <f>IF(AI176&lt;&gt;"",VLOOKUP(AI176,LISTAS·PAPP!$X$4:$Y$80,2,0),"")</f>
        <v>NO APLICA</v>
      </c>
      <c r="AK176" s="58" t="s">
        <v>631</v>
      </c>
      <c r="AL176" s="60">
        <v>710602</v>
      </c>
      <c r="AM176" s="51" t="str">
        <f>IF(ISERROR(VLOOKUP(AL176,LISTAS·PAPP!$AD$4:$AE$334,2,0))," ",VLOOKUP(AL176,LISTAS·PAPP!$AD$4:$AE$334,2,0))</f>
        <v>Fondo de Reserva</v>
      </c>
      <c r="AN176" s="63">
        <v>504.8</v>
      </c>
      <c r="AO176" s="64">
        <v>0</v>
      </c>
      <c r="AP176" s="64">
        <v>0</v>
      </c>
      <c r="AQ176" s="64">
        <v>0</v>
      </c>
      <c r="AR176" s="64">
        <v>0</v>
      </c>
      <c r="AS176" s="64">
        <v>0</v>
      </c>
      <c r="AT176" s="64">
        <v>0</v>
      </c>
      <c r="AU176" s="64">
        <v>0</v>
      </c>
      <c r="AV176" s="64">
        <v>100.96</v>
      </c>
      <c r="AW176" s="64">
        <v>100.96</v>
      </c>
      <c r="AX176" s="64">
        <v>100.96</v>
      </c>
      <c r="AY176" s="64">
        <v>100.96</v>
      </c>
      <c r="AZ176" s="64">
        <v>100.96</v>
      </c>
      <c r="BA176" s="53">
        <f t="shared" si="7"/>
        <v>504.79999999999995</v>
      </c>
      <c r="BB176" s="54" t="str">
        <f t="shared" si="8"/>
        <v>OK</v>
      </c>
      <c r="BC176" s="55" t="str">
        <f t="shared" si="9"/>
        <v xml:space="preserve">                </v>
      </c>
    </row>
    <row r="177" spans="1:55" ht="50.1" customHeight="1" x14ac:dyDescent="0.25">
      <c r="A177" s="58" t="s">
        <v>39</v>
      </c>
      <c r="B177" s="58" t="s">
        <v>49</v>
      </c>
      <c r="C177" s="58" t="s">
        <v>128</v>
      </c>
      <c r="D177" s="58" t="s">
        <v>171</v>
      </c>
      <c r="E177" s="51" t="str">
        <f>IF(C177&lt;&gt;"",VLOOKUP(MID(C177,18,5),LISTAS·PAPP!$E$4:$F$76,2,0),"")</f>
        <v>AZUAY</v>
      </c>
      <c r="F177" s="58" t="s">
        <v>209</v>
      </c>
      <c r="G177" s="51" t="str">
        <f>IF(F177&lt;&gt;"",VLOOKUP(F177,LISTAS·PAPP!$R$3:$T$221,3,0),"")</f>
        <v xml:space="preserve"> </v>
      </c>
      <c r="H177" s="58" t="s">
        <v>905</v>
      </c>
      <c r="I177" s="66" t="s">
        <v>945</v>
      </c>
      <c r="J177" s="66" t="s">
        <v>946</v>
      </c>
      <c r="K177" s="67">
        <v>1</v>
      </c>
      <c r="L177" s="66" t="s">
        <v>976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1</v>
      </c>
      <c r="U177" s="60">
        <v>0</v>
      </c>
      <c r="V177" s="60">
        <v>0</v>
      </c>
      <c r="W177" s="60">
        <v>0</v>
      </c>
      <c r="X177" s="60">
        <v>0</v>
      </c>
      <c r="Y177" s="52" t="str">
        <f>IF(A177&lt;&gt;"",IF(D177="DIRECCIÓN_DE_TRANSFERENCIAS","280 0031",VLOOKUP(C177,LISTAS·PAPP!$C$3:$D$76,2,0)),"")</f>
        <v>280 6000</v>
      </c>
      <c r="Z177" s="61">
        <v>202</v>
      </c>
      <c r="AA177" s="62">
        <v>2003</v>
      </c>
      <c r="AB177" s="62">
        <v>2207</v>
      </c>
      <c r="AC177" s="65" t="str">
        <f>IF(D177&lt;&gt;"",VLOOKUP(D177,LISTAS·PAPP!$I$3:$M$16,2,0),"")</f>
        <v>56</v>
      </c>
      <c r="AD177" s="51" t="str">
        <f>IF(D177&lt;&gt;"",VLOOKUP(D177,LISTAS·PAPP!$I$3:$M$16,3,0),"")</f>
        <v>DESARROLLO_INFANTIL</v>
      </c>
      <c r="AE177" s="52" t="str">
        <f>IF(D177&lt;&gt;"",VLOOKUP(D177,LISTAS·PAPP!$I$3:$M$16,4,0),"")</f>
        <v>001</v>
      </c>
      <c r="AF177" s="51" t="str">
        <f>IF(D177&lt;&gt;"",VLOOKUP(D177,LISTAS·PAPP!$I$3:$M$16,5,0),"")</f>
        <v>ESTRATEGIA_DE_MEJORAMIENTO_DEL_TALENTO_HUMANO_DE_LOS_SERVICIOS_DE_DESARROLLO_INFANTIL</v>
      </c>
      <c r="AG177" s="52" t="str">
        <f>IF(AH177&lt;&gt;"",VLOOKUP(AH177,LISTAS·PAPP!$O$3:$P$74,2,0),"")</f>
        <v>006</v>
      </c>
      <c r="AH177" s="58" t="s">
        <v>859</v>
      </c>
      <c r="AI177" s="60" t="s">
        <v>471</v>
      </c>
      <c r="AJ177" s="51" t="str">
        <f>IF(AI177&lt;&gt;"",VLOOKUP(AI177,LISTAS·PAPP!$X$4:$Y$80,2,0),"")</f>
        <v>NO APLICA</v>
      </c>
      <c r="AK177" s="58" t="s">
        <v>631</v>
      </c>
      <c r="AL177" s="60">
        <v>710203</v>
      </c>
      <c r="AM177" s="51" t="str">
        <f>IF(ISERROR(VLOOKUP(AL177,LISTAS·PAPP!$AD$4:$AE$334,2,0))," ",VLOOKUP(AL177,LISTAS·PAPP!$AD$4:$AE$334,2,0))</f>
        <v>Decimo Tercer Sueldo</v>
      </c>
      <c r="AN177" s="63">
        <v>1212</v>
      </c>
      <c r="AO177" s="64">
        <v>0</v>
      </c>
      <c r="AP177" s="64">
        <v>0</v>
      </c>
      <c r="AQ177" s="64">
        <v>0</v>
      </c>
      <c r="AR177" s="64">
        <v>0</v>
      </c>
      <c r="AS177" s="64">
        <v>0</v>
      </c>
      <c r="AT177" s="64">
        <v>0</v>
      </c>
      <c r="AU177" s="64">
        <v>0</v>
      </c>
      <c r="AV177" s="64">
        <v>0</v>
      </c>
      <c r="AW177" s="64">
        <v>0</v>
      </c>
      <c r="AX177" s="64">
        <v>0</v>
      </c>
      <c r="AY177" s="64">
        <v>0</v>
      </c>
      <c r="AZ177" s="64">
        <v>1212</v>
      </c>
      <c r="BA177" s="53">
        <f t="shared" si="7"/>
        <v>1212</v>
      </c>
      <c r="BB177" s="54" t="str">
        <f t="shared" si="8"/>
        <v>OK</v>
      </c>
      <c r="BC177" s="55" t="str">
        <f t="shared" si="9"/>
        <v xml:space="preserve">                </v>
      </c>
    </row>
    <row r="178" spans="1:55" ht="50.1" customHeight="1" x14ac:dyDescent="0.25">
      <c r="A178" s="58" t="s">
        <v>39</v>
      </c>
      <c r="B178" s="58" t="s">
        <v>49</v>
      </c>
      <c r="C178" s="58" t="s">
        <v>128</v>
      </c>
      <c r="D178" s="58" t="s">
        <v>171</v>
      </c>
      <c r="E178" s="51" t="str">
        <f>IF(C178&lt;&gt;"",VLOOKUP(MID(C178,18,5),LISTAS·PAPP!$E$4:$F$76,2,0),"")</f>
        <v>AZUAY</v>
      </c>
      <c r="F178" s="58" t="s">
        <v>209</v>
      </c>
      <c r="G178" s="51" t="str">
        <f>IF(F178&lt;&gt;"",VLOOKUP(F178,LISTAS·PAPP!$R$3:$T$221,3,0),"")</f>
        <v xml:space="preserve"> </v>
      </c>
      <c r="H178" s="58" t="s">
        <v>905</v>
      </c>
      <c r="I178" s="66" t="s">
        <v>945</v>
      </c>
      <c r="J178" s="66" t="s">
        <v>946</v>
      </c>
      <c r="K178" s="67">
        <v>1</v>
      </c>
      <c r="L178" s="66" t="s">
        <v>976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1</v>
      </c>
      <c r="U178" s="60">
        <v>0</v>
      </c>
      <c r="V178" s="60">
        <v>0</v>
      </c>
      <c r="W178" s="60">
        <v>0</v>
      </c>
      <c r="X178" s="60">
        <v>0</v>
      </c>
      <c r="Y178" s="52" t="str">
        <f>IF(A178&lt;&gt;"",IF(D178="DIRECCIÓN_DE_TRANSFERENCIAS","280 0031",VLOOKUP(C178,LISTAS·PAPP!$C$3:$D$76,2,0)),"")</f>
        <v>280 6000</v>
      </c>
      <c r="Z178" s="61">
        <v>202</v>
      </c>
      <c r="AA178" s="62">
        <v>2003</v>
      </c>
      <c r="AB178" s="62">
        <v>2207</v>
      </c>
      <c r="AC178" s="65" t="str">
        <f>IF(D178&lt;&gt;"",VLOOKUP(D178,LISTAS·PAPP!$I$3:$M$16,2,0),"")</f>
        <v>56</v>
      </c>
      <c r="AD178" s="51" t="str">
        <f>IF(D178&lt;&gt;"",VLOOKUP(D178,LISTAS·PAPP!$I$3:$M$16,3,0),"")</f>
        <v>DESARROLLO_INFANTIL</v>
      </c>
      <c r="AE178" s="52" t="str">
        <f>IF(D178&lt;&gt;"",VLOOKUP(D178,LISTAS·PAPP!$I$3:$M$16,4,0),"")</f>
        <v>001</v>
      </c>
      <c r="AF178" s="51" t="str">
        <f>IF(D178&lt;&gt;"",VLOOKUP(D178,LISTAS·PAPP!$I$3:$M$16,5,0),"")</f>
        <v>ESTRATEGIA_DE_MEJORAMIENTO_DEL_TALENTO_HUMANO_DE_LOS_SERVICIOS_DE_DESARROLLO_INFANTIL</v>
      </c>
      <c r="AG178" s="52" t="str">
        <f>IF(AH178&lt;&gt;"",VLOOKUP(AH178,LISTAS·PAPP!$O$3:$P$74,2,0),"")</f>
        <v>006</v>
      </c>
      <c r="AH178" s="58" t="s">
        <v>859</v>
      </c>
      <c r="AI178" s="60" t="s">
        <v>471</v>
      </c>
      <c r="AJ178" s="51" t="str">
        <f>IF(AI178&lt;&gt;"",VLOOKUP(AI178,LISTAS·PAPP!$X$4:$Y$80,2,0),"")</f>
        <v>NO APLICA</v>
      </c>
      <c r="AK178" s="58" t="s">
        <v>631</v>
      </c>
      <c r="AL178" s="60">
        <v>710510</v>
      </c>
      <c r="AM178" s="51" t="str">
        <f>IF(ISERROR(VLOOKUP(AL178,LISTAS·PAPP!$AD$4:$AE$334,2,0))," ",VLOOKUP(AL178,LISTAS·PAPP!$AD$4:$AE$334,2,0))</f>
        <v>Servicios Personales por Contrato</v>
      </c>
      <c r="AN178" s="63">
        <v>6060</v>
      </c>
      <c r="AO178" s="64">
        <v>0</v>
      </c>
      <c r="AP178" s="64">
        <v>0</v>
      </c>
      <c r="AQ178" s="64">
        <v>0</v>
      </c>
      <c r="AR178" s="64">
        <v>0</v>
      </c>
      <c r="AS178" s="64">
        <v>0</v>
      </c>
      <c r="AT178" s="64">
        <v>0</v>
      </c>
      <c r="AU178" s="64">
        <v>0</v>
      </c>
      <c r="AV178" s="64">
        <v>1212</v>
      </c>
      <c r="AW178" s="64">
        <v>1212</v>
      </c>
      <c r="AX178" s="64">
        <v>1212</v>
      </c>
      <c r="AY178" s="64">
        <v>1212</v>
      </c>
      <c r="AZ178" s="64">
        <v>1212</v>
      </c>
      <c r="BA178" s="53">
        <f t="shared" si="7"/>
        <v>6060</v>
      </c>
      <c r="BB178" s="54" t="str">
        <f t="shared" si="8"/>
        <v>OK</v>
      </c>
      <c r="BC178" s="55" t="str">
        <f t="shared" si="9"/>
        <v xml:space="preserve">                </v>
      </c>
    </row>
    <row r="179" spans="1:55" ht="50.1" customHeight="1" x14ac:dyDescent="0.25">
      <c r="A179" s="58" t="s">
        <v>39</v>
      </c>
      <c r="B179" s="58" t="s">
        <v>49</v>
      </c>
      <c r="C179" s="58" t="s">
        <v>128</v>
      </c>
      <c r="D179" s="58" t="s">
        <v>171</v>
      </c>
      <c r="E179" s="51" t="str">
        <f>IF(C179&lt;&gt;"",VLOOKUP(MID(C179,18,5),LISTAS·PAPP!$E$4:$F$76,2,0),"")</f>
        <v>AZUAY</v>
      </c>
      <c r="F179" s="58" t="s">
        <v>209</v>
      </c>
      <c r="G179" s="51" t="str">
        <f>IF(F179&lt;&gt;"",VLOOKUP(F179,LISTAS·PAPP!$R$3:$T$221,3,0),"")</f>
        <v xml:space="preserve"> </v>
      </c>
      <c r="H179" s="58" t="s">
        <v>905</v>
      </c>
      <c r="I179" s="66" t="s">
        <v>945</v>
      </c>
      <c r="J179" s="66" t="s">
        <v>946</v>
      </c>
      <c r="K179" s="67">
        <v>1</v>
      </c>
      <c r="L179" s="66" t="s">
        <v>976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1</v>
      </c>
      <c r="U179" s="60">
        <v>0</v>
      </c>
      <c r="V179" s="60">
        <v>0</v>
      </c>
      <c r="W179" s="60">
        <v>0</v>
      </c>
      <c r="X179" s="60">
        <v>0</v>
      </c>
      <c r="Y179" s="52" t="str">
        <f>IF(A179&lt;&gt;"",IF(D179="DIRECCIÓN_DE_TRANSFERENCIAS","280 0031",VLOOKUP(C179,LISTAS·PAPP!$C$3:$D$76,2,0)),"")</f>
        <v>280 6000</v>
      </c>
      <c r="Z179" s="61">
        <v>202</v>
      </c>
      <c r="AA179" s="62">
        <v>2003</v>
      </c>
      <c r="AB179" s="62">
        <v>2207</v>
      </c>
      <c r="AC179" s="65" t="str">
        <f>IF(D179&lt;&gt;"",VLOOKUP(D179,LISTAS·PAPP!$I$3:$M$16,2,0),"")</f>
        <v>56</v>
      </c>
      <c r="AD179" s="51" t="str">
        <f>IF(D179&lt;&gt;"",VLOOKUP(D179,LISTAS·PAPP!$I$3:$M$16,3,0),"")</f>
        <v>DESARROLLO_INFANTIL</v>
      </c>
      <c r="AE179" s="52" t="str">
        <f>IF(D179&lt;&gt;"",VLOOKUP(D179,LISTAS·PAPP!$I$3:$M$16,4,0),"")</f>
        <v>001</v>
      </c>
      <c r="AF179" s="51" t="str">
        <f>IF(D179&lt;&gt;"",VLOOKUP(D179,LISTAS·PAPP!$I$3:$M$16,5,0),"")</f>
        <v>ESTRATEGIA_DE_MEJORAMIENTO_DEL_TALENTO_HUMANO_DE_LOS_SERVICIOS_DE_DESARROLLO_INFANTIL</v>
      </c>
      <c r="AG179" s="52" t="str">
        <f>IF(AH179&lt;&gt;"",VLOOKUP(AH179,LISTAS·PAPP!$O$3:$P$74,2,0),"")</f>
        <v>006</v>
      </c>
      <c r="AH179" s="58" t="s">
        <v>859</v>
      </c>
      <c r="AI179" s="60" t="s">
        <v>471</v>
      </c>
      <c r="AJ179" s="51" t="str">
        <f>IF(AI179&lt;&gt;"",VLOOKUP(AI179,LISTAS·PAPP!$X$4:$Y$80,2,0),"")</f>
        <v>NO APLICA</v>
      </c>
      <c r="AK179" s="58" t="s">
        <v>631</v>
      </c>
      <c r="AL179" s="60">
        <v>710601</v>
      </c>
      <c r="AM179" s="51" t="str">
        <f>IF(ISERROR(VLOOKUP(AL179,LISTAS·PAPP!$AD$4:$AE$334,2,0))," ",VLOOKUP(AL179,LISTAS·PAPP!$AD$4:$AE$334,2,0))</f>
        <v>Aporte Patronal</v>
      </c>
      <c r="AN179" s="63">
        <v>584.79</v>
      </c>
      <c r="AO179" s="64">
        <v>0</v>
      </c>
      <c r="AP179" s="64">
        <v>0</v>
      </c>
      <c r="AQ179" s="64">
        <v>0</v>
      </c>
      <c r="AR179" s="64">
        <v>0</v>
      </c>
      <c r="AS179" s="64">
        <v>0</v>
      </c>
      <c r="AT179" s="64">
        <v>0</v>
      </c>
      <c r="AU179" s="64">
        <v>0</v>
      </c>
      <c r="AV179" s="64">
        <v>116.96</v>
      </c>
      <c r="AW179" s="64">
        <v>116.96</v>
      </c>
      <c r="AX179" s="64">
        <v>116.96</v>
      </c>
      <c r="AY179" s="64">
        <v>116.96</v>
      </c>
      <c r="AZ179" s="64">
        <v>116.95</v>
      </c>
      <c r="BA179" s="53">
        <f t="shared" si="7"/>
        <v>584.79</v>
      </c>
      <c r="BB179" s="54" t="str">
        <f t="shared" si="8"/>
        <v>OK</v>
      </c>
      <c r="BC179" s="55" t="str">
        <f t="shared" si="9"/>
        <v xml:space="preserve">                </v>
      </c>
    </row>
    <row r="180" spans="1:55" ht="50.1" customHeight="1" x14ac:dyDescent="0.25">
      <c r="A180" s="58" t="s">
        <v>39</v>
      </c>
      <c r="B180" s="58" t="s">
        <v>49</v>
      </c>
      <c r="C180" s="58" t="s">
        <v>128</v>
      </c>
      <c r="D180" s="58" t="s">
        <v>171</v>
      </c>
      <c r="E180" s="51" t="str">
        <f>IF(C180&lt;&gt;"",VLOOKUP(MID(C180,18,5),LISTAS·PAPP!$E$4:$F$76,2,0),"")</f>
        <v>AZUAY</v>
      </c>
      <c r="F180" s="58" t="s">
        <v>209</v>
      </c>
      <c r="G180" s="51" t="str">
        <f>IF(F180&lt;&gt;"",VLOOKUP(F180,LISTAS·PAPP!$R$3:$T$221,3,0),"")</f>
        <v xml:space="preserve"> </v>
      </c>
      <c r="H180" s="58" t="s">
        <v>905</v>
      </c>
      <c r="I180" s="66" t="s">
        <v>945</v>
      </c>
      <c r="J180" s="66" t="s">
        <v>946</v>
      </c>
      <c r="K180" s="67">
        <v>1</v>
      </c>
      <c r="L180" s="66" t="s">
        <v>976</v>
      </c>
      <c r="M180" s="60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1</v>
      </c>
      <c r="U180" s="60">
        <v>0</v>
      </c>
      <c r="V180" s="60">
        <v>0</v>
      </c>
      <c r="W180" s="60">
        <v>0</v>
      </c>
      <c r="X180" s="60">
        <v>0</v>
      </c>
      <c r="Y180" s="52" t="str">
        <f>IF(A180&lt;&gt;"",IF(D180="DIRECCIÓN_DE_TRANSFERENCIAS","280 0031",VLOOKUP(C180,LISTAS·PAPP!$C$3:$D$76,2,0)),"")</f>
        <v>280 6000</v>
      </c>
      <c r="Z180" s="61">
        <v>202</v>
      </c>
      <c r="AA180" s="62">
        <v>2003</v>
      </c>
      <c r="AB180" s="62">
        <v>2207</v>
      </c>
      <c r="AC180" s="65" t="str">
        <f>IF(D180&lt;&gt;"",VLOOKUP(D180,LISTAS·PAPP!$I$3:$M$16,2,0),"")</f>
        <v>56</v>
      </c>
      <c r="AD180" s="51" t="str">
        <f>IF(D180&lt;&gt;"",VLOOKUP(D180,LISTAS·PAPP!$I$3:$M$16,3,0),"")</f>
        <v>DESARROLLO_INFANTIL</v>
      </c>
      <c r="AE180" s="52" t="str">
        <f>IF(D180&lt;&gt;"",VLOOKUP(D180,LISTAS·PAPP!$I$3:$M$16,4,0),"")</f>
        <v>001</v>
      </c>
      <c r="AF180" s="51" t="str">
        <f>IF(D180&lt;&gt;"",VLOOKUP(D180,LISTAS·PAPP!$I$3:$M$16,5,0),"")</f>
        <v>ESTRATEGIA_DE_MEJORAMIENTO_DEL_TALENTO_HUMANO_DE_LOS_SERVICIOS_DE_DESARROLLO_INFANTIL</v>
      </c>
      <c r="AG180" s="52" t="str">
        <f>IF(AH180&lt;&gt;"",VLOOKUP(AH180,LISTAS·PAPP!$O$3:$P$74,2,0),"")</f>
        <v>006</v>
      </c>
      <c r="AH180" s="58" t="s">
        <v>859</v>
      </c>
      <c r="AI180" s="60" t="s">
        <v>471</v>
      </c>
      <c r="AJ180" s="51" t="str">
        <f>IF(AI180&lt;&gt;"",VLOOKUP(AI180,LISTAS·PAPP!$X$4:$Y$80,2,0),"")</f>
        <v>NO APLICA</v>
      </c>
      <c r="AK180" s="58" t="s">
        <v>631</v>
      </c>
      <c r="AL180" s="60">
        <v>710602</v>
      </c>
      <c r="AM180" s="51" t="str">
        <f>IF(ISERROR(VLOOKUP(AL180,LISTAS·PAPP!$AD$4:$AE$334,2,0))," ",VLOOKUP(AL180,LISTAS·PAPP!$AD$4:$AE$334,2,0))</f>
        <v>Fondo de Reserva</v>
      </c>
      <c r="AN180" s="63">
        <v>504.8</v>
      </c>
      <c r="AO180" s="64">
        <v>0</v>
      </c>
      <c r="AP180" s="64">
        <v>0</v>
      </c>
      <c r="AQ180" s="64">
        <v>0</v>
      </c>
      <c r="AR180" s="64">
        <v>0</v>
      </c>
      <c r="AS180" s="64">
        <v>0</v>
      </c>
      <c r="AT180" s="64">
        <v>0</v>
      </c>
      <c r="AU180" s="64">
        <v>0</v>
      </c>
      <c r="AV180" s="64">
        <v>100.96</v>
      </c>
      <c r="AW180" s="64">
        <v>100.96</v>
      </c>
      <c r="AX180" s="64">
        <v>100.96</v>
      </c>
      <c r="AY180" s="64">
        <v>100.96</v>
      </c>
      <c r="AZ180" s="64">
        <v>100.96</v>
      </c>
      <c r="BA180" s="53">
        <f t="shared" si="7"/>
        <v>504.79999999999995</v>
      </c>
      <c r="BB180" s="54" t="str">
        <f t="shared" si="8"/>
        <v>OK</v>
      </c>
      <c r="BC180" s="55" t="str">
        <f t="shared" si="9"/>
        <v xml:space="preserve">                </v>
      </c>
    </row>
    <row r="181" spans="1:55" ht="50.1" customHeight="1" x14ac:dyDescent="0.25">
      <c r="A181" s="58" t="s">
        <v>39</v>
      </c>
      <c r="B181" s="58" t="s">
        <v>50</v>
      </c>
      <c r="C181" s="58" t="s">
        <v>138</v>
      </c>
      <c r="D181" s="58" t="s">
        <v>171</v>
      </c>
      <c r="E181" s="51" t="str">
        <f>IF(C181&lt;&gt;"",VLOOKUP(MID(C181,18,5),LISTAS·PAPP!$E$4:$F$76,2,0),"")</f>
        <v>LOJA</v>
      </c>
      <c r="F181" s="58" t="s">
        <v>204</v>
      </c>
      <c r="G181" s="51" t="str">
        <f>IF(F181&lt;&gt;"",VLOOKUP(F181,LISTAS·PAPP!$R$3:$T$221,3,0),"")</f>
        <v>SUR</v>
      </c>
      <c r="H181" s="58" t="s">
        <v>905</v>
      </c>
      <c r="I181" s="66" t="s">
        <v>945</v>
      </c>
      <c r="J181" s="66" t="s">
        <v>946</v>
      </c>
      <c r="K181" s="67">
        <v>1</v>
      </c>
      <c r="L181" s="66" t="s">
        <v>976</v>
      </c>
      <c r="M181" s="60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1</v>
      </c>
      <c r="U181" s="60">
        <v>0</v>
      </c>
      <c r="V181" s="60">
        <v>0</v>
      </c>
      <c r="W181" s="60">
        <v>0</v>
      </c>
      <c r="X181" s="60">
        <v>0</v>
      </c>
      <c r="Y181" s="52" t="str">
        <f>IF(A181&lt;&gt;"",IF(D181="DIRECCIÓN_DE_TRANSFERENCIAS","280 0031",VLOOKUP(C181,LISTAS·PAPP!$C$3:$D$76,2,0)),"")</f>
        <v>280 7000</v>
      </c>
      <c r="Z181" s="61">
        <v>202</v>
      </c>
      <c r="AA181" s="62">
        <v>2003</v>
      </c>
      <c r="AB181" s="62">
        <v>2207</v>
      </c>
      <c r="AC181" s="65" t="str">
        <f>IF(D181&lt;&gt;"",VLOOKUP(D181,LISTAS·PAPP!$I$3:$M$16,2,0),"")</f>
        <v>56</v>
      </c>
      <c r="AD181" s="51" t="str">
        <f>IF(D181&lt;&gt;"",VLOOKUP(D181,LISTAS·PAPP!$I$3:$M$16,3,0),"")</f>
        <v>DESARROLLO_INFANTIL</v>
      </c>
      <c r="AE181" s="52" t="str">
        <f>IF(D181&lt;&gt;"",VLOOKUP(D181,LISTAS·PAPP!$I$3:$M$16,4,0),"")</f>
        <v>001</v>
      </c>
      <c r="AF181" s="51" t="str">
        <f>IF(D181&lt;&gt;"",VLOOKUP(D181,LISTAS·PAPP!$I$3:$M$16,5,0),"")</f>
        <v>ESTRATEGIA_DE_MEJORAMIENTO_DEL_TALENTO_HUMANO_DE_LOS_SERVICIOS_DE_DESARROLLO_INFANTIL</v>
      </c>
      <c r="AG181" s="52" t="str">
        <f>IF(AH181&lt;&gt;"",VLOOKUP(AH181,LISTAS·PAPP!$O$3:$P$74,2,0),"")</f>
        <v>006</v>
      </c>
      <c r="AH181" s="58" t="s">
        <v>859</v>
      </c>
      <c r="AI181" s="60" t="s">
        <v>471</v>
      </c>
      <c r="AJ181" s="51" t="str">
        <f>IF(AI181&lt;&gt;"",VLOOKUP(AI181,LISTAS·PAPP!$X$4:$Y$80,2,0),"")</f>
        <v>NO APLICA</v>
      </c>
      <c r="AK181" s="58" t="s">
        <v>631</v>
      </c>
      <c r="AL181" s="60">
        <v>710203</v>
      </c>
      <c r="AM181" s="51" t="str">
        <f>IF(ISERROR(VLOOKUP(AL181,LISTAS·PAPP!$AD$4:$AE$334,2,0))," ",VLOOKUP(AL181,LISTAS·PAPP!$AD$4:$AE$334,2,0))</f>
        <v>Decimo Tercer Sueldo</v>
      </c>
      <c r="AN181" s="63">
        <v>1212</v>
      </c>
      <c r="AO181" s="64">
        <v>0</v>
      </c>
      <c r="AP181" s="64">
        <v>0</v>
      </c>
      <c r="AQ181" s="64">
        <v>0</v>
      </c>
      <c r="AR181" s="64">
        <v>0</v>
      </c>
      <c r="AS181" s="64">
        <v>0</v>
      </c>
      <c r="AT181" s="64">
        <v>0</v>
      </c>
      <c r="AU181" s="64">
        <v>0</v>
      </c>
      <c r="AV181" s="64">
        <v>0</v>
      </c>
      <c r="AW181" s="64">
        <v>0</v>
      </c>
      <c r="AX181" s="64">
        <v>0</v>
      </c>
      <c r="AY181" s="64">
        <v>0</v>
      </c>
      <c r="AZ181" s="64">
        <v>1212</v>
      </c>
      <c r="BA181" s="53">
        <f t="shared" si="7"/>
        <v>1212</v>
      </c>
      <c r="BB181" s="54" t="str">
        <f t="shared" si="8"/>
        <v>OK</v>
      </c>
      <c r="BC181" s="55" t="str">
        <f t="shared" si="9"/>
        <v xml:space="preserve">                </v>
      </c>
    </row>
    <row r="182" spans="1:55" ht="50.1" customHeight="1" x14ac:dyDescent="0.25">
      <c r="A182" s="58" t="s">
        <v>39</v>
      </c>
      <c r="B182" s="58" t="s">
        <v>50</v>
      </c>
      <c r="C182" s="58" t="s">
        <v>138</v>
      </c>
      <c r="D182" s="58" t="s">
        <v>171</v>
      </c>
      <c r="E182" s="51" t="str">
        <f>IF(C182&lt;&gt;"",VLOOKUP(MID(C182,18,5),LISTAS·PAPP!$E$4:$F$76,2,0),"")</f>
        <v>LOJA</v>
      </c>
      <c r="F182" s="58" t="s">
        <v>204</v>
      </c>
      <c r="G182" s="51" t="str">
        <f>IF(F182&lt;&gt;"",VLOOKUP(F182,LISTAS·PAPP!$R$3:$T$221,3,0),"")</f>
        <v>SUR</v>
      </c>
      <c r="H182" s="58" t="s">
        <v>905</v>
      </c>
      <c r="I182" s="66" t="s">
        <v>945</v>
      </c>
      <c r="J182" s="66" t="s">
        <v>946</v>
      </c>
      <c r="K182" s="67">
        <v>1</v>
      </c>
      <c r="L182" s="66" t="s">
        <v>976</v>
      </c>
      <c r="M182" s="60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1</v>
      </c>
      <c r="U182" s="60">
        <v>0</v>
      </c>
      <c r="V182" s="60">
        <v>0</v>
      </c>
      <c r="W182" s="60">
        <v>0</v>
      </c>
      <c r="X182" s="60">
        <v>0</v>
      </c>
      <c r="Y182" s="52" t="str">
        <f>IF(A182&lt;&gt;"",IF(D182="DIRECCIÓN_DE_TRANSFERENCIAS","280 0031",VLOOKUP(C182,LISTAS·PAPP!$C$3:$D$76,2,0)),"")</f>
        <v>280 7000</v>
      </c>
      <c r="Z182" s="61">
        <v>202</v>
      </c>
      <c r="AA182" s="62">
        <v>2003</v>
      </c>
      <c r="AB182" s="62">
        <v>2207</v>
      </c>
      <c r="AC182" s="65" t="str">
        <f>IF(D182&lt;&gt;"",VLOOKUP(D182,LISTAS·PAPP!$I$3:$M$16,2,0),"")</f>
        <v>56</v>
      </c>
      <c r="AD182" s="51" t="str">
        <f>IF(D182&lt;&gt;"",VLOOKUP(D182,LISTAS·PAPP!$I$3:$M$16,3,0),"")</f>
        <v>DESARROLLO_INFANTIL</v>
      </c>
      <c r="AE182" s="52" t="str">
        <f>IF(D182&lt;&gt;"",VLOOKUP(D182,LISTAS·PAPP!$I$3:$M$16,4,0),"")</f>
        <v>001</v>
      </c>
      <c r="AF182" s="51" t="str">
        <f>IF(D182&lt;&gt;"",VLOOKUP(D182,LISTAS·PAPP!$I$3:$M$16,5,0),"")</f>
        <v>ESTRATEGIA_DE_MEJORAMIENTO_DEL_TALENTO_HUMANO_DE_LOS_SERVICIOS_DE_DESARROLLO_INFANTIL</v>
      </c>
      <c r="AG182" s="52" t="str">
        <f>IF(AH182&lt;&gt;"",VLOOKUP(AH182,LISTAS·PAPP!$O$3:$P$74,2,0),"")</f>
        <v>006</v>
      </c>
      <c r="AH182" s="58" t="s">
        <v>859</v>
      </c>
      <c r="AI182" s="60" t="s">
        <v>471</v>
      </c>
      <c r="AJ182" s="51" t="str">
        <f>IF(AI182&lt;&gt;"",VLOOKUP(AI182,LISTAS·PAPP!$X$4:$Y$80,2,0),"")</f>
        <v>NO APLICA</v>
      </c>
      <c r="AK182" s="58" t="s">
        <v>631</v>
      </c>
      <c r="AL182" s="60">
        <v>710510</v>
      </c>
      <c r="AM182" s="51" t="str">
        <f>IF(ISERROR(VLOOKUP(AL182,LISTAS·PAPP!$AD$4:$AE$334,2,0))," ",VLOOKUP(AL182,LISTAS·PAPP!$AD$4:$AE$334,2,0))</f>
        <v>Servicios Personales por Contrato</v>
      </c>
      <c r="AN182" s="63">
        <v>6060</v>
      </c>
      <c r="AO182" s="64">
        <v>0</v>
      </c>
      <c r="AP182" s="64">
        <v>0</v>
      </c>
      <c r="AQ182" s="64">
        <v>0</v>
      </c>
      <c r="AR182" s="64">
        <v>0</v>
      </c>
      <c r="AS182" s="64">
        <v>0</v>
      </c>
      <c r="AT182" s="64">
        <v>0</v>
      </c>
      <c r="AU182" s="64">
        <v>0</v>
      </c>
      <c r="AV182" s="64">
        <v>1212</v>
      </c>
      <c r="AW182" s="64">
        <v>1212</v>
      </c>
      <c r="AX182" s="64">
        <v>1212</v>
      </c>
      <c r="AY182" s="64">
        <v>1212</v>
      </c>
      <c r="AZ182" s="64">
        <v>1212</v>
      </c>
      <c r="BA182" s="53">
        <f t="shared" si="7"/>
        <v>6060</v>
      </c>
      <c r="BB182" s="54" t="str">
        <f t="shared" si="8"/>
        <v>OK</v>
      </c>
      <c r="BC182" s="55" t="str">
        <f t="shared" si="9"/>
        <v xml:space="preserve">                </v>
      </c>
    </row>
    <row r="183" spans="1:55" ht="50.1" customHeight="1" x14ac:dyDescent="0.25">
      <c r="A183" s="58" t="s">
        <v>39</v>
      </c>
      <c r="B183" s="58" t="s">
        <v>50</v>
      </c>
      <c r="C183" s="58" t="s">
        <v>138</v>
      </c>
      <c r="D183" s="58" t="s">
        <v>171</v>
      </c>
      <c r="E183" s="51" t="str">
        <f>IF(C183&lt;&gt;"",VLOOKUP(MID(C183,18,5),LISTAS·PAPP!$E$4:$F$76,2,0),"")</f>
        <v>LOJA</v>
      </c>
      <c r="F183" s="58" t="s">
        <v>204</v>
      </c>
      <c r="G183" s="51" t="str">
        <f>IF(F183&lt;&gt;"",VLOOKUP(F183,LISTAS·PAPP!$R$3:$T$221,3,0),"")</f>
        <v>SUR</v>
      </c>
      <c r="H183" s="58" t="s">
        <v>905</v>
      </c>
      <c r="I183" s="66" t="s">
        <v>945</v>
      </c>
      <c r="J183" s="66" t="s">
        <v>946</v>
      </c>
      <c r="K183" s="67">
        <v>1</v>
      </c>
      <c r="L183" s="66" t="s">
        <v>976</v>
      </c>
      <c r="M183" s="60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1</v>
      </c>
      <c r="U183" s="60">
        <v>0</v>
      </c>
      <c r="V183" s="60">
        <v>0</v>
      </c>
      <c r="W183" s="60">
        <v>0</v>
      </c>
      <c r="X183" s="60">
        <v>0</v>
      </c>
      <c r="Y183" s="52" t="str">
        <f>IF(A183&lt;&gt;"",IF(D183="DIRECCIÓN_DE_TRANSFERENCIAS","280 0031",VLOOKUP(C183,LISTAS·PAPP!$C$3:$D$76,2,0)),"")</f>
        <v>280 7000</v>
      </c>
      <c r="Z183" s="61">
        <v>202</v>
      </c>
      <c r="AA183" s="62">
        <v>2003</v>
      </c>
      <c r="AB183" s="62">
        <v>2207</v>
      </c>
      <c r="AC183" s="65" t="str">
        <f>IF(D183&lt;&gt;"",VLOOKUP(D183,LISTAS·PAPP!$I$3:$M$16,2,0),"")</f>
        <v>56</v>
      </c>
      <c r="AD183" s="51" t="str">
        <f>IF(D183&lt;&gt;"",VLOOKUP(D183,LISTAS·PAPP!$I$3:$M$16,3,0),"")</f>
        <v>DESARROLLO_INFANTIL</v>
      </c>
      <c r="AE183" s="52" t="str">
        <f>IF(D183&lt;&gt;"",VLOOKUP(D183,LISTAS·PAPP!$I$3:$M$16,4,0),"")</f>
        <v>001</v>
      </c>
      <c r="AF183" s="51" t="str">
        <f>IF(D183&lt;&gt;"",VLOOKUP(D183,LISTAS·PAPP!$I$3:$M$16,5,0),"")</f>
        <v>ESTRATEGIA_DE_MEJORAMIENTO_DEL_TALENTO_HUMANO_DE_LOS_SERVICIOS_DE_DESARROLLO_INFANTIL</v>
      </c>
      <c r="AG183" s="52" t="str">
        <f>IF(AH183&lt;&gt;"",VLOOKUP(AH183,LISTAS·PAPP!$O$3:$P$74,2,0),"")</f>
        <v>006</v>
      </c>
      <c r="AH183" s="58" t="s">
        <v>859</v>
      </c>
      <c r="AI183" s="60" t="s">
        <v>471</v>
      </c>
      <c r="AJ183" s="51" t="str">
        <f>IF(AI183&lt;&gt;"",VLOOKUP(AI183,LISTAS·PAPP!$X$4:$Y$80,2,0),"")</f>
        <v>NO APLICA</v>
      </c>
      <c r="AK183" s="58" t="s">
        <v>631</v>
      </c>
      <c r="AL183" s="60">
        <v>710601</v>
      </c>
      <c r="AM183" s="51" t="str">
        <f>IF(ISERROR(VLOOKUP(AL183,LISTAS·PAPP!$AD$4:$AE$334,2,0))," ",VLOOKUP(AL183,LISTAS·PAPP!$AD$4:$AE$334,2,0))</f>
        <v>Aporte Patronal</v>
      </c>
      <c r="AN183" s="63">
        <v>584.79</v>
      </c>
      <c r="AO183" s="64">
        <v>0</v>
      </c>
      <c r="AP183" s="64">
        <v>0</v>
      </c>
      <c r="AQ183" s="64">
        <v>0</v>
      </c>
      <c r="AR183" s="64">
        <v>0</v>
      </c>
      <c r="AS183" s="64">
        <v>0</v>
      </c>
      <c r="AT183" s="64">
        <v>0</v>
      </c>
      <c r="AU183" s="64">
        <v>0</v>
      </c>
      <c r="AV183" s="64">
        <v>116.96</v>
      </c>
      <c r="AW183" s="64">
        <v>116.96</v>
      </c>
      <c r="AX183" s="64">
        <v>116.96</v>
      </c>
      <c r="AY183" s="64">
        <v>116.96</v>
      </c>
      <c r="AZ183" s="64">
        <v>116.95</v>
      </c>
      <c r="BA183" s="53">
        <f t="shared" si="7"/>
        <v>584.79</v>
      </c>
      <c r="BB183" s="54" t="str">
        <f t="shared" si="8"/>
        <v>OK</v>
      </c>
      <c r="BC183" s="55" t="str">
        <f t="shared" si="9"/>
        <v xml:space="preserve">                </v>
      </c>
    </row>
    <row r="184" spans="1:55" ht="50.1" customHeight="1" x14ac:dyDescent="0.25">
      <c r="A184" s="58" t="s">
        <v>39</v>
      </c>
      <c r="B184" s="58" t="s">
        <v>50</v>
      </c>
      <c r="C184" s="58" t="s">
        <v>138</v>
      </c>
      <c r="D184" s="58" t="s">
        <v>171</v>
      </c>
      <c r="E184" s="51" t="str">
        <f>IF(C184&lt;&gt;"",VLOOKUP(MID(C184,18,5),LISTAS·PAPP!$E$4:$F$76,2,0),"")</f>
        <v>LOJA</v>
      </c>
      <c r="F184" s="58" t="s">
        <v>204</v>
      </c>
      <c r="G184" s="51" t="str">
        <f>IF(F184&lt;&gt;"",VLOOKUP(F184,LISTAS·PAPP!$R$3:$T$221,3,0),"")</f>
        <v>SUR</v>
      </c>
      <c r="H184" s="58" t="s">
        <v>905</v>
      </c>
      <c r="I184" s="66" t="s">
        <v>945</v>
      </c>
      <c r="J184" s="66" t="s">
        <v>946</v>
      </c>
      <c r="K184" s="67">
        <v>1</v>
      </c>
      <c r="L184" s="66" t="s">
        <v>976</v>
      </c>
      <c r="M184" s="60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1</v>
      </c>
      <c r="U184" s="60">
        <v>0</v>
      </c>
      <c r="V184" s="60">
        <v>0</v>
      </c>
      <c r="W184" s="60">
        <v>0</v>
      </c>
      <c r="X184" s="60">
        <v>0</v>
      </c>
      <c r="Y184" s="52" t="str">
        <f>IF(A184&lt;&gt;"",IF(D184="DIRECCIÓN_DE_TRANSFERENCIAS","280 0031",VLOOKUP(C184,LISTAS·PAPP!$C$3:$D$76,2,0)),"")</f>
        <v>280 7000</v>
      </c>
      <c r="Z184" s="61">
        <v>202</v>
      </c>
      <c r="AA184" s="62">
        <v>2003</v>
      </c>
      <c r="AB184" s="62">
        <v>2207</v>
      </c>
      <c r="AC184" s="65" t="str">
        <f>IF(D184&lt;&gt;"",VLOOKUP(D184,LISTAS·PAPP!$I$3:$M$16,2,0),"")</f>
        <v>56</v>
      </c>
      <c r="AD184" s="51" t="str">
        <f>IF(D184&lt;&gt;"",VLOOKUP(D184,LISTAS·PAPP!$I$3:$M$16,3,0),"")</f>
        <v>DESARROLLO_INFANTIL</v>
      </c>
      <c r="AE184" s="52" t="str">
        <f>IF(D184&lt;&gt;"",VLOOKUP(D184,LISTAS·PAPP!$I$3:$M$16,4,0),"")</f>
        <v>001</v>
      </c>
      <c r="AF184" s="51" t="str">
        <f>IF(D184&lt;&gt;"",VLOOKUP(D184,LISTAS·PAPP!$I$3:$M$16,5,0),"")</f>
        <v>ESTRATEGIA_DE_MEJORAMIENTO_DEL_TALENTO_HUMANO_DE_LOS_SERVICIOS_DE_DESARROLLO_INFANTIL</v>
      </c>
      <c r="AG184" s="52" t="str">
        <f>IF(AH184&lt;&gt;"",VLOOKUP(AH184,LISTAS·PAPP!$O$3:$P$74,2,0),"")</f>
        <v>006</v>
      </c>
      <c r="AH184" s="58" t="s">
        <v>859</v>
      </c>
      <c r="AI184" s="60" t="s">
        <v>471</v>
      </c>
      <c r="AJ184" s="51" t="str">
        <f>IF(AI184&lt;&gt;"",VLOOKUP(AI184,LISTAS·PAPP!$X$4:$Y$80,2,0),"")</f>
        <v>NO APLICA</v>
      </c>
      <c r="AK184" s="58" t="s">
        <v>631</v>
      </c>
      <c r="AL184" s="60">
        <v>710602</v>
      </c>
      <c r="AM184" s="51" t="str">
        <f>IF(ISERROR(VLOOKUP(AL184,LISTAS·PAPP!$AD$4:$AE$334,2,0))," ",VLOOKUP(AL184,LISTAS·PAPP!$AD$4:$AE$334,2,0))</f>
        <v>Fondo de Reserva</v>
      </c>
      <c r="AN184" s="63">
        <v>504.8</v>
      </c>
      <c r="AO184" s="64">
        <v>0</v>
      </c>
      <c r="AP184" s="64">
        <v>0</v>
      </c>
      <c r="AQ184" s="64">
        <v>0</v>
      </c>
      <c r="AR184" s="64">
        <v>0</v>
      </c>
      <c r="AS184" s="64">
        <v>0</v>
      </c>
      <c r="AT184" s="64">
        <v>0</v>
      </c>
      <c r="AU184" s="64">
        <v>0</v>
      </c>
      <c r="AV184" s="64">
        <v>100.96</v>
      </c>
      <c r="AW184" s="64">
        <v>100.96</v>
      </c>
      <c r="AX184" s="64">
        <v>100.96</v>
      </c>
      <c r="AY184" s="64">
        <v>100.96</v>
      </c>
      <c r="AZ184" s="64">
        <v>100.96</v>
      </c>
      <c r="BA184" s="53">
        <f t="shared" si="7"/>
        <v>504.79999999999995</v>
      </c>
      <c r="BB184" s="54" t="str">
        <f t="shared" si="8"/>
        <v>OK</v>
      </c>
      <c r="BC184" s="55" t="str">
        <f t="shared" si="9"/>
        <v xml:space="preserve">                </v>
      </c>
    </row>
    <row r="185" spans="1:55" ht="50.1" customHeight="1" x14ac:dyDescent="0.25">
      <c r="A185" s="58" t="s">
        <v>39</v>
      </c>
      <c r="B185" s="58" t="s">
        <v>51</v>
      </c>
      <c r="C185" s="58" t="s">
        <v>150</v>
      </c>
      <c r="D185" s="58" t="s">
        <v>171</v>
      </c>
      <c r="E185" s="51" t="str">
        <f>IF(C185&lt;&gt;"",VLOOKUP(MID(C185,18,5),LISTAS·PAPP!$E$4:$F$76,2,0),"")</f>
        <v>GUAYAS</v>
      </c>
      <c r="F185" s="58" t="s">
        <v>287</v>
      </c>
      <c r="G185" s="51" t="str">
        <f>IF(F185&lt;&gt;"",VLOOKUP(F185,LISTAS·PAPP!$R$3:$T$221,3,0),"")</f>
        <v xml:space="preserve"> </v>
      </c>
      <c r="H185" s="58" t="s">
        <v>905</v>
      </c>
      <c r="I185" s="66" t="s">
        <v>945</v>
      </c>
      <c r="J185" s="66" t="s">
        <v>946</v>
      </c>
      <c r="K185" s="67">
        <v>1</v>
      </c>
      <c r="L185" s="66" t="s">
        <v>976</v>
      </c>
      <c r="M185" s="60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1</v>
      </c>
      <c r="U185" s="60">
        <v>0</v>
      </c>
      <c r="V185" s="60">
        <v>0</v>
      </c>
      <c r="W185" s="60">
        <v>0</v>
      </c>
      <c r="X185" s="60">
        <v>0</v>
      </c>
      <c r="Y185" s="52" t="str">
        <f>IF(A185&lt;&gt;"",IF(D185="DIRECCIÓN_DE_TRANSFERENCIAS","280 0031",VLOOKUP(C185,LISTAS·PAPP!$C$3:$D$76,2,0)),"")</f>
        <v>280 8000</v>
      </c>
      <c r="Z185" s="61">
        <v>202</v>
      </c>
      <c r="AA185" s="62">
        <v>2003</v>
      </c>
      <c r="AB185" s="62">
        <v>2207</v>
      </c>
      <c r="AC185" s="65" t="str">
        <f>IF(D185&lt;&gt;"",VLOOKUP(D185,LISTAS·PAPP!$I$3:$M$16,2,0),"")</f>
        <v>56</v>
      </c>
      <c r="AD185" s="51" t="str">
        <f>IF(D185&lt;&gt;"",VLOOKUP(D185,LISTAS·PAPP!$I$3:$M$16,3,0),"")</f>
        <v>DESARROLLO_INFANTIL</v>
      </c>
      <c r="AE185" s="52" t="str">
        <f>IF(D185&lt;&gt;"",VLOOKUP(D185,LISTAS·PAPP!$I$3:$M$16,4,0),"")</f>
        <v>001</v>
      </c>
      <c r="AF185" s="51" t="str">
        <f>IF(D185&lt;&gt;"",VLOOKUP(D185,LISTAS·PAPP!$I$3:$M$16,5,0),"")</f>
        <v>ESTRATEGIA_DE_MEJORAMIENTO_DEL_TALENTO_HUMANO_DE_LOS_SERVICIOS_DE_DESARROLLO_INFANTIL</v>
      </c>
      <c r="AG185" s="52" t="str">
        <f>IF(AH185&lt;&gt;"",VLOOKUP(AH185,LISTAS·PAPP!$O$3:$P$74,2,0),"")</f>
        <v>006</v>
      </c>
      <c r="AH185" s="58" t="s">
        <v>859</v>
      </c>
      <c r="AI185" s="60" t="s">
        <v>471</v>
      </c>
      <c r="AJ185" s="51" t="str">
        <f>IF(AI185&lt;&gt;"",VLOOKUP(AI185,LISTAS·PAPP!$X$4:$Y$80,2,0),"")</f>
        <v>NO APLICA</v>
      </c>
      <c r="AK185" s="58" t="s">
        <v>631</v>
      </c>
      <c r="AL185" s="60">
        <v>710203</v>
      </c>
      <c r="AM185" s="51" t="str">
        <f>IF(ISERROR(VLOOKUP(AL185,LISTAS·PAPP!$AD$4:$AE$334,2,0))," ",VLOOKUP(AL185,LISTAS·PAPP!$AD$4:$AE$334,2,0))</f>
        <v>Decimo Tercer Sueldo</v>
      </c>
      <c r="AN185" s="63">
        <v>1212</v>
      </c>
      <c r="AO185" s="64">
        <v>0</v>
      </c>
      <c r="AP185" s="64">
        <v>0</v>
      </c>
      <c r="AQ185" s="64">
        <v>0</v>
      </c>
      <c r="AR185" s="64">
        <v>0</v>
      </c>
      <c r="AS185" s="64">
        <v>0</v>
      </c>
      <c r="AT185" s="64">
        <v>0</v>
      </c>
      <c r="AU185" s="64">
        <v>0</v>
      </c>
      <c r="AV185" s="64">
        <v>0</v>
      </c>
      <c r="AW185" s="64">
        <v>0</v>
      </c>
      <c r="AX185" s="64">
        <v>0</v>
      </c>
      <c r="AY185" s="64">
        <v>0</v>
      </c>
      <c r="AZ185" s="64">
        <v>1212</v>
      </c>
      <c r="BA185" s="53">
        <f t="shared" si="7"/>
        <v>1212</v>
      </c>
      <c r="BB185" s="54" t="str">
        <f t="shared" si="8"/>
        <v>OK</v>
      </c>
      <c r="BC185" s="55" t="str">
        <f t="shared" si="9"/>
        <v xml:space="preserve">                </v>
      </c>
    </row>
    <row r="186" spans="1:55" ht="50.1" customHeight="1" x14ac:dyDescent="0.25">
      <c r="A186" s="58" t="s">
        <v>39</v>
      </c>
      <c r="B186" s="58" t="s">
        <v>51</v>
      </c>
      <c r="C186" s="58" t="s">
        <v>150</v>
      </c>
      <c r="D186" s="58" t="s">
        <v>171</v>
      </c>
      <c r="E186" s="51" t="str">
        <f>IF(C186&lt;&gt;"",VLOOKUP(MID(C186,18,5),LISTAS·PAPP!$E$4:$F$76,2,0),"")</f>
        <v>GUAYAS</v>
      </c>
      <c r="F186" s="58" t="s">
        <v>287</v>
      </c>
      <c r="G186" s="51" t="str">
        <f>IF(F186&lt;&gt;"",VLOOKUP(F186,LISTAS·PAPP!$R$3:$T$221,3,0),"")</f>
        <v xml:space="preserve"> </v>
      </c>
      <c r="H186" s="58" t="s">
        <v>905</v>
      </c>
      <c r="I186" s="66" t="s">
        <v>945</v>
      </c>
      <c r="J186" s="66" t="s">
        <v>946</v>
      </c>
      <c r="K186" s="67">
        <v>1</v>
      </c>
      <c r="L186" s="66" t="s">
        <v>976</v>
      </c>
      <c r="M186" s="60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1</v>
      </c>
      <c r="U186" s="60">
        <v>0</v>
      </c>
      <c r="V186" s="60">
        <v>0</v>
      </c>
      <c r="W186" s="60">
        <v>0</v>
      </c>
      <c r="X186" s="60">
        <v>0</v>
      </c>
      <c r="Y186" s="52" t="str">
        <f>IF(A186&lt;&gt;"",IF(D186="DIRECCIÓN_DE_TRANSFERENCIAS","280 0031",VLOOKUP(C186,LISTAS·PAPP!$C$3:$D$76,2,0)),"")</f>
        <v>280 8000</v>
      </c>
      <c r="Z186" s="61">
        <v>202</v>
      </c>
      <c r="AA186" s="62">
        <v>2003</v>
      </c>
      <c r="AB186" s="62">
        <v>2207</v>
      </c>
      <c r="AC186" s="65" t="str">
        <f>IF(D186&lt;&gt;"",VLOOKUP(D186,LISTAS·PAPP!$I$3:$M$16,2,0),"")</f>
        <v>56</v>
      </c>
      <c r="AD186" s="51" t="str">
        <f>IF(D186&lt;&gt;"",VLOOKUP(D186,LISTAS·PAPP!$I$3:$M$16,3,0),"")</f>
        <v>DESARROLLO_INFANTIL</v>
      </c>
      <c r="AE186" s="52" t="str">
        <f>IF(D186&lt;&gt;"",VLOOKUP(D186,LISTAS·PAPP!$I$3:$M$16,4,0),"")</f>
        <v>001</v>
      </c>
      <c r="AF186" s="51" t="str">
        <f>IF(D186&lt;&gt;"",VLOOKUP(D186,LISTAS·PAPP!$I$3:$M$16,5,0),"")</f>
        <v>ESTRATEGIA_DE_MEJORAMIENTO_DEL_TALENTO_HUMANO_DE_LOS_SERVICIOS_DE_DESARROLLO_INFANTIL</v>
      </c>
      <c r="AG186" s="52" t="str">
        <f>IF(AH186&lt;&gt;"",VLOOKUP(AH186,LISTAS·PAPP!$O$3:$P$74,2,0),"")</f>
        <v>006</v>
      </c>
      <c r="AH186" s="58" t="s">
        <v>859</v>
      </c>
      <c r="AI186" s="60" t="s">
        <v>471</v>
      </c>
      <c r="AJ186" s="51" t="str">
        <f>IF(AI186&lt;&gt;"",VLOOKUP(AI186,LISTAS·PAPP!$X$4:$Y$80,2,0),"")</f>
        <v>NO APLICA</v>
      </c>
      <c r="AK186" s="58" t="s">
        <v>631</v>
      </c>
      <c r="AL186" s="60">
        <v>710510</v>
      </c>
      <c r="AM186" s="51" t="str">
        <f>IF(ISERROR(VLOOKUP(AL186,LISTAS·PAPP!$AD$4:$AE$334,2,0))," ",VLOOKUP(AL186,LISTAS·PAPP!$AD$4:$AE$334,2,0))</f>
        <v>Servicios Personales por Contrato</v>
      </c>
      <c r="AN186" s="63">
        <v>6060</v>
      </c>
      <c r="AO186" s="64">
        <v>0</v>
      </c>
      <c r="AP186" s="64">
        <v>0</v>
      </c>
      <c r="AQ186" s="64">
        <v>0</v>
      </c>
      <c r="AR186" s="64">
        <v>0</v>
      </c>
      <c r="AS186" s="64">
        <v>0</v>
      </c>
      <c r="AT186" s="64">
        <v>0</v>
      </c>
      <c r="AU186" s="64">
        <v>0</v>
      </c>
      <c r="AV186" s="64">
        <v>1212</v>
      </c>
      <c r="AW186" s="64">
        <v>1212</v>
      </c>
      <c r="AX186" s="64">
        <v>1212</v>
      </c>
      <c r="AY186" s="64">
        <v>1212</v>
      </c>
      <c r="AZ186" s="64">
        <v>1212</v>
      </c>
      <c r="BA186" s="53">
        <f t="shared" si="7"/>
        <v>6060</v>
      </c>
      <c r="BB186" s="54" t="str">
        <f t="shared" si="8"/>
        <v>OK</v>
      </c>
      <c r="BC186" s="55" t="str">
        <f t="shared" si="9"/>
        <v xml:space="preserve">                </v>
      </c>
    </row>
    <row r="187" spans="1:55" ht="50.1" customHeight="1" x14ac:dyDescent="0.25">
      <c r="A187" s="58" t="s">
        <v>39</v>
      </c>
      <c r="B187" s="58" t="s">
        <v>51</v>
      </c>
      <c r="C187" s="58" t="s">
        <v>150</v>
      </c>
      <c r="D187" s="58" t="s">
        <v>171</v>
      </c>
      <c r="E187" s="51" t="str">
        <f>IF(C187&lt;&gt;"",VLOOKUP(MID(C187,18,5),LISTAS·PAPP!$E$4:$F$76,2,0),"")</f>
        <v>GUAYAS</v>
      </c>
      <c r="F187" s="58" t="s">
        <v>287</v>
      </c>
      <c r="G187" s="51" t="str">
        <f>IF(F187&lt;&gt;"",VLOOKUP(F187,LISTAS·PAPP!$R$3:$T$221,3,0),"")</f>
        <v xml:space="preserve"> </v>
      </c>
      <c r="H187" s="58" t="s">
        <v>905</v>
      </c>
      <c r="I187" s="66" t="s">
        <v>945</v>
      </c>
      <c r="J187" s="66" t="s">
        <v>946</v>
      </c>
      <c r="K187" s="67">
        <v>1</v>
      </c>
      <c r="L187" s="66" t="s">
        <v>976</v>
      </c>
      <c r="M187" s="60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1</v>
      </c>
      <c r="U187" s="60">
        <v>0</v>
      </c>
      <c r="V187" s="60">
        <v>0</v>
      </c>
      <c r="W187" s="60">
        <v>0</v>
      </c>
      <c r="X187" s="60">
        <v>0</v>
      </c>
      <c r="Y187" s="52" t="str">
        <f>IF(A187&lt;&gt;"",IF(D187="DIRECCIÓN_DE_TRANSFERENCIAS","280 0031",VLOOKUP(C187,LISTAS·PAPP!$C$3:$D$76,2,0)),"")</f>
        <v>280 8000</v>
      </c>
      <c r="Z187" s="61">
        <v>202</v>
      </c>
      <c r="AA187" s="62">
        <v>2003</v>
      </c>
      <c r="AB187" s="62">
        <v>2207</v>
      </c>
      <c r="AC187" s="65" t="str">
        <f>IF(D187&lt;&gt;"",VLOOKUP(D187,LISTAS·PAPP!$I$3:$M$16,2,0),"")</f>
        <v>56</v>
      </c>
      <c r="AD187" s="51" t="str">
        <f>IF(D187&lt;&gt;"",VLOOKUP(D187,LISTAS·PAPP!$I$3:$M$16,3,0),"")</f>
        <v>DESARROLLO_INFANTIL</v>
      </c>
      <c r="AE187" s="52" t="str">
        <f>IF(D187&lt;&gt;"",VLOOKUP(D187,LISTAS·PAPP!$I$3:$M$16,4,0),"")</f>
        <v>001</v>
      </c>
      <c r="AF187" s="51" t="str">
        <f>IF(D187&lt;&gt;"",VLOOKUP(D187,LISTAS·PAPP!$I$3:$M$16,5,0),"")</f>
        <v>ESTRATEGIA_DE_MEJORAMIENTO_DEL_TALENTO_HUMANO_DE_LOS_SERVICIOS_DE_DESARROLLO_INFANTIL</v>
      </c>
      <c r="AG187" s="52" t="str">
        <f>IF(AH187&lt;&gt;"",VLOOKUP(AH187,LISTAS·PAPP!$O$3:$P$74,2,0),"")</f>
        <v>006</v>
      </c>
      <c r="AH187" s="58" t="s">
        <v>859</v>
      </c>
      <c r="AI187" s="60" t="s">
        <v>471</v>
      </c>
      <c r="AJ187" s="51" t="str">
        <f>IF(AI187&lt;&gt;"",VLOOKUP(AI187,LISTAS·PAPP!$X$4:$Y$80,2,0),"")</f>
        <v>NO APLICA</v>
      </c>
      <c r="AK187" s="58" t="s">
        <v>631</v>
      </c>
      <c r="AL187" s="60">
        <v>710601</v>
      </c>
      <c r="AM187" s="51" t="str">
        <f>IF(ISERROR(VLOOKUP(AL187,LISTAS·PAPP!$AD$4:$AE$334,2,0))," ",VLOOKUP(AL187,LISTAS·PAPP!$AD$4:$AE$334,2,0))</f>
        <v>Aporte Patronal</v>
      </c>
      <c r="AN187" s="63">
        <v>584.79</v>
      </c>
      <c r="AO187" s="64">
        <v>0</v>
      </c>
      <c r="AP187" s="64">
        <v>0</v>
      </c>
      <c r="AQ187" s="64">
        <v>0</v>
      </c>
      <c r="AR187" s="64">
        <v>0</v>
      </c>
      <c r="AS187" s="64">
        <v>0</v>
      </c>
      <c r="AT187" s="64">
        <v>0</v>
      </c>
      <c r="AU187" s="64">
        <v>0</v>
      </c>
      <c r="AV187" s="64">
        <v>116.96</v>
      </c>
      <c r="AW187" s="64">
        <v>116.96</v>
      </c>
      <c r="AX187" s="64">
        <v>116.96</v>
      </c>
      <c r="AY187" s="64">
        <v>116.96</v>
      </c>
      <c r="AZ187" s="64">
        <v>116.95</v>
      </c>
      <c r="BA187" s="53">
        <f t="shared" si="7"/>
        <v>584.79</v>
      </c>
      <c r="BB187" s="54" t="str">
        <f t="shared" si="8"/>
        <v>OK</v>
      </c>
      <c r="BC187" s="55" t="str">
        <f t="shared" si="9"/>
        <v xml:space="preserve">                </v>
      </c>
    </row>
    <row r="188" spans="1:55" ht="50.1" customHeight="1" x14ac:dyDescent="0.25">
      <c r="A188" s="58" t="s">
        <v>39</v>
      </c>
      <c r="B188" s="58" t="s">
        <v>51</v>
      </c>
      <c r="C188" s="58" t="s">
        <v>150</v>
      </c>
      <c r="D188" s="58" t="s">
        <v>171</v>
      </c>
      <c r="E188" s="51" t="str">
        <f>IF(C188&lt;&gt;"",VLOOKUP(MID(C188,18,5),LISTAS·PAPP!$E$4:$F$76,2,0),"")</f>
        <v>GUAYAS</v>
      </c>
      <c r="F188" s="58" t="s">
        <v>287</v>
      </c>
      <c r="G188" s="51" t="str">
        <f>IF(F188&lt;&gt;"",VLOOKUP(F188,LISTAS·PAPP!$R$3:$T$221,3,0),"")</f>
        <v xml:space="preserve"> </v>
      </c>
      <c r="H188" s="58" t="s">
        <v>905</v>
      </c>
      <c r="I188" s="66" t="s">
        <v>945</v>
      </c>
      <c r="J188" s="66" t="s">
        <v>946</v>
      </c>
      <c r="K188" s="67">
        <v>1</v>
      </c>
      <c r="L188" s="66" t="s">
        <v>976</v>
      </c>
      <c r="M188" s="60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1</v>
      </c>
      <c r="U188" s="60">
        <v>0</v>
      </c>
      <c r="V188" s="60">
        <v>0</v>
      </c>
      <c r="W188" s="60">
        <v>0</v>
      </c>
      <c r="X188" s="60">
        <v>0</v>
      </c>
      <c r="Y188" s="52" t="str">
        <f>IF(A188&lt;&gt;"",IF(D188="DIRECCIÓN_DE_TRANSFERENCIAS","280 0031",VLOOKUP(C188,LISTAS·PAPP!$C$3:$D$76,2,0)),"")</f>
        <v>280 8000</v>
      </c>
      <c r="Z188" s="61">
        <v>202</v>
      </c>
      <c r="AA188" s="62">
        <v>2003</v>
      </c>
      <c r="AB188" s="62">
        <v>2207</v>
      </c>
      <c r="AC188" s="65" t="str">
        <f>IF(D188&lt;&gt;"",VLOOKUP(D188,LISTAS·PAPP!$I$3:$M$16,2,0),"")</f>
        <v>56</v>
      </c>
      <c r="AD188" s="51" t="str">
        <f>IF(D188&lt;&gt;"",VLOOKUP(D188,LISTAS·PAPP!$I$3:$M$16,3,0),"")</f>
        <v>DESARROLLO_INFANTIL</v>
      </c>
      <c r="AE188" s="52" t="str">
        <f>IF(D188&lt;&gt;"",VLOOKUP(D188,LISTAS·PAPP!$I$3:$M$16,4,0),"")</f>
        <v>001</v>
      </c>
      <c r="AF188" s="51" t="str">
        <f>IF(D188&lt;&gt;"",VLOOKUP(D188,LISTAS·PAPP!$I$3:$M$16,5,0),"")</f>
        <v>ESTRATEGIA_DE_MEJORAMIENTO_DEL_TALENTO_HUMANO_DE_LOS_SERVICIOS_DE_DESARROLLO_INFANTIL</v>
      </c>
      <c r="AG188" s="52" t="str">
        <f>IF(AH188&lt;&gt;"",VLOOKUP(AH188,LISTAS·PAPP!$O$3:$P$74,2,0),"")</f>
        <v>006</v>
      </c>
      <c r="AH188" s="58" t="s">
        <v>859</v>
      </c>
      <c r="AI188" s="60" t="s">
        <v>471</v>
      </c>
      <c r="AJ188" s="51" t="str">
        <f>IF(AI188&lt;&gt;"",VLOOKUP(AI188,LISTAS·PAPP!$X$4:$Y$80,2,0),"")</f>
        <v>NO APLICA</v>
      </c>
      <c r="AK188" s="58" t="s">
        <v>631</v>
      </c>
      <c r="AL188" s="60">
        <v>710602</v>
      </c>
      <c r="AM188" s="51" t="str">
        <f>IF(ISERROR(VLOOKUP(AL188,LISTAS·PAPP!$AD$4:$AE$334,2,0))," ",VLOOKUP(AL188,LISTAS·PAPP!$AD$4:$AE$334,2,0))</f>
        <v>Fondo de Reserva</v>
      </c>
      <c r="AN188" s="63">
        <v>504.8</v>
      </c>
      <c r="AO188" s="64">
        <v>0</v>
      </c>
      <c r="AP188" s="64">
        <v>0</v>
      </c>
      <c r="AQ188" s="64">
        <v>0</v>
      </c>
      <c r="AR188" s="64">
        <v>0</v>
      </c>
      <c r="AS188" s="64">
        <v>0</v>
      </c>
      <c r="AT188" s="64">
        <v>0</v>
      </c>
      <c r="AU188" s="64">
        <v>0</v>
      </c>
      <c r="AV188" s="64">
        <v>100.96</v>
      </c>
      <c r="AW188" s="64">
        <v>100.96</v>
      </c>
      <c r="AX188" s="64">
        <v>100.96</v>
      </c>
      <c r="AY188" s="64">
        <v>100.96</v>
      </c>
      <c r="AZ188" s="64">
        <v>100.96</v>
      </c>
      <c r="BA188" s="53">
        <f t="shared" si="7"/>
        <v>504.79999999999995</v>
      </c>
      <c r="BB188" s="54" t="str">
        <f t="shared" si="8"/>
        <v>OK</v>
      </c>
      <c r="BC188" s="55" t="str">
        <f t="shared" si="9"/>
        <v xml:space="preserve">                </v>
      </c>
    </row>
    <row r="189" spans="1:55" ht="50.1" customHeight="1" x14ac:dyDescent="0.25">
      <c r="A189" s="58" t="s">
        <v>39</v>
      </c>
      <c r="B189" s="58" t="s">
        <v>52</v>
      </c>
      <c r="C189" s="58" t="s">
        <v>158</v>
      </c>
      <c r="D189" s="58" t="s">
        <v>171</v>
      </c>
      <c r="E189" s="51" t="str">
        <f>IF(C189&lt;&gt;"",VLOOKUP(MID(C189,18,5),LISTAS·PAPP!$E$4:$F$76,2,0),"")</f>
        <v>PICHINCHA</v>
      </c>
      <c r="F189" s="58" t="s">
        <v>386</v>
      </c>
      <c r="G189" s="51" t="str">
        <f>IF(F189&lt;&gt;"",VLOOKUP(F189,LISTAS·PAPP!$R$3:$T$221,3,0),"")</f>
        <v xml:space="preserve"> </v>
      </c>
      <c r="H189" s="58" t="s">
        <v>905</v>
      </c>
      <c r="I189" s="66" t="s">
        <v>945</v>
      </c>
      <c r="J189" s="66" t="s">
        <v>946</v>
      </c>
      <c r="K189" s="67">
        <v>1</v>
      </c>
      <c r="L189" s="66" t="s">
        <v>976</v>
      </c>
      <c r="M189" s="60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1</v>
      </c>
      <c r="U189" s="60">
        <v>0</v>
      </c>
      <c r="V189" s="60">
        <v>0</v>
      </c>
      <c r="W189" s="60">
        <v>0</v>
      </c>
      <c r="X189" s="60">
        <v>0</v>
      </c>
      <c r="Y189" s="52" t="str">
        <f>IF(A189&lt;&gt;"",IF(D189="DIRECCIÓN_DE_TRANSFERENCIAS","280 0031",VLOOKUP(C189,LISTAS·PAPP!$C$3:$D$76,2,0)),"")</f>
        <v>280 9000</v>
      </c>
      <c r="Z189" s="61">
        <v>202</v>
      </c>
      <c r="AA189" s="62">
        <v>2003</v>
      </c>
      <c r="AB189" s="62">
        <v>2207</v>
      </c>
      <c r="AC189" s="65" t="str">
        <f>IF(D189&lt;&gt;"",VLOOKUP(D189,LISTAS·PAPP!$I$3:$M$16,2,0),"")</f>
        <v>56</v>
      </c>
      <c r="AD189" s="51" t="str">
        <f>IF(D189&lt;&gt;"",VLOOKUP(D189,LISTAS·PAPP!$I$3:$M$16,3,0),"")</f>
        <v>DESARROLLO_INFANTIL</v>
      </c>
      <c r="AE189" s="52" t="str">
        <f>IF(D189&lt;&gt;"",VLOOKUP(D189,LISTAS·PAPP!$I$3:$M$16,4,0),"")</f>
        <v>001</v>
      </c>
      <c r="AF189" s="51" t="str">
        <f>IF(D189&lt;&gt;"",VLOOKUP(D189,LISTAS·PAPP!$I$3:$M$16,5,0),"")</f>
        <v>ESTRATEGIA_DE_MEJORAMIENTO_DEL_TALENTO_HUMANO_DE_LOS_SERVICIOS_DE_DESARROLLO_INFANTIL</v>
      </c>
      <c r="AG189" s="52" t="str">
        <f>IF(AH189&lt;&gt;"",VLOOKUP(AH189,LISTAS·PAPP!$O$3:$P$74,2,0),"")</f>
        <v>006</v>
      </c>
      <c r="AH189" s="58" t="s">
        <v>859</v>
      </c>
      <c r="AI189" s="60" t="s">
        <v>471</v>
      </c>
      <c r="AJ189" s="51" t="str">
        <f>IF(AI189&lt;&gt;"",VLOOKUP(AI189,LISTAS·PAPP!$X$4:$Y$80,2,0),"")</f>
        <v>NO APLICA</v>
      </c>
      <c r="AK189" s="58" t="s">
        <v>631</v>
      </c>
      <c r="AL189" s="60">
        <v>710203</v>
      </c>
      <c r="AM189" s="51" t="str">
        <f>IF(ISERROR(VLOOKUP(AL189,LISTAS·PAPP!$AD$4:$AE$334,2,0))," ",VLOOKUP(AL189,LISTAS·PAPP!$AD$4:$AE$334,2,0))</f>
        <v>Decimo Tercer Sueldo</v>
      </c>
      <c r="AN189" s="63">
        <v>1212</v>
      </c>
      <c r="AO189" s="64">
        <v>0</v>
      </c>
      <c r="AP189" s="64">
        <v>0</v>
      </c>
      <c r="AQ189" s="64">
        <v>0</v>
      </c>
      <c r="AR189" s="64">
        <v>0</v>
      </c>
      <c r="AS189" s="64">
        <v>0</v>
      </c>
      <c r="AT189" s="64">
        <v>0</v>
      </c>
      <c r="AU189" s="64">
        <v>0</v>
      </c>
      <c r="AV189" s="64">
        <v>0</v>
      </c>
      <c r="AW189" s="64">
        <v>0</v>
      </c>
      <c r="AX189" s="64">
        <v>0</v>
      </c>
      <c r="AY189" s="64">
        <v>0</v>
      </c>
      <c r="AZ189" s="64">
        <v>1212</v>
      </c>
      <c r="BA189" s="53">
        <f t="shared" si="7"/>
        <v>1212</v>
      </c>
      <c r="BB189" s="54" t="str">
        <f t="shared" si="8"/>
        <v>OK</v>
      </c>
      <c r="BC189" s="55" t="str">
        <f t="shared" si="9"/>
        <v xml:space="preserve">                </v>
      </c>
    </row>
    <row r="190" spans="1:55" ht="50.1" customHeight="1" x14ac:dyDescent="0.25">
      <c r="A190" s="58" t="s">
        <v>39</v>
      </c>
      <c r="B190" s="58" t="s">
        <v>52</v>
      </c>
      <c r="C190" s="58" t="s">
        <v>158</v>
      </c>
      <c r="D190" s="58" t="s">
        <v>171</v>
      </c>
      <c r="E190" s="51" t="str">
        <f>IF(C190&lt;&gt;"",VLOOKUP(MID(C190,18,5),LISTAS·PAPP!$E$4:$F$76,2,0),"")</f>
        <v>PICHINCHA</v>
      </c>
      <c r="F190" s="58" t="s">
        <v>386</v>
      </c>
      <c r="G190" s="51" t="str">
        <f>IF(F190&lt;&gt;"",VLOOKUP(F190,LISTAS·PAPP!$R$3:$T$221,3,0),"")</f>
        <v xml:space="preserve"> </v>
      </c>
      <c r="H190" s="58" t="s">
        <v>905</v>
      </c>
      <c r="I190" s="66" t="s">
        <v>945</v>
      </c>
      <c r="J190" s="66" t="s">
        <v>946</v>
      </c>
      <c r="K190" s="67">
        <v>1</v>
      </c>
      <c r="L190" s="66" t="s">
        <v>976</v>
      </c>
      <c r="M190" s="60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1</v>
      </c>
      <c r="U190" s="60">
        <v>0</v>
      </c>
      <c r="V190" s="60">
        <v>0</v>
      </c>
      <c r="W190" s="60">
        <v>0</v>
      </c>
      <c r="X190" s="60">
        <v>0</v>
      </c>
      <c r="Y190" s="52" t="str">
        <f>IF(A190&lt;&gt;"",IF(D190="DIRECCIÓN_DE_TRANSFERENCIAS","280 0031",VLOOKUP(C190,LISTAS·PAPP!$C$3:$D$76,2,0)),"")</f>
        <v>280 9000</v>
      </c>
      <c r="Z190" s="61">
        <v>202</v>
      </c>
      <c r="AA190" s="62">
        <v>2003</v>
      </c>
      <c r="AB190" s="62">
        <v>2207</v>
      </c>
      <c r="AC190" s="65" t="str">
        <f>IF(D190&lt;&gt;"",VLOOKUP(D190,LISTAS·PAPP!$I$3:$M$16,2,0),"")</f>
        <v>56</v>
      </c>
      <c r="AD190" s="51" t="str">
        <f>IF(D190&lt;&gt;"",VLOOKUP(D190,LISTAS·PAPP!$I$3:$M$16,3,0),"")</f>
        <v>DESARROLLO_INFANTIL</v>
      </c>
      <c r="AE190" s="52" t="str">
        <f>IF(D190&lt;&gt;"",VLOOKUP(D190,LISTAS·PAPP!$I$3:$M$16,4,0),"")</f>
        <v>001</v>
      </c>
      <c r="AF190" s="51" t="str">
        <f>IF(D190&lt;&gt;"",VLOOKUP(D190,LISTAS·PAPP!$I$3:$M$16,5,0),"")</f>
        <v>ESTRATEGIA_DE_MEJORAMIENTO_DEL_TALENTO_HUMANO_DE_LOS_SERVICIOS_DE_DESARROLLO_INFANTIL</v>
      </c>
      <c r="AG190" s="52" t="str">
        <f>IF(AH190&lt;&gt;"",VLOOKUP(AH190,LISTAS·PAPP!$O$3:$P$74,2,0),"")</f>
        <v>006</v>
      </c>
      <c r="AH190" s="58" t="s">
        <v>859</v>
      </c>
      <c r="AI190" s="60" t="s">
        <v>471</v>
      </c>
      <c r="AJ190" s="51" t="str">
        <f>IF(AI190&lt;&gt;"",VLOOKUP(AI190,LISTAS·PAPP!$X$4:$Y$80,2,0),"")</f>
        <v>NO APLICA</v>
      </c>
      <c r="AK190" s="58" t="s">
        <v>631</v>
      </c>
      <c r="AL190" s="60">
        <v>710510</v>
      </c>
      <c r="AM190" s="51" t="str">
        <f>IF(ISERROR(VLOOKUP(AL190,LISTAS·PAPP!$AD$4:$AE$334,2,0))," ",VLOOKUP(AL190,LISTAS·PAPP!$AD$4:$AE$334,2,0))</f>
        <v>Servicios Personales por Contrato</v>
      </c>
      <c r="AN190" s="63">
        <v>6060</v>
      </c>
      <c r="AO190" s="64">
        <v>0</v>
      </c>
      <c r="AP190" s="64">
        <v>0</v>
      </c>
      <c r="AQ190" s="64">
        <v>0</v>
      </c>
      <c r="AR190" s="64">
        <v>0</v>
      </c>
      <c r="AS190" s="64">
        <v>0</v>
      </c>
      <c r="AT190" s="64">
        <v>0</v>
      </c>
      <c r="AU190" s="64">
        <v>0</v>
      </c>
      <c r="AV190" s="64">
        <v>1212</v>
      </c>
      <c r="AW190" s="64">
        <v>1212</v>
      </c>
      <c r="AX190" s="64">
        <v>1212</v>
      </c>
      <c r="AY190" s="64">
        <v>1212</v>
      </c>
      <c r="AZ190" s="64">
        <v>1212</v>
      </c>
      <c r="BA190" s="53">
        <f t="shared" si="7"/>
        <v>6060</v>
      </c>
      <c r="BB190" s="54" t="str">
        <f t="shared" si="8"/>
        <v>OK</v>
      </c>
      <c r="BC190" s="55" t="str">
        <f t="shared" si="9"/>
        <v xml:space="preserve">                </v>
      </c>
    </row>
    <row r="191" spans="1:55" ht="50.1" customHeight="1" x14ac:dyDescent="0.25">
      <c r="A191" s="58" t="s">
        <v>39</v>
      </c>
      <c r="B191" s="58" t="s">
        <v>52</v>
      </c>
      <c r="C191" s="58" t="s">
        <v>160</v>
      </c>
      <c r="D191" s="58" t="s">
        <v>171</v>
      </c>
      <c r="E191" s="51" t="str">
        <f>IF(C191&lt;&gt;"",VLOOKUP(MID(C191,18,5),LISTAS·PAPP!$E$4:$F$76,2,0),"")</f>
        <v>PICHINCHA</v>
      </c>
      <c r="F191" s="58" t="s">
        <v>386</v>
      </c>
      <c r="G191" s="51" t="str">
        <f>IF(F191&lt;&gt;"",VLOOKUP(F191,LISTAS·PAPP!$R$3:$T$221,3,0),"")</f>
        <v xml:space="preserve"> </v>
      </c>
      <c r="H191" s="58" t="s">
        <v>905</v>
      </c>
      <c r="I191" s="66" t="s">
        <v>945</v>
      </c>
      <c r="J191" s="66" t="s">
        <v>946</v>
      </c>
      <c r="K191" s="67">
        <v>1</v>
      </c>
      <c r="L191" s="66" t="s">
        <v>976</v>
      </c>
      <c r="M191" s="60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1</v>
      </c>
      <c r="U191" s="60">
        <v>0</v>
      </c>
      <c r="V191" s="60">
        <v>0</v>
      </c>
      <c r="W191" s="60">
        <v>0</v>
      </c>
      <c r="X191" s="60">
        <v>0</v>
      </c>
      <c r="Y191" s="52" t="str">
        <f>IF(A191&lt;&gt;"",IF(D191="DIRECCIÓN_DE_TRANSFERENCIAS","280 0031",VLOOKUP(C191,LISTAS·PAPP!$C$3:$D$76,2,0)),"")</f>
        <v>280 9120</v>
      </c>
      <c r="Z191" s="61">
        <v>202</v>
      </c>
      <c r="AA191" s="62">
        <v>2003</v>
      </c>
      <c r="AB191" s="62">
        <v>2207</v>
      </c>
      <c r="AC191" s="65" t="str">
        <f>IF(D191&lt;&gt;"",VLOOKUP(D191,LISTAS·PAPP!$I$3:$M$16,2,0),"")</f>
        <v>56</v>
      </c>
      <c r="AD191" s="51" t="str">
        <f>IF(D191&lt;&gt;"",VLOOKUP(D191,LISTAS·PAPP!$I$3:$M$16,3,0),"")</f>
        <v>DESARROLLO_INFANTIL</v>
      </c>
      <c r="AE191" s="52" t="str">
        <f>IF(D191&lt;&gt;"",VLOOKUP(D191,LISTAS·PAPP!$I$3:$M$16,4,0),"")</f>
        <v>001</v>
      </c>
      <c r="AF191" s="51" t="str">
        <f>IF(D191&lt;&gt;"",VLOOKUP(D191,LISTAS·PAPP!$I$3:$M$16,5,0),"")</f>
        <v>ESTRATEGIA_DE_MEJORAMIENTO_DEL_TALENTO_HUMANO_DE_LOS_SERVICIOS_DE_DESARROLLO_INFANTIL</v>
      </c>
      <c r="AG191" s="52" t="str">
        <f>IF(AH191&lt;&gt;"",VLOOKUP(AH191,LISTAS·PAPP!$O$3:$P$74,2,0),"")</f>
        <v>006</v>
      </c>
      <c r="AH191" s="58" t="s">
        <v>859</v>
      </c>
      <c r="AI191" s="60" t="s">
        <v>471</v>
      </c>
      <c r="AJ191" s="51" t="str">
        <f>IF(AI191&lt;&gt;"",VLOOKUP(AI191,LISTAS·PAPP!$X$4:$Y$80,2,0),"")</f>
        <v>NO APLICA</v>
      </c>
      <c r="AK191" s="58" t="s">
        <v>631</v>
      </c>
      <c r="AL191" s="60">
        <v>710601</v>
      </c>
      <c r="AM191" s="51" t="str">
        <f>IF(ISERROR(VLOOKUP(AL191,LISTAS·PAPP!$AD$4:$AE$334,2,0))," ",VLOOKUP(AL191,LISTAS·PAPP!$AD$4:$AE$334,2,0))</f>
        <v>Aporte Patronal</v>
      </c>
      <c r="AN191" s="63">
        <v>584.79</v>
      </c>
      <c r="AO191" s="64">
        <v>0</v>
      </c>
      <c r="AP191" s="64">
        <v>0</v>
      </c>
      <c r="AQ191" s="64">
        <v>0</v>
      </c>
      <c r="AR191" s="64">
        <v>0</v>
      </c>
      <c r="AS191" s="64">
        <v>0</v>
      </c>
      <c r="AT191" s="64">
        <v>0</v>
      </c>
      <c r="AU191" s="64">
        <v>0</v>
      </c>
      <c r="AV191" s="64">
        <v>116.96</v>
      </c>
      <c r="AW191" s="64">
        <v>116.96</v>
      </c>
      <c r="AX191" s="64">
        <v>116.96</v>
      </c>
      <c r="AY191" s="64">
        <v>116.96</v>
      </c>
      <c r="AZ191" s="64">
        <v>116.95</v>
      </c>
      <c r="BA191" s="53">
        <f t="shared" si="7"/>
        <v>584.79</v>
      </c>
      <c r="BB191" s="54" t="str">
        <f t="shared" si="8"/>
        <v>OK</v>
      </c>
      <c r="BC191" s="55" t="str">
        <f t="shared" si="9"/>
        <v xml:space="preserve">                </v>
      </c>
    </row>
    <row r="192" spans="1:55" ht="50.1" customHeight="1" x14ac:dyDescent="0.25">
      <c r="A192" s="58" t="s">
        <v>39</v>
      </c>
      <c r="B192" s="58" t="s">
        <v>52</v>
      </c>
      <c r="C192" s="58" t="s">
        <v>158</v>
      </c>
      <c r="D192" s="58" t="s">
        <v>171</v>
      </c>
      <c r="E192" s="51" t="str">
        <f>IF(C192&lt;&gt;"",VLOOKUP(MID(C192,18,5),LISTAS·PAPP!$E$4:$F$76,2,0),"")</f>
        <v>PICHINCHA</v>
      </c>
      <c r="F192" s="58" t="s">
        <v>386</v>
      </c>
      <c r="G192" s="51" t="str">
        <f>IF(F192&lt;&gt;"",VLOOKUP(F192,LISTAS·PAPP!$R$3:$T$221,3,0),"")</f>
        <v xml:space="preserve"> </v>
      </c>
      <c r="H192" s="58" t="s">
        <v>905</v>
      </c>
      <c r="I192" s="66" t="s">
        <v>945</v>
      </c>
      <c r="J192" s="66" t="s">
        <v>946</v>
      </c>
      <c r="K192" s="67">
        <v>1</v>
      </c>
      <c r="L192" s="66" t="s">
        <v>976</v>
      </c>
      <c r="M192" s="60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1</v>
      </c>
      <c r="U192" s="60">
        <v>0</v>
      </c>
      <c r="V192" s="60">
        <v>0</v>
      </c>
      <c r="W192" s="60">
        <v>0</v>
      </c>
      <c r="X192" s="60">
        <v>0</v>
      </c>
      <c r="Y192" s="52" t="str">
        <f>IF(A192&lt;&gt;"",IF(D192="DIRECCIÓN_DE_TRANSFERENCIAS","280 0031",VLOOKUP(C192,LISTAS·PAPP!$C$3:$D$76,2,0)),"")</f>
        <v>280 9000</v>
      </c>
      <c r="Z192" s="61">
        <v>202</v>
      </c>
      <c r="AA192" s="62">
        <v>2003</v>
      </c>
      <c r="AB192" s="62">
        <v>2207</v>
      </c>
      <c r="AC192" s="65" t="str">
        <f>IF(D192&lt;&gt;"",VLOOKUP(D192,LISTAS·PAPP!$I$3:$M$16,2,0),"")</f>
        <v>56</v>
      </c>
      <c r="AD192" s="51" t="str">
        <f>IF(D192&lt;&gt;"",VLOOKUP(D192,LISTAS·PAPP!$I$3:$M$16,3,0),"")</f>
        <v>DESARROLLO_INFANTIL</v>
      </c>
      <c r="AE192" s="52" t="str">
        <f>IF(D192&lt;&gt;"",VLOOKUP(D192,LISTAS·PAPP!$I$3:$M$16,4,0),"")</f>
        <v>001</v>
      </c>
      <c r="AF192" s="51" t="str">
        <f>IF(D192&lt;&gt;"",VLOOKUP(D192,LISTAS·PAPP!$I$3:$M$16,5,0),"")</f>
        <v>ESTRATEGIA_DE_MEJORAMIENTO_DEL_TALENTO_HUMANO_DE_LOS_SERVICIOS_DE_DESARROLLO_INFANTIL</v>
      </c>
      <c r="AG192" s="52" t="str">
        <f>IF(AH192&lt;&gt;"",VLOOKUP(AH192,LISTAS·PAPP!$O$3:$P$74,2,0),"")</f>
        <v>006</v>
      </c>
      <c r="AH192" s="58" t="s">
        <v>859</v>
      </c>
      <c r="AI192" s="60" t="s">
        <v>471</v>
      </c>
      <c r="AJ192" s="51" t="str">
        <f>IF(AI192&lt;&gt;"",VLOOKUP(AI192,LISTAS·PAPP!$X$4:$Y$80,2,0),"")</f>
        <v>NO APLICA</v>
      </c>
      <c r="AK192" s="58" t="s">
        <v>631</v>
      </c>
      <c r="AL192" s="60">
        <v>710602</v>
      </c>
      <c r="AM192" s="51" t="str">
        <f>IF(ISERROR(VLOOKUP(AL192,LISTAS·PAPP!$AD$4:$AE$334,2,0))," ",VLOOKUP(AL192,LISTAS·PAPP!$AD$4:$AE$334,2,0))</f>
        <v>Fondo de Reserva</v>
      </c>
      <c r="AN192" s="63">
        <v>504.8</v>
      </c>
      <c r="AO192" s="64">
        <v>0</v>
      </c>
      <c r="AP192" s="64">
        <v>0</v>
      </c>
      <c r="AQ192" s="64">
        <v>0</v>
      </c>
      <c r="AR192" s="64">
        <v>0</v>
      </c>
      <c r="AS192" s="64">
        <v>0</v>
      </c>
      <c r="AT192" s="64">
        <v>0</v>
      </c>
      <c r="AU192" s="64">
        <v>0</v>
      </c>
      <c r="AV192" s="64">
        <v>100.96</v>
      </c>
      <c r="AW192" s="64">
        <v>100.96</v>
      </c>
      <c r="AX192" s="64">
        <v>100.96</v>
      </c>
      <c r="AY192" s="64">
        <v>100.96</v>
      </c>
      <c r="AZ192" s="64">
        <v>100.96</v>
      </c>
      <c r="BA192" s="53">
        <f t="shared" si="7"/>
        <v>504.79999999999995</v>
      </c>
      <c r="BB192" s="54" t="str">
        <f t="shared" si="8"/>
        <v>OK</v>
      </c>
      <c r="BC192" s="55" t="str">
        <f t="shared" si="9"/>
        <v xml:space="preserve">                </v>
      </c>
    </row>
    <row r="193" spans="1:55" ht="50.1" customHeight="1" x14ac:dyDescent="0.25">
      <c r="A193" s="58" t="s">
        <v>39</v>
      </c>
      <c r="B193" s="58" t="s">
        <v>44</v>
      </c>
      <c r="C193" s="58" t="s">
        <v>68</v>
      </c>
      <c r="D193" s="58" t="s">
        <v>171</v>
      </c>
      <c r="E193" s="51" t="str">
        <f>IF(C193&lt;&gt;"",VLOOKUP(MID(C193,18,5),LISTAS·PAPP!$E$4:$F$76,2,0),"")</f>
        <v>IMBABURA</v>
      </c>
      <c r="F193" s="58" t="s">
        <v>313</v>
      </c>
      <c r="G193" s="51" t="str">
        <f>IF(F193&lt;&gt;"",VLOOKUP(F193,LISTAS·PAPP!$R$3:$T$221,3,0),"")</f>
        <v xml:space="preserve"> </v>
      </c>
      <c r="H193" s="58" t="s">
        <v>905</v>
      </c>
      <c r="I193" s="66" t="s">
        <v>945</v>
      </c>
      <c r="J193" s="66" t="s">
        <v>959</v>
      </c>
      <c r="K193" s="67">
        <v>1</v>
      </c>
      <c r="L193" s="66" t="s">
        <v>960</v>
      </c>
      <c r="M193" s="60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1</v>
      </c>
      <c r="U193" s="60">
        <v>0</v>
      </c>
      <c r="V193" s="60">
        <v>0</v>
      </c>
      <c r="W193" s="60">
        <v>0</v>
      </c>
      <c r="X193" s="60">
        <v>0</v>
      </c>
      <c r="Y193" s="52" t="str">
        <f>IF(A193&lt;&gt;"",IF(D193="DIRECCIÓN_DE_TRANSFERENCIAS","280 0031",VLOOKUP(C193,LISTAS·PAPP!$C$3:$D$76,2,0)),"")</f>
        <v>280 1000</v>
      </c>
      <c r="Z193" s="61">
        <v>202</v>
      </c>
      <c r="AA193" s="62">
        <v>2003</v>
      </c>
      <c r="AB193" s="62">
        <v>2207</v>
      </c>
      <c r="AC193" s="65" t="str">
        <f>IF(D193&lt;&gt;"",VLOOKUP(D193,LISTAS·PAPP!$I$3:$M$16,2,0),"")</f>
        <v>56</v>
      </c>
      <c r="AD193" s="51" t="str">
        <f>IF(D193&lt;&gt;"",VLOOKUP(D193,LISTAS·PAPP!$I$3:$M$16,3,0),"")</f>
        <v>DESARROLLO_INFANTIL</v>
      </c>
      <c r="AE193" s="52" t="str">
        <f>IF(D193&lt;&gt;"",VLOOKUP(D193,LISTAS·PAPP!$I$3:$M$16,4,0),"")</f>
        <v>001</v>
      </c>
      <c r="AF193" s="51" t="str">
        <f>IF(D193&lt;&gt;"",VLOOKUP(D193,LISTAS·PAPP!$I$3:$M$16,5,0),"")</f>
        <v>ESTRATEGIA_DE_MEJORAMIENTO_DEL_TALENTO_HUMANO_DE_LOS_SERVICIOS_DE_DESARROLLO_INFANTIL</v>
      </c>
      <c r="AG193" s="52" t="str">
        <f>IF(AH193&lt;&gt;"",VLOOKUP(AH193,LISTAS·PAPP!$O$3:$P$74,2,0),"")</f>
        <v>006</v>
      </c>
      <c r="AH193" s="58" t="s">
        <v>859</v>
      </c>
      <c r="AI193" s="60" t="s">
        <v>471</v>
      </c>
      <c r="AJ193" s="51" t="str">
        <f>IF(AI193&lt;&gt;"",VLOOKUP(AI193,LISTAS·PAPP!$X$4:$Y$80,2,0),"")</f>
        <v>NO APLICA</v>
      </c>
      <c r="AK193" s="58" t="s">
        <v>632</v>
      </c>
      <c r="AL193" s="60">
        <v>730301</v>
      </c>
      <c r="AM193" s="51" t="str">
        <f>IF(ISERROR(VLOOKUP(AL193,LISTAS·PAPP!$AD$4:$AE$334,2,0))," ",VLOOKUP(AL193,LISTAS·PAPP!$AD$4:$AE$334,2,0))</f>
        <v>Pasajes al Interior</v>
      </c>
      <c r="AN193" s="63">
        <v>100</v>
      </c>
      <c r="AO193" s="64">
        <v>0</v>
      </c>
      <c r="AP193" s="64">
        <v>0</v>
      </c>
      <c r="AQ193" s="64">
        <v>0</v>
      </c>
      <c r="AR193" s="64">
        <v>0</v>
      </c>
      <c r="AS193" s="64">
        <v>0</v>
      </c>
      <c r="AT193" s="64">
        <v>0</v>
      </c>
      <c r="AU193" s="64">
        <v>0</v>
      </c>
      <c r="AV193" s="64">
        <v>25</v>
      </c>
      <c r="AW193" s="64">
        <v>25</v>
      </c>
      <c r="AX193" s="64">
        <v>25</v>
      </c>
      <c r="AY193" s="64">
        <v>25</v>
      </c>
      <c r="AZ193" s="64">
        <v>0</v>
      </c>
      <c r="BA193" s="53">
        <f t="shared" si="7"/>
        <v>100</v>
      </c>
      <c r="BB193" s="54" t="str">
        <f t="shared" si="8"/>
        <v>OK</v>
      </c>
      <c r="BC193" s="55" t="str">
        <f t="shared" si="9"/>
        <v xml:space="preserve">                </v>
      </c>
    </row>
    <row r="194" spans="1:55" ht="50.1" customHeight="1" x14ac:dyDescent="0.25">
      <c r="A194" s="58" t="s">
        <v>39</v>
      </c>
      <c r="B194" s="58" t="s">
        <v>44</v>
      </c>
      <c r="C194" s="58" t="s">
        <v>68</v>
      </c>
      <c r="D194" s="58" t="s">
        <v>171</v>
      </c>
      <c r="E194" s="51" t="str">
        <f>IF(C194&lt;&gt;"",VLOOKUP(MID(C194,18,5),LISTAS·PAPP!$E$4:$F$76,2,0),"")</f>
        <v>IMBABURA</v>
      </c>
      <c r="F194" s="58" t="s">
        <v>313</v>
      </c>
      <c r="G194" s="51" t="str">
        <f>IF(F194&lt;&gt;"",VLOOKUP(F194,LISTAS·PAPP!$R$3:$T$221,3,0),"")</f>
        <v xml:space="preserve"> </v>
      </c>
      <c r="H194" s="58" t="s">
        <v>905</v>
      </c>
      <c r="I194" s="66" t="s">
        <v>945</v>
      </c>
      <c r="J194" s="66" t="s">
        <v>957</v>
      </c>
      <c r="K194" s="67">
        <v>1</v>
      </c>
      <c r="L194" s="66" t="s">
        <v>958</v>
      </c>
      <c r="M194" s="60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1</v>
      </c>
      <c r="U194" s="60">
        <v>0</v>
      </c>
      <c r="V194" s="60">
        <v>0</v>
      </c>
      <c r="W194" s="60">
        <v>0</v>
      </c>
      <c r="X194" s="60">
        <v>0</v>
      </c>
      <c r="Y194" s="52" t="str">
        <f>IF(A194&lt;&gt;"",IF(D194="DIRECCIÓN_DE_TRANSFERENCIAS","280 0031",VLOOKUP(C194,LISTAS·PAPP!$C$3:$D$76,2,0)),"")</f>
        <v>280 1000</v>
      </c>
      <c r="Z194" s="61">
        <v>202</v>
      </c>
      <c r="AA194" s="62">
        <v>2003</v>
      </c>
      <c r="AB194" s="62">
        <v>2207</v>
      </c>
      <c r="AC194" s="65" t="str">
        <f>IF(D194&lt;&gt;"",VLOOKUP(D194,LISTAS·PAPP!$I$3:$M$16,2,0),"")</f>
        <v>56</v>
      </c>
      <c r="AD194" s="51" t="str">
        <f>IF(D194&lt;&gt;"",VLOOKUP(D194,LISTAS·PAPP!$I$3:$M$16,3,0),"")</f>
        <v>DESARROLLO_INFANTIL</v>
      </c>
      <c r="AE194" s="52" t="str">
        <f>IF(D194&lt;&gt;"",VLOOKUP(D194,LISTAS·PAPP!$I$3:$M$16,4,0),"")</f>
        <v>001</v>
      </c>
      <c r="AF194" s="51" t="str">
        <f>IF(D194&lt;&gt;"",VLOOKUP(D194,LISTAS·PAPP!$I$3:$M$16,5,0),"")</f>
        <v>ESTRATEGIA_DE_MEJORAMIENTO_DEL_TALENTO_HUMANO_DE_LOS_SERVICIOS_DE_DESARROLLO_INFANTIL</v>
      </c>
      <c r="AG194" s="52" t="str">
        <f>IF(AH194&lt;&gt;"",VLOOKUP(AH194,LISTAS·PAPP!$O$3:$P$74,2,0),"")</f>
        <v>006</v>
      </c>
      <c r="AH194" s="58" t="s">
        <v>859</v>
      </c>
      <c r="AI194" s="60" t="s">
        <v>471</v>
      </c>
      <c r="AJ194" s="51" t="str">
        <f>IF(AI194&lt;&gt;"",VLOOKUP(AI194,LISTAS·PAPP!$X$4:$Y$80,2,0),"")</f>
        <v>NO APLICA</v>
      </c>
      <c r="AK194" s="58" t="s">
        <v>632</v>
      </c>
      <c r="AL194" s="60">
        <v>730303</v>
      </c>
      <c r="AM194" s="51" t="str">
        <f>IF(ISERROR(VLOOKUP(AL194,LISTAS·PAPP!$AD$4:$AE$334,2,0))," ",VLOOKUP(AL194,LISTAS·PAPP!$AD$4:$AE$334,2,0))</f>
        <v>Viáticos y Subsistencias en el Interior</v>
      </c>
      <c r="AN194" s="63">
        <v>1280</v>
      </c>
      <c r="AO194" s="64">
        <v>0</v>
      </c>
      <c r="AP194" s="64">
        <v>0</v>
      </c>
      <c r="AQ194" s="64">
        <v>0</v>
      </c>
      <c r="AR194" s="64">
        <v>0</v>
      </c>
      <c r="AS194" s="64">
        <v>0</v>
      </c>
      <c r="AT194" s="64">
        <v>0</v>
      </c>
      <c r="AU194" s="64">
        <v>0</v>
      </c>
      <c r="AV194" s="64">
        <v>144</v>
      </c>
      <c r="AW194" s="64">
        <v>284</v>
      </c>
      <c r="AX194" s="64">
        <v>284</v>
      </c>
      <c r="AY194" s="64">
        <v>284</v>
      </c>
      <c r="AZ194" s="64">
        <v>284</v>
      </c>
      <c r="BA194" s="53">
        <f t="shared" si="7"/>
        <v>1280</v>
      </c>
      <c r="BB194" s="54" t="str">
        <f t="shared" si="8"/>
        <v>OK</v>
      </c>
      <c r="BC194" s="55" t="str">
        <f t="shared" si="9"/>
        <v xml:space="preserve">                </v>
      </c>
    </row>
    <row r="195" spans="1:55" ht="50.1" customHeight="1" x14ac:dyDescent="0.25">
      <c r="A195" s="58" t="s">
        <v>39</v>
      </c>
      <c r="B195" s="58" t="s">
        <v>45</v>
      </c>
      <c r="C195" s="58" t="s">
        <v>80</v>
      </c>
      <c r="D195" s="58" t="s">
        <v>171</v>
      </c>
      <c r="E195" s="51" t="str">
        <f>IF(C195&lt;&gt;"",VLOOKUP(MID(C195,18,5),LISTAS·PAPP!$E$4:$F$76,2,0),"")</f>
        <v>NAPO</v>
      </c>
      <c r="F195" s="58" t="s">
        <v>374</v>
      </c>
      <c r="G195" s="51" t="str">
        <f>IF(F195&lt;&gt;"",VLOOKUP(F195,LISTAS·PAPP!$R$3:$T$221,3,0),"")</f>
        <v xml:space="preserve"> </v>
      </c>
      <c r="H195" s="58" t="s">
        <v>905</v>
      </c>
      <c r="I195" s="66" t="s">
        <v>945</v>
      </c>
      <c r="J195" s="66" t="s">
        <v>959</v>
      </c>
      <c r="K195" s="67">
        <v>1</v>
      </c>
      <c r="L195" s="66" t="s">
        <v>960</v>
      </c>
      <c r="M195" s="60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1</v>
      </c>
      <c r="U195" s="60">
        <v>0</v>
      </c>
      <c r="V195" s="60">
        <v>0</v>
      </c>
      <c r="W195" s="60">
        <v>0</v>
      </c>
      <c r="X195" s="60">
        <v>0</v>
      </c>
      <c r="Y195" s="52" t="str">
        <f>IF(A195&lt;&gt;"",IF(D195="DIRECCIÓN_DE_TRANSFERENCIAS","280 0031",VLOOKUP(C195,LISTAS·PAPP!$C$3:$D$76,2,0)),"")</f>
        <v>280 2000</v>
      </c>
      <c r="Z195" s="61">
        <v>202</v>
      </c>
      <c r="AA195" s="62">
        <v>2003</v>
      </c>
      <c r="AB195" s="62">
        <v>2207</v>
      </c>
      <c r="AC195" s="65" t="str">
        <f>IF(D195&lt;&gt;"",VLOOKUP(D195,LISTAS·PAPP!$I$3:$M$16,2,0),"")</f>
        <v>56</v>
      </c>
      <c r="AD195" s="51" t="str">
        <f>IF(D195&lt;&gt;"",VLOOKUP(D195,LISTAS·PAPP!$I$3:$M$16,3,0),"")</f>
        <v>DESARROLLO_INFANTIL</v>
      </c>
      <c r="AE195" s="52" t="str">
        <f>IF(D195&lt;&gt;"",VLOOKUP(D195,LISTAS·PAPP!$I$3:$M$16,4,0),"")</f>
        <v>001</v>
      </c>
      <c r="AF195" s="51" t="str">
        <f>IF(D195&lt;&gt;"",VLOOKUP(D195,LISTAS·PAPP!$I$3:$M$16,5,0),"")</f>
        <v>ESTRATEGIA_DE_MEJORAMIENTO_DEL_TALENTO_HUMANO_DE_LOS_SERVICIOS_DE_DESARROLLO_INFANTIL</v>
      </c>
      <c r="AG195" s="52" t="str">
        <f>IF(AH195&lt;&gt;"",VLOOKUP(AH195,LISTAS·PAPP!$O$3:$P$74,2,0),"")</f>
        <v>006</v>
      </c>
      <c r="AH195" s="58" t="s">
        <v>859</v>
      </c>
      <c r="AI195" s="60" t="s">
        <v>471</v>
      </c>
      <c r="AJ195" s="51" t="str">
        <f>IF(AI195&lt;&gt;"",VLOOKUP(AI195,LISTAS·PAPP!$X$4:$Y$80,2,0),"")</f>
        <v>NO APLICA</v>
      </c>
      <c r="AK195" s="58" t="s">
        <v>632</v>
      </c>
      <c r="AL195" s="60">
        <v>730301</v>
      </c>
      <c r="AM195" s="51" t="str">
        <f>IF(ISERROR(VLOOKUP(AL195,LISTAS·PAPP!$AD$4:$AE$334,2,0))," ",VLOOKUP(AL195,LISTAS·PAPP!$AD$4:$AE$334,2,0))</f>
        <v>Pasajes al Interior</v>
      </c>
      <c r="AN195" s="63">
        <v>100</v>
      </c>
      <c r="AO195" s="64">
        <v>0</v>
      </c>
      <c r="AP195" s="64">
        <v>0</v>
      </c>
      <c r="AQ195" s="64">
        <v>0</v>
      </c>
      <c r="AR195" s="64">
        <v>0</v>
      </c>
      <c r="AS195" s="64">
        <v>0</v>
      </c>
      <c r="AT195" s="64">
        <v>0</v>
      </c>
      <c r="AU195" s="64">
        <v>0</v>
      </c>
      <c r="AV195" s="64">
        <v>25</v>
      </c>
      <c r="AW195" s="64">
        <v>25</v>
      </c>
      <c r="AX195" s="64">
        <v>25</v>
      </c>
      <c r="AY195" s="64">
        <v>25</v>
      </c>
      <c r="AZ195" s="64">
        <v>0</v>
      </c>
      <c r="BA195" s="53">
        <f t="shared" si="7"/>
        <v>100</v>
      </c>
      <c r="BB195" s="54" t="str">
        <f t="shared" si="8"/>
        <v>OK</v>
      </c>
      <c r="BC195" s="55" t="str">
        <f t="shared" si="9"/>
        <v xml:space="preserve">                </v>
      </c>
    </row>
    <row r="196" spans="1:55" ht="50.1" customHeight="1" x14ac:dyDescent="0.25">
      <c r="A196" s="58" t="s">
        <v>39</v>
      </c>
      <c r="B196" s="58" t="s">
        <v>45</v>
      </c>
      <c r="C196" s="58" t="s">
        <v>80</v>
      </c>
      <c r="D196" s="58" t="s">
        <v>171</v>
      </c>
      <c r="E196" s="51" t="str">
        <f>IF(C196&lt;&gt;"",VLOOKUP(MID(C196,18,5),LISTAS·PAPP!$E$4:$F$76,2,0),"")</f>
        <v>NAPO</v>
      </c>
      <c r="F196" s="58" t="s">
        <v>374</v>
      </c>
      <c r="G196" s="51" t="str">
        <f>IF(F196&lt;&gt;"",VLOOKUP(F196,LISTAS·PAPP!$R$3:$T$221,3,0),"")</f>
        <v xml:space="preserve"> </v>
      </c>
      <c r="H196" s="58" t="s">
        <v>905</v>
      </c>
      <c r="I196" s="66" t="s">
        <v>945</v>
      </c>
      <c r="J196" s="66" t="s">
        <v>957</v>
      </c>
      <c r="K196" s="67">
        <v>1</v>
      </c>
      <c r="L196" s="66" t="s">
        <v>958</v>
      </c>
      <c r="M196" s="60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1</v>
      </c>
      <c r="U196" s="60">
        <v>0</v>
      </c>
      <c r="V196" s="60">
        <v>0</v>
      </c>
      <c r="W196" s="60">
        <v>0</v>
      </c>
      <c r="X196" s="60">
        <v>0</v>
      </c>
      <c r="Y196" s="52" t="str">
        <f>IF(A196&lt;&gt;"",IF(D196="DIRECCIÓN_DE_TRANSFERENCIAS","280 0031",VLOOKUP(C196,LISTAS·PAPP!$C$3:$D$76,2,0)),"")</f>
        <v>280 2000</v>
      </c>
      <c r="Z196" s="61">
        <v>202</v>
      </c>
      <c r="AA196" s="62">
        <v>2003</v>
      </c>
      <c r="AB196" s="62">
        <v>2207</v>
      </c>
      <c r="AC196" s="65" t="str">
        <f>IF(D196&lt;&gt;"",VLOOKUP(D196,LISTAS·PAPP!$I$3:$M$16,2,0),"")</f>
        <v>56</v>
      </c>
      <c r="AD196" s="51" t="str">
        <f>IF(D196&lt;&gt;"",VLOOKUP(D196,LISTAS·PAPP!$I$3:$M$16,3,0),"")</f>
        <v>DESARROLLO_INFANTIL</v>
      </c>
      <c r="AE196" s="52" t="str">
        <f>IF(D196&lt;&gt;"",VLOOKUP(D196,LISTAS·PAPP!$I$3:$M$16,4,0),"")</f>
        <v>001</v>
      </c>
      <c r="AF196" s="51" t="str">
        <f>IF(D196&lt;&gt;"",VLOOKUP(D196,LISTAS·PAPP!$I$3:$M$16,5,0),"")</f>
        <v>ESTRATEGIA_DE_MEJORAMIENTO_DEL_TALENTO_HUMANO_DE_LOS_SERVICIOS_DE_DESARROLLO_INFANTIL</v>
      </c>
      <c r="AG196" s="52" t="str">
        <f>IF(AH196&lt;&gt;"",VLOOKUP(AH196,LISTAS·PAPP!$O$3:$P$74,2,0),"")</f>
        <v>006</v>
      </c>
      <c r="AH196" s="58" t="s">
        <v>859</v>
      </c>
      <c r="AI196" s="60" t="s">
        <v>471</v>
      </c>
      <c r="AJ196" s="51" t="str">
        <f>IF(AI196&lt;&gt;"",VLOOKUP(AI196,LISTAS·PAPP!$X$4:$Y$80,2,0),"")</f>
        <v>NO APLICA</v>
      </c>
      <c r="AK196" s="58" t="s">
        <v>632</v>
      </c>
      <c r="AL196" s="60">
        <v>730303</v>
      </c>
      <c r="AM196" s="51" t="str">
        <f>IF(ISERROR(VLOOKUP(AL196,LISTAS·PAPP!$AD$4:$AE$334,2,0))," ",VLOOKUP(AL196,LISTAS·PAPP!$AD$4:$AE$334,2,0))</f>
        <v>Viáticos y Subsistencias en el Interior</v>
      </c>
      <c r="AN196" s="63">
        <v>1020</v>
      </c>
      <c r="AO196" s="64">
        <v>0</v>
      </c>
      <c r="AP196" s="64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96</v>
      </c>
      <c r="AW196" s="64">
        <v>231</v>
      </c>
      <c r="AX196" s="64">
        <v>231</v>
      </c>
      <c r="AY196" s="64">
        <v>231</v>
      </c>
      <c r="AZ196" s="64">
        <v>231</v>
      </c>
      <c r="BA196" s="53">
        <f t="shared" si="7"/>
        <v>1020</v>
      </c>
      <c r="BB196" s="54" t="str">
        <f t="shared" si="8"/>
        <v>OK</v>
      </c>
      <c r="BC196" s="55" t="str">
        <f t="shared" si="9"/>
        <v xml:space="preserve">                </v>
      </c>
    </row>
    <row r="197" spans="1:55" ht="50.1" customHeight="1" x14ac:dyDescent="0.25">
      <c r="A197" s="58" t="s">
        <v>39</v>
      </c>
      <c r="B197" s="58" t="s">
        <v>46</v>
      </c>
      <c r="C197" s="58" t="s">
        <v>88</v>
      </c>
      <c r="D197" s="58" t="s">
        <v>171</v>
      </c>
      <c r="E197" s="51" t="str">
        <f>IF(C197&lt;&gt;"",VLOOKUP(MID(C197,18,5),LISTAS·PAPP!$E$4:$F$76,2,0),"")</f>
        <v>TUNGURAHUA</v>
      </c>
      <c r="F197" s="58" t="s">
        <v>406</v>
      </c>
      <c r="G197" s="51" t="str">
        <f>IF(F197&lt;&gt;"",VLOOKUP(F197,LISTAS·PAPP!$R$3:$T$221,3,0),"")</f>
        <v xml:space="preserve"> </v>
      </c>
      <c r="H197" s="58" t="s">
        <v>905</v>
      </c>
      <c r="I197" s="66" t="s">
        <v>945</v>
      </c>
      <c r="J197" s="66" t="s">
        <v>959</v>
      </c>
      <c r="K197" s="67">
        <v>1</v>
      </c>
      <c r="L197" s="66" t="s">
        <v>960</v>
      </c>
      <c r="M197" s="60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1</v>
      </c>
      <c r="U197" s="60">
        <v>0</v>
      </c>
      <c r="V197" s="60">
        <v>0</v>
      </c>
      <c r="W197" s="60">
        <v>0</v>
      </c>
      <c r="X197" s="60">
        <v>0</v>
      </c>
      <c r="Y197" s="52" t="str">
        <f>IF(A197&lt;&gt;"",IF(D197="DIRECCIÓN_DE_TRANSFERENCIAS","280 0031",VLOOKUP(C197,LISTAS·PAPP!$C$3:$D$76,2,0)),"")</f>
        <v>280 3000</v>
      </c>
      <c r="Z197" s="61">
        <v>202</v>
      </c>
      <c r="AA197" s="62">
        <v>2003</v>
      </c>
      <c r="AB197" s="62">
        <v>2207</v>
      </c>
      <c r="AC197" s="65" t="str">
        <f>IF(D197&lt;&gt;"",VLOOKUP(D197,LISTAS·PAPP!$I$3:$M$16,2,0),"")</f>
        <v>56</v>
      </c>
      <c r="AD197" s="51" t="str">
        <f>IF(D197&lt;&gt;"",VLOOKUP(D197,LISTAS·PAPP!$I$3:$M$16,3,0),"")</f>
        <v>DESARROLLO_INFANTIL</v>
      </c>
      <c r="AE197" s="52" t="str">
        <f>IF(D197&lt;&gt;"",VLOOKUP(D197,LISTAS·PAPP!$I$3:$M$16,4,0),"")</f>
        <v>001</v>
      </c>
      <c r="AF197" s="51" t="str">
        <f>IF(D197&lt;&gt;"",VLOOKUP(D197,LISTAS·PAPP!$I$3:$M$16,5,0),"")</f>
        <v>ESTRATEGIA_DE_MEJORAMIENTO_DEL_TALENTO_HUMANO_DE_LOS_SERVICIOS_DE_DESARROLLO_INFANTIL</v>
      </c>
      <c r="AG197" s="52" t="str">
        <f>IF(AH197&lt;&gt;"",VLOOKUP(AH197,LISTAS·PAPP!$O$3:$P$74,2,0),"")</f>
        <v>006</v>
      </c>
      <c r="AH197" s="58" t="s">
        <v>859</v>
      </c>
      <c r="AI197" s="60" t="s">
        <v>471</v>
      </c>
      <c r="AJ197" s="51" t="str">
        <f>IF(AI197&lt;&gt;"",VLOOKUP(AI197,LISTAS·PAPP!$X$4:$Y$80,2,0),"")</f>
        <v>NO APLICA</v>
      </c>
      <c r="AK197" s="58" t="s">
        <v>632</v>
      </c>
      <c r="AL197" s="60">
        <v>730301</v>
      </c>
      <c r="AM197" s="51" t="str">
        <f>IF(ISERROR(VLOOKUP(AL197,LISTAS·PAPP!$AD$4:$AE$334,2,0))," ",VLOOKUP(AL197,LISTAS·PAPP!$AD$4:$AE$334,2,0))</f>
        <v>Pasajes al Interior</v>
      </c>
      <c r="AN197" s="63">
        <v>100</v>
      </c>
      <c r="AO197" s="64">
        <v>0</v>
      </c>
      <c r="AP197" s="64">
        <v>0</v>
      </c>
      <c r="AQ197" s="64">
        <v>0</v>
      </c>
      <c r="AR197" s="64">
        <v>0</v>
      </c>
      <c r="AS197" s="64">
        <v>0</v>
      </c>
      <c r="AT197" s="64">
        <v>0</v>
      </c>
      <c r="AU197" s="64">
        <v>0</v>
      </c>
      <c r="AV197" s="64">
        <v>25</v>
      </c>
      <c r="AW197" s="64">
        <v>25</v>
      </c>
      <c r="AX197" s="64">
        <v>25</v>
      </c>
      <c r="AY197" s="64">
        <v>25</v>
      </c>
      <c r="AZ197" s="64">
        <v>0</v>
      </c>
      <c r="BA197" s="53">
        <f t="shared" si="7"/>
        <v>100</v>
      </c>
      <c r="BB197" s="54" t="str">
        <f t="shared" si="8"/>
        <v>OK</v>
      </c>
      <c r="BC197" s="55" t="str">
        <f t="shared" si="9"/>
        <v xml:space="preserve">                </v>
      </c>
    </row>
    <row r="198" spans="1:55" ht="50.1" customHeight="1" x14ac:dyDescent="0.25">
      <c r="A198" s="58" t="s">
        <v>39</v>
      </c>
      <c r="B198" s="58" t="s">
        <v>46</v>
      </c>
      <c r="C198" s="58" t="s">
        <v>88</v>
      </c>
      <c r="D198" s="58" t="s">
        <v>171</v>
      </c>
      <c r="E198" s="51" t="str">
        <f>IF(C198&lt;&gt;"",VLOOKUP(MID(C198,18,5),LISTAS·PAPP!$E$4:$F$76,2,0),"")</f>
        <v>TUNGURAHUA</v>
      </c>
      <c r="F198" s="58" t="s">
        <v>406</v>
      </c>
      <c r="G198" s="51" t="str">
        <f>IF(F198&lt;&gt;"",VLOOKUP(F198,LISTAS·PAPP!$R$3:$T$221,3,0),"")</f>
        <v xml:space="preserve"> </v>
      </c>
      <c r="H198" s="58" t="s">
        <v>905</v>
      </c>
      <c r="I198" s="66" t="s">
        <v>945</v>
      </c>
      <c r="J198" s="66" t="s">
        <v>957</v>
      </c>
      <c r="K198" s="67">
        <v>1</v>
      </c>
      <c r="L198" s="66" t="s">
        <v>958</v>
      </c>
      <c r="M198" s="60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1</v>
      </c>
      <c r="U198" s="60">
        <v>0</v>
      </c>
      <c r="V198" s="60">
        <v>0</v>
      </c>
      <c r="W198" s="60">
        <v>0</v>
      </c>
      <c r="X198" s="60">
        <v>0</v>
      </c>
      <c r="Y198" s="52" t="str">
        <f>IF(A198&lt;&gt;"",IF(D198="DIRECCIÓN_DE_TRANSFERENCIAS","280 0031",VLOOKUP(C198,LISTAS·PAPP!$C$3:$D$76,2,0)),"")</f>
        <v>280 3000</v>
      </c>
      <c r="Z198" s="61">
        <v>202</v>
      </c>
      <c r="AA198" s="62">
        <v>2003</v>
      </c>
      <c r="AB198" s="62">
        <v>2207</v>
      </c>
      <c r="AC198" s="65" t="str">
        <f>IF(D198&lt;&gt;"",VLOOKUP(D198,LISTAS·PAPP!$I$3:$M$16,2,0),"")</f>
        <v>56</v>
      </c>
      <c r="AD198" s="51" t="str">
        <f>IF(D198&lt;&gt;"",VLOOKUP(D198,LISTAS·PAPP!$I$3:$M$16,3,0),"")</f>
        <v>DESARROLLO_INFANTIL</v>
      </c>
      <c r="AE198" s="52" t="str">
        <f>IF(D198&lt;&gt;"",VLOOKUP(D198,LISTAS·PAPP!$I$3:$M$16,4,0),"")</f>
        <v>001</v>
      </c>
      <c r="AF198" s="51" t="str">
        <f>IF(D198&lt;&gt;"",VLOOKUP(D198,LISTAS·PAPP!$I$3:$M$16,5,0),"")</f>
        <v>ESTRATEGIA_DE_MEJORAMIENTO_DEL_TALENTO_HUMANO_DE_LOS_SERVICIOS_DE_DESARROLLO_INFANTIL</v>
      </c>
      <c r="AG198" s="52" t="str">
        <f>IF(AH198&lt;&gt;"",VLOOKUP(AH198,LISTAS·PAPP!$O$3:$P$74,2,0),"")</f>
        <v>006</v>
      </c>
      <c r="AH198" s="58" t="s">
        <v>859</v>
      </c>
      <c r="AI198" s="60" t="s">
        <v>471</v>
      </c>
      <c r="AJ198" s="51" t="str">
        <f>IF(AI198&lt;&gt;"",VLOOKUP(AI198,LISTAS·PAPP!$X$4:$Y$80,2,0),"")</f>
        <v>NO APLICA</v>
      </c>
      <c r="AK198" s="58" t="s">
        <v>632</v>
      </c>
      <c r="AL198" s="60">
        <v>730303</v>
      </c>
      <c r="AM198" s="51" t="str">
        <f>IF(ISERROR(VLOOKUP(AL198,LISTAS·PAPP!$AD$4:$AE$334,2,0))," ",VLOOKUP(AL198,LISTAS·PAPP!$AD$4:$AE$334,2,0))</f>
        <v>Viáticos y Subsistencias en el Interior</v>
      </c>
      <c r="AN198" s="63">
        <v>625.75</v>
      </c>
      <c r="AO198" s="64">
        <v>0</v>
      </c>
      <c r="AP198" s="64">
        <v>0</v>
      </c>
      <c r="AQ198" s="64">
        <v>0</v>
      </c>
      <c r="AR198" s="64">
        <v>0</v>
      </c>
      <c r="AS198" s="64">
        <v>0</v>
      </c>
      <c r="AT198" s="64">
        <v>0</v>
      </c>
      <c r="AU198" s="64">
        <v>0</v>
      </c>
      <c r="AV198" s="64">
        <v>81.400000000000006</v>
      </c>
      <c r="AW198" s="64">
        <v>136</v>
      </c>
      <c r="AX198" s="64">
        <v>136</v>
      </c>
      <c r="AY198" s="64">
        <v>136</v>
      </c>
      <c r="AZ198" s="64">
        <v>136.35</v>
      </c>
      <c r="BA198" s="53">
        <f t="shared" si="7"/>
        <v>625.75</v>
      </c>
      <c r="BB198" s="54" t="str">
        <f t="shared" si="8"/>
        <v>OK</v>
      </c>
      <c r="BC198" s="55" t="str">
        <f t="shared" si="9"/>
        <v xml:space="preserve">                </v>
      </c>
    </row>
    <row r="199" spans="1:55" ht="50.1" customHeight="1" x14ac:dyDescent="0.25">
      <c r="A199" s="58" t="s">
        <v>39</v>
      </c>
      <c r="B199" s="58" t="s">
        <v>47</v>
      </c>
      <c r="C199" s="58" t="s">
        <v>98</v>
      </c>
      <c r="D199" s="58" t="s">
        <v>171</v>
      </c>
      <c r="E199" s="51" t="str">
        <f>IF(C199&lt;&gt;"",VLOOKUP(MID(C199,18,5),LISTAS·PAPP!$E$4:$F$76,2,0),"")</f>
        <v>MANABÍ</v>
      </c>
      <c r="F199" s="58" t="s">
        <v>342</v>
      </c>
      <c r="G199" s="51" t="str">
        <f>IF(F199&lt;&gt;"",VLOOKUP(F199,LISTAS·PAPP!$R$3:$T$221,3,0),"")</f>
        <v xml:space="preserve"> </v>
      </c>
      <c r="H199" s="58" t="s">
        <v>905</v>
      </c>
      <c r="I199" s="66" t="s">
        <v>945</v>
      </c>
      <c r="J199" s="66" t="s">
        <v>959</v>
      </c>
      <c r="K199" s="67">
        <v>1</v>
      </c>
      <c r="L199" s="66" t="s">
        <v>960</v>
      </c>
      <c r="M199" s="60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1</v>
      </c>
      <c r="U199" s="60">
        <v>0</v>
      </c>
      <c r="V199" s="60">
        <v>0</v>
      </c>
      <c r="W199" s="60">
        <v>0</v>
      </c>
      <c r="X199" s="60">
        <v>0</v>
      </c>
      <c r="Y199" s="52" t="str">
        <f>IF(A199&lt;&gt;"",IF(D199="DIRECCIÓN_DE_TRANSFERENCIAS","280 0031",VLOOKUP(C199,LISTAS·PAPP!$C$3:$D$76,2,0)),"")</f>
        <v>280 4000</v>
      </c>
      <c r="Z199" s="61">
        <v>202</v>
      </c>
      <c r="AA199" s="62">
        <v>2003</v>
      </c>
      <c r="AB199" s="62">
        <v>2207</v>
      </c>
      <c r="AC199" s="65" t="str">
        <f>IF(D199&lt;&gt;"",VLOOKUP(D199,LISTAS·PAPP!$I$3:$M$16,2,0),"")</f>
        <v>56</v>
      </c>
      <c r="AD199" s="51" t="str">
        <f>IF(D199&lt;&gt;"",VLOOKUP(D199,LISTAS·PAPP!$I$3:$M$16,3,0),"")</f>
        <v>DESARROLLO_INFANTIL</v>
      </c>
      <c r="AE199" s="52" t="str">
        <f>IF(D199&lt;&gt;"",VLOOKUP(D199,LISTAS·PAPP!$I$3:$M$16,4,0),"")</f>
        <v>001</v>
      </c>
      <c r="AF199" s="51" t="str">
        <f>IF(D199&lt;&gt;"",VLOOKUP(D199,LISTAS·PAPP!$I$3:$M$16,5,0),"")</f>
        <v>ESTRATEGIA_DE_MEJORAMIENTO_DEL_TALENTO_HUMANO_DE_LOS_SERVICIOS_DE_DESARROLLO_INFANTIL</v>
      </c>
      <c r="AG199" s="52" t="str">
        <f>IF(AH199&lt;&gt;"",VLOOKUP(AH199,LISTAS·PAPP!$O$3:$P$74,2,0),"")</f>
        <v>006</v>
      </c>
      <c r="AH199" s="58" t="s">
        <v>859</v>
      </c>
      <c r="AI199" s="60" t="s">
        <v>471</v>
      </c>
      <c r="AJ199" s="51" t="str">
        <f>IF(AI199&lt;&gt;"",VLOOKUP(AI199,LISTAS·PAPP!$X$4:$Y$80,2,0),"")</f>
        <v>NO APLICA</v>
      </c>
      <c r="AK199" s="58" t="s">
        <v>632</v>
      </c>
      <c r="AL199" s="60">
        <v>730301</v>
      </c>
      <c r="AM199" s="51" t="str">
        <f>IF(ISERROR(VLOOKUP(AL199,LISTAS·PAPP!$AD$4:$AE$334,2,0))," ",VLOOKUP(AL199,LISTAS·PAPP!$AD$4:$AE$334,2,0))</f>
        <v>Pasajes al Interior</v>
      </c>
      <c r="AN199" s="63">
        <v>100</v>
      </c>
      <c r="AO199" s="64">
        <v>0</v>
      </c>
      <c r="AP199" s="64">
        <v>0</v>
      </c>
      <c r="AQ199" s="64">
        <v>0</v>
      </c>
      <c r="AR199" s="64">
        <v>0</v>
      </c>
      <c r="AS199" s="64">
        <v>0</v>
      </c>
      <c r="AT199" s="64">
        <v>0</v>
      </c>
      <c r="AU199" s="64">
        <v>0</v>
      </c>
      <c r="AV199" s="64">
        <v>25</v>
      </c>
      <c r="AW199" s="64">
        <v>25</v>
      </c>
      <c r="AX199" s="64">
        <v>25</v>
      </c>
      <c r="AY199" s="64">
        <v>25</v>
      </c>
      <c r="AZ199" s="64">
        <v>0</v>
      </c>
      <c r="BA199" s="53">
        <f t="shared" si="7"/>
        <v>100</v>
      </c>
      <c r="BB199" s="54" t="str">
        <f t="shared" si="8"/>
        <v>OK</v>
      </c>
      <c r="BC199" s="55" t="str">
        <f t="shared" si="9"/>
        <v xml:space="preserve">                </v>
      </c>
    </row>
    <row r="200" spans="1:55" ht="50.1" customHeight="1" x14ac:dyDescent="0.25">
      <c r="A200" s="58" t="s">
        <v>39</v>
      </c>
      <c r="B200" s="58" t="s">
        <v>47</v>
      </c>
      <c r="C200" s="58" t="s">
        <v>98</v>
      </c>
      <c r="D200" s="58" t="s">
        <v>171</v>
      </c>
      <c r="E200" s="51" t="str">
        <f>IF(C200&lt;&gt;"",VLOOKUP(MID(C200,18,5),LISTAS·PAPP!$E$4:$F$76,2,0),"")</f>
        <v>MANABÍ</v>
      </c>
      <c r="F200" s="58" t="s">
        <v>342</v>
      </c>
      <c r="G200" s="51" t="str">
        <f>IF(F200&lt;&gt;"",VLOOKUP(F200,LISTAS·PAPP!$R$3:$T$221,3,0),"")</f>
        <v xml:space="preserve"> </v>
      </c>
      <c r="H200" s="58" t="s">
        <v>905</v>
      </c>
      <c r="I200" s="66" t="s">
        <v>945</v>
      </c>
      <c r="J200" s="66" t="s">
        <v>957</v>
      </c>
      <c r="K200" s="67">
        <v>1</v>
      </c>
      <c r="L200" s="66" t="s">
        <v>958</v>
      </c>
      <c r="M200" s="60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1</v>
      </c>
      <c r="U200" s="60">
        <v>0</v>
      </c>
      <c r="V200" s="60">
        <v>0</v>
      </c>
      <c r="W200" s="60">
        <v>0</v>
      </c>
      <c r="X200" s="60">
        <v>0</v>
      </c>
      <c r="Y200" s="52" t="str">
        <f>IF(A200&lt;&gt;"",IF(D200="DIRECCIÓN_DE_TRANSFERENCIAS","280 0031",VLOOKUP(C200,LISTAS·PAPP!$C$3:$D$76,2,0)),"")</f>
        <v>280 4000</v>
      </c>
      <c r="Z200" s="61">
        <v>202</v>
      </c>
      <c r="AA200" s="62">
        <v>2003</v>
      </c>
      <c r="AB200" s="62">
        <v>2207</v>
      </c>
      <c r="AC200" s="65" t="str">
        <f>IF(D200&lt;&gt;"",VLOOKUP(D200,LISTAS·PAPP!$I$3:$M$16,2,0),"")</f>
        <v>56</v>
      </c>
      <c r="AD200" s="51" t="str">
        <f>IF(D200&lt;&gt;"",VLOOKUP(D200,LISTAS·PAPP!$I$3:$M$16,3,0),"")</f>
        <v>DESARROLLO_INFANTIL</v>
      </c>
      <c r="AE200" s="52" t="str">
        <f>IF(D200&lt;&gt;"",VLOOKUP(D200,LISTAS·PAPP!$I$3:$M$16,4,0),"")</f>
        <v>001</v>
      </c>
      <c r="AF200" s="51" t="str">
        <f>IF(D200&lt;&gt;"",VLOOKUP(D200,LISTAS·PAPP!$I$3:$M$16,5,0),"")</f>
        <v>ESTRATEGIA_DE_MEJORAMIENTO_DEL_TALENTO_HUMANO_DE_LOS_SERVICIOS_DE_DESARROLLO_INFANTIL</v>
      </c>
      <c r="AG200" s="52" t="str">
        <f>IF(AH200&lt;&gt;"",VLOOKUP(AH200,LISTAS·PAPP!$O$3:$P$74,2,0),"")</f>
        <v>006</v>
      </c>
      <c r="AH200" s="58" t="s">
        <v>859</v>
      </c>
      <c r="AI200" s="60" t="s">
        <v>471</v>
      </c>
      <c r="AJ200" s="51" t="str">
        <f>IF(AI200&lt;&gt;"",VLOOKUP(AI200,LISTAS·PAPP!$X$4:$Y$80,2,0),"")</f>
        <v>NO APLICA</v>
      </c>
      <c r="AK200" s="58" t="s">
        <v>632</v>
      </c>
      <c r="AL200" s="60">
        <v>730303</v>
      </c>
      <c r="AM200" s="51" t="str">
        <f>IF(ISERROR(VLOOKUP(AL200,LISTAS·PAPP!$AD$4:$AE$334,2,0))," ",VLOOKUP(AL200,LISTAS·PAPP!$AD$4:$AE$334,2,0))</f>
        <v>Viáticos y Subsistencias en el Interior</v>
      </c>
      <c r="AN200" s="63">
        <v>1120</v>
      </c>
      <c r="AO200" s="64">
        <v>0</v>
      </c>
      <c r="AP200" s="64">
        <v>0</v>
      </c>
      <c r="AQ200" s="64">
        <v>0</v>
      </c>
      <c r="AR200" s="64">
        <v>0</v>
      </c>
      <c r="AS200" s="64">
        <v>0</v>
      </c>
      <c r="AT200" s="64">
        <v>0</v>
      </c>
      <c r="AU200" s="64">
        <v>0</v>
      </c>
      <c r="AV200" s="64">
        <v>52.8</v>
      </c>
      <c r="AW200" s="64">
        <v>266</v>
      </c>
      <c r="AX200" s="64">
        <v>266</v>
      </c>
      <c r="AY200" s="64">
        <v>266</v>
      </c>
      <c r="AZ200" s="64">
        <v>269.2</v>
      </c>
      <c r="BA200" s="53">
        <f t="shared" si="7"/>
        <v>1120</v>
      </c>
      <c r="BB200" s="54" t="str">
        <f t="shared" si="8"/>
        <v>OK</v>
      </c>
      <c r="BC200" s="55" t="str">
        <f t="shared" si="9"/>
        <v xml:space="preserve">                </v>
      </c>
    </row>
    <row r="201" spans="1:55" ht="50.1" customHeight="1" x14ac:dyDescent="0.25">
      <c r="A201" s="58" t="s">
        <v>39</v>
      </c>
      <c r="B201" s="58" t="s">
        <v>48</v>
      </c>
      <c r="C201" s="58" t="s">
        <v>110</v>
      </c>
      <c r="D201" s="58" t="s">
        <v>171</v>
      </c>
      <c r="E201" s="51" t="str">
        <f>IF(C201&lt;&gt;"",VLOOKUP(MID(C201,18,5),LISTAS·PAPP!$E$4:$F$76,2,0),"")</f>
        <v>LOS_RÍOS</v>
      </c>
      <c r="F201" s="58" t="s">
        <v>334</v>
      </c>
      <c r="G201" s="51" t="str">
        <f>IF(F201&lt;&gt;"",VLOOKUP(F201,LISTAS·PAPP!$R$3:$T$221,3,0),"")</f>
        <v xml:space="preserve"> </v>
      </c>
      <c r="H201" s="58" t="s">
        <v>905</v>
      </c>
      <c r="I201" s="66" t="s">
        <v>945</v>
      </c>
      <c r="J201" s="66" t="s">
        <v>959</v>
      </c>
      <c r="K201" s="67">
        <v>1</v>
      </c>
      <c r="L201" s="66" t="s">
        <v>960</v>
      </c>
      <c r="M201" s="60">
        <v>0</v>
      </c>
      <c r="N201" s="60">
        <v>0</v>
      </c>
      <c r="O201" s="60">
        <v>0</v>
      </c>
      <c r="P201" s="60">
        <v>0</v>
      </c>
      <c r="Q201" s="60">
        <v>0</v>
      </c>
      <c r="R201" s="60">
        <v>0</v>
      </c>
      <c r="S201" s="60">
        <v>0</v>
      </c>
      <c r="T201" s="60">
        <v>1</v>
      </c>
      <c r="U201" s="60">
        <v>0</v>
      </c>
      <c r="V201" s="60">
        <v>0</v>
      </c>
      <c r="W201" s="60">
        <v>0</v>
      </c>
      <c r="X201" s="60">
        <v>0</v>
      </c>
      <c r="Y201" s="52" t="str">
        <f>IF(A201&lt;&gt;"",IF(D201="DIRECCIÓN_DE_TRANSFERENCIAS","280 0031",VLOOKUP(C201,LISTAS·PAPP!$C$3:$D$76,2,0)),"")</f>
        <v>280 5000</v>
      </c>
      <c r="Z201" s="61">
        <v>202</v>
      </c>
      <c r="AA201" s="62">
        <v>2003</v>
      </c>
      <c r="AB201" s="62">
        <v>2207</v>
      </c>
      <c r="AC201" s="65" t="str">
        <f>IF(D201&lt;&gt;"",VLOOKUP(D201,LISTAS·PAPP!$I$3:$M$16,2,0),"")</f>
        <v>56</v>
      </c>
      <c r="AD201" s="51" t="str">
        <f>IF(D201&lt;&gt;"",VLOOKUP(D201,LISTAS·PAPP!$I$3:$M$16,3,0),"")</f>
        <v>DESARROLLO_INFANTIL</v>
      </c>
      <c r="AE201" s="52" t="str">
        <f>IF(D201&lt;&gt;"",VLOOKUP(D201,LISTAS·PAPP!$I$3:$M$16,4,0),"")</f>
        <v>001</v>
      </c>
      <c r="AF201" s="51" t="str">
        <f>IF(D201&lt;&gt;"",VLOOKUP(D201,LISTAS·PAPP!$I$3:$M$16,5,0),"")</f>
        <v>ESTRATEGIA_DE_MEJORAMIENTO_DEL_TALENTO_HUMANO_DE_LOS_SERVICIOS_DE_DESARROLLO_INFANTIL</v>
      </c>
      <c r="AG201" s="52" t="str">
        <f>IF(AH201&lt;&gt;"",VLOOKUP(AH201,LISTAS·PAPP!$O$3:$P$74,2,0),"")</f>
        <v>006</v>
      </c>
      <c r="AH201" s="58" t="s">
        <v>859</v>
      </c>
      <c r="AI201" s="60" t="s">
        <v>471</v>
      </c>
      <c r="AJ201" s="51" t="str">
        <f>IF(AI201&lt;&gt;"",VLOOKUP(AI201,LISTAS·PAPP!$X$4:$Y$80,2,0),"")</f>
        <v>NO APLICA</v>
      </c>
      <c r="AK201" s="58" t="s">
        <v>632</v>
      </c>
      <c r="AL201" s="60">
        <v>730301</v>
      </c>
      <c r="AM201" s="51" t="str">
        <f>IF(ISERROR(VLOOKUP(AL201,LISTAS·PAPP!$AD$4:$AE$334,2,0))," ",VLOOKUP(AL201,LISTAS·PAPP!$AD$4:$AE$334,2,0))</f>
        <v>Pasajes al Interior</v>
      </c>
      <c r="AN201" s="63">
        <v>400</v>
      </c>
      <c r="AO201" s="64">
        <v>0</v>
      </c>
      <c r="AP201" s="64">
        <v>0</v>
      </c>
      <c r="AQ201" s="64">
        <v>0</v>
      </c>
      <c r="AR201" s="64">
        <v>0</v>
      </c>
      <c r="AS201" s="64">
        <v>0</v>
      </c>
      <c r="AT201" s="64">
        <v>0</v>
      </c>
      <c r="AU201" s="64">
        <v>0</v>
      </c>
      <c r="AV201" s="64">
        <v>100</v>
      </c>
      <c r="AW201" s="64">
        <v>100</v>
      </c>
      <c r="AX201" s="64">
        <v>100</v>
      </c>
      <c r="AY201" s="64">
        <v>100</v>
      </c>
      <c r="AZ201" s="64">
        <v>0</v>
      </c>
      <c r="BA201" s="53">
        <f t="shared" si="7"/>
        <v>400</v>
      </c>
      <c r="BB201" s="54" t="str">
        <f t="shared" si="8"/>
        <v>OK</v>
      </c>
      <c r="BC201" s="55" t="str">
        <f t="shared" si="9"/>
        <v xml:space="preserve">                </v>
      </c>
    </row>
    <row r="202" spans="1:55" ht="50.1" customHeight="1" x14ac:dyDescent="0.25">
      <c r="A202" s="58" t="s">
        <v>39</v>
      </c>
      <c r="B202" s="58" t="s">
        <v>48</v>
      </c>
      <c r="C202" s="58" t="s">
        <v>110</v>
      </c>
      <c r="D202" s="58" t="s">
        <v>171</v>
      </c>
      <c r="E202" s="51" t="str">
        <f>IF(C202&lt;&gt;"",VLOOKUP(MID(C202,18,5),LISTAS·PAPP!$E$4:$F$76,2,0),"")</f>
        <v>LOS_RÍOS</v>
      </c>
      <c r="F202" s="58" t="s">
        <v>334</v>
      </c>
      <c r="G202" s="51" t="str">
        <f>IF(F202&lt;&gt;"",VLOOKUP(F202,LISTAS·PAPP!$R$3:$T$221,3,0),"")</f>
        <v xml:space="preserve"> </v>
      </c>
      <c r="H202" s="58" t="s">
        <v>905</v>
      </c>
      <c r="I202" s="66" t="s">
        <v>945</v>
      </c>
      <c r="J202" s="66" t="s">
        <v>957</v>
      </c>
      <c r="K202" s="67">
        <v>1</v>
      </c>
      <c r="L202" s="66" t="s">
        <v>958</v>
      </c>
      <c r="M202" s="60">
        <v>0</v>
      </c>
      <c r="N202" s="60">
        <v>0</v>
      </c>
      <c r="O202" s="60">
        <v>0</v>
      </c>
      <c r="P202" s="60">
        <v>0</v>
      </c>
      <c r="Q202" s="60">
        <v>0</v>
      </c>
      <c r="R202" s="60">
        <v>0</v>
      </c>
      <c r="S202" s="60">
        <v>0</v>
      </c>
      <c r="T202" s="60">
        <v>1</v>
      </c>
      <c r="U202" s="60">
        <v>0</v>
      </c>
      <c r="V202" s="60">
        <v>0</v>
      </c>
      <c r="W202" s="60">
        <v>0</v>
      </c>
      <c r="X202" s="60">
        <v>0</v>
      </c>
      <c r="Y202" s="52" t="str">
        <f>IF(A202&lt;&gt;"",IF(D202="DIRECCIÓN_DE_TRANSFERENCIAS","280 0031",VLOOKUP(C202,LISTAS·PAPP!$C$3:$D$76,2,0)),"")</f>
        <v>280 5000</v>
      </c>
      <c r="Z202" s="61">
        <v>202</v>
      </c>
      <c r="AA202" s="62">
        <v>2003</v>
      </c>
      <c r="AB202" s="62">
        <v>2207</v>
      </c>
      <c r="AC202" s="65" t="str">
        <f>IF(D202&lt;&gt;"",VLOOKUP(D202,LISTAS·PAPP!$I$3:$M$16,2,0),"")</f>
        <v>56</v>
      </c>
      <c r="AD202" s="51" t="str">
        <f>IF(D202&lt;&gt;"",VLOOKUP(D202,LISTAS·PAPP!$I$3:$M$16,3,0),"")</f>
        <v>DESARROLLO_INFANTIL</v>
      </c>
      <c r="AE202" s="52" t="str">
        <f>IF(D202&lt;&gt;"",VLOOKUP(D202,LISTAS·PAPP!$I$3:$M$16,4,0),"")</f>
        <v>001</v>
      </c>
      <c r="AF202" s="51" t="str">
        <f>IF(D202&lt;&gt;"",VLOOKUP(D202,LISTAS·PAPP!$I$3:$M$16,5,0),"")</f>
        <v>ESTRATEGIA_DE_MEJORAMIENTO_DEL_TALENTO_HUMANO_DE_LOS_SERVICIOS_DE_DESARROLLO_INFANTIL</v>
      </c>
      <c r="AG202" s="52" t="str">
        <f>IF(AH202&lt;&gt;"",VLOOKUP(AH202,LISTAS·PAPP!$O$3:$P$74,2,0),"")</f>
        <v>006</v>
      </c>
      <c r="AH202" s="58" t="s">
        <v>859</v>
      </c>
      <c r="AI202" s="60" t="s">
        <v>471</v>
      </c>
      <c r="AJ202" s="51" t="str">
        <f>IF(AI202&lt;&gt;"",VLOOKUP(AI202,LISTAS·PAPP!$X$4:$Y$80,2,0),"")</f>
        <v>NO APLICA</v>
      </c>
      <c r="AK202" s="58" t="s">
        <v>632</v>
      </c>
      <c r="AL202" s="60">
        <v>730303</v>
      </c>
      <c r="AM202" s="51" t="str">
        <f>IF(ISERROR(VLOOKUP(AL202,LISTAS·PAPP!$AD$4:$AE$334,2,0))," ",VLOOKUP(AL202,LISTAS·PAPP!$AD$4:$AE$334,2,0))</f>
        <v>Viáticos y Subsistencias en el Interior</v>
      </c>
      <c r="AN202" s="63">
        <v>1969</v>
      </c>
      <c r="AO202" s="64">
        <v>0</v>
      </c>
      <c r="AP202" s="64">
        <v>0</v>
      </c>
      <c r="AQ202" s="64">
        <v>0</v>
      </c>
      <c r="AR202" s="64">
        <v>0</v>
      </c>
      <c r="AS202" s="64">
        <v>0</v>
      </c>
      <c r="AT202" s="64">
        <v>0</v>
      </c>
      <c r="AU202" s="64">
        <v>0</v>
      </c>
      <c r="AV202" s="64">
        <v>150</v>
      </c>
      <c r="AW202" s="64">
        <v>400</v>
      </c>
      <c r="AX202" s="64">
        <v>400</v>
      </c>
      <c r="AY202" s="64">
        <v>400</v>
      </c>
      <c r="AZ202" s="64">
        <v>619</v>
      </c>
      <c r="BA202" s="53">
        <f t="shared" si="7"/>
        <v>1969</v>
      </c>
      <c r="BB202" s="54" t="str">
        <f t="shared" si="8"/>
        <v>OK</v>
      </c>
      <c r="BC202" s="55" t="str">
        <f t="shared" si="9"/>
        <v xml:space="preserve">                </v>
      </c>
    </row>
    <row r="203" spans="1:55" ht="50.1" customHeight="1" x14ac:dyDescent="0.25">
      <c r="A203" s="58" t="s">
        <v>39</v>
      </c>
      <c r="B203" s="58" t="s">
        <v>49</v>
      </c>
      <c r="C203" s="58" t="s">
        <v>128</v>
      </c>
      <c r="D203" s="58" t="s">
        <v>171</v>
      </c>
      <c r="E203" s="51" t="str">
        <f>IF(C203&lt;&gt;"",VLOOKUP(MID(C203,18,5),LISTAS·PAPP!$E$4:$F$76,2,0),"")</f>
        <v>AZUAY</v>
      </c>
      <c r="F203" s="58" t="s">
        <v>209</v>
      </c>
      <c r="G203" s="51" t="str">
        <f>IF(F203&lt;&gt;"",VLOOKUP(F203,LISTAS·PAPP!$R$3:$T$221,3,0),"")</f>
        <v xml:space="preserve"> </v>
      </c>
      <c r="H203" s="58" t="s">
        <v>905</v>
      </c>
      <c r="I203" s="66" t="s">
        <v>945</v>
      </c>
      <c r="J203" s="66" t="s">
        <v>959</v>
      </c>
      <c r="K203" s="67">
        <v>1</v>
      </c>
      <c r="L203" s="66" t="s">
        <v>960</v>
      </c>
      <c r="M203" s="60">
        <v>0</v>
      </c>
      <c r="N203" s="60">
        <v>0</v>
      </c>
      <c r="O203" s="60">
        <v>0</v>
      </c>
      <c r="P203" s="60">
        <v>0</v>
      </c>
      <c r="Q203" s="60">
        <v>0</v>
      </c>
      <c r="R203" s="60">
        <v>0</v>
      </c>
      <c r="S203" s="60">
        <v>0</v>
      </c>
      <c r="T203" s="60">
        <v>1</v>
      </c>
      <c r="U203" s="60">
        <v>0</v>
      </c>
      <c r="V203" s="60">
        <v>0</v>
      </c>
      <c r="W203" s="60">
        <v>0</v>
      </c>
      <c r="X203" s="60">
        <v>0</v>
      </c>
      <c r="Y203" s="52" t="str">
        <f>IF(A203&lt;&gt;"",IF(D203="DIRECCIÓN_DE_TRANSFERENCIAS","280 0031",VLOOKUP(C203,LISTAS·PAPP!$C$3:$D$76,2,0)),"")</f>
        <v>280 6000</v>
      </c>
      <c r="Z203" s="61">
        <v>202</v>
      </c>
      <c r="AA203" s="62">
        <v>2003</v>
      </c>
      <c r="AB203" s="62">
        <v>2207</v>
      </c>
      <c r="AC203" s="65" t="str">
        <f>IF(D203&lt;&gt;"",VLOOKUP(D203,LISTAS·PAPP!$I$3:$M$16,2,0),"")</f>
        <v>56</v>
      </c>
      <c r="AD203" s="51" t="str">
        <f>IF(D203&lt;&gt;"",VLOOKUP(D203,LISTAS·PAPP!$I$3:$M$16,3,0),"")</f>
        <v>DESARROLLO_INFANTIL</v>
      </c>
      <c r="AE203" s="52" t="str">
        <f>IF(D203&lt;&gt;"",VLOOKUP(D203,LISTAS·PAPP!$I$3:$M$16,4,0),"")</f>
        <v>001</v>
      </c>
      <c r="AF203" s="51" t="str">
        <f>IF(D203&lt;&gt;"",VLOOKUP(D203,LISTAS·PAPP!$I$3:$M$16,5,0),"")</f>
        <v>ESTRATEGIA_DE_MEJORAMIENTO_DEL_TALENTO_HUMANO_DE_LOS_SERVICIOS_DE_DESARROLLO_INFANTIL</v>
      </c>
      <c r="AG203" s="52" t="str">
        <f>IF(AH203&lt;&gt;"",VLOOKUP(AH203,LISTAS·PAPP!$O$3:$P$74,2,0),"")</f>
        <v>006</v>
      </c>
      <c r="AH203" s="58" t="s">
        <v>859</v>
      </c>
      <c r="AI203" s="60" t="s">
        <v>471</v>
      </c>
      <c r="AJ203" s="51" t="str">
        <f>IF(AI203&lt;&gt;"",VLOOKUP(AI203,LISTAS·PAPP!$X$4:$Y$80,2,0),"")</f>
        <v>NO APLICA</v>
      </c>
      <c r="AK203" s="58" t="s">
        <v>632</v>
      </c>
      <c r="AL203" s="60">
        <v>730301</v>
      </c>
      <c r="AM203" s="51" t="str">
        <f>IF(ISERROR(VLOOKUP(AL203,LISTAS·PAPP!$AD$4:$AE$334,2,0))," ",VLOOKUP(AL203,LISTAS·PAPP!$AD$4:$AE$334,2,0))</f>
        <v>Pasajes al Interior</v>
      </c>
      <c r="AN203" s="63">
        <v>581</v>
      </c>
      <c r="AO203" s="64">
        <v>0</v>
      </c>
      <c r="AP203" s="64">
        <v>0</v>
      </c>
      <c r="AQ203" s="64">
        <v>0</v>
      </c>
      <c r="AR203" s="64">
        <v>0</v>
      </c>
      <c r="AS203" s="64">
        <v>0</v>
      </c>
      <c r="AT203" s="64">
        <v>0</v>
      </c>
      <c r="AU203" s="64">
        <v>0</v>
      </c>
      <c r="AV203" s="64">
        <v>100</v>
      </c>
      <c r="AW203" s="64">
        <v>100</v>
      </c>
      <c r="AX203" s="64">
        <v>100</v>
      </c>
      <c r="AY203" s="64">
        <v>100</v>
      </c>
      <c r="AZ203" s="64">
        <v>181</v>
      </c>
      <c r="BA203" s="53">
        <f t="shared" si="7"/>
        <v>581</v>
      </c>
      <c r="BB203" s="54" t="str">
        <f t="shared" si="8"/>
        <v>OK</v>
      </c>
      <c r="BC203" s="55" t="str">
        <f t="shared" si="9"/>
        <v xml:space="preserve">                </v>
      </c>
    </row>
    <row r="204" spans="1:55" ht="50.1" customHeight="1" x14ac:dyDescent="0.25">
      <c r="A204" s="58" t="s">
        <v>39</v>
      </c>
      <c r="B204" s="58" t="s">
        <v>49</v>
      </c>
      <c r="C204" s="58" t="s">
        <v>128</v>
      </c>
      <c r="D204" s="58" t="s">
        <v>171</v>
      </c>
      <c r="E204" s="51" t="str">
        <f>IF(C204&lt;&gt;"",VLOOKUP(MID(C204,18,5),LISTAS·PAPP!$E$4:$F$76,2,0),"")</f>
        <v>AZUAY</v>
      </c>
      <c r="F204" s="58" t="s">
        <v>209</v>
      </c>
      <c r="G204" s="51" t="str">
        <f>IF(F204&lt;&gt;"",VLOOKUP(F204,LISTAS·PAPP!$R$3:$T$221,3,0),"")</f>
        <v xml:space="preserve"> </v>
      </c>
      <c r="H204" s="58" t="s">
        <v>905</v>
      </c>
      <c r="I204" s="66" t="s">
        <v>945</v>
      </c>
      <c r="J204" s="66" t="s">
        <v>957</v>
      </c>
      <c r="K204" s="67">
        <v>1</v>
      </c>
      <c r="L204" s="66" t="s">
        <v>958</v>
      </c>
      <c r="M204" s="60">
        <v>0</v>
      </c>
      <c r="N204" s="60">
        <v>0</v>
      </c>
      <c r="O204" s="60">
        <v>0</v>
      </c>
      <c r="P204" s="60">
        <v>0</v>
      </c>
      <c r="Q204" s="60">
        <v>0</v>
      </c>
      <c r="R204" s="60">
        <v>0</v>
      </c>
      <c r="S204" s="60">
        <v>0</v>
      </c>
      <c r="T204" s="60">
        <v>1</v>
      </c>
      <c r="U204" s="60">
        <v>0</v>
      </c>
      <c r="V204" s="60">
        <v>0</v>
      </c>
      <c r="W204" s="60">
        <v>0</v>
      </c>
      <c r="X204" s="60">
        <v>0</v>
      </c>
      <c r="Y204" s="52" t="str">
        <f>IF(A204&lt;&gt;"",IF(D204="DIRECCIÓN_DE_TRANSFERENCIAS","280 0031",VLOOKUP(C204,LISTAS·PAPP!$C$3:$D$76,2,0)),"")</f>
        <v>280 6000</v>
      </c>
      <c r="Z204" s="61">
        <v>202</v>
      </c>
      <c r="AA204" s="62">
        <v>2003</v>
      </c>
      <c r="AB204" s="62">
        <v>2207</v>
      </c>
      <c r="AC204" s="65" t="str">
        <f>IF(D204&lt;&gt;"",VLOOKUP(D204,LISTAS·PAPP!$I$3:$M$16,2,0),"")</f>
        <v>56</v>
      </c>
      <c r="AD204" s="51" t="str">
        <f>IF(D204&lt;&gt;"",VLOOKUP(D204,LISTAS·PAPP!$I$3:$M$16,3,0),"")</f>
        <v>DESARROLLO_INFANTIL</v>
      </c>
      <c r="AE204" s="52" t="str">
        <f>IF(D204&lt;&gt;"",VLOOKUP(D204,LISTAS·PAPP!$I$3:$M$16,4,0),"")</f>
        <v>001</v>
      </c>
      <c r="AF204" s="51" t="str">
        <f>IF(D204&lt;&gt;"",VLOOKUP(D204,LISTAS·PAPP!$I$3:$M$16,5,0),"")</f>
        <v>ESTRATEGIA_DE_MEJORAMIENTO_DEL_TALENTO_HUMANO_DE_LOS_SERVICIOS_DE_DESARROLLO_INFANTIL</v>
      </c>
      <c r="AG204" s="52" t="str">
        <f>IF(AH204&lt;&gt;"",VLOOKUP(AH204,LISTAS·PAPP!$O$3:$P$74,2,0),"")</f>
        <v>006</v>
      </c>
      <c r="AH204" s="58" t="s">
        <v>859</v>
      </c>
      <c r="AI204" s="60" t="s">
        <v>471</v>
      </c>
      <c r="AJ204" s="51" t="str">
        <f>IF(AI204&lt;&gt;"",VLOOKUP(AI204,LISTAS·PAPP!$X$4:$Y$80,2,0),"")</f>
        <v>NO APLICA</v>
      </c>
      <c r="AK204" s="58" t="s">
        <v>632</v>
      </c>
      <c r="AL204" s="60">
        <v>730303</v>
      </c>
      <c r="AM204" s="51" t="str">
        <f>IF(ISERROR(VLOOKUP(AL204,LISTAS·PAPP!$AD$4:$AE$334,2,0))," ",VLOOKUP(AL204,LISTAS·PAPP!$AD$4:$AE$334,2,0))</f>
        <v>Viáticos y Subsistencias en el Interior</v>
      </c>
      <c r="AN204" s="63">
        <v>880</v>
      </c>
      <c r="AO204" s="64">
        <v>0</v>
      </c>
      <c r="AP204" s="64">
        <v>0</v>
      </c>
      <c r="AQ204" s="64">
        <v>0</v>
      </c>
      <c r="AR204" s="64">
        <v>0</v>
      </c>
      <c r="AS204" s="64">
        <v>0</v>
      </c>
      <c r="AT204" s="64">
        <v>0</v>
      </c>
      <c r="AU204" s="64">
        <v>0</v>
      </c>
      <c r="AV204" s="64">
        <v>96</v>
      </c>
      <c r="AW204" s="64">
        <v>196</v>
      </c>
      <c r="AX204" s="64">
        <v>196</v>
      </c>
      <c r="AY204" s="64">
        <v>196</v>
      </c>
      <c r="AZ204" s="64">
        <v>196</v>
      </c>
      <c r="BA204" s="53">
        <f t="shared" si="7"/>
        <v>880</v>
      </c>
      <c r="BB204" s="54" t="str">
        <f t="shared" si="8"/>
        <v>OK</v>
      </c>
      <c r="BC204" s="55" t="str">
        <f t="shared" si="9"/>
        <v xml:space="preserve">                </v>
      </c>
    </row>
    <row r="205" spans="1:55" ht="50.1" customHeight="1" x14ac:dyDescent="0.25">
      <c r="A205" s="58" t="s">
        <v>39</v>
      </c>
      <c r="B205" s="58" t="s">
        <v>50</v>
      </c>
      <c r="C205" s="58" t="s">
        <v>138</v>
      </c>
      <c r="D205" s="58" t="s">
        <v>171</v>
      </c>
      <c r="E205" s="51" t="str">
        <f>IF(C205&lt;&gt;"",VLOOKUP(MID(C205,18,5),LISTAS·PAPP!$E$4:$F$76,2,0),"")</f>
        <v>LOJA</v>
      </c>
      <c r="F205" s="58" t="s">
        <v>204</v>
      </c>
      <c r="G205" s="51" t="str">
        <f>IF(F205&lt;&gt;"",VLOOKUP(F205,LISTAS·PAPP!$R$3:$T$221,3,0),"")</f>
        <v>SUR</v>
      </c>
      <c r="H205" s="58" t="s">
        <v>905</v>
      </c>
      <c r="I205" s="66" t="s">
        <v>945</v>
      </c>
      <c r="J205" s="66" t="s">
        <v>959</v>
      </c>
      <c r="K205" s="67">
        <v>1</v>
      </c>
      <c r="L205" s="66" t="s">
        <v>960</v>
      </c>
      <c r="M205" s="60">
        <v>0</v>
      </c>
      <c r="N205" s="60">
        <v>0</v>
      </c>
      <c r="O205" s="60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1</v>
      </c>
      <c r="U205" s="60">
        <v>0</v>
      </c>
      <c r="V205" s="60">
        <v>0</v>
      </c>
      <c r="W205" s="60">
        <v>0</v>
      </c>
      <c r="X205" s="60">
        <v>0</v>
      </c>
      <c r="Y205" s="52" t="str">
        <f>IF(A205&lt;&gt;"",IF(D205="DIRECCIÓN_DE_TRANSFERENCIAS","280 0031",VLOOKUP(C205,LISTAS·PAPP!$C$3:$D$76,2,0)),"")</f>
        <v>280 7000</v>
      </c>
      <c r="Z205" s="61">
        <v>202</v>
      </c>
      <c r="AA205" s="62">
        <v>2003</v>
      </c>
      <c r="AB205" s="62">
        <v>2207</v>
      </c>
      <c r="AC205" s="65" t="str">
        <f>IF(D205&lt;&gt;"",VLOOKUP(D205,LISTAS·PAPP!$I$3:$M$16,2,0),"")</f>
        <v>56</v>
      </c>
      <c r="AD205" s="51" t="str">
        <f>IF(D205&lt;&gt;"",VLOOKUP(D205,LISTAS·PAPP!$I$3:$M$16,3,0),"")</f>
        <v>DESARROLLO_INFANTIL</v>
      </c>
      <c r="AE205" s="52" t="str">
        <f>IF(D205&lt;&gt;"",VLOOKUP(D205,LISTAS·PAPP!$I$3:$M$16,4,0),"")</f>
        <v>001</v>
      </c>
      <c r="AF205" s="51" t="str">
        <f>IF(D205&lt;&gt;"",VLOOKUP(D205,LISTAS·PAPP!$I$3:$M$16,5,0),"")</f>
        <v>ESTRATEGIA_DE_MEJORAMIENTO_DEL_TALENTO_HUMANO_DE_LOS_SERVICIOS_DE_DESARROLLO_INFANTIL</v>
      </c>
      <c r="AG205" s="52" t="str">
        <f>IF(AH205&lt;&gt;"",VLOOKUP(AH205,LISTAS·PAPP!$O$3:$P$74,2,0),"")</f>
        <v>006</v>
      </c>
      <c r="AH205" s="58" t="s">
        <v>859</v>
      </c>
      <c r="AI205" s="60" t="s">
        <v>471</v>
      </c>
      <c r="AJ205" s="51" t="str">
        <f>IF(AI205&lt;&gt;"",VLOOKUP(AI205,LISTAS·PAPP!$X$4:$Y$80,2,0),"")</f>
        <v>NO APLICA</v>
      </c>
      <c r="AK205" s="58" t="s">
        <v>632</v>
      </c>
      <c r="AL205" s="60">
        <v>730301</v>
      </c>
      <c r="AM205" s="51" t="str">
        <f>IF(ISERROR(VLOOKUP(AL205,LISTAS·PAPP!$AD$4:$AE$334,2,0))," ",VLOOKUP(AL205,LISTAS·PAPP!$AD$4:$AE$334,2,0))</f>
        <v>Pasajes al Interior</v>
      </c>
      <c r="AN205" s="63">
        <v>566</v>
      </c>
      <c r="AO205" s="64">
        <v>0</v>
      </c>
      <c r="AP205" s="64">
        <v>0</v>
      </c>
      <c r="AQ205" s="64">
        <v>0</v>
      </c>
      <c r="AR205" s="64">
        <v>0</v>
      </c>
      <c r="AS205" s="64">
        <v>0</v>
      </c>
      <c r="AT205" s="64">
        <v>0</v>
      </c>
      <c r="AU205" s="64">
        <v>0</v>
      </c>
      <c r="AV205" s="64">
        <v>89.7</v>
      </c>
      <c r="AW205" s="64">
        <v>110</v>
      </c>
      <c r="AX205" s="64">
        <v>110</v>
      </c>
      <c r="AY205" s="64">
        <v>110</v>
      </c>
      <c r="AZ205" s="64">
        <v>146.30000000000001</v>
      </c>
      <c r="BA205" s="53">
        <f t="shared" si="7"/>
        <v>566</v>
      </c>
      <c r="BB205" s="54" t="str">
        <f t="shared" si="8"/>
        <v>OK</v>
      </c>
      <c r="BC205" s="55" t="str">
        <f t="shared" si="9"/>
        <v xml:space="preserve">                </v>
      </c>
    </row>
    <row r="206" spans="1:55" ht="50.1" customHeight="1" x14ac:dyDescent="0.25">
      <c r="A206" s="58" t="s">
        <v>39</v>
      </c>
      <c r="B206" s="58" t="s">
        <v>50</v>
      </c>
      <c r="C206" s="58" t="s">
        <v>138</v>
      </c>
      <c r="D206" s="58" t="s">
        <v>171</v>
      </c>
      <c r="E206" s="51" t="str">
        <f>IF(C206&lt;&gt;"",VLOOKUP(MID(C206,18,5),LISTAS·PAPP!$E$4:$F$76,2,0),"")</f>
        <v>LOJA</v>
      </c>
      <c r="F206" s="58" t="s">
        <v>204</v>
      </c>
      <c r="G206" s="51" t="str">
        <f>IF(F206&lt;&gt;"",VLOOKUP(F206,LISTAS·PAPP!$R$3:$T$221,3,0),"")</f>
        <v>SUR</v>
      </c>
      <c r="H206" s="58" t="s">
        <v>905</v>
      </c>
      <c r="I206" s="66" t="s">
        <v>945</v>
      </c>
      <c r="J206" s="66" t="s">
        <v>957</v>
      </c>
      <c r="K206" s="67">
        <v>1</v>
      </c>
      <c r="L206" s="66" t="s">
        <v>958</v>
      </c>
      <c r="M206" s="60">
        <v>0</v>
      </c>
      <c r="N206" s="60">
        <v>0</v>
      </c>
      <c r="O206" s="60">
        <v>0</v>
      </c>
      <c r="P206" s="60">
        <v>0</v>
      </c>
      <c r="Q206" s="60">
        <v>0</v>
      </c>
      <c r="R206" s="60">
        <v>0</v>
      </c>
      <c r="S206" s="60">
        <v>0</v>
      </c>
      <c r="T206" s="60">
        <v>1</v>
      </c>
      <c r="U206" s="60">
        <v>0</v>
      </c>
      <c r="V206" s="60">
        <v>0</v>
      </c>
      <c r="W206" s="60">
        <v>0</v>
      </c>
      <c r="X206" s="60">
        <v>0</v>
      </c>
      <c r="Y206" s="52" t="str">
        <f>IF(A206&lt;&gt;"",IF(D206="DIRECCIÓN_DE_TRANSFERENCIAS","280 0031",VLOOKUP(C206,LISTAS·PAPP!$C$3:$D$76,2,0)),"")</f>
        <v>280 7000</v>
      </c>
      <c r="Z206" s="61">
        <v>202</v>
      </c>
      <c r="AA206" s="62">
        <v>2003</v>
      </c>
      <c r="AB206" s="62">
        <v>2207</v>
      </c>
      <c r="AC206" s="65" t="str">
        <f>IF(D206&lt;&gt;"",VLOOKUP(D206,LISTAS·PAPP!$I$3:$M$16,2,0),"")</f>
        <v>56</v>
      </c>
      <c r="AD206" s="51" t="str">
        <f>IF(D206&lt;&gt;"",VLOOKUP(D206,LISTAS·PAPP!$I$3:$M$16,3,0),"")</f>
        <v>DESARROLLO_INFANTIL</v>
      </c>
      <c r="AE206" s="52" t="str">
        <f>IF(D206&lt;&gt;"",VLOOKUP(D206,LISTAS·PAPP!$I$3:$M$16,4,0),"")</f>
        <v>001</v>
      </c>
      <c r="AF206" s="51" t="str">
        <f>IF(D206&lt;&gt;"",VLOOKUP(D206,LISTAS·PAPP!$I$3:$M$16,5,0),"")</f>
        <v>ESTRATEGIA_DE_MEJORAMIENTO_DEL_TALENTO_HUMANO_DE_LOS_SERVICIOS_DE_DESARROLLO_INFANTIL</v>
      </c>
      <c r="AG206" s="52" t="str">
        <f>IF(AH206&lt;&gt;"",VLOOKUP(AH206,LISTAS·PAPP!$O$3:$P$74,2,0),"")</f>
        <v>006</v>
      </c>
      <c r="AH206" s="58" t="s">
        <v>859</v>
      </c>
      <c r="AI206" s="60" t="s">
        <v>471</v>
      </c>
      <c r="AJ206" s="51" t="str">
        <f>IF(AI206&lt;&gt;"",VLOOKUP(AI206,LISTAS·PAPP!$X$4:$Y$80,2,0),"")</f>
        <v>NO APLICA</v>
      </c>
      <c r="AK206" s="58" t="s">
        <v>632</v>
      </c>
      <c r="AL206" s="60">
        <v>730303</v>
      </c>
      <c r="AM206" s="51" t="str">
        <f>IF(ISERROR(VLOOKUP(AL206,LISTAS·PAPP!$AD$4:$AE$334,2,0))," ",VLOOKUP(AL206,LISTAS·PAPP!$AD$4:$AE$334,2,0))</f>
        <v>Viáticos y Subsistencias en el Interior</v>
      </c>
      <c r="AN206" s="63">
        <v>800.04</v>
      </c>
      <c r="AO206" s="64">
        <v>0</v>
      </c>
      <c r="AP206" s="64">
        <v>0</v>
      </c>
      <c r="AQ206" s="64">
        <v>0</v>
      </c>
      <c r="AR206" s="64">
        <v>0</v>
      </c>
      <c r="AS206" s="64">
        <v>0</v>
      </c>
      <c r="AT206" s="64">
        <v>0</v>
      </c>
      <c r="AU206" s="64">
        <v>0</v>
      </c>
      <c r="AV206" s="64">
        <v>144</v>
      </c>
      <c r="AW206" s="64">
        <v>144</v>
      </c>
      <c r="AX206" s="64">
        <v>144</v>
      </c>
      <c r="AY206" s="64">
        <v>144</v>
      </c>
      <c r="AZ206" s="64">
        <v>224.04</v>
      </c>
      <c r="BA206" s="53">
        <f t="shared" ref="BA206:BA269" si="10">IF(A206&lt;&gt;"",SUM(AO206:AZ206),"")</f>
        <v>800.04</v>
      </c>
      <c r="BB206" s="54" t="str">
        <f t="shared" ref="BB206:BB269" si="11">IF(A206&lt;&gt;"",IF(AN206&lt;&gt;"",IF(AN206=BA206,"OK",AN206-BA206),IF(AND(AN206="",BA206=""),"",AN206-BA206)),"")</f>
        <v>OK</v>
      </c>
      <c r="BC206" s="55" t="str">
        <f t="shared" ref="BC206:BC269" si="12">IF(A206&lt;&gt;"",IF(A206="","Escoger Nivel 0;",)&amp;" "&amp;(IF(B206="","Escoger Nivel 1",)&amp;" "&amp;(IF(C206="","Escoger Nivel 2;",)&amp;" "&amp;(IF(D206="","Escoger Nivel 3",)&amp;" "&amp;(IF(F206="","Escoger Cantón;",)&amp;" "&amp;(IF(H206="","Escoger Obj. Estratégico Institucional N1;",)&amp;" "&amp;(IF(I206="","Colocar Componente del Proyecto;",)&amp;" "&amp;(IF(J206="","Colocar Actvidad del PAPP;",)&amp;" "&amp;(IF(K206="","Colocar Metas;",)&amp;" "&amp;(IF(L206="","Colocar Indicador;",)&amp;" "&amp;(IF(Z206="","Escoger Código Fuente;",)&amp;" "&amp;(IF(AA206="","Colocar Código Organismo;",)&amp;" "&amp;(IF(AB206="","Colocar Código Correlativo;",)&amp;" "&amp;(IF(AH206="","Escoger Actividad eSIGEF;",)&amp;" "&amp;(IF(AI206="","Escoger Código Politicas de Igualdad;",)&amp;" "&amp;(IF(AK206="","Escoger Grupo de Gasto;",)&amp;" "&amp;(IF(AL206="","Escoger Ítem Presupuestario;",)))))))))))))))))," ")</f>
        <v xml:space="preserve">                </v>
      </c>
    </row>
    <row r="207" spans="1:55" ht="50.1" customHeight="1" x14ac:dyDescent="0.25">
      <c r="A207" s="58" t="s">
        <v>39</v>
      </c>
      <c r="B207" s="58" t="s">
        <v>51</v>
      </c>
      <c r="C207" s="58" t="s">
        <v>150</v>
      </c>
      <c r="D207" s="58" t="s">
        <v>171</v>
      </c>
      <c r="E207" s="51" t="str">
        <f>IF(C207&lt;&gt;"",VLOOKUP(MID(C207,18,5),LISTAS·PAPP!$E$4:$F$76,2,0),"")</f>
        <v>GUAYAS</v>
      </c>
      <c r="F207" s="58" t="s">
        <v>287</v>
      </c>
      <c r="G207" s="51" t="str">
        <f>IF(F207&lt;&gt;"",VLOOKUP(F207,LISTAS·PAPP!$R$3:$T$221,3,0),"")</f>
        <v xml:space="preserve"> </v>
      </c>
      <c r="H207" s="58" t="s">
        <v>905</v>
      </c>
      <c r="I207" s="66" t="s">
        <v>945</v>
      </c>
      <c r="J207" s="66" t="s">
        <v>959</v>
      </c>
      <c r="K207" s="67">
        <v>1</v>
      </c>
      <c r="L207" s="66" t="s">
        <v>960</v>
      </c>
      <c r="M207" s="60">
        <v>0</v>
      </c>
      <c r="N207" s="60">
        <v>0</v>
      </c>
      <c r="O207" s="60">
        <v>0</v>
      </c>
      <c r="P207" s="60">
        <v>0</v>
      </c>
      <c r="Q207" s="60">
        <v>0</v>
      </c>
      <c r="R207" s="60">
        <v>0</v>
      </c>
      <c r="S207" s="60">
        <v>0</v>
      </c>
      <c r="T207" s="60">
        <v>1</v>
      </c>
      <c r="U207" s="60">
        <v>0</v>
      </c>
      <c r="V207" s="60">
        <v>0</v>
      </c>
      <c r="W207" s="60">
        <v>0</v>
      </c>
      <c r="X207" s="60">
        <v>0</v>
      </c>
      <c r="Y207" s="52" t="str">
        <f>IF(A207&lt;&gt;"",IF(D207="DIRECCIÓN_DE_TRANSFERENCIAS","280 0031",VLOOKUP(C207,LISTAS·PAPP!$C$3:$D$76,2,0)),"")</f>
        <v>280 8000</v>
      </c>
      <c r="Z207" s="61">
        <v>202</v>
      </c>
      <c r="AA207" s="62">
        <v>2003</v>
      </c>
      <c r="AB207" s="62">
        <v>2207</v>
      </c>
      <c r="AC207" s="65" t="str">
        <f>IF(D207&lt;&gt;"",VLOOKUP(D207,LISTAS·PAPP!$I$3:$M$16,2,0),"")</f>
        <v>56</v>
      </c>
      <c r="AD207" s="51" t="str">
        <f>IF(D207&lt;&gt;"",VLOOKUP(D207,LISTAS·PAPP!$I$3:$M$16,3,0),"")</f>
        <v>DESARROLLO_INFANTIL</v>
      </c>
      <c r="AE207" s="52" t="str">
        <f>IF(D207&lt;&gt;"",VLOOKUP(D207,LISTAS·PAPP!$I$3:$M$16,4,0),"")</f>
        <v>001</v>
      </c>
      <c r="AF207" s="51" t="str">
        <f>IF(D207&lt;&gt;"",VLOOKUP(D207,LISTAS·PAPP!$I$3:$M$16,5,0),"")</f>
        <v>ESTRATEGIA_DE_MEJORAMIENTO_DEL_TALENTO_HUMANO_DE_LOS_SERVICIOS_DE_DESARROLLO_INFANTIL</v>
      </c>
      <c r="AG207" s="52" t="str">
        <f>IF(AH207&lt;&gt;"",VLOOKUP(AH207,LISTAS·PAPP!$O$3:$P$74,2,0),"")</f>
        <v>006</v>
      </c>
      <c r="AH207" s="58" t="s">
        <v>859</v>
      </c>
      <c r="AI207" s="60" t="s">
        <v>471</v>
      </c>
      <c r="AJ207" s="51" t="str">
        <f>IF(AI207&lt;&gt;"",VLOOKUP(AI207,LISTAS·PAPP!$X$4:$Y$80,2,0),"")</f>
        <v>NO APLICA</v>
      </c>
      <c r="AK207" s="58" t="s">
        <v>632</v>
      </c>
      <c r="AL207" s="60">
        <v>730301</v>
      </c>
      <c r="AM207" s="51" t="str">
        <f>IF(ISERROR(VLOOKUP(AL207,LISTAS·PAPP!$AD$4:$AE$334,2,0))," ",VLOOKUP(AL207,LISTAS·PAPP!$AD$4:$AE$334,2,0))</f>
        <v>Pasajes al Interior</v>
      </c>
      <c r="AN207" s="63">
        <v>400</v>
      </c>
      <c r="AO207" s="64">
        <v>0</v>
      </c>
      <c r="AP207" s="64">
        <v>0</v>
      </c>
      <c r="AQ207" s="64">
        <v>0</v>
      </c>
      <c r="AR207" s="64">
        <v>0</v>
      </c>
      <c r="AS207" s="64">
        <v>0</v>
      </c>
      <c r="AT207" s="64">
        <v>0</v>
      </c>
      <c r="AU207" s="64">
        <v>0</v>
      </c>
      <c r="AV207" s="64">
        <v>100</v>
      </c>
      <c r="AW207" s="64">
        <v>100</v>
      </c>
      <c r="AX207" s="64">
        <v>100</v>
      </c>
      <c r="AY207" s="64">
        <v>100</v>
      </c>
      <c r="AZ207" s="64">
        <v>0</v>
      </c>
      <c r="BA207" s="53">
        <f t="shared" si="10"/>
        <v>400</v>
      </c>
      <c r="BB207" s="54" t="str">
        <f t="shared" si="11"/>
        <v>OK</v>
      </c>
      <c r="BC207" s="55" t="str">
        <f t="shared" si="12"/>
        <v xml:space="preserve">                </v>
      </c>
    </row>
    <row r="208" spans="1:55" ht="50.1" customHeight="1" x14ac:dyDescent="0.25">
      <c r="A208" s="58" t="s">
        <v>39</v>
      </c>
      <c r="B208" s="58" t="s">
        <v>51</v>
      </c>
      <c r="C208" s="58" t="s">
        <v>150</v>
      </c>
      <c r="D208" s="58" t="s">
        <v>171</v>
      </c>
      <c r="E208" s="51" t="str">
        <f>IF(C208&lt;&gt;"",VLOOKUP(MID(C208,18,5),LISTAS·PAPP!$E$4:$F$76,2,0),"")</f>
        <v>GUAYAS</v>
      </c>
      <c r="F208" s="58" t="s">
        <v>287</v>
      </c>
      <c r="G208" s="51" t="str">
        <f>IF(F208&lt;&gt;"",VLOOKUP(F208,LISTAS·PAPP!$R$3:$T$221,3,0),"")</f>
        <v xml:space="preserve"> </v>
      </c>
      <c r="H208" s="58" t="s">
        <v>905</v>
      </c>
      <c r="I208" s="66" t="s">
        <v>945</v>
      </c>
      <c r="J208" s="66" t="s">
        <v>957</v>
      </c>
      <c r="K208" s="67">
        <v>1</v>
      </c>
      <c r="L208" s="66" t="s">
        <v>958</v>
      </c>
      <c r="M208" s="60">
        <v>0</v>
      </c>
      <c r="N208" s="60">
        <v>0</v>
      </c>
      <c r="O208" s="60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1</v>
      </c>
      <c r="U208" s="60">
        <v>0</v>
      </c>
      <c r="V208" s="60">
        <v>0</v>
      </c>
      <c r="W208" s="60">
        <v>0</v>
      </c>
      <c r="X208" s="60">
        <v>0</v>
      </c>
      <c r="Y208" s="52" t="str">
        <f>IF(A208&lt;&gt;"",IF(D208="DIRECCIÓN_DE_TRANSFERENCIAS","280 0031",VLOOKUP(C208,LISTAS·PAPP!$C$3:$D$76,2,0)),"")</f>
        <v>280 8000</v>
      </c>
      <c r="Z208" s="61">
        <v>202</v>
      </c>
      <c r="AA208" s="62">
        <v>2003</v>
      </c>
      <c r="AB208" s="62">
        <v>2207</v>
      </c>
      <c r="AC208" s="65" t="str">
        <f>IF(D208&lt;&gt;"",VLOOKUP(D208,LISTAS·PAPP!$I$3:$M$16,2,0),"")</f>
        <v>56</v>
      </c>
      <c r="AD208" s="51" t="str">
        <f>IF(D208&lt;&gt;"",VLOOKUP(D208,LISTAS·PAPP!$I$3:$M$16,3,0),"")</f>
        <v>DESARROLLO_INFANTIL</v>
      </c>
      <c r="AE208" s="52" t="str">
        <f>IF(D208&lt;&gt;"",VLOOKUP(D208,LISTAS·PAPP!$I$3:$M$16,4,0),"")</f>
        <v>001</v>
      </c>
      <c r="AF208" s="51" t="str">
        <f>IF(D208&lt;&gt;"",VLOOKUP(D208,LISTAS·PAPP!$I$3:$M$16,5,0),"")</f>
        <v>ESTRATEGIA_DE_MEJORAMIENTO_DEL_TALENTO_HUMANO_DE_LOS_SERVICIOS_DE_DESARROLLO_INFANTIL</v>
      </c>
      <c r="AG208" s="52" t="str">
        <f>IF(AH208&lt;&gt;"",VLOOKUP(AH208,LISTAS·PAPP!$O$3:$P$74,2,0),"")</f>
        <v>006</v>
      </c>
      <c r="AH208" s="58" t="s">
        <v>859</v>
      </c>
      <c r="AI208" s="60" t="s">
        <v>471</v>
      </c>
      <c r="AJ208" s="51" t="str">
        <f>IF(AI208&lt;&gt;"",VLOOKUP(AI208,LISTAS·PAPP!$X$4:$Y$80,2,0),"")</f>
        <v>NO APLICA</v>
      </c>
      <c r="AK208" s="58" t="s">
        <v>632</v>
      </c>
      <c r="AL208" s="60">
        <v>730303</v>
      </c>
      <c r="AM208" s="51" t="str">
        <f>IF(ISERROR(VLOOKUP(AL208,LISTAS·PAPP!$AD$4:$AE$334,2,0))," ",VLOOKUP(AL208,LISTAS·PAPP!$AD$4:$AE$334,2,0))</f>
        <v>Viáticos y Subsistencias en el Interior</v>
      </c>
      <c r="AN208" s="63">
        <v>320</v>
      </c>
      <c r="AO208" s="64">
        <v>0</v>
      </c>
      <c r="AP208" s="64">
        <v>0</v>
      </c>
      <c r="AQ208" s="64">
        <v>0</v>
      </c>
      <c r="AR208" s="64">
        <v>0</v>
      </c>
      <c r="AS208" s="64">
        <v>0</v>
      </c>
      <c r="AT208" s="64">
        <v>0</v>
      </c>
      <c r="AU208" s="64">
        <v>0</v>
      </c>
      <c r="AV208" s="64">
        <v>64</v>
      </c>
      <c r="AW208" s="64">
        <v>64</v>
      </c>
      <c r="AX208" s="64">
        <v>64</v>
      </c>
      <c r="AY208" s="64">
        <v>64</v>
      </c>
      <c r="AZ208" s="64">
        <v>64</v>
      </c>
      <c r="BA208" s="53">
        <f t="shared" si="10"/>
        <v>320</v>
      </c>
      <c r="BB208" s="54" t="str">
        <f t="shared" si="11"/>
        <v>OK</v>
      </c>
      <c r="BC208" s="55" t="str">
        <f t="shared" si="12"/>
        <v xml:space="preserve">                </v>
      </c>
    </row>
    <row r="209" spans="1:55" ht="50.1" customHeight="1" x14ac:dyDescent="0.25">
      <c r="A209" s="58" t="s">
        <v>38</v>
      </c>
      <c r="B209" s="58" t="s">
        <v>42</v>
      </c>
      <c r="C209" s="58" t="s">
        <v>53</v>
      </c>
      <c r="D209" s="58" t="s">
        <v>171</v>
      </c>
      <c r="E209" s="51" t="str">
        <f>IF(C209&lt;&gt;"",VLOOKUP(MID(C209,18,5),LISTAS·PAPP!$E$4:$F$76,2,0),"")</f>
        <v>PICHINCHA</v>
      </c>
      <c r="F209" s="58" t="s">
        <v>386</v>
      </c>
      <c r="G209" s="51" t="str">
        <f>IF(F209&lt;&gt;"",VLOOKUP(F209,LISTAS·PAPP!$R$3:$T$221,3,0),"")</f>
        <v xml:space="preserve"> </v>
      </c>
      <c r="H209" s="58" t="s">
        <v>905</v>
      </c>
      <c r="I209" s="66" t="s">
        <v>953</v>
      </c>
      <c r="J209" s="66" t="s">
        <v>963</v>
      </c>
      <c r="K209" s="67">
        <v>1</v>
      </c>
      <c r="L209" s="66" t="s">
        <v>964</v>
      </c>
      <c r="M209" s="60">
        <v>0</v>
      </c>
      <c r="N209" s="60">
        <v>0</v>
      </c>
      <c r="O209" s="60">
        <v>0</v>
      </c>
      <c r="P209" s="60">
        <v>0</v>
      </c>
      <c r="Q209" s="60">
        <v>1</v>
      </c>
      <c r="R209" s="60">
        <v>0</v>
      </c>
      <c r="S209" s="60">
        <v>0</v>
      </c>
      <c r="T209" s="60">
        <v>1</v>
      </c>
      <c r="U209" s="60">
        <v>0</v>
      </c>
      <c r="V209" s="60">
        <v>0</v>
      </c>
      <c r="W209" s="60">
        <v>0</v>
      </c>
      <c r="X209" s="60">
        <v>0</v>
      </c>
      <c r="Y209" s="52" t="str">
        <f>IF(A209&lt;&gt;"",IF(D209="DIRECCIÓN_DE_TRANSFERENCIAS","280 0031",VLOOKUP(C209,LISTAS·PAPP!$C$3:$D$76,2,0)),"")</f>
        <v>280 9999</v>
      </c>
      <c r="Z209" s="61">
        <v>202</v>
      </c>
      <c r="AA209" s="62">
        <v>2003</v>
      </c>
      <c r="AB209" s="62">
        <v>2207</v>
      </c>
      <c r="AC209" s="65" t="str">
        <f>IF(D209&lt;&gt;"",VLOOKUP(D209,LISTAS·PAPP!$I$3:$M$16,2,0),"")</f>
        <v>56</v>
      </c>
      <c r="AD209" s="51" t="str">
        <f>IF(D209&lt;&gt;"",VLOOKUP(D209,LISTAS·PAPP!$I$3:$M$16,3,0),"")</f>
        <v>DESARROLLO_INFANTIL</v>
      </c>
      <c r="AE209" s="52" t="str">
        <f>IF(D209&lt;&gt;"",VLOOKUP(D209,LISTAS·PAPP!$I$3:$M$16,4,0),"")</f>
        <v>001</v>
      </c>
      <c r="AF209" s="51" t="str">
        <f>IF(D209&lt;&gt;"",VLOOKUP(D209,LISTAS·PAPP!$I$3:$M$16,5,0),"")</f>
        <v>ESTRATEGIA_DE_MEJORAMIENTO_DEL_TALENTO_HUMANO_DE_LOS_SERVICIOS_DE_DESARROLLO_INFANTIL</v>
      </c>
      <c r="AG209" s="52" t="str">
        <f>IF(AH209&lt;&gt;"",VLOOKUP(AH209,LISTAS·PAPP!$O$3:$P$74,2,0),"")</f>
        <v>002</v>
      </c>
      <c r="AH209" s="58" t="s">
        <v>858</v>
      </c>
      <c r="AI209" s="60" t="s">
        <v>471</v>
      </c>
      <c r="AJ209" s="51" t="str">
        <f>IF(AI209&lt;&gt;"",VLOOKUP(AI209,LISTAS·PAPP!$X$4:$Y$80,2,0),"")</f>
        <v>NO APLICA</v>
      </c>
      <c r="AK209" s="58" t="s">
        <v>632</v>
      </c>
      <c r="AL209" s="60">
        <v>730812</v>
      </c>
      <c r="AM209" s="51" t="str">
        <f>IF(ISERROR(VLOOKUP(AL209,LISTAS·PAPP!$AD$4:$AE$334,2,0))," ",VLOOKUP(AL209,LISTAS·PAPP!$AD$4:$AE$334,2,0))</f>
        <v>Materiales Didácticos</v>
      </c>
      <c r="AN209" s="63">
        <v>736512</v>
      </c>
      <c r="AO209" s="64">
        <v>0</v>
      </c>
      <c r="AP209" s="64">
        <v>0</v>
      </c>
      <c r="AQ209" s="64">
        <v>0</v>
      </c>
      <c r="AR209" s="64">
        <v>0</v>
      </c>
      <c r="AS209" s="64">
        <v>0</v>
      </c>
      <c r="AT209" s="64">
        <v>0</v>
      </c>
      <c r="AU209" s="64">
        <v>0</v>
      </c>
      <c r="AV209" s="64">
        <v>736512</v>
      </c>
      <c r="AW209" s="64">
        <v>0</v>
      </c>
      <c r="AX209" s="64">
        <v>0</v>
      </c>
      <c r="AY209" s="64">
        <v>0</v>
      </c>
      <c r="AZ209" s="64">
        <v>0</v>
      </c>
      <c r="BA209" s="53">
        <f t="shared" si="10"/>
        <v>736512</v>
      </c>
      <c r="BB209" s="54" t="str">
        <f t="shared" si="11"/>
        <v>OK</v>
      </c>
      <c r="BC209" s="55" t="str">
        <f t="shared" si="12"/>
        <v xml:space="preserve">                </v>
      </c>
    </row>
    <row r="210" spans="1:55" ht="50.1" customHeight="1" x14ac:dyDescent="0.25">
      <c r="A210" s="58" t="s">
        <v>38</v>
      </c>
      <c r="B210" s="58" t="s">
        <v>42</v>
      </c>
      <c r="C210" s="58" t="s">
        <v>64</v>
      </c>
      <c r="D210" s="58" t="s">
        <v>171</v>
      </c>
      <c r="E210" s="51" t="str">
        <f>IF(C210&lt;&gt;"",VLOOKUP(MID(C210,18,5),LISTAS·PAPP!$E$4:$F$76,2,0),"")</f>
        <v>PICHINCHA</v>
      </c>
      <c r="F210" s="58" t="s">
        <v>386</v>
      </c>
      <c r="G210" s="51" t="str">
        <f>IF(F210&lt;&gt;"",VLOOKUP(F210,LISTAS·PAPP!$R$3:$T$221,3,0),"")</f>
        <v xml:space="preserve"> </v>
      </c>
      <c r="H210" s="58" t="s">
        <v>905</v>
      </c>
      <c r="I210" s="66" t="s">
        <v>953</v>
      </c>
      <c r="J210" s="66" t="s">
        <v>961</v>
      </c>
      <c r="K210" s="67">
        <v>1</v>
      </c>
      <c r="L210" s="66" t="s">
        <v>962</v>
      </c>
      <c r="M210" s="60">
        <v>0</v>
      </c>
      <c r="N210" s="60">
        <v>0</v>
      </c>
      <c r="O210" s="60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1</v>
      </c>
      <c r="U210" s="60">
        <v>0</v>
      </c>
      <c r="V210" s="60">
        <v>0</v>
      </c>
      <c r="W210" s="60">
        <v>0</v>
      </c>
      <c r="X210" s="60">
        <v>0</v>
      </c>
      <c r="Y210" s="52" t="str">
        <f>IF(A210&lt;&gt;"",IF(D210="DIRECCIÓN_DE_TRANSFERENCIAS","280 0031",VLOOKUP(C210,LISTAS·PAPP!$C$3:$D$76,2,0)),"")</f>
        <v>280 9999</v>
      </c>
      <c r="Z210" s="61">
        <v>202</v>
      </c>
      <c r="AA210" s="62">
        <v>2003</v>
      </c>
      <c r="AB210" s="62">
        <v>2207</v>
      </c>
      <c r="AC210" s="65" t="str">
        <f>IF(D210&lt;&gt;"",VLOOKUP(D210,LISTAS·PAPP!$I$3:$M$16,2,0),"")</f>
        <v>56</v>
      </c>
      <c r="AD210" s="51" t="str">
        <f>IF(D210&lt;&gt;"",VLOOKUP(D210,LISTAS·PAPP!$I$3:$M$16,3,0),"")</f>
        <v>DESARROLLO_INFANTIL</v>
      </c>
      <c r="AE210" s="52" t="str">
        <f>IF(D210&lt;&gt;"",VLOOKUP(D210,LISTAS·PAPP!$I$3:$M$16,4,0),"")</f>
        <v>001</v>
      </c>
      <c r="AF210" s="51" t="str">
        <f>IF(D210&lt;&gt;"",VLOOKUP(D210,LISTAS·PAPP!$I$3:$M$16,5,0),"")</f>
        <v>ESTRATEGIA_DE_MEJORAMIENTO_DEL_TALENTO_HUMANO_DE_LOS_SERVICIOS_DE_DESARROLLO_INFANTIL</v>
      </c>
      <c r="AG210" s="52" t="str">
        <f>IF(AH210&lt;&gt;"",VLOOKUP(AH210,LISTAS·PAPP!$O$3:$P$74,2,0),"")</f>
        <v>002</v>
      </c>
      <c r="AH210" s="58" t="s">
        <v>858</v>
      </c>
      <c r="AI210" s="60" t="s">
        <v>471</v>
      </c>
      <c r="AJ210" s="51" t="str">
        <f>IF(AI210&lt;&gt;"",VLOOKUP(AI210,LISTAS·PAPP!$X$4:$Y$80,2,0),"")</f>
        <v>NO APLICA</v>
      </c>
      <c r="AK210" s="58" t="s">
        <v>632</v>
      </c>
      <c r="AL210" s="60">
        <v>731404</v>
      </c>
      <c r="AM210" s="51" t="str">
        <f>IF(ISERROR(VLOOKUP(AL210,LISTAS·PAPP!$AD$4:$AE$334,2,0))," ",VLOOKUP(AL210,LISTAS·PAPP!$AD$4:$AE$334,2,0))</f>
        <v>Maquinarias y Equipos</v>
      </c>
      <c r="AN210" s="63">
        <v>233.02</v>
      </c>
      <c r="AO210" s="64">
        <v>0</v>
      </c>
      <c r="AP210" s="64">
        <v>0</v>
      </c>
      <c r="AQ210" s="64">
        <v>0</v>
      </c>
      <c r="AR210" s="64">
        <v>0</v>
      </c>
      <c r="AS210" s="64">
        <v>0</v>
      </c>
      <c r="AT210" s="64">
        <v>0</v>
      </c>
      <c r="AU210" s="64">
        <v>0</v>
      </c>
      <c r="AV210" s="64">
        <v>233.02</v>
      </c>
      <c r="AW210" s="64">
        <v>0</v>
      </c>
      <c r="AX210" s="64">
        <v>0</v>
      </c>
      <c r="AY210" s="64">
        <v>0</v>
      </c>
      <c r="AZ210" s="64">
        <v>0</v>
      </c>
      <c r="BA210" s="53">
        <f t="shared" si="10"/>
        <v>233.02</v>
      </c>
      <c r="BB210" s="54" t="str">
        <f t="shared" si="11"/>
        <v>OK</v>
      </c>
      <c r="BC210" s="55" t="str">
        <f t="shared" si="12"/>
        <v xml:space="preserve">                </v>
      </c>
    </row>
    <row r="211" spans="1:55" ht="50.1" customHeight="1" x14ac:dyDescent="0.25">
      <c r="A211" s="58" t="s">
        <v>38</v>
      </c>
      <c r="B211" s="58" t="s">
        <v>42</v>
      </c>
      <c r="C211" s="58" t="s">
        <v>64</v>
      </c>
      <c r="D211" s="58" t="s">
        <v>171</v>
      </c>
      <c r="E211" s="51" t="str">
        <f>IF(C211&lt;&gt;"",VLOOKUP(MID(C211,18,5),LISTAS·PAPP!$E$4:$F$76,2,0),"")</f>
        <v>PICHINCHA</v>
      </c>
      <c r="F211" s="58" t="s">
        <v>386</v>
      </c>
      <c r="G211" s="51" t="str">
        <f>IF(F211&lt;&gt;"",VLOOKUP(F211,LISTAS·PAPP!$R$3:$T$221,3,0),"")</f>
        <v xml:space="preserve"> </v>
      </c>
      <c r="H211" s="58" t="s">
        <v>905</v>
      </c>
      <c r="I211" s="66" t="s">
        <v>953</v>
      </c>
      <c r="J211" s="66" t="s">
        <v>961</v>
      </c>
      <c r="K211" s="67">
        <v>1</v>
      </c>
      <c r="L211" s="66" t="s">
        <v>962</v>
      </c>
      <c r="M211" s="60">
        <v>0</v>
      </c>
      <c r="N211" s="60">
        <v>0</v>
      </c>
      <c r="O211" s="60">
        <v>0</v>
      </c>
      <c r="P211" s="60">
        <v>0</v>
      </c>
      <c r="Q211" s="60">
        <v>0</v>
      </c>
      <c r="R211" s="60">
        <v>0</v>
      </c>
      <c r="S211" s="60">
        <v>0</v>
      </c>
      <c r="T211" s="60">
        <v>1</v>
      </c>
      <c r="U211" s="60">
        <v>0</v>
      </c>
      <c r="V211" s="60">
        <v>0</v>
      </c>
      <c r="W211" s="60">
        <v>0</v>
      </c>
      <c r="X211" s="60">
        <v>0</v>
      </c>
      <c r="Y211" s="52" t="str">
        <f>IF(A211&lt;&gt;"",IF(D211="DIRECCIÓN_DE_TRANSFERENCIAS","280 0031",VLOOKUP(C211,LISTAS·PAPP!$C$3:$D$76,2,0)),"")</f>
        <v>280 9999</v>
      </c>
      <c r="Z211" s="61">
        <v>202</v>
      </c>
      <c r="AA211" s="62">
        <v>2003</v>
      </c>
      <c r="AB211" s="62">
        <v>2207</v>
      </c>
      <c r="AC211" s="65" t="str">
        <f>IF(D211&lt;&gt;"",VLOOKUP(D211,LISTAS·PAPP!$I$3:$M$16,2,0),"")</f>
        <v>56</v>
      </c>
      <c r="AD211" s="51" t="str">
        <f>IF(D211&lt;&gt;"",VLOOKUP(D211,LISTAS·PAPP!$I$3:$M$16,3,0),"")</f>
        <v>DESARROLLO_INFANTIL</v>
      </c>
      <c r="AE211" s="52" t="str">
        <f>IF(D211&lt;&gt;"",VLOOKUP(D211,LISTAS·PAPP!$I$3:$M$16,4,0),"")</f>
        <v>001</v>
      </c>
      <c r="AF211" s="51" t="str">
        <f>IF(D211&lt;&gt;"",VLOOKUP(D211,LISTAS·PAPP!$I$3:$M$16,5,0),"")</f>
        <v>ESTRATEGIA_DE_MEJORAMIENTO_DEL_TALENTO_HUMANO_DE_LOS_SERVICIOS_DE_DESARROLLO_INFANTIL</v>
      </c>
      <c r="AG211" s="52" t="str">
        <f>IF(AH211&lt;&gt;"",VLOOKUP(AH211,LISTAS·PAPP!$O$3:$P$74,2,0),"")</f>
        <v>002</v>
      </c>
      <c r="AH211" s="58" t="s">
        <v>858</v>
      </c>
      <c r="AI211" s="60" t="s">
        <v>471</v>
      </c>
      <c r="AJ211" s="51" t="str">
        <f>IF(AI211&lt;&gt;"",VLOOKUP(AI211,LISTAS·PAPP!$X$4:$Y$80,2,0),"")</f>
        <v>NO APLICA</v>
      </c>
      <c r="AK211" s="58" t="s">
        <v>636</v>
      </c>
      <c r="AL211" s="60">
        <v>840104</v>
      </c>
      <c r="AM211" s="51" t="str">
        <f>IF(ISERROR(VLOOKUP(AL211,LISTAS·PAPP!$AD$4:$AE$334,2,0))," ",VLOOKUP(AL211,LISTAS·PAPP!$AD$4:$AE$334,2,0))</f>
        <v>Maquinarias y Equipos</v>
      </c>
      <c r="AN211" s="63">
        <v>2466.69</v>
      </c>
      <c r="AO211" s="64">
        <v>0</v>
      </c>
      <c r="AP211" s="64">
        <v>0</v>
      </c>
      <c r="AQ211" s="64">
        <v>0</v>
      </c>
      <c r="AR211" s="64">
        <v>0</v>
      </c>
      <c r="AS211" s="64">
        <v>0</v>
      </c>
      <c r="AT211" s="64">
        <v>0</v>
      </c>
      <c r="AU211" s="64">
        <v>0</v>
      </c>
      <c r="AV211" s="64">
        <v>2466.69</v>
      </c>
      <c r="AW211" s="64">
        <v>0</v>
      </c>
      <c r="AX211" s="64">
        <v>0</v>
      </c>
      <c r="AY211" s="64">
        <v>0</v>
      </c>
      <c r="AZ211" s="64">
        <v>0</v>
      </c>
      <c r="BA211" s="53">
        <f t="shared" si="10"/>
        <v>2466.69</v>
      </c>
      <c r="BB211" s="54" t="str">
        <f t="shared" si="11"/>
        <v>OK</v>
      </c>
      <c r="BC211" s="55" t="str">
        <f t="shared" si="12"/>
        <v xml:space="preserve">                </v>
      </c>
    </row>
    <row r="212" spans="1:55" ht="50.1" customHeight="1" x14ac:dyDescent="0.25">
      <c r="A212" s="58" t="s">
        <v>38</v>
      </c>
      <c r="B212" s="58" t="s">
        <v>42</v>
      </c>
      <c r="C212" s="58" t="s">
        <v>64</v>
      </c>
      <c r="D212" s="58" t="s">
        <v>171</v>
      </c>
      <c r="E212" s="51" t="str">
        <f>IF(C212&lt;&gt;"",VLOOKUP(MID(C212,18,5),LISTAS·PAPP!$E$4:$F$76,2,0),"")</f>
        <v>PICHINCHA</v>
      </c>
      <c r="F212" s="58" t="s">
        <v>386</v>
      </c>
      <c r="G212" s="51" t="str">
        <f>IF(F212&lt;&gt;"",VLOOKUP(F212,LISTAS·PAPP!$R$3:$T$221,3,0),"")</f>
        <v xml:space="preserve"> </v>
      </c>
      <c r="H212" s="58" t="s">
        <v>905</v>
      </c>
      <c r="I212" s="66" t="s">
        <v>953</v>
      </c>
      <c r="J212" s="66" t="s">
        <v>965</v>
      </c>
      <c r="K212" s="67">
        <v>1</v>
      </c>
      <c r="L212" s="66" t="s">
        <v>966</v>
      </c>
      <c r="M212" s="60">
        <v>0</v>
      </c>
      <c r="N212" s="60">
        <v>0</v>
      </c>
      <c r="O212" s="60">
        <v>0</v>
      </c>
      <c r="P212" s="60">
        <v>0</v>
      </c>
      <c r="Q212" s="60">
        <v>0</v>
      </c>
      <c r="R212" s="60">
        <v>0</v>
      </c>
      <c r="S212" s="60">
        <v>0</v>
      </c>
      <c r="T212" s="60">
        <v>1</v>
      </c>
      <c r="U212" s="60">
        <v>0</v>
      </c>
      <c r="V212" s="60">
        <v>0</v>
      </c>
      <c r="W212" s="60">
        <v>0</v>
      </c>
      <c r="X212" s="60">
        <v>0</v>
      </c>
      <c r="Y212" s="52" t="str">
        <f>IF(A212&lt;&gt;"",IF(D212="DIRECCIÓN_DE_TRANSFERENCIAS","280 0031",VLOOKUP(C212,LISTAS·PAPP!$C$3:$D$76,2,0)),"")</f>
        <v>280 9999</v>
      </c>
      <c r="Z212" s="61">
        <v>202</v>
      </c>
      <c r="AA212" s="62">
        <v>2003</v>
      </c>
      <c r="AB212" s="62">
        <v>2207</v>
      </c>
      <c r="AC212" s="65" t="str">
        <f>IF(D212&lt;&gt;"",VLOOKUP(D212,LISTAS·PAPP!$I$3:$M$16,2,0),"")</f>
        <v>56</v>
      </c>
      <c r="AD212" s="51" t="str">
        <f>IF(D212&lt;&gt;"",VLOOKUP(D212,LISTAS·PAPP!$I$3:$M$16,3,0),"")</f>
        <v>DESARROLLO_INFANTIL</v>
      </c>
      <c r="AE212" s="52" t="str">
        <f>IF(D212&lt;&gt;"",VLOOKUP(D212,LISTAS·PAPP!$I$3:$M$16,4,0),"")</f>
        <v>001</v>
      </c>
      <c r="AF212" s="51" t="str">
        <f>IF(D212&lt;&gt;"",VLOOKUP(D212,LISTAS·PAPP!$I$3:$M$16,5,0),"")</f>
        <v>ESTRATEGIA_DE_MEJORAMIENTO_DEL_TALENTO_HUMANO_DE_LOS_SERVICIOS_DE_DESARROLLO_INFANTIL</v>
      </c>
      <c r="AG212" s="52" t="str">
        <f>IF(AH212&lt;&gt;"",VLOOKUP(AH212,LISTAS·PAPP!$O$3:$P$74,2,0),"")</f>
        <v>002</v>
      </c>
      <c r="AH212" s="58" t="s">
        <v>858</v>
      </c>
      <c r="AI212" s="60" t="s">
        <v>471</v>
      </c>
      <c r="AJ212" s="51" t="str">
        <f>IF(AI212&lt;&gt;"",VLOOKUP(AI212,LISTAS·PAPP!$X$4:$Y$80,2,0),"")</f>
        <v>NO APLICA</v>
      </c>
      <c r="AK212" s="58" t="s">
        <v>636</v>
      </c>
      <c r="AL212" s="60">
        <v>840107</v>
      </c>
      <c r="AM212" s="51" t="str">
        <f>IF(ISERROR(VLOOKUP(AL212,LISTAS·PAPP!$AD$4:$AE$334,2,0))," ",VLOOKUP(AL212,LISTAS·PAPP!$AD$4:$AE$334,2,0))</f>
        <v>Equipos, Sistemas y Paquetes Informáticos</v>
      </c>
      <c r="AN212" s="63">
        <v>15294.72</v>
      </c>
      <c r="AO212" s="64">
        <v>0</v>
      </c>
      <c r="AP212" s="64">
        <v>0</v>
      </c>
      <c r="AQ212" s="64">
        <v>0</v>
      </c>
      <c r="AR212" s="64">
        <v>0</v>
      </c>
      <c r="AS212" s="64">
        <v>0</v>
      </c>
      <c r="AT212" s="64">
        <v>0</v>
      </c>
      <c r="AU212" s="64">
        <v>0</v>
      </c>
      <c r="AV212" s="64">
        <v>15294.72</v>
      </c>
      <c r="AW212" s="64">
        <v>0</v>
      </c>
      <c r="AX212" s="64">
        <v>0</v>
      </c>
      <c r="AY212" s="64">
        <v>0</v>
      </c>
      <c r="AZ212" s="64">
        <v>0</v>
      </c>
      <c r="BA212" s="53">
        <f t="shared" si="10"/>
        <v>15294.72</v>
      </c>
      <c r="BB212" s="54" t="str">
        <f t="shared" si="11"/>
        <v>OK</v>
      </c>
      <c r="BC212" s="55" t="str">
        <f t="shared" si="12"/>
        <v xml:space="preserve">                </v>
      </c>
    </row>
    <row r="213" spans="1:55" ht="50.1" customHeight="1" x14ac:dyDescent="0.25">
      <c r="A213" s="58" t="s">
        <v>38</v>
      </c>
      <c r="B213" s="58" t="s">
        <v>42</v>
      </c>
      <c r="C213" s="58" t="s">
        <v>64</v>
      </c>
      <c r="D213" s="58" t="s">
        <v>171</v>
      </c>
      <c r="E213" s="51" t="str">
        <f>IF(C213&lt;&gt;"",VLOOKUP(MID(C213,18,5),LISTAS·PAPP!$E$4:$F$76,2,0),"")</f>
        <v>PICHINCHA</v>
      </c>
      <c r="F213" s="58" t="s">
        <v>386</v>
      </c>
      <c r="G213" s="51" t="str">
        <f>IF(F213&lt;&gt;"",VLOOKUP(F213,LISTAS·PAPP!$R$3:$T$221,3,0),"")</f>
        <v xml:space="preserve"> </v>
      </c>
      <c r="H213" s="58" t="s">
        <v>905</v>
      </c>
      <c r="I213" s="66" t="s">
        <v>945</v>
      </c>
      <c r="J213" s="66" t="s">
        <v>959</v>
      </c>
      <c r="K213" s="67">
        <v>1</v>
      </c>
      <c r="L213" s="66" t="s">
        <v>960</v>
      </c>
      <c r="M213" s="60">
        <v>0</v>
      </c>
      <c r="N213" s="60">
        <v>0</v>
      </c>
      <c r="O213" s="60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1</v>
      </c>
      <c r="U213" s="60">
        <v>0</v>
      </c>
      <c r="V213" s="60">
        <v>0</v>
      </c>
      <c r="W213" s="60">
        <v>0</v>
      </c>
      <c r="X213" s="60">
        <v>0</v>
      </c>
      <c r="Y213" s="52" t="str">
        <f>IF(A213&lt;&gt;"",IF(D213="DIRECCIÓN_DE_TRANSFERENCIAS","280 0031",VLOOKUP(C213,LISTAS·PAPP!$C$3:$D$76,2,0)),"")</f>
        <v>280 9999</v>
      </c>
      <c r="Z213" s="61">
        <v>202</v>
      </c>
      <c r="AA213" s="62">
        <v>2003</v>
      </c>
      <c r="AB213" s="62">
        <v>2207</v>
      </c>
      <c r="AC213" s="65" t="str">
        <f>IF(D213&lt;&gt;"",VLOOKUP(D213,LISTAS·PAPP!$I$3:$M$16,2,0),"")</f>
        <v>56</v>
      </c>
      <c r="AD213" s="51" t="str">
        <f>IF(D213&lt;&gt;"",VLOOKUP(D213,LISTAS·PAPP!$I$3:$M$16,3,0),"")</f>
        <v>DESARROLLO_INFANTIL</v>
      </c>
      <c r="AE213" s="52" t="str">
        <f>IF(D213&lt;&gt;"",VLOOKUP(D213,LISTAS·PAPP!$I$3:$M$16,4,0),"")</f>
        <v>001</v>
      </c>
      <c r="AF213" s="51" t="str">
        <f>IF(D213&lt;&gt;"",VLOOKUP(D213,LISTAS·PAPP!$I$3:$M$16,5,0),"")</f>
        <v>ESTRATEGIA_DE_MEJORAMIENTO_DEL_TALENTO_HUMANO_DE_LOS_SERVICIOS_DE_DESARROLLO_INFANTIL</v>
      </c>
      <c r="AG213" s="52" t="str">
        <f>IF(AH213&lt;&gt;"",VLOOKUP(AH213,LISTAS·PAPP!$O$3:$P$74,2,0),"")</f>
        <v>006</v>
      </c>
      <c r="AH213" s="58" t="s">
        <v>859</v>
      </c>
      <c r="AI213" s="60" t="s">
        <v>471</v>
      </c>
      <c r="AJ213" s="51" t="str">
        <f>IF(AI213&lt;&gt;"",VLOOKUP(AI213,LISTAS·PAPP!$X$4:$Y$80,2,0),"")</f>
        <v>NO APLICA</v>
      </c>
      <c r="AK213" s="58" t="s">
        <v>632</v>
      </c>
      <c r="AL213" s="60">
        <v>730301</v>
      </c>
      <c r="AM213" s="51" t="str">
        <f>IF(ISERROR(VLOOKUP(AL213,LISTAS·PAPP!$AD$4:$AE$334,2,0))," ",VLOOKUP(AL213,LISTAS·PAPP!$AD$4:$AE$334,2,0))</f>
        <v>Pasajes al Interior</v>
      </c>
      <c r="AN213" s="63">
        <v>2668</v>
      </c>
      <c r="AO213" s="64">
        <v>0</v>
      </c>
      <c r="AP213" s="64">
        <v>0</v>
      </c>
      <c r="AQ213" s="64">
        <v>0</v>
      </c>
      <c r="AR213" s="64">
        <v>0</v>
      </c>
      <c r="AS213" s="64">
        <v>0</v>
      </c>
      <c r="AT213" s="64">
        <v>0</v>
      </c>
      <c r="AU213" s="64">
        <v>0</v>
      </c>
      <c r="AV213" s="64">
        <v>533.6</v>
      </c>
      <c r="AW213" s="64">
        <v>533.6</v>
      </c>
      <c r="AX213" s="64">
        <v>533.6</v>
      </c>
      <c r="AY213" s="64">
        <v>533.6</v>
      </c>
      <c r="AZ213" s="64">
        <v>533.6</v>
      </c>
      <c r="BA213" s="53">
        <f t="shared" si="10"/>
        <v>2668</v>
      </c>
      <c r="BB213" s="54" t="str">
        <f t="shared" si="11"/>
        <v>OK</v>
      </c>
      <c r="BC213" s="55" t="str">
        <f t="shared" si="12"/>
        <v xml:space="preserve">                </v>
      </c>
    </row>
    <row r="214" spans="1:55" ht="50.1" customHeight="1" x14ac:dyDescent="0.25">
      <c r="A214" s="58" t="s">
        <v>38</v>
      </c>
      <c r="B214" s="58" t="s">
        <v>42</v>
      </c>
      <c r="C214" s="58" t="s">
        <v>64</v>
      </c>
      <c r="D214" s="58" t="s">
        <v>171</v>
      </c>
      <c r="E214" s="51" t="str">
        <f>IF(C214&lt;&gt;"",VLOOKUP(MID(C214,18,5),LISTAS·PAPP!$E$4:$F$76,2,0),"")</f>
        <v>PICHINCHA</v>
      </c>
      <c r="F214" s="58" t="s">
        <v>386</v>
      </c>
      <c r="G214" s="51" t="str">
        <f>IF(F214&lt;&gt;"",VLOOKUP(F214,LISTAS·PAPP!$R$3:$T$221,3,0),"")</f>
        <v xml:space="preserve"> </v>
      </c>
      <c r="H214" s="58" t="s">
        <v>905</v>
      </c>
      <c r="I214" s="66" t="s">
        <v>945</v>
      </c>
      <c r="J214" s="66" t="s">
        <v>957</v>
      </c>
      <c r="K214" s="67">
        <v>1</v>
      </c>
      <c r="L214" s="66" t="s">
        <v>958</v>
      </c>
      <c r="M214" s="60">
        <v>0</v>
      </c>
      <c r="N214" s="60">
        <v>0</v>
      </c>
      <c r="O214" s="60">
        <v>0</v>
      </c>
      <c r="P214" s="60">
        <v>0</v>
      </c>
      <c r="Q214" s="60">
        <v>0</v>
      </c>
      <c r="R214" s="60">
        <v>0</v>
      </c>
      <c r="S214" s="60">
        <v>0</v>
      </c>
      <c r="T214" s="60">
        <v>1</v>
      </c>
      <c r="U214" s="60">
        <v>0</v>
      </c>
      <c r="V214" s="60">
        <v>0</v>
      </c>
      <c r="W214" s="60">
        <v>0</v>
      </c>
      <c r="X214" s="60">
        <v>0</v>
      </c>
      <c r="Y214" s="52" t="str">
        <f>IF(A214&lt;&gt;"",IF(D214="DIRECCIÓN_DE_TRANSFERENCIAS","280 0031",VLOOKUP(C214,LISTAS·PAPP!$C$3:$D$76,2,0)),"")</f>
        <v>280 9999</v>
      </c>
      <c r="Z214" s="61">
        <v>202</v>
      </c>
      <c r="AA214" s="62">
        <v>2003</v>
      </c>
      <c r="AB214" s="62">
        <v>2207</v>
      </c>
      <c r="AC214" s="65" t="str">
        <f>IF(D214&lt;&gt;"",VLOOKUP(D214,LISTAS·PAPP!$I$3:$M$16,2,0),"")</f>
        <v>56</v>
      </c>
      <c r="AD214" s="51" t="str">
        <f>IF(D214&lt;&gt;"",VLOOKUP(D214,LISTAS·PAPP!$I$3:$M$16,3,0),"")</f>
        <v>DESARROLLO_INFANTIL</v>
      </c>
      <c r="AE214" s="52" t="str">
        <f>IF(D214&lt;&gt;"",VLOOKUP(D214,LISTAS·PAPP!$I$3:$M$16,4,0),"")</f>
        <v>001</v>
      </c>
      <c r="AF214" s="51" t="str">
        <f>IF(D214&lt;&gt;"",VLOOKUP(D214,LISTAS·PAPP!$I$3:$M$16,5,0),"")</f>
        <v>ESTRATEGIA_DE_MEJORAMIENTO_DEL_TALENTO_HUMANO_DE_LOS_SERVICIOS_DE_DESARROLLO_INFANTIL</v>
      </c>
      <c r="AG214" s="52" t="str">
        <f>IF(AH214&lt;&gt;"",VLOOKUP(AH214,LISTAS·PAPP!$O$3:$P$74,2,0),"")</f>
        <v>006</v>
      </c>
      <c r="AH214" s="58" t="s">
        <v>859</v>
      </c>
      <c r="AI214" s="60" t="s">
        <v>471</v>
      </c>
      <c r="AJ214" s="51" t="str">
        <f>IF(AI214&lt;&gt;"",VLOOKUP(AI214,LISTAS·PAPP!$X$4:$Y$80,2,0),"")</f>
        <v>NO APLICA</v>
      </c>
      <c r="AK214" s="58" t="s">
        <v>632</v>
      </c>
      <c r="AL214" s="60">
        <v>730303</v>
      </c>
      <c r="AM214" s="51" t="str">
        <f>IF(ISERROR(VLOOKUP(AL214,LISTAS·PAPP!$AD$4:$AE$334,2,0))," ",VLOOKUP(AL214,LISTAS·PAPP!$AD$4:$AE$334,2,0))</f>
        <v>Viáticos y Subsistencias en el Interior</v>
      </c>
      <c r="AN214" s="63">
        <v>4743.8500000000004</v>
      </c>
      <c r="AO214" s="64">
        <v>0</v>
      </c>
      <c r="AP214" s="64">
        <v>0</v>
      </c>
      <c r="AQ214" s="64">
        <v>0</v>
      </c>
      <c r="AR214" s="64">
        <v>0</v>
      </c>
      <c r="AS214" s="64">
        <v>0</v>
      </c>
      <c r="AT214" s="64">
        <v>0</v>
      </c>
      <c r="AU214" s="64">
        <v>0</v>
      </c>
      <c r="AV214" s="64">
        <v>948.7700000000001</v>
      </c>
      <c r="AW214" s="64">
        <v>948.7700000000001</v>
      </c>
      <c r="AX214" s="64">
        <v>948.7700000000001</v>
      </c>
      <c r="AY214" s="64">
        <v>948.7700000000001</v>
      </c>
      <c r="AZ214" s="64">
        <v>948.7700000000001</v>
      </c>
      <c r="BA214" s="53">
        <f t="shared" si="10"/>
        <v>4743.8500000000004</v>
      </c>
      <c r="BB214" s="54" t="str">
        <f t="shared" si="11"/>
        <v>OK</v>
      </c>
      <c r="BC214" s="55" t="str">
        <f t="shared" si="12"/>
        <v xml:space="preserve">                </v>
      </c>
    </row>
    <row r="215" spans="1:55" ht="50.1" customHeight="1" x14ac:dyDescent="0.25">
      <c r="A215" s="58" t="s">
        <v>38</v>
      </c>
      <c r="B215" s="58" t="s">
        <v>42</v>
      </c>
      <c r="C215" s="58" t="s">
        <v>64</v>
      </c>
      <c r="D215" s="58" t="s">
        <v>171</v>
      </c>
      <c r="E215" s="51" t="str">
        <f>IF(C215&lt;&gt;"",VLOOKUP(MID(C215,18,5),LISTAS·PAPP!$E$4:$F$76,2,0),"")</f>
        <v>PICHINCHA</v>
      </c>
      <c r="F215" s="58" t="s">
        <v>386</v>
      </c>
      <c r="G215" s="51" t="str">
        <f>IF(F215&lt;&gt;"",VLOOKUP(F215,LISTAS·PAPP!$R$3:$T$221,3,0),"")</f>
        <v xml:space="preserve"> </v>
      </c>
      <c r="H215" s="58" t="s">
        <v>905</v>
      </c>
      <c r="I215" s="66" t="s">
        <v>945</v>
      </c>
      <c r="J215" s="66" t="s">
        <v>969</v>
      </c>
      <c r="K215" s="67">
        <v>1</v>
      </c>
      <c r="L215" s="66" t="s">
        <v>964</v>
      </c>
      <c r="M215" s="60">
        <v>0</v>
      </c>
      <c r="N215" s="60">
        <v>0</v>
      </c>
      <c r="O215" s="60">
        <v>0</v>
      </c>
      <c r="P215" s="60">
        <v>0</v>
      </c>
      <c r="Q215" s="60">
        <v>0</v>
      </c>
      <c r="R215" s="60">
        <v>1</v>
      </c>
      <c r="S215" s="60">
        <v>0</v>
      </c>
      <c r="T215" s="60">
        <v>0</v>
      </c>
      <c r="U215" s="60">
        <v>0</v>
      </c>
      <c r="V215" s="60">
        <v>0</v>
      </c>
      <c r="W215" s="60">
        <v>0</v>
      </c>
      <c r="X215" s="60">
        <v>0</v>
      </c>
      <c r="Y215" s="52" t="str">
        <f>IF(A215&lt;&gt;"",IF(D215="DIRECCIÓN_DE_TRANSFERENCIAS","280 0031",VLOOKUP(C215,LISTAS·PAPP!$C$3:$D$76,2,0)),"")</f>
        <v>280 9999</v>
      </c>
      <c r="Z215" s="61">
        <v>202</v>
      </c>
      <c r="AA215" s="62">
        <v>2003</v>
      </c>
      <c r="AB215" s="62">
        <v>2207</v>
      </c>
      <c r="AC215" s="65" t="str">
        <f>IF(D215&lt;&gt;"",VLOOKUP(D215,LISTAS·PAPP!$I$3:$M$16,2,0),"")</f>
        <v>56</v>
      </c>
      <c r="AD215" s="51" t="str">
        <f>IF(D215&lt;&gt;"",VLOOKUP(D215,LISTAS·PAPP!$I$3:$M$16,3,0),"")</f>
        <v>DESARROLLO_INFANTIL</v>
      </c>
      <c r="AE215" s="52" t="str">
        <f>IF(D215&lt;&gt;"",VLOOKUP(D215,LISTAS·PAPP!$I$3:$M$16,4,0),"")</f>
        <v>001</v>
      </c>
      <c r="AF215" s="51" t="str">
        <f>IF(D215&lt;&gt;"",VLOOKUP(D215,LISTAS·PAPP!$I$3:$M$16,5,0),"")</f>
        <v>ESTRATEGIA_DE_MEJORAMIENTO_DEL_TALENTO_HUMANO_DE_LOS_SERVICIOS_DE_DESARROLLO_INFANTIL</v>
      </c>
      <c r="AG215" s="52" t="str">
        <f>IF(AH215&lt;&gt;"",VLOOKUP(AH215,LISTAS·PAPP!$O$3:$P$74,2,0),"")</f>
        <v>006</v>
      </c>
      <c r="AH215" s="58" t="s">
        <v>859</v>
      </c>
      <c r="AI215" s="60" t="s">
        <v>471</v>
      </c>
      <c r="AJ215" s="51" t="str">
        <f>IF(AI215&lt;&gt;"",VLOOKUP(AI215,LISTAS·PAPP!$X$4:$Y$80,2,0),"")</f>
        <v>NO APLICA</v>
      </c>
      <c r="AK215" s="58" t="s">
        <v>632</v>
      </c>
      <c r="AL215" s="60">
        <v>730702</v>
      </c>
      <c r="AM215" s="51" t="str">
        <f>IF(ISERROR(VLOOKUP(AL215,LISTAS·PAPP!$AD$4:$AE$334,2,0))," ",VLOOKUP(AL215,LISTAS·PAPP!$AD$4:$AE$334,2,0))</f>
        <v>Arrendamiento y Licencias de Uso de Paquetes Informáticos</v>
      </c>
      <c r="AN215" s="63">
        <v>5100</v>
      </c>
      <c r="AO215" s="64">
        <v>0</v>
      </c>
      <c r="AP215" s="64">
        <v>0</v>
      </c>
      <c r="AQ215" s="64">
        <v>0</v>
      </c>
      <c r="AR215" s="64">
        <v>0</v>
      </c>
      <c r="AS215" s="64">
        <v>0</v>
      </c>
      <c r="AT215" s="64">
        <v>0</v>
      </c>
      <c r="AU215" s="64">
        <v>0</v>
      </c>
      <c r="AV215" s="64">
        <v>5100</v>
      </c>
      <c r="AW215" s="64">
        <v>0</v>
      </c>
      <c r="AX215" s="64">
        <v>0</v>
      </c>
      <c r="AY215" s="64">
        <v>0</v>
      </c>
      <c r="AZ215" s="64">
        <v>0</v>
      </c>
      <c r="BA215" s="53">
        <f t="shared" si="10"/>
        <v>5100</v>
      </c>
      <c r="BB215" s="54" t="str">
        <f t="shared" si="11"/>
        <v>OK</v>
      </c>
      <c r="BC215" s="55" t="str">
        <f t="shared" si="12"/>
        <v xml:space="preserve">                </v>
      </c>
    </row>
    <row r="216" spans="1:55" ht="50.1" customHeight="1" x14ac:dyDescent="0.25">
      <c r="A216" s="58" t="s">
        <v>38</v>
      </c>
      <c r="B216" s="58" t="s">
        <v>42</v>
      </c>
      <c r="C216" s="58" t="s">
        <v>64</v>
      </c>
      <c r="D216" s="58" t="s">
        <v>171</v>
      </c>
      <c r="E216" s="51" t="str">
        <f>IF(C216&lt;&gt;"",VLOOKUP(MID(C216,18,5),LISTAS·PAPP!$E$4:$F$76,2,0),"")</f>
        <v>PICHINCHA</v>
      </c>
      <c r="F216" s="58" t="s">
        <v>386</v>
      </c>
      <c r="G216" s="51" t="str">
        <f>IF(F216&lt;&gt;"",VLOOKUP(F216,LISTAS·PAPP!$R$3:$T$221,3,0),"")</f>
        <v xml:space="preserve"> </v>
      </c>
      <c r="H216" s="58" t="s">
        <v>905</v>
      </c>
      <c r="I216" s="66" t="s">
        <v>945</v>
      </c>
      <c r="J216" s="66" t="s">
        <v>977</v>
      </c>
      <c r="K216" s="67">
        <v>12</v>
      </c>
      <c r="L216" s="66" t="s">
        <v>978</v>
      </c>
      <c r="M216" s="60">
        <v>0</v>
      </c>
      <c r="N216" s="60">
        <v>0</v>
      </c>
      <c r="O216" s="60">
        <v>0</v>
      </c>
      <c r="P216" s="60">
        <v>0</v>
      </c>
      <c r="Q216" s="60">
        <v>0</v>
      </c>
      <c r="R216" s="60">
        <v>0</v>
      </c>
      <c r="S216" s="60">
        <v>0</v>
      </c>
      <c r="T216" s="60">
        <v>12</v>
      </c>
      <c r="U216" s="60">
        <v>0</v>
      </c>
      <c r="V216" s="60">
        <v>0</v>
      </c>
      <c r="W216" s="60">
        <v>0</v>
      </c>
      <c r="X216" s="60">
        <v>0</v>
      </c>
      <c r="Y216" s="52" t="str">
        <f>IF(A216&lt;&gt;"",IF(D216="DIRECCIÓN_DE_TRANSFERENCIAS","280 0031",VLOOKUP(C216,LISTAS·PAPP!$C$3:$D$76,2,0)),"")</f>
        <v>280 9999</v>
      </c>
      <c r="Z216" s="61">
        <v>202</v>
      </c>
      <c r="AA216" s="62">
        <v>5036</v>
      </c>
      <c r="AB216" s="62">
        <v>5045</v>
      </c>
      <c r="AC216" s="65" t="str">
        <f>IF(D216&lt;&gt;"",VLOOKUP(D216,LISTAS·PAPP!$I$3:$M$16,2,0),"")</f>
        <v>56</v>
      </c>
      <c r="AD216" s="51" t="str">
        <f>IF(D216&lt;&gt;"",VLOOKUP(D216,LISTAS·PAPP!$I$3:$M$16,3,0),"")</f>
        <v>DESARROLLO_INFANTIL</v>
      </c>
      <c r="AE216" s="52" t="str">
        <f>IF(D216&lt;&gt;"",VLOOKUP(D216,LISTAS·PAPP!$I$3:$M$16,4,0),"")</f>
        <v>001</v>
      </c>
      <c r="AF216" s="51" t="str">
        <f>IF(D216&lt;&gt;"",VLOOKUP(D216,LISTAS·PAPP!$I$3:$M$16,5,0),"")</f>
        <v>ESTRATEGIA_DE_MEJORAMIENTO_DEL_TALENTO_HUMANO_DE_LOS_SERVICIOS_DE_DESARROLLO_INFANTIL</v>
      </c>
      <c r="AG216" s="52" t="str">
        <f>IF(AH216&lt;&gt;"",VLOOKUP(AH216,LISTAS·PAPP!$O$3:$P$74,2,0),"")</f>
        <v>006</v>
      </c>
      <c r="AH216" s="58" t="s">
        <v>859</v>
      </c>
      <c r="AI216" s="60" t="s">
        <v>471</v>
      </c>
      <c r="AJ216" s="51" t="str">
        <f>IF(AI216&lt;&gt;"",VLOOKUP(AI216,LISTAS·PAPP!$X$4:$Y$80,2,0),"")</f>
        <v>NO APLICA</v>
      </c>
      <c r="AK216" s="58" t="s">
        <v>632</v>
      </c>
      <c r="AL216" s="60">
        <v>730606</v>
      </c>
      <c r="AM216" s="51" t="str">
        <f>IF(ISERROR(VLOOKUP(AL216,LISTAS·PAPP!$AD$4:$AE$334,2,0))," ",VLOOKUP(AL216,LISTAS·PAPP!$AD$4:$AE$334,2,0))</f>
        <v>Honorarios por Contratos Civiles de Servicios</v>
      </c>
      <c r="AN216" s="63">
        <v>75026.67</v>
      </c>
      <c r="AO216" s="64">
        <v>0</v>
      </c>
      <c r="AP216" s="64">
        <v>0</v>
      </c>
      <c r="AQ216" s="64">
        <v>0</v>
      </c>
      <c r="AR216" s="64">
        <v>0</v>
      </c>
      <c r="AS216" s="64">
        <v>0</v>
      </c>
      <c r="AT216" s="64">
        <v>0</v>
      </c>
      <c r="AU216" s="64">
        <v>0</v>
      </c>
      <c r="AV216" s="64">
        <v>8826.67</v>
      </c>
      <c r="AW216" s="64">
        <v>16550</v>
      </c>
      <c r="AX216" s="64">
        <v>16550</v>
      </c>
      <c r="AY216" s="64">
        <v>16550</v>
      </c>
      <c r="AZ216" s="64">
        <v>16550</v>
      </c>
      <c r="BA216" s="53">
        <f t="shared" si="10"/>
        <v>75026.67</v>
      </c>
      <c r="BB216" s="54" t="str">
        <f t="shared" si="11"/>
        <v>OK</v>
      </c>
      <c r="BC216" s="55" t="str">
        <f t="shared" si="12"/>
        <v xml:space="preserve">                </v>
      </c>
    </row>
    <row r="217" spans="1:55" ht="50.1" customHeight="1" x14ac:dyDescent="0.25">
      <c r="A217" s="58" t="s">
        <v>38</v>
      </c>
      <c r="B217" s="58" t="s">
        <v>42</v>
      </c>
      <c r="C217" s="58" t="s">
        <v>64</v>
      </c>
      <c r="D217" s="58" t="s">
        <v>171</v>
      </c>
      <c r="E217" s="51" t="str">
        <f>IF(C217&lt;&gt;"",VLOOKUP(MID(C217,18,5),LISTAS·PAPP!$E$4:$F$76,2,0),"")</f>
        <v>PICHINCHA</v>
      </c>
      <c r="F217" s="58" t="s">
        <v>386</v>
      </c>
      <c r="G217" s="51" t="str">
        <f>IF(F217&lt;&gt;"",VLOOKUP(F217,LISTAS·PAPP!$R$3:$T$221,3,0),"")</f>
        <v xml:space="preserve"> </v>
      </c>
      <c r="H217" s="58" t="s">
        <v>905</v>
      </c>
      <c r="I217" s="66" t="s">
        <v>945</v>
      </c>
      <c r="J217" s="66" t="s">
        <v>977</v>
      </c>
      <c r="K217" s="67">
        <v>12</v>
      </c>
      <c r="L217" s="66" t="s">
        <v>978</v>
      </c>
      <c r="M217" s="60">
        <v>0</v>
      </c>
      <c r="N217" s="60">
        <v>0</v>
      </c>
      <c r="O217" s="60">
        <v>0</v>
      </c>
      <c r="P217" s="60">
        <v>0</v>
      </c>
      <c r="Q217" s="60">
        <v>0</v>
      </c>
      <c r="R217" s="60">
        <v>0</v>
      </c>
      <c r="S217" s="60">
        <v>0</v>
      </c>
      <c r="T217" s="60">
        <v>12</v>
      </c>
      <c r="U217" s="60">
        <v>0</v>
      </c>
      <c r="V217" s="60">
        <v>0</v>
      </c>
      <c r="W217" s="60">
        <v>0</v>
      </c>
      <c r="X217" s="60">
        <v>0</v>
      </c>
      <c r="Y217" s="52" t="str">
        <f>IF(A217&lt;&gt;"",IF(D217="DIRECCIÓN_DE_TRANSFERENCIAS","280 0031",VLOOKUP(C217,LISTAS·PAPP!$C$3:$D$76,2,0)),"")</f>
        <v>280 9999</v>
      </c>
      <c r="Z217" s="61" t="s">
        <v>443</v>
      </c>
      <c r="AA217" s="62">
        <v>0</v>
      </c>
      <c r="AB217" s="62">
        <v>0</v>
      </c>
      <c r="AC217" s="65" t="str">
        <f>IF(D217&lt;&gt;"",VLOOKUP(D217,LISTAS·PAPP!$I$3:$M$16,2,0),"")</f>
        <v>56</v>
      </c>
      <c r="AD217" s="51" t="str">
        <f>IF(D217&lt;&gt;"",VLOOKUP(D217,LISTAS·PAPP!$I$3:$M$16,3,0),"")</f>
        <v>DESARROLLO_INFANTIL</v>
      </c>
      <c r="AE217" s="52" t="str">
        <f>IF(D217&lt;&gt;"",VLOOKUP(D217,LISTAS·PAPP!$I$3:$M$16,4,0),"")</f>
        <v>001</v>
      </c>
      <c r="AF217" s="51" t="str">
        <f>IF(D217&lt;&gt;"",VLOOKUP(D217,LISTAS·PAPP!$I$3:$M$16,5,0),"")</f>
        <v>ESTRATEGIA_DE_MEJORAMIENTO_DEL_TALENTO_HUMANO_DE_LOS_SERVICIOS_DE_DESARROLLO_INFANTIL</v>
      </c>
      <c r="AG217" s="52" t="str">
        <f>IF(AH217&lt;&gt;"",VLOOKUP(AH217,LISTAS·PAPP!$O$3:$P$74,2,0),"")</f>
        <v>006</v>
      </c>
      <c r="AH217" s="58" t="s">
        <v>859</v>
      </c>
      <c r="AI217" s="60" t="s">
        <v>471</v>
      </c>
      <c r="AJ217" s="51" t="str">
        <f>IF(AI217&lt;&gt;"",VLOOKUP(AI217,LISTAS·PAPP!$X$4:$Y$80,2,0),"")</f>
        <v>NO APLICA</v>
      </c>
      <c r="AK217" s="58" t="s">
        <v>632</v>
      </c>
      <c r="AL217" s="60">
        <v>730606</v>
      </c>
      <c r="AM217" s="51" t="str">
        <f>IF(ISERROR(VLOOKUP(AL217,LISTAS·PAPP!$AD$4:$AE$334,2,0))," ",VLOOKUP(AL217,LISTAS·PAPP!$AD$4:$AE$334,2,0))</f>
        <v>Honorarios por Contratos Civiles de Servicios</v>
      </c>
      <c r="AN217" s="63">
        <v>9003.2000000000007</v>
      </c>
      <c r="AO217" s="64">
        <v>0</v>
      </c>
      <c r="AP217" s="64">
        <v>0</v>
      </c>
      <c r="AQ217" s="64">
        <v>0</v>
      </c>
      <c r="AR217" s="64">
        <v>0</v>
      </c>
      <c r="AS217" s="64">
        <v>0</v>
      </c>
      <c r="AT217" s="64">
        <v>0</v>
      </c>
      <c r="AU217" s="64">
        <v>0</v>
      </c>
      <c r="AV217" s="64">
        <v>1059.2</v>
      </c>
      <c r="AW217" s="64">
        <v>1986</v>
      </c>
      <c r="AX217" s="64">
        <v>1986</v>
      </c>
      <c r="AY217" s="64">
        <v>1986</v>
      </c>
      <c r="AZ217" s="64">
        <v>1986</v>
      </c>
      <c r="BA217" s="53">
        <f t="shared" si="10"/>
        <v>9003.2000000000007</v>
      </c>
      <c r="BB217" s="54" t="str">
        <f t="shared" si="11"/>
        <v>OK</v>
      </c>
      <c r="BC217" s="55" t="str">
        <f t="shared" si="12"/>
        <v xml:space="preserve">                </v>
      </c>
    </row>
    <row r="218" spans="1:55" ht="50.1" customHeight="1" x14ac:dyDescent="0.25">
      <c r="A218" s="58" t="s">
        <v>38</v>
      </c>
      <c r="B218" s="58" t="s">
        <v>42</v>
      </c>
      <c r="C218" s="58" t="s">
        <v>64</v>
      </c>
      <c r="D218" s="58" t="s">
        <v>171</v>
      </c>
      <c r="E218" s="51" t="str">
        <f>IF(C218&lt;&gt;"",VLOOKUP(MID(C218,18,5),LISTAS·PAPP!$E$4:$F$76,2,0),"")</f>
        <v>PICHINCHA</v>
      </c>
      <c r="F218" s="58" t="s">
        <v>386</v>
      </c>
      <c r="G218" s="51" t="str">
        <f>IF(F218&lt;&gt;"",VLOOKUP(F218,LISTAS·PAPP!$R$3:$T$221,3,0),"")</f>
        <v xml:space="preserve"> </v>
      </c>
      <c r="H218" s="58" t="s">
        <v>905</v>
      </c>
      <c r="I218" s="66" t="s">
        <v>945</v>
      </c>
      <c r="J218" s="66" t="s">
        <v>979</v>
      </c>
      <c r="K218" s="67">
        <v>1</v>
      </c>
      <c r="L218" s="66" t="s">
        <v>973</v>
      </c>
      <c r="M218" s="60">
        <v>0</v>
      </c>
      <c r="N218" s="60">
        <v>0</v>
      </c>
      <c r="O218" s="60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1</v>
      </c>
      <c r="V218" s="60">
        <v>0</v>
      </c>
      <c r="W218" s="60">
        <v>0</v>
      </c>
      <c r="X218" s="60">
        <v>0</v>
      </c>
      <c r="Y218" s="52" t="str">
        <f>IF(A218&lt;&gt;"",IF(D218="DIRECCIÓN_DE_TRANSFERENCIAS","280 0031",VLOOKUP(C218,LISTAS·PAPP!$C$3:$D$76,2,0)),"")</f>
        <v>280 9999</v>
      </c>
      <c r="Z218" s="61">
        <v>202</v>
      </c>
      <c r="AA218" s="62">
        <v>2003</v>
      </c>
      <c r="AB218" s="62">
        <v>2207</v>
      </c>
      <c r="AC218" s="65" t="str">
        <f>IF(D218&lt;&gt;"",VLOOKUP(D218,LISTAS·PAPP!$I$3:$M$16,2,0),"")</f>
        <v>56</v>
      </c>
      <c r="AD218" s="51" t="str">
        <f>IF(D218&lt;&gt;"",VLOOKUP(D218,LISTAS·PAPP!$I$3:$M$16,3,0),"")</f>
        <v>DESARROLLO_INFANTIL</v>
      </c>
      <c r="AE218" s="52" t="str">
        <f>IF(D218&lt;&gt;"",VLOOKUP(D218,LISTAS·PAPP!$I$3:$M$16,4,0),"")</f>
        <v>001</v>
      </c>
      <c r="AF218" s="51" t="str">
        <f>IF(D218&lt;&gt;"",VLOOKUP(D218,LISTAS·PAPP!$I$3:$M$16,5,0),"")</f>
        <v>ESTRATEGIA_DE_MEJORAMIENTO_DEL_TALENTO_HUMANO_DE_LOS_SERVICIOS_DE_DESARROLLO_INFANTIL</v>
      </c>
      <c r="AG218" s="52" t="str">
        <f>IF(AH218&lt;&gt;"",VLOOKUP(AH218,LISTAS·PAPP!$O$3:$P$74,2,0),"")</f>
        <v>006</v>
      </c>
      <c r="AH218" s="58" t="s">
        <v>859</v>
      </c>
      <c r="AI218" s="60" t="s">
        <v>471</v>
      </c>
      <c r="AJ218" s="51" t="str">
        <f>IF(AI218&lt;&gt;"",VLOOKUP(AI218,LISTAS·PAPP!$X$4:$Y$80,2,0),"")</f>
        <v>NO APLICA</v>
      </c>
      <c r="AK218" s="58" t="s">
        <v>632</v>
      </c>
      <c r="AL218" s="60">
        <v>730601</v>
      </c>
      <c r="AM218" s="51" t="str">
        <f>IF(ISERROR(VLOOKUP(AL218,LISTAS·PAPP!$AD$4:$AE$334,2,0))," ",VLOOKUP(AL218,LISTAS·PAPP!$AD$4:$AE$334,2,0))</f>
        <v>Consultoría, Asesoría e Investigación Especializada</v>
      </c>
      <c r="AN218" s="63">
        <v>7100</v>
      </c>
      <c r="AO218" s="64">
        <v>0</v>
      </c>
      <c r="AP218" s="64">
        <v>0</v>
      </c>
      <c r="AQ218" s="64">
        <v>0</v>
      </c>
      <c r="AR218" s="64">
        <v>0</v>
      </c>
      <c r="AS218" s="64">
        <v>0</v>
      </c>
      <c r="AT218" s="64">
        <v>0</v>
      </c>
      <c r="AU218" s="64">
        <v>0</v>
      </c>
      <c r="AV218" s="64">
        <v>0</v>
      </c>
      <c r="AW218" s="64">
        <v>0</v>
      </c>
      <c r="AX218" s="64">
        <v>7100</v>
      </c>
      <c r="AY218" s="64">
        <v>0</v>
      </c>
      <c r="AZ218" s="64">
        <v>0</v>
      </c>
      <c r="BA218" s="53">
        <f t="shared" si="10"/>
        <v>7100</v>
      </c>
      <c r="BB218" s="54" t="str">
        <f t="shared" si="11"/>
        <v>OK</v>
      </c>
      <c r="BC218" s="55" t="str">
        <f t="shared" si="12"/>
        <v xml:space="preserve">                </v>
      </c>
    </row>
    <row r="219" spans="1:55" ht="50.1" customHeight="1" x14ac:dyDescent="0.25">
      <c r="A219" s="58" t="s">
        <v>38</v>
      </c>
      <c r="B219" s="58" t="s">
        <v>42</v>
      </c>
      <c r="C219" s="58" t="s">
        <v>64</v>
      </c>
      <c r="D219" s="58" t="s">
        <v>171</v>
      </c>
      <c r="E219" s="51" t="str">
        <f>IF(C219&lt;&gt;"",VLOOKUP(MID(C219,18,5),LISTAS·PAPP!$E$4:$F$76,2,0),"")</f>
        <v>PICHINCHA</v>
      </c>
      <c r="F219" s="58" t="s">
        <v>386</v>
      </c>
      <c r="G219" s="51" t="str">
        <f>IF(F219&lt;&gt;"",VLOOKUP(F219,LISTAS·PAPP!$R$3:$T$221,3,0),"")</f>
        <v xml:space="preserve"> </v>
      </c>
      <c r="H219" s="58" t="s">
        <v>905</v>
      </c>
      <c r="I219" s="66" t="s">
        <v>945</v>
      </c>
      <c r="J219" s="66" t="s">
        <v>979</v>
      </c>
      <c r="K219" s="67">
        <v>1</v>
      </c>
      <c r="L219" s="66" t="s">
        <v>973</v>
      </c>
      <c r="M219" s="60">
        <v>0</v>
      </c>
      <c r="N219" s="60">
        <v>0</v>
      </c>
      <c r="O219" s="60">
        <v>0</v>
      </c>
      <c r="P219" s="60">
        <v>0</v>
      </c>
      <c r="Q219" s="60">
        <v>0</v>
      </c>
      <c r="R219" s="60">
        <v>0</v>
      </c>
      <c r="S219" s="60">
        <v>0</v>
      </c>
      <c r="T219" s="60">
        <v>0</v>
      </c>
      <c r="U219" s="60">
        <v>1</v>
      </c>
      <c r="V219" s="60">
        <v>0</v>
      </c>
      <c r="W219" s="60">
        <v>0</v>
      </c>
      <c r="X219" s="60">
        <v>0</v>
      </c>
      <c r="Y219" s="52" t="str">
        <f>IF(A219&lt;&gt;"",IF(D219="DIRECCIÓN_DE_TRANSFERENCIAS","280 0031",VLOOKUP(C219,LISTAS·PAPP!$C$3:$D$76,2,0)),"")</f>
        <v>280 9999</v>
      </c>
      <c r="Z219" s="61" t="s">
        <v>443</v>
      </c>
      <c r="AA219" s="62">
        <v>0</v>
      </c>
      <c r="AB219" s="62">
        <v>0</v>
      </c>
      <c r="AC219" s="65" t="str">
        <f>IF(D219&lt;&gt;"",VLOOKUP(D219,LISTAS·PAPP!$I$3:$M$16,2,0),"")</f>
        <v>56</v>
      </c>
      <c r="AD219" s="51" t="str">
        <f>IF(D219&lt;&gt;"",VLOOKUP(D219,LISTAS·PAPP!$I$3:$M$16,3,0),"")</f>
        <v>DESARROLLO_INFANTIL</v>
      </c>
      <c r="AE219" s="52" t="str">
        <f>IF(D219&lt;&gt;"",VLOOKUP(D219,LISTAS·PAPP!$I$3:$M$16,4,0),"")</f>
        <v>001</v>
      </c>
      <c r="AF219" s="51" t="str">
        <f>IF(D219&lt;&gt;"",VLOOKUP(D219,LISTAS·PAPP!$I$3:$M$16,5,0),"")</f>
        <v>ESTRATEGIA_DE_MEJORAMIENTO_DEL_TALENTO_HUMANO_DE_LOS_SERVICIOS_DE_DESARROLLO_INFANTIL</v>
      </c>
      <c r="AG219" s="52" t="str">
        <f>IF(AH219&lt;&gt;"",VLOOKUP(AH219,LISTAS·PAPP!$O$3:$P$74,2,0),"")</f>
        <v>006</v>
      </c>
      <c r="AH219" s="58" t="s">
        <v>859</v>
      </c>
      <c r="AI219" s="60" t="s">
        <v>471</v>
      </c>
      <c r="AJ219" s="51" t="str">
        <f>IF(AI219&lt;&gt;"",VLOOKUP(AI219,LISTAS·PAPP!$X$4:$Y$80,2,0),"")</f>
        <v>NO APLICA</v>
      </c>
      <c r="AK219" s="58" t="s">
        <v>632</v>
      </c>
      <c r="AL219" s="60">
        <v>730601</v>
      </c>
      <c r="AM219" s="51" t="str">
        <f>IF(ISERROR(VLOOKUP(AL219,LISTAS·PAPP!$AD$4:$AE$334,2,0))," ",VLOOKUP(AL219,LISTAS·PAPP!$AD$4:$AE$334,2,0))</f>
        <v>Consultoría, Asesoría e Investigación Especializada</v>
      </c>
      <c r="AN219" s="63">
        <v>852</v>
      </c>
      <c r="AO219" s="64">
        <v>0</v>
      </c>
      <c r="AP219" s="64">
        <v>0</v>
      </c>
      <c r="AQ219" s="64">
        <v>0</v>
      </c>
      <c r="AR219" s="64">
        <v>0</v>
      </c>
      <c r="AS219" s="64">
        <v>0</v>
      </c>
      <c r="AT219" s="64">
        <v>0</v>
      </c>
      <c r="AU219" s="64">
        <v>0</v>
      </c>
      <c r="AV219" s="64">
        <v>0</v>
      </c>
      <c r="AW219" s="64">
        <v>0</v>
      </c>
      <c r="AX219" s="64">
        <v>852</v>
      </c>
      <c r="AY219" s="64">
        <v>0</v>
      </c>
      <c r="AZ219" s="64">
        <v>0</v>
      </c>
      <c r="BA219" s="53">
        <f t="shared" si="10"/>
        <v>852</v>
      </c>
      <c r="BB219" s="54" t="str">
        <f t="shared" si="11"/>
        <v>OK</v>
      </c>
      <c r="BC219" s="55" t="str">
        <f t="shared" si="12"/>
        <v xml:space="preserve">                </v>
      </c>
    </row>
    <row r="220" spans="1:55" ht="50.1" customHeight="1" x14ac:dyDescent="0.25">
      <c r="A220" s="58" t="s">
        <v>39</v>
      </c>
      <c r="B220" s="58" t="s">
        <v>44</v>
      </c>
      <c r="C220" s="58" t="s">
        <v>70</v>
      </c>
      <c r="D220" s="58" t="s">
        <v>171</v>
      </c>
      <c r="E220" s="51" t="str">
        <f>IF(C220&lt;&gt;"",VLOOKUP(MID(C220,18,5),LISTAS·PAPP!$E$4:$F$76,2,0),"")</f>
        <v>ESMERALDAS</v>
      </c>
      <c r="F220" s="58" t="s">
        <v>313</v>
      </c>
      <c r="G220" s="51" t="str">
        <f>IF(F220&lt;&gt;"",VLOOKUP(F220,LISTAS·PAPP!$R$3:$T$221,3,0),"")</f>
        <v xml:space="preserve"> </v>
      </c>
      <c r="H220" s="58" t="s">
        <v>905</v>
      </c>
      <c r="I220" s="66" t="s">
        <v>945</v>
      </c>
      <c r="J220" s="66" t="s">
        <v>970</v>
      </c>
      <c r="K220" s="67">
        <v>1</v>
      </c>
      <c r="L220" s="66" t="s">
        <v>971</v>
      </c>
      <c r="M220" s="60">
        <v>0</v>
      </c>
      <c r="N220" s="60">
        <v>0</v>
      </c>
      <c r="O220" s="60">
        <v>0</v>
      </c>
      <c r="P220" s="60">
        <v>0</v>
      </c>
      <c r="Q220" s="60">
        <v>0</v>
      </c>
      <c r="R220" s="60">
        <v>0</v>
      </c>
      <c r="S220" s="60">
        <v>0</v>
      </c>
      <c r="T220" s="60">
        <v>0</v>
      </c>
      <c r="U220" s="60">
        <v>0</v>
      </c>
      <c r="V220" s="60">
        <v>1</v>
      </c>
      <c r="W220" s="60">
        <v>0</v>
      </c>
      <c r="X220" s="60">
        <v>0</v>
      </c>
      <c r="Y220" s="52" t="str">
        <f>IF(A220&lt;&gt;"",IF(D220="DIRECCIÓN_DE_TRANSFERENCIAS","280 0031",VLOOKUP(C220,LISTAS·PAPP!$C$3:$D$76,2,0)),"")</f>
        <v>280 1210</v>
      </c>
      <c r="Z220" s="61">
        <v>202</v>
      </c>
      <c r="AA220" s="62">
        <v>5036</v>
      </c>
      <c r="AB220" s="62">
        <v>5045</v>
      </c>
      <c r="AC220" s="65" t="str">
        <f>IF(D220&lt;&gt;"",VLOOKUP(D220,LISTAS·PAPP!$I$3:$M$16,2,0),"")</f>
        <v>56</v>
      </c>
      <c r="AD220" s="51" t="str">
        <f>IF(D220&lt;&gt;"",VLOOKUP(D220,LISTAS·PAPP!$I$3:$M$16,3,0),"")</f>
        <v>DESARROLLO_INFANTIL</v>
      </c>
      <c r="AE220" s="52" t="str">
        <f>IF(D220&lt;&gt;"",VLOOKUP(D220,LISTAS·PAPP!$I$3:$M$16,4,0),"")</f>
        <v>001</v>
      </c>
      <c r="AF220" s="51" t="str">
        <f>IF(D220&lt;&gt;"",VLOOKUP(D220,LISTAS·PAPP!$I$3:$M$16,5,0),"")</f>
        <v>ESTRATEGIA_DE_MEJORAMIENTO_DEL_TALENTO_HUMANO_DE_LOS_SERVICIOS_DE_DESARROLLO_INFANTIL</v>
      </c>
      <c r="AG220" s="52" t="str">
        <f>IF(AH220&lt;&gt;"",VLOOKUP(AH220,LISTAS·PAPP!$O$3:$P$74,2,0),"")</f>
        <v>006</v>
      </c>
      <c r="AH220" s="58" t="s">
        <v>859</v>
      </c>
      <c r="AI220" s="60" t="s">
        <v>471</v>
      </c>
      <c r="AJ220" s="51" t="str">
        <f>IF(AI220&lt;&gt;"",VLOOKUP(AI220,LISTAS·PAPP!$X$4:$Y$80,2,0),"")</f>
        <v>NO APLICA</v>
      </c>
      <c r="AK220" s="58" t="s">
        <v>632</v>
      </c>
      <c r="AL220" s="60">
        <v>730249</v>
      </c>
      <c r="AM220" s="51" t="str">
        <f>IF(ISERROR(VLOOKUP(AL220,LISTAS·PAPP!$AD$4:$AE$334,2,0))," ",VLOOKUP(AL220,LISTAS·PAPP!$AD$4:$AE$334,2,0))</f>
        <v>Eventos Públicos Promocionales</v>
      </c>
      <c r="AN220" s="63">
        <v>0</v>
      </c>
      <c r="AO220" s="64">
        <v>0</v>
      </c>
      <c r="AP220" s="64">
        <v>0</v>
      </c>
      <c r="AQ220" s="64">
        <v>0</v>
      </c>
      <c r="AR220" s="64">
        <v>0</v>
      </c>
      <c r="AS220" s="64">
        <v>0</v>
      </c>
      <c r="AT220" s="64">
        <v>0</v>
      </c>
      <c r="AU220" s="64">
        <v>0</v>
      </c>
      <c r="AV220" s="64">
        <v>0</v>
      </c>
      <c r="AW220" s="64">
        <v>0</v>
      </c>
      <c r="AX220" s="64">
        <v>0</v>
      </c>
      <c r="AY220" s="64">
        <v>0</v>
      </c>
      <c r="AZ220" s="64">
        <v>0</v>
      </c>
      <c r="BA220" s="53">
        <f t="shared" si="10"/>
        <v>0</v>
      </c>
      <c r="BB220" s="54" t="str">
        <f t="shared" si="11"/>
        <v>OK</v>
      </c>
      <c r="BC220" s="55" t="str">
        <f t="shared" si="12"/>
        <v xml:space="preserve">                </v>
      </c>
    </row>
    <row r="221" spans="1:55" ht="50.1" customHeight="1" x14ac:dyDescent="0.25">
      <c r="A221" s="58" t="s">
        <v>39</v>
      </c>
      <c r="B221" s="58" t="s">
        <v>45</v>
      </c>
      <c r="C221" s="58" t="s">
        <v>84</v>
      </c>
      <c r="D221" s="58" t="s">
        <v>171</v>
      </c>
      <c r="E221" s="51" t="str">
        <f>IF(C221&lt;&gt;"",VLOOKUP(MID(C221,18,5),LISTAS·PAPP!$E$4:$F$76,2,0),"")</f>
        <v>NAPO</v>
      </c>
      <c r="F221" s="58" t="s">
        <v>374</v>
      </c>
      <c r="G221" s="51" t="str">
        <f>IF(F221&lt;&gt;"",VLOOKUP(F221,LISTAS·PAPP!$R$3:$T$221,3,0),"")</f>
        <v xml:space="preserve"> </v>
      </c>
      <c r="H221" s="58" t="s">
        <v>905</v>
      </c>
      <c r="I221" s="66" t="s">
        <v>945</v>
      </c>
      <c r="J221" s="66" t="s">
        <v>970</v>
      </c>
      <c r="K221" s="67">
        <v>1</v>
      </c>
      <c r="L221" s="66" t="s">
        <v>971</v>
      </c>
      <c r="M221" s="60">
        <v>0</v>
      </c>
      <c r="N221" s="60">
        <v>0</v>
      </c>
      <c r="O221" s="60">
        <v>0</v>
      </c>
      <c r="P221" s="60">
        <v>0</v>
      </c>
      <c r="Q221" s="60">
        <v>0</v>
      </c>
      <c r="R221" s="60">
        <v>0</v>
      </c>
      <c r="S221" s="60">
        <v>0</v>
      </c>
      <c r="T221" s="60">
        <v>0</v>
      </c>
      <c r="U221" s="60">
        <v>0</v>
      </c>
      <c r="V221" s="60">
        <v>1</v>
      </c>
      <c r="W221" s="60">
        <v>0</v>
      </c>
      <c r="X221" s="60">
        <v>0</v>
      </c>
      <c r="Y221" s="52" t="str">
        <f>IF(A221&lt;&gt;"",IF(D221="DIRECCIÓN_DE_TRANSFERENCIAS","280 0031",VLOOKUP(C221,LISTAS·PAPP!$C$3:$D$76,2,0)),"")</f>
        <v>280 2110</v>
      </c>
      <c r="Z221" s="61">
        <v>202</v>
      </c>
      <c r="AA221" s="62">
        <v>5036</v>
      </c>
      <c r="AB221" s="62">
        <v>5045</v>
      </c>
      <c r="AC221" s="65" t="str">
        <f>IF(D221&lt;&gt;"",VLOOKUP(D221,LISTAS·PAPP!$I$3:$M$16,2,0),"")</f>
        <v>56</v>
      </c>
      <c r="AD221" s="51" t="str">
        <f>IF(D221&lt;&gt;"",VLOOKUP(D221,LISTAS·PAPP!$I$3:$M$16,3,0),"")</f>
        <v>DESARROLLO_INFANTIL</v>
      </c>
      <c r="AE221" s="52" t="str">
        <f>IF(D221&lt;&gt;"",VLOOKUP(D221,LISTAS·PAPP!$I$3:$M$16,4,0),"")</f>
        <v>001</v>
      </c>
      <c r="AF221" s="51" t="str">
        <f>IF(D221&lt;&gt;"",VLOOKUP(D221,LISTAS·PAPP!$I$3:$M$16,5,0),"")</f>
        <v>ESTRATEGIA_DE_MEJORAMIENTO_DEL_TALENTO_HUMANO_DE_LOS_SERVICIOS_DE_DESARROLLO_INFANTIL</v>
      </c>
      <c r="AG221" s="52" t="str">
        <f>IF(AH221&lt;&gt;"",VLOOKUP(AH221,LISTAS·PAPP!$O$3:$P$74,2,0),"")</f>
        <v>006</v>
      </c>
      <c r="AH221" s="58" t="s">
        <v>859</v>
      </c>
      <c r="AI221" s="60" t="s">
        <v>471</v>
      </c>
      <c r="AJ221" s="51" t="str">
        <f>IF(AI221&lt;&gt;"",VLOOKUP(AI221,LISTAS·PAPP!$X$4:$Y$80,2,0),"")</f>
        <v>NO APLICA</v>
      </c>
      <c r="AK221" s="58" t="s">
        <v>632</v>
      </c>
      <c r="AL221" s="60">
        <v>730249</v>
      </c>
      <c r="AM221" s="51" t="str">
        <f>IF(ISERROR(VLOOKUP(AL221,LISTAS·PAPP!$AD$4:$AE$334,2,0))," ",VLOOKUP(AL221,LISTAS·PAPP!$AD$4:$AE$334,2,0))</f>
        <v>Eventos Públicos Promocionales</v>
      </c>
      <c r="AN221" s="63">
        <v>0</v>
      </c>
      <c r="AO221" s="64">
        <v>0</v>
      </c>
      <c r="AP221" s="64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64">
        <v>0</v>
      </c>
      <c r="AY221" s="64">
        <v>0</v>
      </c>
      <c r="AZ221" s="64">
        <v>0</v>
      </c>
      <c r="BA221" s="53">
        <f t="shared" si="10"/>
        <v>0</v>
      </c>
      <c r="BB221" s="54" t="str">
        <f t="shared" si="11"/>
        <v>OK</v>
      </c>
      <c r="BC221" s="55" t="str">
        <f t="shared" si="12"/>
        <v xml:space="preserve">                </v>
      </c>
    </row>
    <row r="222" spans="1:55" ht="50.1" customHeight="1" x14ac:dyDescent="0.25">
      <c r="A222" s="58" t="s">
        <v>39</v>
      </c>
      <c r="B222" s="58" t="s">
        <v>46</v>
      </c>
      <c r="C222" s="58" t="s">
        <v>94</v>
      </c>
      <c r="D222" s="58" t="s">
        <v>171</v>
      </c>
      <c r="E222" s="51" t="str">
        <f>IF(C222&lt;&gt;"",VLOOKUP(MID(C222,18,5),LISTAS·PAPP!$E$4:$F$76,2,0),"")</f>
        <v>PASTAZA</v>
      </c>
      <c r="F222" s="58" t="s">
        <v>406</v>
      </c>
      <c r="G222" s="51" t="str">
        <f>IF(F222&lt;&gt;"",VLOOKUP(F222,LISTAS·PAPP!$R$3:$T$221,3,0),"")</f>
        <v xml:space="preserve"> </v>
      </c>
      <c r="H222" s="58" t="s">
        <v>905</v>
      </c>
      <c r="I222" s="66" t="s">
        <v>945</v>
      </c>
      <c r="J222" s="66" t="s">
        <v>970</v>
      </c>
      <c r="K222" s="67">
        <v>1</v>
      </c>
      <c r="L222" s="66" t="s">
        <v>971</v>
      </c>
      <c r="M222" s="60">
        <v>0</v>
      </c>
      <c r="N222" s="60">
        <v>0</v>
      </c>
      <c r="O222" s="60">
        <v>0</v>
      </c>
      <c r="P222" s="60">
        <v>0</v>
      </c>
      <c r="Q222" s="60">
        <v>0</v>
      </c>
      <c r="R222" s="60">
        <v>0</v>
      </c>
      <c r="S222" s="60">
        <v>0</v>
      </c>
      <c r="T222" s="60">
        <v>0</v>
      </c>
      <c r="U222" s="60">
        <v>0</v>
      </c>
      <c r="V222" s="60">
        <v>1</v>
      </c>
      <c r="W222" s="60">
        <v>0</v>
      </c>
      <c r="X222" s="60">
        <v>0</v>
      </c>
      <c r="Y222" s="52" t="str">
        <f>IF(A222&lt;&gt;"",IF(D222="DIRECCIÓN_DE_TRANSFERENCIAS","280 0031",VLOOKUP(C222,LISTAS·PAPP!$C$3:$D$76,2,0)),"")</f>
        <v>280 3410</v>
      </c>
      <c r="Z222" s="61">
        <v>202</v>
      </c>
      <c r="AA222" s="62">
        <v>5036</v>
      </c>
      <c r="AB222" s="62">
        <v>5045</v>
      </c>
      <c r="AC222" s="65" t="str">
        <f>IF(D222&lt;&gt;"",VLOOKUP(D222,LISTAS·PAPP!$I$3:$M$16,2,0),"")</f>
        <v>56</v>
      </c>
      <c r="AD222" s="51" t="str">
        <f>IF(D222&lt;&gt;"",VLOOKUP(D222,LISTAS·PAPP!$I$3:$M$16,3,0),"")</f>
        <v>DESARROLLO_INFANTIL</v>
      </c>
      <c r="AE222" s="52" t="str">
        <f>IF(D222&lt;&gt;"",VLOOKUP(D222,LISTAS·PAPP!$I$3:$M$16,4,0),"")</f>
        <v>001</v>
      </c>
      <c r="AF222" s="51" t="str">
        <f>IF(D222&lt;&gt;"",VLOOKUP(D222,LISTAS·PAPP!$I$3:$M$16,5,0),"")</f>
        <v>ESTRATEGIA_DE_MEJORAMIENTO_DEL_TALENTO_HUMANO_DE_LOS_SERVICIOS_DE_DESARROLLO_INFANTIL</v>
      </c>
      <c r="AG222" s="52" t="str">
        <f>IF(AH222&lt;&gt;"",VLOOKUP(AH222,LISTAS·PAPP!$O$3:$P$74,2,0),"")</f>
        <v>006</v>
      </c>
      <c r="AH222" s="58" t="s">
        <v>859</v>
      </c>
      <c r="AI222" s="60" t="s">
        <v>471</v>
      </c>
      <c r="AJ222" s="51" t="str">
        <f>IF(AI222&lt;&gt;"",VLOOKUP(AI222,LISTAS·PAPP!$X$4:$Y$80,2,0),"")</f>
        <v>NO APLICA</v>
      </c>
      <c r="AK222" s="58" t="s">
        <v>632</v>
      </c>
      <c r="AL222" s="60">
        <v>730249</v>
      </c>
      <c r="AM222" s="51" t="str">
        <f>IF(ISERROR(VLOOKUP(AL222,LISTAS·PAPP!$AD$4:$AE$334,2,0))," ",VLOOKUP(AL222,LISTAS·PAPP!$AD$4:$AE$334,2,0))</f>
        <v>Eventos Públicos Promocionales</v>
      </c>
      <c r="AN222" s="63">
        <v>7958.59</v>
      </c>
      <c r="AO222" s="64">
        <v>0</v>
      </c>
      <c r="AP222" s="64">
        <v>0</v>
      </c>
      <c r="AQ222" s="64">
        <v>0</v>
      </c>
      <c r="AR222" s="64">
        <v>0</v>
      </c>
      <c r="AS222" s="64">
        <v>0</v>
      </c>
      <c r="AT222" s="64">
        <v>0</v>
      </c>
      <c r="AU222" s="64">
        <v>0</v>
      </c>
      <c r="AV222" s="64">
        <v>0</v>
      </c>
      <c r="AW222" s="64">
        <v>0</v>
      </c>
      <c r="AX222" s="64">
        <v>7958.59</v>
      </c>
      <c r="AY222" s="64">
        <v>0</v>
      </c>
      <c r="AZ222" s="64">
        <v>0</v>
      </c>
      <c r="BA222" s="53">
        <f t="shared" si="10"/>
        <v>7958.59</v>
      </c>
      <c r="BB222" s="54" t="str">
        <f t="shared" si="11"/>
        <v>OK</v>
      </c>
      <c r="BC222" s="55" t="str">
        <f t="shared" si="12"/>
        <v xml:space="preserve">                </v>
      </c>
    </row>
    <row r="223" spans="1:55" ht="50.1" customHeight="1" x14ac:dyDescent="0.25">
      <c r="A223" s="58" t="s">
        <v>39</v>
      </c>
      <c r="B223" s="58" t="s">
        <v>47</v>
      </c>
      <c r="C223" s="58" t="s">
        <v>100</v>
      </c>
      <c r="D223" s="58" t="s">
        <v>171</v>
      </c>
      <c r="E223" s="51" t="str">
        <f>IF(C223&lt;&gt;"",VLOOKUP(MID(C223,18,5),LISTAS·PAPP!$E$4:$F$76,2,0),"")</f>
        <v>MANABÍ</v>
      </c>
      <c r="F223" s="58" t="s">
        <v>342</v>
      </c>
      <c r="G223" s="51" t="str">
        <f>IF(F223&lt;&gt;"",VLOOKUP(F223,LISTAS·PAPP!$R$3:$T$221,3,0),"")</f>
        <v xml:space="preserve"> </v>
      </c>
      <c r="H223" s="58" t="s">
        <v>905</v>
      </c>
      <c r="I223" s="66" t="s">
        <v>945</v>
      </c>
      <c r="J223" s="66" t="s">
        <v>970</v>
      </c>
      <c r="K223" s="67">
        <v>1</v>
      </c>
      <c r="L223" s="66" t="s">
        <v>971</v>
      </c>
      <c r="M223" s="60">
        <v>0</v>
      </c>
      <c r="N223" s="60">
        <v>0</v>
      </c>
      <c r="O223" s="60">
        <v>0</v>
      </c>
      <c r="P223" s="60">
        <v>0</v>
      </c>
      <c r="Q223" s="60">
        <v>0</v>
      </c>
      <c r="R223" s="60">
        <v>0</v>
      </c>
      <c r="S223" s="60">
        <v>0</v>
      </c>
      <c r="T223" s="60">
        <v>0</v>
      </c>
      <c r="U223" s="60">
        <v>0</v>
      </c>
      <c r="V223" s="60">
        <v>1</v>
      </c>
      <c r="W223" s="60">
        <v>0</v>
      </c>
      <c r="X223" s="60">
        <v>0</v>
      </c>
      <c r="Y223" s="52" t="str">
        <f>IF(A223&lt;&gt;"",IF(D223="DIRECCIÓN_DE_TRANSFERENCIAS","280 0031",VLOOKUP(C223,LISTAS·PAPP!$C$3:$D$76,2,0)),"")</f>
        <v>280 4110</v>
      </c>
      <c r="Z223" s="61">
        <v>202</v>
      </c>
      <c r="AA223" s="62">
        <v>5036</v>
      </c>
      <c r="AB223" s="62">
        <v>5045</v>
      </c>
      <c r="AC223" s="65" t="str">
        <f>IF(D223&lt;&gt;"",VLOOKUP(D223,LISTAS·PAPP!$I$3:$M$16,2,0),"")</f>
        <v>56</v>
      </c>
      <c r="AD223" s="51" t="str">
        <f>IF(D223&lt;&gt;"",VLOOKUP(D223,LISTAS·PAPP!$I$3:$M$16,3,0),"")</f>
        <v>DESARROLLO_INFANTIL</v>
      </c>
      <c r="AE223" s="52" t="str">
        <f>IF(D223&lt;&gt;"",VLOOKUP(D223,LISTAS·PAPP!$I$3:$M$16,4,0),"")</f>
        <v>001</v>
      </c>
      <c r="AF223" s="51" t="str">
        <f>IF(D223&lt;&gt;"",VLOOKUP(D223,LISTAS·PAPP!$I$3:$M$16,5,0),"")</f>
        <v>ESTRATEGIA_DE_MEJORAMIENTO_DEL_TALENTO_HUMANO_DE_LOS_SERVICIOS_DE_DESARROLLO_INFANTIL</v>
      </c>
      <c r="AG223" s="52" t="str">
        <f>IF(AH223&lt;&gt;"",VLOOKUP(AH223,LISTAS·PAPP!$O$3:$P$74,2,0),"")</f>
        <v>006</v>
      </c>
      <c r="AH223" s="58" t="s">
        <v>859</v>
      </c>
      <c r="AI223" s="60" t="s">
        <v>471</v>
      </c>
      <c r="AJ223" s="51" t="str">
        <f>IF(AI223&lt;&gt;"",VLOOKUP(AI223,LISTAS·PAPP!$X$4:$Y$80,2,0),"")</f>
        <v>NO APLICA</v>
      </c>
      <c r="AK223" s="58" t="s">
        <v>632</v>
      </c>
      <c r="AL223" s="60">
        <v>730249</v>
      </c>
      <c r="AM223" s="51" t="str">
        <f>IF(ISERROR(VLOOKUP(AL223,LISTAS·PAPP!$AD$4:$AE$334,2,0))," ",VLOOKUP(AL223,LISTAS·PAPP!$AD$4:$AE$334,2,0))</f>
        <v>Eventos Públicos Promocionales</v>
      </c>
      <c r="AN223" s="63">
        <v>0</v>
      </c>
      <c r="AO223" s="64">
        <v>0</v>
      </c>
      <c r="AP223" s="64">
        <v>0</v>
      </c>
      <c r="AQ223" s="64">
        <v>0</v>
      </c>
      <c r="AR223" s="64">
        <v>0</v>
      </c>
      <c r="AS223" s="64">
        <v>0</v>
      </c>
      <c r="AT223" s="64">
        <v>0</v>
      </c>
      <c r="AU223" s="64">
        <v>0</v>
      </c>
      <c r="AV223" s="64">
        <v>0</v>
      </c>
      <c r="AW223" s="64">
        <v>0</v>
      </c>
      <c r="AX223" s="64">
        <v>0</v>
      </c>
      <c r="AY223" s="64">
        <v>0</v>
      </c>
      <c r="AZ223" s="64">
        <v>0</v>
      </c>
      <c r="BA223" s="53">
        <f t="shared" si="10"/>
        <v>0</v>
      </c>
      <c r="BB223" s="54" t="str">
        <f t="shared" si="11"/>
        <v>OK</v>
      </c>
      <c r="BC223" s="55" t="str">
        <f t="shared" si="12"/>
        <v xml:space="preserve">                </v>
      </c>
    </row>
    <row r="224" spans="1:55" ht="50.1" customHeight="1" x14ac:dyDescent="0.25">
      <c r="A224" s="58" t="s">
        <v>39</v>
      </c>
      <c r="B224" s="58" t="s">
        <v>48</v>
      </c>
      <c r="C224" s="58" t="s">
        <v>120</v>
      </c>
      <c r="D224" s="58" t="s">
        <v>171</v>
      </c>
      <c r="E224" s="51" t="str">
        <f>IF(C224&lt;&gt;"",VLOOKUP(MID(C224,18,5),LISTAS·PAPP!$E$4:$F$76,2,0),"")</f>
        <v>GUAYAS</v>
      </c>
      <c r="F224" s="58" t="s">
        <v>334</v>
      </c>
      <c r="G224" s="51" t="str">
        <f>IF(F224&lt;&gt;"",VLOOKUP(F224,LISTAS·PAPP!$R$3:$T$221,3,0),"")</f>
        <v xml:space="preserve"> </v>
      </c>
      <c r="H224" s="58" t="s">
        <v>905</v>
      </c>
      <c r="I224" s="66" t="s">
        <v>945</v>
      </c>
      <c r="J224" s="66" t="s">
        <v>970</v>
      </c>
      <c r="K224" s="67">
        <v>1</v>
      </c>
      <c r="L224" s="66" t="s">
        <v>971</v>
      </c>
      <c r="M224" s="60">
        <v>0</v>
      </c>
      <c r="N224" s="60">
        <v>0</v>
      </c>
      <c r="O224" s="60">
        <v>0</v>
      </c>
      <c r="P224" s="60">
        <v>0</v>
      </c>
      <c r="Q224" s="60">
        <v>0</v>
      </c>
      <c r="R224" s="60">
        <v>0</v>
      </c>
      <c r="S224" s="60">
        <v>0</v>
      </c>
      <c r="T224" s="60">
        <v>0</v>
      </c>
      <c r="U224" s="60">
        <v>0</v>
      </c>
      <c r="V224" s="60">
        <v>1</v>
      </c>
      <c r="W224" s="60">
        <v>0</v>
      </c>
      <c r="X224" s="60">
        <v>0</v>
      </c>
      <c r="Y224" s="52" t="str">
        <f>IF(A224&lt;&gt;"",IF(D224="DIRECCIÓN_DE_TRANSFERENCIAS","280 0031",VLOOKUP(C224,LISTAS·PAPP!$C$3:$D$76,2,0)),"")</f>
        <v>280 5360</v>
      </c>
      <c r="Z224" s="61">
        <v>202</v>
      </c>
      <c r="AA224" s="62">
        <v>5036</v>
      </c>
      <c r="AB224" s="62">
        <v>5045</v>
      </c>
      <c r="AC224" s="65" t="str">
        <f>IF(D224&lt;&gt;"",VLOOKUP(D224,LISTAS·PAPP!$I$3:$M$16,2,0),"")</f>
        <v>56</v>
      </c>
      <c r="AD224" s="51" t="str">
        <f>IF(D224&lt;&gt;"",VLOOKUP(D224,LISTAS·PAPP!$I$3:$M$16,3,0),"")</f>
        <v>DESARROLLO_INFANTIL</v>
      </c>
      <c r="AE224" s="52" t="str">
        <f>IF(D224&lt;&gt;"",VLOOKUP(D224,LISTAS·PAPP!$I$3:$M$16,4,0),"")</f>
        <v>001</v>
      </c>
      <c r="AF224" s="51" t="str">
        <f>IF(D224&lt;&gt;"",VLOOKUP(D224,LISTAS·PAPP!$I$3:$M$16,5,0),"")</f>
        <v>ESTRATEGIA_DE_MEJORAMIENTO_DEL_TALENTO_HUMANO_DE_LOS_SERVICIOS_DE_DESARROLLO_INFANTIL</v>
      </c>
      <c r="AG224" s="52" t="str">
        <f>IF(AH224&lt;&gt;"",VLOOKUP(AH224,LISTAS·PAPP!$O$3:$P$74,2,0),"")</f>
        <v>006</v>
      </c>
      <c r="AH224" s="58" t="s">
        <v>859</v>
      </c>
      <c r="AI224" s="60" t="s">
        <v>471</v>
      </c>
      <c r="AJ224" s="51" t="str">
        <f>IF(AI224&lt;&gt;"",VLOOKUP(AI224,LISTAS·PAPP!$X$4:$Y$80,2,0),"")</f>
        <v>NO APLICA</v>
      </c>
      <c r="AK224" s="58" t="s">
        <v>632</v>
      </c>
      <c r="AL224" s="60">
        <v>730249</v>
      </c>
      <c r="AM224" s="51" t="str">
        <f>IF(ISERROR(VLOOKUP(AL224,LISTAS·PAPP!$AD$4:$AE$334,2,0))," ",VLOOKUP(AL224,LISTAS·PAPP!$AD$4:$AE$334,2,0))</f>
        <v>Eventos Públicos Promocionales</v>
      </c>
      <c r="AN224" s="63">
        <v>7958.59</v>
      </c>
      <c r="AO224" s="64">
        <v>0</v>
      </c>
      <c r="AP224" s="64">
        <v>0</v>
      </c>
      <c r="AQ224" s="64">
        <v>0</v>
      </c>
      <c r="AR224" s="64">
        <v>0</v>
      </c>
      <c r="AS224" s="64">
        <v>0</v>
      </c>
      <c r="AT224" s="64">
        <v>0</v>
      </c>
      <c r="AU224" s="64">
        <v>0</v>
      </c>
      <c r="AV224" s="64">
        <v>0</v>
      </c>
      <c r="AW224" s="64">
        <v>0</v>
      </c>
      <c r="AX224" s="64">
        <v>7958.59</v>
      </c>
      <c r="AY224" s="64">
        <v>0</v>
      </c>
      <c r="AZ224" s="64">
        <v>0</v>
      </c>
      <c r="BA224" s="53">
        <f t="shared" si="10"/>
        <v>7958.59</v>
      </c>
      <c r="BB224" s="54" t="str">
        <f t="shared" si="11"/>
        <v>OK</v>
      </c>
      <c r="BC224" s="55" t="str">
        <f t="shared" si="12"/>
        <v xml:space="preserve">                </v>
      </c>
    </row>
    <row r="225" spans="1:55" ht="50.1" customHeight="1" x14ac:dyDescent="0.25">
      <c r="A225" s="58" t="s">
        <v>39</v>
      </c>
      <c r="B225" s="58" t="s">
        <v>49</v>
      </c>
      <c r="C225" s="58" t="s">
        <v>136</v>
      </c>
      <c r="D225" s="58" t="s">
        <v>171</v>
      </c>
      <c r="E225" s="51" t="str">
        <f>IF(C225&lt;&gt;"",VLOOKUP(MID(C225,18,5),LISTAS·PAPP!$E$4:$F$76,2,0),"")</f>
        <v>MORONA_SANTIAGO</v>
      </c>
      <c r="F225" s="58" t="s">
        <v>209</v>
      </c>
      <c r="G225" s="51" t="str">
        <f>IF(F225&lt;&gt;"",VLOOKUP(F225,LISTAS·PAPP!$R$3:$T$221,3,0),"")</f>
        <v xml:space="preserve"> </v>
      </c>
      <c r="H225" s="58" t="s">
        <v>905</v>
      </c>
      <c r="I225" s="66" t="s">
        <v>945</v>
      </c>
      <c r="J225" s="66" t="s">
        <v>970</v>
      </c>
      <c r="K225" s="67">
        <v>1</v>
      </c>
      <c r="L225" s="66" t="s">
        <v>971</v>
      </c>
      <c r="M225" s="60">
        <v>0</v>
      </c>
      <c r="N225" s="60">
        <v>0</v>
      </c>
      <c r="O225" s="60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1</v>
      </c>
      <c r="W225" s="60">
        <v>0</v>
      </c>
      <c r="X225" s="60">
        <v>0</v>
      </c>
      <c r="Y225" s="52" t="str">
        <f>IF(A225&lt;&gt;"",IF(D225="DIRECCIÓN_DE_TRANSFERENCIAS","280 0031",VLOOKUP(C225,LISTAS·PAPP!$C$3:$D$76,2,0)),"")</f>
        <v>280 6410</v>
      </c>
      <c r="Z225" s="61">
        <v>202</v>
      </c>
      <c r="AA225" s="62">
        <v>5036</v>
      </c>
      <c r="AB225" s="62">
        <v>5045</v>
      </c>
      <c r="AC225" s="65" t="str">
        <f>IF(D225&lt;&gt;"",VLOOKUP(D225,LISTAS·PAPP!$I$3:$M$16,2,0),"")</f>
        <v>56</v>
      </c>
      <c r="AD225" s="51" t="str">
        <f>IF(D225&lt;&gt;"",VLOOKUP(D225,LISTAS·PAPP!$I$3:$M$16,3,0),"")</f>
        <v>DESARROLLO_INFANTIL</v>
      </c>
      <c r="AE225" s="52" t="str">
        <f>IF(D225&lt;&gt;"",VLOOKUP(D225,LISTAS·PAPP!$I$3:$M$16,4,0),"")</f>
        <v>001</v>
      </c>
      <c r="AF225" s="51" t="str">
        <f>IF(D225&lt;&gt;"",VLOOKUP(D225,LISTAS·PAPP!$I$3:$M$16,5,0),"")</f>
        <v>ESTRATEGIA_DE_MEJORAMIENTO_DEL_TALENTO_HUMANO_DE_LOS_SERVICIOS_DE_DESARROLLO_INFANTIL</v>
      </c>
      <c r="AG225" s="52" t="str">
        <f>IF(AH225&lt;&gt;"",VLOOKUP(AH225,LISTAS·PAPP!$O$3:$P$74,2,0),"")</f>
        <v>006</v>
      </c>
      <c r="AH225" s="58" t="s">
        <v>859</v>
      </c>
      <c r="AI225" s="60" t="s">
        <v>471</v>
      </c>
      <c r="AJ225" s="51" t="str">
        <f>IF(AI225&lt;&gt;"",VLOOKUP(AI225,LISTAS·PAPP!$X$4:$Y$80,2,0),"")</f>
        <v>NO APLICA</v>
      </c>
      <c r="AK225" s="58" t="s">
        <v>632</v>
      </c>
      <c r="AL225" s="60">
        <v>730249</v>
      </c>
      <c r="AM225" s="51" t="str">
        <f>IF(ISERROR(VLOOKUP(AL225,LISTAS·PAPP!$AD$4:$AE$334,2,0))," ",VLOOKUP(AL225,LISTAS·PAPP!$AD$4:$AE$334,2,0))</f>
        <v>Eventos Públicos Promocionales</v>
      </c>
      <c r="AN225" s="63">
        <v>0</v>
      </c>
      <c r="AO225" s="64">
        <v>0</v>
      </c>
      <c r="AP225" s="64">
        <v>0</v>
      </c>
      <c r="AQ225" s="64">
        <v>0</v>
      </c>
      <c r="AR225" s="64">
        <v>0</v>
      </c>
      <c r="AS225" s="64">
        <v>0</v>
      </c>
      <c r="AT225" s="64">
        <v>0</v>
      </c>
      <c r="AU225" s="64">
        <v>0</v>
      </c>
      <c r="AV225" s="64">
        <v>0</v>
      </c>
      <c r="AW225" s="64">
        <v>0</v>
      </c>
      <c r="AX225" s="64">
        <v>0</v>
      </c>
      <c r="AY225" s="64">
        <v>0</v>
      </c>
      <c r="AZ225" s="64">
        <v>0</v>
      </c>
      <c r="BA225" s="53">
        <f t="shared" si="10"/>
        <v>0</v>
      </c>
      <c r="BB225" s="54" t="str">
        <f t="shared" si="11"/>
        <v>OK</v>
      </c>
      <c r="BC225" s="55" t="str">
        <f t="shared" si="12"/>
        <v xml:space="preserve">                </v>
      </c>
    </row>
    <row r="226" spans="1:55" ht="50.1" customHeight="1" x14ac:dyDescent="0.25">
      <c r="A226" s="58" t="s">
        <v>39</v>
      </c>
      <c r="B226" s="58" t="s">
        <v>50</v>
      </c>
      <c r="C226" s="58" t="s">
        <v>140</v>
      </c>
      <c r="D226" s="58" t="s">
        <v>171</v>
      </c>
      <c r="E226" s="51" t="str">
        <f>IF(C226&lt;&gt;"",VLOOKUP(MID(C226,18,5),LISTAS·PAPP!$E$4:$F$76,2,0),"")</f>
        <v>EL_ORO</v>
      </c>
      <c r="F226" s="58" t="s">
        <v>204</v>
      </c>
      <c r="G226" s="51" t="str">
        <f>IF(F226&lt;&gt;"",VLOOKUP(F226,LISTAS·PAPP!$R$3:$T$221,3,0),"")</f>
        <v>SUR</v>
      </c>
      <c r="H226" s="58" t="s">
        <v>905</v>
      </c>
      <c r="I226" s="66" t="s">
        <v>945</v>
      </c>
      <c r="J226" s="66" t="s">
        <v>970</v>
      </c>
      <c r="K226" s="67">
        <v>1</v>
      </c>
      <c r="L226" s="66" t="s">
        <v>971</v>
      </c>
      <c r="M226" s="60">
        <v>0</v>
      </c>
      <c r="N226" s="60">
        <v>0</v>
      </c>
      <c r="O226" s="60">
        <v>0</v>
      </c>
      <c r="P226" s="60">
        <v>0</v>
      </c>
      <c r="Q226" s="60">
        <v>0</v>
      </c>
      <c r="R226" s="60">
        <v>0</v>
      </c>
      <c r="S226" s="60">
        <v>0</v>
      </c>
      <c r="T226" s="60">
        <v>0</v>
      </c>
      <c r="U226" s="60">
        <v>0</v>
      </c>
      <c r="V226" s="60">
        <v>1</v>
      </c>
      <c r="W226" s="60">
        <v>0</v>
      </c>
      <c r="X226" s="60">
        <v>0</v>
      </c>
      <c r="Y226" s="52" t="str">
        <f>IF(A226&lt;&gt;"",IF(D226="DIRECCIÓN_DE_TRANSFERENCIAS","280 0031",VLOOKUP(C226,LISTAS·PAPP!$C$3:$D$76,2,0)),"")</f>
        <v>280 7130</v>
      </c>
      <c r="Z226" s="61">
        <v>202</v>
      </c>
      <c r="AA226" s="62">
        <v>5036</v>
      </c>
      <c r="AB226" s="62">
        <v>5045</v>
      </c>
      <c r="AC226" s="65" t="str">
        <f>IF(D226&lt;&gt;"",VLOOKUP(D226,LISTAS·PAPP!$I$3:$M$16,2,0),"")</f>
        <v>56</v>
      </c>
      <c r="AD226" s="51" t="str">
        <f>IF(D226&lt;&gt;"",VLOOKUP(D226,LISTAS·PAPP!$I$3:$M$16,3,0),"")</f>
        <v>DESARROLLO_INFANTIL</v>
      </c>
      <c r="AE226" s="52" t="str">
        <f>IF(D226&lt;&gt;"",VLOOKUP(D226,LISTAS·PAPP!$I$3:$M$16,4,0),"")</f>
        <v>001</v>
      </c>
      <c r="AF226" s="51" t="str">
        <f>IF(D226&lt;&gt;"",VLOOKUP(D226,LISTAS·PAPP!$I$3:$M$16,5,0),"")</f>
        <v>ESTRATEGIA_DE_MEJORAMIENTO_DEL_TALENTO_HUMANO_DE_LOS_SERVICIOS_DE_DESARROLLO_INFANTIL</v>
      </c>
      <c r="AG226" s="52" t="str">
        <f>IF(AH226&lt;&gt;"",VLOOKUP(AH226,LISTAS·PAPP!$O$3:$P$74,2,0),"")</f>
        <v>006</v>
      </c>
      <c r="AH226" s="58" t="s">
        <v>859</v>
      </c>
      <c r="AI226" s="60" t="s">
        <v>471</v>
      </c>
      <c r="AJ226" s="51" t="str">
        <f>IF(AI226&lt;&gt;"",VLOOKUP(AI226,LISTAS·PAPP!$X$4:$Y$80,2,0),"")</f>
        <v>NO APLICA</v>
      </c>
      <c r="AK226" s="58" t="s">
        <v>632</v>
      </c>
      <c r="AL226" s="60">
        <v>730249</v>
      </c>
      <c r="AM226" s="51" t="str">
        <f>IF(ISERROR(VLOOKUP(AL226,LISTAS·PAPP!$AD$4:$AE$334,2,0))," ",VLOOKUP(AL226,LISTAS·PAPP!$AD$4:$AE$334,2,0))</f>
        <v>Eventos Públicos Promocionales</v>
      </c>
      <c r="AN226" s="63">
        <v>0</v>
      </c>
      <c r="AO226" s="64">
        <v>0</v>
      </c>
      <c r="AP226" s="64">
        <v>0</v>
      </c>
      <c r="AQ226" s="64">
        <v>0</v>
      </c>
      <c r="AR226" s="64">
        <v>0</v>
      </c>
      <c r="AS226" s="64">
        <v>0</v>
      </c>
      <c r="AT226" s="64">
        <v>0</v>
      </c>
      <c r="AU226" s="64">
        <v>0</v>
      </c>
      <c r="AV226" s="64">
        <v>0</v>
      </c>
      <c r="AW226" s="64">
        <v>0</v>
      </c>
      <c r="AX226" s="64">
        <v>0</v>
      </c>
      <c r="AY226" s="64">
        <v>0</v>
      </c>
      <c r="AZ226" s="64">
        <v>0</v>
      </c>
      <c r="BA226" s="53">
        <f t="shared" si="10"/>
        <v>0</v>
      </c>
      <c r="BB226" s="54" t="str">
        <f t="shared" si="11"/>
        <v>OK</v>
      </c>
      <c r="BC226" s="55" t="str">
        <f t="shared" si="12"/>
        <v xml:space="preserve">                </v>
      </c>
    </row>
    <row r="227" spans="1:55" ht="50.1" customHeight="1" x14ac:dyDescent="0.25">
      <c r="A227" s="58" t="s">
        <v>39</v>
      </c>
      <c r="B227" s="58" t="s">
        <v>51</v>
      </c>
      <c r="C227" s="58" t="s">
        <v>150</v>
      </c>
      <c r="D227" s="58" t="s">
        <v>171</v>
      </c>
      <c r="E227" s="51" t="str">
        <f>IF(C227&lt;&gt;"",VLOOKUP(MID(C227,18,5),LISTAS·PAPP!$E$4:$F$76,2,0),"")</f>
        <v>GUAYAS</v>
      </c>
      <c r="F227" s="58" t="s">
        <v>287</v>
      </c>
      <c r="G227" s="51" t="str">
        <f>IF(F227&lt;&gt;"",VLOOKUP(F227,LISTAS·PAPP!$R$3:$T$221,3,0),"")</f>
        <v xml:space="preserve"> </v>
      </c>
      <c r="H227" s="58" t="s">
        <v>905</v>
      </c>
      <c r="I227" s="66" t="s">
        <v>945</v>
      </c>
      <c r="J227" s="66" t="s">
        <v>970</v>
      </c>
      <c r="K227" s="67">
        <v>1</v>
      </c>
      <c r="L227" s="66" t="s">
        <v>971</v>
      </c>
      <c r="M227" s="60">
        <v>0</v>
      </c>
      <c r="N227" s="60">
        <v>0</v>
      </c>
      <c r="O227" s="60">
        <v>0</v>
      </c>
      <c r="P227" s="60">
        <v>0</v>
      </c>
      <c r="Q227" s="60">
        <v>0</v>
      </c>
      <c r="R227" s="60">
        <v>0</v>
      </c>
      <c r="S227" s="60">
        <v>0</v>
      </c>
      <c r="T227" s="60">
        <v>0</v>
      </c>
      <c r="U227" s="60">
        <v>0</v>
      </c>
      <c r="V227" s="60">
        <v>1</v>
      </c>
      <c r="W227" s="60">
        <v>0</v>
      </c>
      <c r="X227" s="60">
        <v>0</v>
      </c>
      <c r="Y227" s="52" t="str">
        <f>IF(A227&lt;&gt;"",IF(D227="DIRECCIÓN_DE_TRANSFERENCIAS","280 0031",VLOOKUP(C227,LISTAS·PAPP!$C$3:$D$76,2,0)),"")</f>
        <v>280 8000</v>
      </c>
      <c r="Z227" s="61">
        <v>202</v>
      </c>
      <c r="AA227" s="62">
        <v>5036</v>
      </c>
      <c r="AB227" s="62">
        <v>5045</v>
      </c>
      <c r="AC227" s="65" t="str">
        <f>IF(D227&lt;&gt;"",VLOOKUP(D227,LISTAS·PAPP!$I$3:$M$16,2,0),"")</f>
        <v>56</v>
      </c>
      <c r="AD227" s="51" t="str">
        <f>IF(D227&lt;&gt;"",VLOOKUP(D227,LISTAS·PAPP!$I$3:$M$16,3,0),"")</f>
        <v>DESARROLLO_INFANTIL</v>
      </c>
      <c r="AE227" s="52" t="str">
        <f>IF(D227&lt;&gt;"",VLOOKUP(D227,LISTAS·PAPP!$I$3:$M$16,4,0),"")</f>
        <v>001</v>
      </c>
      <c r="AF227" s="51" t="str">
        <f>IF(D227&lt;&gt;"",VLOOKUP(D227,LISTAS·PAPP!$I$3:$M$16,5,0),"")</f>
        <v>ESTRATEGIA_DE_MEJORAMIENTO_DEL_TALENTO_HUMANO_DE_LOS_SERVICIOS_DE_DESARROLLO_INFANTIL</v>
      </c>
      <c r="AG227" s="52" t="str">
        <f>IF(AH227&lt;&gt;"",VLOOKUP(AH227,LISTAS·PAPP!$O$3:$P$74,2,0),"")</f>
        <v>006</v>
      </c>
      <c r="AH227" s="58" t="s">
        <v>859</v>
      </c>
      <c r="AI227" s="60" t="s">
        <v>471</v>
      </c>
      <c r="AJ227" s="51" t="str">
        <f>IF(AI227&lt;&gt;"",VLOOKUP(AI227,LISTAS·PAPP!$X$4:$Y$80,2,0),"")</f>
        <v>NO APLICA</v>
      </c>
      <c r="AK227" s="58" t="s">
        <v>632</v>
      </c>
      <c r="AL227" s="60">
        <v>730249</v>
      </c>
      <c r="AM227" s="51" t="str">
        <f>IF(ISERROR(VLOOKUP(AL227,LISTAS·PAPP!$AD$4:$AE$334,2,0))," ",VLOOKUP(AL227,LISTAS·PAPP!$AD$4:$AE$334,2,0))</f>
        <v>Eventos Públicos Promocionales</v>
      </c>
      <c r="AN227" s="63">
        <v>7958.59</v>
      </c>
      <c r="AO227" s="64">
        <v>0</v>
      </c>
      <c r="AP227" s="64">
        <v>0</v>
      </c>
      <c r="AQ227" s="64">
        <v>0</v>
      </c>
      <c r="AR227" s="64">
        <v>0</v>
      </c>
      <c r="AS227" s="64">
        <v>0</v>
      </c>
      <c r="AT227" s="64">
        <v>0</v>
      </c>
      <c r="AU227" s="64">
        <v>0</v>
      </c>
      <c r="AV227" s="64">
        <v>0</v>
      </c>
      <c r="AW227" s="64">
        <v>0</v>
      </c>
      <c r="AX227" s="64">
        <v>7958.59</v>
      </c>
      <c r="AY227" s="64">
        <v>0</v>
      </c>
      <c r="AZ227" s="64">
        <v>0</v>
      </c>
      <c r="BA227" s="53">
        <f t="shared" si="10"/>
        <v>7958.59</v>
      </c>
      <c r="BB227" s="54" t="str">
        <f t="shared" si="11"/>
        <v>OK</v>
      </c>
      <c r="BC227" s="55" t="str">
        <f t="shared" si="12"/>
        <v xml:space="preserve">                </v>
      </c>
    </row>
    <row r="228" spans="1:55" ht="50.1" customHeight="1" x14ac:dyDescent="0.25">
      <c r="A228" s="58" t="s">
        <v>38</v>
      </c>
      <c r="B228" s="58" t="s">
        <v>42</v>
      </c>
      <c r="C228" s="58" t="s">
        <v>64</v>
      </c>
      <c r="D228" s="58" t="s">
        <v>171</v>
      </c>
      <c r="E228" s="51" t="str">
        <f>IF(C228&lt;&gt;"",VLOOKUP(MID(C228,18,5),LISTAS·PAPP!$E$4:$F$76,2,0),"")</f>
        <v>PICHINCHA</v>
      </c>
      <c r="F228" s="58" t="s">
        <v>386</v>
      </c>
      <c r="G228" s="51" t="str">
        <f>IF(F228&lt;&gt;"",VLOOKUP(F228,LISTAS·PAPP!$R$3:$T$221,3,0),"")</f>
        <v xml:space="preserve"> </v>
      </c>
      <c r="H228" s="58" t="s">
        <v>905</v>
      </c>
      <c r="I228" s="66" t="s">
        <v>945</v>
      </c>
      <c r="J228" s="66" t="s">
        <v>980</v>
      </c>
      <c r="K228" s="67">
        <v>1</v>
      </c>
      <c r="L228" s="66" t="s">
        <v>981</v>
      </c>
      <c r="M228" s="60">
        <v>0</v>
      </c>
      <c r="N228" s="60">
        <v>0</v>
      </c>
      <c r="O228" s="60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1</v>
      </c>
      <c r="X228" s="60">
        <v>0</v>
      </c>
      <c r="Y228" s="52" t="str">
        <f>IF(A228&lt;&gt;"",IF(D228="DIRECCIÓN_DE_TRANSFERENCIAS","280 0031",VLOOKUP(C228,LISTAS·PAPP!$C$3:$D$76,2,0)),"")</f>
        <v>280 9999</v>
      </c>
      <c r="Z228" s="61" t="s">
        <v>443</v>
      </c>
      <c r="AA228" s="62">
        <v>0</v>
      </c>
      <c r="AB228" s="62">
        <v>0</v>
      </c>
      <c r="AC228" s="65" t="str">
        <f>IF(D228&lt;&gt;"",VLOOKUP(D228,LISTAS·PAPP!$I$3:$M$16,2,0),"")</f>
        <v>56</v>
      </c>
      <c r="AD228" s="51" t="str">
        <f>IF(D228&lt;&gt;"",VLOOKUP(D228,LISTAS·PAPP!$I$3:$M$16,3,0),"")</f>
        <v>DESARROLLO_INFANTIL</v>
      </c>
      <c r="AE228" s="52" t="str">
        <f>IF(D228&lt;&gt;"",VLOOKUP(D228,LISTAS·PAPP!$I$3:$M$16,4,0),"")</f>
        <v>001</v>
      </c>
      <c r="AF228" s="51" t="str">
        <f>IF(D228&lt;&gt;"",VLOOKUP(D228,LISTAS·PAPP!$I$3:$M$16,5,0),"")</f>
        <v>ESTRATEGIA_DE_MEJORAMIENTO_DEL_TALENTO_HUMANO_DE_LOS_SERVICIOS_DE_DESARROLLO_INFANTIL</v>
      </c>
      <c r="AG228" s="52" t="str">
        <f>IF(AH228&lt;&gt;"",VLOOKUP(AH228,LISTAS·PAPP!$O$3:$P$74,2,0),"")</f>
        <v>006</v>
      </c>
      <c r="AH228" s="58" t="s">
        <v>859</v>
      </c>
      <c r="AI228" s="60" t="s">
        <v>471</v>
      </c>
      <c r="AJ228" s="51" t="str">
        <f>IF(AI228&lt;&gt;"",VLOOKUP(AI228,LISTAS·PAPP!$X$4:$Y$80,2,0),"")</f>
        <v>NO APLICA</v>
      </c>
      <c r="AK228" s="58" t="s">
        <v>632</v>
      </c>
      <c r="AL228" s="60">
        <v>730812</v>
      </c>
      <c r="AM228" s="51" t="str">
        <f>IF(ISERROR(VLOOKUP(AL228,LISTAS·PAPP!$AD$4:$AE$334,2,0))," ",VLOOKUP(AL228,LISTAS·PAPP!$AD$4:$AE$334,2,0))</f>
        <v>Materiales Didácticos</v>
      </c>
      <c r="AN228" s="63">
        <v>7958.59</v>
      </c>
      <c r="AO228" s="64">
        <v>0</v>
      </c>
      <c r="AP228" s="64">
        <v>0</v>
      </c>
      <c r="AQ228" s="64">
        <v>0</v>
      </c>
      <c r="AR228" s="64">
        <v>0</v>
      </c>
      <c r="AS228" s="64">
        <v>0</v>
      </c>
      <c r="AT228" s="64">
        <v>0</v>
      </c>
      <c r="AU228" s="64">
        <v>0</v>
      </c>
      <c r="AV228" s="64">
        <v>0</v>
      </c>
      <c r="AW228" s="64">
        <v>0</v>
      </c>
      <c r="AX228" s="64">
        <v>0</v>
      </c>
      <c r="AY228" s="64">
        <v>7958.59</v>
      </c>
      <c r="AZ228" s="64">
        <v>0</v>
      </c>
      <c r="BA228" s="53">
        <f t="shared" si="10"/>
        <v>7958.59</v>
      </c>
      <c r="BB228" s="54" t="str">
        <f t="shared" si="11"/>
        <v>OK</v>
      </c>
      <c r="BC228" s="55" t="str">
        <f t="shared" si="12"/>
        <v xml:space="preserve">                </v>
      </c>
    </row>
    <row r="229" spans="1:55" ht="50.1" customHeight="1" x14ac:dyDescent="0.25">
      <c r="A229" s="58" t="s">
        <v>38</v>
      </c>
      <c r="B229" s="58" t="s">
        <v>42</v>
      </c>
      <c r="C229" s="58" t="s">
        <v>64</v>
      </c>
      <c r="D229" s="58" t="s">
        <v>171</v>
      </c>
      <c r="E229" s="51" t="str">
        <f>IF(C229&lt;&gt;"",VLOOKUP(MID(C229,18,5),LISTAS·PAPP!$E$4:$F$76,2,0),"")</f>
        <v>PICHINCHA</v>
      </c>
      <c r="F229" s="58" t="s">
        <v>386</v>
      </c>
      <c r="G229" s="51" t="str">
        <f>IF(F229&lt;&gt;"",VLOOKUP(F229,LISTAS·PAPP!$R$3:$T$221,3,0),"")</f>
        <v xml:space="preserve"> </v>
      </c>
      <c r="H229" s="58" t="s">
        <v>905</v>
      </c>
      <c r="I229" s="66" t="s">
        <v>945</v>
      </c>
      <c r="J229" s="66" t="s">
        <v>982</v>
      </c>
      <c r="K229" s="67">
        <v>1</v>
      </c>
      <c r="L229" s="66" t="s">
        <v>981</v>
      </c>
      <c r="M229" s="60">
        <v>0</v>
      </c>
      <c r="N229" s="60">
        <v>0</v>
      </c>
      <c r="O229" s="60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1</v>
      </c>
      <c r="X229" s="60">
        <v>0</v>
      </c>
      <c r="Y229" s="52" t="str">
        <f>IF(A229&lt;&gt;"",IF(D229="DIRECCIÓN_DE_TRANSFERENCIAS","280 0031",VLOOKUP(C229,LISTAS·PAPP!$C$3:$D$76,2,0)),"")</f>
        <v>280 9999</v>
      </c>
      <c r="Z229" s="61">
        <v>202</v>
      </c>
      <c r="AA229" s="62">
        <v>5036</v>
      </c>
      <c r="AB229" s="62">
        <v>5045</v>
      </c>
      <c r="AC229" s="65" t="str">
        <f>IF(D229&lt;&gt;"",VLOOKUP(D229,LISTAS·PAPP!$I$3:$M$16,2,0),"")</f>
        <v>56</v>
      </c>
      <c r="AD229" s="51" t="str">
        <f>IF(D229&lt;&gt;"",VLOOKUP(D229,LISTAS·PAPP!$I$3:$M$16,3,0),"")</f>
        <v>DESARROLLO_INFANTIL</v>
      </c>
      <c r="AE229" s="52" t="str">
        <f>IF(D229&lt;&gt;"",VLOOKUP(D229,LISTAS·PAPP!$I$3:$M$16,4,0),"")</f>
        <v>001</v>
      </c>
      <c r="AF229" s="51" t="str">
        <f>IF(D229&lt;&gt;"",VLOOKUP(D229,LISTAS·PAPP!$I$3:$M$16,5,0),"")</f>
        <v>ESTRATEGIA_DE_MEJORAMIENTO_DEL_TALENTO_HUMANO_DE_LOS_SERVICIOS_DE_DESARROLLO_INFANTIL</v>
      </c>
      <c r="AG229" s="52" t="str">
        <f>IF(AH229&lt;&gt;"",VLOOKUP(AH229,LISTAS·PAPP!$O$3:$P$74,2,0),"")</f>
        <v>006</v>
      </c>
      <c r="AH229" s="58" t="s">
        <v>859</v>
      </c>
      <c r="AI229" s="60" t="s">
        <v>471</v>
      </c>
      <c r="AJ229" s="51" t="str">
        <f>IF(AI229&lt;&gt;"",VLOOKUP(AI229,LISTAS·PAPP!$X$4:$Y$80,2,0),"")</f>
        <v>NO APLICA</v>
      </c>
      <c r="AK229" s="58" t="s">
        <v>632</v>
      </c>
      <c r="AL229" s="60">
        <v>730812</v>
      </c>
      <c r="AM229" s="51" t="str">
        <f>IF(ISERROR(VLOOKUP(AL229,LISTAS·PAPP!$AD$4:$AE$334,2,0))," ",VLOOKUP(AL229,LISTAS·PAPP!$AD$4:$AE$334,2,0))</f>
        <v>Materiales Didácticos</v>
      </c>
      <c r="AN229" s="63">
        <v>7958.59</v>
      </c>
      <c r="AO229" s="64">
        <v>0</v>
      </c>
      <c r="AP229" s="64">
        <v>0</v>
      </c>
      <c r="AQ229" s="64">
        <v>0</v>
      </c>
      <c r="AR229" s="64">
        <v>0</v>
      </c>
      <c r="AS229" s="64">
        <v>0</v>
      </c>
      <c r="AT229" s="64">
        <v>0</v>
      </c>
      <c r="AU229" s="64">
        <v>0</v>
      </c>
      <c r="AV229" s="64">
        <v>0</v>
      </c>
      <c r="AW229" s="64">
        <v>0</v>
      </c>
      <c r="AX229" s="64">
        <v>0</v>
      </c>
      <c r="AY229" s="64">
        <v>7958.59</v>
      </c>
      <c r="AZ229" s="64">
        <v>0</v>
      </c>
      <c r="BA229" s="53">
        <f t="shared" si="10"/>
        <v>7958.59</v>
      </c>
      <c r="BB229" s="54" t="str">
        <f t="shared" si="11"/>
        <v>OK</v>
      </c>
      <c r="BC229" s="55" t="str">
        <f t="shared" si="12"/>
        <v xml:space="preserve">                </v>
      </c>
    </row>
    <row r="230" spans="1:55" ht="50.1" customHeight="1" x14ac:dyDescent="0.25">
      <c r="A230" s="58" t="s">
        <v>39</v>
      </c>
      <c r="B230" s="58" t="s">
        <v>47</v>
      </c>
      <c r="C230" s="58" t="s">
        <v>108</v>
      </c>
      <c r="D230" s="58" t="s">
        <v>171</v>
      </c>
      <c r="E230" s="51" t="str">
        <f>IF(C230&lt;&gt;"",VLOOKUP(MID(C230,18,5),LISTAS·PAPP!$E$4:$F$76,2,0),"")</f>
        <v>SANTO_DOMINGO_DE_LOS_TSÁCHILAS</v>
      </c>
      <c r="F230" s="58" t="s">
        <v>397</v>
      </c>
      <c r="G230" s="51" t="str">
        <f>IF(F230&lt;&gt;"",VLOOKUP(F230,LISTAS·PAPP!$R$3:$T$221,3,0),"")</f>
        <v xml:space="preserve"> </v>
      </c>
      <c r="H230" s="58" t="s">
        <v>905</v>
      </c>
      <c r="I230" s="66" t="s">
        <v>945</v>
      </c>
      <c r="J230" s="66" t="s">
        <v>970</v>
      </c>
      <c r="K230" s="67">
        <v>1</v>
      </c>
      <c r="L230" s="66" t="s">
        <v>971</v>
      </c>
      <c r="M230" s="60">
        <v>0</v>
      </c>
      <c r="N230" s="60">
        <v>0</v>
      </c>
      <c r="O230" s="60">
        <v>0</v>
      </c>
      <c r="P230" s="60">
        <v>0</v>
      </c>
      <c r="Q230" s="60">
        <v>0</v>
      </c>
      <c r="R230" s="60">
        <v>0</v>
      </c>
      <c r="S230" s="60">
        <v>0</v>
      </c>
      <c r="T230" s="60">
        <v>0</v>
      </c>
      <c r="U230" s="60">
        <v>0</v>
      </c>
      <c r="V230" s="60">
        <v>0</v>
      </c>
      <c r="W230" s="60">
        <v>1</v>
      </c>
      <c r="X230" s="60">
        <v>0</v>
      </c>
      <c r="Y230" s="52" t="str">
        <f>IF(A230&lt;&gt;"",IF(D230="DIRECCIÓN_DE_TRANSFERENCIAS","280 0031",VLOOKUP(C230,LISTAS·PAPP!$C$3:$D$76,2,0)),"")</f>
        <v>280 4410</v>
      </c>
      <c r="Z230" s="61">
        <v>202</v>
      </c>
      <c r="AA230" s="62">
        <v>2003</v>
      </c>
      <c r="AB230" s="62">
        <v>2207</v>
      </c>
      <c r="AC230" s="65" t="str">
        <f>IF(D230&lt;&gt;"",VLOOKUP(D230,LISTAS·PAPP!$I$3:$M$16,2,0),"")</f>
        <v>56</v>
      </c>
      <c r="AD230" s="51" t="str">
        <f>IF(D230&lt;&gt;"",VLOOKUP(D230,LISTAS·PAPP!$I$3:$M$16,3,0),"")</f>
        <v>DESARROLLO_INFANTIL</v>
      </c>
      <c r="AE230" s="52" t="str">
        <f>IF(D230&lt;&gt;"",VLOOKUP(D230,LISTAS·PAPP!$I$3:$M$16,4,0),"")</f>
        <v>001</v>
      </c>
      <c r="AF230" s="51" t="str">
        <f>IF(D230&lt;&gt;"",VLOOKUP(D230,LISTAS·PAPP!$I$3:$M$16,5,0),"")</f>
        <v>ESTRATEGIA_DE_MEJORAMIENTO_DEL_TALENTO_HUMANO_DE_LOS_SERVICIOS_DE_DESARROLLO_INFANTIL</v>
      </c>
      <c r="AG230" s="52" t="str">
        <f>IF(AH230&lt;&gt;"",VLOOKUP(AH230,LISTAS·PAPP!$O$3:$P$74,2,0),"")</f>
        <v>006</v>
      </c>
      <c r="AH230" s="58" t="s">
        <v>859</v>
      </c>
      <c r="AI230" s="60" t="s">
        <v>471</v>
      </c>
      <c r="AJ230" s="51" t="str">
        <f>IF(AI230&lt;&gt;"",VLOOKUP(AI230,LISTAS·PAPP!$X$4:$Y$80,2,0),"")</f>
        <v>NO APLICA</v>
      </c>
      <c r="AK230" s="58" t="s">
        <v>632</v>
      </c>
      <c r="AL230" s="60">
        <v>730249</v>
      </c>
      <c r="AM230" s="51" t="str">
        <f>IF(ISERROR(VLOOKUP(AL230,LISTAS·PAPP!$AD$4:$AE$334,2,0))," ",VLOOKUP(AL230,LISTAS·PAPP!$AD$4:$AE$334,2,0))</f>
        <v>Eventos Públicos Promocionales</v>
      </c>
      <c r="AN230" s="63">
        <v>6123.92</v>
      </c>
      <c r="AO230" s="64">
        <v>0</v>
      </c>
      <c r="AP230" s="64">
        <v>0</v>
      </c>
      <c r="AQ230" s="64">
        <v>0</v>
      </c>
      <c r="AR230" s="64">
        <v>0</v>
      </c>
      <c r="AS230" s="64">
        <v>0</v>
      </c>
      <c r="AT230" s="64">
        <v>0</v>
      </c>
      <c r="AU230" s="64">
        <v>0</v>
      </c>
      <c r="AV230" s="64">
        <v>0</v>
      </c>
      <c r="AW230" s="64">
        <v>0</v>
      </c>
      <c r="AX230" s="64">
        <v>0</v>
      </c>
      <c r="AY230" s="64">
        <v>6123.92</v>
      </c>
      <c r="AZ230" s="64">
        <v>0</v>
      </c>
      <c r="BA230" s="53">
        <f t="shared" si="10"/>
        <v>6123.92</v>
      </c>
      <c r="BB230" s="54" t="str">
        <f t="shared" si="11"/>
        <v>OK</v>
      </c>
      <c r="BC230" s="55" t="str">
        <f t="shared" si="12"/>
        <v xml:space="preserve">                </v>
      </c>
    </row>
    <row r="231" spans="1:55" ht="50.1" customHeight="1" x14ac:dyDescent="0.25">
      <c r="A231" s="58" t="s">
        <v>38</v>
      </c>
      <c r="B231" s="58" t="s">
        <v>41</v>
      </c>
      <c r="C231" s="58" t="s">
        <v>61</v>
      </c>
      <c r="D231" s="58" t="s">
        <v>931</v>
      </c>
      <c r="E231" s="51" t="str">
        <f>IF(C231&lt;&gt;"",VLOOKUP(MID(C231,18,5),LISTAS·PAPP!$E$4:$F$76,2,0),"")</f>
        <v>PICHINCHA</v>
      </c>
      <c r="F231" s="58" t="s">
        <v>386</v>
      </c>
      <c r="G231" s="51" t="str">
        <f>IF(F231&lt;&gt;"",VLOOKUP(F231,LISTAS·PAPP!$R$3:$T$221,3,0),"")</f>
        <v xml:space="preserve"> </v>
      </c>
      <c r="H231" s="58" t="s">
        <v>984</v>
      </c>
      <c r="I231" s="66" t="s">
        <v>985</v>
      </c>
      <c r="J231" s="66" t="s">
        <v>986</v>
      </c>
      <c r="K231" s="67">
        <v>1</v>
      </c>
      <c r="L231" s="66" t="s">
        <v>987</v>
      </c>
      <c r="M231" s="60">
        <v>0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>
        <v>1</v>
      </c>
      <c r="Y231" s="52" t="str">
        <f>IF(A231&lt;&gt;"",IF(D231="DIRECCIÓN_DE_TRANSFERENCIAS","280 0031",VLOOKUP(C231,LISTAS·PAPP!$C$3:$D$76,2,0)),"")</f>
        <v>280 9999</v>
      </c>
      <c r="Z231" s="61">
        <v>202</v>
      </c>
      <c r="AA231" s="62">
        <v>2003</v>
      </c>
      <c r="AB231" s="62">
        <v>2206</v>
      </c>
      <c r="AC231" s="65" t="str">
        <f>IF(D231&lt;&gt;"",VLOOKUP(D231,LISTAS·PAPP!$I$3:$M$16,2,0),"")</f>
        <v>57</v>
      </c>
      <c r="AD231" s="51" t="str">
        <f>IF(D231&lt;&gt;"",VLOOKUP(D231,LISTAS·PAPP!$I$3:$M$16,3,0),"")</f>
        <v>PROTECCIÓN_SOCIAL_A_LA_FAMILIA._ASEGURAMIENTO_NO_CONTRIBUTIVO_E_INCLUSIÓN_ECONÓMICA_Y_MOVILIDAD_SOCIAL</v>
      </c>
      <c r="AE231" s="52" t="str">
        <f>IF(D231&lt;&gt;"",VLOOKUP(D231,LISTAS·PAPP!$I$3:$M$16,4,0),"")</f>
        <v>003</v>
      </c>
      <c r="AF231" s="51" t="str">
        <f>IF(D231&lt;&gt;"",VLOOKUP(D231,LISTAS·PAPP!$I$3:$M$16,5,0),"")</f>
        <v>DISEÑO_E_IMPLEMENTACIÓN_DE_SERVICIOS_DE_INCLUSIÓN_ECONÓMICA_Y_SOCIAL_DIRIGIDOS_A_USUARIOS_DEL_MIES</v>
      </c>
      <c r="AG231" s="52" t="str">
        <f>IF(AH231&lt;&gt;"",VLOOKUP(AH231,LISTAS·PAPP!$O$3:$P$74,2,0),"")</f>
        <v>001</v>
      </c>
      <c r="AH231" s="58" t="s">
        <v>926</v>
      </c>
      <c r="AI231" s="60" t="s">
        <v>471</v>
      </c>
      <c r="AJ231" s="51" t="str">
        <f>IF(AI231&lt;&gt;"",VLOOKUP(AI231,LISTAS·PAPP!$X$4:$Y$80,2,0),"")</f>
        <v>NO APLICA</v>
      </c>
      <c r="AK231" s="58" t="s">
        <v>632</v>
      </c>
      <c r="AL231" s="60">
        <v>730601</v>
      </c>
      <c r="AM231" s="51" t="str">
        <f>IF(ISERROR(VLOOKUP(AL231,LISTAS·PAPP!$AD$4:$AE$334,2,0))," ",VLOOKUP(AL231,LISTAS·PAPP!$AD$4:$AE$334,2,0))</f>
        <v>Consultoría, Asesoría e Investigación Especializada</v>
      </c>
      <c r="AN231" s="63">
        <v>1</v>
      </c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>
        <v>1</v>
      </c>
      <c r="BA231" s="53">
        <f t="shared" si="10"/>
        <v>1</v>
      </c>
      <c r="BB231" s="54" t="str">
        <f t="shared" si="11"/>
        <v>OK</v>
      </c>
      <c r="BC231" s="55" t="str">
        <f t="shared" si="12"/>
        <v xml:space="preserve">                </v>
      </c>
    </row>
    <row r="232" spans="1:55" ht="50.1" customHeight="1" x14ac:dyDescent="0.25">
      <c r="A232" s="58" t="s">
        <v>38</v>
      </c>
      <c r="B232" s="58" t="s">
        <v>41</v>
      </c>
      <c r="C232" s="58" t="s">
        <v>61</v>
      </c>
      <c r="D232" s="58" t="s">
        <v>931</v>
      </c>
      <c r="E232" s="51" t="str">
        <f>IF(C232&lt;&gt;"",VLOOKUP(MID(C232,18,5),LISTAS·PAPP!$E$4:$F$76,2,0),"")</f>
        <v>PICHINCHA</v>
      </c>
      <c r="F232" s="58" t="s">
        <v>386</v>
      </c>
      <c r="G232" s="51" t="str">
        <f>IF(F232&lt;&gt;"",VLOOKUP(F232,LISTAS·PAPP!$R$3:$T$221,3,0),"")</f>
        <v xml:space="preserve"> </v>
      </c>
      <c r="H232" s="58" t="s">
        <v>984</v>
      </c>
      <c r="I232" s="66" t="s">
        <v>985</v>
      </c>
      <c r="J232" s="66" t="s">
        <v>986</v>
      </c>
      <c r="K232" s="67">
        <v>1</v>
      </c>
      <c r="L232" s="66" t="s">
        <v>987</v>
      </c>
      <c r="M232" s="60">
        <v>0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>
        <v>1</v>
      </c>
      <c r="Y232" s="52" t="str">
        <f>IF(A232&lt;&gt;"",IF(D232="DIRECCIÓN_DE_TRANSFERENCIAS","280 0031",VLOOKUP(C232,LISTAS·PAPP!$C$3:$D$76,2,0)),"")</f>
        <v>280 9999</v>
      </c>
      <c r="Z232" s="61" t="s">
        <v>443</v>
      </c>
      <c r="AA232" s="62" t="s">
        <v>1052</v>
      </c>
      <c r="AB232" s="62" t="s">
        <v>1052</v>
      </c>
      <c r="AC232" s="65" t="str">
        <f>IF(D232&lt;&gt;"",VLOOKUP(D232,LISTAS·PAPP!$I$3:$M$16,2,0),"")</f>
        <v>57</v>
      </c>
      <c r="AD232" s="51" t="str">
        <f>IF(D232&lt;&gt;"",VLOOKUP(D232,LISTAS·PAPP!$I$3:$M$16,3,0),"")</f>
        <v>PROTECCIÓN_SOCIAL_A_LA_FAMILIA._ASEGURAMIENTO_NO_CONTRIBUTIVO_E_INCLUSIÓN_ECONÓMICA_Y_MOVILIDAD_SOCIAL</v>
      </c>
      <c r="AE232" s="52" t="str">
        <f>IF(D232&lt;&gt;"",VLOOKUP(D232,LISTAS·PAPP!$I$3:$M$16,4,0),"")</f>
        <v>003</v>
      </c>
      <c r="AF232" s="51" t="str">
        <f>IF(D232&lt;&gt;"",VLOOKUP(D232,LISTAS·PAPP!$I$3:$M$16,5,0),"")</f>
        <v>DISEÑO_E_IMPLEMENTACIÓN_DE_SERVICIOS_DE_INCLUSIÓN_ECONÓMICA_Y_SOCIAL_DIRIGIDOS_A_USUARIOS_DEL_MIES</v>
      </c>
      <c r="AG232" s="52" t="str">
        <f>IF(AH232&lt;&gt;"",VLOOKUP(AH232,LISTAS·PAPP!$O$3:$P$74,2,0),"")</f>
        <v>001</v>
      </c>
      <c r="AH232" s="58" t="s">
        <v>926</v>
      </c>
      <c r="AI232" s="60" t="s">
        <v>471</v>
      </c>
      <c r="AJ232" s="51" t="str">
        <f>IF(AI232&lt;&gt;"",VLOOKUP(AI232,LISTAS·PAPP!$X$4:$Y$80,2,0),"")</f>
        <v>NO APLICA</v>
      </c>
      <c r="AK232" s="58" t="s">
        <v>632</v>
      </c>
      <c r="AL232" s="60">
        <v>730601</v>
      </c>
      <c r="AM232" s="51" t="str">
        <f>IF(ISERROR(VLOOKUP(AL232,LISTAS·PAPP!$AD$4:$AE$334,2,0))," ",VLOOKUP(AL232,LISTAS·PAPP!$AD$4:$AE$334,2,0))</f>
        <v>Consultoría, Asesoría e Investigación Especializada</v>
      </c>
      <c r="AN232" s="63">
        <v>0.12</v>
      </c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>
        <v>0.12</v>
      </c>
      <c r="BA232" s="53">
        <f t="shared" si="10"/>
        <v>0.12</v>
      </c>
      <c r="BB232" s="54" t="str">
        <f t="shared" si="11"/>
        <v>OK</v>
      </c>
      <c r="BC232" s="55" t="str">
        <f t="shared" si="12"/>
        <v xml:space="preserve">                </v>
      </c>
    </row>
    <row r="233" spans="1:55" ht="50.1" customHeight="1" x14ac:dyDescent="0.25">
      <c r="A233" s="58" t="s">
        <v>38</v>
      </c>
      <c r="B233" s="58" t="s">
        <v>41</v>
      </c>
      <c r="C233" s="58" t="s">
        <v>61</v>
      </c>
      <c r="D233" s="58" t="s">
        <v>931</v>
      </c>
      <c r="E233" s="51" t="str">
        <f>IF(C233&lt;&gt;"",VLOOKUP(MID(C233,18,5),LISTAS·PAPP!$E$4:$F$76,2,0),"")</f>
        <v>PICHINCHA</v>
      </c>
      <c r="F233" s="58" t="s">
        <v>386</v>
      </c>
      <c r="G233" s="51" t="str">
        <f>IF(F233&lt;&gt;"",VLOOKUP(F233,LISTAS·PAPP!$R$3:$T$221,3,0),"")</f>
        <v xml:space="preserve"> </v>
      </c>
      <c r="H233" s="58" t="s">
        <v>984</v>
      </c>
      <c r="I233" s="66" t="s">
        <v>985</v>
      </c>
      <c r="J233" s="66" t="s">
        <v>988</v>
      </c>
      <c r="K233" s="67">
        <v>1</v>
      </c>
      <c r="L233" s="66" t="s">
        <v>989</v>
      </c>
      <c r="M233" s="60">
        <v>0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>
        <v>1</v>
      </c>
      <c r="Y233" s="52" t="str">
        <f>IF(A233&lt;&gt;"",IF(D233="DIRECCIÓN_DE_TRANSFERENCIAS","280 0031",VLOOKUP(C233,LISTAS·PAPP!$C$3:$D$76,2,0)),"")</f>
        <v>280 9999</v>
      </c>
      <c r="Z233" s="61">
        <v>202</v>
      </c>
      <c r="AA233" s="62">
        <v>2003</v>
      </c>
      <c r="AB233" s="62">
        <v>2206</v>
      </c>
      <c r="AC233" s="65" t="str">
        <f>IF(D233&lt;&gt;"",VLOOKUP(D233,LISTAS·PAPP!$I$3:$M$16,2,0),"")</f>
        <v>57</v>
      </c>
      <c r="AD233" s="51" t="str">
        <f>IF(D233&lt;&gt;"",VLOOKUP(D233,LISTAS·PAPP!$I$3:$M$16,3,0),"")</f>
        <v>PROTECCIÓN_SOCIAL_A_LA_FAMILIA._ASEGURAMIENTO_NO_CONTRIBUTIVO_E_INCLUSIÓN_ECONÓMICA_Y_MOVILIDAD_SOCIAL</v>
      </c>
      <c r="AE233" s="52" t="str">
        <f>IF(D233&lt;&gt;"",VLOOKUP(D233,LISTAS·PAPP!$I$3:$M$16,4,0),"")</f>
        <v>003</v>
      </c>
      <c r="AF233" s="51" t="str">
        <f>IF(D233&lt;&gt;"",VLOOKUP(D233,LISTAS·PAPP!$I$3:$M$16,5,0),"")</f>
        <v>DISEÑO_E_IMPLEMENTACIÓN_DE_SERVICIOS_DE_INCLUSIÓN_ECONÓMICA_Y_SOCIAL_DIRIGIDOS_A_USUARIOS_DEL_MIES</v>
      </c>
      <c r="AG233" s="52" t="str">
        <f>IF(AH233&lt;&gt;"",VLOOKUP(AH233,LISTAS·PAPP!$O$3:$P$74,2,0),"")</f>
        <v>001</v>
      </c>
      <c r="AH233" s="58" t="s">
        <v>926</v>
      </c>
      <c r="AI233" s="60" t="s">
        <v>471</v>
      </c>
      <c r="AJ233" s="51" t="str">
        <f>IF(AI233&lt;&gt;"",VLOOKUP(AI233,LISTAS·PAPP!$X$4:$Y$80,2,0),"")</f>
        <v>NO APLICA</v>
      </c>
      <c r="AK233" s="58" t="s">
        <v>632</v>
      </c>
      <c r="AL233" s="60">
        <v>730601</v>
      </c>
      <c r="AM233" s="51" t="str">
        <f>IF(ISERROR(VLOOKUP(AL233,LISTAS·PAPP!$AD$4:$AE$334,2,0))," ",VLOOKUP(AL233,LISTAS·PAPP!$AD$4:$AE$334,2,0))</f>
        <v>Consultoría, Asesoría e Investigación Especializada</v>
      </c>
      <c r="AN233" s="63">
        <v>1</v>
      </c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>
        <v>1</v>
      </c>
      <c r="BA233" s="53">
        <f t="shared" si="10"/>
        <v>1</v>
      </c>
      <c r="BB233" s="54" t="str">
        <f t="shared" si="11"/>
        <v>OK</v>
      </c>
      <c r="BC233" s="55" t="str">
        <f t="shared" si="12"/>
        <v xml:space="preserve">                </v>
      </c>
    </row>
    <row r="234" spans="1:55" ht="50.1" customHeight="1" x14ac:dyDescent="0.25">
      <c r="A234" s="58" t="s">
        <v>38</v>
      </c>
      <c r="B234" s="58" t="s">
        <v>41</v>
      </c>
      <c r="C234" s="58" t="s">
        <v>61</v>
      </c>
      <c r="D234" s="58" t="s">
        <v>931</v>
      </c>
      <c r="E234" s="51" t="str">
        <f>IF(C234&lt;&gt;"",VLOOKUP(MID(C234,18,5),LISTAS·PAPP!$E$4:$F$76,2,0),"")</f>
        <v>PICHINCHA</v>
      </c>
      <c r="F234" s="58" t="s">
        <v>386</v>
      </c>
      <c r="G234" s="51" t="str">
        <f>IF(F234&lt;&gt;"",VLOOKUP(F234,LISTAS·PAPP!$R$3:$T$221,3,0),"")</f>
        <v xml:space="preserve"> </v>
      </c>
      <c r="H234" s="58" t="s">
        <v>984</v>
      </c>
      <c r="I234" s="66" t="s">
        <v>985</v>
      </c>
      <c r="J234" s="66" t="s">
        <v>988</v>
      </c>
      <c r="K234" s="67">
        <v>1</v>
      </c>
      <c r="L234" s="66" t="s">
        <v>989</v>
      </c>
      <c r="M234" s="60">
        <v>0</v>
      </c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>
        <v>1</v>
      </c>
      <c r="Y234" s="52" t="str">
        <f>IF(A234&lt;&gt;"",IF(D234="DIRECCIÓN_DE_TRANSFERENCIAS","280 0031",VLOOKUP(C234,LISTAS·PAPP!$C$3:$D$76,2,0)),"")</f>
        <v>280 9999</v>
      </c>
      <c r="Z234" s="61" t="s">
        <v>443</v>
      </c>
      <c r="AA234" s="62" t="s">
        <v>1052</v>
      </c>
      <c r="AB234" s="62" t="s">
        <v>1052</v>
      </c>
      <c r="AC234" s="65" t="str">
        <f>IF(D234&lt;&gt;"",VLOOKUP(D234,LISTAS·PAPP!$I$3:$M$16,2,0),"")</f>
        <v>57</v>
      </c>
      <c r="AD234" s="51" t="str">
        <f>IF(D234&lt;&gt;"",VLOOKUP(D234,LISTAS·PAPP!$I$3:$M$16,3,0),"")</f>
        <v>PROTECCIÓN_SOCIAL_A_LA_FAMILIA._ASEGURAMIENTO_NO_CONTRIBUTIVO_E_INCLUSIÓN_ECONÓMICA_Y_MOVILIDAD_SOCIAL</v>
      </c>
      <c r="AE234" s="52" t="str">
        <f>IF(D234&lt;&gt;"",VLOOKUP(D234,LISTAS·PAPP!$I$3:$M$16,4,0),"")</f>
        <v>003</v>
      </c>
      <c r="AF234" s="51" t="str">
        <f>IF(D234&lt;&gt;"",VLOOKUP(D234,LISTAS·PAPP!$I$3:$M$16,5,0),"")</f>
        <v>DISEÑO_E_IMPLEMENTACIÓN_DE_SERVICIOS_DE_INCLUSIÓN_ECONÓMICA_Y_SOCIAL_DIRIGIDOS_A_USUARIOS_DEL_MIES</v>
      </c>
      <c r="AG234" s="52" t="str">
        <f>IF(AH234&lt;&gt;"",VLOOKUP(AH234,LISTAS·PAPP!$O$3:$P$74,2,0),"")</f>
        <v>001</v>
      </c>
      <c r="AH234" s="58" t="s">
        <v>926</v>
      </c>
      <c r="AI234" s="60" t="s">
        <v>471</v>
      </c>
      <c r="AJ234" s="51" t="str">
        <f>IF(AI234&lt;&gt;"",VLOOKUP(AI234,LISTAS·PAPP!$X$4:$Y$80,2,0),"")</f>
        <v>NO APLICA</v>
      </c>
      <c r="AK234" s="58" t="s">
        <v>632</v>
      </c>
      <c r="AL234" s="60">
        <v>730601</v>
      </c>
      <c r="AM234" s="51" t="str">
        <f>IF(ISERROR(VLOOKUP(AL234,LISTAS·PAPP!$AD$4:$AE$334,2,0))," ",VLOOKUP(AL234,LISTAS·PAPP!$AD$4:$AE$334,2,0))</f>
        <v>Consultoría, Asesoría e Investigación Especializada</v>
      </c>
      <c r="AN234" s="63">
        <v>0.12</v>
      </c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>
        <v>0.12</v>
      </c>
      <c r="BA234" s="53">
        <f t="shared" si="10"/>
        <v>0.12</v>
      </c>
      <c r="BB234" s="54" t="str">
        <f t="shared" si="11"/>
        <v>OK</v>
      </c>
      <c r="BC234" s="55" t="str">
        <f t="shared" si="12"/>
        <v xml:space="preserve">                </v>
      </c>
    </row>
    <row r="235" spans="1:55" ht="50.1" customHeight="1" x14ac:dyDescent="0.25">
      <c r="A235" s="58" t="s">
        <v>38</v>
      </c>
      <c r="B235" s="58" t="s">
        <v>41</v>
      </c>
      <c r="C235" s="58" t="s">
        <v>61</v>
      </c>
      <c r="D235" s="58" t="s">
        <v>931</v>
      </c>
      <c r="E235" s="51" t="str">
        <f>IF(C235&lt;&gt;"",VLOOKUP(MID(C235,18,5),LISTAS·PAPP!$E$4:$F$76,2,0),"")</f>
        <v>PICHINCHA</v>
      </c>
      <c r="F235" s="58" t="s">
        <v>386</v>
      </c>
      <c r="G235" s="51" t="str">
        <f>IF(F235&lt;&gt;"",VLOOKUP(F235,LISTAS·PAPP!$R$3:$T$221,3,0),"")</f>
        <v xml:space="preserve"> </v>
      </c>
      <c r="H235" s="58" t="s">
        <v>984</v>
      </c>
      <c r="I235" s="66" t="s">
        <v>928</v>
      </c>
      <c r="J235" s="66" t="s">
        <v>990</v>
      </c>
      <c r="K235" s="67">
        <v>1</v>
      </c>
      <c r="L235" s="66" t="s">
        <v>991</v>
      </c>
      <c r="M235" s="60">
        <v>0</v>
      </c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>
        <v>1</v>
      </c>
      <c r="Y235" s="52" t="str">
        <f>IF(A235&lt;&gt;"",IF(D235="DIRECCIÓN_DE_TRANSFERENCIAS","280 0031",VLOOKUP(C235,LISTAS·PAPP!$C$3:$D$76,2,0)),"")</f>
        <v>280 9999</v>
      </c>
      <c r="Z235" s="61">
        <v>202</v>
      </c>
      <c r="AA235" s="62">
        <v>2003</v>
      </c>
      <c r="AB235" s="62">
        <v>2206</v>
      </c>
      <c r="AC235" s="65" t="str">
        <f>IF(D235&lt;&gt;"",VLOOKUP(D235,LISTAS·PAPP!$I$3:$M$16,2,0),"")</f>
        <v>57</v>
      </c>
      <c r="AD235" s="51" t="str">
        <f>IF(D235&lt;&gt;"",VLOOKUP(D235,LISTAS·PAPP!$I$3:$M$16,3,0),"")</f>
        <v>PROTECCIÓN_SOCIAL_A_LA_FAMILIA._ASEGURAMIENTO_NO_CONTRIBUTIVO_E_INCLUSIÓN_ECONÓMICA_Y_MOVILIDAD_SOCIAL</v>
      </c>
      <c r="AE235" s="52" t="str">
        <f>IF(D235&lt;&gt;"",VLOOKUP(D235,LISTAS·PAPP!$I$3:$M$16,4,0),"")</f>
        <v>003</v>
      </c>
      <c r="AF235" s="51" t="str">
        <f>IF(D235&lt;&gt;"",VLOOKUP(D235,LISTAS·PAPP!$I$3:$M$16,5,0),"")</f>
        <v>DISEÑO_E_IMPLEMENTACIÓN_DE_SERVICIOS_DE_INCLUSIÓN_ECONÓMICA_Y_SOCIAL_DIRIGIDOS_A_USUARIOS_DEL_MIES</v>
      </c>
      <c r="AG235" s="52" t="str">
        <f>IF(AH235&lt;&gt;"",VLOOKUP(AH235,LISTAS·PAPP!$O$3:$P$74,2,0),"")</f>
        <v>003</v>
      </c>
      <c r="AH235" s="58" t="s">
        <v>928</v>
      </c>
      <c r="AI235" s="60" t="s">
        <v>471</v>
      </c>
      <c r="AJ235" s="51" t="str">
        <f>IF(AI235&lt;&gt;"",VLOOKUP(AI235,LISTAS·PAPP!$X$4:$Y$80,2,0),"")</f>
        <v>NO APLICA</v>
      </c>
      <c r="AK235" s="58" t="s">
        <v>632</v>
      </c>
      <c r="AL235" s="60">
        <v>730601</v>
      </c>
      <c r="AM235" s="51" t="str">
        <f>IF(ISERROR(VLOOKUP(AL235,LISTAS·PAPP!$AD$4:$AE$334,2,0))," ",VLOOKUP(AL235,LISTAS·PAPP!$AD$4:$AE$334,2,0))</f>
        <v>Consultoría, Asesoría e Investigación Especializada</v>
      </c>
      <c r="AN235" s="63">
        <v>1</v>
      </c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>
        <v>1</v>
      </c>
      <c r="BA235" s="53">
        <f t="shared" si="10"/>
        <v>1</v>
      </c>
      <c r="BB235" s="54" t="str">
        <f t="shared" si="11"/>
        <v>OK</v>
      </c>
      <c r="BC235" s="55" t="str">
        <f t="shared" si="12"/>
        <v xml:space="preserve">                </v>
      </c>
    </row>
    <row r="236" spans="1:55" ht="50.1" customHeight="1" x14ac:dyDescent="0.25">
      <c r="A236" s="58" t="s">
        <v>38</v>
      </c>
      <c r="B236" s="58" t="s">
        <v>41</v>
      </c>
      <c r="C236" s="58" t="s">
        <v>61</v>
      </c>
      <c r="D236" s="58" t="s">
        <v>931</v>
      </c>
      <c r="E236" s="51" t="str">
        <f>IF(C236&lt;&gt;"",VLOOKUP(MID(C236,18,5),LISTAS·PAPP!$E$4:$F$76,2,0),"")</f>
        <v>PICHINCHA</v>
      </c>
      <c r="F236" s="58" t="s">
        <v>386</v>
      </c>
      <c r="G236" s="51" t="str">
        <f>IF(F236&lt;&gt;"",VLOOKUP(F236,LISTAS·PAPP!$R$3:$T$221,3,0),"")</f>
        <v xml:space="preserve"> </v>
      </c>
      <c r="H236" s="58" t="s">
        <v>984</v>
      </c>
      <c r="I236" s="66" t="s">
        <v>928</v>
      </c>
      <c r="J236" s="66" t="s">
        <v>990</v>
      </c>
      <c r="K236" s="67">
        <v>1</v>
      </c>
      <c r="L236" s="66" t="s">
        <v>991</v>
      </c>
      <c r="M236" s="60">
        <v>0</v>
      </c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>
        <v>1</v>
      </c>
      <c r="Y236" s="52" t="str">
        <f>IF(A236&lt;&gt;"",IF(D236="DIRECCIÓN_DE_TRANSFERENCIAS","280 0031",VLOOKUP(C236,LISTAS·PAPP!$C$3:$D$76,2,0)),"")</f>
        <v>280 9999</v>
      </c>
      <c r="Z236" s="61" t="s">
        <v>443</v>
      </c>
      <c r="AA236" s="62" t="s">
        <v>1052</v>
      </c>
      <c r="AB236" s="62" t="s">
        <v>1052</v>
      </c>
      <c r="AC236" s="65" t="str">
        <f>IF(D236&lt;&gt;"",VLOOKUP(D236,LISTAS·PAPP!$I$3:$M$16,2,0),"")</f>
        <v>57</v>
      </c>
      <c r="AD236" s="51" t="str">
        <f>IF(D236&lt;&gt;"",VLOOKUP(D236,LISTAS·PAPP!$I$3:$M$16,3,0),"")</f>
        <v>PROTECCIÓN_SOCIAL_A_LA_FAMILIA._ASEGURAMIENTO_NO_CONTRIBUTIVO_E_INCLUSIÓN_ECONÓMICA_Y_MOVILIDAD_SOCIAL</v>
      </c>
      <c r="AE236" s="52" t="str">
        <f>IF(D236&lt;&gt;"",VLOOKUP(D236,LISTAS·PAPP!$I$3:$M$16,4,0),"")</f>
        <v>003</v>
      </c>
      <c r="AF236" s="51" t="str">
        <f>IF(D236&lt;&gt;"",VLOOKUP(D236,LISTAS·PAPP!$I$3:$M$16,5,0),"")</f>
        <v>DISEÑO_E_IMPLEMENTACIÓN_DE_SERVICIOS_DE_INCLUSIÓN_ECONÓMICA_Y_SOCIAL_DIRIGIDOS_A_USUARIOS_DEL_MIES</v>
      </c>
      <c r="AG236" s="52" t="str">
        <f>IF(AH236&lt;&gt;"",VLOOKUP(AH236,LISTAS·PAPP!$O$3:$P$74,2,0),"")</f>
        <v>003</v>
      </c>
      <c r="AH236" s="58" t="s">
        <v>928</v>
      </c>
      <c r="AI236" s="60" t="s">
        <v>471</v>
      </c>
      <c r="AJ236" s="51" t="str">
        <f>IF(AI236&lt;&gt;"",VLOOKUP(AI236,LISTAS·PAPP!$X$4:$Y$80,2,0),"")</f>
        <v>NO APLICA</v>
      </c>
      <c r="AK236" s="58" t="s">
        <v>632</v>
      </c>
      <c r="AL236" s="60">
        <v>730601</v>
      </c>
      <c r="AM236" s="51" t="str">
        <f>IF(ISERROR(VLOOKUP(AL236,LISTAS·PAPP!$AD$4:$AE$334,2,0))," ",VLOOKUP(AL236,LISTAS·PAPP!$AD$4:$AE$334,2,0))</f>
        <v>Consultoría, Asesoría e Investigación Especializada</v>
      </c>
      <c r="AN236" s="63">
        <v>0.12</v>
      </c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>
        <v>0.12</v>
      </c>
      <c r="BA236" s="53">
        <f t="shared" si="10"/>
        <v>0.12</v>
      </c>
      <c r="BB236" s="54" t="str">
        <f t="shared" si="11"/>
        <v>OK</v>
      </c>
      <c r="BC236" s="55" t="str">
        <f t="shared" si="12"/>
        <v xml:space="preserve">                </v>
      </c>
    </row>
    <row r="237" spans="1:55" ht="50.1" customHeight="1" x14ac:dyDescent="0.25">
      <c r="A237" s="58" t="s">
        <v>38</v>
      </c>
      <c r="B237" s="58" t="s">
        <v>41</v>
      </c>
      <c r="C237" s="58" t="s">
        <v>61</v>
      </c>
      <c r="D237" s="58" t="s">
        <v>931</v>
      </c>
      <c r="E237" s="51" t="str">
        <f>IF(C237&lt;&gt;"",VLOOKUP(MID(C237,18,5),LISTAS·PAPP!$E$4:$F$76,2,0),"")</f>
        <v>PICHINCHA</v>
      </c>
      <c r="F237" s="58" t="s">
        <v>386</v>
      </c>
      <c r="G237" s="51" t="str">
        <f>IF(F237&lt;&gt;"",VLOOKUP(F237,LISTAS·PAPP!$R$3:$T$221,3,0),"")</f>
        <v xml:space="preserve"> </v>
      </c>
      <c r="H237" s="58" t="s">
        <v>984</v>
      </c>
      <c r="I237" s="66" t="s">
        <v>928</v>
      </c>
      <c r="J237" s="66" t="s">
        <v>992</v>
      </c>
      <c r="K237" s="67">
        <v>1</v>
      </c>
      <c r="L237" s="66" t="s">
        <v>993</v>
      </c>
      <c r="M237" s="60">
        <v>0</v>
      </c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>
        <v>1</v>
      </c>
      <c r="Y237" s="52" t="str">
        <f>IF(A237&lt;&gt;"",IF(D237="DIRECCIÓN_DE_TRANSFERENCIAS","280 0031",VLOOKUP(C237,LISTAS·PAPP!$C$3:$D$76,2,0)),"")</f>
        <v>280 9999</v>
      </c>
      <c r="Z237" s="61">
        <v>202</v>
      </c>
      <c r="AA237" s="62">
        <v>2003</v>
      </c>
      <c r="AB237" s="62">
        <v>2206</v>
      </c>
      <c r="AC237" s="65" t="str">
        <f>IF(D237&lt;&gt;"",VLOOKUP(D237,LISTAS·PAPP!$I$3:$M$16,2,0),"")</f>
        <v>57</v>
      </c>
      <c r="AD237" s="51" t="str">
        <f>IF(D237&lt;&gt;"",VLOOKUP(D237,LISTAS·PAPP!$I$3:$M$16,3,0),"")</f>
        <v>PROTECCIÓN_SOCIAL_A_LA_FAMILIA._ASEGURAMIENTO_NO_CONTRIBUTIVO_E_INCLUSIÓN_ECONÓMICA_Y_MOVILIDAD_SOCIAL</v>
      </c>
      <c r="AE237" s="52" t="str">
        <f>IF(D237&lt;&gt;"",VLOOKUP(D237,LISTAS·PAPP!$I$3:$M$16,4,0),"")</f>
        <v>003</v>
      </c>
      <c r="AF237" s="51" t="str">
        <f>IF(D237&lt;&gt;"",VLOOKUP(D237,LISTAS·PAPP!$I$3:$M$16,5,0),"")</f>
        <v>DISEÑO_E_IMPLEMENTACIÓN_DE_SERVICIOS_DE_INCLUSIÓN_ECONÓMICA_Y_SOCIAL_DIRIGIDOS_A_USUARIOS_DEL_MIES</v>
      </c>
      <c r="AG237" s="52" t="str">
        <f>IF(AH237&lt;&gt;"",VLOOKUP(AH237,LISTAS·PAPP!$O$3:$P$74,2,0),"")</f>
        <v>003</v>
      </c>
      <c r="AH237" s="58" t="s">
        <v>928</v>
      </c>
      <c r="AI237" s="60" t="s">
        <v>471</v>
      </c>
      <c r="AJ237" s="51" t="str">
        <f>IF(AI237&lt;&gt;"",VLOOKUP(AI237,LISTAS·PAPP!$X$4:$Y$80,2,0),"")</f>
        <v>NO APLICA</v>
      </c>
      <c r="AK237" s="58" t="s">
        <v>632</v>
      </c>
      <c r="AL237" s="60">
        <v>730601</v>
      </c>
      <c r="AM237" s="51" t="str">
        <f>IF(ISERROR(VLOOKUP(AL237,LISTAS·PAPP!$AD$4:$AE$334,2,0))," ",VLOOKUP(AL237,LISTAS·PAPP!$AD$4:$AE$334,2,0))</f>
        <v>Consultoría, Asesoría e Investigación Especializada</v>
      </c>
      <c r="AN237" s="63">
        <v>1</v>
      </c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>
        <v>1</v>
      </c>
      <c r="BA237" s="53">
        <f t="shared" si="10"/>
        <v>1</v>
      </c>
      <c r="BB237" s="54" t="str">
        <f t="shared" si="11"/>
        <v>OK</v>
      </c>
      <c r="BC237" s="55" t="str">
        <f t="shared" si="12"/>
        <v xml:space="preserve">                </v>
      </c>
    </row>
    <row r="238" spans="1:55" ht="50.1" customHeight="1" x14ac:dyDescent="0.25">
      <c r="A238" s="58" t="s">
        <v>38</v>
      </c>
      <c r="B238" s="58" t="s">
        <v>41</v>
      </c>
      <c r="C238" s="58" t="s">
        <v>61</v>
      </c>
      <c r="D238" s="58" t="s">
        <v>931</v>
      </c>
      <c r="E238" s="51" t="str">
        <f>IF(C238&lt;&gt;"",VLOOKUP(MID(C238,18,5),LISTAS·PAPP!$E$4:$F$76,2,0),"")</f>
        <v>PICHINCHA</v>
      </c>
      <c r="F238" s="58" t="s">
        <v>386</v>
      </c>
      <c r="G238" s="51" t="str">
        <f>IF(F238&lt;&gt;"",VLOOKUP(F238,LISTAS·PAPP!$R$3:$T$221,3,0),"")</f>
        <v xml:space="preserve"> </v>
      </c>
      <c r="H238" s="58" t="s">
        <v>984</v>
      </c>
      <c r="I238" s="66" t="s">
        <v>928</v>
      </c>
      <c r="J238" s="66" t="s">
        <v>992</v>
      </c>
      <c r="K238" s="67">
        <v>1</v>
      </c>
      <c r="L238" s="66" t="s">
        <v>993</v>
      </c>
      <c r="M238" s="60">
        <v>0</v>
      </c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>
        <v>1</v>
      </c>
      <c r="Y238" s="52" t="str">
        <f>IF(A238&lt;&gt;"",IF(D238="DIRECCIÓN_DE_TRANSFERENCIAS","280 0031",VLOOKUP(C238,LISTAS·PAPP!$C$3:$D$76,2,0)),"")</f>
        <v>280 9999</v>
      </c>
      <c r="Z238" s="61" t="s">
        <v>443</v>
      </c>
      <c r="AA238" s="62" t="s">
        <v>1052</v>
      </c>
      <c r="AB238" s="62" t="s">
        <v>1052</v>
      </c>
      <c r="AC238" s="65" t="str">
        <f>IF(D238&lt;&gt;"",VLOOKUP(D238,LISTAS·PAPP!$I$3:$M$16,2,0),"")</f>
        <v>57</v>
      </c>
      <c r="AD238" s="51" t="str">
        <f>IF(D238&lt;&gt;"",VLOOKUP(D238,LISTAS·PAPP!$I$3:$M$16,3,0),"")</f>
        <v>PROTECCIÓN_SOCIAL_A_LA_FAMILIA._ASEGURAMIENTO_NO_CONTRIBUTIVO_E_INCLUSIÓN_ECONÓMICA_Y_MOVILIDAD_SOCIAL</v>
      </c>
      <c r="AE238" s="52" t="str">
        <f>IF(D238&lt;&gt;"",VLOOKUP(D238,LISTAS·PAPP!$I$3:$M$16,4,0),"")</f>
        <v>003</v>
      </c>
      <c r="AF238" s="51" t="str">
        <f>IF(D238&lt;&gt;"",VLOOKUP(D238,LISTAS·PAPP!$I$3:$M$16,5,0),"")</f>
        <v>DISEÑO_E_IMPLEMENTACIÓN_DE_SERVICIOS_DE_INCLUSIÓN_ECONÓMICA_Y_SOCIAL_DIRIGIDOS_A_USUARIOS_DEL_MIES</v>
      </c>
      <c r="AG238" s="52" t="str">
        <f>IF(AH238&lt;&gt;"",VLOOKUP(AH238,LISTAS·PAPP!$O$3:$P$74,2,0),"")</f>
        <v>003</v>
      </c>
      <c r="AH238" s="58" t="s">
        <v>928</v>
      </c>
      <c r="AI238" s="60" t="s">
        <v>471</v>
      </c>
      <c r="AJ238" s="51" t="str">
        <f>IF(AI238&lt;&gt;"",VLOOKUP(AI238,LISTAS·PAPP!$X$4:$Y$80,2,0),"")</f>
        <v>NO APLICA</v>
      </c>
      <c r="AK238" s="58" t="s">
        <v>632</v>
      </c>
      <c r="AL238" s="60">
        <v>730601</v>
      </c>
      <c r="AM238" s="51" t="str">
        <f>IF(ISERROR(VLOOKUP(AL238,LISTAS·PAPP!$AD$4:$AE$334,2,0))," ",VLOOKUP(AL238,LISTAS·PAPP!$AD$4:$AE$334,2,0))</f>
        <v>Consultoría, Asesoría e Investigación Especializada</v>
      </c>
      <c r="AN238" s="63">
        <v>0.12</v>
      </c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>
        <v>0.12</v>
      </c>
      <c r="BA238" s="53">
        <f t="shared" si="10"/>
        <v>0.12</v>
      </c>
      <c r="BB238" s="54" t="str">
        <f t="shared" si="11"/>
        <v>OK</v>
      </c>
      <c r="BC238" s="55" t="str">
        <f t="shared" si="12"/>
        <v xml:space="preserve">                </v>
      </c>
    </row>
    <row r="239" spans="1:55" ht="50.1" customHeight="1" x14ac:dyDescent="0.25">
      <c r="A239" s="58" t="s">
        <v>38</v>
      </c>
      <c r="B239" s="58" t="s">
        <v>41</v>
      </c>
      <c r="C239" s="58" t="s">
        <v>61</v>
      </c>
      <c r="D239" s="58" t="s">
        <v>931</v>
      </c>
      <c r="E239" s="51" t="str">
        <f>IF(C239&lt;&gt;"",VLOOKUP(MID(C239,18,5),LISTAS·PAPP!$E$4:$F$76,2,0),"")</f>
        <v>PICHINCHA</v>
      </c>
      <c r="F239" s="58" t="s">
        <v>386</v>
      </c>
      <c r="G239" s="51" t="str">
        <f>IF(F239&lt;&gt;"",VLOOKUP(F239,LISTAS·PAPP!$R$3:$T$221,3,0),"")</f>
        <v xml:space="preserve"> </v>
      </c>
      <c r="H239" s="58" t="s">
        <v>984</v>
      </c>
      <c r="I239" s="66" t="s">
        <v>928</v>
      </c>
      <c r="J239" s="66" t="s">
        <v>994</v>
      </c>
      <c r="K239" s="67">
        <v>1</v>
      </c>
      <c r="L239" s="66" t="s">
        <v>995</v>
      </c>
      <c r="M239" s="60">
        <v>0</v>
      </c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>
        <v>1</v>
      </c>
      <c r="Y239" s="52" t="str">
        <f>IF(A239&lt;&gt;"",IF(D239="DIRECCIÓN_DE_TRANSFERENCIAS","280 0031",VLOOKUP(C239,LISTAS·PAPP!$C$3:$D$76,2,0)),"")</f>
        <v>280 9999</v>
      </c>
      <c r="Z239" s="61">
        <v>202</v>
      </c>
      <c r="AA239" s="62">
        <v>2003</v>
      </c>
      <c r="AB239" s="62">
        <v>2206</v>
      </c>
      <c r="AC239" s="65" t="str">
        <f>IF(D239&lt;&gt;"",VLOOKUP(D239,LISTAS·PAPP!$I$3:$M$16,2,0),"")</f>
        <v>57</v>
      </c>
      <c r="AD239" s="51" t="str">
        <f>IF(D239&lt;&gt;"",VLOOKUP(D239,LISTAS·PAPP!$I$3:$M$16,3,0),"")</f>
        <v>PROTECCIÓN_SOCIAL_A_LA_FAMILIA._ASEGURAMIENTO_NO_CONTRIBUTIVO_E_INCLUSIÓN_ECONÓMICA_Y_MOVILIDAD_SOCIAL</v>
      </c>
      <c r="AE239" s="52" t="str">
        <f>IF(D239&lt;&gt;"",VLOOKUP(D239,LISTAS·PAPP!$I$3:$M$16,4,0),"")</f>
        <v>003</v>
      </c>
      <c r="AF239" s="51" t="str">
        <f>IF(D239&lt;&gt;"",VLOOKUP(D239,LISTAS·PAPP!$I$3:$M$16,5,0),"")</f>
        <v>DISEÑO_E_IMPLEMENTACIÓN_DE_SERVICIOS_DE_INCLUSIÓN_ECONÓMICA_Y_SOCIAL_DIRIGIDOS_A_USUARIOS_DEL_MIES</v>
      </c>
      <c r="AG239" s="52" t="str">
        <f>IF(AH239&lt;&gt;"",VLOOKUP(AH239,LISTAS·PAPP!$O$3:$P$74,2,0),"")</f>
        <v>003</v>
      </c>
      <c r="AH239" s="58" t="s">
        <v>928</v>
      </c>
      <c r="AI239" s="60" t="s">
        <v>471</v>
      </c>
      <c r="AJ239" s="51" t="str">
        <f>IF(AI239&lt;&gt;"",VLOOKUP(AI239,LISTAS·PAPP!$X$4:$Y$80,2,0),"")</f>
        <v>NO APLICA</v>
      </c>
      <c r="AK239" s="58" t="s">
        <v>632</v>
      </c>
      <c r="AL239" s="60">
        <v>730601</v>
      </c>
      <c r="AM239" s="51" t="str">
        <f>IF(ISERROR(VLOOKUP(AL239,LISTAS·PAPP!$AD$4:$AE$334,2,0))," ",VLOOKUP(AL239,LISTAS·PAPP!$AD$4:$AE$334,2,0))</f>
        <v>Consultoría, Asesoría e Investigación Especializada</v>
      </c>
      <c r="AN239" s="63">
        <v>1</v>
      </c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>
        <v>1</v>
      </c>
      <c r="BA239" s="53">
        <f t="shared" si="10"/>
        <v>1</v>
      </c>
      <c r="BB239" s="54" t="str">
        <f t="shared" si="11"/>
        <v>OK</v>
      </c>
      <c r="BC239" s="55" t="str">
        <f t="shared" si="12"/>
        <v xml:space="preserve">                </v>
      </c>
    </row>
    <row r="240" spans="1:55" ht="50.1" customHeight="1" x14ac:dyDescent="0.25">
      <c r="A240" s="58" t="s">
        <v>38</v>
      </c>
      <c r="B240" s="58" t="s">
        <v>41</v>
      </c>
      <c r="C240" s="58" t="s">
        <v>61</v>
      </c>
      <c r="D240" s="58" t="s">
        <v>931</v>
      </c>
      <c r="E240" s="51" t="str">
        <f>IF(C240&lt;&gt;"",VLOOKUP(MID(C240,18,5),LISTAS·PAPP!$E$4:$F$76,2,0),"")</f>
        <v>PICHINCHA</v>
      </c>
      <c r="F240" s="58" t="s">
        <v>386</v>
      </c>
      <c r="G240" s="51" t="str">
        <f>IF(F240&lt;&gt;"",VLOOKUP(F240,LISTAS·PAPP!$R$3:$T$221,3,0),"")</f>
        <v xml:space="preserve"> </v>
      </c>
      <c r="H240" s="58" t="s">
        <v>984</v>
      </c>
      <c r="I240" s="66" t="s">
        <v>928</v>
      </c>
      <c r="J240" s="66" t="s">
        <v>994</v>
      </c>
      <c r="K240" s="67">
        <v>1</v>
      </c>
      <c r="L240" s="66" t="s">
        <v>995</v>
      </c>
      <c r="M240" s="60">
        <v>0</v>
      </c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>
        <v>1</v>
      </c>
      <c r="Y240" s="52" t="str">
        <f>IF(A240&lt;&gt;"",IF(D240="DIRECCIÓN_DE_TRANSFERENCIAS","280 0031",VLOOKUP(C240,LISTAS·PAPP!$C$3:$D$76,2,0)),"")</f>
        <v>280 9999</v>
      </c>
      <c r="Z240" s="61" t="s">
        <v>443</v>
      </c>
      <c r="AA240" s="62" t="s">
        <v>1052</v>
      </c>
      <c r="AB240" s="62" t="s">
        <v>1052</v>
      </c>
      <c r="AC240" s="65" t="str">
        <f>IF(D240&lt;&gt;"",VLOOKUP(D240,LISTAS·PAPP!$I$3:$M$16,2,0),"")</f>
        <v>57</v>
      </c>
      <c r="AD240" s="51" t="str">
        <f>IF(D240&lt;&gt;"",VLOOKUP(D240,LISTAS·PAPP!$I$3:$M$16,3,0),"")</f>
        <v>PROTECCIÓN_SOCIAL_A_LA_FAMILIA._ASEGURAMIENTO_NO_CONTRIBUTIVO_E_INCLUSIÓN_ECONÓMICA_Y_MOVILIDAD_SOCIAL</v>
      </c>
      <c r="AE240" s="52" t="str">
        <f>IF(D240&lt;&gt;"",VLOOKUP(D240,LISTAS·PAPP!$I$3:$M$16,4,0),"")</f>
        <v>003</v>
      </c>
      <c r="AF240" s="51" t="str">
        <f>IF(D240&lt;&gt;"",VLOOKUP(D240,LISTAS·PAPP!$I$3:$M$16,5,0),"")</f>
        <v>DISEÑO_E_IMPLEMENTACIÓN_DE_SERVICIOS_DE_INCLUSIÓN_ECONÓMICA_Y_SOCIAL_DIRIGIDOS_A_USUARIOS_DEL_MIES</v>
      </c>
      <c r="AG240" s="52" t="str">
        <f>IF(AH240&lt;&gt;"",VLOOKUP(AH240,LISTAS·PAPP!$O$3:$P$74,2,0),"")</f>
        <v>003</v>
      </c>
      <c r="AH240" s="58" t="s">
        <v>928</v>
      </c>
      <c r="AI240" s="60" t="s">
        <v>471</v>
      </c>
      <c r="AJ240" s="51" t="str">
        <f>IF(AI240&lt;&gt;"",VLOOKUP(AI240,LISTAS·PAPP!$X$4:$Y$80,2,0),"")</f>
        <v>NO APLICA</v>
      </c>
      <c r="AK240" s="58" t="s">
        <v>632</v>
      </c>
      <c r="AL240" s="60">
        <v>730601</v>
      </c>
      <c r="AM240" s="51" t="str">
        <f>IF(ISERROR(VLOOKUP(AL240,LISTAS·PAPP!$AD$4:$AE$334,2,0))," ",VLOOKUP(AL240,LISTAS·PAPP!$AD$4:$AE$334,2,0))</f>
        <v>Consultoría, Asesoría e Investigación Especializada</v>
      </c>
      <c r="AN240" s="63">
        <v>0.12</v>
      </c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>
        <v>0.12</v>
      </c>
      <c r="BA240" s="53">
        <f t="shared" si="10"/>
        <v>0.12</v>
      </c>
      <c r="BB240" s="54" t="str">
        <f t="shared" si="11"/>
        <v>OK</v>
      </c>
      <c r="BC240" s="55" t="str">
        <f t="shared" si="12"/>
        <v xml:space="preserve">                </v>
      </c>
    </row>
    <row r="241" spans="1:55" ht="50.1" customHeight="1" x14ac:dyDescent="0.25">
      <c r="A241" s="58" t="s">
        <v>38</v>
      </c>
      <c r="B241" s="58" t="s">
        <v>41</v>
      </c>
      <c r="C241" s="58" t="s">
        <v>61</v>
      </c>
      <c r="D241" s="58" t="s">
        <v>931</v>
      </c>
      <c r="E241" s="51" t="str">
        <f>IF(C241&lt;&gt;"",VLOOKUP(MID(C241,18,5),LISTAS·PAPP!$E$4:$F$76,2,0),"")</f>
        <v>PICHINCHA</v>
      </c>
      <c r="F241" s="58" t="s">
        <v>386</v>
      </c>
      <c r="G241" s="51" t="str">
        <f>IF(F241&lt;&gt;"",VLOOKUP(F241,LISTAS·PAPP!$R$3:$T$221,3,0),"")</f>
        <v xml:space="preserve"> </v>
      </c>
      <c r="H241" s="58" t="s">
        <v>984</v>
      </c>
      <c r="I241" s="66" t="s">
        <v>928</v>
      </c>
      <c r="J241" s="66" t="s">
        <v>996</v>
      </c>
      <c r="K241" s="67">
        <v>1</v>
      </c>
      <c r="L241" s="66" t="s">
        <v>997</v>
      </c>
      <c r="M241" s="60">
        <v>0</v>
      </c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>
        <v>1</v>
      </c>
      <c r="Y241" s="52" t="str">
        <f>IF(A241&lt;&gt;"",IF(D241="DIRECCIÓN_DE_TRANSFERENCIAS","280 0031",VLOOKUP(C241,LISTAS·PAPP!$C$3:$D$76,2,0)),"")</f>
        <v>280 9999</v>
      </c>
      <c r="Z241" s="61">
        <v>202</v>
      </c>
      <c r="AA241" s="62">
        <v>2003</v>
      </c>
      <c r="AB241" s="62">
        <v>2206</v>
      </c>
      <c r="AC241" s="65" t="str">
        <f>IF(D241&lt;&gt;"",VLOOKUP(D241,LISTAS·PAPP!$I$3:$M$16,2,0),"")</f>
        <v>57</v>
      </c>
      <c r="AD241" s="51" t="str">
        <f>IF(D241&lt;&gt;"",VLOOKUP(D241,LISTAS·PAPP!$I$3:$M$16,3,0),"")</f>
        <v>PROTECCIÓN_SOCIAL_A_LA_FAMILIA._ASEGURAMIENTO_NO_CONTRIBUTIVO_E_INCLUSIÓN_ECONÓMICA_Y_MOVILIDAD_SOCIAL</v>
      </c>
      <c r="AE241" s="52" t="str">
        <f>IF(D241&lt;&gt;"",VLOOKUP(D241,LISTAS·PAPP!$I$3:$M$16,4,0),"")</f>
        <v>003</v>
      </c>
      <c r="AF241" s="51" t="str">
        <f>IF(D241&lt;&gt;"",VLOOKUP(D241,LISTAS·PAPP!$I$3:$M$16,5,0),"")</f>
        <v>DISEÑO_E_IMPLEMENTACIÓN_DE_SERVICIOS_DE_INCLUSIÓN_ECONÓMICA_Y_SOCIAL_DIRIGIDOS_A_USUARIOS_DEL_MIES</v>
      </c>
      <c r="AG241" s="52" t="str">
        <f>IF(AH241&lt;&gt;"",VLOOKUP(AH241,LISTAS·PAPP!$O$3:$P$74,2,0),"")</f>
        <v>003</v>
      </c>
      <c r="AH241" s="58" t="s">
        <v>928</v>
      </c>
      <c r="AI241" s="60" t="s">
        <v>471</v>
      </c>
      <c r="AJ241" s="51" t="str">
        <f>IF(AI241&lt;&gt;"",VLOOKUP(AI241,LISTAS·PAPP!$X$4:$Y$80,2,0),"")</f>
        <v>NO APLICA</v>
      </c>
      <c r="AK241" s="58" t="s">
        <v>632</v>
      </c>
      <c r="AL241" s="60">
        <v>730601</v>
      </c>
      <c r="AM241" s="51" t="str">
        <f>IF(ISERROR(VLOOKUP(AL241,LISTAS·PAPP!$AD$4:$AE$334,2,0))," ",VLOOKUP(AL241,LISTAS·PAPP!$AD$4:$AE$334,2,0))</f>
        <v>Consultoría, Asesoría e Investigación Especializada</v>
      </c>
      <c r="AN241" s="63">
        <v>1</v>
      </c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>
        <v>1</v>
      </c>
      <c r="BA241" s="53">
        <f t="shared" si="10"/>
        <v>1</v>
      </c>
      <c r="BB241" s="54" t="str">
        <f t="shared" si="11"/>
        <v>OK</v>
      </c>
      <c r="BC241" s="55" t="str">
        <f t="shared" si="12"/>
        <v xml:space="preserve">                </v>
      </c>
    </row>
    <row r="242" spans="1:55" ht="50.1" customHeight="1" x14ac:dyDescent="0.25">
      <c r="A242" s="58" t="s">
        <v>38</v>
      </c>
      <c r="B242" s="58" t="s">
        <v>41</v>
      </c>
      <c r="C242" s="58" t="s">
        <v>61</v>
      </c>
      <c r="D242" s="58" t="s">
        <v>931</v>
      </c>
      <c r="E242" s="51" t="str">
        <f>IF(C242&lt;&gt;"",VLOOKUP(MID(C242,18,5),LISTAS·PAPP!$E$4:$F$76,2,0),"")</f>
        <v>PICHINCHA</v>
      </c>
      <c r="F242" s="58" t="s">
        <v>386</v>
      </c>
      <c r="G242" s="51" t="str">
        <f>IF(F242&lt;&gt;"",VLOOKUP(F242,LISTAS·PAPP!$R$3:$T$221,3,0),"")</f>
        <v xml:space="preserve"> </v>
      </c>
      <c r="H242" s="58" t="s">
        <v>984</v>
      </c>
      <c r="I242" s="66" t="s">
        <v>928</v>
      </c>
      <c r="J242" s="66" t="s">
        <v>996</v>
      </c>
      <c r="K242" s="67">
        <v>1</v>
      </c>
      <c r="L242" s="66" t="s">
        <v>997</v>
      </c>
      <c r="M242" s="60">
        <v>0</v>
      </c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>
        <v>1</v>
      </c>
      <c r="Y242" s="52" t="str">
        <f>IF(A242&lt;&gt;"",IF(D242="DIRECCIÓN_DE_TRANSFERENCIAS","280 0031",VLOOKUP(C242,LISTAS·PAPP!$C$3:$D$76,2,0)),"")</f>
        <v>280 9999</v>
      </c>
      <c r="Z242" s="61" t="s">
        <v>443</v>
      </c>
      <c r="AA242" s="62" t="s">
        <v>1052</v>
      </c>
      <c r="AB242" s="62" t="s">
        <v>1052</v>
      </c>
      <c r="AC242" s="65" t="str">
        <f>IF(D242&lt;&gt;"",VLOOKUP(D242,LISTAS·PAPP!$I$3:$M$16,2,0),"")</f>
        <v>57</v>
      </c>
      <c r="AD242" s="51" t="str">
        <f>IF(D242&lt;&gt;"",VLOOKUP(D242,LISTAS·PAPP!$I$3:$M$16,3,0),"")</f>
        <v>PROTECCIÓN_SOCIAL_A_LA_FAMILIA._ASEGURAMIENTO_NO_CONTRIBUTIVO_E_INCLUSIÓN_ECONÓMICA_Y_MOVILIDAD_SOCIAL</v>
      </c>
      <c r="AE242" s="52" t="str">
        <f>IF(D242&lt;&gt;"",VLOOKUP(D242,LISTAS·PAPP!$I$3:$M$16,4,0),"")</f>
        <v>003</v>
      </c>
      <c r="AF242" s="51" t="str">
        <f>IF(D242&lt;&gt;"",VLOOKUP(D242,LISTAS·PAPP!$I$3:$M$16,5,0),"")</f>
        <v>DISEÑO_E_IMPLEMENTACIÓN_DE_SERVICIOS_DE_INCLUSIÓN_ECONÓMICA_Y_SOCIAL_DIRIGIDOS_A_USUARIOS_DEL_MIES</v>
      </c>
      <c r="AG242" s="52" t="str">
        <f>IF(AH242&lt;&gt;"",VLOOKUP(AH242,LISTAS·PAPP!$O$3:$P$74,2,0),"")</f>
        <v>003</v>
      </c>
      <c r="AH242" s="58" t="s">
        <v>928</v>
      </c>
      <c r="AI242" s="60" t="s">
        <v>471</v>
      </c>
      <c r="AJ242" s="51" t="str">
        <f>IF(AI242&lt;&gt;"",VLOOKUP(AI242,LISTAS·PAPP!$X$4:$Y$80,2,0),"")</f>
        <v>NO APLICA</v>
      </c>
      <c r="AK242" s="58" t="s">
        <v>632</v>
      </c>
      <c r="AL242" s="60">
        <v>730601</v>
      </c>
      <c r="AM242" s="51" t="str">
        <f>IF(ISERROR(VLOOKUP(AL242,LISTAS·PAPP!$AD$4:$AE$334,2,0))," ",VLOOKUP(AL242,LISTAS·PAPP!$AD$4:$AE$334,2,0))</f>
        <v>Consultoría, Asesoría e Investigación Especializada</v>
      </c>
      <c r="AN242" s="63">
        <v>0.12</v>
      </c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>
        <v>0.12</v>
      </c>
      <c r="BA242" s="53">
        <f t="shared" si="10"/>
        <v>0.12</v>
      </c>
      <c r="BB242" s="54" t="str">
        <f t="shared" si="11"/>
        <v>OK</v>
      </c>
      <c r="BC242" s="55" t="str">
        <f t="shared" si="12"/>
        <v xml:space="preserve">                </v>
      </c>
    </row>
    <row r="243" spans="1:55" ht="50.1" customHeight="1" x14ac:dyDescent="0.25">
      <c r="A243" s="58" t="s">
        <v>38</v>
      </c>
      <c r="B243" s="58" t="s">
        <v>41</v>
      </c>
      <c r="C243" s="58" t="s">
        <v>61</v>
      </c>
      <c r="D243" s="58" t="s">
        <v>931</v>
      </c>
      <c r="E243" s="51" t="str">
        <f>IF(C243&lt;&gt;"",VLOOKUP(MID(C243,18,5),LISTAS·PAPP!$E$4:$F$76,2,0),"")</f>
        <v>PICHINCHA</v>
      </c>
      <c r="F243" s="58" t="s">
        <v>386</v>
      </c>
      <c r="G243" s="51" t="str">
        <f>IF(F243&lt;&gt;"",VLOOKUP(F243,LISTAS·PAPP!$R$3:$T$221,3,0),"")</f>
        <v xml:space="preserve"> </v>
      </c>
      <c r="H243" s="58" t="s">
        <v>984</v>
      </c>
      <c r="I243" s="66" t="s">
        <v>928</v>
      </c>
      <c r="J243" s="66" t="s">
        <v>998</v>
      </c>
      <c r="K243" s="67">
        <v>1</v>
      </c>
      <c r="L243" s="66" t="s">
        <v>999</v>
      </c>
      <c r="M243" s="60">
        <v>0</v>
      </c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>
        <v>1</v>
      </c>
      <c r="Y243" s="52" t="str">
        <f>IF(A243&lt;&gt;"",IF(D243="DIRECCIÓN_DE_TRANSFERENCIAS","280 0031",VLOOKUP(C243,LISTAS·PAPP!$C$3:$D$76,2,0)),"")</f>
        <v>280 9999</v>
      </c>
      <c r="Z243" s="61">
        <v>202</v>
      </c>
      <c r="AA243" s="62">
        <v>2003</v>
      </c>
      <c r="AB243" s="62">
        <v>2206</v>
      </c>
      <c r="AC243" s="65" t="str">
        <f>IF(D243&lt;&gt;"",VLOOKUP(D243,LISTAS·PAPP!$I$3:$M$16,2,0),"")</f>
        <v>57</v>
      </c>
      <c r="AD243" s="51" t="str">
        <f>IF(D243&lt;&gt;"",VLOOKUP(D243,LISTAS·PAPP!$I$3:$M$16,3,0),"")</f>
        <v>PROTECCIÓN_SOCIAL_A_LA_FAMILIA._ASEGURAMIENTO_NO_CONTRIBUTIVO_E_INCLUSIÓN_ECONÓMICA_Y_MOVILIDAD_SOCIAL</v>
      </c>
      <c r="AE243" s="52" t="str">
        <f>IF(D243&lt;&gt;"",VLOOKUP(D243,LISTAS·PAPP!$I$3:$M$16,4,0),"")</f>
        <v>003</v>
      </c>
      <c r="AF243" s="51" t="str">
        <f>IF(D243&lt;&gt;"",VLOOKUP(D243,LISTAS·PAPP!$I$3:$M$16,5,0),"")</f>
        <v>DISEÑO_E_IMPLEMENTACIÓN_DE_SERVICIOS_DE_INCLUSIÓN_ECONÓMICA_Y_SOCIAL_DIRIGIDOS_A_USUARIOS_DEL_MIES</v>
      </c>
      <c r="AG243" s="52" t="str">
        <f>IF(AH243&lt;&gt;"",VLOOKUP(AH243,LISTAS·PAPP!$O$3:$P$74,2,0),"")</f>
        <v>003</v>
      </c>
      <c r="AH243" s="58" t="s">
        <v>928</v>
      </c>
      <c r="AI243" s="60" t="s">
        <v>471</v>
      </c>
      <c r="AJ243" s="51" t="str">
        <f>IF(AI243&lt;&gt;"",VLOOKUP(AI243,LISTAS·PAPP!$X$4:$Y$80,2,0),"")</f>
        <v>NO APLICA</v>
      </c>
      <c r="AK243" s="58" t="s">
        <v>632</v>
      </c>
      <c r="AL243" s="60">
        <v>730207</v>
      </c>
      <c r="AM243" s="51" t="str">
        <f>IF(ISERROR(VLOOKUP(AL243,LISTAS·PAPP!$AD$4:$AE$334,2,0))," ",VLOOKUP(AL243,LISTAS·PAPP!$AD$4:$AE$334,2,0))</f>
        <v>Difusión, Información y Publicidad</v>
      </c>
      <c r="AN243" s="63">
        <v>1</v>
      </c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>
        <v>1</v>
      </c>
      <c r="BA243" s="53">
        <f t="shared" si="10"/>
        <v>1</v>
      </c>
      <c r="BB243" s="54" t="str">
        <f t="shared" si="11"/>
        <v>OK</v>
      </c>
      <c r="BC243" s="55" t="str">
        <f t="shared" si="12"/>
        <v xml:space="preserve">                </v>
      </c>
    </row>
    <row r="244" spans="1:55" ht="50.1" customHeight="1" x14ac:dyDescent="0.25">
      <c r="A244" s="58" t="s">
        <v>38</v>
      </c>
      <c r="B244" s="58" t="s">
        <v>41</v>
      </c>
      <c r="C244" s="58" t="s">
        <v>61</v>
      </c>
      <c r="D244" s="58" t="s">
        <v>931</v>
      </c>
      <c r="E244" s="51" t="str">
        <f>IF(C244&lt;&gt;"",VLOOKUP(MID(C244,18,5),LISTAS·PAPP!$E$4:$F$76,2,0),"")</f>
        <v>PICHINCHA</v>
      </c>
      <c r="F244" s="58" t="s">
        <v>386</v>
      </c>
      <c r="G244" s="51" t="str">
        <f>IF(F244&lt;&gt;"",VLOOKUP(F244,LISTAS·PAPP!$R$3:$T$221,3,0),"")</f>
        <v xml:space="preserve"> </v>
      </c>
      <c r="H244" s="58" t="s">
        <v>984</v>
      </c>
      <c r="I244" s="66" t="s">
        <v>928</v>
      </c>
      <c r="J244" s="66" t="s">
        <v>998</v>
      </c>
      <c r="K244" s="67">
        <v>1</v>
      </c>
      <c r="L244" s="66" t="s">
        <v>999</v>
      </c>
      <c r="M244" s="60">
        <v>0</v>
      </c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>
        <v>1</v>
      </c>
      <c r="Y244" s="52" t="str">
        <f>IF(A244&lt;&gt;"",IF(D244="DIRECCIÓN_DE_TRANSFERENCIAS","280 0031",VLOOKUP(C244,LISTAS·PAPP!$C$3:$D$76,2,0)),"")</f>
        <v>280 9999</v>
      </c>
      <c r="Z244" s="61" t="s">
        <v>443</v>
      </c>
      <c r="AA244" s="62" t="s">
        <v>1052</v>
      </c>
      <c r="AB244" s="62" t="s">
        <v>1052</v>
      </c>
      <c r="AC244" s="65" t="str">
        <f>IF(D244&lt;&gt;"",VLOOKUP(D244,LISTAS·PAPP!$I$3:$M$16,2,0),"")</f>
        <v>57</v>
      </c>
      <c r="AD244" s="51" t="str">
        <f>IF(D244&lt;&gt;"",VLOOKUP(D244,LISTAS·PAPP!$I$3:$M$16,3,0),"")</f>
        <v>PROTECCIÓN_SOCIAL_A_LA_FAMILIA._ASEGURAMIENTO_NO_CONTRIBUTIVO_E_INCLUSIÓN_ECONÓMICA_Y_MOVILIDAD_SOCIAL</v>
      </c>
      <c r="AE244" s="52" t="str">
        <f>IF(D244&lt;&gt;"",VLOOKUP(D244,LISTAS·PAPP!$I$3:$M$16,4,0),"")</f>
        <v>003</v>
      </c>
      <c r="AF244" s="51" t="str">
        <f>IF(D244&lt;&gt;"",VLOOKUP(D244,LISTAS·PAPP!$I$3:$M$16,5,0),"")</f>
        <v>DISEÑO_E_IMPLEMENTACIÓN_DE_SERVICIOS_DE_INCLUSIÓN_ECONÓMICA_Y_SOCIAL_DIRIGIDOS_A_USUARIOS_DEL_MIES</v>
      </c>
      <c r="AG244" s="52" t="str">
        <f>IF(AH244&lt;&gt;"",VLOOKUP(AH244,LISTAS·PAPP!$O$3:$P$74,2,0),"")</f>
        <v>003</v>
      </c>
      <c r="AH244" s="58" t="s">
        <v>928</v>
      </c>
      <c r="AI244" s="60" t="s">
        <v>471</v>
      </c>
      <c r="AJ244" s="51" t="str">
        <f>IF(AI244&lt;&gt;"",VLOOKUP(AI244,LISTAS·PAPP!$X$4:$Y$80,2,0),"")</f>
        <v>NO APLICA</v>
      </c>
      <c r="AK244" s="58" t="s">
        <v>632</v>
      </c>
      <c r="AL244" s="60">
        <v>730207</v>
      </c>
      <c r="AM244" s="51" t="str">
        <f>IF(ISERROR(VLOOKUP(AL244,LISTAS·PAPP!$AD$4:$AE$334,2,0))," ",VLOOKUP(AL244,LISTAS·PAPP!$AD$4:$AE$334,2,0))</f>
        <v>Difusión, Información y Publicidad</v>
      </c>
      <c r="AN244" s="63">
        <v>0.12</v>
      </c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>
        <v>0.12</v>
      </c>
      <c r="BA244" s="53">
        <f t="shared" si="10"/>
        <v>0.12</v>
      </c>
      <c r="BB244" s="54" t="str">
        <f t="shared" si="11"/>
        <v>OK</v>
      </c>
      <c r="BC244" s="55" t="str">
        <f t="shared" si="12"/>
        <v xml:space="preserve">                </v>
      </c>
    </row>
    <row r="245" spans="1:55" ht="50.1" customHeight="1" x14ac:dyDescent="0.25">
      <c r="A245" s="58" t="s">
        <v>38</v>
      </c>
      <c r="B245" s="58" t="s">
        <v>41</v>
      </c>
      <c r="C245" s="58" t="s">
        <v>61</v>
      </c>
      <c r="D245" s="58" t="s">
        <v>931</v>
      </c>
      <c r="E245" s="51" t="str">
        <f>IF(C245&lt;&gt;"",VLOOKUP(MID(C245,18,5),LISTAS·PAPP!$E$4:$F$76,2,0),"")</f>
        <v>PICHINCHA</v>
      </c>
      <c r="F245" s="58" t="s">
        <v>386</v>
      </c>
      <c r="G245" s="51" t="str">
        <f>IF(F245&lt;&gt;"",VLOOKUP(F245,LISTAS·PAPP!$R$3:$T$221,3,0),"")</f>
        <v xml:space="preserve"> </v>
      </c>
      <c r="H245" s="58" t="s">
        <v>984</v>
      </c>
      <c r="I245" s="66" t="s">
        <v>1000</v>
      </c>
      <c r="J245" s="66" t="s">
        <v>1001</v>
      </c>
      <c r="K245" s="67">
        <v>1</v>
      </c>
      <c r="L245" s="66" t="s">
        <v>1002</v>
      </c>
      <c r="M245" s="60">
        <v>0</v>
      </c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>
        <v>1</v>
      </c>
      <c r="Y245" s="52" t="str">
        <f>IF(A245&lt;&gt;"",IF(D245="DIRECCIÓN_DE_TRANSFERENCIAS","280 0031",VLOOKUP(C245,LISTAS·PAPP!$C$3:$D$76,2,0)),"")</f>
        <v>280 9999</v>
      </c>
      <c r="Z245" s="61">
        <v>202</v>
      </c>
      <c r="AA245" s="62">
        <v>2003</v>
      </c>
      <c r="AB245" s="62">
        <v>2206</v>
      </c>
      <c r="AC245" s="65" t="str">
        <f>IF(D245&lt;&gt;"",VLOOKUP(D245,LISTAS·PAPP!$I$3:$M$16,2,0),"")</f>
        <v>57</v>
      </c>
      <c r="AD245" s="51" t="str">
        <f>IF(D245&lt;&gt;"",VLOOKUP(D245,LISTAS·PAPP!$I$3:$M$16,3,0),"")</f>
        <v>PROTECCIÓN_SOCIAL_A_LA_FAMILIA._ASEGURAMIENTO_NO_CONTRIBUTIVO_E_INCLUSIÓN_ECONÓMICA_Y_MOVILIDAD_SOCIAL</v>
      </c>
      <c r="AE245" s="52" t="str">
        <f>IF(D245&lt;&gt;"",VLOOKUP(D245,LISTAS·PAPP!$I$3:$M$16,4,0),"")</f>
        <v>003</v>
      </c>
      <c r="AF245" s="51" t="str">
        <f>IF(D245&lt;&gt;"",VLOOKUP(D245,LISTAS·PAPP!$I$3:$M$16,5,0),"")</f>
        <v>DISEÑO_E_IMPLEMENTACIÓN_DE_SERVICIOS_DE_INCLUSIÓN_ECONÓMICA_Y_SOCIAL_DIRIGIDOS_A_USUARIOS_DEL_MIES</v>
      </c>
      <c r="AG245" s="52" t="str">
        <f>IF(AH245&lt;&gt;"",VLOOKUP(AH245,LISTAS·PAPP!$O$3:$P$74,2,0),"")</f>
        <v>004</v>
      </c>
      <c r="AH245" s="58" t="s">
        <v>929</v>
      </c>
      <c r="AI245" s="60" t="s">
        <v>471</v>
      </c>
      <c r="AJ245" s="51" t="str">
        <f>IF(AI245&lt;&gt;"",VLOOKUP(AI245,LISTAS·PAPP!$X$4:$Y$80,2,0),"")</f>
        <v>NO APLICA</v>
      </c>
      <c r="AK245" s="58" t="s">
        <v>632</v>
      </c>
      <c r="AL245" s="60">
        <v>730601</v>
      </c>
      <c r="AM245" s="51" t="str">
        <f>IF(ISERROR(VLOOKUP(AL245,LISTAS·PAPP!$AD$4:$AE$334,2,0))," ",VLOOKUP(AL245,LISTAS·PAPP!$AD$4:$AE$334,2,0))</f>
        <v>Consultoría, Asesoría e Investigación Especializada</v>
      </c>
      <c r="AN245" s="63">
        <v>1</v>
      </c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>
        <v>1</v>
      </c>
      <c r="BA245" s="53">
        <f t="shared" si="10"/>
        <v>1</v>
      </c>
      <c r="BB245" s="54" t="str">
        <f t="shared" si="11"/>
        <v>OK</v>
      </c>
      <c r="BC245" s="55" t="str">
        <f t="shared" si="12"/>
        <v xml:space="preserve">                </v>
      </c>
    </row>
    <row r="246" spans="1:55" ht="50.1" customHeight="1" x14ac:dyDescent="0.25">
      <c r="A246" s="58" t="s">
        <v>38</v>
      </c>
      <c r="B246" s="58" t="s">
        <v>41</v>
      </c>
      <c r="C246" s="58" t="s">
        <v>61</v>
      </c>
      <c r="D246" s="58" t="s">
        <v>931</v>
      </c>
      <c r="E246" s="51" t="str">
        <f>IF(C246&lt;&gt;"",VLOOKUP(MID(C246,18,5),LISTAS·PAPP!$E$4:$F$76,2,0),"")</f>
        <v>PICHINCHA</v>
      </c>
      <c r="F246" s="58" t="s">
        <v>386</v>
      </c>
      <c r="G246" s="51" t="str">
        <f>IF(F246&lt;&gt;"",VLOOKUP(F246,LISTAS·PAPP!$R$3:$T$221,3,0),"")</f>
        <v xml:space="preserve"> </v>
      </c>
      <c r="H246" s="58" t="s">
        <v>984</v>
      </c>
      <c r="I246" s="66" t="s">
        <v>1000</v>
      </c>
      <c r="J246" s="66" t="s">
        <v>1001</v>
      </c>
      <c r="K246" s="67">
        <v>1</v>
      </c>
      <c r="L246" s="66" t="s">
        <v>1002</v>
      </c>
      <c r="M246" s="60">
        <v>0</v>
      </c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>
        <v>1</v>
      </c>
      <c r="Y246" s="52" t="str">
        <f>IF(A246&lt;&gt;"",IF(D246="DIRECCIÓN_DE_TRANSFERENCIAS","280 0031",VLOOKUP(C246,LISTAS·PAPP!$C$3:$D$76,2,0)),"")</f>
        <v>280 9999</v>
      </c>
      <c r="Z246" s="61" t="s">
        <v>443</v>
      </c>
      <c r="AA246" s="62" t="s">
        <v>1052</v>
      </c>
      <c r="AB246" s="62" t="s">
        <v>1052</v>
      </c>
      <c r="AC246" s="65" t="str">
        <f>IF(D246&lt;&gt;"",VLOOKUP(D246,LISTAS·PAPP!$I$3:$M$16,2,0),"")</f>
        <v>57</v>
      </c>
      <c r="AD246" s="51" t="str">
        <f>IF(D246&lt;&gt;"",VLOOKUP(D246,LISTAS·PAPP!$I$3:$M$16,3,0),"")</f>
        <v>PROTECCIÓN_SOCIAL_A_LA_FAMILIA._ASEGURAMIENTO_NO_CONTRIBUTIVO_E_INCLUSIÓN_ECONÓMICA_Y_MOVILIDAD_SOCIAL</v>
      </c>
      <c r="AE246" s="52" t="str">
        <f>IF(D246&lt;&gt;"",VLOOKUP(D246,LISTAS·PAPP!$I$3:$M$16,4,0),"")</f>
        <v>003</v>
      </c>
      <c r="AF246" s="51" t="str">
        <f>IF(D246&lt;&gt;"",VLOOKUP(D246,LISTAS·PAPP!$I$3:$M$16,5,0),"")</f>
        <v>DISEÑO_E_IMPLEMENTACIÓN_DE_SERVICIOS_DE_INCLUSIÓN_ECONÓMICA_Y_SOCIAL_DIRIGIDOS_A_USUARIOS_DEL_MIES</v>
      </c>
      <c r="AG246" s="52" t="str">
        <f>IF(AH246&lt;&gt;"",VLOOKUP(AH246,LISTAS·PAPP!$O$3:$P$74,2,0),"")</f>
        <v>004</v>
      </c>
      <c r="AH246" s="58" t="s">
        <v>929</v>
      </c>
      <c r="AI246" s="60" t="s">
        <v>471</v>
      </c>
      <c r="AJ246" s="51" t="str">
        <f>IF(AI246&lt;&gt;"",VLOOKUP(AI246,LISTAS·PAPP!$X$4:$Y$80,2,0),"")</f>
        <v>NO APLICA</v>
      </c>
      <c r="AK246" s="58" t="s">
        <v>632</v>
      </c>
      <c r="AL246" s="60">
        <v>730601</v>
      </c>
      <c r="AM246" s="51" t="str">
        <f>IF(ISERROR(VLOOKUP(AL246,LISTAS·PAPP!$AD$4:$AE$334,2,0))," ",VLOOKUP(AL246,LISTAS·PAPP!$AD$4:$AE$334,2,0))</f>
        <v>Consultoría, Asesoría e Investigación Especializada</v>
      </c>
      <c r="AN246" s="63">
        <v>0.12</v>
      </c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>
        <v>0.12</v>
      </c>
      <c r="BA246" s="53">
        <f t="shared" si="10"/>
        <v>0.12</v>
      </c>
      <c r="BB246" s="54" t="str">
        <f t="shared" si="11"/>
        <v>OK</v>
      </c>
      <c r="BC246" s="55" t="str">
        <f t="shared" si="12"/>
        <v xml:space="preserve">                </v>
      </c>
    </row>
    <row r="247" spans="1:55" ht="50.1" customHeight="1" x14ac:dyDescent="0.25">
      <c r="A247" s="58" t="s">
        <v>38</v>
      </c>
      <c r="B247" s="58" t="s">
        <v>41</v>
      </c>
      <c r="C247" s="58" t="s">
        <v>61</v>
      </c>
      <c r="D247" s="58" t="s">
        <v>931</v>
      </c>
      <c r="E247" s="51" t="str">
        <f>IF(C247&lt;&gt;"",VLOOKUP(MID(C247,18,5),LISTAS·PAPP!$E$4:$F$76,2,0),"")</f>
        <v>PICHINCHA</v>
      </c>
      <c r="F247" s="58" t="s">
        <v>386</v>
      </c>
      <c r="G247" s="51" t="str">
        <f>IF(F247&lt;&gt;"",VLOOKUP(F247,LISTAS·PAPP!$R$3:$T$221,3,0),"")</f>
        <v xml:space="preserve"> </v>
      </c>
      <c r="H247" s="58" t="s">
        <v>984</v>
      </c>
      <c r="I247" s="66" t="s">
        <v>1000</v>
      </c>
      <c r="J247" s="66" t="s">
        <v>1003</v>
      </c>
      <c r="K247" s="67">
        <v>1</v>
      </c>
      <c r="L247" s="66" t="s">
        <v>1004</v>
      </c>
      <c r="M247" s="60">
        <v>0</v>
      </c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>
        <v>1</v>
      </c>
      <c r="Y247" s="52" t="str">
        <f>IF(A247&lt;&gt;"",IF(D247="DIRECCIÓN_DE_TRANSFERENCIAS","280 0031",VLOOKUP(C247,LISTAS·PAPP!$C$3:$D$76,2,0)),"")</f>
        <v>280 9999</v>
      </c>
      <c r="Z247" s="61">
        <v>202</v>
      </c>
      <c r="AA247" s="62">
        <v>2003</v>
      </c>
      <c r="AB247" s="62">
        <v>2206</v>
      </c>
      <c r="AC247" s="65" t="str">
        <f>IF(D247&lt;&gt;"",VLOOKUP(D247,LISTAS·PAPP!$I$3:$M$16,2,0),"")</f>
        <v>57</v>
      </c>
      <c r="AD247" s="51" t="str">
        <f>IF(D247&lt;&gt;"",VLOOKUP(D247,LISTAS·PAPP!$I$3:$M$16,3,0),"")</f>
        <v>PROTECCIÓN_SOCIAL_A_LA_FAMILIA._ASEGURAMIENTO_NO_CONTRIBUTIVO_E_INCLUSIÓN_ECONÓMICA_Y_MOVILIDAD_SOCIAL</v>
      </c>
      <c r="AE247" s="52" t="str">
        <f>IF(D247&lt;&gt;"",VLOOKUP(D247,LISTAS·PAPP!$I$3:$M$16,4,0),"")</f>
        <v>003</v>
      </c>
      <c r="AF247" s="51" t="str">
        <f>IF(D247&lt;&gt;"",VLOOKUP(D247,LISTAS·PAPP!$I$3:$M$16,5,0),"")</f>
        <v>DISEÑO_E_IMPLEMENTACIÓN_DE_SERVICIOS_DE_INCLUSIÓN_ECONÓMICA_Y_SOCIAL_DIRIGIDOS_A_USUARIOS_DEL_MIES</v>
      </c>
      <c r="AG247" s="52" t="str">
        <f>IF(AH247&lt;&gt;"",VLOOKUP(AH247,LISTAS·PAPP!$O$3:$P$74,2,0),"")</f>
        <v>004</v>
      </c>
      <c r="AH247" s="58" t="s">
        <v>929</v>
      </c>
      <c r="AI247" s="60" t="s">
        <v>471</v>
      </c>
      <c r="AJ247" s="51" t="str">
        <f>IF(AI247&lt;&gt;"",VLOOKUP(AI247,LISTAS·PAPP!$X$4:$Y$80,2,0),"")</f>
        <v>NO APLICA</v>
      </c>
      <c r="AK247" s="58" t="s">
        <v>632</v>
      </c>
      <c r="AL247" s="60">
        <v>730601</v>
      </c>
      <c r="AM247" s="51" t="str">
        <f>IF(ISERROR(VLOOKUP(AL247,LISTAS·PAPP!$AD$4:$AE$334,2,0))," ",VLOOKUP(AL247,LISTAS·PAPP!$AD$4:$AE$334,2,0))</f>
        <v>Consultoría, Asesoría e Investigación Especializada</v>
      </c>
      <c r="AN247" s="63">
        <v>1</v>
      </c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>
        <v>1</v>
      </c>
      <c r="BA247" s="53">
        <f t="shared" si="10"/>
        <v>1</v>
      </c>
      <c r="BB247" s="54" t="str">
        <f t="shared" si="11"/>
        <v>OK</v>
      </c>
      <c r="BC247" s="55" t="str">
        <f t="shared" si="12"/>
        <v xml:space="preserve">                </v>
      </c>
    </row>
    <row r="248" spans="1:55" ht="50.1" customHeight="1" x14ac:dyDescent="0.25">
      <c r="A248" s="58" t="s">
        <v>38</v>
      </c>
      <c r="B248" s="58" t="s">
        <v>41</v>
      </c>
      <c r="C248" s="58" t="s">
        <v>61</v>
      </c>
      <c r="D248" s="58" t="s">
        <v>931</v>
      </c>
      <c r="E248" s="51" t="str">
        <f>IF(C248&lt;&gt;"",VLOOKUP(MID(C248,18,5),LISTAS·PAPP!$E$4:$F$76,2,0),"")</f>
        <v>PICHINCHA</v>
      </c>
      <c r="F248" s="58" t="s">
        <v>386</v>
      </c>
      <c r="G248" s="51" t="str">
        <f>IF(F248&lt;&gt;"",VLOOKUP(F248,LISTAS·PAPP!$R$3:$T$221,3,0),"")</f>
        <v xml:space="preserve"> </v>
      </c>
      <c r="H248" s="58" t="s">
        <v>984</v>
      </c>
      <c r="I248" s="66" t="s">
        <v>1000</v>
      </c>
      <c r="J248" s="66" t="s">
        <v>1003</v>
      </c>
      <c r="K248" s="67">
        <v>1</v>
      </c>
      <c r="L248" s="66" t="s">
        <v>1004</v>
      </c>
      <c r="M248" s="60">
        <v>0</v>
      </c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>
        <v>1</v>
      </c>
      <c r="Y248" s="52" t="str">
        <f>IF(A248&lt;&gt;"",IF(D248="DIRECCIÓN_DE_TRANSFERENCIAS","280 0031",VLOOKUP(C248,LISTAS·PAPP!$C$3:$D$76,2,0)),"")</f>
        <v>280 9999</v>
      </c>
      <c r="Z248" s="61" t="s">
        <v>443</v>
      </c>
      <c r="AA248" s="62" t="s">
        <v>1052</v>
      </c>
      <c r="AB248" s="62" t="s">
        <v>1052</v>
      </c>
      <c r="AC248" s="65" t="str">
        <f>IF(D248&lt;&gt;"",VLOOKUP(D248,LISTAS·PAPP!$I$3:$M$16,2,0),"")</f>
        <v>57</v>
      </c>
      <c r="AD248" s="51" t="str">
        <f>IF(D248&lt;&gt;"",VLOOKUP(D248,LISTAS·PAPP!$I$3:$M$16,3,0),"")</f>
        <v>PROTECCIÓN_SOCIAL_A_LA_FAMILIA._ASEGURAMIENTO_NO_CONTRIBUTIVO_E_INCLUSIÓN_ECONÓMICA_Y_MOVILIDAD_SOCIAL</v>
      </c>
      <c r="AE248" s="52" t="str">
        <f>IF(D248&lt;&gt;"",VLOOKUP(D248,LISTAS·PAPP!$I$3:$M$16,4,0),"")</f>
        <v>003</v>
      </c>
      <c r="AF248" s="51" t="str">
        <f>IF(D248&lt;&gt;"",VLOOKUP(D248,LISTAS·PAPP!$I$3:$M$16,5,0),"")</f>
        <v>DISEÑO_E_IMPLEMENTACIÓN_DE_SERVICIOS_DE_INCLUSIÓN_ECONÓMICA_Y_SOCIAL_DIRIGIDOS_A_USUARIOS_DEL_MIES</v>
      </c>
      <c r="AG248" s="52" t="str">
        <f>IF(AH248&lt;&gt;"",VLOOKUP(AH248,LISTAS·PAPP!$O$3:$P$74,2,0),"")</f>
        <v>004</v>
      </c>
      <c r="AH248" s="58" t="s">
        <v>929</v>
      </c>
      <c r="AI248" s="60" t="s">
        <v>471</v>
      </c>
      <c r="AJ248" s="51" t="str">
        <f>IF(AI248&lt;&gt;"",VLOOKUP(AI248,LISTAS·PAPP!$X$4:$Y$80,2,0),"")</f>
        <v>NO APLICA</v>
      </c>
      <c r="AK248" s="58" t="s">
        <v>632</v>
      </c>
      <c r="AL248" s="60">
        <v>730601</v>
      </c>
      <c r="AM248" s="51" t="str">
        <f>IF(ISERROR(VLOOKUP(AL248,LISTAS·PAPP!$AD$4:$AE$334,2,0))," ",VLOOKUP(AL248,LISTAS·PAPP!$AD$4:$AE$334,2,0))</f>
        <v>Consultoría, Asesoría e Investigación Especializada</v>
      </c>
      <c r="AN248" s="63">
        <v>0.12</v>
      </c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>
        <v>0.12</v>
      </c>
      <c r="BA248" s="53">
        <f t="shared" si="10"/>
        <v>0.12</v>
      </c>
      <c r="BB248" s="54" t="str">
        <f t="shared" si="11"/>
        <v>OK</v>
      </c>
      <c r="BC248" s="55" t="str">
        <f t="shared" si="12"/>
        <v xml:space="preserve">                </v>
      </c>
    </row>
    <row r="249" spans="1:55" ht="50.1" customHeight="1" x14ac:dyDescent="0.25">
      <c r="A249" s="58" t="s">
        <v>38</v>
      </c>
      <c r="B249" s="58" t="s">
        <v>41</v>
      </c>
      <c r="C249" s="58" t="s">
        <v>61</v>
      </c>
      <c r="D249" s="58" t="s">
        <v>931</v>
      </c>
      <c r="E249" s="51" t="str">
        <f>IF(C249&lt;&gt;"",VLOOKUP(MID(C249,18,5),LISTAS·PAPP!$E$4:$F$76,2,0),"")</f>
        <v>PICHINCHA</v>
      </c>
      <c r="F249" s="58" t="s">
        <v>386</v>
      </c>
      <c r="G249" s="51" t="str">
        <f>IF(F249&lt;&gt;"",VLOOKUP(F249,LISTAS·PAPP!$R$3:$T$221,3,0),"")</f>
        <v xml:space="preserve"> </v>
      </c>
      <c r="H249" s="58" t="s">
        <v>984</v>
      </c>
      <c r="I249" s="66" t="s">
        <v>1000</v>
      </c>
      <c r="J249" s="66" t="s">
        <v>1005</v>
      </c>
      <c r="K249" s="67">
        <v>1</v>
      </c>
      <c r="L249" s="66" t="s">
        <v>1006</v>
      </c>
      <c r="M249" s="60">
        <v>0</v>
      </c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>
        <v>1</v>
      </c>
      <c r="Y249" s="52" t="str">
        <f>IF(A249&lt;&gt;"",IF(D249="DIRECCIÓN_DE_TRANSFERENCIAS","280 0031",VLOOKUP(C249,LISTAS·PAPP!$C$3:$D$76,2,0)),"")</f>
        <v>280 9999</v>
      </c>
      <c r="Z249" s="61">
        <v>202</v>
      </c>
      <c r="AA249" s="62">
        <v>2003</v>
      </c>
      <c r="AB249" s="62">
        <v>2206</v>
      </c>
      <c r="AC249" s="65" t="str">
        <f>IF(D249&lt;&gt;"",VLOOKUP(D249,LISTAS·PAPP!$I$3:$M$16,2,0),"")</f>
        <v>57</v>
      </c>
      <c r="AD249" s="51" t="str">
        <f>IF(D249&lt;&gt;"",VLOOKUP(D249,LISTAS·PAPP!$I$3:$M$16,3,0),"")</f>
        <v>PROTECCIÓN_SOCIAL_A_LA_FAMILIA._ASEGURAMIENTO_NO_CONTRIBUTIVO_E_INCLUSIÓN_ECONÓMICA_Y_MOVILIDAD_SOCIAL</v>
      </c>
      <c r="AE249" s="52" t="str">
        <f>IF(D249&lt;&gt;"",VLOOKUP(D249,LISTAS·PAPP!$I$3:$M$16,4,0),"")</f>
        <v>003</v>
      </c>
      <c r="AF249" s="51" t="str">
        <f>IF(D249&lt;&gt;"",VLOOKUP(D249,LISTAS·PAPP!$I$3:$M$16,5,0),"")</f>
        <v>DISEÑO_E_IMPLEMENTACIÓN_DE_SERVICIOS_DE_INCLUSIÓN_ECONÓMICA_Y_SOCIAL_DIRIGIDOS_A_USUARIOS_DEL_MIES</v>
      </c>
      <c r="AG249" s="52" t="str">
        <f>IF(AH249&lt;&gt;"",VLOOKUP(AH249,LISTAS·PAPP!$O$3:$P$74,2,0),"")</f>
        <v>004</v>
      </c>
      <c r="AH249" s="58" t="s">
        <v>929</v>
      </c>
      <c r="AI249" s="60" t="s">
        <v>471</v>
      </c>
      <c r="AJ249" s="51" t="str">
        <f>IF(AI249&lt;&gt;"",VLOOKUP(AI249,LISTAS·PAPP!$X$4:$Y$80,2,0),"")</f>
        <v>NO APLICA</v>
      </c>
      <c r="AK249" s="58" t="s">
        <v>632</v>
      </c>
      <c r="AL249" s="60">
        <v>730601</v>
      </c>
      <c r="AM249" s="51" t="str">
        <f>IF(ISERROR(VLOOKUP(AL249,LISTAS·PAPP!$AD$4:$AE$334,2,0))," ",VLOOKUP(AL249,LISTAS·PAPP!$AD$4:$AE$334,2,0))</f>
        <v>Consultoría, Asesoría e Investigación Especializada</v>
      </c>
      <c r="AN249" s="63">
        <v>1</v>
      </c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>
        <v>1</v>
      </c>
      <c r="BA249" s="53">
        <f t="shared" si="10"/>
        <v>1</v>
      </c>
      <c r="BB249" s="54" t="str">
        <f t="shared" si="11"/>
        <v>OK</v>
      </c>
      <c r="BC249" s="55" t="str">
        <f t="shared" si="12"/>
        <v xml:space="preserve">                </v>
      </c>
    </row>
    <row r="250" spans="1:55" ht="50.1" customHeight="1" x14ac:dyDescent="0.25">
      <c r="A250" s="58" t="s">
        <v>38</v>
      </c>
      <c r="B250" s="58" t="s">
        <v>41</v>
      </c>
      <c r="C250" s="58" t="s">
        <v>61</v>
      </c>
      <c r="D250" s="58" t="s">
        <v>931</v>
      </c>
      <c r="E250" s="51" t="str">
        <f>IF(C250&lt;&gt;"",VLOOKUP(MID(C250,18,5),LISTAS·PAPP!$E$4:$F$76,2,0),"")</f>
        <v>PICHINCHA</v>
      </c>
      <c r="F250" s="58" t="s">
        <v>386</v>
      </c>
      <c r="G250" s="51" t="str">
        <f>IF(F250&lt;&gt;"",VLOOKUP(F250,LISTAS·PAPP!$R$3:$T$221,3,0),"")</f>
        <v xml:space="preserve"> </v>
      </c>
      <c r="H250" s="58" t="s">
        <v>984</v>
      </c>
      <c r="I250" s="66" t="s">
        <v>1000</v>
      </c>
      <c r="J250" s="66" t="s">
        <v>1005</v>
      </c>
      <c r="K250" s="67">
        <v>1</v>
      </c>
      <c r="L250" s="66" t="s">
        <v>1006</v>
      </c>
      <c r="M250" s="60">
        <v>0</v>
      </c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>
        <v>1</v>
      </c>
      <c r="Y250" s="52" t="str">
        <f>IF(A250&lt;&gt;"",IF(D250="DIRECCIÓN_DE_TRANSFERENCIAS","280 0031",VLOOKUP(C250,LISTAS·PAPP!$C$3:$D$76,2,0)),"")</f>
        <v>280 9999</v>
      </c>
      <c r="Z250" s="61" t="s">
        <v>443</v>
      </c>
      <c r="AA250" s="62" t="s">
        <v>1052</v>
      </c>
      <c r="AB250" s="62" t="s">
        <v>1052</v>
      </c>
      <c r="AC250" s="65" t="str">
        <f>IF(D250&lt;&gt;"",VLOOKUP(D250,LISTAS·PAPP!$I$3:$M$16,2,0),"")</f>
        <v>57</v>
      </c>
      <c r="AD250" s="51" t="str">
        <f>IF(D250&lt;&gt;"",VLOOKUP(D250,LISTAS·PAPP!$I$3:$M$16,3,0),"")</f>
        <v>PROTECCIÓN_SOCIAL_A_LA_FAMILIA._ASEGURAMIENTO_NO_CONTRIBUTIVO_E_INCLUSIÓN_ECONÓMICA_Y_MOVILIDAD_SOCIAL</v>
      </c>
      <c r="AE250" s="52" t="str">
        <f>IF(D250&lt;&gt;"",VLOOKUP(D250,LISTAS·PAPP!$I$3:$M$16,4,0),"")</f>
        <v>003</v>
      </c>
      <c r="AF250" s="51" t="str">
        <f>IF(D250&lt;&gt;"",VLOOKUP(D250,LISTAS·PAPP!$I$3:$M$16,5,0),"")</f>
        <v>DISEÑO_E_IMPLEMENTACIÓN_DE_SERVICIOS_DE_INCLUSIÓN_ECONÓMICA_Y_SOCIAL_DIRIGIDOS_A_USUARIOS_DEL_MIES</v>
      </c>
      <c r="AG250" s="52" t="str">
        <f>IF(AH250&lt;&gt;"",VLOOKUP(AH250,LISTAS·PAPP!$O$3:$P$74,2,0),"")</f>
        <v>004</v>
      </c>
      <c r="AH250" s="58" t="s">
        <v>929</v>
      </c>
      <c r="AI250" s="60" t="s">
        <v>471</v>
      </c>
      <c r="AJ250" s="51" t="str">
        <f>IF(AI250&lt;&gt;"",VLOOKUP(AI250,LISTAS·PAPP!$X$4:$Y$80,2,0),"")</f>
        <v>NO APLICA</v>
      </c>
      <c r="AK250" s="58" t="s">
        <v>632</v>
      </c>
      <c r="AL250" s="60">
        <v>730601</v>
      </c>
      <c r="AM250" s="51" t="str">
        <f>IF(ISERROR(VLOOKUP(AL250,LISTAS·PAPP!$AD$4:$AE$334,2,0))," ",VLOOKUP(AL250,LISTAS·PAPP!$AD$4:$AE$334,2,0))</f>
        <v>Consultoría, Asesoría e Investigación Especializada</v>
      </c>
      <c r="AN250" s="63">
        <v>0.12</v>
      </c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>
        <v>0.12</v>
      </c>
      <c r="BA250" s="53">
        <f t="shared" si="10"/>
        <v>0.12</v>
      </c>
      <c r="BB250" s="54" t="str">
        <f t="shared" si="11"/>
        <v>OK</v>
      </c>
      <c r="BC250" s="55" t="str">
        <f t="shared" si="12"/>
        <v xml:space="preserve">                </v>
      </c>
    </row>
    <row r="251" spans="1:55" ht="50.1" customHeight="1" x14ac:dyDescent="0.25">
      <c r="A251" s="58" t="s">
        <v>38</v>
      </c>
      <c r="B251" s="58" t="s">
        <v>41</v>
      </c>
      <c r="C251" s="58" t="s">
        <v>61</v>
      </c>
      <c r="D251" s="58" t="s">
        <v>931</v>
      </c>
      <c r="E251" s="51" t="str">
        <f>IF(C251&lt;&gt;"",VLOOKUP(MID(C251,18,5),LISTAS·PAPP!$E$4:$F$76,2,0),"")</f>
        <v>PICHINCHA</v>
      </c>
      <c r="F251" s="58" t="s">
        <v>386</v>
      </c>
      <c r="G251" s="51" t="str">
        <f>IF(F251&lt;&gt;"",VLOOKUP(F251,LISTAS·PAPP!$R$3:$T$221,3,0),"")</f>
        <v xml:space="preserve"> </v>
      </c>
      <c r="H251" s="58" t="s">
        <v>984</v>
      </c>
      <c r="I251" s="66" t="s">
        <v>930</v>
      </c>
      <c r="J251" s="66" t="s">
        <v>1007</v>
      </c>
      <c r="K251" s="67">
        <v>1</v>
      </c>
      <c r="L251" s="66" t="s">
        <v>1008</v>
      </c>
      <c r="M251" s="60">
        <v>0</v>
      </c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>
        <v>1</v>
      </c>
      <c r="Y251" s="52" t="str">
        <f>IF(A251&lt;&gt;"",IF(D251="DIRECCIÓN_DE_TRANSFERENCIAS","280 0031",VLOOKUP(C251,LISTAS·PAPP!$C$3:$D$76,2,0)),"")</f>
        <v>280 9999</v>
      </c>
      <c r="Z251" s="61">
        <v>202</v>
      </c>
      <c r="AA251" s="62">
        <v>2003</v>
      </c>
      <c r="AB251" s="62">
        <v>2206</v>
      </c>
      <c r="AC251" s="65" t="str">
        <f>IF(D251&lt;&gt;"",VLOOKUP(D251,LISTAS·PAPP!$I$3:$M$16,2,0),"")</f>
        <v>57</v>
      </c>
      <c r="AD251" s="51" t="str">
        <f>IF(D251&lt;&gt;"",VLOOKUP(D251,LISTAS·PAPP!$I$3:$M$16,3,0),"")</f>
        <v>PROTECCIÓN_SOCIAL_A_LA_FAMILIA._ASEGURAMIENTO_NO_CONTRIBUTIVO_E_INCLUSIÓN_ECONÓMICA_Y_MOVILIDAD_SOCIAL</v>
      </c>
      <c r="AE251" s="52" t="str">
        <f>IF(D251&lt;&gt;"",VLOOKUP(D251,LISTAS·PAPP!$I$3:$M$16,4,0),"")</f>
        <v>003</v>
      </c>
      <c r="AF251" s="51" t="str">
        <f>IF(D251&lt;&gt;"",VLOOKUP(D251,LISTAS·PAPP!$I$3:$M$16,5,0),"")</f>
        <v>DISEÑO_E_IMPLEMENTACIÓN_DE_SERVICIOS_DE_INCLUSIÓN_ECONÓMICA_Y_SOCIAL_DIRIGIDOS_A_USUARIOS_DEL_MIES</v>
      </c>
      <c r="AG251" s="52" t="str">
        <f>IF(AH251&lt;&gt;"",VLOOKUP(AH251,LISTAS·PAPP!$O$3:$P$74,2,0),"")</f>
        <v>005</v>
      </c>
      <c r="AH251" s="58" t="s">
        <v>930</v>
      </c>
      <c r="AI251" s="60" t="s">
        <v>471</v>
      </c>
      <c r="AJ251" s="51" t="str">
        <f>IF(AI251&lt;&gt;"",VLOOKUP(AI251,LISTAS·PAPP!$X$4:$Y$80,2,0),"")</f>
        <v>NO APLICA</v>
      </c>
      <c r="AK251" s="58" t="s">
        <v>632</v>
      </c>
      <c r="AL251" s="60">
        <v>730601</v>
      </c>
      <c r="AM251" s="51" t="str">
        <f>IF(ISERROR(VLOOKUP(AL251,LISTAS·PAPP!$AD$4:$AE$334,2,0))," ",VLOOKUP(AL251,LISTAS·PAPP!$AD$4:$AE$334,2,0))</f>
        <v>Consultoría, Asesoría e Investigación Especializada</v>
      </c>
      <c r="AN251" s="63">
        <v>1</v>
      </c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>
        <v>1</v>
      </c>
      <c r="BA251" s="53">
        <f t="shared" si="10"/>
        <v>1</v>
      </c>
      <c r="BB251" s="54" t="str">
        <f t="shared" si="11"/>
        <v>OK</v>
      </c>
      <c r="BC251" s="55" t="str">
        <f t="shared" si="12"/>
        <v xml:space="preserve">                </v>
      </c>
    </row>
    <row r="252" spans="1:55" ht="50.1" customHeight="1" x14ac:dyDescent="0.25">
      <c r="A252" s="58" t="s">
        <v>38</v>
      </c>
      <c r="B252" s="58" t="s">
        <v>41</v>
      </c>
      <c r="C252" s="58" t="s">
        <v>61</v>
      </c>
      <c r="D252" s="58" t="s">
        <v>931</v>
      </c>
      <c r="E252" s="51" t="str">
        <f>IF(C252&lt;&gt;"",VLOOKUP(MID(C252,18,5),LISTAS·PAPP!$E$4:$F$76,2,0),"")</f>
        <v>PICHINCHA</v>
      </c>
      <c r="F252" s="58" t="s">
        <v>386</v>
      </c>
      <c r="G252" s="51" t="str">
        <f>IF(F252&lt;&gt;"",VLOOKUP(F252,LISTAS·PAPP!$R$3:$T$221,3,0),"")</f>
        <v xml:space="preserve"> </v>
      </c>
      <c r="H252" s="58" t="s">
        <v>984</v>
      </c>
      <c r="I252" s="66" t="s">
        <v>930</v>
      </c>
      <c r="J252" s="66" t="s">
        <v>1007</v>
      </c>
      <c r="K252" s="67">
        <v>1</v>
      </c>
      <c r="L252" s="66" t="s">
        <v>1008</v>
      </c>
      <c r="M252" s="60">
        <v>0</v>
      </c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>
        <v>1</v>
      </c>
      <c r="Y252" s="52" t="str">
        <f>IF(A252&lt;&gt;"",IF(D252="DIRECCIÓN_DE_TRANSFERENCIAS","280 0031",VLOOKUP(C252,LISTAS·PAPP!$C$3:$D$76,2,0)),"")</f>
        <v>280 9999</v>
      </c>
      <c r="Z252" s="61" t="s">
        <v>443</v>
      </c>
      <c r="AA252" s="62" t="s">
        <v>1052</v>
      </c>
      <c r="AB252" s="62" t="s">
        <v>1052</v>
      </c>
      <c r="AC252" s="65" t="str">
        <f>IF(D252&lt;&gt;"",VLOOKUP(D252,LISTAS·PAPP!$I$3:$M$16,2,0),"")</f>
        <v>57</v>
      </c>
      <c r="AD252" s="51" t="str">
        <f>IF(D252&lt;&gt;"",VLOOKUP(D252,LISTAS·PAPP!$I$3:$M$16,3,0),"")</f>
        <v>PROTECCIÓN_SOCIAL_A_LA_FAMILIA._ASEGURAMIENTO_NO_CONTRIBUTIVO_E_INCLUSIÓN_ECONÓMICA_Y_MOVILIDAD_SOCIAL</v>
      </c>
      <c r="AE252" s="52" t="str">
        <f>IF(D252&lt;&gt;"",VLOOKUP(D252,LISTAS·PAPP!$I$3:$M$16,4,0),"")</f>
        <v>003</v>
      </c>
      <c r="AF252" s="51" t="str">
        <f>IF(D252&lt;&gt;"",VLOOKUP(D252,LISTAS·PAPP!$I$3:$M$16,5,0),"")</f>
        <v>DISEÑO_E_IMPLEMENTACIÓN_DE_SERVICIOS_DE_INCLUSIÓN_ECONÓMICA_Y_SOCIAL_DIRIGIDOS_A_USUARIOS_DEL_MIES</v>
      </c>
      <c r="AG252" s="52" t="str">
        <f>IF(AH252&lt;&gt;"",VLOOKUP(AH252,LISTAS·PAPP!$O$3:$P$74,2,0),"")</f>
        <v>005</v>
      </c>
      <c r="AH252" s="58" t="s">
        <v>930</v>
      </c>
      <c r="AI252" s="60" t="s">
        <v>471</v>
      </c>
      <c r="AJ252" s="51" t="str">
        <f>IF(AI252&lt;&gt;"",VLOOKUP(AI252,LISTAS·PAPP!$X$4:$Y$80,2,0),"")</f>
        <v>NO APLICA</v>
      </c>
      <c r="AK252" s="58" t="s">
        <v>632</v>
      </c>
      <c r="AL252" s="60">
        <v>730601</v>
      </c>
      <c r="AM252" s="51" t="str">
        <f>IF(ISERROR(VLOOKUP(AL252,LISTAS·PAPP!$AD$4:$AE$334,2,0))," ",VLOOKUP(AL252,LISTAS·PAPP!$AD$4:$AE$334,2,0))</f>
        <v>Consultoría, Asesoría e Investigación Especializada</v>
      </c>
      <c r="AN252" s="63">
        <v>0.12</v>
      </c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>
        <v>0.12</v>
      </c>
      <c r="BA252" s="53">
        <f t="shared" si="10"/>
        <v>0.12</v>
      </c>
      <c r="BB252" s="54" t="str">
        <f t="shared" si="11"/>
        <v>OK</v>
      </c>
      <c r="BC252" s="55" t="str">
        <f t="shared" si="12"/>
        <v xml:space="preserve">                </v>
      </c>
    </row>
    <row r="253" spans="1:55" ht="50.1" customHeight="1" x14ac:dyDescent="0.25">
      <c r="A253" s="58" t="s">
        <v>38</v>
      </c>
      <c r="B253" s="58" t="s">
        <v>41</v>
      </c>
      <c r="C253" s="58" t="s">
        <v>61</v>
      </c>
      <c r="D253" s="58" t="s">
        <v>931</v>
      </c>
      <c r="E253" s="51" t="str">
        <f>IF(C253&lt;&gt;"",VLOOKUP(MID(C253,18,5),LISTAS·PAPP!$E$4:$F$76,2,0),"")</f>
        <v>PICHINCHA</v>
      </c>
      <c r="F253" s="58" t="s">
        <v>386</v>
      </c>
      <c r="G253" s="51" t="str">
        <f>IF(F253&lt;&gt;"",VLOOKUP(F253,LISTAS·PAPP!$R$3:$T$221,3,0),"")</f>
        <v xml:space="preserve"> </v>
      </c>
      <c r="H253" s="58" t="s">
        <v>984</v>
      </c>
      <c r="I253" s="66" t="s">
        <v>930</v>
      </c>
      <c r="J253" s="66" t="s">
        <v>1009</v>
      </c>
      <c r="K253" s="67">
        <v>1</v>
      </c>
      <c r="L253" s="66" t="s">
        <v>1010</v>
      </c>
      <c r="M253" s="60">
        <v>0</v>
      </c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>
        <v>1</v>
      </c>
      <c r="Y253" s="52" t="str">
        <f>IF(A253&lt;&gt;"",IF(D253="DIRECCIÓN_DE_TRANSFERENCIAS","280 0031",VLOOKUP(C253,LISTAS·PAPP!$C$3:$D$76,2,0)),"")</f>
        <v>280 9999</v>
      </c>
      <c r="Z253" s="61">
        <v>202</v>
      </c>
      <c r="AA253" s="62">
        <v>2003</v>
      </c>
      <c r="AB253" s="62">
        <v>2206</v>
      </c>
      <c r="AC253" s="65" t="str">
        <f>IF(D253&lt;&gt;"",VLOOKUP(D253,LISTAS·PAPP!$I$3:$M$16,2,0),"")</f>
        <v>57</v>
      </c>
      <c r="AD253" s="51" t="str">
        <f>IF(D253&lt;&gt;"",VLOOKUP(D253,LISTAS·PAPP!$I$3:$M$16,3,0),"")</f>
        <v>PROTECCIÓN_SOCIAL_A_LA_FAMILIA._ASEGURAMIENTO_NO_CONTRIBUTIVO_E_INCLUSIÓN_ECONÓMICA_Y_MOVILIDAD_SOCIAL</v>
      </c>
      <c r="AE253" s="52" t="str">
        <f>IF(D253&lt;&gt;"",VLOOKUP(D253,LISTAS·PAPP!$I$3:$M$16,4,0),"")</f>
        <v>003</v>
      </c>
      <c r="AF253" s="51" t="str">
        <f>IF(D253&lt;&gt;"",VLOOKUP(D253,LISTAS·PAPP!$I$3:$M$16,5,0),"")</f>
        <v>DISEÑO_E_IMPLEMENTACIÓN_DE_SERVICIOS_DE_INCLUSIÓN_ECONÓMICA_Y_SOCIAL_DIRIGIDOS_A_USUARIOS_DEL_MIES</v>
      </c>
      <c r="AG253" s="52" t="str">
        <f>IF(AH253&lt;&gt;"",VLOOKUP(AH253,LISTAS·PAPP!$O$3:$P$74,2,0),"")</f>
        <v>005</v>
      </c>
      <c r="AH253" s="58" t="s">
        <v>930</v>
      </c>
      <c r="AI253" s="60" t="s">
        <v>471</v>
      </c>
      <c r="AJ253" s="51" t="str">
        <f>IF(AI253&lt;&gt;"",VLOOKUP(AI253,LISTAS·PAPP!$X$4:$Y$80,2,0),"")</f>
        <v>NO APLICA</v>
      </c>
      <c r="AK253" s="58" t="s">
        <v>632</v>
      </c>
      <c r="AL253" s="60">
        <v>730601</v>
      </c>
      <c r="AM253" s="51" t="str">
        <f>IF(ISERROR(VLOOKUP(AL253,LISTAS·PAPP!$AD$4:$AE$334,2,0))," ",VLOOKUP(AL253,LISTAS·PAPP!$AD$4:$AE$334,2,0))</f>
        <v>Consultoría, Asesoría e Investigación Especializada</v>
      </c>
      <c r="AN253" s="63">
        <v>1</v>
      </c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>
        <v>1</v>
      </c>
      <c r="BA253" s="53">
        <f t="shared" si="10"/>
        <v>1</v>
      </c>
      <c r="BB253" s="54" t="str">
        <f t="shared" si="11"/>
        <v>OK</v>
      </c>
      <c r="BC253" s="55" t="str">
        <f t="shared" si="12"/>
        <v xml:space="preserve">                </v>
      </c>
    </row>
    <row r="254" spans="1:55" ht="50.1" customHeight="1" x14ac:dyDescent="0.25">
      <c r="A254" s="58" t="s">
        <v>38</v>
      </c>
      <c r="B254" s="58" t="s">
        <v>41</v>
      </c>
      <c r="C254" s="58" t="s">
        <v>61</v>
      </c>
      <c r="D254" s="58" t="s">
        <v>931</v>
      </c>
      <c r="E254" s="51" t="str">
        <f>IF(C254&lt;&gt;"",VLOOKUP(MID(C254,18,5),LISTAS·PAPP!$E$4:$F$76,2,0),"")</f>
        <v>PICHINCHA</v>
      </c>
      <c r="F254" s="58" t="s">
        <v>386</v>
      </c>
      <c r="G254" s="51" t="str">
        <f>IF(F254&lt;&gt;"",VLOOKUP(F254,LISTAS·PAPP!$R$3:$T$221,3,0),"")</f>
        <v xml:space="preserve"> </v>
      </c>
      <c r="H254" s="58" t="s">
        <v>984</v>
      </c>
      <c r="I254" s="66" t="s">
        <v>930</v>
      </c>
      <c r="J254" s="66" t="s">
        <v>1009</v>
      </c>
      <c r="K254" s="67">
        <v>1</v>
      </c>
      <c r="L254" s="66" t="s">
        <v>1010</v>
      </c>
      <c r="M254" s="60">
        <v>0</v>
      </c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>
        <v>1</v>
      </c>
      <c r="Y254" s="52" t="str">
        <f>IF(A254&lt;&gt;"",IF(D254="DIRECCIÓN_DE_TRANSFERENCIAS","280 0031",VLOOKUP(C254,LISTAS·PAPP!$C$3:$D$76,2,0)),"")</f>
        <v>280 9999</v>
      </c>
      <c r="Z254" s="61" t="s">
        <v>443</v>
      </c>
      <c r="AA254" s="62" t="s">
        <v>1052</v>
      </c>
      <c r="AB254" s="62" t="s">
        <v>1052</v>
      </c>
      <c r="AC254" s="65" t="str">
        <f>IF(D254&lt;&gt;"",VLOOKUP(D254,LISTAS·PAPP!$I$3:$M$16,2,0),"")</f>
        <v>57</v>
      </c>
      <c r="AD254" s="51" t="str">
        <f>IF(D254&lt;&gt;"",VLOOKUP(D254,LISTAS·PAPP!$I$3:$M$16,3,0),"")</f>
        <v>PROTECCIÓN_SOCIAL_A_LA_FAMILIA._ASEGURAMIENTO_NO_CONTRIBUTIVO_E_INCLUSIÓN_ECONÓMICA_Y_MOVILIDAD_SOCIAL</v>
      </c>
      <c r="AE254" s="52" t="str">
        <f>IF(D254&lt;&gt;"",VLOOKUP(D254,LISTAS·PAPP!$I$3:$M$16,4,0),"")</f>
        <v>003</v>
      </c>
      <c r="AF254" s="51" t="str">
        <f>IF(D254&lt;&gt;"",VLOOKUP(D254,LISTAS·PAPP!$I$3:$M$16,5,0),"")</f>
        <v>DISEÑO_E_IMPLEMENTACIÓN_DE_SERVICIOS_DE_INCLUSIÓN_ECONÓMICA_Y_SOCIAL_DIRIGIDOS_A_USUARIOS_DEL_MIES</v>
      </c>
      <c r="AG254" s="52" t="str">
        <f>IF(AH254&lt;&gt;"",VLOOKUP(AH254,LISTAS·PAPP!$O$3:$P$74,2,0),"")</f>
        <v>005</v>
      </c>
      <c r="AH254" s="58" t="s">
        <v>930</v>
      </c>
      <c r="AI254" s="60" t="s">
        <v>471</v>
      </c>
      <c r="AJ254" s="51" t="str">
        <f>IF(AI254&lt;&gt;"",VLOOKUP(AI254,LISTAS·PAPP!$X$4:$Y$80,2,0),"")</f>
        <v>NO APLICA</v>
      </c>
      <c r="AK254" s="58" t="s">
        <v>632</v>
      </c>
      <c r="AL254" s="60">
        <v>730601</v>
      </c>
      <c r="AM254" s="51" t="str">
        <f>IF(ISERROR(VLOOKUP(AL254,LISTAS·PAPP!$AD$4:$AE$334,2,0))," ",VLOOKUP(AL254,LISTAS·PAPP!$AD$4:$AE$334,2,0))</f>
        <v>Consultoría, Asesoría e Investigación Especializada</v>
      </c>
      <c r="AN254" s="63">
        <v>0.12</v>
      </c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>
        <v>0.12</v>
      </c>
      <c r="BA254" s="53">
        <f t="shared" si="10"/>
        <v>0.12</v>
      </c>
      <c r="BB254" s="54" t="str">
        <f t="shared" si="11"/>
        <v>OK</v>
      </c>
      <c r="BC254" s="55" t="str">
        <f t="shared" si="12"/>
        <v xml:space="preserve">                </v>
      </c>
    </row>
    <row r="255" spans="1:55" ht="50.1" customHeight="1" x14ac:dyDescent="0.25">
      <c r="A255" s="58" t="s">
        <v>38</v>
      </c>
      <c r="B255" s="58" t="s">
        <v>41</v>
      </c>
      <c r="C255" s="58" t="s">
        <v>61</v>
      </c>
      <c r="D255" s="58" t="s">
        <v>931</v>
      </c>
      <c r="E255" s="51" t="str">
        <f>IF(C255&lt;&gt;"",VLOOKUP(MID(C255,18,5),LISTAS·PAPP!$E$4:$F$76,2,0),"")</f>
        <v>PICHINCHA</v>
      </c>
      <c r="F255" s="58" t="s">
        <v>386</v>
      </c>
      <c r="G255" s="51" t="str">
        <f>IF(F255&lt;&gt;"",VLOOKUP(F255,LISTAS·PAPP!$R$3:$T$221,3,0),"")</f>
        <v xml:space="preserve"> </v>
      </c>
      <c r="H255" s="58" t="s">
        <v>984</v>
      </c>
      <c r="I255" s="66" t="s">
        <v>930</v>
      </c>
      <c r="J255" s="66" t="s">
        <v>1011</v>
      </c>
      <c r="K255" s="67">
        <v>1</v>
      </c>
      <c r="L255" s="66" t="s">
        <v>1012</v>
      </c>
      <c r="M255" s="60">
        <v>0</v>
      </c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>
        <v>1</v>
      </c>
      <c r="Y255" s="52" t="str">
        <f>IF(A255&lt;&gt;"",IF(D255="DIRECCIÓN_DE_TRANSFERENCIAS","280 0031",VLOOKUP(C255,LISTAS·PAPP!$C$3:$D$76,2,0)),"")</f>
        <v>280 9999</v>
      </c>
      <c r="Z255" s="61">
        <v>202</v>
      </c>
      <c r="AA255" s="62">
        <v>2003</v>
      </c>
      <c r="AB255" s="62">
        <v>2206</v>
      </c>
      <c r="AC255" s="65" t="str">
        <f>IF(D255&lt;&gt;"",VLOOKUP(D255,LISTAS·PAPP!$I$3:$M$16,2,0),"")</f>
        <v>57</v>
      </c>
      <c r="AD255" s="51" t="str">
        <f>IF(D255&lt;&gt;"",VLOOKUP(D255,LISTAS·PAPP!$I$3:$M$16,3,0),"")</f>
        <v>PROTECCIÓN_SOCIAL_A_LA_FAMILIA._ASEGURAMIENTO_NO_CONTRIBUTIVO_E_INCLUSIÓN_ECONÓMICA_Y_MOVILIDAD_SOCIAL</v>
      </c>
      <c r="AE255" s="52" t="str">
        <f>IF(D255&lt;&gt;"",VLOOKUP(D255,LISTAS·PAPP!$I$3:$M$16,4,0),"")</f>
        <v>003</v>
      </c>
      <c r="AF255" s="51" t="str">
        <f>IF(D255&lt;&gt;"",VLOOKUP(D255,LISTAS·PAPP!$I$3:$M$16,5,0),"")</f>
        <v>DISEÑO_E_IMPLEMENTACIÓN_DE_SERVICIOS_DE_INCLUSIÓN_ECONÓMICA_Y_SOCIAL_DIRIGIDOS_A_USUARIOS_DEL_MIES</v>
      </c>
      <c r="AG255" s="52" t="str">
        <f>IF(AH255&lt;&gt;"",VLOOKUP(AH255,LISTAS·PAPP!$O$3:$P$74,2,0),"")</f>
        <v>005</v>
      </c>
      <c r="AH255" s="58" t="s">
        <v>930</v>
      </c>
      <c r="AI255" s="60" t="s">
        <v>471</v>
      </c>
      <c r="AJ255" s="51" t="str">
        <f>IF(AI255&lt;&gt;"",VLOOKUP(AI255,LISTAS·PAPP!$X$4:$Y$80,2,0),"")</f>
        <v>NO APLICA</v>
      </c>
      <c r="AK255" s="58" t="s">
        <v>632</v>
      </c>
      <c r="AL255" s="60">
        <v>730602</v>
      </c>
      <c r="AM255" s="51" t="str">
        <f>IF(ISERROR(VLOOKUP(AL255,LISTAS·PAPP!$AD$4:$AE$334,2,0))," ",VLOOKUP(AL255,LISTAS·PAPP!$AD$4:$AE$334,2,0))</f>
        <v>Servicio de Auditoría</v>
      </c>
      <c r="AN255" s="63">
        <v>1</v>
      </c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>
        <v>1</v>
      </c>
      <c r="BA255" s="53">
        <f t="shared" si="10"/>
        <v>1</v>
      </c>
      <c r="BB255" s="54" t="str">
        <f t="shared" si="11"/>
        <v>OK</v>
      </c>
      <c r="BC255" s="55" t="str">
        <f t="shared" si="12"/>
        <v xml:space="preserve">                </v>
      </c>
    </row>
    <row r="256" spans="1:55" ht="50.1" customHeight="1" x14ac:dyDescent="0.25">
      <c r="A256" s="58" t="s">
        <v>38</v>
      </c>
      <c r="B256" s="58" t="s">
        <v>41</v>
      </c>
      <c r="C256" s="58" t="s">
        <v>61</v>
      </c>
      <c r="D256" s="58" t="s">
        <v>931</v>
      </c>
      <c r="E256" s="51" t="str">
        <f>IF(C256&lt;&gt;"",VLOOKUP(MID(C256,18,5),LISTAS·PAPP!$E$4:$F$76,2,0),"")</f>
        <v>PICHINCHA</v>
      </c>
      <c r="F256" s="58" t="s">
        <v>386</v>
      </c>
      <c r="G256" s="51" t="str">
        <f>IF(F256&lt;&gt;"",VLOOKUP(F256,LISTAS·PAPP!$R$3:$T$221,3,0),"")</f>
        <v xml:space="preserve"> </v>
      </c>
      <c r="H256" s="58" t="s">
        <v>984</v>
      </c>
      <c r="I256" s="66" t="s">
        <v>930</v>
      </c>
      <c r="J256" s="66" t="s">
        <v>1011</v>
      </c>
      <c r="K256" s="67">
        <v>1</v>
      </c>
      <c r="L256" s="66" t="s">
        <v>1012</v>
      </c>
      <c r="M256" s="60">
        <v>0</v>
      </c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>
        <v>1</v>
      </c>
      <c r="Y256" s="52" t="str">
        <f>IF(A256&lt;&gt;"",IF(D256="DIRECCIÓN_DE_TRANSFERENCIAS","280 0031",VLOOKUP(C256,LISTAS·PAPP!$C$3:$D$76,2,0)),"")</f>
        <v>280 9999</v>
      </c>
      <c r="Z256" s="61" t="s">
        <v>443</v>
      </c>
      <c r="AA256" s="62" t="s">
        <v>1052</v>
      </c>
      <c r="AB256" s="62" t="s">
        <v>1052</v>
      </c>
      <c r="AC256" s="65" t="str">
        <f>IF(D256&lt;&gt;"",VLOOKUP(D256,LISTAS·PAPP!$I$3:$M$16,2,0),"")</f>
        <v>57</v>
      </c>
      <c r="AD256" s="51" t="str">
        <f>IF(D256&lt;&gt;"",VLOOKUP(D256,LISTAS·PAPP!$I$3:$M$16,3,0),"")</f>
        <v>PROTECCIÓN_SOCIAL_A_LA_FAMILIA._ASEGURAMIENTO_NO_CONTRIBUTIVO_E_INCLUSIÓN_ECONÓMICA_Y_MOVILIDAD_SOCIAL</v>
      </c>
      <c r="AE256" s="52" t="str">
        <f>IF(D256&lt;&gt;"",VLOOKUP(D256,LISTAS·PAPP!$I$3:$M$16,4,0),"")</f>
        <v>003</v>
      </c>
      <c r="AF256" s="51" t="str">
        <f>IF(D256&lt;&gt;"",VLOOKUP(D256,LISTAS·PAPP!$I$3:$M$16,5,0),"")</f>
        <v>DISEÑO_E_IMPLEMENTACIÓN_DE_SERVICIOS_DE_INCLUSIÓN_ECONÓMICA_Y_SOCIAL_DIRIGIDOS_A_USUARIOS_DEL_MIES</v>
      </c>
      <c r="AG256" s="52" t="str">
        <f>IF(AH256&lt;&gt;"",VLOOKUP(AH256,LISTAS·PAPP!$O$3:$P$74,2,0),"")</f>
        <v>005</v>
      </c>
      <c r="AH256" s="58" t="s">
        <v>930</v>
      </c>
      <c r="AI256" s="60" t="s">
        <v>471</v>
      </c>
      <c r="AJ256" s="51" t="str">
        <f>IF(AI256&lt;&gt;"",VLOOKUP(AI256,LISTAS·PAPP!$X$4:$Y$80,2,0),"")</f>
        <v>NO APLICA</v>
      </c>
      <c r="AK256" s="58" t="s">
        <v>632</v>
      </c>
      <c r="AL256" s="60">
        <v>730602</v>
      </c>
      <c r="AM256" s="51" t="str">
        <f>IF(ISERROR(VLOOKUP(AL256,LISTAS·PAPP!$AD$4:$AE$334,2,0))," ",VLOOKUP(AL256,LISTAS·PAPP!$AD$4:$AE$334,2,0))</f>
        <v>Servicio de Auditoría</v>
      </c>
      <c r="AN256" s="63">
        <v>0.12</v>
      </c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>
        <v>0.12</v>
      </c>
      <c r="BA256" s="53">
        <f t="shared" si="10"/>
        <v>0.12</v>
      </c>
      <c r="BB256" s="54" t="str">
        <f t="shared" si="11"/>
        <v>OK</v>
      </c>
      <c r="BC256" s="55" t="str">
        <f t="shared" si="12"/>
        <v xml:space="preserve">                </v>
      </c>
    </row>
    <row r="257" spans="1:55" ht="50.1" customHeight="1" x14ac:dyDescent="0.25">
      <c r="A257" s="58" t="s">
        <v>38</v>
      </c>
      <c r="B257" s="58" t="s">
        <v>41</v>
      </c>
      <c r="C257" s="58" t="s">
        <v>61</v>
      </c>
      <c r="D257" s="58" t="s">
        <v>931</v>
      </c>
      <c r="E257" s="51" t="str">
        <f>IF(C257&lt;&gt;"",VLOOKUP(MID(C257,18,5),LISTAS·PAPP!$E$4:$F$76,2,0),"")</f>
        <v>PICHINCHA</v>
      </c>
      <c r="F257" s="58" t="s">
        <v>386</v>
      </c>
      <c r="G257" s="51" t="str">
        <f>IF(F257&lt;&gt;"",VLOOKUP(F257,LISTAS·PAPP!$R$3:$T$221,3,0),"")</f>
        <v xml:space="preserve"> </v>
      </c>
      <c r="H257" s="58" t="s">
        <v>984</v>
      </c>
      <c r="I257" s="66" t="s">
        <v>930</v>
      </c>
      <c r="J257" s="66" t="s">
        <v>1013</v>
      </c>
      <c r="K257" s="67">
        <v>1</v>
      </c>
      <c r="L257" s="66" t="s">
        <v>1014</v>
      </c>
      <c r="M257" s="60">
        <v>0</v>
      </c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>
        <v>1</v>
      </c>
      <c r="Y257" s="52" t="str">
        <f>IF(A257&lt;&gt;"",IF(D257="DIRECCIÓN_DE_TRANSFERENCIAS","280 0031",VLOOKUP(C257,LISTAS·PAPP!$C$3:$D$76,2,0)),"")</f>
        <v>280 9999</v>
      </c>
      <c r="Z257" s="61">
        <v>202</v>
      </c>
      <c r="AA257" s="62">
        <v>2003</v>
      </c>
      <c r="AB257" s="62">
        <v>2206</v>
      </c>
      <c r="AC257" s="65" t="str">
        <f>IF(D257&lt;&gt;"",VLOOKUP(D257,LISTAS·PAPP!$I$3:$M$16,2,0),"")</f>
        <v>57</v>
      </c>
      <c r="AD257" s="51" t="str">
        <f>IF(D257&lt;&gt;"",VLOOKUP(D257,LISTAS·PAPP!$I$3:$M$16,3,0),"")</f>
        <v>PROTECCIÓN_SOCIAL_A_LA_FAMILIA._ASEGURAMIENTO_NO_CONTRIBUTIVO_E_INCLUSIÓN_ECONÓMICA_Y_MOVILIDAD_SOCIAL</v>
      </c>
      <c r="AE257" s="52" t="str">
        <f>IF(D257&lt;&gt;"",VLOOKUP(D257,LISTAS·PAPP!$I$3:$M$16,4,0),"")</f>
        <v>003</v>
      </c>
      <c r="AF257" s="51" t="str">
        <f>IF(D257&lt;&gt;"",VLOOKUP(D257,LISTAS·PAPP!$I$3:$M$16,5,0),"")</f>
        <v>DISEÑO_E_IMPLEMENTACIÓN_DE_SERVICIOS_DE_INCLUSIÓN_ECONÓMICA_Y_SOCIAL_DIRIGIDOS_A_USUARIOS_DEL_MIES</v>
      </c>
      <c r="AG257" s="52" t="str">
        <f>IF(AH257&lt;&gt;"",VLOOKUP(AH257,LISTAS·PAPP!$O$3:$P$74,2,0),"")</f>
        <v>005</v>
      </c>
      <c r="AH257" s="58" t="s">
        <v>930</v>
      </c>
      <c r="AI257" s="60" t="s">
        <v>471</v>
      </c>
      <c r="AJ257" s="51" t="str">
        <f>IF(AI257&lt;&gt;"",VLOOKUP(AI257,LISTAS·PAPP!$X$4:$Y$80,2,0),"")</f>
        <v>NO APLICA</v>
      </c>
      <c r="AK257" s="58" t="s">
        <v>632</v>
      </c>
      <c r="AL257" s="60">
        <v>730601</v>
      </c>
      <c r="AM257" s="51" t="str">
        <f>IF(ISERROR(VLOOKUP(AL257,LISTAS·PAPP!$AD$4:$AE$334,2,0))," ",VLOOKUP(AL257,LISTAS·PAPP!$AD$4:$AE$334,2,0))</f>
        <v>Consultoría, Asesoría e Investigación Especializada</v>
      </c>
      <c r="AN257" s="63">
        <v>1</v>
      </c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>
        <v>1</v>
      </c>
      <c r="BA257" s="53">
        <f t="shared" si="10"/>
        <v>1</v>
      </c>
      <c r="BB257" s="54" t="str">
        <f t="shared" si="11"/>
        <v>OK</v>
      </c>
      <c r="BC257" s="55" t="str">
        <f t="shared" si="12"/>
        <v xml:space="preserve">                </v>
      </c>
    </row>
    <row r="258" spans="1:55" ht="50.1" customHeight="1" x14ac:dyDescent="0.25">
      <c r="A258" s="58" t="s">
        <v>38</v>
      </c>
      <c r="B258" s="58" t="s">
        <v>41</v>
      </c>
      <c r="C258" s="58" t="s">
        <v>61</v>
      </c>
      <c r="D258" s="58" t="s">
        <v>931</v>
      </c>
      <c r="E258" s="51" t="str">
        <f>IF(C258&lt;&gt;"",VLOOKUP(MID(C258,18,5),LISTAS·PAPP!$E$4:$F$76,2,0),"")</f>
        <v>PICHINCHA</v>
      </c>
      <c r="F258" s="58" t="s">
        <v>386</v>
      </c>
      <c r="G258" s="51" t="str">
        <f>IF(F258&lt;&gt;"",VLOOKUP(F258,LISTAS·PAPP!$R$3:$T$221,3,0),"")</f>
        <v xml:space="preserve"> </v>
      </c>
      <c r="H258" s="58" t="s">
        <v>984</v>
      </c>
      <c r="I258" s="66" t="s">
        <v>930</v>
      </c>
      <c r="J258" s="66" t="s">
        <v>1013</v>
      </c>
      <c r="K258" s="67">
        <v>1</v>
      </c>
      <c r="L258" s="66" t="s">
        <v>1014</v>
      </c>
      <c r="M258" s="60">
        <v>0</v>
      </c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>
        <v>1</v>
      </c>
      <c r="Y258" s="52" t="str">
        <f>IF(A258&lt;&gt;"",IF(D258="DIRECCIÓN_DE_TRANSFERENCIAS","280 0031",VLOOKUP(C258,LISTAS·PAPP!$C$3:$D$76,2,0)),"")</f>
        <v>280 9999</v>
      </c>
      <c r="Z258" s="61" t="s">
        <v>443</v>
      </c>
      <c r="AA258" s="62" t="s">
        <v>1052</v>
      </c>
      <c r="AB258" s="62" t="s">
        <v>1052</v>
      </c>
      <c r="AC258" s="65" t="str">
        <f>IF(D258&lt;&gt;"",VLOOKUP(D258,LISTAS·PAPP!$I$3:$M$16,2,0),"")</f>
        <v>57</v>
      </c>
      <c r="AD258" s="51" t="str">
        <f>IF(D258&lt;&gt;"",VLOOKUP(D258,LISTAS·PAPP!$I$3:$M$16,3,0),"")</f>
        <v>PROTECCIÓN_SOCIAL_A_LA_FAMILIA._ASEGURAMIENTO_NO_CONTRIBUTIVO_E_INCLUSIÓN_ECONÓMICA_Y_MOVILIDAD_SOCIAL</v>
      </c>
      <c r="AE258" s="52" t="str">
        <f>IF(D258&lt;&gt;"",VLOOKUP(D258,LISTAS·PAPP!$I$3:$M$16,4,0),"")</f>
        <v>003</v>
      </c>
      <c r="AF258" s="51" t="str">
        <f>IF(D258&lt;&gt;"",VLOOKUP(D258,LISTAS·PAPP!$I$3:$M$16,5,0),"")</f>
        <v>DISEÑO_E_IMPLEMENTACIÓN_DE_SERVICIOS_DE_INCLUSIÓN_ECONÓMICA_Y_SOCIAL_DIRIGIDOS_A_USUARIOS_DEL_MIES</v>
      </c>
      <c r="AG258" s="52" t="str">
        <f>IF(AH258&lt;&gt;"",VLOOKUP(AH258,LISTAS·PAPP!$O$3:$P$74,2,0),"")</f>
        <v>005</v>
      </c>
      <c r="AH258" s="58" t="s">
        <v>930</v>
      </c>
      <c r="AI258" s="60" t="s">
        <v>471</v>
      </c>
      <c r="AJ258" s="51" t="str">
        <f>IF(AI258&lt;&gt;"",VLOOKUP(AI258,LISTAS·PAPP!$X$4:$Y$80,2,0),"")</f>
        <v>NO APLICA</v>
      </c>
      <c r="AK258" s="58" t="s">
        <v>632</v>
      </c>
      <c r="AL258" s="60">
        <v>730601</v>
      </c>
      <c r="AM258" s="51" t="str">
        <f>IF(ISERROR(VLOOKUP(AL258,LISTAS·PAPP!$AD$4:$AE$334,2,0))," ",VLOOKUP(AL258,LISTAS·PAPP!$AD$4:$AE$334,2,0))</f>
        <v>Consultoría, Asesoría e Investigación Especializada</v>
      </c>
      <c r="AN258" s="63">
        <v>0.12</v>
      </c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>
        <v>0.12</v>
      </c>
      <c r="BA258" s="53">
        <f t="shared" si="10"/>
        <v>0.12</v>
      </c>
      <c r="BB258" s="54" t="str">
        <f t="shared" si="11"/>
        <v>OK</v>
      </c>
      <c r="BC258" s="55" t="str">
        <f t="shared" si="12"/>
        <v xml:space="preserve">                </v>
      </c>
    </row>
    <row r="259" spans="1:55" ht="50.1" customHeight="1" x14ac:dyDescent="0.25">
      <c r="A259" s="58" t="s">
        <v>38</v>
      </c>
      <c r="B259" s="58" t="s">
        <v>41</v>
      </c>
      <c r="C259" s="58" t="s">
        <v>61</v>
      </c>
      <c r="D259" s="58" t="s">
        <v>931</v>
      </c>
      <c r="E259" s="51" t="str">
        <f>IF(C259&lt;&gt;"",VLOOKUP(MID(C259,18,5),LISTAS·PAPP!$E$4:$F$76,2,0),"")</f>
        <v>PICHINCHA</v>
      </c>
      <c r="F259" s="58" t="s">
        <v>386</v>
      </c>
      <c r="G259" s="51" t="str">
        <f>IF(F259&lt;&gt;"",VLOOKUP(F259,LISTAS·PAPP!$R$3:$T$221,3,0),"")</f>
        <v xml:space="preserve"> </v>
      </c>
      <c r="H259" s="58" t="s">
        <v>984</v>
      </c>
      <c r="I259" s="66" t="s">
        <v>930</v>
      </c>
      <c r="J259" s="66" t="s">
        <v>1015</v>
      </c>
      <c r="K259" s="67">
        <v>1</v>
      </c>
      <c r="L259" s="66" t="s">
        <v>1016</v>
      </c>
      <c r="M259" s="60">
        <v>0</v>
      </c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>
        <v>1</v>
      </c>
      <c r="Y259" s="52" t="str">
        <f>IF(A259&lt;&gt;"",IF(D259="DIRECCIÓN_DE_TRANSFERENCIAS","280 0031",VLOOKUP(C259,LISTAS·PAPP!$C$3:$D$76,2,0)),"")</f>
        <v>280 9999</v>
      </c>
      <c r="Z259" s="61">
        <v>202</v>
      </c>
      <c r="AA259" s="62">
        <v>2003</v>
      </c>
      <c r="AB259" s="62">
        <v>2206</v>
      </c>
      <c r="AC259" s="65" t="str">
        <f>IF(D259&lt;&gt;"",VLOOKUP(D259,LISTAS·PAPP!$I$3:$M$16,2,0),"")</f>
        <v>57</v>
      </c>
      <c r="AD259" s="51" t="str">
        <f>IF(D259&lt;&gt;"",VLOOKUP(D259,LISTAS·PAPP!$I$3:$M$16,3,0),"")</f>
        <v>PROTECCIÓN_SOCIAL_A_LA_FAMILIA._ASEGURAMIENTO_NO_CONTRIBUTIVO_E_INCLUSIÓN_ECONÓMICA_Y_MOVILIDAD_SOCIAL</v>
      </c>
      <c r="AE259" s="52" t="str">
        <f>IF(D259&lt;&gt;"",VLOOKUP(D259,LISTAS·PAPP!$I$3:$M$16,4,0),"")</f>
        <v>003</v>
      </c>
      <c r="AF259" s="51" t="str">
        <f>IF(D259&lt;&gt;"",VLOOKUP(D259,LISTAS·PAPP!$I$3:$M$16,5,0),"")</f>
        <v>DISEÑO_E_IMPLEMENTACIÓN_DE_SERVICIOS_DE_INCLUSIÓN_ECONÓMICA_Y_SOCIAL_DIRIGIDOS_A_USUARIOS_DEL_MIES</v>
      </c>
      <c r="AG259" s="52" t="str">
        <f>IF(AH259&lt;&gt;"",VLOOKUP(AH259,LISTAS·PAPP!$O$3:$P$74,2,0),"")</f>
        <v>005</v>
      </c>
      <c r="AH259" s="58" t="s">
        <v>930</v>
      </c>
      <c r="AI259" s="60" t="s">
        <v>471</v>
      </c>
      <c r="AJ259" s="51" t="str">
        <f>IF(AI259&lt;&gt;"",VLOOKUP(AI259,LISTAS·PAPP!$X$4:$Y$80,2,0),"")</f>
        <v>NO APLICA</v>
      </c>
      <c r="AK259" s="58" t="s">
        <v>632</v>
      </c>
      <c r="AL259" s="60">
        <v>730601</v>
      </c>
      <c r="AM259" s="51" t="str">
        <f>IF(ISERROR(VLOOKUP(AL259,LISTAS·PAPP!$AD$4:$AE$334,2,0))," ",VLOOKUP(AL259,LISTAS·PAPP!$AD$4:$AE$334,2,0))</f>
        <v>Consultoría, Asesoría e Investigación Especializada</v>
      </c>
      <c r="AN259" s="63">
        <v>1</v>
      </c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>
        <v>1</v>
      </c>
      <c r="BA259" s="53">
        <f t="shared" si="10"/>
        <v>1</v>
      </c>
      <c r="BB259" s="54" t="str">
        <f t="shared" si="11"/>
        <v>OK</v>
      </c>
      <c r="BC259" s="55" t="str">
        <f t="shared" si="12"/>
        <v xml:space="preserve">                </v>
      </c>
    </row>
    <row r="260" spans="1:55" ht="50.1" customHeight="1" x14ac:dyDescent="0.25">
      <c r="A260" s="58" t="s">
        <v>38</v>
      </c>
      <c r="B260" s="58" t="s">
        <v>41</v>
      </c>
      <c r="C260" s="58" t="s">
        <v>61</v>
      </c>
      <c r="D260" s="58" t="s">
        <v>931</v>
      </c>
      <c r="E260" s="51" t="str">
        <f>IF(C260&lt;&gt;"",VLOOKUP(MID(C260,18,5),LISTAS·PAPP!$E$4:$F$76,2,0),"")</f>
        <v>PICHINCHA</v>
      </c>
      <c r="F260" s="58" t="s">
        <v>386</v>
      </c>
      <c r="G260" s="51" t="str">
        <f>IF(F260&lt;&gt;"",VLOOKUP(F260,LISTAS·PAPP!$R$3:$T$221,3,0),"")</f>
        <v xml:space="preserve"> </v>
      </c>
      <c r="H260" s="58" t="s">
        <v>984</v>
      </c>
      <c r="I260" s="66" t="s">
        <v>930</v>
      </c>
      <c r="J260" s="66" t="s">
        <v>1015</v>
      </c>
      <c r="K260" s="67">
        <v>1</v>
      </c>
      <c r="L260" s="66" t="s">
        <v>1016</v>
      </c>
      <c r="M260" s="60">
        <v>0</v>
      </c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>
        <v>1</v>
      </c>
      <c r="Y260" s="52" t="str">
        <f>IF(A260&lt;&gt;"",IF(D260="DIRECCIÓN_DE_TRANSFERENCIAS","280 0031",VLOOKUP(C260,LISTAS·PAPP!$C$3:$D$76,2,0)),"")</f>
        <v>280 9999</v>
      </c>
      <c r="Z260" s="61" t="s">
        <v>443</v>
      </c>
      <c r="AA260" s="62" t="s">
        <v>1052</v>
      </c>
      <c r="AB260" s="62" t="s">
        <v>1052</v>
      </c>
      <c r="AC260" s="65" t="str">
        <f>IF(D260&lt;&gt;"",VLOOKUP(D260,LISTAS·PAPP!$I$3:$M$16,2,0),"")</f>
        <v>57</v>
      </c>
      <c r="AD260" s="51" t="str">
        <f>IF(D260&lt;&gt;"",VLOOKUP(D260,LISTAS·PAPP!$I$3:$M$16,3,0),"")</f>
        <v>PROTECCIÓN_SOCIAL_A_LA_FAMILIA._ASEGURAMIENTO_NO_CONTRIBUTIVO_E_INCLUSIÓN_ECONÓMICA_Y_MOVILIDAD_SOCIAL</v>
      </c>
      <c r="AE260" s="52" t="str">
        <f>IF(D260&lt;&gt;"",VLOOKUP(D260,LISTAS·PAPP!$I$3:$M$16,4,0),"")</f>
        <v>003</v>
      </c>
      <c r="AF260" s="51" t="str">
        <f>IF(D260&lt;&gt;"",VLOOKUP(D260,LISTAS·PAPP!$I$3:$M$16,5,0),"")</f>
        <v>DISEÑO_E_IMPLEMENTACIÓN_DE_SERVICIOS_DE_INCLUSIÓN_ECONÓMICA_Y_SOCIAL_DIRIGIDOS_A_USUARIOS_DEL_MIES</v>
      </c>
      <c r="AG260" s="52" t="str">
        <f>IF(AH260&lt;&gt;"",VLOOKUP(AH260,LISTAS·PAPP!$O$3:$P$74,2,0),"")</f>
        <v>005</v>
      </c>
      <c r="AH260" s="58" t="s">
        <v>930</v>
      </c>
      <c r="AI260" s="60" t="s">
        <v>471</v>
      </c>
      <c r="AJ260" s="51" t="str">
        <f>IF(AI260&lt;&gt;"",VLOOKUP(AI260,LISTAS·PAPP!$X$4:$Y$80,2,0),"")</f>
        <v>NO APLICA</v>
      </c>
      <c r="AK260" s="58" t="s">
        <v>632</v>
      </c>
      <c r="AL260" s="60">
        <v>730601</v>
      </c>
      <c r="AM260" s="51" t="str">
        <f>IF(ISERROR(VLOOKUP(AL260,LISTAS·PAPP!$AD$4:$AE$334,2,0))," ",VLOOKUP(AL260,LISTAS·PAPP!$AD$4:$AE$334,2,0))</f>
        <v>Consultoría, Asesoría e Investigación Especializada</v>
      </c>
      <c r="AN260" s="63">
        <v>0.12</v>
      </c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>
        <v>0.12</v>
      </c>
      <c r="BA260" s="53">
        <f t="shared" si="10"/>
        <v>0.12</v>
      </c>
      <c r="BB260" s="54" t="str">
        <f t="shared" si="11"/>
        <v>OK</v>
      </c>
      <c r="BC260" s="55" t="str">
        <f t="shared" si="12"/>
        <v xml:space="preserve">                </v>
      </c>
    </row>
    <row r="261" spans="1:55" ht="50.1" customHeight="1" x14ac:dyDescent="0.25">
      <c r="A261" s="58" t="s">
        <v>38</v>
      </c>
      <c r="B261" s="58" t="s">
        <v>41</v>
      </c>
      <c r="C261" s="58" t="s">
        <v>61</v>
      </c>
      <c r="D261" s="58" t="s">
        <v>931</v>
      </c>
      <c r="E261" s="51" t="str">
        <f>IF(C261&lt;&gt;"",VLOOKUP(MID(C261,18,5),LISTAS·PAPP!$E$4:$F$76,2,0),"")</f>
        <v>PICHINCHA</v>
      </c>
      <c r="F261" s="58" t="s">
        <v>386</v>
      </c>
      <c r="G261" s="51" t="str">
        <f>IF(F261&lt;&gt;"",VLOOKUP(F261,LISTAS·PAPP!$R$3:$T$221,3,0),"")</f>
        <v xml:space="preserve"> </v>
      </c>
      <c r="H261" s="58" t="s">
        <v>984</v>
      </c>
      <c r="I261" s="66" t="s">
        <v>930</v>
      </c>
      <c r="J261" s="66" t="s">
        <v>1017</v>
      </c>
      <c r="K261" s="67">
        <v>1</v>
      </c>
      <c r="L261" s="66" t="s">
        <v>1018</v>
      </c>
      <c r="M261" s="60">
        <v>0</v>
      </c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>
        <v>1</v>
      </c>
      <c r="Y261" s="52" t="str">
        <f>IF(A261&lt;&gt;"",IF(D261="DIRECCIÓN_DE_TRANSFERENCIAS","280 0031",VLOOKUP(C261,LISTAS·PAPP!$C$3:$D$76,2,0)),"")</f>
        <v>280 9999</v>
      </c>
      <c r="Z261" s="61">
        <v>202</v>
      </c>
      <c r="AA261" s="62">
        <v>2003</v>
      </c>
      <c r="AB261" s="62">
        <v>2206</v>
      </c>
      <c r="AC261" s="65" t="str">
        <f>IF(D261&lt;&gt;"",VLOOKUP(D261,LISTAS·PAPP!$I$3:$M$16,2,0),"")</f>
        <v>57</v>
      </c>
      <c r="AD261" s="51" t="str">
        <f>IF(D261&lt;&gt;"",VLOOKUP(D261,LISTAS·PAPP!$I$3:$M$16,3,0),"")</f>
        <v>PROTECCIÓN_SOCIAL_A_LA_FAMILIA._ASEGURAMIENTO_NO_CONTRIBUTIVO_E_INCLUSIÓN_ECONÓMICA_Y_MOVILIDAD_SOCIAL</v>
      </c>
      <c r="AE261" s="52" t="str">
        <f>IF(D261&lt;&gt;"",VLOOKUP(D261,LISTAS·PAPP!$I$3:$M$16,4,0),"")</f>
        <v>003</v>
      </c>
      <c r="AF261" s="51" t="str">
        <f>IF(D261&lt;&gt;"",VLOOKUP(D261,LISTAS·PAPP!$I$3:$M$16,5,0),"")</f>
        <v>DISEÑO_E_IMPLEMENTACIÓN_DE_SERVICIOS_DE_INCLUSIÓN_ECONÓMICA_Y_SOCIAL_DIRIGIDOS_A_USUARIOS_DEL_MIES</v>
      </c>
      <c r="AG261" s="52" t="str">
        <f>IF(AH261&lt;&gt;"",VLOOKUP(AH261,LISTAS·PAPP!$O$3:$P$74,2,0),"")</f>
        <v>005</v>
      </c>
      <c r="AH261" s="58" t="s">
        <v>930</v>
      </c>
      <c r="AI261" s="60" t="s">
        <v>471</v>
      </c>
      <c r="AJ261" s="51" t="str">
        <f>IF(AI261&lt;&gt;"",VLOOKUP(AI261,LISTAS·PAPP!$X$4:$Y$80,2,0),"")</f>
        <v>NO APLICA</v>
      </c>
      <c r="AK261" s="58" t="s">
        <v>632</v>
      </c>
      <c r="AL261" s="60">
        <v>730601</v>
      </c>
      <c r="AM261" s="51" t="str">
        <f>IF(ISERROR(VLOOKUP(AL261,LISTAS·PAPP!$AD$4:$AE$334,2,0))," ",VLOOKUP(AL261,LISTAS·PAPP!$AD$4:$AE$334,2,0))</f>
        <v>Consultoría, Asesoría e Investigación Especializada</v>
      </c>
      <c r="AN261" s="63">
        <v>1</v>
      </c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>
        <v>1</v>
      </c>
      <c r="BA261" s="53">
        <f t="shared" si="10"/>
        <v>1</v>
      </c>
      <c r="BB261" s="54" t="str">
        <f t="shared" si="11"/>
        <v>OK</v>
      </c>
      <c r="BC261" s="55" t="str">
        <f t="shared" si="12"/>
        <v xml:space="preserve">                </v>
      </c>
    </row>
    <row r="262" spans="1:55" ht="50.1" customHeight="1" x14ac:dyDescent="0.25">
      <c r="A262" s="58" t="s">
        <v>38</v>
      </c>
      <c r="B262" s="58" t="s">
        <v>41</v>
      </c>
      <c r="C262" s="58" t="s">
        <v>61</v>
      </c>
      <c r="D262" s="58" t="s">
        <v>931</v>
      </c>
      <c r="E262" s="51" t="str">
        <f>IF(C262&lt;&gt;"",VLOOKUP(MID(C262,18,5),LISTAS·PAPP!$E$4:$F$76,2,0),"")</f>
        <v>PICHINCHA</v>
      </c>
      <c r="F262" s="58" t="s">
        <v>386</v>
      </c>
      <c r="G262" s="51" t="str">
        <f>IF(F262&lt;&gt;"",VLOOKUP(F262,LISTAS·PAPP!$R$3:$T$221,3,0),"")</f>
        <v xml:space="preserve"> </v>
      </c>
      <c r="H262" s="58" t="s">
        <v>984</v>
      </c>
      <c r="I262" s="66" t="s">
        <v>930</v>
      </c>
      <c r="J262" s="66" t="s">
        <v>1017</v>
      </c>
      <c r="K262" s="67">
        <v>1</v>
      </c>
      <c r="L262" s="66" t="s">
        <v>1018</v>
      </c>
      <c r="M262" s="60">
        <v>0</v>
      </c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>
        <v>1</v>
      </c>
      <c r="Y262" s="52" t="str">
        <f>IF(A262&lt;&gt;"",IF(D262="DIRECCIÓN_DE_TRANSFERENCIAS","280 0031",VLOOKUP(C262,LISTAS·PAPP!$C$3:$D$76,2,0)),"")</f>
        <v>280 9999</v>
      </c>
      <c r="Z262" s="61" t="s">
        <v>443</v>
      </c>
      <c r="AA262" s="62" t="s">
        <v>1052</v>
      </c>
      <c r="AB262" s="62" t="s">
        <v>1052</v>
      </c>
      <c r="AC262" s="65" t="str">
        <f>IF(D262&lt;&gt;"",VLOOKUP(D262,LISTAS·PAPP!$I$3:$M$16,2,0),"")</f>
        <v>57</v>
      </c>
      <c r="AD262" s="51" t="str">
        <f>IF(D262&lt;&gt;"",VLOOKUP(D262,LISTAS·PAPP!$I$3:$M$16,3,0),"")</f>
        <v>PROTECCIÓN_SOCIAL_A_LA_FAMILIA._ASEGURAMIENTO_NO_CONTRIBUTIVO_E_INCLUSIÓN_ECONÓMICA_Y_MOVILIDAD_SOCIAL</v>
      </c>
      <c r="AE262" s="52" t="str">
        <f>IF(D262&lt;&gt;"",VLOOKUP(D262,LISTAS·PAPP!$I$3:$M$16,4,0),"")</f>
        <v>003</v>
      </c>
      <c r="AF262" s="51" t="str">
        <f>IF(D262&lt;&gt;"",VLOOKUP(D262,LISTAS·PAPP!$I$3:$M$16,5,0),"")</f>
        <v>DISEÑO_E_IMPLEMENTACIÓN_DE_SERVICIOS_DE_INCLUSIÓN_ECONÓMICA_Y_SOCIAL_DIRIGIDOS_A_USUARIOS_DEL_MIES</v>
      </c>
      <c r="AG262" s="52" t="str">
        <f>IF(AH262&lt;&gt;"",VLOOKUP(AH262,LISTAS·PAPP!$O$3:$P$74,2,0),"")</f>
        <v>005</v>
      </c>
      <c r="AH262" s="58" t="s">
        <v>930</v>
      </c>
      <c r="AI262" s="60" t="s">
        <v>471</v>
      </c>
      <c r="AJ262" s="51" t="str">
        <f>IF(AI262&lt;&gt;"",VLOOKUP(AI262,LISTAS·PAPP!$X$4:$Y$80,2,0),"")</f>
        <v>NO APLICA</v>
      </c>
      <c r="AK262" s="58" t="s">
        <v>632</v>
      </c>
      <c r="AL262" s="60">
        <v>730601</v>
      </c>
      <c r="AM262" s="51" t="str">
        <f>IF(ISERROR(VLOOKUP(AL262,LISTAS·PAPP!$AD$4:$AE$334,2,0))," ",VLOOKUP(AL262,LISTAS·PAPP!$AD$4:$AE$334,2,0))</f>
        <v>Consultoría, Asesoría e Investigación Especializada</v>
      </c>
      <c r="AN262" s="63">
        <v>0.12</v>
      </c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>
        <v>0.12</v>
      </c>
      <c r="BA262" s="53">
        <f t="shared" si="10"/>
        <v>0.12</v>
      </c>
      <c r="BB262" s="54" t="str">
        <f t="shared" si="11"/>
        <v>OK</v>
      </c>
      <c r="BC262" s="55" t="str">
        <f t="shared" si="12"/>
        <v xml:space="preserve">                </v>
      </c>
    </row>
    <row r="263" spans="1:55" ht="50.1" customHeight="1" x14ac:dyDescent="0.25">
      <c r="A263" s="58" t="s">
        <v>38</v>
      </c>
      <c r="B263" s="58" t="s">
        <v>41</v>
      </c>
      <c r="C263" s="58" t="s">
        <v>61</v>
      </c>
      <c r="D263" s="58" t="s">
        <v>931</v>
      </c>
      <c r="E263" s="51" t="str">
        <f>IF(C263&lt;&gt;"",VLOOKUP(MID(C263,18,5),LISTAS·PAPP!$E$4:$F$76,2,0),"")</f>
        <v>PICHINCHA</v>
      </c>
      <c r="F263" s="58" t="s">
        <v>386</v>
      </c>
      <c r="G263" s="51" t="str">
        <f>IF(F263&lt;&gt;"",VLOOKUP(F263,LISTAS·PAPP!$R$3:$T$221,3,0),"")</f>
        <v xml:space="preserve"> </v>
      </c>
      <c r="H263" s="58" t="s">
        <v>984</v>
      </c>
      <c r="I263" s="66" t="s">
        <v>930</v>
      </c>
      <c r="J263" s="66" t="s">
        <v>1019</v>
      </c>
      <c r="K263" s="67">
        <v>1</v>
      </c>
      <c r="L263" s="66" t="s">
        <v>1020</v>
      </c>
      <c r="M263" s="60">
        <v>0</v>
      </c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>
        <v>1</v>
      </c>
      <c r="Y263" s="52" t="str">
        <f>IF(A263&lt;&gt;"",IF(D263="DIRECCIÓN_DE_TRANSFERENCIAS","280 0031",VLOOKUP(C263,LISTAS·PAPP!$C$3:$D$76,2,0)),"")</f>
        <v>280 9999</v>
      </c>
      <c r="Z263" s="61">
        <v>202</v>
      </c>
      <c r="AA263" s="62">
        <v>2003</v>
      </c>
      <c r="AB263" s="62">
        <v>2206</v>
      </c>
      <c r="AC263" s="65" t="str">
        <f>IF(D263&lt;&gt;"",VLOOKUP(D263,LISTAS·PAPP!$I$3:$M$16,2,0),"")</f>
        <v>57</v>
      </c>
      <c r="AD263" s="51" t="str">
        <f>IF(D263&lt;&gt;"",VLOOKUP(D263,LISTAS·PAPP!$I$3:$M$16,3,0),"")</f>
        <v>PROTECCIÓN_SOCIAL_A_LA_FAMILIA._ASEGURAMIENTO_NO_CONTRIBUTIVO_E_INCLUSIÓN_ECONÓMICA_Y_MOVILIDAD_SOCIAL</v>
      </c>
      <c r="AE263" s="52" t="str">
        <f>IF(D263&lt;&gt;"",VLOOKUP(D263,LISTAS·PAPP!$I$3:$M$16,4,0),"")</f>
        <v>003</v>
      </c>
      <c r="AF263" s="51" t="str">
        <f>IF(D263&lt;&gt;"",VLOOKUP(D263,LISTAS·PAPP!$I$3:$M$16,5,0),"")</f>
        <v>DISEÑO_E_IMPLEMENTACIÓN_DE_SERVICIOS_DE_INCLUSIÓN_ECONÓMICA_Y_SOCIAL_DIRIGIDOS_A_USUARIOS_DEL_MIES</v>
      </c>
      <c r="AG263" s="52" t="str">
        <f>IF(AH263&lt;&gt;"",VLOOKUP(AH263,LISTAS·PAPP!$O$3:$P$74,2,0),"")</f>
        <v>005</v>
      </c>
      <c r="AH263" s="58" t="s">
        <v>930</v>
      </c>
      <c r="AI263" s="60" t="s">
        <v>471</v>
      </c>
      <c r="AJ263" s="51" t="str">
        <f>IF(AI263&lt;&gt;"",VLOOKUP(AI263,LISTAS·PAPP!$X$4:$Y$80,2,0),"")</f>
        <v>NO APLICA</v>
      </c>
      <c r="AK263" s="58" t="s">
        <v>632</v>
      </c>
      <c r="AL263" s="60">
        <v>730601</v>
      </c>
      <c r="AM263" s="51" t="str">
        <f>IF(ISERROR(VLOOKUP(AL263,LISTAS·PAPP!$AD$4:$AE$334,2,0))," ",VLOOKUP(AL263,LISTAS·PAPP!$AD$4:$AE$334,2,0))</f>
        <v>Consultoría, Asesoría e Investigación Especializada</v>
      </c>
      <c r="AN263" s="63">
        <v>1</v>
      </c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>
        <v>1</v>
      </c>
      <c r="BA263" s="53">
        <f t="shared" si="10"/>
        <v>1</v>
      </c>
      <c r="BB263" s="54" t="str">
        <f t="shared" si="11"/>
        <v>OK</v>
      </c>
      <c r="BC263" s="55" t="str">
        <f t="shared" si="12"/>
        <v xml:space="preserve">                </v>
      </c>
    </row>
    <row r="264" spans="1:55" ht="50.1" customHeight="1" x14ac:dyDescent="0.25">
      <c r="A264" s="58" t="s">
        <v>38</v>
      </c>
      <c r="B264" s="58" t="s">
        <v>41</v>
      </c>
      <c r="C264" s="58" t="s">
        <v>61</v>
      </c>
      <c r="D264" s="58" t="s">
        <v>931</v>
      </c>
      <c r="E264" s="51" t="str">
        <f>IF(C264&lt;&gt;"",VLOOKUP(MID(C264,18,5),LISTAS·PAPP!$E$4:$F$76,2,0),"")</f>
        <v>PICHINCHA</v>
      </c>
      <c r="F264" s="58" t="s">
        <v>386</v>
      </c>
      <c r="G264" s="51" t="str">
        <f>IF(F264&lt;&gt;"",VLOOKUP(F264,LISTAS·PAPP!$R$3:$T$221,3,0),"")</f>
        <v xml:space="preserve"> </v>
      </c>
      <c r="H264" s="58" t="s">
        <v>984</v>
      </c>
      <c r="I264" s="66" t="s">
        <v>930</v>
      </c>
      <c r="J264" s="66" t="s">
        <v>1019</v>
      </c>
      <c r="K264" s="67">
        <v>1</v>
      </c>
      <c r="L264" s="66" t="s">
        <v>1020</v>
      </c>
      <c r="M264" s="60">
        <v>0</v>
      </c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>
        <v>1</v>
      </c>
      <c r="Y264" s="52" t="str">
        <f>IF(A264&lt;&gt;"",IF(D264="DIRECCIÓN_DE_TRANSFERENCIAS","280 0031",VLOOKUP(C264,LISTAS·PAPP!$C$3:$D$76,2,0)),"")</f>
        <v>280 9999</v>
      </c>
      <c r="Z264" s="61" t="s">
        <v>443</v>
      </c>
      <c r="AA264" s="62" t="s">
        <v>1052</v>
      </c>
      <c r="AB264" s="62" t="s">
        <v>1052</v>
      </c>
      <c r="AC264" s="65" t="str">
        <f>IF(D264&lt;&gt;"",VLOOKUP(D264,LISTAS·PAPP!$I$3:$M$16,2,0),"")</f>
        <v>57</v>
      </c>
      <c r="AD264" s="51" t="str">
        <f>IF(D264&lt;&gt;"",VLOOKUP(D264,LISTAS·PAPP!$I$3:$M$16,3,0),"")</f>
        <v>PROTECCIÓN_SOCIAL_A_LA_FAMILIA._ASEGURAMIENTO_NO_CONTRIBUTIVO_E_INCLUSIÓN_ECONÓMICA_Y_MOVILIDAD_SOCIAL</v>
      </c>
      <c r="AE264" s="52" t="str">
        <f>IF(D264&lt;&gt;"",VLOOKUP(D264,LISTAS·PAPP!$I$3:$M$16,4,0),"")</f>
        <v>003</v>
      </c>
      <c r="AF264" s="51" t="str">
        <f>IF(D264&lt;&gt;"",VLOOKUP(D264,LISTAS·PAPP!$I$3:$M$16,5,0),"")</f>
        <v>DISEÑO_E_IMPLEMENTACIÓN_DE_SERVICIOS_DE_INCLUSIÓN_ECONÓMICA_Y_SOCIAL_DIRIGIDOS_A_USUARIOS_DEL_MIES</v>
      </c>
      <c r="AG264" s="52" t="str">
        <f>IF(AH264&lt;&gt;"",VLOOKUP(AH264,LISTAS·PAPP!$O$3:$P$74,2,0),"")</f>
        <v>005</v>
      </c>
      <c r="AH264" s="58" t="s">
        <v>930</v>
      </c>
      <c r="AI264" s="60" t="s">
        <v>471</v>
      </c>
      <c r="AJ264" s="51" t="str">
        <f>IF(AI264&lt;&gt;"",VLOOKUP(AI264,LISTAS·PAPP!$X$4:$Y$80,2,0),"")</f>
        <v>NO APLICA</v>
      </c>
      <c r="AK264" s="58" t="s">
        <v>632</v>
      </c>
      <c r="AL264" s="60">
        <v>730601</v>
      </c>
      <c r="AM264" s="51" t="str">
        <f>IF(ISERROR(VLOOKUP(AL264,LISTAS·PAPP!$AD$4:$AE$334,2,0))," ",VLOOKUP(AL264,LISTAS·PAPP!$AD$4:$AE$334,2,0))</f>
        <v>Consultoría, Asesoría e Investigación Especializada</v>
      </c>
      <c r="AN264" s="63">
        <v>0.12</v>
      </c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>
        <v>0.12</v>
      </c>
      <c r="BA264" s="53">
        <f t="shared" si="10"/>
        <v>0.12</v>
      </c>
      <c r="BB264" s="54" t="str">
        <f t="shared" si="11"/>
        <v>OK</v>
      </c>
      <c r="BC264" s="55" t="str">
        <f t="shared" si="12"/>
        <v xml:space="preserve">                </v>
      </c>
    </row>
    <row r="265" spans="1:55" ht="50.1" customHeight="1" x14ac:dyDescent="0.25">
      <c r="A265" s="58" t="s">
        <v>38</v>
      </c>
      <c r="B265" s="58" t="s">
        <v>41</v>
      </c>
      <c r="C265" s="58" t="s">
        <v>61</v>
      </c>
      <c r="D265" s="58" t="s">
        <v>931</v>
      </c>
      <c r="E265" s="51" t="str">
        <f>IF(C265&lt;&gt;"",VLOOKUP(MID(C265,18,5),LISTAS·PAPP!$E$4:$F$76,2,0),"")</f>
        <v>PICHINCHA</v>
      </c>
      <c r="F265" s="58" t="s">
        <v>386</v>
      </c>
      <c r="G265" s="51" t="str">
        <f>IF(F265&lt;&gt;"",VLOOKUP(F265,LISTAS·PAPP!$R$3:$T$221,3,0),"")</f>
        <v xml:space="preserve"> </v>
      </c>
      <c r="H265" s="58" t="s">
        <v>984</v>
      </c>
      <c r="I265" s="66" t="s">
        <v>930</v>
      </c>
      <c r="J265" s="66" t="s">
        <v>1021</v>
      </c>
      <c r="K265" s="67">
        <v>1</v>
      </c>
      <c r="L265" s="66" t="s">
        <v>1022</v>
      </c>
      <c r="M265" s="60">
        <v>0</v>
      </c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>
        <v>1</v>
      </c>
      <c r="Y265" s="52" t="str">
        <f>IF(A265&lt;&gt;"",IF(D265="DIRECCIÓN_DE_TRANSFERENCIAS","280 0031",VLOOKUP(C265,LISTAS·PAPP!$C$3:$D$76,2,0)),"")</f>
        <v>280 9999</v>
      </c>
      <c r="Z265" s="61">
        <v>202</v>
      </c>
      <c r="AA265" s="62">
        <v>2003</v>
      </c>
      <c r="AB265" s="62">
        <v>2206</v>
      </c>
      <c r="AC265" s="65" t="str">
        <f>IF(D265&lt;&gt;"",VLOOKUP(D265,LISTAS·PAPP!$I$3:$M$16,2,0),"")</f>
        <v>57</v>
      </c>
      <c r="AD265" s="51" t="str">
        <f>IF(D265&lt;&gt;"",VLOOKUP(D265,LISTAS·PAPP!$I$3:$M$16,3,0),"")</f>
        <v>PROTECCIÓN_SOCIAL_A_LA_FAMILIA._ASEGURAMIENTO_NO_CONTRIBUTIVO_E_INCLUSIÓN_ECONÓMICA_Y_MOVILIDAD_SOCIAL</v>
      </c>
      <c r="AE265" s="52" t="str">
        <f>IF(D265&lt;&gt;"",VLOOKUP(D265,LISTAS·PAPP!$I$3:$M$16,4,0),"")</f>
        <v>003</v>
      </c>
      <c r="AF265" s="51" t="str">
        <f>IF(D265&lt;&gt;"",VLOOKUP(D265,LISTAS·PAPP!$I$3:$M$16,5,0),"")</f>
        <v>DISEÑO_E_IMPLEMENTACIÓN_DE_SERVICIOS_DE_INCLUSIÓN_ECONÓMICA_Y_SOCIAL_DIRIGIDOS_A_USUARIOS_DEL_MIES</v>
      </c>
      <c r="AG265" s="52" t="str">
        <f>IF(AH265&lt;&gt;"",VLOOKUP(AH265,LISTAS·PAPP!$O$3:$P$74,2,0),"")</f>
        <v>005</v>
      </c>
      <c r="AH265" s="58" t="s">
        <v>930</v>
      </c>
      <c r="AI265" s="60" t="s">
        <v>471</v>
      </c>
      <c r="AJ265" s="51" t="str">
        <f>IF(AI265&lt;&gt;"",VLOOKUP(AI265,LISTAS·PAPP!$X$4:$Y$80,2,0),"")</f>
        <v>NO APLICA</v>
      </c>
      <c r="AK265" s="58" t="s">
        <v>632</v>
      </c>
      <c r="AL265" s="60">
        <v>730601</v>
      </c>
      <c r="AM265" s="51" t="str">
        <f>IF(ISERROR(VLOOKUP(AL265,LISTAS·PAPP!$AD$4:$AE$334,2,0))," ",VLOOKUP(AL265,LISTAS·PAPP!$AD$4:$AE$334,2,0))</f>
        <v>Consultoría, Asesoría e Investigación Especializada</v>
      </c>
      <c r="AN265" s="63">
        <v>1</v>
      </c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>
        <v>1</v>
      </c>
      <c r="BA265" s="53">
        <f t="shared" si="10"/>
        <v>1</v>
      </c>
      <c r="BB265" s="54" t="str">
        <f t="shared" si="11"/>
        <v>OK</v>
      </c>
      <c r="BC265" s="55" t="str">
        <f t="shared" si="12"/>
        <v xml:space="preserve">                </v>
      </c>
    </row>
    <row r="266" spans="1:55" ht="50.1" customHeight="1" x14ac:dyDescent="0.25">
      <c r="A266" s="58" t="s">
        <v>38</v>
      </c>
      <c r="B266" s="58" t="s">
        <v>41</v>
      </c>
      <c r="C266" s="58" t="s">
        <v>61</v>
      </c>
      <c r="D266" s="58" t="s">
        <v>931</v>
      </c>
      <c r="E266" s="51" t="str">
        <f>IF(C266&lt;&gt;"",VLOOKUP(MID(C266,18,5),LISTAS·PAPP!$E$4:$F$76,2,0),"")</f>
        <v>PICHINCHA</v>
      </c>
      <c r="F266" s="58" t="s">
        <v>386</v>
      </c>
      <c r="G266" s="51" t="str">
        <f>IF(F266&lt;&gt;"",VLOOKUP(F266,LISTAS·PAPP!$R$3:$T$221,3,0),"")</f>
        <v xml:space="preserve"> </v>
      </c>
      <c r="H266" s="58" t="s">
        <v>984</v>
      </c>
      <c r="I266" s="66" t="s">
        <v>930</v>
      </c>
      <c r="J266" s="66" t="s">
        <v>1021</v>
      </c>
      <c r="K266" s="67">
        <v>1</v>
      </c>
      <c r="L266" s="66" t="s">
        <v>1022</v>
      </c>
      <c r="M266" s="60">
        <v>0</v>
      </c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>
        <v>1</v>
      </c>
      <c r="Y266" s="52" t="str">
        <f>IF(A266&lt;&gt;"",IF(D266="DIRECCIÓN_DE_TRANSFERENCIAS","280 0031",VLOOKUP(C266,LISTAS·PAPP!$C$3:$D$76,2,0)),"")</f>
        <v>280 9999</v>
      </c>
      <c r="Z266" s="61" t="s">
        <v>443</v>
      </c>
      <c r="AA266" s="62" t="s">
        <v>1052</v>
      </c>
      <c r="AB266" s="62" t="s">
        <v>1052</v>
      </c>
      <c r="AC266" s="65" t="str">
        <f>IF(D266&lt;&gt;"",VLOOKUP(D266,LISTAS·PAPP!$I$3:$M$16,2,0),"")</f>
        <v>57</v>
      </c>
      <c r="AD266" s="51" t="str">
        <f>IF(D266&lt;&gt;"",VLOOKUP(D266,LISTAS·PAPP!$I$3:$M$16,3,0),"")</f>
        <v>PROTECCIÓN_SOCIAL_A_LA_FAMILIA._ASEGURAMIENTO_NO_CONTRIBUTIVO_E_INCLUSIÓN_ECONÓMICA_Y_MOVILIDAD_SOCIAL</v>
      </c>
      <c r="AE266" s="52" t="str">
        <f>IF(D266&lt;&gt;"",VLOOKUP(D266,LISTAS·PAPP!$I$3:$M$16,4,0),"")</f>
        <v>003</v>
      </c>
      <c r="AF266" s="51" t="str">
        <f>IF(D266&lt;&gt;"",VLOOKUP(D266,LISTAS·PAPP!$I$3:$M$16,5,0),"")</f>
        <v>DISEÑO_E_IMPLEMENTACIÓN_DE_SERVICIOS_DE_INCLUSIÓN_ECONÓMICA_Y_SOCIAL_DIRIGIDOS_A_USUARIOS_DEL_MIES</v>
      </c>
      <c r="AG266" s="52" t="str">
        <f>IF(AH266&lt;&gt;"",VLOOKUP(AH266,LISTAS·PAPP!$O$3:$P$74,2,0),"")</f>
        <v>005</v>
      </c>
      <c r="AH266" s="58" t="s">
        <v>930</v>
      </c>
      <c r="AI266" s="60" t="s">
        <v>471</v>
      </c>
      <c r="AJ266" s="51" t="str">
        <f>IF(AI266&lt;&gt;"",VLOOKUP(AI266,LISTAS·PAPP!$X$4:$Y$80,2,0),"")</f>
        <v>NO APLICA</v>
      </c>
      <c r="AK266" s="58" t="s">
        <v>632</v>
      </c>
      <c r="AL266" s="60">
        <v>730601</v>
      </c>
      <c r="AM266" s="51" t="str">
        <f>IF(ISERROR(VLOOKUP(AL266,LISTAS·PAPP!$AD$4:$AE$334,2,0))," ",VLOOKUP(AL266,LISTAS·PAPP!$AD$4:$AE$334,2,0))</f>
        <v>Consultoría, Asesoría e Investigación Especializada</v>
      </c>
      <c r="AN266" s="63">
        <v>0.12</v>
      </c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>
        <v>0.12</v>
      </c>
      <c r="BA266" s="53">
        <f t="shared" si="10"/>
        <v>0.12</v>
      </c>
      <c r="BB266" s="54" t="str">
        <f t="shared" si="11"/>
        <v>OK</v>
      </c>
      <c r="BC266" s="55" t="str">
        <f t="shared" si="12"/>
        <v xml:space="preserve">                </v>
      </c>
    </row>
    <row r="267" spans="1:55" ht="50.1" customHeight="1" x14ac:dyDescent="0.25">
      <c r="A267" s="58" t="s">
        <v>38</v>
      </c>
      <c r="B267" s="58" t="s">
        <v>41</v>
      </c>
      <c r="C267" s="58" t="s">
        <v>61</v>
      </c>
      <c r="D267" s="58" t="s">
        <v>931</v>
      </c>
      <c r="E267" s="51" t="str">
        <f>IF(C267&lt;&gt;"",VLOOKUP(MID(C267,18,5),LISTAS·PAPP!$E$4:$F$76,2,0),"")</f>
        <v>PICHINCHA</v>
      </c>
      <c r="F267" s="58" t="s">
        <v>386</v>
      </c>
      <c r="G267" s="51" t="str">
        <f>IF(F267&lt;&gt;"",VLOOKUP(F267,LISTAS·PAPP!$R$3:$T$221,3,0),"")</f>
        <v xml:space="preserve"> </v>
      </c>
      <c r="H267" s="58" t="s">
        <v>984</v>
      </c>
      <c r="I267" s="66" t="s">
        <v>930</v>
      </c>
      <c r="J267" s="66" t="s">
        <v>1023</v>
      </c>
      <c r="K267" s="67">
        <v>1</v>
      </c>
      <c r="L267" s="66" t="s">
        <v>1024</v>
      </c>
      <c r="M267" s="60">
        <v>0</v>
      </c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>
        <v>1</v>
      </c>
      <c r="Y267" s="52" t="str">
        <f>IF(A267&lt;&gt;"",IF(D267="DIRECCIÓN_DE_TRANSFERENCIAS","280 0031",VLOOKUP(C267,LISTAS·PAPP!$C$3:$D$76,2,0)),"")</f>
        <v>280 9999</v>
      </c>
      <c r="Z267" s="61">
        <v>202</v>
      </c>
      <c r="AA267" s="62">
        <v>2003</v>
      </c>
      <c r="AB267" s="62">
        <v>2206</v>
      </c>
      <c r="AC267" s="65" t="str">
        <f>IF(D267&lt;&gt;"",VLOOKUP(D267,LISTAS·PAPP!$I$3:$M$16,2,0),"")</f>
        <v>57</v>
      </c>
      <c r="AD267" s="51" t="str">
        <f>IF(D267&lt;&gt;"",VLOOKUP(D267,LISTAS·PAPP!$I$3:$M$16,3,0),"")</f>
        <v>PROTECCIÓN_SOCIAL_A_LA_FAMILIA._ASEGURAMIENTO_NO_CONTRIBUTIVO_E_INCLUSIÓN_ECONÓMICA_Y_MOVILIDAD_SOCIAL</v>
      </c>
      <c r="AE267" s="52" t="str">
        <f>IF(D267&lt;&gt;"",VLOOKUP(D267,LISTAS·PAPP!$I$3:$M$16,4,0),"")</f>
        <v>003</v>
      </c>
      <c r="AF267" s="51" t="str">
        <f>IF(D267&lt;&gt;"",VLOOKUP(D267,LISTAS·PAPP!$I$3:$M$16,5,0),"")</f>
        <v>DISEÑO_E_IMPLEMENTACIÓN_DE_SERVICIOS_DE_INCLUSIÓN_ECONÓMICA_Y_SOCIAL_DIRIGIDOS_A_USUARIOS_DEL_MIES</v>
      </c>
      <c r="AG267" s="52" t="str">
        <f>IF(AH267&lt;&gt;"",VLOOKUP(AH267,LISTAS·PAPP!$O$3:$P$74,2,0),"")</f>
        <v>005</v>
      </c>
      <c r="AH267" s="58" t="s">
        <v>930</v>
      </c>
      <c r="AI267" s="60" t="s">
        <v>471</v>
      </c>
      <c r="AJ267" s="51" t="str">
        <f>IF(AI267&lt;&gt;"",VLOOKUP(AI267,LISTAS·PAPP!$X$4:$Y$80,2,0),"")</f>
        <v>NO APLICA</v>
      </c>
      <c r="AK267" s="58" t="s">
        <v>632</v>
      </c>
      <c r="AL267" s="60">
        <v>730601</v>
      </c>
      <c r="AM267" s="51" t="str">
        <f>IF(ISERROR(VLOOKUP(AL267,LISTAS·PAPP!$AD$4:$AE$334,2,0))," ",VLOOKUP(AL267,LISTAS·PAPP!$AD$4:$AE$334,2,0))</f>
        <v>Consultoría, Asesoría e Investigación Especializada</v>
      </c>
      <c r="AN267" s="63">
        <v>1</v>
      </c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>
        <v>1</v>
      </c>
      <c r="BA267" s="53">
        <f t="shared" si="10"/>
        <v>1</v>
      </c>
      <c r="BB267" s="54" t="str">
        <f t="shared" si="11"/>
        <v>OK</v>
      </c>
      <c r="BC267" s="55" t="str">
        <f t="shared" si="12"/>
        <v xml:space="preserve">                </v>
      </c>
    </row>
    <row r="268" spans="1:55" ht="50.1" customHeight="1" x14ac:dyDescent="0.25">
      <c r="A268" s="58" t="s">
        <v>38</v>
      </c>
      <c r="B268" s="58" t="s">
        <v>41</v>
      </c>
      <c r="C268" s="58" t="s">
        <v>61</v>
      </c>
      <c r="D268" s="58" t="s">
        <v>931</v>
      </c>
      <c r="E268" s="51" t="str">
        <f>IF(C268&lt;&gt;"",VLOOKUP(MID(C268,18,5),LISTAS·PAPP!$E$4:$F$76,2,0),"")</f>
        <v>PICHINCHA</v>
      </c>
      <c r="F268" s="58" t="s">
        <v>386</v>
      </c>
      <c r="G268" s="51" t="str">
        <f>IF(F268&lt;&gt;"",VLOOKUP(F268,LISTAS·PAPP!$R$3:$T$221,3,0),"")</f>
        <v xml:space="preserve"> </v>
      </c>
      <c r="H268" s="58" t="s">
        <v>984</v>
      </c>
      <c r="I268" s="66" t="s">
        <v>930</v>
      </c>
      <c r="J268" s="66" t="s">
        <v>1023</v>
      </c>
      <c r="K268" s="67">
        <v>1</v>
      </c>
      <c r="L268" s="66" t="s">
        <v>1024</v>
      </c>
      <c r="M268" s="60">
        <v>0</v>
      </c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>
        <v>1</v>
      </c>
      <c r="Y268" s="52" t="str">
        <f>IF(A268&lt;&gt;"",IF(D268="DIRECCIÓN_DE_TRANSFERENCIAS","280 0031",VLOOKUP(C268,LISTAS·PAPP!$C$3:$D$76,2,0)),"")</f>
        <v>280 9999</v>
      </c>
      <c r="Z268" s="61" t="s">
        <v>443</v>
      </c>
      <c r="AA268" s="62" t="s">
        <v>1052</v>
      </c>
      <c r="AB268" s="62" t="s">
        <v>1052</v>
      </c>
      <c r="AC268" s="65" t="str">
        <f>IF(D268&lt;&gt;"",VLOOKUP(D268,LISTAS·PAPP!$I$3:$M$16,2,0),"")</f>
        <v>57</v>
      </c>
      <c r="AD268" s="51" t="str">
        <f>IF(D268&lt;&gt;"",VLOOKUP(D268,LISTAS·PAPP!$I$3:$M$16,3,0),"")</f>
        <v>PROTECCIÓN_SOCIAL_A_LA_FAMILIA._ASEGURAMIENTO_NO_CONTRIBUTIVO_E_INCLUSIÓN_ECONÓMICA_Y_MOVILIDAD_SOCIAL</v>
      </c>
      <c r="AE268" s="52" t="str">
        <f>IF(D268&lt;&gt;"",VLOOKUP(D268,LISTAS·PAPP!$I$3:$M$16,4,0),"")</f>
        <v>003</v>
      </c>
      <c r="AF268" s="51" t="str">
        <f>IF(D268&lt;&gt;"",VLOOKUP(D268,LISTAS·PAPP!$I$3:$M$16,5,0),"")</f>
        <v>DISEÑO_E_IMPLEMENTACIÓN_DE_SERVICIOS_DE_INCLUSIÓN_ECONÓMICA_Y_SOCIAL_DIRIGIDOS_A_USUARIOS_DEL_MIES</v>
      </c>
      <c r="AG268" s="52" t="str">
        <f>IF(AH268&lt;&gt;"",VLOOKUP(AH268,LISTAS·PAPP!$O$3:$P$74,2,0),"")</f>
        <v>005</v>
      </c>
      <c r="AH268" s="58" t="s">
        <v>930</v>
      </c>
      <c r="AI268" s="60" t="s">
        <v>471</v>
      </c>
      <c r="AJ268" s="51" t="str">
        <f>IF(AI268&lt;&gt;"",VLOOKUP(AI268,LISTAS·PAPP!$X$4:$Y$80,2,0),"")</f>
        <v>NO APLICA</v>
      </c>
      <c r="AK268" s="58" t="s">
        <v>632</v>
      </c>
      <c r="AL268" s="60">
        <v>730601</v>
      </c>
      <c r="AM268" s="51" t="str">
        <f>IF(ISERROR(VLOOKUP(AL268,LISTAS·PAPP!$AD$4:$AE$334,2,0))," ",VLOOKUP(AL268,LISTAS·PAPP!$AD$4:$AE$334,2,0))</f>
        <v>Consultoría, Asesoría e Investigación Especializada</v>
      </c>
      <c r="AN268" s="63">
        <v>0.12</v>
      </c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>
        <v>0.12</v>
      </c>
      <c r="BA268" s="53">
        <f t="shared" si="10"/>
        <v>0.12</v>
      </c>
      <c r="BB268" s="54" t="str">
        <f t="shared" si="11"/>
        <v>OK</v>
      </c>
      <c r="BC268" s="55" t="str">
        <f t="shared" si="12"/>
        <v xml:space="preserve">                </v>
      </c>
    </row>
    <row r="269" spans="1:55" ht="50.1" customHeight="1" x14ac:dyDescent="0.25">
      <c r="A269" s="58" t="s">
        <v>38</v>
      </c>
      <c r="B269" s="58" t="s">
        <v>41</v>
      </c>
      <c r="C269" s="58" t="s">
        <v>61</v>
      </c>
      <c r="D269" s="58" t="s">
        <v>931</v>
      </c>
      <c r="E269" s="51" t="str">
        <f>IF(C269&lt;&gt;"",VLOOKUP(MID(C269,18,5),LISTAS·PAPP!$E$4:$F$76,2,0),"")</f>
        <v>PICHINCHA</v>
      </c>
      <c r="F269" s="58" t="s">
        <v>386</v>
      </c>
      <c r="G269" s="51" t="str">
        <f>IF(F269&lt;&gt;"",VLOOKUP(F269,LISTAS·PAPP!$R$3:$T$221,3,0),"")</f>
        <v xml:space="preserve"> </v>
      </c>
      <c r="H269" s="58" t="s">
        <v>984</v>
      </c>
      <c r="I269" s="66" t="s">
        <v>930</v>
      </c>
      <c r="J269" s="66" t="s">
        <v>1025</v>
      </c>
      <c r="K269" s="67">
        <v>1</v>
      </c>
      <c r="L269" s="66" t="s">
        <v>1026</v>
      </c>
      <c r="M269" s="60">
        <v>0</v>
      </c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>
        <v>1</v>
      </c>
      <c r="Y269" s="52" t="str">
        <f>IF(A269&lt;&gt;"",IF(D269="DIRECCIÓN_DE_TRANSFERENCIAS","280 0031",VLOOKUP(C269,LISTAS·PAPP!$C$3:$D$76,2,0)),"")</f>
        <v>280 9999</v>
      </c>
      <c r="Z269" s="61">
        <v>202</v>
      </c>
      <c r="AA269" s="62">
        <v>2003</v>
      </c>
      <c r="AB269" s="62">
        <v>2206</v>
      </c>
      <c r="AC269" s="65" t="str">
        <f>IF(D269&lt;&gt;"",VLOOKUP(D269,LISTAS·PAPP!$I$3:$M$16,2,0),"")</f>
        <v>57</v>
      </c>
      <c r="AD269" s="51" t="str">
        <f>IF(D269&lt;&gt;"",VLOOKUP(D269,LISTAS·PAPP!$I$3:$M$16,3,0),"")</f>
        <v>PROTECCIÓN_SOCIAL_A_LA_FAMILIA._ASEGURAMIENTO_NO_CONTRIBUTIVO_E_INCLUSIÓN_ECONÓMICA_Y_MOVILIDAD_SOCIAL</v>
      </c>
      <c r="AE269" s="52" t="str">
        <f>IF(D269&lt;&gt;"",VLOOKUP(D269,LISTAS·PAPP!$I$3:$M$16,4,0),"")</f>
        <v>003</v>
      </c>
      <c r="AF269" s="51" t="str">
        <f>IF(D269&lt;&gt;"",VLOOKUP(D269,LISTAS·PAPP!$I$3:$M$16,5,0),"")</f>
        <v>DISEÑO_E_IMPLEMENTACIÓN_DE_SERVICIOS_DE_INCLUSIÓN_ECONÓMICA_Y_SOCIAL_DIRIGIDOS_A_USUARIOS_DEL_MIES</v>
      </c>
      <c r="AG269" s="52" t="str">
        <f>IF(AH269&lt;&gt;"",VLOOKUP(AH269,LISTAS·PAPP!$O$3:$P$74,2,0),"")</f>
        <v>005</v>
      </c>
      <c r="AH269" s="58" t="s">
        <v>930</v>
      </c>
      <c r="AI269" s="60" t="s">
        <v>471</v>
      </c>
      <c r="AJ269" s="51" t="str">
        <f>IF(AI269&lt;&gt;"",VLOOKUP(AI269,LISTAS·PAPP!$X$4:$Y$80,2,0),"")</f>
        <v>NO APLICA</v>
      </c>
      <c r="AK269" s="58" t="s">
        <v>632</v>
      </c>
      <c r="AL269" s="60">
        <v>730601</v>
      </c>
      <c r="AM269" s="51" t="str">
        <f>IF(ISERROR(VLOOKUP(AL269,LISTAS·PAPP!$AD$4:$AE$334,2,0))," ",VLOOKUP(AL269,LISTAS·PAPP!$AD$4:$AE$334,2,0))</f>
        <v>Consultoría, Asesoría e Investigación Especializada</v>
      </c>
      <c r="AN269" s="63">
        <v>1</v>
      </c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>
        <v>1</v>
      </c>
      <c r="BA269" s="53">
        <f t="shared" si="10"/>
        <v>1</v>
      </c>
      <c r="BB269" s="54" t="str">
        <f t="shared" si="11"/>
        <v>OK</v>
      </c>
      <c r="BC269" s="55" t="str">
        <f t="shared" si="12"/>
        <v xml:space="preserve">                </v>
      </c>
    </row>
    <row r="270" spans="1:55" ht="50.1" customHeight="1" x14ac:dyDescent="0.25">
      <c r="A270" s="58" t="s">
        <v>38</v>
      </c>
      <c r="B270" s="58" t="s">
        <v>41</v>
      </c>
      <c r="C270" s="58" t="s">
        <v>61</v>
      </c>
      <c r="D270" s="58" t="s">
        <v>931</v>
      </c>
      <c r="E270" s="51" t="str">
        <f>IF(C270&lt;&gt;"",VLOOKUP(MID(C270,18,5),LISTAS·PAPP!$E$4:$F$76,2,0),"")</f>
        <v>PICHINCHA</v>
      </c>
      <c r="F270" s="58" t="s">
        <v>386</v>
      </c>
      <c r="G270" s="51" t="str">
        <f>IF(F270&lt;&gt;"",VLOOKUP(F270,LISTAS·PAPP!$R$3:$T$221,3,0),"")</f>
        <v xml:space="preserve"> </v>
      </c>
      <c r="H270" s="58" t="s">
        <v>984</v>
      </c>
      <c r="I270" s="66" t="s">
        <v>930</v>
      </c>
      <c r="J270" s="66" t="s">
        <v>1025</v>
      </c>
      <c r="K270" s="67">
        <v>1</v>
      </c>
      <c r="L270" s="66" t="s">
        <v>1026</v>
      </c>
      <c r="M270" s="60">
        <v>0</v>
      </c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>
        <v>1</v>
      </c>
      <c r="Y270" s="52" t="str">
        <f>IF(A270&lt;&gt;"",IF(D270="DIRECCIÓN_DE_TRANSFERENCIAS","280 0031",VLOOKUP(C270,LISTAS·PAPP!$C$3:$D$76,2,0)),"")</f>
        <v>280 9999</v>
      </c>
      <c r="Z270" s="61" t="s">
        <v>443</v>
      </c>
      <c r="AA270" s="62" t="s">
        <v>1052</v>
      </c>
      <c r="AB270" s="62" t="s">
        <v>1052</v>
      </c>
      <c r="AC270" s="65" t="str">
        <f>IF(D270&lt;&gt;"",VLOOKUP(D270,LISTAS·PAPP!$I$3:$M$16,2,0),"")</f>
        <v>57</v>
      </c>
      <c r="AD270" s="51" t="str">
        <f>IF(D270&lt;&gt;"",VLOOKUP(D270,LISTAS·PAPP!$I$3:$M$16,3,0),"")</f>
        <v>PROTECCIÓN_SOCIAL_A_LA_FAMILIA._ASEGURAMIENTO_NO_CONTRIBUTIVO_E_INCLUSIÓN_ECONÓMICA_Y_MOVILIDAD_SOCIAL</v>
      </c>
      <c r="AE270" s="52" t="str">
        <f>IF(D270&lt;&gt;"",VLOOKUP(D270,LISTAS·PAPP!$I$3:$M$16,4,0),"")</f>
        <v>003</v>
      </c>
      <c r="AF270" s="51" t="str">
        <f>IF(D270&lt;&gt;"",VLOOKUP(D270,LISTAS·PAPP!$I$3:$M$16,5,0),"")</f>
        <v>DISEÑO_E_IMPLEMENTACIÓN_DE_SERVICIOS_DE_INCLUSIÓN_ECONÓMICA_Y_SOCIAL_DIRIGIDOS_A_USUARIOS_DEL_MIES</v>
      </c>
      <c r="AG270" s="52" t="str">
        <f>IF(AH270&lt;&gt;"",VLOOKUP(AH270,LISTAS·PAPP!$O$3:$P$74,2,0),"")</f>
        <v>005</v>
      </c>
      <c r="AH270" s="58" t="s">
        <v>930</v>
      </c>
      <c r="AI270" s="60" t="s">
        <v>471</v>
      </c>
      <c r="AJ270" s="51" t="str">
        <f>IF(AI270&lt;&gt;"",VLOOKUP(AI270,LISTAS·PAPP!$X$4:$Y$80,2,0),"")</f>
        <v>NO APLICA</v>
      </c>
      <c r="AK270" s="58" t="s">
        <v>632</v>
      </c>
      <c r="AL270" s="60">
        <v>730601</v>
      </c>
      <c r="AM270" s="51" t="str">
        <f>IF(ISERROR(VLOOKUP(AL270,LISTAS·PAPP!$AD$4:$AE$334,2,0))," ",VLOOKUP(AL270,LISTAS·PAPP!$AD$4:$AE$334,2,0))</f>
        <v>Consultoría, Asesoría e Investigación Especializada</v>
      </c>
      <c r="AN270" s="63">
        <v>0.12</v>
      </c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>
        <v>0.12</v>
      </c>
      <c r="BA270" s="53">
        <f t="shared" ref="BA270:BA333" si="13">IF(A270&lt;&gt;"",SUM(AO270:AZ270),"")</f>
        <v>0.12</v>
      </c>
      <c r="BB270" s="54" t="str">
        <f t="shared" ref="BB270:BB333" si="14">IF(A270&lt;&gt;"",IF(AN270&lt;&gt;"",IF(AN270=BA270,"OK",AN270-BA270),IF(AND(AN270="",BA270=""),"",AN270-BA270)),"")</f>
        <v>OK</v>
      </c>
      <c r="BC270" s="55" t="str">
        <f t="shared" ref="BC270:BC333" si="15">IF(A270&lt;&gt;"",IF(A270="","Escoger Nivel 0;",)&amp;" "&amp;(IF(B270="","Escoger Nivel 1",)&amp;" "&amp;(IF(C270="","Escoger Nivel 2;",)&amp;" "&amp;(IF(D270="","Escoger Nivel 3",)&amp;" "&amp;(IF(F270="","Escoger Cantón;",)&amp;" "&amp;(IF(H270="","Escoger Obj. Estratégico Institucional N1;",)&amp;" "&amp;(IF(I270="","Colocar Componente del Proyecto;",)&amp;" "&amp;(IF(J270="","Colocar Actvidad del PAPP;",)&amp;" "&amp;(IF(K270="","Colocar Metas;",)&amp;" "&amp;(IF(L270="","Colocar Indicador;",)&amp;" "&amp;(IF(Z270="","Escoger Código Fuente;",)&amp;" "&amp;(IF(AA270="","Colocar Código Organismo;",)&amp;" "&amp;(IF(AB270="","Colocar Código Correlativo;",)&amp;" "&amp;(IF(AH270="","Escoger Actividad eSIGEF;",)&amp;" "&amp;(IF(AI270="","Escoger Código Politicas de Igualdad;",)&amp;" "&amp;(IF(AK270="","Escoger Grupo de Gasto;",)&amp;" "&amp;(IF(AL270="","Escoger Ítem Presupuestario;",)))))))))))))))))," ")</f>
        <v xml:space="preserve">                </v>
      </c>
    </row>
    <row r="271" spans="1:55" ht="50.1" customHeight="1" x14ac:dyDescent="0.25">
      <c r="A271" s="58" t="s">
        <v>38</v>
      </c>
      <c r="B271" s="58" t="s">
        <v>41</v>
      </c>
      <c r="C271" s="58" t="s">
        <v>61</v>
      </c>
      <c r="D271" s="58" t="s">
        <v>931</v>
      </c>
      <c r="E271" s="51" t="str">
        <f>IF(C271&lt;&gt;"",VLOOKUP(MID(C271,18,5),LISTAS·PAPP!$E$4:$F$76,2,0),"")</f>
        <v>PICHINCHA</v>
      </c>
      <c r="F271" s="58" t="s">
        <v>386</v>
      </c>
      <c r="G271" s="51" t="str">
        <f>IF(F271&lt;&gt;"",VLOOKUP(F271,LISTAS·PAPP!$R$3:$T$221,3,0),"")</f>
        <v xml:space="preserve"> </v>
      </c>
      <c r="H271" s="58" t="s">
        <v>984</v>
      </c>
      <c r="I271" s="66" t="s">
        <v>930</v>
      </c>
      <c r="J271" s="66" t="s">
        <v>1027</v>
      </c>
      <c r="K271" s="67">
        <v>1</v>
      </c>
      <c r="L271" s="66" t="s">
        <v>1028</v>
      </c>
      <c r="M271" s="60">
        <v>0</v>
      </c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>
        <v>1</v>
      </c>
      <c r="Y271" s="52" t="str">
        <f>IF(A271&lt;&gt;"",IF(D271="DIRECCIÓN_DE_TRANSFERENCIAS","280 0031",VLOOKUP(C271,LISTAS·PAPP!$C$3:$D$76,2,0)),"")</f>
        <v>280 9999</v>
      </c>
      <c r="Z271" s="61">
        <v>202</v>
      </c>
      <c r="AA271" s="62">
        <v>2003</v>
      </c>
      <c r="AB271" s="62">
        <v>2206</v>
      </c>
      <c r="AC271" s="65" t="str">
        <f>IF(D271&lt;&gt;"",VLOOKUP(D271,LISTAS·PAPP!$I$3:$M$16,2,0),"")</f>
        <v>57</v>
      </c>
      <c r="AD271" s="51" t="str">
        <f>IF(D271&lt;&gt;"",VLOOKUP(D271,LISTAS·PAPP!$I$3:$M$16,3,0),"")</f>
        <v>PROTECCIÓN_SOCIAL_A_LA_FAMILIA._ASEGURAMIENTO_NO_CONTRIBUTIVO_E_INCLUSIÓN_ECONÓMICA_Y_MOVILIDAD_SOCIAL</v>
      </c>
      <c r="AE271" s="52" t="str">
        <f>IF(D271&lt;&gt;"",VLOOKUP(D271,LISTAS·PAPP!$I$3:$M$16,4,0),"")</f>
        <v>003</v>
      </c>
      <c r="AF271" s="51" t="str">
        <f>IF(D271&lt;&gt;"",VLOOKUP(D271,LISTAS·PAPP!$I$3:$M$16,5,0),"")</f>
        <v>DISEÑO_E_IMPLEMENTACIÓN_DE_SERVICIOS_DE_INCLUSIÓN_ECONÓMICA_Y_SOCIAL_DIRIGIDOS_A_USUARIOS_DEL_MIES</v>
      </c>
      <c r="AG271" s="52" t="str">
        <f>IF(AH271&lt;&gt;"",VLOOKUP(AH271,LISTAS·PAPP!$O$3:$P$74,2,0),"")</f>
        <v>005</v>
      </c>
      <c r="AH271" s="58" t="s">
        <v>930</v>
      </c>
      <c r="AI271" s="60" t="s">
        <v>471</v>
      </c>
      <c r="AJ271" s="51" t="str">
        <f>IF(AI271&lt;&gt;"",VLOOKUP(AI271,LISTAS·PAPP!$X$4:$Y$80,2,0),"")</f>
        <v>NO APLICA</v>
      </c>
      <c r="AK271" s="58" t="s">
        <v>632</v>
      </c>
      <c r="AL271" s="60">
        <v>730601</v>
      </c>
      <c r="AM271" s="51" t="str">
        <f>IF(ISERROR(VLOOKUP(AL271,LISTAS·PAPP!$AD$4:$AE$334,2,0))," ",VLOOKUP(AL271,LISTAS·PAPP!$AD$4:$AE$334,2,0))</f>
        <v>Consultoría, Asesoría e Investigación Especializada</v>
      </c>
      <c r="AN271" s="63">
        <v>1</v>
      </c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>
        <v>1</v>
      </c>
      <c r="BA271" s="53">
        <f t="shared" si="13"/>
        <v>1</v>
      </c>
      <c r="BB271" s="54" t="str">
        <f t="shared" si="14"/>
        <v>OK</v>
      </c>
      <c r="BC271" s="55" t="str">
        <f t="shared" si="15"/>
        <v xml:space="preserve">                </v>
      </c>
    </row>
    <row r="272" spans="1:55" ht="50.1" customHeight="1" x14ac:dyDescent="0.25">
      <c r="A272" s="58" t="s">
        <v>38</v>
      </c>
      <c r="B272" s="58" t="s">
        <v>41</v>
      </c>
      <c r="C272" s="58" t="s">
        <v>61</v>
      </c>
      <c r="D272" s="58" t="s">
        <v>931</v>
      </c>
      <c r="E272" s="51" t="str">
        <f>IF(C272&lt;&gt;"",VLOOKUP(MID(C272,18,5),LISTAS·PAPP!$E$4:$F$76,2,0),"")</f>
        <v>PICHINCHA</v>
      </c>
      <c r="F272" s="58" t="s">
        <v>386</v>
      </c>
      <c r="G272" s="51" t="str">
        <f>IF(F272&lt;&gt;"",VLOOKUP(F272,LISTAS·PAPP!$R$3:$T$221,3,0),"")</f>
        <v xml:space="preserve"> </v>
      </c>
      <c r="H272" s="58" t="s">
        <v>984</v>
      </c>
      <c r="I272" s="66" t="s">
        <v>930</v>
      </c>
      <c r="J272" s="66" t="s">
        <v>1027</v>
      </c>
      <c r="K272" s="67">
        <v>1</v>
      </c>
      <c r="L272" s="66" t="s">
        <v>1028</v>
      </c>
      <c r="M272" s="60">
        <v>0</v>
      </c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>
        <v>1</v>
      </c>
      <c r="Y272" s="52" t="str">
        <f>IF(A272&lt;&gt;"",IF(D272="DIRECCIÓN_DE_TRANSFERENCIAS","280 0031",VLOOKUP(C272,LISTAS·PAPP!$C$3:$D$76,2,0)),"")</f>
        <v>280 9999</v>
      </c>
      <c r="Z272" s="61" t="s">
        <v>443</v>
      </c>
      <c r="AA272" s="62" t="s">
        <v>1052</v>
      </c>
      <c r="AB272" s="62" t="s">
        <v>1052</v>
      </c>
      <c r="AC272" s="65" t="str">
        <f>IF(D272&lt;&gt;"",VLOOKUP(D272,LISTAS·PAPP!$I$3:$M$16,2,0),"")</f>
        <v>57</v>
      </c>
      <c r="AD272" s="51" t="str">
        <f>IF(D272&lt;&gt;"",VLOOKUP(D272,LISTAS·PAPP!$I$3:$M$16,3,0),"")</f>
        <v>PROTECCIÓN_SOCIAL_A_LA_FAMILIA._ASEGURAMIENTO_NO_CONTRIBUTIVO_E_INCLUSIÓN_ECONÓMICA_Y_MOVILIDAD_SOCIAL</v>
      </c>
      <c r="AE272" s="52" t="str">
        <f>IF(D272&lt;&gt;"",VLOOKUP(D272,LISTAS·PAPP!$I$3:$M$16,4,0),"")</f>
        <v>003</v>
      </c>
      <c r="AF272" s="51" t="str">
        <f>IF(D272&lt;&gt;"",VLOOKUP(D272,LISTAS·PAPP!$I$3:$M$16,5,0),"")</f>
        <v>DISEÑO_E_IMPLEMENTACIÓN_DE_SERVICIOS_DE_INCLUSIÓN_ECONÓMICA_Y_SOCIAL_DIRIGIDOS_A_USUARIOS_DEL_MIES</v>
      </c>
      <c r="AG272" s="52" t="str">
        <f>IF(AH272&lt;&gt;"",VLOOKUP(AH272,LISTAS·PAPP!$O$3:$P$74,2,0),"")</f>
        <v>005</v>
      </c>
      <c r="AH272" s="58" t="s">
        <v>930</v>
      </c>
      <c r="AI272" s="60" t="s">
        <v>471</v>
      </c>
      <c r="AJ272" s="51" t="str">
        <f>IF(AI272&lt;&gt;"",VLOOKUP(AI272,LISTAS·PAPP!$X$4:$Y$80,2,0),"")</f>
        <v>NO APLICA</v>
      </c>
      <c r="AK272" s="58" t="s">
        <v>632</v>
      </c>
      <c r="AL272" s="60">
        <v>730601</v>
      </c>
      <c r="AM272" s="51" t="str">
        <f>IF(ISERROR(VLOOKUP(AL272,LISTAS·PAPP!$AD$4:$AE$334,2,0))," ",VLOOKUP(AL272,LISTAS·PAPP!$AD$4:$AE$334,2,0))</f>
        <v>Consultoría, Asesoría e Investigación Especializada</v>
      </c>
      <c r="AN272" s="63">
        <v>0.12</v>
      </c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>
        <v>0.12</v>
      </c>
      <c r="BA272" s="53">
        <f t="shared" si="13"/>
        <v>0.12</v>
      </c>
      <c r="BB272" s="54" t="str">
        <f t="shared" si="14"/>
        <v>OK</v>
      </c>
      <c r="BC272" s="55" t="str">
        <f t="shared" si="15"/>
        <v xml:space="preserve">                </v>
      </c>
    </row>
    <row r="273" spans="1:55" ht="50.1" customHeight="1" x14ac:dyDescent="0.25">
      <c r="A273" s="58" t="s">
        <v>38</v>
      </c>
      <c r="B273" s="58" t="s">
        <v>41</v>
      </c>
      <c r="C273" s="58" t="s">
        <v>61</v>
      </c>
      <c r="D273" s="58" t="s">
        <v>931</v>
      </c>
      <c r="E273" s="51" t="str">
        <f>IF(C273&lt;&gt;"",VLOOKUP(MID(C273,18,5),LISTAS·PAPP!$E$4:$F$76,2,0),"")</f>
        <v>PICHINCHA</v>
      </c>
      <c r="F273" s="58" t="s">
        <v>386</v>
      </c>
      <c r="G273" s="51" t="str">
        <f>IF(F273&lt;&gt;"",VLOOKUP(F273,LISTAS·PAPP!$R$3:$T$221,3,0),"")</f>
        <v xml:space="preserve"> </v>
      </c>
      <c r="H273" s="58" t="s">
        <v>984</v>
      </c>
      <c r="I273" s="66" t="s">
        <v>930</v>
      </c>
      <c r="J273" s="66" t="s">
        <v>1029</v>
      </c>
      <c r="K273" s="67">
        <v>1</v>
      </c>
      <c r="L273" s="66" t="s">
        <v>1030</v>
      </c>
      <c r="M273" s="60">
        <v>0</v>
      </c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>
        <v>1</v>
      </c>
      <c r="Y273" s="52" t="str">
        <f>IF(A273&lt;&gt;"",IF(D273="DIRECCIÓN_DE_TRANSFERENCIAS","280 0031",VLOOKUP(C273,LISTAS·PAPP!$C$3:$D$76,2,0)),"")</f>
        <v>280 9999</v>
      </c>
      <c r="Z273" s="61">
        <v>202</v>
      </c>
      <c r="AA273" s="62">
        <v>2003</v>
      </c>
      <c r="AB273" s="62">
        <v>2206</v>
      </c>
      <c r="AC273" s="65" t="str">
        <f>IF(D273&lt;&gt;"",VLOOKUP(D273,LISTAS·PAPP!$I$3:$M$16,2,0),"")</f>
        <v>57</v>
      </c>
      <c r="AD273" s="51" t="str">
        <f>IF(D273&lt;&gt;"",VLOOKUP(D273,LISTAS·PAPP!$I$3:$M$16,3,0),"")</f>
        <v>PROTECCIÓN_SOCIAL_A_LA_FAMILIA._ASEGURAMIENTO_NO_CONTRIBUTIVO_E_INCLUSIÓN_ECONÓMICA_Y_MOVILIDAD_SOCIAL</v>
      </c>
      <c r="AE273" s="52" t="str">
        <f>IF(D273&lt;&gt;"",VLOOKUP(D273,LISTAS·PAPP!$I$3:$M$16,4,0),"")</f>
        <v>003</v>
      </c>
      <c r="AF273" s="51" t="str">
        <f>IF(D273&lt;&gt;"",VLOOKUP(D273,LISTAS·PAPP!$I$3:$M$16,5,0),"")</f>
        <v>DISEÑO_E_IMPLEMENTACIÓN_DE_SERVICIOS_DE_INCLUSIÓN_ECONÓMICA_Y_SOCIAL_DIRIGIDOS_A_USUARIOS_DEL_MIES</v>
      </c>
      <c r="AG273" s="52" t="str">
        <f>IF(AH273&lt;&gt;"",VLOOKUP(AH273,LISTAS·PAPP!$O$3:$P$74,2,0),"")</f>
        <v>005</v>
      </c>
      <c r="AH273" s="58" t="s">
        <v>930</v>
      </c>
      <c r="AI273" s="60" t="s">
        <v>471</v>
      </c>
      <c r="AJ273" s="51" t="str">
        <f>IF(AI273&lt;&gt;"",VLOOKUP(AI273,LISTAS·PAPP!$X$4:$Y$80,2,0),"")</f>
        <v>NO APLICA</v>
      </c>
      <c r="AK273" s="58" t="s">
        <v>632</v>
      </c>
      <c r="AL273" s="60">
        <v>730601</v>
      </c>
      <c r="AM273" s="51" t="str">
        <f>IF(ISERROR(VLOOKUP(AL273,LISTAS·PAPP!$AD$4:$AE$334,2,0))," ",VLOOKUP(AL273,LISTAS·PAPP!$AD$4:$AE$334,2,0))</f>
        <v>Consultoría, Asesoría e Investigación Especializada</v>
      </c>
      <c r="AN273" s="63">
        <v>1</v>
      </c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>
        <v>1</v>
      </c>
      <c r="BA273" s="53">
        <f t="shared" si="13"/>
        <v>1</v>
      </c>
      <c r="BB273" s="54" t="str">
        <f t="shared" si="14"/>
        <v>OK</v>
      </c>
      <c r="BC273" s="55" t="str">
        <f t="shared" si="15"/>
        <v xml:space="preserve">                </v>
      </c>
    </row>
    <row r="274" spans="1:55" ht="50.1" customHeight="1" x14ac:dyDescent="0.25">
      <c r="A274" s="58" t="s">
        <v>38</v>
      </c>
      <c r="B274" s="58" t="s">
        <v>41</v>
      </c>
      <c r="C274" s="58" t="s">
        <v>61</v>
      </c>
      <c r="D274" s="58" t="s">
        <v>931</v>
      </c>
      <c r="E274" s="51" t="str">
        <f>IF(C274&lt;&gt;"",VLOOKUP(MID(C274,18,5),LISTAS·PAPP!$E$4:$F$76,2,0),"")</f>
        <v>PICHINCHA</v>
      </c>
      <c r="F274" s="58" t="s">
        <v>386</v>
      </c>
      <c r="G274" s="51" t="str">
        <f>IF(F274&lt;&gt;"",VLOOKUP(F274,LISTAS·PAPP!$R$3:$T$221,3,0),"")</f>
        <v xml:space="preserve"> </v>
      </c>
      <c r="H274" s="58" t="s">
        <v>984</v>
      </c>
      <c r="I274" s="66" t="s">
        <v>930</v>
      </c>
      <c r="J274" s="66" t="s">
        <v>1029</v>
      </c>
      <c r="K274" s="67">
        <v>1</v>
      </c>
      <c r="L274" s="66" t="s">
        <v>1030</v>
      </c>
      <c r="M274" s="60">
        <v>0</v>
      </c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>
        <v>1</v>
      </c>
      <c r="Y274" s="52" t="str">
        <f>IF(A274&lt;&gt;"",IF(D274="DIRECCIÓN_DE_TRANSFERENCIAS","280 0031",VLOOKUP(C274,LISTAS·PAPP!$C$3:$D$76,2,0)),"")</f>
        <v>280 9999</v>
      </c>
      <c r="Z274" s="61" t="s">
        <v>443</v>
      </c>
      <c r="AA274" s="62" t="s">
        <v>1052</v>
      </c>
      <c r="AB274" s="62" t="s">
        <v>1052</v>
      </c>
      <c r="AC274" s="65" t="str">
        <f>IF(D274&lt;&gt;"",VLOOKUP(D274,LISTAS·PAPP!$I$3:$M$16,2,0),"")</f>
        <v>57</v>
      </c>
      <c r="AD274" s="51" t="str">
        <f>IF(D274&lt;&gt;"",VLOOKUP(D274,LISTAS·PAPP!$I$3:$M$16,3,0),"")</f>
        <v>PROTECCIÓN_SOCIAL_A_LA_FAMILIA._ASEGURAMIENTO_NO_CONTRIBUTIVO_E_INCLUSIÓN_ECONÓMICA_Y_MOVILIDAD_SOCIAL</v>
      </c>
      <c r="AE274" s="52" t="str">
        <f>IF(D274&lt;&gt;"",VLOOKUP(D274,LISTAS·PAPP!$I$3:$M$16,4,0),"")</f>
        <v>003</v>
      </c>
      <c r="AF274" s="51" t="str">
        <f>IF(D274&lt;&gt;"",VLOOKUP(D274,LISTAS·PAPP!$I$3:$M$16,5,0),"")</f>
        <v>DISEÑO_E_IMPLEMENTACIÓN_DE_SERVICIOS_DE_INCLUSIÓN_ECONÓMICA_Y_SOCIAL_DIRIGIDOS_A_USUARIOS_DEL_MIES</v>
      </c>
      <c r="AG274" s="52" t="str">
        <f>IF(AH274&lt;&gt;"",VLOOKUP(AH274,LISTAS·PAPP!$O$3:$P$74,2,0),"")</f>
        <v>005</v>
      </c>
      <c r="AH274" s="58" t="s">
        <v>930</v>
      </c>
      <c r="AI274" s="60" t="s">
        <v>471</v>
      </c>
      <c r="AJ274" s="51" t="str">
        <f>IF(AI274&lt;&gt;"",VLOOKUP(AI274,LISTAS·PAPP!$X$4:$Y$80,2,0),"")</f>
        <v>NO APLICA</v>
      </c>
      <c r="AK274" s="58" t="s">
        <v>632</v>
      </c>
      <c r="AL274" s="60">
        <v>730601</v>
      </c>
      <c r="AM274" s="51" t="str">
        <f>IF(ISERROR(VLOOKUP(AL274,LISTAS·PAPP!$AD$4:$AE$334,2,0))," ",VLOOKUP(AL274,LISTAS·PAPP!$AD$4:$AE$334,2,0))</f>
        <v>Consultoría, Asesoría e Investigación Especializada</v>
      </c>
      <c r="AN274" s="63">
        <v>0.12</v>
      </c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>
        <v>0.12</v>
      </c>
      <c r="BA274" s="53">
        <f t="shared" si="13"/>
        <v>0.12</v>
      </c>
      <c r="BB274" s="54" t="str">
        <f t="shared" si="14"/>
        <v>OK</v>
      </c>
      <c r="BC274" s="55" t="str">
        <f t="shared" si="15"/>
        <v xml:space="preserve">                </v>
      </c>
    </row>
    <row r="275" spans="1:55" ht="50.1" customHeight="1" x14ac:dyDescent="0.25">
      <c r="A275" s="58" t="s">
        <v>38</v>
      </c>
      <c r="B275" s="58" t="s">
        <v>41</v>
      </c>
      <c r="C275" s="58" t="s">
        <v>61</v>
      </c>
      <c r="D275" s="58" t="s">
        <v>931</v>
      </c>
      <c r="E275" s="51" t="str">
        <f>IF(C275&lt;&gt;"",VLOOKUP(MID(C275,18,5),LISTAS·PAPP!$E$4:$F$76,2,0),"")</f>
        <v>PICHINCHA</v>
      </c>
      <c r="F275" s="58" t="s">
        <v>386</v>
      </c>
      <c r="G275" s="51" t="str">
        <f>IF(F275&lt;&gt;"",VLOOKUP(F275,LISTAS·PAPP!$R$3:$T$221,3,0),"")</f>
        <v xml:space="preserve"> </v>
      </c>
      <c r="H275" s="58" t="s">
        <v>984</v>
      </c>
      <c r="I275" s="66" t="s">
        <v>930</v>
      </c>
      <c r="J275" s="66" t="s">
        <v>1031</v>
      </c>
      <c r="K275" s="67">
        <v>1</v>
      </c>
      <c r="L275" s="66" t="s">
        <v>1032</v>
      </c>
      <c r="M275" s="60">
        <v>0</v>
      </c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>
        <v>1</v>
      </c>
      <c r="Y275" s="52" t="str">
        <f>IF(A275&lt;&gt;"",IF(D275="DIRECCIÓN_DE_TRANSFERENCIAS","280 0031",VLOOKUP(C275,LISTAS·PAPP!$C$3:$D$76,2,0)),"")</f>
        <v>280 9999</v>
      </c>
      <c r="Z275" s="61">
        <v>202</v>
      </c>
      <c r="AA275" s="62">
        <v>2003</v>
      </c>
      <c r="AB275" s="62">
        <v>2206</v>
      </c>
      <c r="AC275" s="65" t="str">
        <f>IF(D275&lt;&gt;"",VLOOKUP(D275,LISTAS·PAPP!$I$3:$M$16,2,0),"")</f>
        <v>57</v>
      </c>
      <c r="AD275" s="51" t="str">
        <f>IF(D275&lt;&gt;"",VLOOKUP(D275,LISTAS·PAPP!$I$3:$M$16,3,0),"")</f>
        <v>PROTECCIÓN_SOCIAL_A_LA_FAMILIA._ASEGURAMIENTO_NO_CONTRIBUTIVO_E_INCLUSIÓN_ECONÓMICA_Y_MOVILIDAD_SOCIAL</v>
      </c>
      <c r="AE275" s="52" t="str">
        <f>IF(D275&lt;&gt;"",VLOOKUP(D275,LISTAS·PAPP!$I$3:$M$16,4,0),"")</f>
        <v>003</v>
      </c>
      <c r="AF275" s="51" t="str">
        <f>IF(D275&lt;&gt;"",VLOOKUP(D275,LISTAS·PAPP!$I$3:$M$16,5,0),"")</f>
        <v>DISEÑO_E_IMPLEMENTACIÓN_DE_SERVICIOS_DE_INCLUSIÓN_ECONÓMICA_Y_SOCIAL_DIRIGIDOS_A_USUARIOS_DEL_MIES</v>
      </c>
      <c r="AG275" s="52" t="str">
        <f>IF(AH275&lt;&gt;"",VLOOKUP(AH275,LISTAS·PAPP!$O$3:$P$74,2,0),"")</f>
        <v>005</v>
      </c>
      <c r="AH275" s="58" t="s">
        <v>930</v>
      </c>
      <c r="AI275" s="60" t="s">
        <v>471</v>
      </c>
      <c r="AJ275" s="51" t="str">
        <f>IF(AI275&lt;&gt;"",VLOOKUP(AI275,LISTAS·PAPP!$X$4:$Y$80,2,0),"")</f>
        <v>NO APLICA</v>
      </c>
      <c r="AK275" s="58" t="s">
        <v>632</v>
      </c>
      <c r="AL275" s="60">
        <v>730601</v>
      </c>
      <c r="AM275" s="51" t="str">
        <f>IF(ISERROR(VLOOKUP(AL275,LISTAS·PAPP!$AD$4:$AE$334,2,0))," ",VLOOKUP(AL275,LISTAS·PAPP!$AD$4:$AE$334,2,0))</f>
        <v>Consultoría, Asesoría e Investigación Especializada</v>
      </c>
      <c r="AN275" s="63">
        <v>1</v>
      </c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>
        <v>1</v>
      </c>
      <c r="BA275" s="53">
        <f t="shared" si="13"/>
        <v>1</v>
      </c>
      <c r="BB275" s="54" t="str">
        <f t="shared" si="14"/>
        <v>OK</v>
      </c>
      <c r="BC275" s="55" t="str">
        <f t="shared" si="15"/>
        <v xml:space="preserve">                </v>
      </c>
    </row>
    <row r="276" spans="1:55" ht="50.1" customHeight="1" x14ac:dyDescent="0.25">
      <c r="A276" s="58" t="s">
        <v>38</v>
      </c>
      <c r="B276" s="58" t="s">
        <v>41</v>
      </c>
      <c r="C276" s="58" t="s">
        <v>61</v>
      </c>
      <c r="D276" s="58" t="s">
        <v>931</v>
      </c>
      <c r="E276" s="51" t="str">
        <f>IF(C276&lt;&gt;"",VLOOKUP(MID(C276,18,5),LISTAS·PAPP!$E$4:$F$76,2,0),"")</f>
        <v>PICHINCHA</v>
      </c>
      <c r="F276" s="58" t="s">
        <v>386</v>
      </c>
      <c r="G276" s="51" t="str">
        <f>IF(F276&lt;&gt;"",VLOOKUP(F276,LISTAS·PAPP!$R$3:$T$221,3,0),"")</f>
        <v xml:space="preserve"> </v>
      </c>
      <c r="H276" s="58" t="s">
        <v>984</v>
      </c>
      <c r="I276" s="66" t="s">
        <v>930</v>
      </c>
      <c r="J276" s="66" t="s">
        <v>1031</v>
      </c>
      <c r="K276" s="67">
        <v>1</v>
      </c>
      <c r="L276" s="66" t="s">
        <v>1032</v>
      </c>
      <c r="M276" s="60">
        <v>0</v>
      </c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>
        <v>1</v>
      </c>
      <c r="Y276" s="52" t="str">
        <f>IF(A276&lt;&gt;"",IF(D276="DIRECCIÓN_DE_TRANSFERENCIAS","280 0031",VLOOKUP(C276,LISTAS·PAPP!$C$3:$D$76,2,0)),"")</f>
        <v>280 9999</v>
      </c>
      <c r="Z276" s="61" t="s">
        <v>443</v>
      </c>
      <c r="AA276" s="62" t="s">
        <v>1052</v>
      </c>
      <c r="AB276" s="62" t="s">
        <v>1052</v>
      </c>
      <c r="AC276" s="65" t="str">
        <f>IF(D276&lt;&gt;"",VLOOKUP(D276,LISTAS·PAPP!$I$3:$M$16,2,0),"")</f>
        <v>57</v>
      </c>
      <c r="AD276" s="51" t="str">
        <f>IF(D276&lt;&gt;"",VLOOKUP(D276,LISTAS·PAPP!$I$3:$M$16,3,0),"")</f>
        <v>PROTECCIÓN_SOCIAL_A_LA_FAMILIA._ASEGURAMIENTO_NO_CONTRIBUTIVO_E_INCLUSIÓN_ECONÓMICA_Y_MOVILIDAD_SOCIAL</v>
      </c>
      <c r="AE276" s="52" t="str">
        <f>IF(D276&lt;&gt;"",VLOOKUP(D276,LISTAS·PAPP!$I$3:$M$16,4,0),"")</f>
        <v>003</v>
      </c>
      <c r="AF276" s="51" t="str">
        <f>IF(D276&lt;&gt;"",VLOOKUP(D276,LISTAS·PAPP!$I$3:$M$16,5,0),"")</f>
        <v>DISEÑO_E_IMPLEMENTACIÓN_DE_SERVICIOS_DE_INCLUSIÓN_ECONÓMICA_Y_SOCIAL_DIRIGIDOS_A_USUARIOS_DEL_MIES</v>
      </c>
      <c r="AG276" s="52" t="str">
        <f>IF(AH276&lt;&gt;"",VLOOKUP(AH276,LISTAS·PAPP!$O$3:$P$74,2,0),"")</f>
        <v>005</v>
      </c>
      <c r="AH276" s="58" t="s">
        <v>930</v>
      </c>
      <c r="AI276" s="60" t="s">
        <v>471</v>
      </c>
      <c r="AJ276" s="51" t="str">
        <f>IF(AI276&lt;&gt;"",VLOOKUP(AI276,LISTAS·PAPP!$X$4:$Y$80,2,0),"")</f>
        <v>NO APLICA</v>
      </c>
      <c r="AK276" s="58" t="s">
        <v>632</v>
      </c>
      <c r="AL276" s="60">
        <v>730601</v>
      </c>
      <c r="AM276" s="51" t="str">
        <f>IF(ISERROR(VLOOKUP(AL276,LISTAS·PAPP!$AD$4:$AE$334,2,0))," ",VLOOKUP(AL276,LISTAS·PAPP!$AD$4:$AE$334,2,0))</f>
        <v>Consultoría, Asesoría e Investigación Especializada</v>
      </c>
      <c r="AN276" s="63">
        <v>0.12</v>
      </c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>
        <v>0.12</v>
      </c>
      <c r="BA276" s="53">
        <f t="shared" si="13"/>
        <v>0.12</v>
      </c>
      <c r="BB276" s="54" t="str">
        <f t="shared" si="14"/>
        <v>OK</v>
      </c>
      <c r="BC276" s="55" t="str">
        <f t="shared" si="15"/>
        <v xml:space="preserve">                </v>
      </c>
    </row>
    <row r="277" spans="1:55" ht="50.1" customHeight="1" x14ac:dyDescent="0.25">
      <c r="A277" s="58" t="s">
        <v>38</v>
      </c>
      <c r="B277" s="58" t="s">
        <v>41</v>
      </c>
      <c r="C277" s="58" t="s">
        <v>61</v>
      </c>
      <c r="D277" s="58" t="s">
        <v>931</v>
      </c>
      <c r="E277" s="51" t="str">
        <f>IF(C277&lt;&gt;"",VLOOKUP(MID(C277,18,5),LISTAS·PAPP!$E$4:$F$76,2,0),"")</f>
        <v>PICHINCHA</v>
      </c>
      <c r="F277" s="58" t="s">
        <v>386</v>
      </c>
      <c r="G277" s="51" t="str">
        <f>IF(F277&lt;&gt;"",VLOOKUP(F277,LISTAS·PAPP!$R$3:$T$221,3,0),"")</f>
        <v xml:space="preserve"> </v>
      </c>
      <c r="H277" s="58" t="s">
        <v>984</v>
      </c>
      <c r="I277" s="66" t="s">
        <v>930</v>
      </c>
      <c r="J277" s="66" t="s">
        <v>1033</v>
      </c>
      <c r="K277" s="67">
        <v>1</v>
      </c>
      <c r="L277" s="66" t="s">
        <v>1034</v>
      </c>
      <c r="M277" s="60">
        <v>0</v>
      </c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>
        <v>1</v>
      </c>
      <c r="Y277" s="52" t="str">
        <f>IF(A277&lt;&gt;"",IF(D277="DIRECCIÓN_DE_TRANSFERENCIAS","280 0031",VLOOKUP(C277,LISTAS·PAPP!$C$3:$D$76,2,0)),"")</f>
        <v>280 9999</v>
      </c>
      <c r="Z277" s="61">
        <v>202</v>
      </c>
      <c r="AA277" s="62">
        <v>2003</v>
      </c>
      <c r="AB277" s="62">
        <v>2206</v>
      </c>
      <c r="AC277" s="65" t="str">
        <f>IF(D277&lt;&gt;"",VLOOKUP(D277,LISTAS·PAPP!$I$3:$M$16,2,0),"")</f>
        <v>57</v>
      </c>
      <c r="AD277" s="51" t="str">
        <f>IF(D277&lt;&gt;"",VLOOKUP(D277,LISTAS·PAPP!$I$3:$M$16,3,0),"")</f>
        <v>PROTECCIÓN_SOCIAL_A_LA_FAMILIA._ASEGURAMIENTO_NO_CONTRIBUTIVO_E_INCLUSIÓN_ECONÓMICA_Y_MOVILIDAD_SOCIAL</v>
      </c>
      <c r="AE277" s="52" t="str">
        <f>IF(D277&lt;&gt;"",VLOOKUP(D277,LISTAS·PAPP!$I$3:$M$16,4,0),"")</f>
        <v>003</v>
      </c>
      <c r="AF277" s="51" t="str">
        <f>IF(D277&lt;&gt;"",VLOOKUP(D277,LISTAS·PAPP!$I$3:$M$16,5,0),"")</f>
        <v>DISEÑO_E_IMPLEMENTACIÓN_DE_SERVICIOS_DE_INCLUSIÓN_ECONÓMICA_Y_SOCIAL_DIRIGIDOS_A_USUARIOS_DEL_MIES</v>
      </c>
      <c r="AG277" s="52" t="str">
        <f>IF(AH277&lt;&gt;"",VLOOKUP(AH277,LISTAS·PAPP!$O$3:$P$74,2,0),"")</f>
        <v>005</v>
      </c>
      <c r="AH277" s="58" t="s">
        <v>930</v>
      </c>
      <c r="AI277" s="60" t="s">
        <v>471</v>
      </c>
      <c r="AJ277" s="51" t="str">
        <f>IF(AI277&lt;&gt;"",VLOOKUP(AI277,LISTAS·PAPP!$X$4:$Y$80,2,0),"")</f>
        <v>NO APLICA</v>
      </c>
      <c r="AK277" s="58" t="s">
        <v>632</v>
      </c>
      <c r="AL277" s="60">
        <v>730601</v>
      </c>
      <c r="AM277" s="51" t="str">
        <f>IF(ISERROR(VLOOKUP(AL277,LISTAS·PAPP!$AD$4:$AE$334,2,0))," ",VLOOKUP(AL277,LISTAS·PAPP!$AD$4:$AE$334,2,0))</f>
        <v>Consultoría, Asesoría e Investigación Especializada</v>
      </c>
      <c r="AN277" s="63">
        <v>1</v>
      </c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>
        <v>1</v>
      </c>
      <c r="BA277" s="53">
        <f t="shared" si="13"/>
        <v>1</v>
      </c>
      <c r="BB277" s="54" t="str">
        <f t="shared" si="14"/>
        <v>OK</v>
      </c>
      <c r="BC277" s="55" t="str">
        <f t="shared" si="15"/>
        <v xml:space="preserve">                </v>
      </c>
    </row>
    <row r="278" spans="1:55" ht="50.1" customHeight="1" x14ac:dyDescent="0.25">
      <c r="A278" s="58" t="s">
        <v>38</v>
      </c>
      <c r="B278" s="58" t="s">
        <v>41</v>
      </c>
      <c r="C278" s="58" t="s">
        <v>61</v>
      </c>
      <c r="D278" s="58" t="s">
        <v>931</v>
      </c>
      <c r="E278" s="51" t="str">
        <f>IF(C278&lt;&gt;"",VLOOKUP(MID(C278,18,5),LISTAS·PAPP!$E$4:$F$76,2,0),"")</f>
        <v>PICHINCHA</v>
      </c>
      <c r="F278" s="58" t="s">
        <v>386</v>
      </c>
      <c r="G278" s="51" t="str">
        <f>IF(F278&lt;&gt;"",VLOOKUP(F278,LISTAS·PAPP!$R$3:$T$221,3,0),"")</f>
        <v xml:space="preserve"> </v>
      </c>
      <c r="H278" s="58" t="s">
        <v>984</v>
      </c>
      <c r="I278" s="66" t="s">
        <v>930</v>
      </c>
      <c r="J278" s="66" t="s">
        <v>1033</v>
      </c>
      <c r="K278" s="67">
        <v>1</v>
      </c>
      <c r="L278" s="66" t="s">
        <v>1034</v>
      </c>
      <c r="M278" s="60">
        <v>0</v>
      </c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>
        <v>1</v>
      </c>
      <c r="Y278" s="52" t="str">
        <f>IF(A278&lt;&gt;"",IF(D278="DIRECCIÓN_DE_TRANSFERENCIAS","280 0031",VLOOKUP(C278,LISTAS·PAPP!$C$3:$D$76,2,0)),"")</f>
        <v>280 9999</v>
      </c>
      <c r="Z278" s="61" t="s">
        <v>443</v>
      </c>
      <c r="AA278" s="62" t="s">
        <v>1052</v>
      </c>
      <c r="AB278" s="62" t="s">
        <v>1052</v>
      </c>
      <c r="AC278" s="65" t="str">
        <f>IF(D278&lt;&gt;"",VLOOKUP(D278,LISTAS·PAPP!$I$3:$M$16,2,0),"")</f>
        <v>57</v>
      </c>
      <c r="AD278" s="51" t="str">
        <f>IF(D278&lt;&gt;"",VLOOKUP(D278,LISTAS·PAPP!$I$3:$M$16,3,0),"")</f>
        <v>PROTECCIÓN_SOCIAL_A_LA_FAMILIA._ASEGURAMIENTO_NO_CONTRIBUTIVO_E_INCLUSIÓN_ECONÓMICA_Y_MOVILIDAD_SOCIAL</v>
      </c>
      <c r="AE278" s="52" t="str">
        <f>IF(D278&lt;&gt;"",VLOOKUP(D278,LISTAS·PAPP!$I$3:$M$16,4,0),"")</f>
        <v>003</v>
      </c>
      <c r="AF278" s="51" t="str">
        <f>IF(D278&lt;&gt;"",VLOOKUP(D278,LISTAS·PAPP!$I$3:$M$16,5,0),"")</f>
        <v>DISEÑO_E_IMPLEMENTACIÓN_DE_SERVICIOS_DE_INCLUSIÓN_ECONÓMICA_Y_SOCIAL_DIRIGIDOS_A_USUARIOS_DEL_MIES</v>
      </c>
      <c r="AG278" s="52" t="str">
        <f>IF(AH278&lt;&gt;"",VLOOKUP(AH278,LISTAS·PAPP!$O$3:$P$74,2,0),"")</f>
        <v>005</v>
      </c>
      <c r="AH278" s="58" t="s">
        <v>930</v>
      </c>
      <c r="AI278" s="60" t="s">
        <v>471</v>
      </c>
      <c r="AJ278" s="51" t="str">
        <f>IF(AI278&lt;&gt;"",VLOOKUP(AI278,LISTAS·PAPP!$X$4:$Y$80,2,0),"")</f>
        <v>NO APLICA</v>
      </c>
      <c r="AK278" s="58" t="s">
        <v>632</v>
      </c>
      <c r="AL278" s="60">
        <v>730601</v>
      </c>
      <c r="AM278" s="51" t="str">
        <f>IF(ISERROR(VLOOKUP(AL278,LISTAS·PAPP!$AD$4:$AE$334,2,0))," ",VLOOKUP(AL278,LISTAS·PAPP!$AD$4:$AE$334,2,0))</f>
        <v>Consultoría, Asesoría e Investigación Especializada</v>
      </c>
      <c r="AN278" s="63">
        <v>0.12</v>
      </c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>
        <v>0.12</v>
      </c>
      <c r="BA278" s="53">
        <f t="shared" si="13"/>
        <v>0.12</v>
      </c>
      <c r="BB278" s="54" t="str">
        <f t="shared" si="14"/>
        <v>OK</v>
      </c>
      <c r="BC278" s="55" t="str">
        <f t="shared" si="15"/>
        <v xml:space="preserve">                </v>
      </c>
    </row>
    <row r="279" spans="1:55" ht="50.1" customHeight="1" x14ac:dyDescent="0.25">
      <c r="A279" s="58" t="s">
        <v>38</v>
      </c>
      <c r="B279" s="58" t="s">
        <v>41</v>
      </c>
      <c r="C279" s="58" t="s">
        <v>61</v>
      </c>
      <c r="D279" s="58" t="s">
        <v>931</v>
      </c>
      <c r="E279" s="51" t="str">
        <f>IF(C279&lt;&gt;"",VLOOKUP(MID(C279,18,5),LISTAS·PAPP!$E$4:$F$76,2,0),"")</f>
        <v>PICHINCHA</v>
      </c>
      <c r="F279" s="58" t="s">
        <v>386</v>
      </c>
      <c r="G279" s="51" t="str">
        <f>IF(F279&lt;&gt;"",VLOOKUP(F279,LISTAS·PAPP!$R$3:$T$221,3,0),"")</f>
        <v xml:space="preserve"> </v>
      </c>
      <c r="H279" s="58" t="s">
        <v>984</v>
      </c>
      <c r="I279" s="66" t="s">
        <v>930</v>
      </c>
      <c r="J279" s="66" t="s">
        <v>1035</v>
      </c>
      <c r="K279" s="67">
        <v>1</v>
      </c>
      <c r="L279" s="66" t="s">
        <v>1036</v>
      </c>
      <c r="M279" s="60">
        <v>0</v>
      </c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>
        <v>1</v>
      </c>
      <c r="Y279" s="52" t="str">
        <f>IF(A279&lt;&gt;"",IF(D279="DIRECCIÓN_DE_TRANSFERENCIAS","280 0031",VLOOKUP(C279,LISTAS·PAPP!$C$3:$D$76,2,0)),"")</f>
        <v>280 9999</v>
      </c>
      <c r="Z279" s="61">
        <v>202</v>
      </c>
      <c r="AA279" s="62">
        <v>2003</v>
      </c>
      <c r="AB279" s="62">
        <v>2206</v>
      </c>
      <c r="AC279" s="65" t="str">
        <f>IF(D279&lt;&gt;"",VLOOKUP(D279,LISTAS·PAPP!$I$3:$M$16,2,0),"")</f>
        <v>57</v>
      </c>
      <c r="AD279" s="51" t="str">
        <f>IF(D279&lt;&gt;"",VLOOKUP(D279,LISTAS·PAPP!$I$3:$M$16,3,0),"")</f>
        <v>PROTECCIÓN_SOCIAL_A_LA_FAMILIA._ASEGURAMIENTO_NO_CONTRIBUTIVO_E_INCLUSIÓN_ECONÓMICA_Y_MOVILIDAD_SOCIAL</v>
      </c>
      <c r="AE279" s="52" t="str">
        <f>IF(D279&lt;&gt;"",VLOOKUP(D279,LISTAS·PAPP!$I$3:$M$16,4,0),"")</f>
        <v>003</v>
      </c>
      <c r="AF279" s="51" t="str">
        <f>IF(D279&lt;&gt;"",VLOOKUP(D279,LISTAS·PAPP!$I$3:$M$16,5,0),"")</f>
        <v>DISEÑO_E_IMPLEMENTACIÓN_DE_SERVICIOS_DE_INCLUSIÓN_ECONÓMICA_Y_SOCIAL_DIRIGIDOS_A_USUARIOS_DEL_MIES</v>
      </c>
      <c r="AG279" s="52" t="str">
        <f>IF(AH279&lt;&gt;"",VLOOKUP(AH279,LISTAS·PAPP!$O$3:$P$74,2,0),"")</f>
        <v>005</v>
      </c>
      <c r="AH279" s="58" t="s">
        <v>930</v>
      </c>
      <c r="AI279" s="60" t="s">
        <v>471</v>
      </c>
      <c r="AJ279" s="51" t="str">
        <f>IF(AI279&lt;&gt;"",VLOOKUP(AI279,LISTAS·PAPP!$X$4:$Y$80,2,0),"")</f>
        <v>NO APLICA</v>
      </c>
      <c r="AK279" s="58" t="s">
        <v>632</v>
      </c>
      <c r="AL279" s="60">
        <v>730601</v>
      </c>
      <c r="AM279" s="51" t="str">
        <f>IF(ISERROR(VLOOKUP(AL279,LISTAS·PAPP!$AD$4:$AE$334,2,0))," ",VLOOKUP(AL279,LISTAS·PAPP!$AD$4:$AE$334,2,0))</f>
        <v>Consultoría, Asesoría e Investigación Especializada</v>
      </c>
      <c r="AN279" s="63">
        <v>1</v>
      </c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>
        <v>1</v>
      </c>
      <c r="BA279" s="53">
        <f t="shared" si="13"/>
        <v>1</v>
      </c>
      <c r="BB279" s="54" t="str">
        <f t="shared" si="14"/>
        <v>OK</v>
      </c>
      <c r="BC279" s="55" t="str">
        <f t="shared" si="15"/>
        <v xml:space="preserve">                </v>
      </c>
    </row>
    <row r="280" spans="1:55" ht="50.1" customHeight="1" x14ac:dyDescent="0.25">
      <c r="A280" s="58" t="s">
        <v>38</v>
      </c>
      <c r="B280" s="58" t="s">
        <v>41</v>
      </c>
      <c r="C280" s="58" t="s">
        <v>61</v>
      </c>
      <c r="D280" s="58" t="s">
        <v>931</v>
      </c>
      <c r="E280" s="51" t="str">
        <f>IF(C280&lt;&gt;"",VLOOKUP(MID(C280,18,5),LISTAS·PAPP!$E$4:$F$76,2,0),"")</f>
        <v>PICHINCHA</v>
      </c>
      <c r="F280" s="58" t="s">
        <v>386</v>
      </c>
      <c r="G280" s="51" t="str">
        <f>IF(F280&lt;&gt;"",VLOOKUP(F280,LISTAS·PAPP!$R$3:$T$221,3,0),"")</f>
        <v xml:space="preserve"> </v>
      </c>
      <c r="H280" s="58" t="s">
        <v>984</v>
      </c>
      <c r="I280" s="66" t="s">
        <v>930</v>
      </c>
      <c r="J280" s="66" t="s">
        <v>1035</v>
      </c>
      <c r="K280" s="67">
        <v>1</v>
      </c>
      <c r="L280" s="66" t="s">
        <v>1036</v>
      </c>
      <c r="M280" s="60">
        <v>0</v>
      </c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>
        <v>1</v>
      </c>
      <c r="Y280" s="52" t="str">
        <f>IF(A280&lt;&gt;"",IF(D280="DIRECCIÓN_DE_TRANSFERENCIAS","280 0031",VLOOKUP(C280,LISTAS·PAPP!$C$3:$D$76,2,0)),"")</f>
        <v>280 9999</v>
      </c>
      <c r="Z280" s="61" t="s">
        <v>443</v>
      </c>
      <c r="AA280" s="62" t="s">
        <v>1052</v>
      </c>
      <c r="AB280" s="62" t="s">
        <v>1052</v>
      </c>
      <c r="AC280" s="65" t="str">
        <f>IF(D280&lt;&gt;"",VLOOKUP(D280,LISTAS·PAPP!$I$3:$M$16,2,0),"")</f>
        <v>57</v>
      </c>
      <c r="AD280" s="51" t="str">
        <f>IF(D280&lt;&gt;"",VLOOKUP(D280,LISTAS·PAPP!$I$3:$M$16,3,0),"")</f>
        <v>PROTECCIÓN_SOCIAL_A_LA_FAMILIA._ASEGURAMIENTO_NO_CONTRIBUTIVO_E_INCLUSIÓN_ECONÓMICA_Y_MOVILIDAD_SOCIAL</v>
      </c>
      <c r="AE280" s="52" t="str">
        <f>IF(D280&lt;&gt;"",VLOOKUP(D280,LISTAS·PAPP!$I$3:$M$16,4,0),"")</f>
        <v>003</v>
      </c>
      <c r="AF280" s="51" t="str">
        <f>IF(D280&lt;&gt;"",VLOOKUP(D280,LISTAS·PAPP!$I$3:$M$16,5,0),"")</f>
        <v>DISEÑO_E_IMPLEMENTACIÓN_DE_SERVICIOS_DE_INCLUSIÓN_ECONÓMICA_Y_SOCIAL_DIRIGIDOS_A_USUARIOS_DEL_MIES</v>
      </c>
      <c r="AG280" s="52" t="str">
        <f>IF(AH280&lt;&gt;"",VLOOKUP(AH280,LISTAS·PAPP!$O$3:$P$74,2,0),"")</f>
        <v>005</v>
      </c>
      <c r="AH280" s="58" t="s">
        <v>930</v>
      </c>
      <c r="AI280" s="60" t="s">
        <v>471</v>
      </c>
      <c r="AJ280" s="51" t="str">
        <f>IF(AI280&lt;&gt;"",VLOOKUP(AI280,LISTAS·PAPP!$X$4:$Y$80,2,0),"")</f>
        <v>NO APLICA</v>
      </c>
      <c r="AK280" s="58" t="s">
        <v>632</v>
      </c>
      <c r="AL280" s="60">
        <v>730601</v>
      </c>
      <c r="AM280" s="51" t="str">
        <f>IF(ISERROR(VLOOKUP(AL280,LISTAS·PAPP!$AD$4:$AE$334,2,0))," ",VLOOKUP(AL280,LISTAS·PAPP!$AD$4:$AE$334,2,0))</f>
        <v>Consultoría, Asesoría e Investigación Especializada</v>
      </c>
      <c r="AN280" s="63">
        <v>0.12</v>
      </c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>
        <v>0.12</v>
      </c>
      <c r="BA280" s="53">
        <f t="shared" si="13"/>
        <v>0.12</v>
      </c>
      <c r="BB280" s="54" t="str">
        <f t="shared" si="14"/>
        <v>OK</v>
      </c>
      <c r="BC280" s="55" t="str">
        <f t="shared" si="15"/>
        <v xml:space="preserve">                </v>
      </c>
    </row>
    <row r="281" spans="1:55" ht="50.1" customHeight="1" x14ac:dyDescent="0.25">
      <c r="A281" s="58" t="s">
        <v>38</v>
      </c>
      <c r="B281" s="58" t="s">
        <v>41</v>
      </c>
      <c r="C281" s="58" t="s">
        <v>61</v>
      </c>
      <c r="D281" s="58" t="s">
        <v>931</v>
      </c>
      <c r="E281" s="51" t="str">
        <f>IF(C281&lt;&gt;"",VLOOKUP(MID(C281,18,5),LISTAS·PAPP!$E$4:$F$76,2,0),"")</f>
        <v>PICHINCHA</v>
      </c>
      <c r="F281" s="58" t="s">
        <v>386</v>
      </c>
      <c r="G281" s="51" t="str">
        <f>IF(F281&lt;&gt;"",VLOOKUP(F281,LISTAS·PAPP!$R$3:$T$221,3,0),"")</f>
        <v xml:space="preserve"> </v>
      </c>
      <c r="H281" s="58" t="s">
        <v>984</v>
      </c>
      <c r="I281" s="66" t="s">
        <v>930</v>
      </c>
      <c r="J281" s="66" t="s">
        <v>1037</v>
      </c>
      <c r="K281" s="67">
        <v>1</v>
      </c>
      <c r="L281" s="66" t="s">
        <v>1038</v>
      </c>
      <c r="M281" s="60">
        <v>0</v>
      </c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>
        <v>1</v>
      </c>
      <c r="Y281" s="52" t="str">
        <f>IF(A281&lt;&gt;"",IF(D281="DIRECCIÓN_DE_TRANSFERENCIAS","280 0031",VLOOKUP(C281,LISTAS·PAPP!$C$3:$D$76,2,0)),"")</f>
        <v>280 9999</v>
      </c>
      <c r="Z281" s="61">
        <v>202</v>
      </c>
      <c r="AA281" s="62">
        <v>2003</v>
      </c>
      <c r="AB281" s="62">
        <v>2206</v>
      </c>
      <c r="AC281" s="65" t="str">
        <f>IF(D281&lt;&gt;"",VLOOKUP(D281,LISTAS·PAPP!$I$3:$M$16,2,0),"")</f>
        <v>57</v>
      </c>
      <c r="AD281" s="51" t="str">
        <f>IF(D281&lt;&gt;"",VLOOKUP(D281,LISTAS·PAPP!$I$3:$M$16,3,0),"")</f>
        <v>PROTECCIÓN_SOCIAL_A_LA_FAMILIA._ASEGURAMIENTO_NO_CONTRIBUTIVO_E_INCLUSIÓN_ECONÓMICA_Y_MOVILIDAD_SOCIAL</v>
      </c>
      <c r="AE281" s="52" t="str">
        <f>IF(D281&lt;&gt;"",VLOOKUP(D281,LISTAS·PAPP!$I$3:$M$16,4,0),"")</f>
        <v>003</v>
      </c>
      <c r="AF281" s="51" t="str">
        <f>IF(D281&lt;&gt;"",VLOOKUP(D281,LISTAS·PAPP!$I$3:$M$16,5,0),"")</f>
        <v>DISEÑO_E_IMPLEMENTACIÓN_DE_SERVICIOS_DE_INCLUSIÓN_ECONÓMICA_Y_SOCIAL_DIRIGIDOS_A_USUARIOS_DEL_MIES</v>
      </c>
      <c r="AG281" s="52" t="str">
        <f>IF(AH281&lt;&gt;"",VLOOKUP(AH281,LISTAS·PAPP!$O$3:$P$74,2,0),"")</f>
        <v>005</v>
      </c>
      <c r="AH281" s="58" t="s">
        <v>930</v>
      </c>
      <c r="AI281" s="60" t="s">
        <v>471</v>
      </c>
      <c r="AJ281" s="51" t="str">
        <f>IF(AI281&lt;&gt;"",VLOOKUP(AI281,LISTAS·PAPP!$X$4:$Y$80,2,0),"")</f>
        <v>NO APLICA</v>
      </c>
      <c r="AK281" s="58" t="s">
        <v>632</v>
      </c>
      <c r="AL281" s="60">
        <v>730601</v>
      </c>
      <c r="AM281" s="51" t="str">
        <f>IF(ISERROR(VLOOKUP(AL281,LISTAS·PAPP!$AD$4:$AE$334,2,0))," ",VLOOKUP(AL281,LISTAS·PAPP!$AD$4:$AE$334,2,0))</f>
        <v>Consultoría, Asesoría e Investigación Especializada</v>
      </c>
      <c r="AN281" s="63">
        <v>1</v>
      </c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>
        <v>1</v>
      </c>
      <c r="BA281" s="53">
        <f t="shared" si="13"/>
        <v>1</v>
      </c>
      <c r="BB281" s="54" t="str">
        <f t="shared" si="14"/>
        <v>OK</v>
      </c>
      <c r="BC281" s="55" t="str">
        <f t="shared" si="15"/>
        <v xml:space="preserve">                </v>
      </c>
    </row>
    <row r="282" spans="1:55" ht="50.1" customHeight="1" x14ac:dyDescent="0.25">
      <c r="A282" s="58" t="s">
        <v>38</v>
      </c>
      <c r="B282" s="58" t="s">
        <v>41</v>
      </c>
      <c r="C282" s="58" t="s">
        <v>61</v>
      </c>
      <c r="D282" s="58" t="s">
        <v>931</v>
      </c>
      <c r="E282" s="51" t="str">
        <f>IF(C282&lt;&gt;"",VLOOKUP(MID(C282,18,5),LISTAS·PAPP!$E$4:$F$76,2,0),"")</f>
        <v>PICHINCHA</v>
      </c>
      <c r="F282" s="58" t="s">
        <v>386</v>
      </c>
      <c r="G282" s="51" t="str">
        <f>IF(F282&lt;&gt;"",VLOOKUP(F282,LISTAS·PAPP!$R$3:$T$221,3,0),"")</f>
        <v xml:space="preserve"> </v>
      </c>
      <c r="H282" s="58" t="s">
        <v>984</v>
      </c>
      <c r="I282" s="66" t="s">
        <v>930</v>
      </c>
      <c r="J282" s="66" t="s">
        <v>1037</v>
      </c>
      <c r="K282" s="67">
        <v>1</v>
      </c>
      <c r="L282" s="66" t="s">
        <v>1038</v>
      </c>
      <c r="M282" s="60">
        <v>0</v>
      </c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>
        <v>1</v>
      </c>
      <c r="Y282" s="52" t="str">
        <f>IF(A282&lt;&gt;"",IF(D282="DIRECCIÓN_DE_TRANSFERENCIAS","280 0031",VLOOKUP(C282,LISTAS·PAPP!$C$3:$D$76,2,0)),"")</f>
        <v>280 9999</v>
      </c>
      <c r="Z282" s="61" t="s">
        <v>443</v>
      </c>
      <c r="AA282" s="62" t="s">
        <v>1052</v>
      </c>
      <c r="AB282" s="62" t="s">
        <v>1052</v>
      </c>
      <c r="AC282" s="65" t="str">
        <f>IF(D282&lt;&gt;"",VLOOKUP(D282,LISTAS·PAPP!$I$3:$M$16,2,0),"")</f>
        <v>57</v>
      </c>
      <c r="AD282" s="51" t="str">
        <f>IF(D282&lt;&gt;"",VLOOKUP(D282,LISTAS·PAPP!$I$3:$M$16,3,0),"")</f>
        <v>PROTECCIÓN_SOCIAL_A_LA_FAMILIA._ASEGURAMIENTO_NO_CONTRIBUTIVO_E_INCLUSIÓN_ECONÓMICA_Y_MOVILIDAD_SOCIAL</v>
      </c>
      <c r="AE282" s="52" t="str">
        <f>IF(D282&lt;&gt;"",VLOOKUP(D282,LISTAS·PAPP!$I$3:$M$16,4,0),"")</f>
        <v>003</v>
      </c>
      <c r="AF282" s="51" t="str">
        <f>IF(D282&lt;&gt;"",VLOOKUP(D282,LISTAS·PAPP!$I$3:$M$16,5,0),"")</f>
        <v>DISEÑO_E_IMPLEMENTACIÓN_DE_SERVICIOS_DE_INCLUSIÓN_ECONÓMICA_Y_SOCIAL_DIRIGIDOS_A_USUARIOS_DEL_MIES</v>
      </c>
      <c r="AG282" s="52" t="str">
        <f>IF(AH282&lt;&gt;"",VLOOKUP(AH282,LISTAS·PAPP!$O$3:$P$74,2,0),"")</f>
        <v>005</v>
      </c>
      <c r="AH282" s="58" t="s">
        <v>930</v>
      </c>
      <c r="AI282" s="60" t="s">
        <v>471</v>
      </c>
      <c r="AJ282" s="51" t="str">
        <f>IF(AI282&lt;&gt;"",VLOOKUP(AI282,LISTAS·PAPP!$X$4:$Y$80,2,0),"")</f>
        <v>NO APLICA</v>
      </c>
      <c r="AK282" s="58" t="s">
        <v>632</v>
      </c>
      <c r="AL282" s="60">
        <v>730601</v>
      </c>
      <c r="AM282" s="51" t="str">
        <f>IF(ISERROR(VLOOKUP(AL282,LISTAS·PAPP!$AD$4:$AE$334,2,0))," ",VLOOKUP(AL282,LISTAS·PAPP!$AD$4:$AE$334,2,0))</f>
        <v>Consultoría, Asesoría e Investigación Especializada</v>
      </c>
      <c r="AN282" s="63">
        <v>0.12</v>
      </c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>
        <v>0.12</v>
      </c>
      <c r="BA282" s="53">
        <f t="shared" si="13"/>
        <v>0.12</v>
      </c>
      <c r="BB282" s="54" t="str">
        <f t="shared" si="14"/>
        <v>OK</v>
      </c>
      <c r="BC282" s="55" t="str">
        <f t="shared" si="15"/>
        <v xml:space="preserve">                </v>
      </c>
    </row>
    <row r="283" spans="1:55" ht="50.1" customHeight="1" x14ac:dyDescent="0.25">
      <c r="A283" s="58" t="s">
        <v>38</v>
      </c>
      <c r="B283" s="58" t="s">
        <v>41</v>
      </c>
      <c r="C283" s="58" t="s">
        <v>61</v>
      </c>
      <c r="D283" s="58" t="s">
        <v>931</v>
      </c>
      <c r="E283" s="51" t="str">
        <f>IF(C283&lt;&gt;"",VLOOKUP(MID(C283,18,5),LISTAS·PAPP!$E$4:$F$76,2,0),"")</f>
        <v>PICHINCHA</v>
      </c>
      <c r="F283" s="58" t="s">
        <v>386</v>
      </c>
      <c r="G283" s="51" t="str">
        <f>IF(F283&lt;&gt;"",VLOOKUP(F283,LISTAS·PAPP!$R$3:$T$221,3,0),"")</f>
        <v xml:space="preserve"> </v>
      </c>
      <c r="H283" s="58" t="s">
        <v>984</v>
      </c>
      <c r="I283" s="66" t="s">
        <v>930</v>
      </c>
      <c r="J283" s="66" t="s">
        <v>1039</v>
      </c>
      <c r="K283" s="67">
        <v>1</v>
      </c>
      <c r="L283" s="66" t="s">
        <v>1040</v>
      </c>
      <c r="M283" s="60">
        <v>0</v>
      </c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>
        <v>1</v>
      </c>
      <c r="Y283" s="52" t="str">
        <f>IF(A283&lt;&gt;"",IF(D283="DIRECCIÓN_DE_TRANSFERENCIAS","280 0031",VLOOKUP(C283,LISTAS·PAPP!$C$3:$D$76,2,0)),"")</f>
        <v>280 9999</v>
      </c>
      <c r="Z283" s="61">
        <v>202</v>
      </c>
      <c r="AA283" s="62">
        <v>2003</v>
      </c>
      <c r="AB283" s="62">
        <v>2206</v>
      </c>
      <c r="AC283" s="65" t="str">
        <f>IF(D283&lt;&gt;"",VLOOKUP(D283,LISTAS·PAPP!$I$3:$M$16,2,0),"")</f>
        <v>57</v>
      </c>
      <c r="AD283" s="51" t="str">
        <f>IF(D283&lt;&gt;"",VLOOKUP(D283,LISTAS·PAPP!$I$3:$M$16,3,0),"")</f>
        <v>PROTECCIÓN_SOCIAL_A_LA_FAMILIA._ASEGURAMIENTO_NO_CONTRIBUTIVO_E_INCLUSIÓN_ECONÓMICA_Y_MOVILIDAD_SOCIAL</v>
      </c>
      <c r="AE283" s="52" t="str">
        <f>IF(D283&lt;&gt;"",VLOOKUP(D283,LISTAS·PAPP!$I$3:$M$16,4,0),"")</f>
        <v>003</v>
      </c>
      <c r="AF283" s="51" t="str">
        <f>IF(D283&lt;&gt;"",VLOOKUP(D283,LISTAS·PAPP!$I$3:$M$16,5,0),"")</f>
        <v>DISEÑO_E_IMPLEMENTACIÓN_DE_SERVICIOS_DE_INCLUSIÓN_ECONÓMICA_Y_SOCIAL_DIRIGIDOS_A_USUARIOS_DEL_MIES</v>
      </c>
      <c r="AG283" s="52" t="str">
        <f>IF(AH283&lt;&gt;"",VLOOKUP(AH283,LISTAS·PAPP!$O$3:$P$74,2,0),"")</f>
        <v>005</v>
      </c>
      <c r="AH283" s="58" t="s">
        <v>930</v>
      </c>
      <c r="AI283" s="60" t="s">
        <v>471</v>
      </c>
      <c r="AJ283" s="51" t="str">
        <f>IF(AI283&lt;&gt;"",VLOOKUP(AI283,LISTAS·PAPP!$X$4:$Y$80,2,0),"")</f>
        <v>NO APLICA</v>
      </c>
      <c r="AK283" s="58" t="s">
        <v>632</v>
      </c>
      <c r="AL283" s="60">
        <v>730601</v>
      </c>
      <c r="AM283" s="51" t="str">
        <f>IF(ISERROR(VLOOKUP(AL283,LISTAS·PAPP!$AD$4:$AE$334,2,0))," ",VLOOKUP(AL283,LISTAS·PAPP!$AD$4:$AE$334,2,0))</f>
        <v>Consultoría, Asesoría e Investigación Especializada</v>
      </c>
      <c r="AN283" s="63">
        <v>1</v>
      </c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>
        <v>1</v>
      </c>
      <c r="BA283" s="53">
        <f t="shared" si="13"/>
        <v>1</v>
      </c>
      <c r="BB283" s="54" t="str">
        <f t="shared" si="14"/>
        <v>OK</v>
      </c>
      <c r="BC283" s="55" t="str">
        <f t="shared" si="15"/>
        <v xml:space="preserve">                </v>
      </c>
    </row>
    <row r="284" spans="1:55" ht="50.1" customHeight="1" x14ac:dyDescent="0.25">
      <c r="A284" s="58" t="s">
        <v>38</v>
      </c>
      <c r="B284" s="58" t="s">
        <v>41</v>
      </c>
      <c r="C284" s="58" t="s">
        <v>61</v>
      </c>
      <c r="D284" s="58" t="s">
        <v>931</v>
      </c>
      <c r="E284" s="51" t="str">
        <f>IF(C284&lt;&gt;"",VLOOKUP(MID(C284,18,5),LISTAS·PAPP!$E$4:$F$76,2,0),"")</f>
        <v>PICHINCHA</v>
      </c>
      <c r="F284" s="58" t="s">
        <v>386</v>
      </c>
      <c r="G284" s="51" t="str">
        <f>IF(F284&lt;&gt;"",VLOOKUP(F284,LISTAS·PAPP!$R$3:$T$221,3,0),"")</f>
        <v xml:space="preserve"> </v>
      </c>
      <c r="H284" s="58" t="s">
        <v>984</v>
      </c>
      <c r="I284" s="66" t="s">
        <v>930</v>
      </c>
      <c r="J284" s="66" t="s">
        <v>1039</v>
      </c>
      <c r="K284" s="67">
        <v>1</v>
      </c>
      <c r="L284" s="66" t="s">
        <v>1040</v>
      </c>
      <c r="M284" s="60">
        <v>0</v>
      </c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>
        <v>1</v>
      </c>
      <c r="Y284" s="52" t="str">
        <f>IF(A284&lt;&gt;"",IF(D284="DIRECCIÓN_DE_TRANSFERENCIAS","280 0031",VLOOKUP(C284,LISTAS·PAPP!$C$3:$D$76,2,0)),"")</f>
        <v>280 9999</v>
      </c>
      <c r="Z284" s="61" t="s">
        <v>443</v>
      </c>
      <c r="AA284" s="62" t="s">
        <v>1052</v>
      </c>
      <c r="AB284" s="62" t="s">
        <v>1052</v>
      </c>
      <c r="AC284" s="65" t="str">
        <f>IF(D284&lt;&gt;"",VLOOKUP(D284,LISTAS·PAPP!$I$3:$M$16,2,0),"")</f>
        <v>57</v>
      </c>
      <c r="AD284" s="51" t="str">
        <f>IF(D284&lt;&gt;"",VLOOKUP(D284,LISTAS·PAPP!$I$3:$M$16,3,0),"")</f>
        <v>PROTECCIÓN_SOCIAL_A_LA_FAMILIA._ASEGURAMIENTO_NO_CONTRIBUTIVO_E_INCLUSIÓN_ECONÓMICA_Y_MOVILIDAD_SOCIAL</v>
      </c>
      <c r="AE284" s="52" t="str">
        <f>IF(D284&lt;&gt;"",VLOOKUP(D284,LISTAS·PAPP!$I$3:$M$16,4,0),"")</f>
        <v>003</v>
      </c>
      <c r="AF284" s="51" t="str">
        <f>IF(D284&lt;&gt;"",VLOOKUP(D284,LISTAS·PAPP!$I$3:$M$16,5,0),"")</f>
        <v>DISEÑO_E_IMPLEMENTACIÓN_DE_SERVICIOS_DE_INCLUSIÓN_ECONÓMICA_Y_SOCIAL_DIRIGIDOS_A_USUARIOS_DEL_MIES</v>
      </c>
      <c r="AG284" s="52" t="str">
        <f>IF(AH284&lt;&gt;"",VLOOKUP(AH284,LISTAS·PAPP!$O$3:$P$74,2,0),"")</f>
        <v>005</v>
      </c>
      <c r="AH284" s="58" t="s">
        <v>930</v>
      </c>
      <c r="AI284" s="60" t="s">
        <v>471</v>
      </c>
      <c r="AJ284" s="51" t="str">
        <f>IF(AI284&lt;&gt;"",VLOOKUP(AI284,LISTAS·PAPP!$X$4:$Y$80,2,0),"")</f>
        <v>NO APLICA</v>
      </c>
      <c r="AK284" s="58" t="s">
        <v>632</v>
      </c>
      <c r="AL284" s="60">
        <v>730601</v>
      </c>
      <c r="AM284" s="51" t="str">
        <f>IF(ISERROR(VLOOKUP(AL284,LISTAS·PAPP!$AD$4:$AE$334,2,0))," ",VLOOKUP(AL284,LISTAS·PAPP!$AD$4:$AE$334,2,0))</f>
        <v>Consultoría, Asesoría e Investigación Especializada</v>
      </c>
      <c r="AN284" s="63">
        <v>0.12</v>
      </c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>
        <v>0.12</v>
      </c>
      <c r="BA284" s="53">
        <f t="shared" si="13"/>
        <v>0.12</v>
      </c>
      <c r="BB284" s="54" t="str">
        <f t="shared" si="14"/>
        <v>OK</v>
      </c>
      <c r="BC284" s="55" t="str">
        <f t="shared" si="15"/>
        <v xml:space="preserve">                </v>
      </c>
    </row>
    <row r="285" spans="1:55" ht="50.1" customHeight="1" x14ac:dyDescent="0.25">
      <c r="A285" s="58" t="s">
        <v>38</v>
      </c>
      <c r="B285" s="58" t="s">
        <v>41</v>
      </c>
      <c r="C285" s="58" t="s">
        <v>61</v>
      </c>
      <c r="D285" s="58" t="s">
        <v>931</v>
      </c>
      <c r="E285" s="51" t="str">
        <f>IF(C285&lt;&gt;"",VLOOKUP(MID(C285,18,5),LISTAS·PAPP!$E$4:$F$76,2,0),"")</f>
        <v>PICHINCHA</v>
      </c>
      <c r="F285" s="58" t="s">
        <v>386</v>
      </c>
      <c r="G285" s="51" t="str">
        <f>IF(F285&lt;&gt;"",VLOOKUP(F285,LISTAS·PAPP!$R$3:$T$221,3,0),"")</f>
        <v xml:space="preserve"> </v>
      </c>
      <c r="H285" s="58" t="s">
        <v>984</v>
      </c>
      <c r="I285" s="66" t="s">
        <v>930</v>
      </c>
      <c r="J285" s="66" t="s">
        <v>1041</v>
      </c>
      <c r="K285" s="67">
        <v>1</v>
      </c>
      <c r="L285" s="66" t="s">
        <v>1042</v>
      </c>
      <c r="M285" s="60">
        <v>0</v>
      </c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>
        <v>1</v>
      </c>
      <c r="Y285" s="52" t="str">
        <f>IF(A285&lt;&gt;"",IF(D285="DIRECCIÓN_DE_TRANSFERENCIAS","280 0031",VLOOKUP(C285,LISTAS·PAPP!$C$3:$D$76,2,0)),"")</f>
        <v>280 9999</v>
      </c>
      <c r="Z285" s="61">
        <v>202</v>
      </c>
      <c r="AA285" s="62">
        <v>2003</v>
      </c>
      <c r="AB285" s="62">
        <v>2206</v>
      </c>
      <c r="AC285" s="65" t="str">
        <f>IF(D285&lt;&gt;"",VLOOKUP(D285,LISTAS·PAPP!$I$3:$M$16,2,0),"")</f>
        <v>57</v>
      </c>
      <c r="AD285" s="51" t="str">
        <f>IF(D285&lt;&gt;"",VLOOKUP(D285,LISTAS·PAPP!$I$3:$M$16,3,0),"")</f>
        <v>PROTECCIÓN_SOCIAL_A_LA_FAMILIA._ASEGURAMIENTO_NO_CONTRIBUTIVO_E_INCLUSIÓN_ECONÓMICA_Y_MOVILIDAD_SOCIAL</v>
      </c>
      <c r="AE285" s="52" t="str">
        <f>IF(D285&lt;&gt;"",VLOOKUP(D285,LISTAS·PAPP!$I$3:$M$16,4,0),"")</f>
        <v>003</v>
      </c>
      <c r="AF285" s="51" t="str">
        <f>IF(D285&lt;&gt;"",VLOOKUP(D285,LISTAS·PAPP!$I$3:$M$16,5,0),"")</f>
        <v>DISEÑO_E_IMPLEMENTACIÓN_DE_SERVICIOS_DE_INCLUSIÓN_ECONÓMICA_Y_SOCIAL_DIRIGIDOS_A_USUARIOS_DEL_MIES</v>
      </c>
      <c r="AG285" s="52" t="str">
        <f>IF(AH285&lt;&gt;"",VLOOKUP(AH285,LISTAS·PAPP!$O$3:$P$74,2,0),"")</f>
        <v>005</v>
      </c>
      <c r="AH285" s="58" t="s">
        <v>930</v>
      </c>
      <c r="AI285" s="60" t="s">
        <v>471</v>
      </c>
      <c r="AJ285" s="51" t="str">
        <f>IF(AI285&lt;&gt;"",VLOOKUP(AI285,LISTAS·PAPP!$X$4:$Y$80,2,0),"")</f>
        <v>NO APLICA</v>
      </c>
      <c r="AK285" s="58" t="s">
        <v>632</v>
      </c>
      <c r="AL285" s="60">
        <v>730601</v>
      </c>
      <c r="AM285" s="51" t="str">
        <f>IF(ISERROR(VLOOKUP(AL285,LISTAS·PAPP!$AD$4:$AE$334,2,0))," ",VLOOKUP(AL285,LISTAS·PAPP!$AD$4:$AE$334,2,0))</f>
        <v>Consultoría, Asesoría e Investigación Especializada</v>
      </c>
      <c r="AN285" s="63">
        <v>1</v>
      </c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>
        <v>1</v>
      </c>
      <c r="BA285" s="53">
        <f t="shared" si="13"/>
        <v>1</v>
      </c>
      <c r="BB285" s="54" t="str">
        <f t="shared" si="14"/>
        <v>OK</v>
      </c>
      <c r="BC285" s="55" t="str">
        <f t="shared" si="15"/>
        <v xml:space="preserve">                </v>
      </c>
    </row>
    <row r="286" spans="1:55" ht="50.1" customHeight="1" x14ac:dyDescent="0.25">
      <c r="A286" s="58" t="s">
        <v>38</v>
      </c>
      <c r="B286" s="58" t="s">
        <v>41</v>
      </c>
      <c r="C286" s="58" t="s">
        <v>61</v>
      </c>
      <c r="D286" s="58" t="s">
        <v>931</v>
      </c>
      <c r="E286" s="51" t="str">
        <f>IF(C286&lt;&gt;"",VLOOKUP(MID(C286,18,5),LISTAS·PAPP!$E$4:$F$76,2,0),"")</f>
        <v>PICHINCHA</v>
      </c>
      <c r="F286" s="58" t="s">
        <v>386</v>
      </c>
      <c r="G286" s="51" t="str">
        <f>IF(F286&lt;&gt;"",VLOOKUP(F286,LISTAS·PAPP!$R$3:$T$221,3,0),"")</f>
        <v xml:space="preserve"> </v>
      </c>
      <c r="H286" s="58" t="s">
        <v>984</v>
      </c>
      <c r="I286" s="66" t="s">
        <v>930</v>
      </c>
      <c r="J286" s="66" t="s">
        <v>1041</v>
      </c>
      <c r="K286" s="67">
        <v>1</v>
      </c>
      <c r="L286" s="66" t="s">
        <v>1042</v>
      </c>
      <c r="M286" s="60">
        <v>0</v>
      </c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>
        <v>1</v>
      </c>
      <c r="Y286" s="52" t="str">
        <f>IF(A286&lt;&gt;"",IF(D286="DIRECCIÓN_DE_TRANSFERENCIAS","280 0031",VLOOKUP(C286,LISTAS·PAPP!$C$3:$D$76,2,0)),"")</f>
        <v>280 9999</v>
      </c>
      <c r="Z286" s="61" t="s">
        <v>443</v>
      </c>
      <c r="AA286" s="62" t="s">
        <v>1052</v>
      </c>
      <c r="AB286" s="62" t="s">
        <v>1052</v>
      </c>
      <c r="AC286" s="65" t="str">
        <f>IF(D286&lt;&gt;"",VLOOKUP(D286,LISTAS·PAPP!$I$3:$M$16,2,0),"")</f>
        <v>57</v>
      </c>
      <c r="AD286" s="51" t="str">
        <f>IF(D286&lt;&gt;"",VLOOKUP(D286,LISTAS·PAPP!$I$3:$M$16,3,0),"")</f>
        <v>PROTECCIÓN_SOCIAL_A_LA_FAMILIA._ASEGURAMIENTO_NO_CONTRIBUTIVO_E_INCLUSIÓN_ECONÓMICA_Y_MOVILIDAD_SOCIAL</v>
      </c>
      <c r="AE286" s="52" t="str">
        <f>IF(D286&lt;&gt;"",VLOOKUP(D286,LISTAS·PAPP!$I$3:$M$16,4,0),"")</f>
        <v>003</v>
      </c>
      <c r="AF286" s="51" t="str">
        <f>IF(D286&lt;&gt;"",VLOOKUP(D286,LISTAS·PAPP!$I$3:$M$16,5,0),"")</f>
        <v>DISEÑO_E_IMPLEMENTACIÓN_DE_SERVICIOS_DE_INCLUSIÓN_ECONÓMICA_Y_SOCIAL_DIRIGIDOS_A_USUARIOS_DEL_MIES</v>
      </c>
      <c r="AG286" s="52" t="str">
        <f>IF(AH286&lt;&gt;"",VLOOKUP(AH286,LISTAS·PAPP!$O$3:$P$74,2,0),"")</f>
        <v>005</v>
      </c>
      <c r="AH286" s="58" t="s">
        <v>930</v>
      </c>
      <c r="AI286" s="60" t="s">
        <v>471</v>
      </c>
      <c r="AJ286" s="51" t="str">
        <f>IF(AI286&lt;&gt;"",VLOOKUP(AI286,LISTAS·PAPP!$X$4:$Y$80,2,0),"")</f>
        <v>NO APLICA</v>
      </c>
      <c r="AK286" s="58" t="s">
        <v>632</v>
      </c>
      <c r="AL286" s="60">
        <v>730601</v>
      </c>
      <c r="AM286" s="51" t="str">
        <f>IF(ISERROR(VLOOKUP(AL286,LISTAS·PAPP!$AD$4:$AE$334,2,0))," ",VLOOKUP(AL286,LISTAS·PAPP!$AD$4:$AE$334,2,0))</f>
        <v>Consultoría, Asesoría e Investigación Especializada</v>
      </c>
      <c r="AN286" s="63">
        <v>0.12</v>
      </c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>
        <v>0.12</v>
      </c>
      <c r="BA286" s="53">
        <f t="shared" si="13"/>
        <v>0.12</v>
      </c>
      <c r="BB286" s="54" t="str">
        <f t="shared" si="14"/>
        <v>OK</v>
      </c>
      <c r="BC286" s="55" t="str">
        <f t="shared" si="15"/>
        <v xml:space="preserve">                </v>
      </c>
    </row>
    <row r="287" spans="1:55" ht="50.1" customHeight="1" x14ac:dyDescent="0.25">
      <c r="A287" s="58" t="s">
        <v>38</v>
      </c>
      <c r="B287" s="58" t="s">
        <v>41</v>
      </c>
      <c r="C287" s="58" t="s">
        <v>61</v>
      </c>
      <c r="D287" s="58" t="s">
        <v>931</v>
      </c>
      <c r="E287" s="51" t="str">
        <f>IF(C287&lt;&gt;"",VLOOKUP(MID(C287,18,5),LISTAS·PAPP!$E$4:$F$76,2,0),"")</f>
        <v>PICHINCHA</v>
      </c>
      <c r="F287" s="58" t="s">
        <v>386</v>
      </c>
      <c r="G287" s="51" t="str">
        <f>IF(F287&lt;&gt;"",VLOOKUP(F287,LISTAS·PAPP!$R$3:$T$221,3,0),"")</f>
        <v xml:space="preserve"> </v>
      </c>
      <c r="H287" s="58" t="s">
        <v>984</v>
      </c>
      <c r="I287" s="66" t="s">
        <v>930</v>
      </c>
      <c r="J287" s="66" t="s">
        <v>1043</v>
      </c>
      <c r="K287" s="67">
        <v>1</v>
      </c>
      <c r="L287" s="66" t="s">
        <v>1044</v>
      </c>
      <c r="M287" s="60">
        <v>0</v>
      </c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>
        <v>1</v>
      </c>
      <c r="Y287" s="52" t="str">
        <f>IF(A287&lt;&gt;"",IF(D287="DIRECCIÓN_DE_TRANSFERENCIAS","280 0031",VLOOKUP(C287,LISTAS·PAPP!$C$3:$D$76,2,0)),"")</f>
        <v>280 9999</v>
      </c>
      <c r="Z287" s="61">
        <v>202</v>
      </c>
      <c r="AA287" s="62">
        <v>2003</v>
      </c>
      <c r="AB287" s="62">
        <v>2206</v>
      </c>
      <c r="AC287" s="65" t="str">
        <f>IF(D287&lt;&gt;"",VLOOKUP(D287,LISTAS·PAPP!$I$3:$M$16,2,0),"")</f>
        <v>57</v>
      </c>
      <c r="AD287" s="51" t="str">
        <f>IF(D287&lt;&gt;"",VLOOKUP(D287,LISTAS·PAPP!$I$3:$M$16,3,0),"")</f>
        <v>PROTECCIÓN_SOCIAL_A_LA_FAMILIA._ASEGURAMIENTO_NO_CONTRIBUTIVO_E_INCLUSIÓN_ECONÓMICA_Y_MOVILIDAD_SOCIAL</v>
      </c>
      <c r="AE287" s="52" t="str">
        <f>IF(D287&lt;&gt;"",VLOOKUP(D287,LISTAS·PAPP!$I$3:$M$16,4,0),"")</f>
        <v>003</v>
      </c>
      <c r="AF287" s="51" t="str">
        <f>IF(D287&lt;&gt;"",VLOOKUP(D287,LISTAS·PAPP!$I$3:$M$16,5,0),"")</f>
        <v>DISEÑO_E_IMPLEMENTACIÓN_DE_SERVICIOS_DE_INCLUSIÓN_ECONÓMICA_Y_SOCIAL_DIRIGIDOS_A_USUARIOS_DEL_MIES</v>
      </c>
      <c r="AG287" s="52" t="str">
        <f>IF(AH287&lt;&gt;"",VLOOKUP(AH287,LISTAS·PAPP!$O$3:$P$74,2,0),"")</f>
        <v>005</v>
      </c>
      <c r="AH287" s="58" t="s">
        <v>930</v>
      </c>
      <c r="AI287" s="60" t="s">
        <v>471</v>
      </c>
      <c r="AJ287" s="51" t="str">
        <f>IF(AI287&lt;&gt;"",VLOOKUP(AI287,LISTAS·PAPP!$X$4:$Y$80,2,0),"")</f>
        <v>NO APLICA</v>
      </c>
      <c r="AK287" s="58" t="s">
        <v>632</v>
      </c>
      <c r="AL287" s="60">
        <v>730601</v>
      </c>
      <c r="AM287" s="51" t="str">
        <f>IF(ISERROR(VLOOKUP(AL287,LISTAS·PAPP!$AD$4:$AE$334,2,0))," ",VLOOKUP(AL287,LISTAS·PAPP!$AD$4:$AE$334,2,0))</f>
        <v>Consultoría, Asesoría e Investigación Especializada</v>
      </c>
      <c r="AN287" s="63">
        <v>1</v>
      </c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>
        <v>1</v>
      </c>
      <c r="BA287" s="53">
        <f t="shared" si="13"/>
        <v>1</v>
      </c>
      <c r="BB287" s="54" t="str">
        <f t="shared" si="14"/>
        <v>OK</v>
      </c>
      <c r="BC287" s="55" t="str">
        <f t="shared" si="15"/>
        <v xml:space="preserve">                </v>
      </c>
    </row>
    <row r="288" spans="1:55" ht="50.1" customHeight="1" x14ac:dyDescent="0.25">
      <c r="A288" s="58" t="s">
        <v>38</v>
      </c>
      <c r="B288" s="58" t="s">
        <v>41</v>
      </c>
      <c r="C288" s="58" t="s">
        <v>61</v>
      </c>
      <c r="D288" s="58" t="s">
        <v>931</v>
      </c>
      <c r="E288" s="51" t="str">
        <f>IF(C288&lt;&gt;"",VLOOKUP(MID(C288,18,5),LISTAS·PAPP!$E$4:$F$76,2,0),"")</f>
        <v>PICHINCHA</v>
      </c>
      <c r="F288" s="58" t="s">
        <v>386</v>
      </c>
      <c r="G288" s="51" t="str">
        <f>IF(F288&lt;&gt;"",VLOOKUP(F288,LISTAS·PAPP!$R$3:$T$221,3,0),"")</f>
        <v xml:space="preserve"> </v>
      </c>
      <c r="H288" s="58" t="s">
        <v>984</v>
      </c>
      <c r="I288" s="66" t="s">
        <v>930</v>
      </c>
      <c r="J288" s="66" t="s">
        <v>1043</v>
      </c>
      <c r="K288" s="67">
        <v>1</v>
      </c>
      <c r="L288" s="66" t="s">
        <v>1044</v>
      </c>
      <c r="M288" s="60">
        <v>0</v>
      </c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>
        <v>1</v>
      </c>
      <c r="Y288" s="52" t="str">
        <f>IF(A288&lt;&gt;"",IF(D288="DIRECCIÓN_DE_TRANSFERENCIAS","280 0031",VLOOKUP(C288,LISTAS·PAPP!$C$3:$D$76,2,0)),"")</f>
        <v>280 9999</v>
      </c>
      <c r="Z288" s="61" t="s">
        <v>443</v>
      </c>
      <c r="AA288" s="62" t="s">
        <v>1052</v>
      </c>
      <c r="AB288" s="62" t="s">
        <v>1052</v>
      </c>
      <c r="AC288" s="65" t="str">
        <f>IF(D288&lt;&gt;"",VLOOKUP(D288,LISTAS·PAPP!$I$3:$M$16,2,0),"")</f>
        <v>57</v>
      </c>
      <c r="AD288" s="51" t="str">
        <f>IF(D288&lt;&gt;"",VLOOKUP(D288,LISTAS·PAPP!$I$3:$M$16,3,0),"")</f>
        <v>PROTECCIÓN_SOCIAL_A_LA_FAMILIA._ASEGURAMIENTO_NO_CONTRIBUTIVO_E_INCLUSIÓN_ECONÓMICA_Y_MOVILIDAD_SOCIAL</v>
      </c>
      <c r="AE288" s="52" t="str">
        <f>IF(D288&lt;&gt;"",VLOOKUP(D288,LISTAS·PAPP!$I$3:$M$16,4,0),"")</f>
        <v>003</v>
      </c>
      <c r="AF288" s="51" t="str">
        <f>IF(D288&lt;&gt;"",VLOOKUP(D288,LISTAS·PAPP!$I$3:$M$16,5,0),"")</f>
        <v>DISEÑO_E_IMPLEMENTACIÓN_DE_SERVICIOS_DE_INCLUSIÓN_ECONÓMICA_Y_SOCIAL_DIRIGIDOS_A_USUARIOS_DEL_MIES</v>
      </c>
      <c r="AG288" s="52" t="str">
        <f>IF(AH288&lt;&gt;"",VLOOKUP(AH288,LISTAS·PAPP!$O$3:$P$74,2,0),"")</f>
        <v>005</v>
      </c>
      <c r="AH288" s="58" t="s">
        <v>930</v>
      </c>
      <c r="AI288" s="60" t="s">
        <v>471</v>
      </c>
      <c r="AJ288" s="51" t="str">
        <f>IF(AI288&lt;&gt;"",VLOOKUP(AI288,LISTAS·PAPP!$X$4:$Y$80,2,0),"")</f>
        <v>NO APLICA</v>
      </c>
      <c r="AK288" s="58" t="s">
        <v>632</v>
      </c>
      <c r="AL288" s="60">
        <v>730601</v>
      </c>
      <c r="AM288" s="51" t="str">
        <f>IF(ISERROR(VLOOKUP(AL288,LISTAS·PAPP!$AD$4:$AE$334,2,0))," ",VLOOKUP(AL288,LISTAS·PAPP!$AD$4:$AE$334,2,0))</f>
        <v>Consultoría, Asesoría e Investigación Especializada</v>
      </c>
      <c r="AN288" s="63">
        <v>0.12</v>
      </c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>
        <v>0.12</v>
      </c>
      <c r="BA288" s="53">
        <f t="shared" si="13"/>
        <v>0.12</v>
      </c>
      <c r="BB288" s="54" t="str">
        <f t="shared" si="14"/>
        <v>OK</v>
      </c>
      <c r="BC288" s="55" t="str">
        <f t="shared" si="15"/>
        <v xml:space="preserve">                </v>
      </c>
    </row>
    <row r="289" spans="1:55" ht="50.1" customHeight="1" x14ac:dyDescent="0.25">
      <c r="A289" s="58" t="s">
        <v>38</v>
      </c>
      <c r="B289" s="58" t="s">
        <v>41</v>
      </c>
      <c r="C289" s="58" t="s">
        <v>61</v>
      </c>
      <c r="D289" s="58" t="s">
        <v>931</v>
      </c>
      <c r="E289" s="51" t="str">
        <f>IF(C289&lt;&gt;"",VLOOKUP(MID(C289,18,5),LISTAS·PAPP!$E$4:$F$76,2,0),"")</f>
        <v>PICHINCHA</v>
      </c>
      <c r="F289" s="58" t="s">
        <v>386</v>
      </c>
      <c r="G289" s="51" t="str">
        <f>IF(F289&lt;&gt;"",VLOOKUP(F289,LISTAS·PAPP!$R$3:$T$221,3,0),"")</f>
        <v xml:space="preserve"> </v>
      </c>
      <c r="H289" s="58" t="s">
        <v>984</v>
      </c>
      <c r="I289" s="66" t="s">
        <v>930</v>
      </c>
      <c r="J289" s="66" t="s">
        <v>1045</v>
      </c>
      <c r="K289" s="67">
        <v>1</v>
      </c>
      <c r="L289" s="66" t="s">
        <v>1046</v>
      </c>
      <c r="M289" s="60">
        <v>0</v>
      </c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>
        <v>1</v>
      </c>
      <c r="Y289" s="52" t="str">
        <f>IF(A289&lt;&gt;"",IF(D289="DIRECCIÓN_DE_TRANSFERENCIAS","280 0031",VLOOKUP(C289,LISTAS·PAPP!$C$3:$D$76,2,0)),"")</f>
        <v>280 9999</v>
      </c>
      <c r="Z289" s="61">
        <v>202</v>
      </c>
      <c r="AA289" s="62">
        <v>2003</v>
      </c>
      <c r="AB289" s="62">
        <v>2206</v>
      </c>
      <c r="AC289" s="65" t="str">
        <f>IF(D289&lt;&gt;"",VLOOKUP(D289,LISTAS·PAPP!$I$3:$M$16,2,0),"")</f>
        <v>57</v>
      </c>
      <c r="AD289" s="51" t="str">
        <f>IF(D289&lt;&gt;"",VLOOKUP(D289,LISTAS·PAPP!$I$3:$M$16,3,0),"")</f>
        <v>PROTECCIÓN_SOCIAL_A_LA_FAMILIA._ASEGURAMIENTO_NO_CONTRIBUTIVO_E_INCLUSIÓN_ECONÓMICA_Y_MOVILIDAD_SOCIAL</v>
      </c>
      <c r="AE289" s="52" t="str">
        <f>IF(D289&lt;&gt;"",VLOOKUP(D289,LISTAS·PAPP!$I$3:$M$16,4,0),"")</f>
        <v>003</v>
      </c>
      <c r="AF289" s="51" t="str">
        <f>IF(D289&lt;&gt;"",VLOOKUP(D289,LISTAS·PAPP!$I$3:$M$16,5,0),"")</f>
        <v>DISEÑO_E_IMPLEMENTACIÓN_DE_SERVICIOS_DE_INCLUSIÓN_ECONÓMICA_Y_SOCIAL_DIRIGIDOS_A_USUARIOS_DEL_MIES</v>
      </c>
      <c r="AG289" s="52" t="str">
        <f>IF(AH289&lt;&gt;"",VLOOKUP(AH289,LISTAS·PAPP!$O$3:$P$74,2,0),"")</f>
        <v>005</v>
      </c>
      <c r="AH289" s="58" t="s">
        <v>930</v>
      </c>
      <c r="AI289" s="60" t="s">
        <v>471</v>
      </c>
      <c r="AJ289" s="51" t="str">
        <f>IF(AI289&lt;&gt;"",VLOOKUP(AI289,LISTAS·PAPP!$X$4:$Y$80,2,0),"")</f>
        <v>NO APLICA</v>
      </c>
      <c r="AK289" s="58" t="s">
        <v>632</v>
      </c>
      <c r="AL289" s="60">
        <v>730601</v>
      </c>
      <c r="AM289" s="51" t="str">
        <f>IF(ISERROR(VLOOKUP(AL289,LISTAS·PAPP!$AD$4:$AE$334,2,0))," ",VLOOKUP(AL289,LISTAS·PAPP!$AD$4:$AE$334,2,0))</f>
        <v>Consultoría, Asesoría e Investigación Especializada</v>
      </c>
      <c r="AN289" s="63">
        <v>1</v>
      </c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>
        <v>1</v>
      </c>
      <c r="BA289" s="53">
        <f t="shared" si="13"/>
        <v>1</v>
      </c>
      <c r="BB289" s="54" t="str">
        <f t="shared" si="14"/>
        <v>OK</v>
      </c>
      <c r="BC289" s="55" t="str">
        <f t="shared" si="15"/>
        <v xml:space="preserve">                </v>
      </c>
    </row>
    <row r="290" spans="1:55" ht="50.1" customHeight="1" x14ac:dyDescent="0.25">
      <c r="A290" s="58" t="s">
        <v>38</v>
      </c>
      <c r="B290" s="58" t="s">
        <v>41</v>
      </c>
      <c r="C290" s="58" t="s">
        <v>61</v>
      </c>
      <c r="D290" s="58" t="s">
        <v>931</v>
      </c>
      <c r="E290" s="51" t="str">
        <f>IF(C290&lt;&gt;"",VLOOKUP(MID(C290,18,5),LISTAS·PAPP!$E$4:$F$76,2,0),"")</f>
        <v>PICHINCHA</v>
      </c>
      <c r="F290" s="58" t="s">
        <v>386</v>
      </c>
      <c r="G290" s="51" t="str">
        <f>IF(F290&lt;&gt;"",VLOOKUP(F290,LISTAS·PAPP!$R$3:$T$221,3,0),"")</f>
        <v xml:space="preserve"> </v>
      </c>
      <c r="H290" s="58" t="s">
        <v>984</v>
      </c>
      <c r="I290" s="66" t="s">
        <v>930</v>
      </c>
      <c r="J290" s="66" t="s">
        <v>1045</v>
      </c>
      <c r="K290" s="67">
        <v>1</v>
      </c>
      <c r="L290" s="66" t="s">
        <v>1046</v>
      </c>
      <c r="M290" s="60">
        <v>0</v>
      </c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>
        <v>1</v>
      </c>
      <c r="Y290" s="52" t="str">
        <f>IF(A290&lt;&gt;"",IF(D290="DIRECCIÓN_DE_TRANSFERENCIAS","280 0031",VLOOKUP(C290,LISTAS·PAPP!$C$3:$D$76,2,0)),"")</f>
        <v>280 9999</v>
      </c>
      <c r="Z290" s="61" t="s">
        <v>443</v>
      </c>
      <c r="AA290" s="62" t="s">
        <v>1052</v>
      </c>
      <c r="AB290" s="62" t="s">
        <v>1052</v>
      </c>
      <c r="AC290" s="65" t="str">
        <f>IF(D290&lt;&gt;"",VLOOKUP(D290,LISTAS·PAPP!$I$3:$M$16,2,0),"")</f>
        <v>57</v>
      </c>
      <c r="AD290" s="51" t="str">
        <f>IF(D290&lt;&gt;"",VLOOKUP(D290,LISTAS·PAPP!$I$3:$M$16,3,0),"")</f>
        <v>PROTECCIÓN_SOCIAL_A_LA_FAMILIA._ASEGURAMIENTO_NO_CONTRIBUTIVO_E_INCLUSIÓN_ECONÓMICA_Y_MOVILIDAD_SOCIAL</v>
      </c>
      <c r="AE290" s="52" t="str">
        <f>IF(D290&lt;&gt;"",VLOOKUP(D290,LISTAS·PAPP!$I$3:$M$16,4,0),"")</f>
        <v>003</v>
      </c>
      <c r="AF290" s="51" t="str">
        <f>IF(D290&lt;&gt;"",VLOOKUP(D290,LISTAS·PAPP!$I$3:$M$16,5,0),"")</f>
        <v>DISEÑO_E_IMPLEMENTACIÓN_DE_SERVICIOS_DE_INCLUSIÓN_ECONÓMICA_Y_SOCIAL_DIRIGIDOS_A_USUARIOS_DEL_MIES</v>
      </c>
      <c r="AG290" s="52" t="str">
        <f>IF(AH290&lt;&gt;"",VLOOKUP(AH290,LISTAS·PAPP!$O$3:$P$74,2,0),"")</f>
        <v>005</v>
      </c>
      <c r="AH290" s="58" t="s">
        <v>930</v>
      </c>
      <c r="AI290" s="60" t="s">
        <v>471</v>
      </c>
      <c r="AJ290" s="51" t="str">
        <f>IF(AI290&lt;&gt;"",VLOOKUP(AI290,LISTAS·PAPP!$X$4:$Y$80,2,0),"")</f>
        <v>NO APLICA</v>
      </c>
      <c r="AK290" s="58" t="s">
        <v>632</v>
      </c>
      <c r="AL290" s="60">
        <v>730601</v>
      </c>
      <c r="AM290" s="51" t="str">
        <f>IF(ISERROR(VLOOKUP(AL290,LISTAS·PAPP!$AD$4:$AE$334,2,0))," ",VLOOKUP(AL290,LISTAS·PAPP!$AD$4:$AE$334,2,0))</f>
        <v>Consultoría, Asesoría e Investigación Especializada</v>
      </c>
      <c r="AN290" s="63">
        <v>0.12</v>
      </c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>
        <v>0.12</v>
      </c>
      <c r="BA290" s="53">
        <f t="shared" si="13"/>
        <v>0.12</v>
      </c>
      <c r="BB290" s="54" t="str">
        <f t="shared" si="14"/>
        <v>OK</v>
      </c>
      <c r="BC290" s="55" t="str">
        <f t="shared" si="15"/>
        <v xml:space="preserve">                </v>
      </c>
    </row>
    <row r="291" spans="1:55" ht="50.1" customHeight="1" x14ac:dyDescent="0.25">
      <c r="A291" s="58" t="s">
        <v>38</v>
      </c>
      <c r="B291" s="58" t="s">
        <v>41</v>
      </c>
      <c r="C291" s="58" t="s">
        <v>61</v>
      </c>
      <c r="D291" s="58" t="s">
        <v>931</v>
      </c>
      <c r="E291" s="51" t="str">
        <f>IF(C291&lt;&gt;"",VLOOKUP(MID(C291,18,5),LISTAS·PAPP!$E$4:$F$76,2,0),"")</f>
        <v>PICHINCHA</v>
      </c>
      <c r="F291" s="58" t="s">
        <v>386</v>
      </c>
      <c r="G291" s="51" t="str">
        <f>IF(F291&lt;&gt;"",VLOOKUP(F291,LISTAS·PAPP!$R$3:$T$221,3,0),"")</f>
        <v xml:space="preserve"> </v>
      </c>
      <c r="H291" s="58" t="s">
        <v>984</v>
      </c>
      <c r="I291" s="66" t="s">
        <v>930</v>
      </c>
      <c r="J291" s="66" t="s">
        <v>1047</v>
      </c>
      <c r="K291" s="67">
        <v>1</v>
      </c>
      <c r="L291" s="66" t="s">
        <v>1048</v>
      </c>
      <c r="M291" s="60">
        <v>0</v>
      </c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>
        <v>1</v>
      </c>
      <c r="Y291" s="52" t="str">
        <f>IF(A291&lt;&gt;"",IF(D291="DIRECCIÓN_DE_TRANSFERENCIAS","280 0031",VLOOKUP(C291,LISTAS·PAPP!$C$3:$D$76,2,0)),"")</f>
        <v>280 9999</v>
      </c>
      <c r="Z291" s="61">
        <v>202</v>
      </c>
      <c r="AA291" s="62">
        <v>2003</v>
      </c>
      <c r="AB291" s="62">
        <v>2206</v>
      </c>
      <c r="AC291" s="65" t="str">
        <f>IF(D291&lt;&gt;"",VLOOKUP(D291,LISTAS·PAPP!$I$3:$M$16,2,0),"")</f>
        <v>57</v>
      </c>
      <c r="AD291" s="51" t="str">
        <f>IF(D291&lt;&gt;"",VLOOKUP(D291,LISTAS·PAPP!$I$3:$M$16,3,0),"")</f>
        <v>PROTECCIÓN_SOCIAL_A_LA_FAMILIA._ASEGURAMIENTO_NO_CONTRIBUTIVO_E_INCLUSIÓN_ECONÓMICA_Y_MOVILIDAD_SOCIAL</v>
      </c>
      <c r="AE291" s="52" t="str">
        <f>IF(D291&lt;&gt;"",VLOOKUP(D291,LISTAS·PAPP!$I$3:$M$16,4,0),"")</f>
        <v>003</v>
      </c>
      <c r="AF291" s="51" t="str">
        <f>IF(D291&lt;&gt;"",VLOOKUP(D291,LISTAS·PAPP!$I$3:$M$16,5,0),"")</f>
        <v>DISEÑO_E_IMPLEMENTACIÓN_DE_SERVICIOS_DE_INCLUSIÓN_ECONÓMICA_Y_SOCIAL_DIRIGIDOS_A_USUARIOS_DEL_MIES</v>
      </c>
      <c r="AG291" s="52" t="str">
        <f>IF(AH291&lt;&gt;"",VLOOKUP(AH291,LISTAS·PAPP!$O$3:$P$74,2,0),"")</f>
        <v>005</v>
      </c>
      <c r="AH291" s="58" t="s">
        <v>930</v>
      </c>
      <c r="AI291" s="60" t="s">
        <v>471</v>
      </c>
      <c r="AJ291" s="51" t="str">
        <f>IF(AI291&lt;&gt;"",VLOOKUP(AI291,LISTAS·PAPP!$X$4:$Y$80,2,0),"")</f>
        <v>NO APLICA</v>
      </c>
      <c r="AK291" s="58" t="s">
        <v>632</v>
      </c>
      <c r="AL291" s="60">
        <v>730601</v>
      </c>
      <c r="AM291" s="51" t="str">
        <f>IF(ISERROR(VLOOKUP(AL291,LISTAS·PAPP!$AD$4:$AE$334,2,0))," ",VLOOKUP(AL291,LISTAS·PAPP!$AD$4:$AE$334,2,0))</f>
        <v>Consultoría, Asesoría e Investigación Especializada</v>
      </c>
      <c r="AN291" s="63">
        <v>1</v>
      </c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>
        <v>1</v>
      </c>
      <c r="BA291" s="53">
        <f t="shared" si="13"/>
        <v>1</v>
      </c>
      <c r="BB291" s="54" t="str">
        <f t="shared" si="14"/>
        <v>OK</v>
      </c>
      <c r="BC291" s="55" t="str">
        <f t="shared" si="15"/>
        <v xml:space="preserve">                </v>
      </c>
    </row>
    <row r="292" spans="1:55" ht="50.1" customHeight="1" x14ac:dyDescent="0.25">
      <c r="A292" s="58" t="s">
        <v>38</v>
      </c>
      <c r="B292" s="58" t="s">
        <v>41</v>
      </c>
      <c r="C292" s="58" t="s">
        <v>61</v>
      </c>
      <c r="D292" s="58" t="s">
        <v>931</v>
      </c>
      <c r="E292" s="51" t="str">
        <f>IF(C292&lt;&gt;"",VLOOKUP(MID(C292,18,5),LISTAS·PAPP!$E$4:$F$76,2,0),"")</f>
        <v>PICHINCHA</v>
      </c>
      <c r="F292" s="58" t="s">
        <v>386</v>
      </c>
      <c r="G292" s="51" t="str">
        <f>IF(F292&lt;&gt;"",VLOOKUP(F292,LISTAS·PAPP!$R$3:$T$221,3,0),"")</f>
        <v xml:space="preserve"> </v>
      </c>
      <c r="H292" s="58" t="s">
        <v>984</v>
      </c>
      <c r="I292" s="66" t="s">
        <v>930</v>
      </c>
      <c r="J292" s="66" t="s">
        <v>1047</v>
      </c>
      <c r="K292" s="67">
        <v>1</v>
      </c>
      <c r="L292" s="66" t="s">
        <v>1048</v>
      </c>
      <c r="M292" s="60">
        <v>0</v>
      </c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>
        <v>1</v>
      </c>
      <c r="Y292" s="52" t="str">
        <f>IF(A292&lt;&gt;"",IF(D292="DIRECCIÓN_DE_TRANSFERENCIAS","280 0031",VLOOKUP(C292,LISTAS·PAPP!$C$3:$D$76,2,0)),"")</f>
        <v>280 9999</v>
      </c>
      <c r="Z292" s="61" t="s">
        <v>443</v>
      </c>
      <c r="AA292" s="62" t="s">
        <v>1052</v>
      </c>
      <c r="AB292" s="62" t="s">
        <v>1052</v>
      </c>
      <c r="AC292" s="65" t="str">
        <f>IF(D292&lt;&gt;"",VLOOKUP(D292,LISTAS·PAPP!$I$3:$M$16,2,0),"")</f>
        <v>57</v>
      </c>
      <c r="AD292" s="51" t="str">
        <f>IF(D292&lt;&gt;"",VLOOKUP(D292,LISTAS·PAPP!$I$3:$M$16,3,0),"")</f>
        <v>PROTECCIÓN_SOCIAL_A_LA_FAMILIA._ASEGURAMIENTO_NO_CONTRIBUTIVO_E_INCLUSIÓN_ECONÓMICA_Y_MOVILIDAD_SOCIAL</v>
      </c>
      <c r="AE292" s="52" t="str">
        <f>IF(D292&lt;&gt;"",VLOOKUP(D292,LISTAS·PAPP!$I$3:$M$16,4,0),"")</f>
        <v>003</v>
      </c>
      <c r="AF292" s="51" t="str">
        <f>IF(D292&lt;&gt;"",VLOOKUP(D292,LISTAS·PAPP!$I$3:$M$16,5,0),"")</f>
        <v>DISEÑO_E_IMPLEMENTACIÓN_DE_SERVICIOS_DE_INCLUSIÓN_ECONÓMICA_Y_SOCIAL_DIRIGIDOS_A_USUARIOS_DEL_MIES</v>
      </c>
      <c r="AG292" s="52" t="str">
        <f>IF(AH292&lt;&gt;"",VLOOKUP(AH292,LISTAS·PAPP!$O$3:$P$74,2,0),"")</f>
        <v>005</v>
      </c>
      <c r="AH292" s="58" t="s">
        <v>930</v>
      </c>
      <c r="AI292" s="60" t="s">
        <v>471</v>
      </c>
      <c r="AJ292" s="51" t="str">
        <f>IF(AI292&lt;&gt;"",VLOOKUP(AI292,LISTAS·PAPP!$X$4:$Y$80,2,0),"")</f>
        <v>NO APLICA</v>
      </c>
      <c r="AK292" s="58" t="s">
        <v>632</v>
      </c>
      <c r="AL292" s="60">
        <v>730601</v>
      </c>
      <c r="AM292" s="51" t="str">
        <f>IF(ISERROR(VLOOKUP(AL292,LISTAS·PAPP!$AD$4:$AE$334,2,0))," ",VLOOKUP(AL292,LISTAS·PAPP!$AD$4:$AE$334,2,0))</f>
        <v>Consultoría, Asesoría e Investigación Especializada</v>
      </c>
      <c r="AN292" s="63">
        <v>0.12</v>
      </c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>
        <v>0.12</v>
      </c>
      <c r="BA292" s="53">
        <f t="shared" si="13"/>
        <v>0.12</v>
      </c>
      <c r="BB292" s="54" t="str">
        <f t="shared" si="14"/>
        <v>OK</v>
      </c>
      <c r="BC292" s="55" t="str">
        <f t="shared" si="15"/>
        <v xml:space="preserve">                </v>
      </c>
    </row>
    <row r="293" spans="1:55" ht="50.1" customHeight="1" x14ac:dyDescent="0.25">
      <c r="A293" s="58" t="s">
        <v>38</v>
      </c>
      <c r="B293" s="58" t="s">
        <v>41</v>
      </c>
      <c r="C293" s="58" t="s">
        <v>61</v>
      </c>
      <c r="D293" s="58" t="s">
        <v>931</v>
      </c>
      <c r="E293" s="51" t="str">
        <f>IF(C293&lt;&gt;"",VLOOKUP(MID(C293,18,5),LISTAS·PAPP!$E$4:$F$76,2,0),"")</f>
        <v>PICHINCHA</v>
      </c>
      <c r="F293" s="58" t="s">
        <v>386</v>
      </c>
      <c r="G293" s="51" t="str">
        <f>IF(F293&lt;&gt;"",VLOOKUP(F293,LISTAS·PAPP!$R$3:$T$221,3,0),"")</f>
        <v xml:space="preserve"> </v>
      </c>
      <c r="H293" s="58" t="s">
        <v>984</v>
      </c>
      <c r="I293" s="66" t="s">
        <v>1049</v>
      </c>
      <c r="J293" s="66" t="s">
        <v>1050</v>
      </c>
      <c r="K293" s="67">
        <v>9</v>
      </c>
      <c r="L293" s="66" t="s">
        <v>1051</v>
      </c>
      <c r="M293" s="60">
        <v>0</v>
      </c>
      <c r="N293" s="60"/>
      <c r="O293" s="60"/>
      <c r="P293" s="60"/>
      <c r="Q293" s="60"/>
      <c r="R293" s="60"/>
      <c r="S293" s="60"/>
      <c r="T293" s="60">
        <v>1</v>
      </c>
      <c r="U293" s="60">
        <v>3</v>
      </c>
      <c r="V293" s="60">
        <v>1</v>
      </c>
      <c r="W293" s="60">
        <v>1</v>
      </c>
      <c r="X293" s="60">
        <v>3</v>
      </c>
      <c r="Y293" s="52" t="str">
        <f>IF(A293&lt;&gt;"",IF(D293="DIRECCIÓN_DE_TRANSFERENCIAS","280 0031",VLOOKUP(C293,LISTAS·PAPP!$C$3:$D$76,2,0)),"")</f>
        <v>280 9999</v>
      </c>
      <c r="Z293" s="61" t="s">
        <v>443</v>
      </c>
      <c r="AA293" s="62">
        <v>0</v>
      </c>
      <c r="AB293" s="62">
        <v>0</v>
      </c>
      <c r="AC293" s="65" t="str">
        <f>IF(D293&lt;&gt;"",VLOOKUP(D293,LISTAS·PAPP!$I$3:$M$16,2,0),"")</f>
        <v>57</v>
      </c>
      <c r="AD293" s="51" t="str">
        <f>IF(D293&lt;&gt;"",VLOOKUP(D293,LISTAS·PAPP!$I$3:$M$16,3,0),"")</f>
        <v>PROTECCIÓN_SOCIAL_A_LA_FAMILIA._ASEGURAMIENTO_NO_CONTRIBUTIVO_E_INCLUSIÓN_ECONÓMICA_Y_MOVILIDAD_SOCIAL</v>
      </c>
      <c r="AE293" s="52" t="str">
        <f>IF(D293&lt;&gt;"",VLOOKUP(D293,LISTAS·PAPP!$I$3:$M$16,4,0),"")</f>
        <v>003</v>
      </c>
      <c r="AF293" s="51" t="str">
        <f>IF(D293&lt;&gt;"",VLOOKUP(D293,LISTAS·PAPP!$I$3:$M$16,5,0),"")</f>
        <v>DISEÑO_E_IMPLEMENTACIÓN_DE_SERVICIOS_DE_INCLUSIÓN_ECONÓMICA_Y_SOCIAL_DIRIGIDOS_A_USUARIOS_DEL_MIES</v>
      </c>
      <c r="AG293" s="52" t="str">
        <f>IF(AH293&lt;&gt;"",VLOOKUP(AH293,LISTAS·PAPP!$O$3:$P$74,2,0),"")</f>
        <v>005</v>
      </c>
      <c r="AH293" s="58" t="s">
        <v>930</v>
      </c>
      <c r="AI293" s="60" t="s">
        <v>471</v>
      </c>
      <c r="AJ293" s="51" t="str">
        <f>IF(AI293&lt;&gt;"",VLOOKUP(AI293,LISTAS·PAPP!$X$4:$Y$80,2,0),"")</f>
        <v>NO APLICA</v>
      </c>
      <c r="AK293" s="58" t="s">
        <v>631</v>
      </c>
      <c r="AL293" s="60">
        <v>710510</v>
      </c>
      <c r="AM293" s="51" t="str">
        <f>IF(ISERROR(VLOOKUP(AL293,LISTAS·PAPP!$AD$4:$AE$334,2,0))," ",VLOOKUP(AL293,LISTAS·PAPP!$AD$4:$AE$334,2,0))</f>
        <v>Servicios Personales por Contrato</v>
      </c>
      <c r="AN293" s="63">
        <v>47681.5</v>
      </c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>
        <v>30285.93</v>
      </c>
      <c r="AZ293" s="64">
        <v>17395.57</v>
      </c>
      <c r="BA293" s="53">
        <f t="shared" si="13"/>
        <v>47681.5</v>
      </c>
      <c r="BB293" s="54" t="str">
        <f t="shared" si="14"/>
        <v>OK</v>
      </c>
      <c r="BC293" s="55" t="str">
        <f t="shared" si="15"/>
        <v xml:space="preserve">                </v>
      </c>
    </row>
    <row r="294" spans="1:55" ht="50.1" customHeight="1" x14ac:dyDescent="0.25">
      <c r="A294" s="58" t="s">
        <v>38</v>
      </c>
      <c r="B294" s="58" t="s">
        <v>41</v>
      </c>
      <c r="C294" s="58" t="s">
        <v>61</v>
      </c>
      <c r="D294" s="58" t="s">
        <v>931</v>
      </c>
      <c r="E294" s="51" t="str">
        <f>IF(C294&lt;&gt;"",VLOOKUP(MID(C294,18,5),LISTAS·PAPP!$E$4:$F$76,2,0),"")</f>
        <v>PICHINCHA</v>
      </c>
      <c r="F294" s="58" t="s">
        <v>386</v>
      </c>
      <c r="G294" s="51" t="str">
        <f>IF(F294&lt;&gt;"",VLOOKUP(F294,LISTAS·PAPP!$R$3:$T$221,3,0),"")</f>
        <v xml:space="preserve"> </v>
      </c>
      <c r="H294" s="58" t="s">
        <v>984</v>
      </c>
      <c r="I294" s="66" t="s">
        <v>1049</v>
      </c>
      <c r="J294" s="66" t="s">
        <v>1050</v>
      </c>
      <c r="K294" s="67">
        <v>9</v>
      </c>
      <c r="L294" s="66" t="s">
        <v>1051</v>
      </c>
      <c r="M294" s="60">
        <v>0</v>
      </c>
      <c r="N294" s="60"/>
      <c r="O294" s="60"/>
      <c r="P294" s="60"/>
      <c r="Q294" s="60"/>
      <c r="R294" s="60"/>
      <c r="S294" s="60"/>
      <c r="T294" s="60">
        <v>1</v>
      </c>
      <c r="U294" s="60">
        <v>3</v>
      </c>
      <c r="V294" s="60">
        <v>1</v>
      </c>
      <c r="W294" s="60">
        <v>1</v>
      </c>
      <c r="X294" s="60">
        <v>3</v>
      </c>
      <c r="Y294" s="52" t="str">
        <f>IF(A294&lt;&gt;"",IF(D294="DIRECCIÓN_DE_TRANSFERENCIAS","280 0031",VLOOKUP(C294,LISTAS·PAPP!$C$3:$D$76,2,0)),"")</f>
        <v>280 9999</v>
      </c>
      <c r="Z294" s="61" t="s">
        <v>443</v>
      </c>
      <c r="AA294" s="62">
        <v>0</v>
      </c>
      <c r="AB294" s="62">
        <v>0</v>
      </c>
      <c r="AC294" s="65" t="str">
        <f>IF(D294&lt;&gt;"",VLOOKUP(D294,LISTAS·PAPP!$I$3:$M$16,2,0),"")</f>
        <v>57</v>
      </c>
      <c r="AD294" s="51" t="str">
        <f>IF(D294&lt;&gt;"",VLOOKUP(D294,LISTAS·PAPP!$I$3:$M$16,3,0),"")</f>
        <v>PROTECCIÓN_SOCIAL_A_LA_FAMILIA._ASEGURAMIENTO_NO_CONTRIBUTIVO_E_INCLUSIÓN_ECONÓMICA_Y_MOVILIDAD_SOCIAL</v>
      </c>
      <c r="AE294" s="52" t="str">
        <f>IF(D294&lt;&gt;"",VLOOKUP(D294,LISTAS·PAPP!$I$3:$M$16,4,0),"")</f>
        <v>003</v>
      </c>
      <c r="AF294" s="51" t="str">
        <f>IF(D294&lt;&gt;"",VLOOKUP(D294,LISTAS·PAPP!$I$3:$M$16,5,0),"")</f>
        <v>DISEÑO_E_IMPLEMENTACIÓN_DE_SERVICIOS_DE_INCLUSIÓN_ECONÓMICA_Y_SOCIAL_DIRIGIDOS_A_USUARIOS_DEL_MIES</v>
      </c>
      <c r="AG294" s="52" t="str">
        <f>IF(AH294&lt;&gt;"",VLOOKUP(AH294,LISTAS·PAPP!$O$3:$P$74,2,0),"")</f>
        <v>005</v>
      </c>
      <c r="AH294" s="58" t="s">
        <v>930</v>
      </c>
      <c r="AI294" s="60" t="s">
        <v>471</v>
      </c>
      <c r="AJ294" s="51" t="str">
        <f>IF(AI294&lt;&gt;"",VLOOKUP(AI294,LISTAS·PAPP!$X$4:$Y$80,2,0),"")</f>
        <v>NO APLICA</v>
      </c>
      <c r="AK294" s="58" t="s">
        <v>631</v>
      </c>
      <c r="AL294" s="60">
        <v>710601</v>
      </c>
      <c r="AM294" s="51" t="str">
        <f>IF(ISERROR(VLOOKUP(AL294,LISTAS·PAPP!$AD$4:$AE$334,2,0))," ",VLOOKUP(AL294,LISTAS·PAPP!$AD$4:$AE$334,2,0))</f>
        <v>Aporte Patronal</v>
      </c>
      <c r="AN294" s="63">
        <v>4644.6899999999996</v>
      </c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>
        <v>2922.55</v>
      </c>
      <c r="AZ294" s="64">
        <v>1722.14</v>
      </c>
      <c r="BA294" s="53">
        <f t="shared" si="13"/>
        <v>4644.6900000000005</v>
      </c>
      <c r="BB294" s="54" t="str">
        <f t="shared" si="14"/>
        <v>OK</v>
      </c>
      <c r="BC294" s="55" t="str">
        <f t="shared" si="15"/>
        <v xml:space="preserve">                </v>
      </c>
    </row>
    <row r="295" spans="1:55" ht="50.1" customHeight="1" x14ac:dyDescent="0.25">
      <c r="A295" s="58" t="s">
        <v>38</v>
      </c>
      <c r="B295" s="58" t="s">
        <v>41</v>
      </c>
      <c r="C295" s="58" t="s">
        <v>61</v>
      </c>
      <c r="D295" s="58" t="s">
        <v>931</v>
      </c>
      <c r="E295" s="51" t="str">
        <f>IF(C295&lt;&gt;"",VLOOKUP(MID(C295,18,5),LISTAS·PAPP!$E$4:$F$76,2,0),"")</f>
        <v>PICHINCHA</v>
      </c>
      <c r="F295" s="58" t="s">
        <v>386</v>
      </c>
      <c r="G295" s="51" t="str">
        <f>IF(F295&lt;&gt;"",VLOOKUP(F295,LISTAS·PAPP!$R$3:$T$221,3,0),"")</f>
        <v xml:space="preserve"> </v>
      </c>
      <c r="H295" s="58" t="s">
        <v>984</v>
      </c>
      <c r="I295" s="66" t="s">
        <v>1049</v>
      </c>
      <c r="J295" s="66" t="s">
        <v>1050</v>
      </c>
      <c r="K295" s="67">
        <v>9</v>
      </c>
      <c r="L295" s="66" t="s">
        <v>1051</v>
      </c>
      <c r="M295" s="60">
        <v>0</v>
      </c>
      <c r="N295" s="60"/>
      <c r="O295" s="60"/>
      <c r="P295" s="60"/>
      <c r="Q295" s="60"/>
      <c r="R295" s="60"/>
      <c r="S295" s="60"/>
      <c r="T295" s="60">
        <v>1</v>
      </c>
      <c r="U295" s="60">
        <v>3</v>
      </c>
      <c r="V295" s="60">
        <v>1</v>
      </c>
      <c r="W295" s="60">
        <v>1</v>
      </c>
      <c r="X295" s="60">
        <v>3</v>
      </c>
      <c r="Y295" s="52" t="str">
        <f>IF(A295&lt;&gt;"",IF(D295="DIRECCIÓN_DE_TRANSFERENCIAS","280 0031",VLOOKUP(C295,LISTAS·PAPP!$C$3:$D$76,2,0)),"")</f>
        <v>280 9999</v>
      </c>
      <c r="Z295" s="61" t="s">
        <v>443</v>
      </c>
      <c r="AA295" s="62">
        <v>0</v>
      </c>
      <c r="AB295" s="62">
        <v>0</v>
      </c>
      <c r="AC295" s="65" t="str">
        <f>IF(D295&lt;&gt;"",VLOOKUP(D295,LISTAS·PAPP!$I$3:$M$16,2,0),"")</f>
        <v>57</v>
      </c>
      <c r="AD295" s="51" t="str">
        <f>IF(D295&lt;&gt;"",VLOOKUP(D295,LISTAS·PAPP!$I$3:$M$16,3,0),"")</f>
        <v>PROTECCIÓN_SOCIAL_A_LA_FAMILIA._ASEGURAMIENTO_NO_CONTRIBUTIVO_E_INCLUSIÓN_ECONÓMICA_Y_MOVILIDAD_SOCIAL</v>
      </c>
      <c r="AE295" s="52" t="str">
        <f>IF(D295&lt;&gt;"",VLOOKUP(D295,LISTAS·PAPP!$I$3:$M$16,4,0),"")</f>
        <v>003</v>
      </c>
      <c r="AF295" s="51" t="str">
        <f>IF(D295&lt;&gt;"",VLOOKUP(D295,LISTAS·PAPP!$I$3:$M$16,5,0),"")</f>
        <v>DISEÑO_E_IMPLEMENTACIÓN_DE_SERVICIOS_DE_INCLUSIÓN_ECONÓMICA_Y_SOCIAL_DIRIGIDOS_A_USUARIOS_DEL_MIES</v>
      </c>
      <c r="AG295" s="52" t="str">
        <f>IF(AH295&lt;&gt;"",VLOOKUP(AH295,LISTAS·PAPP!$O$3:$P$74,2,0),"")</f>
        <v>005</v>
      </c>
      <c r="AH295" s="58" t="s">
        <v>930</v>
      </c>
      <c r="AI295" s="60" t="s">
        <v>471</v>
      </c>
      <c r="AJ295" s="51" t="str">
        <f>IF(AI295&lt;&gt;"",VLOOKUP(AI295,LISTAS·PAPP!$X$4:$Y$80,2,0),"")</f>
        <v>NO APLICA</v>
      </c>
      <c r="AK295" s="58" t="s">
        <v>631</v>
      </c>
      <c r="AL295" s="60">
        <v>710602</v>
      </c>
      <c r="AM295" s="51" t="str">
        <f>IF(ISERROR(VLOOKUP(AL295,LISTAS·PAPP!$AD$4:$AE$334,2,0))," ",VLOOKUP(AL295,LISTAS·PAPP!$AD$4:$AE$334,2,0))</f>
        <v>Fondo de Reserva</v>
      </c>
      <c r="AN295" s="63">
        <v>4009.35</v>
      </c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>
        <v>1378.62</v>
      </c>
      <c r="AZ295" s="64">
        <v>2630.73</v>
      </c>
      <c r="BA295" s="53">
        <f t="shared" si="13"/>
        <v>4009.35</v>
      </c>
      <c r="BB295" s="54" t="str">
        <f t="shared" si="14"/>
        <v>OK</v>
      </c>
      <c r="BC295" s="55" t="str">
        <f t="shared" si="15"/>
        <v xml:space="preserve">                </v>
      </c>
    </row>
    <row r="296" spans="1:55" ht="50.1" customHeight="1" x14ac:dyDescent="0.25">
      <c r="A296" s="58" t="s">
        <v>38</v>
      </c>
      <c r="B296" s="58" t="s">
        <v>41</v>
      </c>
      <c r="C296" s="58" t="s">
        <v>61</v>
      </c>
      <c r="D296" s="58" t="s">
        <v>931</v>
      </c>
      <c r="E296" s="51" t="str">
        <f>IF(C296&lt;&gt;"",VLOOKUP(MID(C296,18,5),LISTAS·PAPP!$E$4:$F$76,2,0),"")</f>
        <v>PICHINCHA</v>
      </c>
      <c r="F296" s="58" t="s">
        <v>386</v>
      </c>
      <c r="G296" s="51" t="str">
        <f>IF(F296&lt;&gt;"",VLOOKUP(F296,LISTAS·PAPP!$R$3:$T$221,3,0),"")</f>
        <v xml:space="preserve"> </v>
      </c>
      <c r="H296" s="58" t="s">
        <v>984</v>
      </c>
      <c r="I296" s="66" t="s">
        <v>1049</v>
      </c>
      <c r="J296" s="66" t="s">
        <v>1050</v>
      </c>
      <c r="K296" s="67">
        <v>9</v>
      </c>
      <c r="L296" s="66" t="s">
        <v>1051</v>
      </c>
      <c r="M296" s="60">
        <v>0</v>
      </c>
      <c r="N296" s="60"/>
      <c r="O296" s="60"/>
      <c r="P296" s="60"/>
      <c r="Q296" s="60"/>
      <c r="R296" s="60"/>
      <c r="S296" s="60"/>
      <c r="T296" s="60">
        <v>1</v>
      </c>
      <c r="U296" s="60">
        <v>3</v>
      </c>
      <c r="V296" s="60">
        <v>1</v>
      </c>
      <c r="W296" s="60">
        <v>1</v>
      </c>
      <c r="X296" s="60">
        <v>3</v>
      </c>
      <c r="Y296" s="52" t="str">
        <f>IF(A296&lt;&gt;"",IF(D296="DIRECCIÓN_DE_TRANSFERENCIAS","280 0031",VLOOKUP(C296,LISTAS·PAPP!$C$3:$D$76,2,0)),"")</f>
        <v>280 9999</v>
      </c>
      <c r="Z296" s="61" t="s">
        <v>443</v>
      </c>
      <c r="AA296" s="62">
        <v>0</v>
      </c>
      <c r="AB296" s="62">
        <v>0</v>
      </c>
      <c r="AC296" s="65" t="str">
        <f>IF(D296&lt;&gt;"",VLOOKUP(D296,LISTAS·PAPP!$I$3:$M$16,2,0),"")</f>
        <v>57</v>
      </c>
      <c r="AD296" s="51" t="str">
        <f>IF(D296&lt;&gt;"",VLOOKUP(D296,LISTAS·PAPP!$I$3:$M$16,3,0),"")</f>
        <v>PROTECCIÓN_SOCIAL_A_LA_FAMILIA._ASEGURAMIENTO_NO_CONTRIBUTIVO_E_INCLUSIÓN_ECONÓMICA_Y_MOVILIDAD_SOCIAL</v>
      </c>
      <c r="AE296" s="52" t="str">
        <f>IF(D296&lt;&gt;"",VLOOKUP(D296,LISTAS·PAPP!$I$3:$M$16,4,0),"")</f>
        <v>003</v>
      </c>
      <c r="AF296" s="51" t="str">
        <f>IF(D296&lt;&gt;"",VLOOKUP(D296,LISTAS·PAPP!$I$3:$M$16,5,0),"")</f>
        <v>DISEÑO_E_IMPLEMENTACIÓN_DE_SERVICIOS_DE_INCLUSIÓN_ECONÓMICA_Y_SOCIAL_DIRIGIDOS_A_USUARIOS_DEL_MIES</v>
      </c>
      <c r="AG296" s="52" t="str">
        <f>IF(AH296&lt;&gt;"",VLOOKUP(AH296,LISTAS·PAPP!$O$3:$P$74,2,0),"")</f>
        <v>005</v>
      </c>
      <c r="AH296" s="58" t="s">
        <v>930</v>
      </c>
      <c r="AI296" s="60" t="s">
        <v>471</v>
      </c>
      <c r="AJ296" s="51" t="str">
        <f>IF(AI296&lt;&gt;"",VLOOKUP(AI296,LISTAS·PAPP!$X$4:$Y$80,2,0),"")</f>
        <v>NO APLICA</v>
      </c>
      <c r="AK296" s="58" t="s">
        <v>631</v>
      </c>
      <c r="AL296" s="60">
        <v>710203</v>
      </c>
      <c r="AM296" s="51" t="str">
        <f>IF(ISERROR(VLOOKUP(AL296,LISTAS·PAPP!$AD$4:$AE$334,2,0))," ",VLOOKUP(AL296,LISTAS·PAPP!$AD$4:$AE$334,2,0))</f>
        <v>Decimo Tercer Sueldo</v>
      </c>
      <c r="AN296" s="63">
        <v>4010.96</v>
      </c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>
        <v>1135.92</v>
      </c>
      <c r="AZ296" s="64">
        <v>2875.04</v>
      </c>
      <c r="BA296" s="53">
        <f t="shared" si="13"/>
        <v>4010.96</v>
      </c>
      <c r="BB296" s="54" t="str">
        <f t="shared" si="14"/>
        <v>OK</v>
      </c>
      <c r="BC296" s="55" t="str">
        <f t="shared" si="15"/>
        <v xml:space="preserve">                </v>
      </c>
    </row>
    <row r="297" spans="1:55" ht="50.1" customHeight="1" x14ac:dyDescent="0.25">
      <c r="A297" s="58" t="s">
        <v>38</v>
      </c>
      <c r="B297" s="58" t="s">
        <v>41</v>
      </c>
      <c r="C297" s="58" t="s">
        <v>61</v>
      </c>
      <c r="D297" s="58" t="s">
        <v>931</v>
      </c>
      <c r="E297" s="51" t="str">
        <f>IF(C297&lt;&gt;"",VLOOKUP(MID(C297,18,5),LISTAS·PAPP!$E$4:$F$76,2,0),"")</f>
        <v>PICHINCHA</v>
      </c>
      <c r="F297" s="58" t="s">
        <v>386</v>
      </c>
      <c r="G297" s="51" t="str">
        <f>IF(F297&lt;&gt;"",VLOOKUP(F297,LISTAS·PAPP!$R$3:$T$221,3,0),"")</f>
        <v xml:space="preserve"> </v>
      </c>
      <c r="H297" s="58" t="s">
        <v>984</v>
      </c>
      <c r="I297" s="66" t="s">
        <v>1049</v>
      </c>
      <c r="J297" s="66" t="s">
        <v>1050</v>
      </c>
      <c r="K297" s="67">
        <v>9</v>
      </c>
      <c r="L297" s="66" t="s">
        <v>1051</v>
      </c>
      <c r="M297" s="60">
        <v>0</v>
      </c>
      <c r="N297" s="60"/>
      <c r="O297" s="60"/>
      <c r="P297" s="60"/>
      <c r="Q297" s="60"/>
      <c r="R297" s="60"/>
      <c r="S297" s="60"/>
      <c r="T297" s="60">
        <v>1</v>
      </c>
      <c r="U297" s="60">
        <v>3</v>
      </c>
      <c r="V297" s="60">
        <v>1</v>
      </c>
      <c r="W297" s="60">
        <v>1</v>
      </c>
      <c r="X297" s="60">
        <v>3</v>
      </c>
      <c r="Y297" s="52" t="str">
        <f>IF(A297&lt;&gt;"",IF(D297="DIRECCIÓN_DE_TRANSFERENCIAS","280 0031",VLOOKUP(C297,LISTAS·PAPP!$C$3:$D$76,2,0)),"")</f>
        <v>280 9999</v>
      </c>
      <c r="Z297" s="61" t="s">
        <v>443</v>
      </c>
      <c r="AA297" s="62">
        <v>0</v>
      </c>
      <c r="AB297" s="62">
        <v>0</v>
      </c>
      <c r="AC297" s="65" t="str">
        <f>IF(D297&lt;&gt;"",VLOOKUP(D297,LISTAS·PAPP!$I$3:$M$16,2,0),"")</f>
        <v>57</v>
      </c>
      <c r="AD297" s="51" t="str">
        <f>IF(D297&lt;&gt;"",VLOOKUP(D297,LISTAS·PAPP!$I$3:$M$16,3,0),"")</f>
        <v>PROTECCIÓN_SOCIAL_A_LA_FAMILIA._ASEGURAMIENTO_NO_CONTRIBUTIVO_E_INCLUSIÓN_ECONÓMICA_Y_MOVILIDAD_SOCIAL</v>
      </c>
      <c r="AE297" s="52" t="str">
        <f>IF(D297&lt;&gt;"",VLOOKUP(D297,LISTAS·PAPP!$I$3:$M$16,4,0),"")</f>
        <v>003</v>
      </c>
      <c r="AF297" s="51" t="str">
        <f>IF(D297&lt;&gt;"",VLOOKUP(D297,LISTAS·PAPP!$I$3:$M$16,5,0),"")</f>
        <v>DISEÑO_E_IMPLEMENTACIÓN_DE_SERVICIOS_DE_INCLUSIÓN_ECONÓMICA_Y_SOCIAL_DIRIGIDOS_A_USUARIOS_DEL_MIES</v>
      </c>
      <c r="AG297" s="52" t="str">
        <f>IF(AH297&lt;&gt;"",VLOOKUP(AH297,LISTAS·PAPP!$O$3:$P$74,2,0),"")</f>
        <v>005</v>
      </c>
      <c r="AH297" s="58" t="s">
        <v>930</v>
      </c>
      <c r="AI297" s="60" t="s">
        <v>471</v>
      </c>
      <c r="AJ297" s="51" t="str">
        <f>IF(AI297&lt;&gt;"",VLOOKUP(AI297,LISTAS·PAPP!$X$4:$Y$80,2,0),"")</f>
        <v>NO APLICA</v>
      </c>
      <c r="AK297" s="58" t="s">
        <v>631</v>
      </c>
      <c r="AL297" s="60">
        <v>710204</v>
      </c>
      <c r="AM297" s="51" t="str">
        <f>IF(ISERROR(VLOOKUP(AL297,LISTAS·PAPP!$AD$4:$AE$334,2,0))," ",VLOOKUP(AL297,LISTAS·PAPP!$AD$4:$AE$334,2,0))</f>
        <v>Decimo Cuarto Sueldo</v>
      </c>
      <c r="AN297" s="63">
        <v>1254.42</v>
      </c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>
        <v>201.36</v>
      </c>
      <c r="AZ297" s="64">
        <v>1053.06</v>
      </c>
      <c r="BA297" s="53">
        <f t="shared" si="13"/>
        <v>1254.42</v>
      </c>
      <c r="BB297" s="54" t="str">
        <f t="shared" si="14"/>
        <v>OK</v>
      </c>
      <c r="BC297" s="55" t="str">
        <f t="shared" si="15"/>
        <v xml:space="preserve">                </v>
      </c>
    </row>
    <row r="298" spans="1:55" ht="50.1" customHeight="1" x14ac:dyDescent="0.25">
      <c r="A298" s="58" t="s">
        <v>39</v>
      </c>
      <c r="B298" s="58" t="s">
        <v>44</v>
      </c>
      <c r="C298" s="58" t="s">
        <v>69</v>
      </c>
      <c r="D298" s="58" t="s">
        <v>179</v>
      </c>
      <c r="E298" s="51" t="str">
        <f>IF(C298&lt;&gt;"",VLOOKUP(MID(C298,18,5),LISTAS·PAPP!$E$4:$F$76,2,0),"")</f>
        <v>CARCHI</v>
      </c>
      <c r="F298" s="58" t="s">
        <v>238</v>
      </c>
      <c r="G298" s="51" t="str">
        <f>IF(F298&lt;&gt;"",VLOOKUP(F298,LISTAS·PAPP!$R$3:$T$221,3,0),"")</f>
        <v>NORTE</v>
      </c>
      <c r="H298" s="58" t="s">
        <v>1053</v>
      </c>
      <c r="I298" s="66" t="s">
        <v>1054</v>
      </c>
      <c r="J298" s="66" t="s">
        <v>1055</v>
      </c>
      <c r="K298" s="67">
        <v>1005</v>
      </c>
      <c r="L298" s="66" t="s">
        <v>1056</v>
      </c>
      <c r="M298" s="60">
        <v>0</v>
      </c>
      <c r="N298" s="60">
        <v>0</v>
      </c>
      <c r="O298" s="60">
        <v>1005</v>
      </c>
      <c r="P298" s="60">
        <v>1005</v>
      </c>
      <c r="Q298" s="60">
        <v>0</v>
      </c>
      <c r="R298" s="60">
        <v>0</v>
      </c>
      <c r="S298" s="60">
        <v>504</v>
      </c>
      <c r="T298" s="60">
        <v>0</v>
      </c>
      <c r="U298" s="60">
        <v>0</v>
      </c>
      <c r="V298" s="60">
        <v>504</v>
      </c>
      <c r="W298" s="60">
        <v>0</v>
      </c>
      <c r="X298" s="60">
        <v>0</v>
      </c>
      <c r="Y298" s="52" t="str">
        <f>IF(A298&lt;&gt;"",IF(D298="DIRECCIÓN_DE_TRANSFERENCIAS","280 0031",VLOOKUP(C298,LISTAS·PAPP!$C$3:$D$76,2,0)),"")</f>
        <v>280 1110</v>
      </c>
      <c r="Z298" s="61">
        <v>5036</v>
      </c>
      <c r="AA298" s="62">
        <v>5045</v>
      </c>
      <c r="AB298" s="62" t="s">
        <v>178</v>
      </c>
      <c r="AC298" s="65" t="str">
        <f>IF(D298&lt;&gt;"",VLOOKUP(D298,LISTAS·PAPP!$I$3:$M$16,2,0),"")</f>
        <v>58</v>
      </c>
      <c r="AD298" s="51" t="str">
        <f>IF(D298&lt;&gt;"",VLOOKUP(D298,LISTAS·PAPP!$I$3:$M$16,3,0),"")</f>
        <v>SERVICIOS_DE_ATENCIÓN_GERONTOLÓGICA</v>
      </c>
      <c r="AE298" s="52" t="str">
        <f>IF(D298&lt;&gt;"",VLOOKUP(D298,LISTAS·PAPP!$I$3:$M$16,4,0),"")</f>
        <v>001</v>
      </c>
      <c r="AF298" s="51" t="str">
        <f>IF(D298&lt;&gt;"",VLOOKUP(D298,LISTAS·PAPP!$I$3:$M$16,5,0),"")</f>
        <v>AMPLIACION_DE_COBERTURA_Y_MEJORAMIENTO_DE_LOS_SERVICIOS_DE_ATENCION_A_PERSONAS_ADULTAS_MAYORES_EN_24_PROVINCIAS_DEL_PAIS</v>
      </c>
      <c r="AG298" s="52" t="str">
        <f>IF(AH298&lt;&gt;"",VLOOKUP(AH298,LISTAS·PAPP!$O$3:$P$74,2,0),"")</f>
        <v>001</v>
      </c>
      <c r="AH298" s="58" t="s">
        <v>865</v>
      </c>
      <c r="AI298" s="60" t="s">
        <v>471</v>
      </c>
      <c r="AJ298" s="51" t="str">
        <f>IF(AI298&lt;&gt;"",VLOOKUP(AI298,LISTAS·PAPP!$X$4:$Y$80,2,0),"")</f>
        <v>NO APLICA</v>
      </c>
      <c r="AK298" s="58" t="s">
        <v>635</v>
      </c>
      <c r="AL298" s="60">
        <v>780104</v>
      </c>
      <c r="AM298" s="51" t="str">
        <f>IF(ISERROR(VLOOKUP(AL298,LISTAS·PAPP!$AD$4:$AE$334,2,0))," ",VLOOKUP(AL298,LISTAS·PAPP!$AD$4:$AE$334,2,0))</f>
        <v>A Gobiernos Autónomos Descentralizados</v>
      </c>
      <c r="AN298" s="63">
        <v>254494.93</v>
      </c>
      <c r="AO298" s="64">
        <v>0</v>
      </c>
      <c r="AP298" s="64">
        <v>0</v>
      </c>
      <c r="AQ298" s="64">
        <v>0</v>
      </c>
      <c r="AR298" s="64">
        <v>77093.81</v>
      </c>
      <c r="AS298" s="64">
        <v>0</v>
      </c>
      <c r="AT298" s="64">
        <v>20870.7</v>
      </c>
      <c r="AU298" s="64">
        <v>58904.69</v>
      </c>
      <c r="AV298" s="64">
        <v>6388.95</v>
      </c>
      <c r="AW298" s="64">
        <v>27224.14</v>
      </c>
      <c r="AX298" s="64">
        <v>25875.34</v>
      </c>
      <c r="AY298" s="64">
        <v>38137.300000000003</v>
      </c>
      <c r="AZ298" s="64">
        <v>0</v>
      </c>
      <c r="BA298" s="53">
        <f t="shared" si="13"/>
        <v>254494.93000000005</v>
      </c>
      <c r="BB298" s="54" t="str">
        <f t="shared" si="14"/>
        <v>OK</v>
      </c>
      <c r="BC298" s="55" t="str">
        <f t="shared" si="15"/>
        <v xml:space="preserve">                </v>
      </c>
    </row>
    <row r="299" spans="1:55" ht="50.1" customHeight="1" x14ac:dyDescent="0.25">
      <c r="A299" s="58" t="s">
        <v>39</v>
      </c>
      <c r="B299" s="58" t="s">
        <v>44</v>
      </c>
      <c r="C299" s="58" t="s">
        <v>69</v>
      </c>
      <c r="D299" s="58" t="s">
        <v>179</v>
      </c>
      <c r="E299" s="51" t="str">
        <f>IF(C299&lt;&gt;"",VLOOKUP(MID(C299,18,5),LISTAS·PAPP!$E$4:$F$76,2,0),"")</f>
        <v>CARCHI</v>
      </c>
      <c r="F299" s="58" t="s">
        <v>238</v>
      </c>
      <c r="G299" s="51" t="str">
        <f>IF(F299&lt;&gt;"",VLOOKUP(F299,LISTAS·PAPP!$R$3:$T$221,3,0),"")</f>
        <v>NORTE</v>
      </c>
      <c r="H299" s="58" t="s">
        <v>1053</v>
      </c>
      <c r="I299" s="66" t="s">
        <v>1054</v>
      </c>
      <c r="J299" s="66" t="s">
        <v>1055</v>
      </c>
      <c r="K299" s="67">
        <v>0</v>
      </c>
      <c r="L299" s="66" t="s">
        <v>1056</v>
      </c>
      <c r="M299" s="60">
        <v>0</v>
      </c>
      <c r="N299" s="60">
        <v>0</v>
      </c>
      <c r="O299" s="60">
        <v>0</v>
      </c>
      <c r="P299" s="60">
        <v>0</v>
      </c>
      <c r="Q299" s="60">
        <v>0</v>
      </c>
      <c r="R299" s="60">
        <v>0</v>
      </c>
      <c r="S299" s="60">
        <v>0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52" t="str">
        <f>IF(A299&lt;&gt;"",IF(D299="DIRECCIÓN_DE_TRANSFERENCIAS","280 0031",VLOOKUP(C299,LISTAS·PAPP!$C$3:$D$76,2,0)),"")</f>
        <v>280 1110</v>
      </c>
      <c r="Z299" s="61">
        <v>5036</v>
      </c>
      <c r="AA299" s="62">
        <v>5045</v>
      </c>
      <c r="AB299" s="62" t="s">
        <v>178</v>
      </c>
      <c r="AC299" s="65" t="str">
        <f>IF(D299&lt;&gt;"",VLOOKUP(D299,LISTAS·PAPP!$I$3:$M$16,2,0),"")</f>
        <v>58</v>
      </c>
      <c r="AD299" s="51" t="str">
        <f>IF(D299&lt;&gt;"",VLOOKUP(D299,LISTAS·PAPP!$I$3:$M$16,3,0),"")</f>
        <v>SERVICIOS_DE_ATENCIÓN_GERONTOLÓGICA</v>
      </c>
      <c r="AE299" s="52" t="str">
        <f>IF(D299&lt;&gt;"",VLOOKUP(D299,LISTAS·PAPP!$I$3:$M$16,4,0),"")</f>
        <v>001</v>
      </c>
      <c r="AF299" s="51" t="str">
        <f>IF(D299&lt;&gt;"",VLOOKUP(D299,LISTAS·PAPP!$I$3:$M$16,5,0),"")</f>
        <v>AMPLIACION_DE_COBERTURA_Y_MEJORAMIENTO_DE_LOS_SERVICIOS_DE_ATENCION_A_PERSONAS_ADULTAS_MAYORES_EN_24_PROVINCIAS_DEL_PAIS</v>
      </c>
      <c r="AG299" s="52" t="str">
        <f>IF(AH299&lt;&gt;"",VLOOKUP(AH299,LISTAS·PAPP!$O$3:$P$74,2,0),"")</f>
        <v>001</v>
      </c>
      <c r="AH299" s="58" t="s">
        <v>865</v>
      </c>
      <c r="AI299" s="60" t="s">
        <v>471</v>
      </c>
      <c r="AJ299" s="51" t="str">
        <f>IF(AI299&lt;&gt;"",VLOOKUP(AI299,LISTAS·PAPP!$X$4:$Y$80,2,0),"")</f>
        <v>NO APLICA</v>
      </c>
      <c r="AK299" s="58" t="s">
        <v>635</v>
      </c>
      <c r="AL299" s="60">
        <v>780204</v>
      </c>
      <c r="AM299" s="51" t="str">
        <f>IF(ISERROR(VLOOKUP(AL299,LISTAS·PAPP!$AD$4:$AE$334,2,0))," ",VLOOKUP(AL299,LISTAS·PAPP!$AD$4:$AE$334,2,0))</f>
        <v>Transferencias o Donaciones al Sector Privado no Financiero</v>
      </c>
      <c r="AN299" s="63">
        <v>0</v>
      </c>
      <c r="AO299" s="64">
        <v>0</v>
      </c>
      <c r="AP299" s="64">
        <v>0</v>
      </c>
      <c r="AQ299" s="64">
        <v>0</v>
      </c>
      <c r="AR299" s="64">
        <v>0</v>
      </c>
      <c r="AS299" s="64">
        <v>0</v>
      </c>
      <c r="AT299" s="64">
        <v>0</v>
      </c>
      <c r="AU299" s="64">
        <v>0</v>
      </c>
      <c r="AV299" s="64">
        <v>0</v>
      </c>
      <c r="AW299" s="64">
        <v>0</v>
      </c>
      <c r="AX299" s="64">
        <v>0</v>
      </c>
      <c r="AY299" s="64">
        <v>0</v>
      </c>
      <c r="AZ299" s="64">
        <v>0</v>
      </c>
      <c r="BA299" s="53">
        <f t="shared" si="13"/>
        <v>0</v>
      </c>
      <c r="BB299" s="54" t="str">
        <f t="shared" si="14"/>
        <v>OK</v>
      </c>
      <c r="BC299" s="55" t="str">
        <f t="shared" si="15"/>
        <v xml:space="preserve">                </v>
      </c>
    </row>
    <row r="300" spans="1:55" ht="50.1" customHeight="1" x14ac:dyDescent="0.25">
      <c r="A300" s="58" t="s">
        <v>39</v>
      </c>
      <c r="B300" s="58" t="s">
        <v>44</v>
      </c>
      <c r="C300" s="58" t="s">
        <v>70</v>
      </c>
      <c r="D300" s="58" t="s">
        <v>179</v>
      </c>
      <c r="E300" s="51" t="str">
        <f>IF(C300&lt;&gt;"",VLOOKUP(MID(C300,18,5),LISTAS·PAPP!$E$4:$F$76,2,0),"")</f>
        <v>ESMERALDAS</v>
      </c>
      <c r="F300" s="58" t="s">
        <v>185</v>
      </c>
      <c r="G300" s="51" t="str">
        <f>IF(F300&lt;&gt;"",VLOOKUP(F300,LISTAS·PAPP!$R$3:$T$221,3,0),"")</f>
        <v xml:space="preserve"> </v>
      </c>
      <c r="H300" s="58" t="s">
        <v>1053</v>
      </c>
      <c r="I300" s="66" t="s">
        <v>1054</v>
      </c>
      <c r="J300" s="66" t="s">
        <v>1055</v>
      </c>
      <c r="K300" s="67">
        <v>1136.8000000000002</v>
      </c>
      <c r="L300" s="66" t="s">
        <v>1056</v>
      </c>
      <c r="M300" s="60">
        <v>0</v>
      </c>
      <c r="N300" s="60">
        <v>0</v>
      </c>
      <c r="O300" s="60">
        <v>1136.8000000000002</v>
      </c>
      <c r="P300" s="60">
        <v>1136.8000000000002</v>
      </c>
      <c r="Q300" s="60">
        <v>0</v>
      </c>
      <c r="R300" s="60">
        <v>0</v>
      </c>
      <c r="S300" s="60">
        <v>644.80000000000007</v>
      </c>
      <c r="T300" s="60">
        <v>0</v>
      </c>
      <c r="U300" s="60">
        <v>0</v>
      </c>
      <c r="V300" s="60">
        <v>644.80000000000007</v>
      </c>
      <c r="W300" s="60">
        <v>0</v>
      </c>
      <c r="X300" s="60">
        <v>0</v>
      </c>
      <c r="Y300" s="52" t="str">
        <f>IF(A300&lt;&gt;"",IF(D300="DIRECCIÓN_DE_TRANSFERENCIAS","280 0031",VLOOKUP(C300,LISTAS·PAPP!$C$3:$D$76,2,0)),"")</f>
        <v>280 1210</v>
      </c>
      <c r="Z300" s="61">
        <v>5036</v>
      </c>
      <c r="AA300" s="62">
        <v>5045</v>
      </c>
      <c r="AB300" s="62" t="s">
        <v>178</v>
      </c>
      <c r="AC300" s="65" t="str">
        <f>IF(D300&lt;&gt;"",VLOOKUP(D300,LISTAS·PAPP!$I$3:$M$16,2,0),"")</f>
        <v>58</v>
      </c>
      <c r="AD300" s="51" t="str">
        <f>IF(D300&lt;&gt;"",VLOOKUP(D300,LISTAS·PAPP!$I$3:$M$16,3,0),"")</f>
        <v>SERVICIOS_DE_ATENCIÓN_GERONTOLÓGICA</v>
      </c>
      <c r="AE300" s="52" t="str">
        <f>IF(D300&lt;&gt;"",VLOOKUP(D300,LISTAS·PAPP!$I$3:$M$16,4,0),"")</f>
        <v>001</v>
      </c>
      <c r="AF300" s="51" t="str">
        <f>IF(D300&lt;&gt;"",VLOOKUP(D300,LISTAS·PAPP!$I$3:$M$16,5,0),"")</f>
        <v>AMPLIACION_DE_COBERTURA_Y_MEJORAMIENTO_DE_LOS_SERVICIOS_DE_ATENCION_A_PERSONAS_ADULTAS_MAYORES_EN_24_PROVINCIAS_DEL_PAIS</v>
      </c>
      <c r="AG300" s="52" t="str">
        <f>IF(AH300&lt;&gt;"",VLOOKUP(AH300,LISTAS·PAPP!$O$3:$P$74,2,0),"")</f>
        <v>001</v>
      </c>
      <c r="AH300" s="58" t="s">
        <v>865</v>
      </c>
      <c r="AI300" s="60" t="s">
        <v>471</v>
      </c>
      <c r="AJ300" s="51" t="str">
        <f>IF(AI300&lt;&gt;"",VLOOKUP(AI300,LISTAS·PAPP!$X$4:$Y$80,2,0),"")</f>
        <v>NO APLICA</v>
      </c>
      <c r="AK300" s="58" t="s">
        <v>635</v>
      </c>
      <c r="AL300" s="60">
        <v>780104</v>
      </c>
      <c r="AM300" s="51" t="str">
        <f>IF(ISERROR(VLOOKUP(AL300,LISTAS·PAPP!$AD$4:$AE$334,2,0))," ",VLOOKUP(AL300,LISTAS·PAPP!$AD$4:$AE$334,2,0))</f>
        <v>A Gobiernos Autónomos Descentralizados</v>
      </c>
      <c r="AN300" s="63">
        <v>11713.16</v>
      </c>
      <c r="AO300" s="64">
        <v>0</v>
      </c>
      <c r="AP300" s="64">
        <v>0</v>
      </c>
      <c r="AQ300" s="64">
        <v>0</v>
      </c>
      <c r="AR300" s="64">
        <v>0</v>
      </c>
      <c r="AS300" s="64">
        <v>0</v>
      </c>
      <c r="AT300" s="64">
        <v>4685.26</v>
      </c>
      <c r="AU300" s="64">
        <v>0</v>
      </c>
      <c r="AV300" s="64">
        <v>3513.95</v>
      </c>
      <c r="AW300" s="64">
        <v>0</v>
      </c>
      <c r="AX300" s="64">
        <v>3345.97</v>
      </c>
      <c r="AY300" s="64">
        <v>167.98</v>
      </c>
      <c r="AZ300" s="64"/>
      <c r="BA300" s="53">
        <f t="shared" si="13"/>
        <v>11713.159999999998</v>
      </c>
      <c r="BB300" s="54" t="str">
        <f t="shared" si="14"/>
        <v>OK</v>
      </c>
      <c r="BC300" s="55" t="str">
        <f t="shared" si="15"/>
        <v xml:space="preserve">                </v>
      </c>
    </row>
    <row r="301" spans="1:55" ht="50.1" customHeight="1" x14ac:dyDescent="0.25">
      <c r="A301" s="58" t="s">
        <v>39</v>
      </c>
      <c r="B301" s="58" t="s">
        <v>44</v>
      </c>
      <c r="C301" s="58" t="s">
        <v>70</v>
      </c>
      <c r="D301" s="58" t="s">
        <v>179</v>
      </c>
      <c r="E301" s="51" t="str">
        <f>IF(C301&lt;&gt;"",VLOOKUP(MID(C301,18,5),LISTAS·PAPP!$E$4:$F$76,2,0),"")</f>
        <v>ESMERALDAS</v>
      </c>
      <c r="F301" s="58" t="s">
        <v>185</v>
      </c>
      <c r="G301" s="51" t="str">
        <f>IF(F301&lt;&gt;"",VLOOKUP(F301,LISTAS·PAPP!$R$3:$T$221,3,0),"")</f>
        <v xml:space="preserve"> </v>
      </c>
      <c r="H301" s="58" t="s">
        <v>1053</v>
      </c>
      <c r="I301" s="66" t="s">
        <v>1054</v>
      </c>
      <c r="J301" s="66" t="s">
        <v>1055</v>
      </c>
      <c r="K301" s="67">
        <v>284.20000000000005</v>
      </c>
      <c r="L301" s="66" t="s">
        <v>1056</v>
      </c>
      <c r="M301" s="60">
        <v>0</v>
      </c>
      <c r="N301" s="60">
        <v>0</v>
      </c>
      <c r="O301" s="60">
        <v>284.20000000000005</v>
      </c>
      <c r="P301" s="60">
        <v>284.20000000000005</v>
      </c>
      <c r="Q301" s="60">
        <v>0</v>
      </c>
      <c r="R301" s="60">
        <v>0</v>
      </c>
      <c r="S301" s="60">
        <v>161.20000000000002</v>
      </c>
      <c r="T301" s="60">
        <v>0</v>
      </c>
      <c r="U301" s="60">
        <v>0</v>
      </c>
      <c r="V301" s="60">
        <v>161.20000000000002</v>
      </c>
      <c r="W301" s="60">
        <v>0</v>
      </c>
      <c r="X301" s="60">
        <v>0</v>
      </c>
      <c r="Y301" s="52" t="str">
        <f>IF(A301&lt;&gt;"",IF(D301="DIRECCIÓN_DE_TRANSFERENCIAS","280 0031",VLOOKUP(C301,LISTAS·PAPP!$C$3:$D$76,2,0)),"")</f>
        <v>280 1210</v>
      </c>
      <c r="Z301" s="61">
        <v>5036</v>
      </c>
      <c r="AA301" s="62">
        <v>5045</v>
      </c>
      <c r="AB301" s="62" t="s">
        <v>178</v>
      </c>
      <c r="AC301" s="65" t="str">
        <f>IF(D301&lt;&gt;"",VLOOKUP(D301,LISTAS·PAPP!$I$3:$M$16,2,0),"")</f>
        <v>58</v>
      </c>
      <c r="AD301" s="51" t="str">
        <f>IF(D301&lt;&gt;"",VLOOKUP(D301,LISTAS·PAPP!$I$3:$M$16,3,0),"")</f>
        <v>SERVICIOS_DE_ATENCIÓN_GERONTOLÓGICA</v>
      </c>
      <c r="AE301" s="52" t="str">
        <f>IF(D301&lt;&gt;"",VLOOKUP(D301,LISTAS·PAPP!$I$3:$M$16,4,0),"")</f>
        <v>001</v>
      </c>
      <c r="AF301" s="51" t="str">
        <f>IF(D301&lt;&gt;"",VLOOKUP(D301,LISTAS·PAPP!$I$3:$M$16,5,0),"")</f>
        <v>AMPLIACION_DE_COBERTURA_Y_MEJORAMIENTO_DE_LOS_SERVICIOS_DE_ATENCION_A_PERSONAS_ADULTAS_MAYORES_EN_24_PROVINCIAS_DEL_PAIS</v>
      </c>
      <c r="AG301" s="52" t="str">
        <f>IF(AH301&lt;&gt;"",VLOOKUP(AH301,LISTAS·PAPP!$O$3:$P$74,2,0),"")</f>
        <v>001</v>
      </c>
      <c r="AH301" s="58" t="s">
        <v>865</v>
      </c>
      <c r="AI301" s="60" t="s">
        <v>471</v>
      </c>
      <c r="AJ301" s="51" t="str">
        <f>IF(AI301&lt;&gt;"",VLOOKUP(AI301,LISTAS·PAPP!$X$4:$Y$80,2,0),"")</f>
        <v>NO APLICA</v>
      </c>
      <c r="AK301" s="58" t="s">
        <v>635</v>
      </c>
      <c r="AL301" s="60">
        <v>780204</v>
      </c>
      <c r="AM301" s="51" t="str">
        <f>IF(ISERROR(VLOOKUP(AL301,LISTAS·PAPP!$AD$4:$AE$334,2,0))," ",VLOOKUP(AL301,LISTAS·PAPP!$AD$4:$AE$334,2,0))</f>
        <v>Transferencias o Donaciones al Sector Privado no Financiero</v>
      </c>
      <c r="AN301" s="63">
        <v>130488.48</v>
      </c>
      <c r="AO301" s="64">
        <v>0</v>
      </c>
      <c r="AP301" s="64">
        <v>0</v>
      </c>
      <c r="AQ301" s="64">
        <v>0</v>
      </c>
      <c r="AR301" s="64">
        <v>0</v>
      </c>
      <c r="AS301" s="64">
        <v>5856.58</v>
      </c>
      <c r="AT301" s="64">
        <v>28969.55</v>
      </c>
      <c r="AU301" s="64">
        <v>0</v>
      </c>
      <c r="AV301" s="64">
        <v>4320.1400000000003</v>
      </c>
      <c r="AW301" s="64">
        <v>10222.459999999999</v>
      </c>
      <c r="AX301" s="64">
        <v>11504.7</v>
      </c>
      <c r="AY301" s="64">
        <v>69615.05</v>
      </c>
      <c r="AZ301" s="64">
        <v>0</v>
      </c>
      <c r="BA301" s="53">
        <f t="shared" si="13"/>
        <v>130488.48</v>
      </c>
      <c r="BB301" s="54" t="str">
        <f t="shared" si="14"/>
        <v>OK</v>
      </c>
      <c r="BC301" s="55" t="str">
        <f t="shared" si="15"/>
        <v xml:space="preserve">                </v>
      </c>
    </row>
    <row r="302" spans="1:55" ht="50.1" customHeight="1" x14ac:dyDescent="0.25">
      <c r="A302" s="58" t="s">
        <v>39</v>
      </c>
      <c r="B302" s="58" t="s">
        <v>44</v>
      </c>
      <c r="C302" s="58" t="s">
        <v>72</v>
      </c>
      <c r="D302" s="58" t="s">
        <v>179</v>
      </c>
      <c r="E302" s="51" t="str">
        <f>IF(C302&lt;&gt;"",VLOOKUP(MID(C302,18,5),LISTAS·PAPP!$E$4:$F$76,2,0),"")</f>
        <v>ESMERALDAS</v>
      </c>
      <c r="F302" s="58" t="s">
        <v>280</v>
      </c>
      <c r="G302" s="51" t="str">
        <f>IF(F302&lt;&gt;"",VLOOKUP(F302,LISTAS·PAPP!$R$3:$T$221,3,0),"")</f>
        <v>NORTE</v>
      </c>
      <c r="H302" s="58" t="s">
        <v>1053</v>
      </c>
      <c r="I302" s="66" t="s">
        <v>1054</v>
      </c>
      <c r="J302" s="66" t="s">
        <v>1055</v>
      </c>
      <c r="K302" s="67">
        <v>280</v>
      </c>
      <c r="L302" s="66" t="s">
        <v>1056</v>
      </c>
      <c r="M302" s="60">
        <v>0</v>
      </c>
      <c r="N302" s="60">
        <v>0</v>
      </c>
      <c r="O302" s="60">
        <v>280</v>
      </c>
      <c r="P302" s="60">
        <v>280</v>
      </c>
      <c r="Q302" s="60">
        <v>0</v>
      </c>
      <c r="R302" s="60">
        <v>0</v>
      </c>
      <c r="S302" s="60">
        <v>280</v>
      </c>
      <c r="T302" s="60">
        <v>0</v>
      </c>
      <c r="U302" s="60">
        <v>0</v>
      </c>
      <c r="V302" s="60">
        <v>280</v>
      </c>
      <c r="W302" s="60">
        <v>0</v>
      </c>
      <c r="X302" s="60">
        <v>0</v>
      </c>
      <c r="Y302" s="52" t="str">
        <f>IF(A302&lt;&gt;"",IF(D302="DIRECCIÓN_DE_TRANSFERENCIAS","280 0031",VLOOKUP(C302,LISTAS·PAPP!$C$3:$D$76,2,0)),"")</f>
        <v>280 1330</v>
      </c>
      <c r="Z302" s="61">
        <v>5036</v>
      </c>
      <c r="AA302" s="62">
        <v>5045</v>
      </c>
      <c r="AB302" s="62" t="s">
        <v>178</v>
      </c>
      <c r="AC302" s="65" t="str">
        <f>IF(D302&lt;&gt;"",VLOOKUP(D302,LISTAS·PAPP!$I$3:$M$16,2,0),"")</f>
        <v>58</v>
      </c>
      <c r="AD302" s="51" t="str">
        <f>IF(D302&lt;&gt;"",VLOOKUP(D302,LISTAS·PAPP!$I$3:$M$16,3,0),"")</f>
        <v>SERVICIOS_DE_ATENCIÓN_GERONTOLÓGICA</v>
      </c>
      <c r="AE302" s="52" t="str">
        <f>IF(D302&lt;&gt;"",VLOOKUP(D302,LISTAS·PAPP!$I$3:$M$16,4,0),"")</f>
        <v>001</v>
      </c>
      <c r="AF302" s="51" t="str">
        <f>IF(D302&lt;&gt;"",VLOOKUP(D302,LISTAS·PAPP!$I$3:$M$16,5,0),"")</f>
        <v>AMPLIACION_DE_COBERTURA_Y_MEJORAMIENTO_DE_LOS_SERVICIOS_DE_ATENCION_A_PERSONAS_ADULTAS_MAYORES_EN_24_PROVINCIAS_DEL_PAIS</v>
      </c>
      <c r="AG302" s="52" t="str">
        <f>IF(AH302&lt;&gt;"",VLOOKUP(AH302,LISTAS·PAPP!$O$3:$P$74,2,0),"")</f>
        <v>001</v>
      </c>
      <c r="AH302" s="58" t="s">
        <v>865</v>
      </c>
      <c r="AI302" s="60" t="s">
        <v>471</v>
      </c>
      <c r="AJ302" s="51" t="str">
        <f>IF(AI302&lt;&gt;"",VLOOKUP(AI302,LISTAS·PAPP!$X$4:$Y$80,2,0),"")</f>
        <v>NO APLICA</v>
      </c>
      <c r="AK302" s="58" t="s">
        <v>635</v>
      </c>
      <c r="AL302" s="60">
        <v>780104</v>
      </c>
      <c r="AM302" s="51" t="str">
        <f>IF(ISERROR(VLOOKUP(AL302,LISTAS·PAPP!$AD$4:$AE$334,2,0))," ",VLOOKUP(AL302,LISTAS·PAPP!$AD$4:$AE$334,2,0))</f>
        <v>A Gobiernos Autónomos Descentralizados</v>
      </c>
      <c r="AN302" s="63">
        <v>89445.92</v>
      </c>
      <c r="AO302" s="64">
        <v>0</v>
      </c>
      <c r="AP302" s="64">
        <v>0</v>
      </c>
      <c r="AQ302" s="64">
        <v>0</v>
      </c>
      <c r="AR302" s="64">
        <v>30667.18</v>
      </c>
      <c r="AS302" s="64">
        <v>0</v>
      </c>
      <c r="AT302" s="64">
        <v>5111.2</v>
      </c>
      <c r="AU302" s="64">
        <v>7398.79</v>
      </c>
      <c r="AV302" s="64">
        <v>10702.56</v>
      </c>
      <c r="AW302" s="64">
        <v>3631.61</v>
      </c>
      <c r="AX302" s="64">
        <v>7065.7</v>
      </c>
      <c r="AY302" s="64">
        <v>24868.880000000001</v>
      </c>
      <c r="AZ302" s="64">
        <v>0</v>
      </c>
      <c r="BA302" s="53">
        <f t="shared" si="13"/>
        <v>89445.92</v>
      </c>
      <c r="BB302" s="54" t="str">
        <f t="shared" si="14"/>
        <v>OK</v>
      </c>
      <c r="BC302" s="55" t="str">
        <f t="shared" si="15"/>
        <v xml:space="preserve">                </v>
      </c>
    </row>
    <row r="303" spans="1:55" ht="50.1" customHeight="1" x14ac:dyDescent="0.25">
      <c r="A303" s="58" t="s">
        <v>39</v>
      </c>
      <c r="B303" s="58" t="s">
        <v>44</v>
      </c>
      <c r="C303" s="58" t="s">
        <v>73</v>
      </c>
      <c r="D303" s="58" t="s">
        <v>179</v>
      </c>
      <c r="E303" s="51" t="str">
        <f>IF(C303&lt;&gt;"",VLOOKUP(MID(C303,18,5),LISTAS·PAPP!$E$4:$F$76,2,0),"")</f>
        <v>IMBABURA</v>
      </c>
      <c r="F303" s="58" t="s">
        <v>313</v>
      </c>
      <c r="G303" s="51" t="str">
        <f>IF(F303&lt;&gt;"",VLOOKUP(F303,LISTAS·PAPP!$R$3:$T$221,3,0),"")</f>
        <v xml:space="preserve"> </v>
      </c>
      <c r="H303" s="58" t="s">
        <v>1053</v>
      </c>
      <c r="I303" s="66" t="s">
        <v>1054</v>
      </c>
      <c r="J303" s="66" t="s">
        <v>1055</v>
      </c>
      <c r="K303" s="67">
        <v>896</v>
      </c>
      <c r="L303" s="66" t="s">
        <v>1056</v>
      </c>
      <c r="M303" s="60">
        <v>0</v>
      </c>
      <c r="N303" s="60">
        <v>0</v>
      </c>
      <c r="O303" s="60">
        <v>896</v>
      </c>
      <c r="P303" s="60">
        <v>896</v>
      </c>
      <c r="Q303" s="60">
        <v>0</v>
      </c>
      <c r="R303" s="60">
        <v>0</v>
      </c>
      <c r="S303" s="60">
        <v>896</v>
      </c>
      <c r="T303" s="60">
        <v>0</v>
      </c>
      <c r="U303" s="60">
        <v>0</v>
      </c>
      <c r="V303" s="60">
        <v>896</v>
      </c>
      <c r="W303" s="60">
        <v>0</v>
      </c>
      <c r="X303" s="60">
        <v>0</v>
      </c>
      <c r="Y303" s="52" t="str">
        <f>IF(A303&lt;&gt;"",IF(D303="DIRECCIÓN_DE_TRANSFERENCIAS","280 0031",VLOOKUP(C303,LISTAS·PAPP!$C$3:$D$76,2,0)),"")</f>
        <v>280 1410</v>
      </c>
      <c r="Z303" s="61">
        <v>5036</v>
      </c>
      <c r="AA303" s="62">
        <v>5045</v>
      </c>
      <c r="AB303" s="62" t="s">
        <v>178</v>
      </c>
      <c r="AC303" s="65" t="str">
        <f>IF(D303&lt;&gt;"",VLOOKUP(D303,LISTAS·PAPP!$I$3:$M$16,2,0),"")</f>
        <v>58</v>
      </c>
      <c r="AD303" s="51" t="str">
        <f>IF(D303&lt;&gt;"",VLOOKUP(D303,LISTAS·PAPP!$I$3:$M$16,3,0),"")</f>
        <v>SERVICIOS_DE_ATENCIÓN_GERONTOLÓGICA</v>
      </c>
      <c r="AE303" s="52" t="str">
        <f>IF(D303&lt;&gt;"",VLOOKUP(D303,LISTAS·PAPP!$I$3:$M$16,4,0),"")</f>
        <v>001</v>
      </c>
      <c r="AF303" s="51" t="str">
        <f>IF(D303&lt;&gt;"",VLOOKUP(D303,LISTAS·PAPP!$I$3:$M$16,5,0),"")</f>
        <v>AMPLIACION_DE_COBERTURA_Y_MEJORAMIENTO_DE_LOS_SERVICIOS_DE_ATENCION_A_PERSONAS_ADULTAS_MAYORES_EN_24_PROVINCIAS_DEL_PAIS</v>
      </c>
      <c r="AG303" s="52" t="str">
        <f>IF(AH303&lt;&gt;"",VLOOKUP(AH303,LISTAS·PAPP!$O$3:$P$74,2,0),"")</f>
        <v>001</v>
      </c>
      <c r="AH303" s="58" t="s">
        <v>865</v>
      </c>
      <c r="AI303" s="60" t="s">
        <v>471</v>
      </c>
      <c r="AJ303" s="51" t="str">
        <f>IF(AI303&lt;&gt;"",VLOOKUP(AI303,LISTAS·PAPP!$X$4:$Y$80,2,0),"")</f>
        <v>NO APLICA</v>
      </c>
      <c r="AK303" s="58" t="s">
        <v>635</v>
      </c>
      <c r="AL303" s="60">
        <v>780104</v>
      </c>
      <c r="AM303" s="51" t="str">
        <f>IF(ISERROR(VLOOKUP(AL303,LISTAS·PAPP!$AD$4:$AE$334,2,0))," ",VLOOKUP(AL303,LISTAS·PAPP!$AD$4:$AE$334,2,0))</f>
        <v>A Gobiernos Autónomos Descentralizados</v>
      </c>
      <c r="AN303" s="63">
        <v>357699.69</v>
      </c>
      <c r="AO303" s="64">
        <v>0</v>
      </c>
      <c r="AP303" s="64">
        <v>0</v>
      </c>
      <c r="AQ303" s="64">
        <v>0</v>
      </c>
      <c r="AR303" s="64">
        <v>117561.33</v>
      </c>
      <c r="AS303" s="64">
        <v>10222.39</v>
      </c>
      <c r="AT303" s="64">
        <v>0</v>
      </c>
      <c r="AU303" s="64">
        <v>40936.959999999999</v>
      </c>
      <c r="AV303" s="64">
        <v>3833.4</v>
      </c>
      <c r="AW303" s="64">
        <v>43869.23</v>
      </c>
      <c r="AX303" s="64">
        <v>11782.86</v>
      </c>
      <c r="AY303" s="64">
        <v>129493.52</v>
      </c>
      <c r="AZ303" s="64">
        <v>0</v>
      </c>
      <c r="BA303" s="53">
        <f t="shared" si="13"/>
        <v>357699.69</v>
      </c>
      <c r="BB303" s="54" t="str">
        <f t="shared" si="14"/>
        <v>OK</v>
      </c>
      <c r="BC303" s="55" t="str">
        <f t="shared" si="15"/>
        <v xml:space="preserve">                </v>
      </c>
    </row>
    <row r="304" spans="1:55" ht="50.1" customHeight="1" x14ac:dyDescent="0.25">
      <c r="A304" s="58" t="s">
        <v>39</v>
      </c>
      <c r="B304" s="58" t="s">
        <v>44</v>
      </c>
      <c r="C304" s="58" t="s">
        <v>73</v>
      </c>
      <c r="D304" s="58" t="s">
        <v>179</v>
      </c>
      <c r="E304" s="51" t="str">
        <f>IF(C304&lt;&gt;"",VLOOKUP(MID(C304,18,5),LISTAS·PAPP!$E$4:$F$76,2,0),"")</f>
        <v>IMBABURA</v>
      </c>
      <c r="F304" s="58" t="s">
        <v>313</v>
      </c>
      <c r="G304" s="51" t="str">
        <f>IF(F304&lt;&gt;"",VLOOKUP(F304,LISTAS·PAPP!$R$3:$T$221,3,0),"")</f>
        <v xml:space="preserve"> </v>
      </c>
      <c r="H304" s="58" t="s">
        <v>1053</v>
      </c>
      <c r="I304" s="66" t="s">
        <v>1054</v>
      </c>
      <c r="J304" s="66" t="s">
        <v>1055</v>
      </c>
      <c r="K304" s="67">
        <v>224</v>
      </c>
      <c r="L304" s="66" t="s">
        <v>1056</v>
      </c>
      <c r="M304" s="60">
        <v>0</v>
      </c>
      <c r="N304" s="60">
        <v>0</v>
      </c>
      <c r="O304" s="60">
        <v>224</v>
      </c>
      <c r="P304" s="60">
        <v>224</v>
      </c>
      <c r="Q304" s="60">
        <v>0</v>
      </c>
      <c r="R304" s="60">
        <v>0</v>
      </c>
      <c r="S304" s="60">
        <v>224</v>
      </c>
      <c r="T304" s="60">
        <v>0</v>
      </c>
      <c r="U304" s="60">
        <v>0</v>
      </c>
      <c r="V304" s="60">
        <v>224</v>
      </c>
      <c r="W304" s="60">
        <v>0</v>
      </c>
      <c r="X304" s="60">
        <v>0</v>
      </c>
      <c r="Y304" s="52" t="str">
        <f>IF(A304&lt;&gt;"",IF(D304="DIRECCIÓN_DE_TRANSFERENCIAS","280 0031",VLOOKUP(C304,LISTAS·PAPP!$C$3:$D$76,2,0)),"")</f>
        <v>280 1410</v>
      </c>
      <c r="Z304" s="61">
        <v>5036</v>
      </c>
      <c r="AA304" s="62">
        <v>5045</v>
      </c>
      <c r="AB304" s="62" t="s">
        <v>178</v>
      </c>
      <c r="AC304" s="65" t="str">
        <f>IF(D304&lt;&gt;"",VLOOKUP(D304,LISTAS·PAPP!$I$3:$M$16,2,0),"")</f>
        <v>58</v>
      </c>
      <c r="AD304" s="51" t="str">
        <f>IF(D304&lt;&gt;"",VLOOKUP(D304,LISTAS·PAPP!$I$3:$M$16,3,0),"")</f>
        <v>SERVICIOS_DE_ATENCIÓN_GERONTOLÓGICA</v>
      </c>
      <c r="AE304" s="52" t="str">
        <f>IF(D304&lt;&gt;"",VLOOKUP(D304,LISTAS·PAPP!$I$3:$M$16,4,0),"")</f>
        <v>001</v>
      </c>
      <c r="AF304" s="51" t="str">
        <f>IF(D304&lt;&gt;"",VLOOKUP(D304,LISTAS·PAPP!$I$3:$M$16,5,0),"")</f>
        <v>AMPLIACION_DE_COBERTURA_Y_MEJORAMIENTO_DE_LOS_SERVICIOS_DE_ATENCION_A_PERSONAS_ADULTAS_MAYORES_EN_24_PROVINCIAS_DEL_PAIS</v>
      </c>
      <c r="AG304" s="52" t="str">
        <f>IF(AH304&lt;&gt;"",VLOOKUP(AH304,LISTAS·PAPP!$O$3:$P$74,2,0),"")</f>
        <v>001</v>
      </c>
      <c r="AH304" s="58" t="s">
        <v>865</v>
      </c>
      <c r="AI304" s="60" t="s">
        <v>471</v>
      </c>
      <c r="AJ304" s="51" t="str">
        <f>IF(AI304&lt;&gt;"",VLOOKUP(AI304,LISTAS·PAPP!$X$4:$Y$80,2,0),"")</f>
        <v>NO APLICA</v>
      </c>
      <c r="AK304" s="58" t="s">
        <v>635</v>
      </c>
      <c r="AL304" s="60">
        <v>780204</v>
      </c>
      <c r="AM304" s="51" t="str">
        <f>IF(ISERROR(VLOOKUP(AL304,LISTAS·PAPP!$AD$4:$AE$334,2,0))," ",VLOOKUP(AL304,LISTAS·PAPP!$AD$4:$AE$334,2,0))</f>
        <v>Transferencias o Donaciones al Sector Privado no Financiero</v>
      </c>
      <c r="AN304" s="63">
        <v>0</v>
      </c>
      <c r="AO304" s="64">
        <v>0</v>
      </c>
      <c r="AP304" s="64">
        <v>0</v>
      </c>
      <c r="AQ304" s="64">
        <v>0</v>
      </c>
      <c r="AR304" s="64">
        <v>0</v>
      </c>
      <c r="AS304" s="64">
        <v>0</v>
      </c>
      <c r="AT304" s="64">
        <v>0</v>
      </c>
      <c r="AU304" s="64">
        <v>0</v>
      </c>
      <c r="AV304" s="64">
        <v>0</v>
      </c>
      <c r="AW304" s="64">
        <v>0</v>
      </c>
      <c r="AX304" s="64">
        <v>0</v>
      </c>
      <c r="AY304" s="64">
        <v>0</v>
      </c>
      <c r="AZ304" s="64">
        <v>0</v>
      </c>
      <c r="BA304" s="53">
        <f t="shared" si="13"/>
        <v>0</v>
      </c>
      <c r="BB304" s="54" t="str">
        <f t="shared" si="14"/>
        <v>OK</v>
      </c>
      <c r="BC304" s="55" t="str">
        <f t="shared" si="15"/>
        <v xml:space="preserve">                </v>
      </c>
    </row>
    <row r="305" spans="1:55" ht="50.1" customHeight="1" x14ac:dyDescent="0.25">
      <c r="A305" s="58" t="s">
        <v>39</v>
      </c>
      <c r="B305" s="58" t="s">
        <v>44</v>
      </c>
      <c r="C305" s="58" t="s">
        <v>71</v>
      </c>
      <c r="D305" s="58" t="s">
        <v>179</v>
      </c>
      <c r="E305" s="51" t="str">
        <f>IF(C305&lt;&gt;"",VLOOKUP(MID(C305,18,5),LISTAS·PAPP!$E$4:$F$76,2,0),"")</f>
        <v>SUCUMBIOS</v>
      </c>
      <c r="F305" s="58" t="s">
        <v>399</v>
      </c>
      <c r="G305" s="51" t="str">
        <f>IF(F305&lt;&gt;"",VLOOKUP(F305,LISTAS·PAPP!$R$3:$T$221,3,0),"")</f>
        <v>NORTE</v>
      </c>
      <c r="H305" s="58" t="s">
        <v>1053</v>
      </c>
      <c r="I305" s="66" t="s">
        <v>1054</v>
      </c>
      <c r="J305" s="66" t="s">
        <v>1055</v>
      </c>
      <c r="K305" s="67">
        <v>600</v>
      </c>
      <c r="L305" s="66" t="s">
        <v>1056</v>
      </c>
      <c r="M305" s="60">
        <v>0</v>
      </c>
      <c r="N305" s="60">
        <v>0</v>
      </c>
      <c r="O305" s="60">
        <v>600</v>
      </c>
      <c r="P305" s="60">
        <v>600</v>
      </c>
      <c r="Q305" s="60">
        <v>0</v>
      </c>
      <c r="R305" s="60">
        <v>0</v>
      </c>
      <c r="S305" s="60">
        <v>600</v>
      </c>
      <c r="T305" s="60">
        <v>0</v>
      </c>
      <c r="U305" s="60">
        <v>0</v>
      </c>
      <c r="V305" s="60">
        <v>600</v>
      </c>
      <c r="W305" s="60">
        <v>0</v>
      </c>
      <c r="X305" s="60">
        <v>0</v>
      </c>
      <c r="Y305" s="52" t="str">
        <f>IF(A305&lt;&gt;"",IF(D305="DIRECCIÓN_DE_TRANSFERENCIAS","280 0031",VLOOKUP(C305,LISTAS·PAPP!$C$3:$D$76,2,0)),"")</f>
        <v>280 1520</v>
      </c>
      <c r="Z305" s="61">
        <v>5036</v>
      </c>
      <c r="AA305" s="62">
        <v>5045</v>
      </c>
      <c r="AB305" s="62" t="s">
        <v>178</v>
      </c>
      <c r="AC305" s="65" t="str">
        <f>IF(D305&lt;&gt;"",VLOOKUP(D305,LISTAS·PAPP!$I$3:$M$16,2,0),"")</f>
        <v>58</v>
      </c>
      <c r="AD305" s="51" t="str">
        <f>IF(D305&lt;&gt;"",VLOOKUP(D305,LISTAS·PAPP!$I$3:$M$16,3,0),"")</f>
        <v>SERVICIOS_DE_ATENCIÓN_GERONTOLÓGICA</v>
      </c>
      <c r="AE305" s="52" t="str">
        <f>IF(D305&lt;&gt;"",VLOOKUP(D305,LISTAS·PAPP!$I$3:$M$16,4,0),"")</f>
        <v>001</v>
      </c>
      <c r="AF305" s="51" t="str">
        <f>IF(D305&lt;&gt;"",VLOOKUP(D305,LISTAS·PAPP!$I$3:$M$16,5,0),"")</f>
        <v>AMPLIACION_DE_COBERTURA_Y_MEJORAMIENTO_DE_LOS_SERVICIOS_DE_ATENCION_A_PERSONAS_ADULTAS_MAYORES_EN_24_PROVINCIAS_DEL_PAIS</v>
      </c>
      <c r="AG305" s="52" t="str">
        <f>IF(AH305&lt;&gt;"",VLOOKUP(AH305,LISTAS·PAPP!$O$3:$P$74,2,0),"")</f>
        <v>001</v>
      </c>
      <c r="AH305" s="58" t="s">
        <v>865</v>
      </c>
      <c r="AI305" s="60" t="s">
        <v>471</v>
      </c>
      <c r="AJ305" s="51" t="str">
        <f>IF(AI305&lt;&gt;"",VLOOKUP(AI305,LISTAS·PAPP!$X$4:$Y$80,2,0),"")</f>
        <v>NO APLICA</v>
      </c>
      <c r="AK305" s="58" t="s">
        <v>635</v>
      </c>
      <c r="AL305" s="60">
        <v>780104</v>
      </c>
      <c r="AM305" s="51" t="str">
        <f>IF(ISERROR(VLOOKUP(AL305,LISTAS·PAPP!$AD$4:$AE$334,2,0))," ",VLOOKUP(AL305,LISTAS·PAPP!$AD$4:$AE$334,2,0))</f>
        <v>A Gobiernos Autónomos Descentralizados</v>
      </c>
      <c r="AN305" s="63">
        <v>175696.95</v>
      </c>
      <c r="AO305" s="64">
        <v>0</v>
      </c>
      <c r="AP305" s="64">
        <v>0</v>
      </c>
      <c r="AQ305" s="64">
        <v>0</v>
      </c>
      <c r="AR305" s="64">
        <v>70278.78</v>
      </c>
      <c r="AS305" s="64">
        <v>0</v>
      </c>
      <c r="AT305" s="64">
        <v>0</v>
      </c>
      <c r="AU305" s="64">
        <v>0</v>
      </c>
      <c r="AV305" s="64">
        <v>40735.08</v>
      </c>
      <c r="AW305" s="64">
        <v>11465.94</v>
      </c>
      <c r="AX305" s="64">
        <v>0</v>
      </c>
      <c r="AY305" s="64">
        <v>53217.15</v>
      </c>
      <c r="AZ305" s="64">
        <v>0</v>
      </c>
      <c r="BA305" s="53">
        <f t="shared" si="13"/>
        <v>175696.95</v>
      </c>
      <c r="BB305" s="54" t="str">
        <f t="shared" si="14"/>
        <v>OK</v>
      </c>
      <c r="BC305" s="55" t="str">
        <f t="shared" si="15"/>
        <v xml:space="preserve">                </v>
      </c>
    </row>
    <row r="306" spans="1:55" ht="50.1" customHeight="1" x14ac:dyDescent="0.25">
      <c r="A306" s="58" t="s">
        <v>39</v>
      </c>
      <c r="B306" s="58" t="s">
        <v>44</v>
      </c>
      <c r="C306" s="58" t="s">
        <v>71</v>
      </c>
      <c r="D306" s="58" t="s">
        <v>179</v>
      </c>
      <c r="E306" s="51" t="str">
        <f>IF(C306&lt;&gt;"",VLOOKUP(MID(C306,18,5),LISTAS·PAPP!$E$4:$F$76,2,0),"")</f>
        <v>SUCUMBIOS</v>
      </c>
      <c r="F306" s="58" t="s">
        <v>399</v>
      </c>
      <c r="G306" s="51" t="str">
        <f>IF(F306&lt;&gt;"",VLOOKUP(F306,LISTAS·PAPP!$R$3:$T$221,3,0),"")</f>
        <v>NORTE</v>
      </c>
      <c r="H306" s="58" t="s">
        <v>1053</v>
      </c>
      <c r="I306" s="66" t="s">
        <v>1054</v>
      </c>
      <c r="J306" s="66" t="s">
        <v>1055</v>
      </c>
      <c r="K306" s="67">
        <v>0</v>
      </c>
      <c r="L306" s="66" t="s">
        <v>1056</v>
      </c>
      <c r="M306" s="60">
        <v>0</v>
      </c>
      <c r="N306" s="60">
        <v>0</v>
      </c>
      <c r="O306" s="60">
        <v>0</v>
      </c>
      <c r="P306" s="60">
        <v>0</v>
      </c>
      <c r="Q306" s="60">
        <v>0</v>
      </c>
      <c r="R306" s="60">
        <v>0</v>
      </c>
      <c r="S306" s="60">
        <v>0</v>
      </c>
      <c r="T306" s="60">
        <v>0</v>
      </c>
      <c r="U306" s="60">
        <v>0</v>
      </c>
      <c r="V306" s="60">
        <v>0</v>
      </c>
      <c r="W306" s="60">
        <v>0</v>
      </c>
      <c r="X306" s="60">
        <v>0</v>
      </c>
      <c r="Y306" s="52" t="str">
        <f>IF(A306&lt;&gt;"",IF(D306="DIRECCIÓN_DE_TRANSFERENCIAS","280 0031",VLOOKUP(C306,LISTAS·PAPP!$C$3:$D$76,2,0)),"")</f>
        <v>280 1520</v>
      </c>
      <c r="Z306" s="61">
        <v>5036</v>
      </c>
      <c r="AA306" s="62">
        <v>5045</v>
      </c>
      <c r="AB306" s="62" t="s">
        <v>178</v>
      </c>
      <c r="AC306" s="65" t="str">
        <f>IF(D306&lt;&gt;"",VLOOKUP(D306,LISTAS·PAPP!$I$3:$M$16,2,0),"")</f>
        <v>58</v>
      </c>
      <c r="AD306" s="51" t="str">
        <f>IF(D306&lt;&gt;"",VLOOKUP(D306,LISTAS·PAPP!$I$3:$M$16,3,0),"")</f>
        <v>SERVICIOS_DE_ATENCIÓN_GERONTOLÓGICA</v>
      </c>
      <c r="AE306" s="52" t="str">
        <f>IF(D306&lt;&gt;"",VLOOKUP(D306,LISTAS·PAPP!$I$3:$M$16,4,0),"")</f>
        <v>001</v>
      </c>
      <c r="AF306" s="51" t="str">
        <f>IF(D306&lt;&gt;"",VLOOKUP(D306,LISTAS·PAPP!$I$3:$M$16,5,0),"")</f>
        <v>AMPLIACION_DE_COBERTURA_Y_MEJORAMIENTO_DE_LOS_SERVICIOS_DE_ATENCION_A_PERSONAS_ADULTAS_MAYORES_EN_24_PROVINCIAS_DEL_PAIS</v>
      </c>
      <c r="AG306" s="52" t="str">
        <f>IF(AH306&lt;&gt;"",VLOOKUP(AH306,LISTAS·PAPP!$O$3:$P$74,2,0),"")</f>
        <v>001</v>
      </c>
      <c r="AH306" s="58" t="s">
        <v>865</v>
      </c>
      <c r="AI306" s="60" t="s">
        <v>471</v>
      </c>
      <c r="AJ306" s="51" t="str">
        <f>IF(AI306&lt;&gt;"",VLOOKUP(AI306,LISTAS·PAPP!$X$4:$Y$80,2,0),"")</f>
        <v>NO APLICA</v>
      </c>
      <c r="AK306" s="58" t="s">
        <v>635</v>
      </c>
      <c r="AL306" s="60">
        <v>780204</v>
      </c>
      <c r="AM306" s="51" t="str">
        <f>IF(ISERROR(VLOOKUP(AL306,LISTAS·PAPP!$AD$4:$AE$334,2,0))," ",VLOOKUP(AL306,LISTAS·PAPP!$AD$4:$AE$334,2,0))</f>
        <v>Transferencias o Donaciones al Sector Privado no Financiero</v>
      </c>
      <c r="AN306" s="63">
        <v>0</v>
      </c>
      <c r="AO306" s="64">
        <v>0</v>
      </c>
      <c r="AP306" s="64">
        <v>0</v>
      </c>
      <c r="AQ306" s="64">
        <v>0</v>
      </c>
      <c r="AR306" s="64">
        <v>0</v>
      </c>
      <c r="AS306" s="64">
        <v>0</v>
      </c>
      <c r="AT306" s="64">
        <v>0</v>
      </c>
      <c r="AU306" s="64">
        <v>0</v>
      </c>
      <c r="AV306" s="64">
        <v>0</v>
      </c>
      <c r="AW306" s="64">
        <v>0</v>
      </c>
      <c r="AX306" s="64">
        <v>0</v>
      </c>
      <c r="AY306" s="64">
        <v>0</v>
      </c>
      <c r="AZ306" s="64">
        <v>0</v>
      </c>
      <c r="BA306" s="53">
        <f t="shared" si="13"/>
        <v>0</v>
      </c>
      <c r="BB306" s="54" t="str">
        <f t="shared" si="14"/>
        <v>OK</v>
      </c>
      <c r="BC306" s="55" t="str">
        <f t="shared" si="15"/>
        <v xml:space="preserve">                </v>
      </c>
    </row>
    <row r="307" spans="1:55" ht="50.1" customHeight="1" x14ac:dyDescent="0.25">
      <c r="A307" s="58" t="s">
        <v>39</v>
      </c>
      <c r="B307" s="58" t="s">
        <v>45</v>
      </c>
      <c r="C307" s="58" t="s">
        <v>84</v>
      </c>
      <c r="D307" s="58" t="s">
        <v>179</v>
      </c>
      <c r="E307" s="51" t="str">
        <f>IF(C307&lt;&gt;"",VLOOKUP(MID(C307,18,5),LISTAS·PAPP!$E$4:$F$76,2,0),"")</f>
        <v>NAPO</v>
      </c>
      <c r="F307" s="58" t="s">
        <v>374</v>
      </c>
      <c r="G307" s="51" t="str">
        <f>IF(F307&lt;&gt;"",VLOOKUP(F307,LISTAS·PAPP!$R$3:$T$221,3,0),"")</f>
        <v xml:space="preserve"> </v>
      </c>
      <c r="H307" s="58" t="s">
        <v>1053</v>
      </c>
      <c r="I307" s="66" t="s">
        <v>1054</v>
      </c>
      <c r="J307" s="66" t="s">
        <v>1055</v>
      </c>
      <c r="K307" s="67">
        <v>260</v>
      </c>
      <c r="L307" s="66" t="s">
        <v>1056</v>
      </c>
      <c r="M307" s="60">
        <v>0</v>
      </c>
      <c r="N307" s="60">
        <v>0</v>
      </c>
      <c r="O307" s="60">
        <v>260</v>
      </c>
      <c r="P307" s="60">
        <v>260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0</v>
      </c>
      <c r="W307" s="60">
        <v>0</v>
      </c>
      <c r="X307" s="60">
        <v>0</v>
      </c>
      <c r="Y307" s="52" t="str">
        <f>IF(A307&lt;&gt;"",IF(D307="DIRECCIÓN_DE_TRANSFERENCIAS","280 0031",VLOOKUP(C307,LISTAS·PAPP!$C$3:$D$76,2,0)),"")</f>
        <v>280 2110</v>
      </c>
      <c r="Z307" s="61">
        <v>5036</v>
      </c>
      <c r="AA307" s="62">
        <v>5045</v>
      </c>
      <c r="AB307" s="62" t="s">
        <v>178</v>
      </c>
      <c r="AC307" s="65" t="str">
        <f>IF(D307&lt;&gt;"",VLOOKUP(D307,LISTAS·PAPP!$I$3:$M$16,2,0),"")</f>
        <v>58</v>
      </c>
      <c r="AD307" s="51" t="str">
        <f>IF(D307&lt;&gt;"",VLOOKUP(D307,LISTAS·PAPP!$I$3:$M$16,3,0),"")</f>
        <v>SERVICIOS_DE_ATENCIÓN_GERONTOLÓGICA</v>
      </c>
      <c r="AE307" s="52" t="str">
        <f>IF(D307&lt;&gt;"",VLOOKUP(D307,LISTAS·PAPP!$I$3:$M$16,4,0),"")</f>
        <v>001</v>
      </c>
      <c r="AF307" s="51" t="str">
        <f>IF(D307&lt;&gt;"",VLOOKUP(D307,LISTAS·PAPP!$I$3:$M$16,5,0),"")</f>
        <v>AMPLIACION_DE_COBERTURA_Y_MEJORAMIENTO_DE_LOS_SERVICIOS_DE_ATENCION_A_PERSONAS_ADULTAS_MAYORES_EN_24_PROVINCIAS_DEL_PAIS</v>
      </c>
      <c r="AG307" s="52" t="str">
        <f>IF(AH307&lt;&gt;"",VLOOKUP(AH307,LISTAS·PAPP!$O$3:$P$74,2,0),"")</f>
        <v>001</v>
      </c>
      <c r="AH307" s="58" t="s">
        <v>865</v>
      </c>
      <c r="AI307" s="60" t="s">
        <v>471</v>
      </c>
      <c r="AJ307" s="51" t="str">
        <f>IF(AI307&lt;&gt;"",VLOOKUP(AI307,LISTAS·PAPP!$X$4:$Y$80,2,0),"")</f>
        <v>NO APLICA</v>
      </c>
      <c r="AK307" s="58" t="s">
        <v>635</v>
      </c>
      <c r="AL307" s="60">
        <v>780104</v>
      </c>
      <c r="AM307" s="51" t="str">
        <f>IF(ISERROR(VLOOKUP(AL307,LISTAS·PAPP!$AD$4:$AE$334,2,0))," ",VLOOKUP(AL307,LISTAS·PAPP!$AD$4:$AE$334,2,0))</f>
        <v>A Gobiernos Autónomos Descentralizados</v>
      </c>
      <c r="AN307" s="63">
        <v>88390.83</v>
      </c>
      <c r="AO307" s="64">
        <v>0</v>
      </c>
      <c r="AP307" s="64">
        <v>0</v>
      </c>
      <c r="AQ307" s="64">
        <v>0</v>
      </c>
      <c r="AR307" s="64">
        <v>24063.75</v>
      </c>
      <c r="AS307" s="64">
        <v>0</v>
      </c>
      <c r="AT307" s="64">
        <v>0</v>
      </c>
      <c r="AU307" s="64">
        <v>0</v>
      </c>
      <c r="AV307" s="64">
        <v>0</v>
      </c>
      <c r="AW307" s="64">
        <v>0</v>
      </c>
      <c r="AX307" s="64">
        <v>0</v>
      </c>
      <c r="AY307" s="64">
        <v>64327.08</v>
      </c>
      <c r="AZ307" s="64">
        <v>0</v>
      </c>
      <c r="BA307" s="53">
        <f t="shared" si="13"/>
        <v>88390.83</v>
      </c>
      <c r="BB307" s="54" t="str">
        <f t="shared" si="14"/>
        <v>OK</v>
      </c>
      <c r="BC307" s="55" t="str">
        <f t="shared" si="15"/>
        <v xml:space="preserve">                </v>
      </c>
    </row>
    <row r="308" spans="1:55" ht="50.1" customHeight="1" x14ac:dyDescent="0.25">
      <c r="A308" s="58" t="s">
        <v>39</v>
      </c>
      <c r="B308" s="58" t="s">
        <v>45</v>
      </c>
      <c r="C308" s="58" t="s">
        <v>86</v>
      </c>
      <c r="D308" s="58" t="s">
        <v>179</v>
      </c>
      <c r="E308" s="51" t="str">
        <f>IF(C308&lt;&gt;"",VLOOKUP(MID(C308,18,5),LISTAS·PAPP!$E$4:$F$76,2,0),"")</f>
        <v>PICHINCHA</v>
      </c>
      <c r="F308" s="58" t="s">
        <v>388</v>
      </c>
      <c r="G308" s="51" t="str">
        <f>IF(F308&lt;&gt;"",VLOOKUP(F308,LISTAS·PAPP!$R$3:$T$221,3,0),"")</f>
        <v xml:space="preserve"> </v>
      </c>
      <c r="H308" s="58" t="s">
        <v>1053</v>
      </c>
      <c r="I308" s="66" t="s">
        <v>1054</v>
      </c>
      <c r="J308" s="66" t="s">
        <v>1055</v>
      </c>
      <c r="K308" s="67">
        <v>75</v>
      </c>
      <c r="L308" s="66" t="s">
        <v>1056</v>
      </c>
      <c r="M308" s="60">
        <v>0</v>
      </c>
      <c r="N308" s="60">
        <v>0</v>
      </c>
      <c r="O308" s="60">
        <v>75</v>
      </c>
      <c r="P308" s="60">
        <v>75</v>
      </c>
      <c r="Q308" s="60">
        <v>0</v>
      </c>
      <c r="R308" s="60">
        <v>0</v>
      </c>
      <c r="S308" s="60">
        <v>0</v>
      </c>
      <c r="T308" s="60">
        <v>0</v>
      </c>
      <c r="U308" s="60">
        <v>0</v>
      </c>
      <c r="V308" s="60">
        <v>0</v>
      </c>
      <c r="W308" s="60">
        <v>0</v>
      </c>
      <c r="X308" s="60">
        <v>0</v>
      </c>
      <c r="Y308" s="52" t="str">
        <f>IF(A308&lt;&gt;"",IF(D308="DIRECCIÓN_DE_TRANSFERENCIAS","280 0031",VLOOKUP(C308,LISTAS·PAPP!$C$3:$D$76,2,0)),"")</f>
        <v>280 2230</v>
      </c>
      <c r="Z308" s="61">
        <v>5036</v>
      </c>
      <c r="AA308" s="62">
        <v>5045</v>
      </c>
      <c r="AB308" s="62" t="s">
        <v>178</v>
      </c>
      <c r="AC308" s="65" t="str">
        <f>IF(D308&lt;&gt;"",VLOOKUP(D308,LISTAS·PAPP!$I$3:$M$16,2,0),"")</f>
        <v>58</v>
      </c>
      <c r="AD308" s="51" t="str">
        <f>IF(D308&lt;&gt;"",VLOOKUP(D308,LISTAS·PAPP!$I$3:$M$16,3,0),"")</f>
        <v>SERVICIOS_DE_ATENCIÓN_GERONTOLÓGICA</v>
      </c>
      <c r="AE308" s="52" t="str">
        <f>IF(D308&lt;&gt;"",VLOOKUP(D308,LISTAS·PAPP!$I$3:$M$16,4,0),"")</f>
        <v>001</v>
      </c>
      <c r="AF308" s="51" t="str">
        <f>IF(D308&lt;&gt;"",VLOOKUP(D308,LISTAS·PAPP!$I$3:$M$16,5,0),"")</f>
        <v>AMPLIACION_DE_COBERTURA_Y_MEJORAMIENTO_DE_LOS_SERVICIOS_DE_ATENCION_A_PERSONAS_ADULTAS_MAYORES_EN_24_PROVINCIAS_DEL_PAIS</v>
      </c>
      <c r="AG308" s="52" t="str">
        <f>IF(AH308&lt;&gt;"",VLOOKUP(AH308,LISTAS·PAPP!$O$3:$P$74,2,0),"")</f>
        <v>001</v>
      </c>
      <c r="AH308" s="58" t="s">
        <v>865</v>
      </c>
      <c r="AI308" s="60" t="s">
        <v>471</v>
      </c>
      <c r="AJ308" s="51" t="str">
        <f>IF(AI308&lt;&gt;"",VLOOKUP(AI308,LISTAS·PAPP!$X$4:$Y$80,2,0),"")</f>
        <v>NO APLICA</v>
      </c>
      <c r="AK308" s="58" t="s">
        <v>635</v>
      </c>
      <c r="AL308" s="60">
        <v>780204</v>
      </c>
      <c r="AM308" s="51" t="str">
        <f>IF(ISERROR(VLOOKUP(AL308,LISTAS·PAPP!$AD$4:$AE$334,2,0))," ",VLOOKUP(AL308,LISTAS·PAPP!$AD$4:$AE$334,2,0))</f>
        <v>Transferencias o Donaciones al Sector Privado no Financiero</v>
      </c>
      <c r="AN308" s="63">
        <v>7446.88</v>
      </c>
      <c r="AO308" s="64">
        <v>0</v>
      </c>
      <c r="AP308" s="64"/>
      <c r="AQ308" s="64">
        <v>0</v>
      </c>
      <c r="AR308" s="64">
        <v>2978.75</v>
      </c>
      <c r="AS308" s="64">
        <v>0</v>
      </c>
      <c r="AT308" s="64">
        <v>0</v>
      </c>
      <c r="AU308" s="64">
        <v>1590.05</v>
      </c>
      <c r="AV308" s="64">
        <v>0</v>
      </c>
      <c r="AW308" s="64">
        <v>0</v>
      </c>
      <c r="AX308" s="64">
        <v>1763.01</v>
      </c>
      <c r="AY308" s="64">
        <v>1115.07</v>
      </c>
      <c r="AZ308" s="64">
        <v>0</v>
      </c>
      <c r="BA308" s="53">
        <f t="shared" si="13"/>
        <v>7446.88</v>
      </c>
      <c r="BB308" s="54" t="str">
        <f t="shared" si="14"/>
        <v>OK</v>
      </c>
      <c r="BC308" s="55" t="str">
        <f t="shared" si="15"/>
        <v xml:space="preserve">                </v>
      </c>
    </row>
    <row r="309" spans="1:55" ht="50.1" customHeight="1" x14ac:dyDescent="0.25">
      <c r="A309" s="58" t="s">
        <v>39</v>
      </c>
      <c r="B309" s="58" t="s">
        <v>45</v>
      </c>
      <c r="C309" s="58" t="s">
        <v>86</v>
      </c>
      <c r="D309" s="58" t="s">
        <v>179</v>
      </c>
      <c r="E309" s="51" t="str">
        <f>IF(C309&lt;&gt;"",VLOOKUP(MID(C309,18,5),LISTAS·PAPP!$E$4:$F$76,2,0),"")</f>
        <v>PICHINCHA</v>
      </c>
      <c r="F309" s="58" t="s">
        <v>388</v>
      </c>
      <c r="G309" s="51" t="str">
        <f>IF(F309&lt;&gt;"",VLOOKUP(F309,LISTAS·PAPP!$R$3:$T$221,3,0),"")</f>
        <v xml:space="preserve"> </v>
      </c>
      <c r="H309" s="58" t="s">
        <v>1053</v>
      </c>
      <c r="I309" s="66" t="s">
        <v>1054</v>
      </c>
      <c r="J309" s="66" t="s">
        <v>1055</v>
      </c>
      <c r="K309" s="67">
        <v>300</v>
      </c>
      <c r="L309" s="66" t="s">
        <v>1056</v>
      </c>
      <c r="M309" s="60">
        <v>0</v>
      </c>
      <c r="N309" s="60">
        <v>0</v>
      </c>
      <c r="O309" s="60">
        <v>300</v>
      </c>
      <c r="P309" s="60">
        <v>300</v>
      </c>
      <c r="Q309" s="60">
        <v>0</v>
      </c>
      <c r="R309" s="60">
        <v>0</v>
      </c>
      <c r="S309" s="60">
        <v>0</v>
      </c>
      <c r="T309" s="60">
        <v>0</v>
      </c>
      <c r="U309" s="60">
        <v>0</v>
      </c>
      <c r="V309" s="60">
        <v>0</v>
      </c>
      <c r="W309" s="60">
        <v>0</v>
      </c>
      <c r="X309" s="60">
        <v>0</v>
      </c>
      <c r="Y309" s="52" t="str">
        <f>IF(A309&lt;&gt;"",IF(D309="DIRECCIÓN_DE_TRANSFERENCIAS","280 0031",VLOOKUP(C309,LISTAS·PAPP!$C$3:$D$76,2,0)),"")</f>
        <v>280 2230</v>
      </c>
      <c r="Z309" s="61">
        <v>5036</v>
      </c>
      <c r="AA309" s="62">
        <v>5045</v>
      </c>
      <c r="AB309" s="62" t="s">
        <v>178</v>
      </c>
      <c r="AC309" s="65" t="str">
        <f>IF(D309&lt;&gt;"",VLOOKUP(D309,LISTAS·PAPP!$I$3:$M$16,2,0),"")</f>
        <v>58</v>
      </c>
      <c r="AD309" s="51" t="str">
        <f>IF(D309&lt;&gt;"",VLOOKUP(D309,LISTAS·PAPP!$I$3:$M$16,3,0),"")</f>
        <v>SERVICIOS_DE_ATENCIÓN_GERONTOLÓGICA</v>
      </c>
      <c r="AE309" s="52" t="str">
        <f>IF(D309&lt;&gt;"",VLOOKUP(D309,LISTAS·PAPP!$I$3:$M$16,4,0),"")</f>
        <v>001</v>
      </c>
      <c r="AF309" s="51" t="str">
        <f>IF(D309&lt;&gt;"",VLOOKUP(D309,LISTAS·PAPP!$I$3:$M$16,5,0),"")</f>
        <v>AMPLIACION_DE_COBERTURA_Y_MEJORAMIENTO_DE_LOS_SERVICIOS_DE_ATENCION_A_PERSONAS_ADULTAS_MAYORES_EN_24_PROVINCIAS_DEL_PAIS</v>
      </c>
      <c r="AG309" s="52" t="str">
        <f>IF(AH309&lt;&gt;"",VLOOKUP(AH309,LISTAS·PAPP!$O$3:$P$74,2,0),"")</f>
        <v>001</v>
      </c>
      <c r="AH309" s="58" t="s">
        <v>865</v>
      </c>
      <c r="AI309" s="60" t="s">
        <v>471</v>
      </c>
      <c r="AJ309" s="51" t="str">
        <f>IF(AI309&lt;&gt;"",VLOOKUP(AI309,LISTAS·PAPP!$X$4:$Y$80,2,0),"")</f>
        <v>NO APLICA</v>
      </c>
      <c r="AK309" s="58" t="s">
        <v>635</v>
      </c>
      <c r="AL309" s="60">
        <v>780104</v>
      </c>
      <c r="AM309" s="51" t="str">
        <f>IF(ISERROR(VLOOKUP(AL309,LISTAS·PAPP!$AD$4:$AE$334,2,0))," ",VLOOKUP(AL309,LISTAS·PAPP!$AD$4:$AE$334,2,0))</f>
        <v>A Gobiernos Autónomos Descentralizados</v>
      </c>
      <c r="AN309" s="63">
        <v>41392.120000000003</v>
      </c>
      <c r="AO309" s="64">
        <v>0</v>
      </c>
      <c r="AP309" s="64"/>
      <c r="AQ309" s="64">
        <v>0</v>
      </c>
      <c r="AR309" s="64">
        <v>16556.849999999999</v>
      </c>
      <c r="AS309" s="64">
        <v>0</v>
      </c>
      <c r="AT309" s="64">
        <v>0</v>
      </c>
      <c r="AU309" s="64">
        <v>0</v>
      </c>
      <c r="AV309" s="64">
        <v>5720.52</v>
      </c>
      <c r="AW309" s="64">
        <v>0</v>
      </c>
      <c r="AX309" s="64">
        <v>8148.4</v>
      </c>
      <c r="AY309" s="64">
        <v>10966.35</v>
      </c>
      <c r="AZ309" s="64">
        <v>0</v>
      </c>
      <c r="BA309" s="53">
        <f t="shared" si="13"/>
        <v>41392.119999999995</v>
      </c>
      <c r="BB309" s="54" t="str">
        <f t="shared" si="14"/>
        <v>OK</v>
      </c>
      <c r="BC309" s="55" t="str">
        <f t="shared" si="15"/>
        <v xml:space="preserve">                </v>
      </c>
    </row>
    <row r="310" spans="1:55" ht="50.1" customHeight="1" x14ac:dyDescent="0.25">
      <c r="A310" s="58" t="s">
        <v>39</v>
      </c>
      <c r="B310" s="58" t="s">
        <v>45</v>
      </c>
      <c r="C310" s="58" t="s">
        <v>82</v>
      </c>
      <c r="D310" s="58" t="s">
        <v>179</v>
      </c>
      <c r="E310" s="51" t="str">
        <f>IF(C310&lt;&gt;"",VLOOKUP(MID(C310,18,5),LISTAS·PAPP!$E$4:$F$76,2,0),"")</f>
        <v>ORELLANA</v>
      </c>
      <c r="F310" s="58" t="s">
        <v>379</v>
      </c>
      <c r="G310" s="51" t="str">
        <f>IF(F310&lt;&gt;"",VLOOKUP(F310,LISTAS·PAPP!$R$3:$T$221,3,0),"")</f>
        <v xml:space="preserve"> </v>
      </c>
      <c r="H310" s="58" t="s">
        <v>1053</v>
      </c>
      <c r="I310" s="66" t="s">
        <v>1054</v>
      </c>
      <c r="J310" s="66" t="s">
        <v>1055</v>
      </c>
      <c r="K310" s="67">
        <v>645</v>
      </c>
      <c r="L310" s="66" t="s">
        <v>1056</v>
      </c>
      <c r="M310" s="60">
        <v>0</v>
      </c>
      <c r="N310" s="60">
        <v>0</v>
      </c>
      <c r="O310" s="60">
        <v>645</v>
      </c>
      <c r="P310" s="60">
        <v>645</v>
      </c>
      <c r="Q310" s="60">
        <v>0</v>
      </c>
      <c r="R310" s="60">
        <v>0</v>
      </c>
      <c r="S310" s="60">
        <v>0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52" t="str">
        <f>IF(A310&lt;&gt;"",IF(D310="DIRECCIÓN_DE_TRANSFERENCIAS","280 0031",VLOOKUP(C310,LISTAS·PAPP!$C$3:$D$76,2,0)),"")</f>
        <v>280 2320</v>
      </c>
      <c r="Z310" s="61">
        <v>5036</v>
      </c>
      <c r="AA310" s="62">
        <v>5045</v>
      </c>
      <c r="AB310" s="62" t="s">
        <v>178</v>
      </c>
      <c r="AC310" s="65" t="str">
        <f>IF(D310&lt;&gt;"",VLOOKUP(D310,LISTAS·PAPP!$I$3:$M$16,2,0),"")</f>
        <v>58</v>
      </c>
      <c r="AD310" s="51" t="str">
        <f>IF(D310&lt;&gt;"",VLOOKUP(D310,LISTAS·PAPP!$I$3:$M$16,3,0),"")</f>
        <v>SERVICIOS_DE_ATENCIÓN_GERONTOLÓGICA</v>
      </c>
      <c r="AE310" s="52" t="str">
        <f>IF(D310&lt;&gt;"",VLOOKUP(D310,LISTAS·PAPP!$I$3:$M$16,4,0),"")</f>
        <v>001</v>
      </c>
      <c r="AF310" s="51" t="str">
        <f>IF(D310&lt;&gt;"",VLOOKUP(D310,LISTAS·PAPP!$I$3:$M$16,5,0),"")</f>
        <v>AMPLIACION_DE_COBERTURA_Y_MEJORAMIENTO_DE_LOS_SERVICIOS_DE_ATENCION_A_PERSONAS_ADULTAS_MAYORES_EN_24_PROVINCIAS_DEL_PAIS</v>
      </c>
      <c r="AG310" s="52" t="str">
        <f>IF(AH310&lt;&gt;"",VLOOKUP(AH310,LISTAS·PAPP!$O$3:$P$74,2,0),"")</f>
        <v>001</v>
      </c>
      <c r="AH310" s="58" t="s">
        <v>865</v>
      </c>
      <c r="AI310" s="60" t="s">
        <v>471</v>
      </c>
      <c r="AJ310" s="51" t="str">
        <f>IF(AI310&lt;&gt;"",VLOOKUP(AI310,LISTAS·PAPP!$X$4:$Y$80,2,0),"")</f>
        <v>NO APLICA</v>
      </c>
      <c r="AK310" s="58" t="s">
        <v>635</v>
      </c>
      <c r="AL310" s="60">
        <v>780104</v>
      </c>
      <c r="AM310" s="51" t="str">
        <f>IF(ISERROR(VLOOKUP(AL310,LISTAS·PAPP!$AD$4:$AE$334,2,0))," ",VLOOKUP(AL310,LISTAS·PAPP!$AD$4:$AE$334,2,0))</f>
        <v>A Gobiernos Autónomos Descentralizados</v>
      </c>
      <c r="AN310" s="63">
        <v>94033.12</v>
      </c>
      <c r="AO310" s="64">
        <v>0</v>
      </c>
      <c r="AP310" s="64">
        <v>0</v>
      </c>
      <c r="AQ310" s="64">
        <v>0</v>
      </c>
      <c r="AR310" s="64">
        <v>48655.72</v>
      </c>
      <c r="AS310" s="64">
        <v>0</v>
      </c>
      <c r="AT310" s="64">
        <v>0</v>
      </c>
      <c r="AU310" s="64">
        <v>10686.73</v>
      </c>
      <c r="AV310" s="64">
        <v>0</v>
      </c>
      <c r="AW310" s="64">
        <v>0</v>
      </c>
      <c r="AX310" s="64">
        <v>0</v>
      </c>
      <c r="AY310" s="64">
        <v>34690.67</v>
      </c>
      <c r="AZ310" s="64">
        <v>0</v>
      </c>
      <c r="BA310" s="53">
        <f t="shared" si="13"/>
        <v>94033.12</v>
      </c>
      <c r="BB310" s="54" t="str">
        <f t="shared" si="14"/>
        <v>OK</v>
      </c>
      <c r="BC310" s="55" t="str">
        <f t="shared" si="15"/>
        <v xml:space="preserve">                </v>
      </c>
    </row>
    <row r="311" spans="1:55" ht="50.1" customHeight="1" x14ac:dyDescent="0.25">
      <c r="A311" s="58" t="s">
        <v>39</v>
      </c>
      <c r="B311" s="58" t="s">
        <v>46</v>
      </c>
      <c r="C311" s="58" t="s">
        <v>90</v>
      </c>
      <c r="D311" s="58" t="s">
        <v>179</v>
      </c>
      <c r="E311" s="51" t="str">
        <f>IF(C311&lt;&gt;"",VLOOKUP(MID(C311,18,5),LISTAS·PAPP!$E$4:$F$76,2,0),"")</f>
        <v>COTOPAXI</v>
      </c>
      <c r="F311" s="58" t="s">
        <v>254</v>
      </c>
      <c r="G311" s="51" t="str">
        <f>IF(F311&lt;&gt;"",VLOOKUP(F311,LISTAS·PAPP!$R$3:$T$221,3,0),"")</f>
        <v xml:space="preserve"> </v>
      </c>
      <c r="H311" s="58" t="s">
        <v>1053</v>
      </c>
      <c r="I311" s="66" t="s">
        <v>1054</v>
      </c>
      <c r="J311" s="66" t="s">
        <v>1055</v>
      </c>
      <c r="K311" s="67">
        <v>1750</v>
      </c>
      <c r="L311" s="66" t="s">
        <v>1056</v>
      </c>
      <c r="M311" s="60">
        <v>0</v>
      </c>
      <c r="N311" s="60">
        <v>0</v>
      </c>
      <c r="O311" s="60">
        <v>1750</v>
      </c>
      <c r="P311" s="60">
        <v>1750</v>
      </c>
      <c r="Q311" s="60">
        <v>0</v>
      </c>
      <c r="R311" s="60">
        <v>0</v>
      </c>
      <c r="S311" s="60">
        <v>1472</v>
      </c>
      <c r="T311" s="60">
        <v>0</v>
      </c>
      <c r="U311" s="60">
        <v>0</v>
      </c>
      <c r="V311" s="60">
        <v>1472</v>
      </c>
      <c r="W311" s="60">
        <v>0</v>
      </c>
      <c r="X311" s="60">
        <v>0</v>
      </c>
      <c r="Y311" s="52" t="str">
        <f>IF(A311&lt;&gt;"",IF(D311="DIRECCIÓN_DE_TRANSFERENCIAS","280 0031",VLOOKUP(C311,LISTAS·PAPP!$C$3:$D$76,2,0)),"")</f>
        <v>280 3110</v>
      </c>
      <c r="Z311" s="61">
        <v>5036</v>
      </c>
      <c r="AA311" s="62">
        <v>5045</v>
      </c>
      <c r="AB311" s="62" t="s">
        <v>178</v>
      </c>
      <c r="AC311" s="65" t="str">
        <f>IF(D311&lt;&gt;"",VLOOKUP(D311,LISTAS·PAPP!$I$3:$M$16,2,0),"")</f>
        <v>58</v>
      </c>
      <c r="AD311" s="51" t="str">
        <f>IF(D311&lt;&gt;"",VLOOKUP(D311,LISTAS·PAPP!$I$3:$M$16,3,0),"")</f>
        <v>SERVICIOS_DE_ATENCIÓN_GERONTOLÓGICA</v>
      </c>
      <c r="AE311" s="52" t="str">
        <f>IF(D311&lt;&gt;"",VLOOKUP(D311,LISTAS·PAPP!$I$3:$M$16,4,0),"")</f>
        <v>001</v>
      </c>
      <c r="AF311" s="51" t="str">
        <f>IF(D311&lt;&gt;"",VLOOKUP(D311,LISTAS·PAPP!$I$3:$M$16,5,0),"")</f>
        <v>AMPLIACION_DE_COBERTURA_Y_MEJORAMIENTO_DE_LOS_SERVICIOS_DE_ATENCION_A_PERSONAS_ADULTAS_MAYORES_EN_24_PROVINCIAS_DEL_PAIS</v>
      </c>
      <c r="AG311" s="52" t="str">
        <f>IF(AH311&lt;&gt;"",VLOOKUP(AH311,LISTAS·PAPP!$O$3:$P$74,2,0),"")</f>
        <v>001</v>
      </c>
      <c r="AH311" s="58" t="s">
        <v>865</v>
      </c>
      <c r="AI311" s="60" t="s">
        <v>471</v>
      </c>
      <c r="AJ311" s="51" t="str">
        <f>IF(AI311&lt;&gt;"",VLOOKUP(AI311,LISTAS·PAPP!$X$4:$Y$80,2,0),"")</f>
        <v>NO APLICA</v>
      </c>
      <c r="AK311" s="58" t="s">
        <v>635</v>
      </c>
      <c r="AL311" s="60">
        <v>780104</v>
      </c>
      <c r="AM311" s="51" t="str">
        <f>IF(ISERROR(VLOOKUP(AL311,LISTAS·PAPP!$AD$4:$AE$334,2,0))," ",VLOOKUP(AL311,LISTAS·PAPP!$AD$4:$AE$334,2,0))</f>
        <v>A Gobiernos Autónomos Descentralizados</v>
      </c>
      <c r="AN311" s="63">
        <v>491223.64</v>
      </c>
      <c r="AO311" s="64">
        <v>0</v>
      </c>
      <c r="AP311" s="64">
        <v>0</v>
      </c>
      <c r="AQ311" s="64">
        <v>0</v>
      </c>
      <c r="AR311" s="64">
        <v>143113.46</v>
      </c>
      <c r="AS311" s="64">
        <v>0</v>
      </c>
      <c r="AT311" s="64">
        <v>44722.96</v>
      </c>
      <c r="AU311" s="64">
        <v>0</v>
      </c>
      <c r="AV311" s="64">
        <v>11381.37</v>
      </c>
      <c r="AW311" s="64">
        <v>58560.1</v>
      </c>
      <c r="AX311" s="64">
        <v>19219.189999999999</v>
      </c>
      <c r="AY311" s="64">
        <v>214226.56</v>
      </c>
      <c r="AZ311" s="64">
        <v>0</v>
      </c>
      <c r="BA311" s="53">
        <f t="shared" si="13"/>
        <v>491223.63999999996</v>
      </c>
      <c r="BB311" s="54" t="str">
        <f t="shared" si="14"/>
        <v>OK</v>
      </c>
      <c r="BC311" s="55" t="str">
        <f t="shared" si="15"/>
        <v xml:space="preserve">                </v>
      </c>
    </row>
    <row r="312" spans="1:55" ht="50.1" customHeight="1" x14ac:dyDescent="0.25">
      <c r="A312" s="58" t="s">
        <v>39</v>
      </c>
      <c r="B312" s="58" t="s">
        <v>46</v>
      </c>
      <c r="C312" s="58" t="s">
        <v>90</v>
      </c>
      <c r="D312" s="58" t="s">
        <v>179</v>
      </c>
      <c r="E312" s="51" t="str">
        <f>IF(C312&lt;&gt;"",VLOOKUP(MID(C312,18,5),LISTAS·PAPP!$E$4:$F$76,2,0),"")</f>
        <v>COTOPAXI</v>
      </c>
      <c r="F312" s="58" t="s">
        <v>254</v>
      </c>
      <c r="G312" s="51" t="str">
        <f>IF(F312&lt;&gt;"",VLOOKUP(F312,LISTAS·PAPP!$R$3:$T$221,3,0),"")</f>
        <v xml:space="preserve"> </v>
      </c>
      <c r="H312" s="58" t="s">
        <v>1053</v>
      </c>
      <c r="I312" s="66" t="s">
        <v>1054</v>
      </c>
      <c r="J312" s="66" t="s">
        <v>1055</v>
      </c>
      <c r="K312" s="67">
        <v>120</v>
      </c>
      <c r="L312" s="66" t="s">
        <v>1056</v>
      </c>
      <c r="M312" s="60">
        <v>0</v>
      </c>
      <c r="N312" s="60">
        <v>0</v>
      </c>
      <c r="O312" s="60">
        <v>120</v>
      </c>
      <c r="P312" s="60">
        <v>120</v>
      </c>
      <c r="Q312" s="60">
        <v>0</v>
      </c>
      <c r="R312" s="60">
        <v>0</v>
      </c>
      <c r="S312" s="60">
        <v>368</v>
      </c>
      <c r="T312" s="60">
        <v>0</v>
      </c>
      <c r="U312" s="60">
        <v>0</v>
      </c>
      <c r="V312" s="60">
        <v>368</v>
      </c>
      <c r="W312" s="60">
        <v>0</v>
      </c>
      <c r="X312" s="60">
        <v>0</v>
      </c>
      <c r="Y312" s="52" t="str">
        <f>IF(A312&lt;&gt;"",IF(D312="DIRECCIÓN_DE_TRANSFERENCIAS","280 0031",VLOOKUP(C312,LISTAS·PAPP!$C$3:$D$76,2,0)),"")</f>
        <v>280 3110</v>
      </c>
      <c r="Z312" s="61">
        <v>5036</v>
      </c>
      <c r="AA312" s="62">
        <v>5045</v>
      </c>
      <c r="AB312" s="62" t="s">
        <v>178</v>
      </c>
      <c r="AC312" s="65" t="str">
        <f>IF(D312&lt;&gt;"",VLOOKUP(D312,LISTAS·PAPP!$I$3:$M$16,2,0),"")</f>
        <v>58</v>
      </c>
      <c r="AD312" s="51" t="str">
        <f>IF(D312&lt;&gt;"",VLOOKUP(D312,LISTAS·PAPP!$I$3:$M$16,3,0),"")</f>
        <v>SERVICIOS_DE_ATENCIÓN_GERONTOLÓGICA</v>
      </c>
      <c r="AE312" s="52" t="str">
        <f>IF(D312&lt;&gt;"",VLOOKUP(D312,LISTAS·PAPP!$I$3:$M$16,4,0),"")</f>
        <v>001</v>
      </c>
      <c r="AF312" s="51" t="str">
        <f>IF(D312&lt;&gt;"",VLOOKUP(D312,LISTAS·PAPP!$I$3:$M$16,5,0),"")</f>
        <v>AMPLIACION_DE_COBERTURA_Y_MEJORAMIENTO_DE_LOS_SERVICIOS_DE_ATENCION_A_PERSONAS_ADULTAS_MAYORES_EN_24_PROVINCIAS_DEL_PAIS</v>
      </c>
      <c r="AG312" s="52" t="str">
        <f>IF(AH312&lt;&gt;"",VLOOKUP(AH312,LISTAS·PAPP!$O$3:$P$74,2,0),"")</f>
        <v>001</v>
      </c>
      <c r="AH312" s="58" t="s">
        <v>865</v>
      </c>
      <c r="AI312" s="60" t="s">
        <v>471</v>
      </c>
      <c r="AJ312" s="51" t="str">
        <f>IF(AI312&lt;&gt;"",VLOOKUP(AI312,LISTAS·PAPP!$X$4:$Y$80,2,0),"")</f>
        <v>NO APLICA</v>
      </c>
      <c r="AK312" s="58" t="s">
        <v>635</v>
      </c>
      <c r="AL312" s="60">
        <v>780204</v>
      </c>
      <c r="AM312" s="51" t="str">
        <f>IF(ISERROR(VLOOKUP(AL312,LISTAS·PAPP!$AD$4:$AE$334,2,0))," ",VLOOKUP(AL312,LISTAS·PAPP!$AD$4:$AE$334,2,0))</f>
        <v>Transferencias o Donaciones al Sector Privado no Financiero</v>
      </c>
      <c r="AN312" s="63">
        <v>35139.47</v>
      </c>
      <c r="AO312" s="64">
        <v>0</v>
      </c>
      <c r="AP312" s="64">
        <v>0</v>
      </c>
      <c r="AQ312" s="64">
        <v>0</v>
      </c>
      <c r="AR312" s="64">
        <v>15333.59</v>
      </c>
      <c r="AS312" s="64">
        <v>0</v>
      </c>
      <c r="AT312" s="64">
        <v>0</v>
      </c>
      <c r="AU312" s="64">
        <v>0</v>
      </c>
      <c r="AV312" s="64">
        <v>11117.85</v>
      </c>
      <c r="AW312" s="64">
        <v>0</v>
      </c>
      <c r="AX312" s="64">
        <v>0</v>
      </c>
      <c r="AY312" s="64">
        <v>8688.0300000000007</v>
      </c>
      <c r="AZ312" s="64">
        <v>0</v>
      </c>
      <c r="BA312" s="53">
        <f t="shared" si="13"/>
        <v>35139.47</v>
      </c>
      <c r="BB312" s="54" t="str">
        <f t="shared" si="14"/>
        <v>OK</v>
      </c>
      <c r="BC312" s="55" t="str">
        <f t="shared" si="15"/>
        <v xml:space="preserve">                </v>
      </c>
    </row>
    <row r="313" spans="1:55" ht="50.1" customHeight="1" x14ac:dyDescent="0.25">
      <c r="A313" s="58" t="s">
        <v>39</v>
      </c>
      <c r="B313" s="58" t="s">
        <v>46</v>
      </c>
      <c r="C313" s="58" t="s">
        <v>92</v>
      </c>
      <c r="D313" s="58" t="s">
        <v>179</v>
      </c>
      <c r="E313" s="51" t="str">
        <f>IF(C313&lt;&gt;"",VLOOKUP(MID(C313,18,5),LISTAS·PAPP!$E$4:$F$76,2,0),"")</f>
        <v>CHIMBORAZO</v>
      </c>
      <c r="F313" s="58" t="s">
        <v>244</v>
      </c>
      <c r="G313" s="51" t="str">
        <f>IF(F313&lt;&gt;"",VLOOKUP(F313,LISTAS·PAPP!$R$3:$T$221,3,0),"")</f>
        <v xml:space="preserve"> </v>
      </c>
      <c r="H313" s="58" t="s">
        <v>1053</v>
      </c>
      <c r="I313" s="66" t="s">
        <v>1054</v>
      </c>
      <c r="J313" s="66" t="s">
        <v>1055</v>
      </c>
      <c r="K313" s="67">
        <v>3150</v>
      </c>
      <c r="L313" s="66" t="s">
        <v>1056</v>
      </c>
      <c r="M313" s="60">
        <v>0</v>
      </c>
      <c r="N313" s="60">
        <v>0</v>
      </c>
      <c r="O313" s="60">
        <v>3150</v>
      </c>
      <c r="P313" s="60">
        <v>3150</v>
      </c>
      <c r="Q313" s="60">
        <v>0</v>
      </c>
      <c r="R313" s="60">
        <v>0</v>
      </c>
      <c r="S313" s="60">
        <v>896</v>
      </c>
      <c r="T313" s="60">
        <v>0</v>
      </c>
      <c r="U313" s="60">
        <v>0</v>
      </c>
      <c r="V313" s="60">
        <v>896</v>
      </c>
      <c r="W313" s="60">
        <v>0</v>
      </c>
      <c r="X313" s="60">
        <v>0</v>
      </c>
      <c r="Y313" s="52" t="str">
        <f>IF(A313&lt;&gt;"",IF(D313="DIRECCIÓN_DE_TRANSFERENCIAS","280 0031",VLOOKUP(C313,LISTAS·PAPP!$C$3:$D$76,2,0)),"")</f>
        <v>280 3310</v>
      </c>
      <c r="Z313" s="61">
        <v>5036</v>
      </c>
      <c r="AA313" s="62">
        <v>5045</v>
      </c>
      <c r="AB313" s="62" t="s">
        <v>178</v>
      </c>
      <c r="AC313" s="65" t="str">
        <f>IF(D313&lt;&gt;"",VLOOKUP(D313,LISTAS·PAPP!$I$3:$M$16,2,0),"")</f>
        <v>58</v>
      </c>
      <c r="AD313" s="51" t="str">
        <f>IF(D313&lt;&gt;"",VLOOKUP(D313,LISTAS·PAPP!$I$3:$M$16,3,0),"")</f>
        <v>SERVICIOS_DE_ATENCIÓN_GERONTOLÓGICA</v>
      </c>
      <c r="AE313" s="52" t="str">
        <f>IF(D313&lt;&gt;"",VLOOKUP(D313,LISTAS·PAPP!$I$3:$M$16,4,0),"")</f>
        <v>001</v>
      </c>
      <c r="AF313" s="51" t="str">
        <f>IF(D313&lt;&gt;"",VLOOKUP(D313,LISTAS·PAPP!$I$3:$M$16,5,0),"")</f>
        <v>AMPLIACION_DE_COBERTURA_Y_MEJORAMIENTO_DE_LOS_SERVICIOS_DE_ATENCION_A_PERSONAS_ADULTAS_MAYORES_EN_24_PROVINCIAS_DEL_PAIS</v>
      </c>
      <c r="AG313" s="52" t="str">
        <f>IF(AH313&lt;&gt;"",VLOOKUP(AH313,LISTAS·PAPP!$O$3:$P$74,2,0),"")</f>
        <v>001</v>
      </c>
      <c r="AH313" s="58" t="s">
        <v>865</v>
      </c>
      <c r="AI313" s="60" t="s">
        <v>471</v>
      </c>
      <c r="AJ313" s="51" t="str">
        <f>IF(AI313&lt;&gt;"",VLOOKUP(AI313,LISTAS·PAPP!$X$4:$Y$80,2,0),"")</f>
        <v>NO APLICA</v>
      </c>
      <c r="AK313" s="58" t="s">
        <v>635</v>
      </c>
      <c r="AL313" s="60">
        <v>780104</v>
      </c>
      <c r="AM313" s="51" t="str">
        <f>IF(ISERROR(VLOOKUP(AL313,LISTAS·PAPP!$AD$4:$AE$334,2,0))," ",VLOOKUP(AL313,LISTAS·PAPP!$AD$4:$AE$334,2,0))</f>
        <v>A Gobiernos Autónomos Descentralizados</v>
      </c>
      <c r="AN313" s="63">
        <v>391954.12</v>
      </c>
      <c r="AO313" s="64">
        <v>0</v>
      </c>
      <c r="AP313" s="64">
        <v>0</v>
      </c>
      <c r="AQ313" s="64">
        <v>0</v>
      </c>
      <c r="AR313" s="64">
        <v>153930.1</v>
      </c>
      <c r="AS313" s="64">
        <v>13882.13</v>
      </c>
      <c r="AT313" s="64">
        <v>0</v>
      </c>
      <c r="AU313" s="64">
        <v>0</v>
      </c>
      <c r="AV313" s="64">
        <v>3474.11</v>
      </c>
      <c r="AW313" s="64">
        <v>48763.199999999997</v>
      </c>
      <c r="AX313" s="64">
        <v>69754.34</v>
      </c>
      <c r="AY313" s="64">
        <v>102150.24</v>
      </c>
      <c r="AZ313" s="64">
        <v>0</v>
      </c>
      <c r="BA313" s="53">
        <f t="shared" si="13"/>
        <v>391954.12</v>
      </c>
      <c r="BB313" s="54" t="str">
        <f t="shared" si="14"/>
        <v>OK</v>
      </c>
      <c r="BC313" s="55" t="str">
        <f t="shared" si="15"/>
        <v xml:space="preserve">                </v>
      </c>
    </row>
    <row r="314" spans="1:55" ht="50.1" customHeight="1" x14ac:dyDescent="0.25">
      <c r="A314" s="58" t="s">
        <v>39</v>
      </c>
      <c r="B314" s="58" t="s">
        <v>46</v>
      </c>
      <c r="C314" s="58" t="s">
        <v>92</v>
      </c>
      <c r="D314" s="58" t="s">
        <v>179</v>
      </c>
      <c r="E314" s="51" t="str">
        <f>IF(C314&lt;&gt;"",VLOOKUP(MID(C314,18,5),LISTAS·PAPP!$E$4:$F$76,2,0),"")</f>
        <v>CHIMBORAZO</v>
      </c>
      <c r="F314" s="58" t="s">
        <v>244</v>
      </c>
      <c r="G314" s="51" t="str">
        <f>IF(F314&lt;&gt;"",VLOOKUP(F314,LISTAS·PAPP!$R$3:$T$221,3,0),"")</f>
        <v xml:space="preserve"> </v>
      </c>
      <c r="H314" s="58" t="s">
        <v>1053</v>
      </c>
      <c r="I314" s="66" t="s">
        <v>1054</v>
      </c>
      <c r="J314" s="66" t="s">
        <v>1055</v>
      </c>
      <c r="K314" s="67">
        <v>235</v>
      </c>
      <c r="L314" s="66" t="s">
        <v>1056</v>
      </c>
      <c r="M314" s="60">
        <v>0</v>
      </c>
      <c r="N314" s="60">
        <v>0</v>
      </c>
      <c r="O314" s="60">
        <v>235</v>
      </c>
      <c r="P314" s="60">
        <v>235</v>
      </c>
      <c r="Q314" s="60">
        <v>0</v>
      </c>
      <c r="R314" s="60">
        <v>0</v>
      </c>
      <c r="S314" s="60">
        <v>224</v>
      </c>
      <c r="T314" s="60">
        <v>0</v>
      </c>
      <c r="U314" s="60">
        <v>0</v>
      </c>
      <c r="V314" s="60">
        <v>224</v>
      </c>
      <c r="W314" s="60">
        <v>0</v>
      </c>
      <c r="X314" s="60">
        <v>0</v>
      </c>
      <c r="Y314" s="52" t="str">
        <f>IF(A314&lt;&gt;"",IF(D314="DIRECCIÓN_DE_TRANSFERENCIAS","280 0031",VLOOKUP(C314,LISTAS·PAPP!$C$3:$D$76,2,0)),"")</f>
        <v>280 3310</v>
      </c>
      <c r="Z314" s="61">
        <v>5036</v>
      </c>
      <c r="AA314" s="62">
        <v>5045</v>
      </c>
      <c r="AB314" s="62" t="s">
        <v>178</v>
      </c>
      <c r="AC314" s="65" t="str">
        <f>IF(D314&lt;&gt;"",VLOOKUP(D314,LISTAS·PAPP!$I$3:$M$16,2,0),"")</f>
        <v>58</v>
      </c>
      <c r="AD314" s="51" t="str">
        <f>IF(D314&lt;&gt;"",VLOOKUP(D314,LISTAS·PAPP!$I$3:$M$16,3,0),"")</f>
        <v>SERVICIOS_DE_ATENCIÓN_GERONTOLÓGICA</v>
      </c>
      <c r="AE314" s="52" t="str">
        <f>IF(D314&lt;&gt;"",VLOOKUP(D314,LISTAS·PAPP!$I$3:$M$16,4,0),"")</f>
        <v>001</v>
      </c>
      <c r="AF314" s="51" t="str">
        <f>IF(D314&lt;&gt;"",VLOOKUP(D314,LISTAS·PAPP!$I$3:$M$16,5,0),"")</f>
        <v>AMPLIACION_DE_COBERTURA_Y_MEJORAMIENTO_DE_LOS_SERVICIOS_DE_ATENCION_A_PERSONAS_ADULTAS_MAYORES_EN_24_PROVINCIAS_DEL_PAIS</v>
      </c>
      <c r="AG314" s="52" t="str">
        <f>IF(AH314&lt;&gt;"",VLOOKUP(AH314,LISTAS·PAPP!$O$3:$P$74,2,0),"")</f>
        <v>001</v>
      </c>
      <c r="AH314" s="58" t="s">
        <v>865</v>
      </c>
      <c r="AI314" s="60" t="s">
        <v>471</v>
      </c>
      <c r="AJ314" s="51" t="str">
        <f>IF(AI314&lt;&gt;"",VLOOKUP(AI314,LISTAS·PAPP!$X$4:$Y$80,2,0),"")</f>
        <v>NO APLICA</v>
      </c>
      <c r="AK314" s="58" t="s">
        <v>635</v>
      </c>
      <c r="AL314" s="60">
        <v>780204</v>
      </c>
      <c r="AM314" s="51" t="str">
        <f>IF(ISERROR(VLOOKUP(AL314,LISTAS·PAPP!$AD$4:$AE$334,2,0))," ",VLOOKUP(AL314,LISTAS·PAPP!$AD$4:$AE$334,2,0))</f>
        <v>Transferencias o Donaciones al Sector Privado no Financiero</v>
      </c>
      <c r="AN314" s="63">
        <v>25555.98</v>
      </c>
      <c r="AO314" s="64">
        <v>0</v>
      </c>
      <c r="AP314" s="64">
        <v>0</v>
      </c>
      <c r="AQ314" s="64">
        <v>0</v>
      </c>
      <c r="AR314" s="64">
        <v>0</v>
      </c>
      <c r="AS314" s="64">
        <v>12777.99</v>
      </c>
      <c r="AT314" s="64">
        <v>0</v>
      </c>
      <c r="AU314" s="64">
        <v>0</v>
      </c>
      <c r="AV314" s="64">
        <v>0</v>
      </c>
      <c r="AW314" s="64">
        <v>0</v>
      </c>
      <c r="AX314" s="64">
        <v>0</v>
      </c>
      <c r="AY314" s="64">
        <v>12777.99</v>
      </c>
      <c r="AZ314" s="64"/>
      <c r="BA314" s="53">
        <f t="shared" si="13"/>
        <v>25555.98</v>
      </c>
      <c r="BB314" s="54" t="str">
        <f t="shared" si="14"/>
        <v>OK</v>
      </c>
      <c r="BC314" s="55" t="str">
        <f t="shared" si="15"/>
        <v xml:space="preserve">                </v>
      </c>
    </row>
    <row r="315" spans="1:55" ht="50.1" customHeight="1" x14ac:dyDescent="0.25">
      <c r="A315" s="58" t="s">
        <v>39</v>
      </c>
      <c r="B315" s="58" t="s">
        <v>46</v>
      </c>
      <c r="C315" s="58" t="s">
        <v>96</v>
      </c>
      <c r="D315" s="58" t="s">
        <v>179</v>
      </c>
      <c r="E315" s="51" t="str">
        <f>IF(C315&lt;&gt;"",VLOOKUP(MID(C315,18,5),LISTAS·PAPP!$E$4:$F$76,2,0),"")</f>
        <v>TUNGURAHUA</v>
      </c>
      <c r="F315" s="58" t="s">
        <v>406</v>
      </c>
      <c r="G315" s="51" t="str">
        <f>IF(F315&lt;&gt;"",VLOOKUP(F315,LISTAS·PAPP!$R$3:$T$221,3,0),"")</f>
        <v xml:space="preserve"> </v>
      </c>
      <c r="H315" s="58" t="s">
        <v>1053</v>
      </c>
      <c r="I315" s="66" t="s">
        <v>1054</v>
      </c>
      <c r="J315" s="66" t="s">
        <v>1055</v>
      </c>
      <c r="K315" s="67">
        <v>3350</v>
      </c>
      <c r="L315" s="66" t="s">
        <v>1056</v>
      </c>
      <c r="M315" s="60">
        <v>0</v>
      </c>
      <c r="N315" s="60">
        <v>0</v>
      </c>
      <c r="O315" s="60">
        <v>3350</v>
      </c>
      <c r="P315" s="60">
        <v>3350</v>
      </c>
      <c r="Q315" s="60">
        <v>0</v>
      </c>
      <c r="R315" s="60">
        <v>0</v>
      </c>
      <c r="S315" s="60">
        <v>2200</v>
      </c>
      <c r="T315" s="60">
        <v>0</v>
      </c>
      <c r="U315" s="60">
        <v>0</v>
      </c>
      <c r="V315" s="60">
        <v>2200</v>
      </c>
      <c r="W315" s="60">
        <v>0</v>
      </c>
      <c r="X315" s="60">
        <v>0</v>
      </c>
      <c r="Y315" s="52" t="str">
        <f>IF(A315&lt;&gt;"",IF(D315="DIRECCIÓN_DE_TRANSFERENCIAS","280 0031",VLOOKUP(C315,LISTAS·PAPP!$C$3:$D$76,2,0)),"")</f>
        <v>280 3510</v>
      </c>
      <c r="Z315" s="61">
        <v>5036</v>
      </c>
      <c r="AA315" s="62">
        <v>5045</v>
      </c>
      <c r="AB315" s="62" t="s">
        <v>178</v>
      </c>
      <c r="AC315" s="65" t="str">
        <f>IF(D315&lt;&gt;"",VLOOKUP(D315,LISTAS·PAPP!$I$3:$M$16,2,0),"")</f>
        <v>58</v>
      </c>
      <c r="AD315" s="51" t="str">
        <f>IF(D315&lt;&gt;"",VLOOKUP(D315,LISTAS·PAPP!$I$3:$M$16,3,0),"")</f>
        <v>SERVICIOS_DE_ATENCIÓN_GERONTOLÓGICA</v>
      </c>
      <c r="AE315" s="52" t="str">
        <f>IF(D315&lt;&gt;"",VLOOKUP(D315,LISTAS·PAPP!$I$3:$M$16,4,0),"")</f>
        <v>001</v>
      </c>
      <c r="AF315" s="51" t="str">
        <f>IF(D315&lt;&gt;"",VLOOKUP(D315,LISTAS·PAPP!$I$3:$M$16,5,0),"")</f>
        <v>AMPLIACION_DE_COBERTURA_Y_MEJORAMIENTO_DE_LOS_SERVICIOS_DE_ATENCION_A_PERSONAS_ADULTAS_MAYORES_EN_24_PROVINCIAS_DEL_PAIS</v>
      </c>
      <c r="AG315" s="52" t="str">
        <f>IF(AH315&lt;&gt;"",VLOOKUP(AH315,LISTAS·PAPP!$O$3:$P$74,2,0),"")</f>
        <v>001</v>
      </c>
      <c r="AH315" s="58" t="s">
        <v>865</v>
      </c>
      <c r="AI315" s="60" t="s">
        <v>471</v>
      </c>
      <c r="AJ315" s="51" t="str">
        <f>IF(AI315&lt;&gt;"",VLOOKUP(AI315,LISTAS·PAPP!$X$4:$Y$80,2,0),"")</f>
        <v>NO APLICA</v>
      </c>
      <c r="AK315" s="58" t="s">
        <v>635</v>
      </c>
      <c r="AL315" s="60">
        <v>780104</v>
      </c>
      <c r="AM315" s="51" t="str">
        <f>IF(ISERROR(VLOOKUP(AL315,LISTAS·PAPP!$AD$4:$AE$334,2,0))," ",VLOOKUP(AL315,LISTAS·PAPP!$AD$4:$AE$334,2,0))</f>
        <v>A Gobiernos Autónomos Descentralizados</v>
      </c>
      <c r="AN315" s="63">
        <v>694615.61</v>
      </c>
      <c r="AO315" s="64">
        <v>0</v>
      </c>
      <c r="AP315" s="64">
        <v>0</v>
      </c>
      <c r="AQ315" s="64">
        <v>0</v>
      </c>
      <c r="AR315" s="64">
        <v>342023.4</v>
      </c>
      <c r="AS315" s="64">
        <v>0</v>
      </c>
      <c r="AT315" s="64">
        <v>0</v>
      </c>
      <c r="AU315" s="64">
        <v>6275.86</v>
      </c>
      <c r="AV315" s="64">
        <v>91289.58</v>
      </c>
      <c r="AW315" s="64">
        <v>0</v>
      </c>
      <c r="AX315" s="64">
        <v>216575.55</v>
      </c>
      <c r="AY315" s="64">
        <v>38406.22</v>
      </c>
      <c r="AZ315" s="64">
        <v>45</v>
      </c>
      <c r="BA315" s="53">
        <f t="shared" si="13"/>
        <v>694615.61</v>
      </c>
      <c r="BB315" s="54" t="str">
        <f t="shared" si="14"/>
        <v>OK</v>
      </c>
      <c r="BC315" s="55" t="str">
        <f t="shared" si="15"/>
        <v xml:space="preserve">                </v>
      </c>
    </row>
    <row r="316" spans="1:55" ht="50.1" customHeight="1" x14ac:dyDescent="0.25">
      <c r="A316" s="58" t="s">
        <v>39</v>
      </c>
      <c r="B316" s="58" t="s">
        <v>46</v>
      </c>
      <c r="C316" s="58" t="s">
        <v>96</v>
      </c>
      <c r="D316" s="58" t="s">
        <v>179</v>
      </c>
      <c r="E316" s="51" t="str">
        <f>IF(C316&lt;&gt;"",VLOOKUP(MID(C316,18,5),LISTAS·PAPP!$E$4:$F$76,2,0),"")</f>
        <v>TUNGURAHUA</v>
      </c>
      <c r="F316" s="58" t="s">
        <v>406</v>
      </c>
      <c r="G316" s="51" t="str">
        <f>IF(F316&lt;&gt;"",VLOOKUP(F316,LISTAS·PAPP!$R$3:$T$221,3,0),"")</f>
        <v xml:space="preserve"> </v>
      </c>
      <c r="H316" s="58" t="s">
        <v>1053</v>
      </c>
      <c r="I316" s="66" t="s">
        <v>1054</v>
      </c>
      <c r="J316" s="66" t="s">
        <v>1055</v>
      </c>
      <c r="K316" s="67">
        <v>0</v>
      </c>
      <c r="L316" s="66" t="s">
        <v>1056</v>
      </c>
      <c r="M316" s="60">
        <v>0</v>
      </c>
      <c r="N316" s="60">
        <v>0</v>
      </c>
      <c r="O316" s="60">
        <v>0</v>
      </c>
      <c r="P316" s="60">
        <v>0</v>
      </c>
      <c r="Q316" s="60">
        <v>0</v>
      </c>
      <c r="R316" s="60">
        <v>0</v>
      </c>
      <c r="S316" s="60">
        <v>0</v>
      </c>
      <c r="T316" s="60">
        <v>0</v>
      </c>
      <c r="U316" s="60">
        <v>0</v>
      </c>
      <c r="V316" s="60">
        <v>0</v>
      </c>
      <c r="W316" s="60">
        <v>0</v>
      </c>
      <c r="X316" s="60">
        <v>0</v>
      </c>
      <c r="Y316" s="52" t="str">
        <f>IF(A316&lt;&gt;"",IF(D316="DIRECCIÓN_DE_TRANSFERENCIAS","280 0031",VLOOKUP(C316,LISTAS·PAPP!$C$3:$D$76,2,0)),"")</f>
        <v>280 3510</v>
      </c>
      <c r="Z316" s="61">
        <v>5036</v>
      </c>
      <c r="AA316" s="62">
        <v>5045</v>
      </c>
      <c r="AB316" s="62" t="s">
        <v>178</v>
      </c>
      <c r="AC316" s="65" t="str">
        <f>IF(D316&lt;&gt;"",VLOOKUP(D316,LISTAS·PAPP!$I$3:$M$16,2,0),"")</f>
        <v>58</v>
      </c>
      <c r="AD316" s="51" t="str">
        <f>IF(D316&lt;&gt;"",VLOOKUP(D316,LISTAS·PAPP!$I$3:$M$16,3,0),"")</f>
        <v>SERVICIOS_DE_ATENCIÓN_GERONTOLÓGICA</v>
      </c>
      <c r="AE316" s="52" t="str">
        <f>IF(D316&lt;&gt;"",VLOOKUP(D316,LISTAS·PAPP!$I$3:$M$16,4,0),"")</f>
        <v>001</v>
      </c>
      <c r="AF316" s="51" t="str">
        <f>IF(D316&lt;&gt;"",VLOOKUP(D316,LISTAS·PAPP!$I$3:$M$16,5,0),"")</f>
        <v>AMPLIACION_DE_COBERTURA_Y_MEJORAMIENTO_DE_LOS_SERVICIOS_DE_ATENCION_A_PERSONAS_ADULTAS_MAYORES_EN_24_PROVINCIAS_DEL_PAIS</v>
      </c>
      <c r="AG316" s="52" t="str">
        <f>IF(AH316&lt;&gt;"",VLOOKUP(AH316,LISTAS·PAPP!$O$3:$P$74,2,0),"")</f>
        <v>001</v>
      </c>
      <c r="AH316" s="58" t="s">
        <v>865</v>
      </c>
      <c r="AI316" s="60" t="s">
        <v>471</v>
      </c>
      <c r="AJ316" s="51" t="str">
        <f>IF(AI316&lt;&gt;"",VLOOKUP(AI316,LISTAS·PAPP!$X$4:$Y$80,2,0),"")</f>
        <v>NO APLICA</v>
      </c>
      <c r="AK316" s="58" t="s">
        <v>632</v>
      </c>
      <c r="AL316" s="60">
        <v>730505</v>
      </c>
      <c r="AM316" s="51" t="str">
        <f>IF(ISERROR(VLOOKUP(AL316,LISTAS·PAPP!$AD$4:$AE$334,2,0))," ",VLOOKUP(AL316,LISTAS·PAPP!$AD$4:$AE$334,2,0))</f>
        <v>Vehículos (Arrendamiento)</v>
      </c>
      <c r="AN316" s="63">
        <v>9416.34</v>
      </c>
      <c r="AO316" s="64">
        <v>0</v>
      </c>
      <c r="AP316" s="64">
        <v>0</v>
      </c>
      <c r="AQ316" s="64">
        <v>0</v>
      </c>
      <c r="AR316" s="64">
        <v>0</v>
      </c>
      <c r="AS316" s="64">
        <v>0</v>
      </c>
      <c r="AT316" s="64">
        <v>0</v>
      </c>
      <c r="AU316" s="64">
        <v>0</v>
      </c>
      <c r="AV316" s="64">
        <v>0</v>
      </c>
      <c r="AW316" s="64">
        <v>1569.39</v>
      </c>
      <c r="AX316" s="64">
        <v>3138.78</v>
      </c>
      <c r="AY316" s="64">
        <v>4708.17</v>
      </c>
      <c r="AZ316" s="64">
        <v>0</v>
      </c>
      <c r="BA316" s="53">
        <f t="shared" si="13"/>
        <v>9416.34</v>
      </c>
      <c r="BB316" s="54" t="str">
        <f t="shared" si="14"/>
        <v>OK</v>
      </c>
      <c r="BC316" s="55" t="str">
        <f t="shared" si="15"/>
        <v xml:space="preserve">                </v>
      </c>
    </row>
    <row r="317" spans="1:55" ht="50.1" customHeight="1" x14ac:dyDescent="0.25">
      <c r="A317" s="58" t="s">
        <v>39</v>
      </c>
      <c r="B317" s="58" t="s">
        <v>47</v>
      </c>
      <c r="C317" s="58" t="s">
        <v>100</v>
      </c>
      <c r="D317" s="58" t="s">
        <v>179</v>
      </c>
      <c r="E317" s="51" t="str">
        <f>IF(C317&lt;&gt;"",VLOOKUP(MID(C317,18,5),LISTAS·PAPP!$E$4:$F$76,2,0),"")</f>
        <v>MANABÍ</v>
      </c>
      <c r="F317" s="58" t="s">
        <v>342</v>
      </c>
      <c r="G317" s="51" t="str">
        <f>IF(F317&lt;&gt;"",VLOOKUP(F317,LISTAS·PAPP!$R$3:$T$221,3,0),"")</f>
        <v xml:space="preserve"> </v>
      </c>
      <c r="H317" s="58" t="s">
        <v>1053</v>
      </c>
      <c r="I317" s="66" t="s">
        <v>1054</v>
      </c>
      <c r="J317" s="66" t="s">
        <v>1055</v>
      </c>
      <c r="K317" s="67">
        <v>1740</v>
      </c>
      <c r="L317" s="66" t="s">
        <v>1056</v>
      </c>
      <c r="M317" s="60">
        <v>0</v>
      </c>
      <c r="N317" s="60">
        <v>0</v>
      </c>
      <c r="O317" s="60">
        <v>1740</v>
      </c>
      <c r="P317" s="60">
        <v>1740</v>
      </c>
      <c r="Q317" s="60">
        <v>0</v>
      </c>
      <c r="R317" s="60">
        <v>0</v>
      </c>
      <c r="S317" s="60">
        <v>0</v>
      </c>
      <c r="T317" s="60">
        <v>0</v>
      </c>
      <c r="U317" s="60">
        <v>0</v>
      </c>
      <c r="V317" s="60">
        <v>0</v>
      </c>
      <c r="W317" s="60">
        <v>0</v>
      </c>
      <c r="X317" s="60">
        <v>0</v>
      </c>
      <c r="Y317" s="52" t="str">
        <f>IF(A317&lt;&gt;"",IF(D317="DIRECCIÓN_DE_TRANSFERENCIAS","280 0031",VLOOKUP(C317,LISTAS·PAPP!$C$3:$D$76,2,0)),"")</f>
        <v>280 4110</v>
      </c>
      <c r="Z317" s="61">
        <v>5036</v>
      </c>
      <c r="AA317" s="62">
        <v>5045</v>
      </c>
      <c r="AB317" s="62" t="s">
        <v>178</v>
      </c>
      <c r="AC317" s="65" t="str">
        <f>IF(D317&lt;&gt;"",VLOOKUP(D317,LISTAS·PAPP!$I$3:$M$16,2,0),"")</f>
        <v>58</v>
      </c>
      <c r="AD317" s="51" t="str">
        <f>IF(D317&lt;&gt;"",VLOOKUP(D317,LISTAS·PAPP!$I$3:$M$16,3,0),"")</f>
        <v>SERVICIOS_DE_ATENCIÓN_GERONTOLÓGICA</v>
      </c>
      <c r="AE317" s="52" t="str">
        <f>IF(D317&lt;&gt;"",VLOOKUP(D317,LISTAS·PAPP!$I$3:$M$16,4,0),"")</f>
        <v>001</v>
      </c>
      <c r="AF317" s="51" t="str">
        <f>IF(D317&lt;&gt;"",VLOOKUP(D317,LISTAS·PAPP!$I$3:$M$16,5,0),"")</f>
        <v>AMPLIACION_DE_COBERTURA_Y_MEJORAMIENTO_DE_LOS_SERVICIOS_DE_ATENCION_A_PERSONAS_ADULTAS_MAYORES_EN_24_PROVINCIAS_DEL_PAIS</v>
      </c>
      <c r="AG317" s="52" t="str">
        <f>IF(AH317&lt;&gt;"",VLOOKUP(AH317,LISTAS·PAPP!$O$3:$P$74,2,0),"")</f>
        <v>001</v>
      </c>
      <c r="AH317" s="58" t="s">
        <v>865</v>
      </c>
      <c r="AI317" s="60" t="s">
        <v>471</v>
      </c>
      <c r="AJ317" s="51" t="str">
        <f>IF(AI317&lt;&gt;"",VLOOKUP(AI317,LISTAS·PAPP!$X$4:$Y$80,2,0),"")</f>
        <v>NO APLICA</v>
      </c>
      <c r="AK317" s="58" t="s">
        <v>635</v>
      </c>
      <c r="AL317" s="60">
        <v>780104</v>
      </c>
      <c r="AM317" s="51" t="str">
        <f>IF(ISERROR(VLOOKUP(AL317,LISTAS·PAPP!$AD$4:$AE$334,2,0))," ",VLOOKUP(AL317,LISTAS·PAPP!$AD$4:$AE$334,2,0))</f>
        <v>A Gobiernos Autónomos Descentralizados</v>
      </c>
      <c r="AN317" s="63">
        <v>449080.7</v>
      </c>
      <c r="AO317" s="64">
        <v>0</v>
      </c>
      <c r="AP317" s="64">
        <v>0</v>
      </c>
      <c r="AQ317" s="64">
        <v>0</v>
      </c>
      <c r="AR317" s="64">
        <v>31494.799999999999</v>
      </c>
      <c r="AS317" s="64">
        <v>79712.66</v>
      </c>
      <c r="AT317" s="64">
        <v>0</v>
      </c>
      <c r="AU317" s="64">
        <v>0</v>
      </c>
      <c r="AV317" s="64">
        <v>0</v>
      </c>
      <c r="AW317" s="64">
        <v>0</v>
      </c>
      <c r="AX317" s="64">
        <v>2990.29</v>
      </c>
      <c r="AY317" s="64">
        <v>108911.53</v>
      </c>
      <c r="AZ317" s="64">
        <v>225971.42</v>
      </c>
      <c r="BA317" s="53">
        <f t="shared" si="13"/>
        <v>449080.7</v>
      </c>
      <c r="BB317" s="54" t="str">
        <f t="shared" si="14"/>
        <v>OK</v>
      </c>
      <c r="BC317" s="55" t="str">
        <f t="shared" si="15"/>
        <v xml:space="preserve">                </v>
      </c>
    </row>
    <row r="318" spans="1:55" ht="50.1" customHeight="1" x14ac:dyDescent="0.25">
      <c r="A318" s="58" t="s">
        <v>39</v>
      </c>
      <c r="B318" s="58" t="s">
        <v>47</v>
      </c>
      <c r="C318" s="58" t="s">
        <v>100</v>
      </c>
      <c r="D318" s="58" t="s">
        <v>179</v>
      </c>
      <c r="E318" s="51" t="str">
        <f>IF(C318&lt;&gt;"",VLOOKUP(MID(C318,18,5),LISTAS·PAPP!$E$4:$F$76,2,0),"")</f>
        <v>MANABÍ</v>
      </c>
      <c r="F318" s="58" t="s">
        <v>342</v>
      </c>
      <c r="G318" s="51" t="str">
        <f>IF(F318&lt;&gt;"",VLOOKUP(F318,LISTAS·PAPP!$R$3:$T$221,3,0),"")</f>
        <v xml:space="preserve"> </v>
      </c>
      <c r="H318" s="58" t="s">
        <v>1053</v>
      </c>
      <c r="I318" s="66" t="s">
        <v>1054</v>
      </c>
      <c r="J318" s="66" t="s">
        <v>1055</v>
      </c>
      <c r="K318" s="67">
        <v>435</v>
      </c>
      <c r="L318" s="66" t="s">
        <v>1056</v>
      </c>
      <c r="M318" s="60">
        <v>0</v>
      </c>
      <c r="N318" s="60">
        <v>0</v>
      </c>
      <c r="O318" s="60">
        <v>435</v>
      </c>
      <c r="P318" s="60">
        <v>435</v>
      </c>
      <c r="Q318" s="60">
        <v>0</v>
      </c>
      <c r="R318" s="60">
        <v>0</v>
      </c>
      <c r="S318" s="60">
        <v>0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52" t="str">
        <f>IF(A318&lt;&gt;"",IF(D318="DIRECCIÓN_DE_TRANSFERENCIAS","280 0031",VLOOKUP(C318,LISTAS·PAPP!$C$3:$D$76,2,0)),"")</f>
        <v>280 4110</v>
      </c>
      <c r="Z318" s="61">
        <v>5036</v>
      </c>
      <c r="AA318" s="62">
        <v>5045</v>
      </c>
      <c r="AB318" s="62" t="s">
        <v>178</v>
      </c>
      <c r="AC318" s="65" t="str">
        <f>IF(D318&lt;&gt;"",VLOOKUP(D318,LISTAS·PAPP!$I$3:$M$16,2,0),"")</f>
        <v>58</v>
      </c>
      <c r="AD318" s="51" t="str">
        <f>IF(D318&lt;&gt;"",VLOOKUP(D318,LISTAS·PAPP!$I$3:$M$16,3,0),"")</f>
        <v>SERVICIOS_DE_ATENCIÓN_GERONTOLÓGICA</v>
      </c>
      <c r="AE318" s="52" t="str">
        <f>IF(D318&lt;&gt;"",VLOOKUP(D318,LISTAS·PAPP!$I$3:$M$16,4,0),"")</f>
        <v>001</v>
      </c>
      <c r="AF318" s="51" t="str">
        <f>IF(D318&lt;&gt;"",VLOOKUP(D318,LISTAS·PAPP!$I$3:$M$16,5,0),"")</f>
        <v>AMPLIACION_DE_COBERTURA_Y_MEJORAMIENTO_DE_LOS_SERVICIOS_DE_ATENCION_A_PERSONAS_ADULTAS_MAYORES_EN_24_PROVINCIAS_DEL_PAIS</v>
      </c>
      <c r="AG318" s="52" t="str">
        <f>IF(AH318&lt;&gt;"",VLOOKUP(AH318,LISTAS·PAPP!$O$3:$P$74,2,0),"")</f>
        <v>001</v>
      </c>
      <c r="AH318" s="58" t="s">
        <v>865</v>
      </c>
      <c r="AI318" s="60" t="s">
        <v>471</v>
      </c>
      <c r="AJ318" s="51" t="str">
        <f>IF(AI318&lt;&gt;"",VLOOKUP(AI318,LISTAS·PAPP!$X$4:$Y$80,2,0),"")</f>
        <v>NO APLICA</v>
      </c>
      <c r="AK318" s="58" t="s">
        <v>635</v>
      </c>
      <c r="AL318" s="60">
        <v>780204</v>
      </c>
      <c r="AM318" s="51" t="str">
        <f>IF(ISERROR(VLOOKUP(AL318,LISTAS·PAPP!$AD$4:$AE$334,2,0))," ",VLOOKUP(AL318,LISTAS·PAPP!$AD$4:$AE$334,2,0))</f>
        <v>Transferencias o Donaciones al Sector Privado no Financiero</v>
      </c>
      <c r="AN318" s="63">
        <v>112870.55</v>
      </c>
      <c r="AO318" s="64">
        <v>0</v>
      </c>
      <c r="AP318" s="64">
        <v>0</v>
      </c>
      <c r="AQ318" s="64">
        <v>0</v>
      </c>
      <c r="AR318" s="64">
        <v>20539.14</v>
      </c>
      <c r="AS318" s="64">
        <v>7349.52</v>
      </c>
      <c r="AT318" s="64">
        <v>0</v>
      </c>
      <c r="AU318" s="64">
        <v>0</v>
      </c>
      <c r="AV318" s="64">
        <v>0</v>
      </c>
      <c r="AW318" s="64">
        <v>6184.77</v>
      </c>
      <c r="AX318" s="64">
        <v>13921.52</v>
      </c>
      <c r="AY318" s="64">
        <v>7782.37</v>
      </c>
      <c r="AZ318" s="64">
        <v>57093.23</v>
      </c>
      <c r="BA318" s="53">
        <f t="shared" si="13"/>
        <v>112870.55</v>
      </c>
      <c r="BB318" s="54" t="str">
        <f t="shared" si="14"/>
        <v>OK</v>
      </c>
      <c r="BC318" s="55" t="str">
        <f t="shared" si="15"/>
        <v xml:space="preserve">                </v>
      </c>
    </row>
    <row r="319" spans="1:55" ht="50.1" customHeight="1" x14ac:dyDescent="0.25">
      <c r="A319" s="58" t="s">
        <v>39</v>
      </c>
      <c r="B319" s="58" t="s">
        <v>47</v>
      </c>
      <c r="C319" s="58" t="s">
        <v>102</v>
      </c>
      <c r="D319" s="58" t="s">
        <v>179</v>
      </c>
      <c r="E319" s="51" t="str">
        <f>IF(C319&lt;&gt;"",VLOOKUP(MID(C319,18,5),LISTAS·PAPP!$E$4:$F$76,2,0),"")</f>
        <v>MANABÍ</v>
      </c>
      <c r="F319" s="58" t="s">
        <v>348</v>
      </c>
      <c r="G319" s="51" t="str">
        <f>IF(F319&lt;&gt;"",VLOOKUP(F319,LISTAS·PAPP!$R$3:$T$221,3,0),"")</f>
        <v xml:space="preserve"> </v>
      </c>
      <c r="H319" s="58" t="s">
        <v>1053</v>
      </c>
      <c r="I319" s="66" t="s">
        <v>1054</v>
      </c>
      <c r="J319" s="66" t="s">
        <v>1055</v>
      </c>
      <c r="K319" s="67">
        <v>150</v>
      </c>
      <c r="L319" s="66" t="s">
        <v>1056</v>
      </c>
      <c r="M319" s="60">
        <v>0</v>
      </c>
      <c r="N319" s="60">
        <v>0</v>
      </c>
      <c r="O319" s="60">
        <v>150</v>
      </c>
      <c r="P319" s="60">
        <v>150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0</v>
      </c>
      <c r="W319" s="60">
        <v>0</v>
      </c>
      <c r="X319" s="60">
        <v>0</v>
      </c>
      <c r="Y319" s="52" t="str">
        <f>IF(A319&lt;&gt;"",IF(D319="DIRECCIÓN_DE_TRANSFERENCIAS","280 0031",VLOOKUP(C319,LISTAS·PAPP!$C$3:$D$76,2,0)),"")</f>
        <v>280 4130</v>
      </c>
      <c r="Z319" s="61">
        <v>5036</v>
      </c>
      <c r="AA319" s="62">
        <v>5045</v>
      </c>
      <c r="AB319" s="62" t="s">
        <v>178</v>
      </c>
      <c r="AC319" s="65" t="str">
        <f>IF(D319&lt;&gt;"",VLOOKUP(D319,LISTAS·PAPP!$I$3:$M$16,2,0),"")</f>
        <v>58</v>
      </c>
      <c r="AD319" s="51" t="str">
        <f>IF(D319&lt;&gt;"",VLOOKUP(D319,LISTAS·PAPP!$I$3:$M$16,3,0),"")</f>
        <v>SERVICIOS_DE_ATENCIÓN_GERONTOLÓGICA</v>
      </c>
      <c r="AE319" s="52" t="str">
        <f>IF(D319&lt;&gt;"",VLOOKUP(D319,LISTAS·PAPP!$I$3:$M$16,4,0),"")</f>
        <v>001</v>
      </c>
      <c r="AF319" s="51" t="str">
        <f>IF(D319&lt;&gt;"",VLOOKUP(D319,LISTAS·PAPP!$I$3:$M$16,5,0),"")</f>
        <v>AMPLIACION_DE_COBERTURA_Y_MEJORAMIENTO_DE_LOS_SERVICIOS_DE_ATENCION_A_PERSONAS_ADULTAS_MAYORES_EN_24_PROVINCIAS_DEL_PAIS</v>
      </c>
      <c r="AG319" s="52" t="str">
        <f>IF(AH319&lt;&gt;"",VLOOKUP(AH319,LISTAS·PAPP!$O$3:$P$74,2,0),"")</f>
        <v>001</v>
      </c>
      <c r="AH319" s="58" t="s">
        <v>865</v>
      </c>
      <c r="AI319" s="60" t="s">
        <v>471</v>
      </c>
      <c r="AJ319" s="51" t="str">
        <f>IF(AI319&lt;&gt;"",VLOOKUP(AI319,LISTAS·PAPP!$X$4:$Y$80,2,0),"")</f>
        <v>NO APLICA</v>
      </c>
      <c r="AK319" s="58" t="s">
        <v>635</v>
      </c>
      <c r="AL319" s="60">
        <v>780204</v>
      </c>
      <c r="AM319" s="51" t="str">
        <f>IF(ISERROR(VLOOKUP(AL319,LISTAS·PAPP!$AD$4:$AE$334,2,0))," ",VLOOKUP(AL319,LISTAS·PAPP!$AD$4:$AE$334,2,0))</f>
        <v>Transferencias o Donaciones al Sector Privado no Financiero</v>
      </c>
      <c r="AN319" s="63">
        <v>25555.98</v>
      </c>
      <c r="AO319" s="64">
        <v>0</v>
      </c>
      <c r="AP319" s="64">
        <v>0</v>
      </c>
      <c r="AQ319" s="64">
        <v>0</v>
      </c>
      <c r="AR319" s="64">
        <v>0</v>
      </c>
      <c r="AS319" s="64">
        <v>10222.39</v>
      </c>
      <c r="AT319" s="64">
        <v>0</v>
      </c>
      <c r="AU319" s="64">
        <v>7122.14</v>
      </c>
      <c r="AV319" s="64">
        <v>0</v>
      </c>
      <c r="AW319" s="64">
        <v>0</v>
      </c>
      <c r="AX319" s="64">
        <v>0</v>
      </c>
      <c r="AY319" s="64">
        <v>8211.4500000000007</v>
      </c>
      <c r="AZ319" s="64">
        <v>0</v>
      </c>
      <c r="BA319" s="53">
        <f t="shared" si="13"/>
        <v>25555.98</v>
      </c>
      <c r="BB319" s="54" t="str">
        <f t="shared" si="14"/>
        <v>OK</v>
      </c>
      <c r="BC319" s="55" t="str">
        <f t="shared" si="15"/>
        <v xml:space="preserve">                </v>
      </c>
    </row>
    <row r="320" spans="1:55" ht="50.1" customHeight="1" x14ac:dyDescent="0.25">
      <c r="A320" s="58" t="s">
        <v>39</v>
      </c>
      <c r="B320" s="58" t="s">
        <v>47</v>
      </c>
      <c r="C320" s="58" t="s">
        <v>102</v>
      </c>
      <c r="D320" s="58" t="s">
        <v>179</v>
      </c>
      <c r="E320" s="51" t="str">
        <f>IF(C320&lt;&gt;"",VLOOKUP(MID(C320,18,5),LISTAS·PAPP!$E$4:$F$76,2,0),"")</f>
        <v>MANABÍ</v>
      </c>
      <c r="F320" s="58" t="s">
        <v>348</v>
      </c>
      <c r="G320" s="51" t="str">
        <f>IF(F320&lt;&gt;"",VLOOKUP(F320,LISTAS·PAPP!$R$3:$T$221,3,0),"")</f>
        <v xml:space="preserve"> </v>
      </c>
      <c r="H320" s="58" t="s">
        <v>1053</v>
      </c>
      <c r="I320" s="66" t="s">
        <v>1054</v>
      </c>
      <c r="J320" s="66" t="s">
        <v>1055</v>
      </c>
      <c r="K320" s="67">
        <v>525</v>
      </c>
      <c r="L320" s="66" t="s">
        <v>1056</v>
      </c>
      <c r="M320" s="60">
        <v>0</v>
      </c>
      <c r="N320" s="60">
        <v>0</v>
      </c>
      <c r="O320" s="60">
        <v>525</v>
      </c>
      <c r="P320" s="60">
        <v>525</v>
      </c>
      <c r="Q320" s="60">
        <v>0</v>
      </c>
      <c r="R320" s="60">
        <v>0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52" t="str">
        <f>IF(A320&lt;&gt;"",IF(D320="DIRECCIÓN_DE_TRANSFERENCIAS","280 0031",VLOOKUP(C320,LISTAS·PAPP!$C$3:$D$76,2,0)),"")</f>
        <v>280 4130</v>
      </c>
      <c r="Z320" s="61">
        <v>5036</v>
      </c>
      <c r="AA320" s="62">
        <v>5045</v>
      </c>
      <c r="AB320" s="62" t="s">
        <v>178</v>
      </c>
      <c r="AC320" s="65" t="str">
        <f>IF(D320&lt;&gt;"",VLOOKUP(D320,LISTAS·PAPP!$I$3:$M$16,2,0),"")</f>
        <v>58</v>
      </c>
      <c r="AD320" s="51" t="str">
        <f>IF(D320&lt;&gt;"",VLOOKUP(D320,LISTAS·PAPP!$I$3:$M$16,3,0),"")</f>
        <v>SERVICIOS_DE_ATENCIÓN_GERONTOLÓGICA</v>
      </c>
      <c r="AE320" s="52" t="str">
        <f>IF(D320&lt;&gt;"",VLOOKUP(D320,LISTAS·PAPP!$I$3:$M$16,4,0),"")</f>
        <v>001</v>
      </c>
      <c r="AF320" s="51" t="str">
        <f>IF(D320&lt;&gt;"",VLOOKUP(D320,LISTAS·PAPP!$I$3:$M$16,5,0),"")</f>
        <v>AMPLIACION_DE_COBERTURA_Y_MEJORAMIENTO_DE_LOS_SERVICIOS_DE_ATENCION_A_PERSONAS_ADULTAS_MAYORES_EN_24_PROVINCIAS_DEL_PAIS</v>
      </c>
      <c r="AG320" s="52" t="str">
        <f>IF(AH320&lt;&gt;"",VLOOKUP(AH320,LISTAS·PAPP!$O$3:$P$74,2,0),"")</f>
        <v>001</v>
      </c>
      <c r="AH320" s="58" t="s">
        <v>865</v>
      </c>
      <c r="AI320" s="60" t="s">
        <v>471</v>
      </c>
      <c r="AJ320" s="51" t="str">
        <f>IF(AI320&lt;&gt;"",VLOOKUP(AI320,LISTAS·PAPP!$X$4:$Y$80,2,0),"")</f>
        <v>NO APLICA</v>
      </c>
      <c r="AK320" s="58" t="s">
        <v>635</v>
      </c>
      <c r="AL320" s="60">
        <v>780104</v>
      </c>
      <c r="AM320" s="51" t="str">
        <f>IF(ISERROR(VLOOKUP(AL320,LISTAS·PAPP!$AD$4:$AE$334,2,0))," ",VLOOKUP(AL320,LISTAS·PAPP!$AD$4:$AE$334,2,0))</f>
        <v>A Gobiernos Autónomos Descentralizados</v>
      </c>
      <c r="AN320" s="63">
        <v>89445.93</v>
      </c>
      <c r="AO320" s="64">
        <v>0</v>
      </c>
      <c r="AP320" s="64">
        <v>0</v>
      </c>
      <c r="AQ320" s="64">
        <v>0</v>
      </c>
      <c r="AR320" s="64">
        <v>0</v>
      </c>
      <c r="AS320" s="64">
        <v>35778.370000000003</v>
      </c>
      <c r="AT320" s="64">
        <v>0</v>
      </c>
      <c r="AU320" s="64">
        <v>0</v>
      </c>
      <c r="AV320" s="64">
        <v>19166.98</v>
      </c>
      <c r="AW320" s="64">
        <v>0</v>
      </c>
      <c r="AX320" s="64">
        <v>0</v>
      </c>
      <c r="AY320" s="64">
        <v>34500.58</v>
      </c>
      <c r="AZ320" s="64">
        <v>0</v>
      </c>
      <c r="BA320" s="53">
        <f t="shared" si="13"/>
        <v>89445.930000000008</v>
      </c>
      <c r="BB320" s="54" t="str">
        <f t="shared" si="14"/>
        <v>OK</v>
      </c>
      <c r="BC320" s="55" t="str">
        <f t="shared" si="15"/>
        <v xml:space="preserve">                </v>
      </c>
    </row>
    <row r="321" spans="1:55" ht="50.1" customHeight="1" x14ac:dyDescent="0.25">
      <c r="A321" s="58" t="s">
        <v>39</v>
      </c>
      <c r="B321" s="58" t="s">
        <v>47</v>
      </c>
      <c r="C321" s="58" t="s">
        <v>104</v>
      </c>
      <c r="D321" s="58" t="s">
        <v>179</v>
      </c>
      <c r="E321" s="51" t="str">
        <f>IF(C321&lt;&gt;"",VLOOKUP(MID(C321,18,5),LISTAS·PAPP!$E$4:$F$76,2,0),"")</f>
        <v>MANABÍ</v>
      </c>
      <c r="F321" s="58" t="s">
        <v>343</v>
      </c>
      <c r="G321" s="51" t="str">
        <f>IF(F321&lt;&gt;"",VLOOKUP(F321,LISTAS·PAPP!$R$3:$T$221,3,0),"")</f>
        <v xml:space="preserve"> </v>
      </c>
      <c r="H321" s="58" t="s">
        <v>1053</v>
      </c>
      <c r="I321" s="66" t="s">
        <v>1054</v>
      </c>
      <c r="J321" s="66" t="s">
        <v>1055</v>
      </c>
      <c r="K321" s="67">
        <v>1500</v>
      </c>
      <c r="L321" s="66" t="s">
        <v>1056</v>
      </c>
      <c r="M321" s="60">
        <v>0</v>
      </c>
      <c r="N321" s="60">
        <v>0</v>
      </c>
      <c r="O321" s="60">
        <v>1500</v>
      </c>
      <c r="P321" s="60">
        <v>1500</v>
      </c>
      <c r="Q321" s="60">
        <v>0</v>
      </c>
      <c r="R321" s="60">
        <v>0</v>
      </c>
      <c r="S321" s="60">
        <v>0</v>
      </c>
      <c r="T321" s="60">
        <v>0</v>
      </c>
      <c r="U321" s="60">
        <v>0</v>
      </c>
      <c r="V321" s="60">
        <v>0</v>
      </c>
      <c r="W321" s="60">
        <v>0</v>
      </c>
      <c r="X321" s="60">
        <v>0</v>
      </c>
      <c r="Y321" s="52" t="str">
        <f>IF(A321&lt;&gt;"",IF(D321="DIRECCIÓN_DE_TRANSFERENCIAS","280 0031",VLOOKUP(C321,LISTAS·PAPP!$C$3:$D$76,2,0)),"")</f>
        <v>280 4250</v>
      </c>
      <c r="Z321" s="61">
        <v>5036</v>
      </c>
      <c r="AA321" s="62">
        <v>5045</v>
      </c>
      <c r="AB321" s="62" t="s">
        <v>178</v>
      </c>
      <c r="AC321" s="65" t="str">
        <f>IF(D321&lt;&gt;"",VLOOKUP(D321,LISTAS·PAPP!$I$3:$M$16,2,0),"")</f>
        <v>58</v>
      </c>
      <c r="AD321" s="51" t="str">
        <f>IF(D321&lt;&gt;"",VLOOKUP(D321,LISTAS·PAPP!$I$3:$M$16,3,0),"")</f>
        <v>SERVICIOS_DE_ATENCIÓN_GERONTOLÓGICA</v>
      </c>
      <c r="AE321" s="52" t="str">
        <f>IF(D321&lt;&gt;"",VLOOKUP(D321,LISTAS·PAPP!$I$3:$M$16,4,0),"")</f>
        <v>001</v>
      </c>
      <c r="AF321" s="51" t="str">
        <f>IF(D321&lt;&gt;"",VLOOKUP(D321,LISTAS·PAPP!$I$3:$M$16,5,0),"")</f>
        <v>AMPLIACION_DE_COBERTURA_Y_MEJORAMIENTO_DE_LOS_SERVICIOS_DE_ATENCION_A_PERSONAS_ADULTAS_MAYORES_EN_24_PROVINCIAS_DEL_PAIS</v>
      </c>
      <c r="AG321" s="52" t="str">
        <f>IF(AH321&lt;&gt;"",VLOOKUP(AH321,LISTAS·PAPP!$O$3:$P$74,2,0),"")</f>
        <v>001</v>
      </c>
      <c r="AH321" s="58" t="s">
        <v>865</v>
      </c>
      <c r="AI321" s="60" t="s">
        <v>471</v>
      </c>
      <c r="AJ321" s="51" t="str">
        <f>IF(AI321&lt;&gt;"",VLOOKUP(AI321,LISTAS·PAPP!$X$4:$Y$80,2,0),"")</f>
        <v>NO APLICA</v>
      </c>
      <c r="AK321" s="58" t="s">
        <v>635</v>
      </c>
      <c r="AL321" s="60">
        <v>780104</v>
      </c>
      <c r="AM321" s="51" t="str">
        <f>IF(ISERROR(VLOOKUP(AL321,LISTAS·PAPP!$AD$4:$AE$334,2,0))," ",VLOOKUP(AL321,LISTAS·PAPP!$AD$4:$AE$334,2,0))</f>
        <v>A Gobiernos Autónomos Descentralizados</v>
      </c>
      <c r="AN321" s="63">
        <v>280416.19</v>
      </c>
      <c r="AO321" s="64">
        <v>0</v>
      </c>
      <c r="AP321" s="64">
        <v>0</v>
      </c>
      <c r="AQ321" s="64">
        <v>0</v>
      </c>
      <c r="AR321" s="64">
        <v>101460.96</v>
      </c>
      <c r="AS321" s="64">
        <v>10705.53</v>
      </c>
      <c r="AT321" s="64">
        <v>0</v>
      </c>
      <c r="AU321" s="64">
        <v>0</v>
      </c>
      <c r="AV321" s="64">
        <v>40462.19</v>
      </c>
      <c r="AW321" s="64">
        <v>15916.34</v>
      </c>
      <c r="AX321" s="64">
        <v>0</v>
      </c>
      <c r="AY321" s="64">
        <v>111871.17</v>
      </c>
      <c r="AZ321" s="64">
        <v>0</v>
      </c>
      <c r="BA321" s="53">
        <f t="shared" si="13"/>
        <v>280416.19</v>
      </c>
      <c r="BB321" s="54" t="str">
        <f t="shared" si="14"/>
        <v>OK</v>
      </c>
      <c r="BC321" s="55" t="str">
        <f t="shared" si="15"/>
        <v xml:space="preserve">                </v>
      </c>
    </row>
    <row r="322" spans="1:55" ht="50.1" customHeight="1" x14ac:dyDescent="0.25">
      <c r="A322" s="58" t="s">
        <v>39</v>
      </c>
      <c r="B322" s="58" t="s">
        <v>47</v>
      </c>
      <c r="C322" s="58" t="s">
        <v>104</v>
      </c>
      <c r="D322" s="58" t="s">
        <v>179</v>
      </c>
      <c r="E322" s="51" t="str">
        <f>IF(C322&lt;&gt;"",VLOOKUP(MID(C322,18,5),LISTAS·PAPP!$E$4:$F$76,2,0),"")</f>
        <v>MANABÍ</v>
      </c>
      <c r="F322" s="58" t="s">
        <v>343</v>
      </c>
      <c r="G322" s="51" t="str">
        <f>IF(F322&lt;&gt;"",VLOOKUP(F322,LISTAS·PAPP!$R$3:$T$221,3,0),"")</f>
        <v xml:space="preserve"> </v>
      </c>
      <c r="H322" s="58" t="s">
        <v>1053</v>
      </c>
      <c r="I322" s="66" t="s">
        <v>1054</v>
      </c>
      <c r="J322" s="66" t="s">
        <v>1055</v>
      </c>
      <c r="K322" s="67">
        <v>375</v>
      </c>
      <c r="L322" s="66" t="s">
        <v>1056</v>
      </c>
      <c r="M322" s="60">
        <v>0</v>
      </c>
      <c r="N322" s="60">
        <v>0</v>
      </c>
      <c r="O322" s="60">
        <v>375</v>
      </c>
      <c r="P322" s="60">
        <v>375</v>
      </c>
      <c r="Q322" s="60">
        <v>0</v>
      </c>
      <c r="R322" s="60">
        <v>0</v>
      </c>
      <c r="S322" s="60">
        <v>0</v>
      </c>
      <c r="T322" s="60">
        <v>0</v>
      </c>
      <c r="U322" s="60">
        <v>0</v>
      </c>
      <c r="V322" s="60">
        <v>0</v>
      </c>
      <c r="W322" s="60">
        <v>0</v>
      </c>
      <c r="X322" s="60">
        <v>0</v>
      </c>
      <c r="Y322" s="52" t="str">
        <f>IF(A322&lt;&gt;"",IF(D322="DIRECCIÓN_DE_TRANSFERENCIAS","280 0031",VLOOKUP(C322,LISTAS·PAPP!$C$3:$D$76,2,0)),"")</f>
        <v>280 4250</v>
      </c>
      <c r="Z322" s="61">
        <v>5036</v>
      </c>
      <c r="AA322" s="62">
        <v>5045</v>
      </c>
      <c r="AB322" s="62" t="s">
        <v>178</v>
      </c>
      <c r="AC322" s="65" t="str">
        <f>IF(D322&lt;&gt;"",VLOOKUP(D322,LISTAS·PAPP!$I$3:$M$16,2,0),"")</f>
        <v>58</v>
      </c>
      <c r="AD322" s="51" t="str">
        <f>IF(D322&lt;&gt;"",VLOOKUP(D322,LISTAS·PAPP!$I$3:$M$16,3,0),"")</f>
        <v>SERVICIOS_DE_ATENCIÓN_GERONTOLÓGICA</v>
      </c>
      <c r="AE322" s="52" t="str">
        <f>IF(D322&lt;&gt;"",VLOOKUP(D322,LISTAS·PAPP!$I$3:$M$16,4,0),"")</f>
        <v>001</v>
      </c>
      <c r="AF322" s="51" t="str">
        <f>IF(D322&lt;&gt;"",VLOOKUP(D322,LISTAS·PAPP!$I$3:$M$16,5,0),"")</f>
        <v>AMPLIACION_DE_COBERTURA_Y_MEJORAMIENTO_DE_LOS_SERVICIOS_DE_ATENCION_A_PERSONAS_ADULTAS_MAYORES_EN_24_PROVINCIAS_DEL_PAIS</v>
      </c>
      <c r="AG322" s="52" t="str">
        <f>IF(AH322&lt;&gt;"",VLOOKUP(AH322,LISTAS·PAPP!$O$3:$P$74,2,0),"")</f>
        <v>001</v>
      </c>
      <c r="AH322" s="58" t="s">
        <v>865</v>
      </c>
      <c r="AI322" s="60" t="s">
        <v>471</v>
      </c>
      <c r="AJ322" s="51" t="str">
        <f>IF(AI322&lt;&gt;"",VLOOKUP(AI322,LISTAS·PAPP!$X$4:$Y$80,2,0),"")</f>
        <v>NO APLICA</v>
      </c>
      <c r="AK322" s="58" t="s">
        <v>635</v>
      </c>
      <c r="AL322" s="60">
        <v>780204</v>
      </c>
      <c r="AM322" s="51" t="str">
        <f>IF(ISERROR(VLOOKUP(AL322,LISTAS·PAPP!$AD$4:$AE$334,2,0))," ",VLOOKUP(AL322,LISTAS·PAPP!$AD$4:$AE$334,2,0))</f>
        <v>Transferencias o Donaciones al Sector Privado no Financiero</v>
      </c>
      <c r="AN322" s="63">
        <v>26159.9</v>
      </c>
      <c r="AO322" s="64">
        <v>0</v>
      </c>
      <c r="AP322" s="64">
        <v>0</v>
      </c>
      <c r="AQ322" s="64">
        <v>0</v>
      </c>
      <c r="AR322" s="64">
        <v>0</v>
      </c>
      <c r="AS322" s="64">
        <v>10463.959999999999</v>
      </c>
      <c r="AT322" s="64">
        <v>0</v>
      </c>
      <c r="AU322" s="64">
        <v>0</v>
      </c>
      <c r="AV322" s="64">
        <v>0</v>
      </c>
      <c r="AW322" s="64">
        <v>0</v>
      </c>
      <c r="AX322" s="64">
        <v>3979.08</v>
      </c>
      <c r="AY322" s="64">
        <v>11716.86</v>
      </c>
      <c r="AZ322" s="64">
        <v>0</v>
      </c>
      <c r="BA322" s="53">
        <f t="shared" si="13"/>
        <v>26159.9</v>
      </c>
      <c r="BB322" s="54" t="str">
        <f t="shared" si="14"/>
        <v>OK</v>
      </c>
      <c r="BC322" s="55" t="str">
        <f t="shared" si="15"/>
        <v xml:space="preserve">                </v>
      </c>
    </row>
    <row r="323" spans="1:55" ht="50.1" customHeight="1" x14ac:dyDescent="0.25">
      <c r="A323" s="58" t="s">
        <v>39</v>
      </c>
      <c r="B323" s="58" t="s">
        <v>47</v>
      </c>
      <c r="C323" s="58" t="s">
        <v>106</v>
      </c>
      <c r="D323" s="58" t="s">
        <v>179</v>
      </c>
      <c r="E323" s="51" t="str">
        <f>IF(C323&lt;&gt;"",VLOOKUP(MID(C323,18,5),LISTAS·PAPP!$E$4:$F$76,2,0),"")</f>
        <v>MANABÍ</v>
      </c>
      <c r="F323" s="58" t="s">
        <v>356</v>
      </c>
      <c r="G323" s="51" t="str">
        <f>IF(F323&lt;&gt;"",VLOOKUP(F323,LISTAS·PAPP!$R$3:$T$221,3,0),"")</f>
        <v xml:space="preserve"> </v>
      </c>
      <c r="H323" s="58" t="s">
        <v>1053</v>
      </c>
      <c r="I323" s="66" t="s">
        <v>1054</v>
      </c>
      <c r="J323" s="66" t="s">
        <v>1055</v>
      </c>
      <c r="K323" s="67">
        <v>225</v>
      </c>
      <c r="L323" s="66" t="s">
        <v>1056</v>
      </c>
      <c r="M323" s="60">
        <v>0</v>
      </c>
      <c r="N323" s="60">
        <v>0</v>
      </c>
      <c r="O323" s="60">
        <v>225</v>
      </c>
      <c r="P323" s="60">
        <v>225</v>
      </c>
      <c r="Q323" s="60">
        <v>0</v>
      </c>
      <c r="R323" s="60">
        <v>0</v>
      </c>
      <c r="S323" s="60">
        <v>0</v>
      </c>
      <c r="T323" s="60">
        <v>0</v>
      </c>
      <c r="U323" s="60">
        <v>0</v>
      </c>
      <c r="V323" s="60">
        <v>0</v>
      </c>
      <c r="W323" s="60">
        <v>0</v>
      </c>
      <c r="X323" s="60">
        <v>0</v>
      </c>
      <c r="Y323" s="52" t="str">
        <f>IF(A323&lt;&gt;"",IF(D323="DIRECCIÓN_DE_TRANSFERENCIAS","280 0031",VLOOKUP(C323,LISTAS·PAPP!$C$3:$D$76,2,0)),"")</f>
        <v>280 4330</v>
      </c>
      <c r="Z323" s="61">
        <v>5036</v>
      </c>
      <c r="AA323" s="62">
        <v>5045</v>
      </c>
      <c r="AB323" s="62" t="s">
        <v>178</v>
      </c>
      <c r="AC323" s="65" t="str">
        <f>IF(D323&lt;&gt;"",VLOOKUP(D323,LISTAS·PAPP!$I$3:$M$16,2,0),"")</f>
        <v>58</v>
      </c>
      <c r="AD323" s="51" t="str">
        <f>IF(D323&lt;&gt;"",VLOOKUP(D323,LISTAS·PAPP!$I$3:$M$16,3,0),"")</f>
        <v>SERVICIOS_DE_ATENCIÓN_GERONTOLÓGICA</v>
      </c>
      <c r="AE323" s="52" t="str">
        <f>IF(D323&lt;&gt;"",VLOOKUP(D323,LISTAS·PAPP!$I$3:$M$16,4,0),"")</f>
        <v>001</v>
      </c>
      <c r="AF323" s="51" t="str">
        <f>IF(D323&lt;&gt;"",VLOOKUP(D323,LISTAS·PAPP!$I$3:$M$16,5,0),"")</f>
        <v>AMPLIACION_DE_COBERTURA_Y_MEJORAMIENTO_DE_LOS_SERVICIOS_DE_ATENCION_A_PERSONAS_ADULTAS_MAYORES_EN_24_PROVINCIAS_DEL_PAIS</v>
      </c>
      <c r="AG323" s="52" t="str">
        <f>IF(AH323&lt;&gt;"",VLOOKUP(AH323,LISTAS·PAPP!$O$3:$P$74,2,0),"")</f>
        <v>001</v>
      </c>
      <c r="AH323" s="58" t="s">
        <v>865</v>
      </c>
      <c r="AI323" s="60" t="s">
        <v>471</v>
      </c>
      <c r="AJ323" s="51" t="str">
        <f>IF(AI323&lt;&gt;"",VLOOKUP(AI323,LISTAS·PAPP!$X$4:$Y$80,2,0),"")</f>
        <v>NO APLICA</v>
      </c>
      <c r="AK323" s="58" t="s">
        <v>635</v>
      </c>
      <c r="AL323" s="60">
        <v>780104</v>
      </c>
      <c r="AM323" s="51" t="str">
        <f>IF(ISERROR(VLOOKUP(AL323,LISTAS·PAPP!$AD$4:$AE$334,2,0))," ",VLOOKUP(AL323,LISTAS·PAPP!$AD$4:$AE$334,2,0))</f>
        <v>A Gobiernos Autónomos Descentralizados</v>
      </c>
      <c r="AN323" s="63">
        <v>56600.62</v>
      </c>
      <c r="AO323" s="64">
        <v>0</v>
      </c>
      <c r="AP323" s="64">
        <v>0</v>
      </c>
      <c r="AQ323" s="64">
        <v>0</v>
      </c>
      <c r="AR323" s="64">
        <v>25470.28</v>
      </c>
      <c r="AS323" s="64">
        <v>0</v>
      </c>
      <c r="AT323" s="64">
        <v>0</v>
      </c>
      <c r="AU323" s="64">
        <v>3449.19</v>
      </c>
      <c r="AV323" s="64">
        <v>0</v>
      </c>
      <c r="AW323" s="64">
        <v>51.14</v>
      </c>
      <c r="AX323" s="64">
        <v>0</v>
      </c>
      <c r="AY323" s="64">
        <v>27630.01</v>
      </c>
      <c r="AZ323" s="64">
        <v>0</v>
      </c>
      <c r="BA323" s="53">
        <f t="shared" si="13"/>
        <v>56600.619999999995</v>
      </c>
      <c r="BB323" s="54" t="str">
        <f t="shared" si="14"/>
        <v>OK</v>
      </c>
      <c r="BC323" s="55" t="str">
        <f t="shared" si="15"/>
        <v xml:space="preserve">                </v>
      </c>
    </row>
    <row r="324" spans="1:55" ht="50.1" customHeight="1" x14ac:dyDescent="0.25">
      <c r="A324" s="58" t="s">
        <v>39</v>
      </c>
      <c r="B324" s="58" t="s">
        <v>47</v>
      </c>
      <c r="C324" s="58" t="s">
        <v>108</v>
      </c>
      <c r="D324" s="58" t="s">
        <v>179</v>
      </c>
      <c r="E324" s="51" t="str">
        <f>IF(C324&lt;&gt;"",VLOOKUP(MID(C324,18,5),LISTAS·PAPP!$E$4:$F$76,2,0),"")</f>
        <v>SANTO_DOMINGO_DE_LOS_TSÁCHILAS</v>
      </c>
      <c r="F324" s="58" t="s">
        <v>397</v>
      </c>
      <c r="G324" s="51" t="str">
        <f>IF(F324&lt;&gt;"",VLOOKUP(F324,LISTAS·PAPP!$R$3:$T$221,3,0),"")</f>
        <v xml:space="preserve"> </v>
      </c>
      <c r="H324" s="58" t="s">
        <v>1053</v>
      </c>
      <c r="I324" s="66" t="s">
        <v>1054</v>
      </c>
      <c r="J324" s="66" t="s">
        <v>1055</v>
      </c>
      <c r="K324" s="67">
        <v>375</v>
      </c>
      <c r="L324" s="66" t="s">
        <v>1056</v>
      </c>
      <c r="M324" s="60">
        <v>0</v>
      </c>
      <c r="N324" s="60">
        <v>0</v>
      </c>
      <c r="O324" s="60">
        <v>375</v>
      </c>
      <c r="P324" s="60">
        <v>375</v>
      </c>
      <c r="Q324" s="60">
        <v>0</v>
      </c>
      <c r="R324" s="60">
        <v>0</v>
      </c>
      <c r="S324" s="60">
        <v>0</v>
      </c>
      <c r="T324" s="60">
        <v>0</v>
      </c>
      <c r="U324" s="60">
        <v>0</v>
      </c>
      <c r="V324" s="60">
        <v>0</v>
      </c>
      <c r="W324" s="60">
        <v>0</v>
      </c>
      <c r="X324" s="60">
        <v>0</v>
      </c>
      <c r="Y324" s="52" t="str">
        <f>IF(A324&lt;&gt;"",IF(D324="DIRECCIÓN_DE_TRANSFERENCIAS","280 0031",VLOOKUP(C324,LISTAS·PAPP!$C$3:$D$76,2,0)),"")</f>
        <v>280 4410</v>
      </c>
      <c r="Z324" s="61">
        <v>5036</v>
      </c>
      <c r="AA324" s="62">
        <v>5045</v>
      </c>
      <c r="AB324" s="62" t="s">
        <v>178</v>
      </c>
      <c r="AC324" s="65" t="str">
        <f>IF(D324&lt;&gt;"",VLOOKUP(D324,LISTAS·PAPP!$I$3:$M$16,2,0),"")</f>
        <v>58</v>
      </c>
      <c r="AD324" s="51" t="str">
        <f>IF(D324&lt;&gt;"",VLOOKUP(D324,LISTAS·PAPP!$I$3:$M$16,3,0),"")</f>
        <v>SERVICIOS_DE_ATENCIÓN_GERONTOLÓGICA</v>
      </c>
      <c r="AE324" s="52" t="str">
        <f>IF(D324&lt;&gt;"",VLOOKUP(D324,LISTAS·PAPP!$I$3:$M$16,4,0),"")</f>
        <v>001</v>
      </c>
      <c r="AF324" s="51" t="str">
        <f>IF(D324&lt;&gt;"",VLOOKUP(D324,LISTAS·PAPP!$I$3:$M$16,5,0),"")</f>
        <v>AMPLIACION_DE_COBERTURA_Y_MEJORAMIENTO_DE_LOS_SERVICIOS_DE_ATENCION_A_PERSONAS_ADULTAS_MAYORES_EN_24_PROVINCIAS_DEL_PAIS</v>
      </c>
      <c r="AG324" s="52" t="str">
        <f>IF(AH324&lt;&gt;"",VLOOKUP(AH324,LISTAS·PAPP!$O$3:$P$74,2,0),"")</f>
        <v>001</v>
      </c>
      <c r="AH324" s="58" t="s">
        <v>865</v>
      </c>
      <c r="AI324" s="60" t="s">
        <v>471</v>
      </c>
      <c r="AJ324" s="51" t="str">
        <f>IF(AI324&lt;&gt;"",VLOOKUP(AI324,LISTAS·PAPP!$X$4:$Y$80,2,0),"")</f>
        <v>NO APLICA</v>
      </c>
      <c r="AK324" s="58" t="s">
        <v>635</v>
      </c>
      <c r="AL324" s="60">
        <v>780204</v>
      </c>
      <c r="AM324" s="51" t="str">
        <f>IF(ISERROR(VLOOKUP(AL324,LISTAS·PAPP!$AD$4:$AE$334,2,0))," ",VLOOKUP(AL324,LISTAS·PAPP!$AD$4:$AE$334,2,0))</f>
        <v>Transferencias o Donaciones al Sector Privado no Financiero</v>
      </c>
      <c r="AN324" s="63">
        <v>49240.22</v>
      </c>
      <c r="AO324" s="64">
        <v>0</v>
      </c>
      <c r="AP324" s="64">
        <v>0</v>
      </c>
      <c r="AQ324" s="64">
        <v>0</v>
      </c>
      <c r="AR324" s="64">
        <v>6388.98</v>
      </c>
      <c r="AS324" s="64">
        <v>7075.08</v>
      </c>
      <c r="AT324" s="64">
        <v>0</v>
      </c>
      <c r="AU324" s="64">
        <v>2571.81</v>
      </c>
      <c r="AV324" s="64">
        <v>5803.29</v>
      </c>
      <c r="AW324" s="64">
        <v>0</v>
      </c>
      <c r="AX324" s="64">
        <v>12777.99</v>
      </c>
      <c r="AY324" s="64">
        <v>14623.07</v>
      </c>
      <c r="AZ324" s="64">
        <v>0</v>
      </c>
      <c r="BA324" s="53">
        <f t="shared" si="13"/>
        <v>49240.22</v>
      </c>
      <c r="BB324" s="54" t="str">
        <f t="shared" si="14"/>
        <v>OK</v>
      </c>
      <c r="BC324" s="55" t="str">
        <f t="shared" si="15"/>
        <v xml:space="preserve">                </v>
      </c>
    </row>
    <row r="325" spans="1:55" ht="50.1" customHeight="1" x14ac:dyDescent="0.25">
      <c r="A325" s="58" t="s">
        <v>39</v>
      </c>
      <c r="B325" s="58" t="s">
        <v>47</v>
      </c>
      <c r="C325" s="58" t="s">
        <v>108</v>
      </c>
      <c r="D325" s="58" t="s">
        <v>179</v>
      </c>
      <c r="E325" s="51" t="str">
        <f>IF(C325&lt;&gt;"",VLOOKUP(MID(C325,18,5),LISTAS·PAPP!$E$4:$F$76,2,0),"")</f>
        <v>SANTO_DOMINGO_DE_LOS_TSÁCHILAS</v>
      </c>
      <c r="F325" s="58" t="s">
        <v>397</v>
      </c>
      <c r="G325" s="51" t="str">
        <f>IF(F325&lt;&gt;"",VLOOKUP(F325,LISTAS·PAPP!$R$3:$T$221,3,0),"")</f>
        <v xml:space="preserve"> </v>
      </c>
      <c r="H325" s="58" t="s">
        <v>1053</v>
      </c>
      <c r="I325" s="66" t="s">
        <v>1054</v>
      </c>
      <c r="J325" s="66" t="s">
        <v>1055</v>
      </c>
      <c r="K325" s="67">
        <v>225</v>
      </c>
      <c r="L325" s="66" t="s">
        <v>1056</v>
      </c>
      <c r="M325" s="60">
        <v>0</v>
      </c>
      <c r="N325" s="60">
        <v>0</v>
      </c>
      <c r="O325" s="60">
        <v>225</v>
      </c>
      <c r="P325" s="60">
        <v>225</v>
      </c>
      <c r="Q325" s="60">
        <v>0</v>
      </c>
      <c r="R325" s="60">
        <v>0</v>
      </c>
      <c r="S325" s="60">
        <v>0</v>
      </c>
      <c r="T325" s="60">
        <v>0</v>
      </c>
      <c r="U325" s="60">
        <v>0</v>
      </c>
      <c r="V325" s="60">
        <v>0</v>
      </c>
      <c r="W325" s="60">
        <v>0</v>
      </c>
      <c r="X325" s="60">
        <v>0</v>
      </c>
      <c r="Y325" s="52" t="str">
        <f>IF(A325&lt;&gt;"",IF(D325="DIRECCIÓN_DE_TRANSFERENCIAS","280 0031",VLOOKUP(C325,LISTAS·PAPP!$C$3:$D$76,2,0)),"")</f>
        <v>280 4410</v>
      </c>
      <c r="Z325" s="61">
        <v>5036</v>
      </c>
      <c r="AA325" s="62">
        <v>5045</v>
      </c>
      <c r="AB325" s="62" t="s">
        <v>178</v>
      </c>
      <c r="AC325" s="65" t="str">
        <f>IF(D325&lt;&gt;"",VLOOKUP(D325,LISTAS·PAPP!$I$3:$M$16,2,0),"")</f>
        <v>58</v>
      </c>
      <c r="AD325" s="51" t="str">
        <f>IF(D325&lt;&gt;"",VLOOKUP(D325,LISTAS·PAPP!$I$3:$M$16,3,0),"")</f>
        <v>SERVICIOS_DE_ATENCIÓN_GERONTOLÓGICA</v>
      </c>
      <c r="AE325" s="52" t="str">
        <f>IF(D325&lt;&gt;"",VLOOKUP(D325,LISTAS·PAPP!$I$3:$M$16,4,0),"")</f>
        <v>001</v>
      </c>
      <c r="AF325" s="51" t="str">
        <f>IF(D325&lt;&gt;"",VLOOKUP(D325,LISTAS·PAPP!$I$3:$M$16,5,0),"")</f>
        <v>AMPLIACION_DE_COBERTURA_Y_MEJORAMIENTO_DE_LOS_SERVICIOS_DE_ATENCION_A_PERSONAS_ADULTAS_MAYORES_EN_24_PROVINCIAS_DEL_PAIS</v>
      </c>
      <c r="AG325" s="52" t="str">
        <f>IF(AH325&lt;&gt;"",VLOOKUP(AH325,LISTAS·PAPP!$O$3:$P$74,2,0),"")</f>
        <v>001</v>
      </c>
      <c r="AH325" s="58" t="s">
        <v>865</v>
      </c>
      <c r="AI325" s="60" t="s">
        <v>471</v>
      </c>
      <c r="AJ325" s="51" t="str">
        <f>IF(AI325&lt;&gt;"",VLOOKUP(AI325,LISTAS·PAPP!$X$4:$Y$80,2,0),"")</f>
        <v>NO APLICA</v>
      </c>
      <c r="AK325" s="58" t="s">
        <v>635</v>
      </c>
      <c r="AL325" s="60">
        <v>780104</v>
      </c>
      <c r="AM325" s="51" t="str">
        <f>IF(ISERROR(VLOOKUP(AL325,LISTAS·PAPP!$AD$4:$AE$334,2,0))," ",VLOOKUP(AL325,LISTAS·PAPP!$AD$4:$AE$334,2,0))</f>
        <v>A Gobiernos Autónomos Descentralizados</v>
      </c>
      <c r="AN325" s="63">
        <v>27322.54</v>
      </c>
      <c r="AO325" s="64">
        <v>0</v>
      </c>
      <c r="AP325" s="64">
        <v>0</v>
      </c>
      <c r="AQ325" s="64">
        <v>0</v>
      </c>
      <c r="AR325" s="64">
        <v>0</v>
      </c>
      <c r="AS325" s="64">
        <v>21225.23</v>
      </c>
      <c r="AT325" s="64">
        <v>0</v>
      </c>
      <c r="AU325" s="64">
        <v>0</v>
      </c>
      <c r="AV325" s="64">
        <v>6097.31</v>
      </c>
      <c r="AW325" s="64">
        <v>0</v>
      </c>
      <c r="AX325" s="64">
        <v>0</v>
      </c>
      <c r="AY325" s="64"/>
      <c r="AZ325" s="64">
        <v>0</v>
      </c>
      <c r="BA325" s="53">
        <f t="shared" si="13"/>
        <v>27322.54</v>
      </c>
      <c r="BB325" s="54" t="str">
        <f t="shared" si="14"/>
        <v>OK</v>
      </c>
      <c r="BC325" s="55" t="str">
        <f t="shared" si="15"/>
        <v xml:space="preserve">                </v>
      </c>
    </row>
    <row r="326" spans="1:55" ht="50.1" customHeight="1" x14ac:dyDescent="0.25">
      <c r="A326" s="58" t="s">
        <v>39</v>
      </c>
      <c r="B326" s="58" t="s">
        <v>48</v>
      </c>
      <c r="C326" s="58" t="s">
        <v>112</v>
      </c>
      <c r="D326" s="58" t="s">
        <v>179</v>
      </c>
      <c r="E326" s="51" t="str">
        <f>IF(C326&lt;&gt;"",VLOOKUP(MID(C326,18,5),LISTAS·PAPP!$E$4:$F$76,2,0),"")</f>
        <v>BOLÍVAR</v>
      </c>
      <c r="F326" s="58" t="s">
        <v>225</v>
      </c>
      <c r="G326" s="51" t="str">
        <f>IF(F326&lt;&gt;"",VLOOKUP(F326,LISTAS·PAPP!$R$3:$T$221,3,0),"")</f>
        <v xml:space="preserve"> </v>
      </c>
      <c r="H326" s="58" t="s">
        <v>1053</v>
      </c>
      <c r="I326" s="66" t="s">
        <v>1054</v>
      </c>
      <c r="J326" s="66" t="s">
        <v>1055</v>
      </c>
      <c r="K326" s="67">
        <v>1112</v>
      </c>
      <c r="L326" s="66" t="s">
        <v>1056</v>
      </c>
      <c r="M326" s="60">
        <v>0</v>
      </c>
      <c r="N326" s="60">
        <v>0</v>
      </c>
      <c r="O326" s="60">
        <v>0</v>
      </c>
      <c r="P326" s="60">
        <v>1112</v>
      </c>
      <c r="Q326" s="60">
        <v>0</v>
      </c>
      <c r="R326" s="60">
        <v>0</v>
      </c>
      <c r="S326" s="60">
        <v>1112</v>
      </c>
      <c r="T326" s="60">
        <v>0</v>
      </c>
      <c r="U326" s="60">
        <v>0</v>
      </c>
      <c r="V326" s="60">
        <v>1112</v>
      </c>
      <c r="W326" s="60">
        <v>0</v>
      </c>
      <c r="X326" s="60">
        <v>0</v>
      </c>
      <c r="Y326" s="52" t="str">
        <f>IF(A326&lt;&gt;"",IF(D326="DIRECCIÓN_DE_TRANSFERENCIAS","280 0031",VLOOKUP(C326,LISTAS·PAPP!$C$3:$D$76,2,0)),"")</f>
        <v>280 5110</v>
      </c>
      <c r="Z326" s="61">
        <v>5036</v>
      </c>
      <c r="AA326" s="62">
        <v>5045</v>
      </c>
      <c r="AB326" s="62" t="s">
        <v>178</v>
      </c>
      <c r="AC326" s="65" t="str">
        <f>IF(D326&lt;&gt;"",VLOOKUP(D326,LISTAS·PAPP!$I$3:$M$16,2,0),"")</f>
        <v>58</v>
      </c>
      <c r="AD326" s="51" t="str">
        <f>IF(D326&lt;&gt;"",VLOOKUP(D326,LISTAS·PAPP!$I$3:$M$16,3,0),"")</f>
        <v>SERVICIOS_DE_ATENCIÓN_GERONTOLÓGICA</v>
      </c>
      <c r="AE326" s="52" t="str">
        <f>IF(D326&lt;&gt;"",VLOOKUP(D326,LISTAS·PAPP!$I$3:$M$16,4,0),"")</f>
        <v>001</v>
      </c>
      <c r="AF326" s="51" t="str">
        <f>IF(D326&lt;&gt;"",VLOOKUP(D326,LISTAS·PAPP!$I$3:$M$16,5,0),"")</f>
        <v>AMPLIACION_DE_COBERTURA_Y_MEJORAMIENTO_DE_LOS_SERVICIOS_DE_ATENCION_A_PERSONAS_ADULTAS_MAYORES_EN_24_PROVINCIAS_DEL_PAIS</v>
      </c>
      <c r="AG326" s="52" t="str">
        <f>IF(AH326&lt;&gt;"",VLOOKUP(AH326,LISTAS·PAPP!$O$3:$P$74,2,0),"")</f>
        <v>001</v>
      </c>
      <c r="AH326" s="58" t="s">
        <v>865</v>
      </c>
      <c r="AI326" s="60" t="s">
        <v>471</v>
      </c>
      <c r="AJ326" s="51" t="str">
        <f>IF(AI326&lt;&gt;"",VLOOKUP(AI326,LISTAS·PAPP!$X$4:$Y$80,2,0),"")</f>
        <v>NO APLICA</v>
      </c>
      <c r="AK326" s="58" t="s">
        <v>635</v>
      </c>
      <c r="AL326" s="60">
        <v>780104</v>
      </c>
      <c r="AM326" s="51" t="str">
        <f>IF(ISERROR(VLOOKUP(AL326,LISTAS·PAPP!$AD$4:$AE$334,2,0))," ",VLOOKUP(AL326,LISTAS·PAPP!$AD$4:$AE$334,2,0))</f>
        <v>A Gobiernos Autónomos Descentralizados</v>
      </c>
      <c r="AN326" s="63">
        <v>170372.8</v>
      </c>
      <c r="AO326" s="64">
        <v>0</v>
      </c>
      <c r="AP326" s="64">
        <v>0</v>
      </c>
      <c r="AQ326" s="64">
        <v>0</v>
      </c>
      <c r="AR326" s="64">
        <v>17037.28</v>
      </c>
      <c r="AS326" s="64">
        <v>0</v>
      </c>
      <c r="AT326" s="64">
        <v>0</v>
      </c>
      <c r="AU326" s="64">
        <v>0</v>
      </c>
      <c r="AV326" s="64">
        <v>36004.19</v>
      </c>
      <c r="AW326" s="64">
        <v>0</v>
      </c>
      <c r="AX326" s="64">
        <v>63889.8</v>
      </c>
      <c r="AY326" s="64">
        <v>53441.53</v>
      </c>
      <c r="AZ326" s="64">
        <v>0</v>
      </c>
      <c r="BA326" s="53">
        <f t="shared" si="13"/>
        <v>170372.8</v>
      </c>
      <c r="BB326" s="54" t="str">
        <f t="shared" si="14"/>
        <v>OK</v>
      </c>
      <c r="BC326" s="55" t="str">
        <f t="shared" si="15"/>
        <v xml:space="preserve">                </v>
      </c>
    </row>
    <row r="327" spans="1:55" ht="50.1" customHeight="1" x14ac:dyDescent="0.25">
      <c r="A327" s="58" t="s">
        <v>39</v>
      </c>
      <c r="B327" s="58" t="s">
        <v>48</v>
      </c>
      <c r="C327" s="58" t="s">
        <v>112</v>
      </c>
      <c r="D327" s="58" t="s">
        <v>179</v>
      </c>
      <c r="E327" s="51" t="str">
        <f>IF(C327&lt;&gt;"",VLOOKUP(MID(C327,18,5),LISTAS·PAPP!$E$4:$F$76,2,0),"")</f>
        <v>BOLÍVAR</v>
      </c>
      <c r="F327" s="58" t="s">
        <v>225</v>
      </c>
      <c r="G327" s="51" t="str">
        <f>IF(F327&lt;&gt;"",VLOOKUP(F327,LISTAS·PAPP!$R$3:$T$221,3,0),"")</f>
        <v xml:space="preserve"> </v>
      </c>
      <c r="H327" s="58" t="s">
        <v>1053</v>
      </c>
      <c r="I327" s="66" t="s">
        <v>1054</v>
      </c>
      <c r="J327" s="66" t="s">
        <v>1055</v>
      </c>
      <c r="K327" s="67">
        <v>278</v>
      </c>
      <c r="L327" s="66" t="s">
        <v>1056</v>
      </c>
      <c r="M327" s="60">
        <v>0</v>
      </c>
      <c r="N327" s="60"/>
      <c r="O327" s="60">
        <v>0</v>
      </c>
      <c r="P327" s="60">
        <v>278</v>
      </c>
      <c r="Q327" s="60">
        <v>0</v>
      </c>
      <c r="R327" s="60">
        <v>0</v>
      </c>
      <c r="S327" s="60">
        <v>278</v>
      </c>
      <c r="T327" s="60">
        <v>0</v>
      </c>
      <c r="U327" s="60">
        <v>0</v>
      </c>
      <c r="V327" s="60">
        <v>278</v>
      </c>
      <c r="W327" s="60">
        <v>0</v>
      </c>
      <c r="X327" s="60">
        <v>0</v>
      </c>
      <c r="Y327" s="52" t="str">
        <f>IF(A327&lt;&gt;"",IF(D327="DIRECCIÓN_DE_TRANSFERENCIAS","280 0031",VLOOKUP(C327,LISTAS·PAPP!$C$3:$D$76,2,0)),"")</f>
        <v>280 5110</v>
      </c>
      <c r="Z327" s="61">
        <v>5036</v>
      </c>
      <c r="AA327" s="62">
        <v>5045</v>
      </c>
      <c r="AB327" s="62" t="s">
        <v>178</v>
      </c>
      <c r="AC327" s="65" t="str">
        <f>IF(D327&lt;&gt;"",VLOOKUP(D327,LISTAS·PAPP!$I$3:$M$16,2,0),"")</f>
        <v>58</v>
      </c>
      <c r="AD327" s="51" t="str">
        <f>IF(D327&lt;&gt;"",VLOOKUP(D327,LISTAS·PAPP!$I$3:$M$16,3,0),"")</f>
        <v>SERVICIOS_DE_ATENCIÓN_GERONTOLÓGICA</v>
      </c>
      <c r="AE327" s="52" t="str">
        <f>IF(D327&lt;&gt;"",VLOOKUP(D327,LISTAS·PAPP!$I$3:$M$16,4,0),"")</f>
        <v>001</v>
      </c>
      <c r="AF327" s="51" t="str">
        <f>IF(D327&lt;&gt;"",VLOOKUP(D327,LISTAS·PAPP!$I$3:$M$16,5,0),"")</f>
        <v>AMPLIACION_DE_COBERTURA_Y_MEJORAMIENTO_DE_LOS_SERVICIOS_DE_ATENCION_A_PERSONAS_ADULTAS_MAYORES_EN_24_PROVINCIAS_DEL_PAIS</v>
      </c>
      <c r="AG327" s="52" t="str">
        <f>IF(AH327&lt;&gt;"",VLOOKUP(AH327,LISTAS·PAPP!$O$3:$P$74,2,0),"")</f>
        <v>001</v>
      </c>
      <c r="AH327" s="58" t="s">
        <v>865</v>
      </c>
      <c r="AI327" s="60" t="s">
        <v>471</v>
      </c>
      <c r="AJ327" s="51" t="str">
        <f>IF(AI327&lt;&gt;"",VLOOKUP(AI327,LISTAS·PAPP!$X$4:$Y$80,2,0),"")</f>
        <v>NO APLICA</v>
      </c>
      <c r="AK327" s="58" t="s">
        <v>635</v>
      </c>
      <c r="AL327" s="60">
        <v>780204</v>
      </c>
      <c r="AM327" s="51" t="str">
        <f>IF(ISERROR(VLOOKUP(AL327,LISTAS·PAPP!$AD$4:$AE$334,2,0))," ",VLOOKUP(AL327,LISTAS·PAPP!$AD$4:$AE$334,2,0))</f>
        <v>Transferencias o Donaciones al Sector Privado no Financiero</v>
      </c>
      <c r="AN327" s="63">
        <v>117131.3</v>
      </c>
      <c r="AO327" s="64">
        <v>0</v>
      </c>
      <c r="AP327" s="64">
        <v>0</v>
      </c>
      <c r="AQ327" s="64">
        <v>0</v>
      </c>
      <c r="AR327" s="64">
        <v>29815.24</v>
      </c>
      <c r="AS327" s="64">
        <v>17037.28</v>
      </c>
      <c r="AT327" s="64">
        <v>0</v>
      </c>
      <c r="AU327" s="64">
        <v>10445.129999999999</v>
      </c>
      <c r="AV327" s="64">
        <v>4392.05</v>
      </c>
      <c r="AW327" s="64">
        <v>0</v>
      </c>
      <c r="AX327" s="64">
        <v>0</v>
      </c>
      <c r="AY327" s="64">
        <v>55441.599999999999</v>
      </c>
      <c r="AZ327" s="64">
        <v>0</v>
      </c>
      <c r="BA327" s="53">
        <f t="shared" si="13"/>
        <v>117131.3</v>
      </c>
      <c r="BB327" s="54" t="str">
        <f t="shared" si="14"/>
        <v>OK</v>
      </c>
      <c r="BC327" s="55" t="str">
        <f t="shared" si="15"/>
        <v xml:space="preserve">                </v>
      </c>
    </row>
    <row r="328" spans="1:55" ht="50.1" customHeight="1" x14ac:dyDescent="0.25">
      <c r="A328" s="58" t="s">
        <v>39</v>
      </c>
      <c r="B328" s="58" t="s">
        <v>48</v>
      </c>
      <c r="C328" s="58" t="s">
        <v>116</v>
      </c>
      <c r="D328" s="58" t="s">
        <v>179</v>
      </c>
      <c r="E328" s="51" t="str">
        <f>IF(C328&lt;&gt;"",VLOOKUP(MID(C328,18,5),LISTAS·PAPP!$E$4:$F$76,2,0),"")</f>
        <v>GUAYAS</v>
      </c>
      <c r="F328" s="58" t="s">
        <v>294</v>
      </c>
      <c r="G328" s="51" t="str">
        <f>IF(F328&lt;&gt;"",VLOOKUP(F328,LISTAS·PAPP!$R$3:$T$221,3,0),"")</f>
        <v xml:space="preserve"> </v>
      </c>
      <c r="H328" s="58" t="s">
        <v>1053</v>
      </c>
      <c r="I328" s="66" t="s">
        <v>1054</v>
      </c>
      <c r="J328" s="66" t="s">
        <v>1055</v>
      </c>
      <c r="K328" s="67">
        <v>1125</v>
      </c>
      <c r="L328" s="66" t="s">
        <v>1056</v>
      </c>
      <c r="M328" s="60">
        <v>0</v>
      </c>
      <c r="N328" s="60"/>
      <c r="O328" s="60">
        <v>0</v>
      </c>
      <c r="P328" s="60">
        <v>1125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0</v>
      </c>
      <c r="W328" s="60">
        <v>0</v>
      </c>
      <c r="X328" s="60">
        <v>0</v>
      </c>
      <c r="Y328" s="52" t="str">
        <f>IF(A328&lt;&gt;"",IF(D328="DIRECCIÓN_DE_TRANSFERENCIAS","280 0031",VLOOKUP(C328,LISTAS·PAPP!$C$3:$D$76,2,0)),"")</f>
        <v>280 5270</v>
      </c>
      <c r="Z328" s="61">
        <v>5036</v>
      </c>
      <c r="AA328" s="62">
        <v>5045</v>
      </c>
      <c r="AB328" s="62" t="s">
        <v>178</v>
      </c>
      <c r="AC328" s="65" t="str">
        <f>IF(D328&lt;&gt;"",VLOOKUP(D328,LISTAS·PAPP!$I$3:$M$16,2,0),"")</f>
        <v>58</v>
      </c>
      <c r="AD328" s="51" t="str">
        <f>IF(D328&lt;&gt;"",VLOOKUP(D328,LISTAS·PAPP!$I$3:$M$16,3,0),"")</f>
        <v>SERVICIOS_DE_ATENCIÓN_GERONTOLÓGICA</v>
      </c>
      <c r="AE328" s="52" t="str">
        <f>IF(D328&lt;&gt;"",VLOOKUP(D328,LISTAS·PAPP!$I$3:$M$16,4,0),"")</f>
        <v>001</v>
      </c>
      <c r="AF328" s="51" t="str">
        <f>IF(D328&lt;&gt;"",VLOOKUP(D328,LISTAS·PAPP!$I$3:$M$16,5,0),"")</f>
        <v>AMPLIACION_DE_COBERTURA_Y_MEJORAMIENTO_DE_LOS_SERVICIOS_DE_ATENCION_A_PERSONAS_ADULTAS_MAYORES_EN_24_PROVINCIAS_DEL_PAIS</v>
      </c>
      <c r="AG328" s="52" t="str">
        <f>IF(AH328&lt;&gt;"",VLOOKUP(AH328,LISTAS·PAPP!$O$3:$P$74,2,0),"")</f>
        <v>001</v>
      </c>
      <c r="AH328" s="58" t="s">
        <v>865</v>
      </c>
      <c r="AI328" s="60" t="s">
        <v>471</v>
      </c>
      <c r="AJ328" s="51" t="str">
        <f>IF(AI328&lt;&gt;"",VLOOKUP(AI328,LISTAS·PAPP!$X$4:$Y$80,2,0),"")</f>
        <v>NO APLICA</v>
      </c>
      <c r="AK328" s="58" t="s">
        <v>635</v>
      </c>
      <c r="AL328" s="60">
        <v>780104</v>
      </c>
      <c r="AM328" s="51" t="str">
        <f>IF(ISERROR(VLOOKUP(AL328,LISTAS·PAPP!$AD$4:$AE$334,2,0))," ",VLOOKUP(AL328,LISTAS·PAPP!$AD$4:$AE$334,2,0))</f>
        <v>A Gobiernos Autónomos Descentralizados</v>
      </c>
      <c r="AN328" s="63">
        <v>165021.65</v>
      </c>
      <c r="AO328" s="64">
        <v>0</v>
      </c>
      <c r="AP328" s="64">
        <v>0</v>
      </c>
      <c r="AQ328" s="64">
        <v>0</v>
      </c>
      <c r="AR328" s="64">
        <v>106126.19</v>
      </c>
      <c r="AS328" s="64">
        <v>0</v>
      </c>
      <c r="AT328" s="64">
        <v>0</v>
      </c>
      <c r="AU328" s="64">
        <v>0</v>
      </c>
      <c r="AV328" s="64">
        <v>46519.61</v>
      </c>
      <c r="AW328" s="64">
        <v>6983.75</v>
      </c>
      <c r="AX328" s="64">
        <v>0</v>
      </c>
      <c r="AY328" s="64">
        <v>5392.1</v>
      </c>
      <c r="AZ328" s="64">
        <v>0</v>
      </c>
      <c r="BA328" s="53">
        <f t="shared" si="13"/>
        <v>165021.65</v>
      </c>
      <c r="BB328" s="54" t="str">
        <f t="shared" si="14"/>
        <v>OK</v>
      </c>
      <c r="BC328" s="55" t="str">
        <f t="shared" si="15"/>
        <v xml:space="preserve">                </v>
      </c>
    </row>
    <row r="329" spans="1:55" ht="50.1" customHeight="1" x14ac:dyDescent="0.25">
      <c r="A329" s="58" t="s">
        <v>39</v>
      </c>
      <c r="B329" s="58" t="s">
        <v>48</v>
      </c>
      <c r="C329" s="58" t="s">
        <v>116</v>
      </c>
      <c r="D329" s="58" t="s">
        <v>179</v>
      </c>
      <c r="E329" s="51" t="str">
        <f>IF(C329&lt;&gt;"",VLOOKUP(MID(C329,18,5),LISTAS·PAPP!$E$4:$F$76,2,0),"")</f>
        <v>GUAYAS</v>
      </c>
      <c r="F329" s="58" t="s">
        <v>294</v>
      </c>
      <c r="G329" s="51" t="str">
        <f>IF(F329&lt;&gt;"",VLOOKUP(F329,LISTAS·PAPP!$R$3:$T$221,3,0),"")</f>
        <v xml:space="preserve"> </v>
      </c>
      <c r="H329" s="58" t="s">
        <v>1053</v>
      </c>
      <c r="I329" s="66" t="s">
        <v>1054</v>
      </c>
      <c r="J329" s="66" t="s">
        <v>1055</v>
      </c>
      <c r="K329" s="67">
        <v>75</v>
      </c>
      <c r="L329" s="66" t="s">
        <v>1056</v>
      </c>
      <c r="M329" s="60">
        <v>0</v>
      </c>
      <c r="N329" s="60"/>
      <c r="O329" s="60">
        <v>0</v>
      </c>
      <c r="P329" s="60">
        <v>75</v>
      </c>
      <c r="Q329" s="60">
        <v>0</v>
      </c>
      <c r="R329" s="60">
        <v>0</v>
      </c>
      <c r="S329" s="60">
        <v>0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52" t="str">
        <f>IF(A329&lt;&gt;"",IF(D329="DIRECCIÓN_DE_TRANSFERENCIAS","280 0031",VLOOKUP(C329,LISTAS·PAPP!$C$3:$D$76,2,0)),"")</f>
        <v>280 5270</v>
      </c>
      <c r="Z329" s="61">
        <v>5036</v>
      </c>
      <c r="AA329" s="62">
        <v>5045</v>
      </c>
      <c r="AB329" s="62" t="s">
        <v>178</v>
      </c>
      <c r="AC329" s="65" t="str">
        <f>IF(D329&lt;&gt;"",VLOOKUP(D329,LISTAS·PAPP!$I$3:$M$16,2,0),"")</f>
        <v>58</v>
      </c>
      <c r="AD329" s="51" t="str">
        <f>IF(D329&lt;&gt;"",VLOOKUP(D329,LISTAS·PAPP!$I$3:$M$16,3,0),"")</f>
        <v>SERVICIOS_DE_ATENCIÓN_GERONTOLÓGICA</v>
      </c>
      <c r="AE329" s="52" t="str">
        <f>IF(D329&lt;&gt;"",VLOOKUP(D329,LISTAS·PAPP!$I$3:$M$16,4,0),"")</f>
        <v>001</v>
      </c>
      <c r="AF329" s="51" t="str">
        <f>IF(D329&lt;&gt;"",VLOOKUP(D329,LISTAS·PAPP!$I$3:$M$16,5,0),"")</f>
        <v>AMPLIACION_DE_COBERTURA_Y_MEJORAMIENTO_DE_LOS_SERVICIOS_DE_ATENCION_A_PERSONAS_ADULTAS_MAYORES_EN_24_PROVINCIAS_DEL_PAIS</v>
      </c>
      <c r="AG329" s="52" t="str">
        <f>IF(AH329&lt;&gt;"",VLOOKUP(AH329,LISTAS·PAPP!$O$3:$P$74,2,0),"")</f>
        <v>001</v>
      </c>
      <c r="AH329" s="58" t="s">
        <v>865</v>
      </c>
      <c r="AI329" s="60" t="s">
        <v>471</v>
      </c>
      <c r="AJ329" s="51" t="str">
        <f>IF(AI329&lt;&gt;"",VLOOKUP(AI329,LISTAS·PAPP!$X$4:$Y$80,2,0),"")</f>
        <v>NO APLICA</v>
      </c>
      <c r="AK329" s="58" t="s">
        <v>635</v>
      </c>
      <c r="AL329" s="60">
        <v>780204</v>
      </c>
      <c r="AM329" s="51" t="str">
        <f>IF(ISERROR(VLOOKUP(AL329,LISTAS·PAPP!$AD$4:$AE$334,2,0))," ",VLOOKUP(AL329,LISTAS·PAPP!$AD$4:$AE$334,2,0))</f>
        <v>Transferencias o Donaciones al Sector Privado no Financiero</v>
      </c>
      <c r="AN329" s="63">
        <v>23891.439999999999</v>
      </c>
      <c r="AO329" s="64">
        <v>0</v>
      </c>
      <c r="AP329" s="64">
        <v>0</v>
      </c>
      <c r="AQ329" s="64">
        <v>0</v>
      </c>
      <c r="AR329" s="64">
        <v>7075.08</v>
      </c>
      <c r="AS329" s="64">
        <v>0</v>
      </c>
      <c r="AT329" s="64">
        <v>0</v>
      </c>
      <c r="AU329" s="64">
        <v>0</v>
      </c>
      <c r="AV329" s="64">
        <v>7075.07</v>
      </c>
      <c r="AW329" s="64">
        <v>0</v>
      </c>
      <c r="AX329" s="64">
        <v>0</v>
      </c>
      <c r="AY329" s="64">
        <v>9741.2900000000009</v>
      </c>
      <c r="AZ329" s="64">
        <v>0</v>
      </c>
      <c r="BA329" s="53">
        <f t="shared" si="13"/>
        <v>23891.440000000002</v>
      </c>
      <c r="BB329" s="54" t="str">
        <f t="shared" si="14"/>
        <v>OK</v>
      </c>
      <c r="BC329" s="55" t="str">
        <f t="shared" si="15"/>
        <v xml:space="preserve">                </v>
      </c>
    </row>
    <row r="330" spans="1:55" ht="50.1" customHeight="1" x14ac:dyDescent="0.25">
      <c r="A330" s="58" t="s">
        <v>39</v>
      </c>
      <c r="B330" s="58" t="s">
        <v>48</v>
      </c>
      <c r="C330" s="58" t="s">
        <v>118</v>
      </c>
      <c r="D330" s="58" t="s">
        <v>179</v>
      </c>
      <c r="E330" s="51" t="str">
        <f>IF(C330&lt;&gt;"",VLOOKUP(MID(C330,18,5),LISTAS·PAPP!$E$4:$F$76,2,0),"")</f>
        <v>GUAYAS</v>
      </c>
      <c r="F330" s="58" t="s">
        <v>296</v>
      </c>
      <c r="G330" s="51" t="str">
        <f>IF(F330&lt;&gt;"",VLOOKUP(F330,LISTAS·PAPP!$R$3:$T$221,3,0),"")</f>
        <v xml:space="preserve"> </v>
      </c>
      <c r="H330" s="58" t="s">
        <v>1053</v>
      </c>
      <c r="I330" s="66" t="s">
        <v>1054</v>
      </c>
      <c r="J330" s="66" t="s">
        <v>1055</v>
      </c>
      <c r="K330" s="67">
        <v>925</v>
      </c>
      <c r="L330" s="66" t="s">
        <v>1056</v>
      </c>
      <c r="M330" s="60">
        <v>0</v>
      </c>
      <c r="N330" s="60"/>
      <c r="O330" s="60">
        <v>0</v>
      </c>
      <c r="P330" s="60">
        <v>925</v>
      </c>
      <c r="Q330" s="60">
        <v>0</v>
      </c>
      <c r="R330" s="60">
        <v>0</v>
      </c>
      <c r="S330" s="60">
        <v>320</v>
      </c>
      <c r="T330" s="60">
        <v>0</v>
      </c>
      <c r="U330" s="60">
        <v>0</v>
      </c>
      <c r="V330" s="60">
        <v>320</v>
      </c>
      <c r="W330" s="60">
        <v>0</v>
      </c>
      <c r="X330" s="60">
        <v>0</v>
      </c>
      <c r="Y330" s="52" t="str">
        <f>IF(A330&lt;&gt;"",IF(D330="DIRECCIÓN_DE_TRANSFERENCIAS","280 0031",VLOOKUP(C330,LISTAS·PAPP!$C$3:$D$76,2,0)),"")</f>
        <v>280 5310</v>
      </c>
      <c r="Z330" s="61">
        <v>5036</v>
      </c>
      <c r="AA330" s="62">
        <v>5045</v>
      </c>
      <c r="AB330" s="62" t="s">
        <v>178</v>
      </c>
      <c r="AC330" s="65" t="str">
        <f>IF(D330&lt;&gt;"",VLOOKUP(D330,LISTAS·PAPP!$I$3:$M$16,2,0),"")</f>
        <v>58</v>
      </c>
      <c r="AD330" s="51" t="str">
        <f>IF(D330&lt;&gt;"",VLOOKUP(D330,LISTAS·PAPP!$I$3:$M$16,3,0),"")</f>
        <v>SERVICIOS_DE_ATENCIÓN_GERONTOLÓGICA</v>
      </c>
      <c r="AE330" s="52" t="str">
        <f>IF(D330&lt;&gt;"",VLOOKUP(D330,LISTAS·PAPP!$I$3:$M$16,4,0),"")</f>
        <v>001</v>
      </c>
      <c r="AF330" s="51" t="str">
        <f>IF(D330&lt;&gt;"",VLOOKUP(D330,LISTAS·PAPP!$I$3:$M$16,5,0),"")</f>
        <v>AMPLIACION_DE_COBERTURA_Y_MEJORAMIENTO_DE_LOS_SERVICIOS_DE_ATENCION_A_PERSONAS_ADULTAS_MAYORES_EN_24_PROVINCIAS_DEL_PAIS</v>
      </c>
      <c r="AG330" s="52" t="str">
        <f>IF(AH330&lt;&gt;"",VLOOKUP(AH330,LISTAS·PAPP!$O$3:$P$74,2,0),"")</f>
        <v>001</v>
      </c>
      <c r="AH330" s="58" t="s">
        <v>865</v>
      </c>
      <c r="AI330" s="60" t="s">
        <v>471</v>
      </c>
      <c r="AJ330" s="51" t="str">
        <f>IF(AI330&lt;&gt;"",VLOOKUP(AI330,LISTAS·PAPP!$X$4:$Y$80,2,0),"")</f>
        <v>NO APLICA</v>
      </c>
      <c r="AK330" s="58" t="s">
        <v>635</v>
      </c>
      <c r="AL330" s="60">
        <v>780104</v>
      </c>
      <c r="AM330" s="51" t="str">
        <f>IF(ISERROR(VLOOKUP(AL330,LISTAS·PAPP!$AD$4:$AE$334,2,0))," ",VLOOKUP(AL330,LISTAS·PAPP!$AD$4:$AE$334,2,0))</f>
        <v>A Gobiernos Autónomos Descentralizados</v>
      </c>
      <c r="AN330" s="63">
        <v>171918.53</v>
      </c>
      <c r="AO330" s="64">
        <v>0</v>
      </c>
      <c r="AP330" s="64">
        <v>0</v>
      </c>
      <c r="AQ330" s="64">
        <v>0</v>
      </c>
      <c r="AR330" s="64">
        <v>50371.56</v>
      </c>
      <c r="AS330" s="64">
        <v>0</v>
      </c>
      <c r="AT330" s="64">
        <v>0</v>
      </c>
      <c r="AU330" s="64">
        <v>0</v>
      </c>
      <c r="AV330" s="64">
        <v>11517.72</v>
      </c>
      <c r="AW330" s="64">
        <v>17770.61</v>
      </c>
      <c r="AX330" s="64">
        <v>0</v>
      </c>
      <c r="AY330" s="64">
        <v>92258.64</v>
      </c>
      <c r="AZ330" s="64">
        <v>0</v>
      </c>
      <c r="BA330" s="53">
        <f t="shared" si="13"/>
        <v>171918.53</v>
      </c>
      <c r="BB330" s="54" t="str">
        <f t="shared" si="14"/>
        <v>OK</v>
      </c>
      <c r="BC330" s="55" t="str">
        <f t="shared" si="15"/>
        <v xml:space="preserve">                </v>
      </c>
    </row>
    <row r="331" spans="1:55" ht="50.1" customHeight="1" x14ac:dyDescent="0.25">
      <c r="A331" s="58" t="s">
        <v>39</v>
      </c>
      <c r="B331" s="58" t="s">
        <v>48</v>
      </c>
      <c r="C331" s="58" t="s">
        <v>118</v>
      </c>
      <c r="D331" s="58" t="s">
        <v>179</v>
      </c>
      <c r="E331" s="51" t="str">
        <f>IF(C331&lt;&gt;"",VLOOKUP(MID(C331,18,5),LISTAS·PAPP!$E$4:$F$76,2,0),"")</f>
        <v>GUAYAS</v>
      </c>
      <c r="F331" s="58" t="s">
        <v>296</v>
      </c>
      <c r="G331" s="51" t="str">
        <f>IF(F331&lt;&gt;"",VLOOKUP(F331,LISTAS·PAPP!$R$3:$T$221,3,0),"")</f>
        <v xml:space="preserve"> </v>
      </c>
      <c r="H331" s="58" t="s">
        <v>1053</v>
      </c>
      <c r="I331" s="66" t="s">
        <v>1054</v>
      </c>
      <c r="J331" s="66" t="s">
        <v>1055</v>
      </c>
      <c r="K331" s="67">
        <v>0</v>
      </c>
      <c r="L331" s="66" t="s">
        <v>1056</v>
      </c>
      <c r="M331" s="60">
        <v>0</v>
      </c>
      <c r="N331" s="60"/>
      <c r="O331" s="60">
        <v>0</v>
      </c>
      <c r="P331" s="60">
        <v>0</v>
      </c>
      <c r="Q331" s="60">
        <v>0</v>
      </c>
      <c r="R331" s="60">
        <v>0</v>
      </c>
      <c r="S331" s="60">
        <v>0</v>
      </c>
      <c r="T331" s="60">
        <v>0</v>
      </c>
      <c r="U331" s="60">
        <v>0</v>
      </c>
      <c r="V331" s="60">
        <v>0</v>
      </c>
      <c r="W331" s="60">
        <v>0</v>
      </c>
      <c r="X331" s="60">
        <v>0</v>
      </c>
      <c r="Y331" s="52" t="str">
        <f>IF(A331&lt;&gt;"",IF(D331="DIRECCIÓN_DE_TRANSFERENCIAS","280 0031",VLOOKUP(C331,LISTAS·PAPP!$C$3:$D$76,2,0)),"")</f>
        <v>280 5310</v>
      </c>
      <c r="Z331" s="61">
        <v>5036</v>
      </c>
      <c r="AA331" s="62">
        <v>5045</v>
      </c>
      <c r="AB331" s="62" t="s">
        <v>178</v>
      </c>
      <c r="AC331" s="65" t="str">
        <f>IF(D331&lt;&gt;"",VLOOKUP(D331,LISTAS·PAPP!$I$3:$M$16,2,0),"")</f>
        <v>58</v>
      </c>
      <c r="AD331" s="51" t="str">
        <f>IF(D331&lt;&gt;"",VLOOKUP(D331,LISTAS·PAPP!$I$3:$M$16,3,0),"")</f>
        <v>SERVICIOS_DE_ATENCIÓN_GERONTOLÓGICA</v>
      </c>
      <c r="AE331" s="52" t="str">
        <f>IF(D331&lt;&gt;"",VLOOKUP(D331,LISTAS·PAPP!$I$3:$M$16,4,0),"")</f>
        <v>001</v>
      </c>
      <c r="AF331" s="51" t="str">
        <f>IF(D331&lt;&gt;"",VLOOKUP(D331,LISTAS·PAPP!$I$3:$M$16,5,0),"")</f>
        <v>AMPLIACION_DE_COBERTURA_Y_MEJORAMIENTO_DE_LOS_SERVICIOS_DE_ATENCION_A_PERSONAS_ADULTAS_MAYORES_EN_24_PROVINCIAS_DEL_PAIS</v>
      </c>
      <c r="AG331" s="52" t="str">
        <f>IF(AH331&lt;&gt;"",VLOOKUP(AH331,LISTAS·PAPP!$O$3:$P$74,2,0),"")</f>
        <v>001</v>
      </c>
      <c r="AH331" s="58" t="s">
        <v>865</v>
      </c>
      <c r="AI331" s="60" t="s">
        <v>471</v>
      </c>
      <c r="AJ331" s="51" t="str">
        <f>IF(AI331&lt;&gt;"",VLOOKUP(AI331,LISTAS·PAPP!$X$4:$Y$80,2,0),"")</f>
        <v>NO APLICA</v>
      </c>
      <c r="AK331" s="58" t="s">
        <v>635</v>
      </c>
      <c r="AL331" s="60">
        <v>780204</v>
      </c>
      <c r="AM331" s="51" t="str">
        <f>IF(ISERROR(VLOOKUP(AL331,LISTAS·PAPP!$AD$4:$AE$334,2,0))," ",VLOOKUP(AL331,LISTAS·PAPP!$AD$4:$AE$334,2,0))</f>
        <v>Transferencias o Donaciones al Sector Privado no Financiero</v>
      </c>
      <c r="AN331" s="63">
        <v>11713.16</v>
      </c>
      <c r="AO331" s="64">
        <v>0</v>
      </c>
      <c r="AP331" s="64">
        <v>0</v>
      </c>
      <c r="AQ331" s="64">
        <v>0</v>
      </c>
      <c r="AR331" s="64">
        <v>4685.26</v>
      </c>
      <c r="AS331" s="64">
        <v>0</v>
      </c>
      <c r="AT331" s="64">
        <v>0</v>
      </c>
      <c r="AU331" s="64">
        <v>4618.26</v>
      </c>
      <c r="AV331" s="64">
        <v>-745.38</v>
      </c>
      <c r="AW331" s="64">
        <v>0</v>
      </c>
      <c r="AX331" s="64">
        <v>0</v>
      </c>
      <c r="AY331" s="64">
        <v>3155.02</v>
      </c>
      <c r="AZ331" s="64">
        <v>0</v>
      </c>
      <c r="BA331" s="53">
        <f t="shared" si="13"/>
        <v>11713.160000000002</v>
      </c>
      <c r="BB331" s="54" t="str">
        <f t="shared" si="14"/>
        <v>OK</v>
      </c>
      <c r="BC331" s="55" t="str">
        <f t="shared" si="15"/>
        <v xml:space="preserve">                </v>
      </c>
    </row>
    <row r="332" spans="1:55" ht="50.1" customHeight="1" x14ac:dyDescent="0.25">
      <c r="A332" s="58" t="s">
        <v>39</v>
      </c>
      <c r="B332" s="58" t="s">
        <v>48</v>
      </c>
      <c r="C332" s="58" t="s">
        <v>120</v>
      </c>
      <c r="D332" s="58" t="s">
        <v>179</v>
      </c>
      <c r="E332" s="51" t="str">
        <f>IF(C332&lt;&gt;"",VLOOKUP(MID(C332,18,5),LISTAS·PAPP!$E$4:$F$76,2,0),"")</f>
        <v>GUAYAS</v>
      </c>
      <c r="F332" s="58" t="s">
        <v>303</v>
      </c>
      <c r="G332" s="51" t="str">
        <f>IF(F332&lt;&gt;"",VLOOKUP(F332,LISTAS·PAPP!$R$3:$T$221,3,0),"")</f>
        <v xml:space="preserve"> </v>
      </c>
      <c r="H332" s="58" t="s">
        <v>1053</v>
      </c>
      <c r="I332" s="66" t="s">
        <v>1054</v>
      </c>
      <c r="J332" s="66" t="s">
        <v>1055</v>
      </c>
      <c r="K332" s="67">
        <v>1168</v>
      </c>
      <c r="L332" s="66" t="s">
        <v>1056</v>
      </c>
      <c r="M332" s="60">
        <v>0</v>
      </c>
      <c r="N332" s="60"/>
      <c r="O332" s="60">
        <v>0</v>
      </c>
      <c r="P332" s="60">
        <v>1168</v>
      </c>
      <c r="Q332" s="60">
        <v>0</v>
      </c>
      <c r="R332" s="60">
        <v>0</v>
      </c>
      <c r="S332" s="60">
        <v>448</v>
      </c>
      <c r="T332" s="60">
        <v>0</v>
      </c>
      <c r="U332" s="60">
        <v>0</v>
      </c>
      <c r="V332" s="60">
        <v>448</v>
      </c>
      <c r="W332" s="60">
        <v>0</v>
      </c>
      <c r="X332" s="60">
        <v>0</v>
      </c>
      <c r="Y332" s="52" t="str">
        <f>IF(A332&lt;&gt;"",IF(D332="DIRECCIÓN_DE_TRANSFERENCIAS","280 0031",VLOOKUP(C332,LISTAS·PAPP!$C$3:$D$76,2,0)),"")</f>
        <v>280 5360</v>
      </c>
      <c r="Z332" s="61">
        <v>5036</v>
      </c>
      <c r="AA332" s="62">
        <v>5045</v>
      </c>
      <c r="AB332" s="62" t="s">
        <v>178</v>
      </c>
      <c r="AC332" s="65" t="str">
        <f>IF(D332&lt;&gt;"",VLOOKUP(D332,LISTAS·PAPP!$I$3:$M$16,2,0),"")</f>
        <v>58</v>
      </c>
      <c r="AD332" s="51" t="str">
        <f>IF(D332&lt;&gt;"",VLOOKUP(D332,LISTAS·PAPP!$I$3:$M$16,3,0),"")</f>
        <v>SERVICIOS_DE_ATENCIÓN_GERONTOLÓGICA</v>
      </c>
      <c r="AE332" s="52" t="str">
        <f>IF(D332&lt;&gt;"",VLOOKUP(D332,LISTAS·PAPP!$I$3:$M$16,4,0),"")</f>
        <v>001</v>
      </c>
      <c r="AF332" s="51" t="str">
        <f>IF(D332&lt;&gt;"",VLOOKUP(D332,LISTAS·PAPP!$I$3:$M$16,5,0),"")</f>
        <v>AMPLIACION_DE_COBERTURA_Y_MEJORAMIENTO_DE_LOS_SERVICIOS_DE_ATENCION_A_PERSONAS_ADULTAS_MAYORES_EN_24_PROVINCIAS_DEL_PAIS</v>
      </c>
      <c r="AG332" s="52" t="str">
        <f>IF(AH332&lt;&gt;"",VLOOKUP(AH332,LISTAS·PAPP!$O$3:$P$74,2,0),"")</f>
        <v>001</v>
      </c>
      <c r="AH332" s="58" t="s">
        <v>865</v>
      </c>
      <c r="AI332" s="60" t="s">
        <v>471</v>
      </c>
      <c r="AJ332" s="51" t="str">
        <f>IF(AI332&lt;&gt;"",VLOOKUP(AI332,LISTAS·PAPP!$X$4:$Y$80,2,0),"")</f>
        <v>NO APLICA</v>
      </c>
      <c r="AK332" s="58" t="s">
        <v>635</v>
      </c>
      <c r="AL332" s="60">
        <v>780104</v>
      </c>
      <c r="AM332" s="51" t="str">
        <f>IF(ISERROR(VLOOKUP(AL332,LISTAS·PAPP!$AD$4:$AE$334,2,0))," ",VLOOKUP(AL332,LISTAS·PAPP!$AD$4:$AE$334,2,0))</f>
        <v>A Gobiernos Autónomos Descentralizados</v>
      </c>
      <c r="AN332" s="63">
        <v>245128.59</v>
      </c>
      <c r="AO332" s="64">
        <v>0</v>
      </c>
      <c r="AP332" s="64">
        <v>0</v>
      </c>
      <c r="AQ332" s="64">
        <v>0</v>
      </c>
      <c r="AR332" s="64">
        <v>66272.38</v>
      </c>
      <c r="AS332" s="64">
        <v>15972.49</v>
      </c>
      <c r="AT332" s="64">
        <v>0</v>
      </c>
      <c r="AU332" s="64">
        <v>9479.73</v>
      </c>
      <c r="AV332" s="64">
        <v>15091.86</v>
      </c>
      <c r="AW332" s="64">
        <v>16091.34</v>
      </c>
      <c r="AX332" s="64">
        <v>20076.61</v>
      </c>
      <c r="AY332" s="64">
        <v>102144.18</v>
      </c>
      <c r="AZ332" s="64">
        <v>0</v>
      </c>
      <c r="BA332" s="53">
        <f t="shared" si="13"/>
        <v>245128.59</v>
      </c>
      <c r="BB332" s="54" t="str">
        <f t="shared" si="14"/>
        <v>OK</v>
      </c>
      <c r="BC332" s="55" t="str">
        <f t="shared" si="15"/>
        <v xml:space="preserve">                </v>
      </c>
    </row>
    <row r="333" spans="1:55" ht="50.1" customHeight="1" x14ac:dyDescent="0.25">
      <c r="A333" s="58" t="s">
        <v>39</v>
      </c>
      <c r="B333" s="58" t="s">
        <v>48</v>
      </c>
      <c r="C333" s="58" t="s">
        <v>120</v>
      </c>
      <c r="D333" s="58" t="s">
        <v>179</v>
      </c>
      <c r="E333" s="51" t="str">
        <f>IF(C333&lt;&gt;"",VLOOKUP(MID(C333,18,5),LISTAS·PAPP!$E$4:$F$76,2,0),"")</f>
        <v>GUAYAS</v>
      </c>
      <c r="F333" s="58" t="s">
        <v>303</v>
      </c>
      <c r="G333" s="51" t="str">
        <f>IF(F333&lt;&gt;"",VLOOKUP(F333,LISTAS·PAPP!$R$3:$T$221,3,0),"")</f>
        <v xml:space="preserve"> </v>
      </c>
      <c r="H333" s="58" t="s">
        <v>1053</v>
      </c>
      <c r="I333" s="66" t="s">
        <v>1054</v>
      </c>
      <c r="J333" s="66" t="s">
        <v>1055</v>
      </c>
      <c r="K333" s="67">
        <v>292</v>
      </c>
      <c r="L333" s="66" t="s">
        <v>1056</v>
      </c>
      <c r="M333" s="60">
        <v>0</v>
      </c>
      <c r="N333" s="60"/>
      <c r="O333" s="60">
        <v>0</v>
      </c>
      <c r="P333" s="60">
        <v>292</v>
      </c>
      <c r="Q333" s="60">
        <v>0</v>
      </c>
      <c r="R333" s="60">
        <v>0</v>
      </c>
      <c r="S333" s="60">
        <v>112</v>
      </c>
      <c r="T333" s="60">
        <v>0</v>
      </c>
      <c r="U333" s="60">
        <v>0</v>
      </c>
      <c r="V333" s="60">
        <v>112</v>
      </c>
      <c r="W333" s="60">
        <v>0</v>
      </c>
      <c r="X333" s="60">
        <v>0</v>
      </c>
      <c r="Y333" s="52" t="str">
        <f>IF(A333&lt;&gt;"",IF(D333="DIRECCIÓN_DE_TRANSFERENCIAS","280 0031",VLOOKUP(C333,LISTAS·PAPP!$C$3:$D$76,2,0)),"")</f>
        <v>280 5360</v>
      </c>
      <c r="Z333" s="61">
        <v>5036</v>
      </c>
      <c r="AA333" s="62">
        <v>5045</v>
      </c>
      <c r="AB333" s="62" t="s">
        <v>178</v>
      </c>
      <c r="AC333" s="65" t="str">
        <f>IF(D333&lt;&gt;"",VLOOKUP(D333,LISTAS·PAPP!$I$3:$M$16,2,0),"")</f>
        <v>58</v>
      </c>
      <c r="AD333" s="51" t="str">
        <f>IF(D333&lt;&gt;"",VLOOKUP(D333,LISTAS·PAPP!$I$3:$M$16,3,0),"")</f>
        <v>SERVICIOS_DE_ATENCIÓN_GERONTOLÓGICA</v>
      </c>
      <c r="AE333" s="52" t="str">
        <f>IF(D333&lt;&gt;"",VLOOKUP(D333,LISTAS·PAPP!$I$3:$M$16,4,0),"")</f>
        <v>001</v>
      </c>
      <c r="AF333" s="51" t="str">
        <f>IF(D333&lt;&gt;"",VLOOKUP(D333,LISTAS·PAPP!$I$3:$M$16,5,0),"")</f>
        <v>AMPLIACION_DE_COBERTURA_Y_MEJORAMIENTO_DE_LOS_SERVICIOS_DE_ATENCION_A_PERSONAS_ADULTAS_MAYORES_EN_24_PROVINCIAS_DEL_PAIS</v>
      </c>
      <c r="AG333" s="52" t="str">
        <f>IF(AH333&lt;&gt;"",VLOOKUP(AH333,LISTAS·PAPP!$O$3:$P$74,2,0),"")</f>
        <v>001</v>
      </c>
      <c r="AH333" s="58" t="s">
        <v>865</v>
      </c>
      <c r="AI333" s="60" t="s">
        <v>471</v>
      </c>
      <c r="AJ333" s="51" t="str">
        <f>IF(AI333&lt;&gt;"",VLOOKUP(AI333,LISTAS·PAPP!$X$4:$Y$80,2,0),"")</f>
        <v>NO APLICA</v>
      </c>
      <c r="AK333" s="58" t="s">
        <v>635</v>
      </c>
      <c r="AL333" s="60">
        <v>780204</v>
      </c>
      <c r="AM333" s="51" t="str">
        <f>IF(ISERROR(VLOOKUP(AL333,LISTAS·PAPP!$AD$4:$AE$334,2,0))," ",VLOOKUP(AL333,LISTAS·PAPP!$AD$4:$AE$334,2,0))</f>
        <v>Transferencias o Donaciones al Sector Privado no Financiero</v>
      </c>
      <c r="AN333" s="63">
        <v>0</v>
      </c>
      <c r="AO333" s="64">
        <v>0</v>
      </c>
      <c r="AP333" s="64">
        <v>0</v>
      </c>
      <c r="AQ333" s="64">
        <v>0</v>
      </c>
      <c r="AR333" s="64">
        <v>0</v>
      </c>
      <c r="AS333" s="64">
        <v>0</v>
      </c>
      <c r="AT333" s="64">
        <v>0</v>
      </c>
      <c r="AU333" s="64">
        <v>0</v>
      </c>
      <c r="AV333" s="64">
        <v>0</v>
      </c>
      <c r="AW333" s="64">
        <v>0</v>
      </c>
      <c r="AX333" s="64">
        <v>0</v>
      </c>
      <c r="AY333" s="64">
        <v>0</v>
      </c>
      <c r="AZ333" s="64">
        <v>0</v>
      </c>
      <c r="BA333" s="53">
        <f t="shared" si="13"/>
        <v>0</v>
      </c>
      <c r="BB333" s="54" t="str">
        <f t="shared" si="14"/>
        <v>OK</v>
      </c>
      <c r="BC333" s="55" t="str">
        <f t="shared" si="15"/>
        <v xml:space="preserve">                </v>
      </c>
    </row>
    <row r="334" spans="1:55" ht="50.1" customHeight="1" x14ac:dyDescent="0.25">
      <c r="A334" s="58" t="s">
        <v>39</v>
      </c>
      <c r="B334" s="58" t="s">
        <v>48</v>
      </c>
      <c r="C334" s="58" t="s">
        <v>122</v>
      </c>
      <c r="D334" s="58" t="s">
        <v>179</v>
      </c>
      <c r="E334" s="51" t="str">
        <f>IF(C334&lt;&gt;"",VLOOKUP(MID(C334,18,5),LISTAS·PAPP!$E$4:$F$76,2,0),"")</f>
        <v>LOS_RÍOS</v>
      </c>
      <c r="F334" s="58" t="s">
        <v>334</v>
      </c>
      <c r="G334" s="51" t="str">
        <f>IF(F334&lt;&gt;"",VLOOKUP(F334,LISTAS·PAPP!$R$3:$T$221,3,0),"")</f>
        <v xml:space="preserve"> </v>
      </c>
      <c r="H334" s="58" t="s">
        <v>1053</v>
      </c>
      <c r="I334" s="66" t="s">
        <v>1054</v>
      </c>
      <c r="J334" s="66" t="s">
        <v>1055</v>
      </c>
      <c r="K334" s="67">
        <v>2150</v>
      </c>
      <c r="L334" s="66" t="s">
        <v>1056</v>
      </c>
      <c r="M334" s="60">
        <v>0</v>
      </c>
      <c r="N334" s="60"/>
      <c r="O334" s="60">
        <v>0</v>
      </c>
      <c r="P334" s="60">
        <v>2150</v>
      </c>
      <c r="Q334" s="60">
        <v>0</v>
      </c>
      <c r="R334" s="60">
        <v>0</v>
      </c>
      <c r="S334" s="60">
        <v>2150</v>
      </c>
      <c r="T334" s="60">
        <v>0</v>
      </c>
      <c r="U334" s="60">
        <v>0</v>
      </c>
      <c r="V334" s="60">
        <v>2150</v>
      </c>
      <c r="W334" s="60">
        <v>0</v>
      </c>
      <c r="X334" s="60">
        <v>0</v>
      </c>
      <c r="Y334" s="52" t="str">
        <f>IF(A334&lt;&gt;"",IF(D334="DIRECCIÓN_DE_TRANSFERENCIAS","280 0031",VLOOKUP(C334,LISTAS·PAPP!$C$3:$D$76,2,0)),"")</f>
        <v>280 5410</v>
      </c>
      <c r="Z334" s="61">
        <v>5036</v>
      </c>
      <c r="AA334" s="62">
        <v>5045</v>
      </c>
      <c r="AB334" s="62" t="s">
        <v>178</v>
      </c>
      <c r="AC334" s="65" t="str">
        <f>IF(D334&lt;&gt;"",VLOOKUP(D334,LISTAS·PAPP!$I$3:$M$16,2,0),"")</f>
        <v>58</v>
      </c>
      <c r="AD334" s="51" t="str">
        <f>IF(D334&lt;&gt;"",VLOOKUP(D334,LISTAS·PAPP!$I$3:$M$16,3,0),"")</f>
        <v>SERVICIOS_DE_ATENCIÓN_GERONTOLÓGICA</v>
      </c>
      <c r="AE334" s="52" t="str">
        <f>IF(D334&lt;&gt;"",VLOOKUP(D334,LISTAS·PAPP!$I$3:$M$16,4,0),"")</f>
        <v>001</v>
      </c>
      <c r="AF334" s="51" t="str">
        <f>IF(D334&lt;&gt;"",VLOOKUP(D334,LISTAS·PAPP!$I$3:$M$16,5,0),"")</f>
        <v>AMPLIACION_DE_COBERTURA_Y_MEJORAMIENTO_DE_LOS_SERVICIOS_DE_ATENCION_A_PERSONAS_ADULTAS_MAYORES_EN_24_PROVINCIAS_DEL_PAIS</v>
      </c>
      <c r="AG334" s="52" t="str">
        <f>IF(AH334&lt;&gt;"",VLOOKUP(AH334,LISTAS·PAPP!$O$3:$P$74,2,0),"")</f>
        <v>001</v>
      </c>
      <c r="AH334" s="58" t="s">
        <v>865</v>
      </c>
      <c r="AI334" s="60" t="s">
        <v>471</v>
      </c>
      <c r="AJ334" s="51" t="str">
        <f>IF(AI334&lt;&gt;"",VLOOKUP(AI334,LISTAS·PAPP!$X$4:$Y$80,2,0),"")</f>
        <v>NO APLICA</v>
      </c>
      <c r="AK334" s="58" t="s">
        <v>635</v>
      </c>
      <c r="AL334" s="60">
        <v>780104</v>
      </c>
      <c r="AM334" s="51" t="str">
        <f>IF(ISERROR(VLOOKUP(AL334,LISTAS·PAPP!$AD$4:$AE$334,2,0))," ",VLOOKUP(AL334,LISTAS·PAPP!$AD$4:$AE$334,2,0))</f>
        <v>A Gobiernos Autónomos Descentralizados</v>
      </c>
      <c r="AN334" s="63">
        <v>369688.05</v>
      </c>
      <c r="AO334" s="64">
        <v>0</v>
      </c>
      <c r="AP334" s="64">
        <v>0</v>
      </c>
      <c r="AQ334" s="64">
        <v>0</v>
      </c>
      <c r="AR334" s="64">
        <v>131660.18</v>
      </c>
      <c r="AS334" s="64">
        <v>8305.67</v>
      </c>
      <c r="AT334" s="64">
        <v>0</v>
      </c>
      <c r="AU334" s="64">
        <v>17250.23</v>
      </c>
      <c r="AV334" s="64">
        <v>53794.44</v>
      </c>
      <c r="AW334" s="64">
        <v>0</v>
      </c>
      <c r="AX334" s="64">
        <v>22836.19</v>
      </c>
      <c r="AY334" s="64">
        <v>135841.34</v>
      </c>
      <c r="AZ334" s="64">
        <v>0</v>
      </c>
      <c r="BA334" s="53">
        <f t="shared" ref="BA334:BA397" si="16">IF(A334&lt;&gt;"",SUM(AO334:AZ334),"")</f>
        <v>369688.05000000005</v>
      </c>
      <c r="BB334" s="54" t="str">
        <f t="shared" ref="BB334:BB397" si="17">IF(A334&lt;&gt;"",IF(AN334&lt;&gt;"",IF(AN334=BA334,"OK",AN334-BA334),IF(AND(AN334="",BA334=""),"",AN334-BA334)),"")</f>
        <v>OK</v>
      </c>
      <c r="BC334" s="55" t="str">
        <f t="shared" ref="BC334:BC397" si="18">IF(A334&lt;&gt;"",IF(A334="","Escoger Nivel 0;",)&amp;" "&amp;(IF(B334="","Escoger Nivel 1",)&amp;" "&amp;(IF(C334="","Escoger Nivel 2;",)&amp;" "&amp;(IF(D334="","Escoger Nivel 3",)&amp;" "&amp;(IF(F334="","Escoger Cantón;",)&amp;" "&amp;(IF(H334="","Escoger Obj. Estratégico Institucional N1;",)&amp;" "&amp;(IF(I334="","Colocar Componente del Proyecto;",)&amp;" "&amp;(IF(J334="","Colocar Actvidad del PAPP;",)&amp;" "&amp;(IF(K334="","Colocar Metas;",)&amp;" "&amp;(IF(L334="","Colocar Indicador;",)&amp;" "&amp;(IF(Z334="","Escoger Código Fuente;",)&amp;" "&amp;(IF(AA334="","Colocar Código Organismo;",)&amp;" "&amp;(IF(AB334="","Colocar Código Correlativo;",)&amp;" "&amp;(IF(AH334="","Escoger Actividad eSIGEF;",)&amp;" "&amp;(IF(AI334="","Escoger Código Politicas de Igualdad;",)&amp;" "&amp;(IF(AK334="","Escoger Grupo de Gasto;",)&amp;" "&amp;(IF(AL334="","Escoger Ítem Presupuestario;",)))))))))))))))))," ")</f>
        <v xml:space="preserve">                </v>
      </c>
    </row>
    <row r="335" spans="1:55" ht="50.1" customHeight="1" x14ac:dyDescent="0.25">
      <c r="A335" s="58" t="s">
        <v>39</v>
      </c>
      <c r="B335" s="58" t="s">
        <v>48</v>
      </c>
      <c r="C335" s="58" t="s">
        <v>122</v>
      </c>
      <c r="D335" s="58" t="s">
        <v>179</v>
      </c>
      <c r="E335" s="51" t="str">
        <f>IF(C335&lt;&gt;"",VLOOKUP(MID(C335,18,5),LISTAS·PAPP!$E$4:$F$76,2,0),"")</f>
        <v>LOS_RÍOS</v>
      </c>
      <c r="F335" s="58" t="s">
        <v>334</v>
      </c>
      <c r="G335" s="51" t="str">
        <f>IF(F335&lt;&gt;"",VLOOKUP(F335,LISTAS·PAPP!$R$3:$T$221,3,0),"")</f>
        <v xml:space="preserve"> </v>
      </c>
      <c r="H335" s="58" t="s">
        <v>1053</v>
      </c>
      <c r="I335" s="66" t="s">
        <v>1054</v>
      </c>
      <c r="J335" s="66" t="s">
        <v>1055</v>
      </c>
      <c r="K335" s="67">
        <v>0</v>
      </c>
      <c r="L335" s="66" t="s">
        <v>1056</v>
      </c>
      <c r="M335" s="60">
        <v>0</v>
      </c>
      <c r="N335" s="60"/>
      <c r="O335" s="60">
        <v>0</v>
      </c>
      <c r="P335" s="60">
        <v>0</v>
      </c>
      <c r="Q335" s="60">
        <v>0</v>
      </c>
      <c r="R335" s="60">
        <v>0</v>
      </c>
      <c r="S335" s="60">
        <v>0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52" t="str">
        <f>IF(A335&lt;&gt;"",IF(D335="DIRECCIÓN_DE_TRANSFERENCIAS","280 0031",VLOOKUP(C335,LISTAS·PAPP!$C$3:$D$76,2,0)),"")</f>
        <v>280 5410</v>
      </c>
      <c r="Z335" s="61">
        <v>5036</v>
      </c>
      <c r="AA335" s="62">
        <v>5045</v>
      </c>
      <c r="AB335" s="62" t="s">
        <v>178</v>
      </c>
      <c r="AC335" s="65" t="str">
        <f>IF(D335&lt;&gt;"",VLOOKUP(D335,LISTAS·PAPP!$I$3:$M$16,2,0),"")</f>
        <v>58</v>
      </c>
      <c r="AD335" s="51" t="str">
        <f>IF(D335&lt;&gt;"",VLOOKUP(D335,LISTAS·PAPP!$I$3:$M$16,3,0),"")</f>
        <v>SERVICIOS_DE_ATENCIÓN_GERONTOLÓGICA</v>
      </c>
      <c r="AE335" s="52" t="str">
        <f>IF(D335&lt;&gt;"",VLOOKUP(D335,LISTAS·PAPP!$I$3:$M$16,4,0),"")</f>
        <v>001</v>
      </c>
      <c r="AF335" s="51" t="str">
        <f>IF(D335&lt;&gt;"",VLOOKUP(D335,LISTAS·PAPP!$I$3:$M$16,5,0),"")</f>
        <v>AMPLIACION_DE_COBERTURA_Y_MEJORAMIENTO_DE_LOS_SERVICIOS_DE_ATENCION_A_PERSONAS_ADULTAS_MAYORES_EN_24_PROVINCIAS_DEL_PAIS</v>
      </c>
      <c r="AG335" s="52" t="str">
        <f>IF(AH335&lt;&gt;"",VLOOKUP(AH335,LISTAS·PAPP!$O$3:$P$74,2,0),"")</f>
        <v>001</v>
      </c>
      <c r="AH335" s="58" t="s">
        <v>865</v>
      </c>
      <c r="AI335" s="60" t="s">
        <v>471</v>
      </c>
      <c r="AJ335" s="51" t="str">
        <f>IF(AI335&lt;&gt;"",VLOOKUP(AI335,LISTAS·PAPP!$X$4:$Y$80,2,0),"")</f>
        <v>NO APLICA</v>
      </c>
      <c r="AK335" s="58" t="s">
        <v>635</v>
      </c>
      <c r="AL335" s="60">
        <v>780204</v>
      </c>
      <c r="AM335" s="51" t="str">
        <f>IF(ISERROR(VLOOKUP(AL335,LISTAS·PAPP!$AD$4:$AE$334,2,0))," ",VLOOKUP(AL335,LISTAS·PAPP!$AD$4:$AE$334,2,0))</f>
        <v>Transferencias o Donaciones al Sector Privado no Financiero</v>
      </c>
      <c r="AN335" s="63">
        <v>0</v>
      </c>
      <c r="AO335" s="64">
        <v>0</v>
      </c>
      <c r="AP335" s="64">
        <v>0</v>
      </c>
      <c r="AQ335" s="64">
        <v>0</v>
      </c>
      <c r="AR335" s="64">
        <v>0</v>
      </c>
      <c r="AS335" s="64">
        <v>0</v>
      </c>
      <c r="AT335" s="64">
        <v>0</v>
      </c>
      <c r="AU335" s="64">
        <v>0</v>
      </c>
      <c r="AV335" s="64">
        <v>0</v>
      </c>
      <c r="AW335" s="64">
        <v>0</v>
      </c>
      <c r="AX335" s="64">
        <v>0</v>
      </c>
      <c r="AY335" s="64">
        <v>0</v>
      </c>
      <c r="AZ335" s="64">
        <v>0</v>
      </c>
      <c r="BA335" s="53">
        <f t="shared" si="16"/>
        <v>0</v>
      </c>
      <c r="BB335" s="54" t="str">
        <f t="shared" si="17"/>
        <v>OK</v>
      </c>
      <c r="BC335" s="55" t="str">
        <f t="shared" si="18"/>
        <v xml:space="preserve">                </v>
      </c>
    </row>
    <row r="336" spans="1:55" ht="50.1" customHeight="1" x14ac:dyDescent="0.25">
      <c r="A336" s="58" t="s">
        <v>39</v>
      </c>
      <c r="B336" s="58" t="s">
        <v>48</v>
      </c>
      <c r="C336" s="58" t="s">
        <v>124</v>
      </c>
      <c r="D336" s="58" t="s">
        <v>179</v>
      </c>
      <c r="E336" s="51" t="str">
        <f>IF(C336&lt;&gt;"",VLOOKUP(MID(C336,18,5),LISTAS·PAPP!$E$4:$F$76,2,0),"")</f>
        <v>LOS_RÍOS</v>
      </c>
      <c r="F336" s="58" t="s">
        <v>339</v>
      </c>
      <c r="G336" s="51" t="str">
        <f>IF(F336&lt;&gt;"",VLOOKUP(F336,LISTAS·PAPP!$R$3:$T$221,3,0),"")</f>
        <v xml:space="preserve"> </v>
      </c>
      <c r="H336" s="58" t="s">
        <v>1053</v>
      </c>
      <c r="I336" s="66" t="s">
        <v>1054</v>
      </c>
      <c r="J336" s="66" t="s">
        <v>1055</v>
      </c>
      <c r="K336" s="67">
        <v>1570</v>
      </c>
      <c r="L336" s="66" t="s">
        <v>1056</v>
      </c>
      <c r="M336" s="60">
        <v>0</v>
      </c>
      <c r="N336" s="60"/>
      <c r="O336" s="60">
        <v>0</v>
      </c>
      <c r="P336" s="60">
        <v>1570</v>
      </c>
      <c r="Q336" s="60">
        <v>0</v>
      </c>
      <c r="R336" s="60">
        <v>0</v>
      </c>
      <c r="S336" s="60">
        <v>416</v>
      </c>
      <c r="T336" s="60">
        <v>0</v>
      </c>
      <c r="U336" s="60">
        <v>0</v>
      </c>
      <c r="V336" s="60">
        <v>416</v>
      </c>
      <c r="W336" s="60">
        <v>0</v>
      </c>
      <c r="X336" s="60">
        <v>0</v>
      </c>
      <c r="Y336" s="52" t="str">
        <f>IF(A336&lt;&gt;"",IF(D336="DIRECCIÓN_DE_TRANSFERENCIAS","280 0031",VLOOKUP(C336,LISTAS·PAPP!$C$3:$D$76,2,0)),"")</f>
        <v>280 5450</v>
      </c>
      <c r="Z336" s="61">
        <v>5036</v>
      </c>
      <c r="AA336" s="62">
        <v>5045</v>
      </c>
      <c r="AB336" s="62" t="s">
        <v>178</v>
      </c>
      <c r="AC336" s="65" t="str">
        <f>IF(D336&lt;&gt;"",VLOOKUP(D336,LISTAS·PAPP!$I$3:$M$16,2,0),"")</f>
        <v>58</v>
      </c>
      <c r="AD336" s="51" t="str">
        <f>IF(D336&lt;&gt;"",VLOOKUP(D336,LISTAS·PAPP!$I$3:$M$16,3,0),"")</f>
        <v>SERVICIOS_DE_ATENCIÓN_GERONTOLÓGICA</v>
      </c>
      <c r="AE336" s="52" t="str">
        <f>IF(D336&lt;&gt;"",VLOOKUP(D336,LISTAS·PAPP!$I$3:$M$16,4,0),"")</f>
        <v>001</v>
      </c>
      <c r="AF336" s="51" t="str">
        <f>IF(D336&lt;&gt;"",VLOOKUP(D336,LISTAS·PAPP!$I$3:$M$16,5,0),"")</f>
        <v>AMPLIACION_DE_COBERTURA_Y_MEJORAMIENTO_DE_LOS_SERVICIOS_DE_ATENCION_A_PERSONAS_ADULTAS_MAYORES_EN_24_PROVINCIAS_DEL_PAIS</v>
      </c>
      <c r="AG336" s="52" t="str">
        <f>IF(AH336&lt;&gt;"",VLOOKUP(AH336,LISTAS·PAPP!$O$3:$P$74,2,0),"")</f>
        <v>001</v>
      </c>
      <c r="AH336" s="58" t="s">
        <v>865</v>
      </c>
      <c r="AI336" s="60" t="s">
        <v>471</v>
      </c>
      <c r="AJ336" s="51" t="str">
        <f>IF(AI336&lt;&gt;"",VLOOKUP(AI336,LISTAS·PAPP!$X$4:$Y$80,2,0),"")</f>
        <v>NO APLICA</v>
      </c>
      <c r="AK336" s="58" t="s">
        <v>635</v>
      </c>
      <c r="AL336" s="60">
        <v>780104</v>
      </c>
      <c r="AM336" s="51" t="str">
        <f>IF(ISERROR(VLOOKUP(AL336,LISTAS·PAPP!$AD$4:$AE$334,2,0))," ",VLOOKUP(AL336,LISTAS·PAPP!$AD$4:$AE$334,2,0))</f>
        <v>A Gobiernos Autónomos Descentralizados</v>
      </c>
      <c r="AN336" s="63">
        <v>492575.56</v>
      </c>
      <c r="AO336" s="64">
        <v>0</v>
      </c>
      <c r="AP336" s="64">
        <v>0</v>
      </c>
      <c r="AQ336" s="64">
        <v>0</v>
      </c>
      <c r="AR336" s="64">
        <v>122408.05</v>
      </c>
      <c r="AS336" s="64">
        <v>0</v>
      </c>
      <c r="AT336" s="64">
        <v>0</v>
      </c>
      <c r="AU336" s="64">
        <v>5763.12</v>
      </c>
      <c r="AV336" s="64">
        <v>65358.34</v>
      </c>
      <c r="AW336" s="64">
        <v>0</v>
      </c>
      <c r="AX336" s="64">
        <v>16209.12</v>
      </c>
      <c r="AY336" s="64">
        <v>177396.85</v>
      </c>
      <c r="AZ336" s="64">
        <v>105440.08</v>
      </c>
      <c r="BA336" s="53">
        <f t="shared" si="16"/>
        <v>492575.56</v>
      </c>
      <c r="BB336" s="54" t="str">
        <f t="shared" si="17"/>
        <v>OK</v>
      </c>
      <c r="BC336" s="55" t="str">
        <f t="shared" si="18"/>
        <v xml:space="preserve">                </v>
      </c>
    </row>
    <row r="337" spans="1:55" ht="50.1" customHeight="1" x14ac:dyDescent="0.25">
      <c r="A337" s="58" t="s">
        <v>39</v>
      </c>
      <c r="B337" s="58" t="s">
        <v>48</v>
      </c>
      <c r="C337" s="58" t="s">
        <v>124</v>
      </c>
      <c r="D337" s="58" t="s">
        <v>179</v>
      </c>
      <c r="E337" s="51" t="str">
        <f>IF(C337&lt;&gt;"",VLOOKUP(MID(C337,18,5),LISTAS·PAPP!$E$4:$F$76,2,0),"")</f>
        <v>LOS_RÍOS</v>
      </c>
      <c r="F337" s="58" t="s">
        <v>339</v>
      </c>
      <c r="G337" s="51" t="str">
        <f>IF(F337&lt;&gt;"",VLOOKUP(F337,LISTAS·PAPP!$R$3:$T$221,3,0),"")</f>
        <v xml:space="preserve"> </v>
      </c>
      <c r="H337" s="58" t="s">
        <v>1053</v>
      </c>
      <c r="I337" s="66" t="s">
        <v>1054</v>
      </c>
      <c r="J337" s="66" t="s">
        <v>1055</v>
      </c>
      <c r="K337" s="67">
        <v>0</v>
      </c>
      <c r="L337" s="66" t="s">
        <v>1056</v>
      </c>
      <c r="M337" s="60">
        <v>0</v>
      </c>
      <c r="N337" s="60"/>
      <c r="O337" s="60">
        <v>0</v>
      </c>
      <c r="P337" s="60">
        <v>0</v>
      </c>
      <c r="Q337" s="60">
        <v>0</v>
      </c>
      <c r="R337" s="60">
        <v>0</v>
      </c>
      <c r="S337" s="60">
        <v>520</v>
      </c>
      <c r="T337" s="60">
        <v>0</v>
      </c>
      <c r="U337" s="60">
        <v>0</v>
      </c>
      <c r="V337" s="60">
        <v>520</v>
      </c>
      <c r="W337" s="60">
        <v>0</v>
      </c>
      <c r="X337" s="60">
        <v>0</v>
      </c>
      <c r="Y337" s="52" t="str">
        <f>IF(A337&lt;&gt;"",IF(D337="DIRECCIÓN_DE_TRANSFERENCIAS","280 0031",VLOOKUP(C337,LISTAS·PAPP!$C$3:$D$76,2,0)),"")</f>
        <v>280 5450</v>
      </c>
      <c r="Z337" s="61">
        <v>5036</v>
      </c>
      <c r="AA337" s="62">
        <v>5045</v>
      </c>
      <c r="AB337" s="62" t="s">
        <v>178</v>
      </c>
      <c r="AC337" s="65" t="str">
        <f>IF(D337&lt;&gt;"",VLOOKUP(D337,LISTAS·PAPP!$I$3:$M$16,2,0),"")</f>
        <v>58</v>
      </c>
      <c r="AD337" s="51" t="str">
        <f>IF(D337&lt;&gt;"",VLOOKUP(D337,LISTAS·PAPP!$I$3:$M$16,3,0),"")</f>
        <v>SERVICIOS_DE_ATENCIÓN_GERONTOLÓGICA</v>
      </c>
      <c r="AE337" s="52" t="str">
        <f>IF(D337&lt;&gt;"",VLOOKUP(D337,LISTAS·PAPP!$I$3:$M$16,4,0),"")</f>
        <v>001</v>
      </c>
      <c r="AF337" s="51" t="str">
        <f>IF(D337&lt;&gt;"",VLOOKUP(D337,LISTAS·PAPP!$I$3:$M$16,5,0),"")</f>
        <v>AMPLIACION_DE_COBERTURA_Y_MEJORAMIENTO_DE_LOS_SERVICIOS_DE_ATENCION_A_PERSONAS_ADULTAS_MAYORES_EN_24_PROVINCIAS_DEL_PAIS</v>
      </c>
      <c r="AG337" s="52" t="str">
        <f>IF(AH337&lt;&gt;"",VLOOKUP(AH337,LISTAS·PAPP!$O$3:$P$74,2,0),"")</f>
        <v>001</v>
      </c>
      <c r="AH337" s="58" t="s">
        <v>865</v>
      </c>
      <c r="AI337" s="60" t="s">
        <v>471</v>
      </c>
      <c r="AJ337" s="51" t="str">
        <f>IF(AI337&lt;&gt;"",VLOOKUP(AI337,LISTAS·PAPP!$X$4:$Y$80,2,0),"")</f>
        <v>NO APLICA</v>
      </c>
      <c r="AK337" s="58" t="s">
        <v>635</v>
      </c>
      <c r="AL337" s="60">
        <v>780204</v>
      </c>
      <c r="AM337" s="51" t="str">
        <f>IF(ISERROR(VLOOKUP(AL337,LISTAS·PAPP!$AD$4:$AE$334,2,0))," ",VLOOKUP(AL337,LISTAS·PAPP!$AD$4:$AE$334,2,0))</f>
        <v>Transferencias o Donaciones al Sector Privado no Financiero</v>
      </c>
      <c r="AN337" s="63">
        <v>0</v>
      </c>
      <c r="AO337" s="64">
        <v>0</v>
      </c>
      <c r="AP337" s="64">
        <v>0</v>
      </c>
      <c r="AQ337" s="64">
        <v>0</v>
      </c>
      <c r="AR337" s="64">
        <v>0</v>
      </c>
      <c r="AS337" s="64">
        <v>0</v>
      </c>
      <c r="AT337" s="64">
        <v>0</v>
      </c>
      <c r="AU337" s="64">
        <v>0</v>
      </c>
      <c r="AV337" s="64">
        <v>0</v>
      </c>
      <c r="AW337" s="64">
        <v>0</v>
      </c>
      <c r="AX337" s="64">
        <v>0</v>
      </c>
      <c r="AY337" s="64">
        <v>0</v>
      </c>
      <c r="AZ337" s="64">
        <v>0</v>
      </c>
      <c r="BA337" s="53">
        <f t="shared" si="16"/>
        <v>0</v>
      </c>
      <c r="BB337" s="54" t="str">
        <f t="shared" si="17"/>
        <v>OK</v>
      </c>
      <c r="BC337" s="55" t="str">
        <f t="shared" si="18"/>
        <v xml:space="preserve">                </v>
      </c>
    </row>
    <row r="338" spans="1:55" ht="50.1" customHeight="1" x14ac:dyDescent="0.25">
      <c r="A338" s="58" t="s">
        <v>39</v>
      </c>
      <c r="B338" s="58" t="s">
        <v>48</v>
      </c>
      <c r="C338" s="58" t="s">
        <v>114</v>
      </c>
      <c r="D338" s="58" t="s">
        <v>179</v>
      </c>
      <c r="E338" s="51" t="str">
        <f>IF(C338&lt;&gt;"",VLOOKUP(MID(C338,18,5),LISTAS·PAPP!$E$4:$F$76,2,0),"")</f>
        <v>GALÁPAGOS</v>
      </c>
      <c r="F338" s="58" t="s">
        <v>284</v>
      </c>
      <c r="G338" s="51" t="str">
        <f>IF(F338&lt;&gt;"",VLOOKUP(F338,LISTAS·PAPP!$R$3:$T$221,3,0),"")</f>
        <v xml:space="preserve"> </v>
      </c>
      <c r="H338" s="58" t="s">
        <v>1053</v>
      </c>
      <c r="I338" s="66" t="s">
        <v>1054</v>
      </c>
      <c r="J338" s="66" t="s">
        <v>1055</v>
      </c>
      <c r="K338" s="67">
        <v>80</v>
      </c>
      <c r="L338" s="66" t="s">
        <v>1056</v>
      </c>
      <c r="M338" s="60">
        <v>0</v>
      </c>
      <c r="N338" s="60">
        <v>0</v>
      </c>
      <c r="O338" s="60">
        <v>80</v>
      </c>
      <c r="P338" s="60">
        <v>80</v>
      </c>
      <c r="Q338" s="60">
        <v>0</v>
      </c>
      <c r="R338" s="60">
        <v>0</v>
      </c>
      <c r="S338" s="60">
        <v>80</v>
      </c>
      <c r="T338" s="60">
        <v>0</v>
      </c>
      <c r="U338" s="60">
        <v>0</v>
      </c>
      <c r="V338" s="60">
        <v>80</v>
      </c>
      <c r="W338" s="60">
        <v>0</v>
      </c>
      <c r="X338" s="60">
        <v>0</v>
      </c>
      <c r="Y338" s="52" t="str">
        <f>IF(A338&lt;&gt;"",IF(D338="DIRECCIÓN_DE_TRANSFERENCIAS","280 0031",VLOOKUP(C338,LISTAS·PAPP!$C$3:$D$76,2,0)),"")</f>
        <v>280 5610</v>
      </c>
      <c r="Z338" s="61">
        <v>5036</v>
      </c>
      <c r="AA338" s="62">
        <v>5045</v>
      </c>
      <c r="AB338" s="62" t="s">
        <v>178</v>
      </c>
      <c r="AC338" s="65" t="str">
        <f>IF(D338&lt;&gt;"",VLOOKUP(D338,LISTAS·PAPP!$I$3:$M$16,2,0),"")</f>
        <v>58</v>
      </c>
      <c r="AD338" s="51" t="str">
        <f>IF(D338&lt;&gt;"",VLOOKUP(D338,LISTAS·PAPP!$I$3:$M$16,3,0),"")</f>
        <v>SERVICIOS_DE_ATENCIÓN_GERONTOLÓGICA</v>
      </c>
      <c r="AE338" s="52" t="str">
        <f>IF(D338&lt;&gt;"",VLOOKUP(D338,LISTAS·PAPP!$I$3:$M$16,4,0),"")</f>
        <v>001</v>
      </c>
      <c r="AF338" s="51" t="str">
        <f>IF(D338&lt;&gt;"",VLOOKUP(D338,LISTAS·PAPP!$I$3:$M$16,5,0),"")</f>
        <v>AMPLIACION_DE_COBERTURA_Y_MEJORAMIENTO_DE_LOS_SERVICIOS_DE_ATENCION_A_PERSONAS_ADULTAS_MAYORES_EN_24_PROVINCIAS_DEL_PAIS</v>
      </c>
      <c r="AG338" s="52" t="str">
        <f>IF(AH338&lt;&gt;"",VLOOKUP(AH338,LISTAS·PAPP!$O$3:$P$74,2,0),"")</f>
        <v>001</v>
      </c>
      <c r="AH338" s="58" t="s">
        <v>865</v>
      </c>
      <c r="AI338" s="60" t="s">
        <v>471</v>
      </c>
      <c r="AJ338" s="51" t="str">
        <f>IF(AI338&lt;&gt;"",VLOOKUP(AI338,LISTAS·PAPP!$X$4:$Y$80,2,0),"")</f>
        <v>NO APLICA</v>
      </c>
      <c r="AK338" s="58" t="s">
        <v>635</v>
      </c>
      <c r="AL338" s="60">
        <v>780204</v>
      </c>
      <c r="AM338" s="51" t="str">
        <f>IF(ISERROR(VLOOKUP(AL338,LISTAS·PAPP!$AD$4:$AE$334,2,0))," ",VLOOKUP(AL338,LISTAS·PAPP!$AD$4:$AE$334,2,0))</f>
        <v>Transferencias o Donaciones al Sector Privado no Financiero</v>
      </c>
      <c r="AN338" s="63">
        <v>252074.21</v>
      </c>
      <c r="AO338" s="64">
        <v>0</v>
      </c>
      <c r="AP338" s="64">
        <v>0</v>
      </c>
      <c r="AQ338" s="64">
        <v>0</v>
      </c>
      <c r="AR338" s="64">
        <v>8493.0400000000009</v>
      </c>
      <c r="AS338" s="64">
        <v>0</v>
      </c>
      <c r="AT338" s="64">
        <v>0</v>
      </c>
      <c r="AU338" s="64">
        <v>0</v>
      </c>
      <c r="AV338" s="64">
        <v>8493.02</v>
      </c>
      <c r="AW338" s="64">
        <v>0</v>
      </c>
      <c r="AX338" s="64">
        <v>4960.29</v>
      </c>
      <c r="AY338" s="64">
        <v>701.73</v>
      </c>
      <c r="AZ338" s="64">
        <v>229426.13</v>
      </c>
      <c r="BA338" s="53">
        <f t="shared" si="16"/>
        <v>252074.21000000002</v>
      </c>
      <c r="BB338" s="54" t="str">
        <f t="shared" si="17"/>
        <v>OK</v>
      </c>
      <c r="BC338" s="55" t="str">
        <f t="shared" si="18"/>
        <v xml:space="preserve">                </v>
      </c>
    </row>
    <row r="339" spans="1:55" ht="50.1" customHeight="1" x14ac:dyDescent="0.25">
      <c r="A339" s="58" t="s">
        <v>39</v>
      </c>
      <c r="B339" s="58" t="s">
        <v>48</v>
      </c>
      <c r="C339" s="58" t="s">
        <v>114</v>
      </c>
      <c r="D339" s="58" t="s">
        <v>179</v>
      </c>
      <c r="E339" s="51" t="str">
        <f>IF(C339&lt;&gt;"",VLOOKUP(MID(C339,18,5),LISTAS·PAPP!$E$4:$F$76,2,0),"")</f>
        <v>GALÁPAGOS</v>
      </c>
      <c r="F339" s="58" t="s">
        <v>284</v>
      </c>
      <c r="G339" s="51" t="str">
        <f>IF(F339&lt;&gt;"",VLOOKUP(F339,LISTAS·PAPP!$R$3:$T$221,3,0),"")</f>
        <v xml:space="preserve"> </v>
      </c>
      <c r="H339" s="58" t="s">
        <v>1053</v>
      </c>
      <c r="I339" s="66" t="s">
        <v>1054</v>
      </c>
      <c r="J339" s="66" t="s">
        <v>1055</v>
      </c>
      <c r="K339" s="67">
        <v>120</v>
      </c>
      <c r="L339" s="66" t="s">
        <v>1056</v>
      </c>
      <c r="M339" s="60">
        <v>0</v>
      </c>
      <c r="N339" s="60">
        <v>0</v>
      </c>
      <c r="O339" s="60">
        <v>120</v>
      </c>
      <c r="P339" s="60">
        <v>120</v>
      </c>
      <c r="Q339" s="60">
        <v>0</v>
      </c>
      <c r="R339" s="60">
        <v>0</v>
      </c>
      <c r="S339" s="60">
        <v>120</v>
      </c>
      <c r="T339" s="60">
        <v>0</v>
      </c>
      <c r="U339" s="60">
        <v>0</v>
      </c>
      <c r="V339" s="60">
        <v>120</v>
      </c>
      <c r="W339" s="60">
        <v>0</v>
      </c>
      <c r="X339" s="60">
        <v>0</v>
      </c>
      <c r="Y339" s="52" t="str">
        <f>IF(A339&lt;&gt;"",IF(D339="DIRECCIÓN_DE_TRANSFERENCIAS","280 0031",VLOOKUP(C339,LISTAS·PAPP!$C$3:$D$76,2,0)),"")</f>
        <v>280 5610</v>
      </c>
      <c r="Z339" s="61">
        <v>5036</v>
      </c>
      <c r="AA339" s="62">
        <v>5045</v>
      </c>
      <c r="AB339" s="62" t="s">
        <v>178</v>
      </c>
      <c r="AC339" s="65" t="str">
        <f>IF(D339&lt;&gt;"",VLOOKUP(D339,LISTAS·PAPP!$I$3:$M$16,2,0),"")</f>
        <v>58</v>
      </c>
      <c r="AD339" s="51" t="str">
        <f>IF(D339&lt;&gt;"",VLOOKUP(D339,LISTAS·PAPP!$I$3:$M$16,3,0),"")</f>
        <v>SERVICIOS_DE_ATENCIÓN_GERONTOLÓGICA</v>
      </c>
      <c r="AE339" s="52" t="str">
        <f>IF(D339&lt;&gt;"",VLOOKUP(D339,LISTAS·PAPP!$I$3:$M$16,4,0),"")</f>
        <v>001</v>
      </c>
      <c r="AF339" s="51" t="str">
        <f>IF(D339&lt;&gt;"",VLOOKUP(D339,LISTAS·PAPP!$I$3:$M$16,5,0),"")</f>
        <v>AMPLIACION_DE_COBERTURA_Y_MEJORAMIENTO_DE_LOS_SERVICIOS_DE_ATENCION_A_PERSONAS_ADULTAS_MAYORES_EN_24_PROVINCIAS_DEL_PAIS</v>
      </c>
      <c r="AG339" s="52" t="str">
        <f>IF(AH339&lt;&gt;"",VLOOKUP(AH339,LISTAS·PAPP!$O$3:$P$74,2,0),"")</f>
        <v>001</v>
      </c>
      <c r="AH339" s="58" t="s">
        <v>865</v>
      </c>
      <c r="AI339" s="60" t="s">
        <v>471</v>
      </c>
      <c r="AJ339" s="51" t="str">
        <f>IF(AI339&lt;&gt;"",VLOOKUP(AI339,LISTAS·PAPP!$X$4:$Y$80,2,0),"")</f>
        <v>NO APLICA</v>
      </c>
      <c r="AK339" s="58" t="s">
        <v>635</v>
      </c>
      <c r="AL339" s="60">
        <v>780104</v>
      </c>
      <c r="AM339" s="51" t="str">
        <f>IF(ISERROR(VLOOKUP(AL339,LISTAS·PAPP!$AD$4:$AE$334,2,0))," ",VLOOKUP(AL339,LISTAS·PAPP!$AD$4:$AE$334,2,0))</f>
        <v>A Gobiernos Autónomos Descentralizados</v>
      </c>
      <c r="AN339" s="63">
        <v>38076.449999999997</v>
      </c>
      <c r="AO339" s="64">
        <v>0</v>
      </c>
      <c r="AP339" s="64">
        <v>0</v>
      </c>
      <c r="AQ339" s="64">
        <v>0</v>
      </c>
      <c r="AR339" s="64">
        <v>15230.58</v>
      </c>
      <c r="AS339" s="64">
        <v>0</v>
      </c>
      <c r="AT339" s="64">
        <v>0</v>
      </c>
      <c r="AU339" s="64">
        <v>0</v>
      </c>
      <c r="AV339" s="64">
        <v>5017.34</v>
      </c>
      <c r="AW339" s="64">
        <v>0</v>
      </c>
      <c r="AX339" s="64">
        <v>7180.7</v>
      </c>
      <c r="AY339" s="64">
        <v>10647.83</v>
      </c>
      <c r="AZ339" s="64">
        <v>0</v>
      </c>
      <c r="BA339" s="53">
        <f t="shared" si="16"/>
        <v>38076.449999999997</v>
      </c>
      <c r="BB339" s="54" t="str">
        <f t="shared" si="17"/>
        <v>OK</v>
      </c>
      <c r="BC339" s="55" t="str">
        <f t="shared" si="18"/>
        <v xml:space="preserve">                </v>
      </c>
    </row>
    <row r="340" spans="1:55" ht="50.1" customHeight="1" x14ac:dyDescent="0.25">
      <c r="A340" s="58" t="s">
        <v>39</v>
      </c>
      <c r="B340" s="58" t="s">
        <v>48</v>
      </c>
      <c r="C340" s="58" t="s">
        <v>126</v>
      </c>
      <c r="D340" s="58" t="s">
        <v>179</v>
      </c>
      <c r="E340" s="51" t="str">
        <f>IF(C340&lt;&gt;"",VLOOKUP(MID(C340,18,5),LISTAS·PAPP!$E$4:$F$76,2,0),"")</f>
        <v>SANTA_ELENA</v>
      </c>
      <c r="F340" s="58" t="s">
        <v>396</v>
      </c>
      <c r="G340" s="51" t="str">
        <f>IF(F340&lt;&gt;"",VLOOKUP(F340,LISTAS·PAPP!$R$3:$T$221,3,0),"")</f>
        <v xml:space="preserve"> </v>
      </c>
      <c r="H340" s="58" t="s">
        <v>1053</v>
      </c>
      <c r="I340" s="66" t="s">
        <v>1054</v>
      </c>
      <c r="J340" s="66" t="s">
        <v>1055</v>
      </c>
      <c r="K340" s="67">
        <v>1136</v>
      </c>
      <c r="L340" s="66" t="s">
        <v>1056</v>
      </c>
      <c r="M340" s="60">
        <v>0</v>
      </c>
      <c r="N340" s="60">
        <v>0</v>
      </c>
      <c r="O340" s="60">
        <v>1136</v>
      </c>
      <c r="P340" s="60">
        <v>1136</v>
      </c>
      <c r="Q340" s="60">
        <v>0</v>
      </c>
      <c r="R340" s="60">
        <v>0</v>
      </c>
      <c r="S340" s="60">
        <v>416</v>
      </c>
      <c r="T340" s="60">
        <v>0</v>
      </c>
      <c r="U340" s="60">
        <v>0</v>
      </c>
      <c r="V340" s="60">
        <v>416</v>
      </c>
      <c r="W340" s="60">
        <v>0</v>
      </c>
      <c r="X340" s="60">
        <v>0</v>
      </c>
      <c r="Y340" s="52" t="str">
        <f>IF(A340&lt;&gt;"",IF(D340="DIRECCIÓN_DE_TRANSFERENCIAS","280 0031",VLOOKUP(C340,LISTAS·PAPP!$C$3:$D$76,2,0)),"")</f>
        <v>280 5730</v>
      </c>
      <c r="Z340" s="61">
        <v>5036</v>
      </c>
      <c r="AA340" s="62">
        <v>5045</v>
      </c>
      <c r="AB340" s="62" t="s">
        <v>178</v>
      </c>
      <c r="AC340" s="65" t="str">
        <f>IF(D340&lt;&gt;"",VLOOKUP(D340,LISTAS·PAPP!$I$3:$M$16,2,0),"")</f>
        <v>58</v>
      </c>
      <c r="AD340" s="51" t="str">
        <f>IF(D340&lt;&gt;"",VLOOKUP(D340,LISTAS·PAPP!$I$3:$M$16,3,0),"")</f>
        <v>SERVICIOS_DE_ATENCIÓN_GERONTOLÓGICA</v>
      </c>
      <c r="AE340" s="52" t="str">
        <f>IF(D340&lt;&gt;"",VLOOKUP(D340,LISTAS·PAPP!$I$3:$M$16,4,0),"")</f>
        <v>001</v>
      </c>
      <c r="AF340" s="51" t="str">
        <f>IF(D340&lt;&gt;"",VLOOKUP(D340,LISTAS·PAPP!$I$3:$M$16,5,0),"")</f>
        <v>AMPLIACION_DE_COBERTURA_Y_MEJORAMIENTO_DE_LOS_SERVICIOS_DE_ATENCION_A_PERSONAS_ADULTAS_MAYORES_EN_24_PROVINCIAS_DEL_PAIS</v>
      </c>
      <c r="AG340" s="52" t="str">
        <f>IF(AH340&lt;&gt;"",VLOOKUP(AH340,LISTAS·PAPP!$O$3:$P$74,2,0),"")</f>
        <v>001</v>
      </c>
      <c r="AH340" s="58" t="s">
        <v>865</v>
      </c>
      <c r="AI340" s="60" t="s">
        <v>471</v>
      </c>
      <c r="AJ340" s="51" t="str">
        <f>IF(AI340&lt;&gt;"",VLOOKUP(AI340,LISTAS·PAPP!$X$4:$Y$80,2,0),"")</f>
        <v>NO APLICA</v>
      </c>
      <c r="AK340" s="58" t="s">
        <v>635</v>
      </c>
      <c r="AL340" s="60">
        <v>780104</v>
      </c>
      <c r="AM340" s="51" t="str">
        <f>IF(ISERROR(VLOOKUP(AL340,LISTAS·PAPP!$AD$4:$AE$334,2,0))," ",VLOOKUP(AL340,LISTAS·PAPP!$AD$4:$AE$334,2,0))</f>
        <v>A Gobiernos Autónomos Descentralizados</v>
      </c>
      <c r="AN340" s="63">
        <v>22648.080000000002</v>
      </c>
      <c r="AO340" s="64">
        <v>0</v>
      </c>
      <c r="AP340" s="64">
        <v>0</v>
      </c>
      <c r="AQ340" s="64">
        <v>0</v>
      </c>
      <c r="AR340" s="64"/>
      <c r="AS340" s="64">
        <v>0</v>
      </c>
      <c r="AT340" s="64">
        <v>0</v>
      </c>
      <c r="AU340" s="64">
        <v>0</v>
      </c>
      <c r="AV340" s="64">
        <v>14566.63</v>
      </c>
      <c r="AW340" s="64">
        <v>7134.61</v>
      </c>
      <c r="AX340" s="64">
        <v>946.84</v>
      </c>
      <c r="AY340" s="64"/>
      <c r="AZ340" s="64">
        <v>0</v>
      </c>
      <c r="BA340" s="53">
        <f t="shared" si="16"/>
        <v>22648.079999999998</v>
      </c>
      <c r="BB340" s="54" t="str">
        <f t="shared" si="17"/>
        <v>OK</v>
      </c>
      <c r="BC340" s="55" t="str">
        <f t="shared" si="18"/>
        <v xml:space="preserve">                </v>
      </c>
    </row>
    <row r="341" spans="1:55" ht="50.1" customHeight="1" x14ac:dyDescent="0.25">
      <c r="A341" s="58" t="s">
        <v>39</v>
      </c>
      <c r="B341" s="58" t="s">
        <v>48</v>
      </c>
      <c r="C341" s="58" t="s">
        <v>126</v>
      </c>
      <c r="D341" s="58" t="s">
        <v>179</v>
      </c>
      <c r="E341" s="51" t="str">
        <f>IF(C341&lt;&gt;"",VLOOKUP(MID(C341,18,5),LISTAS·PAPP!$E$4:$F$76,2,0),"")</f>
        <v>SANTA_ELENA</v>
      </c>
      <c r="F341" s="58" t="s">
        <v>396</v>
      </c>
      <c r="G341" s="51" t="str">
        <f>IF(F341&lt;&gt;"",VLOOKUP(F341,LISTAS·PAPP!$R$3:$T$221,3,0),"")</f>
        <v xml:space="preserve"> </v>
      </c>
      <c r="H341" s="58" t="s">
        <v>1053</v>
      </c>
      <c r="I341" s="66" t="s">
        <v>1054</v>
      </c>
      <c r="J341" s="66" t="s">
        <v>1055</v>
      </c>
      <c r="K341" s="67">
        <v>284</v>
      </c>
      <c r="L341" s="66" t="s">
        <v>1056</v>
      </c>
      <c r="M341" s="60">
        <v>0</v>
      </c>
      <c r="N341" s="60">
        <v>0</v>
      </c>
      <c r="O341" s="60">
        <v>284</v>
      </c>
      <c r="P341" s="60">
        <v>284</v>
      </c>
      <c r="Q341" s="60">
        <v>0</v>
      </c>
      <c r="R341" s="60">
        <v>0</v>
      </c>
      <c r="S341" s="60">
        <v>104</v>
      </c>
      <c r="T341" s="60">
        <v>0</v>
      </c>
      <c r="U341" s="60">
        <v>0</v>
      </c>
      <c r="V341" s="60">
        <v>104</v>
      </c>
      <c r="W341" s="60">
        <v>0</v>
      </c>
      <c r="X341" s="60">
        <v>0</v>
      </c>
      <c r="Y341" s="52" t="str">
        <f>IF(A341&lt;&gt;"",IF(D341="DIRECCIÓN_DE_TRANSFERENCIAS","280 0031",VLOOKUP(C341,LISTAS·PAPP!$C$3:$D$76,2,0)),"")</f>
        <v>280 5730</v>
      </c>
      <c r="Z341" s="61">
        <v>5036</v>
      </c>
      <c r="AA341" s="62">
        <v>5045</v>
      </c>
      <c r="AB341" s="62" t="s">
        <v>178</v>
      </c>
      <c r="AC341" s="65" t="str">
        <f>IF(D341&lt;&gt;"",VLOOKUP(D341,LISTAS·PAPP!$I$3:$M$16,2,0),"")</f>
        <v>58</v>
      </c>
      <c r="AD341" s="51" t="str">
        <f>IF(D341&lt;&gt;"",VLOOKUP(D341,LISTAS·PAPP!$I$3:$M$16,3,0),"")</f>
        <v>SERVICIOS_DE_ATENCIÓN_GERONTOLÓGICA</v>
      </c>
      <c r="AE341" s="52" t="str">
        <f>IF(D341&lt;&gt;"",VLOOKUP(D341,LISTAS·PAPP!$I$3:$M$16,4,0),"")</f>
        <v>001</v>
      </c>
      <c r="AF341" s="51" t="str">
        <f>IF(D341&lt;&gt;"",VLOOKUP(D341,LISTAS·PAPP!$I$3:$M$16,5,0),"")</f>
        <v>AMPLIACION_DE_COBERTURA_Y_MEJORAMIENTO_DE_LOS_SERVICIOS_DE_ATENCION_A_PERSONAS_ADULTAS_MAYORES_EN_24_PROVINCIAS_DEL_PAIS</v>
      </c>
      <c r="AG341" s="52" t="str">
        <f>IF(AH341&lt;&gt;"",VLOOKUP(AH341,LISTAS·PAPP!$O$3:$P$74,2,0),"")</f>
        <v>001</v>
      </c>
      <c r="AH341" s="58" t="s">
        <v>865</v>
      </c>
      <c r="AI341" s="60" t="s">
        <v>471</v>
      </c>
      <c r="AJ341" s="51" t="str">
        <f>IF(AI341&lt;&gt;"",VLOOKUP(AI341,LISTAS·PAPP!$X$4:$Y$80,2,0),"")</f>
        <v>NO APLICA</v>
      </c>
      <c r="AK341" s="58" t="s">
        <v>635</v>
      </c>
      <c r="AL341" s="60">
        <v>780204</v>
      </c>
      <c r="AM341" s="51" t="str">
        <f>IF(ISERROR(VLOOKUP(AL341,LISTAS·PAPP!$AD$4:$AE$334,2,0))," ",VLOOKUP(AL341,LISTAS·PAPP!$AD$4:$AE$334,2,0))</f>
        <v>Transferencias o Donaciones al Sector Privado no Financiero</v>
      </c>
      <c r="AN341" s="63">
        <v>42593.29</v>
      </c>
      <c r="AO341" s="64">
        <v>0</v>
      </c>
      <c r="AP341" s="64">
        <v>0</v>
      </c>
      <c r="AQ341" s="64">
        <v>0</v>
      </c>
      <c r="AR341" s="64">
        <v>12777.99</v>
      </c>
      <c r="AS341" s="64">
        <v>4259.33</v>
      </c>
      <c r="AT341" s="64">
        <v>0</v>
      </c>
      <c r="AU341" s="64">
        <v>0</v>
      </c>
      <c r="AV341" s="64">
        <v>7756.27</v>
      </c>
      <c r="AW341" s="64">
        <v>0</v>
      </c>
      <c r="AX341" s="64">
        <v>0</v>
      </c>
      <c r="AY341" s="64">
        <v>17799.7</v>
      </c>
      <c r="AZ341" s="64">
        <v>0</v>
      </c>
      <c r="BA341" s="53">
        <f t="shared" si="16"/>
        <v>42593.29</v>
      </c>
      <c r="BB341" s="54" t="str">
        <f t="shared" si="17"/>
        <v>OK</v>
      </c>
      <c r="BC341" s="55" t="str">
        <f t="shared" si="18"/>
        <v xml:space="preserve">                </v>
      </c>
    </row>
    <row r="342" spans="1:55" ht="50.1" customHeight="1" x14ac:dyDescent="0.25">
      <c r="A342" s="58" t="s">
        <v>39</v>
      </c>
      <c r="B342" s="58" t="s">
        <v>49</v>
      </c>
      <c r="C342" s="58" t="s">
        <v>130</v>
      </c>
      <c r="D342" s="58" t="s">
        <v>179</v>
      </c>
      <c r="E342" s="51" t="str">
        <f>IF(C342&lt;&gt;"",VLOOKUP(MID(C342,18,5),LISTAS·PAPP!$E$4:$F$76,2,0),"")</f>
        <v>AZUAY</v>
      </c>
      <c r="F342" s="58" t="s">
        <v>209</v>
      </c>
      <c r="G342" s="51" t="str">
        <f>IF(F342&lt;&gt;"",VLOOKUP(F342,LISTAS·PAPP!$R$3:$T$221,3,0),"")</f>
        <v xml:space="preserve"> </v>
      </c>
      <c r="H342" s="58" t="s">
        <v>1053</v>
      </c>
      <c r="I342" s="66" t="s">
        <v>1054</v>
      </c>
      <c r="J342" s="66" t="s">
        <v>1055</v>
      </c>
      <c r="K342" s="67">
        <v>600</v>
      </c>
      <c r="L342" s="66" t="s">
        <v>1056</v>
      </c>
      <c r="M342" s="60">
        <v>0</v>
      </c>
      <c r="N342" s="60">
        <v>0</v>
      </c>
      <c r="O342" s="60">
        <v>600</v>
      </c>
      <c r="P342" s="60">
        <v>600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0</v>
      </c>
      <c r="W342" s="60">
        <v>0</v>
      </c>
      <c r="X342" s="60">
        <v>0</v>
      </c>
      <c r="Y342" s="52" t="str">
        <f>IF(A342&lt;&gt;"",IF(D342="DIRECCIÓN_DE_TRANSFERENCIAS","280 0031",VLOOKUP(C342,LISTAS·PAPP!$C$3:$D$76,2,0)),"")</f>
        <v>280 6110</v>
      </c>
      <c r="Z342" s="61">
        <v>5036</v>
      </c>
      <c r="AA342" s="62">
        <v>5045</v>
      </c>
      <c r="AB342" s="62" t="s">
        <v>178</v>
      </c>
      <c r="AC342" s="65" t="str">
        <f>IF(D342&lt;&gt;"",VLOOKUP(D342,LISTAS·PAPP!$I$3:$M$16,2,0),"")</f>
        <v>58</v>
      </c>
      <c r="AD342" s="51" t="str">
        <f>IF(D342&lt;&gt;"",VLOOKUP(D342,LISTAS·PAPP!$I$3:$M$16,3,0),"")</f>
        <v>SERVICIOS_DE_ATENCIÓN_GERONTOLÓGICA</v>
      </c>
      <c r="AE342" s="52" t="str">
        <f>IF(D342&lt;&gt;"",VLOOKUP(D342,LISTAS·PAPP!$I$3:$M$16,4,0),"")</f>
        <v>001</v>
      </c>
      <c r="AF342" s="51" t="str">
        <f>IF(D342&lt;&gt;"",VLOOKUP(D342,LISTAS·PAPP!$I$3:$M$16,5,0),"")</f>
        <v>AMPLIACION_DE_COBERTURA_Y_MEJORAMIENTO_DE_LOS_SERVICIOS_DE_ATENCION_A_PERSONAS_ADULTAS_MAYORES_EN_24_PROVINCIAS_DEL_PAIS</v>
      </c>
      <c r="AG342" s="52" t="str">
        <f>IF(AH342&lt;&gt;"",VLOOKUP(AH342,LISTAS·PAPP!$O$3:$P$74,2,0),"")</f>
        <v>001</v>
      </c>
      <c r="AH342" s="58" t="s">
        <v>865</v>
      </c>
      <c r="AI342" s="60" t="s">
        <v>471</v>
      </c>
      <c r="AJ342" s="51" t="str">
        <f>IF(AI342&lt;&gt;"",VLOOKUP(AI342,LISTAS·PAPP!$X$4:$Y$80,2,0),"")</f>
        <v>NO APLICA</v>
      </c>
      <c r="AK342" s="58" t="s">
        <v>635</v>
      </c>
      <c r="AL342" s="60">
        <v>780104</v>
      </c>
      <c r="AM342" s="51" t="str">
        <f>IF(ISERROR(VLOOKUP(AL342,LISTAS·PAPP!$AD$4:$AE$334,2,0))," ",VLOOKUP(AL342,LISTAS·PAPP!$AD$4:$AE$334,2,0))</f>
        <v>A Gobiernos Autónomos Descentralizados</v>
      </c>
      <c r="AN342" s="63">
        <v>172160.2</v>
      </c>
      <c r="AO342" s="64">
        <v>0</v>
      </c>
      <c r="AP342" s="64">
        <v>0</v>
      </c>
      <c r="AQ342" s="64">
        <v>0</v>
      </c>
      <c r="AR342" s="64">
        <v>11320.12</v>
      </c>
      <c r="AS342" s="64">
        <v>42450.46</v>
      </c>
      <c r="AT342" s="64">
        <v>11320.12</v>
      </c>
      <c r="AU342" s="64">
        <v>0</v>
      </c>
      <c r="AV342" s="64">
        <v>0</v>
      </c>
      <c r="AW342" s="64">
        <v>9645.93</v>
      </c>
      <c r="AX342" s="64">
        <v>2313.79</v>
      </c>
      <c r="AY342" s="64">
        <v>95109.78</v>
      </c>
      <c r="AZ342" s="64">
        <v>0</v>
      </c>
      <c r="BA342" s="53">
        <f t="shared" si="16"/>
        <v>172160.2</v>
      </c>
      <c r="BB342" s="54" t="str">
        <f t="shared" si="17"/>
        <v>OK</v>
      </c>
      <c r="BC342" s="55" t="str">
        <f t="shared" si="18"/>
        <v xml:space="preserve">                </v>
      </c>
    </row>
    <row r="343" spans="1:55" ht="50.1" customHeight="1" x14ac:dyDescent="0.25">
      <c r="A343" s="58" t="s">
        <v>39</v>
      </c>
      <c r="B343" s="58" t="s">
        <v>49</v>
      </c>
      <c r="C343" s="58" t="s">
        <v>130</v>
      </c>
      <c r="D343" s="58" t="s">
        <v>179</v>
      </c>
      <c r="E343" s="51" t="str">
        <f>IF(C343&lt;&gt;"",VLOOKUP(MID(C343,18,5),LISTAS·PAPP!$E$4:$F$76,2,0),"")</f>
        <v>AZUAY</v>
      </c>
      <c r="F343" s="58" t="s">
        <v>209</v>
      </c>
      <c r="G343" s="51" t="str">
        <f>IF(F343&lt;&gt;"",VLOOKUP(F343,LISTAS·PAPP!$R$3:$T$221,3,0),"")</f>
        <v xml:space="preserve"> </v>
      </c>
      <c r="H343" s="58" t="s">
        <v>1053</v>
      </c>
      <c r="I343" s="66" t="s">
        <v>1054</v>
      </c>
      <c r="J343" s="66" t="s">
        <v>1055</v>
      </c>
      <c r="K343" s="67">
        <v>0</v>
      </c>
      <c r="L343" s="66" t="s">
        <v>1056</v>
      </c>
      <c r="M343" s="60">
        <v>0</v>
      </c>
      <c r="N343" s="60">
        <v>0</v>
      </c>
      <c r="O343" s="60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0</v>
      </c>
      <c r="W343" s="60">
        <v>0</v>
      </c>
      <c r="X343" s="60">
        <v>0</v>
      </c>
      <c r="Y343" s="52" t="str">
        <f>IF(A343&lt;&gt;"",IF(D343="DIRECCIÓN_DE_TRANSFERENCIAS","280 0031",VLOOKUP(C343,LISTAS·PAPP!$C$3:$D$76,2,0)),"")</f>
        <v>280 6110</v>
      </c>
      <c r="Z343" s="61">
        <v>5036</v>
      </c>
      <c r="AA343" s="62">
        <v>5045</v>
      </c>
      <c r="AB343" s="62" t="s">
        <v>178</v>
      </c>
      <c r="AC343" s="65" t="str">
        <f>IF(D343&lt;&gt;"",VLOOKUP(D343,LISTAS·PAPP!$I$3:$M$16,2,0),"")</f>
        <v>58</v>
      </c>
      <c r="AD343" s="51" t="str">
        <f>IF(D343&lt;&gt;"",VLOOKUP(D343,LISTAS·PAPP!$I$3:$M$16,3,0),"")</f>
        <v>SERVICIOS_DE_ATENCIÓN_GERONTOLÓGICA</v>
      </c>
      <c r="AE343" s="52" t="str">
        <f>IF(D343&lt;&gt;"",VLOOKUP(D343,LISTAS·PAPP!$I$3:$M$16,4,0),"")</f>
        <v>001</v>
      </c>
      <c r="AF343" s="51" t="str">
        <f>IF(D343&lt;&gt;"",VLOOKUP(D343,LISTAS·PAPP!$I$3:$M$16,5,0),"")</f>
        <v>AMPLIACION_DE_COBERTURA_Y_MEJORAMIENTO_DE_LOS_SERVICIOS_DE_ATENCION_A_PERSONAS_ADULTAS_MAYORES_EN_24_PROVINCIAS_DEL_PAIS</v>
      </c>
      <c r="AG343" s="52" t="str">
        <f>IF(AH343&lt;&gt;"",VLOOKUP(AH343,LISTAS·PAPP!$O$3:$P$74,2,0),"")</f>
        <v>001</v>
      </c>
      <c r="AH343" s="58" t="s">
        <v>865</v>
      </c>
      <c r="AI343" s="60" t="s">
        <v>471</v>
      </c>
      <c r="AJ343" s="51" t="str">
        <f>IF(AI343&lt;&gt;"",VLOOKUP(AI343,LISTAS·PAPP!$X$4:$Y$80,2,0),"")</f>
        <v>NO APLICA</v>
      </c>
      <c r="AK343" s="58" t="s">
        <v>635</v>
      </c>
      <c r="AL343" s="60">
        <v>780204</v>
      </c>
      <c r="AM343" s="51" t="str">
        <f>IF(ISERROR(VLOOKUP(AL343,LISTAS·PAPP!$AD$4:$AE$334,2,0))," ",VLOOKUP(AL343,LISTAS·PAPP!$AD$4:$AE$334,2,0))</f>
        <v>Transferencias o Donaciones al Sector Privado no Financiero</v>
      </c>
      <c r="AN343" s="63">
        <v>0</v>
      </c>
      <c r="AO343" s="64">
        <v>0</v>
      </c>
      <c r="AP343" s="64">
        <v>0</v>
      </c>
      <c r="AQ343" s="64">
        <v>0</v>
      </c>
      <c r="AR343" s="64">
        <v>0</v>
      </c>
      <c r="AS343" s="64">
        <v>0</v>
      </c>
      <c r="AT343" s="64">
        <v>0</v>
      </c>
      <c r="AU343" s="64">
        <v>0</v>
      </c>
      <c r="AV343" s="64">
        <v>0</v>
      </c>
      <c r="AW343" s="64">
        <v>0</v>
      </c>
      <c r="AX343" s="64">
        <v>0</v>
      </c>
      <c r="AY343" s="64">
        <v>0</v>
      </c>
      <c r="AZ343" s="64">
        <v>0</v>
      </c>
      <c r="BA343" s="53">
        <f t="shared" si="16"/>
        <v>0</v>
      </c>
      <c r="BB343" s="54" t="str">
        <f t="shared" si="17"/>
        <v>OK</v>
      </c>
      <c r="BC343" s="55" t="str">
        <f t="shared" si="18"/>
        <v xml:space="preserve">                </v>
      </c>
    </row>
    <row r="344" spans="1:55" ht="50.1" customHeight="1" x14ac:dyDescent="0.25">
      <c r="A344" s="58" t="s">
        <v>39</v>
      </c>
      <c r="B344" s="58" t="s">
        <v>49</v>
      </c>
      <c r="C344" s="58" t="s">
        <v>132</v>
      </c>
      <c r="D344" s="58" t="s">
        <v>179</v>
      </c>
      <c r="E344" s="51" t="str">
        <f>IF(C344&lt;&gt;"",VLOOKUP(MID(C344,18,5),LISTAS·PAPP!$E$4:$F$76,2,0),"")</f>
        <v>AZUAY</v>
      </c>
      <c r="F344" s="58" t="s">
        <v>212</v>
      </c>
      <c r="G344" s="51" t="str">
        <f>IF(F344&lt;&gt;"",VLOOKUP(F344,LISTAS·PAPP!$R$3:$T$221,3,0),"")</f>
        <v xml:space="preserve"> </v>
      </c>
      <c r="H344" s="58" t="s">
        <v>1053</v>
      </c>
      <c r="I344" s="66" t="s">
        <v>1054</v>
      </c>
      <c r="J344" s="66" t="s">
        <v>1055</v>
      </c>
      <c r="K344" s="67">
        <v>300</v>
      </c>
      <c r="L344" s="66" t="s">
        <v>1056</v>
      </c>
      <c r="M344" s="60">
        <v>0</v>
      </c>
      <c r="N344" s="60">
        <v>0</v>
      </c>
      <c r="O344" s="60">
        <v>300</v>
      </c>
      <c r="P344" s="60">
        <v>300</v>
      </c>
      <c r="Q344" s="60">
        <v>0</v>
      </c>
      <c r="R344" s="60">
        <v>0</v>
      </c>
      <c r="S344" s="60">
        <v>0</v>
      </c>
      <c r="T344" s="60">
        <v>0</v>
      </c>
      <c r="U344" s="60">
        <v>0</v>
      </c>
      <c r="V344" s="60">
        <v>0</v>
      </c>
      <c r="W344" s="60">
        <v>0</v>
      </c>
      <c r="X344" s="60">
        <v>0</v>
      </c>
      <c r="Y344" s="52" t="str">
        <f>IF(A344&lt;&gt;"",IF(D344="DIRECCIÓN_DE_TRANSFERENCIAS","280 0031",VLOOKUP(C344,LISTAS·PAPP!$C$3:$D$76,2,0)),"")</f>
        <v>280 6210</v>
      </c>
      <c r="Z344" s="61">
        <v>5036</v>
      </c>
      <c r="AA344" s="62">
        <v>5045</v>
      </c>
      <c r="AB344" s="62" t="s">
        <v>178</v>
      </c>
      <c r="AC344" s="65" t="str">
        <f>IF(D344&lt;&gt;"",VLOOKUP(D344,LISTAS·PAPP!$I$3:$M$16,2,0),"")</f>
        <v>58</v>
      </c>
      <c r="AD344" s="51" t="str">
        <f>IF(D344&lt;&gt;"",VLOOKUP(D344,LISTAS·PAPP!$I$3:$M$16,3,0),"")</f>
        <v>SERVICIOS_DE_ATENCIÓN_GERONTOLÓGICA</v>
      </c>
      <c r="AE344" s="52" t="str">
        <f>IF(D344&lt;&gt;"",VLOOKUP(D344,LISTAS·PAPP!$I$3:$M$16,4,0),"")</f>
        <v>001</v>
      </c>
      <c r="AF344" s="51" t="str">
        <f>IF(D344&lt;&gt;"",VLOOKUP(D344,LISTAS·PAPP!$I$3:$M$16,5,0),"")</f>
        <v>AMPLIACION_DE_COBERTURA_Y_MEJORAMIENTO_DE_LOS_SERVICIOS_DE_ATENCION_A_PERSONAS_ADULTAS_MAYORES_EN_24_PROVINCIAS_DEL_PAIS</v>
      </c>
      <c r="AG344" s="52" t="str">
        <f>IF(AH344&lt;&gt;"",VLOOKUP(AH344,LISTAS·PAPP!$O$3:$P$74,2,0),"")</f>
        <v>001</v>
      </c>
      <c r="AH344" s="58" t="s">
        <v>865</v>
      </c>
      <c r="AI344" s="60" t="s">
        <v>471</v>
      </c>
      <c r="AJ344" s="51" t="str">
        <f>IF(AI344&lt;&gt;"",VLOOKUP(AI344,LISTAS·PAPP!$X$4:$Y$80,2,0),"")</f>
        <v>NO APLICA</v>
      </c>
      <c r="AK344" s="58" t="s">
        <v>635</v>
      </c>
      <c r="AL344" s="60">
        <v>780104</v>
      </c>
      <c r="AM344" s="51" t="str">
        <f>IF(ISERROR(VLOOKUP(AL344,LISTAS·PAPP!$AD$4:$AE$334,2,0))," ",VLOOKUP(AL344,LISTAS·PAPP!$AD$4:$AE$334,2,0))</f>
        <v>A Gobiernos Autónomos Descentralizados</v>
      </c>
      <c r="AN344" s="63">
        <v>70750.77</v>
      </c>
      <c r="AO344" s="64">
        <v>0</v>
      </c>
      <c r="AP344" s="64">
        <v>0</v>
      </c>
      <c r="AQ344" s="64">
        <v>0</v>
      </c>
      <c r="AR344" s="64">
        <v>31501.360000000001</v>
      </c>
      <c r="AS344" s="64">
        <v>0</v>
      </c>
      <c r="AT344" s="64">
        <v>0</v>
      </c>
      <c r="AU344" s="64">
        <v>14902.56</v>
      </c>
      <c r="AV344" s="64">
        <v>0</v>
      </c>
      <c r="AW344" s="64">
        <v>0</v>
      </c>
      <c r="AX344" s="64">
        <v>0</v>
      </c>
      <c r="AY344" s="64">
        <v>24346.85</v>
      </c>
      <c r="AZ344" s="64">
        <v>0</v>
      </c>
      <c r="BA344" s="53">
        <f t="shared" si="16"/>
        <v>70750.76999999999</v>
      </c>
      <c r="BB344" s="54" t="str">
        <f t="shared" si="17"/>
        <v>OK</v>
      </c>
      <c r="BC344" s="55" t="str">
        <f t="shared" si="18"/>
        <v xml:space="preserve">                </v>
      </c>
    </row>
    <row r="345" spans="1:55" ht="50.1" customHeight="1" x14ac:dyDescent="0.25">
      <c r="A345" s="58" t="s">
        <v>39</v>
      </c>
      <c r="B345" s="58" t="s">
        <v>49</v>
      </c>
      <c r="C345" s="58" t="s">
        <v>134</v>
      </c>
      <c r="D345" s="58" t="s">
        <v>179</v>
      </c>
      <c r="E345" s="51" t="str">
        <f>IF(C345&lt;&gt;"",VLOOKUP(MID(C345,18,5),LISTAS·PAPP!$E$4:$F$76,2,0),"")</f>
        <v>CAÑAR</v>
      </c>
      <c r="F345" s="58" t="s">
        <v>232</v>
      </c>
      <c r="G345" s="51" t="str">
        <f>IF(F345&lt;&gt;"",VLOOKUP(F345,LISTAS·PAPP!$R$3:$T$221,3,0),"")</f>
        <v xml:space="preserve"> </v>
      </c>
      <c r="H345" s="58" t="s">
        <v>1053</v>
      </c>
      <c r="I345" s="66" t="s">
        <v>1054</v>
      </c>
      <c r="J345" s="66" t="s">
        <v>1055</v>
      </c>
      <c r="K345" s="67">
        <v>150</v>
      </c>
      <c r="L345" s="66" t="s">
        <v>1056</v>
      </c>
      <c r="M345" s="60">
        <v>0</v>
      </c>
      <c r="N345" s="60">
        <v>0</v>
      </c>
      <c r="O345" s="60">
        <v>150</v>
      </c>
      <c r="P345" s="60">
        <v>150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52" t="str">
        <f>IF(A345&lt;&gt;"",IF(D345="DIRECCIÓN_DE_TRANSFERENCIAS","280 0031",VLOOKUP(C345,LISTAS·PAPP!$C$3:$D$76,2,0)),"")</f>
        <v>280 6310</v>
      </c>
      <c r="Z345" s="61">
        <v>5036</v>
      </c>
      <c r="AA345" s="62">
        <v>5045</v>
      </c>
      <c r="AB345" s="62" t="s">
        <v>178</v>
      </c>
      <c r="AC345" s="65" t="str">
        <f>IF(D345&lt;&gt;"",VLOOKUP(D345,LISTAS·PAPP!$I$3:$M$16,2,0),"")</f>
        <v>58</v>
      </c>
      <c r="AD345" s="51" t="str">
        <f>IF(D345&lt;&gt;"",VLOOKUP(D345,LISTAS·PAPP!$I$3:$M$16,3,0),"")</f>
        <v>SERVICIOS_DE_ATENCIÓN_GERONTOLÓGICA</v>
      </c>
      <c r="AE345" s="52" t="str">
        <f>IF(D345&lt;&gt;"",VLOOKUP(D345,LISTAS·PAPP!$I$3:$M$16,4,0),"")</f>
        <v>001</v>
      </c>
      <c r="AF345" s="51" t="str">
        <f>IF(D345&lt;&gt;"",VLOOKUP(D345,LISTAS·PAPP!$I$3:$M$16,5,0),"")</f>
        <v>AMPLIACION_DE_COBERTURA_Y_MEJORAMIENTO_DE_LOS_SERVICIOS_DE_ATENCION_A_PERSONAS_ADULTAS_MAYORES_EN_24_PROVINCIAS_DEL_PAIS</v>
      </c>
      <c r="AG345" s="52" t="str">
        <f>IF(AH345&lt;&gt;"",VLOOKUP(AH345,LISTAS·PAPP!$O$3:$P$74,2,0),"")</f>
        <v>001</v>
      </c>
      <c r="AH345" s="58" t="s">
        <v>865</v>
      </c>
      <c r="AI345" s="60" t="s">
        <v>471</v>
      </c>
      <c r="AJ345" s="51" t="str">
        <f>IF(AI345&lt;&gt;"",VLOOKUP(AI345,LISTAS·PAPP!$X$4:$Y$80,2,0),"")</f>
        <v>NO APLICA</v>
      </c>
      <c r="AK345" s="58" t="s">
        <v>635</v>
      </c>
      <c r="AL345" s="60">
        <v>780104</v>
      </c>
      <c r="AM345" s="51" t="str">
        <f>IF(ISERROR(VLOOKUP(AL345,LISTAS·PAPP!$AD$4:$AE$334,2,0))," ",VLOOKUP(AL345,LISTAS·PAPP!$AD$4:$AE$334,2,0))</f>
        <v>A Gobiernos Autónomos Descentralizados</v>
      </c>
      <c r="AN345" s="63">
        <v>28300.31</v>
      </c>
      <c r="AO345" s="64">
        <v>0</v>
      </c>
      <c r="AP345" s="64">
        <v>0</v>
      </c>
      <c r="AQ345" s="64">
        <v>0</v>
      </c>
      <c r="AR345" s="64">
        <v>14150.16</v>
      </c>
      <c r="AS345" s="64">
        <v>0</v>
      </c>
      <c r="AT345" s="64">
        <v>0</v>
      </c>
      <c r="AU345" s="64">
        <v>0</v>
      </c>
      <c r="AV345" s="64">
        <v>0</v>
      </c>
      <c r="AW345" s="64">
        <v>0</v>
      </c>
      <c r="AX345" s="64">
        <v>0</v>
      </c>
      <c r="AY345" s="64">
        <v>14150.15</v>
      </c>
      <c r="AZ345" s="64">
        <v>0</v>
      </c>
      <c r="BA345" s="53">
        <f t="shared" si="16"/>
        <v>28300.309999999998</v>
      </c>
      <c r="BB345" s="54" t="str">
        <f t="shared" si="17"/>
        <v>OK</v>
      </c>
      <c r="BC345" s="55" t="str">
        <f t="shared" si="18"/>
        <v xml:space="preserve">                </v>
      </c>
    </row>
    <row r="346" spans="1:55" ht="50.1" customHeight="1" x14ac:dyDescent="0.25">
      <c r="A346" s="58" t="s">
        <v>39</v>
      </c>
      <c r="B346" s="58" t="s">
        <v>49</v>
      </c>
      <c r="C346" s="58" t="s">
        <v>136</v>
      </c>
      <c r="D346" s="58" t="s">
        <v>179</v>
      </c>
      <c r="E346" s="51" t="str">
        <f>IF(C346&lt;&gt;"",VLOOKUP(MID(C346,18,5),LISTAS·PAPP!$E$4:$F$76,2,0),"")</f>
        <v>MORONA_SANTIAGO</v>
      </c>
      <c r="F346" s="58" t="s">
        <v>361</v>
      </c>
      <c r="G346" s="51" t="str">
        <f>IF(F346&lt;&gt;"",VLOOKUP(F346,LISTAS·PAPP!$R$3:$T$221,3,0),"")</f>
        <v>SUR</v>
      </c>
      <c r="H346" s="58" t="s">
        <v>1053</v>
      </c>
      <c r="I346" s="66" t="s">
        <v>1054</v>
      </c>
      <c r="J346" s="66" t="s">
        <v>1055</v>
      </c>
      <c r="K346" s="67">
        <v>375</v>
      </c>
      <c r="L346" s="66" t="s">
        <v>1056</v>
      </c>
      <c r="M346" s="60">
        <v>0</v>
      </c>
      <c r="N346" s="60">
        <v>0</v>
      </c>
      <c r="O346" s="60">
        <v>375</v>
      </c>
      <c r="P346" s="60">
        <v>375</v>
      </c>
      <c r="Q346" s="60">
        <v>0</v>
      </c>
      <c r="R346" s="60">
        <v>0</v>
      </c>
      <c r="S346" s="60">
        <v>0</v>
      </c>
      <c r="T346" s="60">
        <v>0</v>
      </c>
      <c r="U346" s="60">
        <v>0</v>
      </c>
      <c r="V346" s="60">
        <v>0</v>
      </c>
      <c r="W346" s="60">
        <v>0</v>
      </c>
      <c r="X346" s="60">
        <v>0</v>
      </c>
      <c r="Y346" s="52" t="str">
        <f>IF(A346&lt;&gt;"",IF(D346="DIRECCIÓN_DE_TRANSFERENCIAS","280 0031",VLOOKUP(C346,LISTAS·PAPP!$C$3:$D$76,2,0)),"")</f>
        <v>280 6410</v>
      </c>
      <c r="Z346" s="61">
        <v>5036</v>
      </c>
      <c r="AA346" s="62">
        <v>5045</v>
      </c>
      <c r="AB346" s="62" t="s">
        <v>178</v>
      </c>
      <c r="AC346" s="65" t="str">
        <f>IF(D346&lt;&gt;"",VLOOKUP(D346,LISTAS·PAPP!$I$3:$M$16,2,0),"")</f>
        <v>58</v>
      </c>
      <c r="AD346" s="51" t="str">
        <f>IF(D346&lt;&gt;"",VLOOKUP(D346,LISTAS·PAPP!$I$3:$M$16,3,0),"")</f>
        <v>SERVICIOS_DE_ATENCIÓN_GERONTOLÓGICA</v>
      </c>
      <c r="AE346" s="52" t="str">
        <f>IF(D346&lt;&gt;"",VLOOKUP(D346,LISTAS·PAPP!$I$3:$M$16,4,0),"")</f>
        <v>001</v>
      </c>
      <c r="AF346" s="51" t="str">
        <f>IF(D346&lt;&gt;"",VLOOKUP(D346,LISTAS·PAPP!$I$3:$M$16,5,0),"")</f>
        <v>AMPLIACION_DE_COBERTURA_Y_MEJORAMIENTO_DE_LOS_SERVICIOS_DE_ATENCION_A_PERSONAS_ADULTAS_MAYORES_EN_24_PROVINCIAS_DEL_PAIS</v>
      </c>
      <c r="AG346" s="52" t="str">
        <f>IF(AH346&lt;&gt;"",VLOOKUP(AH346,LISTAS·PAPP!$O$3:$P$74,2,0),"")</f>
        <v>001</v>
      </c>
      <c r="AH346" s="58" t="s">
        <v>865</v>
      </c>
      <c r="AI346" s="60" t="s">
        <v>471</v>
      </c>
      <c r="AJ346" s="51" t="str">
        <f>IF(AI346&lt;&gt;"",VLOOKUP(AI346,LISTAS·PAPP!$X$4:$Y$80,2,0),"")</f>
        <v>NO APLICA</v>
      </c>
      <c r="AK346" s="58" t="s">
        <v>635</v>
      </c>
      <c r="AL346" s="60">
        <v>780104</v>
      </c>
      <c r="AM346" s="51" t="str">
        <f>IF(ISERROR(VLOOKUP(AL346,LISTAS·PAPP!$AD$4:$AE$334,2,0))," ",VLOOKUP(AL346,LISTAS·PAPP!$AD$4:$AE$334,2,0))</f>
        <v>A Gobiernos Autónomos Descentralizados</v>
      </c>
      <c r="AN346" s="63">
        <v>131664.43</v>
      </c>
      <c r="AO346" s="64">
        <v>0</v>
      </c>
      <c r="AP346" s="64">
        <v>0</v>
      </c>
      <c r="AQ346" s="64">
        <v>0</v>
      </c>
      <c r="AR346" s="64">
        <v>39620.11</v>
      </c>
      <c r="AS346" s="64">
        <v>1808.07</v>
      </c>
      <c r="AT346" s="64">
        <v>5352.01</v>
      </c>
      <c r="AU346" s="64">
        <v>8737.91</v>
      </c>
      <c r="AV346" s="64">
        <v>5621.15</v>
      </c>
      <c r="AW346" s="64">
        <v>0</v>
      </c>
      <c r="AX346" s="64">
        <v>39840.15</v>
      </c>
      <c r="AY346" s="64">
        <v>30685.03</v>
      </c>
      <c r="AZ346" s="64">
        <v>0</v>
      </c>
      <c r="BA346" s="53">
        <f t="shared" si="16"/>
        <v>131664.43</v>
      </c>
      <c r="BB346" s="54" t="str">
        <f t="shared" si="17"/>
        <v>OK</v>
      </c>
      <c r="BC346" s="55" t="str">
        <f t="shared" si="18"/>
        <v xml:space="preserve">                </v>
      </c>
    </row>
    <row r="347" spans="1:55" ht="50.1" customHeight="1" x14ac:dyDescent="0.25">
      <c r="A347" s="58" t="s">
        <v>39</v>
      </c>
      <c r="B347" s="58" t="s">
        <v>50</v>
      </c>
      <c r="C347" s="58" t="s">
        <v>142</v>
      </c>
      <c r="D347" s="58" t="s">
        <v>179</v>
      </c>
      <c r="E347" s="51" t="str">
        <f>IF(C347&lt;&gt;"",VLOOKUP(MID(C347,18,5),LISTAS·PAPP!$E$4:$F$76,2,0),"")</f>
        <v>EL_ORO</v>
      </c>
      <c r="F347" s="58" t="s">
        <v>272</v>
      </c>
      <c r="G347" s="51" t="str">
        <f>IF(F347&lt;&gt;"",VLOOKUP(F347,LISTAS·PAPP!$R$3:$T$221,3,0),"")</f>
        <v>SUR</v>
      </c>
      <c r="H347" s="58" t="s">
        <v>1053</v>
      </c>
      <c r="I347" s="66" t="s">
        <v>1054</v>
      </c>
      <c r="J347" s="66" t="s">
        <v>1055</v>
      </c>
      <c r="K347" s="67">
        <v>445</v>
      </c>
      <c r="L347" s="66" t="s">
        <v>1056</v>
      </c>
      <c r="M347" s="60">
        <v>0</v>
      </c>
      <c r="N347" s="60">
        <v>0</v>
      </c>
      <c r="O347" s="60">
        <v>445</v>
      </c>
      <c r="P347" s="60">
        <v>445</v>
      </c>
      <c r="Q347" s="60">
        <v>0</v>
      </c>
      <c r="R347" s="60">
        <v>0</v>
      </c>
      <c r="S347" s="60">
        <v>0</v>
      </c>
      <c r="T347" s="60">
        <v>0</v>
      </c>
      <c r="U347" s="60">
        <v>0</v>
      </c>
      <c r="V347" s="60">
        <v>0</v>
      </c>
      <c r="W347" s="60">
        <v>0</v>
      </c>
      <c r="X347" s="60">
        <v>0</v>
      </c>
      <c r="Y347" s="52" t="str">
        <f>IF(A347&lt;&gt;"",IF(D347="DIRECCIÓN_DE_TRANSFERENCIAS","280 0031",VLOOKUP(C347,LISTAS·PAPP!$C$3:$D$76,2,0)),"")</f>
        <v>280 7210</v>
      </c>
      <c r="Z347" s="61">
        <v>5036</v>
      </c>
      <c r="AA347" s="62">
        <v>5045</v>
      </c>
      <c r="AB347" s="62" t="s">
        <v>178</v>
      </c>
      <c r="AC347" s="65" t="str">
        <f>IF(D347&lt;&gt;"",VLOOKUP(D347,LISTAS·PAPP!$I$3:$M$16,2,0),"")</f>
        <v>58</v>
      </c>
      <c r="AD347" s="51" t="str">
        <f>IF(D347&lt;&gt;"",VLOOKUP(D347,LISTAS·PAPP!$I$3:$M$16,3,0),"")</f>
        <v>SERVICIOS_DE_ATENCIÓN_GERONTOLÓGICA</v>
      </c>
      <c r="AE347" s="52" t="str">
        <f>IF(D347&lt;&gt;"",VLOOKUP(D347,LISTAS·PAPP!$I$3:$M$16,4,0),"")</f>
        <v>001</v>
      </c>
      <c r="AF347" s="51" t="str">
        <f>IF(D347&lt;&gt;"",VLOOKUP(D347,LISTAS·PAPP!$I$3:$M$16,5,0),"")</f>
        <v>AMPLIACION_DE_COBERTURA_Y_MEJORAMIENTO_DE_LOS_SERVICIOS_DE_ATENCION_A_PERSONAS_ADULTAS_MAYORES_EN_24_PROVINCIAS_DEL_PAIS</v>
      </c>
      <c r="AG347" s="52" t="str">
        <f>IF(AH347&lt;&gt;"",VLOOKUP(AH347,LISTAS·PAPP!$O$3:$P$74,2,0),"")</f>
        <v>001</v>
      </c>
      <c r="AH347" s="58" t="s">
        <v>865</v>
      </c>
      <c r="AI347" s="60" t="s">
        <v>471</v>
      </c>
      <c r="AJ347" s="51" t="str">
        <f>IF(AI347&lt;&gt;"",VLOOKUP(AI347,LISTAS·PAPP!$X$4:$Y$80,2,0),"")</f>
        <v>NO APLICA</v>
      </c>
      <c r="AK347" s="58" t="s">
        <v>635</v>
      </c>
      <c r="AL347" s="60">
        <v>780104</v>
      </c>
      <c r="AM347" s="51" t="str">
        <f>IF(ISERROR(VLOOKUP(AL347,LISTAS·PAPP!$AD$4:$AE$334,2,0))," ",VLOOKUP(AL347,LISTAS·PAPP!$AD$4:$AE$334,2,0))</f>
        <v>A Gobiernos Autónomos Descentralizados</v>
      </c>
      <c r="AN347" s="63">
        <v>38333.97</v>
      </c>
      <c r="AO347" s="64">
        <v>0</v>
      </c>
      <c r="AP347" s="64">
        <v>0</v>
      </c>
      <c r="AQ347" s="64">
        <v>0</v>
      </c>
      <c r="AR347" s="64">
        <v>15333.6</v>
      </c>
      <c r="AS347" s="64">
        <v>0</v>
      </c>
      <c r="AT347" s="64">
        <v>0</v>
      </c>
      <c r="AU347" s="64">
        <v>570.04</v>
      </c>
      <c r="AV347" s="64">
        <v>4152.74</v>
      </c>
      <c r="AW347" s="64">
        <v>0</v>
      </c>
      <c r="AX347" s="64">
        <v>8000.72</v>
      </c>
      <c r="AY347" s="64">
        <v>10276.870000000001</v>
      </c>
      <c r="AZ347" s="64">
        <v>0</v>
      </c>
      <c r="BA347" s="53">
        <f t="shared" si="16"/>
        <v>38333.97</v>
      </c>
      <c r="BB347" s="54" t="str">
        <f t="shared" si="17"/>
        <v>OK</v>
      </c>
      <c r="BC347" s="55" t="str">
        <f t="shared" si="18"/>
        <v xml:space="preserve">                </v>
      </c>
    </row>
    <row r="348" spans="1:55" ht="50.1" customHeight="1" x14ac:dyDescent="0.25">
      <c r="A348" s="58" t="s">
        <v>39</v>
      </c>
      <c r="B348" s="58" t="s">
        <v>50</v>
      </c>
      <c r="C348" s="58" t="s">
        <v>142</v>
      </c>
      <c r="D348" s="58" t="s">
        <v>179</v>
      </c>
      <c r="E348" s="51" t="str">
        <f>IF(C348&lt;&gt;"",VLOOKUP(MID(C348,18,5),LISTAS·PAPP!$E$4:$F$76,2,0),"")</f>
        <v>EL_ORO</v>
      </c>
      <c r="F348" s="58" t="s">
        <v>272</v>
      </c>
      <c r="G348" s="51" t="str">
        <f>IF(F348&lt;&gt;"",VLOOKUP(F348,LISTAS·PAPP!$R$3:$T$221,3,0),"")</f>
        <v>SUR</v>
      </c>
      <c r="H348" s="58" t="s">
        <v>1053</v>
      </c>
      <c r="I348" s="66" t="s">
        <v>1054</v>
      </c>
      <c r="J348" s="66" t="s">
        <v>1055</v>
      </c>
      <c r="K348" s="67">
        <v>150</v>
      </c>
      <c r="L348" s="66" t="s">
        <v>1056</v>
      </c>
      <c r="M348" s="60">
        <v>0</v>
      </c>
      <c r="N348" s="60">
        <v>0</v>
      </c>
      <c r="O348" s="60">
        <v>150</v>
      </c>
      <c r="P348" s="60">
        <v>150</v>
      </c>
      <c r="Q348" s="60">
        <v>0</v>
      </c>
      <c r="R348" s="60">
        <v>0</v>
      </c>
      <c r="S348" s="60">
        <v>0</v>
      </c>
      <c r="T348" s="60">
        <v>0</v>
      </c>
      <c r="U348" s="60">
        <v>0</v>
      </c>
      <c r="V348" s="60">
        <v>0</v>
      </c>
      <c r="W348" s="60">
        <v>0</v>
      </c>
      <c r="X348" s="60">
        <v>0</v>
      </c>
      <c r="Y348" s="52" t="str">
        <f>IF(A348&lt;&gt;"",IF(D348="DIRECCIÓN_DE_TRANSFERENCIAS","280 0031",VLOOKUP(C348,LISTAS·PAPP!$C$3:$D$76,2,0)),"")</f>
        <v>280 7210</v>
      </c>
      <c r="Z348" s="61">
        <v>5036</v>
      </c>
      <c r="AA348" s="62">
        <v>5045</v>
      </c>
      <c r="AB348" s="62" t="s">
        <v>178</v>
      </c>
      <c r="AC348" s="65" t="str">
        <f>IF(D348&lt;&gt;"",VLOOKUP(D348,LISTAS·PAPP!$I$3:$M$16,2,0),"")</f>
        <v>58</v>
      </c>
      <c r="AD348" s="51" t="str">
        <f>IF(D348&lt;&gt;"",VLOOKUP(D348,LISTAS·PAPP!$I$3:$M$16,3,0),"")</f>
        <v>SERVICIOS_DE_ATENCIÓN_GERONTOLÓGICA</v>
      </c>
      <c r="AE348" s="52" t="str">
        <f>IF(D348&lt;&gt;"",VLOOKUP(D348,LISTAS·PAPP!$I$3:$M$16,4,0),"")</f>
        <v>001</v>
      </c>
      <c r="AF348" s="51" t="str">
        <f>IF(D348&lt;&gt;"",VLOOKUP(D348,LISTAS·PAPP!$I$3:$M$16,5,0),"")</f>
        <v>AMPLIACION_DE_COBERTURA_Y_MEJORAMIENTO_DE_LOS_SERVICIOS_DE_ATENCION_A_PERSONAS_ADULTAS_MAYORES_EN_24_PROVINCIAS_DEL_PAIS</v>
      </c>
      <c r="AG348" s="52" t="str">
        <f>IF(AH348&lt;&gt;"",VLOOKUP(AH348,LISTAS·PAPP!$O$3:$P$74,2,0),"")</f>
        <v>001</v>
      </c>
      <c r="AH348" s="58" t="s">
        <v>865</v>
      </c>
      <c r="AI348" s="60" t="s">
        <v>471</v>
      </c>
      <c r="AJ348" s="51" t="str">
        <f>IF(AI348&lt;&gt;"",VLOOKUP(AI348,LISTAS·PAPP!$X$4:$Y$80,2,0),"")</f>
        <v>NO APLICA</v>
      </c>
      <c r="AK348" s="58" t="s">
        <v>635</v>
      </c>
      <c r="AL348" s="60">
        <v>780204</v>
      </c>
      <c r="AM348" s="51" t="str">
        <f>IF(ISERROR(VLOOKUP(AL348,LISTAS·PAPP!$AD$4:$AE$334,2,0))," ",VLOOKUP(AL348,LISTAS·PAPP!$AD$4:$AE$334,2,0))</f>
        <v>Transferencias o Donaciones al Sector Privado no Financiero</v>
      </c>
      <c r="AN348" s="63">
        <v>0</v>
      </c>
      <c r="AO348" s="64">
        <v>0</v>
      </c>
      <c r="AP348" s="64">
        <v>0</v>
      </c>
      <c r="AQ348" s="64">
        <v>0</v>
      </c>
      <c r="AR348" s="64">
        <v>0</v>
      </c>
      <c r="AS348" s="64">
        <v>0</v>
      </c>
      <c r="AT348" s="64">
        <v>0</v>
      </c>
      <c r="AU348" s="64">
        <v>0</v>
      </c>
      <c r="AV348" s="64">
        <v>0</v>
      </c>
      <c r="AW348" s="64">
        <v>0</v>
      </c>
      <c r="AX348" s="64">
        <v>0</v>
      </c>
      <c r="AY348" s="64">
        <v>0</v>
      </c>
      <c r="AZ348" s="64">
        <v>0</v>
      </c>
      <c r="BA348" s="53">
        <f t="shared" si="16"/>
        <v>0</v>
      </c>
      <c r="BB348" s="54" t="str">
        <f t="shared" si="17"/>
        <v>OK</v>
      </c>
      <c r="BC348" s="55" t="str">
        <f t="shared" si="18"/>
        <v xml:space="preserve">                </v>
      </c>
    </row>
    <row r="349" spans="1:55" ht="50.1" customHeight="1" x14ac:dyDescent="0.25">
      <c r="A349" s="58" t="s">
        <v>39</v>
      </c>
      <c r="B349" s="58" t="s">
        <v>50</v>
      </c>
      <c r="C349" s="58" t="s">
        <v>144</v>
      </c>
      <c r="D349" s="58" t="s">
        <v>179</v>
      </c>
      <c r="E349" s="51" t="str">
        <f>IF(C349&lt;&gt;"",VLOOKUP(MID(C349,18,5),LISTAS·PAPP!$E$4:$F$76,2,0),"")</f>
        <v>LOJA</v>
      </c>
      <c r="F349" s="58" t="s">
        <v>204</v>
      </c>
      <c r="G349" s="51" t="str">
        <f>IF(F349&lt;&gt;"",VLOOKUP(F349,LISTAS·PAPP!$R$3:$T$221,3,0),"")</f>
        <v>SUR</v>
      </c>
      <c r="H349" s="58" t="s">
        <v>1053</v>
      </c>
      <c r="I349" s="66" t="s">
        <v>1054</v>
      </c>
      <c r="J349" s="66" t="s">
        <v>1055</v>
      </c>
      <c r="K349" s="67">
        <v>600</v>
      </c>
      <c r="L349" s="66" t="s">
        <v>1056</v>
      </c>
      <c r="M349" s="60">
        <v>0</v>
      </c>
      <c r="N349" s="60">
        <v>0</v>
      </c>
      <c r="O349" s="60">
        <v>600</v>
      </c>
      <c r="P349" s="60">
        <v>600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0</v>
      </c>
      <c r="W349" s="60">
        <v>0</v>
      </c>
      <c r="X349" s="60">
        <v>0</v>
      </c>
      <c r="Y349" s="52" t="str">
        <f>IF(A349&lt;&gt;"",IF(D349="DIRECCIÓN_DE_TRANSFERENCIAS","280 0031",VLOOKUP(C349,LISTAS·PAPP!$C$3:$D$76,2,0)),"")</f>
        <v>280 7310</v>
      </c>
      <c r="Z349" s="61">
        <v>5036</v>
      </c>
      <c r="AA349" s="62">
        <v>5045</v>
      </c>
      <c r="AB349" s="62" t="s">
        <v>178</v>
      </c>
      <c r="AC349" s="65" t="str">
        <f>IF(D349&lt;&gt;"",VLOOKUP(D349,LISTAS·PAPP!$I$3:$M$16,2,0),"")</f>
        <v>58</v>
      </c>
      <c r="AD349" s="51" t="str">
        <f>IF(D349&lt;&gt;"",VLOOKUP(D349,LISTAS·PAPP!$I$3:$M$16,3,0),"")</f>
        <v>SERVICIOS_DE_ATENCIÓN_GERONTOLÓGICA</v>
      </c>
      <c r="AE349" s="52" t="str">
        <f>IF(D349&lt;&gt;"",VLOOKUP(D349,LISTAS·PAPP!$I$3:$M$16,4,0),"")</f>
        <v>001</v>
      </c>
      <c r="AF349" s="51" t="str">
        <f>IF(D349&lt;&gt;"",VLOOKUP(D349,LISTAS·PAPP!$I$3:$M$16,5,0),"")</f>
        <v>AMPLIACION_DE_COBERTURA_Y_MEJORAMIENTO_DE_LOS_SERVICIOS_DE_ATENCION_A_PERSONAS_ADULTAS_MAYORES_EN_24_PROVINCIAS_DEL_PAIS</v>
      </c>
      <c r="AG349" s="52" t="str">
        <f>IF(AH349&lt;&gt;"",VLOOKUP(AH349,LISTAS·PAPP!$O$3:$P$74,2,0),"")</f>
        <v>001</v>
      </c>
      <c r="AH349" s="58" t="s">
        <v>865</v>
      </c>
      <c r="AI349" s="60" t="s">
        <v>471</v>
      </c>
      <c r="AJ349" s="51" t="str">
        <f>IF(AI349&lt;&gt;"",VLOOKUP(AI349,LISTAS·PAPP!$X$4:$Y$80,2,0),"")</f>
        <v>NO APLICA</v>
      </c>
      <c r="AK349" s="58" t="s">
        <v>635</v>
      </c>
      <c r="AL349" s="60">
        <v>780104</v>
      </c>
      <c r="AM349" s="51" t="str">
        <f>IF(ISERROR(VLOOKUP(AL349,LISTAS·PAPP!$AD$4:$AE$334,2,0))," ",VLOOKUP(AL349,LISTAS·PAPP!$AD$4:$AE$334,2,0))</f>
        <v>A Gobiernos Autónomos Descentralizados</v>
      </c>
      <c r="AN349" s="63">
        <v>101158.99</v>
      </c>
      <c r="AO349" s="64">
        <v>0</v>
      </c>
      <c r="AP349" s="64">
        <v>0</v>
      </c>
      <c r="AQ349" s="64">
        <v>0</v>
      </c>
      <c r="AR349" s="64">
        <v>25555.97</v>
      </c>
      <c r="AS349" s="64">
        <v>0</v>
      </c>
      <c r="AT349" s="64">
        <v>0</v>
      </c>
      <c r="AU349" s="64">
        <v>0</v>
      </c>
      <c r="AV349" s="64">
        <v>8483.14</v>
      </c>
      <c r="AW349" s="64">
        <v>7065.14</v>
      </c>
      <c r="AX349" s="64">
        <v>6388.99</v>
      </c>
      <c r="AY349" s="64">
        <v>53665.75</v>
      </c>
      <c r="AZ349" s="64">
        <v>0</v>
      </c>
      <c r="BA349" s="53">
        <f t="shared" si="16"/>
        <v>101158.98999999999</v>
      </c>
      <c r="BB349" s="54" t="str">
        <f t="shared" si="17"/>
        <v>OK</v>
      </c>
      <c r="BC349" s="55" t="str">
        <f t="shared" si="18"/>
        <v xml:space="preserve">                </v>
      </c>
    </row>
    <row r="350" spans="1:55" ht="50.1" customHeight="1" x14ac:dyDescent="0.25">
      <c r="A350" s="58" t="s">
        <v>39</v>
      </c>
      <c r="B350" s="58" t="s">
        <v>50</v>
      </c>
      <c r="C350" s="58" t="s">
        <v>146</v>
      </c>
      <c r="D350" s="58" t="s">
        <v>179</v>
      </c>
      <c r="E350" s="51" t="str">
        <f>IF(C350&lt;&gt;"",VLOOKUP(MID(C350,18,5),LISTAS·PAPP!$E$4:$F$76,2,0),"")</f>
        <v>LOJA</v>
      </c>
      <c r="F350" s="58" t="s">
        <v>319</v>
      </c>
      <c r="G350" s="51" t="str">
        <f>IF(F350&lt;&gt;"",VLOOKUP(F350,LISTAS·PAPP!$R$3:$T$221,3,0),"")</f>
        <v>SUR</v>
      </c>
      <c r="H350" s="58" t="s">
        <v>1053</v>
      </c>
      <c r="I350" s="66" t="s">
        <v>1054</v>
      </c>
      <c r="J350" s="66" t="s">
        <v>1055</v>
      </c>
      <c r="K350" s="67">
        <v>200</v>
      </c>
      <c r="L350" s="66" t="s">
        <v>1056</v>
      </c>
      <c r="M350" s="60">
        <v>0</v>
      </c>
      <c r="N350" s="60">
        <v>0</v>
      </c>
      <c r="O350" s="60">
        <v>200</v>
      </c>
      <c r="P350" s="60">
        <v>200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0</v>
      </c>
      <c r="W350" s="60">
        <v>0</v>
      </c>
      <c r="X350" s="60">
        <v>0</v>
      </c>
      <c r="Y350" s="52" t="str">
        <f>IF(A350&lt;&gt;"",IF(D350="DIRECCIÓN_DE_TRANSFERENCIAS","280 0031",VLOOKUP(C350,LISTAS·PAPP!$C$3:$D$76,2,0)),"")</f>
        <v>280 7420</v>
      </c>
      <c r="Z350" s="61">
        <v>5036</v>
      </c>
      <c r="AA350" s="62">
        <v>5045</v>
      </c>
      <c r="AB350" s="62" t="s">
        <v>178</v>
      </c>
      <c r="AC350" s="65" t="str">
        <f>IF(D350&lt;&gt;"",VLOOKUP(D350,LISTAS·PAPP!$I$3:$M$16,2,0),"")</f>
        <v>58</v>
      </c>
      <c r="AD350" s="51" t="str">
        <f>IF(D350&lt;&gt;"",VLOOKUP(D350,LISTAS·PAPP!$I$3:$M$16,3,0),"")</f>
        <v>SERVICIOS_DE_ATENCIÓN_GERONTOLÓGICA</v>
      </c>
      <c r="AE350" s="52" t="str">
        <f>IF(D350&lt;&gt;"",VLOOKUP(D350,LISTAS·PAPP!$I$3:$M$16,4,0),"")</f>
        <v>001</v>
      </c>
      <c r="AF350" s="51" t="str">
        <f>IF(D350&lt;&gt;"",VLOOKUP(D350,LISTAS·PAPP!$I$3:$M$16,5,0),"")</f>
        <v>AMPLIACION_DE_COBERTURA_Y_MEJORAMIENTO_DE_LOS_SERVICIOS_DE_ATENCION_A_PERSONAS_ADULTAS_MAYORES_EN_24_PROVINCIAS_DEL_PAIS</v>
      </c>
      <c r="AG350" s="52" t="str">
        <f>IF(AH350&lt;&gt;"",VLOOKUP(AH350,LISTAS·PAPP!$O$3:$P$74,2,0),"")</f>
        <v>001</v>
      </c>
      <c r="AH350" s="58" t="s">
        <v>865</v>
      </c>
      <c r="AI350" s="60" t="s">
        <v>471</v>
      </c>
      <c r="AJ350" s="51" t="str">
        <f>IF(AI350&lt;&gt;"",VLOOKUP(AI350,LISTAS·PAPP!$X$4:$Y$80,2,0),"")</f>
        <v>NO APLICA</v>
      </c>
      <c r="AK350" s="58" t="s">
        <v>635</v>
      </c>
      <c r="AL350" s="60">
        <v>780104</v>
      </c>
      <c r="AM350" s="51" t="str">
        <f>IF(ISERROR(VLOOKUP(AL350,LISTAS·PAPP!$AD$4:$AE$334,2,0))," ",VLOOKUP(AL350,LISTAS·PAPP!$AD$4:$AE$334,2,0))</f>
        <v>A Gobiernos Autónomos Descentralizados</v>
      </c>
      <c r="AN350" s="63">
        <v>58565.8</v>
      </c>
      <c r="AO350" s="64">
        <v>0</v>
      </c>
      <c r="AP350" s="64">
        <v>0</v>
      </c>
      <c r="AQ350" s="64">
        <v>0</v>
      </c>
      <c r="AR350" s="64">
        <v>23426.3</v>
      </c>
      <c r="AS350" s="64">
        <v>0</v>
      </c>
      <c r="AT350" s="64">
        <v>0</v>
      </c>
      <c r="AU350" s="64">
        <v>0</v>
      </c>
      <c r="AV350" s="64">
        <v>16691.52</v>
      </c>
      <c r="AW350" s="64">
        <v>0</v>
      </c>
      <c r="AX350" s="64">
        <v>0</v>
      </c>
      <c r="AY350" s="64">
        <v>18447.98</v>
      </c>
      <c r="AZ350" s="64">
        <v>0</v>
      </c>
      <c r="BA350" s="53">
        <f t="shared" si="16"/>
        <v>58565.8</v>
      </c>
      <c r="BB350" s="54" t="str">
        <f t="shared" si="17"/>
        <v>OK</v>
      </c>
      <c r="BC350" s="55" t="str">
        <f t="shared" si="18"/>
        <v xml:space="preserve">                </v>
      </c>
    </row>
    <row r="351" spans="1:55" ht="50.1" customHeight="1" x14ac:dyDescent="0.25">
      <c r="A351" s="58" t="s">
        <v>39</v>
      </c>
      <c r="B351" s="58" t="s">
        <v>50</v>
      </c>
      <c r="C351" s="58" t="s">
        <v>146</v>
      </c>
      <c r="D351" s="58" t="s">
        <v>179</v>
      </c>
      <c r="E351" s="51" t="str">
        <f>IF(C351&lt;&gt;"",VLOOKUP(MID(C351,18,5),LISTAS·PAPP!$E$4:$F$76,2,0),"")</f>
        <v>LOJA</v>
      </c>
      <c r="F351" s="58" t="s">
        <v>319</v>
      </c>
      <c r="G351" s="51" t="str">
        <f>IF(F351&lt;&gt;"",VLOOKUP(F351,LISTAS·PAPP!$R$3:$T$221,3,0),"")</f>
        <v>SUR</v>
      </c>
      <c r="H351" s="58" t="s">
        <v>1053</v>
      </c>
      <c r="I351" s="66" t="s">
        <v>1054</v>
      </c>
      <c r="J351" s="66" t="s">
        <v>1055</v>
      </c>
      <c r="K351" s="67">
        <v>240</v>
      </c>
      <c r="L351" s="66" t="s">
        <v>1056</v>
      </c>
      <c r="M351" s="60">
        <v>0</v>
      </c>
      <c r="N351" s="60">
        <v>0</v>
      </c>
      <c r="O351" s="60">
        <v>240</v>
      </c>
      <c r="P351" s="60">
        <v>240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52" t="str">
        <f>IF(A351&lt;&gt;"",IF(D351="DIRECCIÓN_DE_TRANSFERENCIAS","280 0031",VLOOKUP(C351,LISTAS·PAPP!$C$3:$D$76,2,0)),"")</f>
        <v>280 7420</v>
      </c>
      <c r="Z351" s="61">
        <v>5036</v>
      </c>
      <c r="AA351" s="62">
        <v>5045</v>
      </c>
      <c r="AB351" s="62" t="s">
        <v>178</v>
      </c>
      <c r="AC351" s="65" t="str">
        <f>IF(D351&lt;&gt;"",VLOOKUP(D351,LISTAS·PAPP!$I$3:$M$16,2,0),"")</f>
        <v>58</v>
      </c>
      <c r="AD351" s="51" t="str">
        <f>IF(D351&lt;&gt;"",VLOOKUP(D351,LISTAS·PAPP!$I$3:$M$16,3,0),"")</f>
        <v>SERVICIOS_DE_ATENCIÓN_GERONTOLÓGICA</v>
      </c>
      <c r="AE351" s="52" t="str">
        <f>IF(D351&lt;&gt;"",VLOOKUP(D351,LISTAS·PAPP!$I$3:$M$16,4,0),"")</f>
        <v>001</v>
      </c>
      <c r="AF351" s="51" t="str">
        <f>IF(D351&lt;&gt;"",VLOOKUP(D351,LISTAS·PAPP!$I$3:$M$16,5,0),"")</f>
        <v>AMPLIACION_DE_COBERTURA_Y_MEJORAMIENTO_DE_LOS_SERVICIOS_DE_ATENCION_A_PERSONAS_ADULTAS_MAYORES_EN_24_PROVINCIAS_DEL_PAIS</v>
      </c>
      <c r="AG351" s="52" t="str">
        <f>IF(AH351&lt;&gt;"",VLOOKUP(AH351,LISTAS·PAPP!$O$3:$P$74,2,0),"")</f>
        <v>001</v>
      </c>
      <c r="AH351" s="58" t="s">
        <v>865</v>
      </c>
      <c r="AI351" s="60" t="s">
        <v>471</v>
      </c>
      <c r="AJ351" s="51" t="str">
        <f>IF(AI351&lt;&gt;"",VLOOKUP(AI351,LISTAS·PAPP!$X$4:$Y$80,2,0),"")</f>
        <v>NO APLICA</v>
      </c>
      <c r="AK351" s="58" t="s">
        <v>635</v>
      </c>
      <c r="AL351" s="60">
        <v>780204</v>
      </c>
      <c r="AM351" s="51" t="str">
        <f>IF(ISERROR(VLOOKUP(AL351,LISTAS·PAPP!$AD$4:$AE$334,2,0))," ",VLOOKUP(AL351,LISTAS·PAPP!$AD$4:$AE$334,2,0))</f>
        <v>Transferencias o Donaciones al Sector Privado no Financiero</v>
      </c>
      <c r="AN351" s="63">
        <v>70278.84</v>
      </c>
      <c r="AO351" s="64">
        <v>0</v>
      </c>
      <c r="AP351" s="64">
        <v>0</v>
      </c>
      <c r="AQ351" s="64">
        <v>0</v>
      </c>
      <c r="AR351" s="64">
        <v>15972.44</v>
      </c>
      <c r="AS351" s="64">
        <v>0</v>
      </c>
      <c r="AT351" s="64">
        <v>0</v>
      </c>
      <c r="AU351" s="64">
        <v>13914.78</v>
      </c>
      <c r="AV351" s="64">
        <v>0</v>
      </c>
      <c r="AW351" s="64">
        <v>0</v>
      </c>
      <c r="AX351" s="64">
        <v>38333.879999999997</v>
      </c>
      <c r="AY351" s="64">
        <v>2057.7399999999998</v>
      </c>
      <c r="AZ351" s="64">
        <v>0</v>
      </c>
      <c r="BA351" s="53">
        <f t="shared" si="16"/>
        <v>70278.840000000011</v>
      </c>
      <c r="BB351" s="54" t="str">
        <f t="shared" si="17"/>
        <v>OK</v>
      </c>
      <c r="BC351" s="55" t="str">
        <f t="shared" si="18"/>
        <v xml:space="preserve">                </v>
      </c>
    </row>
    <row r="352" spans="1:55" ht="50.1" customHeight="1" x14ac:dyDescent="0.25">
      <c r="A352" s="58" t="s">
        <v>39</v>
      </c>
      <c r="B352" s="58" t="s">
        <v>51</v>
      </c>
      <c r="C352" s="58" t="s">
        <v>152</v>
      </c>
      <c r="D352" s="58" t="s">
        <v>179</v>
      </c>
      <c r="E352" s="51" t="str">
        <f>IF(C352&lt;&gt;"",VLOOKUP(MID(C352,18,5),LISTAS·PAPP!$E$4:$F$76,2,0),"")</f>
        <v>GUAYAS</v>
      </c>
      <c r="F352" s="58" t="s">
        <v>287</v>
      </c>
      <c r="G352" s="51" t="str">
        <f>IF(F352&lt;&gt;"",VLOOKUP(F352,LISTAS·PAPP!$R$3:$T$221,3,0),"")</f>
        <v xml:space="preserve"> </v>
      </c>
      <c r="H352" s="58" t="s">
        <v>1053</v>
      </c>
      <c r="I352" s="66" t="s">
        <v>1054</v>
      </c>
      <c r="J352" s="66" t="s">
        <v>1055</v>
      </c>
      <c r="K352" s="67">
        <v>160</v>
      </c>
      <c r="L352" s="66" t="s">
        <v>1056</v>
      </c>
      <c r="M352" s="60">
        <v>0</v>
      </c>
      <c r="N352" s="60">
        <v>0</v>
      </c>
      <c r="O352" s="60">
        <v>160</v>
      </c>
      <c r="P352" s="60">
        <v>160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52" t="str">
        <f>IF(A352&lt;&gt;"",IF(D352="DIRECCIÓN_DE_TRANSFERENCIAS","280 0031",VLOOKUP(C352,LISTAS·PAPP!$C$3:$D$76,2,0)),"")</f>
        <v>280 8130</v>
      </c>
      <c r="Z352" s="61">
        <v>5036</v>
      </c>
      <c r="AA352" s="62">
        <v>5045</v>
      </c>
      <c r="AB352" s="62" t="s">
        <v>178</v>
      </c>
      <c r="AC352" s="65" t="str">
        <f>IF(D352&lt;&gt;"",VLOOKUP(D352,LISTAS·PAPP!$I$3:$M$16,2,0),"")</f>
        <v>58</v>
      </c>
      <c r="AD352" s="51" t="str">
        <f>IF(D352&lt;&gt;"",VLOOKUP(D352,LISTAS·PAPP!$I$3:$M$16,3,0),"")</f>
        <v>SERVICIOS_DE_ATENCIÓN_GERONTOLÓGICA</v>
      </c>
      <c r="AE352" s="52" t="str">
        <f>IF(D352&lt;&gt;"",VLOOKUP(D352,LISTAS·PAPP!$I$3:$M$16,4,0),"")</f>
        <v>001</v>
      </c>
      <c r="AF352" s="51" t="str">
        <f>IF(D352&lt;&gt;"",VLOOKUP(D352,LISTAS·PAPP!$I$3:$M$16,5,0),"")</f>
        <v>AMPLIACION_DE_COBERTURA_Y_MEJORAMIENTO_DE_LOS_SERVICIOS_DE_ATENCION_A_PERSONAS_ADULTAS_MAYORES_EN_24_PROVINCIAS_DEL_PAIS</v>
      </c>
      <c r="AG352" s="52" t="str">
        <f>IF(AH352&lt;&gt;"",VLOOKUP(AH352,LISTAS·PAPP!$O$3:$P$74,2,0),"")</f>
        <v>001</v>
      </c>
      <c r="AH352" s="58" t="s">
        <v>865</v>
      </c>
      <c r="AI352" s="60" t="s">
        <v>471</v>
      </c>
      <c r="AJ352" s="51" t="str">
        <f>IF(AI352&lt;&gt;"",VLOOKUP(AI352,LISTAS·PAPP!$X$4:$Y$80,2,0),"")</f>
        <v>NO APLICA</v>
      </c>
      <c r="AK352" s="58" t="s">
        <v>635</v>
      </c>
      <c r="AL352" s="60">
        <v>780204</v>
      </c>
      <c r="AM352" s="51" t="str">
        <f>IF(ISERROR(VLOOKUP(AL352,LISTAS·PAPP!$AD$4:$AE$334,2,0))," ",VLOOKUP(AL352,LISTAS·PAPP!$AD$4:$AE$334,2,0))</f>
        <v>Transferencias o Donaciones al Sector Privado no Financiero</v>
      </c>
      <c r="AN352" s="63">
        <v>51111.839999999997</v>
      </c>
      <c r="AO352" s="64">
        <v>0</v>
      </c>
      <c r="AP352" s="64">
        <v>0</v>
      </c>
      <c r="AQ352" s="64">
        <v>0</v>
      </c>
      <c r="AR352" s="64">
        <v>0</v>
      </c>
      <c r="AS352" s="64">
        <v>20444.72</v>
      </c>
      <c r="AT352" s="64">
        <v>0</v>
      </c>
      <c r="AU352" s="64">
        <v>0</v>
      </c>
      <c r="AV352" s="64">
        <v>10862.24</v>
      </c>
      <c r="AW352" s="64">
        <v>3407.48</v>
      </c>
      <c r="AX352" s="64">
        <v>3833.39</v>
      </c>
      <c r="AY352" s="64">
        <v>12564.01</v>
      </c>
      <c r="AZ352" s="64">
        <v>0</v>
      </c>
      <c r="BA352" s="53">
        <f t="shared" si="16"/>
        <v>51111.840000000004</v>
      </c>
      <c r="BB352" s="54" t="str">
        <f t="shared" si="17"/>
        <v>OK</v>
      </c>
      <c r="BC352" s="55" t="str">
        <f t="shared" si="18"/>
        <v xml:space="preserve">                </v>
      </c>
    </row>
    <row r="353" spans="1:55" ht="50.1" customHeight="1" x14ac:dyDescent="0.25">
      <c r="A353" s="58" t="s">
        <v>39</v>
      </c>
      <c r="B353" s="58" t="s">
        <v>51</v>
      </c>
      <c r="C353" s="58" t="s">
        <v>152</v>
      </c>
      <c r="D353" s="58" t="s">
        <v>179</v>
      </c>
      <c r="E353" s="51" t="str">
        <f>IF(C353&lt;&gt;"",VLOOKUP(MID(C353,18,5),LISTAS·PAPP!$E$4:$F$76,2,0),"")</f>
        <v>GUAYAS</v>
      </c>
      <c r="F353" s="58" t="s">
        <v>287</v>
      </c>
      <c r="G353" s="51" t="str">
        <f>IF(F353&lt;&gt;"",VLOOKUP(F353,LISTAS·PAPP!$R$3:$T$221,3,0),"")</f>
        <v xml:space="preserve"> </v>
      </c>
      <c r="H353" s="58" t="s">
        <v>1053</v>
      </c>
      <c r="I353" s="66" t="s">
        <v>1054</v>
      </c>
      <c r="J353" s="66" t="s">
        <v>1055</v>
      </c>
      <c r="K353" s="67">
        <v>160</v>
      </c>
      <c r="L353" s="66" t="s">
        <v>1056</v>
      </c>
      <c r="M353" s="60">
        <v>0</v>
      </c>
      <c r="N353" s="60">
        <v>0</v>
      </c>
      <c r="O353" s="60">
        <v>160</v>
      </c>
      <c r="P353" s="60">
        <v>160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0</v>
      </c>
      <c r="W353" s="60">
        <v>0</v>
      </c>
      <c r="X353" s="60">
        <v>0</v>
      </c>
      <c r="Y353" s="52" t="str">
        <f>IF(A353&lt;&gt;"",IF(D353="DIRECCIÓN_DE_TRANSFERENCIAS","280 0031",VLOOKUP(C353,LISTAS·PAPP!$C$3:$D$76,2,0)),"")</f>
        <v>280 8130</v>
      </c>
      <c r="Z353" s="61">
        <v>5036</v>
      </c>
      <c r="AA353" s="62">
        <v>5045</v>
      </c>
      <c r="AB353" s="62" t="s">
        <v>178</v>
      </c>
      <c r="AC353" s="65" t="str">
        <f>IF(D353&lt;&gt;"",VLOOKUP(D353,LISTAS·PAPP!$I$3:$M$16,2,0),"")</f>
        <v>58</v>
      </c>
      <c r="AD353" s="51" t="str">
        <f>IF(D353&lt;&gt;"",VLOOKUP(D353,LISTAS·PAPP!$I$3:$M$16,3,0),"")</f>
        <v>SERVICIOS_DE_ATENCIÓN_GERONTOLÓGICA</v>
      </c>
      <c r="AE353" s="52" t="str">
        <f>IF(D353&lt;&gt;"",VLOOKUP(D353,LISTAS·PAPP!$I$3:$M$16,4,0),"")</f>
        <v>001</v>
      </c>
      <c r="AF353" s="51" t="str">
        <f>IF(D353&lt;&gt;"",VLOOKUP(D353,LISTAS·PAPP!$I$3:$M$16,5,0),"")</f>
        <v>AMPLIACION_DE_COBERTURA_Y_MEJORAMIENTO_DE_LOS_SERVICIOS_DE_ATENCION_A_PERSONAS_ADULTAS_MAYORES_EN_24_PROVINCIAS_DEL_PAIS</v>
      </c>
      <c r="AG353" s="52" t="str">
        <f>IF(AH353&lt;&gt;"",VLOOKUP(AH353,LISTAS·PAPP!$O$3:$P$74,2,0),"")</f>
        <v>001</v>
      </c>
      <c r="AH353" s="58" t="s">
        <v>865</v>
      </c>
      <c r="AI353" s="60" t="s">
        <v>471</v>
      </c>
      <c r="AJ353" s="51" t="str">
        <f>IF(AI353&lt;&gt;"",VLOOKUP(AI353,LISTAS·PAPP!$X$4:$Y$80,2,0),"")</f>
        <v>NO APLICA</v>
      </c>
      <c r="AK353" s="58" t="s">
        <v>635</v>
      </c>
      <c r="AL353" s="60">
        <v>780104</v>
      </c>
      <c r="AM353" s="51" t="str">
        <f>IF(ISERROR(VLOOKUP(AL353,LISTAS·PAPP!$AD$4:$AE$334,2,0))," ",VLOOKUP(AL353,LISTAS·PAPP!$AD$4:$AE$334,2,0))</f>
        <v>A Gobiernos Autónomos Descentralizados</v>
      </c>
      <c r="AN353" s="63">
        <v>51111.839999999997</v>
      </c>
      <c r="AO353" s="64">
        <v>0</v>
      </c>
      <c r="AP353" s="64">
        <v>0</v>
      </c>
      <c r="AQ353" s="64">
        <v>0</v>
      </c>
      <c r="AR353" s="64">
        <v>0</v>
      </c>
      <c r="AS353" s="64">
        <v>20444.740000000002</v>
      </c>
      <c r="AT353" s="64">
        <v>0</v>
      </c>
      <c r="AU353" s="64">
        <v>0</v>
      </c>
      <c r="AV353" s="64">
        <v>0</v>
      </c>
      <c r="AW353" s="64">
        <v>15333.55</v>
      </c>
      <c r="AX353" s="64">
        <v>0</v>
      </c>
      <c r="AY353" s="64">
        <v>15333.55</v>
      </c>
      <c r="AZ353" s="64">
        <v>0</v>
      </c>
      <c r="BA353" s="53">
        <f t="shared" si="16"/>
        <v>51111.839999999997</v>
      </c>
      <c r="BB353" s="54" t="str">
        <f t="shared" si="17"/>
        <v>OK</v>
      </c>
      <c r="BC353" s="55" t="str">
        <f t="shared" si="18"/>
        <v xml:space="preserve">                </v>
      </c>
    </row>
    <row r="354" spans="1:55" ht="50.1" customHeight="1" x14ac:dyDescent="0.25">
      <c r="A354" s="58" t="s">
        <v>39</v>
      </c>
      <c r="B354" s="58" t="s">
        <v>51</v>
      </c>
      <c r="C354" s="58" t="s">
        <v>154</v>
      </c>
      <c r="D354" s="58" t="s">
        <v>179</v>
      </c>
      <c r="E354" s="51" t="str">
        <f>IF(C354&lt;&gt;"",VLOOKUP(MID(C354,18,5),LISTAS·PAPP!$E$4:$F$76,2,0),"")</f>
        <v>GUAYAS</v>
      </c>
      <c r="F354" s="58" t="s">
        <v>287</v>
      </c>
      <c r="G354" s="51" t="str">
        <f>IF(F354&lt;&gt;"",VLOOKUP(F354,LISTAS·PAPP!$R$3:$T$221,3,0),"")</f>
        <v xml:space="preserve"> </v>
      </c>
      <c r="H354" s="58" t="s">
        <v>1053</v>
      </c>
      <c r="I354" s="66" t="s">
        <v>1054</v>
      </c>
      <c r="J354" s="66" t="s">
        <v>1055</v>
      </c>
      <c r="K354" s="67">
        <v>1260</v>
      </c>
      <c r="L354" s="66" t="s">
        <v>1056</v>
      </c>
      <c r="M354" s="60">
        <v>0</v>
      </c>
      <c r="N354" s="60">
        <v>0</v>
      </c>
      <c r="O354" s="60">
        <v>1260</v>
      </c>
      <c r="P354" s="60">
        <v>1260</v>
      </c>
      <c r="Q354" s="60">
        <v>0</v>
      </c>
      <c r="R354" s="60">
        <v>0</v>
      </c>
      <c r="S354" s="60">
        <v>0</v>
      </c>
      <c r="T354" s="60">
        <v>0</v>
      </c>
      <c r="U354" s="60">
        <v>0</v>
      </c>
      <c r="V354" s="60">
        <v>0</v>
      </c>
      <c r="W354" s="60">
        <v>0</v>
      </c>
      <c r="X354" s="60">
        <v>0</v>
      </c>
      <c r="Y354" s="52" t="str">
        <f>IF(A354&lt;&gt;"",IF(D354="DIRECCIÓN_DE_TRANSFERENCIAS","280 0031",VLOOKUP(C354,LISTAS·PAPP!$C$3:$D$76,2,0)),"")</f>
        <v>280 8240</v>
      </c>
      <c r="Z354" s="61">
        <v>5036</v>
      </c>
      <c r="AA354" s="62">
        <v>5045</v>
      </c>
      <c r="AB354" s="62" t="s">
        <v>178</v>
      </c>
      <c r="AC354" s="65" t="str">
        <f>IF(D354&lt;&gt;"",VLOOKUP(D354,LISTAS·PAPP!$I$3:$M$16,2,0),"")</f>
        <v>58</v>
      </c>
      <c r="AD354" s="51" t="str">
        <f>IF(D354&lt;&gt;"",VLOOKUP(D354,LISTAS·PAPP!$I$3:$M$16,3,0),"")</f>
        <v>SERVICIOS_DE_ATENCIÓN_GERONTOLÓGICA</v>
      </c>
      <c r="AE354" s="52" t="str">
        <f>IF(D354&lt;&gt;"",VLOOKUP(D354,LISTAS·PAPP!$I$3:$M$16,4,0),"")</f>
        <v>001</v>
      </c>
      <c r="AF354" s="51" t="str">
        <f>IF(D354&lt;&gt;"",VLOOKUP(D354,LISTAS·PAPP!$I$3:$M$16,5,0),"")</f>
        <v>AMPLIACION_DE_COBERTURA_Y_MEJORAMIENTO_DE_LOS_SERVICIOS_DE_ATENCION_A_PERSONAS_ADULTAS_MAYORES_EN_24_PROVINCIAS_DEL_PAIS</v>
      </c>
      <c r="AG354" s="52" t="str">
        <f>IF(AH354&lt;&gt;"",VLOOKUP(AH354,LISTAS·PAPP!$O$3:$P$74,2,0),"")</f>
        <v>001</v>
      </c>
      <c r="AH354" s="58" t="s">
        <v>865</v>
      </c>
      <c r="AI354" s="60" t="s">
        <v>471</v>
      </c>
      <c r="AJ354" s="51" t="str">
        <f>IF(AI354&lt;&gt;"",VLOOKUP(AI354,LISTAS·PAPP!$X$4:$Y$80,2,0),"")</f>
        <v>NO APLICA</v>
      </c>
      <c r="AK354" s="58" t="s">
        <v>635</v>
      </c>
      <c r="AL354" s="60">
        <v>780104</v>
      </c>
      <c r="AM354" s="51" t="str">
        <f>IF(ISERROR(VLOOKUP(AL354,LISTAS·PAPP!$AD$4:$AE$334,2,0))," ",VLOOKUP(AL354,LISTAS·PAPP!$AD$4:$AE$334,2,0))</f>
        <v>A Gobiernos Autónomos Descentralizados</v>
      </c>
      <c r="AN354" s="63">
        <v>0</v>
      </c>
      <c r="AO354" s="64">
        <v>0</v>
      </c>
      <c r="AP354" s="64">
        <v>0</v>
      </c>
      <c r="AQ354" s="64">
        <v>0</v>
      </c>
      <c r="AR354" s="64">
        <v>0</v>
      </c>
      <c r="AS354" s="64">
        <v>0</v>
      </c>
      <c r="AT354" s="64">
        <v>0</v>
      </c>
      <c r="AU354" s="64">
        <v>0</v>
      </c>
      <c r="AV354" s="64">
        <v>0</v>
      </c>
      <c r="AW354" s="64">
        <v>0</v>
      </c>
      <c r="AX354" s="64">
        <v>0</v>
      </c>
      <c r="AY354" s="64">
        <v>0</v>
      </c>
      <c r="AZ354" s="64">
        <v>0</v>
      </c>
      <c r="BA354" s="53">
        <f t="shared" si="16"/>
        <v>0</v>
      </c>
      <c r="BB354" s="54" t="str">
        <f t="shared" si="17"/>
        <v>OK</v>
      </c>
      <c r="BC354" s="55" t="str">
        <f t="shared" si="18"/>
        <v xml:space="preserve">                </v>
      </c>
    </row>
    <row r="355" spans="1:55" ht="50.1" customHeight="1" x14ac:dyDescent="0.25">
      <c r="A355" s="58" t="s">
        <v>39</v>
      </c>
      <c r="B355" s="58" t="s">
        <v>51</v>
      </c>
      <c r="C355" s="58" t="s">
        <v>154</v>
      </c>
      <c r="D355" s="58" t="s">
        <v>179</v>
      </c>
      <c r="E355" s="51" t="str">
        <f>IF(C355&lt;&gt;"",VLOOKUP(MID(C355,18,5),LISTAS·PAPP!$E$4:$F$76,2,0),"")</f>
        <v>GUAYAS</v>
      </c>
      <c r="F355" s="58" t="s">
        <v>287</v>
      </c>
      <c r="G355" s="51" t="str">
        <f>IF(F355&lt;&gt;"",VLOOKUP(F355,LISTAS·PAPP!$R$3:$T$221,3,0),"")</f>
        <v xml:space="preserve"> </v>
      </c>
      <c r="H355" s="58" t="s">
        <v>1053</v>
      </c>
      <c r="I355" s="66" t="s">
        <v>1054</v>
      </c>
      <c r="J355" s="66" t="s">
        <v>1055</v>
      </c>
      <c r="K355" s="67">
        <v>315</v>
      </c>
      <c r="L355" s="66" t="s">
        <v>1056</v>
      </c>
      <c r="M355" s="60">
        <v>0</v>
      </c>
      <c r="N355" s="60">
        <v>0</v>
      </c>
      <c r="O355" s="60">
        <v>315</v>
      </c>
      <c r="P355" s="60">
        <v>315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52" t="str">
        <f>IF(A355&lt;&gt;"",IF(D355="DIRECCIÓN_DE_TRANSFERENCIAS","280 0031",VLOOKUP(C355,LISTAS·PAPP!$C$3:$D$76,2,0)),"")</f>
        <v>280 8240</v>
      </c>
      <c r="Z355" s="61">
        <v>5036</v>
      </c>
      <c r="AA355" s="62">
        <v>5045</v>
      </c>
      <c r="AB355" s="62" t="s">
        <v>178</v>
      </c>
      <c r="AC355" s="65" t="str">
        <f>IF(D355&lt;&gt;"",VLOOKUP(D355,LISTAS·PAPP!$I$3:$M$16,2,0),"")</f>
        <v>58</v>
      </c>
      <c r="AD355" s="51" t="str">
        <f>IF(D355&lt;&gt;"",VLOOKUP(D355,LISTAS·PAPP!$I$3:$M$16,3,0),"")</f>
        <v>SERVICIOS_DE_ATENCIÓN_GERONTOLÓGICA</v>
      </c>
      <c r="AE355" s="52" t="str">
        <f>IF(D355&lt;&gt;"",VLOOKUP(D355,LISTAS·PAPP!$I$3:$M$16,4,0),"")</f>
        <v>001</v>
      </c>
      <c r="AF355" s="51" t="str">
        <f>IF(D355&lt;&gt;"",VLOOKUP(D355,LISTAS·PAPP!$I$3:$M$16,5,0),"")</f>
        <v>AMPLIACION_DE_COBERTURA_Y_MEJORAMIENTO_DE_LOS_SERVICIOS_DE_ATENCION_A_PERSONAS_ADULTAS_MAYORES_EN_24_PROVINCIAS_DEL_PAIS</v>
      </c>
      <c r="AG355" s="52" t="str">
        <f>IF(AH355&lt;&gt;"",VLOOKUP(AH355,LISTAS·PAPP!$O$3:$P$74,2,0),"")</f>
        <v>001</v>
      </c>
      <c r="AH355" s="58" t="s">
        <v>865</v>
      </c>
      <c r="AI355" s="60" t="s">
        <v>471</v>
      </c>
      <c r="AJ355" s="51" t="str">
        <f>IF(AI355&lt;&gt;"",VLOOKUP(AI355,LISTAS·PAPP!$X$4:$Y$80,2,0),"")</f>
        <v>NO APLICA</v>
      </c>
      <c r="AK355" s="58" t="s">
        <v>635</v>
      </c>
      <c r="AL355" s="60">
        <v>780204</v>
      </c>
      <c r="AM355" s="51" t="str">
        <f>IF(ISERROR(VLOOKUP(AL355,LISTAS·PAPP!$AD$4:$AE$334,2,0))," ",VLOOKUP(AL355,LISTAS·PAPP!$AD$4:$AE$334,2,0))</f>
        <v>Transferencias o Donaciones al Sector Privado no Financiero</v>
      </c>
      <c r="AN355" s="63">
        <v>0</v>
      </c>
      <c r="AO355" s="64">
        <v>0</v>
      </c>
      <c r="AP355" s="64">
        <v>0</v>
      </c>
      <c r="AQ355" s="64">
        <v>0</v>
      </c>
      <c r="AR355" s="64">
        <v>0</v>
      </c>
      <c r="AS355" s="64">
        <v>0</v>
      </c>
      <c r="AT355" s="64">
        <v>0</v>
      </c>
      <c r="AU355" s="64">
        <v>0</v>
      </c>
      <c r="AV355" s="64">
        <v>0</v>
      </c>
      <c r="AW355" s="64">
        <v>0</v>
      </c>
      <c r="AX355" s="64">
        <v>0</v>
      </c>
      <c r="AY355" s="64">
        <v>0</v>
      </c>
      <c r="AZ355" s="64">
        <v>0</v>
      </c>
      <c r="BA355" s="53">
        <f t="shared" si="16"/>
        <v>0</v>
      </c>
      <c r="BB355" s="54" t="str">
        <f t="shared" si="17"/>
        <v>OK</v>
      </c>
      <c r="BC355" s="55" t="str">
        <f t="shared" si="18"/>
        <v xml:space="preserve">                </v>
      </c>
    </row>
    <row r="356" spans="1:55" ht="50.1" customHeight="1" x14ac:dyDescent="0.25">
      <c r="A356" s="58" t="s">
        <v>39</v>
      </c>
      <c r="B356" s="58" t="s">
        <v>51</v>
      </c>
      <c r="C356" s="58" t="s">
        <v>156</v>
      </c>
      <c r="D356" s="58" t="s">
        <v>179</v>
      </c>
      <c r="E356" s="51" t="str">
        <f>IF(C356&lt;&gt;"",VLOOKUP(MID(C356,18,5),LISTAS·PAPP!$E$4:$F$76,2,0),"")</f>
        <v>GUAYAS</v>
      </c>
      <c r="F356" s="58" t="s">
        <v>293</v>
      </c>
      <c r="G356" s="51" t="str">
        <f>IF(F356&lt;&gt;"",VLOOKUP(F356,LISTAS·PAPP!$R$3:$T$221,3,0),"")</f>
        <v xml:space="preserve"> </v>
      </c>
      <c r="H356" s="58" t="s">
        <v>1053</v>
      </c>
      <c r="I356" s="66" t="s">
        <v>1054</v>
      </c>
      <c r="J356" s="66" t="s">
        <v>1055</v>
      </c>
      <c r="K356" s="67">
        <v>904</v>
      </c>
      <c r="L356" s="66" t="s">
        <v>1056</v>
      </c>
      <c r="M356" s="60">
        <v>0</v>
      </c>
      <c r="N356" s="60">
        <v>0</v>
      </c>
      <c r="O356" s="60">
        <v>904</v>
      </c>
      <c r="P356" s="60">
        <v>904</v>
      </c>
      <c r="Q356" s="60">
        <v>0</v>
      </c>
      <c r="R356" s="60">
        <v>0</v>
      </c>
      <c r="S356" s="60">
        <v>0</v>
      </c>
      <c r="T356" s="60">
        <v>0</v>
      </c>
      <c r="U356" s="60">
        <v>0</v>
      </c>
      <c r="V356" s="60">
        <v>0</v>
      </c>
      <c r="W356" s="60">
        <v>0</v>
      </c>
      <c r="X356" s="60">
        <v>0</v>
      </c>
      <c r="Y356" s="52" t="str">
        <f>IF(A356&lt;&gt;"",IF(D356="DIRECCIÓN_DE_TRANSFERENCIAS","280 0031",VLOOKUP(C356,LISTAS·PAPP!$C$3:$D$76,2,0)),"")</f>
        <v>280 8270</v>
      </c>
      <c r="Z356" s="61">
        <v>5036</v>
      </c>
      <c r="AA356" s="62">
        <v>5045</v>
      </c>
      <c r="AB356" s="62" t="s">
        <v>178</v>
      </c>
      <c r="AC356" s="65" t="str">
        <f>IF(D356&lt;&gt;"",VLOOKUP(D356,LISTAS·PAPP!$I$3:$M$16,2,0),"")</f>
        <v>58</v>
      </c>
      <c r="AD356" s="51" t="str">
        <f>IF(D356&lt;&gt;"",VLOOKUP(D356,LISTAS·PAPP!$I$3:$M$16,3,0),"")</f>
        <v>SERVICIOS_DE_ATENCIÓN_GERONTOLÓGICA</v>
      </c>
      <c r="AE356" s="52" t="str">
        <f>IF(D356&lt;&gt;"",VLOOKUP(D356,LISTAS·PAPP!$I$3:$M$16,4,0),"")</f>
        <v>001</v>
      </c>
      <c r="AF356" s="51" t="str">
        <f>IF(D356&lt;&gt;"",VLOOKUP(D356,LISTAS·PAPP!$I$3:$M$16,5,0),"")</f>
        <v>AMPLIACION_DE_COBERTURA_Y_MEJORAMIENTO_DE_LOS_SERVICIOS_DE_ATENCION_A_PERSONAS_ADULTAS_MAYORES_EN_24_PROVINCIAS_DEL_PAIS</v>
      </c>
      <c r="AG356" s="52" t="str">
        <f>IF(AH356&lt;&gt;"",VLOOKUP(AH356,LISTAS·PAPP!$O$3:$P$74,2,0),"")</f>
        <v>001</v>
      </c>
      <c r="AH356" s="58" t="s">
        <v>865</v>
      </c>
      <c r="AI356" s="60" t="s">
        <v>471</v>
      </c>
      <c r="AJ356" s="51" t="str">
        <f>IF(AI356&lt;&gt;"",VLOOKUP(AI356,LISTAS·PAPP!$X$4:$Y$80,2,0),"")</f>
        <v>NO APLICA</v>
      </c>
      <c r="AK356" s="58" t="s">
        <v>635</v>
      </c>
      <c r="AL356" s="60">
        <v>780104</v>
      </c>
      <c r="AM356" s="51" t="str">
        <f>IF(ISERROR(VLOOKUP(AL356,LISTAS·PAPP!$AD$4:$AE$334,2,0))," ",VLOOKUP(AL356,LISTAS·PAPP!$AD$4:$AE$334,2,0))</f>
        <v>A Gobiernos Autónomos Descentralizados</v>
      </c>
      <c r="AN356" s="63">
        <v>70750.7</v>
      </c>
      <c r="AO356" s="64">
        <v>0</v>
      </c>
      <c r="AP356" s="64">
        <v>0</v>
      </c>
      <c r="AQ356" s="64">
        <v>0</v>
      </c>
      <c r="AR356" s="64">
        <v>35375.35</v>
      </c>
      <c r="AS356" s="64">
        <v>0</v>
      </c>
      <c r="AT356" s="64">
        <v>0</v>
      </c>
      <c r="AU356" s="64">
        <v>0</v>
      </c>
      <c r="AV356" s="64">
        <v>13398.79</v>
      </c>
      <c r="AW356" s="64">
        <v>0</v>
      </c>
      <c r="AX356" s="64">
        <v>0</v>
      </c>
      <c r="AY356" s="64">
        <v>21976.560000000001</v>
      </c>
      <c r="AZ356" s="64">
        <v>0</v>
      </c>
      <c r="BA356" s="53">
        <f t="shared" si="16"/>
        <v>70750.7</v>
      </c>
      <c r="BB356" s="54" t="str">
        <f t="shared" si="17"/>
        <v>OK</v>
      </c>
      <c r="BC356" s="55" t="str">
        <f t="shared" si="18"/>
        <v xml:space="preserve">                </v>
      </c>
    </row>
    <row r="357" spans="1:55" ht="50.1" customHeight="1" x14ac:dyDescent="0.25">
      <c r="A357" s="58" t="s">
        <v>39</v>
      </c>
      <c r="B357" s="58" t="s">
        <v>51</v>
      </c>
      <c r="C357" s="58" t="s">
        <v>156</v>
      </c>
      <c r="D357" s="58" t="s">
        <v>179</v>
      </c>
      <c r="E357" s="51" t="str">
        <f>IF(C357&lt;&gt;"",VLOOKUP(MID(C357,18,5),LISTAS·PAPP!$E$4:$F$76,2,0),"")</f>
        <v>GUAYAS</v>
      </c>
      <c r="F357" s="58" t="s">
        <v>293</v>
      </c>
      <c r="G357" s="51" t="str">
        <f>IF(F357&lt;&gt;"",VLOOKUP(F357,LISTAS·PAPP!$R$3:$T$221,3,0),"")</f>
        <v xml:space="preserve"> </v>
      </c>
      <c r="H357" s="58" t="s">
        <v>1053</v>
      </c>
      <c r="I357" s="66" t="s">
        <v>1054</v>
      </c>
      <c r="J357" s="66" t="s">
        <v>1055</v>
      </c>
      <c r="K357" s="67">
        <v>226</v>
      </c>
      <c r="L357" s="66" t="s">
        <v>1056</v>
      </c>
      <c r="M357" s="60">
        <v>0</v>
      </c>
      <c r="N357" s="60">
        <v>0</v>
      </c>
      <c r="O357" s="60">
        <v>226</v>
      </c>
      <c r="P357" s="60">
        <v>226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0</v>
      </c>
      <c r="W357" s="60">
        <v>0</v>
      </c>
      <c r="X357" s="60">
        <v>0</v>
      </c>
      <c r="Y357" s="52" t="str">
        <f>IF(A357&lt;&gt;"",IF(D357="DIRECCIÓN_DE_TRANSFERENCIAS","280 0031",VLOOKUP(C357,LISTAS·PAPP!$C$3:$D$76,2,0)),"")</f>
        <v>280 8270</v>
      </c>
      <c r="Z357" s="61">
        <v>5036</v>
      </c>
      <c r="AA357" s="62">
        <v>5045</v>
      </c>
      <c r="AB357" s="62" t="s">
        <v>178</v>
      </c>
      <c r="AC357" s="65" t="str">
        <f>IF(D357&lt;&gt;"",VLOOKUP(D357,LISTAS·PAPP!$I$3:$M$16,2,0),"")</f>
        <v>58</v>
      </c>
      <c r="AD357" s="51" t="str">
        <f>IF(D357&lt;&gt;"",VLOOKUP(D357,LISTAS·PAPP!$I$3:$M$16,3,0),"")</f>
        <v>SERVICIOS_DE_ATENCIÓN_GERONTOLÓGICA</v>
      </c>
      <c r="AE357" s="52" t="str">
        <f>IF(D357&lt;&gt;"",VLOOKUP(D357,LISTAS·PAPP!$I$3:$M$16,4,0),"")</f>
        <v>001</v>
      </c>
      <c r="AF357" s="51" t="str">
        <f>IF(D357&lt;&gt;"",VLOOKUP(D357,LISTAS·PAPP!$I$3:$M$16,5,0),"")</f>
        <v>AMPLIACION_DE_COBERTURA_Y_MEJORAMIENTO_DE_LOS_SERVICIOS_DE_ATENCION_A_PERSONAS_ADULTAS_MAYORES_EN_24_PROVINCIAS_DEL_PAIS</v>
      </c>
      <c r="AG357" s="52" t="str">
        <f>IF(AH357&lt;&gt;"",VLOOKUP(AH357,LISTAS·PAPP!$O$3:$P$74,2,0),"")</f>
        <v>001</v>
      </c>
      <c r="AH357" s="58" t="s">
        <v>865</v>
      </c>
      <c r="AI357" s="60" t="s">
        <v>471</v>
      </c>
      <c r="AJ357" s="51" t="str">
        <f>IF(AI357&lt;&gt;"",VLOOKUP(AI357,LISTAS·PAPP!$X$4:$Y$80,2,0),"")</f>
        <v>NO APLICA</v>
      </c>
      <c r="AK357" s="58" t="s">
        <v>635</v>
      </c>
      <c r="AL357" s="60">
        <v>780204</v>
      </c>
      <c r="AM357" s="51" t="str">
        <f>IF(ISERROR(VLOOKUP(AL357,LISTAS·PAPP!$AD$4:$AE$334,2,0))," ",VLOOKUP(AL357,LISTAS·PAPP!$AD$4:$AE$334,2,0))</f>
        <v>Transferencias o Donaciones al Sector Privado no Financiero</v>
      </c>
      <c r="AN357" s="63">
        <v>108936.41</v>
      </c>
      <c r="AO357" s="64">
        <v>0</v>
      </c>
      <c r="AP357" s="64">
        <v>0</v>
      </c>
      <c r="AQ357" s="64">
        <v>0</v>
      </c>
      <c r="AR357" s="64">
        <v>4685.25</v>
      </c>
      <c r="AS357" s="64">
        <v>48611.64</v>
      </c>
      <c r="AT357" s="64">
        <v>0</v>
      </c>
      <c r="AU357" s="64">
        <v>3513.94</v>
      </c>
      <c r="AV357" s="64">
        <v>1090.43</v>
      </c>
      <c r="AW357" s="64">
        <v>16129.53</v>
      </c>
      <c r="AX357" s="64">
        <v>3513.94</v>
      </c>
      <c r="AY357" s="64">
        <v>31391.68</v>
      </c>
      <c r="AZ357" s="64">
        <v>0</v>
      </c>
      <c r="BA357" s="53">
        <f t="shared" si="16"/>
        <v>108936.41</v>
      </c>
      <c r="BB357" s="54" t="str">
        <f t="shared" si="17"/>
        <v>OK</v>
      </c>
      <c r="BC357" s="55" t="str">
        <f t="shared" si="18"/>
        <v xml:space="preserve">                </v>
      </c>
    </row>
    <row r="358" spans="1:55" ht="50.1" customHeight="1" x14ac:dyDescent="0.25">
      <c r="A358" s="58" t="s">
        <v>39</v>
      </c>
      <c r="B358" s="58" t="s">
        <v>52</v>
      </c>
      <c r="C358" s="58" t="s">
        <v>160</v>
      </c>
      <c r="D358" s="58" t="s">
        <v>179</v>
      </c>
      <c r="E358" s="51" t="str">
        <f>IF(C358&lt;&gt;"",VLOOKUP(MID(C358,18,5),LISTAS·PAPP!$E$4:$F$76,2,0),"")</f>
        <v>PICHINCHA</v>
      </c>
      <c r="F358" s="58" t="s">
        <v>386</v>
      </c>
      <c r="G358" s="51" t="str">
        <f>IF(F358&lt;&gt;"",VLOOKUP(F358,LISTAS·PAPP!$R$3:$T$221,3,0),"")</f>
        <v xml:space="preserve"> </v>
      </c>
      <c r="H358" s="58" t="s">
        <v>1053</v>
      </c>
      <c r="I358" s="66" t="s">
        <v>1054</v>
      </c>
      <c r="J358" s="66" t="s">
        <v>1055</v>
      </c>
      <c r="K358" s="67">
        <v>960</v>
      </c>
      <c r="L358" s="66" t="s">
        <v>1056</v>
      </c>
      <c r="M358" s="60">
        <v>0</v>
      </c>
      <c r="N358" s="60">
        <v>0</v>
      </c>
      <c r="O358" s="60">
        <v>960</v>
      </c>
      <c r="P358" s="60">
        <v>960</v>
      </c>
      <c r="Q358" s="60">
        <v>0</v>
      </c>
      <c r="R358" s="60">
        <v>0</v>
      </c>
      <c r="S358" s="60">
        <v>0</v>
      </c>
      <c r="T358" s="60">
        <v>0</v>
      </c>
      <c r="U358" s="60">
        <v>0</v>
      </c>
      <c r="V358" s="60">
        <v>0</v>
      </c>
      <c r="W358" s="60">
        <v>0</v>
      </c>
      <c r="X358" s="60">
        <v>0</v>
      </c>
      <c r="Y358" s="52" t="str">
        <f>IF(A358&lt;&gt;"",IF(D358="DIRECCIÓN_DE_TRANSFERENCIAS","280 0031",VLOOKUP(C358,LISTAS·PAPP!$C$3:$D$76,2,0)),"")</f>
        <v>280 9120</v>
      </c>
      <c r="Z358" s="61">
        <v>5036</v>
      </c>
      <c r="AA358" s="62">
        <v>5045</v>
      </c>
      <c r="AB358" s="62" t="s">
        <v>178</v>
      </c>
      <c r="AC358" s="65" t="str">
        <f>IF(D358&lt;&gt;"",VLOOKUP(D358,LISTAS·PAPP!$I$3:$M$16,2,0),"")</f>
        <v>58</v>
      </c>
      <c r="AD358" s="51" t="str">
        <f>IF(D358&lt;&gt;"",VLOOKUP(D358,LISTAS·PAPP!$I$3:$M$16,3,0),"")</f>
        <v>SERVICIOS_DE_ATENCIÓN_GERONTOLÓGICA</v>
      </c>
      <c r="AE358" s="52" t="str">
        <f>IF(D358&lt;&gt;"",VLOOKUP(D358,LISTAS·PAPP!$I$3:$M$16,4,0),"")</f>
        <v>001</v>
      </c>
      <c r="AF358" s="51" t="str">
        <f>IF(D358&lt;&gt;"",VLOOKUP(D358,LISTAS·PAPP!$I$3:$M$16,5,0),"")</f>
        <v>AMPLIACION_DE_COBERTURA_Y_MEJORAMIENTO_DE_LOS_SERVICIOS_DE_ATENCION_A_PERSONAS_ADULTAS_MAYORES_EN_24_PROVINCIAS_DEL_PAIS</v>
      </c>
      <c r="AG358" s="52" t="str">
        <f>IF(AH358&lt;&gt;"",VLOOKUP(AH358,LISTAS·PAPP!$O$3:$P$74,2,0),"")</f>
        <v>001</v>
      </c>
      <c r="AH358" s="58" t="s">
        <v>865</v>
      </c>
      <c r="AI358" s="60" t="s">
        <v>471</v>
      </c>
      <c r="AJ358" s="51" t="str">
        <f>IF(AI358&lt;&gt;"",VLOOKUP(AI358,LISTAS·PAPP!$X$4:$Y$80,2,0),"")</f>
        <v>NO APLICA</v>
      </c>
      <c r="AK358" s="58" t="s">
        <v>635</v>
      </c>
      <c r="AL358" s="60">
        <v>780104</v>
      </c>
      <c r="AM358" s="51" t="str">
        <f>IF(ISERROR(VLOOKUP(AL358,LISTAS·PAPP!$AD$4:$AE$334,2,0))," ",VLOOKUP(AL358,LISTAS·PAPP!$AD$4:$AE$334,2,0))</f>
        <v>A Gobiernos Autónomos Descentralizados</v>
      </c>
      <c r="AN358" s="63">
        <v>166973.87</v>
      </c>
      <c r="AO358" s="64">
        <v>0</v>
      </c>
      <c r="AP358" s="64">
        <v>0</v>
      </c>
      <c r="AQ358" s="64">
        <v>0</v>
      </c>
      <c r="AR358" s="64">
        <v>38967.67</v>
      </c>
      <c r="AS358" s="64">
        <v>27821.86</v>
      </c>
      <c r="AT358" s="64">
        <v>0</v>
      </c>
      <c r="AU358" s="64">
        <v>2161.0100000000002</v>
      </c>
      <c r="AV358" s="64">
        <v>37594.65</v>
      </c>
      <c r="AW358" s="64">
        <v>0</v>
      </c>
      <c r="AX358" s="64">
        <v>0</v>
      </c>
      <c r="AY358" s="64">
        <v>60428.68</v>
      </c>
      <c r="AZ358" s="64">
        <v>0</v>
      </c>
      <c r="BA358" s="53">
        <f t="shared" si="16"/>
        <v>166973.87</v>
      </c>
      <c r="BB358" s="54" t="str">
        <f t="shared" si="17"/>
        <v>OK</v>
      </c>
      <c r="BC358" s="55" t="str">
        <f t="shared" si="18"/>
        <v xml:space="preserve">                </v>
      </c>
    </row>
    <row r="359" spans="1:55" ht="50.1" customHeight="1" x14ac:dyDescent="0.25">
      <c r="A359" s="58" t="s">
        <v>39</v>
      </c>
      <c r="B359" s="58" t="s">
        <v>52</v>
      </c>
      <c r="C359" s="58" t="s">
        <v>160</v>
      </c>
      <c r="D359" s="58" t="s">
        <v>179</v>
      </c>
      <c r="E359" s="51" t="str">
        <f>IF(C359&lt;&gt;"",VLOOKUP(MID(C359,18,5),LISTAS·PAPP!$E$4:$F$76,2,0),"")</f>
        <v>PICHINCHA</v>
      </c>
      <c r="F359" s="58" t="s">
        <v>386</v>
      </c>
      <c r="G359" s="51" t="str">
        <f>IF(F359&lt;&gt;"",VLOOKUP(F359,LISTAS·PAPP!$R$3:$T$221,3,0),"")</f>
        <v xml:space="preserve"> </v>
      </c>
      <c r="H359" s="58" t="s">
        <v>1053</v>
      </c>
      <c r="I359" s="66" t="s">
        <v>1054</v>
      </c>
      <c r="J359" s="66" t="s">
        <v>1055</v>
      </c>
      <c r="K359" s="67">
        <v>240</v>
      </c>
      <c r="L359" s="66" t="s">
        <v>1056</v>
      </c>
      <c r="M359" s="60">
        <v>0</v>
      </c>
      <c r="N359" s="60">
        <v>0</v>
      </c>
      <c r="O359" s="60">
        <v>240</v>
      </c>
      <c r="P359" s="60">
        <v>240</v>
      </c>
      <c r="Q359" s="60">
        <v>0</v>
      </c>
      <c r="R359" s="60">
        <v>0</v>
      </c>
      <c r="S359" s="60">
        <v>0</v>
      </c>
      <c r="T359" s="60">
        <v>0</v>
      </c>
      <c r="U359" s="60">
        <v>0</v>
      </c>
      <c r="V359" s="60">
        <v>0</v>
      </c>
      <c r="W359" s="60">
        <v>0</v>
      </c>
      <c r="X359" s="60">
        <v>0</v>
      </c>
      <c r="Y359" s="52" t="str">
        <f>IF(A359&lt;&gt;"",IF(D359="DIRECCIÓN_DE_TRANSFERENCIAS","280 0031",VLOOKUP(C359,LISTAS·PAPP!$C$3:$D$76,2,0)),"")</f>
        <v>280 9120</v>
      </c>
      <c r="Z359" s="61">
        <v>5036</v>
      </c>
      <c r="AA359" s="62">
        <v>5045</v>
      </c>
      <c r="AB359" s="62" t="s">
        <v>178</v>
      </c>
      <c r="AC359" s="65" t="str">
        <f>IF(D359&lt;&gt;"",VLOOKUP(D359,LISTAS·PAPP!$I$3:$M$16,2,0),"")</f>
        <v>58</v>
      </c>
      <c r="AD359" s="51" t="str">
        <f>IF(D359&lt;&gt;"",VLOOKUP(D359,LISTAS·PAPP!$I$3:$M$16,3,0),"")</f>
        <v>SERVICIOS_DE_ATENCIÓN_GERONTOLÓGICA</v>
      </c>
      <c r="AE359" s="52" t="str">
        <f>IF(D359&lt;&gt;"",VLOOKUP(D359,LISTAS·PAPP!$I$3:$M$16,4,0),"")</f>
        <v>001</v>
      </c>
      <c r="AF359" s="51" t="str">
        <f>IF(D359&lt;&gt;"",VLOOKUP(D359,LISTAS·PAPP!$I$3:$M$16,5,0),"")</f>
        <v>AMPLIACION_DE_COBERTURA_Y_MEJORAMIENTO_DE_LOS_SERVICIOS_DE_ATENCION_A_PERSONAS_ADULTAS_MAYORES_EN_24_PROVINCIAS_DEL_PAIS</v>
      </c>
      <c r="AG359" s="52" t="str">
        <f>IF(AH359&lt;&gt;"",VLOOKUP(AH359,LISTAS·PAPP!$O$3:$P$74,2,0),"")</f>
        <v>001</v>
      </c>
      <c r="AH359" s="58" t="s">
        <v>865</v>
      </c>
      <c r="AI359" s="60" t="s">
        <v>471</v>
      </c>
      <c r="AJ359" s="51" t="str">
        <f>IF(AI359&lt;&gt;"",VLOOKUP(AI359,LISTAS·PAPP!$X$4:$Y$80,2,0),"")</f>
        <v>NO APLICA</v>
      </c>
      <c r="AK359" s="58" t="s">
        <v>635</v>
      </c>
      <c r="AL359" s="60">
        <v>780204</v>
      </c>
      <c r="AM359" s="51" t="str">
        <f>IF(ISERROR(VLOOKUP(AL359,LISTAS·PAPP!$AD$4:$AE$334,2,0))," ",VLOOKUP(AL359,LISTAS·PAPP!$AD$4:$AE$334,2,0))</f>
        <v>Transferencias o Donaciones al Sector Privado no Financiero</v>
      </c>
      <c r="AN359" s="63">
        <v>0</v>
      </c>
      <c r="AO359" s="64">
        <v>0</v>
      </c>
      <c r="AP359" s="64">
        <v>0</v>
      </c>
      <c r="AQ359" s="64">
        <v>0</v>
      </c>
      <c r="AR359" s="64">
        <v>0</v>
      </c>
      <c r="AS359" s="64">
        <v>0</v>
      </c>
      <c r="AT359" s="64">
        <v>0</v>
      </c>
      <c r="AU359" s="64">
        <v>0</v>
      </c>
      <c r="AV359" s="64">
        <v>0</v>
      </c>
      <c r="AW359" s="64">
        <v>0</v>
      </c>
      <c r="AX359" s="64">
        <v>0</v>
      </c>
      <c r="AY359" s="64">
        <v>0</v>
      </c>
      <c r="AZ359" s="64">
        <v>0</v>
      </c>
      <c r="BA359" s="53">
        <f t="shared" si="16"/>
        <v>0</v>
      </c>
      <c r="BB359" s="54" t="str">
        <f t="shared" si="17"/>
        <v>OK</v>
      </c>
      <c r="BC359" s="55" t="str">
        <f t="shared" si="18"/>
        <v xml:space="preserve">                </v>
      </c>
    </row>
    <row r="360" spans="1:55" ht="50.1" customHeight="1" x14ac:dyDescent="0.25">
      <c r="A360" s="58" t="s">
        <v>39</v>
      </c>
      <c r="B360" s="58" t="s">
        <v>52</v>
      </c>
      <c r="C360" s="58" t="s">
        <v>162</v>
      </c>
      <c r="D360" s="58" t="s">
        <v>179</v>
      </c>
      <c r="E360" s="51" t="str">
        <f>IF(C360&lt;&gt;"",VLOOKUP(MID(C360,18,5),LISTAS·PAPP!$E$4:$F$76,2,0),"")</f>
        <v>PICHINCHA</v>
      </c>
      <c r="F360" s="58" t="s">
        <v>386</v>
      </c>
      <c r="G360" s="51" t="str">
        <f>IF(F360&lt;&gt;"",VLOOKUP(F360,LISTAS·PAPP!$R$3:$T$221,3,0),"")</f>
        <v xml:space="preserve"> </v>
      </c>
      <c r="H360" s="58" t="s">
        <v>1053</v>
      </c>
      <c r="I360" s="66" t="s">
        <v>1054</v>
      </c>
      <c r="J360" s="66" t="s">
        <v>1055</v>
      </c>
      <c r="K360" s="67">
        <v>0</v>
      </c>
      <c r="L360" s="66" t="s">
        <v>1056</v>
      </c>
      <c r="M360" s="60">
        <v>0</v>
      </c>
      <c r="N360" s="60">
        <v>0</v>
      </c>
      <c r="O360" s="60">
        <v>0</v>
      </c>
      <c r="P360" s="60">
        <v>0</v>
      </c>
      <c r="Q360" s="60">
        <v>0</v>
      </c>
      <c r="R360" s="60">
        <v>0</v>
      </c>
      <c r="S360" s="60">
        <v>0</v>
      </c>
      <c r="T360" s="60">
        <v>0</v>
      </c>
      <c r="U360" s="60">
        <v>0</v>
      </c>
      <c r="V360" s="60">
        <v>0</v>
      </c>
      <c r="W360" s="60">
        <v>0</v>
      </c>
      <c r="X360" s="60">
        <v>0</v>
      </c>
      <c r="Y360" s="52" t="str">
        <f>IF(A360&lt;&gt;"",IF(D360="DIRECCIÓN_DE_TRANSFERENCIAS","280 0031",VLOOKUP(C360,LISTAS·PAPP!$C$3:$D$76,2,0)),"")</f>
        <v>280 9180</v>
      </c>
      <c r="Z360" s="61">
        <v>5036</v>
      </c>
      <c r="AA360" s="62">
        <v>5045</v>
      </c>
      <c r="AB360" s="62" t="s">
        <v>178</v>
      </c>
      <c r="AC360" s="65" t="str">
        <f>IF(D360&lt;&gt;"",VLOOKUP(D360,LISTAS·PAPP!$I$3:$M$16,2,0),"")</f>
        <v>58</v>
      </c>
      <c r="AD360" s="51" t="str">
        <f>IF(D360&lt;&gt;"",VLOOKUP(D360,LISTAS·PAPP!$I$3:$M$16,3,0),"")</f>
        <v>SERVICIOS_DE_ATENCIÓN_GERONTOLÓGICA</v>
      </c>
      <c r="AE360" s="52" t="str">
        <f>IF(D360&lt;&gt;"",VLOOKUP(D360,LISTAS·PAPP!$I$3:$M$16,4,0),"")</f>
        <v>001</v>
      </c>
      <c r="AF360" s="51" t="str">
        <f>IF(D360&lt;&gt;"",VLOOKUP(D360,LISTAS·PAPP!$I$3:$M$16,5,0),"")</f>
        <v>AMPLIACION_DE_COBERTURA_Y_MEJORAMIENTO_DE_LOS_SERVICIOS_DE_ATENCION_A_PERSONAS_ADULTAS_MAYORES_EN_24_PROVINCIAS_DEL_PAIS</v>
      </c>
      <c r="AG360" s="52" t="str">
        <f>IF(AH360&lt;&gt;"",VLOOKUP(AH360,LISTAS·PAPP!$O$3:$P$74,2,0),"")</f>
        <v>001</v>
      </c>
      <c r="AH360" s="58" t="s">
        <v>865</v>
      </c>
      <c r="AI360" s="60" t="s">
        <v>471</v>
      </c>
      <c r="AJ360" s="51" t="str">
        <f>IF(AI360&lt;&gt;"",VLOOKUP(AI360,LISTAS·PAPP!$X$4:$Y$80,2,0),"")</f>
        <v>NO APLICA</v>
      </c>
      <c r="AK360" s="58" t="s">
        <v>635</v>
      </c>
      <c r="AL360" s="60">
        <v>780104</v>
      </c>
      <c r="AM360" s="51" t="str">
        <f>IF(ISERROR(VLOOKUP(AL360,LISTAS·PAPP!$AD$4:$AE$334,2,0))," ",VLOOKUP(AL360,LISTAS·PAPP!$AD$4:$AE$334,2,0))</f>
        <v>A Gobiernos Autónomos Descentralizados</v>
      </c>
      <c r="AN360" s="63">
        <v>0</v>
      </c>
      <c r="AO360" s="64">
        <v>0</v>
      </c>
      <c r="AP360" s="64">
        <v>0</v>
      </c>
      <c r="AQ360" s="64">
        <v>0</v>
      </c>
      <c r="AR360" s="64">
        <v>0</v>
      </c>
      <c r="AS360" s="64">
        <v>0</v>
      </c>
      <c r="AT360" s="64">
        <v>0</v>
      </c>
      <c r="AU360" s="64">
        <v>0</v>
      </c>
      <c r="AV360" s="64">
        <v>0</v>
      </c>
      <c r="AW360" s="64">
        <v>0</v>
      </c>
      <c r="AX360" s="64">
        <v>0</v>
      </c>
      <c r="AY360" s="64">
        <v>0</v>
      </c>
      <c r="AZ360" s="64">
        <v>0</v>
      </c>
      <c r="BA360" s="53">
        <f t="shared" si="16"/>
        <v>0</v>
      </c>
      <c r="BB360" s="54" t="str">
        <f t="shared" si="17"/>
        <v>OK</v>
      </c>
      <c r="BC360" s="55" t="str">
        <f t="shared" si="18"/>
        <v xml:space="preserve">                </v>
      </c>
    </row>
    <row r="361" spans="1:55" ht="50.1" customHeight="1" x14ac:dyDescent="0.25">
      <c r="A361" s="58" t="s">
        <v>39</v>
      </c>
      <c r="B361" s="58" t="s">
        <v>52</v>
      </c>
      <c r="C361" s="58" t="s">
        <v>162</v>
      </c>
      <c r="D361" s="58" t="s">
        <v>179</v>
      </c>
      <c r="E361" s="51" t="str">
        <f>IF(C361&lt;&gt;"",VLOOKUP(MID(C361,18,5),LISTAS·PAPP!$E$4:$F$76,2,0),"")</f>
        <v>PICHINCHA</v>
      </c>
      <c r="F361" s="58" t="s">
        <v>386</v>
      </c>
      <c r="G361" s="51" t="str">
        <f>IF(F361&lt;&gt;"",VLOOKUP(F361,LISTAS·PAPP!$R$3:$T$221,3,0),"")</f>
        <v xml:space="preserve"> </v>
      </c>
      <c r="H361" s="58" t="s">
        <v>1053</v>
      </c>
      <c r="I361" s="66" t="s">
        <v>1054</v>
      </c>
      <c r="J361" s="66" t="s">
        <v>1055</v>
      </c>
      <c r="K361" s="67">
        <v>50</v>
      </c>
      <c r="L361" s="66" t="s">
        <v>1056</v>
      </c>
      <c r="M361" s="60">
        <v>0</v>
      </c>
      <c r="N361" s="60">
        <v>0</v>
      </c>
      <c r="O361" s="60">
        <v>50</v>
      </c>
      <c r="P361" s="60">
        <v>50</v>
      </c>
      <c r="Q361" s="60">
        <v>0</v>
      </c>
      <c r="R361" s="60">
        <v>0</v>
      </c>
      <c r="S361" s="60">
        <v>0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52" t="str">
        <f>IF(A361&lt;&gt;"",IF(D361="DIRECCIÓN_DE_TRANSFERENCIAS","280 0031",VLOOKUP(C361,LISTAS·PAPP!$C$3:$D$76,2,0)),"")</f>
        <v>280 9180</v>
      </c>
      <c r="Z361" s="61">
        <v>5036</v>
      </c>
      <c r="AA361" s="62">
        <v>5045</v>
      </c>
      <c r="AB361" s="62" t="s">
        <v>178</v>
      </c>
      <c r="AC361" s="65" t="str">
        <f>IF(D361&lt;&gt;"",VLOOKUP(D361,LISTAS·PAPP!$I$3:$M$16,2,0),"")</f>
        <v>58</v>
      </c>
      <c r="AD361" s="51" t="str">
        <f>IF(D361&lt;&gt;"",VLOOKUP(D361,LISTAS·PAPP!$I$3:$M$16,3,0),"")</f>
        <v>SERVICIOS_DE_ATENCIÓN_GERONTOLÓGICA</v>
      </c>
      <c r="AE361" s="52" t="str">
        <f>IF(D361&lt;&gt;"",VLOOKUP(D361,LISTAS·PAPP!$I$3:$M$16,4,0),"")</f>
        <v>001</v>
      </c>
      <c r="AF361" s="51" t="str">
        <f>IF(D361&lt;&gt;"",VLOOKUP(D361,LISTAS·PAPP!$I$3:$M$16,5,0),"")</f>
        <v>AMPLIACION_DE_COBERTURA_Y_MEJORAMIENTO_DE_LOS_SERVICIOS_DE_ATENCION_A_PERSONAS_ADULTAS_MAYORES_EN_24_PROVINCIAS_DEL_PAIS</v>
      </c>
      <c r="AG361" s="52" t="str">
        <f>IF(AH361&lt;&gt;"",VLOOKUP(AH361,LISTAS·PAPP!$O$3:$P$74,2,0),"")</f>
        <v>001</v>
      </c>
      <c r="AH361" s="58" t="s">
        <v>865</v>
      </c>
      <c r="AI361" s="60" t="s">
        <v>471</v>
      </c>
      <c r="AJ361" s="51" t="str">
        <f>IF(AI361&lt;&gt;"",VLOOKUP(AI361,LISTAS·PAPP!$X$4:$Y$80,2,0),"")</f>
        <v>NO APLICA</v>
      </c>
      <c r="AK361" s="58" t="s">
        <v>635</v>
      </c>
      <c r="AL361" s="60">
        <v>780204</v>
      </c>
      <c r="AM361" s="51" t="str">
        <f>IF(ISERROR(VLOOKUP(AL361,LISTAS·PAPP!$AD$4:$AE$334,2,0))," ",VLOOKUP(AL361,LISTAS·PAPP!$AD$4:$AE$334,2,0))</f>
        <v>Transferencias o Donaciones al Sector Privado no Financiero</v>
      </c>
      <c r="AN361" s="63">
        <v>2129.64</v>
      </c>
      <c r="AO361" s="64">
        <v>0</v>
      </c>
      <c r="AP361" s="64">
        <v>0</v>
      </c>
      <c r="AQ361" s="64">
        <v>0</v>
      </c>
      <c r="AR361" s="64">
        <v>1064.82</v>
      </c>
      <c r="AS361" s="64">
        <v>0</v>
      </c>
      <c r="AT361" s="64">
        <v>0</v>
      </c>
      <c r="AU361" s="64">
        <v>0</v>
      </c>
      <c r="AV361" s="64">
        <v>1059.3</v>
      </c>
      <c r="AW361" s="64">
        <v>0</v>
      </c>
      <c r="AX361" s="64">
        <v>0</v>
      </c>
      <c r="AY361" s="64">
        <v>5.52</v>
      </c>
      <c r="AZ361" s="64">
        <v>0</v>
      </c>
      <c r="BA361" s="53">
        <f t="shared" si="16"/>
        <v>2129.64</v>
      </c>
      <c r="BB361" s="54" t="str">
        <f t="shared" si="17"/>
        <v>OK</v>
      </c>
      <c r="BC361" s="55" t="str">
        <f t="shared" si="18"/>
        <v xml:space="preserve">                </v>
      </c>
    </row>
    <row r="362" spans="1:55" ht="50.1" customHeight="1" x14ac:dyDescent="0.25">
      <c r="A362" s="58" t="s">
        <v>39</v>
      </c>
      <c r="B362" s="58" t="s">
        <v>52</v>
      </c>
      <c r="C362" s="58" t="s">
        <v>164</v>
      </c>
      <c r="D362" s="58" t="s">
        <v>179</v>
      </c>
      <c r="E362" s="51" t="str">
        <f>IF(C362&lt;&gt;"",VLOOKUP(MID(C362,18,5),LISTAS·PAPP!$E$4:$F$76,2,0),"")</f>
        <v>PICHINCHA</v>
      </c>
      <c r="F362" s="58" t="s">
        <v>386</v>
      </c>
      <c r="G362" s="51" t="str">
        <f>IF(F362&lt;&gt;"",VLOOKUP(F362,LISTAS·PAPP!$R$3:$T$221,3,0),"")</f>
        <v xml:space="preserve"> </v>
      </c>
      <c r="H362" s="58" t="s">
        <v>1053</v>
      </c>
      <c r="I362" s="66" t="s">
        <v>1054</v>
      </c>
      <c r="J362" s="66" t="s">
        <v>1055</v>
      </c>
      <c r="K362" s="67">
        <v>0</v>
      </c>
      <c r="L362" s="66" t="s">
        <v>1056</v>
      </c>
      <c r="M362" s="60">
        <v>0</v>
      </c>
      <c r="N362" s="60">
        <v>0</v>
      </c>
      <c r="O362" s="60">
        <v>0</v>
      </c>
      <c r="P362" s="60">
        <v>0</v>
      </c>
      <c r="Q362" s="60">
        <v>0</v>
      </c>
      <c r="R362" s="60">
        <v>0</v>
      </c>
      <c r="S362" s="60">
        <v>0</v>
      </c>
      <c r="T362" s="60">
        <v>0</v>
      </c>
      <c r="U362" s="60">
        <v>0</v>
      </c>
      <c r="V362" s="60">
        <v>0</v>
      </c>
      <c r="W362" s="60">
        <v>0</v>
      </c>
      <c r="X362" s="60">
        <v>0</v>
      </c>
      <c r="Y362" s="52" t="str">
        <f>IF(A362&lt;&gt;"",IF(D362="DIRECCIÓN_DE_TRANSFERENCIAS","280 0031",VLOOKUP(C362,LISTAS·PAPP!$C$3:$D$76,2,0)),"")</f>
        <v>280 9240</v>
      </c>
      <c r="Z362" s="61">
        <v>5036</v>
      </c>
      <c r="AA362" s="62">
        <v>5045</v>
      </c>
      <c r="AB362" s="62" t="s">
        <v>178</v>
      </c>
      <c r="AC362" s="65" t="str">
        <f>IF(D362&lt;&gt;"",VLOOKUP(D362,LISTAS·PAPP!$I$3:$M$16,2,0),"")</f>
        <v>58</v>
      </c>
      <c r="AD362" s="51" t="str">
        <f>IF(D362&lt;&gt;"",VLOOKUP(D362,LISTAS·PAPP!$I$3:$M$16,3,0),"")</f>
        <v>SERVICIOS_DE_ATENCIÓN_GERONTOLÓGICA</v>
      </c>
      <c r="AE362" s="52" t="str">
        <f>IF(D362&lt;&gt;"",VLOOKUP(D362,LISTAS·PAPP!$I$3:$M$16,4,0),"")</f>
        <v>001</v>
      </c>
      <c r="AF362" s="51" t="str">
        <f>IF(D362&lt;&gt;"",VLOOKUP(D362,LISTAS·PAPP!$I$3:$M$16,5,0),"")</f>
        <v>AMPLIACION_DE_COBERTURA_Y_MEJORAMIENTO_DE_LOS_SERVICIOS_DE_ATENCION_A_PERSONAS_ADULTAS_MAYORES_EN_24_PROVINCIAS_DEL_PAIS</v>
      </c>
      <c r="AG362" s="52" t="str">
        <f>IF(AH362&lt;&gt;"",VLOOKUP(AH362,LISTAS·PAPP!$O$3:$P$74,2,0),"")</f>
        <v>001</v>
      </c>
      <c r="AH362" s="58" t="s">
        <v>865</v>
      </c>
      <c r="AI362" s="60" t="s">
        <v>471</v>
      </c>
      <c r="AJ362" s="51" t="str">
        <f>IF(AI362&lt;&gt;"",VLOOKUP(AI362,LISTAS·PAPP!$X$4:$Y$80,2,0),"")</f>
        <v>NO APLICA</v>
      </c>
      <c r="AK362" s="58" t="s">
        <v>635</v>
      </c>
      <c r="AL362" s="60">
        <v>780104</v>
      </c>
      <c r="AM362" s="51" t="str">
        <f>IF(ISERROR(VLOOKUP(AL362,LISTAS·PAPP!$AD$4:$AE$334,2,0))," ",VLOOKUP(AL362,LISTAS·PAPP!$AD$4:$AE$334,2,0))</f>
        <v>A Gobiernos Autónomos Descentralizados</v>
      </c>
      <c r="AN362" s="63">
        <v>0</v>
      </c>
      <c r="AO362" s="64">
        <v>0</v>
      </c>
      <c r="AP362" s="64">
        <v>0</v>
      </c>
      <c r="AQ362" s="64">
        <v>0</v>
      </c>
      <c r="AR362" s="64">
        <v>0</v>
      </c>
      <c r="AS362" s="64">
        <v>0</v>
      </c>
      <c r="AT362" s="64">
        <v>0</v>
      </c>
      <c r="AU362" s="64">
        <v>0</v>
      </c>
      <c r="AV362" s="64">
        <v>0</v>
      </c>
      <c r="AW362" s="64">
        <v>0</v>
      </c>
      <c r="AX362" s="64">
        <v>0</v>
      </c>
      <c r="AY362" s="64">
        <v>0</v>
      </c>
      <c r="AZ362" s="64">
        <v>0</v>
      </c>
      <c r="BA362" s="53">
        <f t="shared" si="16"/>
        <v>0</v>
      </c>
      <c r="BB362" s="54" t="str">
        <f t="shared" si="17"/>
        <v>OK</v>
      </c>
      <c r="BC362" s="55" t="str">
        <f t="shared" si="18"/>
        <v xml:space="preserve">                </v>
      </c>
    </row>
    <row r="363" spans="1:55" ht="50.1" customHeight="1" x14ac:dyDescent="0.25">
      <c r="A363" s="58" t="s">
        <v>39</v>
      </c>
      <c r="B363" s="58" t="s">
        <v>52</v>
      </c>
      <c r="C363" s="58" t="s">
        <v>164</v>
      </c>
      <c r="D363" s="58" t="s">
        <v>179</v>
      </c>
      <c r="E363" s="51" t="str">
        <f>IF(C363&lt;&gt;"",VLOOKUP(MID(C363,18,5),LISTAS·PAPP!$E$4:$F$76,2,0),"")</f>
        <v>PICHINCHA</v>
      </c>
      <c r="F363" s="58" t="s">
        <v>386</v>
      </c>
      <c r="G363" s="51" t="str">
        <f>IF(F363&lt;&gt;"",VLOOKUP(F363,LISTAS·PAPP!$R$3:$T$221,3,0),"")</f>
        <v xml:space="preserve"> </v>
      </c>
      <c r="H363" s="58" t="s">
        <v>1053</v>
      </c>
      <c r="I363" s="66" t="s">
        <v>1054</v>
      </c>
      <c r="J363" s="66" t="s">
        <v>1055</v>
      </c>
      <c r="K363" s="67">
        <v>525</v>
      </c>
      <c r="L363" s="66" t="s">
        <v>1056</v>
      </c>
      <c r="M363" s="60">
        <v>0</v>
      </c>
      <c r="N363" s="60">
        <v>0</v>
      </c>
      <c r="O363" s="60">
        <v>525</v>
      </c>
      <c r="P363" s="60">
        <v>525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0</v>
      </c>
      <c r="W363" s="60">
        <v>0</v>
      </c>
      <c r="X363" s="60">
        <v>0</v>
      </c>
      <c r="Y363" s="52" t="str">
        <f>IF(A363&lt;&gt;"",IF(D363="DIRECCIÓN_DE_TRANSFERENCIAS","280 0031",VLOOKUP(C363,LISTAS·PAPP!$C$3:$D$76,2,0)),"")</f>
        <v>280 9240</v>
      </c>
      <c r="Z363" s="61">
        <v>5036</v>
      </c>
      <c r="AA363" s="62">
        <v>5045</v>
      </c>
      <c r="AB363" s="62" t="s">
        <v>178</v>
      </c>
      <c r="AC363" s="65" t="str">
        <f>IF(D363&lt;&gt;"",VLOOKUP(D363,LISTAS·PAPP!$I$3:$M$16,2,0),"")</f>
        <v>58</v>
      </c>
      <c r="AD363" s="51" t="str">
        <f>IF(D363&lt;&gt;"",VLOOKUP(D363,LISTAS·PAPP!$I$3:$M$16,3,0),"")</f>
        <v>SERVICIOS_DE_ATENCIÓN_GERONTOLÓGICA</v>
      </c>
      <c r="AE363" s="52" t="str">
        <f>IF(D363&lt;&gt;"",VLOOKUP(D363,LISTAS·PAPP!$I$3:$M$16,4,0),"")</f>
        <v>001</v>
      </c>
      <c r="AF363" s="51" t="str">
        <f>IF(D363&lt;&gt;"",VLOOKUP(D363,LISTAS·PAPP!$I$3:$M$16,5,0),"")</f>
        <v>AMPLIACION_DE_COBERTURA_Y_MEJORAMIENTO_DE_LOS_SERVICIOS_DE_ATENCION_A_PERSONAS_ADULTAS_MAYORES_EN_24_PROVINCIAS_DEL_PAIS</v>
      </c>
      <c r="AG363" s="52" t="str">
        <f>IF(AH363&lt;&gt;"",VLOOKUP(AH363,LISTAS·PAPP!$O$3:$P$74,2,0),"")</f>
        <v>001</v>
      </c>
      <c r="AH363" s="58" t="s">
        <v>865</v>
      </c>
      <c r="AI363" s="60" t="s">
        <v>471</v>
      </c>
      <c r="AJ363" s="51" t="str">
        <f>IF(AI363&lt;&gt;"",VLOOKUP(AI363,LISTAS·PAPP!$X$4:$Y$80,2,0),"")</f>
        <v>NO APLICA</v>
      </c>
      <c r="AK363" s="58" t="s">
        <v>635</v>
      </c>
      <c r="AL363" s="60">
        <v>780204</v>
      </c>
      <c r="AM363" s="51" t="str">
        <f>IF(ISERROR(VLOOKUP(AL363,LISTAS·PAPP!$AD$4:$AE$334,2,0))," ",VLOOKUP(AL363,LISTAS·PAPP!$AD$4:$AE$334,2,0))</f>
        <v>Transferencias o Donaciones al Sector Privado no Financiero</v>
      </c>
      <c r="AN363" s="63">
        <v>99046.95</v>
      </c>
      <c r="AO363" s="64">
        <v>0</v>
      </c>
      <c r="AP363" s="64">
        <v>0</v>
      </c>
      <c r="AQ363" s="64">
        <v>0</v>
      </c>
      <c r="AR363" s="64">
        <v>49523.48</v>
      </c>
      <c r="AS363" s="64">
        <v>0</v>
      </c>
      <c r="AT363" s="64">
        <v>0</v>
      </c>
      <c r="AU363" s="64">
        <v>22307.47</v>
      </c>
      <c r="AV363" s="64">
        <v>0</v>
      </c>
      <c r="AW363" s="64">
        <v>0</v>
      </c>
      <c r="AX363" s="64">
        <v>0</v>
      </c>
      <c r="AY363" s="64">
        <v>27216</v>
      </c>
      <c r="AZ363" s="64">
        <v>0</v>
      </c>
      <c r="BA363" s="53">
        <f t="shared" si="16"/>
        <v>99046.950000000012</v>
      </c>
      <c r="BB363" s="54" t="str">
        <f t="shared" si="17"/>
        <v>OK</v>
      </c>
      <c r="BC363" s="55" t="str">
        <f t="shared" si="18"/>
        <v xml:space="preserve">                </v>
      </c>
    </row>
    <row r="364" spans="1:55" ht="50.1" customHeight="1" x14ac:dyDescent="0.25">
      <c r="A364" s="58" t="s">
        <v>38</v>
      </c>
      <c r="B364" s="58" t="s">
        <v>42</v>
      </c>
      <c r="C364" s="58" t="s">
        <v>65</v>
      </c>
      <c r="D364" s="58" t="s">
        <v>179</v>
      </c>
      <c r="E364" s="51" t="str">
        <f>IF(C364&lt;&gt;"",VLOOKUP(MID(C364,18,5),LISTAS·PAPP!$E$4:$F$76,2,0),"")</f>
        <v>PICHINCHA</v>
      </c>
      <c r="F364" s="58" t="s">
        <v>386</v>
      </c>
      <c r="G364" s="51" t="str">
        <f>IF(F364&lt;&gt;"",VLOOKUP(F364,LISTAS·PAPP!$R$3:$T$221,3,0),"")</f>
        <v xml:space="preserve"> </v>
      </c>
      <c r="H364" s="58" t="s">
        <v>1053</v>
      </c>
      <c r="I364" s="66" t="s">
        <v>1054</v>
      </c>
      <c r="J364" s="66" t="s">
        <v>1057</v>
      </c>
      <c r="K364" s="67">
        <v>0</v>
      </c>
      <c r="L364" s="66" t="s">
        <v>1058</v>
      </c>
      <c r="M364" s="60">
        <v>0</v>
      </c>
      <c r="N364" s="60">
        <v>0</v>
      </c>
      <c r="O364" s="60">
        <v>0</v>
      </c>
      <c r="P364" s="60">
        <v>0</v>
      </c>
      <c r="Q364" s="60">
        <v>0</v>
      </c>
      <c r="R364" s="60">
        <v>0</v>
      </c>
      <c r="S364" s="60">
        <v>0</v>
      </c>
      <c r="T364" s="60">
        <v>0</v>
      </c>
      <c r="U364" s="60">
        <v>0</v>
      </c>
      <c r="V364" s="60">
        <v>0</v>
      </c>
      <c r="W364" s="60">
        <v>0</v>
      </c>
      <c r="X364" s="60">
        <v>0</v>
      </c>
      <c r="Y364" s="52" t="str">
        <f>IF(A364&lt;&gt;"",IF(D364="DIRECCIÓN_DE_TRANSFERENCIAS","280 0031",VLOOKUP(C364,LISTAS·PAPP!$C$3:$D$76,2,0)),"")</f>
        <v>280 9999</v>
      </c>
      <c r="Z364" s="61">
        <v>5036</v>
      </c>
      <c r="AA364" s="62">
        <v>5045</v>
      </c>
      <c r="AB364" s="62" t="s">
        <v>178</v>
      </c>
      <c r="AC364" s="65" t="str">
        <f>IF(D364&lt;&gt;"",VLOOKUP(D364,LISTAS·PAPP!$I$3:$M$16,2,0),"")</f>
        <v>58</v>
      </c>
      <c r="AD364" s="51" t="str">
        <f>IF(D364&lt;&gt;"",VLOOKUP(D364,LISTAS·PAPP!$I$3:$M$16,3,0),"")</f>
        <v>SERVICIOS_DE_ATENCIÓN_GERONTOLÓGICA</v>
      </c>
      <c r="AE364" s="52" t="str">
        <f>IF(D364&lt;&gt;"",VLOOKUP(D364,LISTAS·PAPP!$I$3:$M$16,4,0),"")</f>
        <v>001</v>
      </c>
      <c r="AF364" s="51" t="str">
        <f>IF(D364&lt;&gt;"",VLOOKUP(D364,LISTAS·PAPP!$I$3:$M$16,5,0),"")</f>
        <v>AMPLIACION_DE_COBERTURA_Y_MEJORAMIENTO_DE_LOS_SERVICIOS_DE_ATENCION_A_PERSONAS_ADULTAS_MAYORES_EN_24_PROVINCIAS_DEL_PAIS</v>
      </c>
      <c r="AG364" s="52" t="str">
        <f>IF(AH364&lt;&gt;"",VLOOKUP(AH364,LISTAS·PAPP!$O$3:$P$74,2,0),"")</f>
        <v>001</v>
      </c>
      <c r="AH364" s="58" t="s">
        <v>865</v>
      </c>
      <c r="AI364" s="60" t="s">
        <v>471</v>
      </c>
      <c r="AJ364" s="51" t="str">
        <f>IF(AI364&lt;&gt;"",VLOOKUP(AI364,LISTAS·PAPP!$X$4:$Y$80,2,0),"")</f>
        <v>NO APLICA</v>
      </c>
      <c r="AK364" s="58" t="s">
        <v>631</v>
      </c>
      <c r="AL364" s="60">
        <v>710510</v>
      </c>
      <c r="AM364" s="51" t="str">
        <f>IF(ISERROR(VLOOKUP(AL364,LISTAS·PAPP!$AD$4:$AE$334,2,0))," ",VLOOKUP(AL364,LISTAS·PAPP!$AD$4:$AE$334,2,0))</f>
        <v>Servicios Personales por Contrato</v>
      </c>
      <c r="AN364" s="63">
        <v>0</v>
      </c>
      <c r="AO364" s="64">
        <v>0</v>
      </c>
      <c r="AP364" s="64">
        <v>0</v>
      </c>
      <c r="AQ364" s="64">
        <v>0</v>
      </c>
      <c r="AR364" s="64"/>
      <c r="AS364" s="64"/>
      <c r="AT364" s="64">
        <v>0</v>
      </c>
      <c r="AU364" s="64">
        <v>0</v>
      </c>
      <c r="AV364" s="64">
        <v>0</v>
      </c>
      <c r="AW364" s="64">
        <v>0</v>
      </c>
      <c r="AX364" s="64">
        <v>0</v>
      </c>
      <c r="AY364" s="64">
        <v>0</v>
      </c>
      <c r="AZ364" s="64">
        <v>0</v>
      </c>
      <c r="BA364" s="53">
        <f t="shared" si="16"/>
        <v>0</v>
      </c>
      <c r="BB364" s="54" t="str">
        <f t="shared" si="17"/>
        <v>OK</v>
      </c>
      <c r="BC364" s="55" t="str">
        <f t="shared" si="18"/>
        <v xml:space="preserve">                </v>
      </c>
    </row>
    <row r="365" spans="1:55" ht="50.1" customHeight="1" x14ac:dyDescent="0.25">
      <c r="A365" s="58" t="s">
        <v>38</v>
      </c>
      <c r="B365" s="58" t="s">
        <v>42</v>
      </c>
      <c r="C365" s="58" t="s">
        <v>65</v>
      </c>
      <c r="D365" s="58" t="s">
        <v>179</v>
      </c>
      <c r="E365" s="51" t="str">
        <f>IF(C365&lt;&gt;"",VLOOKUP(MID(C365,18,5),LISTAS·PAPP!$E$4:$F$76,2,0),"")</f>
        <v>PICHINCHA</v>
      </c>
      <c r="F365" s="58" t="s">
        <v>386</v>
      </c>
      <c r="G365" s="51" t="str">
        <f>IF(F365&lt;&gt;"",VLOOKUP(F365,LISTAS·PAPP!$R$3:$T$221,3,0),"")</f>
        <v xml:space="preserve"> </v>
      </c>
      <c r="H365" s="58" t="s">
        <v>1053</v>
      </c>
      <c r="I365" s="66" t="s">
        <v>1059</v>
      </c>
      <c r="J365" s="66" t="s">
        <v>1060</v>
      </c>
      <c r="K365" s="67">
        <v>1</v>
      </c>
      <c r="L365" s="66" t="s">
        <v>1061</v>
      </c>
      <c r="M365" s="60">
        <v>0</v>
      </c>
      <c r="N365" s="60">
        <v>1</v>
      </c>
      <c r="O365" s="60">
        <v>0</v>
      </c>
      <c r="P365" s="60">
        <v>1</v>
      </c>
      <c r="Q365" s="60">
        <v>0</v>
      </c>
      <c r="R365" s="60">
        <v>1</v>
      </c>
      <c r="S365" s="60">
        <v>0</v>
      </c>
      <c r="T365" s="60">
        <v>1</v>
      </c>
      <c r="U365" s="60">
        <v>0</v>
      </c>
      <c r="V365" s="60">
        <v>1</v>
      </c>
      <c r="W365" s="60">
        <v>1</v>
      </c>
      <c r="X365" s="60">
        <v>0</v>
      </c>
      <c r="Y365" s="52" t="str">
        <f>IF(A365&lt;&gt;"",IF(D365="DIRECCIÓN_DE_TRANSFERENCIAS","280 0031",VLOOKUP(C365,LISTAS·PAPP!$C$3:$D$76,2,0)),"")</f>
        <v>280 9999</v>
      </c>
      <c r="Z365" s="61">
        <v>5036</v>
      </c>
      <c r="AA365" s="62">
        <v>5045</v>
      </c>
      <c r="AB365" s="62" t="s">
        <v>178</v>
      </c>
      <c r="AC365" s="65" t="str">
        <f>IF(D365&lt;&gt;"",VLOOKUP(D365,LISTAS·PAPP!$I$3:$M$16,2,0),"")</f>
        <v>58</v>
      </c>
      <c r="AD365" s="51" t="str">
        <f>IF(D365&lt;&gt;"",VLOOKUP(D365,LISTAS·PAPP!$I$3:$M$16,3,0),"")</f>
        <v>SERVICIOS_DE_ATENCIÓN_GERONTOLÓGICA</v>
      </c>
      <c r="AE365" s="52" t="str">
        <f>IF(D365&lt;&gt;"",VLOOKUP(D365,LISTAS·PAPP!$I$3:$M$16,4,0),"")</f>
        <v>001</v>
      </c>
      <c r="AF365" s="51" t="str">
        <f>IF(D365&lt;&gt;"",VLOOKUP(D365,LISTAS·PAPP!$I$3:$M$16,5,0),"")</f>
        <v>AMPLIACION_DE_COBERTURA_Y_MEJORAMIENTO_DE_LOS_SERVICIOS_DE_ATENCION_A_PERSONAS_ADULTAS_MAYORES_EN_24_PROVINCIAS_DEL_PAIS</v>
      </c>
      <c r="AG365" s="52" t="str">
        <f>IF(AH365&lt;&gt;"",VLOOKUP(AH365,LISTAS·PAPP!$O$3:$P$74,2,0),"")</f>
        <v>005</v>
      </c>
      <c r="AH365" s="58" t="s">
        <v>868</v>
      </c>
      <c r="AI365" s="60" t="s">
        <v>471</v>
      </c>
      <c r="AJ365" s="51" t="str">
        <f>IF(AI365&lt;&gt;"",VLOOKUP(AI365,LISTAS·PAPP!$X$4:$Y$80,2,0),"")</f>
        <v>NO APLICA</v>
      </c>
      <c r="AK365" s="58" t="s">
        <v>632</v>
      </c>
      <c r="AL365" s="60">
        <v>730303</v>
      </c>
      <c r="AM365" s="51" t="str">
        <f>IF(ISERROR(VLOOKUP(AL365,LISTAS·PAPP!$AD$4:$AE$334,2,0))," ",VLOOKUP(AL365,LISTAS·PAPP!$AD$4:$AE$334,2,0))</f>
        <v>Viáticos y Subsistencias en el Interior</v>
      </c>
      <c r="AN365" s="63">
        <v>0</v>
      </c>
      <c r="AO365" s="64">
        <v>0</v>
      </c>
      <c r="AP365" s="64">
        <v>0</v>
      </c>
      <c r="AQ365" s="64">
        <v>0</v>
      </c>
      <c r="AR365" s="64">
        <v>0</v>
      </c>
      <c r="AS365" s="64">
        <v>0</v>
      </c>
      <c r="AT365" s="64">
        <v>0</v>
      </c>
      <c r="AU365" s="64">
        <v>0</v>
      </c>
      <c r="AV365" s="64">
        <v>0</v>
      </c>
      <c r="AW365" s="64">
        <v>0</v>
      </c>
      <c r="AX365" s="64">
        <v>0</v>
      </c>
      <c r="AY365" s="64">
        <v>0</v>
      </c>
      <c r="AZ365" s="64"/>
      <c r="BA365" s="53">
        <f t="shared" si="16"/>
        <v>0</v>
      </c>
      <c r="BB365" s="54" t="str">
        <f t="shared" si="17"/>
        <v>OK</v>
      </c>
      <c r="BC365" s="55" t="str">
        <f t="shared" si="18"/>
        <v xml:space="preserve">                </v>
      </c>
    </row>
    <row r="366" spans="1:55" ht="50.1" customHeight="1" x14ac:dyDescent="0.25">
      <c r="A366" s="58" t="s">
        <v>38</v>
      </c>
      <c r="B366" s="58" t="s">
        <v>42</v>
      </c>
      <c r="C366" s="58" t="s">
        <v>65</v>
      </c>
      <c r="D366" s="58" t="s">
        <v>179</v>
      </c>
      <c r="E366" s="51" t="str">
        <f>IF(C366&lt;&gt;"",VLOOKUP(MID(C366,18,5),LISTAS·PAPP!$E$4:$F$76,2,0),"")</f>
        <v>PICHINCHA</v>
      </c>
      <c r="F366" s="58" t="s">
        <v>386</v>
      </c>
      <c r="G366" s="51" t="str">
        <f>IF(F366&lt;&gt;"",VLOOKUP(F366,LISTAS·PAPP!$R$3:$T$221,3,0),"")</f>
        <v xml:space="preserve"> </v>
      </c>
      <c r="H366" s="58" t="s">
        <v>1053</v>
      </c>
      <c r="I366" s="66" t="s">
        <v>1059</v>
      </c>
      <c r="J366" s="66" t="s">
        <v>1060</v>
      </c>
      <c r="K366" s="67">
        <v>1</v>
      </c>
      <c r="L366" s="66" t="s">
        <v>1062</v>
      </c>
      <c r="M366" s="60">
        <v>0</v>
      </c>
      <c r="N366" s="60">
        <v>1</v>
      </c>
      <c r="O366" s="60">
        <v>0</v>
      </c>
      <c r="P366" s="60">
        <v>1</v>
      </c>
      <c r="Q366" s="60">
        <v>0</v>
      </c>
      <c r="R366" s="60">
        <v>1</v>
      </c>
      <c r="S366" s="60">
        <v>0</v>
      </c>
      <c r="T366" s="60">
        <v>1</v>
      </c>
      <c r="U366" s="60">
        <v>0</v>
      </c>
      <c r="V366" s="60">
        <v>1</v>
      </c>
      <c r="W366" s="60">
        <v>1</v>
      </c>
      <c r="X366" s="60">
        <v>0</v>
      </c>
      <c r="Y366" s="52" t="str">
        <f>IF(A366&lt;&gt;"",IF(D366="DIRECCIÓN_DE_TRANSFERENCIAS","280 0031",VLOOKUP(C366,LISTAS·PAPP!$C$3:$D$76,2,0)),"")</f>
        <v>280 9999</v>
      </c>
      <c r="Z366" s="61">
        <v>5036</v>
      </c>
      <c r="AA366" s="62">
        <v>5045</v>
      </c>
      <c r="AB366" s="62" t="s">
        <v>178</v>
      </c>
      <c r="AC366" s="65" t="str">
        <f>IF(D366&lt;&gt;"",VLOOKUP(D366,LISTAS·PAPP!$I$3:$M$16,2,0),"")</f>
        <v>58</v>
      </c>
      <c r="AD366" s="51" t="str">
        <f>IF(D366&lt;&gt;"",VLOOKUP(D366,LISTAS·PAPP!$I$3:$M$16,3,0),"")</f>
        <v>SERVICIOS_DE_ATENCIÓN_GERONTOLÓGICA</v>
      </c>
      <c r="AE366" s="52" t="str">
        <f>IF(D366&lt;&gt;"",VLOOKUP(D366,LISTAS·PAPP!$I$3:$M$16,4,0),"")</f>
        <v>001</v>
      </c>
      <c r="AF366" s="51" t="str">
        <f>IF(D366&lt;&gt;"",VLOOKUP(D366,LISTAS·PAPP!$I$3:$M$16,5,0),"")</f>
        <v>AMPLIACION_DE_COBERTURA_Y_MEJORAMIENTO_DE_LOS_SERVICIOS_DE_ATENCION_A_PERSONAS_ADULTAS_MAYORES_EN_24_PROVINCIAS_DEL_PAIS</v>
      </c>
      <c r="AG366" s="52" t="str">
        <f>IF(AH366&lt;&gt;"",VLOOKUP(AH366,LISTAS·PAPP!$O$3:$P$74,2,0),"")</f>
        <v>005</v>
      </c>
      <c r="AH366" s="58" t="s">
        <v>868</v>
      </c>
      <c r="AI366" s="60" t="s">
        <v>471</v>
      </c>
      <c r="AJ366" s="51" t="str">
        <f>IF(AI366&lt;&gt;"",VLOOKUP(AI366,LISTAS·PAPP!$X$4:$Y$80,2,0),"")</f>
        <v>NO APLICA</v>
      </c>
      <c r="AK366" s="58" t="s">
        <v>632</v>
      </c>
      <c r="AL366" s="60">
        <v>730301</v>
      </c>
      <c r="AM366" s="51" t="str">
        <f>IF(ISERROR(VLOOKUP(AL366,LISTAS·PAPP!$AD$4:$AE$334,2,0))," ",VLOOKUP(AL366,LISTAS·PAPP!$AD$4:$AE$334,2,0))</f>
        <v>Pasajes al Interior</v>
      </c>
      <c r="AN366" s="63">
        <v>0</v>
      </c>
      <c r="AO366" s="64">
        <v>0</v>
      </c>
      <c r="AP366" s="64">
        <v>0</v>
      </c>
      <c r="AQ366" s="64">
        <v>0</v>
      </c>
      <c r="AR366" s="64">
        <v>0</v>
      </c>
      <c r="AS366" s="64">
        <v>0</v>
      </c>
      <c r="AT366" s="64">
        <v>0</v>
      </c>
      <c r="AU366" s="64">
        <v>0</v>
      </c>
      <c r="AV366" s="64">
        <v>0</v>
      </c>
      <c r="AW366" s="64">
        <v>0</v>
      </c>
      <c r="AX366" s="64">
        <v>0</v>
      </c>
      <c r="AY366" s="64">
        <v>0</v>
      </c>
      <c r="AZ366" s="64">
        <v>0</v>
      </c>
      <c r="BA366" s="53">
        <f t="shared" si="16"/>
        <v>0</v>
      </c>
      <c r="BB366" s="54" t="str">
        <f t="shared" si="17"/>
        <v>OK</v>
      </c>
      <c r="BC366" s="55" t="str">
        <f t="shared" si="18"/>
        <v xml:space="preserve">                </v>
      </c>
    </row>
    <row r="367" spans="1:55" ht="50.1" customHeight="1" x14ac:dyDescent="0.25">
      <c r="A367" s="58" t="s">
        <v>38</v>
      </c>
      <c r="B367" s="58" t="s">
        <v>42</v>
      </c>
      <c r="C367" s="58" t="s">
        <v>65</v>
      </c>
      <c r="D367" s="58" t="s">
        <v>179</v>
      </c>
      <c r="E367" s="51" t="str">
        <f>IF(C367&lt;&gt;"",VLOOKUP(MID(C367,18,5),LISTAS·PAPP!$E$4:$F$76,2,0),"")</f>
        <v>PICHINCHA</v>
      </c>
      <c r="F367" s="58" t="s">
        <v>386</v>
      </c>
      <c r="G367" s="51" t="str">
        <f>IF(F367&lt;&gt;"",VLOOKUP(F367,LISTAS·PAPP!$R$3:$T$221,3,0),"")</f>
        <v xml:space="preserve"> </v>
      </c>
      <c r="H367" s="58" t="s">
        <v>1053</v>
      </c>
      <c r="I367" s="66" t="s">
        <v>1063</v>
      </c>
      <c r="J367" s="66" t="s">
        <v>1064</v>
      </c>
      <c r="K367" s="67">
        <v>1</v>
      </c>
      <c r="L367" s="66" t="s">
        <v>1065</v>
      </c>
      <c r="M367" s="60">
        <v>0</v>
      </c>
      <c r="N367" s="60">
        <v>0</v>
      </c>
      <c r="O367" s="60">
        <v>0</v>
      </c>
      <c r="P367" s="60">
        <v>0</v>
      </c>
      <c r="Q367" s="60">
        <v>0</v>
      </c>
      <c r="R367" s="60">
        <v>0</v>
      </c>
      <c r="S367" s="60">
        <v>0</v>
      </c>
      <c r="T367" s="60">
        <v>0</v>
      </c>
      <c r="U367" s="60">
        <v>0</v>
      </c>
      <c r="V367" s="60">
        <v>1</v>
      </c>
      <c r="W367" s="60">
        <v>0</v>
      </c>
      <c r="X367" s="60">
        <v>0</v>
      </c>
      <c r="Y367" s="52" t="str">
        <f>IF(A367&lt;&gt;"",IF(D367="DIRECCIÓN_DE_TRANSFERENCIAS","280 0031",VLOOKUP(C367,LISTAS·PAPP!$C$3:$D$76,2,0)),"")</f>
        <v>280 9999</v>
      </c>
      <c r="Z367" s="61">
        <v>5036</v>
      </c>
      <c r="AA367" s="62">
        <v>5045</v>
      </c>
      <c r="AB367" s="62" t="s">
        <v>178</v>
      </c>
      <c r="AC367" s="65" t="str">
        <f>IF(D367&lt;&gt;"",VLOOKUP(D367,LISTAS·PAPP!$I$3:$M$16,2,0),"")</f>
        <v>58</v>
      </c>
      <c r="AD367" s="51" t="str">
        <f>IF(D367&lt;&gt;"",VLOOKUP(D367,LISTAS·PAPP!$I$3:$M$16,3,0),"")</f>
        <v>SERVICIOS_DE_ATENCIÓN_GERONTOLÓGICA</v>
      </c>
      <c r="AE367" s="52" t="str">
        <f>IF(D367&lt;&gt;"",VLOOKUP(D367,LISTAS·PAPP!$I$3:$M$16,4,0),"")</f>
        <v>001</v>
      </c>
      <c r="AF367" s="51" t="str">
        <f>IF(D367&lt;&gt;"",VLOOKUP(D367,LISTAS·PAPP!$I$3:$M$16,5,0),"")</f>
        <v>AMPLIACION_DE_COBERTURA_Y_MEJORAMIENTO_DE_LOS_SERVICIOS_DE_ATENCION_A_PERSONAS_ADULTAS_MAYORES_EN_24_PROVINCIAS_DEL_PAIS</v>
      </c>
      <c r="AG367" s="52" t="str">
        <f>IF(AH367&lt;&gt;"",VLOOKUP(AH367,LISTAS·PAPP!$O$3:$P$74,2,0),"")</f>
        <v>003</v>
      </c>
      <c r="AH367" s="58" t="s">
        <v>867</v>
      </c>
      <c r="AI367" s="60" t="s">
        <v>471</v>
      </c>
      <c r="AJ367" s="51" t="str">
        <f>IF(AI367&lt;&gt;"",VLOOKUP(AI367,LISTAS·PAPP!$X$4:$Y$80,2,0),"")</f>
        <v>NO APLICA</v>
      </c>
      <c r="AK367" s="58" t="s">
        <v>632</v>
      </c>
      <c r="AL367" s="60">
        <v>730205</v>
      </c>
      <c r="AM367" s="51" t="str">
        <f>IF(ISERROR(VLOOKUP(AL367,LISTAS·PAPP!$AD$4:$AE$334,2,0))," ",VLOOKUP(AL367,LISTAS·PAPP!$AD$4:$AE$334,2,0))</f>
        <v>Espectáculos Culturales y Sociales</v>
      </c>
      <c r="AN367" s="63">
        <v>0</v>
      </c>
      <c r="AO367" s="64">
        <v>0</v>
      </c>
      <c r="AP367" s="64">
        <v>0</v>
      </c>
      <c r="AQ367" s="64">
        <v>0</v>
      </c>
      <c r="AR367" s="64">
        <v>0</v>
      </c>
      <c r="AS367" s="64">
        <v>0</v>
      </c>
      <c r="AT367" s="64">
        <v>0</v>
      </c>
      <c r="AU367" s="64">
        <v>0</v>
      </c>
      <c r="AV367" s="64">
        <v>0</v>
      </c>
      <c r="AW367" s="64">
        <v>0</v>
      </c>
      <c r="AX367" s="64">
        <v>0</v>
      </c>
      <c r="AY367" s="64">
        <v>0</v>
      </c>
      <c r="AZ367" s="64">
        <v>0</v>
      </c>
      <c r="BA367" s="53">
        <f t="shared" si="16"/>
        <v>0</v>
      </c>
      <c r="BB367" s="54" t="str">
        <f t="shared" si="17"/>
        <v>OK</v>
      </c>
      <c r="BC367" s="55" t="str">
        <f t="shared" si="18"/>
        <v xml:space="preserve">                </v>
      </c>
    </row>
    <row r="368" spans="1:55" ht="50.1" customHeight="1" x14ac:dyDescent="0.25">
      <c r="A368" s="58" t="s">
        <v>38</v>
      </c>
      <c r="B368" s="58" t="s">
        <v>42</v>
      </c>
      <c r="C368" s="58" t="s">
        <v>65</v>
      </c>
      <c r="D368" s="58" t="s">
        <v>179</v>
      </c>
      <c r="E368" s="51" t="str">
        <f>IF(C368&lt;&gt;"",VLOOKUP(MID(C368,18,5),LISTAS·PAPP!$E$4:$F$76,2,0),"")</f>
        <v>PICHINCHA</v>
      </c>
      <c r="F368" s="58" t="s">
        <v>386</v>
      </c>
      <c r="G368" s="51" t="str">
        <f>IF(F368&lt;&gt;"",VLOOKUP(F368,LISTAS·PAPP!$R$3:$T$221,3,0),"")</f>
        <v xml:space="preserve"> </v>
      </c>
      <c r="H368" s="58" t="s">
        <v>1053</v>
      </c>
      <c r="I368" s="66" t="s">
        <v>1059</v>
      </c>
      <c r="J368" s="66" t="s">
        <v>1060</v>
      </c>
      <c r="K368" s="67">
        <v>1</v>
      </c>
      <c r="L368" s="66" t="s">
        <v>1058</v>
      </c>
      <c r="M368" s="60">
        <v>1</v>
      </c>
      <c r="N368" s="60">
        <v>1</v>
      </c>
      <c r="O368" s="60">
        <v>1</v>
      </c>
      <c r="P368" s="60">
        <v>1</v>
      </c>
      <c r="Q368" s="60">
        <v>1</v>
      </c>
      <c r="R368" s="60">
        <v>1</v>
      </c>
      <c r="S368" s="60">
        <v>1</v>
      </c>
      <c r="T368" s="60">
        <v>1</v>
      </c>
      <c r="U368" s="60">
        <v>1</v>
      </c>
      <c r="V368" s="60">
        <v>1</v>
      </c>
      <c r="W368" s="60">
        <v>1</v>
      </c>
      <c r="X368" s="60">
        <v>1</v>
      </c>
      <c r="Y368" s="52" t="str">
        <f>IF(A368&lt;&gt;"",IF(D368="DIRECCIÓN_DE_TRANSFERENCIAS","280 0031",VLOOKUP(C368,LISTAS·PAPP!$C$3:$D$76,2,0)),"")</f>
        <v>280 9999</v>
      </c>
      <c r="Z368" s="61">
        <v>5036</v>
      </c>
      <c r="AA368" s="62">
        <v>5045</v>
      </c>
      <c r="AB368" s="62" t="s">
        <v>178</v>
      </c>
      <c r="AC368" s="65" t="str">
        <f>IF(D368&lt;&gt;"",VLOOKUP(D368,LISTAS·PAPP!$I$3:$M$16,2,0),"")</f>
        <v>58</v>
      </c>
      <c r="AD368" s="51" t="str">
        <f>IF(D368&lt;&gt;"",VLOOKUP(D368,LISTAS·PAPP!$I$3:$M$16,3,0),"")</f>
        <v>SERVICIOS_DE_ATENCIÓN_GERONTOLÓGICA</v>
      </c>
      <c r="AE368" s="52" t="str">
        <f>IF(D368&lt;&gt;"",VLOOKUP(D368,LISTAS·PAPP!$I$3:$M$16,4,0),"")</f>
        <v>001</v>
      </c>
      <c r="AF368" s="51" t="str">
        <f>IF(D368&lt;&gt;"",VLOOKUP(D368,LISTAS·PAPP!$I$3:$M$16,5,0),"")</f>
        <v>AMPLIACION_DE_COBERTURA_Y_MEJORAMIENTO_DE_LOS_SERVICIOS_DE_ATENCION_A_PERSONAS_ADULTAS_MAYORES_EN_24_PROVINCIAS_DEL_PAIS</v>
      </c>
      <c r="AG368" s="52" t="str">
        <f>IF(AH368&lt;&gt;"",VLOOKUP(AH368,LISTAS·PAPP!$O$3:$P$74,2,0),"")</f>
        <v>005</v>
      </c>
      <c r="AH368" s="58" t="s">
        <v>868</v>
      </c>
      <c r="AI368" s="60" t="s">
        <v>471</v>
      </c>
      <c r="AJ368" s="51" t="str">
        <f>IF(AI368&lt;&gt;"",VLOOKUP(AI368,LISTAS·PAPP!$X$4:$Y$80,2,0),"")</f>
        <v>NO APLICA</v>
      </c>
      <c r="AK368" s="58" t="s">
        <v>631</v>
      </c>
      <c r="AL368" s="60">
        <v>710204</v>
      </c>
      <c r="AM368" s="51" t="str">
        <f>IF(ISERROR(VLOOKUP(AL368,LISTAS·PAPP!$AD$4:$AE$334,2,0))," ",VLOOKUP(AL368,LISTAS·PAPP!$AD$4:$AE$334,2,0))</f>
        <v>Decimo Cuarto Sueldo</v>
      </c>
      <c r="AN368" s="63">
        <v>2364</v>
      </c>
      <c r="AO368" s="64">
        <v>0</v>
      </c>
      <c r="AP368" s="64">
        <v>65.66</v>
      </c>
      <c r="AQ368" s="64">
        <v>65.66</v>
      </c>
      <c r="AR368" s="64">
        <v>65.66</v>
      </c>
      <c r="AS368" s="64">
        <v>131.32</v>
      </c>
      <c r="AT368" s="64">
        <v>0</v>
      </c>
      <c r="AU368" s="64">
        <v>131.32</v>
      </c>
      <c r="AV368" s="64">
        <v>1318.02</v>
      </c>
      <c r="AW368" s="64">
        <v>65.66</v>
      </c>
      <c r="AX368" s="64">
        <v>202.45</v>
      </c>
      <c r="AY368" s="64">
        <v>159.125</v>
      </c>
      <c r="AZ368" s="64">
        <v>159.125</v>
      </c>
      <c r="BA368" s="53">
        <f t="shared" si="16"/>
        <v>2364</v>
      </c>
      <c r="BB368" s="54" t="str">
        <f t="shared" si="17"/>
        <v>OK</v>
      </c>
      <c r="BC368" s="55" t="str">
        <f t="shared" si="18"/>
        <v xml:space="preserve">                </v>
      </c>
    </row>
    <row r="369" spans="1:55" ht="50.1" customHeight="1" x14ac:dyDescent="0.25">
      <c r="A369" s="58" t="s">
        <v>38</v>
      </c>
      <c r="B369" s="58" t="s">
        <v>42</v>
      </c>
      <c r="C369" s="58" t="s">
        <v>65</v>
      </c>
      <c r="D369" s="58" t="s">
        <v>179</v>
      </c>
      <c r="E369" s="51" t="str">
        <f>IF(C369&lt;&gt;"",VLOOKUP(MID(C369,18,5),LISTAS·PAPP!$E$4:$F$76,2,0),"")</f>
        <v>PICHINCHA</v>
      </c>
      <c r="F369" s="58" t="s">
        <v>386</v>
      </c>
      <c r="G369" s="51" t="str">
        <f>IF(F369&lt;&gt;"",VLOOKUP(F369,LISTAS·PAPP!$R$3:$T$221,3,0),"")</f>
        <v xml:space="preserve"> </v>
      </c>
      <c r="H369" s="58" t="s">
        <v>1053</v>
      </c>
      <c r="I369" s="66" t="s">
        <v>1059</v>
      </c>
      <c r="J369" s="66" t="s">
        <v>1060</v>
      </c>
      <c r="K369" s="67">
        <v>1</v>
      </c>
      <c r="L369" s="66" t="s">
        <v>1058</v>
      </c>
      <c r="M369" s="60">
        <v>1</v>
      </c>
      <c r="N369" s="60">
        <v>1</v>
      </c>
      <c r="O369" s="60">
        <v>1</v>
      </c>
      <c r="P369" s="60">
        <v>1</v>
      </c>
      <c r="Q369" s="60">
        <v>1</v>
      </c>
      <c r="R369" s="60">
        <v>1</v>
      </c>
      <c r="S369" s="60">
        <v>1</v>
      </c>
      <c r="T369" s="60">
        <v>1</v>
      </c>
      <c r="U369" s="60">
        <v>1</v>
      </c>
      <c r="V369" s="60">
        <v>1</v>
      </c>
      <c r="W369" s="60">
        <v>1</v>
      </c>
      <c r="X369" s="60">
        <v>1</v>
      </c>
      <c r="Y369" s="52" t="str">
        <f>IF(A369&lt;&gt;"",IF(D369="DIRECCIÓN_DE_TRANSFERENCIAS","280 0031",VLOOKUP(C369,LISTAS·PAPP!$C$3:$D$76,2,0)),"")</f>
        <v>280 9999</v>
      </c>
      <c r="Z369" s="61">
        <v>5036</v>
      </c>
      <c r="AA369" s="62">
        <v>5045</v>
      </c>
      <c r="AB369" s="62" t="s">
        <v>178</v>
      </c>
      <c r="AC369" s="65" t="str">
        <f>IF(D369&lt;&gt;"",VLOOKUP(D369,LISTAS·PAPP!$I$3:$M$16,2,0),"")</f>
        <v>58</v>
      </c>
      <c r="AD369" s="51" t="str">
        <f>IF(D369&lt;&gt;"",VLOOKUP(D369,LISTAS·PAPP!$I$3:$M$16,3,0),"")</f>
        <v>SERVICIOS_DE_ATENCIÓN_GERONTOLÓGICA</v>
      </c>
      <c r="AE369" s="52" t="str">
        <f>IF(D369&lt;&gt;"",VLOOKUP(D369,LISTAS·PAPP!$I$3:$M$16,4,0),"")</f>
        <v>001</v>
      </c>
      <c r="AF369" s="51" t="str">
        <f>IF(D369&lt;&gt;"",VLOOKUP(D369,LISTAS·PAPP!$I$3:$M$16,5,0),"")</f>
        <v>AMPLIACION_DE_COBERTURA_Y_MEJORAMIENTO_DE_LOS_SERVICIOS_DE_ATENCION_A_PERSONAS_ADULTAS_MAYORES_EN_24_PROVINCIAS_DEL_PAIS</v>
      </c>
      <c r="AG369" s="52" t="str">
        <f>IF(AH369&lt;&gt;"",VLOOKUP(AH369,LISTAS·PAPP!$O$3:$P$74,2,0),"")</f>
        <v>005</v>
      </c>
      <c r="AH369" s="58" t="s">
        <v>868</v>
      </c>
      <c r="AI369" s="60" t="s">
        <v>471</v>
      </c>
      <c r="AJ369" s="51" t="str">
        <f>IF(AI369&lt;&gt;"",VLOOKUP(AI369,LISTAS·PAPP!$X$4:$Y$80,2,0),"")</f>
        <v>NO APLICA</v>
      </c>
      <c r="AK369" s="58" t="s">
        <v>631</v>
      </c>
      <c r="AL369" s="60">
        <v>710203</v>
      </c>
      <c r="AM369" s="51" t="str">
        <f>IF(ISERROR(VLOOKUP(AL369,LISTAS·PAPP!$AD$4:$AE$334,2,0))," ",VLOOKUP(AL369,LISTAS·PAPP!$AD$4:$AE$334,2,0))</f>
        <v>Decimo Tercer Sueldo</v>
      </c>
      <c r="AN369" s="63">
        <v>9722</v>
      </c>
      <c r="AO369" s="64">
        <v>0</v>
      </c>
      <c r="AP369" s="64">
        <v>240.67</v>
      </c>
      <c r="AQ369" s="64">
        <v>240.67</v>
      </c>
      <c r="AR369" s="64">
        <v>240.67</v>
      </c>
      <c r="AS369" s="64">
        <v>481.34</v>
      </c>
      <c r="AT369" s="64">
        <v>0</v>
      </c>
      <c r="AU369" s="64">
        <v>481.34</v>
      </c>
      <c r="AV369" s="64">
        <v>0</v>
      </c>
      <c r="AW369" s="64">
        <v>240.67</v>
      </c>
      <c r="AX369" s="64">
        <v>950.25</v>
      </c>
      <c r="AY369" s="64">
        <v>3423.1950000000002</v>
      </c>
      <c r="AZ369" s="64">
        <v>3423.1950000000002</v>
      </c>
      <c r="BA369" s="53">
        <f t="shared" si="16"/>
        <v>9722</v>
      </c>
      <c r="BB369" s="54" t="str">
        <f t="shared" si="17"/>
        <v>OK</v>
      </c>
      <c r="BC369" s="55" t="str">
        <f t="shared" si="18"/>
        <v xml:space="preserve">                </v>
      </c>
    </row>
    <row r="370" spans="1:55" ht="50.1" customHeight="1" x14ac:dyDescent="0.25">
      <c r="A370" s="58" t="s">
        <v>38</v>
      </c>
      <c r="B370" s="58" t="s">
        <v>42</v>
      </c>
      <c r="C370" s="58" t="s">
        <v>65</v>
      </c>
      <c r="D370" s="58" t="s">
        <v>179</v>
      </c>
      <c r="E370" s="51" t="str">
        <f>IF(C370&lt;&gt;"",VLOOKUP(MID(C370,18,5),LISTAS·PAPP!$E$4:$F$76,2,0),"")</f>
        <v>PICHINCHA</v>
      </c>
      <c r="F370" s="58" t="s">
        <v>386</v>
      </c>
      <c r="G370" s="51" t="str">
        <f>IF(F370&lt;&gt;"",VLOOKUP(F370,LISTAS·PAPP!$R$3:$T$221,3,0),"")</f>
        <v xml:space="preserve"> </v>
      </c>
      <c r="H370" s="58" t="s">
        <v>1053</v>
      </c>
      <c r="I370" s="66" t="s">
        <v>1059</v>
      </c>
      <c r="J370" s="66" t="s">
        <v>1060</v>
      </c>
      <c r="K370" s="67">
        <v>1</v>
      </c>
      <c r="L370" s="66" t="s">
        <v>1058</v>
      </c>
      <c r="M370" s="60">
        <v>1</v>
      </c>
      <c r="N370" s="60">
        <v>1</v>
      </c>
      <c r="O370" s="60">
        <v>1</v>
      </c>
      <c r="P370" s="60">
        <v>1</v>
      </c>
      <c r="Q370" s="60">
        <v>1</v>
      </c>
      <c r="R370" s="60">
        <v>1</v>
      </c>
      <c r="S370" s="60">
        <v>1</v>
      </c>
      <c r="T370" s="60">
        <v>1</v>
      </c>
      <c r="U370" s="60">
        <v>1</v>
      </c>
      <c r="V370" s="60">
        <v>1</v>
      </c>
      <c r="W370" s="60">
        <v>1</v>
      </c>
      <c r="X370" s="60">
        <v>1</v>
      </c>
      <c r="Y370" s="52" t="str">
        <f>IF(A370&lt;&gt;"",IF(D370="DIRECCIÓN_DE_TRANSFERENCIAS","280 0031",VLOOKUP(C370,LISTAS·PAPP!$C$3:$D$76,2,0)),"")</f>
        <v>280 9999</v>
      </c>
      <c r="Z370" s="61">
        <v>5036</v>
      </c>
      <c r="AA370" s="62">
        <v>5045</v>
      </c>
      <c r="AB370" s="62" t="s">
        <v>178</v>
      </c>
      <c r="AC370" s="65" t="str">
        <f>IF(D370&lt;&gt;"",VLOOKUP(D370,LISTAS·PAPP!$I$3:$M$16,2,0),"")</f>
        <v>58</v>
      </c>
      <c r="AD370" s="51" t="str">
        <f>IF(D370&lt;&gt;"",VLOOKUP(D370,LISTAS·PAPP!$I$3:$M$16,3,0),"")</f>
        <v>SERVICIOS_DE_ATENCIÓN_GERONTOLÓGICA</v>
      </c>
      <c r="AE370" s="52" t="str">
        <f>IF(D370&lt;&gt;"",VLOOKUP(D370,LISTAS·PAPP!$I$3:$M$16,4,0),"")</f>
        <v>001</v>
      </c>
      <c r="AF370" s="51" t="str">
        <f>IF(D370&lt;&gt;"",VLOOKUP(D370,LISTAS·PAPP!$I$3:$M$16,5,0),"")</f>
        <v>AMPLIACION_DE_COBERTURA_Y_MEJORAMIENTO_DE_LOS_SERVICIOS_DE_ATENCION_A_PERSONAS_ADULTAS_MAYORES_EN_24_PROVINCIAS_DEL_PAIS</v>
      </c>
      <c r="AG370" s="52" t="str">
        <f>IF(AH370&lt;&gt;"",VLOOKUP(AH370,LISTAS·PAPP!$O$3:$P$74,2,0),"")</f>
        <v>005</v>
      </c>
      <c r="AH370" s="58" t="s">
        <v>868</v>
      </c>
      <c r="AI370" s="60" t="s">
        <v>471</v>
      </c>
      <c r="AJ370" s="51" t="str">
        <f>IF(AI370&lt;&gt;"",VLOOKUP(AI370,LISTAS·PAPP!$X$4:$Y$80,2,0),"")</f>
        <v>NO APLICA</v>
      </c>
      <c r="AK370" s="58" t="s">
        <v>631</v>
      </c>
      <c r="AL370" s="60">
        <v>710602</v>
      </c>
      <c r="AM370" s="51" t="str">
        <f>IF(ISERROR(VLOOKUP(AL370,LISTAS·PAPP!$AD$4:$AE$334,2,0))," ",VLOOKUP(AL370,LISTAS·PAPP!$AD$4:$AE$334,2,0))</f>
        <v>Fondo de Reserva</v>
      </c>
      <c r="AN370" s="63">
        <v>9722</v>
      </c>
      <c r="AO370" s="64">
        <v>0</v>
      </c>
      <c r="AP370" s="64">
        <v>317.29000000000002</v>
      </c>
      <c r="AQ370" s="64">
        <v>456.9</v>
      </c>
      <c r="AR370" s="64">
        <v>456.9</v>
      </c>
      <c r="AS370" s="64">
        <v>596.51</v>
      </c>
      <c r="AT370" s="64">
        <v>456.9</v>
      </c>
      <c r="AU370" s="64">
        <v>596.51</v>
      </c>
      <c r="AV370" s="64">
        <v>596.51</v>
      </c>
      <c r="AW370" s="64">
        <v>546.03</v>
      </c>
      <c r="AX370" s="64">
        <v>697.47</v>
      </c>
      <c r="AY370" s="64">
        <v>2500.4899999999998</v>
      </c>
      <c r="AZ370" s="64">
        <v>2500.4899999999998</v>
      </c>
      <c r="BA370" s="53">
        <f t="shared" si="16"/>
        <v>9722</v>
      </c>
      <c r="BB370" s="54" t="str">
        <f t="shared" si="17"/>
        <v>OK</v>
      </c>
      <c r="BC370" s="55" t="str">
        <f t="shared" si="18"/>
        <v xml:space="preserve">                </v>
      </c>
    </row>
    <row r="371" spans="1:55" ht="50.1" customHeight="1" x14ac:dyDescent="0.25">
      <c r="A371" s="58" t="s">
        <v>38</v>
      </c>
      <c r="B371" s="58" t="s">
        <v>42</v>
      </c>
      <c r="C371" s="58" t="s">
        <v>65</v>
      </c>
      <c r="D371" s="58" t="s">
        <v>179</v>
      </c>
      <c r="E371" s="51" t="str">
        <f>IF(C371&lt;&gt;"",VLOOKUP(MID(C371,18,5),LISTAS·PAPP!$E$4:$F$76,2,0),"")</f>
        <v>PICHINCHA</v>
      </c>
      <c r="F371" s="58" t="s">
        <v>386</v>
      </c>
      <c r="G371" s="51" t="str">
        <f>IF(F371&lt;&gt;"",VLOOKUP(F371,LISTAS·PAPP!$R$3:$T$221,3,0),"")</f>
        <v xml:space="preserve"> </v>
      </c>
      <c r="H371" s="58" t="s">
        <v>1053</v>
      </c>
      <c r="I371" s="66" t="s">
        <v>1059</v>
      </c>
      <c r="J371" s="66" t="s">
        <v>1060</v>
      </c>
      <c r="K371" s="67">
        <v>1</v>
      </c>
      <c r="L371" s="66" t="s">
        <v>1058</v>
      </c>
      <c r="M371" s="60">
        <v>1</v>
      </c>
      <c r="N371" s="60">
        <v>1</v>
      </c>
      <c r="O371" s="60">
        <v>1</v>
      </c>
      <c r="P371" s="60">
        <v>1</v>
      </c>
      <c r="Q371" s="60">
        <v>1</v>
      </c>
      <c r="R371" s="60">
        <v>1</v>
      </c>
      <c r="S371" s="60">
        <v>1</v>
      </c>
      <c r="T371" s="60">
        <v>1</v>
      </c>
      <c r="U371" s="60">
        <v>1</v>
      </c>
      <c r="V371" s="60">
        <v>1</v>
      </c>
      <c r="W371" s="60">
        <v>1</v>
      </c>
      <c r="X371" s="60">
        <v>1</v>
      </c>
      <c r="Y371" s="52" t="str">
        <f>IF(A371&lt;&gt;"",IF(D371="DIRECCIÓN_DE_TRANSFERENCIAS","280 0031",VLOOKUP(C371,LISTAS·PAPP!$C$3:$D$76,2,0)),"")</f>
        <v>280 9999</v>
      </c>
      <c r="Z371" s="61">
        <v>5036</v>
      </c>
      <c r="AA371" s="62">
        <v>5045</v>
      </c>
      <c r="AB371" s="62" t="s">
        <v>178</v>
      </c>
      <c r="AC371" s="65" t="str">
        <f>IF(D371&lt;&gt;"",VLOOKUP(D371,LISTAS·PAPP!$I$3:$M$16,2,0),"")</f>
        <v>58</v>
      </c>
      <c r="AD371" s="51" t="str">
        <f>IF(D371&lt;&gt;"",VLOOKUP(D371,LISTAS·PAPP!$I$3:$M$16,3,0),"")</f>
        <v>SERVICIOS_DE_ATENCIÓN_GERONTOLÓGICA</v>
      </c>
      <c r="AE371" s="52" t="str">
        <f>IF(D371&lt;&gt;"",VLOOKUP(D371,LISTAS·PAPP!$I$3:$M$16,4,0),"")</f>
        <v>001</v>
      </c>
      <c r="AF371" s="51" t="str">
        <f>IF(D371&lt;&gt;"",VLOOKUP(D371,LISTAS·PAPP!$I$3:$M$16,5,0),"")</f>
        <v>AMPLIACION_DE_COBERTURA_Y_MEJORAMIENTO_DE_LOS_SERVICIOS_DE_ATENCION_A_PERSONAS_ADULTAS_MAYORES_EN_24_PROVINCIAS_DEL_PAIS</v>
      </c>
      <c r="AG371" s="52" t="str">
        <f>IF(AH371&lt;&gt;"",VLOOKUP(AH371,LISTAS·PAPP!$O$3:$P$74,2,0),"")</f>
        <v>005</v>
      </c>
      <c r="AH371" s="58" t="s">
        <v>868</v>
      </c>
      <c r="AI371" s="60" t="s">
        <v>471</v>
      </c>
      <c r="AJ371" s="51" t="str">
        <f>IF(AI371&lt;&gt;"",VLOOKUP(AI371,LISTAS·PAPP!$X$4:$Y$80,2,0),"")</f>
        <v>NO APLICA</v>
      </c>
      <c r="AK371" s="58" t="s">
        <v>631</v>
      </c>
      <c r="AL371" s="60">
        <v>710601</v>
      </c>
      <c r="AM371" s="51" t="str">
        <f>IF(ISERROR(VLOOKUP(AL371,LISTAS·PAPP!$AD$4:$AE$334,2,0))," ",VLOOKUP(AL371,LISTAS·PAPP!$AD$4:$AE$334,2,0))</f>
        <v>Aporte Patronal</v>
      </c>
      <c r="AN371" s="63">
        <v>11258.08</v>
      </c>
      <c r="AO371" s="64">
        <v>0</v>
      </c>
      <c r="AP371" s="64">
        <v>1599.3</v>
      </c>
      <c r="AQ371" s="64">
        <v>1175.58</v>
      </c>
      <c r="AR371" s="64">
        <v>924.96</v>
      </c>
      <c r="AS371" s="64">
        <v>924.96</v>
      </c>
      <c r="AT371" s="64">
        <v>924.96</v>
      </c>
      <c r="AU371" s="64">
        <v>924.96</v>
      </c>
      <c r="AV371" s="64">
        <v>866.48</v>
      </c>
      <c r="AW371" s="64">
        <v>928.64</v>
      </c>
      <c r="AX371" s="64">
        <v>924.96</v>
      </c>
      <c r="AY371" s="64">
        <v>1031.6400000000001</v>
      </c>
      <c r="AZ371" s="64">
        <v>1031.6400000000001</v>
      </c>
      <c r="BA371" s="53">
        <f t="shared" si="16"/>
        <v>11258.079999999998</v>
      </c>
      <c r="BB371" s="54" t="str">
        <f t="shared" si="17"/>
        <v>OK</v>
      </c>
      <c r="BC371" s="55" t="str">
        <f t="shared" si="18"/>
        <v xml:space="preserve">                </v>
      </c>
    </row>
    <row r="372" spans="1:55" ht="50.1" customHeight="1" x14ac:dyDescent="0.25">
      <c r="A372" s="58" t="s">
        <v>38</v>
      </c>
      <c r="B372" s="58" t="s">
        <v>42</v>
      </c>
      <c r="C372" s="58" t="s">
        <v>65</v>
      </c>
      <c r="D372" s="58" t="s">
        <v>179</v>
      </c>
      <c r="E372" s="51" t="str">
        <f>IF(C372&lt;&gt;"",VLOOKUP(MID(C372,18,5),LISTAS·PAPP!$E$4:$F$76,2,0),"")</f>
        <v>PICHINCHA</v>
      </c>
      <c r="F372" s="58" t="s">
        <v>386</v>
      </c>
      <c r="G372" s="51" t="str">
        <f>IF(F372&lt;&gt;"",VLOOKUP(F372,LISTAS·PAPP!$R$3:$T$221,3,0),"")</f>
        <v xml:space="preserve"> </v>
      </c>
      <c r="H372" s="58" t="s">
        <v>1053</v>
      </c>
      <c r="I372" s="66" t="s">
        <v>1059</v>
      </c>
      <c r="J372" s="66" t="s">
        <v>1060</v>
      </c>
      <c r="K372" s="67">
        <v>1</v>
      </c>
      <c r="L372" s="66" t="s">
        <v>1058</v>
      </c>
      <c r="M372" s="60">
        <v>1</v>
      </c>
      <c r="N372" s="60">
        <v>1</v>
      </c>
      <c r="O372" s="60">
        <v>1</v>
      </c>
      <c r="P372" s="60">
        <v>1</v>
      </c>
      <c r="Q372" s="60">
        <v>1</v>
      </c>
      <c r="R372" s="60">
        <v>1</v>
      </c>
      <c r="S372" s="60">
        <v>1</v>
      </c>
      <c r="T372" s="60">
        <v>1</v>
      </c>
      <c r="U372" s="60">
        <v>1</v>
      </c>
      <c r="V372" s="60">
        <v>1</v>
      </c>
      <c r="W372" s="60">
        <v>1</v>
      </c>
      <c r="X372" s="60">
        <v>1</v>
      </c>
      <c r="Y372" s="52" t="str">
        <f>IF(A372&lt;&gt;"",IF(D372="DIRECCIÓN_DE_TRANSFERENCIAS","280 0031",VLOOKUP(C372,LISTAS·PAPP!$C$3:$D$76,2,0)),"")</f>
        <v>280 9999</v>
      </c>
      <c r="Z372" s="61">
        <v>5036</v>
      </c>
      <c r="AA372" s="62">
        <v>5045</v>
      </c>
      <c r="AB372" s="62" t="s">
        <v>178</v>
      </c>
      <c r="AC372" s="65" t="str">
        <f>IF(D372&lt;&gt;"",VLOOKUP(D372,LISTAS·PAPP!$I$3:$M$16,2,0),"")</f>
        <v>58</v>
      </c>
      <c r="AD372" s="51" t="str">
        <f>IF(D372&lt;&gt;"",VLOOKUP(D372,LISTAS·PAPP!$I$3:$M$16,3,0),"")</f>
        <v>SERVICIOS_DE_ATENCIÓN_GERONTOLÓGICA</v>
      </c>
      <c r="AE372" s="52" t="str">
        <f>IF(D372&lt;&gt;"",VLOOKUP(D372,LISTAS·PAPP!$I$3:$M$16,4,0),"")</f>
        <v>001</v>
      </c>
      <c r="AF372" s="51" t="str">
        <f>IF(D372&lt;&gt;"",VLOOKUP(D372,LISTAS·PAPP!$I$3:$M$16,5,0),"")</f>
        <v>AMPLIACION_DE_COBERTURA_Y_MEJORAMIENTO_DE_LOS_SERVICIOS_DE_ATENCION_A_PERSONAS_ADULTAS_MAYORES_EN_24_PROVINCIAS_DEL_PAIS</v>
      </c>
      <c r="AG372" s="52" t="str">
        <f>IF(AH372&lt;&gt;"",VLOOKUP(AH372,LISTAS·PAPP!$O$3:$P$74,2,0),"")</f>
        <v>005</v>
      </c>
      <c r="AH372" s="58" t="s">
        <v>868</v>
      </c>
      <c r="AI372" s="60" t="s">
        <v>471</v>
      </c>
      <c r="AJ372" s="51" t="str">
        <f>IF(AI372&lt;&gt;"",VLOOKUP(AI372,LISTAS·PAPP!$X$4:$Y$80,2,0),"")</f>
        <v>NO APLICA</v>
      </c>
      <c r="AK372" s="58" t="s">
        <v>631</v>
      </c>
      <c r="AL372" s="60">
        <v>710510</v>
      </c>
      <c r="AM372" s="51" t="str">
        <f>IF(ISERROR(VLOOKUP(AL372,LISTAS·PAPP!$AD$4:$AE$334,2,0))," ",VLOOKUP(AL372,LISTAS·PAPP!$AD$4:$AE$334,2,0))</f>
        <v>Servicios Personales por Contrato</v>
      </c>
      <c r="AN372" s="63">
        <v>116664</v>
      </c>
      <c r="AO372" s="64">
        <v>0</v>
      </c>
      <c r="AP372" s="64">
        <v>16573</v>
      </c>
      <c r="AQ372" s="64">
        <v>12182</v>
      </c>
      <c r="AR372" s="64">
        <v>9585</v>
      </c>
      <c r="AS372" s="64">
        <v>9585</v>
      </c>
      <c r="AT372" s="64">
        <v>9585</v>
      </c>
      <c r="AU372" s="64">
        <v>9585</v>
      </c>
      <c r="AV372" s="64">
        <v>8979.0300000000007</v>
      </c>
      <c r="AW372" s="64">
        <v>9623.16</v>
      </c>
      <c r="AX372" s="64">
        <v>9585</v>
      </c>
      <c r="AY372" s="64">
        <v>10690.905000000001</v>
      </c>
      <c r="AZ372" s="64">
        <v>10690.905000000001</v>
      </c>
      <c r="BA372" s="53">
        <f t="shared" si="16"/>
        <v>116664</v>
      </c>
      <c r="BB372" s="54" t="str">
        <f t="shared" si="17"/>
        <v>OK</v>
      </c>
      <c r="BC372" s="55" t="str">
        <f t="shared" si="18"/>
        <v xml:space="preserve">                </v>
      </c>
    </row>
    <row r="373" spans="1:55" ht="50.1" customHeight="1" x14ac:dyDescent="0.25">
      <c r="A373" s="58" t="s">
        <v>38</v>
      </c>
      <c r="B373" s="58" t="s">
        <v>42</v>
      </c>
      <c r="C373" s="58" t="s">
        <v>64</v>
      </c>
      <c r="D373" s="58" t="s">
        <v>172</v>
      </c>
      <c r="E373" s="51" t="str">
        <f>IF(C373&lt;&gt;"",VLOOKUP(MID(C373,18,5),LISTAS·PAPP!$E$4:$F$76,2,0),"")</f>
        <v>PICHINCHA</v>
      </c>
      <c r="F373" s="58" t="s">
        <v>386</v>
      </c>
      <c r="G373" s="51" t="str">
        <f>IF(F373&lt;&gt;"",VLOOKUP(F373,LISTAS·PAPP!$R$3:$T$221,3,0),"")</f>
        <v xml:space="preserve"> </v>
      </c>
      <c r="H373" s="58" t="s">
        <v>905</v>
      </c>
      <c r="I373" s="66" t="s">
        <v>1066</v>
      </c>
      <c r="J373" s="66" t="s">
        <v>1067</v>
      </c>
      <c r="K373" s="67">
        <v>9</v>
      </c>
      <c r="L373" s="66" t="s">
        <v>1072</v>
      </c>
      <c r="M373" s="60">
        <v>0</v>
      </c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>
        <v>9</v>
      </c>
      <c r="Y373" s="52" t="str">
        <f>IF(A373&lt;&gt;"",IF(D373="DIRECCIÓN_DE_TRANSFERENCIAS","280 0031",VLOOKUP(C373,LISTAS·PAPP!$C$3:$D$76,2,0)),"")</f>
        <v>280 9999</v>
      </c>
      <c r="Z373" s="61">
        <v>202</v>
      </c>
      <c r="AA373" s="62">
        <v>2004</v>
      </c>
      <c r="AB373" s="62">
        <v>4123</v>
      </c>
      <c r="AC373" s="65" t="str">
        <f>IF(D373&lt;&gt;"",VLOOKUP(D373,LISTAS·PAPP!$I$3:$M$16,2,0),"")</f>
        <v>56</v>
      </c>
      <c r="AD373" s="51" t="str">
        <f>IF(D373&lt;&gt;"",VLOOKUP(D373,LISTAS·PAPP!$I$3:$M$16,3,0),"")</f>
        <v>DESARROLLO_INFANTIL</v>
      </c>
      <c r="AE373" s="52" t="str">
        <f>IF(D373&lt;&gt;"",VLOOKUP(D373,LISTAS·PAPP!$I$3:$M$16,4,0),"")</f>
        <v>002</v>
      </c>
      <c r="AF373" s="51" t="str">
        <f>IF(D373&lt;&gt;"",VLOOKUP(D373,LISTAS·PAPP!$I$3:$M$16,5,0),"")</f>
        <v>CONSTRUCCION_RECONSTRUCCION_REHABILITACION_Y_EQUIPAMIENTO_CENTROS_INFANTILES_DEL_BUEN_VIVIR</v>
      </c>
      <c r="AG373" s="52" t="str">
        <f>IF(AH373&lt;&gt;"",VLOOKUP(AH373,LISTAS·PAPP!$O$3:$P$74,2,0),"")</f>
        <v>001</v>
      </c>
      <c r="AH373" s="58" t="s">
        <v>856</v>
      </c>
      <c r="AI373" s="60" t="s">
        <v>471</v>
      </c>
      <c r="AJ373" s="51" t="str">
        <f>IF(AI373&lt;&gt;"",VLOOKUP(AI373,LISTAS·PAPP!$X$4:$Y$80,2,0),"")</f>
        <v>NO APLICA</v>
      </c>
      <c r="AK373" s="58" t="s">
        <v>631</v>
      </c>
      <c r="AL373" s="60">
        <v>710203</v>
      </c>
      <c r="AM373" s="51" t="str">
        <f>IF(ISERROR(VLOOKUP(AL373,LISTAS·PAPP!$AD$4:$AE$334,2,0))," ",VLOOKUP(AL373,LISTAS·PAPP!$AD$4:$AE$334,2,0))</f>
        <v>Decimo Tercer Sueldo</v>
      </c>
      <c r="AN373" s="63">
        <v>7860.77</v>
      </c>
      <c r="AO373" s="64">
        <v>0</v>
      </c>
      <c r="AP373" s="64">
        <v>279.33999999999997</v>
      </c>
      <c r="AQ373" s="64">
        <v>139.66999999999999</v>
      </c>
      <c r="AR373" s="64">
        <v>558.67999999999995</v>
      </c>
      <c r="AS373" s="64">
        <v>419.01</v>
      </c>
      <c r="AT373" s="64"/>
      <c r="AU373" s="64">
        <v>558.67999999999995</v>
      </c>
      <c r="AV373" s="64">
        <v>139.66999999999999</v>
      </c>
      <c r="AW373" s="64">
        <v>3331.05</v>
      </c>
      <c r="AX373" s="64">
        <v>279.33</v>
      </c>
      <c r="AY373" s="64">
        <v>139.66999999999999</v>
      </c>
      <c r="AZ373" s="64">
        <v>2015.67</v>
      </c>
      <c r="BA373" s="53">
        <f t="shared" si="16"/>
        <v>7860.77</v>
      </c>
      <c r="BB373" s="54" t="str">
        <f t="shared" si="17"/>
        <v>OK</v>
      </c>
      <c r="BC373" s="55" t="str">
        <f t="shared" si="18"/>
        <v xml:space="preserve">                </v>
      </c>
    </row>
    <row r="374" spans="1:55" ht="50.1" customHeight="1" x14ac:dyDescent="0.25">
      <c r="A374" s="58" t="s">
        <v>38</v>
      </c>
      <c r="B374" s="58" t="s">
        <v>42</v>
      </c>
      <c r="C374" s="58" t="s">
        <v>64</v>
      </c>
      <c r="D374" s="58" t="s">
        <v>172</v>
      </c>
      <c r="E374" s="51" t="str">
        <f>IF(C374&lt;&gt;"",VLOOKUP(MID(C374,18,5),LISTAS·PAPP!$E$4:$F$76,2,0),"")</f>
        <v>PICHINCHA</v>
      </c>
      <c r="F374" s="58" t="s">
        <v>386</v>
      </c>
      <c r="G374" s="51" t="str">
        <f>IF(F374&lt;&gt;"",VLOOKUP(F374,LISTAS·PAPP!$R$3:$T$221,3,0),"")</f>
        <v xml:space="preserve"> </v>
      </c>
      <c r="H374" s="58" t="s">
        <v>905</v>
      </c>
      <c r="I374" s="66" t="s">
        <v>1066</v>
      </c>
      <c r="J374" s="66" t="s">
        <v>1067</v>
      </c>
      <c r="K374" s="67">
        <v>9</v>
      </c>
      <c r="L374" s="66" t="s">
        <v>1072</v>
      </c>
      <c r="M374" s="60">
        <v>0</v>
      </c>
      <c r="N374" s="60"/>
      <c r="O374" s="60"/>
      <c r="P374" s="60"/>
      <c r="Q374" s="60"/>
      <c r="R374" s="60"/>
      <c r="S374" s="60"/>
      <c r="T374" s="60">
        <v>9</v>
      </c>
      <c r="U374" s="60"/>
      <c r="V374" s="60"/>
      <c r="W374" s="60"/>
      <c r="X374" s="60"/>
      <c r="Y374" s="52" t="str">
        <f>IF(A374&lt;&gt;"",IF(D374="DIRECCIÓN_DE_TRANSFERENCIAS","280 0031",VLOOKUP(C374,LISTAS·PAPP!$C$3:$D$76,2,0)),"")</f>
        <v>280 9999</v>
      </c>
      <c r="Z374" s="61">
        <v>202</v>
      </c>
      <c r="AA374" s="62">
        <v>2004</v>
      </c>
      <c r="AB374" s="62">
        <v>4123</v>
      </c>
      <c r="AC374" s="65" t="str">
        <f>IF(D374&lt;&gt;"",VLOOKUP(D374,LISTAS·PAPP!$I$3:$M$16,2,0),"")</f>
        <v>56</v>
      </c>
      <c r="AD374" s="51" t="str">
        <f>IF(D374&lt;&gt;"",VLOOKUP(D374,LISTAS·PAPP!$I$3:$M$16,3,0),"")</f>
        <v>DESARROLLO_INFANTIL</v>
      </c>
      <c r="AE374" s="52" t="str">
        <f>IF(D374&lt;&gt;"",VLOOKUP(D374,LISTAS·PAPP!$I$3:$M$16,4,0),"")</f>
        <v>002</v>
      </c>
      <c r="AF374" s="51" t="str">
        <f>IF(D374&lt;&gt;"",VLOOKUP(D374,LISTAS·PAPP!$I$3:$M$16,5,0),"")</f>
        <v>CONSTRUCCION_RECONSTRUCCION_REHABILITACION_Y_EQUIPAMIENTO_CENTROS_INFANTILES_DEL_BUEN_VIVIR</v>
      </c>
      <c r="AG374" s="52" t="str">
        <f>IF(AH374&lt;&gt;"",VLOOKUP(AH374,LISTAS·PAPP!$O$3:$P$74,2,0),"")</f>
        <v>001</v>
      </c>
      <c r="AH374" s="58" t="s">
        <v>856</v>
      </c>
      <c r="AI374" s="60" t="s">
        <v>471</v>
      </c>
      <c r="AJ374" s="51" t="str">
        <f>IF(AI374&lt;&gt;"",VLOOKUP(AI374,LISTAS·PAPP!$X$4:$Y$80,2,0),"")</f>
        <v>NO APLICA</v>
      </c>
      <c r="AK374" s="58" t="s">
        <v>631</v>
      </c>
      <c r="AL374" s="60">
        <v>710204</v>
      </c>
      <c r="AM374" s="51" t="str">
        <f>IF(ISERROR(VLOOKUP(AL374,LISTAS·PAPP!$AD$4:$AE$334,2,0))," ",VLOOKUP(AL374,LISTAS·PAPP!$AD$4:$AE$334,2,0))</f>
        <v>Decimo Cuarto Sueldo</v>
      </c>
      <c r="AN374" s="63">
        <v>2734.19</v>
      </c>
      <c r="AO374" s="64">
        <v>0</v>
      </c>
      <c r="AP374" s="64">
        <v>65.66</v>
      </c>
      <c r="AQ374" s="64">
        <v>32.83</v>
      </c>
      <c r="AR374" s="64">
        <v>98.49</v>
      </c>
      <c r="AS374" s="64">
        <v>131.32</v>
      </c>
      <c r="AT374" s="64">
        <v>0</v>
      </c>
      <c r="AU374" s="64">
        <v>131.32</v>
      </c>
      <c r="AV374" s="64">
        <v>1841.8200000000002</v>
      </c>
      <c r="AW374" s="64">
        <v>251.42</v>
      </c>
      <c r="AX374" s="64">
        <v>65.67</v>
      </c>
      <c r="AY374" s="64">
        <v>32.83</v>
      </c>
      <c r="AZ374" s="64">
        <v>82.83</v>
      </c>
      <c r="BA374" s="53">
        <f t="shared" si="16"/>
        <v>2734.19</v>
      </c>
      <c r="BB374" s="54" t="str">
        <f t="shared" si="17"/>
        <v>OK</v>
      </c>
      <c r="BC374" s="55" t="str">
        <f t="shared" si="18"/>
        <v xml:space="preserve">                </v>
      </c>
    </row>
    <row r="375" spans="1:55" ht="50.1" customHeight="1" x14ac:dyDescent="0.25">
      <c r="A375" s="58" t="s">
        <v>38</v>
      </c>
      <c r="B375" s="58" t="s">
        <v>42</v>
      </c>
      <c r="C375" s="58" t="s">
        <v>64</v>
      </c>
      <c r="D375" s="58" t="s">
        <v>172</v>
      </c>
      <c r="E375" s="51" t="str">
        <f>IF(C375&lt;&gt;"",VLOOKUP(MID(C375,18,5),LISTAS·PAPP!$E$4:$F$76,2,0),"")</f>
        <v>PICHINCHA</v>
      </c>
      <c r="F375" s="58" t="s">
        <v>386</v>
      </c>
      <c r="G375" s="51" t="str">
        <f>IF(F375&lt;&gt;"",VLOOKUP(F375,LISTAS·PAPP!$R$3:$T$221,3,0),"")</f>
        <v xml:space="preserve"> </v>
      </c>
      <c r="H375" s="58" t="s">
        <v>905</v>
      </c>
      <c r="I375" s="66" t="s">
        <v>1066</v>
      </c>
      <c r="J375" s="66" t="s">
        <v>1067</v>
      </c>
      <c r="K375" s="67">
        <v>9</v>
      </c>
      <c r="L375" s="66" t="s">
        <v>1072</v>
      </c>
      <c r="M375" s="60">
        <v>9</v>
      </c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52" t="str">
        <f>IF(A375&lt;&gt;"",IF(D375="DIRECCIÓN_DE_TRANSFERENCIAS","280 0031",VLOOKUP(C375,LISTAS·PAPP!$C$3:$D$76,2,0)),"")</f>
        <v>280 9999</v>
      </c>
      <c r="Z375" s="61">
        <v>202</v>
      </c>
      <c r="AA375" s="62">
        <v>2004</v>
      </c>
      <c r="AB375" s="62">
        <v>4123</v>
      </c>
      <c r="AC375" s="65" t="str">
        <f>IF(D375&lt;&gt;"",VLOOKUP(D375,LISTAS·PAPP!$I$3:$M$16,2,0),"")</f>
        <v>56</v>
      </c>
      <c r="AD375" s="51" t="str">
        <f>IF(D375&lt;&gt;"",VLOOKUP(D375,LISTAS·PAPP!$I$3:$M$16,3,0),"")</f>
        <v>DESARROLLO_INFANTIL</v>
      </c>
      <c r="AE375" s="52" t="str">
        <f>IF(D375&lt;&gt;"",VLOOKUP(D375,LISTAS·PAPP!$I$3:$M$16,4,0),"")</f>
        <v>002</v>
      </c>
      <c r="AF375" s="51" t="str">
        <f>IF(D375&lt;&gt;"",VLOOKUP(D375,LISTAS·PAPP!$I$3:$M$16,5,0),"")</f>
        <v>CONSTRUCCION_RECONSTRUCCION_REHABILITACION_Y_EQUIPAMIENTO_CENTROS_INFANTILES_DEL_BUEN_VIVIR</v>
      </c>
      <c r="AG375" s="52" t="str">
        <f>IF(AH375&lt;&gt;"",VLOOKUP(AH375,LISTAS·PAPP!$O$3:$P$74,2,0),"")</f>
        <v>001</v>
      </c>
      <c r="AH375" s="58" t="s">
        <v>856</v>
      </c>
      <c r="AI375" s="60" t="s">
        <v>471</v>
      </c>
      <c r="AJ375" s="51" t="str">
        <f>IF(AI375&lt;&gt;"",VLOOKUP(AI375,LISTAS·PAPP!$X$4:$Y$80,2,0),"")</f>
        <v>NO APLICA</v>
      </c>
      <c r="AK375" s="58" t="s">
        <v>631</v>
      </c>
      <c r="AL375" s="60">
        <v>710510</v>
      </c>
      <c r="AM375" s="51" t="str">
        <f>IF(ISERROR(VLOOKUP(AL375,LISTAS·PAPP!$AD$4:$AE$334,2,0))," ",VLOOKUP(AL375,LISTAS·PAPP!$AD$4:$AE$334,2,0))</f>
        <v>Servicios Personales por Contrato</v>
      </c>
      <c r="AN375" s="63">
        <v>147133.53</v>
      </c>
      <c r="AO375" s="64"/>
      <c r="AP375" s="64">
        <v>23279.53</v>
      </c>
      <c r="AQ375" s="64">
        <v>14868</v>
      </c>
      <c r="AR375" s="64">
        <v>16352.1</v>
      </c>
      <c r="AS375" s="64">
        <v>13383.9</v>
      </c>
      <c r="AT375" s="64">
        <v>14868</v>
      </c>
      <c r="AU375" s="64">
        <v>14218</v>
      </c>
      <c r="AV375" s="64">
        <v>14218</v>
      </c>
      <c r="AW375" s="64">
        <v>14218</v>
      </c>
      <c r="AX375" s="64">
        <v>14218</v>
      </c>
      <c r="AY375" s="64">
        <v>3705</v>
      </c>
      <c r="AZ375" s="64">
        <v>3805</v>
      </c>
      <c r="BA375" s="53">
        <f t="shared" si="16"/>
        <v>147133.53</v>
      </c>
      <c r="BB375" s="54" t="str">
        <f t="shared" si="17"/>
        <v>OK</v>
      </c>
      <c r="BC375" s="55" t="str">
        <f t="shared" si="18"/>
        <v xml:space="preserve">                </v>
      </c>
    </row>
    <row r="376" spans="1:55" ht="50.1" customHeight="1" x14ac:dyDescent="0.25">
      <c r="A376" s="58" t="s">
        <v>38</v>
      </c>
      <c r="B376" s="58" t="s">
        <v>42</v>
      </c>
      <c r="C376" s="58" t="s">
        <v>64</v>
      </c>
      <c r="D376" s="58" t="s">
        <v>172</v>
      </c>
      <c r="E376" s="51" t="str">
        <f>IF(C376&lt;&gt;"",VLOOKUP(MID(C376,18,5),LISTAS·PAPP!$E$4:$F$76,2,0),"")</f>
        <v>PICHINCHA</v>
      </c>
      <c r="F376" s="58" t="s">
        <v>386</v>
      </c>
      <c r="G376" s="51" t="str">
        <f>IF(F376&lt;&gt;"",VLOOKUP(F376,LISTAS·PAPP!$R$3:$T$221,3,0),"")</f>
        <v xml:space="preserve"> </v>
      </c>
      <c r="H376" s="58" t="s">
        <v>905</v>
      </c>
      <c r="I376" s="66" t="s">
        <v>1066</v>
      </c>
      <c r="J376" s="66" t="s">
        <v>1067</v>
      </c>
      <c r="K376" s="67">
        <v>9</v>
      </c>
      <c r="L376" s="66" t="s">
        <v>1072</v>
      </c>
      <c r="M376" s="60">
        <v>9</v>
      </c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52" t="str">
        <f>IF(A376&lt;&gt;"",IF(D376="DIRECCIÓN_DE_TRANSFERENCIAS","280 0031",VLOOKUP(C376,LISTAS·PAPP!$C$3:$D$76,2,0)),"")</f>
        <v>280 9999</v>
      </c>
      <c r="Z376" s="61">
        <v>202</v>
      </c>
      <c r="AA376" s="62">
        <v>2004</v>
      </c>
      <c r="AB376" s="62">
        <v>4123</v>
      </c>
      <c r="AC376" s="65" t="str">
        <f>IF(D376&lt;&gt;"",VLOOKUP(D376,LISTAS·PAPP!$I$3:$M$16,2,0),"")</f>
        <v>56</v>
      </c>
      <c r="AD376" s="51" t="str">
        <f>IF(D376&lt;&gt;"",VLOOKUP(D376,LISTAS·PAPP!$I$3:$M$16,3,0),"")</f>
        <v>DESARROLLO_INFANTIL</v>
      </c>
      <c r="AE376" s="52" t="str">
        <f>IF(D376&lt;&gt;"",VLOOKUP(D376,LISTAS·PAPP!$I$3:$M$16,4,0),"")</f>
        <v>002</v>
      </c>
      <c r="AF376" s="51" t="str">
        <f>IF(D376&lt;&gt;"",VLOOKUP(D376,LISTAS·PAPP!$I$3:$M$16,5,0),"")</f>
        <v>CONSTRUCCION_RECONSTRUCCION_REHABILITACION_Y_EQUIPAMIENTO_CENTROS_INFANTILES_DEL_BUEN_VIVIR</v>
      </c>
      <c r="AG376" s="52" t="str">
        <f>IF(AH376&lt;&gt;"",VLOOKUP(AH376,LISTAS·PAPP!$O$3:$P$74,2,0),"")</f>
        <v>001</v>
      </c>
      <c r="AH376" s="58" t="s">
        <v>856</v>
      </c>
      <c r="AI376" s="60" t="s">
        <v>471</v>
      </c>
      <c r="AJ376" s="51" t="str">
        <f>IF(AI376&lt;&gt;"",VLOOKUP(AI376,LISTAS·PAPP!$X$4:$Y$80,2,0),"")</f>
        <v>NO APLICA</v>
      </c>
      <c r="AK376" s="58" t="s">
        <v>631</v>
      </c>
      <c r="AL376" s="60">
        <v>710601</v>
      </c>
      <c r="AM376" s="51" t="str">
        <f>IF(ISERROR(VLOOKUP(AL376,LISTAS·PAPP!$AD$4:$AE$334,2,0))," ",VLOOKUP(AL376,LISTAS·PAPP!$AD$4:$AE$334,2,0))</f>
        <v>Aporte Patronal</v>
      </c>
      <c r="AN376" s="63">
        <v>14417.960000000001</v>
      </c>
      <c r="AO376" s="64">
        <v>0</v>
      </c>
      <c r="AP376" s="64">
        <v>2246.4699999999998</v>
      </c>
      <c r="AQ376" s="64">
        <v>1434.76</v>
      </c>
      <c r="AR376" s="64">
        <v>1434.77</v>
      </c>
      <c r="AS376" s="64">
        <v>1434.76</v>
      </c>
      <c r="AT376" s="64">
        <v>1434.75</v>
      </c>
      <c r="AU376" s="64">
        <v>1372.04</v>
      </c>
      <c r="AV376" s="64">
        <v>1372.04</v>
      </c>
      <c r="AW376" s="64">
        <v>1443.13</v>
      </c>
      <c r="AX376" s="64">
        <v>1443.13</v>
      </c>
      <c r="AY376" s="64">
        <v>376.06</v>
      </c>
      <c r="AZ376" s="64">
        <v>426.05</v>
      </c>
      <c r="BA376" s="53">
        <f t="shared" si="16"/>
        <v>14417.960000000001</v>
      </c>
      <c r="BB376" s="54" t="str">
        <f t="shared" si="17"/>
        <v>OK</v>
      </c>
      <c r="BC376" s="55" t="str">
        <f t="shared" si="18"/>
        <v xml:space="preserve">                </v>
      </c>
    </row>
    <row r="377" spans="1:55" ht="50.1" customHeight="1" x14ac:dyDescent="0.25">
      <c r="A377" s="58" t="s">
        <v>38</v>
      </c>
      <c r="B377" s="58" t="s">
        <v>42</v>
      </c>
      <c r="C377" s="58" t="s">
        <v>64</v>
      </c>
      <c r="D377" s="58" t="s">
        <v>172</v>
      </c>
      <c r="E377" s="51" t="str">
        <f>IF(C377&lt;&gt;"",VLOOKUP(MID(C377,18,5),LISTAS·PAPP!$E$4:$F$76,2,0),"")</f>
        <v>PICHINCHA</v>
      </c>
      <c r="F377" s="58" t="s">
        <v>386</v>
      </c>
      <c r="G377" s="51" t="str">
        <f>IF(F377&lt;&gt;"",VLOOKUP(F377,LISTAS·PAPP!$R$3:$T$221,3,0),"")</f>
        <v xml:space="preserve"> </v>
      </c>
      <c r="H377" s="58" t="s">
        <v>905</v>
      </c>
      <c r="I377" s="66" t="s">
        <v>1066</v>
      </c>
      <c r="J377" s="66" t="s">
        <v>1067</v>
      </c>
      <c r="K377" s="67">
        <v>9</v>
      </c>
      <c r="L377" s="66" t="s">
        <v>1072</v>
      </c>
      <c r="M377" s="60">
        <v>9</v>
      </c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52" t="str">
        <f>IF(A377&lt;&gt;"",IF(D377="DIRECCIÓN_DE_TRANSFERENCIAS","280 0031",VLOOKUP(C377,LISTAS·PAPP!$C$3:$D$76,2,0)),"")</f>
        <v>280 9999</v>
      </c>
      <c r="Z377" s="61">
        <v>202</v>
      </c>
      <c r="AA377" s="62">
        <v>2004</v>
      </c>
      <c r="AB377" s="62">
        <v>4123</v>
      </c>
      <c r="AC377" s="65" t="str">
        <f>IF(D377&lt;&gt;"",VLOOKUP(D377,LISTAS·PAPP!$I$3:$M$16,2,0),"")</f>
        <v>56</v>
      </c>
      <c r="AD377" s="51" t="str">
        <f>IF(D377&lt;&gt;"",VLOOKUP(D377,LISTAS·PAPP!$I$3:$M$16,3,0),"")</f>
        <v>DESARROLLO_INFANTIL</v>
      </c>
      <c r="AE377" s="52" t="str">
        <f>IF(D377&lt;&gt;"",VLOOKUP(D377,LISTAS·PAPP!$I$3:$M$16,4,0),"")</f>
        <v>002</v>
      </c>
      <c r="AF377" s="51" t="str">
        <f>IF(D377&lt;&gt;"",VLOOKUP(D377,LISTAS·PAPP!$I$3:$M$16,5,0),"")</f>
        <v>CONSTRUCCION_RECONSTRUCCION_REHABILITACION_Y_EQUIPAMIENTO_CENTROS_INFANTILES_DEL_BUEN_VIVIR</v>
      </c>
      <c r="AG377" s="52" t="str">
        <f>IF(AH377&lt;&gt;"",VLOOKUP(AH377,LISTAS·PAPP!$O$3:$P$74,2,0),"")</f>
        <v>001</v>
      </c>
      <c r="AH377" s="58" t="s">
        <v>856</v>
      </c>
      <c r="AI377" s="60" t="s">
        <v>471</v>
      </c>
      <c r="AJ377" s="51" t="str">
        <f>IF(AI377&lt;&gt;"",VLOOKUP(AI377,LISTAS·PAPP!$X$4:$Y$80,2,0),"")</f>
        <v>NO APLICA</v>
      </c>
      <c r="AK377" s="58" t="s">
        <v>631</v>
      </c>
      <c r="AL377" s="60">
        <v>710602</v>
      </c>
      <c r="AM377" s="51" t="str">
        <f>IF(ISERROR(VLOOKUP(AL377,LISTAS·PAPP!$AD$4:$AE$334,2,0))," ",VLOOKUP(AL377,LISTAS·PAPP!$AD$4:$AE$334,2,0))</f>
        <v>Fondo de Reserva</v>
      </c>
      <c r="AN377" s="63">
        <v>8285.4000000000015</v>
      </c>
      <c r="AO377" s="64">
        <v>0</v>
      </c>
      <c r="AP377" s="64">
        <v>941.25</v>
      </c>
      <c r="AQ377" s="64">
        <v>718.72</v>
      </c>
      <c r="AR377" s="64">
        <v>549.20000000000005</v>
      </c>
      <c r="AS377" s="64">
        <v>1090.1600000000001</v>
      </c>
      <c r="AT377" s="64">
        <v>819.68000000000006</v>
      </c>
      <c r="AU377" s="64">
        <v>819.68000000000006</v>
      </c>
      <c r="AV377" s="64">
        <v>765.53</v>
      </c>
      <c r="AW377" s="64">
        <v>1454.34</v>
      </c>
      <c r="AX377" s="64">
        <v>688.81</v>
      </c>
      <c r="AY377" s="64">
        <v>169.02</v>
      </c>
      <c r="AZ377" s="64">
        <v>269.01</v>
      </c>
      <c r="BA377" s="53">
        <f t="shared" si="16"/>
        <v>8285.4000000000015</v>
      </c>
      <c r="BB377" s="54" t="str">
        <f t="shared" si="17"/>
        <v>OK</v>
      </c>
      <c r="BC377" s="55" t="str">
        <f t="shared" si="18"/>
        <v xml:space="preserve">                </v>
      </c>
    </row>
    <row r="378" spans="1:55" ht="50.1" customHeight="1" x14ac:dyDescent="0.25">
      <c r="A378" s="58" t="s">
        <v>38</v>
      </c>
      <c r="B378" s="58" t="s">
        <v>42</v>
      </c>
      <c r="C378" s="58" t="s">
        <v>64</v>
      </c>
      <c r="D378" s="58" t="s">
        <v>172</v>
      </c>
      <c r="E378" s="51" t="str">
        <f>IF(C378&lt;&gt;"",VLOOKUP(MID(C378,18,5),LISTAS·PAPP!$E$4:$F$76,2,0),"")</f>
        <v>PICHINCHA</v>
      </c>
      <c r="F378" s="58" t="s">
        <v>386</v>
      </c>
      <c r="G378" s="51" t="str">
        <f>IF(F378&lt;&gt;"",VLOOKUP(F378,LISTAS·PAPP!$R$3:$T$221,3,0),"")</f>
        <v xml:space="preserve"> </v>
      </c>
      <c r="H378" s="58" t="s">
        <v>905</v>
      </c>
      <c r="I378" s="66" t="s">
        <v>1066</v>
      </c>
      <c r="J378" s="66" t="s">
        <v>1067</v>
      </c>
      <c r="K378" s="67">
        <v>1</v>
      </c>
      <c r="L378" s="66" t="s">
        <v>1073</v>
      </c>
      <c r="M378" s="60">
        <v>0</v>
      </c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>
        <v>1</v>
      </c>
      <c r="Y378" s="52" t="str">
        <f>IF(A378&lt;&gt;"",IF(D378="DIRECCIÓN_DE_TRANSFERENCIAS","280 0031",VLOOKUP(C378,LISTAS·PAPP!$C$3:$D$76,2,0)),"")</f>
        <v>280 9999</v>
      </c>
      <c r="Z378" s="61">
        <v>202</v>
      </c>
      <c r="AA378" s="62">
        <v>2004</v>
      </c>
      <c r="AB378" s="62">
        <v>4123</v>
      </c>
      <c r="AC378" s="65" t="str">
        <f>IF(D378&lt;&gt;"",VLOOKUP(D378,LISTAS·PAPP!$I$3:$M$16,2,0),"")</f>
        <v>56</v>
      </c>
      <c r="AD378" s="51" t="str">
        <f>IF(D378&lt;&gt;"",VLOOKUP(D378,LISTAS·PAPP!$I$3:$M$16,3,0),"")</f>
        <v>DESARROLLO_INFANTIL</v>
      </c>
      <c r="AE378" s="52" t="str">
        <f>IF(D378&lt;&gt;"",VLOOKUP(D378,LISTAS·PAPP!$I$3:$M$16,4,0),"")</f>
        <v>002</v>
      </c>
      <c r="AF378" s="51" t="str">
        <f>IF(D378&lt;&gt;"",VLOOKUP(D378,LISTAS·PAPP!$I$3:$M$16,5,0),"")</f>
        <v>CONSTRUCCION_RECONSTRUCCION_REHABILITACION_Y_EQUIPAMIENTO_CENTROS_INFANTILES_DEL_BUEN_VIVIR</v>
      </c>
      <c r="AG378" s="52" t="str">
        <f>IF(AH378&lt;&gt;"",VLOOKUP(AH378,LISTAS·PAPP!$O$3:$P$74,2,0),"")</f>
        <v>001</v>
      </c>
      <c r="AH378" s="58" t="s">
        <v>856</v>
      </c>
      <c r="AI378" s="60" t="s">
        <v>471</v>
      </c>
      <c r="AJ378" s="51" t="str">
        <f>IF(AI378&lt;&gt;"",VLOOKUP(AI378,LISTAS·PAPP!$X$4:$Y$80,2,0),"")</f>
        <v>NO APLICA</v>
      </c>
      <c r="AK378" s="58" t="s">
        <v>631</v>
      </c>
      <c r="AL378" s="60">
        <v>710707</v>
      </c>
      <c r="AM378" s="51" t="str">
        <f>IF(ISERROR(VLOOKUP(AL378,LISTAS·PAPP!$AD$4:$AE$334,2,0))," ",VLOOKUP(AL378,LISTAS·PAPP!$AD$4:$AE$334,2,0))</f>
        <v>Compensación por Vacaciones no Gozadas por Cesación de Funciones</v>
      </c>
      <c r="AN378" s="63">
        <v>3313.07</v>
      </c>
      <c r="AO378" s="64"/>
      <c r="AP378" s="64"/>
      <c r="AQ378" s="64"/>
      <c r="AR378" s="64"/>
      <c r="AS378" s="64"/>
      <c r="AT378" s="64"/>
      <c r="AU378" s="64"/>
      <c r="AV378" s="64">
        <v>1397.78</v>
      </c>
      <c r="AW378" s="64"/>
      <c r="AX378" s="64">
        <v>1239.5899999999999</v>
      </c>
      <c r="AY378" s="64">
        <v>0</v>
      </c>
      <c r="AZ378" s="64">
        <v>675.69999999999993</v>
      </c>
      <c r="BA378" s="53">
        <f t="shared" si="16"/>
        <v>3313.0699999999997</v>
      </c>
      <c r="BB378" s="54" t="str">
        <f t="shared" si="17"/>
        <v>OK</v>
      </c>
      <c r="BC378" s="55" t="str">
        <f t="shared" si="18"/>
        <v xml:space="preserve">                </v>
      </c>
    </row>
    <row r="379" spans="1:55" ht="50.1" customHeight="1" x14ac:dyDescent="0.25">
      <c r="A379" s="58" t="s">
        <v>38</v>
      </c>
      <c r="B379" s="58" t="s">
        <v>42</v>
      </c>
      <c r="C379" s="58" t="s">
        <v>64</v>
      </c>
      <c r="D379" s="58" t="s">
        <v>172</v>
      </c>
      <c r="E379" s="51" t="str">
        <f>IF(C379&lt;&gt;"",VLOOKUP(MID(C379,18,5),LISTAS·PAPP!$E$4:$F$76,2,0),"")</f>
        <v>PICHINCHA</v>
      </c>
      <c r="F379" s="58" t="s">
        <v>386</v>
      </c>
      <c r="G379" s="51" t="str">
        <f>IF(F379&lt;&gt;"",VLOOKUP(F379,LISTAS·PAPP!$R$3:$T$221,3,0),"")</f>
        <v xml:space="preserve"> </v>
      </c>
      <c r="H379" s="58" t="s">
        <v>905</v>
      </c>
      <c r="I379" s="66" t="s">
        <v>1066</v>
      </c>
      <c r="J379" s="66" t="s">
        <v>1067</v>
      </c>
      <c r="K379" s="67">
        <v>1</v>
      </c>
      <c r="L379" s="66" t="s">
        <v>1073</v>
      </c>
      <c r="M379" s="60">
        <v>0</v>
      </c>
      <c r="N379" s="60"/>
      <c r="O379" s="60"/>
      <c r="P379" s="60">
        <v>1</v>
      </c>
      <c r="Q379" s="60"/>
      <c r="R379" s="60"/>
      <c r="S379" s="60"/>
      <c r="T379" s="60"/>
      <c r="U379" s="60"/>
      <c r="V379" s="60"/>
      <c r="W379" s="60"/>
      <c r="X379" s="60"/>
      <c r="Y379" s="52" t="str">
        <f>IF(A379&lt;&gt;"",IF(D379="DIRECCIÓN_DE_TRANSFERENCIAS","280 0031",VLOOKUP(C379,LISTAS·PAPP!$C$3:$D$76,2,0)),"")</f>
        <v>280 9999</v>
      </c>
      <c r="Z379" s="61">
        <v>202</v>
      </c>
      <c r="AA379" s="62">
        <v>2004</v>
      </c>
      <c r="AB379" s="62">
        <v>4123</v>
      </c>
      <c r="AC379" s="65" t="str">
        <f>IF(D379&lt;&gt;"",VLOOKUP(D379,LISTAS·PAPP!$I$3:$M$16,2,0),"")</f>
        <v>56</v>
      </c>
      <c r="AD379" s="51" t="str">
        <f>IF(D379&lt;&gt;"",VLOOKUP(D379,LISTAS·PAPP!$I$3:$M$16,3,0),"")</f>
        <v>DESARROLLO_INFANTIL</v>
      </c>
      <c r="AE379" s="52" t="str">
        <f>IF(D379&lt;&gt;"",VLOOKUP(D379,LISTAS·PAPP!$I$3:$M$16,4,0),"")</f>
        <v>002</v>
      </c>
      <c r="AF379" s="51" t="str">
        <f>IF(D379&lt;&gt;"",VLOOKUP(D379,LISTAS·PAPP!$I$3:$M$16,5,0),"")</f>
        <v>CONSTRUCCION_RECONSTRUCCION_REHABILITACION_Y_EQUIPAMIENTO_CENTROS_INFANTILES_DEL_BUEN_VIVIR</v>
      </c>
      <c r="AG379" s="52" t="str">
        <f>IF(AH379&lt;&gt;"",VLOOKUP(AH379,LISTAS·PAPP!$O$3:$P$74,2,0),"")</f>
        <v>001</v>
      </c>
      <c r="AH379" s="58" t="s">
        <v>856</v>
      </c>
      <c r="AI379" s="60" t="s">
        <v>471</v>
      </c>
      <c r="AJ379" s="51" t="str">
        <f>IF(AI379&lt;&gt;"",VLOOKUP(AI379,LISTAS·PAPP!$X$4:$Y$80,2,0),"")</f>
        <v>NO APLICA</v>
      </c>
      <c r="AK379" s="58" t="s">
        <v>631</v>
      </c>
      <c r="AL379" s="60">
        <v>990101</v>
      </c>
      <c r="AM379" s="51" t="str">
        <f>IF(ISERROR(VLOOKUP(AL379,LISTAS·PAPP!$AD$4:$AE$334,2,0))," ",VLOOKUP(AL379,LISTAS·PAPP!$AD$4:$AE$334,2,0))</f>
        <v>Obligaciones de Ejercicios Anteriores por Egresos de Personal</v>
      </c>
      <c r="AN379" s="63">
        <v>1054.3399999999999</v>
      </c>
      <c r="AO379" s="64"/>
      <c r="AP379" s="64"/>
      <c r="AQ379" s="64"/>
      <c r="AR379" s="64">
        <v>1054.3399999999999</v>
      </c>
      <c r="AS379" s="64"/>
      <c r="AT379" s="64"/>
      <c r="AU379" s="64"/>
      <c r="AV379" s="64"/>
      <c r="AW379" s="64"/>
      <c r="AX379" s="64"/>
      <c r="AY379" s="64"/>
      <c r="AZ379" s="64"/>
      <c r="BA379" s="53">
        <f t="shared" si="16"/>
        <v>1054.3399999999999</v>
      </c>
      <c r="BB379" s="54" t="str">
        <f t="shared" si="17"/>
        <v>OK</v>
      </c>
      <c r="BC379" s="55" t="str">
        <f t="shared" si="18"/>
        <v xml:space="preserve">                </v>
      </c>
    </row>
    <row r="380" spans="1:55" ht="50.1" customHeight="1" x14ac:dyDescent="0.25">
      <c r="A380" s="58" t="s">
        <v>38</v>
      </c>
      <c r="B380" s="58" t="s">
        <v>42</v>
      </c>
      <c r="C380" s="58" t="s">
        <v>64</v>
      </c>
      <c r="D380" s="58" t="s">
        <v>172</v>
      </c>
      <c r="E380" s="51" t="str">
        <f>IF(C380&lt;&gt;"",VLOOKUP(MID(C380,18,5),LISTAS·PAPP!$E$4:$F$76,2,0),"")</f>
        <v>PICHINCHA</v>
      </c>
      <c r="F380" s="58" t="s">
        <v>386</v>
      </c>
      <c r="G380" s="51" t="str">
        <f>IF(F380&lt;&gt;"",VLOOKUP(F380,LISTAS·PAPP!$R$3:$T$221,3,0),"")</f>
        <v xml:space="preserve"> </v>
      </c>
      <c r="H380" s="58" t="s">
        <v>905</v>
      </c>
      <c r="I380" s="66" t="s">
        <v>1066</v>
      </c>
      <c r="J380" s="66" t="s">
        <v>1067</v>
      </c>
      <c r="K380" s="67">
        <v>9</v>
      </c>
      <c r="L380" s="66" t="s">
        <v>1072</v>
      </c>
      <c r="M380" s="60">
        <v>0</v>
      </c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>
        <v>9</v>
      </c>
      <c r="Y380" s="52" t="str">
        <f>IF(A380&lt;&gt;"",IF(D380="DIRECCIÓN_DE_TRANSFERENCIAS","280 0031",VLOOKUP(C380,LISTAS·PAPP!$C$3:$D$76,2,0)),"")</f>
        <v>280 9999</v>
      </c>
      <c r="Z380" s="61">
        <v>202</v>
      </c>
      <c r="AA380" s="62">
        <v>5036</v>
      </c>
      <c r="AB380" s="62">
        <v>5045</v>
      </c>
      <c r="AC380" s="65" t="str">
        <f>IF(D380&lt;&gt;"",VLOOKUP(D380,LISTAS·PAPP!$I$3:$M$16,2,0),"")</f>
        <v>56</v>
      </c>
      <c r="AD380" s="51" t="str">
        <f>IF(D380&lt;&gt;"",VLOOKUP(D380,LISTAS·PAPP!$I$3:$M$16,3,0),"")</f>
        <v>DESARROLLO_INFANTIL</v>
      </c>
      <c r="AE380" s="52" t="str">
        <f>IF(D380&lt;&gt;"",VLOOKUP(D380,LISTAS·PAPP!$I$3:$M$16,4,0),"")</f>
        <v>002</v>
      </c>
      <c r="AF380" s="51" t="str">
        <f>IF(D380&lt;&gt;"",VLOOKUP(D380,LISTAS·PAPP!$I$3:$M$16,5,0),"")</f>
        <v>CONSTRUCCION_RECONSTRUCCION_REHABILITACION_Y_EQUIPAMIENTO_CENTROS_INFANTILES_DEL_BUEN_VIVIR</v>
      </c>
      <c r="AG380" s="52" t="str">
        <f>IF(AH380&lt;&gt;"",VLOOKUP(AH380,LISTAS·PAPP!$O$3:$P$74,2,0),"")</f>
        <v>001</v>
      </c>
      <c r="AH380" s="58" t="s">
        <v>856</v>
      </c>
      <c r="AI380" s="60" t="s">
        <v>471</v>
      </c>
      <c r="AJ380" s="51" t="str">
        <f>IF(AI380&lt;&gt;"",VLOOKUP(AI380,LISTAS·PAPP!$X$4:$Y$80,2,0),"")</f>
        <v>NO APLICA</v>
      </c>
      <c r="AK380" s="58" t="s">
        <v>631</v>
      </c>
      <c r="AL380" s="60">
        <v>710203</v>
      </c>
      <c r="AM380" s="51" t="str">
        <f>IF(ISERROR(VLOOKUP(AL380,LISTAS·PAPP!$AD$4:$AE$334,2,0))," ",VLOOKUP(AL380,LISTAS·PAPP!$AD$4:$AE$334,2,0))</f>
        <v>Decimo Tercer Sueldo</v>
      </c>
      <c r="AN380" s="63">
        <v>8558.02</v>
      </c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>
        <v>139.66999999999999</v>
      </c>
      <c r="AZ380" s="64">
        <v>8418.35</v>
      </c>
      <c r="BA380" s="53">
        <f t="shared" si="16"/>
        <v>8558.02</v>
      </c>
      <c r="BB380" s="54" t="str">
        <f t="shared" si="17"/>
        <v>OK</v>
      </c>
      <c r="BC380" s="55" t="str">
        <f t="shared" si="18"/>
        <v xml:space="preserve">                </v>
      </c>
    </row>
    <row r="381" spans="1:55" ht="50.1" customHeight="1" x14ac:dyDescent="0.25">
      <c r="A381" s="58" t="s">
        <v>38</v>
      </c>
      <c r="B381" s="58" t="s">
        <v>42</v>
      </c>
      <c r="C381" s="58" t="s">
        <v>64</v>
      </c>
      <c r="D381" s="58" t="s">
        <v>172</v>
      </c>
      <c r="E381" s="51" t="str">
        <f>IF(C381&lt;&gt;"",VLOOKUP(MID(C381,18,5),LISTAS·PAPP!$E$4:$F$76,2,0),"")</f>
        <v>PICHINCHA</v>
      </c>
      <c r="F381" s="58" t="s">
        <v>386</v>
      </c>
      <c r="G381" s="51" t="str">
        <f>IF(F381&lt;&gt;"",VLOOKUP(F381,LISTAS·PAPP!$R$3:$T$221,3,0),"")</f>
        <v xml:space="preserve"> </v>
      </c>
      <c r="H381" s="58" t="s">
        <v>905</v>
      </c>
      <c r="I381" s="66" t="s">
        <v>1066</v>
      </c>
      <c r="J381" s="66" t="s">
        <v>1067</v>
      </c>
      <c r="K381" s="67">
        <v>9</v>
      </c>
      <c r="L381" s="66" t="s">
        <v>1072</v>
      </c>
      <c r="M381" s="60">
        <v>0</v>
      </c>
      <c r="N381" s="60"/>
      <c r="O381" s="60"/>
      <c r="P381" s="60"/>
      <c r="Q381" s="60"/>
      <c r="R381" s="60"/>
      <c r="S381" s="60"/>
      <c r="T381" s="60">
        <v>9</v>
      </c>
      <c r="U381" s="60"/>
      <c r="V381" s="60"/>
      <c r="W381" s="60"/>
      <c r="X381" s="60"/>
      <c r="Y381" s="52" t="str">
        <f>IF(A381&lt;&gt;"",IF(D381="DIRECCIÓN_DE_TRANSFERENCIAS","280 0031",VLOOKUP(C381,LISTAS·PAPP!$C$3:$D$76,2,0)),"")</f>
        <v>280 9999</v>
      </c>
      <c r="Z381" s="61">
        <v>202</v>
      </c>
      <c r="AA381" s="62">
        <v>5036</v>
      </c>
      <c r="AB381" s="62">
        <v>5045</v>
      </c>
      <c r="AC381" s="65" t="str">
        <f>IF(D381&lt;&gt;"",VLOOKUP(D381,LISTAS·PAPP!$I$3:$M$16,2,0),"")</f>
        <v>56</v>
      </c>
      <c r="AD381" s="51" t="str">
        <f>IF(D381&lt;&gt;"",VLOOKUP(D381,LISTAS·PAPP!$I$3:$M$16,3,0),"")</f>
        <v>DESARROLLO_INFANTIL</v>
      </c>
      <c r="AE381" s="52" t="str">
        <f>IF(D381&lt;&gt;"",VLOOKUP(D381,LISTAS·PAPP!$I$3:$M$16,4,0),"")</f>
        <v>002</v>
      </c>
      <c r="AF381" s="51" t="str">
        <f>IF(D381&lt;&gt;"",VLOOKUP(D381,LISTAS·PAPP!$I$3:$M$16,5,0),"")</f>
        <v>CONSTRUCCION_RECONSTRUCCION_REHABILITACION_Y_EQUIPAMIENTO_CENTROS_INFANTILES_DEL_BUEN_VIVIR</v>
      </c>
      <c r="AG381" s="52" t="str">
        <f>IF(AH381&lt;&gt;"",VLOOKUP(AH381,LISTAS·PAPP!$O$3:$P$74,2,0),"")</f>
        <v>001</v>
      </c>
      <c r="AH381" s="58" t="s">
        <v>856</v>
      </c>
      <c r="AI381" s="60" t="s">
        <v>471</v>
      </c>
      <c r="AJ381" s="51" t="str">
        <f>IF(AI381&lt;&gt;"",VLOOKUP(AI381,LISTAS·PAPP!$X$4:$Y$80,2,0),"")</f>
        <v>NO APLICA</v>
      </c>
      <c r="AK381" s="58" t="s">
        <v>631</v>
      </c>
      <c r="AL381" s="60">
        <v>710204</v>
      </c>
      <c r="AM381" s="51" t="str">
        <f>IF(ISERROR(VLOOKUP(AL381,LISTAS·PAPP!$AD$4:$AE$334,2,0))," ",VLOOKUP(AL381,LISTAS·PAPP!$AD$4:$AE$334,2,0))</f>
        <v>Decimo Cuarto Sueldo</v>
      </c>
      <c r="AN381" s="63">
        <v>65.67</v>
      </c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>
        <v>32.83</v>
      </c>
      <c r="AZ381" s="64">
        <v>32.840000000000003</v>
      </c>
      <c r="BA381" s="53">
        <f t="shared" si="16"/>
        <v>65.67</v>
      </c>
      <c r="BB381" s="54" t="str">
        <f t="shared" si="17"/>
        <v>OK</v>
      </c>
      <c r="BC381" s="55" t="str">
        <f t="shared" si="18"/>
        <v xml:space="preserve">                </v>
      </c>
    </row>
    <row r="382" spans="1:55" ht="50.1" customHeight="1" x14ac:dyDescent="0.25">
      <c r="A382" s="58" t="s">
        <v>38</v>
      </c>
      <c r="B382" s="58" t="s">
        <v>42</v>
      </c>
      <c r="C382" s="58" t="s">
        <v>64</v>
      </c>
      <c r="D382" s="58" t="s">
        <v>172</v>
      </c>
      <c r="E382" s="51" t="str">
        <f>IF(C382&lt;&gt;"",VLOOKUP(MID(C382,18,5),LISTAS·PAPP!$E$4:$F$76,2,0),"")</f>
        <v>PICHINCHA</v>
      </c>
      <c r="F382" s="58" t="s">
        <v>386</v>
      </c>
      <c r="G382" s="51" t="str">
        <f>IF(F382&lt;&gt;"",VLOOKUP(F382,LISTAS·PAPP!$R$3:$T$221,3,0),"")</f>
        <v xml:space="preserve"> </v>
      </c>
      <c r="H382" s="58" t="s">
        <v>905</v>
      </c>
      <c r="I382" s="66" t="s">
        <v>1066</v>
      </c>
      <c r="J382" s="66" t="s">
        <v>1067</v>
      </c>
      <c r="K382" s="67">
        <v>9</v>
      </c>
      <c r="L382" s="66" t="s">
        <v>1072</v>
      </c>
      <c r="M382" s="60">
        <v>9</v>
      </c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52" t="str">
        <f>IF(A382&lt;&gt;"",IF(D382="DIRECCIÓN_DE_TRANSFERENCIAS","280 0031",VLOOKUP(C382,LISTAS·PAPP!$C$3:$D$76,2,0)),"")</f>
        <v>280 9999</v>
      </c>
      <c r="Z382" s="61">
        <v>202</v>
      </c>
      <c r="AA382" s="62">
        <v>5036</v>
      </c>
      <c r="AB382" s="62">
        <v>5045</v>
      </c>
      <c r="AC382" s="65" t="str">
        <f>IF(D382&lt;&gt;"",VLOOKUP(D382,LISTAS·PAPP!$I$3:$M$16,2,0),"")</f>
        <v>56</v>
      </c>
      <c r="AD382" s="51" t="str">
        <f>IF(D382&lt;&gt;"",VLOOKUP(D382,LISTAS·PAPP!$I$3:$M$16,3,0),"")</f>
        <v>DESARROLLO_INFANTIL</v>
      </c>
      <c r="AE382" s="52" t="str">
        <f>IF(D382&lt;&gt;"",VLOOKUP(D382,LISTAS·PAPP!$I$3:$M$16,4,0),"")</f>
        <v>002</v>
      </c>
      <c r="AF382" s="51" t="str">
        <f>IF(D382&lt;&gt;"",VLOOKUP(D382,LISTAS·PAPP!$I$3:$M$16,5,0),"")</f>
        <v>CONSTRUCCION_RECONSTRUCCION_REHABILITACION_Y_EQUIPAMIENTO_CENTROS_INFANTILES_DEL_BUEN_VIVIR</v>
      </c>
      <c r="AG382" s="52" t="str">
        <f>IF(AH382&lt;&gt;"",VLOOKUP(AH382,LISTAS·PAPP!$O$3:$P$74,2,0),"")</f>
        <v>001</v>
      </c>
      <c r="AH382" s="58" t="s">
        <v>856</v>
      </c>
      <c r="AI382" s="60" t="s">
        <v>471</v>
      </c>
      <c r="AJ382" s="51" t="str">
        <f>IF(AI382&lt;&gt;"",VLOOKUP(AI382,LISTAS·PAPP!$X$4:$Y$80,2,0),"")</f>
        <v>NO APLICA</v>
      </c>
      <c r="AK382" s="58" t="s">
        <v>631</v>
      </c>
      <c r="AL382" s="60">
        <v>710510</v>
      </c>
      <c r="AM382" s="51" t="str">
        <f>IF(ISERROR(VLOOKUP(AL382,LISTAS·PAPP!$AD$4:$AE$334,2,0))," ",VLOOKUP(AL382,LISTAS·PAPP!$AD$4:$AE$334,2,0))</f>
        <v>Servicios Personales por Contrato</v>
      </c>
      <c r="AN382" s="63">
        <v>21026</v>
      </c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>
        <v>10513</v>
      </c>
      <c r="AZ382" s="64">
        <v>10513</v>
      </c>
      <c r="BA382" s="53">
        <f t="shared" si="16"/>
        <v>21026</v>
      </c>
      <c r="BB382" s="54" t="str">
        <f t="shared" si="17"/>
        <v>OK</v>
      </c>
      <c r="BC382" s="55" t="str">
        <f t="shared" si="18"/>
        <v xml:space="preserve">                </v>
      </c>
    </row>
    <row r="383" spans="1:55" ht="50.1" customHeight="1" x14ac:dyDescent="0.25">
      <c r="A383" s="58" t="s">
        <v>38</v>
      </c>
      <c r="B383" s="58" t="s">
        <v>42</v>
      </c>
      <c r="C383" s="58" t="s">
        <v>64</v>
      </c>
      <c r="D383" s="58" t="s">
        <v>172</v>
      </c>
      <c r="E383" s="51" t="str">
        <f>IF(C383&lt;&gt;"",VLOOKUP(MID(C383,18,5),LISTAS·PAPP!$E$4:$F$76,2,0),"")</f>
        <v>PICHINCHA</v>
      </c>
      <c r="F383" s="58" t="s">
        <v>386</v>
      </c>
      <c r="G383" s="51" t="str">
        <f>IF(F383&lt;&gt;"",VLOOKUP(F383,LISTAS·PAPP!$R$3:$T$221,3,0),"")</f>
        <v xml:space="preserve"> </v>
      </c>
      <c r="H383" s="58" t="s">
        <v>905</v>
      </c>
      <c r="I383" s="66" t="s">
        <v>1066</v>
      </c>
      <c r="J383" s="66" t="s">
        <v>1067</v>
      </c>
      <c r="K383" s="67">
        <v>9</v>
      </c>
      <c r="L383" s="66" t="s">
        <v>1072</v>
      </c>
      <c r="M383" s="60">
        <v>9</v>
      </c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52" t="str">
        <f>IF(A383&lt;&gt;"",IF(D383="DIRECCIÓN_DE_TRANSFERENCIAS","280 0031",VLOOKUP(C383,LISTAS·PAPP!$C$3:$D$76,2,0)),"")</f>
        <v>280 9999</v>
      </c>
      <c r="Z383" s="61">
        <v>202</v>
      </c>
      <c r="AA383" s="62">
        <v>5036</v>
      </c>
      <c r="AB383" s="62">
        <v>5045</v>
      </c>
      <c r="AC383" s="65" t="str">
        <f>IF(D383&lt;&gt;"",VLOOKUP(D383,LISTAS·PAPP!$I$3:$M$16,2,0),"")</f>
        <v>56</v>
      </c>
      <c r="AD383" s="51" t="str">
        <f>IF(D383&lt;&gt;"",VLOOKUP(D383,LISTAS·PAPP!$I$3:$M$16,3,0),"")</f>
        <v>DESARROLLO_INFANTIL</v>
      </c>
      <c r="AE383" s="52" t="str">
        <f>IF(D383&lt;&gt;"",VLOOKUP(D383,LISTAS·PAPP!$I$3:$M$16,4,0),"")</f>
        <v>002</v>
      </c>
      <c r="AF383" s="51" t="str">
        <f>IF(D383&lt;&gt;"",VLOOKUP(D383,LISTAS·PAPP!$I$3:$M$16,5,0),"")</f>
        <v>CONSTRUCCION_RECONSTRUCCION_REHABILITACION_Y_EQUIPAMIENTO_CENTROS_INFANTILES_DEL_BUEN_VIVIR</v>
      </c>
      <c r="AG383" s="52" t="str">
        <f>IF(AH383&lt;&gt;"",VLOOKUP(AH383,LISTAS·PAPP!$O$3:$P$74,2,0),"")</f>
        <v>001</v>
      </c>
      <c r="AH383" s="58" t="s">
        <v>856</v>
      </c>
      <c r="AI383" s="60" t="s">
        <v>471</v>
      </c>
      <c r="AJ383" s="51" t="str">
        <f>IF(AI383&lt;&gt;"",VLOOKUP(AI383,LISTAS·PAPP!$X$4:$Y$80,2,0),"")</f>
        <v>NO APLICA</v>
      </c>
      <c r="AK383" s="58" t="s">
        <v>631</v>
      </c>
      <c r="AL383" s="60">
        <v>710601</v>
      </c>
      <c r="AM383" s="51" t="str">
        <f>IF(ISERROR(VLOOKUP(AL383,LISTAS·PAPP!$AD$4:$AE$334,2,0))," ",VLOOKUP(AL383,LISTAS·PAPP!$AD$4:$AE$334,2,0))</f>
        <v>Aporte Patronal</v>
      </c>
      <c r="AN383" s="63">
        <v>2134.14</v>
      </c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>
        <v>1067.07</v>
      </c>
      <c r="AZ383" s="64">
        <v>1067.07</v>
      </c>
      <c r="BA383" s="53">
        <f t="shared" si="16"/>
        <v>2134.14</v>
      </c>
      <c r="BB383" s="54" t="str">
        <f t="shared" si="17"/>
        <v>OK</v>
      </c>
      <c r="BC383" s="55" t="str">
        <f t="shared" si="18"/>
        <v xml:space="preserve">                </v>
      </c>
    </row>
    <row r="384" spans="1:55" ht="50.1" customHeight="1" x14ac:dyDescent="0.25">
      <c r="A384" s="58" t="s">
        <v>38</v>
      </c>
      <c r="B384" s="58" t="s">
        <v>42</v>
      </c>
      <c r="C384" s="58" t="s">
        <v>64</v>
      </c>
      <c r="D384" s="58" t="s">
        <v>172</v>
      </c>
      <c r="E384" s="51" t="str">
        <f>IF(C384&lt;&gt;"",VLOOKUP(MID(C384,18,5),LISTAS·PAPP!$E$4:$F$76,2,0),"")</f>
        <v>PICHINCHA</v>
      </c>
      <c r="F384" s="58" t="s">
        <v>386</v>
      </c>
      <c r="G384" s="51" t="str">
        <f>IF(F384&lt;&gt;"",VLOOKUP(F384,LISTAS·PAPP!$R$3:$T$221,3,0),"")</f>
        <v xml:space="preserve"> </v>
      </c>
      <c r="H384" s="58" t="s">
        <v>905</v>
      </c>
      <c r="I384" s="66" t="s">
        <v>1066</v>
      </c>
      <c r="J384" s="66" t="s">
        <v>1067</v>
      </c>
      <c r="K384" s="67">
        <v>9</v>
      </c>
      <c r="L384" s="66" t="s">
        <v>1072</v>
      </c>
      <c r="M384" s="60">
        <v>9</v>
      </c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52" t="str">
        <f>IF(A384&lt;&gt;"",IF(D384="DIRECCIÓN_DE_TRANSFERENCIAS","280 0031",VLOOKUP(C384,LISTAS·PAPP!$C$3:$D$76,2,0)),"")</f>
        <v>280 9999</v>
      </c>
      <c r="Z384" s="61">
        <v>202</v>
      </c>
      <c r="AA384" s="62">
        <v>5036</v>
      </c>
      <c r="AB384" s="62">
        <v>5045</v>
      </c>
      <c r="AC384" s="65" t="str">
        <f>IF(D384&lt;&gt;"",VLOOKUP(D384,LISTAS·PAPP!$I$3:$M$16,2,0),"")</f>
        <v>56</v>
      </c>
      <c r="AD384" s="51" t="str">
        <f>IF(D384&lt;&gt;"",VLOOKUP(D384,LISTAS·PAPP!$I$3:$M$16,3,0),"")</f>
        <v>DESARROLLO_INFANTIL</v>
      </c>
      <c r="AE384" s="52" t="str">
        <f>IF(D384&lt;&gt;"",VLOOKUP(D384,LISTAS·PAPP!$I$3:$M$16,4,0),"")</f>
        <v>002</v>
      </c>
      <c r="AF384" s="51" t="str">
        <f>IF(D384&lt;&gt;"",VLOOKUP(D384,LISTAS·PAPP!$I$3:$M$16,5,0),"")</f>
        <v>CONSTRUCCION_RECONSTRUCCION_REHABILITACION_Y_EQUIPAMIENTO_CENTROS_INFANTILES_DEL_BUEN_VIVIR</v>
      </c>
      <c r="AG384" s="52" t="str">
        <f>IF(AH384&lt;&gt;"",VLOOKUP(AH384,LISTAS·PAPP!$O$3:$P$74,2,0),"")</f>
        <v>001</v>
      </c>
      <c r="AH384" s="58" t="s">
        <v>856</v>
      </c>
      <c r="AI384" s="60" t="s">
        <v>471</v>
      </c>
      <c r="AJ384" s="51" t="str">
        <f>IF(AI384&lt;&gt;"",VLOOKUP(AI384,LISTAS·PAPP!$X$4:$Y$80,2,0),"")</f>
        <v>NO APLICA</v>
      </c>
      <c r="AK384" s="58" t="s">
        <v>631</v>
      </c>
      <c r="AL384" s="60">
        <v>710602</v>
      </c>
      <c r="AM384" s="51" t="str">
        <f>IF(ISERROR(VLOOKUP(AL384,LISTAS·PAPP!$AD$4:$AE$334,2,0))," ",VLOOKUP(AL384,LISTAS·PAPP!$AD$4:$AE$334,2,0))</f>
        <v>Fondo de Reserva</v>
      </c>
      <c r="AN384" s="63">
        <v>3635.89</v>
      </c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>
        <v>519.79</v>
      </c>
      <c r="AZ384" s="64">
        <v>3116.1</v>
      </c>
      <c r="BA384" s="53">
        <f t="shared" si="16"/>
        <v>3635.89</v>
      </c>
      <c r="BB384" s="54" t="str">
        <f t="shared" si="17"/>
        <v>OK</v>
      </c>
      <c r="BC384" s="55" t="str">
        <f t="shared" si="18"/>
        <v xml:space="preserve">                </v>
      </c>
    </row>
    <row r="385" spans="1:55" ht="50.1" customHeight="1" x14ac:dyDescent="0.25">
      <c r="A385" s="58" t="s">
        <v>38</v>
      </c>
      <c r="B385" s="58" t="s">
        <v>42</v>
      </c>
      <c r="C385" s="58" t="s">
        <v>64</v>
      </c>
      <c r="D385" s="58" t="s">
        <v>172</v>
      </c>
      <c r="E385" s="51" t="str">
        <f>IF(C385&lt;&gt;"",VLOOKUP(MID(C385,18,5),LISTAS·PAPP!$E$4:$F$76,2,0),"")</f>
        <v>PICHINCHA</v>
      </c>
      <c r="F385" s="58" t="s">
        <v>386</v>
      </c>
      <c r="G385" s="51" t="str">
        <f>IF(F385&lt;&gt;"",VLOOKUP(F385,LISTAS·PAPP!$R$3:$T$221,3,0),"")</f>
        <v xml:space="preserve"> </v>
      </c>
      <c r="H385" s="58" t="s">
        <v>905</v>
      </c>
      <c r="I385" s="66" t="s">
        <v>1066</v>
      </c>
      <c r="J385" s="66" t="s">
        <v>1068</v>
      </c>
      <c r="K385" s="67">
        <v>9</v>
      </c>
      <c r="L385" s="66" t="s">
        <v>1074</v>
      </c>
      <c r="M385" s="60">
        <v>0</v>
      </c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>
        <v>9</v>
      </c>
      <c r="Y385" s="52" t="str">
        <f>IF(A385&lt;&gt;"",IF(D385="DIRECCIÓN_DE_TRANSFERENCIAS","280 0031",VLOOKUP(C385,LISTAS·PAPP!$C$3:$D$76,2,0)),"")</f>
        <v>280 9999</v>
      </c>
      <c r="Z385" s="61">
        <v>202</v>
      </c>
      <c r="AA385" s="62">
        <v>5093</v>
      </c>
      <c r="AB385" s="62">
        <v>1</v>
      </c>
      <c r="AC385" s="65" t="str">
        <f>IF(D385&lt;&gt;"",VLOOKUP(D385,LISTAS·PAPP!$I$3:$M$16,2,0),"")</f>
        <v>56</v>
      </c>
      <c r="AD385" s="51" t="str">
        <f>IF(D385&lt;&gt;"",VLOOKUP(D385,LISTAS·PAPP!$I$3:$M$16,3,0),"")</f>
        <v>DESARROLLO_INFANTIL</v>
      </c>
      <c r="AE385" s="52" t="str">
        <f>IF(D385&lt;&gt;"",VLOOKUP(D385,LISTAS·PAPP!$I$3:$M$16,4,0),"")</f>
        <v>002</v>
      </c>
      <c r="AF385" s="51" t="str">
        <f>IF(D385&lt;&gt;"",VLOOKUP(D385,LISTAS·PAPP!$I$3:$M$16,5,0),"")</f>
        <v>CONSTRUCCION_RECONSTRUCCION_REHABILITACION_Y_EQUIPAMIENTO_CENTROS_INFANTILES_DEL_BUEN_VIVIR</v>
      </c>
      <c r="AG385" s="52" t="str">
        <f>IF(AH385&lt;&gt;"",VLOOKUP(AH385,LISTAS·PAPP!$O$3:$P$74,2,0),"")</f>
        <v>001</v>
      </c>
      <c r="AH385" s="58" t="s">
        <v>856</v>
      </c>
      <c r="AI385" s="60" t="s">
        <v>471</v>
      </c>
      <c r="AJ385" s="51" t="str">
        <f>IF(AI385&lt;&gt;"",VLOOKUP(AI385,LISTAS·PAPP!$X$4:$Y$80,2,0),"")</f>
        <v>NO APLICA</v>
      </c>
      <c r="AK385" s="58" t="s">
        <v>632</v>
      </c>
      <c r="AL385" s="60">
        <v>730301</v>
      </c>
      <c r="AM385" s="51" t="str">
        <f>IF(ISERROR(VLOOKUP(AL385,LISTAS·PAPP!$AD$4:$AE$334,2,0))," ",VLOOKUP(AL385,LISTAS·PAPP!$AD$4:$AE$334,2,0))</f>
        <v>Pasajes al Interior</v>
      </c>
      <c r="AN385" s="63">
        <v>1739.35</v>
      </c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>
        <v>1739.35</v>
      </c>
      <c r="AZ385" s="64"/>
      <c r="BA385" s="53">
        <f t="shared" si="16"/>
        <v>1739.35</v>
      </c>
      <c r="BB385" s="54" t="str">
        <f t="shared" si="17"/>
        <v>OK</v>
      </c>
      <c r="BC385" s="55" t="str">
        <f t="shared" si="18"/>
        <v xml:space="preserve">                </v>
      </c>
    </row>
    <row r="386" spans="1:55" ht="50.1" customHeight="1" x14ac:dyDescent="0.25">
      <c r="A386" s="58" t="s">
        <v>38</v>
      </c>
      <c r="B386" s="58" t="s">
        <v>42</v>
      </c>
      <c r="C386" s="58" t="s">
        <v>64</v>
      </c>
      <c r="D386" s="58" t="s">
        <v>172</v>
      </c>
      <c r="E386" s="51" t="str">
        <f>IF(C386&lt;&gt;"",VLOOKUP(MID(C386,18,5),LISTAS·PAPP!$E$4:$F$76,2,0),"")</f>
        <v>PICHINCHA</v>
      </c>
      <c r="F386" s="58" t="s">
        <v>386</v>
      </c>
      <c r="G386" s="51" t="str">
        <f>IF(F386&lt;&gt;"",VLOOKUP(F386,LISTAS·PAPP!$R$3:$T$221,3,0),"")</f>
        <v xml:space="preserve"> </v>
      </c>
      <c r="H386" s="58" t="s">
        <v>905</v>
      </c>
      <c r="I386" s="66" t="s">
        <v>1066</v>
      </c>
      <c r="J386" s="66" t="s">
        <v>1068</v>
      </c>
      <c r="K386" s="67">
        <v>9</v>
      </c>
      <c r="L386" s="66" t="s">
        <v>1074</v>
      </c>
      <c r="M386" s="60">
        <v>0</v>
      </c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>
        <v>9</v>
      </c>
      <c r="Y386" s="52" t="str">
        <f>IF(A386&lt;&gt;"",IF(D386="DIRECCIÓN_DE_TRANSFERENCIAS","280 0031",VLOOKUP(C386,LISTAS·PAPP!$C$3:$D$76,2,0)),"")</f>
        <v>280 9999</v>
      </c>
      <c r="Z386" s="61">
        <v>202</v>
      </c>
      <c r="AA386" s="62">
        <v>2003</v>
      </c>
      <c r="AB386" s="62">
        <v>2207</v>
      </c>
      <c r="AC386" s="65" t="str">
        <f>IF(D386&lt;&gt;"",VLOOKUP(D386,LISTAS·PAPP!$I$3:$M$16,2,0),"")</f>
        <v>56</v>
      </c>
      <c r="AD386" s="51" t="str">
        <f>IF(D386&lt;&gt;"",VLOOKUP(D386,LISTAS·PAPP!$I$3:$M$16,3,0),"")</f>
        <v>DESARROLLO_INFANTIL</v>
      </c>
      <c r="AE386" s="52" t="str">
        <f>IF(D386&lt;&gt;"",VLOOKUP(D386,LISTAS·PAPP!$I$3:$M$16,4,0),"")</f>
        <v>002</v>
      </c>
      <c r="AF386" s="51" t="str">
        <f>IF(D386&lt;&gt;"",VLOOKUP(D386,LISTAS·PAPP!$I$3:$M$16,5,0),"")</f>
        <v>CONSTRUCCION_RECONSTRUCCION_REHABILITACION_Y_EQUIPAMIENTO_CENTROS_INFANTILES_DEL_BUEN_VIVIR</v>
      </c>
      <c r="AG386" s="52" t="str">
        <f>IF(AH386&lt;&gt;"",VLOOKUP(AH386,LISTAS·PAPP!$O$3:$P$74,2,0),"")</f>
        <v>001</v>
      </c>
      <c r="AH386" s="58" t="s">
        <v>856</v>
      </c>
      <c r="AI386" s="60" t="s">
        <v>471</v>
      </c>
      <c r="AJ386" s="51" t="str">
        <f>IF(AI386&lt;&gt;"",VLOOKUP(AI386,LISTAS·PAPP!$X$4:$Y$80,2,0),"")</f>
        <v>NO APLICA</v>
      </c>
      <c r="AK386" s="58" t="s">
        <v>632</v>
      </c>
      <c r="AL386" s="60">
        <v>730301</v>
      </c>
      <c r="AM386" s="51" t="str">
        <f>IF(ISERROR(VLOOKUP(AL386,LISTAS·PAPP!$AD$4:$AE$334,2,0))," ",VLOOKUP(AL386,LISTAS·PAPP!$AD$4:$AE$334,2,0))</f>
        <v>Pasajes al Interior</v>
      </c>
      <c r="AN386" s="63">
        <v>5189.22</v>
      </c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>
        <v>5189.22</v>
      </c>
      <c r="BA386" s="53">
        <f t="shared" si="16"/>
        <v>5189.22</v>
      </c>
      <c r="BB386" s="54" t="str">
        <f t="shared" si="17"/>
        <v>OK</v>
      </c>
      <c r="BC386" s="55" t="str">
        <f t="shared" si="18"/>
        <v xml:space="preserve">                </v>
      </c>
    </row>
    <row r="387" spans="1:55" ht="50.1" customHeight="1" x14ac:dyDescent="0.25">
      <c r="A387" s="58" t="s">
        <v>38</v>
      </c>
      <c r="B387" s="58" t="s">
        <v>42</v>
      </c>
      <c r="C387" s="58" t="s">
        <v>64</v>
      </c>
      <c r="D387" s="58" t="s">
        <v>172</v>
      </c>
      <c r="E387" s="51" t="str">
        <f>IF(C387&lt;&gt;"",VLOOKUP(MID(C387,18,5),LISTAS·PAPP!$E$4:$F$76,2,0),"")</f>
        <v>PICHINCHA</v>
      </c>
      <c r="F387" s="58" t="s">
        <v>386</v>
      </c>
      <c r="G387" s="51" t="str">
        <f>IF(F387&lt;&gt;"",VLOOKUP(F387,LISTAS·PAPP!$R$3:$T$221,3,0),"")</f>
        <v xml:space="preserve"> </v>
      </c>
      <c r="H387" s="58" t="s">
        <v>905</v>
      </c>
      <c r="I387" s="66" t="s">
        <v>1066</v>
      </c>
      <c r="J387" s="66" t="s">
        <v>1068</v>
      </c>
      <c r="K387" s="67">
        <v>9</v>
      </c>
      <c r="L387" s="66" t="s">
        <v>1074</v>
      </c>
      <c r="M387" s="60">
        <v>0</v>
      </c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>
        <v>9</v>
      </c>
      <c r="Y387" s="52" t="str">
        <f>IF(A387&lt;&gt;"",IF(D387="DIRECCIÓN_DE_TRANSFERENCIAS","280 0031",VLOOKUP(C387,LISTAS·PAPP!$C$3:$D$76,2,0)),"")</f>
        <v>280 9999</v>
      </c>
      <c r="Z387" s="61" t="s">
        <v>443</v>
      </c>
      <c r="AA387" s="62">
        <v>0</v>
      </c>
      <c r="AB387" s="62">
        <v>0</v>
      </c>
      <c r="AC387" s="65" t="str">
        <f>IF(D387&lt;&gt;"",VLOOKUP(D387,LISTAS·PAPP!$I$3:$M$16,2,0),"")</f>
        <v>56</v>
      </c>
      <c r="AD387" s="51" t="str">
        <f>IF(D387&lt;&gt;"",VLOOKUP(D387,LISTAS·PAPP!$I$3:$M$16,3,0),"")</f>
        <v>DESARROLLO_INFANTIL</v>
      </c>
      <c r="AE387" s="52" t="str">
        <f>IF(D387&lt;&gt;"",VLOOKUP(D387,LISTAS·PAPP!$I$3:$M$16,4,0),"")</f>
        <v>002</v>
      </c>
      <c r="AF387" s="51" t="str">
        <f>IF(D387&lt;&gt;"",VLOOKUP(D387,LISTAS·PAPP!$I$3:$M$16,5,0),"")</f>
        <v>CONSTRUCCION_RECONSTRUCCION_REHABILITACION_Y_EQUIPAMIENTO_CENTROS_INFANTILES_DEL_BUEN_VIVIR</v>
      </c>
      <c r="AG387" s="52" t="str">
        <f>IF(AH387&lt;&gt;"",VLOOKUP(AH387,LISTAS·PAPP!$O$3:$P$74,2,0),"")</f>
        <v>001</v>
      </c>
      <c r="AH387" s="58" t="s">
        <v>856</v>
      </c>
      <c r="AI387" s="60" t="s">
        <v>471</v>
      </c>
      <c r="AJ387" s="51" t="str">
        <f>IF(AI387&lt;&gt;"",VLOOKUP(AI387,LISTAS·PAPP!$X$4:$Y$80,2,0),"")</f>
        <v>NO APLICA</v>
      </c>
      <c r="AK387" s="58" t="s">
        <v>632</v>
      </c>
      <c r="AL387" s="60">
        <v>730301</v>
      </c>
      <c r="AM387" s="51" t="str">
        <f>IF(ISERROR(VLOOKUP(AL387,LISTAS·PAPP!$AD$4:$AE$334,2,0))," ",VLOOKUP(AL387,LISTAS·PAPP!$AD$4:$AE$334,2,0))</f>
        <v>Pasajes al Interior</v>
      </c>
      <c r="AN387" s="63">
        <v>831.43</v>
      </c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>
        <v>831.43</v>
      </c>
      <c r="BA387" s="53">
        <f t="shared" si="16"/>
        <v>831.43</v>
      </c>
      <c r="BB387" s="54" t="str">
        <f t="shared" si="17"/>
        <v>OK</v>
      </c>
      <c r="BC387" s="55" t="str">
        <f t="shared" si="18"/>
        <v xml:space="preserve">                </v>
      </c>
    </row>
    <row r="388" spans="1:55" ht="50.1" customHeight="1" x14ac:dyDescent="0.25">
      <c r="A388" s="58" t="s">
        <v>38</v>
      </c>
      <c r="B388" s="58" t="s">
        <v>42</v>
      </c>
      <c r="C388" s="58" t="s">
        <v>64</v>
      </c>
      <c r="D388" s="58" t="s">
        <v>172</v>
      </c>
      <c r="E388" s="51" t="str">
        <f>IF(C388&lt;&gt;"",VLOOKUP(MID(C388,18,5),LISTAS·PAPP!$E$4:$F$76,2,0),"")</f>
        <v>PICHINCHA</v>
      </c>
      <c r="F388" s="58" t="s">
        <v>386</v>
      </c>
      <c r="G388" s="51" t="str">
        <f>IF(F388&lt;&gt;"",VLOOKUP(F388,LISTAS·PAPP!$R$3:$T$221,3,0),"")</f>
        <v xml:space="preserve"> </v>
      </c>
      <c r="H388" s="58" t="s">
        <v>905</v>
      </c>
      <c r="I388" s="66" t="s">
        <v>1066</v>
      </c>
      <c r="J388" s="66" t="s">
        <v>1068</v>
      </c>
      <c r="K388" s="67">
        <v>9</v>
      </c>
      <c r="L388" s="66" t="s">
        <v>1075</v>
      </c>
      <c r="M388" s="60">
        <v>0</v>
      </c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>
        <v>9</v>
      </c>
      <c r="Y388" s="52" t="str">
        <f>IF(A388&lt;&gt;"",IF(D388="DIRECCIÓN_DE_TRANSFERENCIAS","280 0031",VLOOKUP(C388,LISTAS·PAPP!$C$3:$D$76,2,0)),"")</f>
        <v>280 9999</v>
      </c>
      <c r="Z388" s="61">
        <v>202</v>
      </c>
      <c r="AA388" s="62">
        <v>5093</v>
      </c>
      <c r="AB388" s="62">
        <v>1</v>
      </c>
      <c r="AC388" s="65" t="str">
        <f>IF(D388&lt;&gt;"",VLOOKUP(D388,LISTAS·PAPP!$I$3:$M$16,2,0),"")</f>
        <v>56</v>
      </c>
      <c r="AD388" s="51" t="str">
        <f>IF(D388&lt;&gt;"",VLOOKUP(D388,LISTAS·PAPP!$I$3:$M$16,3,0),"")</f>
        <v>DESARROLLO_INFANTIL</v>
      </c>
      <c r="AE388" s="52" t="str">
        <f>IF(D388&lt;&gt;"",VLOOKUP(D388,LISTAS·PAPP!$I$3:$M$16,4,0),"")</f>
        <v>002</v>
      </c>
      <c r="AF388" s="51" t="str">
        <f>IF(D388&lt;&gt;"",VLOOKUP(D388,LISTAS·PAPP!$I$3:$M$16,5,0),"")</f>
        <v>CONSTRUCCION_RECONSTRUCCION_REHABILITACION_Y_EQUIPAMIENTO_CENTROS_INFANTILES_DEL_BUEN_VIVIR</v>
      </c>
      <c r="AG388" s="52" t="str">
        <f>IF(AH388&lt;&gt;"",VLOOKUP(AH388,LISTAS·PAPP!$O$3:$P$74,2,0),"")</f>
        <v>001</v>
      </c>
      <c r="AH388" s="58" t="s">
        <v>856</v>
      </c>
      <c r="AI388" s="60" t="s">
        <v>471</v>
      </c>
      <c r="AJ388" s="51" t="str">
        <f>IF(AI388&lt;&gt;"",VLOOKUP(AI388,LISTAS·PAPP!$X$4:$Y$80,2,0),"")</f>
        <v>NO APLICA</v>
      </c>
      <c r="AK388" s="58" t="s">
        <v>632</v>
      </c>
      <c r="AL388" s="60">
        <v>730303</v>
      </c>
      <c r="AM388" s="51" t="str">
        <f>IF(ISERROR(VLOOKUP(AL388,LISTAS·PAPP!$AD$4:$AE$334,2,0))," ",VLOOKUP(AL388,LISTAS·PAPP!$AD$4:$AE$334,2,0))</f>
        <v>Viáticos y Subsistencias en el Interior</v>
      </c>
      <c r="AN388" s="63">
        <v>2080.9699999999998</v>
      </c>
      <c r="AO388" s="64"/>
      <c r="AP388" s="64"/>
      <c r="AQ388" s="64"/>
      <c r="AR388" s="64"/>
      <c r="AS388" s="64">
        <v>1189.78</v>
      </c>
      <c r="AT388" s="64">
        <v>160</v>
      </c>
      <c r="AU388" s="64">
        <v>731.18999999999994</v>
      </c>
      <c r="AV388" s="64"/>
      <c r="AW388" s="64"/>
      <c r="AX388" s="64"/>
      <c r="AY388" s="64"/>
      <c r="AZ388" s="64"/>
      <c r="BA388" s="53">
        <f t="shared" si="16"/>
        <v>2080.9699999999998</v>
      </c>
      <c r="BB388" s="54" t="str">
        <f t="shared" si="17"/>
        <v>OK</v>
      </c>
      <c r="BC388" s="55" t="str">
        <f t="shared" si="18"/>
        <v xml:space="preserve">                </v>
      </c>
    </row>
    <row r="389" spans="1:55" ht="50.1" customHeight="1" x14ac:dyDescent="0.25">
      <c r="A389" s="58" t="s">
        <v>38</v>
      </c>
      <c r="B389" s="58" t="s">
        <v>42</v>
      </c>
      <c r="C389" s="58" t="s">
        <v>64</v>
      </c>
      <c r="D389" s="58" t="s">
        <v>172</v>
      </c>
      <c r="E389" s="51" t="str">
        <f>IF(C389&lt;&gt;"",VLOOKUP(MID(C389,18,5),LISTAS·PAPP!$E$4:$F$76,2,0),"")</f>
        <v>PICHINCHA</v>
      </c>
      <c r="F389" s="58" t="s">
        <v>386</v>
      </c>
      <c r="G389" s="51" t="str">
        <f>IF(F389&lt;&gt;"",VLOOKUP(F389,LISTAS·PAPP!$R$3:$T$221,3,0),"")</f>
        <v xml:space="preserve"> </v>
      </c>
      <c r="H389" s="58" t="s">
        <v>905</v>
      </c>
      <c r="I389" s="66" t="s">
        <v>1066</v>
      </c>
      <c r="J389" s="66" t="s">
        <v>1068</v>
      </c>
      <c r="K389" s="67">
        <v>9</v>
      </c>
      <c r="L389" s="66" t="s">
        <v>1075</v>
      </c>
      <c r="M389" s="60">
        <v>0</v>
      </c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>
        <v>9</v>
      </c>
      <c r="Y389" s="52" t="str">
        <f>IF(A389&lt;&gt;"",IF(D389="DIRECCIÓN_DE_TRANSFERENCIAS","280 0031",VLOOKUP(C389,LISTAS·PAPP!$C$3:$D$76,2,0)),"")</f>
        <v>280 9999</v>
      </c>
      <c r="Z389" s="61">
        <v>202</v>
      </c>
      <c r="AA389" s="62">
        <v>2003</v>
      </c>
      <c r="AB389" s="62">
        <v>2207</v>
      </c>
      <c r="AC389" s="65" t="str">
        <f>IF(D389&lt;&gt;"",VLOOKUP(D389,LISTAS·PAPP!$I$3:$M$16,2,0),"")</f>
        <v>56</v>
      </c>
      <c r="AD389" s="51" t="str">
        <f>IF(D389&lt;&gt;"",VLOOKUP(D389,LISTAS·PAPP!$I$3:$M$16,3,0),"")</f>
        <v>DESARROLLO_INFANTIL</v>
      </c>
      <c r="AE389" s="52" t="str">
        <f>IF(D389&lt;&gt;"",VLOOKUP(D389,LISTAS·PAPP!$I$3:$M$16,4,0),"")</f>
        <v>002</v>
      </c>
      <c r="AF389" s="51" t="str">
        <f>IF(D389&lt;&gt;"",VLOOKUP(D389,LISTAS·PAPP!$I$3:$M$16,5,0),"")</f>
        <v>CONSTRUCCION_RECONSTRUCCION_REHABILITACION_Y_EQUIPAMIENTO_CENTROS_INFANTILES_DEL_BUEN_VIVIR</v>
      </c>
      <c r="AG389" s="52" t="str">
        <f>IF(AH389&lt;&gt;"",VLOOKUP(AH389,LISTAS·PAPP!$O$3:$P$74,2,0),"")</f>
        <v>001</v>
      </c>
      <c r="AH389" s="58" t="s">
        <v>856</v>
      </c>
      <c r="AI389" s="60" t="s">
        <v>471</v>
      </c>
      <c r="AJ389" s="51" t="str">
        <f>IF(AI389&lt;&gt;"",VLOOKUP(AI389,LISTAS·PAPP!$X$4:$Y$80,2,0),"")</f>
        <v>NO APLICA</v>
      </c>
      <c r="AK389" s="58" t="s">
        <v>632</v>
      </c>
      <c r="AL389" s="60">
        <v>730303</v>
      </c>
      <c r="AM389" s="51" t="str">
        <f>IF(ISERROR(VLOOKUP(AL389,LISTAS·PAPP!$AD$4:$AE$334,2,0))," ",VLOOKUP(AL389,LISTAS·PAPP!$AD$4:$AE$334,2,0))</f>
        <v>Viáticos y Subsistencias en el Interior</v>
      </c>
      <c r="AN389" s="63">
        <v>7919.03</v>
      </c>
      <c r="AO389" s="64"/>
      <c r="AP389" s="64"/>
      <c r="AQ389" s="64"/>
      <c r="AR389" s="64"/>
      <c r="AS389" s="64"/>
      <c r="AT389" s="64"/>
      <c r="AU389" s="64"/>
      <c r="AV389" s="64"/>
      <c r="AW389" s="64">
        <v>2927</v>
      </c>
      <c r="AX389" s="64">
        <v>854.54</v>
      </c>
      <c r="AY389" s="64">
        <v>3682.95</v>
      </c>
      <c r="AZ389" s="64">
        <v>454.54</v>
      </c>
      <c r="BA389" s="53">
        <f t="shared" si="16"/>
        <v>7919.03</v>
      </c>
      <c r="BB389" s="54" t="str">
        <f t="shared" si="17"/>
        <v>OK</v>
      </c>
      <c r="BC389" s="55" t="str">
        <f t="shared" si="18"/>
        <v xml:space="preserve">                </v>
      </c>
    </row>
    <row r="390" spans="1:55" ht="50.1" customHeight="1" x14ac:dyDescent="0.25">
      <c r="A390" s="58" t="s">
        <v>38</v>
      </c>
      <c r="B390" s="58" t="s">
        <v>42</v>
      </c>
      <c r="C390" s="58" t="s">
        <v>64</v>
      </c>
      <c r="D390" s="58" t="s">
        <v>172</v>
      </c>
      <c r="E390" s="51" t="str">
        <f>IF(C390&lt;&gt;"",VLOOKUP(MID(C390,18,5),LISTAS·PAPP!$E$4:$F$76,2,0),"")</f>
        <v>PICHINCHA</v>
      </c>
      <c r="F390" s="58" t="s">
        <v>386</v>
      </c>
      <c r="G390" s="51" t="str">
        <f>IF(F390&lt;&gt;"",VLOOKUP(F390,LISTAS·PAPP!$R$3:$T$221,3,0),"")</f>
        <v xml:space="preserve"> </v>
      </c>
      <c r="H390" s="58" t="s">
        <v>905</v>
      </c>
      <c r="I390" s="66" t="s">
        <v>1066</v>
      </c>
      <c r="J390" s="66" t="s">
        <v>1069</v>
      </c>
      <c r="K390" s="67">
        <v>6</v>
      </c>
      <c r="L390" s="66" t="s">
        <v>1076</v>
      </c>
      <c r="M390" s="60">
        <v>0</v>
      </c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>
        <v>6</v>
      </c>
      <c r="Y390" s="52" t="str">
        <f>IF(A390&lt;&gt;"",IF(D390="DIRECCIÓN_DE_TRANSFERENCIAS","280 0031",VLOOKUP(C390,LISTAS·PAPP!$C$3:$D$76,2,0)),"")</f>
        <v>280 9999</v>
      </c>
      <c r="Z390" s="61">
        <v>202</v>
      </c>
      <c r="AA390" s="62">
        <v>5036</v>
      </c>
      <c r="AB390" s="62">
        <v>5045</v>
      </c>
      <c r="AC390" s="65" t="str">
        <f>IF(D390&lt;&gt;"",VLOOKUP(D390,LISTAS·PAPP!$I$3:$M$16,2,0),"")</f>
        <v>56</v>
      </c>
      <c r="AD390" s="51" t="str">
        <f>IF(D390&lt;&gt;"",VLOOKUP(D390,LISTAS·PAPP!$I$3:$M$16,3,0),"")</f>
        <v>DESARROLLO_INFANTIL</v>
      </c>
      <c r="AE390" s="52" t="str">
        <f>IF(D390&lt;&gt;"",VLOOKUP(D390,LISTAS·PAPP!$I$3:$M$16,4,0),"")</f>
        <v>002</v>
      </c>
      <c r="AF390" s="51" t="str">
        <f>IF(D390&lt;&gt;"",VLOOKUP(D390,LISTAS·PAPP!$I$3:$M$16,5,0),"")</f>
        <v>CONSTRUCCION_RECONSTRUCCION_REHABILITACION_Y_EQUIPAMIENTO_CENTROS_INFANTILES_DEL_BUEN_VIVIR</v>
      </c>
      <c r="AG390" s="52" t="str">
        <f>IF(AH390&lt;&gt;"",VLOOKUP(AH390,LISTAS·PAPP!$O$3:$P$74,2,0),"")</f>
        <v>001</v>
      </c>
      <c r="AH390" s="58" t="s">
        <v>856</v>
      </c>
      <c r="AI390" s="60" t="s">
        <v>471</v>
      </c>
      <c r="AJ390" s="51" t="str">
        <f>IF(AI390&lt;&gt;"",VLOOKUP(AI390,LISTAS·PAPP!$X$4:$Y$80,2,0),"")</f>
        <v>NO APLICA</v>
      </c>
      <c r="AK390" s="58" t="s">
        <v>633</v>
      </c>
      <c r="AL390" s="60">
        <v>750107</v>
      </c>
      <c r="AM390" s="51" t="str">
        <f>IF(ISERROR(VLOOKUP(AL390,LISTAS·PAPP!$AD$4:$AE$334,2,0))," ",VLOOKUP(AL390,LISTAS·PAPP!$AD$4:$AE$334,2,0))</f>
        <v>Construcciones y Edificaciones</v>
      </c>
      <c r="AN390" s="63">
        <v>204268.74000000046</v>
      </c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>
        <v>204268.74</v>
      </c>
      <c r="AZ390" s="64"/>
      <c r="BA390" s="53">
        <f t="shared" si="16"/>
        <v>204268.74</v>
      </c>
      <c r="BB390" s="54" t="str">
        <f t="shared" si="17"/>
        <v>OK</v>
      </c>
      <c r="BC390" s="55" t="str">
        <f t="shared" si="18"/>
        <v xml:space="preserve">                </v>
      </c>
    </row>
    <row r="391" spans="1:55" ht="50.1" customHeight="1" x14ac:dyDescent="0.25">
      <c r="A391" s="58" t="s">
        <v>38</v>
      </c>
      <c r="B391" s="58" t="s">
        <v>42</v>
      </c>
      <c r="C391" s="58" t="s">
        <v>64</v>
      </c>
      <c r="D391" s="58" t="s">
        <v>172</v>
      </c>
      <c r="E391" s="51" t="str">
        <f>IF(C391&lt;&gt;"",VLOOKUP(MID(C391,18,5),LISTAS·PAPP!$E$4:$F$76,2,0),"")</f>
        <v>PICHINCHA</v>
      </c>
      <c r="F391" s="58" t="s">
        <v>386</v>
      </c>
      <c r="G391" s="51" t="str">
        <f>IF(F391&lt;&gt;"",VLOOKUP(F391,LISTAS·PAPP!$R$3:$T$221,3,0),"")</f>
        <v xml:space="preserve"> </v>
      </c>
      <c r="H391" s="58" t="s">
        <v>905</v>
      </c>
      <c r="I391" s="66" t="s">
        <v>1066</v>
      </c>
      <c r="J391" s="66" t="s">
        <v>1069</v>
      </c>
      <c r="K391" s="67">
        <v>6</v>
      </c>
      <c r="L391" s="66" t="s">
        <v>1076</v>
      </c>
      <c r="M391" s="60">
        <v>0</v>
      </c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>
        <v>6</v>
      </c>
      <c r="Y391" s="52" t="str">
        <f>IF(A391&lt;&gt;"",IF(D391="DIRECCIÓN_DE_TRANSFERENCIAS","280 0031",VLOOKUP(C391,LISTAS·PAPP!$C$3:$D$76,2,0)),"")</f>
        <v>280 9999</v>
      </c>
      <c r="Z391" s="61" t="s">
        <v>443</v>
      </c>
      <c r="AA391" s="62">
        <v>0</v>
      </c>
      <c r="AB391" s="62">
        <v>0</v>
      </c>
      <c r="AC391" s="65" t="str">
        <f>IF(D391&lt;&gt;"",VLOOKUP(D391,LISTAS·PAPP!$I$3:$M$16,2,0),"")</f>
        <v>56</v>
      </c>
      <c r="AD391" s="51" t="str">
        <f>IF(D391&lt;&gt;"",VLOOKUP(D391,LISTAS·PAPP!$I$3:$M$16,3,0),"")</f>
        <v>DESARROLLO_INFANTIL</v>
      </c>
      <c r="AE391" s="52" t="str">
        <f>IF(D391&lt;&gt;"",VLOOKUP(D391,LISTAS·PAPP!$I$3:$M$16,4,0),"")</f>
        <v>002</v>
      </c>
      <c r="AF391" s="51" t="str">
        <f>IF(D391&lt;&gt;"",VLOOKUP(D391,LISTAS·PAPP!$I$3:$M$16,5,0),"")</f>
        <v>CONSTRUCCION_RECONSTRUCCION_REHABILITACION_Y_EQUIPAMIENTO_CENTROS_INFANTILES_DEL_BUEN_VIVIR</v>
      </c>
      <c r="AG391" s="52" t="str">
        <f>IF(AH391&lt;&gt;"",VLOOKUP(AH391,LISTAS·PAPP!$O$3:$P$74,2,0),"")</f>
        <v>001</v>
      </c>
      <c r="AH391" s="58" t="s">
        <v>856</v>
      </c>
      <c r="AI391" s="60" t="s">
        <v>471</v>
      </c>
      <c r="AJ391" s="51" t="str">
        <f>IF(AI391&lt;&gt;"",VLOOKUP(AI391,LISTAS·PAPP!$X$4:$Y$80,2,0),"")</f>
        <v>NO APLICA</v>
      </c>
      <c r="AK391" s="58" t="s">
        <v>633</v>
      </c>
      <c r="AL391" s="60">
        <v>750107</v>
      </c>
      <c r="AM391" s="51" t="str">
        <f>IF(ISERROR(VLOOKUP(AL391,LISTAS·PAPP!$AD$4:$AE$334,2,0))," ",VLOOKUP(AL391,LISTAS·PAPP!$AD$4:$AE$334,2,0))</f>
        <v>Construcciones y Edificaciones</v>
      </c>
      <c r="AN391" s="63">
        <v>179187.11</v>
      </c>
      <c r="AO391" s="64"/>
      <c r="AP391" s="64"/>
      <c r="AQ391" s="64"/>
      <c r="AR391" s="64"/>
      <c r="AS391" s="64"/>
      <c r="AT391" s="64"/>
      <c r="AU391" s="64"/>
      <c r="AV391" s="64"/>
      <c r="AW391" s="64">
        <v>179187.11</v>
      </c>
      <c r="AX391" s="64"/>
      <c r="AY391" s="64"/>
      <c r="AZ391" s="64"/>
      <c r="BA391" s="53">
        <f t="shared" si="16"/>
        <v>179187.11</v>
      </c>
      <c r="BB391" s="54" t="str">
        <f t="shared" si="17"/>
        <v>OK</v>
      </c>
      <c r="BC391" s="55" t="str">
        <f t="shared" si="18"/>
        <v xml:space="preserve">                </v>
      </c>
    </row>
    <row r="392" spans="1:55" ht="50.1" customHeight="1" x14ac:dyDescent="0.25">
      <c r="A392" s="58" t="s">
        <v>38</v>
      </c>
      <c r="B392" s="58" t="s">
        <v>42</v>
      </c>
      <c r="C392" s="58" t="s">
        <v>64</v>
      </c>
      <c r="D392" s="58" t="s">
        <v>172</v>
      </c>
      <c r="E392" s="51" t="str">
        <f>IF(C392&lt;&gt;"",VLOOKUP(MID(C392,18,5),LISTAS·PAPP!$E$4:$F$76,2,0),"")</f>
        <v>PICHINCHA</v>
      </c>
      <c r="F392" s="58" t="s">
        <v>386</v>
      </c>
      <c r="G392" s="51" t="str">
        <f>IF(F392&lt;&gt;"",VLOOKUP(F392,LISTAS·PAPP!$R$3:$T$221,3,0),"")</f>
        <v xml:space="preserve"> </v>
      </c>
      <c r="H392" s="58" t="s">
        <v>905</v>
      </c>
      <c r="I392" s="66" t="s">
        <v>1070</v>
      </c>
      <c r="J392" s="66" t="s">
        <v>1071</v>
      </c>
      <c r="K392" s="67">
        <v>43</v>
      </c>
      <c r="L392" s="66" t="s">
        <v>1077</v>
      </c>
      <c r="M392" s="60">
        <v>0</v>
      </c>
      <c r="N392" s="60"/>
      <c r="O392" s="60"/>
      <c r="P392" s="60"/>
      <c r="Q392" s="60">
        <v>8</v>
      </c>
      <c r="R392" s="60"/>
      <c r="S392" s="60"/>
      <c r="T392" s="60"/>
      <c r="U392" s="60"/>
      <c r="V392" s="60"/>
      <c r="W392" s="60"/>
      <c r="X392" s="60">
        <v>35</v>
      </c>
      <c r="Y392" s="52" t="str">
        <f>IF(A392&lt;&gt;"",IF(D392="DIRECCIÓN_DE_TRANSFERENCIAS","280 0031",VLOOKUP(C392,LISTAS·PAPP!$C$3:$D$76,2,0)),"")</f>
        <v>280 9999</v>
      </c>
      <c r="Z392" s="61">
        <v>202</v>
      </c>
      <c r="AA392" s="62">
        <v>5093</v>
      </c>
      <c r="AB392" s="62">
        <v>1</v>
      </c>
      <c r="AC392" s="65" t="str">
        <f>IF(D392&lt;&gt;"",VLOOKUP(D392,LISTAS·PAPP!$I$3:$M$16,2,0),"")</f>
        <v>56</v>
      </c>
      <c r="AD392" s="51" t="str">
        <f>IF(D392&lt;&gt;"",VLOOKUP(D392,LISTAS·PAPP!$I$3:$M$16,3,0),"")</f>
        <v>DESARROLLO_INFANTIL</v>
      </c>
      <c r="AE392" s="52" t="str">
        <f>IF(D392&lt;&gt;"",VLOOKUP(D392,LISTAS·PAPP!$I$3:$M$16,4,0),"")</f>
        <v>002</v>
      </c>
      <c r="AF392" s="51" t="str">
        <f>IF(D392&lt;&gt;"",VLOOKUP(D392,LISTAS·PAPP!$I$3:$M$16,5,0),"")</f>
        <v>CONSTRUCCION_RECONSTRUCCION_REHABILITACION_Y_EQUIPAMIENTO_CENTROS_INFANTILES_DEL_BUEN_VIVIR</v>
      </c>
      <c r="AG392" s="52" t="str">
        <f>IF(AH392&lt;&gt;"",VLOOKUP(AH392,LISTAS·PAPP!$O$3:$P$74,2,0),"")</f>
        <v>002</v>
      </c>
      <c r="AH392" s="58" t="s">
        <v>857</v>
      </c>
      <c r="AI392" s="60" t="s">
        <v>471</v>
      </c>
      <c r="AJ392" s="51" t="str">
        <f>IF(AI392&lt;&gt;"",VLOOKUP(AI392,LISTAS·PAPP!$X$4:$Y$80,2,0),"")</f>
        <v>NO APLICA</v>
      </c>
      <c r="AK392" s="58" t="s">
        <v>632</v>
      </c>
      <c r="AL392" s="60">
        <v>730402</v>
      </c>
      <c r="AM392" s="51" t="str">
        <f>IF(ISERROR(VLOOKUP(AL392,LISTAS·PAPP!$AD$4:$AE$334,2,0))," ",VLOOKUP(AL392,LISTAS·PAPP!$AD$4:$AE$334,2,0))</f>
        <v>Edificios, Locales, Residencias y Cableado Estructurado (Mantenimiento, Reparación e Instalación)</v>
      </c>
      <c r="AN392" s="63">
        <v>206609.46</v>
      </c>
      <c r="AO392" s="64"/>
      <c r="AP392" s="64"/>
      <c r="AQ392" s="64"/>
      <c r="AR392" s="64">
        <v>0</v>
      </c>
      <c r="AS392" s="64">
        <v>36611.47</v>
      </c>
      <c r="AT392" s="64">
        <v>169997.99</v>
      </c>
      <c r="AU392" s="64"/>
      <c r="AV392" s="64"/>
      <c r="AW392" s="64"/>
      <c r="AX392" s="64"/>
      <c r="AY392" s="64"/>
      <c r="AZ392" s="64"/>
      <c r="BA392" s="53">
        <f t="shared" si="16"/>
        <v>206609.46</v>
      </c>
      <c r="BB392" s="54" t="str">
        <f t="shared" si="17"/>
        <v>OK</v>
      </c>
      <c r="BC392" s="55" t="str">
        <f t="shared" si="18"/>
        <v xml:space="preserve">                </v>
      </c>
    </row>
    <row r="393" spans="1:55" ht="50.1" customHeight="1" x14ac:dyDescent="0.25">
      <c r="A393" s="58" t="s">
        <v>38</v>
      </c>
      <c r="B393" s="58" t="s">
        <v>42</v>
      </c>
      <c r="C393" s="58" t="s">
        <v>64</v>
      </c>
      <c r="D393" s="58" t="s">
        <v>172</v>
      </c>
      <c r="E393" s="51" t="str">
        <f>IF(C393&lt;&gt;"",VLOOKUP(MID(C393,18,5),LISTAS·PAPP!$E$4:$F$76,2,0),"")</f>
        <v>PICHINCHA</v>
      </c>
      <c r="F393" s="58" t="s">
        <v>386</v>
      </c>
      <c r="G393" s="51" t="str">
        <f>IF(F393&lt;&gt;"",VLOOKUP(F393,LISTAS·PAPP!$R$3:$T$221,3,0),"")</f>
        <v xml:space="preserve"> </v>
      </c>
      <c r="H393" s="58" t="s">
        <v>905</v>
      </c>
      <c r="I393" s="66" t="s">
        <v>1070</v>
      </c>
      <c r="J393" s="66" t="s">
        <v>1071</v>
      </c>
      <c r="K393" s="67">
        <v>43</v>
      </c>
      <c r="L393" s="66" t="s">
        <v>1077</v>
      </c>
      <c r="M393" s="60">
        <v>0</v>
      </c>
      <c r="N393" s="60"/>
      <c r="O393" s="60"/>
      <c r="P393" s="60"/>
      <c r="Q393" s="60">
        <v>8</v>
      </c>
      <c r="R393" s="60"/>
      <c r="S393" s="60"/>
      <c r="T393" s="60"/>
      <c r="U393" s="60"/>
      <c r="V393" s="60"/>
      <c r="W393" s="60"/>
      <c r="X393" s="60">
        <v>35</v>
      </c>
      <c r="Y393" s="52" t="str">
        <f>IF(A393&lt;&gt;"",IF(D393="DIRECCIÓN_DE_TRANSFERENCIAS","280 0031",VLOOKUP(C393,LISTAS·PAPP!$C$3:$D$76,2,0)),"")</f>
        <v>280 9999</v>
      </c>
      <c r="Z393" s="61">
        <v>202</v>
      </c>
      <c r="AA393" s="62">
        <v>2003</v>
      </c>
      <c r="AB393" s="62">
        <v>2207</v>
      </c>
      <c r="AC393" s="65" t="str">
        <f>IF(D393&lt;&gt;"",VLOOKUP(D393,LISTAS·PAPP!$I$3:$M$16,2,0),"")</f>
        <v>56</v>
      </c>
      <c r="AD393" s="51" t="str">
        <f>IF(D393&lt;&gt;"",VLOOKUP(D393,LISTAS·PAPP!$I$3:$M$16,3,0),"")</f>
        <v>DESARROLLO_INFANTIL</v>
      </c>
      <c r="AE393" s="52" t="str">
        <f>IF(D393&lt;&gt;"",VLOOKUP(D393,LISTAS·PAPP!$I$3:$M$16,4,0),"")</f>
        <v>002</v>
      </c>
      <c r="AF393" s="51" t="str">
        <f>IF(D393&lt;&gt;"",VLOOKUP(D393,LISTAS·PAPP!$I$3:$M$16,5,0),"")</f>
        <v>CONSTRUCCION_RECONSTRUCCION_REHABILITACION_Y_EQUIPAMIENTO_CENTROS_INFANTILES_DEL_BUEN_VIVIR</v>
      </c>
      <c r="AG393" s="52" t="str">
        <f>IF(AH393&lt;&gt;"",VLOOKUP(AH393,LISTAS·PAPP!$O$3:$P$74,2,0),"")</f>
        <v>002</v>
      </c>
      <c r="AH393" s="58" t="s">
        <v>857</v>
      </c>
      <c r="AI393" s="60" t="s">
        <v>471</v>
      </c>
      <c r="AJ393" s="51" t="str">
        <f>IF(AI393&lt;&gt;"",VLOOKUP(AI393,LISTAS·PAPP!$X$4:$Y$80,2,0),"")</f>
        <v>NO APLICA</v>
      </c>
      <c r="AK393" s="58" t="s">
        <v>632</v>
      </c>
      <c r="AL393" s="60">
        <v>730402</v>
      </c>
      <c r="AM393" s="51" t="str">
        <f>IF(ISERROR(VLOOKUP(AL393,LISTAS·PAPP!$AD$4:$AE$334,2,0))," ",VLOOKUP(AL393,LISTAS·PAPP!$AD$4:$AE$334,2,0))</f>
        <v>Edificios, Locales, Residencias y Cableado Estructurado (Mantenimiento, Reparación e Instalación)</v>
      </c>
      <c r="AN393" s="63">
        <v>1601069.71</v>
      </c>
      <c r="AO393" s="64"/>
      <c r="AP393" s="64"/>
      <c r="AQ393" s="64"/>
      <c r="AR393" s="64"/>
      <c r="AS393" s="64"/>
      <c r="AT393" s="64"/>
      <c r="AU393" s="64"/>
      <c r="AV393" s="64">
        <v>249454.07</v>
      </c>
      <c r="AW393" s="64">
        <v>449061.51</v>
      </c>
      <c r="AX393" s="64">
        <v>449061.51</v>
      </c>
      <c r="AY393" s="64">
        <v>453492.62</v>
      </c>
      <c r="AZ393" s="64"/>
      <c r="BA393" s="53">
        <f t="shared" si="16"/>
        <v>1601069.71</v>
      </c>
      <c r="BB393" s="54" t="str">
        <f t="shared" si="17"/>
        <v>OK</v>
      </c>
      <c r="BC393" s="55" t="str">
        <f t="shared" si="18"/>
        <v xml:space="preserve">                </v>
      </c>
    </row>
    <row r="394" spans="1:55" ht="50.1" customHeight="1" x14ac:dyDescent="0.25">
      <c r="A394" s="58" t="s">
        <v>38</v>
      </c>
      <c r="B394" s="58" t="s">
        <v>42</v>
      </c>
      <c r="C394" s="58" t="s">
        <v>64</v>
      </c>
      <c r="D394" s="58" t="s">
        <v>172</v>
      </c>
      <c r="E394" s="51" t="str">
        <f>IF(C394&lt;&gt;"",VLOOKUP(MID(C394,18,5),LISTAS·PAPP!$E$4:$F$76,2,0),"")</f>
        <v>PICHINCHA</v>
      </c>
      <c r="F394" s="58" t="s">
        <v>386</v>
      </c>
      <c r="G394" s="51" t="str">
        <f>IF(F394&lt;&gt;"",VLOOKUP(F394,LISTAS·PAPP!$R$3:$T$221,3,0),"")</f>
        <v xml:space="preserve"> </v>
      </c>
      <c r="H394" s="58" t="s">
        <v>905</v>
      </c>
      <c r="I394" s="66" t="s">
        <v>1070</v>
      </c>
      <c r="J394" s="66" t="s">
        <v>1071</v>
      </c>
      <c r="K394" s="67">
        <v>43</v>
      </c>
      <c r="L394" s="66" t="s">
        <v>1077</v>
      </c>
      <c r="M394" s="60">
        <v>0</v>
      </c>
      <c r="N394" s="60"/>
      <c r="O394" s="60"/>
      <c r="P394" s="60"/>
      <c r="Q394" s="60">
        <v>8</v>
      </c>
      <c r="R394" s="60"/>
      <c r="S394" s="60"/>
      <c r="T394" s="60"/>
      <c r="U394" s="60"/>
      <c r="V394" s="60"/>
      <c r="W394" s="60"/>
      <c r="X394" s="60">
        <v>35</v>
      </c>
      <c r="Y394" s="52" t="str">
        <f>IF(A394&lt;&gt;"",IF(D394="DIRECCIÓN_DE_TRANSFERENCIAS","280 0031",VLOOKUP(C394,LISTAS·PAPP!$C$3:$D$76,2,0)),"")</f>
        <v>280 9999</v>
      </c>
      <c r="Z394" s="61">
        <v>202</v>
      </c>
      <c r="AA394" s="62">
        <v>5036</v>
      </c>
      <c r="AB394" s="62">
        <v>5045</v>
      </c>
      <c r="AC394" s="65" t="str">
        <f>IF(D394&lt;&gt;"",VLOOKUP(D394,LISTAS·PAPP!$I$3:$M$16,2,0),"")</f>
        <v>56</v>
      </c>
      <c r="AD394" s="51" t="str">
        <f>IF(D394&lt;&gt;"",VLOOKUP(D394,LISTAS·PAPP!$I$3:$M$16,3,0),"")</f>
        <v>DESARROLLO_INFANTIL</v>
      </c>
      <c r="AE394" s="52" t="str">
        <f>IF(D394&lt;&gt;"",VLOOKUP(D394,LISTAS·PAPP!$I$3:$M$16,4,0),"")</f>
        <v>002</v>
      </c>
      <c r="AF394" s="51" t="str">
        <f>IF(D394&lt;&gt;"",VLOOKUP(D394,LISTAS·PAPP!$I$3:$M$16,5,0),"")</f>
        <v>CONSTRUCCION_RECONSTRUCCION_REHABILITACION_Y_EQUIPAMIENTO_CENTROS_INFANTILES_DEL_BUEN_VIVIR</v>
      </c>
      <c r="AG394" s="52" t="str">
        <f>IF(AH394&lt;&gt;"",VLOOKUP(AH394,LISTAS·PAPP!$O$3:$P$74,2,0),"")</f>
        <v>002</v>
      </c>
      <c r="AH394" s="58" t="s">
        <v>857</v>
      </c>
      <c r="AI394" s="60" t="s">
        <v>471</v>
      </c>
      <c r="AJ394" s="51" t="str">
        <f>IF(AI394&lt;&gt;"",VLOOKUP(AI394,LISTAS·PAPP!$X$4:$Y$80,2,0),"")</f>
        <v>NO APLICA</v>
      </c>
      <c r="AK394" s="58" t="s">
        <v>632</v>
      </c>
      <c r="AL394" s="60">
        <v>730402</v>
      </c>
      <c r="AM394" s="51" t="str">
        <f>IF(ISERROR(VLOOKUP(AL394,LISTAS·PAPP!$AD$4:$AE$334,2,0))," ",VLOOKUP(AL394,LISTAS·PAPP!$AD$4:$AE$334,2,0))</f>
        <v>Edificios, Locales, Residencias y Cableado Estructurado (Mantenimiento, Reparación e Instalación)</v>
      </c>
      <c r="AN394" s="63">
        <v>194000</v>
      </c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>
        <v>194000</v>
      </c>
      <c r="BA394" s="53">
        <f t="shared" si="16"/>
        <v>194000</v>
      </c>
      <c r="BB394" s="54" t="str">
        <f t="shared" si="17"/>
        <v>OK</v>
      </c>
      <c r="BC394" s="55" t="str">
        <f t="shared" si="18"/>
        <v xml:space="preserve">                </v>
      </c>
    </row>
    <row r="395" spans="1:55" ht="50.1" customHeight="1" x14ac:dyDescent="0.25">
      <c r="A395" s="58" t="s">
        <v>38</v>
      </c>
      <c r="B395" s="58" t="s">
        <v>42</v>
      </c>
      <c r="C395" s="58" t="s">
        <v>64</v>
      </c>
      <c r="D395" s="58" t="s">
        <v>172</v>
      </c>
      <c r="E395" s="51" t="str">
        <f>IF(C395&lt;&gt;"",VLOOKUP(MID(C395,18,5),LISTAS·PAPP!$E$4:$F$76,2,0),"")</f>
        <v>PICHINCHA</v>
      </c>
      <c r="F395" s="58" t="s">
        <v>386</v>
      </c>
      <c r="G395" s="51" t="str">
        <f>IF(F395&lt;&gt;"",VLOOKUP(F395,LISTAS·PAPP!$R$3:$T$221,3,0),"")</f>
        <v xml:space="preserve"> </v>
      </c>
      <c r="H395" s="58" t="s">
        <v>905</v>
      </c>
      <c r="I395" s="66" t="s">
        <v>1070</v>
      </c>
      <c r="J395" s="66" t="s">
        <v>1071</v>
      </c>
      <c r="K395" s="67">
        <v>43</v>
      </c>
      <c r="L395" s="66" t="s">
        <v>1077</v>
      </c>
      <c r="M395" s="60">
        <v>0</v>
      </c>
      <c r="N395" s="60"/>
      <c r="O395" s="60"/>
      <c r="P395" s="60"/>
      <c r="Q395" s="60">
        <v>8</v>
      </c>
      <c r="R395" s="60"/>
      <c r="S395" s="60"/>
      <c r="T395" s="60"/>
      <c r="U395" s="60"/>
      <c r="V395" s="60"/>
      <c r="W395" s="60"/>
      <c r="X395" s="60">
        <v>35</v>
      </c>
      <c r="Y395" s="52" t="str">
        <f>IF(A395&lt;&gt;"",IF(D395="DIRECCIÓN_DE_TRANSFERENCIAS","280 0031",VLOOKUP(C395,LISTAS·PAPP!$C$3:$D$76,2,0)),"")</f>
        <v>280 9999</v>
      </c>
      <c r="Z395" s="61" t="s">
        <v>443</v>
      </c>
      <c r="AA395" s="62">
        <v>0</v>
      </c>
      <c r="AB395" s="62">
        <v>0</v>
      </c>
      <c r="AC395" s="65" t="str">
        <f>IF(D395&lt;&gt;"",VLOOKUP(D395,LISTAS·PAPP!$I$3:$M$16,2,0),"")</f>
        <v>56</v>
      </c>
      <c r="AD395" s="51" t="str">
        <f>IF(D395&lt;&gt;"",VLOOKUP(D395,LISTAS·PAPP!$I$3:$M$16,3,0),"")</f>
        <v>DESARROLLO_INFANTIL</v>
      </c>
      <c r="AE395" s="52" t="str">
        <f>IF(D395&lt;&gt;"",VLOOKUP(D395,LISTAS·PAPP!$I$3:$M$16,4,0),"")</f>
        <v>002</v>
      </c>
      <c r="AF395" s="51" t="str">
        <f>IF(D395&lt;&gt;"",VLOOKUP(D395,LISTAS·PAPP!$I$3:$M$16,5,0),"")</f>
        <v>CONSTRUCCION_RECONSTRUCCION_REHABILITACION_Y_EQUIPAMIENTO_CENTROS_INFANTILES_DEL_BUEN_VIVIR</v>
      </c>
      <c r="AG395" s="52" t="str">
        <f>IF(AH395&lt;&gt;"",VLOOKUP(AH395,LISTAS·PAPP!$O$3:$P$74,2,0),"")</f>
        <v>002</v>
      </c>
      <c r="AH395" s="58" t="s">
        <v>857</v>
      </c>
      <c r="AI395" s="60" t="s">
        <v>471</v>
      </c>
      <c r="AJ395" s="51" t="str">
        <f>IF(AI395&lt;&gt;"",VLOOKUP(AI395,LISTAS·PAPP!$X$4:$Y$80,2,0),"")</f>
        <v>NO APLICA</v>
      </c>
      <c r="AK395" s="58" t="s">
        <v>632</v>
      </c>
      <c r="AL395" s="60">
        <v>730402</v>
      </c>
      <c r="AM395" s="51" t="str">
        <f>IF(ISERROR(VLOOKUP(AL395,LISTAS·PAPP!$AD$4:$AE$334,2,0))," ",VLOOKUP(AL395,LISTAS·PAPP!$AD$4:$AE$334,2,0))</f>
        <v>Edificios, Locales, Residencias y Cableado Estructurado (Mantenimiento, Reparación e Instalación)</v>
      </c>
      <c r="AN395" s="63">
        <v>233882.25</v>
      </c>
      <c r="AO395" s="64"/>
      <c r="AP395" s="64"/>
      <c r="AQ395" s="64"/>
      <c r="AR395" s="64"/>
      <c r="AS395" s="64">
        <v>4393.38</v>
      </c>
      <c r="AT395" s="64">
        <v>20399.760000000002</v>
      </c>
      <c r="AU395" s="64"/>
      <c r="AV395" s="64">
        <v>32264.73</v>
      </c>
      <c r="AW395" s="64">
        <v>79018.759999999995</v>
      </c>
      <c r="AX395" s="64">
        <v>38206.29</v>
      </c>
      <c r="AY395" s="64">
        <v>18333.57</v>
      </c>
      <c r="AZ395" s="64">
        <v>41265.759999999995</v>
      </c>
      <c r="BA395" s="53">
        <f t="shared" si="16"/>
        <v>233882.25</v>
      </c>
      <c r="BB395" s="54" t="str">
        <f t="shared" si="17"/>
        <v>OK</v>
      </c>
      <c r="BC395" s="55" t="str">
        <f t="shared" si="18"/>
        <v xml:space="preserve">                </v>
      </c>
    </row>
    <row r="396" spans="1:55" ht="50.1" customHeight="1" x14ac:dyDescent="0.25">
      <c r="A396" s="58" t="s">
        <v>38</v>
      </c>
      <c r="B396" s="58" t="s">
        <v>42</v>
      </c>
      <c r="C396" s="58" t="s">
        <v>64</v>
      </c>
      <c r="D396" s="58" t="s">
        <v>172</v>
      </c>
      <c r="E396" s="51" t="str">
        <f>IF(C396&lt;&gt;"",VLOOKUP(MID(C396,18,5),LISTAS·PAPP!$E$4:$F$76,2,0),"")</f>
        <v>PICHINCHA</v>
      </c>
      <c r="F396" s="58" t="s">
        <v>386</v>
      </c>
      <c r="G396" s="51" t="str">
        <f>IF(F396&lt;&gt;"",VLOOKUP(F396,LISTAS·PAPP!$R$3:$T$221,3,0),"")</f>
        <v xml:space="preserve"> </v>
      </c>
      <c r="H396" s="58" t="s">
        <v>905</v>
      </c>
      <c r="I396" s="66" t="s">
        <v>1070</v>
      </c>
      <c r="J396" s="66" t="s">
        <v>1071</v>
      </c>
      <c r="K396" s="67">
        <v>43</v>
      </c>
      <c r="L396" s="66" t="s">
        <v>1077</v>
      </c>
      <c r="M396" s="60">
        <v>0</v>
      </c>
      <c r="N396" s="60"/>
      <c r="O396" s="60"/>
      <c r="P396" s="60"/>
      <c r="Q396" s="60"/>
      <c r="R396" s="60"/>
      <c r="S396" s="60">
        <v>3</v>
      </c>
      <c r="T396" s="60"/>
      <c r="U396" s="60"/>
      <c r="V396" s="60"/>
      <c r="W396" s="60"/>
      <c r="X396" s="60">
        <v>0</v>
      </c>
      <c r="Y396" s="52" t="str">
        <f>IF(A396&lt;&gt;"",IF(D396="DIRECCIÓN_DE_TRANSFERENCIAS","280 0031",VLOOKUP(C396,LISTAS·PAPP!$C$3:$D$76,2,0)),"")</f>
        <v>280 9999</v>
      </c>
      <c r="Z396" s="61">
        <v>998</v>
      </c>
      <c r="AA396" s="62">
        <v>0</v>
      </c>
      <c r="AB396" s="62">
        <v>0</v>
      </c>
      <c r="AC396" s="65" t="str">
        <f>IF(D396&lt;&gt;"",VLOOKUP(D396,LISTAS·PAPP!$I$3:$M$16,2,0),"")</f>
        <v>56</v>
      </c>
      <c r="AD396" s="51" t="str">
        <f>IF(D396&lt;&gt;"",VLOOKUP(D396,LISTAS·PAPP!$I$3:$M$16,3,0),"")</f>
        <v>DESARROLLO_INFANTIL</v>
      </c>
      <c r="AE396" s="52" t="str">
        <f>IF(D396&lt;&gt;"",VLOOKUP(D396,LISTAS·PAPP!$I$3:$M$16,4,0),"")</f>
        <v>002</v>
      </c>
      <c r="AF396" s="51" t="str">
        <f>IF(D396&lt;&gt;"",VLOOKUP(D396,LISTAS·PAPP!$I$3:$M$16,5,0),"")</f>
        <v>CONSTRUCCION_RECONSTRUCCION_REHABILITACION_Y_EQUIPAMIENTO_CENTROS_INFANTILES_DEL_BUEN_VIVIR</v>
      </c>
      <c r="AG396" s="52" t="str">
        <f>IF(AH396&lt;&gt;"",VLOOKUP(AH396,LISTAS·PAPP!$O$3:$P$74,2,0),"")</f>
        <v>002</v>
      </c>
      <c r="AH396" s="58" t="s">
        <v>857</v>
      </c>
      <c r="AI396" s="60" t="s">
        <v>471</v>
      </c>
      <c r="AJ396" s="51" t="str">
        <f>IF(AI396&lt;&gt;"",VLOOKUP(AI396,LISTAS·PAPP!$X$4:$Y$80,2,0),"")</f>
        <v>NO APLICA</v>
      </c>
      <c r="AK396" s="58" t="s">
        <v>632</v>
      </c>
      <c r="AL396" s="60">
        <v>730402</v>
      </c>
      <c r="AM396" s="51" t="str">
        <f>IF(ISERROR(VLOOKUP(AL396,LISTAS·PAPP!$AD$4:$AE$334,2,0))," ",VLOOKUP(AL396,LISTAS·PAPP!$AD$4:$AE$334,2,0))</f>
        <v>Edificios, Locales, Residencias y Cableado Estructurado (Mantenimiento, Reparación e Instalación)</v>
      </c>
      <c r="AN396" s="63">
        <v>44706.35</v>
      </c>
      <c r="AO396" s="64"/>
      <c r="AP396" s="64"/>
      <c r="AQ396" s="64"/>
      <c r="AR396" s="64"/>
      <c r="AS396" s="64"/>
      <c r="AT396" s="64"/>
      <c r="AU396" s="64"/>
      <c r="AV396" s="64">
        <v>14987.61</v>
      </c>
      <c r="AW396" s="64">
        <v>29718.74</v>
      </c>
      <c r="AX396" s="64"/>
      <c r="AY396" s="64"/>
      <c r="AZ396" s="64"/>
      <c r="BA396" s="53">
        <f t="shared" si="16"/>
        <v>44706.350000000006</v>
      </c>
      <c r="BB396" s="54" t="str">
        <f t="shared" si="17"/>
        <v>OK</v>
      </c>
      <c r="BC396" s="55" t="str">
        <f t="shared" si="18"/>
        <v xml:space="preserve">                </v>
      </c>
    </row>
    <row r="397" spans="1:55" ht="50.1" customHeight="1" x14ac:dyDescent="0.25">
      <c r="A397" s="58" t="s">
        <v>39</v>
      </c>
      <c r="B397" s="58" t="s">
        <v>44</v>
      </c>
      <c r="C397" s="58" t="s">
        <v>68</v>
      </c>
      <c r="D397" s="58" t="s">
        <v>173</v>
      </c>
      <c r="E397" s="51" t="str">
        <f>IF(C397&lt;&gt;"",VLOOKUP(MID(C397,18,5),LISTAS·PAPP!$E$4:$F$76,2,0),"")</f>
        <v>IMBABURA</v>
      </c>
      <c r="F397" s="58" t="s">
        <v>313</v>
      </c>
      <c r="G397" s="51" t="str">
        <f>IF(F397&lt;&gt;"",VLOOKUP(F397,LISTAS·PAPP!$R$3:$T$221,3,0),"")</f>
        <v xml:space="preserve"> </v>
      </c>
      <c r="H397" s="58" t="s">
        <v>1078</v>
      </c>
      <c r="I397" s="66" t="s">
        <v>1079</v>
      </c>
      <c r="J397" s="66" t="s">
        <v>1080</v>
      </c>
      <c r="K397" s="67">
        <v>1</v>
      </c>
      <c r="L397" s="66" t="s">
        <v>1081</v>
      </c>
      <c r="M397" s="60">
        <v>1</v>
      </c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52" t="str">
        <f>IF(A397&lt;&gt;"",IF(D397="DIRECCIÓN_DE_TRANSFERENCIAS","280 0031",VLOOKUP(C397,LISTAS·PAPP!$C$3:$D$76,2,0)),"")</f>
        <v>280 1000</v>
      </c>
      <c r="Z397" s="61">
        <v>202</v>
      </c>
      <c r="AA397" s="62">
        <v>5036</v>
      </c>
      <c r="AB397" s="62">
        <v>5045</v>
      </c>
      <c r="AC397" s="65" t="str">
        <f>IF(D397&lt;&gt;"",VLOOKUP(D397,LISTAS·PAPP!$I$3:$M$16,2,0),"")</f>
        <v>59</v>
      </c>
      <c r="AD397" s="51" t="str">
        <f>IF(D397&lt;&gt;"",VLOOKUP(D397,LISTAS·PAPP!$I$3:$M$16,3,0),"")</f>
        <v>ATENCIÓN_INTEGRAL_A_PERSONAS_CON_DISCAPACIDAD</v>
      </c>
      <c r="AE397" s="52" t="str">
        <f>IF(D397&lt;&gt;"",VLOOKUP(D397,LISTAS·PAPP!$I$3:$M$16,4,0),"")</f>
        <v>001</v>
      </c>
      <c r="AF397" s="51" t="str">
        <f>IF(D397&lt;&gt;"",VLOOKUP(D397,LISTAS·PAPP!$I$3:$M$16,5,0),"")</f>
        <v>AMPLIACION_DE_CAPACIDADES_DE_LAS_PERSONAS_CON_DISCAPACIDAD_Y_SUS_FAMILIAS_PARA_LA_PROMOCION_Y_EXIGIBILIDAD_DE_DERECHOS</v>
      </c>
      <c r="AG397" s="52" t="str">
        <f>IF(AH397&lt;&gt;"",VLOOKUP(AH397,LISTAS·PAPP!$O$3:$P$74,2,0),"")</f>
        <v>002</v>
      </c>
      <c r="AH397" s="58" t="s">
        <v>873</v>
      </c>
      <c r="AI397" s="60" t="s">
        <v>471</v>
      </c>
      <c r="AJ397" s="51" t="str">
        <f>IF(AI397&lt;&gt;"",VLOOKUP(AI397,LISTAS·PAPP!$X$4:$Y$80,2,0),"")</f>
        <v>NO APLICA</v>
      </c>
      <c r="AK397" s="58" t="s">
        <v>631</v>
      </c>
      <c r="AL397" s="60">
        <v>710203</v>
      </c>
      <c r="AM397" s="51" t="str">
        <f>IF(ISERROR(VLOOKUP(AL397,LISTAS·PAPP!$AD$4:$AE$334,2,0))," ",VLOOKUP(AL397,LISTAS·PAPP!$AD$4:$AE$334,2,0))</f>
        <v>Decimo Tercer Sueldo</v>
      </c>
      <c r="AN397" s="63">
        <v>1412</v>
      </c>
      <c r="AO397" s="64">
        <v>117.66666666666667</v>
      </c>
      <c r="AP397" s="64">
        <v>117.66666666666667</v>
      </c>
      <c r="AQ397" s="64">
        <v>117.66666666666667</v>
      </c>
      <c r="AR397" s="64">
        <v>117.66666666666667</v>
      </c>
      <c r="AS397" s="64">
        <v>117.66666666666667</v>
      </c>
      <c r="AT397" s="64">
        <v>117.66666666666667</v>
      </c>
      <c r="AU397" s="64">
        <v>117.66666666666667</v>
      </c>
      <c r="AV397" s="64">
        <v>117.66666666666667</v>
      </c>
      <c r="AW397" s="64">
        <v>117.66666666666667</v>
      </c>
      <c r="AX397" s="64">
        <v>117.66666666666667</v>
      </c>
      <c r="AY397" s="64">
        <v>117.66666666666667</v>
      </c>
      <c r="AZ397" s="64">
        <v>117.66666666666667</v>
      </c>
      <c r="BA397" s="53">
        <f t="shared" si="16"/>
        <v>1412.0000000000002</v>
      </c>
      <c r="BB397" s="54" t="str">
        <f t="shared" si="17"/>
        <v>OK</v>
      </c>
      <c r="BC397" s="55" t="str">
        <f t="shared" si="18"/>
        <v xml:space="preserve">                </v>
      </c>
    </row>
    <row r="398" spans="1:55" ht="50.1" customHeight="1" x14ac:dyDescent="0.25">
      <c r="A398" s="58" t="s">
        <v>39</v>
      </c>
      <c r="B398" s="58" t="s">
        <v>44</v>
      </c>
      <c r="C398" s="58" t="s">
        <v>68</v>
      </c>
      <c r="D398" s="58" t="s">
        <v>173</v>
      </c>
      <c r="E398" s="51" t="str">
        <f>IF(C398&lt;&gt;"",VLOOKUP(MID(C398,18,5),LISTAS·PAPP!$E$4:$F$76,2,0),"")</f>
        <v>IMBABURA</v>
      </c>
      <c r="F398" s="58" t="s">
        <v>313</v>
      </c>
      <c r="G398" s="51" t="str">
        <f>IF(F398&lt;&gt;"",VLOOKUP(F398,LISTAS·PAPP!$R$3:$T$221,3,0),"")</f>
        <v xml:space="preserve"> </v>
      </c>
      <c r="H398" s="58" t="s">
        <v>1078</v>
      </c>
      <c r="I398" s="66" t="s">
        <v>1079</v>
      </c>
      <c r="J398" s="66" t="s">
        <v>1080</v>
      </c>
      <c r="K398" s="67">
        <v>1</v>
      </c>
      <c r="L398" s="66" t="s">
        <v>1081</v>
      </c>
      <c r="M398" s="60">
        <v>1</v>
      </c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52" t="str">
        <f>IF(A398&lt;&gt;"",IF(D398="DIRECCIÓN_DE_TRANSFERENCIAS","280 0031",VLOOKUP(C398,LISTAS·PAPP!$C$3:$D$76,2,0)),"")</f>
        <v>280 1000</v>
      </c>
      <c r="Z398" s="61">
        <v>202</v>
      </c>
      <c r="AA398" s="62">
        <v>5036</v>
      </c>
      <c r="AB398" s="62">
        <v>5045</v>
      </c>
      <c r="AC398" s="65" t="str">
        <f>IF(D398&lt;&gt;"",VLOOKUP(D398,LISTAS·PAPP!$I$3:$M$16,2,0),"")</f>
        <v>59</v>
      </c>
      <c r="AD398" s="51" t="str">
        <f>IF(D398&lt;&gt;"",VLOOKUP(D398,LISTAS·PAPP!$I$3:$M$16,3,0),"")</f>
        <v>ATENCIÓN_INTEGRAL_A_PERSONAS_CON_DISCAPACIDAD</v>
      </c>
      <c r="AE398" s="52" t="str">
        <f>IF(D398&lt;&gt;"",VLOOKUP(D398,LISTAS·PAPP!$I$3:$M$16,4,0),"")</f>
        <v>001</v>
      </c>
      <c r="AF398" s="51" t="str">
        <f>IF(D398&lt;&gt;"",VLOOKUP(D398,LISTAS·PAPP!$I$3:$M$16,5,0),"")</f>
        <v>AMPLIACION_DE_CAPACIDADES_DE_LAS_PERSONAS_CON_DISCAPACIDAD_Y_SUS_FAMILIAS_PARA_LA_PROMOCION_Y_EXIGIBILIDAD_DE_DERECHOS</v>
      </c>
      <c r="AG398" s="52" t="str">
        <f>IF(AH398&lt;&gt;"",VLOOKUP(AH398,LISTAS·PAPP!$O$3:$P$74,2,0),"")</f>
        <v>002</v>
      </c>
      <c r="AH398" s="58" t="s">
        <v>873</v>
      </c>
      <c r="AI398" s="60" t="s">
        <v>471</v>
      </c>
      <c r="AJ398" s="51" t="str">
        <f>IF(AI398&lt;&gt;"",VLOOKUP(AI398,LISTAS·PAPP!$X$4:$Y$80,2,0),"")</f>
        <v>NO APLICA</v>
      </c>
      <c r="AK398" s="58" t="s">
        <v>631</v>
      </c>
      <c r="AL398" s="60">
        <v>710204</v>
      </c>
      <c r="AM398" s="51" t="str">
        <f>IF(ISERROR(VLOOKUP(AL398,LISTAS·PAPP!$AD$4:$AE$334,2,0))," ",VLOOKUP(AL398,LISTAS·PAPP!$AD$4:$AE$334,2,0))</f>
        <v>Decimo Cuarto Sueldo</v>
      </c>
      <c r="AN398" s="63">
        <v>394</v>
      </c>
      <c r="AO398" s="64">
        <v>32.833333333333336</v>
      </c>
      <c r="AP398" s="64">
        <v>32.833333333333336</v>
      </c>
      <c r="AQ398" s="64">
        <v>32.833333333333336</v>
      </c>
      <c r="AR398" s="64">
        <v>32.833333333333336</v>
      </c>
      <c r="AS398" s="64">
        <v>32.833333333333336</v>
      </c>
      <c r="AT398" s="64">
        <v>32.833333333333336</v>
      </c>
      <c r="AU398" s="64">
        <v>32.833333333333336</v>
      </c>
      <c r="AV398" s="64">
        <v>32.833333333333336</v>
      </c>
      <c r="AW398" s="64">
        <v>32.833333333333336</v>
      </c>
      <c r="AX398" s="64">
        <v>32.833333333333336</v>
      </c>
      <c r="AY398" s="64">
        <v>32.833333333333336</v>
      </c>
      <c r="AZ398" s="64">
        <v>32.833333333333336</v>
      </c>
      <c r="BA398" s="53">
        <f t="shared" ref="BA398:BA461" si="19">IF(A398&lt;&gt;"",SUM(AO398:AZ398),"")</f>
        <v>393.99999999999994</v>
      </c>
      <c r="BB398" s="54" t="str">
        <f t="shared" ref="BB398:BB461" si="20">IF(A398&lt;&gt;"",IF(AN398&lt;&gt;"",IF(AN398=BA398,"OK",AN398-BA398),IF(AND(AN398="",BA398=""),"",AN398-BA398)),"")</f>
        <v>OK</v>
      </c>
      <c r="BC398" s="55" t="str">
        <f t="shared" ref="BC398:BC461" si="21">IF(A398&lt;&gt;"",IF(A398="","Escoger Nivel 0;",)&amp;" "&amp;(IF(B398="","Escoger Nivel 1",)&amp;" "&amp;(IF(C398="","Escoger Nivel 2;",)&amp;" "&amp;(IF(D398="","Escoger Nivel 3",)&amp;" "&amp;(IF(F398="","Escoger Cantón;",)&amp;" "&amp;(IF(H398="","Escoger Obj. Estratégico Institucional N1;",)&amp;" "&amp;(IF(I398="","Colocar Componente del Proyecto;",)&amp;" "&amp;(IF(J398="","Colocar Actvidad del PAPP;",)&amp;" "&amp;(IF(K398="","Colocar Metas;",)&amp;" "&amp;(IF(L398="","Colocar Indicador;",)&amp;" "&amp;(IF(Z398="","Escoger Código Fuente;",)&amp;" "&amp;(IF(AA398="","Colocar Código Organismo;",)&amp;" "&amp;(IF(AB398="","Colocar Código Correlativo;",)&amp;" "&amp;(IF(AH398="","Escoger Actividad eSIGEF;",)&amp;" "&amp;(IF(AI398="","Escoger Código Politicas de Igualdad;",)&amp;" "&amp;(IF(AK398="","Escoger Grupo de Gasto;",)&amp;" "&amp;(IF(AL398="","Escoger Ítem Presupuestario;",)))))))))))))))))," ")</f>
        <v xml:space="preserve">                </v>
      </c>
    </row>
    <row r="399" spans="1:55" ht="50.1" customHeight="1" x14ac:dyDescent="0.25">
      <c r="A399" s="58" t="s">
        <v>39</v>
      </c>
      <c r="B399" s="58" t="s">
        <v>44</v>
      </c>
      <c r="C399" s="58" t="s">
        <v>68</v>
      </c>
      <c r="D399" s="58" t="s">
        <v>173</v>
      </c>
      <c r="E399" s="51" t="str">
        <f>IF(C399&lt;&gt;"",VLOOKUP(MID(C399,18,5),LISTAS·PAPP!$E$4:$F$76,2,0),"")</f>
        <v>IMBABURA</v>
      </c>
      <c r="F399" s="58" t="s">
        <v>313</v>
      </c>
      <c r="G399" s="51" t="str">
        <f>IF(F399&lt;&gt;"",VLOOKUP(F399,LISTAS·PAPP!$R$3:$T$221,3,0),"")</f>
        <v xml:space="preserve"> </v>
      </c>
      <c r="H399" s="58" t="s">
        <v>1078</v>
      </c>
      <c r="I399" s="66" t="s">
        <v>1079</v>
      </c>
      <c r="J399" s="66" t="s">
        <v>1080</v>
      </c>
      <c r="K399" s="67">
        <v>1</v>
      </c>
      <c r="L399" s="66" t="s">
        <v>1081</v>
      </c>
      <c r="M399" s="60">
        <v>1</v>
      </c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52" t="str">
        <f>IF(A399&lt;&gt;"",IF(D399="DIRECCIÓN_DE_TRANSFERENCIAS","280 0031",VLOOKUP(C399,LISTAS·PAPP!$C$3:$D$76,2,0)),"")</f>
        <v>280 1000</v>
      </c>
      <c r="Z399" s="61">
        <v>202</v>
      </c>
      <c r="AA399" s="62">
        <v>5036</v>
      </c>
      <c r="AB399" s="62">
        <v>5045</v>
      </c>
      <c r="AC399" s="65" t="str">
        <f>IF(D399&lt;&gt;"",VLOOKUP(D399,LISTAS·PAPP!$I$3:$M$16,2,0),"")</f>
        <v>59</v>
      </c>
      <c r="AD399" s="51" t="str">
        <f>IF(D399&lt;&gt;"",VLOOKUP(D399,LISTAS·PAPP!$I$3:$M$16,3,0),"")</f>
        <v>ATENCIÓN_INTEGRAL_A_PERSONAS_CON_DISCAPACIDAD</v>
      </c>
      <c r="AE399" s="52" t="str">
        <f>IF(D399&lt;&gt;"",VLOOKUP(D399,LISTAS·PAPP!$I$3:$M$16,4,0),"")</f>
        <v>001</v>
      </c>
      <c r="AF399" s="51" t="str">
        <f>IF(D399&lt;&gt;"",VLOOKUP(D399,LISTAS·PAPP!$I$3:$M$16,5,0),"")</f>
        <v>AMPLIACION_DE_CAPACIDADES_DE_LAS_PERSONAS_CON_DISCAPACIDAD_Y_SUS_FAMILIAS_PARA_LA_PROMOCION_Y_EXIGIBILIDAD_DE_DERECHOS</v>
      </c>
      <c r="AG399" s="52" t="str">
        <f>IF(AH399&lt;&gt;"",VLOOKUP(AH399,LISTAS·PAPP!$O$3:$P$74,2,0),"")</f>
        <v>002</v>
      </c>
      <c r="AH399" s="58" t="s">
        <v>873</v>
      </c>
      <c r="AI399" s="60" t="s">
        <v>471</v>
      </c>
      <c r="AJ399" s="51" t="str">
        <f>IF(AI399&lt;&gt;"",VLOOKUP(AI399,LISTAS·PAPP!$X$4:$Y$80,2,0),"")</f>
        <v>NO APLICA</v>
      </c>
      <c r="AK399" s="58" t="s">
        <v>631</v>
      </c>
      <c r="AL399" s="60">
        <v>710510</v>
      </c>
      <c r="AM399" s="51" t="str">
        <f>IF(ISERROR(VLOOKUP(AL399,LISTAS·PAPP!$AD$4:$AE$334,2,0))," ",VLOOKUP(AL399,LISTAS·PAPP!$AD$4:$AE$334,2,0))</f>
        <v>Servicios Personales por Contrato</v>
      </c>
      <c r="AN399" s="63">
        <v>16944</v>
      </c>
      <c r="AO399" s="64">
        <v>1412</v>
      </c>
      <c r="AP399" s="64">
        <v>1412</v>
      </c>
      <c r="AQ399" s="64">
        <v>1412</v>
      </c>
      <c r="AR399" s="64">
        <v>1412</v>
      </c>
      <c r="AS399" s="64">
        <v>1412</v>
      </c>
      <c r="AT399" s="64">
        <v>1412</v>
      </c>
      <c r="AU399" s="64">
        <v>1412</v>
      </c>
      <c r="AV399" s="64">
        <v>1412</v>
      </c>
      <c r="AW399" s="64">
        <v>1412</v>
      </c>
      <c r="AX399" s="64">
        <v>1412</v>
      </c>
      <c r="AY399" s="64">
        <v>1412</v>
      </c>
      <c r="AZ399" s="64">
        <v>1412</v>
      </c>
      <c r="BA399" s="53">
        <f t="shared" si="19"/>
        <v>16944</v>
      </c>
      <c r="BB399" s="54" t="str">
        <f t="shared" si="20"/>
        <v>OK</v>
      </c>
      <c r="BC399" s="55" t="str">
        <f t="shared" si="21"/>
        <v xml:space="preserve">                </v>
      </c>
    </row>
    <row r="400" spans="1:55" ht="50.1" customHeight="1" x14ac:dyDescent="0.25">
      <c r="A400" s="58" t="s">
        <v>39</v>
      </c>
      <c r="B400" s="58" t="s">
        <v>44</v>
      </c>
      <c r="C400" s="58" t="s">
        <v>68</v>
      </c>
      <c r="D400" s="58" t="s">
        <v>173</v>
      </c>
      <c r="E400" s="51" t="str">
        <f>IF(C400&lt;&gt;"",VLOOKUP(MID(C400,18,5),LISTAS·PAPP!$E$4:$F$76,2,0),"")</f>
        <v>IMBABURA</v>
      </c>
      <c r="F400" s="58" t="s">
        <v>313</v>
      </c>
      <c r="G400" s="51" t="str">
        <f>IF(F400&lt;&gt;"",VLOOKUP(F400,LISTAS·PAPP!$R$3:$T$221,3,0),"")</f>
        <v xml:space="preserve"> </v>
      </c>
      <c r="H400" s="58" t="s">
        <v>1078</v>
      </c>
      <c r="I400" s="66" t="s">
        <v>1079</v>
      </c>
      <c r="J400" s="66" t="s">
        <v>1080</v>
      </c>
      <c r="K400" s="67">
        <v>1</v>
      </c>
      <c r="L400" s="66" t="s">
        <v>1081</v>
      </c>
      <c r="M400" s="60">
        <v>1</v>
      </c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52" t="str">
        <f>IF(A400&lt;&gt;"",IF(D400="DIRECCIÓN_DE_TRANSFERENCIAS","280 0031",VLOOKUP(C400,LISTAS·PAPP!$C$3:$D$76,2,0)),"")</f>
        <v>280 1000</v>
      </c>
      <c r="Z400" s="61">
        <v>202</v>
      </c>
      <c r="AA400" s="62">
        <v>5036</v>
      </c>
      <c r="AB400" s="62">
        <v>5045</v>
      </c>
      <c r="AC400" s="65" t="str">
        <f>IF(D400&lt;&gt;"",VLOOKUP(D400,LISTAS·PAPP!$I$3:$M$16,2,0),"")</f>
        <v>59</v>
      </c>
      <c r="AD400" s="51" t="str">
        <f>IF(D400&lt;&gt;"",VLOOKUP(D400,LISTAS·PAPP!$I$3:$M$16,3,0),"")</f>
        <v>ATENCIÓN_INTEGRAL_A_PERSONAS_CON_DISCAPACIDAD</v>
      </c>
      <c r="AE400" s="52" t="str">
        <f>IF(D400&lt;&gt;"",VLOOKUP(D400,LISTAS·PAPP!$I$3:$M$16,4,0),"")</f>
        <v>001</v>
      </c>
      <c r="AF400" s="51" t="str">
        <f>IF(D400&lt;&gt;"",VLOOKUP(D400,LISTAS·PAPP!$I$3:$M$16,5,0),"")</f>
        <v>AMPLIACION_DE_CAPACIDADES_DE_LAS_PERSONAS_CON_DISCAPACIDAD_Y_SUS_FAMILIAS_PARA_LA_PROMOCION_Y_EXIGIBILIDAD_DE_DERECHOS</v>
      </c>
      <c r="AG400" s="52" t="str">
        <f>IF(AH400&lt;&gt;"",VLOOKUP(AH400,LISTAS·PAPP!$O$3:$P$74,2,0),"")</f>
        <v>002</v>
      </c>
      <c r="AH400" s="58" t="s">
        <v>873</v>
      </c>
      <c r="AI400" s="60" t="s">
        <v>471</v>
      </c>
      <c r="AJ400" s="51" t="str">
        <f>IF(AI400&lt;&gt;"",VLOOKUP(AI400,LISTAS·PAPP!$X$4:$Y$80,2,0),"")</f>
        <v>NO APLICA</v>
      </c>
      <c r="AK400" s="58" t="s">
        <v>631</v>
      </c>
      <c r="AL400" s="60">
        <v>710601</v>
      </c>
      <c r="AM400" s="51" t="str">
        <f>IF(ISERROR(VLOOKUP(AL400,LISTAS·PAPP!$AD$4:$AE$334,2,0))," ",VLOOKUP(AL400,LISTAS·PAPP!$AD$4:$AE$334,2,0))</f>
        <v>Aporte Patronal</v>
      </c>
      <c r="AN400" s="63">
        <v>1635.11</v>
      </c>
      <c r="AO400" s="64">
        <v>136.26</v>
      </c>
      <c r="AP400" s="64">
        <v>136.26</v>
      </c>
      <c r="AQ400" s="64">
        <v>136.26</v>
      </c>
      <c r="AR400" s="64">
        <v>136.26</v>
      </c>
      <c r="AS400" s="64">
        <v>136.26</v>
      </c>
      <c r="AT400" s="64">
        <v>136.26</v>
      </c>
      <c r="AU400" s="64">
        <v>136.26</v>
      </c>
      <c r="AV400" s="64">
        <v>136.26</v>
      </c>
      <c r="AW400" s="64">
        <v>136.26</v>
      </c>
      <c r="AX400" s="64">
        <v>136.26</v>
      </c>
      <c r="AY400" s="64">
        <v>136.26</v>
      </c>
      <c r="AZ400" s="64">
        <v>136.25</v>
      </c>
      <c r="BA400" s="53">
        <f t="shared" si="19"/>
        <v>1635.11</v>
      </c>
      <c r="BB400" s="54" t="str">
        <f t="shared" si="20"/>
        <v>OK</v>
      </c>
      <c r="BC400" s="55" t="str">
        <f t="shared" si="21"/>
        <v xml:space="preserve">                </v>
      </c>
    </row>
    <row r="401" spans="1:55" ht="50.1" customHeight="1" x14ac:dyDescent="0.25">
      <c r="A401" s="58" t="s">
        <v>39</v>
      </c>
      <c r="B401" s="58" t="s">
        <v>44</v>
      </c>
      <c r="C401" s="58" t="s">
        <v>68</v>
      </c>
      <c r="D401" s="58" t="s">
        <v>173</v>
      </c>
      <c r="E401" s="51" t="str">
        <f>IF(C401&lt;&gt;"",VLOOKUP(MID(C401,18,5),LISTAS·PAPP!$E$4:$F$76,2,0),"")</f>
        <v>IMBABURA</v>
      </c>
      <c r="F401" s="58" t="s">
        <v>313</v>
      </c>
      <c r="G401" s="51" t="str">
        <f>IF(F401&lt;&gt;"",VLOOKUP(F401,LISTAS·PAPP!$R$3:$T$221,3,0),"")</f>
        <v xml:space="preserve"> </v>
      </c>
      <c r="H401" s="58" t="s">
        <v>1078</v>
      </c>
      <c r="I401" s="66" t="s">
        <v>1079</v>
      </c>
      <c r="J401" s="66" t="s">
        <v>1080</v>
      </c>
      <c r="K401" s="67">
        <v>1</v>
      </c>
      <c r="L401" s="66" t="s">
        <v>1081</v>
      </c>
      <c r="M401" s="60">
        <v>1</v>
      </c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52" t="str">
        <f>IF(A401&lt;&gt;"",IF(D401="DIRECCIÓN_DE_TRANSFERENCIAS","280 0031",VLOOKUP(C401,LISTAS·PAPP!$C$3:$D$76,2,0)),"")</f>
        <v>280 1000</v>
      </c>
      <c r="Z401" s="61">
        <v>202</v>
      </c>
      <c r="AA401" s="62">
        <v>5036</v>
      </c>
      <c r="AB401" s="62">
        <v>5045</v>
      </c>
      <c r="AC401" s="65" t="str">
        <f>IF(D401&lt;&gt;"",VLOOKUP(D401,LISTAS·PAPP!$I$3:$M$16,2,0),"")</f>
        <v>59</v>
      </c>
      <c r="AD401" s="51" t="str">
        <f>IF(D401&lt;&gt;"",VLOOKUP(D401,LISTAS·PAPP!$I$3:$M$16,3,0),"")</f>
        <v>ATENCIÓN_INTEGRAL_A_PERSONAS_CON_DISCAPACIDAD</v>
      </c>
      <c r="AE401" s="52" t="str">
        <f>IF(D401&lt;&gt;"",VLOOKUP(D401,LISTAS·PAPP!$I$3:$M$16,4,0),"")</f>
        <v>001</v>
      </c>
      <c r="AF401" s="51" t="str">
        <f>IF(D401&lt;&gt;"",VLOOKUP(D401,LISTAS·PAPP!$I$3:$M$16,5,0),"")</f>
        <v>AMPLIACION_DE_CAPACIDADES_DE_LAS_PERSONAS_CON_DISCAPACIDAD_Y_SUS_FAMILIAS_PARA_LA_PROMOCION_Y_EXIGIBILIDAD_DE_DERECHOS</v>
      </c>
      <c r="AG401" s="52" t="str">
        <f>IF(AH401&lt;&gt;"",VLOOKUP(AH401,LISTAS·PAPP!$O$3:$P$74,2,0),"")</f>
        <v>002</v>
      </c>
      <c r="AH401" s="58" t="s">
        <v>873</v>
      </c>
      <c r="AI401" s="60" t="s">
        <v>471</v>
      </c>
      <c r="AJ401" s="51" t="str">
        <f>IF(AI401&lt;&gt;"",VLOOKUP(AI401,LISTAS·PAPP!$X$4:$Y$80,2,0),"")</f>
        <v>NO APLICA</v>
      </c>
      <c r="AK401" s="58" t="s">
        <v>631</v>
      </c>
      <c r="AL401" s="60">
        <v>710602</v>
      </c>
      <c r="AM401" s="51" t="str">
        <f>IF(ISERROR(VLOOKUP(AL401,LISTAS·PAPP!$AD$4:$AE$334,2,0))," ",VLOOKUP(AL401,LISTAS·PAPP!$AD$4:$AE$334,2,0))</f>
        <v>Fondo de Reserva</v>
      </c>
      <c r="AN401" s="63">
        <v>419.35</v>
      </c>
      <c r="AO401" s="64">
        <v>117.66666666666667</v>
      </c>
      <c r="AP401" s="64">
        <v>117.66666666666667</v>
      </c>
      <c r="AQ401" s="64">
        <v>117.66666666666667</v>
      </c>
      <c r="AR401" s="64">
        <v>66.349999999999994</v>
      </c>
      <c r="AS401" s="64"/>
      <c r="AT401" s="64"/>
      <c r="AU401" s="64"/>
      <c r="AV401" s="64"/>
      <c r="AW401" s="64"/>
      <c r="AX401" s="64"/>
      <c r="AY401" s="64"/>
      <c r="AZ401" s="64"/>
      <c r="BA401" s="53">
        <f t="shared" si="19"/>
        <v>419.35</v>
      </c>
      <c r="BB401" s="54" t="str">
        <f t="shared" si="20"/>
        <v>OK</v>
      </c>
      <c r="BC401" s="55" t="str">
        <f t="shared" si="21"/>
        <v xml:space="preserve">                </v>
      </c>
    </row>
    <row r="402" spans="1:55" ht="50.1" customHeight="1" x14ac:dyDescent="0.25">
      <c r="A402" s="58" t="s">
        <v>39</v>
      </c>
      <c r="B402" s="58" t="s">
        <v>44</v>
      </c>
      <c r="C402" s="58" t="s">
        <v>71</v>
      </c>
      <c r="D402" s="58" t="s">
        <v>173</v>
      </c>
      <c r="E402" s="51" t="str">
        <f>IF(C402&lt;&gt;"",VLOOKUP(MID(C402,18,5),LISTAS·PAPP!$E$4:$F$76,2,0),"")</f>
        <v>SUCUMBIOS</v>
      </c>
      <c r="F402" s="58" t="s">
        <v>399</v>
      </c>
      <c r="G402" s="51" t="str">
        <f>IF(F402&lt;&gt;"",VLOOKUP(F402,LISTAS·PAPP!$R$3:$T$221,3,0),"")</f>
        <v>NORTE</v>
      </c>
      <c r="H402" s="58" t="s">
        <v>1078</v>
      </c>
      <c r="I402" s="66" t="s">
        <v>1079</v>
      </c>
      <c r="J402" s="66" t="s">
        <v>1080</v>
      </c>
      <c r="K402" s="67">
        <v>1</v>
      </c>
      <c r="L402" s="66" t="s">
        <v>1081</v>
      </c>
      <c r="M402" s="60">
        <v>1</v>
      </c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52" t="str">
        <f>IF(A402&lt;&gt;"",IF(D402="DIRECCIÓN_DE_TRANSFERENCIAS","280 0031",VLOOKUP(C402,LISTAS·PAPP!$C$3:$D$76,2,0)),"")</f>
        <v>280 1520</v>
      </c>
      <c r="Z402" s="61">
        <v>202</v>
      </c>
      <c r="AA402" s="62">
        <v>5036</v>
      </c>
      <c r="AB402" s="62">
        <v>5045</v>
      </c>
      <c r="AC402" s="65" t="str">
        <f>IF(D402&lt;&gt;"",VLOOKUP(D402,LISTAS·PAPP!$I$3:$M$16,2,0),"")</f>
        <v>59</v>
      </c>
      <c r="AD402" s="51" t="str">
        <f>IF(D402&lt;&gt;"",VLOOKUP(D402,LISTAS·PAPP!$I$3:$M$16,3,0),"")</f>
        <v>ATENCIÓN_INTEGRAL_A_PERSONAS_CON_DISCAPACIDAD</v>
      </c>
      <c r="AE402" s="52" t="str">
        <f>IF(D402&lt;&gt;"",VLOOKUP(D402,LISTAS·PAPP!$I$3:$M$16,4,0),"")</f>
        <v>001</v>
      </c>
      <c r="AF402" s="51" t="str">
        <f>IF(D402&lt;&gt;"",VLOOKUP(D402,LISTAS·PAPP!$I$3:$M$16,5,0),"")</f>
        <v>AMPLIACION_DE_CAPACIDADES_DE_LAS_PERSONAS_CON_DISCAPACIDAD_Y_SUS_FAMILIAS_PARA_LA_PROMOCION_Y_EXIGIBILIDAD_DE_DERECHOS</v>
      </c>
      <c r="AG402" s="52" t="str">
        <f>IF(AH402&lt;&gt;"",VLOOKUP(AH402,LISTAS·PAPP!$O$3:$P$74,2,0),"")</f>
        <v>002</v>
      </c>
      <c r="AH402" s="58" t="s">
        <v>873</v>
      </c>
      <c r="AI402" s="60" t="s">
        <v>471</v>
      </c>
      <c r="AJ402" s="51" t="str">
        <f>IF(AI402&lt;&gt;"",VLOOKUP(AI402,LISTAS·PAPP!$X$4:$Y$80,2,0),"")</f>
        <v>NO APLICA</v>
      </c>
      <c r="AK402" s="58" t="s">
        <v>631</v>
      </c>
      <c r="AL402" s="60">
        <v>710203</v>
      </c>
      <c r="AM402" s="51" t="str">
        <f>IF(ISERROR(VLOOKUP(AL402,LISTAS·PAPP!$AD$4:$AE$334,2,0))," ",VLOOKUP(AL402,LISTAS·PAPP!$AD$4:$AE$334,2,0))</f>
        <v>Decimo Tercer Sueldo</v>
      </c>
      <c r="AN402" s="63">
        <v>1212</v>
      </c>
      <c r="AO402" s="64">
        <v>101</v>
      </c>
      <c r="AP402" s="64">
        <v>101</v>
      </c>
      <c r="AQ402" s="64">
        <v>101</v>
      </c>
      <c r="AR402" s="64">
        <v>101</v>
      </c>
      <c r="AS402" s="64">
        <v>101</v>
      </c>
      <c r="AT402" s="64">
        <v>101</v>
      </c>
      <c r="AU402" s="64">
        <v>101</v>
      </c>
      <c r="AV402" s="64">
        <v>101</v>
      </c>
      <c r="AW402" s="64">
        <v>101</v>
      </c>
      <c r="AX402" s="64">
        <v>101</v>
      </c>
      <c r="AY402" s="64">
        <v>101</v>
      </c>
      <c r="AZ402" s="64">
        <v>101</v>
      </c>
      <c r="BA402" s="53">
        <f t="shared" si="19"/>
        <v>1212</v>
      </c>
      <c r="BB402" s="54" t="str">
        <f t="shared" si="20"/>
        <v>OK</v>
      </c>
      <c r="BC402" s="55" t="str">
        <f t="shared" si="21"/>
        <v xml:space="preserve">                </v>
      </c>
    </row>
    <row r="403" spans="1:55" ht="50.1" customHeight="1" x14ac:dyDescent="0.25">
      <c r="A403" s="58" t="s">
        <v>39</v>
      </c>
      <c r="B403" s="58" t="s">
        <v>44</v>
      </c>
      <c r="C403" s="58" t="s">
        <v>71</v>
      </c>
      <c r="D403" s="58" t="s">
        <v>173</v>
      </c>
      <c r="E403" s="51" t="str">
        <f>IF(C403&lt;&gt;"",VLOOKUP(MID(C403,18,5),LISTAS·PAPP!$E$4:$F$76,2,0),"")</f>
        <v>SUCUMBIOS</v>
      </c>
      <c r="F403" s="58" t="s">
        <v>399</v>
      </c>
      <c r="G403" s="51" t="str">
        <f>IF(F403&lt;&gt;"",VLOOKUP(F403,LISTAS·PAPP!$R$3:$T$221,3,0),"")</f>
        <v>NORTE</v>
      </c>
      <c r="H403" s="58" t="s">
        <v>1078</v>
      </c>
      <c r="I403" s="66" t="s">
        <v>1079</v>
      </c>
      <c r="J403" s="66" t="s">
        <v>1080</v>
      </c>
      <c r="K403" s="67">
        <v>1</v>
      </c>
      <c r="L403" s="66" t="s">
        <v>1081</v>
      </c>
      <c r="M403" s="60">
        <v>1</v>
      </c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52" t="str">
        <f>IF(A403&lt;&gt;"",IF(D403="DIRECCIÓN_DE_TRANSFERENCIAS","280 0031",VLOOKUP(C403,LISTAS·PAPP!$C$3:$D$76,2,0)),"")</f>
        <v>280 1520</v>
      </c>
      <c r="Z403" s="61">
        <v>202</v>
      </c>
      <c r="AA403" s="62">
        <v>5036</v>
      </c>
      <c r="AB403" s="62">
        <v>5045</v>
      </c>
      <c r="AC403" s="65" t="str">
        <f>IF(D403&lt;&gt;"",VLOOKUP(D403,LISTAS·PAPP!$I$3:$M$16,2,0),"")</f>
        <v>59</v>
      </c>
      <c r="AD403" s="51" t="str">
        <f>IF(D403&lt;&gt;"",VLOOKUP(D403,LISTAS·PAPP!$I$3:$M$16,3,0),"")</f>
        <v>ATENCIÓN_INTEGRAL_A_PERSONAS_CON_DISCAPACIDAD</v>
      </c>
      <c r="AE403" s="52" t="str">
        <f>IF(D403&lt;&gt;"",VLOOKUP(D403,LISTAS·PAPP!$I$3:$M$16,4,0),"")</f>
        <v>001</v>
      </c>
      <c r="AF403" s="51" t="str">
        <f>IF(D403&lt;&gt;"",VLOOKUP(D403,LISTAS·PAPP!$I$3:$M$16,5,0),"")</f>
        <v>AMPLIACION_DE_CAPACIDADES_DE_LAS_PERSONAS_CON_DISCAPACIDAD_Y_SUS_FAMILIAS_PARA_LA_PROMOCION_Y_EXIGIBILIDAD_DE_DERECHOS</v>
      </c>
      <c r="AG403" s="52" t="str">
        <f>IF(AH403&lt;&gt;"",VLOOKUP(AH403,LISTAS·PAPP!$O$3:$P$74,2,0),"")</f>
        <v>002</v>
      </c>
      <c r="AH403" s="58" t="s">
        <v>873</v>
      </c>
      <c r="AI403" s="60" t="s">
        <v>471</v>
      </c>
      <c r="AJ403" s="51" t="str">
        <f>IF(AI403&lt;&gt;"",VLOOKUP(AI403,LISTAS·PAPP!$X$4:$Y$80,2,0),"")</f>
        <v>NO APLICA</v>
      </c>
      <c r="AK403" s="58" t="s">
        <v>631</v>
      </c>
      <c r="AL403" s="60">
        <v>710204</v>
      </c>
      <c r="AM403" s="51" t="str">
        <f>IF(ISERROR(VLOOKUP(AL403,LISTAS·PAPP!$AD$4:$AE$334,2,0))," ",VLOOKUP(AL403,LISTAS·PAPP!$AD$4:$AE$334,2,0))</f>
        <v>Decimo Cuarto Sueldo</v>
      </c>
      <c r="AN403" s="63">
        <v>394</v>
      </c>
      <c r="AO403" s="64">
        <v>32.833333333333336</v>
      </c>
      <c r="AP403" s="64">
        <v>32.833333333333336</v>
      </c>
      <c r="AQ403" s="64">
        <v>32.833333333333336</v>
      </c>
      <c r="AR403" s="64">
        <v>32.833333333333336</v>
      </c>
      <c r="AS403" s="64">
        <v>32.833333333333336</v>
      </c>
      <c r="AT403" s="64">
        <v>32.833333333333336</v>
      </c>
      <c r="AU403" s="64">
        <v>32.833333333333336</v>
      </c>
      <c r="AV403" s="64">
        <v>32.833333333333336</v>
      </c>
      <c r="AW403" s="64">
        <v>32.833333333333336</v>
      </c>
      <c r="AX403" s="64">
        <v>32.833333333333336</v>
      </c>
      <c r="AY403" s="64">
        <v>32.833333333333336</v>
      </c>
      <c r="AZ403" s="64">
        <v>32.833333333333336</v>
      </c>
      <c r="BA403" s="53">
        <f t="shared" si="19"/>
        <v>393.99999999999994</v>
      </c>
      <c r="BB403" s="54" t="str">
        <f t="shared" si="20"/>
        <v>OK</v>
      </c>
      <c r="BC403" s="55" t="str">
        <f t="shared" si="21"/>
        <v xml:space="preserve">                </v>
      </c>
    </row>
    <row r="404" spans="1:55" ht="50.1" customHeight="1" x14ac:dyDescent="0.25">
      <c r="A404" s="58" t="s">
        <v>39</v>
      </c>
      <c r="B404" s="58" t="s">
        <v>44</v>
      </c>
      <c r="C404" s="58" t="s">
        <v>71</v>
      </c>
      <c r="D404" s="58" t="s">
        <v>173</v>
      </c>
      <c r="E404" s="51" t="str">
        <f>IF(C404&lt;&gt;"",VLOOKUP(MID(C404,18,5),LISTAS·PAPP!$E$4:$F$76,2,0),"")</f>
        <v>SUCUMBIOS</v>
      </c>
      <c r="F404" s="58" t="s">
        <v>399</v>
      </c>
      <c r="G404" s="51" t="str">
        <f>IF(F404&lt;&gt;"",VLOOKUP(F404,LISTAS·PAPP!$R$3:$T$221,3,0),"")</f>
        <v>NORTE</v>
      </c>
      <c r="H404" s="58" t="s">
        <v>1078</v>
      </c>
      <c r="I404" s="66" t="s">
        <v>1079</v>
      </c>
      <c r="J404" s="66" t="s">
        <v>1080</v>
      </c>
      <c r="K404" s="67">
        <v>1</v>
      </c>
      <c r="L404" s="66" t="s">
        <v>1081</v>
      </c>
      <c r="M404" s="60">
        <v>1</v>
      </c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52" t="str">
        <f>IF(A404&lt;&gt;"",IF(D404="DIRECCIÓN_DE_TRANSFERENCIAS","280 0031",VLOOKUP(C404,LISTAS·PAPP!$C$3:$D$76,2,0)),"")</f>
        <v>280 1520</v>
      </c>
      <c r="Z404" s="61">
        <v>202</v>
      </c>
      <c r="AA404" s="62">
        <v>5036</v>
      </c>
      <c r="AB404" s="62">
        <v>5045</v>
      </c>
      <c r="AC404" s="65" t="str">
        <f>IF(D404&lt;&gt;"",VLOOKUP(D404,LISTAS·PAPP!$I$3:$M$16,2,0),"")</f>
        <v>59</v>
      </c>
      <c r="AD404" s="51" t="str">
        <f>IF(D404&lt;&gt;"",VLOOKUP(D404,LISTAS·PAPP!$I$3:$M$16,3,0),"")</f>
        <v>ATENCIÓN_INTEGRAL_A_PERSONAS_CON_DISCAPACIDAD</v>
      </c>
      <c r="AE404" s="52" t="str">
        <f>IF(D404&lt;&gt;"",VLOOKUP(D404,LISTAS·PAPP!$I$3:$M$16,4,0),"")</f>
        <v>001</v>
      </c>
      <c r="AF404" s="51" t="str">
        <f>IF(D404&lt;&gt;"",VLOOKUP(D404,LISTAS·PAPP!$I$3:$M$16,5,0),"")</f>
        <v>AMPLIACION_DE_CAPACIDADES_DE_LAS_PERSONAS_CON_DISCAPACIDAD_Y_SUS_FAMILIAS_PARA_LA_PROMOCION_Y_EXIGIBILIDAD_DE_DERECHOS</v>
      </c>
      <c r="AG404" s="52" t="str">
        <f>IF(AH404&lt;&gt;"",VLOOKUP(AH404,LISTAS·PAPP!$O$3:$P$74,2,0),"")</f>
        <v>002</v>
      </c>
      <c r="AH404" s="58" t="s">
        <v>873</v>
      </c>
      <c r="AI404" s="60" t="s">
        <v>471</v>
      </c>
      <c r="AJ404" s="51" t="str">
        <f>IF(AI404&lt;&gt;"",VLOOKUP(AI404,LISTAS·PAPP!$X$4:$Y$80,2,0),"")</f>
        <v>NO APLICA</v>
      </c>
      <c r="AK404" s="58" t="s">
        <v>631</v>
      </c>
      <c r="AL404" s="60">
        <v>710510</v>
      </c>
      <c r="AM404" s="51" t="str">
        <f>IF(ISERROR(VLOOKUP(AL404,LISTAS·PAPP!$AD$4:$AE$334,2,0))," ",VLOOKUP(AL404,LISTAS·PAPP!$AD$4:$AE$334,2,0))</f>
        <v>Servicios Personales por Contrato</v>
      </c>
      <c r="AN404" s="63">
        <v>14544</v>
      </c>
      <c r="AO404" s="64">
        <v>1212</v>
      </c>
      <c r="AP404" s="64">
        <v>1212</v>
      </c>
      <c r="AQ404" s="64">
        <v>1212</v>
      </c>
      <c r="AR404" s="64">
        <v>1212</v>
      </c>
      <c r="AS404" s="64">
        <v>1212</v>
      </c>
      <c r="AT404" s="64">
        <v>1212</v>
      </c>
      <c r="AU404" s="64">
        <v>1212</v>
      </c>
      <c r="AV404" s="64">
        <v>1212</v>
      </c>
      <c r="AW404" s="64">
        <v>1212</v>
      </c>
      <c r="AX404" s="64">
        <v>1212</v>
      </c>
      <c r="AY404" s="64">
        <v>1212</v>
      </c>
      <c r="AZ404" s="64">
        <v>1212</v>
      </c>
      <c r="BA404" s="53">
        <f t="shared" si="19"/>
        <v>14544</v>
      </c>
      <c r="BB404" s="54" t="str">
        <f t="shared" si="20"/>
        <v>OK</v>
      </c>
      <c r="BC404" s="55" t="str">
        <f t="shared" si="21"/>
        <v xml:space="preserve">                </v>
      </c>
    </row>
    <row r="405" spans="1:55" ht="50.1" customHeight="1" x14ac:dyDescent="0.25">
      <c r="A405" s="58" t="s">
        <v>39</v>
      </c>
      <c r="B405" s="58" t="s">
        <v>44</v>
      </c>
      <c r="C405" s="58" t="s">
        <v>71</v>
      </c>
      <c r="D405" s="58" t="s">
        <v>173</v>
      </c>
      <c r="E405" s="51" t="str">
        <f>IF(C405&lt;&gt;"",VLOOKUP(MID(C405,18,5),LISTAS·PAPP!$E$4:$F$76,2,0),"")</f>
        <v>SUCUMBIOS</v>
      </c>
      <c r="F405" s="58" t="s">
        <v>399</v>
      </c>
      <c r="G405" s="51" t="str">
        <f>IF(F405&lt;&gt;"",VLOOKUP(F405,LISTAS·PAPP!$R$3:$T$221,3,0),"")</f>
        <v>NORTE</v>
      </c>
      <c r="H405" s="58" t="s">
        <v>1078</v>
      </c>
      <c r="I405" s="66" t="s">
        <v>1079</v>
      </c>
      <c r="J405" s="66" t="s">
        <v>1080</v>
      </c>
      <c r="K405" s="67">
        <v>1</v>
      </c>
      <c r="L405" s="66" t="s">
        <v>1081</v>
      </c>
      <c r="M405" s="60">
        <v>1</v>
      </c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52" t="str">
        <f>IF(A405&lt;&gt;"",IF(D405="DIRECCIÓN_DE_TRANSFERENCIAS","280 0031",VLOOKUP(C405,LISTAS·PAPP!$C$3:$D$76,2,0)),"")</f>
        <v>280 1520</v>
      </c>
      <c r="Z405" s="61">
        <v>202</v>
      </c>
      <c r="AA405" s="62">
        <v>5036</v>
      </c>
      <c r="AB405" s="62">
        <v>5045</v>
      </c>
      <c r="AC405" s="65" t="str">
        <f>IF(D405&lt;&gt;"",VLOOKUP(D405,LISTAS·PAPP!$I$3:$M$16,2,0),"")</f>
        <v>59</v>
      </c>
      <c r="AD405" s="51" t="str">
        <f>IF(D405&lt;&gt;"",VLOOKUP(D405,LISTAS·PAPP!$I$3:$M$16,3,0),"")</f>
        <v>ATENCIÓN_INTEGRAL_A_PERSONAS_CON_DISCAPACIDAD</v>
      </c>
      <c r="AE405" s="52" t="str">
        <f>IF(D405&lt;&gt;"",VLOOKUP(D405,LISTAS·PAPP!$I$3:$M$16,4,0),"")</f>
        <v>001</v>
      </c>
      <c r="AF405" s="51" t="str">
        <f>IF(D405&lt;&gt;"",VLOOKUP(D405,LISTAS·PAPP!$I$3:$M$16,5,0),"")</f>
        <v>AMPLIACION_DE_CAPACIDADES_DE_LAS_PERSONAS_CON_DISCAPACIDAD_Y_SUS_FAMILIAS_PARA_LA_PROMOCION_Y_EXIGIBILIDAD_DE_DERECHOS</v>
      </c>
      <c r="AG405" s="52" t="str">
        <f>IF(AH405&lt;&gt;"",VLOOKUP(AH405,LISTAS·PAPP!$O$3:$P$74,2,0),"")</f>
        <v>002</v>
      </c>
      <c r="AH405" s="58" t="s">
        <v>873</v>
      </c>
      <c r="AI405" s="60" t="s">
        <v>471</v>
      </c>
      <c r="AJ405" s="51" t="str">
        <f>IF(AI405&lt;&gt;"",VLOOKUP(AI405,LISTAS·PAPP!$X$4:$Y$80,2,0),"")</f>
        <v>NO APLICA</v>
      </c>
      <c r="AK405" s="58" t="s">
        <v>631</v>
      </c>
      <c r="AL405" s="60">
        <v>710601</v>
      </c>
      <c r="AM405" s="51" t="str">
        <f>IF(ISERROR(VLOOKUP(AL405,LISTAS·PAPP!$AD$4:$AE$334,2,0))," ",VLOOKUP(AL405,LISTAS·PAPP!$AD$4:$AE$334,2,0))</f>
        <v>Aporte Patronal</v>
      </c>
      <c r="AN405" s="63">
        <v>1403.5</v>
      </c>
      <c r="AO405" s="64">
        <v>116.95833333333333</v>
      </c>
      <c r="AP405" s="64">
        <v>116.95833333333333</v>
      </c>
      <c r="AQ405" s="64">
        <v>116.95833333333333</v>
      </c>
      <c r="AR405" s="64">
        <v>116.95833333333333</v>
      </c>
      <c r="AS405" s="64">
        <v>116.95833333333333</v>
      </c>
      <c r="AT405" s="64">
        <v>116.95833333333333</v>
      </c>
      <c r="AU405" s="64">
        <v>116.95833333333333</v>
      </c>
      <c r="AV405" s="64">
        <v>116.95833333333333</v>
      </c>
      <c r="AW405" s="64">
        <v>116.95833333333333</v>
      </c>
      <c r="AX405" s="64">
        <v>116.95833333333333</v>
      </c>
      <c r="AY405" s="64">
        <v>116.95833333333333</v>
      </c>
      <c r="AZ405" s="64">
        <v>116.95833333333333</v>
      </c>
      <c r="BA405" s="53">
        <f t="shared" si="19"/>
        <v>1403.4999999999998</v>
      </c>
      <c r="BB405" s="54" t="str">
        <f t="shared" si="20"/>
        <v>OK</v>
      </c>
      <c r="BC405" s="55" t="str">
        <f t="shared" si="21"/>
        <v xml:space="preserve">                </v>
      </c>
    </row>
    <row r="406" spans="1:55" ht="50.1" customHeight="1" x14ac:dyDescent="0.25">
      <c r="A406" s="58" t="s">
        <v>39</v>
      </c>
      <c r="B406" s="58" t="s">
        <v>44</v>
      </c>
      <c r="C406" s="58" t="s">
        <v>71</v>
      </c>
      <c r="D406" s="58" t="s">
        <v>173</v>
      </c>
      <c r="E406" s="51" t="str">
        <f>IF(C406&lt;&gt;"",VLOOKUP(MID(C406,18,5),LISTAS·PAPP!$E$4:$F$76,2,0),"")</f>
        <v>SUCUMBIOS</v>
      </c>
      <c r="F406" s="58" t="s">
        <v>399</v>
      </c>
      <c r="G406" s="51" t="str">
        <f>IF(F406&lt;&gt;"",VLOOKUP(F406,LISTAS·PAPP!$R$3:$T$221,3,0),"")</f>
        <v>NORTE</v>
      </c>
      <c r="H406" s="58" t="s">
        <v>1078</v>
      </c>
      <c r="I406" s="66" t="s">
        <v>1079</v>
      </c>
      <c r="J406" s="66" t="s">
        <v>1080</v>
      </c>
      <c r="K406" s="67">
        <v>1</v>
      </c>
      <c r="L406" s="66" t="s">
        <v>1081</v>
      </c>
      <c r="M406" s="60">
        <v>1</v>
      </c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52" t="str">
        <f>IF(A406&lt;&gt;"",IF(D406="DIRECCIÓN_DE_TRANSFERENCIAS","280 0031",VLOOKUP(C406,LISTAS·PAPP!$C$3:$D$76,2,0)),"")</f>
        <v>280 1520</v>
      </c>
      <c r="Z406" s="61">
        <v>202</v>
      </c>
      <c r="AA406" s="62">
        <v>5036</v>
      </c>
      <c r="AB406" s="62">
        <v>5045</v>
      </c>
      <c r="AC406" s="65" t="str">
        <f>IF(D406&lt;&gt;"",VLOOKUP(D406,LISTAS·PAPP!$I$3:$M$16,2,0),"")</f>
        <v>59</v>
      </c>
      <c r="AD406" s="51" t="str">
        <f>IF(D406&lt;&gt;"",VLOOKUP(D406,LISTAS·PAPP!$I$3:$M$16,3,0),"")</f>
        <v>ATENCIÓN_INTEGRAL_A_PERSONAS_CON_DISCAPACIDAD</v>
      </c>
      <c r="AE406" s="52" t="str">
        <f>IF(D406&lt;&gt;"",VLOOKUP(D406,LISTAS·PAPP!$I$3:$M$16,4,0),"")</f>
        <v>001</v>
      </c>
      <c r="AF406" s="51" t="str">
        <f>IF(D406&lt;&gt;"",VLOOKUP(D406,LISTAS·PAPP!$I$3:$M$16,5,0),"")</f>
        <v>AMPLIACION_DE_CAPACIDADES_DE_LAS_PERSONAS_CON_DISCAPACIDAD_Y_SUS_FAMILIAS_PARA_LA_PROMOCION_Y_EXIGIBILIDAD_DE_DERECHOS</v>
      </c>
      <c r="AG406" s="52" t="str">
        <f>IF(AH406&lt;&gt;"",VLOOKUP(AH406,LISTAS·PAPP!$O$3:$P$74,2,0),"")</f>
        <v>002</v>
      </c>
      <c r="AH406" s="58" t="s">
        <v>873</v>
      </c>
      <c r="AI406" s="60" t="s">
        <v>471</v>
      </c>
      <c r="AJ406" s="51" t="str">
        <f>IF(AI406&lt;&gt;"",VLOOKUP(AI406,LISTAS·PAPP!$X$4:$Y$80,2,0),"")</f>
        <v>NO APLICA</v>
      </c>
      <c r="AK406" s="58" t="s">
        <v>631</v>
      </c>
      <c r="AL406" s="60">
        <v>710602</v>
      </c>
      <c r="AM406" s="51" t="str">
        <f>IF(ISERROR(VLOOKUP(AL406,LISTAS·PAPP!$AD$4:$AE$334,2,0))," ",VLOOKUP(AL406,LISTAS·PAPP!$AD$4:$AE$334,2,0))</f>
        <v>Fondo de Reserva</v>
      </c>
      <c r="AN406" s="63">
        <v>1212</v>
      </c>
      <c r="AO406" s="64">
        <v>101</v>
      </c>
      <c r="AP406" s="64">
        <v>101</v>
      </c>
      <c r="AQ406" s="64">
        <v>101</v>
      </c>
      <c r="AR406" s="64">
        <v>101</v>
      </c>
      <c r="AS406" s="64">
        <v>101</v>
      </c>
      <c r="AT406" s="64">
        <v>101</v>
      </c>
      <c r="AU406" s="64">
        <v>101</v>
      </c>
      <c r="AV406" s="64">
        <v>101</v>
      </c>
      <c r="AW406" s="64">
        <v>101</v>
      </c>
      <c r="AX406" s="64">
        <v>101</v>
      </c>
      <c r="AY406" s="64">
        <v>101</v>
      </c>
      <c r="AZ406" s="64">
        <v>101</v>
      </c>
      <c r="BA406" s="53">
        <f t="shared" si="19"/>
        <v>1212</v>
      </c>
      <c r="BB406" s="54" t="str">
        <f t="shared" si="20"/>
        <v>OK</v>
      </c>
      <c r="BC406" s="55" t="str">
        <f t="shared" si="21"/>
        <v xml:space="preserve">                </v>
      </c>
    </row>
    <row r="407" spans="1:55" ht="50.1" customHeight="1" x14ac:dyDescent="0.25">
      <c r="A407" s="58" t="s">
        <v>39</v>
      </c>
      <c r="B407" s="58" t="s">
        <v>45</v>
      </c>
      <c r="C407" s="58" t="s">
        <v>80</v>
      </c>
      <c r="D407" s="58" t="s">
        <v>173</v>
      </c>
      <c r="E407" s="51" t="str">
        <f>IF(C407&lt;&gt;"",VLOOKUP(MID(C407,18,5),LISTAS·PAPP!$E$4:$F$76,2,0),"")</f>
        <v>NAPO</v>
      </c>
      <c r="F407" s="58" t="s">
        <v>374</v>
      </c>
      <c r="G407" s="51" t="str">
        <f>IF(F407&lt;&gt;"",VLOOKUP(F407,LISTAS·PAPP!$R$3:$T$221,3,0),"")</f>
        <v xml:space="preserve"> </v>
      </c>
      <c r="H407" s="58" t="s">
        <v>1078</v>
      </c>
      <c r="I407" s="66" t="s">
        <v>1079</v>
      </c>
      <c r="J407" s="66" t="s">
        <v>1080</v>
      </c>
      <c r="K407" s="67">
        <v>1</v>
      </c>
      <c r="L407" s="66" t="s">
        <v>1081</v>
      </c>
      <c r="M407" s="60">
        <v>1</v>
      </c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52" t="str">
        <f>IF(A407&lt;&gt;"",IF(D407="DIRECCIÓN_DE_TRANSFERENCIAS","280 0031",VLOOKUP(C407,LISTAS·PAPP!$C$3:$D$76,2,0)),"")</f>
        <v>280 2000</v>
      </c>
      <c r="Z407" s="61">
        <v>202</v>
      </c>
      <c r="AA407" s="62">
        <v>5036</v>
      </c>
      <c r="AB407" s="62">
        <v>5045</v>
      </c>
      <c r="AC407" s="65" t="str">
        <f>IF(D407&lt;&gt;"",VLOOKUP(D407,LISTAS·PAPP!$I$3:$M$16,2,0),"")</f>
        <v>59</v>
      </c>
      <c r="AD407" s="51" t="str">
        <f>IF(D407&lt;&gt;"",VLOOKUP(D407,LISTAS·PAPP!$I$3:$M$16,3,0),"")</f>
        <v>ATENCIÓN_INTEGRAL_A_PERSONAS_CON_DISCAPACIDAD</v>
      </c>
      <c r="AE407" s="52" t="str">
        <f>IF(D407&lt;&gt;"",VLOOKUP(D407,LISTAS·PAPP!$I$3:$M$16,4,0),"")</f>
        <v>001</v>
      </c>
      <c r="AF407" s="51" t="str">
        <f>IF(D407&lt;&gt;"",VLOOKUP(D407,LISTAS·PAPP!$I$3:$M$16,5,0),"")</f>
        <v>AMPLIACION_DE_CAPACIDADES_DE_LAS_PERSONAS_CON_DISCAPACIDAD_Y_SUS_FAMILIAS_PARA_LA_PROMOCION_Y_EXIGIBILIDAD_DE_DERECHOS</v>
      </c>
      <c r="AG407" s="52" t="str">
        <f>IF(AH407&lt;&gt;"",VLOOKUP(AH407,LISTAS·PAPP!$O$3:$P$74,2,0),"")</f>
        <v>002</v>
      </c>
      <c r="AH407" s="58" t="s">
        <v>873</v>
      </c>
      <c r="AI407" s="60" t="s">
        <v>471</v>
      </c>
      <c r="AJ407" s="51" t="str">
        <f>IF(AI407&lt;&gt;"",VLOOKUP(AI407,LISTAS·PAPP!$X$4:$Y$80,2,0),"")</f>
        <v>NO APLICA</v>
      </c>
      <c r="AK407" s="58" t="s">
        <v>631</v>
      </c>
      <c r="AL407" s="60">
        <v>710203</v>
      </c>
      <c r="AM407" s="51" t="str">
        <f>IF(ISERROR(VLOOKUP(AL407,LISTAS·PAPP!$AD$4:$AE$334,2,0))," ",VLOOKUP(AL407,LISTAS·PAPP!$AD$4:$AE$334,2,0))</f>
        <v>Decimo Tercer Sueldo</v>
      </c>
      <c r="AN407" s="63">
        <v>589</v>
      </c>
      <c r="AO407" s="64">
        <v>117.66666666666667</v>
      </c>
      <c r="AP407" s="64">
        <v>117.66666666666667</v>
      </c>
      <c r="AQ407" s="64">
        <v>117.66666666666667</v>
      </c>
      <c r="AR407" s="64">
        <v>117.66666666666667</v>
      </c>
      <c r="AS407" s="64">
        <v>117.66666666666667</v>
      </c>
      <c r="AT407" s="64">
        <v>0.67</v>
      </c>
      <c r="AU407" s="64"/>
      <c r="AV407" s="64"/>
      <c r="AW407" s="64"/>
      <c r="AX407" s="64"/>
      <c r="AY407" s="64"/>
      <c r="AZ407" s="64"/>
      <c r="BA407" s="53">
        <f t="shared" si="19"/>
        <v>589.00333333333333</v>
      </c>
      <c r="BB407" s="54">
        <f t="shared" si="20"/>
        <v>-3.3333333333303017E-3</v>
      </c>
      <c r="BC407" s="55" t="str">
        <f t="shared" si="21"/>
        <v xml:space="preserve">                </v>
      </c>
    </row>
    <row r="408" spans="1:55" ht="50.1" customHeight="1" x14ac:dyDescent="0.25">
      <c r="A408" s="58" t="s">
        <v>39</v>
      </c>
      <c r="B408" s="58" t="s">
        <v>45</v>
      </c>
      <c r="C408" s="58" t="s">
        <v>80</v>
      </c>
      <c r="D408" s="58" t="s">
        <v>173</v>
      </c>
      <c r="E408" s="51" t="str">
        <f>IF(C408&lt;&gt;"",VLOOKUP(MID(C408,18,5),LISTAS·PAPP!$E$4:$F$76,2,0),"")</f>
        <v>NAPO</v>
      </c>
      <c r="F408" s="58" t="s">
        <v>374</v>
      </c>
      <c r="G408" s="51" t="str">
        <f>IF(F408&lt;&gt;"",VLOOKUP(F408,LISTAS·PAPP!$R$3:$T$221,3,0),"")</f>
        <v xml:space="preserve"> </v>
      </c>
      <c r="H408" s="58" t="s">
        <v>1078</v>
      </c>
      <c r="I408" s="66" t="s">
        <v>1079</v>
      </c>
      <c r="J408" s="66" t="s">
        <v>1080</v>
      </c>
      <c r="K408" s="67">
        <v>1</v>
      </c>
      <c r="L408" s="66" t="s">
        <v>1081</v>
      </c>
      <c r="M408" s="60">
        <v>1</v>
      </c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52" t="str">
        <f>IF(A408&lt;&gt;"",IF(D408="DIRECCIÓN_DE_TRANSFERENCIAS","280 0031",VLOOKUP(C408,LISTAS·PAPP!$C$3:$D$76,2,0)),"")</f>
        <v>280 2000</v>
      </c>
      <c r="Z408" s="61">
        <v>202</v>
      </c>
      <c r="AA408" s="62">
        <v>5036</v>
      </c>
      <c r="AB408" s="62">
        <v>5045</v>
      </c>
      <c r="AC408" s="65" t="str">
        <f>IF(D408&lt;&gt;"",VLOOKUP(D408,LISTAS·PAPP!$I$3:$M$16,2,0),"")</f>
        <v>59</v>
      </c>
      <c r="AD408" s="51" t="str">
        <f>IF(D408&lt;&gt;"",VLOOKUP(D408,LISTAS·PAPP!$I$3:$M$16,3,0),"")</f>
        <v>ATENCIÓN_INTEGRAL_A_PERSONAS_CON_DISCAPACIDAD</v>
      </c>
      <c r="AE408" s="52" t="str">
        <f>IF(D408&lt;&gt;"",VLOOKUP(D408,LISTAS·PAPP!$I$3:$M$16,4,0),"")</f>
        <v>001</v>
      </c>
      <c r="AF408" s="51" t="str">
        <f>IF(D408&lt;&gt;"",VLOOKUP(D408,LISTAS·PAPP!$I$3:$M$16,5,0),"")</f>
        <v>AMPLIACION_DE_CAPACIDADES_DE_LAS_PERSONAS_CON_DISCAPACIDAD_Y_SUS_FAMILIAS_PARA_LA_PROMOCION_Y_EXIGIBILIDAD_DE_DERECHOS</v>
      </c>
      <c r="AG408" s="52" t="str">
        <f>IF(AH408&lt;&gt;"",VLOOKUP(AH408,LISTAS·PAPP!$O$3:$P$74,2,0),"")</f>
        <v>002</v>
      </c>
      <c r="AH408" s="58" t="s">
        <v>873</v>
      </c>
      <c r="AI408" s="60" t="s">
        <v>471</v>
      </c>
      <c r="AJ408" s="51" t="str">
        <f>IF(AI408&lt;&gt;"",VLOOKUP(AI408,LISTAS·PAPP!$X$4:$Y$80,2,0),"")</f>
        <v>NO APLICA</v>
      </c>
      <c r="AK408" s="58" t="s">
        <v>631</v>
      </c>
      <c r="AL408" s="60">
        <v>710204</v>
      </c>
      <c r="AM408" s="51" t="str">
        <f>IF(ISERROR(VLOOKUP(AL408,LISTAS·PAPP!$AD$4:$AE$334,2,0))," ",VLOOKUP(AL408,LISTAS·PAPP!$AD$4:$AE$334,2,0))</f>
        <v>Decimo Cuarto Sueldo</v>
      </c>
      <c r="AN408" s="63">
        <v>124.60000000000002</v>
      </c>
      <c r="AO408" s="64">
        <v>32.833333333333336</v>
      </c>
      <c r="AP408" s="64">
        <v>32.833333333333336</v>
      </c>
      <c r="AQ408" s="64">
        <v>32.833333333333336</v>
      </c>
      <c r="AR408" s="64">
        <v>26.1</v>
      </c>
      <c r="AS408" s="64"/>
      <c r="AT408" s="64"/>
      <c r="AU408" s="64"/>
      <c r="AV408" s="64"/>
      <c r="AW408" s="64"/>
      <c r="AX408" s="64"/>
      <c r="AY408" s="64"/>
      <c r="AZ408" s="64"/>
      <c r="BA408" s="53">
        <f t="shared" si="19"/>
        <v>124.6</v>
      </c>
      <c r="BB408" s="54" t="str">
        <f t="shared" si="20"/>
        <v>OK</v>
      </c>
      <c r="BC408" s="55" t="str">
        <f t="shared" si="21"/>
        <v xml:space="preserve">                </v>
      </c>
    </row>
    <row r="409" spans="1:55" ht="50.1" customHeight="1" x14ac:dyDescent="0.25">
      <c r="A409" s="58" t="s">
        <v>39</v>
      </c>
      <c r="B409" s="58" t="s">
        <v>45</v>
      </c>
      <c r="C409" s="58" t="s">
        <v>80</v>
      </c>
      <c r="D409" s="58" t="s">
        <v>173</v>
      </c>
      <c r="E409" s="51" t="str">
        <f>IF(C409&lt;&gt;"",VLOOKUP(MID(C409,18,5),LISTAS·PAPP!$E$4:$F$76,2,0),"")</f>
        <v>NAPO</v>
      </c>
      <c r="F409" s="58" t="s">
        <v>374</v>
      </c>
      <c r="G409" s="51" t="str">
        <f>IF(F409&lt;&gt;"",VLOOKUP(F409,LISTAS·PAPP!$R$3:$T$221,3,0),"")</f>
        <v xml:space="preserve"> </v>
      </c>
      <c r="H409" s="58" t="s">
        <v>1078</v>
      </c>
      <c r="I409" s="66" t="s">
        <v>1079</v>
      </c>
      <c r="J409" s="66" t="s">
        <v>1080</v>
      </c>
      <c r="K409" s="67">
        <v>1</v>
      </c>
      <c r="L409" s="66" t="s">
        <v>1081</v>
      </c>
      <c r="M409" s="60">
        <v>1</v>
      </c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52" t="str">
        <f>IF(A409&lt;&gt;"",IF(D409="DIRECCIÓN_DE_TRANSFERENCIAS","280 0031",VLOOKUP(C409,LISTAS·PAPP!$C$3:$D$76,2,0)),"")</f>
        <v>280 2000</v>
      </c>
      <c r="Z409" s="61">
        <v>202</v>
      </c>
      <c r="AA409" s="62">
        <v>5036</v>
      </c>
      <c r="AB409" s="62">
        <v>5045</v>
      </c>
      <c r="AC409" s="65" t="str">
        <f>IF(D409&lt;&gt;"",VLOOKUP(D409,LISTAS·PAPP!$I$3:$M$16,2,0),"")</f>
        <v>59</v>
      </c>
      <c r="AD409" s="51" t="str">
        <f>IF(D409&lt;&gt;"",VLOOKUP(D409,LISTAS·PAPP!$I$3:$M$16,3,0),"")</f>
        <v>ATENCIÓN_INTEGRAL_A_PERSONAS_CON_DISCAPACIDAD</v>
      </c>
      <c r="AE409" s="52" t="str">
        <f>IF(D409&lt;&gt;"",VLOOKUP(D409,LISTAS·PAPP!$I$3:$M$16,4,0),"")</f>
        <v>001</v>
      </c>
      <c r="AF409" s="51" t="str">
        <f>IF(D409&lt;&gt;"",VLOOKUP(D409,LISTAS·PAPP!$I$3:$M$16,5,0),"")</f>
        <v>AMPLIACION_DE_CAPACIDADES_DE_LAS_PERSONAS_CON_DISCAPACIDAD_Y_SUS_FAMILIAS_PARA_LA_PROMOCION_Y_EXIGIBILIDAD_DE_DERECHOS</v>
      </c>
      <c r="AG409" s="52" t="str">
        <f>IF(AH409&lt;&gt;"",VLOOKUP(AH409,LISTAS·PAPP!$O$3:$P$74,2,0),"")</f>
        <v>002</v>
      </c>
      <c r="AH409" s="58" t="s">
        <v>873</v>
      </c>
      <c r="AI409" s="60" t="s">
        <v>471</v>
      </c>
      <c r="AJ409" s="51" t="str">
        <f>IF(AI409&lt;&gt;"",VLOOKUP(AI409,LISTAS·PAPP!$X$4:$Y$80,2,0),"")</f>
        <v>NO APLICA</v>
      </c>
      <c r="AK409" s="58" t="s">
        <v>631</v>
      </c>
      <c r="AL409" s="60">
        <v>710510</v>
      </c>
      <c r="AM409" s="51" t="str">
        <f>IF(ISERROR(VLOOKUP(AL409,LISTAS·PAPP!$AD$4:$AE$334,2,0))," ",VLOOKUP(AL409,LISTAS·PAPP!$AD$4:$AE$334,2,0))</f>
        <v>Servicios Personales por Contrato</v>
      </c>
      <c r="AN409" s="63">
        <v>15532</v>
      </c>
      <c r="AO409" s="64">
        <v>1412</v>
      </c>
      <c r="AP409" s="64">
        <v>1412</v>
      </c>
      <c r="AQ409" s="64">
        <v>1412</v>
      </c>
      <c r="AR409" s="64">
        <v>1412</v>
      </c>
      <c r="AS409" s="64">
        <v>1412</v>
      </c>
      <c r="AT409" s="64">
        <v>1412</v>
      </c>
      <c r="AU409" s="64">
        <v>1412</v>
      </c>
      <c r="AV409" s="64">
        <v>1412</v>
      </c>
      <c r="AW409" s="64">
        <v>1412</v>
      </c>
      <c r="AX409" s="64">
        <v>1412</v>
      </c>
      <c r="AY409" s="64">
        <v>1412</v>
      </c>
      <c r="AZ409" s="64"/>
      <c r="BA409" s="53">
        <f t="shared" si="19"/>
        <v>15532</v>
      </c>
      <c r="BB409" s="54" t="str">
        <f t="shared" si="20"/>
        <v>OK</v>
      </c>
      <c r="BC409" s="55" t="str">
        <f t="shared" si="21"/>
        <v xml:space="preserve">                </v>
      </c>
    </row>
    <row r="410" spans="1:55" ht="50.1" customHeight="1" x14ac:dyDescent="0.25">
      <c r="A410" s="58" t="s">
        <v>39</v>
      </c>
      <c r="B410" s="58" t="s">
        <v>45</v>
      </c>
      <c r="C410" s="58" t="s">
        <v>80</v>
      </c>
      <c r="D410" s="58" t="s">
        <v>173</v>
      </c>
      <c r="E410" s="51" t="str">
        <f>IF(C410&lt;&gt;"",VLOOKUP(MID(C410,18,5),LISTAS·PAPP!$E$4:$F$76,2,0),"")</f>
        <v>NAPO</v>
      </c>
      <c r="F410" s="58" t="s">
        <v>374</v>
      </c>
      <c r="G410" s="51" t="str">
        <f>IF(F410&lt;&gt;"",VLOOKUP(F410,LISTAS·PAPP!$R$3:$T$221,3,0),"")</f>
        <v xml:space="preserve"> </v>
      </c>
      <c r="H410" s="58" t="s">
        <v>1078</v>
      </c>
      <c r="I410" s="66" t="s">
        <v>1079</v>
      </c>
      <c r="J410" s="66" t="s">
        <v>1080</v>
      </c>
      <c r="K410" s="67">
        <v>1</v>
      </c>
      <c r="L410" s="66" t="s">
        <v>1081</v>
      </c>
      <c r="M410" s="60">
        <v>1</v>
      </c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52" t="str">
        <f>IF(A410&lt;&gt;"",IF(D410="DIRECCIÓN_DE_TRANSFERENCIAS","280 0031",VLOOKUP(C410,LISTAS·PAPP!$C$3:$D$76,2,0)),"")</f>
        <v>280 2000</v>
      </c>
      <c r="Z410" s="61">
        <v>202</v>
      </c>
      <c r="AA410" s="62">
        <v>5036</v>
      </c>
      <c r="AB410" s="62">
        <v>5045</v>
      </c>
      <c r="AC410" s="65" t="str">
        <f>IF(D410&lt;&gt;"",VLOOKUP(D410,LISTAS·PAPP!$I$3:$M$16,2,0),"")</f>
        <v>59</v>
      </c>
      <c r="AD410" s="51" t="str">
        <f>IF(D410&lt;&gt;"",VLOOKUP(D410,LISTAS·PAPP!$I$3:$M$16,3,0),"")</f>
        <v>ATENCIÓN_INTEGRAL_A_PERSONAS_CON_DISCAPACIDAD</v>
      </c>
      <c r="AE410" s="52" t="str">
        <f>IF(D410&lt;&gt;"",VLOOKUP(D410,LISTAS·PAPP!$I$3:$M$16,4,0),"")</f>
        <v>001</v>
      </c>
      <c r="AF410" s="51" t="str">
        <f>IF(D410&lt;&gt;"",VLOOKUP(D410,LISTAS·PAPP!$I$3:$M$16,5,0),"")</f>
        <v>AMPLIACION_DE_CAPACIDADES_DE_LAS_PERSONAS_CON_DISCAPACIDAD_Y_SUS_FAMILIAS_PARA_LA_PROMOCION_Y_EXIGIBILIDAD_DE_DERECHOS</v>
      </c>
      <c r="AG410" s="52" t="str">
        <f>IF(AH410&lt;&gt;"",VLOOKUP(AH410,LISTAS·PAPP!$O$3:$P$74,2,0),"")</f>
        <v>002</v>
      </c>
      <c r="AH410" s="58" t="s">
        <v>873</v>
      </c>
      <c r="AI410" s="60" t="s">
        <v>471</v>
      </c>
      <c r="AJ410" s="51" t="str">
        <f>IF(AI410&lt;&gt;"",VLOOKUP(AI410,LISTAS·PAPP!$X$4:$Y$80,2,0),"")</f>
        <v>NO APLICA</v>
      </c>
      <c r="AK410" s="58" t="s">
        <v>631</v>
      </c>
      <c r="AL410" s="60">
        <v>710601</v>
      </c>
      <c r="AM410" s="51" t="str">
        <f>IF(ISERROR(VLOOKUP(AL410,LISTAS·PAPP!$AD$4:$AE$334,2,0))," ",VLOOKUP(AL410,LISTAS·PAPP!$AD$4:$AE$334,2,0))</f>
        <v>Aporte Patronal</v>
      </c>
      <c r="AN410" s="63">
        <v>1498.9099999999999</v>
      </c>
      <c r="AO410" s="64">
        <v>136.26</v>
      </c>
      <c r="AP410" s="64">
        <v>136.26</v>
      </c>
      <c r="AQ410" s="64">
        <v>136.26</v>
      </c>
      <c r="AR410" s="64">
        <v>136.26</v>
      </c>
      <c r="AS410" s="64">
        <v>136.26</v>
      </c>
      <c r="AT410" s="64">
        <v>136.26</v>
      </c>
      <c r="AU410" s="64">
        <v>136.26</v>
      </c>
      <c r="AV410" s="64">
        <v>136.26</v>
      </c>
      <c r="AW410" s="64">
        <v>136.26</v>
      </c>
      <c r="AX410" s="64">
        <v>136.26</v>
      </c>
      <c r="AY410" s="64">
        <v>136.26</v>
      </c>
      <c r="AZ410" s="64">
        <v>0.05</v>
      </c>
      <c r="BA410" s="53">
        <f t="shared" si="19"/>
        <v>1498.9099999999999</v>
      </c>
      <c r="BB410" s="54" t="str">
        <f t="shared" si="20"/>
        <v>OK</v>
      </c>
      <c r="BC410" s="55" t="str">
        <f t="shared" si="21"/>
        <v xml:space="preserve">                </v>
      </c>
    </row>
    <row r="411" spans="1:55" ht="50.1" customHeight="1" x14ac:dyDescent="0.25">
      <c r="A411" s="58" t="s">
        <v>39</v>
      </c>
      <c r="B411" s="58" t="s">
        <v>45</v>
      </c>
      <c r="C411" s="58" t="s">
        <v>80</v>
      </c>
      <c r="D411" s="58" t="s">
        <v>173</v>
      </c>
      <c r="E411" s="51" t="str">
        <f>IF(C411&lt;&gt;"",VLOOKUP(MID(C411,18,5),LISTAS·PAPP!$E$4:$F$76,2,0),"")</f>
        <v>NAPO</v>
      </c>
      <c r="F411" s="58" t="s">
        <v>374</v>
      </c>
      <c r="G411" s="51" t="str">
        <f>IF(F411&lt;&gt;"",VLOOKUP(F411,LISTAS·PAPP!$R$3:$T$221,3,0),"")</f>
        <v xml:space="preserve"> </v>
      </c>
      <c r="H411" s="58" t="s">
        <v>1078</v>
      </c>
      <c r="I411" s="66" t="s">
        <v>1079</v>
      </c>
      <c r="J411" s="66" t="s">
        <v>1080</v>
      </c>
      <c r="K411" s="67">
        <v>1</v>
      </c>
      <c r="L411" s="66" t="s">
        <v>1081</v>
      </c>
      <c r="M411" s="60">
        <v>1</v>
      </c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52" t="str">
        <f>IF(A411&lt;&gt;"",IF(D411="DIRECCIÓN_DE_TRANSFERENCIAS","280 0031",VLOOKUP(C411,LISTAS·PAPP!$C$3:$D$76,2,0)),"")</f>
        <v>280 2000</v>
      </c>
      <c r="Z411" s="61">
        <v>202</v>
      </c>
      <c r="AA411" s="62">
        <v>5036</v>
      </c>
      <c r="AB411" s="62">
        <v>5045</v>
      </c>
      <c r="AC411" s="65" t="str">
        <f>IF(D411&lt;&gt;"",VLOOKUP(D411,LISTAS·PAPP!$I$3:$M$16,2,0),"")</f>
        <v>59</v>
      </c>
      <c r="AD411" s="51" t="str">
        <f>IF(D411&lt;&gt;"",VLOOKUP(D411,LISTAS·PAPP!$I$3:$M$16,3,0),"")</f>
        <v>ATENCIÓN_INTEGRAL_A_PERSONAS_CON_DISCAPACIDAD</v>
      </c>
      <c r="AE411" s="52" t="str">
        <f>IF(D411&lt;&gt;"",VLOOKUP(D411,LISTAS·PAPP!$I$3:$M$16,4,0),"")</f>
        <v>001</v>
      </c>
      <c r="AF411" s="51" t="str">
        <f>IF(D411&lt;&gt;"",VLOOKUP(D411,LISTAS·PAPP!$I$3:$M$16,5,0),"")</f>
        <v>AMPLIACION_DE_CAPACIDADES_DE_LAS_PERSONAS_CON_DISCAPACIDAD_Y_SUS_FAMILIAS_PARA_LA_PROMOCION_Y_EXIGIBILIDAD_DE_DERECHOS</v>
      </c>
      <c r="AG411" s="52" t="str">
        <f>IF(AH411&lt;&gt;"",VLOOKUP(AH411,LISTAS·PAPP!$O$3:$P$74,2,0),"")</f>
        <v>002</v>
      </c>
      <c r="AH411" s="58" t="s">
        <v>873</v>
      </c>
      <c r="AI411" s="60" t="s">
        <v>471</v>
      </c>
      <c r="AJ411" s="51" t="str">
        <f>IF(AI411&lt;&gt;"",VLOOKUP(AI411,LISTAS·PAPP!$X$4:$Y$80,2,0),"")</f>
        <v>NO APLICA</v>
      </c>
      <c r="AK411" s="58" t="s">
        <v>631</v>
      </c>
      <c r="AL411" s="60">
        <v>710602</v>
      </c>
      <c r="AM411" s="51" t="str">
        <f>IF(ISERROR(VLOOKUP(AL411,LISTAS·PAPP!$AD$4:$AE$334,2,0))," ",VLOOKUP(AL411,LISTAS·PAPP!$AD$4:$AE$334,2,0))</f>
        <v>Fondo de Reserva</v>
      </c>
      <c r="AN411" s="63">
        <v>1274.27</v>
      </c>
      <c r="AO411" s="64">
        <v>117.67</v>
      </c>
      <c r="AP411" s="64">
        <v>117.67</v>
      </c>
      <c r="AQ411" s="64">
        <v>117.67</v>
      </c>
      <c r="AR411" s="64">
        <v>117.67</v>
      </c>
      <c r="AS411" s="64">
        <v>117.67</v>
      </c>
      <c r="AT411" s="64">
        <v>117.67</v>
      </c>
      <c r="AU411" s="64">
        <v>117.67</v>
      </c>
      <c r="AV411" s="64">
        <v>117.67</v>
      </c>
      <c r="AW411" s="64">
        <v>117.67</v>
      </c>
      <c r="AX411" s="64">
        <v>117.67</v>
      </c>
      <c r="AY411" s="64">
        <v>97.57</v>
      </c>
      <c r="AZ411" s="64"/>
      <c r="BA411" s="53">
        <f t="shared" si="19"/>
        <v>1274.27</v>
      </c>
      <c r="BB411" s="54" t="str">
        <f t="shared" si="20"/>
        <v>OK</v>
      </c>
      <c r="BC411" s="55" t="str">
        <f t="shared" si="21"/>
        <v xml:space="preserve">                </v>
      </c>
    </row>
    <row r="412" spans="1:55" ht="50.1" customHeight="1" x14ac:dyDescent="0.25">
      <c r="A412" s="58" t="s">
        <v>39</v>
      </c>
      <c r="B412" s="58" t="s">
        <v>45</v>
      </c>
      <c r="C412" s="58" t="s">
        <v>82</v>
      </c>
      <c r="D412" s="58" t="s">
        <v>173</v>
      </c>
      <c r="E412" s="51" t="str">
        <f>IF(C412&lt;&gt;"",VLOOKUP(MID(C412,18,5),LISTAS·PAPP!$E$4:$F$76,2,0),"")</f>
        <v>ORELLANA</v>
      </c>
      <c r="F412" s="58" t="s">
        <v>379</v>
      </c>
      <c r="G412" s="51" t="str">
        <f>IF(F412&lt;&gt;"",VLOOKUP(F412,LISTAS·PAPP!$R$3:$T$221,3,0),"")</f>
        <v xml:space="preserve"> </v>
      </c>
      <c r="H412" s="58" t="s">
        <v>1078</v>
      </c>
      <c r="I412" s="66" t="s">
        <v>1079</v>
      </c>
      <c r="J412" s="66" t="s">
        <v>1080</v>
      </c>
      <c r="K412" s="67">
        <v>1</v>
      </c>
      <c r="L412" s="66" t="s">
        <v>1081</v>
      </c>
      <c r="M412" s="60">
        <v>1</v>
      </c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52" t="str">
        <f>IF(A412&lt;&gt;"",IF(D412="DIRECCIÓN_DE_TRANSFERENCIAS","280 0031",VLOOKUP(C412,LISTAS·PAPP!$C$3:$D$76,2,0)),"")</f>
        <v>280 2320</v>
      </c>
      <c r="Z412" s="61">
        <v>202</v>
      </c>
      <c r="AA412" s="62">
        <v>5036</v>
      </c>
      <c r="AB412" s="62">
        <v>5045</v>
      </c>
      <c r="AC412" s="65" t="str">
        <f>IF(D412&lt;&gt;"",VLOOKUP(D412,LISTAS·PAPP!$I$3:$M$16,2,0),"")</f>
        <v>59</v>
      </c>
      <c r="AD412" s="51" t="str">
        <f>IF(D412&lt;&gt;"",VLOOKUP(D412,LISTAS·PAPP!$I$3:$M$16,3,0),"")</f>
        <v>ATENCIÓN_INTEGRAL_A_PERSONAS_CON_DISCAPACIDAD</v>
      </c>
      <c r="AE412" s="52" t="str">
        <f>IF(D412&lt;&gt;"",VLOOKUP(D412,LISTAS·PAPP!$I$3:$M$16,4,0),"")</f>
        <v>001</v>
      </c>
      <c r="AF412" s="51" t="str">
        <f>IF(D412&lt;&gt;"",VLOOKUP(D412,LISTAS·PAPP!$I$3:$M$16,5,0),"")</f>
        <v>AMPLIACION_DE_CAPACIDADES_DE_LAS_PERSONAS_CON_DISCAPACIDAD_Y_SUS_FAMILIAS_PARA_LA_PROMOCION_Y_EXIGIBILIDAD_DE_DERECHOS</v>
      </c>
      <c r="AG412" s="52" t="str">
        <f>IF(AH412&lt;&gt;"",VLOOKUP(AH412,LISTAS·PAPP!$O$3:$P$74,2,0),"")</f>
        <v>002</v>
      </c>
      <c r="AH412" s="58" t="s">
        <v>873</v>
      </c>
      <c r="AI412" s="60" t="s">
        <v>471</v>
      </c>
      <c r="AJ412" s="51" t="str">
        <f>IF(AI412&lt;&gt;"",VLOOKUP(AI412,LISTAS·PAPP!$X$4:$Y$80,2,0),"")</f>
        <v>NO APLICA</v>
      </c>
      <c r="AK412" s="58" t="s">
        <v>631</v>
      </c>
      <c r="AL412" s="60">
        <v>710203</v>
      </c>
      <c r="AM412" s="51" t="str">
        <f>IF(ISERROR(VLOOKUP(AL412,LISTAS·PAPP!$AD$4:$AE$334,2,0))," ",VLOOKUP(AL412,LISTAS·PAPP!$AD$4:$AE$334,2,0))</f>
        <v>Decimo Tercer Sueldo</v>
      </c>
      <c r="AN412" s="63">
        <v>1212</v>
      </c>
      <c r="AO412" s="64">
        <v>101</v>
      </c>
      <c r="AP412" s="64">
        <v>101</v>
      </c>
      <c r="AQ412" s="64">
        <v>101</v>
      </c>
      <c r="AR412" s="64">
        <v>101</v>
      </c>
      <c r="AS412" s="64">
        <v>101</v>
      </c>
      <c r="AT412" s="64">
        <v>101</v>
      </c>
      <c r="AU412" s="64">
        <v>101</v>
      </c>
      <c r="AV412" s="64">
        <v>101</v>
      </c>
      <c r="AW412" s="64">
        <v>101</v>
      </c>
      <c r="AX412" s="64">
        <v>101</v>
      </c>
      <c r="AY412" s="64">
        <v>101</v>
      </c>
      <c r="AZ412" s="64">
        <v>101</v>
      </c>
      <c r="BA412" s="53">
        <f t="shared" si="19"/>
        <v>1212</v>
      </c>
      <c r="BB412" s="54" t="str">
        <f t="shared" si="20"/>
        <v>OK</v>
      </c>
      <c r="BC412" s="55" t="str">
        <f t="shared" si="21"/>
        <v xml:space="preserve">                </v>
      </c>
    </row>
    <row r="413" spans="1:55" ht="50.1" customHeight="1" x14ac:dyDescent="0.25">
      <c r="A413" s="58" t="s">
        <v>39</v>
      </c>
      <c r="B413" s="58" t="s">
        <v>45</v>
      </c>
      <c r="C413" s="58" t="s">
        <v>82</v>
      </c>
      <c r="D413" s="58" t="s">
        <v>173</v>
      </c>
      <c r="E413" s="51" t="str">
        <f>IF(C413&lt;&gt;"",VLOOKUP(MID(C413,18,5),LISTAS·PAPP!$E$4:$F$76,2,0),"")</f>
        <v>ORELLANA</v>
      </c>
      <c r="F413" s="58" t="s">
        <v>379</v>
      </c>
      <c r="G413" s="51" t="str">
        <f>IF(F413&lt;&gt;"",VLOOKUP(F413,LISTAS·PAPP!$R$3:$T$221,3,0),"")</f>
        <v xml:space="preserve"> </v>
      </c>
      <c r="H413" s="58" t="s">
        <v>1078</v>
      </c>
      <c r="I413" s="66" t="s">
        <v>1079</v>
      </c>
      <c r="J413" s="66" t="s">
        <v>1080</v>
      </c>
      <c r="K413" s="67">
        <v>1</v>
      </c>
      <c r="L413" s="66" t="s">
        <v>1081</v>
      </c>
      <c r="M413" s="60">
        <v>1</v>
      </c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52" t="str">
        <f>IF(A413&lt;&gt;"",IF(D413="DIRECCIÓN_DE_TRANSFERENCIAS","280 0031",VLOOKUP(C413,LISTAS·PAPP!$C$3:$D$76,2,0)),"")</f>
        <v>280 2320</v>
      </c>
      <c r="Z413" s="61">
        <v>202</v>
      </c>
      <c r="AA413" s="62">
        <v>5036</v>
      </c>
      <c r="AB413" s="62">
        <v>5045</v>
      </c>
      <c r="AC413" s="65" t="str">
        <f>IF(D413&lt;&gt;"",VLOOKUP(D413,LISTAS·PAPP!$I$3:$M$16,2,0),"")</f>
        <v>59</v>
      </c>
      <c r="AD413" s="51" t="str">
        <f>IF(D413&lt;&gt;"",VLOOKUP(D413,LISTAS·PAPP!$I$3:$M$16,3,0),"")</f>
        <v>ATENCIÓN_INTEGRAL_A_PERSONAS_CON_DISCAPACIDAD</v>
      </c>
      <c r="AE413" s="52" t="str">
        <f>IF(D413&lt;&gt;"",VLOOKUP(D413,LISTAS·PAPP!$I$3:$M$16,4,0),"")</f>
        <v>001</v>
      </c>
      <c r="AF413" s="51" t="str">
        <f>IF(D413&lt;&gt;"",VLOOKUP(D413,LISTAS·PAPP!$I$3:$M$16,5,0),"")</f>
        <v>AMPLIACION_DE_CAPACIDADES_DE_LAS_PERSONAS_CON_DISCAPACIDAD_Y_SUS_FAMILIAS_PARA_LA_PROMOCION_Y_EXIGIBILIDAD_DE_DERECHOS</v>
      </c>
      <c r="AG413" s="52" t="str">
        <f>IF(AH413&lt;&gt;"",VLOOKUP(AH413,LISTAS·PAPP!$O$3:$P$74,2,0),"")</f>
        <v>002</v>
      </c>
      <c r="AH413" s="58" t="s">
        <v>873</v>
      </c>
      <c r="AI413" s="60" t="s">
        <v>471</v>
      </c>
      <c r="AJ413" s="51" t="str">
        <f>IF(AI413&lt;&gt;"",VLOOKUP(AI413,LISTAS·PAPP!$X$4:$Y$80,2,0),"")</f>
        <v>NO APLICA</v>
      </c>
      <c r="AK413" s="58" t="s">
        <v>631</v>
      </c>
      <c r="AL413" s="60">
        <v>710204</v>
      </c>
      <c r="AM413" s="51" t="str">
        <f>IF(ISERROR(VLOOKUP(AL413,LISTAS·PAPP!$AD$4:$AE$334,2,0))," ",VLOOKUP(AL413,LISTAS·PAPP!$AD$4:$AE$334,2,0))</f>
        <v>Decimo Cuarto Sueldo</v>
      </c>
      <c r="AN413" s="63">
        <v>394</v>
      </c>
      <c r="AO413" s="64">
        <v>32.833333333333336</v>
      </c>
      <c r="AP413" s="64">
        <v>32.833333333333336</v>
      </c>
      <c r="AQ413" s="64">
        <v>32.833333333333336</v>
      </c>
      <c r="AR413" s="64">
        <v>32.833333333333336</v>
      </c>
      <c r="AS413" s="64">
        <v>32.833333333333336</v>
      </c>
      <c r="AT413" s="64">
        <v>32.833333333333336</v>
      </c>
      <c r="AU413" s="64">
        <v>32.833333333333336</v>
      </c>
      <c r="AV413" s="64">
        <v>32.833333333333336</v>
      </c>
      <c r="AW413" s="64">
        <v>32.833333333333336</v>
      </c>
      <c r="AX413" s="64">
        <v>32.833333333333336</v>
      </c>
      <c r="AY413" s="64">
        <v>32.833333333333336</v>
      </c>
      <c r="AZ413" s="64">
        <v>32.833333333333336</v>
      </c>
      <c r="BA413" s="53">
        <f t="shared" si="19"/>
        <v>393.99999999999994</v>
      </c>
      <c r="BB413" s="54" t="str">
        <f t="shared" si="20"/>
        <v>OK</v>
      </c>
      <c r="BC413" s="55" t="str">
        <f t="shared" si="21"/>
        <v xml:space="preserve">                </v>
      </c>
    </row>
    <row r="414" spans="1:55" ht="50.1" customHeight="1" x14ac:dyDescent="0.25">
      <c r="A414" s="58" t="s">
        <v>39</v>
      </c>
      <c r="B414" s="58" t="s">
        <v>45</v>
      </c>
      <c r="C414" s="58" t="s">
        <v>82</v>
      </c>
      <c r="D414" s="58" t="s">
        <v>173</v>
      </c>
      <c r="E414" s="51" t="str">
        <f>IF(C414&lt;&gt;"",VLOOKUP(MID(C414,18,5),LISTAS·PAPP!$E$4:$F$76,2,0),"")</f>
        <v>ORELLANA</v>
      </c>
      <c r="F414" s="58" t="s">
        <v>379</v>
      </c>
      <c r="G414" s="51" t="str">
        <f>IF(F414&lt;&gt;"",VLOOKUP(F414,LISTAS·PAPP!$R$3:$T$221,3,0),"")</f>
        <v xml:space="preserve"> </v>
      </c>
      <c r="H414" s="58" t="s">
        <v>1078</v>
      </c>
      <c r="I414" s="66" t="s">
        <v>1079</v>
      </c>
      <c r="J414" s="66" t="s">
        <v>1080</v>
      </c>
      <c r="K414" s="67">
        <v>1</v>
      </c>
      <c r="L414" s="66" t="s">
        <v>1081</v>
      </c>
      <c r="M414" s="60">
        <v>1</v>
      </c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52" t="str">
        <f>IF(A414&lt;&gt;"",IF(D414="DIRECCIÓN_DE_TRANSFERENCIAS","280 0031",VLOOKUP(C414,LISTAS·PAPP!$C$3:$D$76,2,0)),"")</f>
        <v>280 2320</v>
      </c>
      <c r="Z414" s="61">
        <v>202</v>
      </c>
      <c r="AA414" s="62">
        <v>5036</v>
      </c>
      <c r="AB414" s="62">
        <v>5045</v>
      </c>
      <c r="AC414" s="65" t="str">
        <f>IF(D414&lt;&gt;"",VLOOKUP(D414,LISTAS·PAPP!$I$3:$M$16,2,0),"")</f>
        <v>59</v>
      </c>
      <c r="AD414" s="51" t="str">
        <f>IF(D414&lt;&gt;"",VLOOKUP(D414,LISTAS·PAPP!$I$3:$M$16,3,0),"")</f>
        <v>ATENCIÓN_INTEGRAL_A_PERSONAS_CON_DISCAPACIDAD</v>
      </c>
      <c r="AE414" s="52" t="str">
        <f>IF(D414&lt;&gt;"",VLOOKUP(D414,LISTAS·PAPP!$I$3:$M$16,4,0),"")</f>
        <v>001</v>
      </c>
      <c r="AF414" s="51" t="str">
        <f>IF(D414&lt;&gt;"",VLOOKUP(D414,LISTAS·PAPP!$I$3:$M$16,5,0),"")</f>
        <v>AMPLIACION_DE_CAPACIDADES_DE_LAS_PERSONAS_CON_DISCAPACIDAD_Y_SUS_FAMILIAS_PARA_LA_PROMOCION_Y_EXIGIBILIDAD_DE_DERECHOS</v>
      </c>
      <c r="AG414" s="52" t="str">
        <f>IF(AH414&lt;&gt;"",VLOOKUP(AH414,LISTAS·PAPP!$O$3:$P$74,2,0),"")</f>
        <v>002</v>
      </c>
      <c r="AH414" s="58" t="s">
        <v>873</v>
      </c>
      <c r="AI414" s="60" t="s">
        <v>471</v>
      </c>
      <c r="AJ414" s="51" t="str">
        <f>IF(AI414&lt;&gt;"",VLOOKUP(AI414,LISTAS·PAPP!$X$4:$Y$80,2,0),"")</f>
        <v>NO APLICA</v>
      </c>
      <c r="AK414" s="58" t="s">
        <v>631</v>
      </c>
      <c r="AL414" s="60">
        <v>710510</v>
      </c>
      <c r="AM414" s="51" t="str">
        <f>IF(ISERROR(VLOOKUP(AL414,LISTAS·PAPP!$AD$4:$AE$334,2,0))," ",VLOOKUP(AL414,LISTAS·PAPP!$AD$4:$AE$334,2,0))</f>
        <v>Servicios Personales por Contrato</v>
      </c>
      <c r="AN414" s="63">
        <v>13332.5</v>
      </c>
      <c r="AO414" s="64">
        <v>1212</v>
      </c>
      <c r="AP414" s="64">
        <v>1212</v>
      </c>
      <c r="AQ414" s="64">
        <v>1212</v>
      </c>
      <c r="AR414" s="64">
        <v>1212</v>
      </c>
      <c r="AS414" s="64">
        <v>1212</v>
      </c>
      <c r="AT414" s="64">
        <v>1212</v>
      </c>
      <c r="AU414" s="64">
        <v>1212</v>
      </c>
      <c r="AV414" s="64">
        <v>1212</v>
      </c>
      <c r="AW414" s="64">
        <v>1212</v>
      </c>
      <c r="AX414" s="64">
        <v>1212</v>
      </c>
      <c r="AY414" s="64">
        <v>1077</v>
      </c>
      <c r="AZ414" s="64">
        <v>135.5</v>
      </c>
      <c r="BA414" s="53">
        <f t="shared" si="19"/>
        <v>13332.5</v>
      </c>
      <c r="BB414" s="54" t="str">
        <f t="shared" si="20"/>
        <v>OK</v>
      </c>
      <c r="BC414" s="55" t="str">
        <f t="shared" si="21"/>
        <v xml:space="preserve">                </v>
      </c>
    </row>
    <row r="415" spans="1:55" ht="50.1" customHeight="1" x14ac:dyDescent="0.25">
      <c r="A415" s="58" t="s">
        <v>39</v>
      </c>
      <c r="B415" s="58" t="s">
        <v>45</v>
      </c>
      <c r="C415" s="58" t="s">
        <v>82</v>
      </c>
      <c r="D415" s="58" t="s">
        <v>173</v>
      </c>
      <c r="E415" s="51" t="str">
        <f>IF(C415&lt;&gt;"",VLOOKUP(MID(C415,18,5),LISTAS·PAPP!$E$4:$F$76,2,0),"")</f>
        <v>ORELLANA</v>
      </c>
      <c r="F415" s="58" t="s">
        <v>379</v>
      </c>
      <c r="G415" s="51" t="str">
        <f>IF(F415&lt;&gt;"",VLOOKUP(F415,LISTAS·PAPP!$R$3:$T$221,3,0),"")</f>
        <v xml:space="preserve"> </v>
      </c>
      <c r="H415" s="58" t="s">
        <v>1078</v>
      </c>
      <c r="I415" s="66" t="s">
        <v>1079</v>
      </c>
      <c r="J415" s="66" t="s">
        <v>1080</v>
      </c>
      <c r="K415" s="67">
        <v>1</v>
      </c>
      <c r="L415" s="66" t="s">
        <v>1081</v>
      </c>
      <c r="M415" s="60">
        <v>1</v>
      </c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52" t="str">
        <f>IF(A415&lt;&gt;"",IF(D415="DIRECCIÓN_DE_TRANSFERENCIAS","280 0031",VLOOKUP(C415,LISTAS·PAPP!$C$3:$D$76,2,0)),"")</f>
        <v>280 2320</v>
      </c>
      <c r="Z415" s="61">
        <v>202</v>
      </c>
      <c r="AA415" s="62">
        <v>5036</v>
      </c>
      <c r="AB415" s="62">
        <v>5045</v>
      </c>
      <c r="AC415" s="65" t="str">
        <f>IF(D415&lt;&gt;"",VLOOKUP(D415,LISTAS·PAPP!$I$3:$M$16,2,0),"")</f>
        <v>59</v>
      </c>
      <c r="AD415" s="51" t="str">
        <f>IF(D415&lt;&gt;"",VLOOKUP(D415,LISTAS·PAPP!$I$3:$M$16,3,0),"")</f>
        <v>ATENCIÓN_INTEGRAL_A_PERSONAS_CON_DISCAPACIDAD</v>
      </c>
      <c r="AE415" s="52" t="str">
        <f>IF(D415&lt;&gt;"",VLOOKUP(D415,LISTAS·PAPP!$I$3:$M$16,4,0),"")</f>
        <v>001</v>
      </c>
      <c r="AF415" s="51" t="str">
        <f>IF(D415&lt;&gt;"",VLOOKUP(D415,LISTAS·PAPP!$I$3:$M$16,5,0),"")</f>
        <v>AMPLIACION_DE_CAPACIDADES_DE_LAS_PERSONAS_CON_DISCAPACIDAD_Y_SUS_FAMILIAS_PARA_LA_PROMOCION_Y_EXIGIBILIDAD_DE_DERECHOS</v>
      </c>
      <c r="AG415" s="52" t="str">
        <f>IF(AH415&lt;&gt;"",VLOOKUP(AH415,LISTAS·PAPP!$O$3:$P$74,2,0),"")</f>
        <v>002</v>
      </c>
      <c r="AH415" s="58" t="s">
        <v>873</v>
      </c>
      <c r="AI415" s="60" t="s">
        <v>471</v>
      </c>
      <c r="AJ415" s="51" t="str">
        <f>IF(AI415&lt;&gt;"",VLOOKUP(AI415,LISTAS·PAPP!$X$4:$Y$80,2,0),"")</f>
        <v>NO APLICA</v>
      </c>
      <c r="AK415" s="58" t="s">
        <v>631</v>
      </c>
      <c r="AL415" s="60">
        <v>710601</v>
      </c>
      <c r="AM415" s="51" t="str">
        <f>IF(ISERROR(VLOOKUP(AL415,LISTAS·PAPP!$AD$4:$AE$334,2,0))," ",VLOOKUP(AL415,LISTAS·PAPP!$AD$4:$AE$334,2,0))</f>
        <v>Aporte Patronal</v>
      </c>
      <c r="AN415" s="63">
        <v>1403.5</v>
      </c>
      <c r="AO415" s="64">
        <v>116.95833333333333</v>
      </c>
      <c r="AP415" s="64">
        <v>116.95833333333333</v>
      </c>
      <c r="AQ415" s="64">
        <v>116.95833333333333</v>
      </c>
      <c r="AR415" s="64">
        <v>116.95833333333333</v>
      </c>
      <c r="AS415" s="64">
        <v>116.95833333333333</v>
      </c>
      <c r="AT415" s="64">
        <v>116.95833333333333</v>
      </c>
      <c r="AU415" s="64">
        <v>116.95833333333333</v>
      </c>
      <c r="AV415" s="64">
        <v>116.95833333333333</v>
      </c>
      <c r="AW415" s="64">
        <v>116.95833333333333</v>
      </c>
      <c r="AX415" s="64">
        <v>116.95833333333333</v>
      </c>
      <c r="AY415" s="64">
        <v>116.95833333333333</v>
      </c>
      <c r="AZ415" s="64">
        <v>116.95833333333333</v>
      </c>
      <c r="BA415" s="53">
        <f t="shared" si="19"/>
        <v>1403.4999999999998</v>
      </c>
      <c r="BB415" s="54" t="str">
        <f t="shared" si="20"/>
        <v>OK</v>
      </c>
      <c r="BC415" s="55" t="str">
        <f t="shared" si="21"/>
        <v xml:space="preserve">                </v>
      </c>
    </row>
    <row r="416" spans="1:55" ht="50.1" customHeight="1" x14ac:dyDescent="0.25">
      <c r="A416" s="58" t="s">
        <v>39</v>
      </c>
      <c r="B416" s="58" t="s">
        <v>45</v>
      </c>
      <c r="C416" s="58" t="s">
        <v>82</v>
      </c>
      <c r="D416" s="58" t="s">
        <v>173</v>
      </c>
      <c r="E416" s="51" t="str">
        <f>IF(C416&lt;&gt;"",VLOOKUP(MID(C416,18,5),LISTAS·PAPP!$E$4:$F$76,2,0),"")</f>
        <v>ORELLANA</v>
      </c>
      <c r="F416" s="58" t="s">
        <v>379</v>
      </c>
      <c r="G416" s="51" t="str">
        <f>IF(F416&lt;&gt;"",VLOOKUP(F416,LISTAS·PAPP!$R$3:$T$221,3,0),"")</f>
        <v xml:space="preserve"> </v>
      </c>
      <c r="H416" s="58" t="s">
        <v>1078</v>
      </c>
      <c r="I416" s="66" t="s">
        <v>1079</v>
      </c>
      <c r="J416" s="66" t="s">
        <v>1080</v>
      </c>
      <c r="K416" s="67">
        <v>1</v>
      </c>
      <c r="L416" s="66" t="s">
        <v>1081</v>
      </c>
      <c r="M416" s="60">
        <v>1</v>
      </c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52" t="str">
        <f>IF(A416&lt;&gt;"",IF(D416="DIRECCIÓN_DE_TRANSFERENCIAS","280 0031",VLOOKUP(C416,LISTAS·PAPP!$C$3:$D$76,2,0)),"")</f>
        <v>280 2320</v>
      </c>
      <c r="Z416" s="61">
        <v>202</v>
      </c>
      <c r="AA416" s="62">
        <v>5036</v>
      </c>
      <c r="AB416" s="62">
        <v>5045</v>
      </c>
      <c r="AC416" s="65" t="str">
        <f>IF(D416&lt;&gt;"",VLOOKUP(D416,LISTAS·PAPP!$I$3:$M$16,2,0),"")</f>
        <v>59</v>
      </c>
      <c r="AD416" s="51" t="str">
        <f>IF(D416&lt;&gt;"",VLOOKUP(D416,LISTAS·PAPP!$I$3:$M$16,3,0),"")</f>
        <v>ATENCIÓN_INTEGRAL_A_PERSONAS_CON_DISCAPACIDAD</v>
      </c>
      <c r="AE416" s="52" t="str">
        <f>IF(D416&lt;&gt;"",VLOOKUP(D416,LISTAS·PAPP!$I$3:$M$16,4,0),"")</f>
        <v>001</v>
      </c>
      <c r="AF416" s="51" t="str">
        <f>IF(D416&lt;&gt;"",VLOOKUP(D416,LISTAS·PAPP!$I$3:$M$16,5,0),"")</f>
        <v>AMPLIACION_DE_CAPACIDADES_DE_LAS_PERSONAS_CON_DISCAPACIDAD_Y_SUS_FAMILIAS_PARA_LA_PROMOCION_Y_EXIGIBILIDAD_DE_DERECHOS</v>
      </c>
      <c r="AG416" s="52" t="str">
        <f>IF(AH416&lt;&gt;"",VLOOKUP(AH416,LISTAS·PAPP!$O$3:$P$74,2,0),"")</f>
        <v>002</v>
      </c>
      <c r="AH416" s="58" t="s">
        <v>873</v>
      </c>
      <c r="AI416" s="60" t="s">
        <v>471</v>
      </c>
      <c r="AJ416" s="51" t="str">
        <f>IF(AI416&lt;&gt;"",VLOOKUP(AI416,LISTAS·PAPP!$X$4:$Y$80,2,0),"")</f>
        <v>NO APLICA</v>
      </c>
      <c r="AK416" s="58" t="s">
        <v>631</v>
      </c>
      <c r="AL416" s="60">
        <v>710602</v>
      </c>
      <c r="AM416" s="51" t="str">
        <f>IF(ISERROR(VLOOKUP(AL416,LISTAS·PAPP!$AD$4:$AE$334,2,0))," ",VLOOKUP(AL416,LISTAS·PAPP!$AD$4:$AE$334,2,0))</f>
        <v>Fondo de Reserva</v>
      </c>
      <c r="AN416" s="63">
        <v>1076.5</v>
      </c>
      <c r="AO416" s="64">
        <v>101</v>
      </c>
      <c r="AP416" s="64">
        <v>101</v>
      </c>
      <c r="AQ416" s="64">
        <v>101</v>
      </c>
      <c r="AR416" s="64">
        <v>101</v>
      </c>
      <c r="AS416" s="64">
        <v>101</v>
      </c>
      <c r="AT416" s="64">
        <v>101</v>
      </c>
      <c r="AU416" s="64">
        <v>101</v>
      </c>
      <c r="AV416" s="64">
        <v>101</v>
      </c>
      <c r="AW416" s="64">
        <v>101</v>
      </c>
      <c r="AX416" s="64">
        <v>101</v>
      </c>
      <c r="AY416" s="64">
        <f>101-34.5</f>
        <v>66.5</v>
      </c>
      <c r="AZ416" s="64"/>
      <c r="BA416" s="53">
        <f t="shared" si="19"/>
        <v>1076.5</v>
      </c>
      <c r="BB416" s="54" t="str">
        <f t="shared" si="20"/>
        <v>OK</v>
      </c>
      <c r="BC416" s="55" t="str">
        <f t="shared" si="21"/>
        <v xml:space="preserve">                </v>
      </c>
    </row>
    <row r="417" spans="1:55" ht="50.1" customHeight="1" x14ac:dyDescent="0.25">
      <c r="A417" s="58" t="s">
        <v>39</v>
      </c>
      <c r="B417" s="58" t="s">
        <v>46</v>
      </c>
      <c r="C417" s="58" t="s">
        <v>88</v>
      </c>
      <c r="D417" s="58" t="s">
        <v>173</v>
      </c>
      <c r="E417" s="51" t="str">
        <f>IF(C417&lt;&gt;"",VLOOKUP(MID(C417,18,5),LISTAS·PAPP!$E$4:$F$76,2,0),"")</f>
        <v>TUNGURAHUA</v>
      </c>
      <c r="F417" s="58" t="s">
        <v>406</v>
      </c>
      <c r="G417" s="51" t="str">
        <f>IF(F417&lt;&gt;"",VLOOKUP(F417,LISTAS·PAPP!$R$3:$T$221,3,0),"")</f>
        <v xml:space="preserve"> </v>
      </c>
      <c r="H417" s="58" t="s">
        <v>1078</v>
      </c>
      <c r="I417" s="66" t="s">
        <v>1079</v>
      </c>
      <c r="J417" s="66" t="s">
        <v>1080</v>
      </c>
      <c r="K417" s="67">
        <v>1</v>
      </c>
      <c r="L417" s="66" t="s">
        <v>1081</v>
      </c>
      <c r="M417" s="60">
        <v>1</v>
      </c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52" t="str">
        <f>IF(A417&lt;&gt;"",IF(D417="DIRECCIÓN_DE_TRANSFERENCIAS","280 0031",VLOOKUP(C417,LISTAS·PAPP!$C$3:$D$76,2,0)),"")</f>
        <v>280 3000</v>
      </c>
      <c r="Z417" s="61">
        <v>202</v>
      </c>
      <c r="AA417" s="62">
        <v>5036</v>
      </c>
      <c r="AB417" s="62">
        <v>5045</v>
      </c>
      <c r="AC417" s="65" t="str">
        <f>IF(D417&lt;&gt;"",VLOOKUP(D417,LISTAS·PAPP!$I$3:$M$16,2,0),"")</f>
        <v>59</v>
      </c>
      <c r="AD417" s="51" t="str">
        <f>IF(D417&lt;&gt;"",VLOOKUP(D417,LISTAS·PAPP!$I$3:$M$16,3,0),"")</f>
        <v>ATENCIÓN_INTEGRAL_A_PERSONAS_CON_DISCAPACIDAD</v>
      </c>
      <c r="AE417" s="52" t="str">
        <f>IF(D417&lt;&gt;"",VLOOKUP(D417,LISTAS·PAPP!$I$3:$M$16,4,0),"")</f>
        <v>001</v>
      </c>
      <c r="AF417" s="51" t="str">
        <f>IF(D417&lt;&gt;"",VLOOKUP(D417,LISTAS·PAPP!$I$3:$M$16,5,0),"")</f>
        <v>AMPLIACION_DE_CAPACIDADES_DE_LAS_PERSONAS_CON_DISCAPACIDAD_Y_SUS_FAMILIAS_PARA_LA_PROMOCION_Y_EXIGIBILIDAD_DE_DERECHOS</v>
      </c>
      <c r="AG417" s="52" t="str">
        <f>IF(AH417&lt;&gt;"",VLOOKUP(AH417,LISTAS·PAPP!$O$3:$P$74,2,0),"")</f>
        <v>002</v>
      </c>
      <c r="AH417" s="58" t="s">
        <v>873</v>
      </c>
      <c r="AI417" s="60" t="s">
        <v>471</v>
      </c>
      <c r="AJ417" s="51" t="str">
        <f>IF(AI417&lt;&gt;"",VLOOKUP(AI417,LISTAS·PAPP!$X$4:$Y$80,2,0),"")</f>
        <v>NO APLICA</v>
      </c>
      <c r="AK417" s="58" t="s">
        <v>631</v>
      </c>
      <c r="AL417" s="60">
        <v>710203</v>
      </c>
      <c r="AM417" s="51" t="str">
        <f>IF(ISERROR(VLOOKUP(AL417,LISTAS·PAPP!$AD$4:$AE$334,2,0))," ",VLOOKUP(AL417,LISTAS·PAPP!$AD$4:$AE$334,2,0))</f>
        <v>Decimo Tercer Sueldo</v>
      </c>
      <c r="AN417" s="63">
        <v>1412</v>
      </c>
      <c r="AO417" s="64">
        <v>117.66666666666667</v>
      </c>
      <c r="AP417" s="64">
        <v>117.66666666666667</v>
      </c>
      <c r="AQ417" s="64">
        <v>117.66666666666667</v>
      </c>
      <c r="AR417" s="64">
        <v>117.66666666666667</v>
      </c>
      <c r="AS417" s="64">
        <v>117.66666666666667</v>
      </c>
      <c r="AT417" s="64">
        <v>117.66666666666667</v>
      </c>
      <c r="AU417" s="64">
        <v>117.66666666666667</v>
      </c>
      <c r="AV417" s="64">
        <v>117.66666666666667</v>
      </c>
      <c r="AW417" s="64">
        <v>117.66666666666667</v>
      </c>
      <c r="AX417" s="64">
        <v>117.66666666666667</v>
      </c>
      <c r="AY417" s="64">
        <v>117.66666666666667</v>
      </c>
      <c r="AZ417" s="64">
        <v>117.66666666666667</v>
      </c>
      <c r="BA417" s="53">
        <f t="shared" si="19"/>
        <v>1412.0000000000002</v>
      </c>
      <c r="BB417" s="54" t="str">
        <f t="shared" si="20"/>
        <v>OK</v>
      </c>
      <c r="BC417" s="55" t="str">
        <f t="shared" si="21"/>
        <v xml:space="preserve">                </v>
      </c>
    </row>
    <row r="418" spans="1:55" ht="50.1" customHeight="1" x14ac:dyDescent="0.25">
      <c r="A418" s="58" t="s">
        <v>39</v>
      </c>
      <c r="B418" s="58" t="s">
        <v>46</v>
      </c>
      <c r="C418" s="58" t="s">
        <v>88</v>
      </c>
      <c r="D418" s="58" t="s">
        <v>173</v>
      </c>
      <c r="E418" s="51" t="str">
        <f>IF(C418&lt;&gt;"",VLOOKUP(MID(C418,18,5),LISTAS·PAPP!$E$4:$F$76,2,0),"")</f>
        <v>TUNGURAHUA</v>
      </c>
      <c r="F418" s="58" t="s">
        <v>406</v>
      </c>
      <c r="G418" s="51" t="str">
        <f>IF(F418&lt;&gt;"",VLOOKUP(F418,LISTAS·PAPP!$R$3:$T$221,3,0),"")</f>
        <v xml:space="preserve"> </v>
      </c>
      <c r="H418" s="58" t="s">
        <v>1078</v>
      </c>
      <c r="I418" s="66" t="s">
        <v>1079</v>
      </c>
      <c r="J418" s="66" t="s">
        <v>1080</v>
      </c>
      <c r="K418" s="67">
        <v>1</v>
      </c>
      <c r="L418" s="66" t="s">
        <v>1081</v>
      </c>
      <c r="M418" s="60">
        <v>1</v>
      </c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52" t="str">
        <f>IF(A418&lt;&gt;"",IF(D418="DIRECCIÓN_DE_TRANSFERENCIAS","280 0031",VLOOKUP(C418,LISTAS·PAPP!$C$3:$D$76,2,0)),"")</f>
        <v>280 3000</v>
      </c>
      <c r="Z418" s="61">
        <v>202</v>
      </c>
      <c r="AA418" s="62">
        <v>5036</v>
      </c>
      <c r="AB418" s="62">
        <v>5045</v>
      </c>
      <c r="AC418" s="65" t="str">
        <f>IF(D418&lt;&gt;"",VLOOKUP(D418,LISTAS·PAPP!$I$3:$M$16,2,0),"")</f>
        <v>59</v>
      </c>
      <c r="AD418" s="51" t="str">
        <f>IF(D418&lt;&gt;"",VLOOKUP(D418,LISTAS·PAPP!$I$3:$M$16,3,0),"")</f>
        <v>ATENCIÓN_INTEGRAL_A_PERSONAS_CON_DISCAPACIDAD</v>
      </c>
      <c r="AE418" s="52" t="str">
        <f>IF(D418&lt;&gt;"",VLOOKUP(D418,LISTAS·PAPP!$I$3:$M$16,4,0),"")</f>
        <v>001</v>
      </c>
      <c r="AF418" s="51" t="str">
        <f>IF(D418&lt;&gt;"",VLOOKUP(D418,LISTAS·PAPP!$I$3:$M$16,5,0),"")</f>
        <v>AMPLIACION_DE_CAPACIDADES_DE_LAS_PERSONAS_CON_DISCAPACIDAD_Y_SUS_FAMILIAS_PARA_LA_PROMOCION_Y_EXIGIBILIDAD_DE_DERECHOS</v>
      </c>
      <c r="AG418" s="52" t="str">
        <f>IF(AH418&lt;&gt;"",VLOOKUP(AH418,LISTAS·PAPP!$O$3:$P$74,2,0),"")</f>
        <v>002</v>
      </c>
      <c r="AH418" s="58" t="s">
        <v>873</v>
      </c>
      <c r="AI418" s="60" t="s">
        <v>471</v>
      </c>
      <c r="AJ418" s="51" t="str">
        <f>IF(AI418&lt;&gt;"",VLOOKUP(AI418,LISTAS·PAPP!$X$4:$Y$80,2,0),"")</f>
        <v>NO APLICA</v>
      </c>
      <c r="AK418" s="58" t="s">
        <v>631</v>
      </c>
      <c r="AL418" s="60">
        <v>710204</v>
      </c>
      <c r="AM418" s="51" t="str">
        <f>IF(ISERROR(VLOOKUP(AL418,LISTAS·PAPP!$AD$4:$AE$334,2,0))," ",VLOOKUP(AL418,LISTAS·PAPP!$AD$4:$AE$334,2,0))</f>
        <v>Decimo Cuarto Sueldo</v>
      </c>
      <c r="AN418" s="63">
        <v>394</v>
      </c>
      <c r="AO418" s="64">
        <v>32.833333333333336</v>
      </c>
      <c r="AP418" s="64">
        <v>32.833333333333336</v>
      </c>
      <c r="AQ418" s="64">
        <v>32.833333333333336</v>
      </c>
      <c r="AR418" s="64">
        <v>32.833333333333336</v>
      </c>
      <c r="AS418" s="64">
        <v>32.833333333333336</v>
      </c>
      <c r="AT418" s="64">
        <v>32.833333333333336</v>
      </c>
      <c r="AU418" s="64">
        <v>32.833333333333336</v>
      </c>
      <c r="AV418" s="64">
        <v>32.833333333333336</v>
      </c>
      <c r="AW418" s="64">
        <v>32.833333333333336</v>
      </c>
      <c r="AX418" s="64">
        <v>32.833333333333336</v>
      </c>
      <c r="AY418" s="64">
        <v>32.833333333333336</v>
      </c>
      <c r="AZ418" s="64">
        <v>32.833333333333336</v>
      </c>
      <c r="BA418" s="53">
        <f t="shared" si="19"/>
        <v>393.99999999999994</v>
      </c>
      <c r="BB418" s="54" t="str">
        <f t="shared" si="20"/>
        <v>OK</v>
      </c>
      <c r="BC418" s="55" t="str">
        <f t="shared" si="21"/>
        <v xml:space="preserve">                </v>
      </c>
    </row>
    <row r="419" spans="1:55" ht="50.1" customHeight="1" x14ac:dyDescent="0.25">
      <c r="A419" s="58" t="s">
        <v>39</v>
      </c>
      <c r="B419" s="58" t="s">
        <v>46</v>
      </c>
      <c r="C419" s="58" t="s">
        <v>88</v>
      </c>
      <c r="D419" s="58" t="s">
        <v>173</v>
      </c>
      <c r="E419" s="51" t="str">
        <f>IF(C419&lt;&gt;"",VLOOKUP(MID(C419,18,5),LISTAS·PAPP!$E$4:$F$76,2,0),"")</f>
        <v>TUNGURAHUA</v>
      </c>
      <c r="F419" s="58" t="s">
        <v>406</v>
      </c>
      <c r="G419" s="51" t="str">
        <f>IF(F419&lt;&gt;"",VLOOKUP(F419,LISTAS·PAPP!$R$3:$T$221,3,0),"")</f>
        <v xml:space="preserve"> </v>
      </c>
      <c r="H419" s="58" t="s">
        <v>1078</v>
      </c>
      <c r="I419" s="66" t="s">
        <v>1079</v>
      </c>
      <c r="J419" s="66" t="s">
        <v>1080</v>
      </c>
      <c r="K419" s="67">
        <v>1</v>
      </c>
      <c r="L419" s="66" t="s">
        <v>1081</v>
      </c>
      <c r="M419" s="60">
        <v>1</v>
      </c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52" t="str">
        <f>IF(A419&lt;&gt;"",IF(D419="DIRECCIÓN_DE_TRANSFERENCIAS","280 0031",VLOOKUP(C419,LISTAS·PAPP!$C$3:$D$76,2,0)),"")</f>
        <v>280 3000</v>
      </c>
      <c r="Z419" s="61">
        <v>202</v>
      </c>
      <c r="AA419" s="62">
        <v>5036</v>
      </c>
      <c r="AB419" s="62">
        <v>5045</v>
      </c>
      <c r="AC419" s="65" t="str">
        <f>IF(D419&lt;&gt;"",VLOOKUP(D419,LISTAS·PAPP!$I$3:$M$16,2,0),"")</f>
        <v>59</v>
      </c>
      <c r="AD419" s="51" t="str">
        <f>IF(D419&lt;&gt;"",VLOOKUP(D419,LISTAS·PAPP!$I$3:$M$16,3,0),"")</f>
        <v>ATENCIÓN_INTEGRAL_A_PERSONAS_CON_DISCAPACIDAD</v>
      </c>
      <c r="AE419" s="52" t="str">
        <f>IF(D419&lt;&gt;"",VLOOKUP(D419,LISTAS·PAPP!$I$3:$M$16,4,0),"")</f>
        <v>001</v>
      </c>
      <c r="AF419" s="51" t="str">
        <f>IF(D419&lt;&gt;"",VLOOKUP(D419,LISTAS·PAPP!$I$3:$M$16,5,0),"")</f>
        <v>AMPLIACION_DE_CAPACIDADES_DE_LAS_PERSONAS_CON_DISCAPACIDAD_Y_SUS_FAMILIAS_PARA_LA_PROMOCION_Y_EXIGIBILIDAD_DE_DERECHOS</v>
      </c>
      <c r="AG419" s="52" t="str">
        <f>IF(AH419&lt;&gt;"",VLOOKUP(AH419,LISTAS·PAPP!$O$3:$P$74,2,0),"")</f>
        <v>002</v>
      </c>
      <c r="AH419" s="58" t="s">
        <v>873</v>
      </c>
      <c r="AI419" s="60" t="s">
        <v>471</v>
      </c>
      <c r="AJ419" s="51" t="str">
        <f>IF(AI419&lt;&gt;"",VLOOKUP(AI419,LISTAS·PAPP!$X$4:$Y$80,2,0),"")</f>
        <v>NO APLICA</v>
      </c>
      <c r="AK419" s="58" t="s">
        <v>631</v>
      </c>
      <c r="AL419" s="60">
        <v>710510</v>
      </c>
      <c r="AM419" s="51" t="str">
        <f>IF(ISERROR(VLOOKUP(AL419,LISTAS·PAPP!$AD$4:$AE$334,2,0))," ",VLOOKUP(AL419,LISTAS·PAPP!$AD$4:$AE$334,2,0))</f>
        <v>Servicios Personales por Contrato</v>
      </c>
      <c r="AN419" s="63">
        <v>16944</v>
      </c>
      <c r="AO419" s="64">
        <v>1412</v>
      </c>
      <c r="AP419" s="64">
        <v>1412</v>
      </c>
      <c r="AQ419" s="64">
        <v>1412</v>
      </c>
      <c r="AR419" s="64">
        <v>1412</v>
      </c>
      <c r="AS419" s="64">
        <v>1412</v>
      </c>
      <c r="AT419" s="64">
        <v>1412</v>
      </c>
      <c r="AU419" s="64">
        <v>1412</v>
      </c>
      <c r="AV419" s="64">
        <v>1412</v>
      </c>
      <c r="AW419" s="64">
        <v>1412</v>
      </c>
      <c r="AX419" s="64">
        <v>1412</v>
      </c>
      <c r="AY419" s="64">
        <v>1412</v>
      </c>
      <c r="AZ419" s="64">
        <v>1412</v>
      </c>
      <c r="BA419" s="53">
        <f t="shared" si="19"/>
        <v>16944</v>
      </c>
      <c r="BB419" s="54" t="str">
        <f t="shared" si="20"/>
        <v>OK</v>
      </c>
      <c r="BC419" s="55" t="str">
        <f t="shared" si="21"/>
        <v xml:space="preserve">                </v>
      </c>
    </row>
    <row r="420" spans="1:55" ht="50.1" customHeight="1" x14ac:dyDescent="0.25">
      <c r="A420" s="58" t="s">
        <v>39</v>
      </c>
      <c r="B420" s="58" t="s">
        <v>46</v>
      </c>
      <c r="C420" s="58" t="s">
        <v>88</v>
      </c>
      <c r="D420" s="58" t="s">
        <v>173</v>
      </c>
      <c r="E420" s="51" t="str">
        <f>IF(C420&lt;&gt;"",VLOOKUP(MID(C420,18,5),LISTAS·PAPP!$E$4:$F$76,2,0),"")</f>
        <v>TUNGURAHUA</v>
      </c>
      <c r="F420" s="58" t="s">
        <v>406</v>
      </c>
      <c r="G420" s="51" t="str">
        <f>IF(F420&lt;&gt;"",VLOOKUP(F420,LISTAS·PAPP!$R$3:$T$221,3,0),"")</f>
        <v xml:space="preserve"> </v>
      </c>
      <c r="H420" s="58" t="s">
        <v>1078</v>
      </c>
      <c r="I420" s="66" t="s">
        <v>1079</v>
      </c>
      <c r="J420" s="66" t="s">
        <v>1080</v>
      </c>
      <c r="K420" s="67">
        <v>1</v>
      </c>
      <c r="L420" s="66" t="s">
        <v>1081</v>
      </c>
      <c r="M420" s="60">
        <v>1</v>
      </c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52" t="str">
        <f>IF(A420&lt;&gt;"",IF(D420="DIRECCIÓN_DE_TRANSFERENCIAS","280 0031",VLOOKUP(C420,LISTAS·PAPP!$C$3:$D$76,2,0)),"")</f>
        <v>280 3000</v>
      </c>
      <c r="Z420" s="61">
        <v>202</v>
      </c>
      <c r="AA420" s="62">
        <v>5036</v>
      </c>
      <c r="AB420" s="62">
        <v>5045</v>
      </c>
      <c r="AC420" s="65" t="str">
        <f>IF(D420&lt;&gt;"",VLOOKUP(D420,LISTAS·PAPP!$I$3:$M$16,2,0),"")</f>
        <v>59</v>
      </c>
      <c r="AD420" s="51" t="str">
        <f>IF(D420&lt;&gt;"",VLOOKUP(D420,LISTAS·PAPP!$I$3:$M$16,3,0),"")</f>
        <v>ATENCIÓN_INTEGRAL_A_PERSONAS_CON_DISCAPACIDAD</v>
      </c>
      <c r="AE420" s="52" t="str">
        <f>IF(D420&lt;&gt;"",VLOOKUP(D420,LISTAS·PAPP!$I$3:$M$16,4,0),"")</f>
        <v>001</v>
      </c>
      <c r="AF420" s="51" t="str">
        <f>IF(D420&lt;&gt;"",VLOOKUP(D420,LISTAS·PAPP!$I$3:$M$16,5,0),"")</f>
        <v>AMPLIACION_DE_CAPACIDADES_DE_LAS_PERSONAS_CON_DISCAPACIDAD_Y_SUS_FAMILIAS_PARA_LA_PROMOCION_Y_EXIGIBILIDAD_DE_DERECHOS</v>
      </c>
      <c r="AG420" s="52" t="str">
        <f>IF(AH420&lt;&gt;"",VLOOKUP(AH420,LISTAS·PAPP!$O$3:$P$74,2,0),"")</f>
        <v>002</v>
      </c>
      <c r="AH420" s="58" t="s">
        <v>873</v>
      </c>
      <c r="AI420" s="60" t="s">
        <v>471</v>
      </c>
      <c r="AJ420" s="51" t="str">
        <f>IF(AI420&lt;&gt;"",VLOOKUP(AI420,LISTAS·PAPP!$X$4:$Y$80,2,0),"")</f>
        <v>NO APLICA</v>
      </c>
      <c r="AK420" s="58" t="s">
        <v>631</v>
      </c>
      <c r="AL420" s="60">
        <v>710601</v>
      </c>
      <c r="AM420" s="51" t="str">
        <f>IF(ISERROR(VLOOKUP(AL420,LISTAS·PAPP!$AD$4:$AE$334,2,0))," ",VLOOKUP(AL420,LISTAS·PAPP!$AD$4:$AE$334,2,0))</f>
        <v>Aporte Patronal</v>
      </c>
      <c r="AN420" s="63">
        <v>1635.1</v>
      </c>
      <c r="AO420" s="64">
        <v>136.25833333333333</v>
      </c>
      <c r="AP420" s="64">
        <v>136.25833333333333</v>
      </c>
      <c r="AQ420" s="64">
        <v>136.25833333333333</v>
      </c>
      <c r="AR420" s="64">
        <v>136.25833333333333</v>
      </c>
      <c r="AS420" s="64">
        <v>136.25833333333333</v>
      </c>
      <c r="AT420" s="64">
        <v>136.25833333333333</v>
      </c>
      <c r="AU420" s="64">
        <v>136.25833333333333</v>
      </c>
      <c r="AV420" s="64">
        <v>136.25833333333333</v>
      </c>
      <c r="AW420" s="64">
        <v>136.25833333333333</v>
      </c>
      <c r="AX420" s="64">
        <v>136.25833333333333</v>
      </c>
      <c r="AY420" s="64">
        <v>136.25833333333333</v>
      </c>
      <c r="AZ420" s="64">
        <v>136.25833333333333</v>
      </c>
      <c r="BA420" s="53">
        <f t="shared" si="19"/>
        <v>1635.0999999999995</v>
      </c>
      <c r="BB420" s="54" t="str">
        <f t="shared" si="20"/>
        <v>OK</v>
      </c>
      <c r="BC420" s="55" t="str">
        <f t="shared" si="21"/>
        <v xml:space="preserve">                </v>
      </c>
    </row>
    <row r="421" spans="1:55" ht="50.1" customHeight="1" x14ac:dyDescent="0.25">
      <c r="A421" s="58" t="s">
        <v>39</v>
      </c>
      <c r="B421" s="58" t="s">
        <v>46</v>
      </c>
      <c r="C421" s="58" t="s">
        <v>88</v>
      </c>
      <c r="D421" s="58" t="s">
        <v>173</v>
      </c>
      <c r="E421" s="51" t="str">
        <f>IF(C421&lt;&gt;"",VLOOKUP(MID(C421,18,5),LISTAS·PAPP!$E$4:$F$76,2,0),"")</f>
        <v>TUNGURAHUA</v>
      </c>
      <c r="F421" s="58" t="s">
        <v>406</v>
      </c>
      <c r="G421" s="51" t="str">
        <f>IF(F421&lt;&gt;"",VLOOKUP(F421,LISTAS·PAPP!$R$3:$T$221,3,0),"")</f>
        <v xml:space="preserve"> </v>
      </c>
      <c r="H421" s="58" t="s">
        <v>1078</v>
      </c>
      <c r="I421" s="66" t="s">
        <v>1079</v>
      </c>
      <c r="J421" s="66" t="s">
        <v>1080</v>
      </c>
      <c r="K421" s="67">
        <v>1</v>
      </c>
      <c r="L421" s="66" t="s">
        <v>1081</v>
      </c>
      <c r="M421" s="60">
        <v>1</v>
      </c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52" t="str">
        <f>IF(A421&lt;&gt;"",IF(D421="DIRECCIÓN_DE_TRANSFERENCIAS","280 0031",VLOOKUP(C421,LISTAS·PAPP!$C$3:$D$76,2,0)),"")</f>
        <v>280 3000</v>
      </c>
      <c r="Z421" s="61">
        <v>202</v>
      </c>
      <c r="AA421" s="62">
        <v>5036</v>
      </c>
      <c r="AB421" s="62">
        <v>5045</v>
      </c>
      <c r="AC421" s="65" t="str">
        <f>IF(D421&lt;&gt;"",VLOOKUP(D421,LISTAS·PAPP!$I$3:$M$16,2,0),"")</f>
        <v>59</v>
      </c>
      <c r="AD421" s="51" t="str">
        <f>IF(D421&lt;&gt;"",VLOOKUP(D421,LISTAS·PAPP!$I$3:$M$16,3,0),"")</f>
        <v>ATENCIÓN_INTEGRAL_A_PERSONAS_CON_DISCAPACIDAD</v>
      </c>
      <c r="AE421" s="52" t="str">
        <f>IF(D421&lt;&gt;"",VLOOKUP(D421,LISTAS·PAPP!$I$3:$M$16,4,0),"")</f>
        <v>001</v>
      </c>
      <c r="AF421" s="51" t="str">
        <f>IF(D421&lt;&gt;"",VLOOKUP(D421,LISTAS·PAPP!$I$3:$M$16,5,0),"")</f>
        <v>AMPLIACION_DE_CAPACIDADES_DE_LAS_PERSONAS_CON_DISCAPACIDAD_Y_SUS_FAMILIAS_PARA_LA_PROMOCION_Y_EXIGIBILIDAD_DE_DERECHOS</v>
      </c>
      <c r="AG421" s="52" t="str">
        <f>IF(AH421&lt;&gt;"",VLOOKUP(AH421,LISTAS·PAPP!$O$3:$P$74,2,0),"")</f>
        <v>002</v>
      </c>
      <c r="AH421" s="58" t="s">
        <v>873</v>
      </c>
      <c r="AI421" s="60" t="s">
        <v>471</v>
      </c>
      <c r="AJ421" s="51" t="str">
        <f>IF(AI421&lt;&gt;"",VLOOKUP(AI421,LISTAS·PAPP!$X$4:$Y$80,2,0),"")</f>
        <v>NO APLICA</v>
      </c>
      <c r="AK421" s="58" t="s">
        <v>631</v>
      </c>
      <c r="AL421" s="60">
        <v>710602</v>
      </c>
      <c r="AM421" s="51" t="str">
        <f>IF(ISERROR(VLOOKUP(AL421,LISTAS·PAPP!$AD$4:$AE$334,2,0))," ",VLOOKUP(AL421,LISTAS·PAPP!$AD$4:$AE$334,2,0))</f>
        <v>Fondo de Reserva</v>
      </c>
      <c r="AN421" s="63">
        <v>1412</v>
      </c>
      <c r="AO421" s="64">
        <v>117.66666666666667</v>
      </c>
      <c r="AP421" s="64">
        <v>117.66666666666667</v>
      </c>
      <c r="AQ421" s="64">
        <v>117.66666666666667</v>
      </c>
      <c r="AR421" s="64">
        <v>117.66666666666667</v>
      </c>
      <c r="AS421" s="64">
        <v>117.66666666666667</v>
      </c>
      <c r="AT421" s="64">
        <v>117.66666666666667</v>
      </c>
      <c r="AU421" s="64">
        <v>117.66666666666667</v>
      </c>
      <c r="AV421" s="64">
        <v>117.66666666666667</v>
      </c>
      <c r="AW421" s="64">
        <v>117.66666666666667</v>
      </c>
      <c r="AX421" s="64">
        <v>117.66666666666667</v>
      </c>
      <c r="AY421" s="64">
        <v>117.66666666666667</v>
      </c>
      <c r="AZ421" s="64">
        <v>117.66666666666667</v>
      </c>
      <c r="BA421" s="53">
        <f t="shared" si="19"/>
        <v>1412.0000000000002</v>
      </c>
      <c r="BB421" s="54" t="str">
        <f t="shared" si="20"/>
        <v>OK</v>
      </c>
      <c r="BC421" s="55" t="str">
        <f t="shared" si="21"/>
        <v xml:space="preserve">                </v>
      </c>
    </row>
    <row r="422" spans="1:55" ht="50.1" customHeight="1" x14ac:dyDescent="0.25">
      <c r="A422" s="58" t="s">
        <v>39</v>
      </c>
      <c r="B422" s="58" t="s">
        <v>47</v>
      </c>
      <c r="C422" s="58" t="s">
        <v>98</v>
      </c>
      <c r="D422" s="58" t="s">
        <v>173</v>
      </c>
      <c r="E422" s="51" t="str">
        <f>IF(C422&lt;&gt;"",VLOOKUP(MID(C422,18,5),LISTAS·PAPP!$E$4:$F$76,2,0),"")</f>
        <v>MANABÍ</v>
      </c>
      <c r="F422" s="58" t="s">
        <v>342</v>
      </c>
      <c r="G422" s="51" t="str">
        <f>IF(F422&lt;&gt;"",VLOOKUP(F422,LISTAS·PAPP!$R$3:$T$221,3,0),"")</f>
        <v xml:space="preserve"> </v>
      </c>
      <c r="H422" s="58" t="s">
        <v>1078</v>
      </c>
      <c r="I422" s="66" t="s">
        <v>1079</v>
      </c>
      <c r="J422" s="66" t="s">
        <v>1080</v>
      </c>
      <c r="K422" s="67">
        <v>1</v>
      </c>
      <c r="L422" s="66" t="s">
        <v>1081</v>
      </c>
      <c r="M422" s="60">
        <v>1</v>
      </c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52" t="str">
        <f>IF(A422&lt;&gt;"",IF(D422="DIRECCIÓN_DE_TRANSFERENCIAS","280 0031",VLOOKUP(C422,LISTAS·PAPP!$C$3:$D$76,2,0)),"")</f>
        <v>280 4000</v>
      </c>
      <c r="Z422" s="61">
        <v>202</v>
      </c>
      <c r="AA422" s="62">
        <v>5036</v>
      </c>
      <c r="AB422" s="62">
        <v>5045</v>
      </c>
      <c r="AC422" s="65" t="str">
        <f>IF(D422&lt;&gt;"",VLOOKUP(D422,LISTAS·PAPP!$I$3:$M$16,2,0),"")</f>
        <v>59</v>
      </c>
      <c r="AD422" s="51" t="str">
        <f>IF(D422&lt;&gt;"",VLOOKUP(D422,LISTAS·PAPP!$I$3:$M$16,3,0),"")</f>
        <v>ATENCIÓN_INTEGRAL_A_PERSONAS_CON_DISCAPACIDAD</v>
      </c>
      <c r="AE422" s="52" t="str">
        <f>IF(D422&lt;&gt;"",VLOOKUP(D422,LISTAS·PAPP!$I$3:$M$16,4,0),"")</f>
        <v>001</v>
      </c>
      <c r="AF422" s="51" t="str">
        <f>IF(D422&lt;&gt;"",VLOOKUP(D422,LISTAS·PAPP!$I$3:$M$16,5,0),"")</f>
        <v>AMPLIACION_DE_CAPACIDADES_DE_LAS_PERSONAS_CON_DISCAPACIDAD_Y_SUS_FAMILIAS_PARA_LA_PROMOCION_Y_EXIGIBILIDAD_DE_DERECHOS</v>
      </c>
      <c r="AG422" s="52" t="str">
        <f>IF(AH422&lt;&gt;"",VLOOKUP(AH422,LISTAS·PAPP!$O$3:$P$74,2,0),"")</f>
        <v>002</v>
      </c>
      <c r="AH422" s="58" t="s">
        <v>873</v>
      </c>
      <c r="AI422" s="60" t="s">
        <v>471</v>
      </c>
      <c r="AJ422" s="51" t="str">
        <f>IF(AI422&lt;&gt;"",VLOOKUP(AI422,LISTAS·PAPP!$X$4:$Y$80,2,0),"")</f>
        <v>NO APLICA</v>
      </c>
      <c r="AK422" s="58" t="s">
        <v>631</v>
      </c>
      <c r="AL422" s="60">
        <v>710203</v>
      </c>
      <c r="AM422" s="51" t="str">
        <f>IF(ISERROR(VLOOKUP(AL422,LISTAS·PAPP!$AD$4:$AE$334,2,0))," ",VLOOKUP(AL422,LISTAS·PAPP!$AD$4:$AE$334,2,0))</f>
        <v>Decimo Tercer Sueldo</v>
      </c>
      <c r="AN422" s="63">
        <v>1412</v>
      </c>
      <c r="AO422" s="64">
        <v>117.66666666666667</v>
      </c>
      <c r="AP422" s="64">
        <v>117.66666666666667</v>
      </c>
      <c r="AQ422" s="64">
        <v>117.66666666666667</v>
      </c>
      <c r="AR422" s="64">
        <v>117.66666666666667</v>
      </c>
      <c r="AS422" s="64">
        <v>117.66666666666667</v>
      </c>
      <c r="AT422" s="64">
        <v>117.66666666666667</v>
      </c>
      <c r="AU422" s="64">
        <v>117.66666666666667</v>
      </c>
      <c r="AV422" s="64">
        <v>117.66666666666667</v>
      </c>
      <c r="AW422" s="64">
        <v>117.66666666666667</v>
      </c>
      <c r="AX422" s="64">
        <v>117.66666666666667</v>
      </c>
      <c r="AY422" s="64">
        <v>117.66666666666667</v>
      </c>
      <c r="AZ422" s="64">
        <v>117.66666666666667</v>
      </c>
      <c r="BA422" s="53">
        <f t="shared" si="19"/>
        <v>1412.0000000000002</v>
      </c>
      <c r="BB422" s="54" t="str">
        <f t="shared" si="20"/>
        <v>OK</v>
      </c>
      <c r="BC422" s="55" t="str">
        <f t="shared" si="21"/>
        <v xml:space="preserve">                </v>
      </c>
    </row>
    <row r="423" spans="1:55" ht="50.1" customHeight="1" x14ac:dyDescent="0.25">
      <c r="A423" s="58" t="s">
        <v>39</v>
      </c>
      <c r="B423" s="58" t="s">
        <v>47</v>
      </c>
      <c r="C423" s="58" t="s">
        <v>98</v>
      </c>
      <c r="D423" s="58" t="s">
        <v>173</v>
      </c>
      <c r="E423" s="51" t="str">
        <f>IF(C423&lt;&gt;"",VLOOKUP(MID(C423,18,5),LISTAS·PAPP!$E$4:$F$76,2,0),"")</f>
        <v>MANABÍ</v>
      </c>
      <c r="F423" s="58" t="s">
        <v>342</v>
      </c>
      <c r="G423" s="51" t="str">
        <f>IF(F423&lt;&gt;"",VLOOKUP(F423,LISTAS·PAPP!$R$3:$T$221,3,0),"")</f>
        <v xml:space="preserve"> </v>
      </c>
      <c r="H423" s="58" t="s">
        <v>1078</v>
      </c>
      <c r="I423" s="66" t="s">
        <v>1079</v>
      </c>
      <c r="J423" s="66" t="s">
        <v>1080</v>
      </c>
      <c r="K423" s="67">
        <v>1</v>
      </c>
      <c r="L423" s="66" t="s">
        <v>1081</v>
      </c>
      <c r="M423" s="60">
        <v>1</v>
      </c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52" t="str">
        <f>IF(A423&lt;&gt;"",IF(D423="DIRECCIÓN_DE_TRANSFERENCIAS","280 0031",VLOOKUP(C423,LISTAS·PAPP!$C$3:$D$76,2,0)),"")</f>
        <v>280 4000</v>
      </c>
      <c r="Z423" s="61">
        <v>202</v>
      </c>
      <c r="AA423" s="62">
        <v>5036</v>
      </c>
      <c r="AB423" s="62">
        <v>5045</v>
      </c>
      <c r="AC423" s="65" t="str">
        <f>IF(D423&lt;&gt;"",VLOOKUP(D423,LISTAS·PAPP!$I$3:$M$16,2,0),"")</f>
        <v>59</v>
      </c>
      <c r="AD423" s="51" t="str">
        <f>IF(D423&lt;&gt;"",VLOOKUP(D423,LISTAS·PAPP!$I$3:$M$16,3,0),"")</f>
        <v>ATENCIÓN_INTEGRAL_A_PERSONAS_CON_DISCAPACIDAD</v>
      </c>
      <c r="AE423" s="52" t="str">
        <f>IF(D423&lt;&gt;"",VLOOKUP(D423,LISTAS·PAPP!$I$3:$M$16,4,0),"")</f>
        <v>001</v>
      </c>
      <c r="AF423" s="51" t="str">
        <f>IF(D423&lt;&gt;"",VLOOKUP(D423,LISTAS·PAPP!$I$3:$M$16,5,0),"")</f>
        <v>AMPLIACION_DE_CAPACIDADES_DE_LAS_PERSONAS_CON_DISCAPACIDAD_Y_SUS_FAMILIAS_PARA_LA_PROMOCION_Y_EXIGIBILIDAD_DE_DERECHOS</v>
      </c>
      <c r="AG423" s="52" t="str">
        <f>IF(AH423&lt;&gt;"",VLOOKUP(AH423,LISTAS·PAPP!$O$3:$P$74,2,0),"")</f>
        <v>002</v>
      </c>
      <c r="AH423" s="58" t="s">
        <v>873</v>
      </c>
      <c r="AI423" s="60" t="s">
        <v>471</v>
      </c>
      <c r="AJ423" s="51" t="str">
        <f>IF(AI423&lt;&gt;"",VLOOKUP(AI423,LISTAS·PAPP!$X$4:$Y$80,2,0),"")</f>
        <v>NO APLICA</v>
      </c>
      <c r="AK423" s="58" t="s">
        <v>631</v>
      </c>
      <c r="AL423" s="60">
        <v>710204</v>
      </c>
      <c r="AM423" s="51" t="str">
        <f>IF(ISERROR(VLOOKUP(AL423,LISTAS·PAPP!$AD$4:$AE$334,2,0))," ",VLOOKUP(AL423,LISTAS·PAPP!$AD$4:$AE$334,2,0))</f>
        <v>Decimo Cuarto Sueldo</v>
      </c>
      <c r="AN423" s="63">
        <v>394</v>
      </c>
      <c r="AO423" s="64">
        <v>32.833333333333336</v>
      </c>
      <c r="AP423" s="64">
        <v>32.833333333333336</v>
      </c>
      <c r="AQ423" s="64">
        <v>32.833333333333336</v>
      </c>
      <c r="AR423" s="64">
        <v>32.833333333333336</v>
      </c>
      <c r="AS423" s="64">
        <v>32.833333333333336</v>
      </c>
      <c r="AT423" s="64">
        <v>32.833333333333336</v>
      </c>
      <c r="AU423" s="64">
        <v>32.833333333333336</v>
      </c>
      <c r="AV423" s="64">
        <v>32.833333333333336</v>
      </c>
      <c r="AW423" s="64">
        <v>32.833333333333336</v>
      </c>
      <c r="AX423" s="64">
        <v>32.833333333333336</v>
      </c>
      <c r="AY423" s="64">
        <v>32.833333333333336</v>
      </c>
      <c r="AZ423" s="64">
        <v>32.833333333333336</v>
      </c>
      <c r="BA423" s="53">
        <f t="shared" si="19"/>
        <v>393.99999999999994</v>
      </c>
      <c r="BB423" s="54" t="str">
        <f t="shared" si="20"/>
        <v>OK</v>
      </c>
      <c r="BC423" s="55" t="str">
        <f t="shared" si="21"/>
        <v xml:space="preserve">                </v>
      </c>
    </row>
    <row r="424" spans="1:55" ht="50.1" customHeight="1" x14ac:dyDescent="0.25">
      <c r="A424" s="58" t="s">
        <v>39</v>
      </c>
      <c r="B424" s="58" t="s">
        <v>47</v>
      </c>
      <c r="C424" s="58" t="s">
        <v>98</v>
      </c>
      <c r="D424" s="58" t="s">
        <v>173</v>
      </c>
      <c r="E424" s="51" t="str">
        <f>IF(C424&lt;&gt;"",VLOOKUP(MID(C424,18,5),LISTAS·PAPP!$E$4:$F$76,2,0),"")</f>
        <v>MANABÍ</v>
      </c>
      <c r="F424" s="58" t="s">
        <v>342</v>
      </c>
      <c r="G424" s="51" t="str">
        <f>IF(F424&lt;&gt;"",VLOOKUP(F424,LISTAS·PAPP!$R$3:$T$221,3,0),"")</f>
        <v xml:space="preserve"> </v>
      </c>
      <c r="H424" s="58" t="s">
        <v>1078</v>
      </c>
      <c r="I424" s="66" t="s">
        <v>1079</v>
      </c>
      <c r="J424" s="66" t="s">
        <v>1080</v>
      </c>
      <c r="K424" s="67">
        <v>1</v>
      </c>
      <c r="L424" s="66" t="s">
        <v>1081</v>
      </c>
      <c r="M424" s="60">
        <v>1</v>
      </c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52" t="str">
        <f>IF(A424&lt;&gt;"",IF(D424="DIRECCIÓN_DE_TRANSFERENCIAS","280 0031",VLOOKUP(C424,LISTAS·PAPP!$C$3:$D$76,2,0)),"")</f>
        <v>280 4000</v>
      </c>
      <c r="Z424" s="61">
        <v>202</v>
      </c>
      <c r="AA424" s="62">
        <v>5036</v>
      </c>
      <c r="AB424" s="62">
        <v>5045</v>
      </c>
      <c r="AC424" s="65" t="str">
        <f>IF(D424&lt;&gt;"",VLOOKUP(D424,LISTAS·PAPP!$I$3:$M$16,2,0),"")</f>
        <v>59</v>
      </c>
      <c r="AD424" s="51" t="str">
        <f>IF(D424&lt;&gt;"",VLOOKUP(D424,LISTAS·PAPP!$I$3:$M$16,3,0),"")</f>
        <v>ATENCIÓN_INTEGRAL_A_PERSONAS_CON_DISCAPACIDAD</v>
      </c>
      <c r="AE424" s="52" t="str">
        <f>IF(D424&lt;&gt;"",VLOOKUP(D424,LISTAS·PAPP!$I$3:$M$16,4,0),"")</f>
        <v>001</v>
      </c>
      <c r="AF424" s="51" t="str">
        <f>IF(D424&lt;&gt;"",VLOOKUP(D424,LISTAS·PAPP!$I$3:$M$16,5,0),"")</f>
        <v>AMPLIACION_DE_CAPACIDADES_DE_LAS_PERSONAS_CON_DISCAPACIDAD_Y_SUS_FAMILIAS_PARA_LA_PROMOCION_Y_EXIGIBILIDAD_DE_DERECHOS</v>
      </c>
      <c r="AG424" s="52" t="str">
        <f>IF(AH424&lt;&gt;"",VLOOKUP(AH424,LISTAS·PAPP!$O$3:$P$74,2,0),"")</f>
        <v>002</v>
      </c>
      <c r="AH424" s="58" t="s">
        <v>873</v>
      </c>
      <c r="AI424" s="60" t="s">
        <v>471</v>
      </c>
      <c r="AJ424" s="51" t="str">
        <f>IF(AI424&lt;&gt;"",VLOOKUP(AI424,LISTAS·PAPP!$X$4:$Y$80,2,0),"")</f>
        <v>NO APLICA</v>
      </c>
      <c r="AK424" s="58" t="s">
        <v>631</v>
      </c>
      <c r="AL424" s="60">
        <v>710510</v>
      </c>
      <c r="AM424" s="51" t="str">
        <f>IF(ISERROR(VLOOKUP(AL424,LISTAS·PAPP!$AD$4:$AE$334,2,0))," ",VLOOKUP(AL424,LISTAS·PAPP!$AD$4:$AE$334,2,0))</f>
        <v>Servicios Personales por Contrato</v>
      </c>
      <c r="AN424" s="63">
        <v>16944</v>
      </c>
      <c r="AO424" s="64">
        <v>1412</v>
      </c>
      <c r="AP424" s="64">
        <v>1412</v>
      </c>
      <c r="AQ424" s="64">
        <v>1412</v>
      </c>
      <c r="AR424" s="64">
        <v>1412</v>
      </c>
      <c r="AS424" s="64">
        <v>1412</v>
      </c>
      <c r="AT424" s="64">
        <v>1412</v>
      </c>
      <c r="AU424" s="64">
        <v>1412</v>
      </c>
      <c r="AV424" s="64">
        <v>1412</v>
      </c>
      <c r="AW424" s="64">
        <v>1412</v>
      </c>
      <c r="AX424" s="64">
        <v>1412</v>
      </c>
      <c r="AY424" s="64">
        <v>1412</v>
      </c>
      <c r="AZ424" s="64">
        <v>1412</v>
      </c>
      <c r="BA424" s="53">
        <f t="shared" si="19"/>
        <v>16944</v>
      </c>
      <c r="BB424" s="54" t="str">
        <f t="shared" si="20"/>
        <v>OK</v>
      </c>
      <c r="BC424" s="55" t="str">
        <f t="shared" si="21"/>
        <v xml:space="preserve">                </v>
      </c>
    </row>
    <row r="425" spans="1:55" ht="50.1" customHeight="1" x14ac:dyDescent="0.25">
      <c r="A425" s="58" t="s">
        <v>39</v>
      </c>
      <c r="B425" s="58" t="s">
        <v>47</v>
      </c>
      <c r="C425" s="58" t="s">
        <v>98</v>
      </c>
      <c r="D425" s="58" t="s">
        <v>173</v>
      </c>
      <c r="E425" s="51" t="str">
        <f>IF(C425&lt;&gt;"",VLOOKUP(MID(C425,18,5),LISTAS·PAPP!$E$4:$F$76,2,0),"")</f>
        <v>MANABÍ</v>
      </c>
      <c r="F425" s="58" t="s">
        <v>342</v>
      </c>
      <c r="G425" s="51" t="str">
        <f>IF(F425&lt;&gt;"",VLOOKUP(F425,LISTAS·PAPP!$R$3:$T$221,3,0),"")</f>
        <v xml:space="preserve"> </v>
      </c>
      <c r="H425" s="58" t="s">
        <v>1078</v>
      </c>
      <c r="I425" s="66" t="s">
        <v>1079</v>
      </c>
      <c r="J425" s="66" t="s">
        <v>1080</v>
      </c>
      <c r="K425" s="67">
        <v>1</v>
      </c>
      <c r="L425" s="66" t="s">
        <v>1081</v>
      </c>
      <c r="M425" s="60">
        <v>1</v>
      </c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52" t="str">
        <f>IF(A425&lt;&gt;"",IF(D425="DIRECCIÓN_DE_TRANSFERENCIAS","280 0031",VLOOKUP(C425,LISTAS·PAPP!$C$3:$D$76,2,0)),"")</f>
        <v>280 4000</v>
      </c>
      <c r="Z425" s="61">
        <v>202</v>
      </c>
      <c r="AA425" s="62">
        <v>5036</v>
      </c>
      <c r="AB425" s="62">
        <v>5045</v>
      </c>
      <c r="AC425" s="65" t="str">
        <f>IF(D425&lt;&gt;"",VLOOKUP(D425,LISTAS·PAPP!$I$3:$M$16,2,0),"")</f>
        <v>59</v>
      </c>
      <c r="AD425" s="51" t="str">
        <f>IF(D425&lt;&gt;"",VLOOKUP(D425,LISTAS·PAPP!$I$3:$M$16,3,0),"")</f>
        <v>ATENCIÓN_INTEGRAL_A_PERSONAS_CON_DISCAPACIDAD</v>
      </c>
      <c r="AE425" s="52" t="str">
        <f>IF(D425&lt;&gt;"",VLOOKUP(D425,LISTAS·PAPP!$I$3:$M$16,4,0),"")</f>
        <v>001</v>
      </c>
      <c r="AF425" s="51" t="str">
        <f>IF(D425&lt;&gt;"",VLOOKUP(D425,LISTAS·PAPP!$I$3:$M$16,5,0),"")</f>
        <v>AMPLIACION_DE_CAPACIDADES_DE_LAS_PERSONAS_CON_DISCAPACIDAD_Y_SUS_FAMILIAS_PARA_LA_PROMOCION_Y_EXIGIBILIDAD_DE_DERECHOS</v>
      </c>
      <c r="AG425" s="52" t="str">
        <f>IF(AH425&lt;&gt;"",VLOOKUP(AH425,LISTAS·PAPP!$O$3:$P$74,2,0),"")</f>
        <v>002</v>
      </c>
      <c r="AH425" s="58" t="s">
        <v>873</v>
      </c>
      <c r="AI425" s="60" t="s">
        <v>471</v>
      </c>
      <c r="AJ425" s="51" t="str">
        <f>IF(AI425&lt;&gt;"",VLOOKUP(AI425,LISTAS·PAPP!$X$4:$Y$80,2,0),"")</f>
        <v>NO APLICA</v>
      </c>
      <c r="AK425" s="58" t="s">
        <v>631</v>
      </c>
      <c r="AL425" s="60">
        <v>710601</v>
      </c>
      <c r="AM425" s="51" t="str">
        <f>IF(ISERROR(VLOOKUP(AL425,LISTAS·PAPP!$AD$4:$AE$334,2,0))," ",VLOOKUP(AL425,LISTAS·PAPP!$AD$4:$AE$334,2,0))</f>
        <v>Aporte Patronal</v>
      </c>
      <c r="AN425" s="63">
        <v>1635.1</v>
      </c>
      <c r="AO425" s="64">
        <v>136.25833333333333</v>
      </c>
      <c r="AP425" s="64">
        <v>136.25833333333333</v>
      </c>
      <c r="AQ425" s="64">
        <v>136.25833333333333</v>
      </c>
      <c r="AR425" s="64">
        <v>136.25833333333333</v>
      </c>
      <c r="AS425" s="64">
        <v>136.25833333333333</v>
      </c>
      <c r="AT425" s="64">
        <v>136.25833333333333</v>
      </c>
      <c r="AU425" s="64">
        <v>136.25833333333333</v>
      </c>
      <c r="AV425" s="64">
        <v>136.25833333333333</v>
      </c>
      <c r="AW425" s="64">
        <v>136.25833333333333</v>
      </c>
      <c r="AX425" s="64">
        <v>136.25833333333333</v>
      </c>
      <c r="AY425" s="64">
        <v>136.25833333333333</v>
      </c>
      <c r="AZ425" s="64">
        <v>136.25833333333333</v>
      </c>
      <c r="BA425" s="53">
        <f t="shared" si="19"/>
        <v>1635.0999999999995</v>
      </c>
      <c r="BB425" s="54" t="str">
        <f t="shared" si="20"/>
        <v>OK</v>
      </c>
      <c r="BC425" s="55" t="str">
        <f t="shared" si="21"/>
        <v xml:space="preserve">                </v>
      </c>
    </row>
    <row r="426" spans="1:55" ht="50.1" customHeight="1" x14ac:dyDescent="0.25">
      <c r="A426" s="58" t="s">
        <v>39</v>
      </c>
      <c r="B426" s="58" t="s">
        <v>47</v>
      </c>
      <c r="C426" s="58" t="s">
        <v>98</v>
      </c>
      <c r="D426" s="58" t="s">
        <v>173</v>
      </c>
      <c r="E426" s="51" t="str">
        <f>IF(C426&lt;&gt;"",VLOOKUP(MID(C426,18,5),LISTAS·PAPP!$E$4:$F$76,2,0),"")</f>
        <v>MANABÍ</v>
      </c>
      <c r="F426" s="58" t="s">
        <v>342</v>
      </c>
      <c r="G426" s="51" t="str">
        <f>IF(F426&lt;&gt;"",VLOOKUP(F426,LISTAS·PAPP!$R$3:$T$221,3,0),"")</f>
        <v xml:space="preserve"> </v>
      </c>
      <c r="H426" s="58" t="s">
        <v>1078</v>
      </c>
      <c r="I426" s="66" t="s">
        <v>1079</v>
      </c>
      <c r="J426" s="66" t="s">
        <v>1080</v>
      </c>
      <c r="K426" s="67">
        <v>1</v>
      </c>
      <c r="L426" s="66" t="s">
        <v>1081</v>
      </c>
      <c r="M426" s="60">
        <v>1</v>
      </c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52" t="str">
        <f>IF(A426&lt;&gt;"",IF(D426="DIRECCIÓN_DE_TRANSFERENCIAS","280 0031",VLOOKUP(C426,LISTAS·PAPP!$C$3:$D$76,2,0)),"")</f>
        <v>280 4000</v>
      </c>
      <c r="Z426" s="61">
        <v>202</v>
      </c>
      <c r="AA426" s="62">
        <v>5036</v>
      </c>
      <c r="AB426" s="62">
        <v>5045</v>
      </c>
      <c r="AC426" s="65" t="str">
        <f>IF(D426&lt;&gt;"",VLOOKUP(D426,LISTAS·PAPP!$I$3:$M$16,2,0),"")</f>
        <v>59</v>
      </c>
      <c r="AD426" s="51" t="str">
        <f>IF(D426&lt;&gt;"",VLOOKUP(D426,LISTAS·PAPP!$I$3:$M$16,3,0),"")</f>
        <v>ATENCIÓN_INTEGRAL_A_PERSONAS_CON_DISCAPACIDAD</v>
      </c>
      <c r="AE426" s="52" t="str">
        <f>IF(D426&lt;&gt;"",VLOOKUP(D426,LISTAS·PAPP!$I$3:$M$16,4,0),"")</f>
        <v>001</v>
      </c>
      <c r="AF426" s="51" t="str">
        <f>IF(D426&lt;&gt;"",VLOOKUP(D426,LISTAS·PAPP!$I$3:$M$16,5,0),"")</f>
        <v>AMPLIACION_DE_CAPACIDADES_DE_LAS_PERSONAS_CON_DISCAPACIDAD_Y_SUS_FAMILIAS_PARA_LA_PROMOCION_Y_EXIGIBILIDAD_DE_DERECHOS</v>
      </c>
      <c r="AG426" s="52" t="str">
        <f>IF(AH426&lt;&gt;"",VLOOKUP(AH426,LISTAS·PAPP!$O$3:$P$74,2,0),"")</f>
        <v>002</v>
      </c>
      <c r="AH426" s="58" t="s">
        <v>873</v>
      </c>
      <c r="AI426" s="60" t="s">
        <v>471</v>
      </c>
      <c r="AJ426" s="51" t="str">
        <f>IF(AI426&lt;&gt;"",VLOOKUP(AI426,LISTAS·PAPP!$X$4:$Y$80,2,0),"")</f>
        <v>NO APLICA</v>
      </c>
      <c r="AK426" s="58" t="s">
        <v>631</v>
      </c>
      <c r="AL426" s="60">
        <v>710602</v>
      </c>
      <c r="AM426" s="51" t="str">
        <f>IF(ISERROR(VLOOKUP(AL426,LISTAS·PAPP!$AD$4:$AE$334,2,0))," ",VLOOKUP(AL426,LISTAS·PAPP!$AD$4:$AE$334,2,0))</f>
        <v>Fondo de Reserva</v>
      </c>
      <c r="AN426" s="63">
        <v>1412</v>
      </c>
      <c r="AO426" s="64">
        <v>117.66666666666667</v>
      </c>
      <c r="AP426" s="64">
        <v>117.66666666666667</v>
      </c>
      <c r="AQ426" s="64">
        <v>117.66666666666667</v>
      </c>
      <c r="AR426" s="64">
        <v>117.66666666666667</v>
      </c>
      <c r="AS426" s="64">
        <v>117.66666666666667</v>
      </c>
      <c r="AT426" s="64">
        <v>117.66666666666667</v>
      </c>
      <c r="AU426" s="64">
        <v>117.66666666666667</v>
      </c>
      <c r="AV426" s="64">
        <v>117.66666666666667</v>
      </c>
      <c r="AW426" s="64">
        <v>117.66666666666667</v>
      </c>
      <c r="AX426" s="64">
        <v>117.66666666666667</v>
      </c>
      <c r="AY426" s="64">
        <v>117.66666666666667</v>
      </c>
      <c r="AZ426" s="64">
        <v>117.66666666666667</v>
      </c>
      <c r="BA426" s="53">
        <f t="shared" si="19"/>
        <v>1412.0000000000002</v>
      </c>
      <c r="BB426" s="54" t="str">
        <f t="shared" si="20"/>
        <v>OK</v>
      </c>
      <c r="BC426" s="55" t="str">
        <f t="shared" si="21"/>
        <v xml:space="preserve">                </v>
      </c>
    </row>
    <row r="427" spans="1:55" ht="50.1" customHeight="1" x14ac:dyDescent="0.25">
      <c r="A427" s="58" t="s">
        <v>39</v>
      </c>
      <c r="B427" s="58" t="s">
        <v>48</v>
      </c>
      <c r="C427" s="58" t="s">
        <v>110</v>
      </c>
      <c r="D427" s="58" t="s">
        <v>173</v>
      </c>
      <c r="E427" s="51" t="str">
        <f>IF(C427&lt;&gt;"",VLOOKUP(MID(C427,18,5),LISTAS·PAPP!$E$4:$F$76,2,0),"")</f>
        <v>LOS_RÍOS</v>
      </c>
      <c r="F427" s="58" t="s">
        <v>334</v>
      </c>
      <c r="G427" s="51" t="str">
        <f>IF(F427&lt;&gt;"",VLOOKUP(F427,LISTAS·PAPP!$R$3:$T$221,3,0),"")</f>
        <v xml:space="preserve"> </v>
      </c>
      <c r="H427" s="58" t="s">
        <v>1078</v>
      </c>
      <c r="I427" s="66" t="s">
        <v>1079</v>
      </c>
      <c r="J427" s="66" t="s">
        <v>1080</v>
      </c>
      <c r="K427" s="67">
        <v>1</v>
      </c>
      <c r="L427" s="66" t="s">
        <v>1081</v>
      </c>
      <c r="M427" s="60">
        <v>1</v>
      </c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52" t="str">
        <f>IF(A427&lt;&gt;"",IF(D427="DIRECCIÓN_DE_TRANSFERENCIAS","280 0031",VLOOKUP(C427,LISTAS·PAPP!$C$3:$D$76,2,0)),"")</f>
        <v>280 5000</v>
      </c>
      <c r="Z427" s="61">
        <v>202</v>
      </c>
      <c r="AA427" s="62">
        <v>5036</v>
      </c>
      <c r="AB427" s="62">
        <v>5045</v>
      </c>
      <c r="AC427" s="65" t="str">
        <f>IF(D427&lt;&gt;"",VLOOKUP(D427,LISTAS·PAPP!$I$3:$M$16,2,0),"")</f>
        <v>59</v>
      </c>
      <c r="AD427" s="51" t="str">
        <f>IF(D427&lt;&gt;"",VLOOKUP(D427,LISTAS·PAPP!$I$3:$M$16,3,0),"")</f>
        <v>ATENCIÓN_INTEGRAL_A_PERSONAS_CON_DISCAPACIDAD</v>
      </c>
      <c r="AE427" s="52" t="str">
        <f>IF(D427&lt;&gt;"",VLOOKUP(D427,LISTAS·PAPP!$I$3:$M$16,4,0),"")</f>
        <v>001</v>
      </c>
      <c r="AF427" s="51" t="str">
        <f>IF(D427&lt;&gt;"",VLOOKUP(D427,LISTAS·PAPP!$I$3:$M$16,5,0),"")</f>
        <v>AMPLIACION_DE_CAPACIDADES_DE_LAS_PERSONAS_CON_DISCAPACIDAD_Y_SUS_FAMILIAS_PARA_LA_PROMOCION_Y_EXIGIBILIDAD_DE_DERECHOS</v>
      </c>
      <c r="AG427" s="52" t="str">
        <f>IF(AH427&lt;&gt;"",VLOOKUP(AH427,LISTAS·PAPP!$O$3:$P$74,2,0),"")</f>
        <v>002</v>
      </c>
      <c r="AH427" s="58" t="s">
        <v>873</v>
      </c>
      <c r="AI427" s="60" t="s">
        <v>471</v>
      </c>
      <c r="AJ427" s="51" t="str">
        <f>IF(AI427&lt;&gt;"",VLOOKUP(AI427,LISTAS·PAPP!$X$4:$Y$80,2,0),"")</f>
        <v>NO APLICA</v>
      </c>
      <c r="AK427" s="58" t="s">
        <v>631</v>
      </c>
      <c r="AL427" s="60">
        <v>710203</v>
      </c>
      <c r="AM427" s="51" t="str">
        <f>IF(ISERROR(VLOOKUP(AL427,LISTAS·PAPP!$AD$4:$AE$334,2,0))," ",VLOOKUP(AL427,LISTAS·PAPP!$AD$4:$AE$334,2,0))</f>
        <v>Decimo Tercer Sueldo</v>
      </c>
      <c r="AN427" s="63">
        <v>1212</v>
      </c>
      <c r="AO427" s="64">
        <v>101</v>
      </c>
      <c r="AP427" s="64">
        <v>101</v>
      </c>
      <c r="AQ427" s="64">
        <v>101</v>
      </c>
      <c r="AR427" s="64">
        <v>101</v>
      </c>
      <c r="AS427" s="64">
        <v>101</v>
      </c>
      <c r="AT427" s="64">
        <v>101</v>
      </c>
      <c r="AU427" s="64">
        <v>101</v>
      </c>
      <c r="AV427" s="64">
        <v>101</v>
      </c>
      <c r="AW427" s="64">
        <v>101</v>
      </c>
      <c r="AX427" s="64">
        <v>101</v>
      </c>
      <c r="AY427" s="64">
        <v>101</v>
      </c>
      <c r="AZ427" s="64">
        <v>101</v>
      </c>
      <c r="BA427" s="53">
        <f t="shared" si="19"/>
        <v>1212</v>
      </c>
      <c r="BB427" s="54" t="str">
        <f t="shared" si="20"/>
        <v>OK</v>
      </c>
      <c r="BC427" s="55" t="str">
        <f t="shared" si="21"/>
        <v xml:space="preserve">                </v>
      </c>
    </row>
    <row r="428" spans="1:55" ht="50.1" customHeight="1" x14ac:dyDescent="0.25">
      <c r="A428" s="58" t="s">
        <v>39</v>
      </c>
      <c r="B428" s="58" t="s">
        <v>48</v>
      </c>
      <c r="C428" s="58" t="s">
        <v>110</v>
      </c>
      <c r="D428" s="58" t="s">
        <v>173</v>
      </c>
      <c r="E428" s="51" t="str">
        <f>IF(C428&lt;&gt;"",VLOOKUP(MID(C428,18,5),LISTAS·PAPP!$E$4:$F$76,2,0),"")</f>
        <v>LOS_RÍOS</v>
      </c>
      <c r="F428" s="58" t="s">
        <v>334</v>
      </c>
      <c r="G428" s="51" t="str">
        <f>IF(F428&lt;&gt;"",VLOOKUP(F428,LISTAS·PAPP!$R$3:$T$221,3,0),"")</f>
        <v xml:space="preserve"> </v>
      </c>
      <c r="H428" s="58" t="s">
        <v>1078</v>
      </c>
      <c r="I428" s="66" t="s">
        <v>1079</v>
      </c>
      <c r="J428" s="66" t="s">
        <v>1080</v>
      </c>
      <c r="K428" s="67">
        <v>1</v>
      </c>
      <c r="L428" s="66" t="s">
        <v>1081</v>
      </c>
      <c r="M428" s="60">
        <v>1</v>
      </c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52" t="str">
        <f>IF(A428&lt;&gt;"",IF(D428="DIRECCIÓN_DE_TRANSFERENCIAS","280 0031",VLOOKUP(C428,LISTAS·PAPP!$C$3:$D$76,2,0)),"")</f>
        <v>280 5000</v>
      </c>
      <c r="Z428" s="61">
        <v>202</v>
      </c>
      <c r="AA428" s="62">
        <v>5036</v>
      </c>
      <c r="AB428" s="62">
        <v>5045</v>
      </c>
      <c r="AC428" s="65" t="str">
        <f>IF(D428&lt;&gt;"",VLOOKUP(D428,LISTAS·PAPP!$I$3:$M$16,2,0),"")</f>
        <v>59</v>
      </c>
      <c r="AD428" s="51" t="str">
        <f>IF(D428&lt;&gt;"",VLOOKUP(D428,LISTAS·PAPP!$I$3:$M$16,3,0),"")</f>
        <v>ATENCIÓN_INTEGRAL_A_PERSONAS_CON_DISCAPACIDAD</v>
      </c>
      <c r="AE428" s="52" t="str">
        <f>IF(D428&lt;&gt;"",VLOOKUP(D428,LISTAS·PAPP!$I$3:$M$16,4,0),"")</f>
        <v>001</v>
      </c>
      <c r="AF428" s="51" t="str">
        <f>IF(D428&lt;&gt;"",VLOOKUP(D428,LISTAS·PAPP!$I$3:$M$16,5,0),"")</f>
        <v>AMPLIACION_DE_CAPACIDADES_DE_LAS_PERSONAS_CON_DISCAPACIDAD_Y_SUS_FAMILIAS_PARA_LA_PROMOCION_Y_EXIGIBILIDAD_DE_DERECHOS</v>
      </c>
      <c r="AG428" s="52" t="str">
        <f>IF(AH428&lt;&gt;"",VLOOKUP(AH428,LISTAS·PAPP!$O$3:$P$74,2,0),"")</f>
        <v>002</v>
      </c>
      <c r="AH428" s="58" t="s">
        <v>873</v>
      </c>
      <c r="AI428" s="60" t="s">
        <v>471</v>
      </c>
      <c r="AJ428" s="51" t="str">
        <f>IF(AI428&lt;&gt;"",VLOOKUP(AI428,LISTAS·PAPP!$X$4:$Y$80,2,0),"")</f>
        <v>NO APLICA</v>
      </c>
      <c r="AK428" s="58" t="s">
        <v>631</v>
      </c>
      <c r="AL428" s="60">
        <v>710204</v>
      </c>
      <c r="AM428" s="51" t="str">
        <f>IF(ISERROR(VLOOKUP(AL428,LISTAS·PAPP!$AD$4:$AE$334,2,0))," ",VLOOKUP(AL428,LISTAS·PAPP!$AD$4:$AE$334,2,0))</f>
        <v>Decimo Cuarto Sueldo</v>
      </c>
      <c r="AN428" s="63">
        <v>394</v>
      </c>
      <c r="AO428" s="64">
        <v>32.833333333333336</v>
      </c>
      <c r="AP428" s="64">
        <v>32.833333333333336</v>
      </c>
      <c r="AQ428" s="64">
        <v>32.833333333333336</v>
      </c>
      <c r="AR428" s="64">
        <v>32.833333333333336</v>
      </c>
      <c r="AS428" s="64">
        <v>32.833333333333336</v>
      </c>
      <c r="AT428" s="64">
        <v>32.833333333333336</v>
      </c>
      <c r="AU428" s="64">
        <v>32.833333333333336</v>
      </c>
      <c r="AV428" s="64">
        <v>32.833333333333336</v>
      </c>
      <c r="AW428" s="64">
        <v>32.833333333333336</v>
      </c>
      <c r="AX428" s="64">
        <v>32.833333333333336</v>
      </c>
      <c r="AY428" s="64">
        <v>32.833333333333336</v>
      </c>
      <c r="AZ428" s="64">
        <v>32.833333333333336</v>
      </c>
      <c r="BA428" s="53">
        <f t="shared" si="19"/>
        <v>393.99999999999994</v>
      </c>
      <c r="BB428" s="54" t="str">
        <f t="shared" si="20"/>
        <v>OK</v>
      </c>
      <c r="BC428" s="55" t="str">
        <f t="shared" si="21"/>
        <v xml:space="preserve">                </v>
      </c>
    </row>
    <row r="429" spans="1:55" ht="50.1" customHeight="1" x14ac:dyDescent="0.25">
      <c r="A429" s="58" t="s">
        <v>39</v>
      </c>
      <c r="B429" s="58" t="s">
        <v>48</v>
      </c>
      <c r="C429" s="58" t="s">
        <v>110</v>
      </c>
      <c r="D429" s="58" t="s">
        <v>173</v>
      </c>
      <c r="E429" s="51" t="str">
        <f>IF(C429&lt;&gt;"",VLOOKUP(MID(C429,18,5),LISTAS·PAPP!$E$4:$F$76,2,0),"")</f>
        <v>LOS_RÍOS</v>
      </c>
      <c r="F429" s="58" t="s">
        <v>334</v>
      </c>
      <c r="G429" s="51" t="str">
        <f>IF(F429&lt;&gt;"",VLOOKUP(F429,LISTAS·PAPP!$R$3:$T$221,3,0),"")</f>
        <v xml:space="preserve"> </v>
      </c>
      <c r="H429" s="58" t="s">
        <v>1078</v>
      </c>
      <c r="I429" s="66" t="s">
        <v>1079</v>
      </c>
      <c r="J429" s="66" t="s">
        <v>1080</v>
      </c>
      <c r="K429" s="67">
        <v>1</v>
      </c>
      <c r="L429" s="66" t="s">
        <v>1081</v>
      </c>
      <c r="M429" s="60">
        <v>1</v>
      </c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52" t="str">
        <f>IF(A429&lt;&gt;"",IF(D429="DIRECCIÓN_DE_TRANSFERENCIAS","280 0031",VLOOKUP(C429,LISTAS·PAPP!$C$3:$D$76,2,0)),"")</f>
        <v>280 5000</v>
      </c>
      <c r="Z429" s="61">
        <v>202</v>
      </c>
      <c r="AA429" s="62">
        <v>5036</v>
      </c>
      <c r="AB429" s="62">
        <v>5045</v>
      </c>
      <c r="AC429" s="65" t="str">
        <f>IF(D429&lt;&gt;"",VLOOKUP(D429,LISTAS·PAPP!$I$3:$M$16,2,0),"")</f>
        <v>59</v>
      </c>
      <c r="AD429" s="51" t="str">
        <f>IF(D429&lt;&gt;"",VLOOKUP(D429,LISTAS·PAPP!$I$3:$M$16,3,0),"")</f>
        <v>ATENCIÓN_INTEGRAL_A_PERSONAS_CON_DISCAPACIDAD</v>
      </c>
      <c r="AE429" s="52" t="str">
        <f>IF(D429&lt;&gt;"",VLOOKUP(D429,LISTAS·PAPP!$I$3:$M$16,4,0),"")</f>
        <v>001</v>
      </c>
      <c r="AF429" s="51" t="str">
        <f>IF(D429&lt;&gt;"",VLOOKUP(D429,LISTAS·PAPP!$I$3:$M$16,5,0),"")</f>
        <v>AMPLIACION_DE_CAPACIDADES_DE_LAS_PERSONAS_CON_DISCAPACIDAD_Y_SUS_FAMILIAS_PARA_LA_PROMOCION_Y_EXIGIBILIDAD_DE_DERECHOS</v>
      </c>
      <c r="AG429" s="52" t="str">
        <f>IF(AH429&lt;&gt;"",VLOOKUP(AH429,LISTAS·PAPP!$O$3:$P$74,2,0),"")</f>
        <v>002</v>
      </c>
      <c r="AH429" s="58" t="s">
        <v>873</v>
      </c>
      <c r="AI429" s="60" t="s">
        <v>471</v>
      </c>
      <c r="AJ429" s="51" t="str">
        <f>IF(AI429&lt;&gt;"",VLOOKUP(AI429,LISTAS·PAPP!$X$4:$Y$80,2,0),"")</f>
        <v>NO APLICA</v>
      </c>
      <c r="AK429" s="58" t="s">
        <v>631</v>
      </c>
      <c r="AL429" s="60">
        <v>710510</v>
      </c>
      <c r="AM429" s="51" t="str">
        <f>IF(ISERROR(VLOOKUP(AL429,LISTAS·PAPP!$AD$4:$AE$334,2,0))," ",VLOOKUP(AL429,LISTAS·PAPP!$AD$4:$AE$334,2,0))</f>
        <v>Servicios Personales por Contrato</v>
      </c>
      <c r="AN429" s="63">
        <v>14544</v>
      </c>
      <c r="AO429" s="64">
        <v>1212</v>
      </c>
      <c r="AP429" s="64">
        <v>1212</v>
      </c>
      <c r="AQ429" s="64">
        <v>1212</v>
      </c>
      <c r="AR429" s="64">
        <v>1212</v>
      </c>
      <c r="AS429" s="64">
        <v>1212</v>
      </c>
      <c r="AT429" s="64">
        <v>1212</v>
      </c>
      <c r="AU429" s="64">
        <v>1212</v>
      </c>
      <c r="AV429" s="64">
        <v>1212</v>
      </c>
      <c r="AW429" s="64">
        <v>1212</v>
      </c>
      <c r="AX429" s="64">
        <v>1212</v>
      </c>
      <c r="AY429" s="64">
        <v>1212</v>
      </c>
      <c r="AZ429" s="64">
        <v>1212</v>
      </c>
      <c r="BA429" s="53">
        <f t="shared" si="19"/>
        <v>14544</v>
      </c>
      <c r="BB429" s="54" t="str">
        <f t="shared" si="20"/>
        <v>OK</v>
      </c>
      <c r="BC429" s="55" t="str">
        <f t="shared" si="21"/>
        <v xml:space="preserve">                </v>
      </c>
    </row>
    <row r="430" spans="1:55" ht="50.1" customHeight="1" x14ac:dyDescent="0.25">
      <c r="A430" s="58" t="s">
        <v>39</v>
      </c>
      <c r="B430" s="58" t="s">
        <v>48</v>
      </c>
      <c r="C430" s="58" t="s">
        <v>110</v>
      </c>
      <c r="D430" s="58" t="s">
        <v>173</v>
      </c>
      <c r="E430" s="51" t="str">
        <f>IF(C430&lt;&gt;"",VLOOKUP(MID(C430,18,5),LISTAS·PAPP!$E$4:$F$76,2,0),"")</f>
        <v>LOS_RÍOS</v>
      </c>
      <c r="F430" s="58" t="s">
        <v>334</v>
      </c>
      <c r="G430" s="51" t="str">
        <f>IF(F430&lt;&gt;"",VLOOKUP(F430,LISTAS·PAPP!$R$3:$T$221,3,0),"")</f>
        <v xml:space="preserve"> </v>
      </c>
      <c r="H430" s="58" t="s">
        <v>1078</v>
      </c>
      <c r="I430" s="66" t="s">
        <v>1079</v>
      </c>
      <c r="J430" s="66" t="s">
        <v>1080</v>
      </c>
      <c r="K430" s="67">
        <v>1</v>
      </c>
      <c r="L430" s="66" t="s">
        <v>1081</v>
      </c>
      <c r="M430" s="60">
        <v>1</v>
      </c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52" t="str">
        <f>IF(A430&lt;&gt;"",IF(D430="DIRECCIÓN_DE_TRANSFERENCIAS","280 0031",VLOOKUP(C430,LISTAS·PAPP!$C$3:$D$76,2,0)),"")</f>
        <v>280 5000</v>
      </c>
      <c r="Z430" s="61">
        <v>202</v>
      </c>
      <c r="AA430" s="62">
        <v>5036</v>
      </c>
      <c r="AB430" s="62">
        <v>5045</v>
      </c>
      <c r="AC430" s="65" t="str">
        <f>IF(D430&lt;&gt;"",VLOOKUP(D430,LISTAS·PAPP!$I$3:$M$16,2,0),"")</f>
        <v>59</v>
      </c>
      <c r="AD430" s="51" t="str">
        <f>IF(D430&lt;&gt;"",VLOOKUP(D430,LISTAS·PAPP!$I$3:$M$16,3,0),"")</f>
        <v>ATENCIÓN_INTEGRAL_A_PERSONAS_CON_DISCAPACIDAD</v>
      </c>
      <c r="AE430" s="52" t="str">
        <f>IF(D430&lt;&gt;"",VLOOKUP(D430,LISTAS·PAPP!$I$3:$M$16,4,0),"")</f>
        <v>001</v>
      </c>
      <c r="AF430" s="51" t="str">
        <f>IF(D430&lt;&gt;"",VLOOKUP(D430,LISTAS·PAPP!$I$3:$M$16,5,0),"")</f>
        <v>AMPLIACION_DE_CAPACIDADES_DE_LAS_PERSONAS_CON_DISCAPACIDAD_Y_SUS_FAMILIAS_PARA_LA_PROMOCION_Y_EXIGIBILIDAD_DE_DERECHOS</v>
      </c>
      <c r="AG430" s="52" t="str">
        <f>IF(AH430&lt;&gt;"",VLOOKUP(AH430,LISTAS·PAPP!$O$3:$P$74,2,0),"")</f>
        <v>002</v>
      </c>
      <c r="AH430" s="58" t="s">
        <v>873</v>
      </c>
      <c r="AI430" s="60" t="s">
        <v>471</v>
      </c>
      <c r="AJ430" s="51" t="str">
        <f>IF(AI430&lt;&gt;"",VLOOKUP(AI430,LISTAS·PAPP!$X$4:$Y$80,2,0),"")</f>
        <v>NO APLICA</v>
      </c>
      <c r="AK430" s="58" t="s">
        <v>631</v>
      </c>
      <c r="AL430" s="60">
        <v>710601</v>
      </c>
      <c r="AM430" s="51" t="str">
        <f>IF(ISERROR(VLOOKUP(AL430,LISTAS·PAPP!$AD$4:$AE$334,2,0))," ",VLOOKUP(AL430,LISTAS·PAPP!$AD$4:$AE$334,2,0))</f>
        <v>Aporte Patronal</v>
      </c>
      <c r="AN430" s="63">
        <v>1403.5</v>
      </c>
      <c r="AO430" s="64">
        <v>116.95833333333333</v>
      </c>
      <c r="AP430" s="64">
        <v>116.95833333333333</v>
      </c>
      <c r="AQ430" s="64">
        <v>116.95833333333333</v>
      </c>
      <c r="AR430" s="64">
        <v>116.95833333333333</v>
      </c>
      <c r="AS430" s="64">
        <v>116.95833333333333</v>
      </c>
      <c r="AT430" s="64">
        <v>116.95833333333333</v>
      </c>
      <c r="AU430" s="64">
        <v>116.95833333333333</v>
      </c>
      <c r="AV430" s="64">
        <v>116.95833333333333</v>
      </c>
      <c r="AW430" s="64">
        <v>116.95833333333333</v>
      </c>
      <c r="AX430" s="64">
        <v>116.95833333333333</v>
      </c>
      <c r="AY430" s="64">
        <v>116.95833333333333</v>
      </c>
      <c r="AZ430" s="64">
        <v>116.95833333333333</v>
      </c>
      <c r="BA430" s="53">
        <f t="shared" si="19"/>
        <v>1403.4999999999998</v>
      </c>
      <c r="BB430" s="54" t="str">
        <f t="shared" si="20"/>
        <v>OK</v>
      </c>
      <c r="BC430" s="55" t="str">
        <f t="shared" si="21"/>
        <v xml:space="preserve">                </v>
      </c>
    </row>
    <row r="431" spans="1:55" ht="50.1" customHeight="1" x14ac:dyDescent="0.25">
      <c r="A431" s="58" t="s">
        <v>39</v>
      </c>
      <c r="B431" s="58" t="s">
        <v>48</v>
      </c>
      <c r="C431" s="58" t="s">
        <v>110</v>
      </c>
      <c r="D431" s="58" t="s">
        <v>173</v>
      </c>
      <c r="E431" s="51" t="str">
        <f>IF(C431&lt;&gt;"",VLOOKUP(MID(C431,18,5),LISTAS·PAPP!$E$4:$F$76,2,0),"")</f>
        <v>LOS_RÍOS</v>
      </c>
      <c r="F431" s="58" t="s">
        <v>334</v>
      </c>
      <c r="G431" s="51" t="str">
        <f>IF(F431&lt;&gt;"",VLOOKUP(F431,LISTAS·PAPP!$R$3:$T$221,3,0),"")</f>
        <v xml:space="preserve"> </v>
      </c>
      <c r="H431" s="58" t="s">
        <v>1078</v>
      </c>
      <c r="I431" s="66" t="s">
        <v>1079</v>
      </c>
      <c r="J431" s="66" t="s">
        <v>1080</v>
      </c>
      <c r="K431" s="67">
        <v>1</v>
      </c>
      <c r="L431" s="66" t="s">
        <v>1081</v>
      </c>
      <c r="M431" s="60">
        <v>1</v>
      </c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52" t="str">
        <f>IF(A431&lt;&gt;"",IF(D431="DIRECCIÓN_DE_TRANSFERENCIAS","280 0031",VLOOKUP(C431,LISTAS·PAPP!$C$3:$D$76,2,0)),"")</f>
        <v>280 5000</v>
      </c>
      <c r="Z431" s="61">
        <v>202</v>
      </c>
      <c r="AA431" s="62">
        <v>5036</v>
      </c>
      <c r="AB431" s="62">
        <v>5045</v>
      </c>
      <c r="AC431" s="65" t="str">
        <f>IF(D431&lt;&gt;"",VLOOKUP(D431,LISTAS·PAPP!$I$3:$M$16,2,0),"")</f>
        <v>59</v>
      </c>
      <c r="AD431" s="51" t="str">
        <f>IF(D431&lt;&gt;"",VLOOKUP(D431,LISTAS·PAPP!$I$3:$M$16,3,0),"")</f>
        <v>ATENCIÓN_INTEGRAL_A_PERSONAS_CON_DISCAPACIDAD</v>
      </c>
      <c r="AE431" s="52" t="str">
        <f>IF(D431&lt;&gt;"",VLOOKUP(D431,LISTAS·PAPP!$I$3:$M$16,4,0),"")</f>
        <v>001</v>
      </c>
      <c r="AF431" s="51" t="str">
        <f>IF(D431&lt;&gt;"",VLOOKUP(D431,LISTAS·PAPP!$I$3:$M$16,5,0),"")</f>
        <v>AMPLIACION_DE_CAPACIDADES_DE_LAS_PERSONAS_CON_DISCAPACIDAD_Y_SUS_FAMILIAS_PARA_LA_PROMOCION_Y_EXIGIBILIDAD_DE_DERECHOS</v>
      </c>
      <c r="AG431" s="52" t="str">
        <f>IF(AH431&lt;&gt;"",VLOOKUP(AH431,LISTAS·PAPP!$O$3:$P$74,2,0),"")</f>
        <v>002</v>
      </c>
      <c r="AH431" s="58" t="s">
        <v>873</v>
      </c>
      <c r="AI431" s="60" t="s">
        <v>471</v>
      </c>
      <c r="AJ431" s="51" t="str">
        <f>IF(AI431&lt;&gt;"",VLOOKUP(AI431,LISTAS·PAPP!$X$4:$Y$80,2,0),"")</f>
        <v>NO APLICA</v>
      </c>
      <c r="AK431" s="58" t="s">
        <v>631</v>
      </c>
      <c r="AL431" s="60">
        <v>710602</v>
      </c>
      <c r="AM431" s="51" t="str">
        <f>IF(ISERROR(VLOOKUP(AL431,LISTAS·PAPP!$AD$4:$AE$334,2,0))," ",VLOOKUP(AL431,LISTAS·PAPP!$AD$4:$AE$334,2,0))</f>
        <v>Fondo de Reserva</v>
      </c>
      <c r="AN431" s="63">
        <v>1212</v>
      </c>
      <c r="AO431" s="64">
        <v>101</v>
      </c>
      <c r="AP431" s="64">
        <v>101</v>
      </c>
      <c r="AQ431" s="64">
        <v>101</v>
      </c>
      <c r="AR431" s="64">
        <v>101</v>
      </c>
      <c r="AS431" s="64">
        <v>101</v>
      </c>
      <c r="AT431" s="64">
        <v>101</v>
      </c>
      <c r="AU431" s="64">
        <v>101</v>
      </c>
      <c r="AV431" s="64">
        <v>101</v>
      </c>
      <c r="AW431" s="64">
        <v>101</v>
      </c>
      <c r="AX431" s="64">
        <v>101</v>
      </c>
      <c r="AY431" s="64">
        <v>101</v>
      </c>
      <c r="AZ431" s="64">
        <v>101</v>
      </c>
      <c r="BA431" s="53">
        <f t="shared" si="19"/>
        <v>1212</v>
      </c>
      <c r="BB431" s="54" t="str">
        <f t="shared" si="20"/>
        <v>OK</v>
      </c>
      <c r="BC431" s="55" t="str">
        <f t="shared" si="21"/>
        <v xml:space="preserve">                </v>
      </c>
    </row>
    <row r="432" spans="1:55" ht="50.1" customHeight="1" x14ac:dyDescent="0.25">
      <c r="A432" s="58" t="s">
        <v>39</v>
      </c>
      <c r="B432" s="58" t="s">
        <v>48</v>
      </c>
      <c r="C432" s="58" t="s">
        <v>120</v>
      </c>
      <c r="D432" s="58" t="s">
        <v>173</v>
      </c>
      <c r="E432" s="51" t="str">
        <f>IF(C432&lt;&gt;"",VLOOKUP(MID(C432,18,5),LISTAS·PAPP!$E$4:$F$76,2,0),"")</f>
        <v>GUAYAS</v>
      </c>
      <c r="F432" s="58" t="s">
        <v>334</v>
      </c>
      <c r="G432" s="51" t="str">
        <f>IF(F432&lt;&gt;"",VLOOKUP(F432,LISTAS·PAPP!$R$3:$T$221,3,0),"")</f>
        <v xml:space="preserve"> </v>
      </c>
      <c r="H432" s="58" t="s">
        <v>1078</v>
      </c>
      <c r="I432" s="66" t="s">
        <v>1079</v>
      </c>
      <c r="J432" s="66" t="s">
        <v>1080</v>
      </c>
      <c r="K432" s="67">
        <v>1</v>
      </c>
      <c r="L432" s="66" t="s">
        <v>1081</v>
      </c>
      <c r="M432" s="60">
        <v>1</v>
      </c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52" t="str">
        <f>IF(A432&lt;&gt;"",IF(D432="DIRECCIÓN_DE_TRANSFERENCIAS","280 0031",VLOOKUP(C432,LISTAS·PAPP!$C$3:$D$76,2,0)),"")</f>
        <v>280 5360</v>
      </c>
      <c r="Z432" s="61">
        <v>202</v>
      </c>
      <c r="AA432" s="62">
        <v>5036</v>
      </c>
      <c r="AB432" s="62">
        <v>5045</v>
      </c>
      <c r="AC432" s="65" t="str">
        <f>IF(D432&lt;&gt;"",VLOOKUP(D432,LISTAS·PAPP!$I$3:$M$16,2,0),"")</f>
        <v>59</v>
      </c>
      <c r="AD432" s="51" t="str">
        <f>IF(D432&lt;&gt;"",VLOOKUP(D432,LISTAS·PAPP!$I$3:$M$16,3,0),"")</f>
        <v>ATENCIÓN_INTEGRAL_A_PERSONAS_CON_DISCAPACIDAD</v>
      </c>
      <c r="AE432" s="52" t="str">
        <f>IF(D432&lt;&gt;"",VLOOKUP(D432,LISTAS·PAPP!$I$3:$M$16,4,0),"")</f>
        <v>001</v>
      </c>
      <c r="AF432" s="51" t="str">
        <f>IF(D432&lt;&gt;"",VLOOKUP(D432,LISTAS·PAPP!$I$3:$M$16,5,0),"")</f>
        <v>AMPLIACION_DE_CAPACIDADES_DE_LAS_PERSONAS_CON_DISCAPACIDAD_Y_SUS_FAMILIAS_PARA_LA_PROMOCION_Y_EXIGIBILIDAD_DE_DERECHOS</v>
      </c>
      <c r="AG432" s="52" t="str">
        <f>IF(AH432&lt;&gt;"",VLOOKUP(AH432,LISTAS·PAPP!$O$3:$P$74,2,0),"")</f>
        <v>002</v>
      </c>
      <c r="AH432" s="58" t="s">
        <v>873</v>
      </c>
      <c r="AI432" s="60" t="s">
        <v>471</v>
      </c>
      <c r="AJ432" s="51" t="str">
        <f>IF(AI432&lt;&gt;"",VLOOKUP(AI432,LISTAS·PAPP!$X$4:$Y$80,2,0),"")</f>
        <v>NO APLICA</v>
      </c>
      <c r="AK432" s="58" t="s">
        <v>631</v>
      </c>
      <c r="AL432" s="60">
        <v>710203</v>
      </c>
      <c r="AM432" s="51" t="str">
        <f>IF(ISERROR(VLOOKUP(AL432,LISTAS·PAPP!$AD$4:$AE$334,2,0))," ",VLOOKUP(AL432,LISTAS·PAPP!$AD$4:$AE$334,2,0))</f>
        <v>Decimo Tercer Sueldo</v>
      </c>
      <c r="AN432" s="63">
        <v>1212</v>
      </c>
      <c r="AO432" s="64">
        <v>101</v>
      </c>
      <c r="AP432" s="64">
        <v>101</v>
      </c>
      <c r="AQ432" s="64">
        <v>101</v>
      </c>
      <c r="AR432" s="64">
        <v>101</v>
      </c>
      <c r="AS432" s="64">
        <v>101</v>
      </c>
      <c r="AT432" s="64">
        <v>101</v>
      </c>
      <c r="AU432" s="64">
        <v>101</v>
      </c>
      <c r="AV432" s="64">
        <v>101</v>
      </c>
      <c r="AW432" s="64">
        <v>101</v>
      </c>
      <c r="AX432" s="64">
        <v>101</v>
      </c>
      <c r="AY432" s="64">
        <v>101</v>
      </c>
      <c r="AZ432" s="64">
        <v>101</v>
      </c>
      <c r="BA432" s="53">
        <f t="shared" si="19"/>
        <v>1212</v>
      </c>
      <c r="BB432" s="54" t="str">
        <f t="shared" si="20"/>
        <v>OK</v>
      </c>
      <c r="BC432" s="55" t="str">
        <f t="shared" si="21"/>
        <v xml:space="preserve">                </v>
      </c>
    </row>
    <row r="433" spans="1:55" ht="50.1" customHeight="1" x14ac:dyDescent="0.25">
      <c r="A433" s="58" t="s">
        <v>39</v>
      </c>
      <c r="B433" s="58" t="s">
        <v>48</v>
      </c>
      <c r="C433" s="58" t="s">
        <v>120</v>
      </c>
      <c r="D433" s="58" t="s">
        <v>173</v>
      </c>
      <c r="E433" s="51" t="str">
        <f>IF(C433&lt;&gt;"",VLOOKUP(MID(C433,18,5),LISTAS·PAPP!$E$4:$F$76,2,0),"")</f>
        <v>GUAYAS</v>
      </c>
      <c r="F433" s="58" t="s">
        <v>334</v>
      </c>
      <c r="G433" s="51" t="str">
        <f>IF(F433&lt;&gt;"",VLOOKUP(F433,LISTAS·PAPP!$R$3:$T$221,3,0),"")</f>
        <v xml:space="preserve"> </v>
      </c>
      <c r="H433" s="58" t="s">
        <v>1078</v>
      </c>
      <c r="I433" s="66" t="s">
        <v>1079</v>
      </c>
      <c r="J433" s="66" t="s">
        <v>1080</v>
      </c>
      <c r="K433" s="67">
        <v>1</v>
      </c>
      <c r="L433" s="66" t="s">
        <v>1081</v>
      </c>
      <c r="M433" s="60">
        <v>1</v>
      </c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52" t="str">
        <f>IF(A433&lt;&gt;"",IF(D433="DIRECCIÓN_DE_TRANSFERENCIAS","280 0031",VLOOKUP(C433,LISTAS·PAPP!$C$3:$D$76,2,0)),"")</f>
        <v>280 5360</v>
      </c>
      <c r="Z433" s="61">
        <v>202</v>
      </c>
      <c r="AA433" s="62">
        <v>5036</v>
      </c>
      <c r="AB433" s="62">
        <v>5045</v>
      </c>
      <c r="AC433" s="65" t="str">
        <f>IF(D433&lt;&gt;"",VLOOKUP(D433,LISTAS·PAPP!$I$3:$M$16,2,0),"")</f>
        <v>59</v>
      </c>
      <c r="AD433" s="51" t="str">
        <f>IF(D433&lt;&gt;"",VLOOKUP(D433,LISTAS·PAPP!$I$3:$M$16,3,0),"")</f>
        <v>ATENCIÓN_INTEGRAL_A_PERSONAS_CON_DISCAPACIDAD</v>
      </c>
      <c r="AE433" s="52" t="str">
        <f>IF(D433&lt;&gt;"",VLOOKUP(D433,LISTAS·PAPP!$I$3:$M$16,4,0),"")</f>
        <v>001</v>
      </c>
      <c r="AF433" s="51" t="str">
        <f>IF(D433&lt;&gt;"",VLOOKUP(D433,LISTAS·PAPP!$I$3:$M$16,5,0),"")</f>
        <v>AMPLIACION_DE_CAPACIDADES_DE_LAS_PERSONAS_CON_DISCAPACIDAD_Y_SUS_FAMILIAS_PARA_LA_PROMOCION_Y_EXIGIBILIDAD_DE_DERECHOS</v>
      </c>
      <c r="AG433" s="52" t="str">
        <f>IF(AH433&lt;&gt;"",VLOOKUP(AH433,LISTAS·PAPP!$O$3:$P$74,2,0),"")</f>
        <v>002</v>
      </c>
      <c r="AH433" s="58" t="s">
        <v>873</v>
      </c>
      <c r="AI433" s="60" t="s">
        <v>471</v>
      </c>
      <c r="AJ433" s="51" t="str">
        <f>IF(AI433&lt;&gt;"",VLOOKUP(AI433,LISTAS·PAPP!$X$4:$Y$80,2,0),"")</f>
        <v>NO APLICA</v>
      </c>
      <c r="AK433" s="58" t="s">
        <v>631</v>
      </c>
      <c r="AL433" s="60">
        <v>710204</v>
      </c>
      <c r="AM433" s="51" t="str">
        <f>IF(ISERROR(VLOOKUP(AL433,LISTAS·PAPP!$AD$4:$AE$334,2,0))," ",VLOOKUP(AL433,LISTAS·PAPP!$AD$4:$AE$334,2,0))</f>
        <v>Decimo Cuarto Sueldo</v>
      </c>
      <c r="AN433" s="63">
        <v>394</v>
      </c>
      <c r="AO433" s="64">
        <v>32.833333333333336</v>
      </c>
      <c r="AP433" s="64">
        <v>32.833333333333336</v>
      </c>
      <c r="AQ433" s="64">
        <v>32.833333333333336</v>
      </c>
      <c r="AR433" s="64">
        <v>32.833333333333336</v>
      </c>
      <c r="AS433" s="64">
        <v>32.833333333333336</v>
      </c>
      <c r="AT433" s="64">
        <v>32.833333333333336</v>
      </c>
      <c r="AU433" s="64">
        <v>32.833333333333336</v>
      </c>
      <c r="AV433" s="64">
        <v>32.833333333333336</v>
      </c>
      <c r="AW433" s="64">
        <v>32.833333333333336</v>
      </c>
      <c r="AX433" s="64">
        <v>32.833333333333336</v>
      </c>
      <c r="AY433" s="64">
        <v>32.833333333333336</v>
      </c>
      <c r="AZ433" s="64">
        <v>32.833333333333336</v>
      </c>
      <c r="BA433" s="53">
        <f t="shared" si="19"/>
        <v>393.99999999999994</v>
      </c>
      <c r="BB433" s="54" t="str">
        <f t="shared" si="20"/>
        <v>OK</v>
      </c>
      <c r="BC433" s="55" t="str">
        <f t="shared" si="21"/>
        <v xml:space="preserve">                </v>
      </c>
    </row>
    <row r="434" spans="1:55" ht="50.1" customHeight="1" x14ac:dyDescent="0.25">
      <c r="A434" s="58" t="s">
        <v>39</v>
      </c>
      <c r="B434" s="58" t="s">
        <v>48</v>
      </c>
      <c r="C434" s="58" t="s">
        <v>120</v>
      </c>
      <c r="D434" s="58" t="s">
        <v>173</v>
      </c>
      <c r="E434" s="51" t="str">
        <f>IF(C434&lt;&gt;"",VLOOKUP(MID(C434,18,5),LISTAS·PAPP!$E$4:$F$76,2,0),"")</f>
        <v>GUAYAS</v>
      </c>
      <c r="F434" s="58" t="s">
        <v>334</v>
      </c>
      <c r="G434" s="51" t="str">
        <f>IF(F434&lt;&gt;"",VLOOKUP(F434,LISTAS·PAPP!$R$3:$T$221,3,0),"")</f>
        <v xml:space="preserve"> </v>
      </c>
      <c r="H434" s="58" t="s">
        <v>1078</v>
      </c>
      <c r="I434" s="66" t="s">
        <v>1079</v>
      </c>
      <c r="J434" s="66" t="s">
        <v>1080</v>
      </c>
      <c r="K434" s="67">
        <v>1</v>
      </c>
      <c r="L434" s="66" t="s">
        <v>1081</v>
      </c>
      <c r="M434" s="60">
        <v>1</v>
      </c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52" t="str">
        <f>IF(A434&lt;&gt;"",IF(D434="DIRECCIÓN_DE_TRANSFERENCIAS","280 0031",VLOOKUP(C434,LISTAS·PAPP!$C$3:$D$76,2,0)),"")</f>
        <v>280 5360</v>
      </c>
      <c r="Z434" s="61">
        <v>202</v>
      </c>
      <c r="AA434" s="62">
        <v>5036</v>
      </c>
      <c r="AB434" s="62">
        <v>5045</v>
      </c>
      <c r="AC434" s="65" t="str">
        <f>IF(D434&lt;&gt;"",VLOOKUP(D434,LISTAS·PAPP!$I$3:$M$16,2,0),"")</f>
        <v>59</v>
      </c>
      <c r="AD434" s="51" t="str">
        <f>IF(D434&lt;&gt;"",VLOOKUP(D434,LISTAS·PAPP!$I$3:$M$16,3,0),"")</f>
        <v>ATENCIÓN_INTEGRAL_A_PERSONAS_CON_DISCAPACIDAD</v>
      </c>
      <c r="AE434" s="52" t="str">
        <f>IF(D434&lt;&gt;"",VLOOKUP(D434,LISTAS·PAPP!$I$3:$M$16,4,0),"")</f>
        <v>001</v>
      </c>
      <c r="AF434" s="51" t="str">
        <f>IF(D434&lt;&gt;"",VLOOKUP(D434,LISTAS·PAPP!$I$3:$M$16,5,0),"")</f>
        <v>AMPLIACION_DE_CAPACIDADES_DE_LAS_PERSONAS_CON_DISCAPACIDAD_Y_SUS_FAMILIAS_PARA_LA_PROMOCION_Y_EXIGIBILIDAD_DE_DERECHOS</v>
      </c>
      <c r="AG434" s="52" t="str">
        <f>IF(AH434&lt;&gt;"",VLOOKUP(AH434,LISTAS·PAPP!$O$3:$P$74,2,0),"")</f>
        <v>002</v>
      </c>
      <c r="AH434" s="58" t="s">
        <v>873</v>
      </c>
      <c r="AI434" s="60" t="s">
        <v>471</v>
      </c>
      <c r="AJ434" s="51" t="str">
        <f>IF(AI434&lt;&gt;"",VLOOKUP(AI434,LISTAS·PAPP!$X$4:$Y$80,2,0),"")</f>
        <v>NO APLICA</v>
      </c>
      <c r="AK434" s="58" t="s">
        <v>631</v>
      </c>
      <c r="AL434" s="60">
        <v>710510</v>
      </c>
      <c r="AM434" s="51" t="str">
        <f>IF(ISERROR(VLOOKUP(AL434,LISTAS·PAPP!$AD$4:$AE$334,2,0))," ",VLOOKUP(AL434,LISTAS·PAPP!$AD$4:$AE$334,2,0))</f>
        <v>Servicios Personales por Contrato</v>
      </c>
      <c r="AN434" s="63">
        <v>14544</v>
      </c>
      <c r="AO434" s="64">
        <v>1212</v>
      </c>
      <c r="AP434" s="64">
        <v>1212</v>
      </c>
      <c r="AQ434" s="64">
        <v>1212</v>
      </c>
      <c r="AR434" s="64">
        <v>1212</v>
      </c>
      <c r="AS434" s="64">
        <v>1212</v>
      </c>
      <c r="AT434" s="64">
        <v>1212</v>
      </c>
      <c r="AU434" s="64">
        <v>1212</v>
      </c>
      <c r="AV434" s="64">
        <v>1212</v>
      </c>
      <c r="AW434" s="64">
        <v>1212</v>
      </c>
      <c r="AX434" s="64">
        <v>1212</v>
      </c>
      <c r="AY434" s="64">
        <v>1212</v>
      </c>
      <c r="AZ434" s="64">
        <v>1212</v>
      </c>
      <c r="BA434" s="53">
        <f t="shared" si="19"/>
        <v>14544</v>
      </c>
      <c r="BB434" s="54" t="str">
        <f t="shared" si="20"/>
        <v>OK</v>
      </c>
      <c r="BC434" s="55" t="str">
        <f t="shared" si="21"/>
        <v xml:space="preserve">                </v>
      </c>
    </row>
    <row r="435" spans="1:55" ht="50.1" customHeight="1" x14ac:dyDescent="0.25">
      <c r="A435" s="58" t="s">
        <v>39</v>
      </c>
      <c r="B435" s="58" t="s">
        <v>48</v>
      </c>
      <c r="C435" s="58" t="s">
        <v>120</v>
      </c>
      <c r="D435" s="58" t="s">
        <v>173</v>
      </c>
      <c r="E435" s="51" t="str">
        <f>IF(C435&lt;&gt;"",VLOOKUP(MID(C435,18,5),LISTAS·PAPP!$E$4:$F$76,2,0),"")</f>
        <v>GUAYAS</v>
      </c>
      <c r="F435" s="58" t="s">
        <v>334</v>
      </c>
      <c r="G435" s="51" t="str">
        <f>IF(F435&lt;&gt;"",VLOOKUP(F435,LISTAS·PAPP!$R$3:$T$221,3,0),"")</f>
        <v xml:space="preserve"> </v>
      </c>
      <c r="H435" s="58" t="s">
        <v>1078</v>
      </c>
      <c r="I435" s="66" t="s">
        <v>1079</v>
      </c>
      <c r="J435" s="66" t="s">
        <v>1080</v>
      </c>
      <c r="K435" s="67">
        <v>1</v>
      </c>
      <c r="L435" s="66" t="s">
        <v>1081</v>
      </c>
      <c r="M435" s="60">
        <v>1</v>
      </c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52" t="str">
        <f>IF(A435&lt;&gt;"",IF(D435="DIRECCIÓN_DE_TRANSFERENCIAS","280 0031",VLOOKUP(C435,LISTAS·PAPP!$C$3:$D$76,2,0)),"")</f>
        <v>280 5360</v>
      </c>
      <c r="Z435" s="61">
        <v>202</v>
      </c>
      <c r="AA435" s="62">
        <v>5036</v>
      </c>
      <c r="AB435" s="62">
        <v>5045</v>
      </c>
      <c r="AC435" s="65" t="str">
        <f>IF(D435&lt;&gt;"",VLOOKUP(D435,LISTAS·PAPP!$I$3:$M$16,2,0),"")</f>
        <v>59</v>
      </c>
      <c r="AD435" s="51" t="str">
        <f>IF(D435&lt;&gt;"",VLOOKUP(D435,LISTAS·PAPP!$I$3:$M$16,3,0),"")</f>
        <v>ATENCIÓN_INTEGRAL_A_PERSONAS_CON_DISCAPACIDAD</v>
      </c>
      <c r="AE435" s="52" t="str">
        <f>IF(D435&lt;&gt;"",VLOOKUP(D435,LISTAS·PAPP!$I$3:$M$16,4,0),"")</f>
        <v>001</v>
      </c>
      <c r="AF435" s="51" t="str">
        <f>IF(D435&lt;&gt;"",VLOOKUP(D435,LISTAS·PAPP!$I$3:$M$16,5,0),"")</f>
        <v>AMPLIACION_DE_CAPACIDADES_DE_LAS_PERSONAS_CON_DISCAPACIDAD_Y_SUS_FAMILIAS_PARA_LA_PROMOCION_Y_EXIGIBILIDAD_DE_DERECHOS</v>
      </c>
      <c r="AG435" s="52" t="str">
        <f>IF(AH435&lt;&gt;"",VLOOKUP(AH435,LISTAS·PAPP!$O$3:$P$74,2,0),"")</f>
        <v>002</v>
      </c>
      <c r="AH435" s="58" t="s">
        <v>873</v>
      </c>
      <c r="AI435" s="60" t="s">
        <v>471</v>
      </c>
      <c r="AJ435" s="51" t="str">
        <f>IF(AI435&lt;&gt;"",VLOOKUP(AI435,LISTAS·PAPP!$X$4:$Y$80,2,0),"")</f>
        <v>NO APLICA</v>
      </c>
      <c r="AK435" s="58" t="s">
        <v>631</v>
      </c>
      <c r="AL435" s="60">
        <v>710601</v>
      </c>
      <c r="AM435" s="51" t="str">
        <f>IF(ISERROR(VLOOKUP(AL435,LISTAS·PAPP!$AD$4:$AE$334,2,0))," ",VLOOKUP(AL435,LISTAS·PAPP!$AD$4:$AE$334,2,0))</f>
        <v>Aporte Patronal</v>
      </c>
      <c r="AN435" s="63">
        <v>1403.52</v>
      </c>
      <c r="AO435" s="64">
        <v>116.96</v>
      </c>
      <c r="AP435" s="64">
        <v>116.96</v>
      </c>
      <c r="AQ435" s="64">
        <v>116.96</v>
      </c>
      <c r="AR435" s="64">
        <v>116.96</v>
      </c>
      <c r="AS435" s="64">
        <v>116.96</v>
      </c>
      <c r="AT435" s="64">
        <v>116.96</v>
      </c>
      <c r="AU435" s="64">
        <v>116.96</v>
      </c>
      <c r="AV435" s="64">
        <v>116.96</v>
      </c>
      <c r="AW435" s="64">
        <v>116.96</v>
      </c>
      <c r="AX435" s="64">
        <v>116.96</v>
      </c>
      <c r="AY435" s="64">
        <v>116.96</v>
      </c>
      <c r="AZ435" s="64">
        <v>116.96</v>
      </c>
      <c r="BA435" s="53">
        <f t="shared" si="19"/>
        <v>1403.5200000000002</v>
      </c>
      <c r="BB435" s="54" t="str">
        <f t="shared" si="20"/>
        <v>OK</v>
      </c>
      <c r="BC435" s="55" t="str">
        <f t="shared" si="21"/>
        <v xml:space="preserve">                </v>
      </c>
    </row>
    <row r="436" spans="1:55" ht="50.1" customHeight="1" x14ac:dyDescent="0.25">
      <c r="A436" s="58" t="s">
        <v>39</v>
      </c>
      <c r="B436" s="58" t="s">
        <v>48</v>
      </c>
      <c r="C436" s="58" t="s">
        <v>120</v>
      </c>
      <c r="D436" s="58" t="s">
        <v>173</v>
      </c>
      <c r="E436" s="51" t="str">
        <f>IF(C436&lt;&gt;"",VLOOKUP(MID(C436,18,5),LISTAS·PAPP!$E$4:$F$76,2,0),"")</f>
        <v>GUAYAS</v>
      </c>
      <c r="F436" s="58" t="s">
        <v>334</v>
      </c>
      <c r="G436" s="51" t="str">
        <f>IF(F436&lt;&gt;"",VLOOKUP(F436,LISTAS·PAPP!$R$3:$T$221,3,0),"")</f>
        <v xml:space="preserve"> </v>
      </c>
      <c r="H436" s="58" t="s">
        <v>1078</v>
      </c>
      <c r="I436" s="66" t="s">
        <v>1079</v>
      </c>
      <c r="J436" s="66" t="s">
        <v>1080</v>
      </c>
      <c r="K436" s="67">
        <v>1</v>
      </c>
      <c r="L436" s="66" t="s">
        <v>1081</v>
      </c>
      <c r="M436" s="60">
        <v>1</v>
      </c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52" t="str">
        <f>IF(A436&lt;&gt;"",IF(D436="DIRECCIÓN_DE_TRANSFERENCIAS","280 0031",VLOOKUP(C436,LISTAS·PAPP!$C$3:$D$76,2,0)),"")</f>
        <v>280 5360</v>
      </c>
      <c r="Z436" s="61">
        <v>202</v>
      </c>
      <c r="AA436" s="62">
        <v>5036</v>
      </c>
      <c r="AB436" s="62">
        <v>5045</v>
      </c>
      <c r="AC436" s="65" t="str">
        <f>IF(D436&lt;&gt;"",VLOOKUP(D436,LISTAS·PAPP!$I$3:$M$16,2,0),"")</f>
        <v>59</v>
      </c>
      <c r="AD436" s="51" t="str">
        <f>IF(D436&lt;&gt;"",VLOOKUP(D436,LISTAS·PAPP!$I$3:$M$16,3,0),"")</f>
        <v>ATENCIÓN_INTEGRAL_A_PERSONAS_CON_DISCAPACIDAD</v>
      </c>
      <c r="AE436" s="52" t="str">
        <f>IF(D436&lt;&gt;"",VLOOKUP(D436,LISTAS·PAPP!$I$3:$M$16,4,0),"")</f>
        <v>001</v>
      </c>
      <c r="AF436" s="51" t="str">
        <f>IF(D436&lt;&gt;"",VLOOKUP(D436,LISTAS·PAPP!$I$3:$M$16,5,0),"")</f>
        <v>AMPLIACION_DE_CAPACIDADES_DE_LAS_PERSONAS_CON_DISCAPACIDAD_Y_SUS_FAMILIAS_PARA_LA_PROMOCION_Y_EXIGIBILIDAD_DE_DERECHOS</v>
      </c>
      <c r="AG436" s="52" t="str">
        <f>IF(AH436&lt;&gt;"",VLOOKUP(AH436,LISTAS·PAPP!$O$3:$P$74,2,0),"")</f>
        <v>002</v>
      </c>
      <c r="AH436" s="58" t="s">
        <v>873</v>
      </c>
      <c r="AI436" s="60" t="s">
        <v>471</v>
      </c>
      <c r="AJ436" s="51" t="str">
        <f>IF(AI436&lt;&gt;"",VLOOKUP(AI436,LISTAS·PAPP!$X$4:$Y$80,2,0),"")</f>
        <v>NO APLICA</v>
      </c>
      <c r="AK436" s="58" t="s">
        <v>631</v>
      </c>
      <c r="AL436" s="60">
        <v>710602</v>
      </c>
      <c r="AM436" s="51" t="str">
        <f>IF(ISERROR(VLOOKUP(AL436,LISTAS·PAPP!$AD$4:$AE$334,2,0))," ",VLOOKUP(AL436,LISTAS·PAPP!$AD$4:$AE$334,2,0))</f>
        <v>Fondo de Reserva</v>
      </c>
      <c r="AN436" s="63">
        <v>1211.98</v>
      </c>
      <c r="AO436" s="64">
        <v>101</v>
      </c>
      <c r="AP436" s="64">
        <v>101</v>
      </c>
      <c r="AQ436" s="64">
        <v>101</v>
      </c>
      <c r="AR436" s="64">
        <v>101</v>
      </c>
      <c r="AS436" s="64">
        <v>101</v>
      </c>
      <c r="AT436" s="64">
        <v>101</v>
      </c>
      <c r="AU436" s="64">
        <v>101</v>
      </c>
      <c r="AV436" s="64">
        <v>101</v>
      </c>
      <c r="AW436" s="64">
        <v>101</v>
      </c>
      <c r="AX436" s="64">
        <v>101</v>
      </c>
      <c r="AY436" s="64">
        <v>101</v>
      </c>
      <c r="AZ436" s="64">
        <v>100.98</v>
      </c>
      <c r="BA436" s="53">
        <f t="shared" si="19"/>
        <v>1211.98</v>
      </c>
      <c r="BB436" s="54" t="str">
        <f t="shared" si="20"/>
        <v>OK</v>
      </c>
      <c r="BC436" s="55" t="str">
        <f t="shared" si="21"/>
        <v xml:space="preserve">                </v>
      </c>
    </row>
    <row r="437" spans="1:55" ht="50.1" customHeight="1" x14ac:dyDescent="0.25">
      <c r="A437" s="58" t="s">
        <v>39</v>
      </c>
      <c r="B437" s="58" t="s">
        <v>49</v>
      </c>
      <c r="C437" s="58" t="s">
        <v>128</v>
      </c>
      <c r="D437" s="58" t="s">
        <v>173</v>
      </c>
      <c r="E437" s="51" t="str">
        <f>IF(C437&lt;&gt;"",VLOOKUP(MID(C437,18,5),LISTAS·PAPP!$E$4:$F$76,2,0),"")</f>
        <v>AZUAY</v>
      </c>
      <c r="F437" s="58" t="s">
        <v>209</v>
      </c>
      <c r="G437" s="51" t="str">
        <f>IF(F437&lt;&gt;"",VLOOKUP(F437,LISTAS·PAPP!$R$3:$T$221,3,0),"")</f>
        <v xml:space="preserve"> </v>
      </c>
      <c r="H437" s="58" t="s">
        <v>1078</v>
      </c>
      <c r="I437" s="66" t="s">
        <v>1079</v>
      </c>
      <c r="J437" s="66" t="s">
        <v>1080</v>
      </c>
      <c r="K437" s="67">
        <v>1</v>
      </c>
      <c r="L437" s="66" t="s">
        <v>1081</v>
      </c>
      <c r="M437" s="60">
        <v>1</v>
      </c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52" t="str">
        <f>IF(A437&lt;&gt;"",IF(D437="DIRECCIÓN_DE_TRANSFERENCIAS","280 0031",VLOOKUP(C437,LISTAS·PAPP!$C$3:$D$76,2,0)),"")</f>
        <v>280 6000</v>
      </c>
      <c r="Z437" s="61">
        <v>202</v>
      </c>
      <c r="AA437" s="62">
        <v>5036</v>
      </c>
      <c r="AB437" s="62">
        <v>5045</v>
      </c>
      <c r="AC437" s="65" t="str">
        <f>IF(D437&lt;&gt;"",VLOOKUP(D437,LISTAS·PAPP!$I$3:$M$16,2,0),"")</f>
        <v>59</v>
      </c>
      <c r="AD437" s="51" t="str">
        <f>IF(D437&lt;&gt;"",VLOOKUP(D437,LISTAS·PAPP!$I$3:$M$16,3,0),"")</f>
        <v>ATENCIÓN_INTEGRAL_A_PERSONAS_CON_DISCAPACIDAD</v>
      </c>
      <c r="AE437" s="52" t="str">
        <f>IF(D437&lt;&gt;"",VLOOKUP(D437,LISTAS·PAPP!$I$3:$M$16,4,0),"")</f>
        <v>001</v>
      </c>
      <c r="AF437" s="51" t="str">
        <f>IF(D437&lt;&gt;"",VLOOKUP(D437,LISTAS·PAPP!$I$3:$M$16,5,0),"")</f>
        <v>AMPLIACION_DE_CAPACIDADES_DE_LAS_PERSONAS_CON_DISCAPACIDAD_Y_SUS_FAMILIAS_PARA_LA_PROMOCION_Y_EXIGIBILIDAD_DE_DERECHOS</v>
      </c>
      <c r="AG437" s="52" t="str">
        <f>IF(AH437&lt;&gt;"",VLOOKUP(AH437,LISTAS·PAPP!$O$3:$P$74,2,0),"")</f>
        <v>002</v>
      </c>
      <c r="AH437" s="58" t="s">
        <v>873</v>
      </c>
      <c r="AI437" s="60" t="s">
        <v>471</v>
      </c>
      <c r="AJ437" s="51" t="str">
        <f>IF(AI437&lt;&gt;"",VLOOKUP(AI437,LISTAS·PAPP!$X$4:$Y$80,2,0),"")</f>
        <v>NO APLICA</v>
      </c>
      <c r="AK437" s="58" t="s">
        <v>631</v>
      </c>
      <c r="AL437" s="60">
        <v>710203</v>
      </c>
      <c r="AM437" s="51" t="str">
        <f>IF(ISERROR(VLOOKUP(AL437,LISTAS·PAPP!$AD$4:$AE$334,2,0))," ",VLOOKUP(AL437,LISTAS·PAPP!$AD$4:$AE$334,2,0))</f>
        <v>Decimo Tercer Sueldo</v>
      </c>
      <c r="AN437" s="63">
        <v>1412</v>
      </c>
      <c r="AO437" s="64">
        <v>117.66666666666667</v>
      </c>
      <c r="AP437" s="64">
        <v>117.66666666666667</v>
      </c>
      <c r="AQ437" s="64">
        <v>117.66666666666667</v>
      </c>
      <c r="AR437" s="64">
        <v>117.66666666666667</v>
      </c>
      <c r="AS437" s="64">
        <v>117.66666666666667</v>
      </c>
      <c r="AT437" s="64">
        <v>117.66666666666667</v>
      </c>
      <c r="AU437" s="64">
        <v>117.66666666666667</v>
      </c>
      <c r="AV437" s="64">
        <v>117.66666666666667</v>
      </c>
      <c r="AW437" s="64">
        <v>117.66666666666667</v>
      </c>
      <c r="AX437" s="64">
        <v>117.66666666666667</v>
      </c>
      <c r="AY437" s="64">
        <v>117.66666666666667</v>
      </c>
      <c r="AZ437" s="64">
        <v>117.66666666666667</v>
      </c>
      <c r="BA437" s="53">
        <f t="shared" si="19"/>
        <v>1412.0000000000002</v>
      </c>
      <c r="BB437" s="54" t="str">
        <f t="shared" si="20"/>
        <v>OK</v>
      </c>
      <c r="BC437" s="55" t="str">
        <f t="shared" si="21"/>
        <v xml:space="preserve">                </v>
      </c>
    </row>
    <row r="438" spans="1:55" ht="50.1" customHeight="1" x14ac:dyDescent="0.25">
      <c r="A438" s="58" t="s">
        <v>39</v>
      </c>
      <c r="B438" s="58" t="s">
        <v>49</v>
      </c>
      <c r="C438" s="58" t="s">
        <v>128</v>
      </c>
      <c r="D438" s="58" t="s">
        <v>173</v>
      </c>
      <c r="E438" s="51" t="str">
        <f>IF(C438&lt;&gt;"",VLOOKUP(MID(C438,18,5),LISTAS·PAPP!$E$4:$F$76,2,0),"")</f>
        <v>AZUAY</v>
      </c>
      <c r="F438" s="58" t="s">
        <v>209</v>
      </c>
      <c r="G438" s="51" t="str">
        <f>IF(F438&lt;&gt;"",VLOOKUP(F438,LISTAS·PAPP!$R$3:$T$221,3,0),"")</f>
        <v xml:space="preserve"> </v>
      </c>
      <c r="H438" s="58" t="s">
        <v>1078</v>
      </c>
      <c r="I438" s="66" t="s">
        <v>1079</v>
      </c>
      <c r="J438" s="66" t="s">
        <v>1080</v>
      </c>
      <c r="K438" s="67">
        <v>1</v>
      </c>
      <c r="L438" s="66" t="s">
        <v>1081</v>
      </c>
      <c r="M438" s="60">
        <v>1</v>
      </c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52" t="str">
        <f>IF(A438&lt;&gt;"",IF(D438="DIRECCIÓN_DE_TRANSFERENCIAS","280 0031",VLOOKUP(C438,LISTAS·PAPP!$C$3:$D$76,2,0)),"")</f>
        <v>280 6000</v>
      </c>
      <c r="Z438" s="61">
        <v>202</v>
      </c>
      <c r="AA438" s="62">
        <v>5036</v>
      </c>
      <c r="AB438" s="62">
        <v>5045</v>
      </c>
      <c r="AC438" s="65" t="str">
        <f>IF(D438&lt;&gt;"",VLOOKUP(D438,LISTAS·PAPP!$I$3:$M$16,2,0),"")</f>
        <v>59</v>
      </c>
      <c r="AD438" s="51" t="str">
        <f>IF(D438&lt;&gt;"",VLOOKUP(D438,LISTAS·PAPP!$I$3:$M$16,3,0),"")</f>
        <v>ATENCIÓN_INTEGRAL_A_PERSONAS_CON_DISCAPACIDAD</v>
      </c>
      <c r="AE438" s="52" t="str">
        <f>IF(D438&lt;&gt;"",VLOOKUP(D438,LISTAS·PAPP!$I$3:$M$16,4,0),"")</f>
        <v>001</v>
      </c>
      <c r="AF438" s="51" t="str">
        <f>IF(D438&lt;&gt;"",VLOOKUP(D438,LISTAS·PAPP!$I$3:$M$16,5,0),"")</f>
        <v>AMPLIACION_DE_CAPACIDADES_DE_LAS_PERSONAS_CON_DISCAPACIDAD_Y_SUS_FAMILIAS_PARA_LA_PROMOCION_Y_EXIGIBILIDAD_DE_DERECHOS</v>
      </c>
      <c r="AG438" s="52" t="str">
        <f>IF(AH438&lt;&gt;"",VLOOKUP(AH438,LISTAS·PAPP!$O$3:$P$74,2,0),"")</f>
        <v>002</v>
      </c>
      <c r="AH438" s="58" t="s">
        <v>873</v>
      </c>
      <c r="AI438" s="60" t="s">
        <v>471</v>
      </c>
      <c r="AJ438" s="51" t="str">
        <f>IF(AI438&lt;&gt;"",VLOOKUP(AI438,LISTAS·PAPP!$X$4:$Y$80,2,0),"")</f>
        <v>NO APLICA</v>
      </c>
      <c r="AK438" s="58" t="s">
        <v>631</v>
      </c>
      <c r="AL438" s="60">
        <v>710204</v>
      </c>
      <c r="AM438" s="51" t="str">
        <f>IF(ISERROR(VLOOKUP(AL438,LISTAS·PAPP!$AD$4:$AE$334,2,0))," ",VLOOKUP(AL438,LISTAS·PAPP!$AD$4:$AE$334,2,0))</f>
        <v>Decimo Cuarto Sueldo</v>
      </c>
      <c r="AN438" s="63">
        <v>394</v>
      </c>
      <c r="AO438" s="64">
        <v>32.833333333333336</v>
      </c>
      <c r="AP438" s="64">
        <v>32.833333333333336</v>
      </c>
      <c r="AQ438" s="64">
        <v>32.833333333333336</v>
      </c>
      <c r="AR438" s="64">
        <v>32.833333333333336</v>
      </c>
      <c r="AS438" s="64">
        <v>32.833333333333336</v>
      </c>
      <c r="AT438" s="64">
        <v>32.833333333333336</v>
      </c>
      <c r="AU438" s="64">
        <v>32.833333333333336</v>
      </c>
      <c r="AV438" s="64">
        <v>32.833333333333336</v>
      </c>
      <c r="AW438" s="64">
        <v>32.833333333333336</v>
      </c>
      <c r="AX438" s="64">
        <v>32.833333333333336</v>
      </c>
      <c r="AY438" s="64">
        <v>32.833333333333336</v>
      </c>
      <c r="AZ438" s="64">
        <v>32.833333333333336</v>
      </c>
      <c r="BA438" s="53">
        <f t="shared" si="19"/>
        <v>393.99999999999994</v>
      </c>
      <c r="BB438" s="54" t="str">
        <f t="shared" si="20"/>
        <v>OK</v>
      </c>
      <c r="BC438" s="55" t="str">
        <f t="shared" si="21"/>
        <v xml:space="preserve">                </v>
      </c>
    </row>
    <row r="439" spans="1:55" ht="50.1" customHeight="1" x14ac:dyDescent="0.25">
      <c r="A439" s="58" t="s">
        <v>39</v>
      </c>
      <c r="B439" s="58" t="s">
        <v>49</v>
      </c>
      <c r="C439" s="58" t="s">
        <v>128</v>
      </c>
      <c r="D439" s="58" t="s">
        <v>173</v>
      </c>
      <c r="E439" s="51" t="str">
        <f>IF(C439&lt;&gt;"",VLOOKUP(MID(C439,18,5),LISTAS·PAPP!$E$4:$F$76,2,0),"")</f>
        <v>AZUAY</v>
      </c>
      <c r="F439" s="58" t="s">
        <v>209</v>
      </c>
      <c r="G439" s="51" t="str">
        <f>IF(F439&lt;&gt;"",VLOOKUP(F439,LISTAS·PAPP!$R$3:$T$221,3,0),"")</f>
        <v xml:space="preserve"> </v>
      </c>
      <c r="H439" s="58" t="s">
        <v>1078</v>
      </c>
      <c r="I439" s="66" t="s">
        <v>1079</v>
      </c>
      <c r="J439" s="66" t="s">
        <v>1080</v>
      </c>
      <c r="K439" s="67">
        <v>1</v>
      </c>
      <c r="L439" s="66" t="s">
        <v>1081</v>
      </c>
      <c r="M439" s="60">
        <v>1</v>
      </c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52" t="str">
        <f>IF(A439&lt;&gt;"",IF(D439="DIRECCIÓN_DE_TRANSFERENCIAS","280 0031",VLOOKUP(C439,LISTAS·PAPP!$C$3:$D$76,2,0)),"")</f>
        <v>280 6000</v>
      </c>
      <c r="Z439" s="61">
        <v>202</v>
      </c>
      <c r="AA439" s="62">
        <v>5036</v>
      </c>
      <c r="AB439" s="62">
        <v>5045</v>
      </c>
      <c r="AC439" s="65" t="str">
        <f>IF(D439&lt;&gt;"",VLOOKUP(D439,LISTAS·PAPP!$I$3:$M$16,2,0),"")</f>
        <v>59</v>
      </c>
      <c r="AD439" s="51" t="str">
        <f>IF(D439&lt;&gt;"",VLOOKUP(D439,LISTAS·PAPP!$I$3:$M$16,3,0),"")</f>
        <v>ATENCIÓN_INTEGRAL_A_PERSONAS_CON_DISCAPACIDAD</v>
      </c>
      <c r="AE439" s="52" t="str">
        <f>IF(D439&lt;&gt;"",VLOOKUP(D439,LISTAS·PAPP!$I$3:$M$16,4,0),"")</f>
        <v>001</v>
      </c>
      <c r="AF439" s="51" t="str">
        <f>IF(D439&lt;&gt;"",VLOOKUP(D439,LISTAS·PAPP!$I$3:$M$16,5,0),"")</f>
        <v>AMPLIACION_DE_CAPACIDADES_DE_LAS_PERSONAS_CON_DISCAPACIDAD_Y_SUS_FAMILIAS_PARA_LA_PROMOCION_Y_EXIGIBILIDAD_DE_DERECHOS</v>
      </c>
      <c r="AG439" s="52" t="str">
        <f>IF(AH439&lt;&gt;"",VLOOKUP(AH439,LISTAS·PAPP!$O$3:$P$74,2,0),"")</f>
        <v>002</v>
      </c>
      <c r="AH439" s="58" t="s">
        <v>873</v>
      </c>
      <c r="AI439" s="60" t="s">
        <v>471</v>
      </c>
      <c r="AJ439" s="51" t="str">
        <f>IF(AI439&lt;&gt;"",VLOOKUP(AI439,LISTAS·PAPP!$X$4:$Y$80,2,0),"")</f>
        <v>NO APLICA</v>
      </c>
      <c r="AK439" s="58" t="s">
        <v>631</v>
      </c>
      <c r="AL439" s="60">
        <v>710510</v>
      </c>
      <c r="AM439" s="51" t="str">
        <f>IF(ISERROR(VLOOKUP(AL439,LISTAS·PAPP!$AD$4:$AE$334,2,0))," ",VLOOKUP(AL439,LISTAS·PAPP!$AD$4:$AE$334,2,0))</f>
        <v>Servicios Personales por Contrato</v>
      </c>
      <c r="AN439" s="63">
        <v>16944</v>
      </c>
      <c r="AO439" s="64">
        <v>1412</v>
      </c>
      <c r="AP439" s="64">
        <v>1412</v>
      </c>
      <c r="AQ439" s="64">
        <v>1412</v>
      </c>
      <c r="AR439" s="64">
        <v>1412</v>
      </c>
      <c r="AS439" s="64">
        <v>1412</v>
      </c>
      <c r="AT439" s="64">
        <v>1412</v>
      </c>
      <c r="AU439" s="64">
        <v>1412</v>
      </c>
      <c r="AV439" s="64">
        <v>1412</v>
      </c>
      <c r="AW439" s="64">
        <v>1412</v>
      </c>
      <c r="AX439" s="64">
        <v>1412</v>
      </c>
      <c r="AY439" s="64">
        <v>1412</v>
      </c>
      <c r="AZ439" s="64">
        <v>1412</v>
      </c>
      <c r="BA439" s="53">
        <f t="shared" si="19"/>
        <v>16944</v>
      </c>
      <c r="BB439" s="54" t="str">
        <f t="shared" si="20"/>
        <v>OK</v>
      </c>
      <c r="BC439" s="55" t="str">
        <f t="shared" si="21"/>
        <v xml:space="preserve">                </v>
      </c>
    </row>
    <row r="440" spans="1:55" ht="50.1" customHeight="1" x14ac:dyDescent="0.25">
      <c r="A440" s="58" t="s">
        <v>39</v>
      </c>
      <c r="B440" s="58" t="s">
        <v>49</v>
      </c>
      <c r="C440" s="58" t="s">
        <v>128</v>
      </c>
      <c r="D440" s="58" t="s">
        <v>173</v>
      </c>
      <c r="E440" s="51" t="str">
        <f>IF(C440&lt;&gt;"",VLOOKUP(MID(C440,18,5),LISTAS·PAPP!$E$4:$F$76,2,0),"")</f>
        <v>AZUAY</v>
      </c>
      <c r="F440" s="58" t="s">
        <v>209</v>
      </c>
      <c r="G440" s="51" t="str">
        <f>IF(F440&lt;&gt;"",VLOOKUP(F440,LISTAS·PAPP!$R$3:$T$221,3,0),"")</f>
        <v xml:space="preserve"> </v>
      </c>
      <c r="H440" s="58" t="s">
        <v>1078</v>
      </c>
      <c r="I440" s="66" t="s">
        <v>1079</v>
      </c>
      <c r="J440" s="66" t="s">
        <v>1080</v>
      </c>
      <c r="K440" s="67">
        <v>1</v>
      </c>
      <c r="L440" s="66" t="s">
        <v>1081</v>
      </c>
      <c r="M440" s="60">
        <v>1</v>
      </c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52" t="str">
        <f>IF(A440&lt;&gt;"",IF(D440="DIRECCIÓN_DE_TRANSFERENCIAS","280 0031",VLOOKUP(C440,LISTAS·PAPP!$C$3:$D$76,2,0)),"")</f>
        <v>280 6000</v>
      </c>
      <c r="Z440" s="61">
        <v>202</v>
      </c>
      <c r="AA440" s="62">
        <v>5036</v>
      </c>
      <c r="AB440" s="62">
        <v>5045</v>
      </c>
      <c r="AC440" s="65" t="str">
        <f>IF(D440&lt;&gt;"",VLOOKUP(D440,LISTAS·PAPP!$I$3:$M$16,2,0),"")</f>
        <v>59</v>
      </c>
      <c r="AD440" s="51" t="str">
        <f>IF(D440&lt;&gt;"",VLOOKUP(D440,LISTAS·PAPP!$I$3:$M$16,3,0),"")</f>
        <v>ATENCIÓN_INTEGRAL_A_PERSONAS_CON_DISCAPACIDAD</v>
      </c>
      <c r="AE440" s="52" t="str">
        <f>IF(D440&lt;&gt;"",VLOOKUP(D440,LISTAS·PAPP!$I$3:$M$16,4,0),"")</f>
        <v>001</v>
      </c>
      <c r="AF440" s="51" t="str">
        <f>IF(D440&lt;&gt;"",VLOOKUP(D440,LISTAS·PAPP!$I$3:$M$16,5,0),"")</f>
        <v>AMPLIACION_DE_CAPACIDADES_DE_LAS_PERSONAS_CON_DISCAPACIDAD_Y_SUS_FAMILIAS_PARA_LA_PROMOCION_Y_EXIGIBILIDAD_DE_DERECHOS</v>
      </c>
      <c r="AG440" s="52" t="str">
        <f>IF(AH440&lt;&gt;"",VLOOKUP(AH440,LISTAS·PAPP!$O$3:$P$74,2,0),"")</f>
        <v>002</v>
      </c>
      <c r="AH440" s="58" t="s">
        <v>873</v>
      </c>
      <c r="AI440" s="60" t="s">
        <v>471</v>
      </c>
      <c r="AJ440" s="51" t="str">
        <f>IF(AI440&lt;&gt;"",VLOOKUP(AI440,LISTAS·PAPP!$X$4:$Y$80,2,0),"")</f>
        <v>NO APLICA</v>
      </c>
      <c r="AK440" s="58" t="s">
        <v>631</v>
      </c>
      <c r="AL440" s="60">
        <v>710601</v>
      </c>
      <c r="AM440" s="51" t="str">
        <f>IF(ISERROR(VLOOKUP(AL440,LISTAS·PAPP!$AD$4:$AE$334,2,0))," ",VLOOKUP(AL440,LISTAS·PAPP!$AD$4:$AE$334,2,0))</f>
        <v>Aporte Patronal</v>
      </c>
      <c r="AN440" s="63">
        <v>1635.1</v>
      </c>
      <c r="AO440" s="64">
        <v>136.25833333333333</v>
      </c>
      <c r="AP440" s="64">
        <v>136.25833333333333</v>
      </c>
      <c r="AQ440" s="64">
        <v>136.25833333333333</v>
      </c>
      <c r="AR440" s="64">
        <v>136.25833333333333</v>
      </c>
      <c r="AS440" s="64">
        <v>136.25833333333333</v>
      </c>
      <c r="AT440" s="64">
        <v>136.25833333333333</v>
      </c>
      <c r="AU440" s="64">
        <v>136.25833333333333</v>
      </c>
      <c r="AV440" s="64">
        <v>136.25833333333333</v>
      </c>
      <c r="AW440" s="64">
        <v>136.25833333333333</v>
      </c>
      <c r="AX440" s="64">
        <v>136.25833333333333</v>
      </c>
      <c r="AY440" s="64">
        <v>136.25833333333333</v>
      </c>
      <c r="AZ440" s="64">
        <v>136.25833333333333</v>
      </c>
      <c r="BA440" s="53">
        <f t="shared" si="19"/>
        <v>1635.0999999999995</v>
      </c>
      <c r="BB440" s="54" t="str">
        <f t="shared" si="20"/>
        <v>OK</v>
      </c>
      <c r="BC440" s="55" t="str">
        <f t="shared" si="21"/>
        <v xml:space="preserve">                </v>
      </c>
    </row>
    <row r="441" spans="1:55" ht="50.1" customHeight="1" x14ac:dyDescent="0.25">
      <c r="A441" s="58" t="s">
        <v>39</v>
      </c>
      <c r="B441" s="58" t="s">
        <v>49</v>
      </c>
      <c r="C441" s="58" t="s">
        <v>128</v>
      </c>
      <c r="D441" s="58" t="s">
        <v>173</v>
      </c>
      <c r="E441" s="51" t="str">
        <f>IF(C441&lt;&gt;"",VLOOKUP(MID(C441,18,5),LISTAS·PAPP!$E$4:$F$76,2,0),"")</f>
        <v>AZUAY</v>
      </c>
      <c r="F441" s="58" t="s">
        <v>209</v>
      </c>
      <c r="G441" s="51" t="str">
        <f>IF(F441&lt;&gt;"",VLOOKUP(F441,LISTAS·PAPP!$R$3:$T$221,3,0),"")</f>
        <v xml:space="preserve"> </v>
      </c>
      <c r="H441" s="58" t="s">
        <v>1078</v>
      </c>
      <c r="I441" s="66" t="s">
        <v>1079</v>
      </c>
      <c r="J441" s="66" t="s">
        <v>1080</v>
      </c>
      <c r="K441" s="67">
        <v>1</v>
      </c>
      <c r="L441" s="66" t="s">
        <v>1081</v>
      </c>
      <c r="M441" s="60">
        <v>1</v>
      </c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52" t="str">
        <f>IF(A441&lt;&gt;"",IF(D441="DIRECCIÓN_DE_TRANSFERENCIAS","280 0031",VLOOKUP(C441,LISTAS·PAPP!$C$3:$D$76,2,0)),"")</f>
        <v>280 6000</v>
      </c>
      <c r="Z441" s="61">
        <v>202</v>
      </c>
      <c r="AA441" s="62">
        <v>5036</v>
      </c>
      <c r="AB441" s="62">
        <v>5045</v>
      </c>
      <c r="AC441" s="65" t="str">
        <f>IF(D441&lt;&gt;"",VLOOKUP(D441,LISTAS·PAPP!$I$3:$M$16,2,0),"")</f>
        <v>59</v>
      </c>
      <c r="AD441" s="51" t="str">
        <f>IF(D441&lt;&gt;"",VLOOKUP(D441,LISTAS·PAPP!$I$3:$M$16,3,0),"")</f>
        <v>ATENCIÓN_INTEGRAL_A_PERSONAS_CON_DISCAPACIDAD</v>
      </c>
      <c r="AE441" s="52" t="str">
        <f>IF(D441&lt;&gt;"",VLOOKUP(D441,LISTAS·PAPP!$I$3:$M$16,4,0),"")</f>
        <v>001</v>
      </c>
      <c r="AF441" s="51" t="str">
        <f>IF(D441&lt;&gt;"",VLOOKUP(D441,LISTAS·PAPP!$I$3:$M$16,5,0),"")</f>
        <v>AMPLIACION_DE_CAPACIDADES_DE_LAS_PERSONAS_CON_DISCAPACIDAD_Y_SUS_FAMILIAS_PARA_LA_PROMOCION_Y_EXIGIBILIDAD_DE_DERECHOS</v>
      </c>
      <c r="AG441" s="52" t="str">
        <f>IF(AH441&lt;&gt;"",VLOOKUP(AH441,LISTAS·PAPP!$O$3:$P$74,2,0),"")</f>
        <v>002</v>
      </c>
      <c r="AH441" s="58" t="s">
        <v>873</v>
      </c>
      <c r="AI441" s="60" t="s">
        <v>471</v>
      </c>
      <c r="AJ441" s="51" t="str">
        <f>IF(AI441&lt;&gt;"",VLOOKUP(AI441,LISTAS·PAPP!$X$4:$Y$80,2,0),"")</f>
        <v>NO APLICA</v>
      </c>
      <c r="AK441" s="58" t="s">
        <v>631</v>
      </c>
      <c r="AL441" s="60">
        <v>710602</v>
      </c>
      <c r="AM441" s="51" t="str">
        <f>IF(ISERROR(VLOOKUP(AL441,LISTAS·PAPP!$AD$4:$AE$334,2,0))," ",VLOOKUP(AL441,LISTAS·PAPP!$AD$4:$AE$334,2,0))</f>
        <v>Fondo de Reserva</v>
      </c>
      <c r="AN441" s="63">
        <v>1412</v>
      </c>
      <c r="AO441" s="64">
        <v>117.66666666666667</v>
      </c>
      <c r="AP441" s="64">
        <v>117.66666666666667</v>
      </c>
      <c r="AQ441" s="64">
        <v>117.66666666666667</v>
      </c>
      <c r="AR441" s="64">
        <v>117.66666666666667</v>
      </c>
      <c r="AS441" s="64">
        <v>117.66666666666667</v>
      </c>
      <c r="AT441" s="64">
        <v>117.66666666666667</v>
      </c>
      <c r="AU441" s="64">
        <v>117.66666666666667</v>
      </c>
      <c r="AV441" s="64">
        <v>117.66666666666667</v>
      </c>
      <c r="AW441" s="64">
        <v>117.66666666666667</v>
      </c>
      <c r="AX441" s="64">
        <v>117.66666666666667</v>
      </c>
      <c r="AY441" s="64">
        <v>117.66666666666667</v>
      </c>
      <c r="AZ441" s="64">
        <v>117.66666666666667</v>
      </c>
      <c r="BA441" s="53">
        <f t="shared" si="19"/>
        <v>1412.0000000000002</v>
      </c>
      <c r="BB441" s="54" t="str">
        <f t="shared" si="20"/>
        <v>OK</v>
      </c>
      <c r="BC441" s="55" t="str">
        <f t="shared" si="21"/>
        <v xml:space="preserve">                </v>
      </c>
    </row>
    <row r="442" spans="1:55" ht="50.1" customHeight="1" x14ac:dyDescent="0.25">
      <c r="A442" s="58" t="s">
        <v>39</v>
      </c>
      <c r="B442" s="58" t="s">
        <v>49</v>
      </c>
      <c r="C442" s="58" t="s">
        <v>128</v>
      </c>
      <c r="D442" s="58" t="s">
        <v>173</v>
      </c>
      <c r="E442" s="51" t="str">
        <f>IF(C442&lt;&gt;"",VLOOKUP(MID(C442,18,5),LISTAS·PAPP!$E$4:$F$76,2,0),"")</f>
        <v>AZUAY</v>
      </c>
      <c r="F442" s="58" t="s">
        <v>209</v>
      </c>
      <c r="G442" s="51" t="str">
        <f>IF(F442&lt;&gt;"",VLOOKUP(F442,LISTAS·PAPP!$R$3:$T$221,3,0),"")</f>
        <v xml:space="preserve"> </v>
      </c>
      <c r="H442" s="58" t="s">
        <v>1078</v>
      </c>
      <c r="I442" s="66" t="s">
        <v>1079</v>
      </c>
      <c r="J442" s="66" t="s">
        <v>1080</v>
      </c>
      <c r="K442" s="67">
        <v>2</v>
      </c>
      <c r="L442" s="66" t="s">
        <v>1081</v>
      </c>
      <c r="M442" s="60">
        <v>2</v>
      </c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52" t="str">
        <f>IF(A442&lt;&gt;"",IF(D442="DIRECCIÓN_DE_TRANSFERENCIAS","280 0031",VLOOKUP(C442,LISTAS·PAPP!$C$3:$D$76,2,0)),"")</f>
        <v>280 6000</v>
      </c>
      <c r="Z442" s="61">
        <v>202</v>
      </c>
      <c r="AA442" s="62">
        <v>5036</v>
      </c>
      <c r="AB442" s="62">
        <v>5045</v>
      </c>
      <c r="AC442" s="65" t="str">
        <f>IF(D442&lt;&gt;"",VLOOKUP(D442,LISTAS·PAPP!$I$3:$M$16,2,0),"")</f>
        <v>59</v>
      </c>
      <c r="AD442" s="51" t="str">
        <f>IF(D442&lt;&gt;"",VLOOKUP(D442,LISTAS·PAPP!$I$3:$M$16,3,0),"")</f>
        <v>ATENCIÓN_INTEGRAL_A_PERSONAS_CON_DISCAPACIDAD</v>
      </c>
      <c r="AE442" s="52" t="str">
        <f>IF(D442&lt;&gt;"",VLOOKUP(D442,LISTAS·PAPP!$I$3:$M$16,4,0),"")</f>
        <v>001</v>
      </c>
      <c r="AF442" s="51" t="str">
        <f>IF(D442&lt;&gt;"",VLOOKUP(D442,LISTAS·PAPP!$I$3:$M$16,5,0),"")</f>
        <v>AMPLIACION_DE_CAPACIDADES_DE_LAS_PERSONAS_CON_DISCAPACIDAD_Y_SUS_FAMILIAS_PARA_LA_PROMOCION_Y_EXIGIBILIDAD_DE_DERECHOS</v>
      </c>
      <c r="AG442" s="52" t="str">
        <f>IF(AH442&lt;&gt;"",VLOOKUP(AH442,LISTAS·PAPP!$O$3:$P$74,2,0),"")</f>
        <v>002</v>
      </c>
      <c r="AH442" s="58" t="s">
        <v>873</v>
      </c>
      <c r="AI442" s="60" t="s">
        <v>471</v>
      </c>
      <c r="AJ442" s="51" t="str">
        <f>IF(AI442&lt;&gt;"",VLOOKUP(AI442,LISTAS·PAPP!$X$4:$Y$80,2,0),"")</f>
        <v>NO APLICA</v>
      </c>
      <c r="AK442" s="58" t="s">
        <v>631</v>
      </c>
      <c r="AL442" s="60">
        <v>710203</v>
      </c>
      <c r="AM442" s="51" t="str">
        <f>IF(ISERROR(VLOOKUP(AL442,LISTAS·PAPP!$AD$4:$AE$334,2,0))," ",VLOOKUP(AL442,LISTAS·PAPP!$AD$4:$AE$334,2,0))</f>
        <v>Decimo Tercer Sueldo</v>
      </c>
      <c r="AN442" s="63">
        <v>1466</v>
      </c>
      <c r="AO442" s="64">
        <v>122.16666666666667</v>
      </c>
      <c r="AP442" s="64">
        <v>122.16666666666667</v>
      </c>
      <c r="AQ442" s="64">
        <v>122.16666666666667</v>
      </c>
      <c r="AR442" s="64">
        <v>122.16666666666667</v>
      </c>
      <c r="AS442" s="64">
        <v>122.16666666666667</v>
      </c>
      <c r="AT442" s="64">
        <v>122.16666666666667</v>
      </c>
      <c r="AU442" s="64">
        <v>122.16666666666667</v>
      </c>
      <c r="AV442" s="64">
        <v>122.16666666666667</v>
      </c>
      <c r="AW442" s="64">
        <v>122.16666666666667</v>
      </c>
      <c r="AX442" s="64">
        <v>122.16666666666667</v>
      </c>
      <c r="AY442" s="64">
        <v>122.16666666666667</v>
      </c>
      <c r="AZ442" s="64">
        <v>122.16666666666667</v>
      </c>
      <c r="BA442" s="53">
        <f t="shared" si="19"/>
        <v>1466.0000000000002</v>
      </c>
      <c r="BB442" s="54" t="str">
        <f t="shared" si="20"/>
        <v>OK</v>
      </c>
      <c r="BC442" s="55" t="str">
        <f t="shared" si="21"/>
        <v xml:space="preserve">                </v>
      </c>
    </row>
    <row r="443" spans="1:55" ht="50.1" customHeight="1" x14ac:dyDescent="0.25">
      <c r="A443" s="58" t="s">
        <v>39</v>
      </c>
      <c r="B443" s="58" t="s">
        <v>49</v>
      </c>
      <c r="C443" s="58" t="s">
        <v>128</v>
      </c>
      <c r="D443" s="58" t="s">
        <v>173</v>
      </c>
      <c r="E443" s="51" t="str">
        <f>IF(C443&lt;&gt;"",VLOOKUP(MID(C443,18,5),LISTAS·PAPP!$E$4:$F$76,2,0),"")</f>
        <v>AZUAY</v>
      </c>
      <c r="F443" s="58" t="s">
        <v>209</v>
      </c>
      <c r="G443" s="51" t="str">
        <f>IF(F443&lt;&gt;"",VLOOKUP(F443,LISTAS·PAPP!$R$3:$T$221,3,0),"")</f>
        <v xml:space="preserve"> </v>
      </c>
      <c r="H443" s="58" t="s">
        <v>1078</v>
      </c>
      <c r="I443" s="66" t="s">
        <v>1079</v>
      </c>
      <c r="J443" s="66" t="s">
        <v>1080</v>
      </c>
      <c r="K443" s="67">
        <v>2</v>
      </c>
      <c r="L443" s="66" t="s">
        <v>1081</v>
      </c>
      <c r="M443" s="60">
        <v>2</v>
      </c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52" t="str">
        <f>IF(A443&lt;&gt;"",IF(D443="DIRECCIÓN_DE_TRANSFERENCIAS","280 0031",VLOOKUP(C443,LISTAS·PAPP!$C$3:$D$76,2,0)),"")</f>
        <v>280 6000</v>
      </c>
      <c r="Z443" s="61">
        <v>202</v>
      </c>
      <c r="AA443" s="62">
        <v>5036</v>
      </c>
      <c r="AB443" s="62">
        <v>5045</v>
      </c>
      <c r="AC443" s="65" t="str">
        <f>IF(D443&lt;&gt;"",VLOOKUP(D443,LISTAS·PAPP!$I$3:$M$16,2,0),"")</f>
        <v>59</v>
      </c>
      <c r="AD443" s="51" t="str">
        <f>IF(D443&lt;&gt;"",VLOOKUP(D443,LISTAS·PAPP!$I$3:$M$16,3,0),"")</f>
        <v>ATENCIÓN_INTEGRAL_A_PERSONAS_CON_DISCAPACIDAD</v>
      </c>
      <c r="AE443" s="52" t="str">
        <f>IF(D443&lt;&gt;"",VLOOKUP(D443,LISTAS·PAPP!$I$3:$M$16,4,0),"")</f>
        <v>001</v>
      </c>
      <c r="AF443" s="51" t="str">
        <f>IF(D443&lt;&gt;"",VLOOKUP(D443,LISTAS·PAPP!$I$3:$M$16,5,0),"")</f>
        <v>AMPLIACION_DE_CAPACIDADES_DE_LAS_PERSONAS_CON_DISCAPACIDAD_Y_SUS_FAMILIAS_PARA_LA_PROMOCION_Y_EXIGIBILIDAD_DE_DERECHOS</v>
      </c>
      <c r="AG443" s="52" t="str">
        <f>IF(AH443&lt;&gt;"",VLOOKUP(AH443,LISTAS·PAPP!$O$3:$P$74,2,0),"")</f>
        <v>002</v>
      </c>
      <c r="AH443" s="58" t="s">
        <v>873</v>
      </c>
      <c r="AI443" s="60" t="s">
        <v>471</v>
      </c>
      <c r="AJ443" s="51" t="str">
        <f>IF(AI443&lt;&gt;"",VLOOKUP(AI443,LISTAS·PAPP!$X$4:$Y$80,2,0),"")</f>
        <v>NO APLICA</v>
      </c>
      <c r="AK443" s="58" t="s">
        <v>631</v>
      </c>
      <c r="AL443" s="60">
        <v>710204</v>
      </c>
      <c r="AM443" s="51" t="str">
        <f>IF(ISERROR(VLOOKUP(AL443,LISTAS·PAPP!$AD$4:$AE$334,2,0))," ",VLOOKUP(AL443,LISTAS·PAPP!$AD$4:$AE$334,2,0))</f>
        <v>Decimo Cuarto Sueldo</v>
      </c>
      <c r="AN443" s="63">
        <v>788</v>
      </c>
      <c r="AO443" s="64">
        <v>65.666666666666671</v>
      </c>
      <c r="AP443" s="64">
        <v>65.666666666666671</v>
      </c>
      <c r="AQ443" s="64">
        <v>65.666666666666671</v>
      </c>
      <c r="AR443" s="64">
        <v>65.666666666666671</v>
      </c>
      <c r="AS443" s="64">
        <v>65.666666666666671</v>
      </c>
      <c r="AT443" s="64">
        <v>65.666666666666671</v>
      </c>
      <c r="AU443" s="64">
        <v>65.666666666666671</v>
      </c>
      <c r="AV443" s="64">
        <v>65.666666666666671</v>
      </c>
      <c r="AW443" s="64">
        <v>65.666666666666671</v>
      </c>
      <c r="AX443" s="64">
        <v>65.666666666666671</v>
      </c>
      <c r="AY443" s="64">
        <v>65.666666666666671</v>
      </c>
      <c r="AZ443" s="64">
        <v>65.666666666666671</v>
      </c>
      <c r="BA443" s="53">
        <f t="shared" si="19"/>
        <v>787.99999999999989</v>
      </c>
      <c r="BB443" s="54" t="str">
        <f t="shared" si="20"/>
        <v>OK</v>
      </c>
      <c r="BC443" s="55" t="str">
        <f t="shared" si="21"/>
        <v xml:space="preserve">                </v>
      </c>
    </row>
    <row r="444" spans="1:55" ht="50.1" customHeight="1" x14ac:dyDescent="0.25">
      <c r="A444" s="58" t="s">
        <v>39</v>
      </c>
      <c r="B444" s="58" t="s">
        <v>49</v>
      </c>
      <c r="C444" s="58" t="s">
        <v>128</v>
      </c>
      <c r="D444" s="58" t="s">
        <v>173</v>
      </c>
      <c r="E444" s="51" t="str">
        <f>IF(C444&lt;&gt;"",VLOOKUP(MID(C444,18,5),LISTAS·PAPP!$E$4:$F$76,2,0),"")</f>
        <v>AZUAY</v>
      </c>
      <c r="F444" s="58" t="s">
        <v>209</v>
      </c>
      <c r="G444" s="51" t="str">
        <f>IF(F444&lt;&gt;"",VLOOKUP(F444,LISTAS·PAPP!$R$3:$T$221,3,0),"")</f>
        <v xml:space="preserve"> </v>
      </c>
      <c r="H444" s="58" t="s">
        <v>1078</v>
      </c>
      <c r="I444" s="66" t="s">
        <v>1079</v>
      </c>
      <c r="J444" s="66" t="s">
        <v>1080</v>
      </c>
      <c r="K444" s="67">
        <v>2</v>
      </c>
      <c r="L444" s="66" t="s">
        <v>1081</v>
      </c>
      <c r="M444" s="60">
        <v>2</v>
      </c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52" t="str">
        <f>IF(A444&lt;&gt;"",IF(D444="DIRECCIÓN_DE_TRANSFERENCIAS","280 0031",VLOOKUP(C444,LISTAS·PAPP!$C$3:$D$76,2,0)),"")</f>
        <v>280 6000</v>
      </c>
      <c r="Z444" s="61">
        <v>202</v>
      </c>
      <c r="AA444" s="62">
        <v>5036</v>
      </c>
      <c r="AB444" s="62">
        <v>5045</v>
      </c>
      <c r="AC444" s="65" t="str">
        <f>IF(D444&lt;&gt;"",VLOOKUP(D444,LISTAS·PAPP!$I$3:$M$16,2,0),"")</f>
        <v>59</v>
      </c>
      <c r="AD444" s="51" t="str">
        <f>IF(D444&lt;&gt;"",VLOOKUP(D444,LISTAS·PAPP!$I$3:$M$16,3,0),"")</f>
        <v>ATENCIÓN_INTEGRAL_A_PERSONAS_CON_DISCAPACIDAD</v>
      </c>
      <c r="AE444" s="52" t="str">
        <f>IF(D444&lt;&gt;"",VLOOKUP(D444,LISTAS·PAPP!$I$3:$M$16,4,0),"")</f>
        <v>001</v>
      </c>
      <c r="AF444" s="51" t="str">
        <f>IF(D444&lt;&gt;"",VLOOKUP(D444,LISTAS·PAPP!$I$3:$M$16,5,0),"")</f>
        <v>AMPLIACION_DE_CAPACIDADES_DE_LAS_PERSONAS_CON_DISCAPACIDAD_Y_SUS_FAMILIAS_PARA_LA_PROMOCION_Y_EXIGIBILIDAD_DE_DERECHOS</v>
      </c>
      <c r="AG444" s="52" t="str">
        <f>IF(AH444&lt;&gt;"",VLOOKUP(AH444,LISTAS·PAPP!$O$3:$P$74,2,0),"")</f>
        <v>002</v>
      </c>
      <c r="AH444" s="58" t="s">
        <v>873</v>
      </c>
      <c r="AI444" s="60" t="s">
        <v>471</v>
      </c>
      <c r="AJ444" s="51" t="str">
        <f>IF(AI444&lt;&gt;"",VLOOKUP(AI444,LISTAS·PAPP!$X$4:$Y$80,2,0),"")</f>
        <v>NO APLICA</v>
      </c>
      <c r="AK444" s="58" t="s">
        <v>631</v>
      </c>
      <c r="AL444" s="60">
        <v>710510</v>
      </c>
      <c r="AM444" s="51" t="str">
        <f>IF(ISERROR(VLOOKUP(AL444,LISTAS·PAPP!$AD$4:$AE$334,2,0))," ",VLOOKUP(AL444,LISTAS·PAPP!$AD$4:$AE$334,2,0))</f>
        <v>Servicios Personales por Contrato</v>
      </c>
      <c r="AN444" s="63">
        <v>17592</v>
      </c>
      <c r="AO444" s="64">
        <v>1466</v>
      </c>
      <c r="AP444" s="64">
        <v>1466</v>
      </c>
      <c r="AQ444" s="64">
        <v>1466</v>
      </c>
      <c r="AR444" s="64">
        <v>1466</v>
      </c>
      <c r="AS444" s="64">
        <v>1466</v>
      </c>
      <c r="AT444" s="64">
        <v>1466</v>
      </c>
      <c r="AU444" s="64">
        <v>1466</v>
      </c>
      <c r="AV444" s="64">
        <v>1466</v>
      </c>
      <c r="AW444" s="64">
        <v>1466</v>
      </c>
      <c r="AX444" s="64">
        <v>1466</v>
      </c>
      <c r="AY444" s="64">
        <v>1466</v>
      </c>
      <c r="AZ444" s="64">
        <v>1466</v>
      </c>
      <c r="BA444" s="53">
        <f t="shared" si="19"/>
        <v>17592</v>
      </c>
      <c r="BB444" s="54" t="str">
        <f t="shared" si="20"/>
        <v>OK</v>
      </c>
      <c r="BC444" s="55" t="str">
        <f t="shared" si="21"/>
        <v xml:space="preserve">                </v>
      </c>
    </row>
    <row r="445" spans="1:55" ht="50.1" customHeight="1" x14ac:dyDescent="0.25">
      <c r="A445" s="58" t="s">
        <v>39</v>
      </c>
      <c r="B445" s="58" t="s">
        <v>49</v>
      </c>
      <c r="C445" s="58" t="s">
        <v>128</v>
      </c>
      <c r="D445" s="58" t="s">
        <v>173</v>
      </c>
      <c r="E445" s="51" t="str">
        <f>IF(C445&lt;&gt;"",VLOOKUP(MID(C445,18,5),LISTAS·PAPP!$E$4:$F$76,2,0),"")</f>
        <v>AZUAY</v>
      </c>
      <c r="F445" s="58" t="s">
        <v>209</v>
      </c>
      <c r="G445" s="51" t="str">
        <f>IF(F445&lt;&gt;"",VLOOKUP(F445,LISTAS·PAPP!$R$3:$T$221,3,0),"")</f>
        <v xml:space="preserve"> </v>
      </c>
      <c r="H445" s="58" t="s">
        <v>1078</v>
      </c>
      <c r="I445" s="66" t="s">
        <v>1079</v>
      </c>
      <c r="J445" s="66" t="s">
        <v>1080</v>
      </c>
      <c r="K445" s="67">
        <v>2</v>
      </c>
      <c r="L445" s="66" t="s">
        <v>1081</v>
      </c>
      <c r="M445" s="60">
        <v>2</v>
      </c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52" t="str">
        <f>IF(A445&lt;&gt;"",IF(D445="DIRECCIÓN_DE_TRANSFERENCIAS","280 0031",VLOOKUP(C445,LISTAS·PAPP!$C$3:$D$76,2,0)),"")</f>
        <v>280 6000</v>
      </c>
      <c r="Z445" s="61">
        <v>202</v>
      </c>
      <c r="AA445" s="62">
        <v>5036</v>
      </c>
      <c r="AB445" s="62">
        <v>5045</v>
      </c>
      <c r="AC445" s="65" t="str">
        <f>IF(D445&lt;&gt;"",VLOOKUP(D445,LISTAS·PAPP!$I$3:$M$16,2,0),"")</f>
        <v>59</v>
      </c>
      <c r="AD445" s="51" t="str">
        <f>IF(D445&lt;&gt;"",VLOOKUP(D445,LISTAS·PAPP!$I$3:$M$16,3,0),"")</f>
        <v>ATENCIÓN_INTEGRAL_A_PERSONAS_CON_DISCAPACIDAD</v>
      </c>
      <c r="AE445" s="52" t="str">
        <f>IF(D445&lt;&gt;"",VLOOKUP(D445,LISTAS·PAPP!$I$3:$M$16,4,0),"")</f>
        <v>001</v>
      </c>
      <c r="AF445" s="51" t="str">
        <f>IF(D445&lt;&gt;"",VLOOKUP(D445,LISTAS·PAPP!$I$3:$M$16,5,0),"")</f>
        <v>AMPLIACION_DE_CAPACIDADES_DE_LAS_PERSONAS_CON_DISCAPACIDAD_Y_SUS_FAMILIAS_PARA_LA_PROMOCION_Y_EXIGIBILIDAD_DE_DERECHOS</v>
      </c>
      <c r="AG445" s="52" t="str">
        <f>IF(AH445&lt;&gt;"",VLOOKUP(AH445,LISTAS·PAPP!$O$3:$P$74,2,0),"")</f>
        <v>002</v>
      </c>
      <c r="AH445" s="58" t="s">
        <v>873</v>
      </c>
      <c r="AI445" s="60" t="s">
        <v>471</v>
      </c>
      <c r="AJ445" s="51" t="str">
        <f>IF(AI445&lt;&gt;"",VLOOKUP(AI445,LISTAS·PAPP!$X$4:$Y$80,2,0),"")</f>
        <v>NO APLICA</v>
      </c>
      <c r="AK445" s="58" t="s">
        <v>631</v>
      </c>
      <c r="AL445" s="60">
        <v>710601</v>
      </c>
      <c r="AM445" s="51" t="str">
        <f>IF(ISERROR(VLOOKUP(AL445,LISTAS·PAPP!$AD$4:$AE$334,2,0))," ",VLOOKUP(AL445,LISTAS·PAPP!$AD$4:$AE$334,2,0))</f>
        <v>Aporte Patronal</v>
      </c>
      <c r="AN445" s="63">
        <v>1697.62</v>
      </c>
      <c r="AO445" s="64">
        <v>141.46833333333333</v>
      </c>
      <c r="AP445" s="64">
        <v>141.46833333333333</v>
      </c>
      <c r="AQ445" s="64">
        <v>141.46833333333333</v>
      </c>
      <c r="AR445" s="64">
        <v>141.46833333333333</v>
      </c>
      <c r="AS445" s="64">
        <v>141.46833333333333</v>
      </c>
      <c r="AT445" s="64">
        <v>141.46833333333333</v>
      </c>
      <c r="AU445" s="64">
        <v>141.46833333333333</v>
      </c>
      <c r="AV445" s="64">
        <v>141.46833333333333</v>
      </c>
      <c r="AW445" s="64">
        <v>141.46833333333333</v>
      </c>
      <c r="AX445" s="64">
        <v>141.46833333333333</v>
      </c>
      <c r="AY445" s="64">
        <v>141.46833333333333</v>
      </c>
      <c r="AZ445" s="64">
        <v>141.46833333333333</v>
      </c>
      <c r="BA445" s="53">
        <f t="shared" si="19"/>
        <v>1697.6199999999997</v>
      </c>
      <c r="BB445" s="54" t="str">
        <f t="shared" si="20"/>
        <v>OK</v>
      </c>
      <c r="BC445" s="55" t="str">
        <f t="shared" si="21"/>
        <v xml:space="preserve">                </v>
      </c>
    </row>
    <row r="446" spans="1:55" ht="50.1" customHeight="1" x14ac:dyDescent="0.25">
      <c r="A446" s="58" t="s">
        <v>39</v>
      </c>
      <c r="B446" s="58" t="s">
        <v>49</v>
      </c>
      <c r="C446" s="58" t="s">
        <v>128</v>
      </c>
      <c r="D446" s="58" t="s">
        <v>173</v>
      </c>
      <c r="E446" s="51" t="str">
        <f>IF(C446&lt;&gt;"",VLOOKUP(MID(C446,18,5),LISTAS·PAPP!$E$4:$F$76,2,0),"")</f>
        <v>AZUAY</v>
      </c>
      <c r="F446" s="58" t="s">
        <v>209</v>
      </c>
      <c r="G446" s="51" t="str">
        <f>IF(F446&lt;&gt;"",VLOOKUP(F446,LISTAS·PAPP!$R$3:$T$221,3,0),"")</f>
        <v xml:space="preserve"> </v>
      </c>
      <c r="H446" s="58" t="s">
        <v>1078</v>
      </c>
      <c r="I446" s="66" t="s">
        <v>1079</v>
      </c>
      <c r="J446" s="66" t="s">
        <v>1080</v>
      </c>
      <c r="K446" s="67">
        <v>2</v>
      </c>
      <c r="L446" s="66" t="s">
        <v>1081</v>
      </c>
      <c r="M446" s="60">
        <v>2</v>
      </c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52" t="str">
        <f>IF(A446&lt;&gt;"",IF(D446="DIRECCIÓN_DE_TRANSFERENCIAS","280 0031",VLOOKUP(C446,LISTAS·PAPP!$C$3:$D$76,2,0)),"")</f>
        <v>280 6000</v>
      </c>
      <c r="Z446" s="61">
        <v>202</v>
      </c>
      <c r="AA446" s="62">
        <v>5036</v>
      </c>
      <c r="AB446" s="62">
        <v>5045</v>
      </c>
      <c r="AC446" s="65" t="str">
        <f>IF(D446&lt;&gt;"",VLOOKUP(D446,LISTAS·PAPP!$I$3:$M$16,2,0),"")</f>
        <v>59</v>
      </c>
      <c r="AD446" s="51" t="str">
        <f>IF(D446&lt;&gt;"",VLOOKUP(D446,LISTAS·PAPP!$I$3:$M$16,3,0),"")</f>
        <v>ATENCIÓN_INTEGRAL_A_PERSONAS_CON_DISCAPACIDAD</v>
      </c>
      <c r="AE446" s="52" t="str">
        <f>IF(D446&lt;&gt;"",VLOOKUP(D446,LISTAS·PAPP!$I$3:$M$16,4,0),"")</f>
        <v>001</v>
      </c>
      <c r="AF446" s="51" t="str">
        <f>IF(D446&lt;&gt;"",VLOOKUP(D446,LISTAS·PAPP!$I$3:$M$16,5,0),"")</f>
        <v>AMPLIACION_DE_CAPACIDADES_DE_LAS_PERSONAS_CON_DISCAPACIDAD_Y_SUS_FAMILIAS_PARA_LA_PROMOCION_Y_EXIGIBILIDAD_DE_DERECHOS</v>
      </c>
      <c r="AG446" s="52" t="str">
        <f>IF(AH446&lt;&gt;"",VLOOKUP(AH446,LISTAS·PAPP!$O$3:$P$74,2,0),"")</f>
        <v>002</v>
      </c>
      <c r="AH446" s="58" t="s">
        <v>873</v>
      </c>
      <c r="AI446" s="60" t="s">
        <v>471</v>
      </c>
      <c r="AJ446" s="51" t="str">
        <f>IF(AI446&lt;&gt;"",VLOOKUP(AI446,LISTAS·PAPP!$X$4:$Y$80,2,0),"")</f>
        <v>NO APLICA</v>
      </c>
      <c r="AK446" s="58" t="s">
        <v>631</v>
      </c>
      <c r="AL446" s="60">
        <v>710602</v>
      </c>
      <c r="AM446" s="51" t="str">
        <f>IF(ISERROR(VLOOKUP(AL446,LISTAS·PAPP!$AD$4:$AE$334,2,0))," ",VLOOKUP(AL446,LISTAS·PAPP!$AD$4:$AE$334,2,0))</f>
        <v>Fondo de Reserva</v>
      </c>
      <c r="AN446" s="63">
        <v>1466</v>
      </c>
      <c r="AO446" s="64">
        <v>122.16666666666667</v>
      </c>
      <c r="AP446" s="64">
        <v>122.16666666666667</v>
      </c>
      <c r="AQ446" s="64">
        <v>122.16666666666667</v>
      </c>
      <c r="AR446" s="64">
        <v>122.16666666666667</v>
      </c>
      <c r="AS446" s="64">
        <v>122.16666666666667</v>
      </c>
      <c r="AT446" s="64">
        <v>122.16666666666667</v>
      </c>
      <c r="AU446" s="64">
        <v>122.16666666666667</v>
      </c>
      <c r="AV446" s="64">
        <v>122.16666666666667</v>
      </c>
      <c r="AW446" s="64">
        <v>122.16666666666667</v>
      </c>
      <c r="AX446" s="64">
        <v>122.16666666666667</v>
      </c>
      <c r="AY446" s="64">
        <v>122.16666666666667</v>
      </c>
      <c r="AZ446" s="64">
        <v>122.16666666666667</v>
      </c>
      <c r="BA446" s="53">
        <f t="shared" si="19"/>
        <v>1466.0000000000002</v>
      </c>
      <c r="BB446" s="54" t="str">
        <f t="shared" si="20"/>
        <v>OK</v>
      </c>
      <c r="BC446" s="55" t="str">
        <f t="shared" si="21"/>
        <v xml:space="preserve">                </v>
      </c>
    </row>
    <row r="447" spans="1:55" ht="50.1" customHeight="1" x14ac:dyDescent="0.25">
      <c r="A447" s="58" t="s">
        <v>39</v>
      </c>
      <c r="B447" s="58" t="s">
        <v>50</v>
      </c>
      <c r="C447" s="58" t="s">
        <v>138</v>
      </c>
      <c r="D447" s="58" t="s">
        <v>173</v>
      </c>
      <c r="E447" s="51" t="str">
        <f>IF(C447&lt;&gt;"",VLOOKUP(MID(C447,18,5),LISTAS·PAPP!$E$4:$F$76,2,0),"")</f>
        <v>LOJA</v>
      </c>
      <c r="F447" s="58" t="s">
        <v>204</v>
      </c>
      <c r="G447" s="51" t="str">
        <f>IF(F447&lt;&gt;"",VLOOKUP(F447,LISTAS·PAPP!$R$3:$T$221,3,0),"")</f>
        <v>SUR</v>
      </c>
      <c r="H447" s="58" t="s">
        <v>1078</v>
      </c>
      <c r="I447" s="66" t="s">
        <v>1079</v>
      </c>
      <c r="J447" s="66" t="s">
        <v>1080</v>
      </c>
      <c r="K447" s="67">
        <v>1</v>
      </c>
      <c r="L447" s="66" t="s">
        <v>1081</v>
      </c>
      <c r="M447" s="60">
        <v>1</v>
      </c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52" t="str">
        <f>IF(A447&lt;&gt;"",IF(D447="DIRECCIÓN_DE_TRANSFERENCIAS","280 0031",VLOOKUP(C447,LISTAS·PAPP!$C$3:$D$76,2,0)),"")</f>
        <v>280 7000</v>
      </c>
      <c r="Z447" s="61">
        <v>202</v>
      </c>
      <c r="AA447" s="62">
        <v>5036</v>
      </c>
      <c r="AB447" s="62">
        <v>5045</v>
      </c>
      <c r="AC447" s="65" t="str">
        <f>IF(D447&lt;&gt;"",VLOOKUP(D447,LISTAS·PAPP!$I$3:$M$16,2,0),"")</f>
        <v>59</v>
      </c>
      <c r="AD447" s="51" t="str">
        <f>IF(D447&lt;&gt;"",VLOOKUP(D447,LISTAS·PAPP!$I$3:$M$16,3,0),"")</f>
        <v>ATENCIÓN_INTEGRAL_A_PERSONAS_CON_DISCAPACIDAD</v>
      </c>
      <c r="AE447" s="52" t="str">
        <f>IF(D447&lt;&gt;"",VLOOKUP(D447,LISTAS·PAPP!$I$3:$M$16,4,0),"")</f>
        <v>001</v>
      </c>
      <c r="AF447" s="51" t="str">
        <f>IF(D447&lt;&gt;"",VLOOKUP(D447,LISTAS·PAPP!$I$3:$M$16,5,0),"")</f>
        <v>AMPLIACION_DE_CAPACIDADES_DE_LAS_PERSONAS_CON_DISCAPACIDAD_Y_SUS_FAMILIAS_PARA_LA_PROMOCION_Y_EXIGIBILIDAD_DE_DERECHOS</v>
      </c>
      <c r="AG447" s="52" t="str">
        <f>IF(AH447&lt;&gt;"",VLOOKUP(AH447,LISTAS·PAPP!$O$3:$P$74,2,0),"")</f>
        <v>002</v>
      </c>
      <c r="AH447" s="58" t="s">
        <v>873</v>
      </c>
      <c r="AI447" s="60" t="s">
        <v>471</v>
      </c>
      <c r="AJ447" s="51" t="str">
        <f>IF(AI447&lt;&gt;"",VLOOKUP(AI447,LISTAS·PAPP!$X$4:$Y$80,2,0),"")</f>
        <v>NO APLICA</v>
      </c>
      <c r="AK447" s="58" t="s">
        <v>631</v>
      </c>
      <c r="AL447" s="60">
        <v>710203</v>
      </c>
      <c r="AM447" s="51" t="str">
        <f>IF(ISERROR(VLOOKUP(AL447,LISTAS·PAPP!$AD$4:$AE$334,2,0))," ",VLOOKUP(AL447,LISTAS·PAPP!$AD$4:$AE$334,2,0))</f>
        <v>Decimo Tercer Sueldo</v>
      </c>
      <c r="AN447" s="63">
        <v>1412</v>
      </c>
      <c r="AO447" s="64">
        <v>117.66666666666667</v>
      </c>
      <c r="AP447" s="64">
        <v>117.66666666666667</v>
      </c>
      <c r="AQ447" s="64">
        <v>117.66666666666667</v>
      </c>
      <c r="AR447" s="64">
        <v>117.66666666666667</v>
      </c>
      <c r="AS447" s="64">
        <v>117.66666666666667</v>
      </c>
      <c r="AT447" s="64">
        <v>117.66666666666667</v>
      </c>
      <c r="AU447" s="64">
        <v>117.66666666666667</v>
      </c>
      <c r="AV447" s="64">
        <v>117.66666666666667</v>
      </c>
      <c r="AW447" s="64">
        <v>117.66666666666667</v>
      </c>
      <c r="AX447" s="64">
        <v>117.66666666666667</v>
      </c>
      <c r="AY447" s="64">
        <v>117.66666666666667</v>
      </c>
      <c r="AZ447" s="64">
        <v>117.66666666666667</v>
      </c>
      <c r="BA447" s="53">
        <f t="shared" si="19"/>
        <v>1412.0000000000002</v>
      </c>
      <c r="BB447" s="54" t="str">
        <f t="shared" si="20"/>
        <v>OK</v>
      </c>
      <c r="BC447" s="55" t="str">
        <f t="shared" si="21"/>
        <v xml:space="preserve">                </v>
      </c>
    </row>
    <row r="448" spans="1:55" ht="50.1" customHeight="1" x14ac:dyDescent="0.25">
      <c r="A448" s="58" t="s">
        <v>39</v>
      </c>
      <c r="B448" s="58" t="s">
        <v>50</v>
      </c>
      <c r="C448" s="58" t="s">
        <v>138</v>
      </c>
      <c r="D448" s="58" t="s">
        <v>173</v>
      </c>
      <c r="E448" s="51" t="str">
        <f>IF(C448&lt;&gt;"",VLOOKUP(MID(C448,18,5),LISTAS·PAPP!$E$4:$F$76,2,0),"")</f>
        <v>LOJA</v>
      </c>
      <c r="F448" s="58" t="s">
        <v>204</v>
      </c>
      <c r="G448" s="51" t="str">
        <f>IF(F448&lt;&gt;"",VLOOKUP(F448,LISTAS·PAPP!$R$3:$T$221,3,0),"")</f>
        <v>SUR</v>
      </c>
      <c r="H448" s="58" t="s">
        <v>1078</v>
      </c>
      <c r="I448" s="66" t="s">
        <v>1079</v>
      </c>
      <c r="J448" s="66" t="s">
        <v>1080</v>
      </c>
      <c r="K448" s="67">
        <v>1</v>
      </c>
      <c r="L448" s="66" t="s">
        <v>1081</v>
      </c>
      <c r="M448" s="60">
        <v>1</v>
      </c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52" t="str">
        <f>IF(A448&lt;&gt;"",IF(D448="DIRECCIÓN_DE_TRANSFERENCIAS","280 0031",VLOOKUP(C448,LISTAS·PAPP!$C$3:$D$76,2,0)),"")</f>
        <v>280 7000</v>
      </c>
      <c r="Z448" s="61">
        <v>202</v>
      </c>
      <c r="AA448" s="62">
        <v>5036</v>
      </c>
      <c r="AB448" s="62">
        <v>5045</v>
      </c>
      <c r="AC448" s="65" t="str">
        <f>IF(D448&lt;&gt;"",VLOOKUP(D448,LISTAS·PAPP!$I$3:$M$16,2,0),"")</f>
        <v>59</v>
      </c>
      <c r="AD448" s="51" t="str">
        <f>IF(D448&lt;&gt;"",VLOOKUP(D448,LISTAS·PAPP!$I$3:$M$16,3,0),"")</f>
        <v>ATENCIÓN_INTEGRAL_A_PERSONAS_CON_DISCAPACIDAD</v>
      </c>
      <c r="AE448" s="52" t="str">
        <f>IF(D448&lt;&gt;"",VLOOKUP(D448,LISTAS·PAPP!$I$3:$M$16,4,0),"")</f>
        <v>001</v>
      </c>
      <c r="AF448" s="51" t="str">
        <f>IF(D448&lt;&gt;"",VLOOKUP(D448,LISTAS·PAPP!$I$3:$M$16,5,0),"")</f>
        <v>AMPLIACION_DE_CAPACIDADES_DE_LAS_PERSONAS_CON_DISCAPACIDAD_Y_SUS_FAMILIAS_PARA_LA_PROMOCION_Y_EXIGIBILIDAD_DE_DERECHOS</v>
      </c>
      <c r="AG448" s="52" t="str">
        <f>IF(AH448&lt;&gt;"",VLOOKUP(AH448,LISTAS·PAPP!$O$3:$P$74,2,0),"")</f>
        <v>002</v>
      </c>
      <c r="AH448" s="58" t="s">
        <v>873</v>
      </c>
      <c r="AI448" s="60" t="s">
        <v>471</v>
      </c>
      <c r="AJ448" s="51" t="str">
        <f>IF(AI448&lt;&gt;"",VLOOKUP(AI448,LISTAS·PAPP!$X$4:$Y$80,2,0),"")</f>
        <v>NO APLICA</v>
      </c>
      <c r="AK448" s="58" t="s">
        <v>631</v>
      </c>
      <c r="AL448" s="60">
        <v>710204</v>
      </c>
      <c r="AM448" s="51" t="str">
        <f>IF(ISERROR(VLOOKUP(AL448,LISTAS·PAPP!$AD$4:$AE$334,2,0))," ",VLOOKUP(AL448,LISTAS·PAPP!$AD$4:$AE$334,2,0))</f>
        <v>Decimo Cuarto Sueldo</v>
      </c>
      <c r="AN448" s="63">
        <v>394</v>
      </c>
      <c r="AO448" s="64">
        <v>32.833333333333336</v>
      </c>
      <c r="AP448" s="64">
        <v>32.833333333333336</v>
      </c>
      <c r="AQ448" s="64">
        <v>32.833333333333336</v>
      </c>
      <c r="AR448" s="64">
        <v>32.833333333333336</v>
      </c>
      <c r="AS448" s="64">
        <v>32.833333333333336</v>
      </c>
      <c r="AT448" s="64">
        <v>32.833333333333336</v>
      </c>
      <c r="AU448" s="64">
        <v>32.833333333333336</v>
      </c>
      <c r="AV448" s="64">
        <v>32.833333333333336</v>
      </c>
      <c r="AW448" s="64">
        <v>32.833333333333336</v>
      </c>
      <c r="AX448" s="64">
        <v>32.833333333333336</v>
      </c>
      <c r="AY448" s="64">
        <v>32.833333333333336</v>
      </c>
      <c r="AZ448" s="64">
        <v>32.833333333333336</v>
      </c>
      <c r="BA448" s="53">
        <f t="shared" si="19"/>
        <v>393.99999999999994</v>
      </c>
      <c r="BB448" s="54" t="str">
        <f t="shared" si="20"/>
        <v>OK</v>
      </c>
      <c r="BC448" s="55" t="str">
        <f t="shared" si="21"/>
        <v xml:space="preserve">                </v>
      </c>
    </row>
    <row r="449" spans="1:55" ht="50.1" customHeight="1" x14ac:dyDescent="0.25">
      <c r="A449" s="58" t="s">
        <v>39</v>
      </c>
      <c r="B449" s="58" t="s">
        <v>50</v>
      </c>
      <c r="C449" s="58" t="s">
        <v>138</v>
      </c>
      <c r="D449" s="58" t="s">
        <v>173</v>
      </c>
      <c r="E449" s="51" t="str">
        <f>IF(C449&lt;&gt;"",VLOOKUP(MID(C449,18,5),LISTAS·PAPP!$E$4:$F$76,2,0),"")</f>
        <v>LOJA</v>
      </c>
      <c r="F449" s="58" t="s">
        <v>204</v>
      </c>
      <c r="G449" s="51" t="str">
        <f>IF(F449&lt;&gt;"",VLOOKUP(F449,LISTAS·PAPP!$R$3:$T$221,3,0),"")</f>
        <v>SUR</v>
      </c>
      <c r="H449" s="58" t="s">
        <v>1078</v>
      </c>
      <c r="I449" s="66" t="s">
        <v>1079</v>
      </c>
      <c r="J449" s="66" t="s">
        <v>1080</v>
      </c>
      <c r="K449" s="67">
        <v>1</v>
      </c>
      <c r="L449" s="66" t="s">
        <v>1081</v>
      </c>
      <c r="M449" s="60">
        <v>1</v>
      </c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52" t="str">
        <f>IF(A449&lt;&gt;"",IF(D449="DIRECCIÓN_DE_TRANSFERENCIAS","280 0031",VLOOKUP(C449,LISTAS·PAPP!$C$3:$D$76,2,0)),"")</f>
        <v>280 7000</v>
      </c>
      <c r="Z449" s="61">
        <v>202</v>
      </c>
      <c r="AA449" s="62">
        <v>5036</v>
      </c>
      <c r="AB449" s="62">
        <v>5045</v>
      </c>
      <c r="AC449" s="65" t="str">
        <f>IF(D449&lt;&gt;"",VLOOKUP(D449,LISTAS·PAPP!$I$3:$M$16,2,0),"")</f>
        <v>59</v>
      </c>
      <c r="AD449" s="51" t="str">
        <f>IF(D449&lt;&gt;"",VLOOKUP(D449,LISTAS·PAPP!$I$3:$M$16,3,0),"")</f>
        <v>ATENCIÓN_INTEGRAL_A_PERSONAS_CON_DISCAPACIDAD</v>
      </c>
      <c r="AE449" s="52" t="str">
        <f>IF(D449&lt;&gt;"",VLOOKUP(D449,LISTAS·PAPP!$I$3:$M$16,4,0),"")</f>
        <v>001</v>
      </c>
      <c r="AF449" s="51" t="str">
        <f>IF(D449&lt;&gt;"",VLOOKUP(D449,LISTAS·PAPP!$I$3:$M$16,5,0),"")</f>
        <v>AMPLIACION_DE_CAPACIDADES_DE_LAS_PERSONAS_CON_DISCAPACIDAD_Y_SUS_FAMILIAS_PARA_LA_PROMOCION_Y_EXIGIBILIDAD_DE_DERECHOS</v>
      </c>
      <c r="AG449" s="52" t="str">
        <f>IF(AH449&lt;&gt;"",VLOOKUP(AH449,LISTAS·PAPP!$O$3:$P$74,2,0),"")</f>
        <v>002</v>
      </c>
      <c r="AH449" s="58" t="s">
        <v>873</v>
      </c>
      <c r="AI449" s="60" t="s">
        <v>471</v>
      </c>
      <c r="AJ449" s="51" t="str">
        <f>IF(AI449&lt;&gt;"",VLOOKUP(AI449,LISTAS·PAPP!$X$4:$Y$80,2,0),"")</f>
        <v>NO APLICA</v>
      </c>
      <c r="AK449" s="58" t="s">
        <v>631</v>
      </c>
      <c r="AL449" s="60">
        <v>710510</v>
      </c>
      <c r="AM449" s="51" t="str">
        <f>IF(ISERROR(VLOOKUP(AL449,LISTAS·PAPP!$AD$4:$AE$334,2,0))," ",VLOOKUP(AL449,LISTAS·PAPP!$AD$4:$AE$334,2,0))</f>
        <v>Servicios Personales por Contrato</v>
      </c>
      <c r="AN449" s="63">
        <v>16944</v>
      </c>
      <c r="AO449" s="64">
        <v>1412</v>
      </c>
      <c r="AP449" s="64">
        <v>1412</v>
      </c>
      <c r="AQ449" s="64">
        <v>1412</v>
      </c>
      <c r="AR449" s="64">
        <v>1412</v>
      </c>
      <c r="AS449" s="64">
        <v>1412</v>
      </c>
      <c r="AT449" s="64">
        <v>1412</v>
      </c>
      <c r="AU449" s="64">
        <v>1412</v>
      </c>
      <c r="AV449" s="64">
        <v>1412</v>
      </c>
      <c r="AW449" s="64">
        <v>1412</v>
      </c>
      <c r="AX449" s="64">
        <v>1412</v>
      </c>
      <c r="AY449" s="64">
        <v>1412</v>
      </c>
      <c r="AZ449" s="64">
        <v>1412</v>
      </c>
      <c r="BA449" s="53">
        <f t="shared" si="19"/>
        <v>16944</v>
      </c>
      <c r="BB449" s="54" t="str">
        <f t="shared" si="20"/>
        <v>OK</v>
      </c>
      <c r="BC449" s="55" t="str">
        <f t="shared" si="21"/>
        <v xml:space="preserve">                </v>
      </c>
    </row>
    <row r="450" spans="1:55" ht="50.1" customHeight="1" x14ac:dyDescent="0.25">
      <c r="A450" s="58" t="s">
        <v>39</v>
      </c>
      <c r="B450" s="58" t="s">
        <v>50</v>
      </c>
      <c r="C450" s="58" t="s">
        <v>138</v>
      </c>
      <c r="D450" s="58" t="s">
        <v>173</v>
      </c>
      <c r="E450" s="51" t="str">
        <f>IF(C450&lt;&gt;"",VLOOKUP(MID(C450,18,5),LISTAS·PAPP!$E$4:$F$76,2,0),"")</f>
        <v>LOJA</v>
      </c>
      <c r="F450" s="58" t="s">
        <v>204</v>
      </c>
      <c r="G450" s="51" t="str">
        <f>IF(F450&lt;&gt;"",VLOOKUP(F450,LISTAS·PAPP!$R$3:$T$221,3,0),"")</f>
        <v>SUR</v>
      </c>
      <c r="H450" s="58" t="s">
        <v>1078</v>
      </c>
      <c r="I450" s="66" t="s">
        <v>1079</v>
      </c>
      <c r="J450" s="66" t="s">
        <v>1080</v>
      </c>
      <c r="K450" s="67">
        <v>1</v>
      </c>
      <c r="L450" s="66" t="s">
        <v>1081</v>
      </c>
      <c r="M450" s="60">
        <v>1</v>
      </c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52" t="str">
        <f>IF(A450&lt;&gt;"",IF(D450="DIRECCIÓN_DE_TRANSFERENCIAS","280 0031",VLOOKUP(C450,LISTAS·PAPP!$C$3:$D$76,2,0)),"")</f>
        <v>280 7000</v>
      </c>
      <c r="Z450" s="61">
        <v>202</v>
      </c>
      <c r="AA450" s="62">
        <v>5036</v>
      </c>
      <c r="AB450" s="62">
        <v>5045</v>
      </c>
      <c r="AC450" s="65" t="str">
        <f>IF(D450&lt;&gt;"",VLOOKUP(D450,LISTAS·PAPP!$I$3:$M$16,2,0),"")</f>
        <v>59</v>
      </c>
      <c r="AD450" s="51" t="str">
        <f>IF(D450&lt;&gt;"",VLOOKUP(D450,LISTAS·PAPP!$I$3:$M$16,3,0),"")</f>
        <v>ATENCIÓN_INTEGRAL_A_PERSONAS_CON_DISCAPACIDAD</v>
      </c>
      <c r="AE450" s="52" t="str">
        <f>IF(D450&lt;&gt;"",VLOOKUP(D450,LISTAS·PAPP!$I$3:$M$16,4,0),"")</f>
        <v>001</v>
      </c>
      <c r="AF450" s="51" t="str">
        <f>IF(D450&lt;&gt;"",VLOOKUP(D450,LISTAS·PAPP!$I$3:$M$16,5,0),"")</f>
        <v>AMPLIACION_DE_CAPACIDADES_DE_LAS_PERSONAS_CON_DISCAPACIDAD_Y_SUS_FAMILIAS_PARA_LA_PROMOCION_Y_EXIGIBILIDAD_DE_DERECHOS</v>
      </c>
      <c r="AG450" s="52" t="str">
        <f>IF(AH450&lt;&gt;"",VLOOKUP(AH450,LISTAS·PAPP!$O$3:$P$74,2,0),"")</f>
        <v>002</v>
      </c>
      <c r="AH450" s="58" t="s">
        <v>873</v>
      </c>
      <c r="AI450" s="60" t="s">
        <v>471</v>
      </c>
      <c r="AJ450" s="51" t="str">
        <f>IF(AI450&lt;&gt;"",VLOOKUP(AI450,LISTAS·PAPP!$X$4:$Y$80,2,0),"")</f>
        <v>NO APLICA</v>
      </c>
      <c r="AK450" s="58" t="s">
        <v>631</v>
      </c>
      <c r="AL450" s="60">
        <v>710601</v>
      </c>
      <c r="AM450" s="51" t="str">
        <f>IF(ISERROR(VLOOKUP(AL450,LISTAS·PAPP!$AD$4:$AE$334,2,0))," ",VLOOKUP(AL450,LISTAS·PAPP!$AD$4:$AE$334,2,0))</f>
        <v>Aporte Patronal</v>
      </c>
      <c r="AN450" s="63">
        <v>1635.1</v>
      </c>
      <c r="AO450" s="64">
        <v>136.25833333333333</v>
      </c>
      <c r="AP450" s="64">
        <v>136.25833333333333</v>
      </c>
      <c r="AQ450" s="64">
        <v>136.25833333333333</v>
      </c>
      <c r="AR450" s="64">
        <v>136.25833333333333</v>
      </c>
      <c r="AS450" s="64">
        <v>136.25833333333333</v>
      </c>
      <c r="AT450" s="64">
        <v>136.25833333333333</v>
      </c>
      <c r="AU450" s="64">
        <v>136.25833333333333</v>
      </c>
      <c r="AV450" s="64">
        <v>136.25833333333333</v>
      </c>
      <c r="AW450" s="64">
        <v>136.25833333333333</v>
      </c>
      <c r="AX450" s="64">
        <v>136.25833333333333</v>
      </c>
      <c r="AY450" s="64">
        <v>136.25833333333333</v>
      </c>
      <c r="AZ450" s="64">
        <v>136.25833333333333</v>
      </c>
      <c r="BA450" s="53">
        <f t="shared" si="19"/>
        <v>1635.0999999999995</v>
      </c>
      <c r="BB450" s="54" t="str">
        <f t="shared" si="20"/>
        <v>OK</v>
      </c>
      <c r="BC450" s="55" t="str">
        <f t="shared" si="21"/>
        <v xml:space="preserve">                </v>
      </c>
    </row>
    <row r="451" spans="1:55" ht="50.1" customHeight="1" x14ac:dyDescent="0.25">
      <c r="A451" s="58" t="s">
        <v>39</v>
      </c>
      <c r="B451" s="58" t="s">
        <v>50</v>
      </c>
      <c r="C451" s="58" t="s">
        <v>138</v>
      </c>
      <c r="D451" s="58" t="s">
        <v>173</v>
      </c>
      <c r="E451" s="51" t="str">
        <f>IF(C451&lt;&gt;"",VLOOKUP(MID(C451,18,5),LISTAS·PAPP!$E$4:$F$76,2,0),"")</f>
        <v>LOJA</v>
      </c>
      <c r="F451" s="58" t="s">
        <v>204</v>
      </c>
      <c r="G451" s="51" t="str">
        <f>IF(F451&lt;&gt;"",VLOOKUP(F451,LISTAS·PAPP!$R$3:$T$221,3,0),"")</f>
        <v>SUR</v>
      </c>
      <c r="H451" s="58" t="s">
        <v>1078</v>
      </c>
      <c r="I451" s="66" t="s">
        <v>1079</v>
      </c>
      <c r="J451" s="66" t="s">
        <v>1080</v>
      </c>
      <c r="K451" s="67">
        <v>1</v>
      </c>
      <c r="L451" s="66" t="s">
        <v>1081</v>
      </c>
      <c r="M451" s="60">
        <v>1</v>
      </c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52" t="str">
        <f>IF(A451&lt;&gt;"",IF(D451="DIRECCIÓN_DE_TRANSFERENCIAS","280 0031",VLOOKUP(C451,LISTAS·PAPP!$C$3:$D$76,2,0)),"")</f>
        <v>280 7000</v>
      </c>
      <c r="Z451" s="61">
        <v>202</v>
      </c>
      <c r="AA451" s="62">
        <v>5036</v>
      </c>
      <c r="AB451" s="62">
        <v>5045</v>
      </c>
      <c r="AC451" s="65" t="str">
        <f>IF(D451&lt;&gt;"",VLOOKUP(D451,LISTAS·PAPP!$I$3:$M$16,2,0),"")</f>
        <v>59</v>
      </c>
      <c r="AD451" s="51" t="str">
        <f>IF(D451&lt;&gt;"",VLOOKUP(D451,LISTAS·PAPP!$I$3:$M$16,3,0),"")</f>
        <v>ATENCIÓN_INTEGRAL_A_PERSONAS_CON_DISCAPACIDAD</v>
      </c>
      <c r="AE451" s="52" t="str">
        <f>IF(D451&lt;&gt;"",VLOOKUP(D451,LISTAS·PAPP!$I$3:$M$16,4,0),"")</f>
        <v>001</v>
      </c>
      <c r="AF451" s="51" t="str">
        <f>IF(D451&lt;&gt;"",VLOOKUP(D451,LISTAS·PAPP!$I$3:$M$16,5,0),"")</f>
        <v>AMPLIACION_DE_CAPACIDADES_DE_LAS_PERSONAS_CON_DISCAPACIDAD_Y_SUS_FAMILIAS_PARA_LA_PROMOCION_Y_EXIGIBILIDAD_DE_DERECHOS</v>
      </c>
      <c r="AG451" s="52" t="str">
        <f>IF(AH451&lt;&gt;"",VLOOKUP(AH451,LISTAS·PAPP!$O$3:$P$74,2,0),"")</f>
        <v>002</v>
      </c>
      <c r="AH451" s="58" t="s">
        <v>873</v>
      </c>
      <c r="AI451" s="60" t="s">
        <v>471</v>
      </c>
      <c r="AJ451" s="51" t="str">
        <f>IF(AI451&lt;&gt;"",VLOOKUP(AI451,LISTAS·PAPP!$X$4:$Y$80,2,0),"")</f>
        <v>NO APLICA</v>
      </c>
      <c r="AK451" s="58" t="s">
        <v>631</v>
      </c>
      <c r="AL451" s="60">
        <v>710602</v>
      </c>
      <c r="AM451" s="51" t="str">
        <f>IF(ISERROR(VLOOKUP(AL451,LISTAS·PAPP!$AD$4:$AE$334,2,0))," ",VLOOKUP(AL451,LISTAS·PAPP!$AD$4:$AE$334,2,0))</f>
        <v>Fondo de Reserva</v>
      </c>
      <c r="AN451" s="63">
        <v>1412</v>
      </c>
      <c r="AO451" s="64">
        <v>117.66666666666667</v>
      </c>
      <c r="AP451" s="64">
        <v>117.66666666666667</v>
      </c>
      <c r="AQ451" s="64">
        <v>117.66666666666667</v>
      </c>
      <c r="AR451" s="64">
        <v>117.66666666666667</v>
      </c>
      <c r="AS451" s="64">
        <v>117.66666666666667</v>
      </c>
      <c r="AT451" s="64">
        <v>117.66666666666667</v>
      </c>
      <c r="AU451" s="64">
        <v>117.66666666666667</v>
      </c>
      <c r="AV451" s="64">
        <v>117.66666666666667</v>
      </c>
      <c r="AW451" s="64">
        <v>117.66666666666667</v>
      </c>
      <c r="AX451" s="64">
        <v>117.66666666666667</v>
      </c>
      <c r="AY451" s="64">
        <v>117.66666666666667</v>
      </c>
      <c r="AZ451" s="64">
        <v>117.66666666666667</v>
      </c>
      <c r="BA451" s="53">
        <f t="shared" si="19"/>
        <v>1412.0000000000002</v>
      </c>
      <c r="BB451" s="54" t="str">
        <f t="shared" si="20"/>
        <v>OK</v>
      </c>
      <c r="BC451" s="55" t="str">
        <f t="shared" si="21"/>
        <v xml:space="preserve">                </v>
      </c>
    </row>
    <row r="452" spans="1:55" ht="50.1" customHeight="1" x14ac:dyDescent="0.25">
      <c r="A452" s="58" t="s">
        <v>39</v>
      </c>
      <c r="B452" s="58" t="s">
        <v>51</v>
      </c>
      <c r="C452" s="58" t="s">
        <v>150</v>
      </c>
      <c r="D452" s="58" t="s">
        <v>173</v>
      </c>
      <c r="E452" s="51" t="str">
        <f>IF(C452&lt;&gt;"",VLOOKUP(MID(C452,18,5),LISTAS·PAPP!$E$4:$F$76,2,0),"")</f>
        <v>GUAYAS</v>
      </c>
      <c r="F452" s="58" t="s">
        <v>287</v>
      </c>
      <c r="G452" s="51" t="str">
        <f>IF(F452&lt;&gt;"",VLOOKUP(F452,LISTAS·PAPP!$R$3:$T$221,3,0),"")</f>
        <v xml:space="preserve"> </v>
      </c>
      <c r="H452" s="58" t="s">
        <v>1078</v>
      </c>
      <c r="I452" s="66" t="s">
        <v>1079</v>
      </c>
      <c r="J452" s="66" t="s">
        <v>1080</v>
      </c>
      <c r="K452" s="67">
        <v>1</v>
      </c>
      <c r="L452" s="66" t="s">
        <v>1081</v>
      </c>
      <c r="M452" s="60">
        <v>1</v>
      </c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52" t="str">
        <f>IF(A452&lt;&gt;"",IF(D452="DIRECCIÓN_DE_TRANSFERENCIAS","280 0031",VLOOKUP(C452,LISTAS·PAPP!$C$3:$D$76,2,0)),"")</f>
        <v>280 8000</v>
      </c>
      <c r="Z452" s="61">
        <v>202</v>
      </c>
      <c r="AA452" s="62">
        <v>5036</v>
      </c>
      <c r="AB452" s="62">
        <v>5045</v>
      </c>
      <c r="AC452" s="65" t="str">
        <f>IF(D452&lt;&gt;"",VLOOKUP(D452,LISTAS·PAPP!$I$3:$M$16,2,0),"")</f>
        <v>59</v>
      </c>
      <c r="AD452" s="51" t="str">
        <f>IF(D452&lt;&gt;"",VLOOKUP(D452,LISTAS·PAPP!$I$3:$M$16,3,0),"")</f>
        <v>ATENCIÓN_INTEGRAL_A_PERSONAS_CON_DISCAPACIDAD</v>
      </c>
      <c r="AE452" s="52" t="str">
        <f>IF(D452&lt;&gt;"",VLOOKUP(D452,LISTAS·PAPP!$I$3:$M$16,4,0),"")</f>
        <v>001</v>
      </c>
      <c r="AF452" s="51" t="str">
        <f>IF(D452&lt;&gt;"",VLOOKUP(D452,LISTAS·PAPP!$I$3:$M$16,5,0),"")</f>
        <v>AMPLIACION_DE_CAPACIDADES_DE_LAS_PERSONAS_CON_DISCAPACIDAD_Y_SUS_FAMILIAS_PARA_LA_PROMOCION_Y_EXIGIBILIDAD_DE_DERECHOS</v>
      </c>
      <c r="AG452" s="52" t="str">
        <f>IF(AH452&lt;&gt;"",VLOOKUP(AH452,LISTAS·PAPP!$O$3:$P$74,2,0),"")</f>
        <v>002</v>
      </c>
      <c r="AH452" s="58" t="s">
        <v>873</v>
      </c>
      <c r="AI452" s="60" t="s">
        <v>471</v>
      </c>
      <c r="AJ452" s="51" t="str">
        <f>IF(AI452&lt;&gt;"",VLOOKUP(AI452,LISTAS·PAPP!$X$4:$Y$80,2,0),"")</f>
        <v>NO APLICA</v>
      </c>
      <c r="AK452" s="58" t="s">
        <v>631</v>
      </c>
      <c r="AL452" s="60">
        <v>710203</v>
      </c>
      <c r="AM452" s="51" t="str">
        <f>IF(ISERROR(VLOOKUP(AL452,LISTAS·PAPP!$AD$4:$AE$334,2,0))," ",VLOOKUP(AL452,LISTAS·PAPP!$AD$4:$AE$334,2,0))</f>
        <v>Decimo Tercer Sueldo</v>
      </c>
      <c r="AN452" s="63">
        <v>1412</v>
      </c>
      <c r="AO452" s="64">
        <v>117.66666666666667</v>
      </c>
      <c r="AP452" s="64">
        <v>117.66666666666667</v>
      </c>
      <c r="AQ452" s="64">
        <v>117.66666666666667</v>
      </c>
      <c r="AR452" s="64">
        <v>117.66666666666667</v>
      </c>
      <c r="AS452" s="64">
        <v>117.66666666666667</v>
      </c>
      <c r="AT452" s="64">
        <v>117.66666666666667</v>
      </c>
      <c r="AU452" s="64">
        <v>117.66666666666667</v>
      </c>
      <c r="AV452" s="64">
        <v>117.66666666666667</v>
      </c>
      <c r="AW452" s="64">
        <v>117.66666666666667</v>
      </c>
      <c r="AX452" s="64">
        <v>117.66666666666667</v>
      </c>
      <c r="AY452" s="64">
        <v>117.66666666666667</v>
      </c>
      <c r="AZ452" s="64">
        <v>117.66666666666667</v>
      </c>
      <c r="BA452" s="53">
        <f t="shared" si="19"/>
        <v>1412.0000000000002</v>
      </c>
      <c r="BB452" s="54" t="str">
        <f t="shared" si="20"/>
        <v>OK</v>
      </c>
      <c r="BC452" s="55" t="str">
        <f t="shared" si="21"/>
        <v xml:space="preserve">                </v>
      </c>
    </row>
    <row r="453" spans="1:55" ht="50.1" customHeight="1" x14ac:dyDescent="0.25">
      <c r="A453" s="58" t="s">
        <v>39</v>
      </c>
      <c r="B453" s="58" t="s">
        <v>51</v>
      </c>
      <c r="C453" s="58" t="s">
        <v>150</v>
      </c>
      <c r="D453" s="58" t="s">
        <v>173</v>
      </c>
      <c r="E453" s="51" t="str">
        <f>IF(C453&lt;&gt;"",VLOOKUP(MID(C453,18,5),LISTAS·PAPP!$E$4:$F$76,2,0),"")</f>
        <v>GUAYAS</v>
      </c>
      <c r="F453" s="58" t="s">
        <v>287</v>
      </c>
      <c r="G453" s="51" t="str">
        <f>IF(F453&lt;&gt;"",VLOOKUP(F453,LISTAS·PAPP!$R$3:$T$221,3,0),"")</f>
        <v xml:space="preserve"> </v>
      </c>
      <c r="H453" s="58" t="s">
        <v>1078</v>
      </c>
      <c r="I453" s="66" t="s">
        <v>1079</v>
      </c>
      <c r="J453" s="66" t="s">
        <v>1080</v>
      </c>
      <c r="K453" s="67">
        <v>1</v>
      </c>
      <c r="L453" s="66" t="s">
        <v>1081</v>
      </c>
      <c r="M453" s="60">
        <v>1</v>
      </c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52" t="str">
        <f>IF(A453&lt;&gt;"",IF(D453="DIRECCIÓN_DE_TRANSFERENCIAS","280 0031",VLOOKUP(C453,LISTAS·PAPP!$C$3:$D$76,2,0)),"")</f>
        <v>280 8000</v>
      </c>
      <c r="Z453" s="61">
        <v>202</v>
      </c>
      <c r="AA453" s="62">
        <v>5036</v>
      </c>
      <c r="AB453" s="62">
        <v>5045</v>
      </c>
      <c r="AC453" s="65" t="str">
        <f>IF(D453&lt;&gt;"",VLOOKUP(D453,LISTAS·PAPP!$I$3:$M$16,2,0),"")</f>
        <v>59</v>
      </c>
      <c r="AD453" s="51" t="str">
        <f>IF(D453&lt;&gt;"",VLOOKUP(D453,LISTAS·PAPP!$I$3:$M$16,3,0),"")</f>
        <v>ATENCIÓN_INTEGRAL_A_PERSONAS_CON_DISCAPACIDAD</v>
      </c>
      <c r="AE453" s="52" t="str">
        <f>IF(D453&lt;&gt;"",VLOOKUP(D453,LISTAS·PAPP!$I$3:$M$16,4,0),"")</f>
        <v>001</v>
      </c>
      <c r="AF453" s="51" t="str">
        <f>IF(D453&lt;&gt;"",VLOOKUP(D453,LISTAS·PAPP!$I$3:$M$16,5,0),"")</f>
        <v>AMPLIACION_DE_CAPACIDADES_DE_LAS_PERSONAS_CON_DISCAPACIDAD_Y_SUS_FAMILIAS_PARA_LA_PROMOCION_Y_EXIGIBILIDAD_DE_DERECHOS</v>
      </c>
      <c r="AG453" s="52" t="str">
        <f>IF(AH453&lt;&gt;"",VLOOKUP(AH453,LISTAS·PAPP!$O$3:$P$74,2,0),"")</f>
        <v>002</v>
      </c>
      <c r="AH453" s="58" t="s">
        <v>873</v>
      </c>
      <c r="AI453" s="60" t="s">
        <v>471</v>
      </c>
      <c r="AJ453" s="51" t="str">
        <f>IF(AI453&lt;&gt;"",VLOOKUP(AI453,LISTAS·PAPP!$X$4:$Y$80,2,0),"")</f>
        <v>NO APLICA</v>
      </c>
      <c r="AK453" s="58" t="s">
        <v>631</v>
      </c>
      <c r="AL453" s="60">
        <v>710204</v>
      </c>
      <c r="AM453" s="51" t="str">
        <f>IF(ISERROR(VLOOKUP(AL453,LISTAS·PAPP!$AD$4:$AE$334,2,0))," ",VLOOKUP(AL453,LISTAS·PAPP!$AD$4:$AE$334,2,0))</f>
        <v>Decimo Cuarto Sueldo</v>
      </c>
      <c r="AN453" s="63">
        <v>394</v>
      </c>
      <c r="AO453" s="64">
        <v>32.833333333333336</v>
      </c>
      <c r="AP453" s="64">
        <v>32.833333333333336</v>
      </c>
      <c r="AQ453" s="64">
        <v>32.833333333333336</v>
      </c>
      <c r="AR453" s="64">
        <v>32.833333333333336</v>
      </c>
      <c r="AS453" s="64">
        <v>32.833333333333336</v>
      </c>
      <c r="AT453" s="64">
        <v>32.833333333333336</v>
      </c>
      <c r="AU453" s="64">
        <v>32.833333333333336</v>
      </c>
      <c r="AV453" s="64">
        <v>32.833333333333336</v>
      </c>
      <c r="AW453" s="64">
        <v>32.833333333333336</v>
      </c>
      <c r="AX453" s="64">
        <v>32.833333333333336</v>
      </c>
      <c r="AY453" s="64">
        <v>32.833333333333336</v>
      </c>
      <c r="AZ453" s="64">
        <v>32.833333333333336</v>
      </c>
      <c r="BA453" s="53">
        <f t="shared" si="19"/>
        <v>393.99999999999994</v>
      </c>
      <c r="BB453" s="54" t="str">
        <f t="shared" si="20"/>
        <v>OK</v>
      </c>
      <c r="BC453" s="55" t="str">
        <f t="shared" si="21"/>
        <v xml:space="preserve">                </v>
      </c>
    </row>
    <row r="454" spans="1:55" ht="50.1" customHeight="1" x14ac:dyDescent="0.25">
      <c r="A454" s="58" t="s">
        <v>39</v>
      </c>
      <c r="B454" s="58" t="s">
        <v>51</v>
      </c>
      <c r="C454" s="58" t="s">
        <v>150</v>
      </c>
      <c r="D454" s="58" t="s">
        <v>173</v>
      </c>
      <c r="E454" s="51" t="str">
        <f>IF(C454&lt;&gt;"",VLOOKUP(MID(C454,18,5),LISTAS·PAPP!$E$4:$F$76,2,0),"")</f>
        <v>GUAYAS</v>
      </c>
      <c r="F454" s="58" t="s">
        <v>287</v>
      </c>
      <c r="G454" s="51" t="str">
        <f>IF(F454&lt;&gt;"",VLOOKUP(F454,LISTAS·PAPP!$R$3:$T$221,3,0),"")</f>
        <v xml:space="preserve"> </v>
      </c>
      <c r="H454" s="58" t="s">
        <v>1078</v>
      </c>
      <c r="I454" s="66" t="s">
        <v>1079</v>
      </c>
      <c r="J454" s="66" t="s">
        <v>1080</v>
      </c>
      <c r="K454" s="67">
        <v>1</v>
      </c>
      <c r="L454" s="66" t="s">
        <v>1081</v>
      </c>
      <c r="M454" s="60">
        <v>1</v>
      </c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52" t="str">
        <f>IF(A454&lt;&gt;"",IF(D454="DIRECCIÓN_DE_TRANSFERENCIAS","280 0031",VLOOKUP(C454,LISTAS·PAPP!$C$3:$D$76,2,0)),"")</f>
        <v>280 8000</v>
      </c>
      <c r="Z454" s="61">
        <v>202</v>
      </c>
      <c r="AA454" s="62">
        <v>5036</v>
      </c>
      <c r="AB454" s="62">
        <v>5045</v>
      </c>
      <c r="AC454" s="65" t="str">
        <f>IF(D454&lt;&gt;"",VLOOKUP(D454,LISTAS·PAPP!$I$3:$M$16,2,0),"")</f>
        <v>59</v>
      </c>
      <c r="AD454" s="51" t="str">
        <f>IF(D454&lt;&gt;"",VLOOKUP(D454,LISTAS·PAPP!$I$3:$M$16,3,0),"")</f>
        <v>ATENCIÓN_INTEGRAL_A_PERSONAS_CON_DISCAPACIDAD</v>
      </c>
      <c r="AE454" s="52" t="str">
        <f>IF(D454&lt;&gt;"",VLOOKUP(D454,LISTAS·PAPP!$I$3:$M$16,4,0),"")</f>
        <v>001</v>
      </c>
      <c r="AF454" s="51" t="str">
        <f>IF(D454&lt;&gt;"",VLOOKUP(D454,LISTAS·PAPP!$I$3:$M$16,5,0),"")</f>
        <v>AMPLIACION_DE_CAPACIDADES_DE_LAS_PERSONAS_CON_DISCAPACIDAD_Y_SUS_FAMILIAS_PARA_LA_PROMOCION_Y_EXIGIBILIDAD_DE_DERECHOS</v>
      </c>
      <c r="AG454" s="52" t="str">
        <f>IF(AH454&lt;&gt;"",VLOOKUP(AH454,LISTAS·PAPP!$O$3:$P$74,2,0),"")</f>
        <v>002</v>
      </c>
      <c r="AH454" s="58" t="s">
        <v>873</v>
      </c>
      <c r="AI454" s="60" t="s">
        <v>471</v>
      </c>
      <c r="AJ454" s="51" t="str">
        <f>IF(AI454&lt;&gt;"",VLOOKUP(AI454,LISTAS·PAPP!$X$4:$Y$80,2,0),"")</f>
        <v>NO APLICA</v>
      </c>
      <c r="AK454" s="58" t="s">
        <v>631</v>
      </c>
      <c r="AL454" s="60">
        <v>710510</v>
      </c>
      <c r="AM454" s="51" t="str">
        <f>IF(ISERROR(VLOOKUP(AL454,LISTAS·PAPP!$AD$4:$AE$334,2,0))," ",VLOOKUP(AL454,LISTAS·PAPP!$AD$4:$AE$334,2,0))</f>
        <v>Servicios Personales por Contrato</v>
      </c>
      <c r="AN454" s="63">
        <v>16944</v>
      </c>
      <c r="AO454" s="64">
        <v>1412</v>
      </c>
      <c r="AP454" s="64">
        <v>1412</v>
      </c>
      <c r="AQ454" s="64">
        <v>1412</v>
      </c>
      <c r="AR454" s="64">
        <v>1412</v>
      </c>
      <c r="AS454" s="64">
        <v>1412</v>
      </c>
      <c r="AT454" s="64">
        <v>1412</v>
      </c>
      <c r="AU454" s="64">
        <v>1412</v>
      </c>
      <c r="AV454" s="64">
        <v>1412</v>
      </c>
      <c r="AW454" s="64">
        <v>1412</v>
      </c>
      <c r="AX454" s="64">
        <v>1412</v>
      </c>
      <c r="AY454" s="64">
        <v>1412</v>
      </c>
      <c r="AZ454" s="64">
        <v>1412</v>
      </c>
      <c r="BA454" s="53">
        <f t="shared" si="19"/>
        <v>16944</v>
      </c>
      <c r="BB454" s="54" t="str">
        <f t="shared" si="20"/>
        <v>OK</v>
      </c>
      <c r="BC454" s="55" t="str">
        <f t="shared" si="21"/>
        <v xml:space="preserve">                </v>
      </c>
    </row>
    <row r="455" spans="1:55" ht="50.1" customHeight="1" x14ac:dyDescent="0.25">
      <c r="A455" s="58" t="s">
        <v>39</v>
      </c>
      <c r="B455" s="58" t="s">
        <v>51</v>
      </c>
      <c r="C455" s="58" t="s">
        <v>150</v>
      </c>
      <c r="D455" s="58" t="s">
        <v>173</v>
      </c>
      <c r="E455" s="51" t="str">
        <f>IF(C455&lt;&gt;"",VLOOKUP(MID(C455,18,5),LISTAS·PAPP!$E$4:$F$76,2,0),"")</f>
        <v>GUAYAS</v>
      </c>
      <c r="F455" s="58" t="s">
        <v>287</v>
      </c>
      <c r="G455" s="51" t="str">
        <f>IF(F455&lt;&gt;"",VLOOKUP(F455,LISTAS·PAPP!$R$3:$T$221,3,0),"")</f>
        <v xml:space="preserve"> </v>
      </c>
      <c r="H455" s="58" t="s">
        <v>1078</v>
      </c>
      <c r="I455" s="66" t="s">
        <v>1079</v>
      </c>
      <c r="J455" s="66" t="s">
        <v>1080</v>
      </c>
      <c r="K455" s="67">
        <v>1</v>
      </c>
      <c r="L455" s="66" t="s">
        <v>1081</v>
      </c>
      <c r="M455" s="60">
        <v>1</v>
      </c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52" t="str">
        <f>IF(A455&lt;&gt;"",IF(D455="DIRECCIÓN_DE_TRANSFERENCIAS","280 0031",VLOOKUP(C455,LISTAS·PAPP!$C$3:$D$76,2,0)),"")</f>
        <v>280 8000</v>
      </c>
      <c r="Z455" s="61">
        <v>202</v>
      </c>
      <c r="AA455" s="62">
        <v>5036</v>
      </c>
      <c r="AB455" s="62">
        <v>5045</v>
      </c>
      <c r="AC455" s="65" t="str">
        <f>IF(D455&lt;&gt;"",VLOOKUP(D455,LISTAS·PAPP!$I$3:$M$16,2,0),"")</f>
        <v>59</v>
      </c>
      <c r="AD455" s="51" t="str">
        <f>IF(D455&lt;&gt;"",VLOOKUP(D455,LISTAS·PAPP!$I$3:$M$16,3,0),"")</f>
        <v>ATENCIÓN_INTEGRAL_A_PERSONAS_CON_DISCAPACIDAD</v>
      </c>
      <c r="AE455" s="52" t="str">
        <f>IF(D455&lt;&gt;"",VLOOKUP(D455,LISTAS·PAPP!$I$3:$M$16,4,0),"")</f>
        <v>001</v>
      </c>
      <c r="AF455" s="51" t="str">
        <f>IF(D455&lt;&gt;"",VLOOKUP(D455,LISTAS·PAPP!$I$3:$M$16,5,0),"")</f>
        <v>AMPLIACION_DE_CAPACIDADES_DE_LAS_PERSONAS_CON_DISCAPACIDAD_Y_SUS_FAMILIAS_PARA_LA_PROMOCION_Y_EXIGIBILIDAD_DE_DERECHOS</v>
      </c>
      <c r="AG455" s="52" t="str">
        <f>IF(AH455&lt;&gt;"",VLOOKUP(AH455,LISTAS·PAPP!$O$3:$P$74,2,0),"")</f>
        <v>002</v>
      </c>
      <c r="AH455" s="58" t="s">
        <v>873</v>
      </c>
      <c r="AI455" s="60" t="s">
        <v>471</v>
      </c>
      <c r="AJ455" s="51" t="str">
        <f>IF(AI455&lt;&gt;"",VLOOKUP(AI455,LISTAS·PAPP!$X$4:$Y$80,2,0),"")</f>
        <v>NO APLICA</v>
      </c>
      <c r="AK455" s="58" t="s">
        <v>631</v>
      </c>
      <c r="AL455" s="60">
        <v>710601</v>
      </c>
      <c r="AM455" s="51" t="str">
        <f>IF(ISERROR(VLOOKUP(AL455,LISTAS·PAPP!$AD$4:$AE$334,2,0))," ",VLOOKUP(AL455,LISTAS·PAPP!$AD$4:$AE$334,2,0))</f>
        <v>Aporte Patronal</v>
      </c>
      <c r="AN455" s="63">
        <v>1635.1</v>
      </c>
      <c r="AO455" s="64">
        <v>136.25833333333333</v>
      </c>
      <c r="AP455" s="64">
        <v>136.25833333333333</v>
      </c>
      <c r="AQ455" s="64">
        <v>136.25833333333333</v>
      </c>
      <c r="AR455" s="64">
        <v>136.25833333333333</v>
      </c>
      <c r="AS455" s="64">
        <v>136.25833333333333</v>
      </c>
      <c r="AT455" s="64">
        <v>136.25833333333333</v>
      </c>
      <c r="AU455" s="64">
        <v>136.25833333333333</v>
      </c>
      <c r="AV455" s="64">
        <v>136.25833333333333</v>
      </c>
      <c r="AW455" s="64">
        <v>136.25833333333333</v>
      </c>
      <c r="AX455" s="64">
        <v>136.25833333333333</v>
      </c>
      <c r="AY455" s="64">
        <v>136.25833333333333</v>
      </c>
      <c r="AZ455" s="64">
        <v>136.25833333333333</v>
      </c>
      <c r="BA455" s="53">
        <f t="shared" si="19"/>
        <v>1635.0999999999995</v>
      </c>
      <c r="BB455" s="54" t="str">
        <f t="shared" si="20"/>
        <v>OK</v>
      </c>
      <c r="BC455" s="55" t="str">
        <f t="shared" si="21"/>
        <v xml:space="preserve">                </v>
      </c>
    </row>
    <row r="456" spans="1:55" ht="50.1" customHeight="1" x14ac:dyDescent="0.25">
      <c r="A456" s="58" t="s">
        <v>39</v>
      </c>
      <c r="B456" s="58" t="s">
        <v>51</v>
      </c>
      <c r="C456" s="58" t="s">
        <v>150</v>
      </c>
      <c r="D456" s="58" t="s">
        <v>173</v>
      </c>
      <c r="E456" s="51" t="str">
        <f>IF(C456&lt;&gt;"",VLOOKUP(MID(C456,18,5),LISTAS·PAPP!$E$4:$F$76,2,0),"")</f>
        <v>GUAYAS</v>
      </c>
      <c r="F456" s="58" t="s">
        <v>287</v>
      </c>
      <c r="G456" s="51" t="str">
        <f>IF(F456&lt;&gt;"",VLOOKUP(F456,LISTAS·PAPP!$R$3:$T$221,3,0),"")</f>
        <v xml:space="preserve"> </v>
      </c>
      <c r="H456" s="58" t="s">
        <v>1078</v>
      </c>
      <c r="I456" s="66" t="s">
        <v>1079</v>
      </c>
      <c r="J456" s="66" t="s">
        <v>1080</v>
      </c>
      <c r="K456" s="67">
        <v>1</v>
      </c>
      <c r="L456" s="66" t="s">
        <v>1081</v>
      </c>
      <c r="M456" s="60">
        <v>1</v>
      </c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52" t="str">
        <f>IF(A456&lt;&gt;"",IF(D456="DIRECCIÓN_DE_TRANSFERENCIAS","280 0031",VLOOKUP(C456,LISTAS·PAPP!$C$3:$D$76,2,0)),"")</f>
        <v>280 8000</v>
      </c>
      <c r="Z456" s="61">
        <v>202</v>
      </c>
      <c r="AA456" s="62">
        <v>5036</v>
      </c>
      <c r="AB456" s="62">
        <v>5045</v>
      </c>
      <c r="AC456" s="65" t="str">
        <f>IF(D456&lt;&gt;"",VLOOKUP(D456,LISTAS·PAPP!$I$3:$M$16,2,0),"")</f>
        <v>59</v>
      </c>
      <c r="AD456" s="51" t="str">
        <f>IF(D456&lt;&gt;"",VLOOKUP(D456,LISTAS·PAPP!$I$3:$M$16,3,0),"")</f>
        <v>ATENCIÓN_INTEGRAL_A_PERSONAS_CON_DISCAPACIDAD</v>
      </c>
      <c r="AE456" s="52" t="str">
        <f>IF(D456&lt;&gt;"",VLOOKUP(D456,LISTAS·PAPP!$I$3:$M$16,4,0),"")</f>
        <v>001</v>
      </c>
      <c r="AF456" s="51" t="str">
        <f>IF(D456&lt;&gt;"",VLOOKUP(D456,LISTAS·PAPP!$I$3:$M$16,5,0),"")</f>
        <v>AMPLIACION_DE_CAPACIDADES_DE_LAS_PERSONAS_CON_DISCAPACIDAD_Y_SUS_FAMILIAS_PARA_LA_PROMOCION_Y_EXIGIBILIDAD_DE_DERECHOS</v>
      </c>
      <c r="AG456" s="52" t="str">
        <f>IF(AH456&lt;&gt;"",VLOOKUP(AH456,LISTAS·PAPP!$O$3:$P$74,2,0),"")</f>
        <v>002</v>
      </c>
      <c r="AH456" s="58" t="s">
        <v>873</v>
      </c>
      <c r="AI456" s="60" t="s">
        <v>471</v>
      </c>
      <c r="AJ456" s="51" t="str">
        <f>IF(AI456&lt;&gt;"",VLOOKUP(AI456,LISTAS·PAPP!$X$4:$Y$80,2,0),"")</f>
        <v>NO APLICA</v>
      </c>
      <c r="AK456" s="58" t="s">
        <v>631</v>
      </c>
      <c r="AL456" s="60">
        <v>710602</v>
      </c>
      <c r="AM456" s="51" t="str">
        <f>IF(ISERROR(VLOOKUP(AL456,LISTAS·PAPP!$AD$4:$AE$334,2,0))," ",VLOOKUP(AL456,LISTAS·PAPP!$AD$4:$AE$334,2,0))</f>
        <v>Fondo de Reserva</v>
      </c>
      <c r="AN456" s="63">
        <v>1412</v>
      </c>
      <c r="AO456" s="64">
        <v>117.66666666666667</v>
      </c>
      <c r="AP456" s="64">
        <v>117.66666666666667</v>
      </c>
      <c r="AQ456" s="64">
        <v>117.66666666666667</v>
      </c>
      <c r="AR456" s="64">
        <v>117.66666666666667</v>
      </c>
      <c r="AS456" s="64">
        <v>117.66666666666667</v>
      </c>
      <c r="AT456" s="64">
        <v>117.66666666666667</v>
      </c>
      <c r="AU456" s="64">
        <v>117.66666666666667</v>
      </c>
      <c r="AV456" s="64">
        <v>117.66666666666667</v>
      </c>
      <c r="AW456" s="64">
        <v>117.66666666666667</v>
      </c>
      <c r="AX456" s="64">
        <v>117.66666666666667</v>
      </c>
      <c r="AY456" s="64">
        <v>117.66666666666667</v>
      </c>
      <c r="AZ456" s="64">
        <v>117.66666666666667</v>
      </c>
      <c r="BA456" s="53">
        <f t="shared" si="19"/>
        <v>1412.0000000000002</v>
      </c>
      <c r="BB456" s="54" t="str">
        <f t="shared" si="20"/>
        <v>OK</v>
      </c>
      <c r="BC456" s="55" t="str">
        <f t="shared" si="21"/>
        <v xml:space="preserve">                </v>
      </c>
    </row>
    <row r="457" spans="1:55" ht="50.1" customHeight="1" x14ac:dyDescent="0.25">
      <c r="A457" s="58" t="s">
        <v>39</v>
      </c>
      <c r="B457" s="58" t="s">
        <v>51</v>
      </c>
      <c r="C457" s="58" t="s">
        <v>154</v>
      </c>
      <c r="D457" s="58" t="s">
        <v>173</v>
      </c>
      <c r="E457" s="51" t="str">
        <f>IF(C457&lt;&gt;"",VLOOKUP(MID(C457,18,5),LISTAS·PAPP!$E$4:$F$76,2,0),"")</f>
        <v>GUAYAS</v>
      </c>
      <c r="F457" s="58" t="s">
        <v>287</v>
      </c>
      <c r="G457" s="51" t="str">
        <f>IF(F457&lt;&gt;"",VLOOKUP(F457,LISTAS·PAPP!$R$3:$T$221,3,0),"")</f>
        <v xml:space="preserve"> </v>
      </c>
      <c r="H457" s="58" t="s">
        <v>1078</v>
      </c>
      <c r="I457" s="66" t="s">
        <v>1079</v>
      </c>
      <c r="J457" s="66" t="s">
        <v>1080</v>
      </c>
      <c r="K457" s="67">
        <v>1</v>
      </c>
      <c r="L457" s="66" t="s">
        <v>1081</v>
      </c>
      <c r="M457" s="60">
        <v>1</v>
      </c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52" t="str">
        <f>IF(A457&lt;&gt;"",IF(D457="DIRECCIÓN_DE_TRANSFERENCIAS","280 0031",VLOOKUP(C457,LISTAS·PAPP!$C$3:$D$76,2,0)),"")</f>
        <v>280 8240</v>
      </c>
      <c r="Z457" s="61">
        <v>202</v>
      </c>
      <c r="AA457" s="62">
        <v>5036</v>
      </c>
      <c r="AB457" s="62">
        <v>5045</v>
      </c>
      <c r="AC457" s="65" t="str">
        <f>IF(D457&lt;&gt;"",VLOOKUP(D457,LISTAS·PAPP!$I$3:$M$16,2,0),"")</f>
        <v>59</v>
      </c>
      <c r="AD457" s="51" t="str">
        <f>IF(D457&lt;&gt;"",VLOOKUP(D457,LISTAS·PAPP!$I$3:$M$16,3,0),"")</f>
        <v>ATENCIÓN_INTEGRAL_A_PERSONAS_CON_DISCAPACIDAD</v>
      </c>
      <c r="AE457" s="52" t="str">
        <f>IF(D457&lt;&gt;"",VLOOKUP(D457,LISTAS·PAPP!$I$3:$M$16,4,0),"")</f>
        <v>001</v>
      </c>
      <c r="AF457" s="51" t="str">
        <f>IF(D457&lt;&gt;"",VLOOKUP(D457,LISTAS·PAPP!$I$3:$M$16,5,0),"")</f>
        <v>AMPLIACION_DE_CAPACIDADES_DE_LAS_PERSONAS_CON_DISCAPACIDAD_Y_SUS_FAMILIAS_PARA_LA_PROMOCION_Y_EXIGIBILIDAD_DE_DERECHOS</v>
      </c>
      <c r="AG457" s="52" t="str">
        <f>IF(AH457&lt;&gt;"",VLOOKUP(AH457,LISTAS·PAPP!$O$3:$P$74,2,0),"")</f>
        <v>002</v>
      </c>
      <c r="AH457" s="58" t="s">
        <v>873</v>
      </c>
      <c r="AI457" s="60" t="s">
        <v>471</v>
      </c>
      <c r="AJ457" s="51" t="str">
        <f>IF(AI457&lt;&gt;"",VLOOKUP(AI457,LISTAS·PAPP!$X$4:$Y$80,2,0),"")</f>
        <v>NO APLICA</v>
      </c>
      <c r="AK457" s="58" t="s">
        <v>631</v>
      </c>
      <c r="AL457" s="60">
        <v>710203</v>
      </c>
      <c r="AM457" s="51" t="str">
        <f>IF(ISERROR(VLOOKUP(AL457,LISTAS·PAPP!$AD$4:$AE$334,2,0))," ",VLOOKUP(AL457,LISTAS·PAPP!$AD$4:$AE$334,2,0))</f>
        <v>Decimo Tercer Sueldo</v>
      </c>
      <c r="AN457" s="63">
        <v>1212</v>
      </c>
      <c r="AO457" s="64">
        <v>101</v>
      </c>
      <c r="AP457" s="64">
        <v>101</v>
      </c>
      <c r="AQ457" s="64">
        <v>101</v>
      </c>
      <c r="AR457" s="64">
        <v>101</v>
      </c>
      <c r="AS457" s="64">
        <v>101</v>
      </c>
      <c r="AT457" s="64">
        <v>101</v>
      </c>
      <c r="AU457" s="64">
        <v>101</v>
      </c>
      <c r="AV457" s="64">
        <v>101</v>
      </c>
      <c r="AW457" s="64">
        <v>101</v>
      </c>
      <c r="AX457" s="64">
        <v>101</v>
      </c>
      <c r="AY457" s="64">
        <v>101</v>
      </c>
      <c r="AZ457" s="64">
        <v>101</v>
      </c>
      <c r="BA457" s="53">
        <f t="shared" si="19"/>
        <v>1212</v>
      </c>
      <c r="BB457" s="54" t="str">
        <f t="shared" si="20"/>
        <v>OK</v>
      </c>
      <c r="BC457" s="55" t="str">
        <f t="shared" si="21"/>
        <v xml:space="preserve">                </v>
      </c>
    </row>
    <row r="458" spans="1:55" ht="50.1" customHeight="1" x14ac:dyDescent="0.25">
      <c r="A458" s="58" t="s">
        <v>39</v>
      </c>
      <c r="B458" s="58" t="s">
        <v>51</v>
      </c>
      <c r="C458" s="58" t="s">
        <v>154</v>
      </c>
      <c r="D458" s="58" t="s">
        <v>173</v>
      </c>
      <c r="E458" s="51" t="str">
        <f>IF(C458&lt;&gt;"",VLOOKUP(MID(C458,18,5),LISTAS·PAPP!$E$4:$F$76,2,0),"")</f>
        <v>GUAYAS</v>
      </c>
      <c r="F458" s="58" t="s">
        <v>287</v>
      </c>
      <c r="G458" s="51" t="str">
        <f>IF(F458&lt;&gt;"",VLOOKUP(F458,LISTAS·PAPP!$R$3:$T$221,3,0),"")</f>
        <v xml:space="preserve"> </v>
      </c>
      <c r="H458" s="58" t="s">
        <v>1078</v>
      </c>
      <c r="I458" s="66" t="s">
        <v>1079</v>
      </c>
      <c r="J458" s="66" t="s">
        <v>1080</v>
      </c>
      <c r="K458" s="67">
        <v>1</v>
      </c>
      <c r="L458" s="66" t="s">
        <v>1081</v>
      </c>
      <c r="M458" s="60">
        <v>1</v>
      </c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52" t="str">
        <f>IF(A458&lt;&gt;"",IF(D458="DIRECCIÓN_DE_TRANSFERENCIAS","280 0031",VLOOKUP(C458,LISTAS·PAPP!$C$3:$D$76,2,0)),"")</f>
        <v>280 8240</v>
      </c>
      <c r="Z458" s="61">
        <v>202</v>
      </c>
      <c r="AA458" s="62">
        <v>5036</v>
      </c>
      <c r="AB458" s="62">
        <v>5045</v>
      </c>
      <c r="AC458" s="65" t="str">
        <f>IF(D458&lt;&gt;"",VLOOKUP(D458,LISTAS·PAPP!$I$3:$M$16,2,0),"")</f>
        <v>59</v>
      </c>
      <c r="AD458" s="51" t="str">
        <f>IF(D458&lt;&gt;"",VLOOKUP(D458,LISTAS·PAPP!$I$3:$M$16,3,0),"")</f>
        <v>ATENCIÓN_INTEGRAL_A_PERSONAS_CON_DISCAPACIDAD</v>
      </c>
      <c r="AE458" s="52" t="str">
        <f>IF(D458&lt;&gt;"",VLOOKUP(D458,LISTAS·PAPP!$I$3:$M$16,4,0),"")</f>
        <v>001</v>
      </c>
      <c r="AF458" s="51" t="str">
        <f>IF(D458&lt;&gt;"",VLOOKUP(D458,LISTAS·PAPP!$I$3:$M$16,5,0),"")</f>
        <v>AMPLIACION_DE_CAPACIDADES_DE_LAS_PERSONAS_CON_DISCAPACIDAD_Y_SUS_FAMILIAS_PARA_LA_PROMOCION_Y_EXIGIBILIDAD_DE_DERECHOS</v>
      </c>
      <c r="AG458" s="52" t="str">
        <f>IF(AH458&lt;&gt;"",VLOOKUP(AH458,LISTAS·PAPP!$O$3:$P$74,2,0),"")</f>
        <v>002</v>
      </c>
      <c r="AH458" s="58" t="s">
        <v>873</v>
      </c>
      <c r="AI458" s="60" t="s">
        <v>471</v>
      </c>
      <c r="AJ458" s="51" t="str">
        <f>IF(AI458&lt;&gt;"",VLOOKUP(AI458,LISTAS·PAPP!$X$4:$Y$80,2,0),"")</f>
        <v>NO APLICA</v>
      </c>
      <c r="AK458" s="58" t="s">
        <v>631</v>
      </c>
      <c r="AL458" s="60">
        <v>710204</v>
      </c>
      <c r="AM458" s="51" t="str">
        <f>IF(ISERROR(VLOOKUP(AL458,LISTAS·PAPP!$AD$4:$AE$334,2,0))," ",VLOOKUP(AL458,LISTAS·PAPP!$AD$4:$AE$334,2,0))</f>
        <v>Decimo Cuarto Sueldo</v>
      </c>
      <c r="AN458" s="63">
        <v>394</v>
      </c>
      <c r="AO458" s="64">
        <v>32.833333333333336</v>
      </c>
      <c r="AP458" s="64">
        <v>32.833333333333336</v>
      </c>
      <c r="AQ458" s="64">
        <v>32.833333333333336</v>
      </c>
      <c r="AR458" s="64">
        <v>32.833333333333336</v>
      </c>
      <c r="AS458" s="64">
        <v>32.833333333333336</v>
      </c>
      <c r="AT458" s="64">
        <v>32.833333333333336</v>
      </c>
      <c r="AU458" s="64">
        <v>32.833333333333336</v>
      </c>
      <c r="AV458" s="64">
        <v>32.833333333333336</v>
      </c>
      <c r="AW458" s="64">
        <v>32.833333333333336</v>
      </c>
      <c r="AX458" s="64">
        <v>32.833333333333336</v>
      </c>
      <c r="AY458" s="64">
        <v>32.833333333333336</v>
      </c>
      <c r="AZ458" s="64">
        <v>32.833333333333336</v>
      </c>
      <c r="BA458" s="53">
        <f t="shared" si="19"/>
        <v>393.99999999999994</v>
      </c>
      <c r="BB458" s="54" t="str">
        <f t="shared" si="20"/>
        <v>OK</v>
      </c>
      <c r="BC458" s="55" t="str">
        <f t="shared" si="21"/>
        <v xml:space="preserve">                </v>
      </c>
    </row>
    <row r="459" spans="1:55" ht="50.1" customHeight="1" x14ac:dyDescent="0.25">
      <c r="A459" s="58" t="s">
        <v>39</v>
      </c>
      <c r="B459" s="58" t="s">
        <v>51</v>
      </c>
      <c r="C459" s="58" t="s">
        <v>154</v>
      </c>
      <c r="D459" s="58" t="s">
        <v>173</v>
      </c>
      <c r="E459" s="51" t="str">
        <f>IF(C459&lt;&gt;"",VLOOKUP(MID(C459,18,5),LISTAS·PAPP!$E$4:$F$76,2,0),"")</f>
        <v>GUAYAS</v>
      </c>
      <c r="F459" s="58" t="s">
        <v>287</v>
      </c>
      <c r="G459" s="51" t="str">
        <f>IF(F459&lt;&gt;"",VLOOKUP(F459,LISTAS·PAPP!$R$3:$T$221,3,0),"")</f>
        <v xml:space="preserve"> </v>
      </c>
      <c r="H459" s="58" t="s">
        <v>1078</v>
      </c>
      <c r="I459" s="66" t="s">
        <v>1079</v>
      </c>
      <c r="J459" s="66" t="s">
        <v>1080</v>
      </c>
      <c r="K459" s="67">
        <v>1</v>
      </c>
      <c r="L459" s="66" t="s">
        <v>1081</v>
      </c>
      <c r="M459" s="60">
        <v>1</v>
      </c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52" t="str">
        <f>IF(A459&lt;&gt;"",IF(D459="DIRECCIÓN_DE_TRANSFERENCIAS","280 0031",VLOOKUP(C459,LISTAS·PAPP!$C$3:$D$76,2,0)),"")</f>
        <v>280 8240</v>
      </c>
      <c r="Z459" s="61">
        <v>202</v>
      </c>
      <c r="AA459" s="62">
        <v>5036</v>
      </c>
      <c r="AB459" s="62">
        <v>5045</v>
      </c>
      <c r="AC459" s="65" t="str">
        <f>IF(D459&lt;&gt;"",VLOOKUP(D459,LISTAS·PAPP!$I$3:$M$16,2,0),"")</f>
        <v>59</v>
      </c>
      <c r="AD459" s="51" t="str">
        <f>IF(D459&lt;&gt;"",VLOOKUP(D459,LISTAS·PAPP!$I$3:$M$16,3,0),"")</f>
        <v>ATENCIÓN_INTEGRAL_A_PERSONAS_CON_DISCAPACIDAD</v>
      </c>
      <c r="AE459" s="52" t="str">
        <f>IF(D459&lt;&gt;"",VLOOKUP(D459,LISTAS·PAPP!$I$3:$M$16,4,0),"")</f>
        <v>001</v>
      </c>
      <c r="AF459" s="51" t="str">
        <f>IF(D459&lt;&gt;"",VLOOKUP(D459,LISTAS·PAPP!$I$3:$M$16,5,0),"")</f>
        <v>AMPLIACION_DE_CAPACIDADES_DE_LAS_PERSONAS_CON_DISCAPACIDAD_Y_SUS_FAMILIAS_PARA_LA_PROMOCION_Y_EXIGIBILIDAD_DE_DERECHOS</v>
      </c>
      <c r="AG459" s="52" t="str">
        <f>IF(AH459&lt;&gt;"",VLOOKUP(AH459,LISTAS·PAPP!$O$3:$P$74,2,0),"")</f>
        <v>002</v>
      </c>
      <c r="AH459" s="58" t="s">
        <v>873</v>
      </c>
      <c r="AI459" s="60" t="s">
        <v>471</v>
      </c>
      <c r="AJ459" s="51" t="str">
        <f>IF(AI459&lt;&gt;"",VLOOKUP(AI459,LISTAS·PAPP!$X$4:$Y$80,2,0),"")</f>
        <v>NO APLICA</v>
      </c>
      <c r="AK459" s="58" t="s">
        <v>631</v>
      </c>
      <c r="AL459" s="60">
        <v>710510</v>
      </c>
      <c r="AM459" s="51" t="str">
        <f>IF(ISERROR(VLOOKUP(AL459,LISTAS·PAPP!$AD$4:$AE$334,2,0))," ",VLOOKUP(AL459,LISTAS·PAPP!$AD$4:$AE$334,2,0))</f>
        <v>Servicios Personales por Contrato</v>
      </c>
      <c r="AN459" s="63">
        <v>14544</v>
      </c>
      <c r="AO459" s="64">
        <v>1212</v>
      </c>
      <c r="AP459" s="64">
        <v>1212</v>
      </c>
      <c r="AQ459" s="64">
        <v>1212</v>
      </c>
      <c r="AR459" s="64">
        <v>1212</v>
      </c>
      <c r="AS459" s="64">
        <v>1212</v>
      </c>
      <c r="AT459" s="64">
        <v>1212</v>
      </c>
      <c r="AU459" s="64">
        <v>1212</v>
      </c>
      <c r="AV459" s="64">
        <v>1212</v>
      </c>
      <c r="AW459" s="64">
        <v>1212</v>
      </c>
      <c r="AX459" s="64">
        <v>1212</v>
      </c>
      <c r="AY459" s="64">
        <v>1212</v>
      </c>
      <c r="AZ459" s="64">
        <v>1212</v>
      </c>
      <c r="BA459" s="53">
        <f t="shared" si="19"/>
        <v>14544</v>
      </c>
      <c r="BB459" s="54" t="str">
        <f t="shared" si="20"/>
        <v>OK</v>
      </c>
      <c r="BC459" s="55" t="str">
        <f t="shared" si="21"/>
        <v xml:space="preserve">                </v>
      </c>
    </row>
    <row r="460" spans="1:55" ht="50.1" customHeight="1" x14ac:dyDescent="0.25">
      <c r="A460" s="58" t="s">
        <v>39</v>
      </c>
      <c r="B460" s="58" t="s">
        <v>51</v>
      </c>
      <c r="C460" s="58" t="s">
        <v>154</v>
      </c>
      <c r="D460" s="58" t="s">
        <v>173</v>
      </c>
      <c r="E460" s="51" t="str">
        <f>IF(C460&lt;&gt;"",VLOOKUP(MID(C460,18,5),LISTAS·PAPP!$E$4:$F$76,2,0),"")</f>
        <v>GUAYAS</v>
      </c>
      <c r="F460" s="58" t="s">
        <v>287</v>
      </c>
      <c r="G460" s="51" t="str">
        <f>IF(F460&lt;&gt;"",VLOOKUP(F460,LISTAS·PAPP!$R$3:$T$221,3,0),"")</f>
        <v xml:space="preserve"> </v>
      </c>
      <c r="H460" s="58" t="s">
        <v>1078</v>
      </c>
      <c r="I460" s="66" t="s">
        <v>1079</v>
      </c>
      <c r="J460" s="66" t="s">
        <v>1080</v>
      </c>
      <c r="K460" s="67">
        <v>1</v>
      </c>
      <c r="L460" s="66" t="s">
        <v>1081</v>
      </c>
      <c r="M460" s="60">
        <v>1</v>
      </c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52" t="str">
        <f>IF(A460&lt;&gt;"",IF(D460="DIRECCIÓN_DE_TRANSFERENCIAS","280 0031",VLOOKUP(C460,LISTAS·PAPP!$C$3:$D$76,2,0)),"")</f>
        <v>280 8240</v>
      </c>
      <c r="Z460" s="61">
        <v>202</v>
      </c>
      <c r="AA460" s="62">
        <v>5036</v>
      </c>
      <c r="AB460" s="62">
        <v>5045</v>
      </c>
      <c r="AC460" s="65" t="str">
        <f>IF(D460&lt;&gt;"",VLOOKUP(D460,LISTAS·PAPP!$I$3:$M$16,2,0),"")</f>
        <v>59</v>
      </c>
      <c r="AD460" s="51" t="str">
        <f>IF(D460&lt;&gt;"",VLOOKUP(D460,LISTAS·PAPP!$I$3:$M$16,3,0),"")</f>
        <v>ATENCIÓN_INTEGRAL_A_PERSONAS_CON_DISCAPACIDAD</v>
      </c>
      <c r="AE460" s="52" t="str">
        <f>IF(D460&lt;&gt;"",VLOOKUP(D460,LISTAS·PAPP!$I$3:$M$16,4,0),"")</f>
        <v>001</v>
      </c>
      <c r="AF460" s="51" t="str">
        <f>IF(D460&lt;&gt;"",VLOOKUP(D460,LISTAS·PAPP!$I$3:$M$16,5,0),"")</f>
        <v>AMPLIACION_DE_CAPACIDADES_DE_LAS_PERSONAS_CON_DISCAPACIDAD_Y_SUS_FAMILIAS_PARA_LA_PROMOCION_Y_EXIGIBILIDAD_DE_DERECHOS</v>
      </c>
      <c r="AG460" s="52" t="str">
        <f>IF(AH460&lt;&gt;"",VLOOKUP(AH460,LISTAS·PAPP!$O$3:$P$74,2,0),"")</f>
        <v>002</v>
      </c>
      <c r="AH460" s="58" t="s">
        <v>873</v>
      </c>
      <c r="AI460" s="60" t="s">
        <v>471</v>
      </c>
      <c r="AJ460" s="51" t="str">
        <f>IF(AI460&lt;&gt;"",VLOOKUP(AI460,LISTAS·PAPP!$X$4:$Y$80,2,0),"")</f>
        <v>NO APLICA</v>
      </c>
      <c r="AK460" s="58" t="s">
        <v>631</v>
      </c>
      <c r="AL460" s="60">
        <v>710601</v>
      </c>
      <c r="AM460" s="51" t="str">
        <f>IF(ISERROR(VLOOKUP(AL460,LISTAS·PAPP!$AD$4:$AE$334,2,0))," ",VLOOKUP(AL460,LISTAS·PAPP!$AD$4:$AE$334,2,0))</f>
        <v>Aporte Patronal</v>
      </c>
      <c r="AN460" s="63">
        <v>1403.5</v>
      </c>
      <c r="AO460" s="64">
        <v>116.95833333333333</v>
      </c>
      <c r="AP460" s="64">
        <v>116.95833333333333</v>
      </c>
      <c r="AQ460" s="64">
        <v>116.95833333333333</v>
      </c>
      <c r="AR460" s="64">
        <v>116.95833333333333</v>
      </c>
      <c r="AS460" s="64">
        <v>116.95833333333333</v>
      </c>
      <c r="AT460" s="64">
        <v>116.95833333333333</v>
      </c>
      <c r="AU460" s="64">
        <v>116.95833333333333</v>
      </c>
      <c r="AV460" s="64">
        <v>116.95833333333333</v>
      </c>
      <c r="AW460" s="64">
        <v>116.95833333333333</v>
      </c>
      <c r="AX460" s="64">
        <v>116.95833333333333</v>
      </c>
      <c r="AY460" s="64">
        <v>116.95833333333333</v>
      </c>
      <c r="AZ460" s="64">
        <v>116.95833333333333</v>
      </c>
      <c r="BA460" s="53">
        <f t="shared" si="19"/>
        <v>1403.4999999999998</v>
      </c>
      <c r="BB460" s="54" t="str">
        <f t="shared" si="20"/>
        <v>OK</v>
      </c>
      <c r="BC460" s="55" t="str">
        <f t="shared" si="21"/>
        <v xml:space="preserve">                </v>
      </c>
    </row>
    <row r="461" spans="1:55" ht="50.1" customHeight="1" x14ac:dyDescent="0.25">
      <c r="A461" s="58" t="s">
        <v>39</v>
      </c>
      <c r="B461" s="58" t="s">
        <v>51</v>
      </c>
      <c r="C461" s="58" t="s">
        <v>154</v>
      </c>
      <c r="D461" s="58" t="s">
        <v>173</v>
      </c>
      <c r="E461" s="51" t="str">
        <f>IF(C461&lt;&gt;"",VLOOKUP(MID(C461,18,5),LISTAS·PAPP!$E$4:$F$76,2,0),"")</f>
        <v>GUAYAS</v>
      </c>
      <c r="F461" s="58" t="s">
        <v>287</v>
      </c>
      <c r="G461" s="51" t="str">
        <f>IF(F461&lt;&gt;"",VLOOKUP(F461,LISTAS·PAPP!$R$3:$T$221,3,0),"")</f>
        <v xml:space="preserve"> </v>
      </c>
      <c r="H461" s="58" t="s">
        <v>1078</v>
      </c>
      <c r="I461" s="66" t="s">
        <v>1079</v>
      </c>
      <c r="J461" s="66" t="s">
        <v>1080</v>
      </c>
      <c r="K461" s="67">
        <v>1</v>
      </c>
      <c r="L461" s="66" t="s">
        <v>1081</v>
      </c>
      <c r="M461" s="60">
        <v>1</v>
      </c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52" t="str">
        <f>IF(A461&lt;&gt;"",IF(D461="DIRECCIÓN_DE_TRANSFERENCIAS","280 0031",VLOOKUP(C461,LISTAS·PAPP!$C$3:$D$76,2,0)),"")</f>
        <v>280 8240</v>
      </c>
      <c r="Z461" s="61">
        <v>202</v>
      </c>
      <c r="AA461" s="62">
        <v>5036</v>
      </c>
      <c r="AB461" s="62">
        <v>5045</v>
      </c>
      <c r="AC461" s="65" t="str">
        <f>IF(D461&lt;&gt;"",VLOOKUP(D461,LISTAS·PAPP!$I$3:$M$16,2,0),"")</f>
        <v>59</v>
      </c>
      <c r="AD461" s="51" t="str">
        <f>IF(D461&lt;&gt;"",VLOOKUP(D461,LISTAS·PAPP!$I$3:$M$16,3,0),"")</f>
        <v>ATENCIÓN_INTEGRAL_A_PERSONAS_CON_DISCAPACIDAD</v>
      </c>
      <c r="AE461" s="52" t="str">
        <f>IF(D461&lt;&gt;"",VLOOKUP(D461,LISTAS·PAPP!$I$3:$M$16,4,0),"")</f>
        <v>001</v>
      </c>
      <c r="AF461" s="51" t="str">
        <f>IF(D461&lt;&gt;"",VLOOKUP(D461,LISTAS·PAPP!$I$3:$M$16,5,0),"")</f>
        <v>AMPLIACION_DE_CAPACIDADES_DE_LAS_PERSONAS_CON_DISCAPACIDAD_Y_SUS_FAMILIAS_PARA_LA_PROMOCION_Y_EXIGIBILIDAD_DE_DERECHOS</v>
      </c>
      <c r="AG461" s="52" t="str">
        <f>IF(AH461&lt;&gt;"",VLOOKUP(AH461,LISTAS·PAPP!$O$3:$P$74,2,0),"")</f>
        <v>002</v>
      </c>
      <c r="AH461" s="58" t="s">
        <v>873</v>
      </c>
      <c r="AI461" s="60" t="s">
        <v>471</v>
      </c>
      <c r="AJ461" s="51" t="str">
        <f>IF(AI461&lt;&gt;"",VLOOKUP(AI461,LISTAS·PAPP!$X$4:$Y$80,2,0),"")</f>
        <v>NO APLICA</v>
      </c>
      <c r="AK461" s="58" t="s">
        <v>631</v>
      </c>
      <c r="AL461" s="60">
        <v>710602</v>
      </c>
      <c r="AM461" s="51" t="str">
        <f>IF(ISERROR(VLOOKUP(AL461,LISTAS·PAPP!$AD$4:$AE$334,2,0))," ",VLOOKUP(AL461,LISTAS·PAPP!$AD$4:$AE$334,2,0))</f>
        <v>Fondo de Reserva</v>
      </c>
      <c r="AN461" s="63">
        <v>1212</v>
      </c>
      <c r="AO461" s="64">
        <v>101</v>
      </c>
      <c r="AP461" s="64">
        <v>101</v>
      </c>
      <c r="AQ461" s="64">
        <v>101</v>
      </c>
      <c r="AR461" s="64">
        <v>101</v>
      </c>
      <c r="AS461" s="64">
        <v>101</v>
      </c>
      <c r="AT461" s="64">
        <v>101</v>
      </c>
      <c r="AU461" s="64">
        <v>101</v>
      </c>
      <c r="AV461" s="64">
        <v>101</v>
      </c>
      <c r="AW461" s="64">
        <v>101</v>
      </c>
      <c r="AX461" s="64">
        <v>101</v>
      </c>
      <c r="AY461" s="64">
        <v>101</v>
      </c>
      <c r="AZ461" s="64">
        <v>101</v>
      </c>
      <c r="BA461" s="53">
        <f t="shared" si="19"/>
        <v>1212</v>
      </c>
      <c r="BB461" s="54" t="str">
        <f t="shared" si="20"/>
        <v>OK</v>
      </c>
      <c r="BC461" s="55" t="str">
        <f t="shared" si="21"/>
        <v xml:space="preserve">                </v>
      </c>
    </row>
    <row r="462" spans="1:55" ht="50.1" customHeight="1" x14ac:dyDescent="0.25">
      <c r="A462" s="58" t="s">
        <v>39</v>
      </c>
      <c r="B462" s="58" t="s">
        <v>52</v>
      </c>
      <c r="C462" s="58" t="s">
        <v>158</v>
      </c>
      <c r="D462" s="58" t="s">
        <v>173</v>
      </c>
      <c r="E462" s="51" t="str">
        <f>IF(C462&lt;&gt;"",VLOOKUP(MID(C462,18,5),LISTAS·PAPP!$E$4:$F$76,2,0),"")</f>
        <v>PICHINCHA</v>
      </c>
      <c r="F462" s="58" t="s">
        <v>386</v>
      </c>
      <c r="G462" s="51" t="str">
        <f>IF(F462&lt;&gt;"",VLOOKUP(F462,LISTAS·PAPP!$R$3:$T$221,3,0),"")</f>
        <v xml:space="preserve"> </v>
      </c>
      <c r="H462" s="58" t="s">
        <v>1078</v>
      </c>
      <c r="I462" s="66" t="s">
        <v>1079</v>
      </c>
      <c r="J462" s="66" t="s">
        <v>1080</v>
      </c>
      <c r="K462" s="67">
        <v>1</v>
      </c>
      <c r="L462" s="66" t="s">
        <v>1081</v>
      </c>
      <c r="M462" s="60">
        <v>1</v>
      </c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52" t="str">
        <f>IF(A462&lt;&gt;"",IF(D462="DIRECCIÓN_DE_TRANSFERENCIAS","280 0031",VLOOKUP(C462,LISTAS·PAPP!$C$3:$D$76,2,0)),"")</f>
        <v>280 9000</v>
      </c>
      <c r="Z462" s="61">
        <v>202</v>
      </c>
      <c r="AA462" s="62">
        <v>5036</v>
      </c>
      <c r="AB462" s="62">
        <v>5045</v>
      </c>
      <c r="AC462" s="65" t="str">
        <f>IF(D462&lt;&gt;"",VLOOKUP(D462,LISTAS·PAPP!$I$3:$M$16,2,0),"")</f>
        <v>59</v>
      </c>
      <c r="AD462" s="51" t="str">
        <f>IF(D462&lt;&gt;"",VLOOKUP(D462,LISTAS·PAPP!$I$3:$M$16,3,0),"")</f>
        <v>ATENCIÓN_INTEGRAL_A_PERSONAS_CON_DISCAPACIDAD</v>
      </c>
      <c r="AE462" s="52" t="str">
        <f>IF(D462&lt;&gt;"",VLOOKUP(D462,LISTAS·PAPP!$I$3:$M$16,4,0),"")</f>
        <v>001</v>
      </c>
      <c r="AF462" s="51" t="str">
        <f>IF(D462&lt;&gt;"",VLOOKUP(D462,LISTAS·PAPP!$I$3:$M$16,5,0),"")</f>
        <v>AMPLIACION_DE_CAPACIDADES_DE_LAS_PERSONAS_CON_DISCAPACIDAD_Y_SUS_FAMILIAS_PARA_LA_PROMOCION_Y_EXIGIBILIDAD_DE_DERECHOS</v>
      </c>
      <c r="AG462" s="52" t="str">
        <f>IF(AH462&lt;&gt;"",VLOOKUP(AH462,LISTAS·PAPP!$O$3:$P$74,2,0),"")</f>
        <v>002</v>
      </c>
      <c r="AH462" s="58" t="s">
        <v>873</v>
      </c>
      <c r="AI462" s="60" t="s">
        <v>471</v>
      </c>
      <c r="AJ462" s="51" t="str">
        <f>IF(AI462&lt;&gt;"",VLOOKUP(AI462,LISTAS·PAPP!$X$4:$Y$80,2,0),"")</f>
        <v>NO APLICA</v>
      </c>
      <c r="AK462" s="58" t="s">
        <v>631</v>
      </c>
      <c r="AL462" s="60">
        <v>710203</v>
      </c>
      <c r="AM462" s="51" t="str">
        <f>IF(ISERROR(VLOOKUP(AL462,LISTAS·PAPP!$AD$4:$AE$334,2,0))," ",VLOOKUP(AL462,LISTAS·PAPP!$AD$4:$AE$334,2,0))</f>
        <v>Decimo Tercer Sueldo</v>
      </c>
      <c r="AN462" s="63">
        <v>1412</v>
      </c>
      <c r="AO462" s="64">
        <v>117.66666666666667</v>
      </c>
      <c r="AP462" s="64">
        <v>117.66666666666667</v>
      </c>
      <c r="AQ462" s="64">
        <v>117.66666666666667</v>
      </c>
      <c r="AR462" s="64">
        <v>117.66666666666667</v>
      </c>
      <c r="AS462" s="64">
        <v>117.66666666666667</v>
      </c>
      <c r="AT462" s="64">
        <v>117.66666666666667</v>
      </c>
      <c r="AU462" s="64">
        <v>117.66666666666667</v>
      </c>
      <c r="AV462" s="64">
        <v>117.66666666666667</v>
      </c>
      <c r="AW462" s="64">
        <v>117.66666666666667</v>
      </c>
      <c r="AX462" s="64">
        <v>117.66666666666667</v>
      </c>
      <c r="AY462" s="64">
        <v>117.66666666666667</v>
      </c>
      <c r="AZ462" s="64">
        <v>117.66666666666667</v>
      </c>
      <c r="BA462" s="53">
        <f t="shared" ref="BA462:BA525" si="22">IF(A462&lt;&gt;"",SUM(AO462:AZ462),"")</f>
        <v>1412.0000000000002</v>
      </c>
      <c r="BB462" s="54" t="str">
        <f t="shared" ref="BB462:BB525" si="23">IF(A462&lt;&gt;"",IF(AN462&lt;&gt;"",IF(AN462=BA462,"OK",AN462-BA462),IF(AND(AN462="",BA462=""),"",AN462-BA462)),"")</f>
        <v>OK</v>
      </c>
      <c r="BC462" s="55" t="str">
        <f t="shared" ref="BC462:BC525" si="24">IF(A462&lt;&gt;"",IF(A462="","Escoger Nivel 0;",)&amp;" "&amp;(IF(B462="","Escoger Nivel 1",)&amp;" "&amp;(IF(C462="","Escoger Nivel 2;",)&amp;" "&amp;(IF(D462="","Escoger Nivel 3",)&amp;" "&amp;(IF(F462="","Escoger Cantón;",)&amp;" "&amp;(IF(H462="","Escoger Obj. Estratégico Institucional N1;",)&amp;" "&amp;(IF(I462="","Colocar Componente del Proyecto;",)&amp;" "&amp;(IF(J462="","Colocar Actvidad del PAPP;",)&amp;" "&amp;(IF(K462="","Colocar Metas;",)&amp;" "&amp;(IF(L462="","Colocar Indicador;",)&amp;" "&amp;(IF(Z462="","Escoger Código Fuente;",)&amp;" "&amp;(IF(AA462="","Colocar Código Organismo;",)&amp;" "&amp;(IF(AB462="","Colocar Código Correlativo;",)&amp;" "&amp;(IF(AH462="","Escoger Actividad eSIGEF;",)&amp;" "&amp;(IF(AI462="","Escoger Código Politicas de Igualdad;",)&amp;" "&amp;(IF(AK462="","Escoger Grupo de Gasto;",)&amp;" "&amp;(IF(AL462="","Escoger Ítem Presupuestario;",)))))))))))))))))," ")</f>
        <v xml:space="preserve">                </v>
      </c>
    </row>
    <row r="463" spans="1:55" ht="50.1" customHeight="1" x14ac:dyDescent="0.25">
      <c r="A463" s="58" t="s">
        <v>39</v>
      </c>
      <c r="B463" s="58" t="s">
        <v>52</v>
      </c>
      <c r="C463" s="58" t="s">
        <v>158</v>
      </c>
      <c r="D463" s="58" t="s">
        <v>173</v>
      </c>
      <c r="E463" s="51" t="str">
        <f>IF(C463&lt;&gt;"",VLOOKUP(MID(C463,18,5),LISTAS·PAPP!$E$4:$F$76,2,0),"")</f>
        <v>PICHINCHA</v>
      </c>
      <c r="F463" s="58" t="s">
        <v>386</v>
      </c>
      <c r="G463" s="51" t="str">
        <f>IF(F463&lt;&gt;"",VLOOKUP(F463,LISTAS·PAPP!$R$3:$T$221,3,0),"")</f>
        <v xml:space="preserve"> </v>
      </c>
      <c r="H463" s="58" t="s">
        <v>1078</v>
      </c>
      <c r="I463" s="66" t="s">
        <v>1079</v>
      </c>
      <c r="J463" s="66" t="s">
        <v>1080</v>
      </c>
      <c r="K463" s="67">
        <v>1</v>
      </c>
      <c r="L463" s="66" t="s">
        <v>1081</v>
      </c>
      <c r="M463" s="60">
        <v>1</v>
      </c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52" t="str">
        <f>IF(A463&lt;&gt;"",IF(D463="DIRECCIÓN_DE_TRANSFERENCIAS","280 0031",VLOOKUP(C463,LISTAS·PAPP!$C$3:$D$76,2,0)),"")</f>
        <v>280 9000</v>
      </c>
      <c r="Z463" s="61">
        <v>202</v>
      </c>
      <c r="AA463" s="62">
        <v>5036</v>
      </c>
      <c r="AB463" s="62">
        <v>5045</v>
      </c>
      <c r="AC463" s="65" t="str">
        <f>IF(D463&lt;&gt;"",VLOOKUP(D463,LISTAS·PAPP!$I$3:$M$16,2,0),"")</f>
        <v>59</v>
      </c>
      <c r="AD463" s="51" t="str">
        <f>IF(D463&lt;&gt;"",VLOOKUP(D463,LISTAS·PAPP!$I$3:$M$16,3,0),"")</f>
        <v>ATENCIÓN_INTEGRAL_A_PERSONAS_CON_DISCAPACIDAD</v>
      </c>
      <c r="AE463" s="52" t="str">
        <f>IF(D463&lt;&gt;"",VLOOKUP(D463,LISTAS·PAPP!$I$3:$M$16,4,0),"")</f>
        <v>001</v>
      </c>
      <c r="AF463" s="51" t="str">
        <f>IF(D463&lt;&gt;"",VLOOKUP(D463,LISTAS·PAPP!$I$3:$M$16,5,0),"")</f>
        <v>AMPLIACION_DE_CAPACIDADES_DE_LAS_PERSONAS_CON_DISCAPACIDAD_Y_SUS_FAMILIAS_PARA_LA_PROMOCION_Y_EXIGIBILIDAD_DE_DERECHOS</v>
      </c>
      <c r="AG463" s="52" t="str">
        <f>IF(AH463&lt;&gt;"",VLOOKUP(AH463,LISTAS·PAPP!$O$3:$P$74,2,0),"")</f>
        <v>002</v>
      </c>
      <c r="AH463" s="58" t="s">
        <v>873</v>
      </c>
      <c r="AI463" s="60" t="s">
        <v>471</v>
      </c>
      <c r="AJ463" s="51" t="str">
        <f>IF(AI463&lt;&gt;"",VLOOKUP(AI463,LISTAS·PAPP!$X$4:$Y$80,2,0),"")</f>
        <v>NO APLICA</v>
      </c>
      <c r="AK463" s="58" t="s">
        <v>631</v>
      </c>
      <c r="AL463" s="60">
        <v>710204</v>
      </c>
      <c r="AM463" s="51" t="str">
        <f>IF(ISERROR(VLOOKUP(AL463,LISTAS·PAPP!$AD$4:$AE$334,2,0))," ",VLOOKUP(AL463,LISTAS·PAPP!$AD$4:$AE$334,2,0))</f>
        <v>Decimo Cuarto Sueldo</v>
      </c>
      <c r="AN463" s="63">
        <v>394</v>
      </c>
      <c r="AO463" s="64">
        <v>32.833333333333336</v>
      </c>
      <c r="AP463" s="64">
        <v>32.833333333333336</v>
      </c>
      <c r="AQ463" s="64">
        <v>32.833333333333336</v>
      </c>
      <c r="AR463" s="64">
        <v>32.833333333333336</v>
      </c>
      <c r="AS463" s="64">
        <v>32.833333333333336</v>
      </c>
      <c r="AT463" s="64">
        <v>32.833333333333336</v>
      </c>
      <c r="AU463" s="64">
        <v>32.833333333333336</v>
      </c>
      <c r="AV463" s="64">
        <v>32.833333333333336</v>
      </c>
      <c r="AW463" s="64">
        <v>32.833333333333336</v>
      </c>
      <c r="AX463" s="64">
        <v>32.833333333333336</v>
      </c>
      <c r="AY463" s="64">
        <v>32.833333333333336</v>
      </c>
      <c r="AZ463" s="64">
        <v>32.833333333333336</v>
      </c>
      <c r="BA463" s="53">
        <f t="shared" si="22"/>
        <v>393.99999999999994</v>
      </c>
      <c r="BB463" s="54" t="str">
        <f t="shared" si="23"/>
        <v>OK</v>
      </c>
      <c r="BC463" s="55" t="str">
        <f t="shared" si="24"/>
        <v xml:space="preserve">                </v>
      </c>
    </row>
    <row r="464" spans="1:55" ht="50.1" customHeight="1" x14ac:dyDescent="0.25">
      <c r="A464" s="58" t="s">
        <v>39</v>
      </c>
      <c r="B464" s="58" t="s">
        <v>52</v>
      </c>
      <c r="C464" s="58" t="s">
        <v>158</v>
      </c>
      <c r="D464" s="58" t="s">
        <v>173</v>
      </c>
      <c r="E464" s="51" t="str">
        <f>IF(C464&lt;&gt;"",VLOOKUP(MID(C464,18,5),LISTAS·PAPP!$E$4:$F$76,2,0),"")</f>
        <v>PICHINCHA</v>
      </c>
      <c r="F464" s="58" t="s">
        <v>386</v>
      </c>
      <c r="G464" s="51" t="str">
        <f>IF(F464&lt;&gt;"",VLOOKUP(F464,LISTAS·PAPP!$R$3:$T$221,3,0),"")</f>
        <v xml:space="preserve"> </v>
      </c>
      <c r="H464" s="58" t="s">
        <v>1078</v>
      </c>
      <c r="I464" s="66" t="s">
        <v>1079</v>
      </c>
      <c r="J464" s="66" t="s">
        <v>1080</v>
      </c>
      <c r="K464" s="67">
        <v>1</v>
      </c>
      <c r="L464" s="66" t="s">
        <v>1081</v>
      </c>
      <c r="M464" s="60">
        <v>1</v>
      </c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52" t="str">
        <f>IF(A464&lt;&gt;"",IF(D464="DIRECCIÓN_DE_TRANSFERENCIAS","280 0031",VLOOKUP(C464,LISTAS·PAPP!$C$3:$D$76,2,0)),"")</f>
        <v>280 9000</v>
      </c>
      <c r="Z464" s="61">
        <v>202</v>
      </c>
      <c r="AA464" s="62">
        <v>5036</v>
      </c>
      <c r="AB464" s="62">
        <v>5045</v>
      </c>
      <c r="AC464" s="65" t="str">
        <f>IF(D464&lt;&gt;"",VLOOKUP(D464,LISTAS·PAPP!$I$3:$M$16,2,0),"")</f>
        <v>59</v>
      </c>
      <c r="AD464" s="51" t="str">
        <f>IF(D464&lt;&gt;"",VLOOKUP(D464,LISTAS·PAPP!$I$3:$M$16,3,0),"")</f>
        <v>ATENCIÓN_INTEGRAL_A_PERSONAS_CON_DISCAPACIDAD</v>
      </c>
      <c r="AE464" s="52" t="str">
        <f>IF(D464&lt;&gt;"",VLOOKUP(D464,LISTAS·PAPP!$I$3:$M$16,4,0),"")</f>
        <v>001</v>
      </c>
      <c r="AF464" s="51" t="str">
        <f>IF(D464&lt;&gt;"",VLOOKUP(D464,LISTAS·PAPP!$I$3:$M$16,5,0),"")</f>
        <v>AMPLIACION_DE_CAPACIDADES_DE_LAS_PERSONAS_CON_DISCAPACIDAD_Y_SUS_FAMILIAS_PARA_LA_PROMOCION_Y_EXIGIBILIDAD_DE_DERECHOS</v>
      </c>
      <c r="AG464" s="52" t="str">
        <f>IF(AH464&lt;&gt;"",VLOOKUP(AH464,LISTAS·PAPP!$O$3:$P$74,2,0),"")</f>
        <v>002</v>
      </c>
      <c r="AH464" s="58" t="s">
        <v>873</v>
      </c>
      <c r="AI464" s="60" t="s">
        <v>471</v>
      </c>
      <c r="AJ464" s="51" t="str">
        <f>IF(AI464&lt;&gt;"",VLOOKUP(AI464,LISTAS·PAPP!$X$4:$Y$80,2,0),"")</f>
        <v>NO APLICA</v>
      </c>
      <c r="AK464" s="58" t="s">
        <v>631</v>
      </c>
      <c r="AL464" s="60">
        <v>710510</v>
      </c>
      <c r="AM464" s="51" t="str">
        <f>IF(ISERROR(VLOOKUP(AL464,LISTAS·PAPP!$AD$4:$AE$334,2,0))," ",VLOOKUP(AL464,LISTAS·PAPP!$AD$4:$AE$334,2,0))</f>
        <v>Servicios Personales por Contrato</v>
      </c>
      <c r="AN464" s="63">
        <v>16944</v>
      </c>
      <c r="AO464" s="64">
        <v>1412</v>
      </c>
      <c r="AP464" s="64">
        <v>1412</v>
      </c>
      <c r="AQ464" s="64">
        <v>1412</v>
      </c>
      <c r="AR464" s="64">
        <v>1412</v>
      </c>
      <c r="AS464" s="64">
        <v>1412</v>
      </c>
      <c r="AT464" s="64">
        <v>1412</v>
      </c>
      <c r="AU464" s="64">
        <v>1412</v>
      </c>
      <c r="AV464" s="64">
        <v>1412</v>
      </c>
      <c r="AW464" s="64">
        <v>1412</v>
      </c>
      <c r="AX464" s="64">
        <v>1412</v>
      </c>
      <c r="AY464" s="64">
        <v>1412</v>
      </c>
      <c r="AZ464" s="64">
        <v>1412</v>
      </c>
      <c r="BA464" s="53">
        <f t="shared" si="22"/>
        <v>16944</v>
      </c>
      <c r="BB464" s="54" t="str">
        <f t="shared" si="23"/>
        <v>OK</v>
      </c>
      <c r="BC464" s="55" t="str">
        <f t="shared" si="24"/>
        <v xml:space="preserve">                </v>
      </c>
    </row>
    <row r="465" spans="1:55" ht="50.1" customHeight="1" x14ac:dyDescent="0.25">
      <c r="A465" s="58" t="s">
        <v>39</v>
      </c>
      <c r="B465" s="58" t="s">
        <v>52</v>
      </c>
      <c r="C465" s="58" t="s">
        <v>158</v>
      </c>
      <c r="D465" s="58" t="s">
        <v>173</v>
      </c>
      <c r="E465" s="51" t="str">
        <f>IF(C465&lt;&gt;"",VLOOKUP(MID(C465,18,5),LISTAS·PAPP!$E$4:$F$76,2,0),"")</f>
        <v>PICHINCHA</v>
      </c>
      <c r="F465" s="58" t="s">
        <v>386</v>
      </c>
      <c r="G465" s="51" t="str">
        <f>IF(F465&lt;&gt;"",VLOOKUP(F465,LISTAS·PAPP!$R$3:$T$221,3,0),"")</f>
        <v xml:space="preserve"> </v>
      </c>
      <c r="H465" s="58" t="s">
        <v>1078</v>
      </c>
      <c r="I465" s="66" t="s">
        <v>1079</v>
      </c>
      <c r="J465" s="66" t="s">
        <v>1080</v>
      </c>
      <c r="K465" s="67">
        <v>1</v>
      </c>
      <c r="L465" s="66" t="s">
        <v>1081</v>
      </c>
      <c r="M465" s="60">
        <v>1</v>
      </c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52" t="str">
        <f>IF(A465&lt;&gt;"",IF(D465="DIRECCIÓN_DE_TRANSFERENCIAS","280 0031",VLOOKUP(C465,LISTAS·PAPP!$C$3:$D$76,2,0)),"")</f>
        <v>280 9000</v>
      </c>
      <c r="Z465" s="61">
        <v>202</v>
      </c>
      <c r="AA465" s="62">
        <v>5036</v>
      </c>
      <c r="AB465" s="62">
        <v>5045</v>
      </c>
      <c r="AC465" s="65" t="str">
        <f>IF(D465&lt;&gt;"",VLOOKUP(D465,LISTAS·PAPP!$I$3:$M$16,2,0),"")</f>
        <v>59</v>
      </c>
      <c r="AD465" s="51" t="str">
        <f>IF(D465&lt;&gt;"",VLOOKUP(D465,LISTAS·PAPP!$I$3:$M$16,3,0),"")</f>
        <v>ATENCIÓN_INTEGRAL_A_PERSONAS_CON_DISCAPACIDAD</v>
      </c>
      <c r="AE465" s="52" t="str">
        <f>IF(D465&lt;&gt;"",VLOOKUP(D465,LISTAS·PAPP!$I$3:$M$16,4,0),"")</f>
        <v>001</v>
      </c>
      <c r="AF465" s="51" t="str">
        <f>IF(D465&lt;&gt;"",VLOOKUP(D465,LISTAS·PAPP!$I$3:$M$16,5,0),"")</f>
        <v>AMPLIACION_DE_CAPACIDADES_DE_LAS_PERSONAS_CON_DISCAPACIDAD_Y_SUS_FAMILIAS_PARA_LA_PROMOCION_Y_EXIGIBILIDAD_DE_DERECHOS</v>
      </c>
      <c r="AG465" s="52" t="str">
        <f>IF(AH465&lt;&gt;"",VLOOKUP(AH465,LISTAS·PAPP!$O$3:$P$74,2,0),"")</f>
        <v>002</v>
      </c>
      <c r="AH465" s="58" t="s">
        <v>873</v>
      </c>
      <c r="AI465" s="60" t="s">
        <v>471</v>
      </c>
      <c r="AJ465" s="51" t="str">
        <f>IF(AI465&lt;&gt;"",VLOOKUP(AI465,LISTAS·PAPP!$X$4:$Y$80,2,0),"")</f>
        <v>NO APLICA</v>
      </c>
      <c r="AK465" s="58" t="s">
        <v>631</v>
      </c>
      <c r="AL465" s="60">
        <v>710601</v>
      </c>
      <c r="AM465" s="51" t="str">
        <f>IF(ISERROR(VLOOKUP(AL465,LISTAS·PAPP!$AD$4:$AE$334,2,0))," ",VLOOKUP(AL465,LISTAS·PAPP!$AD$4:$AE$334,2,0))</f>
        <v>Aporte Patronal</v>
      </c>
      <c r="AN465" s="63">
        <v>1635.1</v>
      </c>
      <c r="AO465" s="64">
        <v>136.25833333333333</v>
      </c>
      <c r="AP465" s="64">
        <v>136.25833333333333</v>
      </c>
      <c r="AQ465" s="64">
        <v>136.25833333333333</v>
      </c>
      <c r="AR465" s="64">
        <v>136.25833333333333</v>
      </c>
      <c r="AS465" s="64">
        <v>136.25833333333333</v>
      </c>
      <c r="AT465" s="64">
        <v>136.25833333333333</v>
      </c>
      <c r="AU465" s="64">
        <v>136.25833333333333</v>
      </c>
      <c r="AV465" s="64">
        <v>136.25833333333333</v>
      </c>
      <c r="AW465" s="64">
        <v>136.25833333333333</v>
      </c>
      <c r="AX465" s="64">
        <v>136.25833333333333</v>
      </c>
      <c r="AY465" s="64">
        <v>136.25833333333333</v>
      </c>
      <c r="AZ465" s="64">
        <v>136.25833333333333</v>
      </c>
      <c r="BA465" s="53">
        <f t="shared" si="22"/>
        <v>1635.0999999999995</v>
      </c>
      <c r="BB465" s="54" t="str">
        <f t="shared" si="23"/>
        <v>OK</v>
      </c>
      <c r="BC465" s="55" t="str">
        <f t="shared" si="24"/>
        <v xml:space="preserve">                </v>
      </c>
    </row>
    <row r="466" spans="1:55" ht="50.1" customHeight="1" x14ac:dyDescent="0.25">
      <c r="A466" s="58" t="s">
        <v>39</v>
      </c>
      <c r="B466" s="58" t="s">
        <v>52</v>
      </c>
      <c r="C466" s="58" t="s">
        <v>158</v>
      </c>
      <c r="D466" s="58" t="s">
        <v>173</v>
      </c>
      <c r="E466" s="51" t="str">
        <f>IF(C466&lt;&gt;"",VLOOKUP(MID(C466,18,5),LISTAS·PAPP!$E$4:$F$76,2,0),"")</f>
        <v>PICHINCHA</v>
      </c>
      <c r="F466" s="58" t="s">
        <v>386</v>
      </c>
      <c r="G466" s="51" t="str">
        <f>IF(F466&lt;&gt;"",VLOOKUP(F466,LISTAS·PAPP!$R$3:$T$221,3,0),"")</f>
        <v xml:space="preserve"> </v>
      </c>
      <c r="H466" s="58" t="s">
        <v>1078</v>
      </c>
      <c r="I466" s="66" t="s">
        <v>1079</v>
      </c>
      <c r="J466" s="66" t="s">
        <v>1080</v>
      </c>
      <c r="K466" s="67">
        <v>1</v>
      </c>
      <c r="L466" s="66" t="s">
        <v>1081</v>
      </c>
      <c r="M466" s="60">
        <v>1</v>
      </c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52" t="str">
        <f>IF(A466&lt;&gt;"",IF(D466="DIRECCIÓN_DE_TRANSFERENCIAS","280 0031",VLOOKUP(C466,LISTAS·PAPP!$C$3:$D$76,2,0)),"")</f>
        <v>280 9000</v>
      </c>
      <c r="Z466" s="61">
        <v>202</v>
      </c>
      <c r="AA466" s="62">
        <v>5036</v>
      </c>
      <c r="AB466" s="62">
        <v>5045</v>
      </c>
      <c r="AC466" s="65" t="str">
        <f>IF(D466&lt;&gt;"",VLOOKUP(D466,LISTAS·PAPP!$I$3:$M$16,2,0),"")</f>
        <v>59</v>
      </c>
      <c r="AD466" s="51" t="str">
        <f>IF(D466&lt;&gt;"",VLOOKUP(D466,LISTAS·PAPP!$I$3:$M$16,3,0),"")</f>
        <v>ATENCIÓN_INTEGRAL_A_PERSONAS_CON_DISCAPACIDAD</v>
      </c>
      <c r="AE466" s="52" t="str">
        <f>IF(D466&lt;&gt;"",VLOOKUP(D466,LISTAS·PAPP!$I$3:$M$16,4,0),"")</f>
        <v>001</v>
      </c>
      <c r="AF466" s="51" t="str">
        <f>IF(D466&lt;&gt;"",VLOOKUP(D466,LISTAS·PAPP!$I$3:$M$16,5,0),"")</f>
        <v>AMPLIACION_DE_CAPACIDADES_DE_LAS_PERSONAS_CON_DISCAPACIDAD_Y_SUS_FAMILIAS_PARA_LA_PROMOCION_Y_EXIGIBILIDAD_DE_DERECHOS</v>
      </c>
      <c r="AG466" s="52" t="str">
        <f>IF(AH466&lt;&gt;"",VLOOKUP(AH466,LISTAS·PAPP!$O$3:$P$74,2,0),"")</f>
        <v>002</v>
      </c>
      <c r="AH466" s="58" t="s">
        <v>873</v>
      </c>
      <c r="AI466" s="60" t="s">
        <v>471</v>
      </c>
      <c r="AJ466" s="51" t="str">
        <f>IF(AI466&lt;&gt;"",VLOOKUP(AI466,LISTAS·PAPP!$X$4:$Y$80,2,0),"")</f>
        <v>NO APLICA</v>
      </c>
      <c r="AK466" s="58" t="s">
        <v>631</v>
      </c>
      <c r="AL466" s="60">
        <v>710602</v>
      </c>
      <c r="AM466" s="51" t="str">
        <f>IF(ISERROR(VLOOKUP(AL466,LISTAS·PAPP!$AD$4:$AE$334,2,0))," ",VLOOKUP(AL466,LISTAS·PAPP!$AD$4:$AE$334,2,0))</f>
        <v>Fondo de Reserva</v>
      </c>
      <c r="AN466" s="63">
        <v>1412</v>
      </c>
      <c r="AO466" s="64">
        <v>117.66666666666667</v>
      </c>
      <c r="AP466" s="64">
        <v>117.66666666666667</v>
      </c>
      <c r="AQ466" s="64">
        <v>117.66666666666667</v>
      </c>
      <c r="AR466" s="64">
        <v>117.66666666666667</v>
      </c>
      <c r="AS466" s="64">
        <v>117.66666666666667</v>
      </c>
      <c r="AT466" s="64">
        <v>117.66666666666667</v>
      </c>
      <c r="AU466" s="64">
        <v>117.66666666666667</v>
      </c>
      <c r="AV466" s="64">
        <v>117.66666666666667</v>
      </c>
      <c r="AW466" s="64">
        <v>117.66666666666667</v>
      </c>
      <c r="AX466" s="64">
        <v>117.66666666666667</v>
      </c>
      <c r="AY466" s="64">
        <v>117.66666666666667</v>
      </c>
      <c r="AZ466" s="64">
        <v>117.66666666666667</v>
      </c>
      <c r="BA466" s="53">
        <f t="shared" si="22"/>
        <v>1412.0000000000002</v>
      </c>
      <c r="BB466" s="54" t="str">
        <f t="shared" si="23"/>
        <v>OK</v>
      </c>
      <c r="BC466" s="55" t="str">
        <f t="shared" si="24"/>
        <v xml:space="preserve">                </v>
      </c>
    </row>
    <row r="467" spans="1:55" ht="50.1" customHeight="1" x14ac:dyDescent="0.25">
      <c r="A467" s="58" t="s">
        <v>39</v>
      </c>
      <c r="B467" s="58" t="s">
        <v>52</v>
      </c>
      <c r="C467" s="58" t="s">
        <v>164</v>
      </c>
      <c r="D467" s="58" t="s">
        <v>173</v>
      </c>
      <c r="E467" s="51" t="str">
        <f>IF(C467&lt;&gt;"",VLOOKUP(MID(C467,18,5),LISTAS·PAPP!$E$4:$F$76,2,0),"")</f>
        <v>PICHINCHA</v>
      </c>
      <c r="F467" s="58" t="s">
        <v>386</v>
      </c>
      <c r="G467" s="51" t="str">
        <f>IF(F467&lt;&gt;"",VLOOKUP(F467,LISTAS·PAPP!$R$3:$T$221,3,0),"")</f>
        <v xml:space="preserve"> </v>
      </c>
      <c r="H467" s="58" t="s">
        <v>1078</v>
      </c>
      <c r="I467" s="66" t="s">
        <v>1079</v>
      </c>
      <c r="J467" s="66" t="s">
        <v>1080</v>
      </c>
      <c r="K467" s="67">
        <v>1</v>
      </c>
      <c r="L467" s="66" t="s">
        <v>1081</v>
      </c>
      <c r="M467" s="60">
        <v>1</v>
      </c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52" t="str">
        <f>IF(A467&lt;&gt;"",IF(D467="DIRECCIÓN_DE_TRANSFERENCIAS","280 0031",VLOOKUP(C467,LISTAS·PAPP!$C$3:$D$76,2,0)),"")</f>
        <v>280 9240</v>
      </c>
      <c r="Z467" s="61">
        <v>202</v>
      </c>
      <c r="AA467" s="62">
        <v>5036</v>
      </c>
      <c r="AB467" s="62">
        <v>5045</v>
      </c>
      <c r="AC467" s="65" t="str">
        <f>IF(D467&lt;&gt;"",VLOOKUP(D467,LISTAS·PAPP!$I$3:$M$16,2,0),"")</f>
        <v>59</v>
      </c>
      <c r="AD467" s="51" t="str">
        <f>IF(D467&lt;&gt;"",VLOOKUP(D467,LISTAS·PAPP!$I$3:$M$16,3,0),"")</f>
        <v>ATENCIÓN_INTEGRAL_A_PERSONAS_CON_DISCAPACIDAD</v>
      </c>
      <c r="AE467" s="52" t="str">
        <f>IF(D467&lt;&gt;"",VLOOKUP(D467,LISTAS·PAPP!$I$3:$M$16,4,0),"")</f>
        <v>001</v>
      </c>
      <c r="AF467" s="51" t="str">
        <f>IF(D467&lt;&gt;"",VLOOKUP(D467,LISTAS·PAPP!$I$3:$M$16,5,0),"")</f>
        <v>AMPLIACION_DE_CAPACIDADES_DE_LAS_PERSONAS_CON_DISCAPACIDAD_Y_SUS_FAMILIAS_PARA_LA_PROMOCION_Y_EXIGIBILIDAD_DE_DERECHOS</v>
      </c>
      <c r="AG467" s="52" t="str">
        <f>IF(AH467&lt;&gt;"",VLOOKUP(AH467,LISTAS·PAPP!$O$3:$P$74,2,0),"")</f>
        <v>002</v>
      </c>
      <c r="AH467" s="58" t="s">
        <v>873</v>
      </c>
      <c r="AI467" s="60" t="s">
        <v>471</v>
      </c>
      <c r="AJ467" s="51" t="str">
        <f>IF(AI467&lt;&gt;"",VLOOKUP(AI467,LISTAS·PAPP!$X$4:$Y$80,2,0),"")</f>
        <v>NO APLICA</v>
      </c>
      <c r="AK467" s="58" t="s">
        <v>631</v>
      </c>
      <c r="AL467" s="60">
        <v>710203</v>
      </c>
      <c r="AM467" s="51" t="str">
        <f>IF(ISERROR(VLOOKUP(AL467,LISTAS·PAPP!$AD$4:$AE$334,2,0))," ",VLOOKUP(AL467,LISTAS·PAPP!$AD$4:$AE$334,2,0))</f>
        <v>Decimo Tercer Sueldo</v>
      </c>
      <c r="AN467" s="63">
        <v>585</v>
      </c>
      <c r="AO467" s="64">
        <v>48.75</v>
      </c>
      <c r="AP467" s="64">
        <v>48.75</v>
      </c>
      <c r="AQ467" s="64">
        <v>48.75</v>
      </c>
      <c r="AR467" s="64">
        <v>48.75</v>
      </c>
      <c r="AS467" s="64">
        <v>48.75</v>
      </c>
      <c r="AT467" s="64">
        <v>48.75</v>
      </c>
      <c r="AU467" s="64">
        <v>48.75</v>
      </c>
      <c r="AV467" s="64">
        <v>48.75</v>
      </c>
      <c r="AW467" s="64">
        <v>48.75</v>
      </c>
      <c r="AX467" s="64">
        <v>48.75</v>
      </c>
      <c r="AY467" s="64">
        <v>48.75</v>
      </c>
      <c r="AZ467" s="64">
        <v>48.75</v>
      </c>
      <c r="BA467" s="53">
        <f t="shared" si="22"/>
        <v>585</v>
      </c>
      <c r="BB467" s="54" t="str">
        <f t="shared" si="23"/>
        <v>OK</v>
      </c>
      <c r="BC467" s="55" t="str">
        <f t="shared" si="24"/>
        <v xml:space="preserve">                </v>
      </c>
    </row>
    <row r="468" spans="1:55" ht="50.1" customHeight="1" x14ac:dyDescent="0.25">
      <c r="A468" s="58" t="s">
        <v>39</v>
      </c>
      <c r="B468" s="58" t="s">
        <v>52</v>
      </c>
      <c r="C468" s="58" t="s">
        <v>164</v>
      </c>
      <c r="D468" s="58" t="s">
        <v>173</v>
      </c>
      <c r="E468" s="51" t="str">
        <f>IF(C468&lt;&gt;"",VLOOKUP(MID(C468,18,5),LISTAS·PAPP!$E$4:$F$76,2,0),"")</f>
        <v>PICHINCHA</v>
      </c>
      <c r="F468" s="58" t="s">
        <v>386</v>
      </c>
      <c r="G468" s="51" t="str">
        <f>IF(F468&lt;&gt;"",VLOOKUP(F468,LISTAS·PAPP!$R$3:$T$221,3,0),"")</f>
        <v xml:space="preserve"> </v>
      </c>
      <c r="H468" s="58" t="s">
        <v>1078</v>
      </c>
      <c r="I468" s="66" t="s">
        <v>1079</v>
      </c>
      <c r="J468" s="66" t="s">
        <v>1080</v>
      </c>
      <c r="K468" s="67">
        <v>1</v>
      </c>
      <c r="L468" s="66" t="s">
        <v>1081</v>
      </c>
      <c r="M468" s="60">
        <v>1</v>
      </c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52" t="str">
        <f>IF(A468&lt;&gt;"",IF(D468="DIRECCIÓN_DE_TRANSFERENCIAS","280 0031",VLOOKUP(C468,LISTAS·PAPP!$C$3:$D$76,2,0)),"")</f>
        <v>280 9240</v>
      </c>
      <c r="Z468" s="61">
        <v>202</v>
      </c>
      <c r="AA468" s="62">
        <v>5036</v>
      </c>
      <c r="AB468" s="62">
        <v>5045</v>
      </c>
      <c r="AC468" s="65" t="str">
        <f>IF(D468&lt;&gt;"",VLOOKUP(D468,LISTAS·PAPP!$I$3:$M$16,2,0),"")</f>
        <v>59</v>
      </c>
      <c r="AD468" s="51" t="str">
        <f>IF(D468&lt;&gt;"",VLOOKUP(D468,LISTAS·PAPP!$I$3:$M$16,3,0),"")</f>
        <v>ATENCIÓN_INTEGRAL_A_PERSONAS_CON_DISCAPACIDAD</v>
      </c>
      <c r="AE468" s="52" t="str">
        <f>IF(D468&lt;&gt;"",VLOOKUP(D468,LISTAS·PAPP!$I$3:$M$16,4,0),"")</f>
        <v>001</v>
      </c>
      <c r="AF468" s="51" t="str">
        <f>IF(D468&lt;&gt;"",VLOOKUP(D468,LISTAS·PAPP!$I$3:$M$16,5,0),"")</f>
        <v>AMPLIACION_DE_CAPACIDADES_DE_LAS_PERSONAS_CON_DISCAPACIDAD_Y_SUS_FAMILIAS_PARA_LA_PROMOCION_Y_EXIGIBILIDAD_DE_DERECHOS</v>
      </c>
      <c r="AG468" s="52" t="str">
        <f>IF(AH468&lt;&gt;"",VLOOKUP(AH468,LISTAS·PAPP!$O$3:$P$74,2,0),"")</f>
        <v>002</v>
      </c>
      <c r="AH468" s="58" t="s">
        <v>873</v>
      </c>
      <c r="AI468" s="60" t="s">
        <v>471</v>
      </c>
      <c r="AJ468" s="51" t="str">
        <f>IF(AI468&lt;&gt;"",VLOOKUP(AI468,LISTAS·PAPP!$X$4:$Y$80,2,0),"")</f>
        <v>NO APLICA</v>
      </c>
      <c r="AK468" s="58" t="s">
        <v>631</v>
      </c>
      <c r="AL468" s="60">
        <v>710204</v>
      </c>
      <c r="AM468" s="51" t="str">
        <f>IF(ISERROR(VLOOKUP(AL468,LISTAS·PAPP!$AD$4:$AE$334,2,0))," ",VLOOKUP(AL468,LISTAS·PAPP!$AD$4:$AE$334,2,0))</f>
        <v>Decimo Cuarto Sueldo</v>
      </c>
      <c r="AN468" s="63">
        <v>394</v>
      </c>
      <c r="AO468" s="64">
        <v>32.833333333333336</v>
      </c>
      <c r="AP468" s="64">
        <v>32.833333333333336</v>
      </c>
      <c r="AQ468" s="64">
        <v>32.833333333333336</v>
      </c>
      <c r="AR468" s="64">
        <v>32.833333333333336</v>
      </c>
      <c r="AS468" s="64">
        <v>32.833333333333336</v>
      </c>
      <c r="AT468" s="64">
        <v>32.833333333333336</v>
      </c>
      <c r="AU468" s="64">
        <v>32.833333333333336</v>
      </c>
      <c r="AV468" s="64">
        <v>32.833333333333336</v>
      </c>
      <c r="AW468" s="64">
        <v>32.833333333333336</v>
      </c>
      <c r="AX468" s="64">
        <v>32.833333333333336</v>
      </c>
      <c r="AY468" s="64">
        <v>32.833333333333336</v>
      </c>
      <c r="AZ468" s="64">
        <v>32.833333333333336</v>
      </c>
      <c r="BA468" s="53">
        <f t="shared" si="22"/>
        <v>393.99999999999994</v>
      </c>
      <c r="BB468" s="54" t="str">
        <f t="shared" si="23"/>
        <v>OK</v>
      </c>
      <c r="BC468" s="55" t="str">
        <f t="shared" si="24"/>
        <v xml:space="preserve">                </v>
      </c>
    </row>
    <row r="469" spans="1:55" ht="50.1" customHeight="1" x14ac:dyDescent="0.25">
      <c r="A469" s="58" t="s">
        <v>39</v>
      </c>
      <c r="B469" s="58" t="s">
        <v>52</v>
      </c>
      <c r="C469" s="58" t="s">
        <v>164</v>
      </c>
      <c r="D469" s="58" t="s">
        <v>173</v>
      </c>
      <c r="E469" s="51" t="str">
        <f>IF(C469&lt;&gt;"",VLOOKUP(MID(C469,18,5),LISTAS·PAPP!$E$4:$F$76,2,0),"")</f>
        <v>PICHINCHA</v>
      </c>
      <c r="F469" s="58" t="s">
        <v>386</v>
      </c>
      <c r="G469" s="51" t="str">
        <f>IF(F469&lt;&gt;"",VLOOKUP(F469,LISTAS·PAPP!$R$3:$T$221,3,0),"")</f>
        <v xml:space="preserve"> </v>
      </c>
      <c r="H469" s="58" t="s">
        <v>1078</v>
      </c>
      <c r="I469" s="66" t="s">
        <v>1079</v>
      </c>
      <c r="J469" s="66" t="s">
        <v>1080</v>
      </c>
      <c r="K469" s="67">
        <v>1</v>
      </c>
      <c r="L469" s="66" t="s">
        <v>1081</v>
      </c>
      <c r="M469" s="60">
        <v>1</v>
      </c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52" t="str">
        <f>IF(A469&lt;&gt;"",IF(D469="DIRECCIÓN_DE_TRANSFERENCIAS","280 0031",VLOOKUP(C469,LISTAS·PAPP!$C$3:$D$76,2,0)),"")</f>
        <v>280 9240</v>
      </c>
      <c r="Z469" s="61">
        <v>202</v>
      </c>
      <c r="AA469" s="62">
        <v>5036</v>
      </c>
      <c r="AB469" s="62">
        <v>5045</v>
      </c>
      <c r="AC469" s="65" t="str">
        <f>IF(D469&lt;&gt;"",VLOOKUP(D469,LISTAS·PAPP!$I$3:$M$16,2,0),"")</f>
        <v>59</v>
      </c>
      <c r="AD469" s="51" t="str">
        <f>IF(D469&lt;&gt;"",VLOOKUP(D469,LISTAS·PAPP!$I$3:$M$16,3,0),"")</f>
        <v>ATENCIÓN_INTEGRAL_A_PERSONAS_CON_DISCAPACIDAD</v>
      </c>
      <c r="AE469" s="52" t="str">
        <f>IF(D469&lt;&gt;"",VLOOKUP(D469,LISTAS·PAPP!$I$3:$M$16,4,0),"")</f>
        <v>001</v>
      </c>
      <c r="AF469" s="51" t="str">
        <f>IF(D469&lt;&gt;"",VLOOKUP(D469,LISTAS·PAPP!$I$3:$M$16,5,0),"")</f>
        <v>AMPLIACION_DE_CAPACIDADES_DE_LAS_PERSONAS_CON_DISCAPACIDAD_Y_SUS_FAMILIAS_PARA_LA_PROMOCION_Y_EXIGIBILIDAD_DE_DERECHOS</v>
      </c>
      <c r="AG469" s="52" t="str">
        <f>IF(AH469&lt;&gt;"",VLOOKUP(AH469,LISTAS·PAPP!$O$3:$P$74,2,0),"")</f>
        <v>002</v>
      </c>
      <c r="AH469" s="58" t="s">
        <v>873</v>
      </c>
      <c r="AI469" s="60" t="s">
        <v>471</v>
      </c>
      <c r="AJ469" s="51" t="str">
        <f>IF(AI469&lt;&gt;"",VLOOKUP(AI469,LISTAS·PAPP!$X$4:$Y$80,2,0),"")</f>
        <v>NO APLICA</v>
      </c>
      <c r="AK469" s="58" t="s">
        <v>631</v>
      </c>
      <c r="AL469" s="60">
        <v>710510</v>
      </c>
      <c r="AM469" s="51" t="str">
        <f>IF(ISERROR(VLOOKUP(AL469,LISTAS·PAPP!$AD$4:$AE$334,2,0))," ",VLOOKUP(AL469,LISTAS·PAPP!$AD$4:$AE$334,2,0))</f>
        <v>Servicios Personales por Contrato</v>
      </c>
      <c r="AN469" s="63">
        <v>7020</v>
      </c>
      <c r="AO469" s="64">
        <v>585</v>
      </c>
      <c r="AP469" s="64">
        <v>585</v>
      </c>
      <c r="AQ469" s="64">
        <v>585</v>
      </c>
      <c r="AR469" s="64">
        <v>585</v>
      </c>
      <c r="AS469" s="64">
        <v>585</v>
      </c>
      <c r="AT469" s="64">
        <v>585</v>
      </c>
      <c r="AU469" s="64">
        <v>585</v>
      </c>
      <c r="AV469" s="64">
        <v>585</v>
      </c>
      <c r="AW469" s="64">
        <v>585</v>
      </c>
      <c r="AX469" s="64">
        <v>585</v>
      </c>
      <c r="AY469" s="64">
        <v>585</v>
      </c>
      <c r="AZ469" s="64">
        <v>585</v>
      </c>
      <c r="BA469" s="53">
        <f t="shared" si="22"/>
        <v>7020</v>
      </c>
      <c r="BB469" s="54" t="str">
        <f t="shared" si="23"/>
        <v>OK</v>
      </c>
      <c r="BC469" s="55" t="str">
        <f t="shared" si="24"/>
        <v xml:space="preserve">                </v>
      </c>
    </row>
    <row r="470" spans="1:55" ht="50.1" customHeight="1" x14ac:dyDescent="0.25">
      <c r="A470" s="58" t="s">
        <v>39</v>
      </c>
      <c r="B470" s="58" t="s">
        <v>52</v>
      </c>
      <c r="C470" s="58" t="s">
        <v>164</v>
      </c>
      <c r="D470" s="58" t="s">
        <v>173</v>
      </c>
      <c r="E470" s="51" t="str">
        <f>IF(C470&lt;&gt;"",VLOOKUP(MID(C470,18,5),LISTAS·PAPP!$E$4:$F$76,2,0),"")</f>
        <v>PICHINCHA</v>
      </c>
      <c r="F470" s="58" t="s">
        <v>386</v>
      </c>
      <c r="G470" s="51" t="str">
        <f>IF(F470&lt;&gt;"",VLOOKUP(F470,LISTAS·PAPP!$R$3:$T$221,3,0),"")</f>
        <v xml:space="preserve"> </v>
      </c>
      <c r="H470" s="58" t="s">
        <v>1078</v>
      </c>
      <c r="I470" s="66" t="s">
        <v>1079</v>
      </c>
      <c r="J470" s="66" t="s">
        <v>1080</v>
      </c>
      <c r="K470" s="67">
        <v>1</v>
      </c>
      <c r="L470" s="66" t="s">
        <v>1081</v>
      </c>
      <c r="M470" s="60">
        <v>1</v>
      </c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52" t="str">
        <f>IF(A470&lt;&gt;"",IF(D470="DIRECCIÓN_DE_TRANSFERENCIAS","280 0031",VLOOKUP(C470,LISTAS·PAPP!$C$3:$D$76,2,0)),"")</f>
        <v>280 9240</v>
      </c>
      <c r="Z470" s="61">
        <v>202</v>
      </c>
      <c r="AA470" s="62">
        <v>5036</v>
      </c>
      <c r="AB470" s="62">
        <v>5045</v>
      </c>
      <c r="AC470" s="65" t="str">
        <f>IF(D470&lt;&gt;"",VLOOKUP(D470,LISTAS·PAPP!$I$3:$M$16,2,0),"")</f>
        <v>59</v>
      </c>
      <c r="AD470" s="51" t="str">
        <f>IF(D470&lt;&gt;"",VLOOKUP(D470,LISTAS·PAPP!$I$3:$M$16,3,0),"")</f>
        <v>ATENCIÓN_INTEGRAL_A_PERSONAS_CON_DISCAPACIDAD</v>
      </c>
      <c r="AE470" s="52" t="str">
        <f>IF(D470&lt;&gt;"",VLOOKUP(D470,LISTAS·PAPP!$I$3:$M$16,4,0),"")</f>
        <v>001</v>
      </c>
      <c r="AF470" s="51" t="str">
        <f>IF(D470&lt;&gt;"",VLOOKUP(D470,LISTAS·PAPP!$I$3:$M$16,5,0),"")</f>
        <v>AMPLIACION_DE_CAPACIDADES_DE_LAS_PERSONAS_CON_DISCAPACIDAD_Y_SUS_FAMILIAS_PARA_LA_PROMOCION_Y_EXIGIBILIDAD_DE_DERECHOS</v>
      </c>
      <c r="AG470" s="52" t="str">
        <f>IF(AH470&lt;&gt;"",VLOOKUP(AH470,LISTAS·PAPP!$O$3:$P$74,2,0),"")</f>
        <v>002</v>
      </c>
      <c r="AH470" s="58" t="s">
        <v>873</v>
      </c>
      <c r="AI470" s="60" t="s">
        <v>471</v>
      </c>
      <c r="AJ470" s="51" t="str">
        <f>IF(AI470&lt;&gt;"",VLOOKUP(AI470,LISTAS·PAPP!$X$4:$Y$80,2,0),"")</f>
        <v>NO APLICA</v>
      </c>
      <c r="AK470" s="58" t="s">
        <v>631</v>
      </c>
      <c r="AL470" s="60">
        <v>710601</v>
      </c>
      <c r="AM470" s="51" t="str">
        <f>IF(ISERROR(VLOOKUP(AL470,LISTAS·PAPP!$AD$4:$AE$334,2,0))," ",VLOOKUP(AL470,LISTAS·PAPP!$AD$4:$AE$334,2,0))</f>
        <v>Aporte Patronal</v>
      </c>
      <c r="AN470" s="63">
        <v>677.43</v>
      </c>
      <c r="AO470" s="64">
        <v>56.452499999999993</v>
      </c>
      <c r="AP470" s="64">
        <v>56.452499999999993</v>
      </c>
      <c r="AQ470" s="64">
        <v>56.452499999999993</v>
      </c>
      <c r="AR470" s="64">
        <v>56.452499999999993</v>
      </c>
      <c r="AS470" s="64">
        <v>56.452499999999993</v>
      </c>
      <c r="AT470" s="64">
        <v>56.452499999999993</v>
      </c>
      <c r="AU470" s="64">
        <v>56.452499999999993</v>
      </c>
      <c r="AV470" s="64">
        <v>56.452499999999993</v>
      </c>
      <c r="AW470" s="64">
        <v>56.452499999999993</v>
      </c>
      <c r="AX470" s="64">
        <v>56.452499999999993</v>
      </c>
      <c r="AY470" s="64">
        <v>56.452499999999993</v>
      </c>
      <c r="AZ470" s="64">
        <v>56.452499999999993</v>
      </c>
      <c r="BA470" s="53">
        <f t="shared" si="22"/>
        <v>677.43</v>
      </c>
      <c r="BB470" s="54" t="str">
        <f t="shared" si="23"/>
        <v>OK</v>
      </c>
      <c r="BC470" s="55" t="str">
        <f t="shared" si="24"/>
        <v xml:space="preserve">                </v>
      </c>
    </row>
    <row r="471" spans="1:55" ht="50.1" customHeight="1" x14ac:dyDescent="0.25">
      <c r="A471" s="58" t="s">
        <v>39</v>
      </c>
      <c r="B471" s="58" t="s">
        <v>52</v>
      </c>
      <c r="C471" s="58" t="s">
        <v>164</v>
      </c>
      <c r="D471" s="58" t="s">
        <v>173</v>
      </c>
      <c r="E471" s="51" t="str">
        <f>IF(C471&lt;&gt;"",VLOOKUP(MID(C471,18,5),LISTAS·PAPP!$E$4:$F$76,2,0),"")</f>
        <v>PICHINCHA</v>
      </c>
      <c r="F471" s="58" t="s">
        <v>386</v>
      </c>
      <c r="G471" s="51" t="str">
        <f>IF(F471&lt;&gt;"",VLOOKUP(F471,LISTAS·PAPP!$R$3:$T$221,3,0),"")</f>
        <v xml:space="preserve"> </v>
      </c>
      <c r="H471" s="58" t="s">
        <v>1078</v>
      </c>
      <c r="I471" s="66" t="s">
        <v>1079</v>
      </c>
      <c r="J471" s="66" t="s">
        <v>1080</v>
      </c>
      <c r="K471" s="67">
        <v>1</v>
      </c>
      <c r="L471" s="66" t="s">
        <v>1081</v>
      </c>
      <c r="M471" s="60">
        <v>1</v>
      </c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52" t="str">
        <f>IF(A471&lt;&gt;"",IF(D471="DIRECCIÓN_DE_TRANSFERENCIAS","280 0031",VLOOKUP(C471,LISTAS·PAPP!$C$3:$D$76,2,0)),"")</f>
        <v>280 9240</v>
      </c>
      <c r="Z471" s="61">
        <v>202</v>
      </c>
      <c r="AA471" s="62">
        <v>5036</v>
      </c>
      <c r="AB471" s="62">
        <v>5045</v>
      </c>
      <c r="AC471" s="65" t="str">
        <f>IF(D471&lt;&gt;"",VLOOKUP(D471,LISTAS·PAPP!$I$3:$M$16,2,0),"")</f>
        <v>59</v>
      </c>
      <c r="AD471" s="51" t="str">
        <f>IF(D471&lt;&gt;"",VLOOKUP(D471,LISTAS·PAPP!$I$3:$M$16,3,0),"")</f>
        <v>ATENCIÓN_INTEGRAL_A_PERSONAS_CON_DISCAPACIDAD</v>
      </c>
      <c r="AE471" s="52" t="str">
        <f>IF(D471&lt;&gt;"",VLOOKUP(D471,LISTAS·PAPP!$I$3:$M$16,4,0),"")</f>
        <v>001</v>
      </c>
      <c r="AF471" s="51" t="str">
        <f>IF(D471&lt;&gt;"",VLOOKUP(D471,LISTAS·PAPP!$I$3:$M$16,5,0),"")</f>
        <v>AMPLIACION_DE_CAPACIDADES_DE_LAS_PERSONAS_CON_DISCAPACIDAD_Y_SUS_FAMILIAS_PARA_LA_PROMOCION_Y_EXIGIBILIDAD_DE_DERECHOS</v>
      </c>
      <c r="AG471" s="52" t="str">
        <f>IF(AH471&lt;&gt;"",VLOOKUP(AH471,LISTAS·PAPP!$O$3:$P$74,2,0),"")</f>
        <v>002</v>
      </c>
      <c r="AH471" s="58" t="s">
        <v>873</v>
      </c>
      <c r="AI471" s="60" t="s">
        <v>471</v>
      </c>
      <c r="AJ471" s="51" t="str">
        <f>IF(AI471&lt;&gt;"",VLOOKUP(AI471,LISTAS·PAPP!$X$4:$Y$80,2,0),"")</f>
        <v>NO APLICA</v>
      </c>
      <c r="AK471" s="58" t="s">
        <v>631</v>
      </c>
      <c r="AL471" s="60">
        <v>710602</v>
      </c>
      <c r="AM471" s="51" t="str">
        <f>IF(ISERROR(VLOOKUP(AL471,LISTAS·PAPP!$AD$4:$AE$334,2,0))," ",VLOOKUP(AL471,LISTAS·PAPP!$AD$4:$AE$334,2,0))</f>
        <v>Fondo de Reserva</v>
      </c>
      <c r="AN471" s="63">
        <v>585</v>
      </c>
      <c r="AO471" s="64">
        <v>48.75</v>
      </c>
      <c r="AP471" s="64">
        <v>48.75</v>
      </c>
      <c r="AQ471" s="64">
        <v>48.75</v>
      </c>
      <c r="AR471" s="64">
        <v>48.75</v>
      </c>
      <c r="AS471" s="64">
        <v>48.75</v>
      </c>
      <c r="AT471" s="64">
        <v>48.75</v>
      </c>
      <c r="AU471" s="64">
        <v>48.75</v>
      </c>
      <c r="AV471" s="64">
        <v>48.75</v>
      </c>
      <c r="AW471" s="64">
        <v>48.75</v>
      </c>
      <c r="AX471" s="64">
        <v>48.75</v>
      </c>
      <c r="AY471" s="64">
        <v>48.75</v>
      </c>
      <c r="AZ471" s="64">
        <v>48.75</v>
      </c>
      <c r="BA471" s="53">
        <f t="shared" si="22"/>
        <v>585</v>
      </c>
      <c r="BB471" s="54" t="str">
        <f t="shared" si="23"/>
        <v>OK</v>
      </c>
      <c r="BC471" s="55" t="str">
        <f t="shared" si="24"/>
        <v xml:space="preserve">                </v>
      </c>
    </row>
    <row r="472" spans="1:55" ht="50.1" customHeight="1" x14ac:dyDescent="0.25">
      <c r="A472" s="58" t="s">
        <v>38</v>
      </c>
      <c r="B472" s="58" t="s">
        <v>42</v>
      </c>
      <c r="C472" s="58" t="s">
        <v>66</v>
      </c>
      <c r="D472" s="58" t="s">
        <v>173</v>
      </c>
      <c r="E472" s="51" t="str">
        <f>IF(C472&lt;&gt;"",VLOOKUP(MID(C472,18,5),LISTAS·PAPP!$E$4:$F$76,2,0),"")</f>
        <v>PICHINCHA</v>
      </c>
      <c r="F472" s="58" t="s">
        <v>386</v>
      </c>
      <c r="G472" s="51" t="str">
        <f>IF(F472&lt;&gt;"",VLOOKUP(F472,LISTAS·PAPP!$R$3:$T$221,3,0),"")</f>
        <v xml:space="preserve"> </v>
      </c>
      <c r="H472" s="58" t="s">
        <v>1078</v>
      </c>
      <c r="I472" s="66" t="s">
        <v>1079</v>
      </c>
      <c r="J472" s="66" t="s">
        <v>1080</v>
      </c>
      <c r="K472" s="67">
        <v>6</v>
      </c>
      <c r="L472" s="66" t="s">
        <v>1081</v>
      </c>
      <c r="M472" s="60">
        <v>6</v>
      </c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52" t="str">
        <f>IF(A472&lt;&gt;"",IF(D472="DIRECCIÓN_DE_TRANSFERENCIAS","280 0031",VLOOKUP(C472,LISTAS·PAPP!$C$3:$D$76,2,0)),"")</f>
        <v>280 9999</v>
      </c>
      <c r="Z472" s="61">
        <v>202</v>
      </c>
      <c r="AA472" s="62">
        <v>5036</v>
      </c>
      <c r="AB472" s="62">
        <v>5045</v>
      </c>
      <c r="AC472" s="65" t="str">
        <f>IF(D472&lt;&gt;"",VLOOKUP(D472,LISTAS·PAPP!$I$3:$M$16,2,0),"")</f>
        <v>59</v>
      </c>
      <c r="AD472" s="51" t="str">
        <f>IF(D472&lt;&gt;"",VLOOKUP(D472,LISTAS·PAPP!$I$3:$M$16,3,0),"")</f>
        <v>ATENCIÓN_INTEGRAL_A_PERSONAS_CON_DISCAPACIDAD</v>
      </c>
      <c r="AE472" s="52" t="str">
        <f>IF(D472&lt;&gt;"",VLOOKUP(D472,LISTAS·PAPP!$I$3:$M$16,4,0),"")</f>
        <v>001</v>
      </c>
      <c r="AF472" s="51" t="str">
        <f>IF(D472&lt;&gt;"",VLOOKUP(D472,LISTAS·PAPP!$I$3:$M$16,5,0),"")</f>
        <v>AMPLIACION_DE_CAPACIDADES_DE_LAS_PERSONAS_CON_DISCAPACIDAD_Y_SUS_FAMILIAS_PARA_LA_PROMOCION_Y_EXIGIBILIDAD_DE_DERECHOS</v>
      </c>
      <c r="AG472" s="52" t="str">
        <f>IF(AH472&lt;&gt;"",VLOOKUP(AH472,LISTAS·PAPP!$O$3:$P$74,2,0),"")</f>
        <v>002</v>
      </c>
      <c r="AH472" s="58" t="s">
        <v>873</v>
      </c>
      <c r="AI472" s="60" t="s">
        <v>471</v>
      </c>
      <c r="AJ472" s="51" t="str">
        <f>IF(AI472&lt;&gt;"",VLOOKUP(AI472,LISTAS·PAPP!$X$4:$Y$80,2,0),"")</f>
        <v>NO APLICA</v>
      </c>
      <c r="AK472" s="58" t="s">
        <v>631</v>
      </c>
      <c r="AL472" s="60">
        <v>710203</v>
      </c>
      <c r="AM472" s="51" t="str">
        <f>IF(ISERROR(VLOOKUP(AL472,LISTAS·PAPP!$AD$4:$AE$334,2,0))," ",VLOOKUP(AL472,LISTAS·PAPP!$AD$4:$AE$334,2,0))</f>
        <v>Decimo Tercer Sueldo</v>
      </c>
      <c r="AN472" s="63">
        <v>7805</v>
      </c>
      <c r="AO472" s="64">
        <v>650.41666666666663</v>
      </c>
      <c r="AP472" s="64">
        <v>650.41666666666663</v>
      </c>
      <c r="AQ472" s="64">
        <v>650.41666666666663</v>
      </c>
      <c r="AR472" s="64">
        <v>650.41666666666663</v>
      </c>
      <c r="AS472" s="64">
        <v>650.41666666666663</v>
      </c>
      <c r="AT472" s="64">
        <v>650.41666666666663</v>
      </c>
      <c r="AU472" s="64">
        <v>650.41666666666663</v>
      </c>
      <c r="AV472" s="64">
        <v>650.41666666666663</v>
      </c>
      <c r="AW472" s="64">
        <v>650.41666666666663</v>
      </c>
      <c r="AX472" s="64">
        <v>650.41666666666663</v>
      </c>
      <c r="AY472" s="64">
        <v>650.41666666666663</v>
      </c>
      <c r="AZ472" s="64">
        <v>650.41666666666663</v>
      </c>
      <c r="BA472" s="53">
        <f t="shared" si="22"/>
        <v>7805.0000000000009</v>
      </c>
      <c r="BB472" s="54" t="str">
        <f t="shared" si="23"/>
        <v>OK</v>
      </c>
      <c r="BC472" s="55" t="str">
        <f t="shared" si="24"/>
        <v xml:space="preserve">                </v>
      </c>
    </row>
    <row r="473" spans="1:55" ht="50.1" customHeight="1" x14ac:dyDescent="0.25">
      <c r="A473" s="58" t="s">
        <v>38</v>
      </c>
      <c r="B473" s="58" t="s">
        <v>42</v>
      </c>
      <c r="C473" s="58" t="s">
        <v>66</v>
      </c>
      <c r="D473" s="58" t="s">
        <v>173</v>
      </c>
      <c r="E473" s="51" t="str">
        <f>IF(C473&lt;&gt;"",VLOOKUP(MID(C473,18,5),LISTAS·PAPP!$E$4:$F$76,2,0),"")</f>
        <v>PICHINCHA</v>
      </c>
      <c r="F473" s="58" t="s">
        <v>386</v>
      </c>
      <c r="G473" s="51" t="str">
        <f>IF(F473&lt;&gt;"",VLOOKUP(F473,LISTAS·PAPP!$R$3:$T$221,3,0),"")</f>
        <v xml:space="preserve"> </v>
      </c>
      <c r="H473" s="58" t="s">
        <v>1078</v>
      </c>
      <c r="I473" s="66" t="s">
        <v>1079</v>
      </c>
      <c r="J473" s="66" t="s">
        <v>1080</v>
      </c>
      <c r="K473" s="67">
        <v>6</v>
      </c>
      <c r="L473" s="66" t="s">
        <v>1081</v>
      </c>
      <c r="M473" s="60">
        <v>6</v>
      </c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52" t="str">
        <f>IF(A473&lt;&gt;"",IF(D473="DIRECCIÓN_DE_TRANSFERENCIAS","280 0031",VLOOKUP(C473,LISTAS·PAPP!$C$3:$D$76,2,0)),"")</f>
        <v>280 9999</v>
      </c>
      <c r="Z473" s="61">
        <v>202</v>
      </c>
      <c r="AA473" s="62">
        <v>5036</v>
      </c>
      <c r="AB473" s="62">
        <v>5045</v>
      </c>
      <c r="AC473" s="65" t="str">
        <f>IF(D473&lt;&gt;"",VLOOKUP(D473,LISTAS·PAPP!$I$3:$M$16,2,0),"")</f>
        <v>59</v>
      </c>
      <c r="AD473" s="51" t="str">
        <f>IF(D473&lt;&gt;"",VLOOKUP(D473,LISTAS·PAPP!$I$3:$M$16,3,0),"")</f>
        <v>ATENCIÓN_INTEGRAL_A_PERSONAS_CON_DISCAPACIDAD</v>
      </c>
      <c r="AE473" s="52" t="str">
        <f>IF(D473&lt;&gt;"",VLOOKUP(D473,LISTAS·PAPP!$I$3:$M$16,4,0),"")</f>
        <v>001</v>
      </c>
      <c r="AF473" s="51" t="str">
        <f>IF(D473&lt;&gt;"",VLOOKUP(D473,LISTAS·PAPP!$I$3:$M$16,5,0),"")</f>
        <v>AMPLIACION_DE_CAPACIDADES_DE_LAS_PERSONAS_CON_DISCAPACIDAD_Y_SUS_FAMILIAS_PARA_LA_PROMOCION_Y_EXIGIBILIDAD_DE_DERECHOS</v>
      </c>
      <c r="AG473" s="52" t="str">
        <f>IF(AH473&lt;&gt;"",VLOOKUP(AH473,LISTAS·PAPP!$O$3:$P$74,2,0),"")</f>
        <v>002</v>
      </c>
      <c r="AH473" s="58" t="s">
        <v>873</v>
      </c>
      <c r="AI473" s="60" t="s">
        <v>471</v>
      </c>
      <c r="AJ473" s="51" t="str">
        <f>IF(AI473&lt;&gt;"",VLOOKUP(AI473,LISTAS·PAPP!$X$4:$Y$80,2,0),"")</f>
        <v>NO APLICA</v>
      </c>
      <c r="AK473" s="58" t="s">
        <v>631</v>
      </c>
      <c r="AL473" s="60">
        <v>710204</v>
      </c>
      <c r="AM473" s="51" t="str">
        <f>IF(ISERROR(VLOOKUP(AL473,LISTAS·PAPP!$AD$4:$AE$334,2,0))," ",VLOOKUP(AL473,LISTAS·PAPP!$AD$4:$AE$334,2,0))</f>
        <v>Decimo Cuarto Sueldo</v>
      </c>
      <c r="AN473" s="63">
        <v>2364</v>
      </c>
      <c r="AO473" s="64">
        <v>197</v>
      </c>
      <c r="AP473" s="64">
        <v>197</v>
      </c>
      <c r="AQ473" s="64">
        <v>197</v>
      </c>
      <c r="AR473" s="64">
        <v>197</v>
      </c>
      <c r="AS473" s="64">
        <v>197</v>
      </c>
      <c r="AT473" s="64">
        <v>197</v>
      </c>
      <c r="AU473" s="64">
        <v>197</v>
      </c>
      <c r="AV473" s="64">
        <v>197</v>
      </c>
      <c r="AW473" s="64">
        <v>197</v>
      </c>
      <c r="AX473" s="64">
        <v>197</v>
      </c>
      <c r="AY473" s="64">
        <v>197</v>
      </c>
      <c r="AZ473" s="64">
        <v>197</v>
      </c>
      <c r="BA473" s="53">
        <f t="shared" si="22"/>
        <v>2364</v>
      </c>
      <c r="BB473" s="54" t="str">
        <f t="shared" si="23"/>
        <v>OK</v>
      </c>
      <c r="BC473" s="55" t="str">
        <f t="shared" si="24"/>
        <v xml:space="preserve">                </v>
      </c>
    </row>
    <row r="474" spans="1:55" ht="50.1" customHeight="1" x14ac:dyDescent="0.25">
      <c r="A474" s="58" t="s">
        <v>38</v>
      </c>
      <c r="B474" s="58" t="s">
        <v>42</v>
      </c>
      <c r="C474" s="58" t="s">
        <v>66</v>
      </c>
      <c r="D474" s="58" t="s">
        <v>173</v>
      </c>
      <c r="E474" s="51" t="str">
        <f>IF(C474&lt;&gt;"",VLOOKUP(MID(C474,18,5),LISTAS·PAPP!$E$4:$F$76,2,0),"")</f>
        <v>PICHINCHA</v>
      </c>
      <c r="F474" s="58" t="s">
        <v>386</v>
      </c>
      <c r="G474" s="51" t="str">
        <f>IF(F474&lt;&gt;"",VLOOKUP(F474,LISTAS·PAPP!$R$3:$T$221,3,0),"")</f>
        <v xml:space="preserve"> </v>
      </c>
      <c r="H474" s="58" t="s">
        <v>1078</v>
      </c>
      <c r="I474" s="66" t="s">
        <v>1079</v>
      </c>
      <c r="J474" s="66" t="s">
        <v>1080</v>
      </c>
      <c r="K474" s="67">
        <v>6</v>
      </c>
      <c r="L474" s="66" t="s">
        <v>1081</v>
      </c>
      <c r="M474" s="60">
        <v>6</v>
      </c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52" t="str">
        <f>IF(A474&lt;&gt;"",IF(D474="DIRECCIÓN_DE_TRANSFERENCIAS","280 0031",VLOOKUP(C474,LISTAS·PAPP!$C$3:$D$76,2,0)),"")</f>
        <v>280 9999</v>
      </c>
      <c r="Z474" s="61">
        <v>202</v>
      </c>
      <c r="AA474" s="62">
        <v>5036</v>
      </c>
      <c r="AB474" s="62">
        <v>5045</v>
      </c>
      <c r="AC474" s="65" t="str">
        <f>IF(D474&lt;&gt;"",VLOOKUP(D474,LISTAS·PAPP!$I$3:$M$16,2,0),"")</f>
        <v>59</v>
      </c>
      <c r="AD474" s="51" t="str">
        <f>IF(D474&lt;&gt;"",VLOOKUP(D474,LISTAS·PAPP!$I$3:$M$16,3,0),"")</f>
        <v>ATENCIÓN_INTEGRAL_A_PERSONAS_CON_DISCAPACIDAD</v>
      </c>
      <c r="AE474" s="52" t="str">
        <f>IF(D474&lt;&gt;"",VLOOKUP(D474,LISTAS·PAPP!$I$3:$M$16,4,0),"")</f>
        <v>001</v>
      </c>
      <c r="AF474" s="51" t="str">
        <f>IF(D474&lt;&gt;"",VLOOKUP(D474,LISTAS·PAPP!$I$3:$M$16,5,0),"")</f>
        <v>AMPLIACION_DE_CAPACIDADES_DE_LAS_PERSONAS_CON_DISCAPACIDAD_Y_SUS_FAMILIAS_PARA_LA_PROMOCION_Y_EXIGIBILIDAD_DE_DERECHOS</v>
      </c>
      <c r="AG474" s="52" t="str">
        <f>IF(AH474&lt;&gt;"",VLOOKUP(AH474,LISTAS·PAPP!$O$3:$P$74,2,0),"")</f>
        <v>002</v>
      </c>
      <c r="AH474" s="58" t="s">
        <v>873</v>
      </c>
      <c r="AI474" s="60" t="s">
        <v>471</v>
      </c>
      <c r="AJ474" s="51" t="str">
        <f>IF(AI474&lt;&gt;"",VLOOKUP(AI474,LISTAS·PAPP!$X$4:$Y$80,2,0),"")</f>
        <v>NO APLICA</v>
      </c>
      <c r="AK474" s="58" t="s">
        <v>631</v>
      </c>
      <c r="AL474" s="60">
        <v>710510</v>
      </c>
      <c r="AM474" s="51" t="str">
        <f>IF(ISERROR(VLOOKUP(AL474,LISTAS·PAPP!$AD$4:$AE$334,2,0))," ",VLOOKUP(AL474,LISTAS·PAPP!$AD$4:$AE$334,2,0))</f>
        <v>Servicios Personales por Contrato</v>
      </c>
      <c r="AN474" s="63">
        <v>92160</v>
      </c>
      <c r="AO474" s="64">
        <v>7805</v>
      </c>
      <c r="AP474" s="64">
        <v>7805</v>
      </c>
      <c r="AQ474" s="64">
        <v>7805</v>
      </c>
      <c r="AR474" s="64">
        <v>7805</v>
      </c>
      <c r="AS474" s="64">
        <v>7805</v>
      </c>
      <c r="AT474" s="64">
        <v>7805</v>
      </c>
      <c r="AU474" s="64">
        <v>7805</v>
      </c>
      <c r="AV474" s="64">
        <v>7805</v>
      </c>
      <c r="AW474" s="64">
        <v>7805</v>
      </c>
      <c r="AX474" s="64">
        <v>7805</v>
      </c>
      <c r="AY474" s="64">
        <v>7805</v>
      </c>
      <c r="AZ474" s="64">
        <v>6305</v>
      </c>
      <c r="BA474" s="53">
        <f t="shared" si="22"/>
        <v>92160</v>
      </c>
      <c r="BB474" s="54" t="str">
        <f t="shared" si="23"/>
        <v>OK</v>
      </c>
      <c r="BC474" s="55" t="str">
        <f t="shared" si="24"/>
        <v xml:space="preserve">                </v>
      </c>
    </row>
    <row r="475" spans="1:55" ht="50.1" customHeight="1" x14ac:dyDescent="0.25">
      <c r="A475" s="58" t="s">
        <v>38</v>
      </c>
      <c r="B475" s="58" t="s">
        <v>42</v>
      </c>
      <c r="C475" s="58" t="s">
        <v>66</v>
      </c>
      <c r="D475" s="58" t="s">
        <v>173</v>
      </c>
      <c r="E475" s="51" t="str">
        <f>IF(C475&lt;&gt;"",VLOOKUP(MID(C475,18,5),LISTAS·PAPP!$E$4:$F$76,2,0),"")</f>
        <v>PICHINCHA</v>
      </c>
      <c r="F475" s="58" t="s">
        <v>386</v>
      </c>
      <c r="G475" s="51" t="str">
        <f>IF(F475&lt;&gt;"",VLOOKUP(F475,LISTAS·PAPP!$R$3:$T$221,3,0),"")</f>
        <v xml:space="preserve"> </v>
      </c>
      <c r="H475" s="58" t="s">
        <v>1078</v>
      </c>
      <c r="I475" s="66" t="s">
        <v>1079</v>
      </c>
      <c r="J475" s="66" t="s">
        <v>1080</v>
      </c>
      <c r="K475" s="67">
        <v>6</v>
      </c>
      <c r="L475" s="66" t="s">
        <v>1081</v>
      </c>
      <c r="M475" s="60">
        <v>6</v>
      </c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52" t="str">
        <f>IF(A475&lt;&gt;"",IF(D475="DIRECCIÓN_DE_TRANSFERENCIAS","280 0031",VLOOKUP(C475,LISTAS·PAPP!$C$3:$D$76,2,0)),"")</f>
        <v>280 9999</v>
      </c>
      <c r="Z475" s="61">
        <v>202</v>
      </c>
      <c r="AA475" s="62">
        <v>5036</v>
      </c>
      <c r="AB475" s="62">
        <v>5045</v>
      </c>
      <c r="AC475" s="65" t="str">
        <f>IF(D475&lt;&gt;"",VLOOKUP(D475,LISTAS·PAPP!$I$3:$M$16,2,0),"")</f>
        <v>59</v>
      </c>
      <c r="AD475" s="51" t="str">
        <f>IF(D475&lt;&gt;"",VLOOKUP(D475,LISTAS·PAPP!$I$3:$M$16,3,0),"")</f>
        <v>ATENCIÓN_INTEGRAL_A_PERSONAS_CON_DISCAPACIDAD</v>
      </c>
      <c r="AE475" s="52" t="str">
        <f>IF(D475&lt;&gt;"",VLOOKUP(D475,LISTAS·PAPP!$I$3:$M$16,4,0),"")</f>
        <v>001</v>
      </c>
      <c r="AF475" s="51" t="str">
        <f>IF(D475&lt;&gt;"",VLOOKUP(D475,LISTAS·PAPP!$I$3:$M$16,5,0),"")</f>
        <v>AMPLIACION_DE_CAPACIDADES_DE_LAS_PERSONAS_CON_DISCAPACIDAD_Y_SUS_FAMILIAS_PARA_LA_PROMOCION_Y_EXIGIBILIDAD_DE_DERECHOS</v>
      </c>
      <c r="AG475" s="52" t="str">
        <f>IF(AH475&lt;&gt;"",VLOOKUP(AH475,LISTAS·PAPP!$O$3:$P$74,2,0),"")</f>
        <v>002</v>
      </c>
      <c r="AH475" s="58" t="s">
        <v>873</v>
      </c>
      <c r="AI475" s="60" t="s">
        <v>471</v>
      </c>
      <c r="AJ475" s="51" t="str">
        <f>IF(AI475&lt;&gt;"",VLOOKUP(AI475,LISTAS·PAPP!$X$4:$Y$80,2,0),"")</f>
        <v>NO APLICA</v>
      </c>
      <c r="AK475" s="58" t="s">
        <v>631</v>
      </c>
      <c r="AL475" s="60">
        <v>710601</v>
      </c>
      <c r="AM475" s="51" t="str">
        <f>IF(ISERROR(VLOOKUP(AL475,LISTAS·PAPP!$AD$4:$AE$334,2,0))," ",VLOOKUP(AL475,LISTAS·PAPP!$AD$4:$AE$334,2,0))</f>
        <v>Aporte Patronal</v>
      </c>
      <c r="AN475" s="63">
        <v>9038.19</v>
      </c>
      <c r="AO475" s="64">
        <v>753.1825</v>
      </c>
      <c r="AP475" s="64">
        <v>753.1825</v>
      </c>
      <c r="AQ475" s="64">
        <v>753.1825</v>
      </c>
      <c r="AR475" s="64">
        <v>753.1825</v>
      </c>
      <c r="AS475" s="64">
        <v>753.1825</v>
      </c>
      <c r="AT475" s="64">
        <v>753.1825</v>
      </c>
      <c r="AU475" s="64">
        <v>753.1825</v>
      </c>
      <c r="AV475" s="64">
        <v>753.1825</v>
      </c>
      <c r="AW475" s="64">
        <v>753.1825</v>
      </c>
      <c r="AX475" s="64">
        <v>753.1825</v>
      </c>
      <c r="AY475" s="64">
        <v>753.1825</v>
      </c>
      <c r="AZ475" s="64">
        <v>753.1825</v>
      </c>
      <c r="BA475" s="53">
        <f t="shared" si="22"/>
        <v>9038.19</v>
      </c>
      <c r="BB475" s="54" t="str">
        <f t="shared" si="23"/>
        <v>OK</v>
      </c>
      <c r="BC475" s="55" t="str">
        <f t="shared" si="24"/>
        <v xml:space="preserve">                </v>
      </c>
    </row>
    <row r="476" spans="1:55" ht="50.1" customHeight="1" x14ac:dyDescent="0.25">
      <c r="A476" s="58" t="s">
        <v>38</v>
      </c>
      <c r="B476" s="58" t="s">
        <v>42</v>
      </c>
      <c r="C476" s="58" t="s">
        <v>66</v>
      </c>
      <c r="D476" s="58" t="s">
        <v>173</v>
      </c>
      <c r="E476" s="51" t="str">
        <f>IF(C476&lt;&gt;"",VLOOKUP(MID(C476,18,5),LISTAS·PAPP!$E$4:$F$76,2,0),"")</f>
        <v>PICHINCHA</v>
      </c>
      <c r="F476" s="58" t="s">
        <v>386</v>
      </c>
      <c r="G476" s="51" t="str">
        <f>IF(F476&lt;&gt;"",VLOOKUP(F476,LISTAS·PAPP!$R$3:$T$221,3,0),"")</f>
        <v xml:space="preserve"> </v>
      </c>
      <c r="H476" s="58" t="s">
        <v>1078</v>
      </c>
      <c r="I476" s="66" t="s">
        <v>1079</v>
      </c>
      <c r="J476" s="66" t="s">
        <v>1080</v>
      </c>
      <c r="K476" s="67">
        <v>6</v>
      </c>
      <c r="L476" s="66" t="s">
        <v>1081</v>
      </c>
      <c r="M476" s="60">
        <v>6</v>
      </c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52" t="str">
        <f>IF(A476&lt;&gt;"",IF(D476="DIRECCIÓN_DE_TRANSFERENCIAS","280 0031",VLOOKUP(C476,LISTAS·PAPP!$C$3:$D$76,2,0)),"")</f>
        <v>280 9999</v>
      </c>
      <c r="Z476" s="61">
        <v>202</v>
      </c>
      <c r="AA476" s="62">
        <v>5036</v>
      </c>
      <c r="AB476" s="62">
        <v>5045</v>
      </c>
      <c r="AC476" s="65" t="str">
        <f>IF(D476&lt;&gt;"",VLOOKUP(D476,LISTAS·PAPP!$I$3:$M$16,2,0),"")</f>
        <v>59</v>
      </c>
      <c r="AD476" s="51" t="str">
        <f>IF(D476&lt;&gt;"",VLOOKUP(D476,LISTAS·PAPP!$I$3:$M$16,3,0),"")</f>
        <v>ATENCIÓN_INTEGRAL_A_PERSONAS_CON_DISCAPACIDAD</v>
      </c>
      <c r="AE476" s="52" t="str">
        <f>IF(D476&lt;&gt;"",VLOOKUP(D476,LISTAS·PAPP!$I$3:$M$16,4,0),"")</f>
        <v>001</v>
      </c>
      <c r="AF476" s="51" t="str">
        <f>IF(D476&lt;&gt;"",VLOOKUP(D476,LISTAS·PAPP!$I$3:$M$16,5,0),"")</f>
        <v>AMPLIACION_DE_CAPACIDADES_DE_LAS_PERSONAS_CON_DISCAPACIDAD_Y_SUS_FAMILIAS_PARA_LA_PROMOCION_Y_EXIGIBILIDAD_DE_DERECHOS</v>
      </c>
      <c r="AG476" s="52" t="str">
        <f>IF(AH476&lt;&gt;"",VLOOKUP(AH476,LISTAS·PAPP!$O$3:$P$74,2,0),"")</f>
        <v>002</v>
      </c>
      <c r="AH476" s="58" t="s">
        <v>873</v>
      </c>
      <c r="AI476" s="60" t="s">
        <v>471</v>
      </c>
      <c r="AJ476" s="51" t="str">
        <f>IF(AI476&lt;&gt;"",VLOOKUP(AI476,LISTAS·PAPP!$X$4:$Y$80,2,0),"")</f>
        <v>NO APLICA</v>
      </c>
      <c r="AK476" s="58" t="s">
        <v>631</v>
      </c>
      <c r="AL476" s="60">
        <v>710602</v>
      </c>
      <c r="AM476" s="51" t="str">
        <f>IF(ISERROR(VLOOKUP(AL476,LISTAS·PAPP!$AD$4:$AE$334,2,0))," ",VLOOKUP(AL476,LISTAS·PAPP!$AD$4:$AE$334,2,0))</f>
        <v>Fondo de Reserva</v>
      </c>
      <c r="AN476" s="63">
        <v>7805</v>
      </c>
      <c r="AO476" s="64">
        <v>650.41666666666663</v>
      </c>
      <c r="AP476" s="64">
        <v>650.41666666666663</v>
      </c>
      <c r="AQ476" s="64">
        <v>650.41666666666663</v>
      </c>
      <c r="AR476" s="64">
        <v>650.41666666666663</v>
      </c>
      <c r="AS476" s="64">
        <v>650.41666666666663</v>
      </c>
      <c r="AT476" s="64">
        <v>650.41666666666663</v>
      </c>
      <c r="AU476" s="64">
        <v>650.41666666666663</v>
      </c>
      <c r="AV476" s="64">
        <v>650.41666666666663</v>
      </c>
      <c r="AW476" s="64">
        <v>650.41666666666663</v>
      </c>
      <c r="AX476" s="64">
        <v>650.41666666666663</v>
      </c>
      <c r="AY476" s="64">
        <v>650.41666666666663</v>
      </c>
      <c r="AZ476" s="64">
        <v>650.41666666666663</v>
      </c>
      <c r="BA476" s="53">
        <f t="shared" si="22"/>
        <v>7805.0000000000009</v>
      </c>
      <c r="BB476" s="54" t="str">
        <f t="shared" si="23"/>
        <v>OK</v>
      </c>
      <c r="BC476" s="55" t="str">
        <f t="shared" si="24"/>
        <v xml:space="preserve">                </v>
      </c>
    </row>
    <row r="477" spans="1:55" ht="50.1" customHeight="1" x14ac:dyDescent="0.25">
      <c r="A477" s="58" t="s">
        <v>38</v>
      </c>
      <c r="B477" s="58" t="s">
        <v>42</v>
      </c>
      <c r="C477" s="58" t="s">
        <v>66</v>
      </c>
      <c r="D477" s="58" t="s">
        <v>173</v>
      </c>
      <c r="E477" s="51" t="str">
        <f>IF(C477&lt;&gt;"",VLOOKUP(MID(C477,18,5),LISTAS·PAPP!$E$4:$F$76,2,0),"")</f>
        <v>PICHINCHA</v>
      </c>
      <c r="F477" s="58" t="s">
        <v>386</v>
      </c>
      <c r="G477" s="51" t="str">
        <f>IF(F477&lt;&gt;"",VLOOKUP(F477,LISTAS·PAPP!$R$3:$T$221,3,0),"")</f>
        <v xml:space="preserve"> </v>
      </c>
      <c r="H477" s="58" t="s">
        <v>1078</v>
      </c>
      <c r="I477" s="66" t="s">
        <v>1079</v>
      </c>
      <c r="J477" s="66" t="s">
        <v>1082</v>
      </c>
      <c r="K477" s="67">
        <v>4</v>
      </c>
      <c r="L477" s="66" t="s">
        <v>1081</v>
      </c>
      <c r="M477" s="60">
        <v>4</v>
      </c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52" t="str">
        <f>IF(A477&lt;&gt;"",IF(D477="DIRECCIÓN_DE_TRANSFERENCIAS","280 0031",VLOOKUP(C477,LISTAS·PAPP!$C$3:$D$76,2,0)),"")</f>
        <v>280 9999</v>
      </c>
      <c r="Z477" s="61">
        <v>202</v>
      </c>
      <c r="AA477" s="62">
        <v>5036</v>
      </c>
      <c r="AB477" s="62">
        <v>5045</v>
      </c>
      <c r="AC477" s="65" t="str">
        <f>IF(D477&lt;&gt;"",VLOOKUP(D477,LISTAS·PAPP!$I$3:$M$16,2,0),"")</f>
        <v>59</v>
      </c>
      <c r="AD477" s="51" t="str">
        <f>IF(D477&lt;&gt;"",VLOOKUP(D477,LISTAS·PAPP!$I$3:$M$16,3,0),"")</f>
        <v>ATENCIÓN_INTEGRAL_A_PERSONAS_CON_DISCAPACIDAD</v>
      </c>
      <c r="AE477" s="52" t="str">
        <f>IF(D477&lt;&gt;"",VLOOKUP(D477,LISTAS·PAPP!$I$3:$M$16,4,0),"")</f>
        <v>001</v>
      </c>
      <c r="AF477" s="51" t="str">
        <f>IF(D477&lt;&gt;"",VLOOKUP(D477,LISTAS·PAPP!$I$3:$M$16,5,0),"")</f>
        <v>AMPLIACION_DE_CAPACIDADES_DE_LAS_PERSONAS_CON_DISCAPACIDAD_Y_SUS_FAMILIAS_PARA_LA_PROMOCION_Y_EXIGIBILIDAD_DE_DERECHOS</v>
      </c>
      <c r="AG477" s="52" t="str">
        <f>IF(AH477&lt;&gt;"",VLOOKUP(AH477,LISTAS·PAPP!$O$3:$P$74,2,0),"")</f>
        <v>003</v>
      </c>
      <c r="AH477" s="58" t="s">
        <v>874</v>
      </c>
      <c r="AI477" s="60" t="s">
        <v>471</v>
      </c>
      <c r="AJ477" s="51" t="str">
        <f>IF(AI477&lt;&gt;"",VLOOKUP(AI477,LISTAS·PAPP!$X$4:$Y$80,2,0),"")</f>
        <v>NO APLICA</v>
      </c>
      <c r="AK477" s="58" t="s">
        <v>631</v>
      </c>
      <c r="AL477" s="60">
        <v>710203</v>
      </c>
      <c r="AM477" s="51" t="str">
        <f>IF(ISERROR(VLOOKUP(AL477,LISTAS·PAPP!$AD$4:$AE$334,2,0))," ",VLOOKUP(AL477,LISTAS·PAPP!$AD$4:$AE$334,2,0))</f>
        <v>Decimo Tercer Sueldo</v>
      </c>
      <c r="AN477" s="63">
        <v>6503.93</v>
      </c>
      <c r="AO477" s="64">
        <v>541.99416666666673</v>
      </c>
      <c r="AP477" s="64">
        <v>541.99416666666673</v>
      </c>
      <c r="AQ477" s="64">
        <v>541.99416666666673</v>
      </c>
      <c r="AR477" s="64">
        <v>541.99416666666673</v>
      </c>
      <c r="AS477" s="64">
        <v>541.99416666666673</v>
      </c>
      <c r="AT477" s="64">
        <v>541.99416666666673</v>
      </c>
      <c r="AU477" s="64">
        <v>541.99416666666673</v>
      </c>
      <c r="AV477" s="64">
        <v>541.99416666666673</v>
      </c>
      <c r="AW477" s="64">
        <v>541.99416666666673</v>
      </c>
      <c r="AX477" s="64">
        <v>541.99416666666673</v>
      </c>
      <c r="AY477" s="64">
        <v>541.99416666666673</v>
      </c>
      <c r="AZ477" s="64">
        <v>541.99416666666673</v>
      </c>
      <c r="BA477" s="53">
        <f t="shared" si="22"/>
        <v>6503.9299999999994</v>
      </c>
      <c r="BB477" s="54" t="str">
        <f t="shared" si="23"/>
        <v>OK</v>
      </c>
      <c r="BC477" s="55" t="str">
        <f t="shared" si="24"/>
        <v xml:space="preserve">                </v>
      </c>
    </row>
    <row r="478" spans="1:55" ht="50.1" customHeight="1" x14ac:dyDescent="0.25">
      <c r="A478" s="58" t="s">
        <v>38</v>
      </c>
      <c r="B478" s="58" t="s">
        <v>42</v>
      </c>
      <c r="C478" s="58" t="s">
        <v>66</v>
      </c>
      <c r="D478" s="58" t="s">
        <v>173</v>
      </c>
      <c r="E478" s="51" t="str">
        <f>IF(C478&lt;&gt;"",VLOOKUP(MID(C478,18,5),LISTAS·PAPP!$E$4:$F$76,2,0),"")</f>
        <v>PICHINCHA</v>
      </c>
      <c r="F478" s="58" t="s">
        <v>386</v>
      </c>
      <c r="G478" s="51" t="str">
        <f>IF(F478&lt;&gt;"",VLOOKUP(F478,LISTAS·PAPP!$R$3:$T$221,3,0),"")</f>
        <v xml:space="preserve"> </v>
      </c>
      <c r="H478" s="58" t="s">
        <v>1078</v>
      </c>
      <c r="I478" s="66" t="s">
        <v>1079</v>
      </c>
      <c r="J478" s="66" t="s">
        <v>1082</v>
      </c>
      <c r="K478" s="67">
        <v>4</v>
      </c>
      <c r="L478" s="66" t="s">
        <v>1081</v>
      </c>
      <c r="M478" s="60">
        <v>4</v>
      </c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52" t="str">
        <f>IF(A478&lt;&gt;"",IF(D478="DIRECCIÓN_DE_TRANSFERENCIAS","280 0031",VLOOKUP(C478,LISTAS·PAPP!$C$3:$D$76,2,0)),"")</f>
        <v>280 9999</v>
      </c>
      <c r="Z478" s="61">
        <v>202</v>
      </c>
      <c r="AA478" s="62">
        <v>5036</v>
      </c>
      <c r="AB478" s="62">
        <v>5045</v>
      </c>
      <c r="AC478" s="65" t="str">
        <f>IF(D478&lt;&gt;"",VLOOKUP(D478,LISTAS·PAPP!$I$3:$M$16,2,0),"")</f>
        <v>59</v>
      </c>
      <c r="AD478" s="51" t="str">
        <f>IF(D478&lt;&gt;"",VLOOKUP(D478,LISTAS·PAPP!$I$3:$M$16,3,0),"")</f>
        <v>ATENCIÓN_INTEGRAL_A_PERSONAS_CON_DISCAPACIDAD</v>
      </c>
      <c r="AE478" s="52" t="str">
        <f>IF(D478&lt;&gt;"",VLOOKUP(D478,LISTAS·PAPP!$I$3:$M$16,4,0),"")</f>
        <v>001</v>
      </c>
      <c r="AF478" s="51" t="str">
        <f>IF(D478&lt;&gt;"",VLOOKUP(D478,LISTAS·PAPP!$I$3:$M$16,5,0),"")</f>
        <v>AMPLIACION_DE_CAPACIDADES_DE_LAS_PERSONAS_CON_DISCAPACIDAD_Y_SUS_FAMILIAS_PARA_LA_PROMOCION_Y_EXIGIBILIDAD_DE_DERECHOS</v>
      </c>
      <c r="AG478" s="52" t="str">
        <f>IF(AH478&lt;&gt;"",VLOOKUP(AH478,LISTAS·PAPP!$O$3:$P$74,2,0),"")</f>
        <v>003</v>
      </c>
      <c r="AH478" s="58" t="s">
        <v>874</v>
      </c>
      <c r="AI478" s="60" t="s">
        <v>471</v>
      </c>
      <c r="AJ478" s="51" t="str">
        <f>IF(AI478&lt;&gt;"",VLOOKUP(AI478,LISTAS·PAPP!$X$4:$Y$80,2,0),"")</f>
        <v>NO APLICA</v>
      </c>
      <c r="AK478" s="58" t="s">
        <v>631</v>
      </c>
      <c r="AL478" s="60">
        <v>710204</v>
      </c>
      <c r="AM478" s="51" t="str">
        <f>IF(ISERROR(VLOOKUP(AL478,LISTAS·PAPP!$AD$4:$AE$334,2,0))," ",VLOOKUP(AL478,LISTAS·PAPP!$AD$4:$AE$334,2,0))</f>
        <v>Decimo Cuarto Sueldo</v>
      </c>
      <c r="AN478" s="63">
        <v>1750.02</v>
      </c>
      <c r="AO478" s="64">
        <v>145.83500000000001</v>
      </c>
      <c r="AP478" s="64">
        <v>145.83500000000001</v>
      </c>
      <c r="AQ478" s="64">
        <v>145.83500000000001</v>
      </c>
      <c r="AR478" s="64">
        <v>145.83500000000001</v>
      </c>
      <c r="AS478" s="64">
        <v>145.83500000000001</v>
      </c>
      <c r="AT478" s="64">
        <v>145.83500000000001</v>
      </c>
      <c r="AU478" s="64">
        <v>145.83500000000001</v>
      </c>
      <c r="AV478" s="64">
        <v>145.83500000000001</v>
      </c>
      <c r="AW478" s="64">
        <v>145.83500000000001</v>
      </c>
      <c r="AX478" s="64">
        <v>145.83500000000001</v>
      </c>
      <c r="AY478" s="64">
        <v>145.83500000000001</v>
      </c>
      <c r="AZ478" s="64">
        <v>145.83500000000001</v>
      </c>
      <c r="BA478" s="53">
        <f t="shared" si="22"/>
        <v>1750.0200000000002</v>
      </c>
      <c r="BB478" s="54" t="str">
        <f t="shared" si="23"/>
        <v>OK</v>
      </c>
      <c r="BC478" s="55" t="str">
        <f t="shared" si="24"/>
        <v xml:space="preserve">                </v>
      </c>
    </row>
    <row r="479" spans="1:55" ht="50.1" customHeight="1" x14ac:dyDescent="0.25">
      <c r="A479" s="58" t="s">
        <v>38</v>
      </c>
      <c r="B479" s="58" t="s">
        <v>42</v>
      </c>
      <c r="C479" s="58" t="s">
        <v>66</v>
      </c>
      <c r="D479" s="58" t="s">
        <v>173</v>
      </c>
      <c r="E479" s="51" t="str">
        <f>IF(C479&lt;&gt;"",VLOOKUP(MID(C479,18,5),LISTAS·PAPP!$E$4:$F$76,2,0),"")</f>
        <v>PICHINCHA</v>
      </c>
      <c r="F479" s="58" t="s">
        <v>386</v>
      </c>
      <c r="G479" s="51" t="str">
        <f>IF(F479&lt;&gt;"",VLOOKUP(F479,LISTAS·PAPP!$R$3:$T$221,3,0),"")</f>
        <v xml:space="preserve"> </v>
      </c>
      <c r="H479" s="58" t="s">
        <v>1078</v>
      </c>
      <c r="I479" s="66" t="s">
        <v>1079</v>
      </c>
      <c r="J479" s="66" t="s">
        <v>1082</v>
      </c>
      <c r="K479" s="67">
        <v>4</v>
      </c>
      <c r="L479" s="66" t="s">
        <v>1081</v>
      </c>
      <c r="M479" s="60">
        <v>4</v>
      </c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52" t="str">
        <f>IF(A479&lt;&gt;"",IF(D479="DIRECCIÓN_DE_TRANSFERENCIAS","280 0031",VLOOKUP(C479,LISTAS·PAPP!$C$3:$D$76,2,0)),"")</f>
        <v>280 9999</v>
      </c>
      <c r="Z479" s="61">
        <v>202</v>
      </c>
      <c r="AA479" s="62">
        <v>5036</v>
      </c>
      <c r="AB479" s="62">
        <v>5045</v>
      </c>
      <c r="AC479" s="65" t="str">
        <f>IF(D479&lt;&gt;"",VLOOKUP(D479,LISTAS·PAPP!$I$3:$M$16,2,0),"")</f>
        <v>59</v>
      </c>
      <c r="AD479" s="51" t="str">
        <f>IF(D479&lt;&gt;"",VLOOKUP(D479,LISTAS·PAPP!$I$3:$M$16,3,0),"")</f>
        <v>ATENCIÓN_INTEGRAL_A_PERSONAS_CON_DISCAPACIDAD</v>
      </c>
      <c r="AE479" s="52" t="str">
        <f>IF(D479&lt;&gt;"",VLOOKUP(D479,LISTAS·PAPP!$I$3:$M$16,4,0),"")</f>
        <v>001</v>
      </c>
      <c r="AF479" s="51" t="str">
        <f>IF(D479&lt;&gt;"",VLOOKUP(D479,LISTAS·PAPP!$I$3:$M$16,5,0),"")</f>
        <v>AMPLIACION_DE_CAPACIDADES_DE_LAS_PERSONAS_CON_DISCAPACIDAD_Y_SUS_FAMILIAS_PARA_LA_PROMOCION_Y_EXIGIBILIDAD_DE_DERECHOS</v>
      </c>
      <c r="AG479" s="52" t="str">
        <f>IF(AH479&lt;&gt;"",VLOOKUP(AH479,LISTAS·PAPP!$O$3:$P$74,2,0),"")</f>
        <v>003</v>
      </c>
      <c r="AH479" s="58" t="s">
        <v>874</v>
      </c>
      <c r="AI479" s="60" t="s">
        <v>471</v>
      </c>
      <c r="AJ479" s="51" t="str">
        <f>IF(AI479&lt;&gt;"",VLOOKUP(AI479,LISTAS·PAPP!$X$4:$Y$80,2,0),"")</f>
        <v>NO APLICA</v>
      </c>
      <c r="AK479" s="58" t="s">
        <v>631</v>
      </c>
      <c r="AL479" s="60">
        <v>710510</v>
      </c>
      <c r="AM479" s="51" t="str">
        <f>IF(ISERROR(VLOOKUP(AL479,LISTAS·PAPP!$AD$4:$AE$334,2,0))," ",VLOOKUP(AL479,LISTAS·PAPP!$AD$4:$AE$334,2,0))</f>
        <v>Servicios Personales por Contrato</v>
      </c>
      <c r="AN479" s="63">
        <v>76036.210000000006</v>
      </c>
      <c r="AO479" s="64">
        <v>6419.68</v>
      </c>
      <c r="AP479" s="64">
        <v>6419.68</v>
      </c>
      <c r="AQ479" s="64">
        <v>6419.68</v>
      </c>
      <c r="AR479" s="64">
        <v>6419.68</v>
      </c>
      <c r="AS479" s="64">
        <v>6419.68</v>
      </c>
      <c r="AT479" s="64">
        <v>6419.69</v>
      </c>
      <c r="AU479" s="64">
        <v>6419.69</v>
      </c>
      <c r="AV479" s="64">
        <v>6419.69</v>
      </c>
      <c r="AW479" s="64">
        <v>6419.69</v>
      </c>
      <c r="AX479" s="64">
        <v>6419.69</v>
      </c>
      <c r="AY479" s="64">
        <v>6419.69</v>
      </c>
      <c r="AZ479" s="64">
        <v>5419.67</v>
      </c>
      <c r="BA479" s="53">
        <f t="shared" si="22"/>
        <v>76036.210000000006</v>
      </c>
      <c r="BB479" s="54" t="str">
        <f t="shared" si="23"/>
        <v>OK</v>
      </c>
      <c r="BC479" s="55" t="str">
        <f t="shared" si="24"/>
        <v xml:space="preserve">                </v>
      </c>
    </row>
    <row r="480" spans="1:55" ht="50.1" customHeight="1" x14ac:dyDescent="0.25">
      <c r="A480" s="58" t="s">
        <v>38</v>
      </c>
      <c r="B480" s="58" t="s">
        <v>42</v>
      </c>
      <c r="C480" s="58" t="s">
        <v>66</v>
      </c>
      <c r="D480" s="58" t="s">
        <v>173</v>
      </c>
      <c r="E480" s="51" t="str">
        <f>IF(C480&lt;&gt;"",VLOOKUP(MID(C480,18,5),LISTAS·PAPP!$E$4:$F$76,2,0),"")</f>
        <v>PICHINCHA</v>
      </c>
      <c r="F480" s="58" t="s">
        <v>386</v>
      </c>
      <c r="G480" s="51" t="str">
        <f>IF(F480&lt;&gt;"",VLOOKUP(F480,LISTAS·PAPP!$R$3:$T$221,3,0),"")</f>
        <v xml:space="preserve"> </v>
      </c>
      <c r="H480" s="58" t="s">
        <v>1078</v>
      </c>
      <c r="I480" s="66" t="s">
        <v>1079</v>
      </c>
      <c r="J480" s="66" t="s">
        <v>1082</v>
      </c>
      <c r="K480" s="67">
        <v>4</v>
      </c>
      <c r="L480" s="66" t="s">
        <v>1081</v>
      </c>
      <c r="M480" s="60">
        <v>4</v>
      </c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52" t="str">
        <f>IF(A480&lt;&gt;"",IF(D480="DIRECCIÓN_DE_TRANSFERENCIAS","280 0031",VLOOKUP(C480,LISTAS·PAPP!$C$3:$D$76,2,0)),"")</f>
        <v>280 9999</v>
      </c>
      <c r="Z480" s="61">
        <v>202</v>
      </c>
      <c r="AA480" s="62">
        <v>5036</v>
      </c>
      <c r="AB480" s="62">
        <v>5045</v>
      </c>
      <c r="AC480" s="65" t="str">
        <f>IF(D480&lt;&gt;"",VLOOKUP(D480,LISTAS·PAPP!$I$3:$M$16,2,0),"")</f>
        <v>59</v>
      </c>
      <c r="AD480" s="51" t="str">
        <f>IF(D480&lt;&gt;"",VLOOKUP(D480,LISTAS·PAPP!$I$3:$M$16,3,0),"")</f>
        <v>ATENCIÓN_INTEGRAL_A_PERSONAS_CON_DISCAPACIDAD</v>
      </c>
      <c r="AE480" s="52" t="str">
        <f>IF(D480&lt;&gt;"",VLOOKUP(D480,LISTAS·PAPP!$I$3:$M$16,4,0),"")</f>
        <v>001</v>
      </c>
      <c r="AF480" s="51" t="str">
        <f>IF(D480&lt;&gt;"",VLOOKUP(D480,LISTAS·PAPP!$I$3:$M$16,5,0),"")</f>
        <v>AMPLIACION_DE_CAPACIDADES_DE_LAS_PERSONAS_CON_DISCAPACIDAD_Y_SUS_FAMILIAS_PARA_LA_PROMOCION_Y_EXIGIBILIDAD_DE_DERECHOS</v>
      </c>
      <c r="AG480" s="52" t="str">
        <f>IF(AH480&lt;&gt;"",VLOOKUP(AH480,LISTAS·PAPP!$O$3:$P$74,2,0),"")</f>
        <v>003</v>
      </c>
      <c r="AH480" s="58" t="s">
        <v>874</v>
      </c>
      <c r="AI480" s="60" t="s">
        <v>471</v>
      </c>
      <c r="AJ480" s="51" t="str">
        <f>IF(AI480&lt;&gt;"",VLOOKUP(AI480,LISTAS·PAPP!$X$4:$Y$80,2,0),"")</f>
        <v>NO APLICA</v>
      </c>
      <c r="AK480" s="58" t="s">
        <v>631</v>
      </c>
      <c r="AL480" s="60">
        <v>710601</v>
      </c>
      <c r="AM480" s="51" t="str">
        <f>IF(ISERROR(VLOOKUP(AL480,LISTAS·PAPP!$AD$4:$AE$334,2,0))," ",VLOOKUP(AL480,LISTAS·PAPP!$AD$4:$AE$334,2,0))</f>
        <v>Aporte Patronal</v>
      </c>
      <c r="AN480" s="63">
        <v>7456.36</v>
      </c>
      <c r="AO480" s="64">
        <v>621.36333333333334</v>
      </c>
      <c r="AP480" s="64">
        <v>621.36333333333334</v>
      </c>
      <c r="AQ480" s="64">
        <v>621.36333333333334</v>
      </c>
      <c r="AR480" s="64">
        <v>621.36333333333334</v>
      </c>
      <c r="AS480" s="64">
        <v>621.36333333333334</v>
      </c>
      <c r="AT480" s="64">
        <v>621.36333333333334</v>
      </c>
      <c r="AU480" s="64">
        <v>621.36333333333334</v>
      </c>
      <c r="AV480" s="64">
        <v>621.36333333333334</v>
      </c>
      <c r="AW480" s="64">
        <v>621.36333333333334</v>
      </c>
      <c r="AX480" s="64">
        <v>621.36333333333334</v>
      </c>
      <c r="AY480" s="64">
        <v>621.36333333333334</v>
      </c>
      <c r="AZ480" s="64">
        <v>621.36333333333334</v>
      </c>
      <c r="BA480" s="53">
        <f t="shared" si="22"/>
        <v>7456.3600000000015</v>
      </c>
      <c r="BB480" s="54" t="str">
        <f t="shared" si="23"/>
        <v>OK</v>
      </c>
      <c r="BC480" s="55" t="str">
        <f t="shared" si="24"/>
        <v xml:space="preserve">                </v>
      </c>
    </row>
    <row r="481" spans="1:55" ht="50.1" customHeight="1" x14ac:dyDescent="0.25">
      <c r="A481" s="58" t="s">
        <v>38</v>
      </c>
      <c r="B481" s="58" t="s">
        <v>42</v>
      </c>
      <c r="C481" s="58" t="s">
        <v>66</v>
      </c>
      <c r="D481" s="58" t="s">
        <v>173</v>
      </c>
      <c r="E481" s="51" t="str">
        <f>IF(C481&lt;&gt;"",VLOOKUP(MID(C481,18,5),LISTAS·PAPP!$E$4:$F$76,2,0),"")</f>
        <v>PICHINCHA</v>
      </c>
      <c r="F481" s="58" t="s">
        <v>386</v>
      </c>
      <c r="G481" s="51" t="str">
        <f>IF(F481&lt;&gt;"",VLOOKUP(F481,LISTAS·PAPP!$R$3:$T$221,3,0),"")</f>
        <v xml:space="preserve"> </v>
      </c>
      <c r="H481" s="58" t="s">
        <v>1078</v>
      </c>
      <c r="I481" s="66" t="s">
        <v>1079</v>
      </c>
      <c r="J481" s="66" t="s">
        <v>1082</v>
      </c>
      <c r="K481" s="67">
        <v>4</v>
      </c>
      <c r="L481" s="66" t="s">
        <v>1081</v>
      </c>
      <c r="M481" s="60">
        <v>4</v>
      </c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52" t="str">
        <f>IF(A481&lt;&gt;"",IF(D481="DIRECCIÓN_DE_TRANSFERENCIAS","280 0031",VLOOKUP(C481,LISTAS·PAPP!$C$3:$D$76,2,0)),"")</f>
        <v>280 9999</v>
      </c>
      <c r="Z481" s="61">
        <v>202</v>
      </c>
      <c r="AA481" s="62">
        <v>5036</v>
      </c>
      <c r="AB481" s="62">
        <v>5045</v>
      </c>
      <c r="AC481" s="65" t="str">
        <f>IF(D481&lt;&gt;"",VLOOKUP(D481,LISTAS·PAPP!$I$3:$M$16,2,0),"")</f>
        <v>59</v>
      </c>
      <c r="AD481" s="51" t="str">
        <f>IF(D481&lt;&gt;"",VLOOKUP(D481,LISTAS·PAPP!$I$3:$M$16,3,0),"")</f>
        <v>ATENCIÓN_INTEGRAL_A_PERSONAS_CON_DISCAPACIDAD</v>
      </c>
      <c r="AE481" s="52" t="str">
        <f>IF(D481&lt;&gt;"",VLOOKUP(D481,LISTAS·PAPP!$I$3:$M$16,4,0),"")</f>
        <v>001</v>
      </c>
      <c r="AF481" s="51" t="str">
        <f>IF(D481&lt;&gt;"",VLOOKUP(D481,LISTAS·PAPP!$I$3:$M$16,5,0),"")</f>
        <v>AMPLIACION_DE_CAPACIDADES_DE_LAS_PERSONAS_CON_DISCAPACIDAD_Y_SUS_FAMILIAS_PARA_LA_PROMOCION_Y_EXIGIBILIDAD_DE_DERECHOS</v>
      </c>
      <c r="AG481" s="52" t="str">
        <f>IF(AH481&lt;&gt;"",VLOOKUP(AH481,LISTAS·PAPP!$O$3:$P$74,2,0),"")</f>
        <v>003</v>
      </c>
      <c r="AH481" s="58" t="s">
        <v>874</v>
      </c>
      <c r="AI481" s="60" t="s">
        <v>471</v>
      </c>
      <c r="AJ481" s="51" t="str">
        <f>IF(AI481&lt;&gt;"",VLOOKUP(AI481,LISTAS·PAPP!$X$4:$Y$80,2,0),"")</f>
        <v>NO APLICA</v>
      </c>
      <c r="AK481" s="58" t="s">
        <v>631</v>
      </c>
      <c r="AL481" s="60">
        <v>710602</v>
      </c>
      <c r="AM481" s="51" t="str">
        <f>IF(ISERROR(VLOOKUP(AL481,LISTAS·PAPP!$AD$4:$AE$334,2,0))," ",VLOOKUP(AL481,LISTAS·PAPP!$AD$4:$AE$334,2,0))</f>
        <v>Fondo de Reserva</v>
      </c>
      <c r="AN481" s="63">
        <v>6439</v>
      </c>
      <c r="AO481" s="64">
        <v>536.58333333333337</v>
      </c>
      <c r="AP481" s="64">
        <v>536.58333333333337</v>
      </c>
      <c r="AQ481" s="64">
        <v>536.58333333333337</v>
      </c>
      <c r="AR481" s="64">
        <v>536.58333333333337</v>
      </c>
      <c r="AS481" s="64">
        <v>536.58333333333337</v>
      </c>
      <c r="AT481" s="64">
        <v>536.58333333333337</v>
      </c>
      <c r="AU481" s="64">
        <v>536.58333333333337</v>
      </c>
      <c r="AV481" s="64">
        <v>536.58333333333337</v>
      </c>
      <c r="AW481" s="64">
        <v>536.58333333333337</v>
      </c>
      <c r="AX481" s="64">
        <v>536.58333333333337</v>
      </c>
      <c r="AY481" s="64">
        <v>536.58333333333337</v>
      </c>
      <c r="AZ481" s="64">
        <v>536.58333333333337</v>
      </c>
      <c r="BA481" s="53">
        <f t="shared" si="22"/>
        <v>6438.9999999999991</v>
      </c>
      <c r="BB481" s="54" t="str">
        <f t="shared" si="23"/>
        <v>OK</v>
      </c>
      <c r="BC481" s="55" t="str">
        <f t="shared" si="24"/>
        <v xml:space="preserve">                </v>
      </c>
    </row>
    <row r="482" spans="1:55" ht="50.1" customHeight="1" x14ac:dyDescent="0.25">
      <c r="A482" s="58" t="s">
        <v>39</v>
      </c>
      <c r="B482" s="58" t="s">
        <v>44</v>
      </c>
      <c r="C482" s="58" t="s">
        <v>69</v>
      </c>
      <c r="D482" s="58" t="s">
        <v>173</v>
      </c>
      <c r="E482" s="51" t="str">
        <f>IF(C482&lt;&gt;"",VLOOKUP(MID(C482,18,5),LISTAS·PAPP!$E$4:$F$76,2,0),"")</f>
        <v>CARCHI</v>
      </c>
      <c r="F482" s="58" t="s">
        <v>238</v>
      </c>
      <c r="G482" s="51" t="str">
        <f>IF(F482&lt;&gt;"",VLOOKUP(F482,LISTAS·PAPP!$R$3:$T$221,3,0),"")</f>
        <v>NORTE</v>
      </c>
      <c r="H482" s="58" t="s">
        <v>1078</v>
      </c>
      <c r="I482" s="66" t="s">
        <v>1083</v>
      </c>
      <c r="J482" s="66" t="s">
        <v>1084</v>
      </c>
      <c r="K482" s="67">
        <v>480</v>
      </c>
      <c r="L482" s="66" t="s">
        <v>1085</v>
      </c>
      <c r="M482" s="60">
        <v>0</v>
      </c>
      <c r="N482" s="60"/>
      <c r="O482" s="60"/>
      <c r="P482" s="60">
        <v>480</v>
      </c>
      <c r="Q482" s="60"/>
      <c r="R482" s="60"/>
      <c r="S482" s="60">
        <v>480</v>
      </c>
      <c r="T482" s="60"/>
      <c r="U482" s="60"/>
      <c r="V482" s="60">
        <v>480</v>
      </c>
      <c r="W482" s="60"/>
      <c r="X482" s="60"/>
      <c r="Y482" s="52" t="str">
        <f>IF(A482&lt;&gt;"",IF(D482="DIRECCIÓN_DE_TRANSFERENCIAS","280 0031",VLOOKUP(C482,LISTAS·PAPP!$C$3:$D$76,2,0)),"")</f>
        <v>280 1110</v>
      </c>
      <c r="Z482" s="61">
        <v>202</v>
      </c>
      <c r="AA482" s="62">
        <v>5036</v>
      </c>
      <c r="AB482" s="62">
        <v>5045</v>
      </c>
      <c r="AC482" s="65" t="str">
        <f>IF(D482&lt;&gt;"",VLOOKUP(D482,LISTAS·PAPP!$I$3:$M$16,2,0),"")</f>
        <v>59</v>
      </c>
      <c r="AD482" s="51" t="str">
        <f>IF(D482&lt;&gt;"",VLOOKUP(D482,LISTAS·PAPP!$I$3:$M$16,3,0),"")</f>
        <v>ATENCIÓN_INTEGRAL_A_PERSONAS_CON_DISCAPACIDAD</v>
      </c>
      <c r="AE482" s="52" t="str">
        <f>IF(D482&lt;&gt;"",VLOOKUP(D482,LISTAS·PAPP!$I$3:$M$16,4,0),"")</f>
        <v>001</v>
      </c>
      <c r="AF482" s="51" t="str">
        <f>IF(D482&lt;&gt;"",VLOOKUP(D482,LISTAS·PAPP!$I$3:$M$16,5,0),"")</f>
        <v>AMPLIACION_DE_CAPACIDADES_DE_LAS_PERSONAS_CON_DISCAPACIDAD_Y_SUS_FAMILIAS_PARA_LA_PROMOCION_Y_EXIGIBILIDAD_DE_DERECHOS</v>
      </c>
      <c r="AG482" s="52" t="str">
        <f>IF(AH482&lt;&gt;"",VLOOKUP(AH482,LISTAS·PAPP!$O$3:$P$74,2,0),"")</f>
        <v>001</v>
      </c>
      <c r="AH482" s="58" t="s">
        <v>872</v>
      </c>
      <c r="AI482" s="60" t="s">
        <v>471</v>
      </c>
      <c r="AJ482" s="51" t="str">
        <f>IF(AI482&lt;&gt;"",VLOOKUP(AI482,LISTAS·PAPP!$X$4:$Y$80,2,0),"")</f>
        <v>NO APLICA</v>
      </c>
      <c r="AK482" s="58" t="s">
        <v>635</v>
      </c>
      <c r="AL482" s="60">
        <v>780104</v>
      </c>
      <c r="AM482" s="51" t="str">
        <f>IF(ISERROR(VLOOKUP(AL482,LISTAS·PAPP!$AD$4:$AE$334,2,0))," ",VLOOKUP(AL482,LISTAS·PAPP!$AD$4:$AE$334,2,0))</f>
        <v>A Gobiernos Autónomos Descentralizados</v>
      </c>
      <c r="AN482" s="63">
        <v>187227.38999999998</v>
      </c>
      <c r="AO482" s="64"/>
      <c r="AP482" s="64"/>
      <c r="AQ482" s="64"/>
      <c r="AR482" s="64">
        <v>74890.955999999991</v>
      </c>
      <c r="AS482" s="64"/>
      <c r="AT482" s="64"/>
      <c r="AU482" s="64">
        <v>56168.216999999997</v>
      </c>
      <c r="AV482" s="64"/>
      <c r="AW482" s="64"/>
      <c r="AX482" s="64">
        <v>56168.216999999997</v>
      </c>
      <c r="AY482" s="64"/>
      <c r="AZ482" s="64"/>
      <c r="BA482" s="53">
        <f t="shared" si="22"/>
        <v>187227.38999999998</v>
      </c>
      <c r="BB482" s="54" t="str">
        <f t="shared" si="23"/>
        <v>OK</v>
      </c>
      <c r="BC482" s="55" t="str">
        <f t="shared" si="24"/>
        <v xml:space="preserve">                </v>
      </c>
    </row>
    <row r="483" spans="1:55" ht="50.1" customHeight="1" x14ac:dyDescent="0.25">
      <c r="A483" s="58" t="s">
        <v>39</v>
      </c>
      <c r="B483" s="58" t="s">
        <v>44</v>
      </c>
      <c r="C483" s="58" t="s">
        <v>70</v>
      </c>
      <c r="D483" s="58" t="s">
        <v>173</v>
      </c>
      <c r="E483" s="51" t="str">
        <f>IF(C483&lt;&gt;"",VLOOKUP(MID(C483,18,5),LISTAS·PAPP!$E$4:$F$76,2,0),"")</f>
        <v>ESMERALDAS</v>
      </c>
      <c r="F483" s="58" t="s">
        <v>185</v>
      </c>
      <c r="G483" s="51" t="str">
        <f>IF(F483&lt;&gt;"",VLOOKUP(F483,LISTAS·PAPP!$R$3:$T$221,3,0),"")</f>
        <v xml:space="preserve"> </v>
      </c>
      <c r="H483" s="58" t="s">
        <v>1078</v>
      </c>
      <c r="I483" s="66" t="s">
        <v>1083</v>
      </c>
      <c r="J483" s="66" t="s">
        <v>1084</v>
      </c>
      <c r="K483" s="67">
        <v>60</v>
      </c>
      <c r="L483" s="66" t="s">
        <v>1085</v>
      </c>
      <c r="M483" s="60">
        <v>0</v>
      </c>
      <c r="N483" s="60"/>
      <c r="O483" s="60"/>
      <c r="P483" s="60">
        <v>60</v>
      </c>
      <c r="Q483" s="60"/>
      <c r="R483" s="60"/>
      <c r="S483" s="60">
        <v>60</v>
      </c>
      <c r="T483" s="60"/>
      <c r="U483" s="60"/>
      <c r="V483" s="60">
        <v>60</v>
      </c>
      <c r="W483" s="60"/>
      <c r="X483" s="60"/>
      <c r="Y483" s="52" t="str">
        <f>IF(A483&lt;&gt;"",IF(D483="DIRECCIÓN_DE_TRANSFERENCIAS","280 0031",VLOOKUP(C483,LISTAS·PAPP!$C$3:$D$76,2,0)),"")</f>
        <v>280 1210</v>
      </c>
      <c r="Z483" s="61">
        <v>202</v>
      </c>
      <c r="AA483" s="62">
        <v>5036</v>
      </c>
      <c r="AB483" s="62">
        <v>5045</v>
      </c>
      <c r="AC483" s="65" t="str">
        <f>IF(D483&lt;&gt;"",VLOOKUP(D483,LISTAS·PAPP!$I$3:$M$16,2,0),"")</f>
        <v>59</v>
      </c>
      <c r="AD483" s="51" t="str">
        <f>IF(D483&lt;&gt;"",VLOOKUP(D483,LISTAS·PAPP!$I$3:$M$16,3,0),"")</f>
        <v>ATENCIÓN_INTEGRAL_A_PERSONAS_CON_DISCAPACIDAD</v>
      </c>
      <c r="AE483" s="52" t="str">
        <f>IF(D483&lt;&gt;"",VLOOKUP(D483,LISTAS·PAPP!$I$3:$M$16,4,0),"")</f>
        <v>001</v>
      </c>
      <c r="AF483" s="51" t="str">
        <f>IF(D483&lt;&gt;"",VLOOKUP(D483,LISTAS·PAPP!$I$3:$M$16,5,0),"")</f>
        <v>AMPLIACION_DE_CAPACIDADES_DE_LAS_PERSONAS_CON_DISCAPACIDAD_Y_SUS_FAMILIAS_PARA_LA_PROMOCION_Y_EXIGIBILIDAD_DE_DERECHOS</v>
      </c>
      <c r="AG483" s="52" t="str">
        <f>IF(AH483&lt;&gt;"",VLOOKUP(AH483,LISTAS·PAPP!$O$3:$P$74,2,0),"")</f>
        <v>001</v>
      </c>
      <c r="AH483" s="58" t="s">
        <v>872</v>
      </c>
      <c r="AI483" s="60" t="s">
        <v>471</v>
      </c>
      <c r="AJ483" s="51" t="str">
        <f>IF(AI483&lt;&gt;"",VLOOKUP(AI483,LISTAS·PAPP!$X$4:$Y$80,2,0),"")</f>
        <v>NO APLICA</v>
      </c>
      <c r="AK483" s="58" t="s">
        <v>635</v>
      </c>
      <c r="AL483" s="60">
        <v>780104</v>
      </c>
      <c r="AM483" s="51" t="str">
        <f>IF(ISERROR(VLOOKUP(AL483,LISTAS·PAPP!$AD$4:$AE$334,2,0))," ",VLOOKUP(AL483,LISTAS·PAPP!$AD$4:$AE$334,2,0))</f>
        <v>A Gobiernos Autónomos Descentralizados</v>
      </c>
      <c r="AN483" s="63">
        <v>23890.799999999999</v>
      </c>
      <c r="AO483" s="64"/>
      <c r="AP483" s="64"/>
      <c r="AQ483" s="64"/>
      <c r="AR483" s="64">
        <v>9556.32</v>
      </c>
      <c r="AS483" s="64"/>
      <c r="AT483" s="64"/>
      <c r="AU483" s="64">
        <v>7167.24</v>
      </c>
      <c r="AV483" s="64"/>
      <c r="AW483" s="64"/>
      <c r="AX483" s="64">
        <v>7167.24</v>
      </c>
      <c r="AY483" s="64"/>
      <c r="AZ483" s="64"/>
      <c r="BA483" s="53">
        <f t="shared" si="22"/>
        <v>23890.799999999996</v>
      </c>
      <c r="BB483" s="54" t="str">
        <f t="shared" si="23"/>
        <v>OK</v>
      </c>
      <c r="BC483" s="55" t="str">
        <f t="shared" si="24"/>
        <v xml:space="preserve">                </v>
      </c>
    </row>
    <row r="484" spans="1:55" ht="50.1" customHeight="1" x14ac:dyDescent="0.25">
      <c r="A484" s="58" t="s">
        <v>39</v>
      </c>
      <c r="B484" s="58" t="s">
        <v>44</v>
      </c>
      <c r="C484" s="58" t="s">
        <v>71</v>
      </c>
      <c r="D484" s="58" t="s">
        <v>173</v>
      </c>
      <c r="E484" s="51" t="str">
        <f>IF(C484&lt;&gt;"",VLOOKUP(MID(C484,18,5),LISTAS·PAPP!$E$4:$F$76,2,0),"")</f>
        <v>SUCUMBIOS</v>
      </c>
      <c r="F484" s="58" t="s">
        <v>403</v>
      </c>
      <c r="G484" s="51" t="str">
        <f>IF(F484&lt;&gt;"",VLOOKUP(F484,LISTAS·PAPP!$R$3:$T$221,3,0),"")</f>
        <v>NORTE</v>
      </c>
      <c r="H484" s="58" t="s">
        <v>1078</v>
      </c>
      <c r="I484" s="66" t="s">
        <v>1083</v>
      </c>
      <c r="J484" s="66" t="s">
        <v>1084</v>
      </c>
      <c r="K484" s="67">
        <v>480</v>
      </c>
      <c r="L484" s="66" t="s">
        <v>1085</v>
      </c>
      <c r="M484" s="60">
        <v>0</v>
      </c>
      <c r="N484" s="60"/>
      <c r="O484" s="60"/>
      <c r="P484" s="60">
        <v>480</v>
      </c>
      <c r="Q484" s="60"/>
      <c r="R484" s="60"/>
      <c r="S484" s="60">
        <v>480</v>
      </c>
      <c r="T484" s="60"/>
      <c r="U484" s="60"/>
      <c r="V484" s="60">
        <v>480</v>
      </c>
      <c r="W484" s="60"/>
      <c r="X484" s="60"/>
      <c r="Y484" s="52" t="str">
        <f>IF(A484&lt;&gt;"",IF(D484="DIRECCIÓN_DE_TRANSFERENCIAS","280 0031",VLOOKUP(C484,LISTAS·PAPP!$C$3:$D$76,2,0)),"")</f>
        <v>280 1520</v>
      </c>
      <c r="Z484" s="61">
        <v>202</v>
      </c>
      <c r="AA484" s="62">
        <v>5036</v>
      </c>
      <c r="AB484" s="62">
        <v>5045</v>
      </c>
      <c r="AC484" s="65" t="str">
        <f>IF(D484&lt;&gt;"",VLOOKUP(D484,LISTAS·PAPP!$I$3:$M$16,2,0),"")</f>
        <v>59</v>
      </c>
      <c r="AD484" s="51" t="str">
        <f>IF(D484&lt;&gt;"",VLOOKUP(D484,LISTAS·PAPP!$I$3:$M$16,3,0),"")</f>
        <v>ATENCIÓN_INTEGRAL_A_PERSONAS_CON_DISCAPACIDAD</v>
      </c>
      <c r="AE484" s="52" t="str">
        <f>IF(D484&lt;&gt;"",VLOOKUP(D484,LISTAS·PAPP!$I$3:$M$16,4,0),"")</f>
        <v>001</v>
      </c>
      <c r="AF484" s="51" t="str">
        <f>IF(D484&lt;&gt;"",VLOOKUP(D484,LISTAS·PAPP!$I$3:$M$16,5,0),"")</f>
        <v>AMPLIACION_DE_CAPACIDADES_DE_LAS_PERSONAS_CON_DISCAPACIDAD_Y_SUS_FAMILIAS_PARA_LA_PROMOCION_Y_EXIGIBILIDAD_DE_DERECHOS</v>
      </c>
      <c r="AG484" s="52" t="str">
        <f>IF(AH484&lt;&gt;"",VLOOKUP(AH484,LISTAS·PAPP!$O$3:$P$74,2,0),"")</f>
        <v>001</v>
      </c>
      <c r="AH484" s="58" t="s">
        <v>872</v>
      </c>
      <c r="AI484" s="60" t="s">
        <v>471</v>
      </c>
      <c r="AJ484" s="51" t="str">
        <f>IF(AI484&lt;&gt;"",VLOOKUP(AI484,LISTAS·PAPP!$X$4:$Y$80,2,0),"")</f>
        <v>NO APLICA</v>
      </c>
      <c r="AK484" s="58" t="s">
        <v>635</v>
      </c>
      <c r="AL484" s="60">
        <v>780104</v>
      </c>
      <c r="AM484" s="51" t="str">
        <f>IF(ISERROR(VLOOKUP(AL484,LISTAS·PAPP!$AD$4:$AE$334,2,0))," ",VLOOKUP(AL484,LISTAS·PAPP!$AD$4:$AE$334,2,0))</f>
        <v>A Gobiernos Autónomos Descentralizados</v>
      </c>
      <c r="AN484" s="63">
        <v>163254.1</v>
      </c>
      <c r="AO484" s="64"/>
      <c r="AP484" s="64"/>
      <c r="AQ484" s="64"/>
      <c r="AR484" s="64">
        <v>65301.640000000007</v>
      </c>
      <c r="AS484" s="64"/>
      <c r="AT484" s="64"/>
      <c r="AU484" s="64">
        <v>48976.23</v>
      </c>
      <c r="AV484" s="64"/>
      <c r="AW484" s="64"/>
      <c r="AX484" s="64">
        <v>48976.23</v>
      </c>
      <c r="AY484" s="64"/>
      <c r="AZ484" s="64"/>
      <c r="BA484" s="53">
        <f t="shared" si="22"/>
        <v>163254.1</v>
      </c>
      <c r="BB484" s="54" t="str">
        <f t="shared" si="23"/>
        <v>OK</v>
      </c>
      <c r="BC484" s="55" t="str">
        <f t="shared" si="24"/>
        <v xml:space="preserve">                </v>
      </c>
    </row>
    <row r="485" spans="1:55" ht="50.1" customHeight="1" x14ac:dyDescent="0.25">
      <c r="A485" s="58" t="s">
        <v>39</v>
      </c>
      <c r="B485" s="58" t="s">
        <v>44</v>
      </c>
      <c r="C485" s="58" t="s">
        <v>72</v>
      </c>
      <c r="D485" s="58" t="s">
        <v>173</v>
      </c>
      <c r="E485" s="51" t="str">
        <f>IF(C485&lt;&gt;"",VLOOKUP(MID(C485,18,5),LISTAS·PAPP!$E$4:$F$76,2,0),"")</f>
        <v>ESMERALDAS</v>
      </c>
      <c r="F485" s="58" t="s">
        <v>280</v>
      </c>
      <c r="G485" s="51" t="str">
        <f>IF(F485&lt;&gt;"",VLOOKUP(F485,LISTAS·PAPP!$R$3:$T$221,3,0),"")</f>
        <v>NORTE</v>
      </c>
      <c r="H485" s="58" t="s">
        <v>1078</v>
      </c>
      <c r="I485" s="66" t="s">
        <v>1083</v>
      </c>
      <c r="J485" s="66" t="s">
        <v>1084</v>
      </c>
      <c r="K485" s="67">
        <v>330</v>
      </c>
      <c r="L485" s="66" t="s">
        <v>1085</v>
      </c>
      <c r="M485" s="60">
        <v>0</v>
      </c>
      <c r="N485" s="60"/>
      <c r="O485" s="60"/>
      <c r="P485" s="60">
        <v>330</v>
      </c>
      <c r="Q485" s="60"/>
      <c r="R485" s="60"/>
      <c r="S485" s="60">
        <v>330</v>
      </c>
      <c r="T485" s="60"/>
      <c r="U485" s="60"/>
      <c r="V485" s="60">
        <v>330</v>
      </c>
      <c r="W485" s="60"/>
      <c r="X485" s="60"/>
      <c r="Y485" s="52" t="str">
        <f>IF(A485&lt;&gt;"",IF(D485="DIRECCIÓN_DE_TRANSFERENCIAS","280 0031",VLOOKUP(C485,LISTAS·PAPP!$C$3:$D$76,2,0)),"")</f>
        <v>280 1330</v>
      </c>
      <c r="Z485" s="61">
        <v>202</v>
      </c>
      <c r="AA485" s="62">
        <v>5036</v>
      </c>
      <c r="AB485" s="62">
        <v>5045</v>
      </c>
      <c r="AC485" s="65" t="str">
        <f>IF(D485&lt;&gt;"",VLOOKUP(D485,LISTAS·PAPP!$I$3:$M$16,2,0),"")</f>
        <v>59</v>
      </c>
      <c r="AD485" s="51" t="str">
        <f>IF(D485&lt;&gt;"",VLOOKUP(D485,LISTAS·PAPP!$I$3:$M$16,3,0),"")</f>
        <v>ATENCIÓN_INTEGRAL_A_PERSONAS_CON_DISCAPACIDAD</v>
      </c>
      <c r="AE485" s="52" t="str">
        <f>IF(D485&lt;&gt;"",VLOOKUP(D485,LISTAS·PAPP!$I$3:$M$16,4,0),"")</f>
        <v>001</v>
      </c>
      <c r="AF485" s="51" t="str">
        <f>IF(D485&lt;&gt;"",VLOOKUP(D485,LISTAS·PAPP!$I$3:$M$16,5,0),"")</f>
        <v>AMPLIACION_DE_CAPACIDADES_DE_LAS_PERSONAS_CON_DISCAPACIDAD_Y_SUS_FAMILIAS_PARA_LA_PROMOCION_Y_EXIGIBILIDAD_DE_DERECHOS</v>
      </c>
      <c r="AG485" s="52" t="str">
        <f>IF(AH485&lt;&gt;"",VLOOKUP(AH485,LISTAS·PAPP!$O$3:$P$74,2,0),"")</f>
        <v>001</v>
      </c>
      <c r="AH485" s="58" t="s">
        <v>872</v>
      </c>
      <c r="AI485" s="60" t="s">
        <v>471</v>
      </c>
      <c r="AJ485" s="51" t="str">
        <f>IF(AI485&lt;&gt;"",VLOOKUP(AI485,LISTAS·PAPP!$X$4:$Y$80,2,0),"")</f>
        <v>NO APLICA</v>
      </c>
      <c r="AK485" s="58" t="s">
        <v>635</v>
      </c>
      <c r="AL485" s="60">
        <v>780104</v>
      </c>
      <c r="AM485" s="51" t="str">
        <f>IF(ISERROR(VLOOKUP(AL485,LISTAS·PAPP!$AD$4:$AE$334,2,0))," ",VLOOKUP(AL485,LISTAS·PAPP!$AD$4:$AE$334,2,0))</f>
        <v>A Gobiernos Autónomos Descentralizados</v>
      </c>
      <c r="AN485" s="63">
        <v>131399.4</v>
      </c>
      <c r="AO485" s="64"/>
      <c r="AP485" s="64"/>
      <c r="AQ485" s="64"/>
      <c r="AR485" s="64">
        <v>52559.76</v>
      </c>
      <c r="AS485" s="64"/>
      <c r="AT485" s="64"/>
      <c r="AU485" s="64">
        <v>39419.82</v>
      </c>
      <c r="AV485" s="64"/>
      <c r="AW485" s="64"/>
      <c r="AX485" s="64">
        <v>39419.82</v>
      </c>
      <c r="AY485" s="64"/>
      <c r="AZ485" s="64"/>
      <c r="BA485" s="53">
        <f t="shared" si="22"/>
        <v>131399.4</v>
      </c>
      <c r="BB485" s="54" t="str">
        <f t="shared" si="23"/>
        <v>OK</v>
      </c>
      <c r="BC485" s="55" t="str">
        <f t="shared" si="24"/>
        <v xml:space="preserve">                </v>
      </c>
    </row>
    <row r="486" spans="1:55" ht="50.1" customHeight="1" x14ac:dyDescent="0.25">
      <c r="A486" s="58" t="s">
        <v>39</v>
      </c>
      <c r="B486" s="58" t="s">
        <v>44</v>
      </c>
      <c r="C486" s="58" t="s">
        <v>73</v>
      </c>
      <c r="D486" s="58" t="s">
        <v>173</v>
      </c>
      <c r="E486" s="51" t="str">
        <f>IF(C486&lt;&gt;"",VLOOKUP(MID(C486,18,5),LISTAS·PAPP!$E$4:$F$76,2,0),"")</f>
        <v>IMBABURA</v>
      </c>
      <c r="F486" s="58" t="s">
        <v>313</v>
      </c>
      <c r="G486" s="51" t="str">
        <f>IF(F486&lt;&gt;"",VLOOKUP(F486,LISTAS·PAPP!$R$3:$T$221,3,0),"")</f>
        <v xml:space="preserve"> </v>
      </c>
      <c r="H486" s="58" t="s">
        <v>1078</v>
      </c>
      <c r="I486" s="66" t="s">
        <v>1083</v>
      </c>
      <c r="J486" s="66" t="s">
        <v>1084</v>
      </c>
      <c r="K486" s="67">
        <v>660</v>
      </c>
      <c r="L486" s="66" t="s">
        <v>1085</v>
      </c>
      <c r="M486" s="60">
        <v>0</v>
      </c>
      <c r="N486" s="60"/>
      <c r="O486" s="60"/>
      <c r="P486" s="60">
        <v>660</v>
      </c>
      <c r="Q486" s="60"/>
      <c r="R486" s="60"/>
      <c r="S486" s="60">
        <v>660</v>
      </c>
      <c r="T486" s="60"/>
      <c r="U486" s="60"/>
      <c r="V486" s="60">
        <v>660</v>
      </c>
      <c r="W486" s="60"/>
      <c r="X486" s="60"/>
      <c r="Y486" s="52" t="str">
        <f>IF(A486&lt;&gt;"",IF(D486="DIRECCIÓN_DE_TRANSFERENCIAS","280 0031",VLOOKUP(C486,LISTAS·PAPP!$C$3:$D$76,2,0)),"")</f>
        <v>280 1410</v>
      </c>
      <c r="Z486" s="61">
        <v>202</v>
      </c>
      <c r="AA486" s="62">
        <v>5036</v>
      </c>
      <c r="AB486" s="62">
        <v>5045</v>
      </c>
      <c r="AC486" s="65" t="str">
        <f>IF(D486&lt;&gt;"",VLOOKUP(D486,LISTAS·PAPP!$I$3:$M$16,2,0),"")</f>
        <v>59</v>
      </c>
      <c r="AD486" s="51" t="str">
        <f>IF(D486&lt;&gt;"",VLOOKUP(D486,LISTAS·PAPP!$I$3:$M$16,3,0),"")</f>
        <v>ATENCIÓN_INTEGRAL_A_PERSONAS_CON_DISCAPACIDAD</v>
      </c>
      <c r="AE486" s="52" t="str">
        <f>IF(D486&lt;&gt;"",VLOOKUP(D486,LISTAS·PAPP!$I$3:$M$16,4,0),"")</f>
        <v>001</v>
      </c>
      <c r="AF486" s="51" t="str">
        <f>IF(D486&lt;&gt;"",VLOOKUP(D486,LISTAS·PAPP!$I$3:$M$16,5,0),"")</f>
        <v>AMPLIACION_DE_CAPACIDADES_DE_LAS_PERSONAS_CON_DISCAPACIDAD_Y_SUS_FAMILIAS_PARA_LA_PROMOCION_Y_EXIGIBILIDAD_DE_DERECHOS</v>
      </c>
      <c r="AG486" s="52" t="str">
        <f>IF(AH486&lt;&gt;"",VLOOKUP(AH486,LISTAS·PAPP!$O$3:$P$74,2,0),"")</f>
        <v>001</v>
      </c>
      <c r="AH486" s="58" t="s">
        <v>872</v>
      </c>
      <c r="AI486" s="60" t="s">
        <v>471</v>
      </c>
      <c r="AJ486" s="51" t="str">
        <f>IF(AI486&lt;&gt;"",VLOOKUP(AI486,LISTAS·PAPP!$X$4:$Y$80,2,0),"")</f>
        <v>NO APLICA</v>
      </c>
      <c r="AK486" s="58" t="s">
        <v>635</v>
      </c>
      <c r="AL486" s="60">
        <v>780104</v>
      </c>
      <c r="AM486" s="51" t="str">
        <f>IF(ISERROR(VLOOKUP(AL486,LISTAS·PAPP!$AD$4:$AE$334,2,0))," ",VLOOKUP(AL486,LISTAS·PAPP!$AD$4:$AE$334,2,0))</f>
        <v>A Gobiernos Autónomos Descentralizados</v>
      </c>
      <c r="AN486" s="63">
        <v>262798.8</v>
      </c>
      <c r="AO486" s="64"/>
      <c r="AP486" s="64"/>
      <c r="AQ486" s="64"/>
      <c r="AR486" s="64">
        <v>105119.52</v>
      </c>
      <c r="AS486" s="64"/>
      <c r="AT486" s="64"/>
      <c r="AU486" s="64">
        <v>78839.64</v>
      </c>
      <c r="AV486" s="64"/>
      <c r="AW486" s="64"/>
      <c r="AX486" s="64">
        <v>78839.64</v>
      </c>
      <c r="AY486" s="64"/>
      <c r="AZ486" s="64"/>
      <c r="BA486" s="53">
        <f t="shared" si="22"/>
        <v>262798.8</v>
      </c>
      <c r="BB486" s="54" t="str">
        <f t="shared" si="23"/>
        <v>OK</v>
      </c>
      <c r="BC486" s="55" t="str">
        <f t="shared" si="24"/>
        <v xml:space="preserve">                </v>
      </c>
    </row>
    <row r="487" spans="1:55" ht="50.1" customHeight="1" x14ac:dyDescent="0.25">
      <c r="A487" s="58" t="s">
        <v>39</v>
      </c>
      <c r="B487" s="58" t="s">
        <v>45</v>
      </c>
      <c r="C487" s="58" t="s">
        <v>82</v>
      </c>
      <c r="D487" s="58" t="s">
        <v>173</v>
      </c>
      <c r="E487" s="51" t="str">
        <f>IF(C487&lt;&gt;"",VLOOKUP(MID(C487,18,5),LISTAS·PAPP!$E$4:$F$76,2,0),"")</f>
        <v>ORELLANA</v>
      </c>
      <c r="F487" s="58" t="s">
        <v>379</v>
      </c>
      <c r="G487" s="51" t="str">
        <f>IF(F487&lt;&gt;"",VLOOKUP(F487,LISTAS·PAPP!$R$3:$T$221,3,0),"")</f>
        <v xml:space="preserve"> </v>
      </c>
      <c r="H487" s="58" t="s">
        <v>1078</v>
      </c>
      <c r="I487" s="66" t="s">
        <v>1083</v>
      </c>
      <c r="J487" s="66" t="s">
        <v>1084</v>
      </c>
      <c r="K487" s="67">
        <v>660</v>
      </c>
      <c r="L487" s="66" t="s">
        <v>1085</v>
      </c>
      <c r="M487" s="60">
        <v>0</v>
      </c>
      <c r="N487" s="60"/>
      <c r="O487" s="60"/>
      <c r="P487" s="60">
        <v>660</v>
      </c>
      <c r="Q487" s="60"/>
      <c r="R487" s="60"/>
      <c r="S487" s="60">
        <v>660</v>
      </c>
      <c r="T487" s="60"/>
      <c r="U487" s="60"/>
      <c r="V487" s="60">
        <v>660</v>
      </c>
      <c r="W487" s="60"/>
      <c r="X487" s="60"/>
      <c r="Y487" s="52" t="str">
        <f>IF(A487&lt;&gt;"",IF(D487="DIRECCIÓN_DE_TRANSFERENCIAS","280 0031",VLOOKUP(C487,LISTAS·PAPP!$C$3:$D$76,2,0)),"")</f>
        <v>280 2320</v>
      </c>
      <c r="Z487" s="61">
        <v>202</v>
      </c>
      <c r="AA487" s="62">
        <v>5036</v>
      </c>
      <c r="AB487" s="62">
        <v>5045</v>
      </c>
      <c r="AC487" s="65" t="str">
        <f>IF(D487&lt;&gt;"",VLOOKUP(D487,LISTAS·PAPP!$I$3:$M$16,2,0),"")</f>
        <v>59</v>
      </c>
      <c r="AD487" s="51" t="str">
        <f>IF(D487&lt;&gt;"",VLOOKUP(D487,LISTAS·PAPP!$I$3:$M$16,3,0),"")</f>
        <v>ATENCIÓN_INTEGRAL_A_PERSONAS_CON_DISCAPACIDAD</v>
      </c>
      <c r="AE487" s="52" t="str">
        <f>IF(D487&lt;&gt;"",VLOOKUP(D487,LISTAS·PAPP!$I$3:$M$16,4,0),"")</f>
        <v>001</v>
      </c>
      <c r="AF487" s="51" t="str">
        <f>IF(D487&lt;&gt;"",VLOOKUP(D487,LISTAS·PAPP!$I$3:$M$16,5,0),"")</f>
        <v>AMPLIACION_DE_CAPACIDADES_DE_LAS_PERSONAS_CON_DISCAPACIDAD_Y_SUS_FAMILIAS_PARA_LA_PROMOCION_Y_EXIGIBILIDAD_DE_DERECHOS</v>
      </c>
      <c r="AG487" s="52" t="str">
        <f>IF(AH487&lt;&gt;"",VLOOKUP(AH487,LISTAS·PAPP!$O$3:$P$74,2,0),"")</f>
        <v>001</v>
      </c>
      <c r="AH487" s="58" t="s">
        <v>872</v>
      </c>
      <c r="AI487" s="60" t="s">
        <v>471</v>
      </c>
      <c r="AJ487" s="51" t="str">
        <f>IF(AI487&lt;&gt;"",VLOOKUP(AI487,LISTAS·PAPP!$X$4:$Y$80,2,0),"")</f>
        <v>NO APLICA</v>
      </c>
      <c r="AK487" s="58" t="s">
        <v>635</v>
      </c>
      <c r="AL487" s="60">
        <v>780104</v>
      </c>
      <c r="AM487" s="51" t="str">
        <f>IF(ISERROR(VLOOKUP(AL487,LISTAS·PAPP!$AD$4:$AE$334,2,0))," ",VLOOKUP(AL487,LISTAS·PAPP!$AD$4:$AE$334,2,0))</f>
        <v>A Gobiernos Autónomos Descentralizados</v>
      </c>
      <c r="AN487" s="63">
        <v>250460.37999999998</v>
      </c>
      <c r="AO487" s="64"/>
      <c r="AP487" s="64"/>
      <c r="AQ487" s="64"/>
      <c r="AR487" s="64">
        <v>100184.152</v>
      </c>
      <c r="AS487" s="64"/>
      <c r="AT487" s="64"/>
      <c r="AU487" s="64">
        <v>75138.113999999987</v>
      </c>
      <c r="AV487" s="64"/>
      <c r="AW487" s="64"/>
      <c r="AX487" s="64">
        <v>75138.113999999987</v>
      </c>
      <c r="AY487" s="64"/>
      <c r="AZ487" s="64"/>
      <c r="BA487" s="53">
        <f t="shared" si="22"/>
        <v>250460.38</v>
      </c>
      <c r="BB487" s="54" t="str">
        <f t="shared" si="23"/>
        <v>OK</v>
      </c>
      <c r="BC487" s="55" t="str">
        <f t="shared" si="24"/>
        <v xml:space="preserve">                </v>
      </c>
    </row>
    <row r="488" spans="1:55" ht="50.1" customHeight="1" x14ac:dyDescent="0.25">
      <c r="A488" s="58" t="s">
        <v>39</v>
      </c>
      <c r="B488" s="58" t="s">
        <v>45</v>
      </c>
      <c r="C488" s="58" t="s">
        <v>84</v>
      </c>
      <c r="D488" s="58" t="s">
        <v>173</v>
      </c>
      <c r="E488" s="51" t="str">
        <f>IF(C488&lt;&gt;"",VLOOKUP(MID(C488,18,5),LISTAS·PAPP!$E$4:$F$76,2,0),"")</f>
        <v>NAPO</v>
      </c>
      <c r="F488" s="58" t="s">
        <v>374</v>
      </c>
      <c r="G488" s="51" t="str">
        <f>IF(F488&lt;&gt;"",VLOOKUP(F488,LISTAS·PAPP!$R$3:$T$221,3,0),"")</f>
        <v xml:space="preserve"> </v>
      </c>
      <c r="H488" s="58" t="s">
        <v>1078</v>
      </c>
      <c r="I488" s="66" t="s">
        <v>1083</v>
      </c>
      <c r="J488" s="66" t="s">
        <v>1084</v>
      </c>
      <c r="K488" s="67">
        <v>450</v>
      </c>
      <c r="L488" s="66" t="s">
        <v>1085</v>
      </c>
      <c r="M488" s="60">
        <v>0</v>
      </c>
      <c r="N488" s="60"/>
      <c r="O488" s="60"/>
      <c r="P488" s="60">
        <v>450</v>
      </c>
      <c r="Q488" s="60"/>
      <c r="R488" s="60"/>
      <c r="S488" s="60">
        <v>450</v>
      </c>
      <c r="T488" s="60"/>
      <c r="U488" s="60"/>
      <c r="V488" s="60">
        <v>450</v>
      </c>
      <c r="W488" s="60"/>
      <c r="X488" s="60"/>
      <c r="Y488" s="52" t="str">
        <f>IF(A488&lt;&gt;"",IF(D488="DIRECCIÓN_DE_TRANSFERENCIAS","280 0031",VLOOKUP(C488,LISTAS·PAPP!$C$3:$D$76,2,0)),"")</f>
        <v>280 2110</v>
      </c>
      <c r="Z488" s="61">
        <v>202</v>
      </c>
      <c r="AA488" s="62">
        <v>5036</v>
      </c>
      <c r="AB488" s="62">
        <v>5045</v>
      </c>
      <c r="AC488" s="65" t="str">
        <f>IF(D488&lt;&gt;"",VLOOKUP(D488,LISTAS·PAPP!$I$3:$M$16,2,0),"")</f>
        <v>59</v>
      </c>
      <c r="AD488" s="51" t="str">
        <f>IF(D488&lt;&gt;"",VLOOKUP(D488,LISTAS·PAPP!$I$3:$M$16,3,0),"")</f>
        <v>ATENCIÓN_INTEGRAL_A_PERSONAS_CON_DISCAPACIDAD</v>
      </c>
      <c r="AE488" s="52" t="str">
        <f>IF(D488&lt;&gt;"",VLOOKUP(D488,LISTAS·PAPP!$I$3:$M$16,4,0),"")</f>
        <v>001</v>
      </c>
      <c r="AF488" s="51" t="str">
        <f>IF(D488&lt;&gt;"",VLOOKUP(D488,LISTAS·PAPP!$I$3:$M$16,5,0),"")</f>
        <v>AMPLIACION_DE_CAPACIDADES_DE_LAS_PERSONAS_CON_DISCAPACIDAD_Y_SUS_FAMILIAS_PARA_LA_PROMOCION_Y_EXIGIBILIDAD_DE_DERECHOS</v>
      </c>
      <c r="AG488" s="52" t="str">
        <f>IF(AH488&lt;&gt;"",VLOOKUP(AH488,LISTAS·PAPP!$O$3:$P$74,2,0),"")</f>
        <v>001</v>
      </c>
      <c r="AH488" s="58" t="s">
        <v>872</v>
      </c>
      <c r="AI488" s="60" t="s">
        <v>471</v>
      </c>
      <c r="AJ488" s="51" t="str">
        <f>IF(AI488&lt;&gt;"",VLOOKUP(AI488,LISTAS·PAPP!$X$4:$Y$80,2,0),"")</f>
        <v>NO APLICA</v>
      </c>
      <c r="AK488" s="58" t="s">
        <v>635</v>
      </c>
      <c r="AL488" s="60">
        <v>780104</v>
      </c>
      <c r="AM488" s="51" t="str">
        <f>IF(ISERROR(VLOOKUP(AL488,LISTAS·PAPP!$AD$4:$AE$334,2,0))," ",VLOOKUP(AL488,LISTAS·PAPP!$AD$4:$AE$334,2,0))</f>
        <v>A Gobiernos Autónomos Descentralizados</v>
      </c>
      <c r="AN488" s="63">
        <v>179181</v>
      </c>
      <c r="AO488" s="64"/>
      <c r="AP488" s="64"/>
      <c r="AQ488" s="64"/>
      <c r="AR488" s="64">
        <v>71672.400000000009</v>
      </c>
      <c r="AS488" s="64"/>
      <c r="AT488" s="64"/>
      <c r="AU488" s="64">
        <v>53754.299999999996</v>
      </c>
      <c r="AV488" s="64"/>
      <c r="AW488" s="64"/>
      <c r="AX488" s="64">
        <v>53754.299999999996</v>
      </c>
      <c r="AY488" s="64"/>
      <c r="AZ488" s="64"/>
      <c r="BA488" s="53">
        <f t="shared" si="22"/>
        <v>179181</v>
      </c>
      <c r="BB488" s="54" t="str">
        <f t="shared" si="23"/>
        <v>OK</v>
      </c>
      <c r="BC488" s="55" t="str">
        <f t="shared" si="24"/>
        <v xml:space="preserve">                </v>
      </c>
    </row>
    <row r="489" spans="1:55" ht="50.1" customHeight="1" x14ac:dyDescent="0.25">
      <c r="A489" s="58" t="s">
        <v>39</v>
      </c>
      <c r="B489" s="58" t="s">
        <v>45</v>
      </c>
      <c r="C489" s="58" t="s">
        <v>86</v>
      </c>
      <c r="D489" s="58" t="s">
        <v>173</v>
      </c>
      <c r="E489" s="51" t="str">
        <f>IF(C489&lt;&gt;"",VLOOKUP(MID(C489,18,5),LISTAS·PAPP!$E$4:$F$76,2,0),"")</f>
        <v>PICHINCHA</v>
      </c>
      <c r="F489" s="58" t="s">
        <v>390</v>
      </c>
      <c r="G489" s="51" t="str">
        <f>IF(F489&lt;&gt;"",VLOOKUP(F489,LISTAS·PAPP!$R$3:$T$221,3,0),"")</f>
        <v xml:space="preserve"> </v>
      </c>
      <c r="H489" s="58" t="s">
        <v>1078</v>
      </c>
      <c r="I489" s="66" t="s">
        <v>1083</v>
      </c>
      <c r="J489" s="66" t="s">
        <v>1084</v>
      </c>
      <c r="K489" s="67">
        <v>900</v>
      </c>
      <c r="L489" s="66" t="s">
        <v>1085</v>
      </c>
      <c r="M489" s="60">
        <v>0</v>
      </c>
      <c r="N489" s="60"/>
      <c r="O489" s="60"/>
      <c r="P489" s="60">
        <v>900</v>
      </c>
      <c r="Q489" s="60"/>
      <c r="R489" s="60"/>
      <c r="S489" s="60">
        <v>900</v>
      </c>
      <c r="T489" s="60"/>
      <c r="U489" s="60"/>
      <c r="V489" s="60">
        <v>900</v>
      </c>
      <c r="W489" s="60"/>
      <c r="X489" s="60"/>
      <c r="Y489" s="52" t="str">
        <f>IF(A489&lt;&gt;"",IF(D489="DIRECCIÓN_DE_TRANSFERENCIAS","280 0031",VLOOKUP(C489,LISTAS·PAPP!$C$3:$D$76,2,0)),"")</f>
        <v>280 2230</v>
      </c>
      <c r="Z489" s="61">
        <v>202</v>
      </c>
      <c r="AA489" s="62">
        <v>5036</v>
      </c>
      <c r="AB489" s="62">
        <v>5045</v>
      </c>
      <c r="AC489" s="65" t="str">
        <f>IF(D489&lt;&gt;"",VLOOKUP(D489,LISTAS·PAPP!$I$3:$M$16,2,0),"")</f>
        <v>59</v>
      </c>
      <c r="AD489" s="51" t="str">
        <f>IF(D489&lt;&gt;"",VLOOKUP(D489,LISTAS·PAPP!$I$3:$M$16,3,0),"")</f>
        <v>ATENCIÓN_INTEGRAL_A_PERSONAS_CON_DISCAPACIDAD</v>
      </c>
      <c r="AE489" s="52" t="str">
        <f>IF(D489&lt;&gt;"",VLOOKUP(D489,LISTAS·PAPP!$I$3:$M$16,4,0),"")</f>
        <v>001</v>
      </c>
      <c r="AF489" s="51" t="str">
        <f>IF(D489&lt;&gt;"",VLOOKUP(D489,LISTAS·PAPP!$I$3:$M$16,5,0),"")</f>
        <v>AMPLIACION_DE_CAPACIDADES_DE_LAS_PERSONAS_CON_DISCAPACIDAD_Y_SUS_FAMILIAS_PARA_LA_PROMOCION_Y_EXIGIBILIDAD_DE_DERECHOS</v>
      </c>
      <c r="AG489" s="52" t="str">
        <f>IF(AH489&lt;&gt;"",VLOOKUP(AH489,LISTAS·PAPP!$O$3:$P$74,2,0),"")</f>
        <v>001</v>
      </c>
      <c r="AH489" s="58" t="s">
        <v>872</v>
      </c>
      <c r="AI489" s="60" t="s">
        <v>471</v>
      </c>
      <c r="AJ489" s="51" t="str">
        <f>IF(AI489&lt;&gt;"",VLOOKUP(AI489,LISTAS·PAPP!$X$4:$Y$80,2,0),"")</f>
        <v>NO APLICA</v>
      </c>
      <c r="AK489" s="58" t="s">
        <v>635</v>
      </c>
      <c r="AL489" s="60">
        <v>780104</v>
      </c>
      <c r="AM489" s="51" t="str">
        <f>IF(ISERROR(VLOOKUP(AL489,LISTAS·PAPP!$AD$4:$AE$334,2,0))," ",VLOOKUP(AL489,LISTAS·PAPP!$AD$4:$AE$334,2,0))</f>
        <v>A Gobiernos Autónomos Descentralizados</v>
      </c>
      <c r="AN489" s="63">
        <v>358362</v>
      </c>
      <c r="AO489" s="64"/>
      <c r="AP489" s="64"/>
      <c r="AQ489" s="64"/>
      <c r="AR489" s="64">
        <v>143344.80000000002</v>
      </c>
      <c r="AS489" s="64"/>
      <c r="AT489" s="64"/>
      <c r="AU489" s="64">
        <v>107508.59999999999</v>
      </c>
      <c r="AV489" s="64"/>
      <c r="AW489" s="64"/>
      <c r="AX489" s="64">
        <v>107508.59999999999</v>
      </c>
      <c r="AY489" s="64"/>
      <c r="AZ489" s="64"/>
      <c r="BA489" s="53">
        <f t="shared" si="22"/>
        <v>358362</v>
      </c>
      <c r="BB489" s="54" t="str">
        <f t="shared" si="23"/>
        <v>OK</v>
      </c>
      <c r="BC489" s="55" t="str">
        <f t="shared" si="24"/>
        <v xml:space="preserve">                </v>
      </c>
    </row>
    <row r="490" spans="1:55" ht="50.1" customHeight="1" x14ac:dyDescent="0.25">
      <c r="A490" s="58" t="s">
        <v>39</v>
      </c>
      <c r="B490" s="58" t="s">
        <v>46</v>
      </c>
      <c r="C490" s="58" t="s">
        <v>90</v>
      </c>
      <c r="D490" s="58" t="s">
        <v>173</v>
      </c>
      <c r="E490" s="51" t="str">
        <f>IF(C490&lt;&gt;"",VLOOKUP(MID(C490,18,5),LISTAS·PAPP!$E$4:$F$76,2,0),"")</f>
        <v>COTOPAXI</v>
      </c>
      <c r="F490" s="58" t="s">
        <v>254</v>
      </c>
      <c r="G490" s="51" t="str">
        <f>IF(F490&lt;&gt;"",VLOOKUP(F490,LISTAS·PAPP!$R$3:$T$221,3,0),"")</f>
        <v xml:space="preserve"> </v>
      </c>
      <c r="H490" s="58" t="s">
        <v>1078</v>
      </c>
      <c r="I490" s="66" t="s">
        <v>1083</v>
      </c>
      <c r="J490" s="66" t="s">
        <v>1084</v>
      </c>
      <c r="K490" s="67">
        <v>780</v>
      </c>
      <c r="L490" s="66" t="s">
        <v>1085</v>
      </c>
      <c r="M490" s="60">
        <v>0</v>
      </c>
      <c r="N490" s="60"/>
      <c r="O490" s="60"/>
      <c r="P490" s="60">
        <v>780</v>
      </c>
      <c r="Q490" s="60"/>
      <c r="R490" s="60"/>
      <c r="S490" s="60">
        <v>780</v>
      </c>
      <c r="T490" s="60"/>
      <c r="U490" s="60"/>
      <c r="V490" s="60">
        <v>780</v>
      </c>
      <c r="W490" s="60"/>
      <c r="X490" s="60"/>
      <c r="Y490" s="52" t="str">
        <f>IF(A490&lt;&gt;"",IF(D490="DIRECCIÓN_DE_TRANSFERENCIAS","280 0031",VLOOKUP(C490,LISTAS·PAPP!$C$3:$D$76,2,0)),"")</f>
        <v>280 3110</v>
      </c>
      <c r="Z490" s="61">
        <v>202</v>
      </c>
      <c r="AA490" s="62">
        <v>5036</v>
      </c>
      <c r="AB490" s="62">
        <v>5045</v>
      </c>
      <c r="AC490" s="65" t="str">
        <f>IF(D490&lt;&gt;"",VLOOKUP(D490,LISTAS·PAPP!$I$3:$M$16,2,0),"")</f>
        <v>59</v>
      </c>
      <c r="AD490" s="51" t="str">
        <f>IF(D490&lt;&gt;"",VLOOKUP(D490,LISTAS·PAPP!$I$3:$M$16,3,0),"")</f>
        <v>ATENCIÓN_INTEGRAL_A_PERSONAS_CON_DISCAPACIDAD</v>
      </c>
      <c r="AE490" s="52" t="str">
        <f>IF(D490&lt;&gt;"",VLOOKUP(D490,LISTAS·PAPP!$I$3:$M$16,4,0),"")</f>
        <v>001</v>
      </c>
      <c r="AF490" s="51" t="str">
        <f>IF(D490&lt;&gt;"",VLOOKUP(D490,LISTAS·PAPP!$I$3:$M$16,5,0),"")</f>
        <v>AMPLIACION_DE_CAPACIDADES_DE_LAS_PERSONAS_CON_DISCAPACIDAD_Y_SUS_FAMILIAS_PARA_LA_PROMOCION_Y_EXIGIBILIDAD_DE_DERECHOS</v>
      </c>
      <c r="AG490" s="52" t="str">
        <f>IF(AH490&lt;&gt;"",VLOOKUP(AH490,LISTAS·PAPP!$O$3:$P$74,2,0),"")</f>
        <v>001</v>
      </c>
      <c r="AH490" s="58" t="s">
        <v>872</v>
      </c>
      <c r="AI490" s="60" t="s">
        <v>471</v>
      </c>
      <c r="AJ490" s="51" t="str">
        <f>IF(AI490&lt;&gt;"",VLOOKUP(AI490,LISTAS·PAPP!$X$4:$Y$80,2,0),"")</f>
        <v>NO APLICA</v>
      </c>
      <c r="AK490" s="58" t="s">
        <v>635</v>
      </c>
      <c r="AL490" s="60">
        <v>780104</v>
      </c>
      <c r="AM490" s="51" t="str">
        <f>IF(ISERROR(VLOOKUP(AL490,LISTAS·PAPP!$AD$4:$AE$334,2,0))," ",VLOOKUP(AL490,LISTAS·PAPP!$AD$4:$AE$334,2,0))</f>
        <v>A Gobiernos Autónomos Descentralizados</v>
      </c>
      <c r="AN490" s="63">
        <v>290671.42000000004</v>
      </c>
      <c r="AO490" s="64"/>
      <c r="AP490" s="64"/>
      <c r="AQ490" s="64"/>
      <c r="AR490" s="64">
        <v>116268.56800000003</v>
      </c>
      <c r="AS490" s="64"/>
      <c r="AT490" s="64"/>
      <c r="AU490" s="64">
        <v>87201.426000000007</v>
      </c>
      <c r="AV490" s="64"/>
      <c r="AW490" s="64"/>
      <c r="AX490" s="64">
        <v>87201.426000000007</v>
      </c>
      <c r="AY490" s="64"/>
      <c r="AZ490" s="64"/>
      <c r="BA490" s="53">
        <f t="shared" si="22"/>
        <v>290671.42000000004</v>
      </c>
      <c r="BB490" s="54" t="str">
        <f t="shared" si="23"/>
        <v>OK</v>
      </c>
      <c r="BC490" s="55" t="str">
        <f t="shared" si="24"/>
        <v xml:space="preserve">                </v>
      </c>
    </row>
    <row r="491" spans="1:55" ht="50.1" customHeight="1" x14ac:dyDescent="0.25">
      <c r="A491" s="58" t="s">
        <v>39</v>
      </c>
      <c r="B491" s="58" t="s">
        <v>46</v>
      </c>
      <c r="C491" s="58" t="s">
        <v>92</v>
      </c>
      <c r="D491" s="58" t="s">
        <v>173</v>
      </c>
      <c r="E491" s="51" t="str">
        <f>IF(C491&lt;&gt;"",VLOOKUP(MID(C491,18,5),LISTAS·PAPP!$E$4:$F$76,2,0),"")</f>
        <v>CHIMBORAZO</v>
      </c>
      <c r="F491" s="58" t="s">
        <v>244</v>
      </c>
      <c r="G491" s="51" t="str">
        <f>IF(F491&lt;&gt;"",VLOOKUP(F491,LISTAS·PAPP!$R$3:$T$221,3,0),"")</f>
        <v xml:space="preserve"> </v>
      </c>
      <c r="H491" s="58" t="s">
        <v>1078</v>
      </c>
      <c r="I491" s="66" t="s">
        <v>1083</v>
      </c>
      <c r="J491" s="66" t="s">
        <v>1084</v>
      </c>
      <c r="K491" s="67">
        <v>660</v>
      </c>
      <c r="L491" s="66" t="s">
        <v>1085</v>
      </c>
      <c r="M491" s="60">
        <v>0</v>
      </c>
      <c r="N491" s="60"/>
      <c r="O491" s="60"/>
      <c r="P491" s="60">
        <v>660</v>
      </c>
      <c r="Q491" s="60"/>
      <c r="R491" s="60"/>
      <c r="S491" s="60">
        <v>660</v>
      </c>
      <c r="T491" s="60"/>
      <c r="U491" s="60"/>
      <c r="V491" s="60">
        <v>660</v>
      </c>
      <c r="W491" s="60"/>
      <c r="X491" s="60"/>
      <c r="Y491" s="52" t="str">
        <f>IF(A491&lt;&gt;"",IF(D491="DIRECCIÓN_DE_TRANSFERENCIAS","280 0031",VLOOKUP(C491,LISTAS·PAPP!$C$3:$D$76,2,0)),"")</f>
        <v>280 3310</v>
      </c>
      <c r="Z491" s="61">
        <v>202</v>
      </c>
      <c r="AA491" s="62">
        <v>5036</v>
      </c>
      <c r="AB491" s="62">
        <v>5045</v>
      </c>
      <c r="AC491" s="65" t="str">
        <f>IF(D491&lt;&gt;"",VLOOKUP(D491,LISTAS·PAPP!$I$3:$M$16,2,0),"")</f>
        <v>59</v>
      </c>
      <c r="AD491" s="51" t="str">
        <f>IF(D491&lt;&gt;"",VLOOKUP(D491,LISTAS·PAPP!$I$3:$M$16,3,0),"")</f>
        <v>ATENCIÓN_INTEGRAL_A_PERSONAS_CON_DISCAPACIDAD</v>
      </c>
      <c r="AE491" s="52" t="str">
        <f>IF(D491&lt;&gt;"",VLOOKUP(D491,LISTAS·PAPP!$I$3:$M$16,4,0),"")</f>
        <v>001</v>
      </c>
      <c r="AF491" s="51" t="str">
        <f>IF(D491&lt;&gt;"",VLOOKUP(D491,LISTAS·PAPP!$I$3:$M$16,5,0),"")</f>
        <v>AMPLIACION_DE_CAPACIDADES_DE_LAS_PERSONAS_CON_DISCAPACIDAD_Y_SUS_FAMILIAS_PARA_LA_PROMOCION_Y_EXIGIBILIDAD_DE_DERECHOS</v>
      </c>
      <c r="AG491" s="52" t="str">
        <f>IF(AH491&lt;&gt;"",VLOOKUP(AH491,LISTAS·PAPP!$O$3:$P$74,2,0),"")</f>
        <v>001</v>
      </c>
      <c r="AH491" s="58" t="s">
        <v>872</v>
      </c>
      <c r="AI491" s="60" t="s">
        <v>471</v>
      </c>
      <c r="AJ491" s="51" t="str">
        <f>IF(AI491&lt;&gt;"",VLOOKUP(AI491,LISTAS·PAPP!$X$4:$Y$80,2,0),"")</f>
        <v>NO APLICA</v>
      </c>
      <c r="AK491" s="58" t="s">
        <v>635</v>
      </c>
      <c r="AL491" s="60">
        <v>780104</v>
      </c>
      <c r="AM491" s="51" t="str">
        <f>IF(ISERROR(VLOOKUP(AL491,LISTAS·PAPP!$AD$4:$AE$334,2,0))," ",VLOOKUP(AL491,LISTAS·PAPP!$AD$4:$AE$334,2,0))</f>
        <v>A Gobiernos Autónomos Descentralizados</v>
      </c>
      <c r="AN491" s="63">
        <v>244345.16999999998</v>
      </c>
      <c r="AO491" s="64"/>
      <c r="AP491" s="64"/>
      <c r="AQ491" s="64"/>
      <c r="AR491" s="64">
        <v>97738.067999999999</v>
      </c>
      <c r="AS491" s="64"/>
      <c r="AT491" s="64"/>
      <c r="AU491" s="64">
        <v>73303.550999999992</v>
      </c>
      <c r="AV491" s="64"/>
      <c r="AW491" s="64"/>
      <c r="AX491" s="64">
        <v>73303.550999999992</v>
      </c>
      <c r="AY491" s="64"/>
      <c r="AZ491" s="64"/>
      <c r="BA491" s="53">
        <f t="shared" si="22"/>
        <v>244345.16999999998</v>
      </c>
      <c r="BB491" s="54" t="str">
        <f t="shared" si="23"/>
        <v>OK</v>
      </c>
      <c r="BC491" s="55" t="str">
        <f t="shared" si="24"/>
        <v xml:space="preserve">                </v>
      </c>
    </row>
    <row r="492" spans="1:55" ht="50.1" customHeight="1" x14ac:dyDescent="0.25">
      <c r="A492" s="58" t="s">
        <v>39</v>
      </c>
      <c r="B492" s="58" t="s">
        <v>46</v>
      </c>
      <c r="C492" s="58" t="s">
        <v>94</v>
      </c>
      <c r="D492" s="58" t="s">
        <v>173</v>
      </c>
      <c r="E492" s="51" t="str">
        <f>IF(C492&lt;&gt;"",VLOOKUP(MID(C492,18,5),LISTAS·PAPP!$E$4:$F$76,2,0),"")</f>
        <v>PASTAZA</v>
      </c>
      <c r="F492" s="58" t="s">
        <v>193</v>
      </c>
      <c r="G492" s="51" t="str">
        <f>IF(F492&lt;&gt;"",VLOOKUP(F492,LISTAS·PAPP!$R$3:$T$221,3,0),"")</f>
        <v xml:space="preserve"> </v>
      </c>
      <c r="H492" s="58" t="s">
        <v>1078</v>
      </c>
      <c r="I492" s="66" t="s">
        <v>1083</v>
      </c>
      <c r="J492" s="66" t="s">
        <v>1084</v>
      </c>
      <c r="K492" s="67">
        <v>60</v>
      </c>
      <c r="L492" s="66" t="s">
        <v>1085</v>
      </c>
      <c r="M492" s="60">
        <v>0</v>
      </c>
      <c r="N492" s="60"/>
      <c r="O492" s="60"/>
      <c r="P492" s="60">
        <v>60</v>
      </c>
      <c r="Q492" s="60"/>
      <c r="R492" s="60"/>
      <c r="S492" s="60">
        <v>60</v>
      </c>
      <c r="T492" s="60"/>
      <c r="U492" s="60"/>
      <c r="V492" s="60">
        <v>60</v>
      </c>
      <c r="W492" s="60"/>
      <c r="X492" s="60"/>
      <c r="Y492" s="52" t="str">
        <f>IF(A492&lt;&gt;"",IF(D492="DIRECCIÓN_DE_TRANSFERENCIAS","280 0031",VLOOKUP(C492,LISTAS·PAPP!$C$3:$D$76,2,0)),"")</f>
        <v>280 3410</v>
      </c>
      <c r="Z492" s="61">
        <v>202</v>
      </c>
      <c r="AA492" s="62">
        <v>5036</v>
      </c>
      <c r="AB492" s="62">
        <v>5045</v>
      </c>
      <c r="AC492" s="65" t="str">
        <f>IF(D492&lt;&gt;"",VLOOKUP(D492,LISTAS·PAPP!$I$3:$M$16,2,0),"")</f>
        <v>59</v>
      </c>
      <c r="AD492" s="51" t="str">
        <f>IF(D492&lt;&gt;"",VLOOKUP(D492,LISTAS·PAPP!$I$3:$M$16,3,0),"")</f>
        <v>ATENCIÓN_INTEGRAL_A_PERSONAS_CON_DISCAPACIDAD</v>
      </c>
      <c r="AE492" s="52" t="str">
        <f>IF(D492&lt;&gt;"",VLOOKUP(D492,LISTAS·PAPP!$I$3:$M$16,4,0),"")</f>
        <v>001</v>
      </c>
      <c r="AF492" s="51" t="str">
        <f>IF(D492&lt;&gt;"",VLOOKUP(D492,LISTAS·PAPP!$I$3:$M$16,5,0),"")</f>
        <v>AMPLIACION_DE_CAPACIDADES_DE_LAS_PERSONAS_CON_DISCAPACIDAD_Y_SUS_FAMILIAS_PARA_LA_PROMOCION_Y_EXIGIBILIDAD_DE_DERECHOS</v>
      </c>
      <c r="AG492" s="52" t="str">
        <f>IF(AH492&lt;&gt;"",VLOOKUP(AH492,LISTAS·PAPP!$O$3:$P$74,2,0),"")</f>
        <v>001</v>
      </c>
      <c r="AH492" s="58" t="s">
        <v>872</v>
      </c>
      <c r="AI492" s="60" t="s">
        <v>471</v>
      </c>
      <c r="AJ492" s="51" t="str">
        <f>IF(AI492&lt;&gt;"",VLOOKUP(AI492,LISTAS·PAPP!$X$4:$Y$80,2,0),"")</f>
        <v>NO APLICA</v>
      </c>
      <c r="AK492" s="58" t="s">
        <v>635</v>
      </c>
      <c r="AL492" s="60">
        <v>780104</v>
      </c>
      <c r="AM492" s="51" t="str">
        <f>IF(ISERROR(VLOOKUP(AL492,LISTAS·PAPP!$AD$4:$AE$334,2,0))," ",VLOOKUP(AL492,LISTAS·PAPP!$AD$4:$AE$334,2,0))</f>
        <v>A Gobiernos Autónomos Descentralizados</v>
      </c>
      <c r="AN492" s="63">
        <v>23890.34</v>
      </c>
      <c r="AO492" s="64"/>
      <c r="AP492" s="64"/>
      <c r="AQ492" s="64"/>
      <c r="AR492" s="64">
        <v>9556.1360000000004</v>
      </c>
      <c r="AS492" s="64"/>
      <c r="AT492" s="64"/>
      <c r="AU492" s="64">
        <v>7167.1019999999999</v>
      </c>
      <c r="AV492" s="64"/>
      <c r="AW492" s="64"/>
      <c r="AX492" s="64">
        <v>7167.1019999999999</v>
      </c>
      <c r="AY492" s="64"/>
      <c r="AZ492" s="64"/>
      <c r="BA492" s="53">
        <f t="shared" si="22"/>
        <v>23890.34</v>
      </c>
      <c r="BB492" s="54" t="str">
        <f t="shared" si="23"/>
        <v>OK</v>
      </c>
      <c r="BC492" s="55" t="str">
        <f t="shared" si="24"/>
        <v xml:space="preserve">                </v>
      </c>
    </row>
    <row r="493" spans="1:55" ht="50.1" customHeight="1" x14ac:dyDescent="0.25">
      <c r="A493" s="58" t="s">
        <v>39</v>
      </c>
      <c r="B493" s="58" t="s">
        <v>46</v>
      </c>
      <c r="C493" s="58" t="s">
        <v>96</v>
      </c>
      <c r="D493" s="58" t="s">
        <v>173</v>
      </c>
      <c r="E493" s="51" t="str">
        <f>IF(C493&lt;&gt;"",VLOOKUP(MID(C493,18,5),LISTAS·PAPP!$E$4:$F$76,2,0),"")</f>
        <v>TUNGURAHUA</v>
      </c>
      <c r="F493" s="58" t="s">
        <v>406</v>
      </c>
      <c r="G493" s="51" t="str">
        <f>IF(F493&lt;&gt;"",VLOOKUP(F493,LISTAS·PAPP!$R$3:$T$221,3,0),"")</f>
        <v xml:space="preserve"> </v>
      </c>
      <c r="H493" s="58" t="s">
        <v>1078</v>
      </c>
      <c r="I493" s="66" t="s">
        <v>1083</v>
      </c>
      <c r="J493" s="66" t="s">
        <v>1084</v>
      </c>
      <c r="K493" s="67">
        <v>510</v>
      </c>
      <c r="L493" s="66" t="s">
        <v>1085</v>
      </c>
      <c r="M493" s="60">
        <v>0</v>
      </c>
      <c r="N493" s="60"/>
      <c r="O493" s="60"/>
      <c r="P493" s="60">
        <v>510</v>
      </c>
      <c r="Q493" s="60"/>
      <c r="R493" s="60"/>
      <c r="S493" s="60">
        <v>510</v>
      </c>
      <c r="T493" s="60"/>
      <c r="U493" s="60"/>
      <c r="V493" s="60">
        <v>510</v>
      </c>
      <c r="W493" s="60"/>
      <c r="X493" s="60"/>
      <c r="Y493" s="52" t="str">
        <f>IF(A493&lt;&gt;"",IF(D493="DIRECCIÓN_DE_TRANSFERENCIAS","280 0031",VLOOKUP(C493,LISTAS·PAPP!$C$3:$D$76,2,0)),"")</f>
        <v>280 3510</v>
      </c>
      <c r="Z493" s="61">
        <v>202</v>
      </c>
      <c r="AA493" s="62">
        <v>5036</v>
      </c>
      <c r="AB493" s="62">
        <v>5045</v>
      </c>
      <c r="AC493" s="65" t="str">
        <f>IF(D493&lt;&gt;"",VLOOKUP(D493,LISTAS·PAPP!$I$3:$M$16,2,0),"")</f>
        <v>59</v>
      </c>
      <c r="AD493" s="51" t="str">
        <f>IF(D493&lt;&gt;"",VLOOKUP(D493,LISTAS·PAPP!$I$3:$M$16,3,0),"")</f>
        <v>ATENCIÓN_INTEGRAL_A_PERSONAS_CON_DISCAPACIDAD</v>
      </c>
      <c r="AE493" s="52" t="str">
        <f>IF(D493&lt;&gt;"",VLOOKUP(D493,LISTAS·PAPP!$I$3:$M$16,4,0),"")</f>
        <v>001</v>
      </c>
      <c r="AF493" s="51" t="str">
        <f>IF(D493&lt;&gt;"",VLOOKUP(D493,LISTAS·PAPP!$I$3:$M$16,5,0),"")</f>
        <v>AMPLIACION_DE_CAPACIDADES_DE_LAS_PERSONAS_CON_DISCAPACIDAD_Y_SUS_FAMILIAS_PARA_LA_PROMOCION_Y_EXIGIBILIDAD_DE_DERECHOS</v>
      </c>
      <c r="AG493" s="52" t="str">
        <f>IF(AH493&lt;&gt;"",VLOOKUP(AH493,LISTAS·PAPP!$O$3:$P$74,2,0),"")</f>
        <v>001</v>
      </c>
      <c r="AH493" s="58" t="s">
        <v>872</v>
      </c>
      <c r="AI493" s="60" t="s">
        <v>471</v>
      </c>
      <c r="AJ493" s="51" t="str">
        <f>IF(AI493&lt;&gt;"",VLOOKUP(AI493,LISTAS·PAPP!$X$4:$Y$80,2,0),"")</f>
        <v>NO APLICA</v>
      </c>
      <c r="AK493" s="58" t="s">
        <v>635</v>
      </c>
      <c r="AL493" s="60">
        <v>780104</v>
      </c>
      <c r="AM493" s="51" t="str">
        <f>IF(ISERROR(VLOOKUP(AL493,LISTAS·PAPP!$AD$4:$AE$334,2,0))," ",VLOOKUP(AL493,LISTAS·PAPP!$AD$4:$AE$334,2,0))</f>
        <v>A Gobiernos Autónomos Descentralizados</v>
      </c>
      <c r="AN493" s="63">
        <v>189764.87</v>
      </c>
      <c r="AO493" s="64"/>
      <c r="AP493" s="64"/>
      <c r="AQ493" s="64"/>
      <c r="AR493" s="64">
        <v>75905.948000000004</v>
      </c>
      <c r="AS493" s="64"/>
      <c r="AT493" s="64"/>
      <c r="AU493" s="64">
        <v>56929.460999999996</v>
      </c>
      <c r="AV493" s="64"/>
      <c r="AW493" s="64"/>
      <c r="AX493" s="64">
        <v>56929.460999999996</v>
      </c>
      <c r="AY493" s="64"/>
      <c r="AZ493" s="64"/>
      <c r="BA493" s="53">
        <f t="shared" si="22"/>
        <v>189764.87</v>
      </c>
      <c r="BB493" s="54" t="str">
        <f t="shared" si="23"/>
        <v>OK</v>
      </c>
      <c r="BC493" s="55" t="str">
        <f t="shared" si="24"/>
        <v xml:space="preserve">                </v>
      </c>
    </row>
    <row r="494" spans="1:55" ht="50.1" customHeight="1" x14ac:dyDescent="0.25">
      <c r="A494" s="58" t="s">
        <v>39</v>
      </c>
      <c r="B494" s="58" t="s">
        <v>47</v>
      </c>
      <c r="C494" s="58" t="s">
        <v>100</v>
      </c>
      <c r="D494" s="58" t="s">
        <v>173</v>
      </c>
      <c r="E494" s="51" t="str">
        <f>IF(C494&lt;&gt;"",VLOOKUP(MID(C494,18,5),LISTAS·PAPP!$E$4:$F$76,2,0),"")</f>
        <v>MANABÍ</v>
      </c>
      <c r="F494" s="58" t="s">
        <v>342</v>
      </c>
      <c r="G494" s="51" t="str">
        <f>IF(F494&lt;&gt;"",VLOOKUP(F494,LISTAS·PAPP!$R$3:$T$221,3,0),"")</f>
        <v xml:space="preserve"> </v>
      </c>
      <c r="H494" s="58" t="s">
        <v>1078</v>
      </c>
      <c r="I494" s="66" t="s">
        <v>1083</v>
      </c>
      <c r="J494" s="66" t="s">
        <v>1084</v>
      </c>
      <c r="K494" s="67">
        <v>1320</v>
      </c>
      <c r="L494" s="66" t="s">
        <v>1085</v>
      </c>
      <c r="M494" s="60">
        <v>0</v>
      </c>
      <c r="N494" s="60"/>
      <c r="O494" s="60"/>
      <c r="P494" s="60">
        <v>1320</v>
      </c>
      <c r="Q494" s="60"/>
      <c r="R494" s="60"/>
      <c r="S494" s="60">
        <v>1320</v>
      </c>
      <c r="T494" s="60"/>
      <c r="U494" s="60"/>
      <c r="V494" s="60">
        <v>1320</v>
      </c>
      <c r="W494" s="60"/>
      <c r="X494" s="60"/>
      <c r="Y494" s="52" t="str">
        <f>IF(A494&lt;&gt;"",IF(D494="DIRECCIÓN_DE_TRANSFERENCIAS","280 0031",VLOOKUP(C494,LISTAS·PAPP!$C$3:$D$76,2,0)),"")</f>
        <v>280 4110</v>
      </c>
      <c r="Z494" s="61">
        <v>202</v>
      </c>
      <c r="AA494" s="62">
        <v>5036</v>
      </c>
      <c r="AB494" s="62">
        <v>5045</v>
      </c>
      <c r="AC494" s="65" t="str">
        <f>IF(D494&lt;&gt;"",VLOOKUP(D494,LISTAS·PAPP!$I$3:$M$16,2,0),"")</f>
        <v>59</v>
      </c>
      <c r="AD494" s="51" t="str">
        <f>IF(D494&lt;&gt;"",VLOOKUP(D494,LISTAS·PAPP!$I$3:$M$16,3,0),"")</f>
        <v>ATENCIÓN_INTEGRAL_A_PERSONAS_CON_DISCAPACIDAD</v>
      </c>
      <c r="AE494" s="52" t="str">
        <f>IF(D494&lt;&gt;"",VLOOKUP(D494,LISTAS·PAPP!$I$3:$M$16,4,0),"")</f>
        <v>001</v>
      </c>
      <c r="AF494" s="51" t="str">
        <f>IF(D494&lt;&gt;"",VLOOKUP(D494,LISTAS·PAPP!$I$3:$M$16,5,0),"")</f>
        <v>AMPLIACION_DE_CAPACIDADES_DE_LAS_PERSONAS_CON_DISCAPACIDAD_Y_SUS_FAMILIAS_PARA_LA_PROMOCION_Y_EXIGIBILIDAD_DE_DERECHOS</v>
      </c>
      <c r="AG494" s="52" t="str">
        <f>IF(AH494&lt;&gt;"",VLOOKUP(AH494,LISTAS·PAPP!$O$3:$P$74,2,0),"")</f>
        <v>001</v>
      </c>
      <c r="AH494" s="58" t="s">
        <v>872</v>
      </c>
      <c r="AI494" s="60" t="s">
        <v>471</v>
      </c>
      <c r="AJ494" s="51" t="str">
        <f>IF(AI494&lt;&gt;"",VLOOKUP(AI494,LISTAS·PAPP!$X$4:$Y$80,2,0),"")</f>
        <v>NO APLICA</v>
      </c>
      <c r="AK494" s="58" t="s">
        <v>635</v>
      </c>
      <c r="AL494" s="60">
        <v>780104</v>
      </c>
      <c r="AM494" s="51" t="str">
        <f>IF(ISERROR(VLOOKUP(AL494,LISTAS·PAPP!$AD$4:$AE$334,2,0))," ",VLOOKUP(AL494,LISTAS·PAPP!$AD$4:$AE$334,2,0))</f>
        <v>A Gobiernos Autónomos Descentralizados</v>
      </c>
      <c r="AN494" s="63">
        <v>517810.5</v>
      </c>
      <c r="AO494" s="64"/>
      <c r="AP494" s="64"/>
      <c r="AQ494" s="64"/>
      <c r="AR494" s="64">
        <v>207124.2</v>
      </c>
      <c r="AS494" s="64"/>
      <c r="AT494" s="64"/>
      <c r="AU494" s="64">
        <v>155343.15</v>
      </c>
      <c r="AV494" s="64"/>
      <c r="AW494" s="64"/>
      <c r="AX494" s="64">
        <v>155343.15</v>
      </c>
      <c r="AY494" s="64"/>
      <c r="AZ494" s="64"/>
      <c r="BA494" s="53">
        <f t="shared" si="22"/>
        <v>517810.5</v>
      </c>
      <c r="BB494" s="54" t="str">
        <f t="shared" si="23"/>
        <v>OK</v>
      </c>
      <c r="BC494" s="55" t="str">
        <f t="shared" si="24"/>
        <v xml:space="preserve">                </v>
      </c>
    </row>
    <row r="495" spans="1:55" ht="50.1" customHeight="1" x14ac:dyDescent="0.25">
      <c r="A495" s="58" t="s">
        <v>39</v>
      </c>
      <c r="B495" s="58" t="s">
        <v>47</v>
      </c>
      <c r="C495" s="58" t="s">
        <v>102</v>
      </c>
      <c r="D495" s="58" t="s">
        <v>173</v>
      </c>
      <c r="E495" s="51" t="str">
        <f>IF(C495&lt;&gt;"",VLOOKUP(MID(C495,18,5),LISTAS·PAPP!$E$4:$F$76,2,0),"")</f>
        <v>MANABÍ</v>
      </c>
      <c r="F495" s="58" t="s">
        <v>348</v>
      </c>
      <c r="G495" s="51" t="str">
        <f>IF(F495&lt;&gt;"",VLOOKUP(F495,LISTAS·PAPP!$R$3:$T$221,3,0),"")</f>
        <v xml:space="preserve"> </v>
      </c>
      <c r="H495" s="58" t="s">
        <v>1078</v>
      </c>
      <c r="I495" s="66" t="s">
        <v>1083</v>
      </c>
      <c r="J495" s="66" t="s">
        <v>1084</v>
      </c>
      <c r="K495" s="67">
        <v>450</v>
      </c>
      <c r="L495" s="66" t="s">
        <v>1085</v>
      </c>
      <c r="M495" s="60">
        <v>0</v>
      </c>
      <c r="N495" s="60"/>
      <c r="O495" s="60"/>
      <c r="P495" s="60">
        <v>450</v>
      </c>
      <c r="Q495" s="60"/>
      <c r="R495" s="60"/>
      <c r="S495" s="60">
        <v>450</v>
      </c>
      <c r="T495" s="60"/>
      <c r="U495" s="60"/>
      <c r="V495" s="60">
        <v>450</v>
      </c>
      <c r="W495" s="60"/>
      <c r="X495" s="60"/>
      <c r="Y495" s="52" t="str">
        <f>IF(A495&lt;&gt;"",IF(D495="DIRECCIÓN_DE_TRANSFERENCIAS","280 0031",VLOOKUP(C495,LISTAS·PAPP!$C$3:$D$76,2,0)),"")</f>
        <v>280 4130</v>
      </c>
      <c r="Z495" s="61">
        <v>202</v>
      </c>
      <c r="AA495" s="62">
        <v>5036</v>
      </c>
      <c r="AB495" s="62">
        <v>5045</v>
      </c>
      <c r="AC495" s="65" t="str">
        <f>IF(D495&lt;&gt;"",VLOOKUP(D495,LISTAS·PAPP!$I$3:$M$16,2,0),"")</f>
        <v>59</v>
      </c>
      <c r="AD495" s="51" t="str">
        <f>IF(D495&lt;&gt;"",VLOOKUP(D495,LISTAS·PAPP!$I$3:$M$16,3,0),"")</f>
        <v>ATENCIÓN_INTEGRAL_A_PERSONAS_CON_DISCAPACIDAD</v>
      </c>
      <c r="AE495" s="52" t="str">
        <f>IF(D495&lt;&gt;"",VLOOKUP(D495,LISTAS·PAPP!$I$3:$M$16,4,0),"")</f>
        <v>001</v>
      </c>
      <c r="AF495" s="51" t="str">
        <f>IF(D495&lt;&gt;"",VLOOKUP(D495,LISTAS·PAPP!$I$3:$M$16,5,0),"")</f>
        <v>AMPLIACION_DE_CAPACIDADES_DE_LAS_PERSONAS_CON_DISCAPACIDAD_Y_SUS_FAMILIAS_PARA_LA_PROMOCION_Y_EXIGIBILIDAD_DE_DERECHOS</v>
      </c>
      <c r="AG495" s="52" t="str">
        <f>IF(AH495&lt;&gt;"",VLOOKUP(AH495,LISTAS·PAPP!$O$3:$P$74,2,0),"")</f>
        <v>001</v>
      </c>
      <c r="AH495" s="58" t="s">
        <v>872</v>
      </c>
      <c r="AI495" s="60" t="s">
        <v>471</v>
      </c>
      <c r="AJ495" s="51" t="str">
        <f>IF(AI495&lt;&gt;"",VLOOKUP(AI495,LISTAS·PAPP!$X$4:$Y$80,2,0),"")</f>
        <v>NO APLICA</v>
      </c>
      <c r="AK495" s="58" t="s">
        <v>635</v>
      </c>
      <c r="AL495" s="60">
        <v>780104</v>
      </c>
      <c r="AM495" s="51" t="str">
        <f>IF(ISERROR(VLOOKUP(AL495,LISTAS·PAPP!$AD$4:$AE$334,2,0))," ",VLOOKUP(AL495,LISTAS·PAPP!$AD$4:$AE$334,2,0))</f>
        <v>A Gobiernos Autónomos Descentralizados</v>
      </c>
      <c r="AN495" s="63">
        <v>179181</v>
      </c>
      <c r="AO495" s="64"/>
      <c r="AP495" s="64"/>
      <c r="AQ495" s="64"/>
      <c r="AR495" s="64">
        <v>71672.400000000009</v>
      </c>
      <c r="AS495" s="64"/>
      <c r="AT495" s="64"/>
      <c r="AU495" s="64">
        <v>53754.299999999996</v>
      </c>
      <c r="AV495" s="64"/>
      <c r="AW495" s="64"/>
      <c r="AX495" s="64">
        <v>53754.299999999996</v>
      </c>
      <c r="AY495" s="64"/>
      <c r="AZ495" s="64"/>
      <c r="BA495" s="53">
        <f t="shared" si="22"/>
        <v>179181</v>
      </c>
      <c r="BB495" s="54" t="str">
        <f t="shared" si="23"/>
        <v>OK</v>
      </c>
      <c r="BC495" s="55" t="str">
        <f t="shared" si="24"/>
        <v xml:space="preserve">                </v>
      </c>
    </row>
    <row r="496" spans="1:55" ht="50.1" customHeight="1" x14ac:dyDescent="0.25">
      <c r="A496" s="58" t="s">
        <v>39</v>
      </c>
      <c r="B496" s="58" t="s">
        <v>47</v>
      </c>
      <c r="C496" s="58" t="s">
        <v>104</v>
      </c>
      <c r="D496" s="58" t="s">
        <v>173</v>
      </c>
      <c r="E496" s="51" t="str">
        <f>IF(C496&lt;&gt;"",VLOOKUP(MID(C496,18,5),LISTAS·PAPP!$E$4:$F$76,2,0),"")</f>
        <v>MANABÍ</v>
      </c>
      <c r="F496" s="58" t="s">
        <v>343</v>
      </c>
      <c r="G496" s="51" t="str">
        <f>IF(F496&lt;&gt;"",VLOOKUP(F496,LISTAS·PAPP!$R$3:$T$221,3,0),"")</f>
        <v xml:space="preserve"> </v>
      </c>
      <c r="H496" s="58" t="s">
        <v>1078</v>
      </c>
      <c r="I496" s="66" t="s">
        <v>1083</v>
      </c>
      <c r="J496" s="66" t="s">
        <v>1084</v>
      </c>
      <c r="K496" s="67">
        <v>1440</v>
      </c>
      <c r="L496" s="66" t="s">
        <v>1085</v>
      </c>
      <c r="M496" s="60">
        <v>0</v>
      </c>
      <c r="N496" s="60"/>
      <c r="O496" s="60"/>
      <c r="P496" s="60">
        <v>1440</v>
      </c>
      <c r="Q496" s="60"/>
      <c r="R496" s="60"/>
      <c r="S496" s="60">
        <v>1440</v>
      </c>
      <c r="T496" s="60"/>
      <c r="U496" s="60"/>
      <c r="V496" s="60">
        <v>1440</v>
      </c>
      <c r="W496" s="60"/>
      <c r="X496" s="60"/>
      <c r="Y496" s="52" t="str">
        <f>IF(A496&lt;&gt;"",IF(D496="DIRECCIÓN_DE_TRANSFERENCIAS","280 0031",VLOOKUP(C496,LISTAS·PAPP!$C$3:$D$76,2,0)),"")</f>
        <v>280 4250</v>
      </c>
      <c r="Z496" s="61">
        <v>202</v>
      </c>
      <c r="AA496" s="62">
        <v>5036</v>
      </c>
      <c r="AB496" s="62">
        <v>5045</v>
      </c>
      <c r="AC496" s="65" t="str">
        <f>IF(D496&lt;&gt;"",VLOOKUP(D496,LISTAS·PAPP!$I$3:$M$16,2,0),"")</f>
        <v>59</v>
      </c>
      <c r="AD496" s="51" t="str">
        <f>IF(D496&lt;&gt;"",VLOOKUP(D496,LISTAS·PAPP!$I$3:$M$16,3,0),"")</f>
        <v>ATENCIÓN_INTEGRAL_A_PERSONAS_CON_DISCAPACIDAD</v>
      </c>
      <c r="AE496" s="52" t="str">
        <f>IF(D496&lt;&gt;"",VLOOKUP(D496,LISTAS·PAPP!$I$3:$M$16,4,0),"")</f>
        <v>001</v>
      </c>
      <c r="AF496" s="51" t="str">
        <f>IF(D496&lt;&gt;"",VLOOKUP(D496,LISTAS·PAPP!$I$3:$M$16,5,0),"")</f>
        <v>AMPLIACION_DE_CAPACIDADES_DE_LAS_PERSONAS_CON_DISCAPACIDAD_Y_SUS_FAMILIAS_PARA_LA_PROMOCION_Y_EXIGIBILIDAD_DE_DERECHOS</v>
      </c>
      <c r="AG496" s="52" t="str">
        <f>IF(AH496&lt;&gt;"",VLOOKUP(AH496,LISTAS·PAPP!$O$3:$P$74,2,0),"")</f>
        <v>001</v>
      </c>
      <c r="AH496" s="58" t="s">
        <v>872</v>
      </c>
      <c r="AI496" s="60" t="s">
        <v>471</v>
      </c>
      <c r="AJ496" s="51" t="str">
        <f>IF(AI496&lt;&gt;"",VLOOKUP(AI496,LISTAS·PAPP!$X$4:$Y$80,2,0),"")</f>
        <v>NO APLICA</v>
      </c>
      <c r="AK496" s="58" t="s">
        <v>635</v>
      </c>
      <c r="AL496" s="60">
        <v>780104</v>
      </c>
      <c r="AM496" s="51" t="str">
        <f>IF(ISERROR(VLOOKUP(AL496,LISTAS·PAPP!$AD$4:$AE$334,2,0))," ",VLOOKUP(AL496,LISTAS·PAPP!$AD$4:$AE$334,2,0))</f>
        <v>A Gobiernos Autónomos Descentralizados</v>
      </c>
      <c r="AN496" s="63">
        <v>573379.19999999995</v>
      </c>
      <c r="AO496" s="64"/>
      <c r="AP496" s="64"/>
      <c r="AQ496" s="64"/>
      <c r="AR496" s="64">
        <v>229351.67999999999</v>
      </c>
      <c r="AS496" s="64"/>
      <c r="AT496" s="64"/>
      <c r="AU496" s="64">
        <v>172013.75999999998</v>
      </c>
      <c r="AV496" s="64"/>
      <c r="AW496" s="64"/>
      <c r="AX496" s="64">
        <v>172013.75999999998</v>
      </c>
      <c r="AY496" s="64"/>
      <c r="AZ496" s="64"/>
      <c r="BA496" s="53">
        <f t="shared" si="22"/>
        <v>573379.19999999995</v>
      </c>
      <c r="BB496" s="54" t="str">
        <f t="shared" si="23"/>
        <v>OK</v>
      </c>
      <c r="BC496" s="55" t="str">
        <f t="shared" si="24"/>
        <v xml:space="preserve">                </v>
      </c>
    </row>
    <row r="497" spans="1:55" ht="50.1" customHeight="1" x14ac:dyDescent="0.25">
      <c r="A497" s="58" t="s">
        <v>39</v>
      </c>
      <c r="B497" s="58" t="s">
        <v>47</v>
      </c>
      <c r="C497" s="58" t="s">
        <v>106</v>
      </c>
      <c r="D497" s="58" t="s">
        <v>173</v>
      </c>
      <c r="E497" s="51" t="str">
        <f>IF(C497&lt;&gt;"",VLOOKUP(MID(C497,18,5),LISTAS·PAPP!$E$4:$F$76,2,0),"")</f>
        <v>MANABÍ</v>
      </c>
      <c r="F497" s="58" t="s">
        <v>358</v>
      </c>
      <c r="G497" s="51" t="str">
        <f>IF(F497&lt;&gt;"",VLOOKUP(F497,LISTAS·PAPP!$R$3:$T$221,3,0),"")</f>
        <v xml:space="preserve"> </v>
      </c>
      <c r="H497" s="58" t="s">
        <v>1078</v>
      </c>
      <c r="I497" s="66" t="s">
        <v>1083</v>
      </c>
      <c r="J497" s="66" t="s">
        <v>1084</v>
      </c>
      <c r="K497" s="67">
        <v>690</v>
      </c>
      <c r="L497" s="66" t="s">
        <v>1085</v>
      </c>
      <c r="M497" s="60">
        <v>0</v>
      </c>
      <c r="N497" s="60"/>
      <c r="O497" s="60"/>
      <c r="P497" s="60">
        <v>690</v>
      </c>
      <c r="Q497" s="60"/>
      <c r="R497" s="60"/>
      <c r="S497" s="60">
        <v>690</v>
      </c>
      <c r="T497" s="60"/>
      <c r="U497" s="60"/>
      <c r="V497" s="60">
        <v>690</v>
      </c>
      <c r="W497" s="60"/>
      <c r="X497" s="60"/>
      <c r="Y497" s="52" t="str">
        <f>IF(A497&lt;&gt;"",IF(D497="DIRECCIÓN_DE_TRANSFERENCIAS","280 0031",VLOOKUP(C497,LISTAS·PAPP!$C$3:$D$76,2,0)),"")</f>
        <v>280 4330</v>
      </c>
      <c r="Z497" s="61">
        <v>202</v>
      </c>
      <c r="AA497" s="62">
        <v>5036</v>
      </c>
      <c r="AB497" s="62">
        <v>5045</v>
      </c>
      <c r="AC497" s="65" t="str">
        <f>IF(D497&lt;&gt;"",VLOOKUP(D497,LISTAS·PAPP!$I$3:$M$16,2,0),"")</f>
        <v>59</v>
      </c>
      <c r="AD497" s="51" t="str">
        <f>IF(D497&lt;&gt;"",VLOOKUP(D497,LISTAS·PAPP!$I$3:$M$16,3,0),"")</f>
        <v>ATENCIÓN_INTEGRAL_A_PERSONAS_CON_DISCAPACIDAD</v>
      </c>
      <c r="AE497" s="52" t="str">
        <f>IF(D497&lt;&gt;"",VLOOKUP(D497,LISTAS·PAPP!$I$3:$M$16,4,0),"")</f>
        <v>001</v>
      </c>
      <c r="AF497" s="51" t="str">
        <f>IF(D497&lt;&gt;"",VLOOKUP(D497,LISTAS·PAPP!$I$3:$M$16,5,0),"")</f>
        <v>AMPLIACION_DE_CAPACIDADES_DE_LAS_PERSONAS_CON_DISCAPACIDAD_Y_SUS_FAMILIAS_PARA_LA_PROMOCION_Y_EXIGIBILIDAD_DE_DERECHOS</v>
      </c>
      <c r="AG497" s="52" t="str">
        <f>IF(AH497&lt;&gt;"",VLOOKUP(AH497,LISTAS·PAPP!$O$3:$P$74,2,0),"")</f>
        <v>001</v>
      </c>
      <c r="AH497" s="58" t="s">
        <v>872</v>
      </c>
      <c r="AI497" s="60" t="s">
        <v>471</v>
      </c>
      <c r="AJ497" s="51" t="str">
        <f>IF(AI497&lt;&gt;"",VLOOKUP(AI497,LISTAS·PAPP!$X$4:$Y$80,2,0),"")</f>
        <v>NO APLICA</v>
      </c>
      <c r="AK497" s="58" t="s">
        <v>635</v>
      </c>
      <c r="AL497" s="60">
        <v>780104</v>
      </c>
      <c r="AM497" s="51" t="str">
        <f>IF(ISERROR(VLOOKUP(AL497,LISTAS·PAPP!$AD$4:$AE$334,2,0))," ",VLOOKUP(AL497,LISTAS·PAPP!$AD$4:$AE$334,2,0))</f>
        <v>A Gobiernos Autónomos Descentralizados</v>
      </c>
      <c r="AN497" s="63">
        <v>274744.2</v>
      </c>
      <c r="AO497" s="64"/>
      <c r="AP497" s="64"/>
      <c r="AQ497" s="64"/>
      <c r="AR497" s="64">
        <v>109897.68000000001</v>
      </c>
      <c r="AS497" s="64"/>
      <c r="AT497" s="64"/>
      <c r="AU497" s="64">
        <v>82423.259999999995</v>
      </c>
      <c r="AV497" s="64"/>
      <c r="AW497" s="64"/>
      <c r="AX497" s="64">
        <v>82423.259999999995</v>
      </c>
      <c r="AY497" s="64"/>
      <c r="AZ497" s="64"/>
      <c r="BA497" s="53">
        <f t="shared" si="22"/>
        <v>274744.2</v>
      </c>
      <c r="BB497" s="54" t="str">
        <f t="shared" si="23"/>
        <v>OK</v>
      </c>
      <c r="BC497" s="55" t="str">
        <f t="shared" si="24"/>
        <v xml:space="preserve">                </v>
      </c>
    </row>
    <row r="498" spans="1:55" ht="50.1" customHeight="1" x14ac:dyDescent="0.25">
      <c r="A498" s="58" t="s">
        <v>39</v>
      </c>
      <c r="B498" s="58" t="s">
        <v>47</v>
      </c>
      <c r="C498" s="58" t="s">
        <v>108</v>
      </c>
      <c r="D498" s="58" t="s">
        <v>173</v>
      </c>
      <c r="E498" s="51" t="str">
        <f>IF(C498&lt;&gt;"",VLOOKUP(MID(C498,18,5),LISTAS·PAPP!$E$4:$F$76,2,0),"")</f>
        <v>SANTO_DOMINGO_DE_LOS_TSÁCHILAS</v>
      </c>
      <c r="F498" s="58" t="s">
        <v>397</v>
      </c>
      <c r="G498" s="51" t="str">
        <f>IF(F498&lt;&gt;"",VLOOKUP(F498,LISTAS·PAPP!$R$3:$T$221,3,0),"")</f>
        <v xml:space="preserve"> </v>
      </c>
      <c r="H498" s="58" t="s">
        <v>1078</v>
      </c>
      <c r="I498" s="66" t="s">
        <v>1083</v>
      </c>
      <c r="J498" s="66" t="s">
        <v>1084</v>
      </c>
      <c r="K498" s="67">
        <v>450</v>
      </c>
      <c r="L498" s="66" t="s">
        <v>1085</v>
      </c>
      <c r="M498" s="60">
        <v>0</v>
      </c>
      <c r="N498" s="60"/>
      <c r="O498" s="60"/>
      <c r="P498" s="60">
        <v>450</v>
      </c>
      <c r="Q498" s="60"/>
      <c r="R498" s="60"/>
      <c r="S498" s="60">
        <v>450</v>
      </c>
      <c r="T498" s="60"/>
      <c r="U498" s="60"/>
      <c r="V498" s="60">
        <v>450</v>
      </c>
      <c r="W498" s="60"/>
      <c r="X498" s="60"/>
      <c r="Y498" s="52" t="str">
        <f>IF(A498&lt;&gt;"",IF(D498="DIRECCIÓN_DE_TRANSFERENCIAS","280 0031",VLOOKUP(C498,LISTAS·PAPP!$C$3:$D$76,2,0)),"")</f>
        <v>280 4410</v>
      </c>
      <c r="Z498" s="61">
        <v>202</v>
      </c>
      <c r="AA498" s="62">
        <v>5036</v>
      </c>
      <c r="AB498" s="62">
        <v>5045</v>
      </c>
      <c r="AC498" s="65" t="str">
        <f>IF(D498&lt;&gt;"",VLOOKUP(D498,LISTAS·PAPP!$I$3:$M$16,2,0),"")</f>
        <v>59</v>
      </c>
      <c r="AD498" s="51" t="str">
        <f>IF(D498&lt;&gt;"",VLOOKUP(D498,LISTAS·PAPP!$I$3:$M$16,3,0),"")</f>
        <v>ATENCIÓN_INTEGRAL_A_PERSONAS_CON_DISCAPACIDAD</v>
      </c>
      <c r="AE498" s="52" t="str">
        <f>IF(D498&lt;&gt;"",VLOOKUP(D498,LISTAS·PAPP!$I$3:$M$16,4,0),"")</f>
        <v>001</v>
      </c>
      <c r="AF498" s="51" t="str">
        <f>IF(D498&lt;&gt;"",VLOOKUP(D498,LISTAS·PAPP!$I$3:$M$16,5,0),"")</f>
        <v>AMPLIACION_DE_CAPACIDADES_DE_LAS_PERSONAS_CON_DISCAPACIDAD_Y_SUS_FAMILIAS_PARA_LA_PROMOCION_Y_EXIGIBILIDAD_DE_DERECHOS</v>
      </c>
      <c r="AG498" s="52" t="str">
        <f>IF(AH498&lt;&gt;"",VLOOKUP(AH498,LISTAS·PAPP!$O$3:$P$74,2,0),"")</f>
        <v>001</v>
      </c>
      <c r="AH498" s="58" t="s">
        <v>872</v>
      </c>
      <c r="AI498" s="60" t="s">
        <v>471</v>
      </c>
      <c r="AJ498" s="51" t="str">
        <f>IF(AI498&lt;&gt;"",VLOOKUP(AI498,LISTAS·PAPP!$X$4:$Y$80,2,0),"")</f>
        <v>NO APLICA</v>
      </c>
      <c r="AK498" s="58" t="s">
        <v>635</v>
      </c>
      <c r="AL498" s="60">
        <v>780104</v>
      </c>
      <c r="AM498" s="51" t="str">
        <f>IF(ISERROR(VLOOKUP(AL498,LISTAS·PAPP!$AD$4:$AE$334,2,0))," ",VLOOKUP(AL498,LISTAS·PAPP!$AD$4:$AE$334,2,0))</f>
        <v>A Gobiernos Autónomos Descentralizados</v>
      </c>
      <c r="AN498" s="63">
        <v>168680.91</v>
      </c>
      <c r="AO498" s="64"/>
      <c r="AP498" s="64"/>
      <c r="AQ498" s="64"/>
      <c r="AR498" s="64">
        <v>67472.364000000001</v>
      </c>
      <c r="AS498" s="64"/>
      <c r="AT498" s="64"/>
      <c r="AU498" s="64">
        <v>50604.273000000001</v>
      </c>
      <c r="AV498" s="64"/>
      <c r="AW498" s="64"/>
      <c r="AX498" s="64">
        <v>50604.273000000001</v>
      </c>
      <c r="AY498" s="64"/>
      <c r="AZ498" s="64"/>
      <c r="BA498" s="53">
        <f t="shared" si="22"/>
        <v>168680.91</v>
      </c>
      <c r="BB498" s="54" t="str">
        <f t="shared" si="23"/>
        <v>OK</v>
      </c>
      <c r="BC498" s="55" t="str">
        <f t="shared" si="24"/>
        <v xml:space="preserve">                </v>
      </c>
    </row>
    <row r="499" spans="1:55" ht="50.1" customHeight="1" x14ac:dyDescent="0.25">
      <c r="A499" s="58" t="s">
        <v>39</v>
      </c>
      <c r="B499" s="58" t="s">
        <v>47</v>
      </c>
      <c r="C499" s="58" t="s">
        <v>108</v>
      </c>
      <c r="D499" s="58" t="s">
        <v>173</v>
      </c>
      <c r="E499" s="51" t="str">
        <f>IF(C499&lt;&gt;"",VLOOKUP(MID(C499,18,5),LISTAS·PAPP!$E$4:$F$76,2,0),"")</f>
        <v>SANTO_DOMINGO_DE_LOS_TSÁCHILAS</v>
      </c>
      <c r="F499" s="58" t="s">
        <v>397</v>
      </c>
      <c r="G499" s="51" t="str">
        <f>IF(F499&lt;&gt;"",VLOOKUP(F499,LISTAS·PAPP!$R$3:$T$221,3,0),"")</f>
        <v xml:space="preserve"> </v>
      </c>
      <c r="H499" s="58" t="s">
        <v>1078</v>
      </c>
      <c r="I499" s="66" t="s">
        <v>1083</v>
      </c>
      <c r="J499" s="66" t="s">
        <v>1084</v>
      </c>
      <c r="K499" s="67">
        <v>150</v>
      </c>
      <c r="L499" s="66" t="s">
        <v>1085</v>
      </c>
      <c r="M499" s="60">
        <v>0</v>
      </c>
      <c r="N499" s="60"/>
      <c r="O499" s="60"/>
      <c r="P499" s="60">
        <v>150</v>
      </c>
      <c r="Q499" s="60"/>
      <c r="R499" s="60"/>
      <c r="S499" s="60">
        <v>150</v>
      </c>
      <c r="T499" s="60"/>
      <c r="U499" s="60"/>
      <c r="V499" s="60">
        <v>150</v>
      </c>
      <c r="W499" s="60"/>
      <c r="X499" s="60"/>
      <c r="Y499" s="52" t="str">
        <f>IF(A499&lt;&gt;"",IF(D499="DIRECCIÓN_DE_TRANSFERENCIAS","280 0031",VLOOKUP(C499,LISTAS·PAPP!$C$3:$D$76,2,0)),"")</f>
        <v>280 4410</v>
      </c>
      <c r="Z499" s="61">
        <v>202</v>
      </c>
      <c r="AA499" s="62">
        <v>5036</v>
      </c>
      <c r="AB499" s="62">
        <v>5045</v>
      </c>
      <c r="AC499" s="65" t="str">
        <f>IF(D499&lt;&gt;"",VLOOKUP(D499,LISTAS·PAPP!$I$3:$M$16,2,0),"")</f>
        <v>59</v>
      </c>
      <c r="AD499" s="51" t="str">
        <f>IF(D499&lt;&gt;"",VLOOKUP(D499,LISTAS·PAPP!$I$3:$M$16,3,0),"")</f>
        <v>ATENCIÓN_INTEGRAL_A_PERSONAS_CON_DISCAPACIDAD</v>
      </c>
      <c r="AE499" s="52" t="str">
        <f>IF(D499&lt;&gt;"",VLOOKUP(D499,LISTAS·PAPP!$I$3:$M$16,4,0),"")</f>
        <v>001</v>
      </c>
      <c r="AF499" s="51" t="str">
        <f>IF(D499&lt;&gt;"",VLOOKUP(D499,LISTAS·PAPP!$I$3:$M$16,5,0),"")</f>
        <v>AMPLIACION_DE_CAPACIDADES_DE_LAS_PERSONAS_CON_DISCAPACIDAD_Y_SUS_FAMILIAS_PARA_LA_PROMOCION_Y_EXIGIBILIDAD_DE_DERECHOS</v>
      </c>
      <c r="AG499" s="52" t="str">
        <f>IF(AH499&lt;&gt;"",VLOOKUP(AH499,LISTAS·PAPP!$O$3:$P$74,2,0),"")</f>
        <v>001</v>
      </c>
      <c r="AH499" s="58" t="s">
        <v>872</v>
      </c>
      <c r="AI499" s="60" t="s">
        <v>471</v>
      </c>
      <c r="AJ499" s="51" t="str">
        <f>IF(AI499&lt;&gt;"",VLOOKUP(AI499,LISTAS·PAPP!$X$4:$Y$80,2,0),"")</f>
        <v>NO APLICA</v>
      </c>
      <c r="AK499" s="58" t="s">
        <v>635</v>
      </c>
      <c r="AL499" s="60">
        <v>780103</v>
      </c>
      <c r="AM499" s="51" t="str">
        <f>IF(ISERROR(VLOOKUP(AL499,LISTAS·PAPP!$AD$4:$AE$334,2,0))," ",VLOOKUP(AL499,LISTAS·PAPP!$AD$4:$AE$334,2,0))</f>
        <v>A Empresas Públicas</v>
      </c>
      <c r="AN499" s="63">
        <v>58846</v>
      </c>
      <c r="AO499" s="64"/>
      <c r="AP499" s="64"/>
      <c r="AQ499" s="64"/>
      <c r="AR499" s="64">
        <v>23538.400000000001</v>
      </c>
      <c r="AS499" s="64"/>
      <c r="AT499" s="64"/>
      <c r="AU499" s="64">
        <v>17653.8</v>
      </c>
      <c r="AV499" s="64"/>
      <c r="AW499" s="64"/>
      <c r="AX499" s="64">
        <v>17653.8</v>
      </c>
      <c r="AY499" s="64"/>
      <c r="AZ499" s="64"/>
      <c r="BA499" s="53">
        <f t="shared" si="22"/>
        <v>58846</v>
      </c>
      <c r="BB499" s="54" t="str">
        <f t="shared" si="23"/>
        <v>OK</v>
      </c>
      <c r="BC499" s="55" t="str">
        <f t="shared" si="24"/>
        <v xml:space="preserve">                </v>
      </c>
    </row>
    <row r="500" spans="1:55" ht="50.1" customHeight="1" x14ac:dyDescent="0.25">
      <c r="A500" s="58" t="s">
        <v>39</v>
      </c>
      <c r="B500" s="58" t="s">
        <v>48</v>
      </c>
      <c r="C500" s="58" t="s">
        <v>114</v>
      </c>
      <c r="D500" s="58" t="s">
        <v>173</v>
      </c>
      <c r="E500" s="51" t="str">
        <f>IF(C500&lt;&gt;"",VLOOKUP(MID(C500,18,5),LISTAS·PAPP!$E$4:$F$76,2,0),"")</f>
        <v>GALÁPAGOS</v>
      </c>
      <c r="F500" s="58" t="s">
        <v>284</v>
      </c>
      <c r="G500" s="51" t="str">
        <f>IF(F500&lt;&gt;"",VLOOKUP(F500,LISTAS·PAPP!$R$3:$T$221,3,0),"")</f>
        <v xml:space="preserve"> </v>
      </c>
      <c r="H500" s="58" t="s">
        <v>1078</v>
      </c>
      <c r="I500" s="66" t="s">
        <v>1083</v>
      </c>
      <c r="J500" s="66" t="s">
        <v>1084</v>
      </c>
      <c r="K500" s="67">
        <v>30</v>
      </c>
      <c r="L500" s="66" t="s">
        <v>1085</v>
      </c>
      <c r="M500" s="60">
        <v>0</v>
      </c>
      <c r="N500" s="60"/>
      <c r="O500" s="60"/>
      <c r="P500" s="60">
        <v>30</v>
      </c>
      <c r="Q500" s="60"/>
      <c r="R500" s="60"/>
      <c r="S500" s="60">
        <v>30</v>
      </c>
      <c r="T500" s="60"/>
      <c r="U500" s="60"/>
      <c r="V500" s="60">
        <v>30</v>
      </c>
      <c r="W500" s="60"/>
      <c r="X500" s="60"/>
      <c r="Y500" s="52" t="str">
        <f>IF(A500&lt;&gt;"",IF(D500="DIRECCIÓN_DE_TRANSFERENCIAS","280 0031",VLOOKUP(C500,LISTAS·PAPP!$C$3:$D$76,2,0)),"")</f>
        <v>280 5610</v>
      </c>
      <c r="Z500" s="61">
        <v>202</v>
      </c>
      <c r="AA500" s="62">
        <v>5036</v>
      </c>
      <c r="AB500" s="62">
        <v>5045</v>
      </c>
      <c r="AC500" s="65" t="str">
        <f>IF(D500&lt;&gt;"",VLOOKUP(D500,LISTAS·PAPP!$I$3:$M$16,2,0),"")</f>
        <v>59</v>
      </c>
      <c r="AD500" s="51" t="str">
        <f>IF(D500&lt;&gt;"",VLOOKUP(D500,LISTAS·PAPP!$I$3:$M$16,3,0),"")</f>
        <v>ATENCIÓN_INTEGRAL_A_PERSONAS_CON_DISCAPACIDAD</v>
      </c>
      <c r="AE500" s="52" t="str">
        <f>IF(D500&lt;&gt;"",VLOOKUP(D500,LISTAS·PAPP!$I$3:$M$16,4,0),"")</f>
        <v>001</v>
      </c>
      <c r="AF500" s="51" t="str">
        <f>IF(D500&lt;&gt;"",VLOOKUP(D500,LISTAS·PAPP!$I$3:$M$16,5,0),"")</f>
        <v>AMPLIACION_DE_CAPACIDADES_DE_LAS_PERSONAS_CON_DISCAPACIDAD_Y_SUS_FAMILIAS_PARA_LA_PROMOCION_Y_EXIGIBILIDAD_DE_DERECHOS</v>
      </c>
      <c r="AG500" s="52" t="str">
        <f>IF(AH500&lt;&gt;"",VLOOKUP(AH500,LISTAS·PAPP!$O$3:$P$74,2,0),"")</f>
        <v>001</v>
      </c>
      <c r="AH500" s="58" t="s">
        <v>872</v>
      </c>
      <c r="AI500" s="60" t="s">
        <v>471</v>
      </c>
      <c r="AJ500" s="51" t="str">
        <f>IF(AI500&lt;&gt;"",VLOOKUP(AI500,LISTAS·PAPP!$X$4:$Y$80,2,0),"")</f>
        <v>NO APLICA</v>
      </c>
      <c r="AK500" s="58" t="s">
        <v>635</v>
      </c>
      <c r="AL500" s="60">
        <v>780104</v>
      </c>
      <c r="AM500" s="51" t="str">
        <f>IF(ISERROR(VLOOKUP(AL500,LISTAS·PAPP!$AD$4:$AE$334,2,0))," ",VLOOKUP(AL500,LISTAS·PAPP!$AD$4:$AE$334,2,0))</f>
        <v>A Gobiernos Autónomos Descentralizados</v>
      </c>
      <c r="AN500" s="63">
        <v>21501.72</v>
      </c>
      <c r="AO500" s="64"/>
      <c r="AP500" s="64"/>
      <c r="AQ500" s="64"/>
      <c r="AR500" s="64">
        <v>8600.6880000000001</v>
      </c>
      <c r="AS500" s="64"/>
      <c r="AT500" s="64"/>
      <c r="AU500" s="64">
        <v>6450.5160000000005</v>
      </c>
      <c r="AV500" s="64"/>
      <c r="AW500" s="64"/>
      <c r="AX500" s="64">
        <v>6450.5160000000005</v>
      </c>
      <c r="AY500" s="64"/>
      <c r="AZ500" s="64"/>
      <c r="BA500" s="53">
        <f t="shared" si="22"/>
        <v>21501.72</v>
      </c>
      <c r="BB500" s="54" t="str">
        <f t="shared" si="23"/>
        <v>OK</v>
      </c>
      <c r="BC500" s="55" t="str">
        <f t="shared" si="24"/>
        <v xml:space="preserve">                </v>
      </c>
    </row>
    <row r="501" spans="1:55" ht="50.1" customHeight="1" x14ac:dyDescent="0.25">
      <c r="A501" s="58" t="s">
        <v>39</v>
      </c>
      <c r="B501" s="58" t="s">
        <v>48</v>
      </c>
      <c r="C501" s="58" t="s">
        <v>116</v>
      </c>
      <c r="D501" s="58" t="s">
        <v>173</v>
      </c>
      <c r="E501" s="51" t="str">
        <f>IF(C501&lt;&gt;"",VLOOKUP(MID(C501,18,5),LISTAS·PAPP!$E$4:$F$76,2,0),"")</f>
        <v>GUAYAS</v>
      </c>
      <c r="F501" s="58" t="s">
        <v>294</v>
      </c>
      <c r="G501" s="51" t="str">
        <f>IF(F501&lt;&gt;"",VLOOKUP(F501,LISTAS·PAPP!$R$3:$T$221,3,0),"")</f>
        <v xml:space="preserve"> </v>
      </c>
      <c r="H501" s="58" t="s">
        <v>1078</v>
      </c>
      <c r="I501" s="66" t="s">
        <v>1083</v>
      </c>
      <c r="J501" s="66" t="s">
        <v>1084</v>
      </c>
      <c r="K501" s="67">
        <v>870</v>
      </c>
      <c r="L501" s="66" t="s">
        <v>1085</v>
      </c>
      <c r="M501" s="60">
        <v>0</v>
      </c>
      <c r="N501" s="60"/>
      <c r="O501" s="60"/>
      <c r="P501" s="60">
        <v>870</v>
      </c>
      <c r="Q501" s="60"/>
      <c r="R501" s="60"/>
      <c r="S501" s="60">
        <v>870</v>
      </c>
      <c r="T501" s="60"/>
      <c r="U501" s="60"/>
      <c r="V501" s="60">
        <v>870</v>
      </c>
      <c r="W501" s="60"/>
      <c r="X501" s="60"/>
      <c r="Y501" s="52" t="str">
        <f>IF(A501&lt;&gt;"",IF(D501="DIRECCIÓN_DE_TRANSFERENCIAS","280 0031",VLOOKUP(C501,LISTAS·PAPP!$C$3:$D$76,2,0)),"")</f>
        <v>280 5270</v>
      </c>
      <c r="Z501" s="61">
        <v>202</v>
      </c>
      <c r="AA501" s="62">
        <v>5036</v>
      </c>
      <c r="AB501" s="62">
        <v>5045</v>
      </c>
      <c r="AC501" s="65" t="str">
        <f>IF(D501&lt;&gt;"",VLOOKUP(D501,LISTAS·PAPP!$I$3:$M$16,2,0),"")</f>
        <v>59</v>
      </c>
      <c r="AD501" s="51" t="str">
        <f>IF(D501&lt;&gt;"",VLOOKUP(D501,LISTAS·PAPP!$I$3:$M$16,3,0),"")</f>
        <v>ATENCIÓN_INTEGRAL_A_PERSONAS_CON_DISCAPACIDAD</v>
      </c>
      <c r="AE501" s="52" t="str">
        <f>IF(D501&lt;&gt;"",VLOOKUP(D501,LISTAS·PAPP!$I$3:$M$16,4,0),"")</f>
        <v>001</v>
      </c>
      <c r="AF501" s="51" t="str">
        <f>IF(D501&lt;&gt;"",VLOOKUP(D501,LISTAS·PAPP!$I$3:$M$16,5,0),"")</f>
        <v>AMPLIACION_DE_CAPACIDADES_DE_LAS_PERSONAS_CON_DISCAPACIDAD_Y_SUS_FAMILIAS_PARA_LA_PROMOCION_Y_EXIGIBILIDAD_DE_DERECHOS</v>
      </c>
      <c r="AG501" s="52" t="str">
        <f>IF(AH501&lt;&gt;"",VLOOKUP(AH501,LISTAS·PAPP!$O$3:$P$74,2,0),"")</f>
        <v>001</v>
      </c>
      <c r="AH501" s="58" t="s">
        <v>872</v>
      </c>
      <c r="AI501" s="60" t="s">
        <v>471</v>
      </c>
      <c r="AJ501" s="51" t="str">
        <f>IF(AI501&lt;&gt;"",VLOOKUP(AI501,LISTAS·PAPP!$X$4:$Y$80,2,0),"")</f>
        <v>NO APLICA</v>
      </c>
      <c r="AK501" s="58" t="s">
        <v>635</v>
      </c>
      <c r="AL501" s="60">
        <v>780104</v>
      </c>
      <c r="AM501" s="51" t="str">
        <f>IF(ISERROR(VLOOKUP(AL501,LISTAS·PAPP!$AD$4:$AE$334,2,0))," ",VLOOKUP(AL501,LISTAS·PAPP!$AD$4:$AE$334,2,0))</f>
        <v>A Gobiernos Autónomos Descentralizados</v>
      </c>
      <c r="AN501" s="63">
        <v>339168.26999999996</v>
      </c>
      <c r="AO501" s="64"/>
      <c r="AP501" s="64"/>
      <c r="AQ501" s="64"/>
      <c r="AR501" s="64">
        <v>135667.30799999999</v>
      </c>
      <c r="AS501" s="64"/>
      <c r="AT501" s="64"/>
      <c r="AU501" s="64">
        <v>101750.48099999999</v>
      </c>
      <c r="AV501" s="64"/>
      <c r="AW501" s="64"/>
      <c r="AX501" s="64">
        <v>101750.48099999999</v>
      </c>
      <c r="AY501" s="64"/>
      <c r="AZ501" s="64"/>
      <c r="BA501" s="53">
        <f t="shared" si="22"/>
        <v>339168.26999999996</v>
      </c>
      <c r="BB501" s="54" t="str">
        <f t="shared" si="23"/>
        <v>OK</v>
      </c>
      <c r="BC501" s="55" t="str">
        <f t="shared" si="24"/>
        <v xml:space="preserve">                </v>
      </c>
    </row>
    <row r="502" spans="1:55" ht="50.1" customHeight="1" x14ac:dyDescent="0.25">
      <c r="A502" s="58" t="s">
        <v>39</v>
      </c>
      <c r="B502" s="58" t="s">
        <v>48</v>
      </c>
      <c r="C502" s="58" t="s">
        <v>118</v>
      </c>
      <c r="D502" s="58" t="s">
        <v>173</v>
      </c>
      <c r="E502" s="51" t="str">
        <f>IF(C502&lt;&gt;"",VLOOKUP(MID(C502,18,5),LISTAS·PAPP!$E$4:$F$76,2,0),"")</f>
        <v>GUAYAS</v>
      </c>
      <c r="F502" s="58" t="s">
        <v>296</v>
      </c>
      <c r="G502" s="51" t="str">
        <f>IF(F502&lt;&gt;"",VLOOKUP(F502,LISTAS·PAPP!$R$3:$T$221,3,0),"")</f>
        <v xml:space="preserve"> </v>
      </c>
      <c r="H502" s="58" t="s">
        <v>1078</v>
      </c>
      <c r="I502" s="66" t="s">
        <v>1083</v>
      </c>
      <c r="J502" s="66" t="s">
        <v>1084</v>
      </c>
      <c r="K502" s="67">
        <v>900</v>
      </c>
      <c r="L502" s="66" t="s">
        <v>1085</v>
      </c>
      <c r="M502" s="60">
        <v>0</v>
      </c>
      <c r="N502" s="60"/>
      <c r="O502" s="60"/>
      <c r="P502" s="60">
        <v>900</v>
      </c>
      <c r="Q502" s="60"/>
      <c r="R502" s="60"/>
      <c r="S502" s="60">
        <v>900</v>
      </c>
      <c r="T502" s="60"/>
      <c r="U502" s="60"/>
      <c r="V502" s="60">
        <v>900</v>
      </c>
      <c r="W502" s="60"/>
      <c r="X502" s="60"/>
      <c r="Y502" s="52" t="str">
        <f>IF(A502&lt;&gt;"",IF(D502="DIRECCIÓN_DE_TRANSFERENCIAS","280 0031",VLOOKUP(C502,LISTAS·PAPP!$C$3:$D$76,2,0)),"")</f>
        <v>280 5310</v>
      </c>
      <c r="Z502" s="61">
        <v>202</v>
      </c>
      <c r="AA502" s="62">
        <v>5036</v>
      </c>
      <c r="AB502" s="62">
        <v>5045</v>
      </c>
      <c r="AC502" s="65" t="str">
        <f>IF(D502&lt;&gt;"",VLOOKUP(D502,LISTAS·PAPP!$I$3:$M$16,2,0),"")</f>
        <v>59</v>
      </c>
      <c r="AD502" s="51" t="str">
        <f>IF(D502&lt;&gt;"",VLOOKUP(D502,LISTAS·PAPP!$I$3:$M$16,3,0),"")</f>
        <v>ATENCIÓN_INTEGRAL_A_PERSONAS_CON_DISCAPACIDAD</v>
      </c>
      <c r="AE502" s="52" t="str">
        <f>IF(D502&lt;&gt;"",VLOOKUP(D502,LISTAS·PAPP!$I$3:$M$16,4,0),"")</f>
        <v>001</v>
      </c>
      <c r="AF502" s="51" t="str">
        <f>IF(D502&lt;&gt;"",VLOOKUP(D502,LISTAS·PAPP!$I$3:$M$16,5,0),"")</f>
        <v>AMPLIACION_DE_CAPACIDADES_DE_LAS_PERSONAS_CON_DISCAPACIDAD_Y_SUS_FAMILIAS_PARA_LA_PROMOCION_Y_EXIGIBILIDAD_DE_DERECHOS</v>
      </c>
      <c r="AG502" s="52" t="str">
        <f>IF(AH502&lt;&gt;"",VLOOKUP(AH502,LISTAS·PAPP!$O$3:$P$74,2,0),"")</f>
        <v>001</v>
      </c>
      <c r="AH502" s="58" t="s">
        <v>872</v>
      </c>
      <c r="AI502" s="60" t="s">
        <v>471</v>
      </c>
      <c r="AJ502" s="51" t="str">
        <f>IF(AI502&lt;&gt;"",VLOOKUP(AI502,LISTAS·PAPP!$X$4:$Y$80,2,0),"")</f>
        <v>NO APLICA</v>
      </c>
      <c r="AK502" s="58" t="s">
        <v>635</v>
      </c>
      <c r="AL502" s="60">
        <v>780104</v>
      </c>
      <c r="AM502" s="51" t="str">
        <f>IF(ISERROR(VLOOKUP(AL502,LISTAS·PAPP!$AD$4:$AE$334,2,0))," ",VLOOKUP(AL502,LISTAS·PAPP!$AD$4:$AE$334,2,0))</f>
        <v>A Gobiernos Autónomos Descentralizados</v>
      </c>
      <c r="AN502" s="63">
        <v>349744.85000000003</v>
      </c>
      <c r="AO502" s="64"/>
      <c r="AP502" s="64"/>
      <c r="AQ502" s="64"/>
      <c r="AR502" s="64">
        <v>139897.94000000003</v>
      </c>
      <c r="AS502" s="64"/>
      <c r="AT502" s="64"/>
      <c r="AU502" s="64">
        <v>104923.455</v>
      </c>
      <c r="AV502" s="64"/>
      <c r="AW502" s="64"/>
      <c r="AX502" s="64">
        <v>104923.455</v>
      </c>
      <c r="AY502" s="64"/>
      <c r="AZ502" s="64"/>
      <c r="BA502" s="53">
        <f t="shared" si="22"/>
        <v>349744.85000000003</v>
      </c>
      <c r="BB502" s="54" t="str">
        <f t="shared" si="23"/>
        <v>OK</v>
      </c>
      <c r="BC502" s="55" t="str">
        <f t="shared" si="24"/>
        <v xml:space="preserve">                </v>
      </c>
    </row>
    <row r="503" spans="1:55" ht="50.1" customHeight="1" x14ac:dyDescent="0.25">
      <c r="A503" s="58" t="s">
        <v>39</v>
      </c>
      <c r="B503" s="58" t="s">
        <v>48</v>
      </c>
      <c r="C503" s="58" t="s">
        <v>120</v>
      </c>
      <c r="D503" s="58" t="s">
        <v>173</v>
      </c>
      <c r="E503" s="51" t="str">
        <f>IF(C503&lt;&gt;"",VLOOKUP(MID(C503,18,5),LISTAS·PAPP!$E$4:$F$76,2,0),"")</f>
        <v>GUAYAS</v>
      </c>
      <c r="F503" s="58" t="s">
        <v>303</v>
      </c>
      <c r="G503" s="51" t="str">
        <f>IF(F503&lt;&gt;"",VLOOKUP(F503,LISTAS·PAPP!$R$3:$T$221,3,0),"")</f>
        <v xml:space="preserve"> </v>
      </c>
      <c r="H503" s="58" t="s">
        <v>1078</v>
      </c>
      <c r="I503" s="66" t="s">
        <v>1083</v>
      </c>
      <c r="J503" s="66" t="s">
        <v>1084</v>
      </c>
      <c r="K503" s="67">
        <v>720</v>
      </c>
      <c r="L503" s="66" t="s">
        <v>1085</v>
      </c>
      <c r="M503" s="60">
        <v>0</v>
      </c>
      <c r="N503" s="60"/>
      <c r="O503" s="60"/>
      <c r="P503" s="60">
        <v>720</v>
      </c>
      <c r="Q503" s="60"/>
      <c r="R503" s="60"/>
      <c r="S503" s="60">
        <v>720</v>
      </c>
      <c r="T503" s="60"/>
      <c r="U503" s="60"/>
      <c r="V503" s="60">
        <v>720</v>
      </c>
      <c r="W503" s="60"/>
      <c r="X503" s="60"/>
      <c r="Y503" s="52" t="str">
        <f>IF(A503&lt;&gt;"",IF(D503="DIRECCIÓN_DE_TRANSFERENCIAS","280 0031",VLOOKUP(C503,LISTAS·PAPP!$C$3:$D$76,2,0)),"")</f>
        <v>280 5360</v>
      </c>
      <c r="Z503" s="61">
        <v>202</v>
      </c>
      <c r="AA503" s="62">
        <v>5036</v>
      </c>
      <c r="AB503" s="62">
        <v>5045</v>
      </c>
      <c r="AC503" s="65" t="str">
        <f>IF(D503&lt;&gt;"",VLOOKUP(D503,LISTAS·PAPP!$I$3:$M$16,2,0),"")</f>
        <v>59</v>
      </c>
      <c r="AD503" s="51" t="str">
        <f>IF(D503&lt;&gt;"",VLOOKUP(D503,LISTAS·PAPP!$I$3:$M$16,3,0),"")</f>
        <v>ATENCIÓN_INTEGRAL_A_PERSONAS_CON_DISCAPACIDAD</v>
      </c>
      <c r="AE503" s="52" t="str">
        <f>IF(D503&lt;&gt;"",VLOOKUP(D503,LISTAS·PAPP!$I$3:$M$16,4,0),"")</f>
        <v>001</v>
      </c>
      <c r="AF503" s="51" t="str">
        <f>IF(D503&lt;&gt;"",VLOOKUP(D503,LISTAS·PAPP!$I$3:$M$16,5,0),"")</f>
        <v>AMPLIACION_DE_CAPACIDADES_DE_LAS_PERSONAS_CON_DISCAPACIDAD_Y_SUS_FAMILIAS_PARA_LA_PROMOCION_Y_EXIGIBILIDAD_DE_DERECHOS</v>
      </c>
      <c r="AG503" s="52" t="str">
        <f>IF(AH503&lt;&gt;"",VLOOKUP(AH503,LISTAS·PAPP!$O$3:$P$74,2,0),"")</f>
        <v>001</v>
      </c>
      <c r="AH503" s="58" t="s">
        <v>872</v>
      </c>
      <c r="AI503" s="60" t="s">
        <v>471</v>
      </c>
      <c r="AJ503" s="51" t="str">
        <f>IF(AI503&lt;&gt;"",VLOOKUP(AI503,LISTAS·PAPP!$X$4:$Y$80,2,0),"")</f>
        <v>NO APLICA</v>
      </c>
      <c r="AK503" s="58" t="s">
        <v>635</v>
      </c>
      <c r="AL503" s="60">
        <v>780104</v>
      </c>
      <c r="AM503" s="51" t="str">
        <f>IF(ISERROR(VLOOKUP(AL503,LISTAS·PAPP!$AD$4:$AE$334,2,0))," ",VLOOKUP(AL503,LISTAS·PAPP!$AD$4:$AE$334,2,0))</f>
        <v>A Gobiernos Autónomos Descentralizados</v>
      </c>
      <c r="AN503" s="63">
        <v>283703.90999999997</v>
      </c>
      <c r="AO503" s="64"/>
      <c r="AP503" s="64"/>
      <c r="AQ503" s="64"/>
      <c r="AR503" s="64">
        <v>113481.564</v>
      </c>
      <c r="AS503" s="64"/>
      <c r="AT503" s="64"/>
      <c r="AU503" s="64">
        <v>85111.172999999995</v>
      </c>
      <c r="AV503" s="64"/>
      <c r="AW503" s="64"/>
      <c r="AX503" s="64">
        <v>85111.172999999995</v>
      </c>
      <c r="AY503" s="64"/>
      <c r="AZ503" s="64"/>
      <c r="BA503" s="53">
        <f t="shared" si="22"/>
        <v>283703.90999999997</v>
      </c>
      <c r="BB503" s="54" t="str">
        <f t="shared" si="23"/>
        <v>OK</v>
      </c>
      <c r="BC503" s="55" t="str">
        <f t="shared" si="24"/>
        <v xml:space="preserve">                </v>
      </c>
    </row>
    <row r="504" spans="1:55" ht="50.1" customHeight="1" x14ac:dyDescent="0.25">
      <c r="A504" s="58" t="s">
        <v>39</v>
      </c>
      <c r="B504" s="58" t="s">
        <v>48</v>
      </c>
      <c r="C504" s="58" t="s">
        <v>120</v>
      </c>
      <c r="D504" s="58" t="s">
        <v>173</v>
      </c>
      <c r="E504" s="51" t="str">
        <f>IF(C504&lt;&gt;"",VLOOKUP(MID(C504,18,5),LISTAS·PAPP!$E$4:$F$76,2,0),"")</f>
        <v>GUAYAS</v>
      </c>
      <c r="F504" s="58" t="s">
        <v>303</v>
      </c>
      <c r="G504" s="51" t="str">
        <f>IF(F504&lt;&gt;"",VLOOKUP(F504,LISTAS·PAPP!$R$3:$T$221,3,0),"")</f>
        <v xml:space="preserve"> </v>
      </c>
      <c r="H504" s="58" t="s">
        <v>1078</v>
      </c>
      <c r="I504" s="66" t="s">
        <v>1083</v>
      </c>
      <c r="J504" s="66" t="s">
        <v>1084</v>
      </c>
      <c r="K504" s="67">
        <v>90</v>
      </c>
      <c r="L504" s="66" t="s">
        <v>1085</v>
      </c>
      <c r="M504" s="60">
        <v>0</v>
      </c>
      <c r="N504" s="60"/>
      <c r="O504" s="60"/>
      <c r="P504" s="60">
        <v>90</v>
      </c>
      <c r="Q504" s="60"/>
      <c r="R504" s="60"/>
      <c r="S504" s="60">
        <v>90</v>
      </c>
      <c r="T504" s="60"/>
      <c r="U504" s="60"/>
      <c r="V504" s="60">
        <v>90</v>
      </c>
      <c r="W504" s="60"/>
      <c r="X504" s="60"/>
      <c r="Y504" s="52" t="str">
        <f>IF(A504&lt;&gt;"",IF(D504="DIRECCIÓN_DE_TRANSFERENCIAS","280 0031",VLOOKUP(C504,LISTAS·PAPP!$C$3:$D$76,2,0)),"")</f>
        <v>280 5360</v>
      </c>
      <c r="Z504" s="61">
        <v>202</v>
      </c>
      <c r="AA504" s="62">
        <v>5036</v>
      </c>
      <c r="AB504" s="62">
        <v>5045</v>
      </c>
      <c r="AC504" s="65" t="str">
        <f>IF(D504&lt;&gt;"",VLOOKUP(D504,LISTAS·PAPP!$I$3:$M$16,2,0),"")</f>
        <v>59</v>
      </c>
      <c r="AD504" s="51" t="str">
        <f>IF(D504&lt;&gt;"",VLOOKUP(D504,LISTAS·PAPP!$I$3:$M$16,3,0),"")</f>
        <v>ATENCIÓN_INTEGRAL_A_PERSONAS_CON_DISCAPACIDAD</v>
      </c>
      <c r="AE504" s="52" t="str">
        <f>IF(D504&lt;&gt;"",VLOOKUP(D504,LISTAS·PAPP!$I$3:$M$16,4,0),"")</f>
        <v>001</v>
      </c>
      <c r="AF504" s="51" t="str">
        <f>IF(D504&lt;&gt;"",VLOOKUP(D504,LISTAS·PAPP!$I$3:$M$16,5,0),"")</f>
        <v>AMPLIACION_DE_CAPACIDADES_DE_LAS_PERSONAS_CON_DISCAPACIDAD_Y_SUS_FAMILIAS_PARA_LA_PROMOCION_Y_EXIGIBILIDAD_DE_DERECHOS</v>
      </c>
      <c r="AG504" s="52" t="str">
        <f>IF(AH504&lt;&gt;"",VLOOKUP(AH504,LISTAS·PAPP!$O$3:$P$74,2,0),"")</f>
        <v>001</v>
      </c>
      <c r="AH504" s="58" t="s">
        <v>872</v>
      </c>
      <c r="AI504" s="60" t="s">
        <v>471</v>
      </c>
      <c r="AJ504" s="51" t="str">
        <f>IF(AI504&lt;&gt;"",VLOOKUP(AI504,LISTAS·PAPP!$X$4:$Y$80,2,0),"")</f>
        <v>NO APLICA</v>
      </c>
      <c r="AK504" s="58" t="s">
        <v>635</v>
      </c>
      <c r="AL504" s="60">
        <v>780204</v>
      </c>
      <c r="AM504" s="51" t="str">
        <f>IF(ISERROR(VLOOKUP(AL504,LISTAS·PAPP!$AD$4:$AE$334,2,0))," ",VLOOKUP(AL504,LISTAS·PAPP!$AD$4:$AE$334,2,0))</f>
        <v>Transferencias o Donaciones al Sector Privado no Financiero</v>
      </c>
      <c r="AN504" s="63">
        <v>32850.509999999995</v>
      </c>
      <c r="AO504" s="64"/>
      <c r="AP504" s="64"/>
      <c r="AQ504" s="64"/>
      <c r="AR504" s="64">
        <v>13140.203999999998</v>
      </c>
      <c r="AS504" s="64"/>
      <c r="AT504" s="64"/>
      <c r="AU504" s="64">
        <v>9855.1529999999984</v>
      </c>
      <c r="AV504" s="64"/>
      <c r="AW504" s="64"/>
      <c r="AX504" s="64">
        <v>9855.1529999999984</v>
      </c>
      <c r="AY504" s="64"/>
      <c r="AZ504" s="64"/>
      <c r="BA504" s="53">
        <f t="shared" si="22"/>
        <v>32850.509999999995</v>
      </c>
      <c r="BB504" s="54" t="str">
        <f t="shared" si="23"/>
        <v>OK</v>
      </c>
      <c r="BC504" s="55" t="str">
        <f t="shared" si="24"/>
        <v xml:space="preserve">                </v>
      </c>
    </row>
    <row r="505" spans="1:55" ht="50.1" customHeight="1" x14ac:dyDescent="0.25">
      <c r="A505" s="58" t="s">
        <v>39</v>
      </c>
      <c r="B505" s="58" t="s">
        <v>48</v>
      </c>
      <c r="C505" s="58" t="s">
        <v>122</v>
      </c>
      <c r="D505" s="58" t="s">
        <v>173</v>
      </c>
      <c r="E505" s="51" t="str">
        <f>IF(C505&lt;&gt;"",VLOOKUP(MID(C505,18,5),LISTAS·PAPP!$E$4:$F$76,2,0),"")</f>
        <v>LOS_RÍOS</v>
      </c>
      <c r="F505" s="58" t="s">
        <v>334</v>
      </c>
      <c r="G505" s="51" t="str">
        <f>IF(F505&lt;&gt;"",VLOOKUP(F505,LISTAS·PAPP!$R$3:$T$221,3,0),"")</f>
        <v xml:space="preserve"> </v>
      </c>
      <c r="H505" s="58" t="s">
        <v>1078</v>
      </c>
      <c r="I505" s="66" t="s">
        <v>1083</v>
      </c>
      <c r="J505" s="66" t="s">
        <v>1084</v>
      </c>
      <c r="K505" s="67">
        <v>1020</v>
      </c>
      <c r="L505" s="66" t="s">
        <v>1085</v>
      </c>
      <c r="M505" s="60">
        <v>0</v>
      </c>
      <c r="N505" s="60"/>
      <c r="O505" s="60"/>
      <c r="P505" s="60">
        <v>1020</v>
      </c>
      <c r="Q505" s="60"/>
      <c r="R505" s="60"/>
      <c r="S505" s="60">
        <v>1020</v>
      </c>
      <c r="T505" s="60"/>
      <c r="U505" s="60"/>
      <c r="V505" s="60">
        <v>1020</v>
      </c>
      <c r="W505" s="60"/>
      <c r="X505" s="60"/>
      <c r="Y505" s="52" t="str">
        <f>IF(A505&lt;&gt;"",IF(D505="DIRECCIÓN_DE_TRANSFERENCIAS","280 0031",VLOOKUP(C505,LISTAS·PAPP!$C$3:$D$76,2,0)),"")</f>
        <v>280 5410</v>
      </c>
      <c r="Z505" s="61">
        <v>202</v>
      </c>
      <c r="AA505" s="62">
        <v>5036</v>
      </c>
      <c r="AB505" s="62">
        <v>5045</v>
      </c>
      <c r="AC505" s="65" t="str">
        <f>IF(D505&lt;&gt;"",VLOOKUP(D505,LISTAS·PAPP!$I$3:$M$16,2,0),"")</f>
        <v>59</v>
      </c>
      <c r="AD505" s="51" t="str">
        <f>IF(D505&lt;&gt;"",VLOOKUP(D505,LISTAS·PAPP!$I$3:$M$16,3,0),"")</f>
        <v>ATENCIÓN_INTEGRAL_A_PERSONAS_CON_DISCAPACIDAD</v>
      </c>
      <c r="AE505" s="52" t="str">
        <f>IF(D505&lt;&gt;"",VLOOKUP(D505,LISTAS·PAPP!$I$3:$M$16,4,0),"")</f>
        <v>001</v>
      </c>
      <c r="AF505" s="51" t="str">
        <f>IF(D505&lt;&gt;"",VLOOKUP(D505,LISTAS·PAPP!$I$3:$M$16,5,0),"")</f>
        <v>AMPLIACION_DE_CAPACIDADES_DE_LAS_PERSONAS_CON_DISCAPACIDAD_Y_SUS_FAMILIAS_PARA_LA_PROMOCION_Y_EXIGIBILIDAD_DE_DERECHOS</v>
      </c>
      <c r="AG505" s="52" t="str">
        <f>IF(AH505&lt;&gt;"",VLOOKUP(AH505,LISTAS·PAPP!$O$3:$P$74,2,0),"")</f>
        <v>001</v>
      </c>
      <c r="AH505" s="58" t="s">
        <v>872</v>
      </c>
      <c r="AI505" s="60" t="s">
        <v>471</v>
      </c>
      <c r="AJ505" s="51" t="str">
        <f>IF(AI505&lt;&gt;"",VLOOKUP(AI505,LISTAS·PAPP!$X$4:$Y$80,2,0),"")</f>
        <v>NO APLICA</v>
      </c>
      <c r="AK505" s="58" t="s">
        <v>635</v>
      </c>
      <c r="AL505" s="60">
        <v>780104</v>
      </c>
      <c r="AM505" s="51" t="str">
        <f>IF(ISERROR(VLOOKUP(AL505,LISTAS·PAPP!$AD$4:$AE$334,2,0))," ",VLOOKUP(AL505,LISTAS·PAPP!$AD$4:$AE$334,2,0))</f>
        <v>A Gobiernos Autónomos Descentralizados</v>
      </c>
      <c r="AN505" s="63">
        <v>400303</v>
      </c>
      <c r="AO505" s="64"/>
      <c r="AP505" s="64"/>
      <c r="AQ505" s="64"/>
      <c r="AR505" s="64">
        <v>160121.20000000001</v>
      </c>
      <c r="AS505" s="64"/>
      <c r="AT505" s="64"/>
      <c r="AU505" s="64">
        <v>120090.9</v>
      </c>
      <c r="AV505" s="64"/>
      <c r="AW505" s="64"/>
      <c r="AX505" s="64">
        <v>120090.9</v>
      </c>
      <c r="AY505" s="64"/>
      <c r="AZ505" s="64"/>
      <c r="BA505" s="53">
        <f t="shared" si="22"/>
        <v>400303</v>
      </c>
      <c r="BB505" s="54" t="str">
        <f t="shared" si="23"/>
        <v>OK</v>
      </c>
      <c r="BC505" s="55" t="str">
        <f t="shared" si="24"/>
        <v xml:space="preserve">                </v>
      </c>
    </row>
    <row r="506" spans="1:55" ht="50.1" customHeight="1" x14ac:dyDescent="0.25">
      <c r="A506" s="58" t="s">
        <v>39</v>
      </c>
      <c r="B506" s="58" t="s">
        <v>48</v>
      </c>
      <c r="C506" s="58" t="s">
        <v>124</v>
      </c>
      <c r="D506" s="58" t="s">
        <v>173</v>
      </c>
      <c r="E506" s="51" t="str">
        <f>IF(C506&lt;&gt;"",VLOOKUP(MID(C506,18,5),LISTAS·PAPP!$E$4:$F$76,2,0),"")</f>
        <v>LOS_RÍOS</v>
      </c>
      <c r="F506" s="58" t="s">
        <v>339</v>
      </c>
      <c r="G506" s="51" t="str">
        <f>IF(F506&lt;&gt;"",VLOOKUP(F506,LISTAS·PAPP!$R$3:$T$221,3,0),"")</f>
        <v xml:space="preserve"> </v>
      </c>
      <c r="H506" s="58" t="s">
        <v>1078</v>
      </c>
      <c r="I506" s="66" t="s">
        <v>1083</v>
      </c>
      <c r="J506" s="66" t="s">
        <v>1084</v>
      </c>
      <c r="K506" s="67">
        <v>900</v>
      </c>
      <c r="L506" s="66" t="s">
        <v>1085</v>
      </c>
      <c r="M506" s="60">
        <v>0</v>
      </c>
      <c r="N506" s="60"/>
      <c r="O506" s="60"/>
      <c r="P506" s="60">
        <v>900</v>
      </c>
      <c r="Q506" s="60"/>
      <c r="R506" s="60"/>
      <c r="S506" s="60">
        <v>900</v>
      </c>
      <c r="T506" s="60"/>
      <c r="U506" s="60"/>
      <c r="V506" s="60">
        <v>900</v>
      </c>
      <c r="W506" s="60"/>
      <c r="X506" s="60"/>
      <c r="Y506" s="52" t="str">
        <f>IF(A506&lt;&gt;"",IF(D506="DIRECCIÓN_DE_TRANSFERENCIAS","280 0031",VLOOKUP(C506,LISTAS·PAPP!$C$3:$D$76,2,0)),"")</f>
        <v>280 5450</v>
      </c>
      <c r="Z506" s="61">
        <v>202</v>
      </c>
      <c r="AA506" s="62">
        <v>5036</v>
      </c>
      <c r="AB506" s="62">
        <v>5045</v>
      </c>
      <c r="AC506" s="65" t="str">
        <f>IF(D506&lt;&gt;"",VLOOKUP(D506,LISTAS·PAPP!$I$3:$M$16,2,0),"")</f>
        <v>59</v>
      </c>
      <c r="AD506" s="51" t="str">
        <f>IF(D506&lt;&gt;"",VLOOKUP(D506,LISTAS·PAPP!$I$3:$M$16,3,0),"")</f>
        <v>ATENCIÓN_INTEGRAL_A_PERSONAS_CON_DISCAPACIDAD</v>
      </c>
      <c r="AE506" s="52" t="str">
        <f>IF(D506&lt;&gt;"",VLOOKUP(D506,LISTAS·PAPP!$I$3:$M$16,4,0),"")</f>
        <v>001</v>
      </c>
      <c r="AF506" s="51" t="str">
        <f>IF(D506&lt;&gt;"",VLOOKUP(D506,LISTAS·PAPP!$I$3:$M$16,5,0),"")</f>
        <v>AMPLIACION_DE_CAPACIDADES_DE_LAS_PERSONAS_CON_DISCAPACIDAD_Y_SUS_FAMILIAS_PARA_LA_PROMOCION_Y_EXIGIBILIDAD_DE_DERECHOS</v>
      </c>
      <c r="AG506" s="52" t="str">
        <f>IF(AH506&lt;&gt;"",VLOOKUP(AH506,LISTAS·PAPP!$O$3:$P$74,2,0),"")</f>
        <v>001</v>
      </c>
      <c r="AH506" s="58" t="s">
        <v>872</v>
      </c>
      <c r="AI506" s="60" t="s">
        <v>471</v>
      </c>
      <c r="AJ506" s="51" t="str">
        <f>IF(AI506&lt;&gt;"",VLOOKUP(AI506,LISTAS·PAPP!$X$4:$Y$80,2,0),"")</f>
        <v>NO APLICA</v>
      </c>
      <c r="AK506" s="58" t="s">
        <v>635</v>
      </c>
      <c r="AL506" s="60">
        <v>780104</v>
      </c>
      <c r="AM506" s="51" t="str">
        <f>IF(ISERROR(VLOOKUP(AL506,LISTAS·PAPP!$AD$4:$AE$334,2,0))," ",VLOOKUP(AL506,LISTAS·PAPP!$AD$4:$AE$334,2,0))</f>
        <v>A Gobiernos Autónomos Descentralizados</v>
      </c>
      <c r="AN506" s="63">
        <v>350398.4</v>
      </c>
      <c r="AO506" s="64"/>
      <c r="AP506" s="64"/>
      <c r="AQ506" s="64"/>
      <c r="AR506" s="64">
        <v>140159.36000000002</v>
      </c>
      <c r="AS506" s="64"/>
      <c r="AT506" s="64"/>
      <c r="AU506" s="64">
        <v>105119.52</v>
      </c>
      <c r="AV506" s="64"/>
      <c r="AW506" s="64"/>
      <c r="AX506" s="64">
        <v>105119.52</v>
      </c>
      <c r="AY506" s="64"/>
      <c r="AZ506" s="64"/>
      <c r="BA506" s="53">
        <f t="shared" si="22"/>
        <v>350398.4</v>
      </c>
      <c r="BB506" s="54" t="str">
        <f t="shared" si="23"/>
        <v>OK</v>
      </c>
      <c r="BC506" s="55" t="str">
        <f t="shared" si="24"/>
        <v xml:space="preserve">                </v>
      </c>
    </row>
    <row r="507" spans="1:55" ht="50.1" customHeight="1" x14ac:dyDescent="0.25">
      <c r="A507" s="58" t="s">
        <v>39</v>
      </c>
      <c r="B507" s="58" t="s">
        <v>48</v>
      </c>
      <c r="C507" s="58" t="s">
        <v>126</v>
      </c>
      <c r="D507" s="58" t="s">
        <v>173</v>
      </c>
      <c r="E507" s="51" t="str">
        <f>IF(C507&lt;&gt;"",VLOOKUP(MID(C507,18,5),LISTAS·PAPP!$E$4:$F$76,2,0),"")</f>
        <v>SANTA_ELENA</v>
      </c>
      <c r="F507" s="58" t="s">
        <v>396</v>
      </c>
      <c r="G507" s="51" t="str">
        <f>IF(F507&lt;&gt;"",VLOOKUP(F507,LISTAS·PAPP!$R$3:$T$221,3,0),"")</f>
        <v xml:space="preserve"> </v>
      </c>
      <c r="H507" s="58" t="s">
        <v>1078</v>
      </c>
      <c r="I507" s="66" t="s">
        <v>1083</v>
      </c>
      <c r="J507" s="66" t="s">
        <v>1084</v>
      </c>
      <c r="K507" s="67">
        <v>1050</v>
      </c>
      <c r="L507" s="66" t="s">
        <v>1085</v>
      </c>
      <c r="M507" s="60">
        <v>0</v>
      </c>
      <c r="N507" s="60"/>
      <c r="O507" s="60"/>
      <c r="P507" s="60">
        <v>1050</v>
      </c>
      <c r="Q507" s="60"/>
      <c r="R507" s="60"/>
      <c r="S507" s="60">
        <v>1050</v>
      </c>
      <c r="T507" s="60"/>
      <c r="U507" s="60"/>
      <c r="V507" s="60">
        <v>1050</v>
      </c>
      <c r="W507" s="60"/>
      <c r="X507" s="60"/>
      <c r="Y507" s="52" t="str">
        <f>IF(A507&lt;&gt;"",IF(D507="DIRECCIÓN_DE_TRANSFERENCIAS","280 0031",VLOOKUP(C507,LISTAS·PAPP!$C$3:$D$76,2,0)),"")</f>
        <v>280 5730</v>
      </c>
      <c r="Z507" s="61">
        <v>202</v>
      </c>
      <c r="AA507" s="62">
        <v>5036</v>
      </c>
      <c r="AB507" s="62">
        <v>5045</v>
      </c>
      <c r="AC507" s="65" t="str">
        <f>IF(D507&lt;&gt;"",VLOOKUP(D507,LISTAS·PAPP!$I$3:$M$16,2,0),"")</f>
        <v>59</v>
      </c>
      <c r="AD507" s="51" t="str">
        <f>IF(D507&lt;&gt;"",VLOOKUP(D507,LISTAS·PAPP!$I$3:$M$16,3,0),"")</f>
        <v>ATENCIÓN_INTEGRAL_A_PERSONAS_CON_DISCAPACIDAD</v>
      </c>
      <c r="AE507" s="52" t="str">
        <f>IF(D507&lt;&gt;"",VLOOKUP(D507,LISTAS·PAPP!$I$3:$M$16,4,0),"")</f>
        <v>001</v>
      </c>
      <c r="AF507" s="51" t="str">
        <f>IF(D507&lt;&gt;"",VLOOKUP(D507,LISTAS·PAPP!$I$3:$M$16,5,0),"")</f>
        <v>AMPLIACION_DE_CAPACIDADES_DE_LAS_PERSONAS_CON_DISCAPACIDAD_Y_SUS_FAMILIAS_PARA_LA_PROMOCION_Y_EXIGIBILIDAD_DE_DERECHOS</v>
      </c>
      <c r="AG507" s="52" t="str">
        <f>IF(AH507&lt;&gt;"",VLOOKUP(AH507,LISTAS·PAPP!$O$3:$P$74,2,0),"")</f>
        <v>001</v>
      </c>
      <c r="AH507" s="58" t="s">
        <v>872</v>
      </c>
      <c r="AI507" s="60" t="s">
        <v>471</v>
      </c>
      <c r="AJ507" s="51" t="str">
        <f>IF(AI507&lt;&gt;"",VLOOKUP(AI507,LISTAS·PAPP!$X$4:$Y$80,2,0),"")</f>
        <v>NO APLICA</v>
      </c>
      <c r="AK507" s="58" t="s">
        <v>635</v>
      </c>
      <c r="AL507" s="60">
        <v>780104</v>
      </c>
      <c r="AM507" s="51" t="str">
        <f>IF(ISERROR(VLOOKUP(AL507,LISTAS·PAPP!$AD$4:$AE$334,2,0))," ",VLOOKUP(AL507,LISTAS·PAPP!$AD$4:$AE$334,2,0))</f>
        <v>A Gobiernos Autónomos Descentralizados</v>
      </c>
      <c r="AN507" s="63">
        <v>413112.41</v>
      </c>
      <c r="AO507" s="64"/>
      <c r="AP507" s="64"/>
      <c r="AQ507" s="64"/>
      <c r="AR507" s="64">
        <v>165244.96400000001</v>
      </c>
      <c r="AS507" s="64"/>
      <c r="AT507" s="64"/>
      <c r="AU507" s="64">
        <v>123933.72299999998</v>
      </c>
      <c r="AV507" s="64"/>
      <c r="AW507" s="64"/>
      <c r="AX507" s="64">
        <v>123933.72299999998</v>
      </c>
      <c r="AY507" s="64"/>
      <c r="AZ507" s="64"/>
      <c r="BA507" s="53">
        <f t="shared" si="22"/>
        <v>413112.41</v>
      </c>
      <c r="BB507" s="54" t="str">
        <f t="shared" si="23"/>
        <v>OK</v>
      </c>
      <c r="BC507" s="55" t="str">
        <f t="shared" si="24"/>
        <v xml:space="preserve">                </v>
      </c>
    </row>
    <row r="508" spans="1:55" ht="50.1" customHeight="1" x14ac:dyDescent="0.25">
      <c r="A508" s="58" t="s">
        <v>39</v>
      </c>
      <c r="B508" s="58" t="s">
        <v>49</v>
      </c>
      <c r="C508" s="58" t="s">
        <v>130</v>
      </c>
      <c r="D508" s="58" t="s">
        <v>173</v>
      </c>
      <c r="E508" s="51" t="str">
        <f>IF(C508&lt;&gt;"",VLOOKUP(MID(C508,18,5),LISTAS·PAPP!$E$4:$F$76,2,0),"")</f>
        <v>AZUAY</v>
      </c>
      <c r="F508" s="58" t="s">
        <v>209</v>
      </c>
      <c r="G508" s="51" t="str">
        <f>IF(F508&lt;&gt;"",VLOOKUP(F508,LISTAS·PAPP!$R$3:$T$221,3,0),"")</f>
        <v xml:space="preserve"> </v>
      </c>
      <c r="H508" s="58" t="s">
        <v>1078</v>
      </c>
      <c r="I508" s="66" t="s">
        <v>1083</v>
      </c>
      <c r="J508" s="66" t="s">
        <v>1084</v>
      </c>
      <c r="K508" s="67">
        <v>480</v>
      </c>
      <c r="L508" s="66" t="s">
        <v>1085</v>
      </c>
      <c r="M508" s="60">
        <v>0</v>
      </c>
      <c r="N508" s="60"/>
      <c r="O508" s="60"/>
      <c r="P508" s="60">
        <v>480</v>
      </c>
      <c r="Q508" s="60"/>
      <c r="R508" s="60"/>
      <c r="S508" s="60">
        <v>480</v>
      </c>
      <c r="T508" s="60"/>
      <c r="U508" s="60"/>
      <c r="V508" s="60">
        <v>480</v>
      </c>
      <c r="W508" s="60"/>
      <c r="X508" s="60"/>
      <c r="Y508" s="52" t="str">
        <f>IF(A508&lt;&gt;"",IF(D508="DIRECCIÓN_DE_TRANSFERENCIAS","280 0031",VLOOKUP(C508,LISTAS·PAPP!$C$3:$D$76,2,0)),"")</f>
        <v>280 6110</v>
      </c>
      <c r="Z508" s="61">
        <v>202</v>
      </c>
      <c r="AA508" s="62">
        <v>5036</v>
      </c>
      <c r="AB508" s="62">
        <v>5045</v>
      </c>
      <c r="AC508" s="65" t="str">
        <f>IF(D508&lt;&gt;"",VLOOKUP(D508,LISTAS·PAPP!$I$3:$M$16,2,0),"")</f>
        <v>59</v>
      </c>
      <c r="AD508" s="51" t="str">
        <f>IF(D508&lt;&gt;"",VLOOKUP(D508,LISTAS·PAPP!$I$3:$M$16,3,0),"")</f>
        <v>ATENCIÓN_INTEGRAL_A_PERSONAS_CON_DISCAPACIDAD</v>
      </c>
      <c r="AE508" s="52" t="str">
        <f>IF(D508&lt;&gt;"",VLOOKUP(D508,LISTAS·PAPP!$I$3:$M$16,4,0),"")</f>
        <v>001</v>
      </c>
      <c r="AF508" s="51" t="str">
        <f>IF(D508&lt;&gt;"",VLOOKUP(D508,LISTAS·PAPP!$I$3:$M$16,5,0),"")</f>
        <v>AMPLIACION_DE_CAPACIDADES_DE_LAS_PERSONAS_CON_DISCAPACIDAD_Y_SUS_FAMILIAS_PARA_LA_PROMOCION_Y_EXIGIBILIDAD_DE_DERECHOS</v>
      </c>
      <c r="AG508" s="52" t="str">
        <f>IF(AH508&lt;&gt;"",VLOOKUP(AH508,LISTAS·PAPP!$O$3:$P$74,2,0),"")</f>
        <v>001</v>
      </c>
      <c r="AH508" s="58" t="s">
        <v>872</v>
      </c>
      <c r="AI508" s="60" t="s">
        <v>471</v>
      </c>
      <c r="AJ508" s="51" t="str">
        <f>IF(AI508&lt;&gt;"",VLOOKUP(AI508,LISTAS·PAPP!$X$4:$Y$80,2,0),"")</f>
        <v>NO APLICA</v>
      </c>
      <c r="AK508" s="58" t="s">
        <v>635</v>
      </c>
      <c r="AL508" s="60">
        <v>780104</v>
      </c>
      <c r="AM508" s="51" t="str">
        <f>IF(ISERROR(VLOOKUP(AL508,LISTAS·PAPP!$AD$4:$AE$334,2,0))," ",VLOOKUP(AL508,LISTAS·PAPP!$AD$4:$AE$334,2,0))</f>
        <v>A Gobiernos Autónomos Descentralizados</v>
      </c>
      <c r="AN508" s="63">
        <v>191126.39999999999</v>
      </c>
      <c r="AO508" s="64"/>
      <c r="AP508" s="64"/>
      <c r="AQ508" s="64"/>
      <c r="AR508" s="64">
        <v>76450.559999999998</v>
      </c>
      <c r="AS508" s="64"/>
      <c r="AT508" s="64"/>
      <c r="AU508" s="64">
        <v>57337.919999999998</v>
      </c>
      <c r="AV508" s="64"/>
      <c r="AW508" s="64"/>
      <c r="AX508" s="64">
        <v>57337.919999999998</v>
      </c>
      <c r="AY508" s="64"/>
      <c r="AZ508" s="64"/>
      <c r="BA508" s="53">
        <f t="shared" si="22"/>
        <v>191126.39999999997</v>
      </c>
      <c r="BB508" s="54" t="str">
        <f t="shared" si="23"/>
        <v>OK</v>
      </c>
      <c r="BC508" s="55" t="str">
        <f t="shared" si="24"/>
        <v xml:space="preserve">                </v>
      </c>
    </row>
    <row r="509" spans="1:55" ht="50.1" customHeight="1" x14ac:dyDescent="0.25">
      <c r="A509" s="58" t="s">
        <v>39</v>
      </c>
      <c r="B509" s="58" t="s">
        <v>51</v>
      </c>
      <c r="C509" s="58" t="s">
        <v>152</v>
      </c>
      <c r="D509" s="58" t="s">
        <v>173</v>
      </c>
      <c r="E509" s="51" t="str">
        <f>IF(C509&lt;&gt;"",VLOOKUP(MID(C509,18,5),LISTAS·PAPP!$E$4:$F$76,2,0),"")</f>
        <v>GUAYAS</v>
      </c>
      <c r="F509" s="58" t="s">
        <v>287</v>
      </c>
      <c r="G509" s="51" t="str">
        <f>IF(F509&lt;&gt;"",VLOOKUP(F509,LISTAS·PAPP!$R$3:$T$221,3,0),"")</f>
        <v xml:space="preserve"> </v>
      </c>
      <c r="H509" s="58" t="s">
        <v>1078</v>
      </c>
      <c r="I509" s="66" t="s">
        <v>1083</v>
      </c>
      <c r="J509" s="66" t="s">
        <v>1084</v>
      </c>
      <c r="K509" s="67">
        <v>150</v>
      </c>
      <c r="L509" s="66" t="s">
        <v>1085</v>
      </c>
      <c r="M509" s="60">
        <v>0</v>
      </c>
      <c r="N509" s="60"/>
      <c r="O509" s="60"/>
      <c r="P509" s="60">
        <v>150</v>
      </c>
      <c r="Q509" s="60"/>
      <c r="R509" s="60"/>
      <c r="S509" s="60">
        <v>150</v>
      </c>
      <c r="T509" s="60"/>
      <c r="U509" s="60"/>
      <c r="V509" s="60">
        <v>150</v>
      </c>
      <c r="W509" s="60"/>
      <c r="X509" s="60"/>
      <c r="Y509" s="52" t="str">
        <f>IF(A509&lt;&gt;"",IF(D509="DIRECCIÓN_DE_TRANSFERENCIAS","280 0031",VLOOKUP(C509,LISTAS·PAPP!$C$3:$D$76,2,0)),"")</f>
        <v>280 8130</v>
      </c>
      <c r="Z509" s="61">
        <v>202</v>
      </c>
      <c r="AA509" s="62">
        <v>5036</v>
      </c>
      <c r="AB509" s="62">
        <v>5045</v>
      </c>
      <c r="AC509" s="65" t="str">
        <f>IF(D509&lt;&gt;"",VLOOKUP(D509,LISTAS·PAPP!$I$3:$M$16,2,0),"")</f>
        <v>59</v>
      </c>
      <c r="AD509" s="51" t="str">
        <f>IF(D509&lt;&gt;"",VLOOKUP(D509,LISTAS·PAPP!$I$3:$M$16,3,0),"")</f>
        <v>ATENCIÓN_INTEGRAL_A_PERSONAS_CON_DISCAPACIDAD</v>
      </c>
      <c r="AE509" s="52" t="str">
        <f>IF(D509&lt;&gt;"",VLOOKUP(D509,LISTAS·PAPP!$I$3:$M$16,4,0),"")</f>
        <v>001</v>
      </c>
      <c r="AF509" s="51" t="str">
        <f>IF(D509&lt;&gt;"",VLOOKUP(D509,LISTAS·PAPP!$I$3:$M$16,5,0),"")</f>
        <v>AMPLIACION_DE_CAPACIDADES_DE_LAS_PERSONAS_CON_DISCAPACIDAD_Y_SUS_FAMILIAS_PARA_LA_PROMOCION_Y_EXIGIBILIDAD_DE_DERECHOS</v>
      </c>
      <c r="AG509" s="52" t="str">
        <f>IF(AH509&lt;&gt;"",VLOOKUP(AH509,LISTAS·PAPP!$O$3:$P$74,2,0),"")</f>
        <v>001</v>
      </c>
      <c r="AH509" s="58" t="s">
        <v>872</v>
      </c>
      <c r="AI509" s="60" t="s">
        <v>471</v>
      </c>
      <c r="AJ509" s="51" t="str">
        <f>IF(AI509&lt;&gt;"",VLOOKUP(AI509,LISTAS·PAPP!$X$4:$Y$80,2,0),"")</f>
        <v>NO APLICA</v>
      </c>
      <c r="AK509" s="58" t="s">
        <v>635</v>
      </c>
      <c r="AL509" s="60">
        <v>780104</v>
      </c>
      <c r="AM509" s="51" t="str">
        <f>IF(ISERROR(VLOOKUP(AL509,LISTAS·PAPP!$AD$4:$AE$334,2,0))," ",VLOOKUP(AL509,LISTAS·PAPP!$AD$4:$AE$334,2,0))</f>
        <v>A Gobiernos Autónomos Descentralizados</v>
      </c>
      <c r="AN509" s="63">
        <v>59727</v>
      </c>
      <c r="AO509" s="64"/>
      <c r="AP509" s="64"/>
      <c r="AQ509" s="64"/>
      <c r="AR509" s="64">
        <v>23890.800000000003</v>
      </c>
      <c r="AS509" s="64"/>
      <c r="AT509" s="64"/>
      <c r="AU509" s="64">
        <v>17918.099999999999</v>
      </c>
      <c r="AV509" s="64"/>
      <c r="AW509" s="64"/>
      <c r="AX509" s="64">
        <v>17918.099999999999</v>
      </c>
      <c r="AY509" s="64"/>
      <c r="AZ509" s="64"/>
      <c r="BA509" s="53">
        <f t="shared" si="22"/>
        <v>59727</v>
      </c>
      <c r="BB509" s="54" t="str">
        <f t="shared" si="23"/>
        <v>OK</v>
      </c>
      <c r="BC509" s="55" t="str">
        <f t="shared" si="24"/>
        <v xml:space="preserve">                </v>
      </c>
    </row>
    <row r="510" spans="1:55" ht="50.1" customHeight="1" x14ac:dyDescent="0.25">
      <c r="A510" s="58" t="s">
        <v>39</v>
      </c>
      <c r="B510" s="58" t="s">
        <v>51</v>
      </c>
      <c r="C510" s="58" t="s">
        <v>154</v>
      </c>
      <c r="D510" s="58" t="s">
        <v>173</v>
      </c>
      <c r="E510" s="51" t="str">
        <f>IF(C510&lt;&gt;"",VLOOKUP(MID(C510,18,5),LISTAS·PAPP!$E$4:$F$76,2,0),"")</f>
        <v>GUAYAS</v>
      </c>
      <c r="F510" s="58" t="s">
        <v>287</v>
      </c>
      <c r="G510" s="51" t="str">
        <f>IF(F510&lt;&gt;"",VLOOKUP(F510,LISTAS·PAPP!$R$3:$T$221,3,0),"")</f>
        <v xml:space="preserve"> </v>
      </c>
      <c r="H510" s="58" t="s">
        <v>1078</v>
      </c>
      <c r="I510" s="66" t="s">
        <v>1083</v>
      </c>
      <c r="J510" s="66" t="s">
        <v>1084</v>
      </c>
      <c r="K510" s="67">
        <v>180</v>
      </c>
      <c r="L510" s="66" t="s">
        <v>1085</v>
      </c>
      <c r="M510" s="60">
        <v>0</v>
      </c>
      <c r="N510" s="60"/>
      <c r="O510" s="60"/>
      <c r="P510" s="60">
        <v>180</v>
      </c>
      <c r="Q510" s="60"/>
      <c r="R510" s="60"/>
      <c r="S510" s="60">
        <v>180</v>
      </c>
      <c r="T510" s="60"/>
      <c r="U510" s="60"/>
      <c r="V510" s="60">
        <v>180</v>
      </c>
      <c r="W510" s="60"/>
      <c r="X510" s="60"/>
      <c r="Y510" s="52" t="str">
        <f>IF(A510&lt;&gt;"",IF(D510="DIRECCIÓN_DE_TRANSFERENCIAS","280 0031",VLOOKUP(C510,LISTAS·PAPP!$C$3:$D$76,2,0)),"")</f>
        <v>280 8240</v>
      </c>
      <c r="Z510" s="61">
        <v>202</v>
      </c>
      <c r="AA510" s="62">
        <v>5036</v>
      </c>
      <c r="AB510" s="62">
        <v>5045</v>
      </c>
      <c r="AC510" s="65" t="str">
        <f>IF(D510&lt;&gt;"",VLOOKUP(D510,LISTAS·PAPP!$I$3:$M$16,2,0),"")</f>
        <v>59</v>
      </c>
      <c r="AD510" s="51" t="str">
        <f>IF(D510&lt;&gt;"",VLOOKUP(D510,LISTAS·PAPP!$I$3:$M$16,3,0),"")</f>
        <v>ATENCIÓN_INTEGRAL_A_PERSONAS_CON_DISCAPACIDAD</v>
      </c>
      <c r="AE510" s="52" t="str">
        <f>IF(D510&lt;&gt;"",VLOOKUP(D510,LISTAS·PAPP!$I$3:$M$16,4,0),"")</f>
        <v>001</v>
      </c>
      <c r="AF510" s="51" t="str">
        <f>IF(D510&lt;&gt;"",VLOOKUP(D510,LISTAS·PAPP!$I$3:$M$16,5,0),"")</f>
        <v>AMPLIACION_DE_CAPACIDADES_DE_LAS_PERSONAS_CON_DISCAPACIDAD_Y_SUS_FAMILIAS_PARA_LA_PROMOCION_Y_EXIGIBILIDAD_DE_DERECHOS</v>
      </c>
      <c r="AG510" s="52" t="str">
        <f>IF(AH510&lt;&gt;"",VLOOKUP(AH510,LISTAS·PAPP!$O$3:$P$74,2,0),"")</f>
        <v>001</v>
      </c>
      <c r="AH510" s="58" t="s">
        <v>872</v>
      </c>
      <c r="AI510" s="60" t="s">
        <v>471</v>
      </c>
      <c r="AJ510" s="51" t="str">
        <f>IF(AI510&lt;&gt;"",VLOOKUP(AI510,LISTAS·PAPP!$X$4:$Y$80,2,0),"")</f>
        <v>NO APLICA</v>
      </c>
      <c r="AK510" s="58" t="s">
        <v>635</v>
      </c>
      <c r="AL510" s="60">
        <v>780104</v>
      </c>
      <c r="AM510" s="51" t="str">
        <f>IF(ISERROR(VLOOKUP(AL510,LISTAS·PAPP!$AD$4:$AE$334,2,0))," ",VLOOKUP(AL510,LISTAS·PAPP!$AD$4:$AE$334,2,0))</f>
        <v>A Gobiernos Autónomos Descentralizados</v>
      </c>
      <c r="AN510" s="63">
        <v>71672.399999999994</v>
      </c>
      <c r="AO510" s="64"/>
      <c r="AP510" s="64"/>
      <c r="AQ510" s="64"/>
      <c r="AR510" s="64">
        <v>28668.959999999999</v>
      </c>
      <c r="AS510" s="64"/>
      <c r="AT510" s="64"/>
      <c r="AU510" s="64">
        <v>21501.719999999998</v>
      </c>
      <c r="AV510" s="64"/>
      <c r="AW510" s="64"/>
      <c r="AX510" s="64">
        <v>21501.719999999998</v>
      </c>
      <c r="AY510" s="64"/>
      <c r="AZ510" s="64"/>
      <c r="BA510" s="53">
        <f t="shared" si="22"/>
        <v>71672.399999999994</v>
      </c>
      <c r="BB510" s="54" t="str">
        <f t="shared" si="23"/>
        <v>OK</v>
      </c>
      <c r="BC510" s="55" t="str">
        <f t="shared" si="24"/>
        <v xml:space="preserve">                </v>
      </c>
    </row>
    <row r="511" spans="1:55" ht="50.1" customHeight="1" x14ac:dyDescent="0.25">
      <c r="A511" s="58" t="s">
        <v>39</v>
      </c>
      <c r="B511" s="58" t="s">
        <v>44</v>
      </c>
      <c r="C511" s="58" t="s">
        <v>68</v>
      </c>
      <c r="D511" s="58" t="s">
        <v>173</v>
      </c>
      <c r="E511" s="51" t="str">
        <f>IF(C511&lt;&gt;"",VLOOKUP(MID(C511,18,5),LISTAS·PAPP!$E$4:$F$76,2,0),"")</f>
        <v>IMBABURA</v>
      </c>
      <c r="F511" s="58" t="s">
        <v>313</v>
      </c>
      <c r="G511" s="51" t="str">
        <f>IF(F511&lt;&gt;"",VLOOKUP(F511,LISTAS·PAPP!$R$3:$T$221,3,0),"")</f>
        <v xml:space="preserve"> </v>
      </c>
      <c r="H511" s="58" t="s">
        <v>1078</v>
      </c>
      <c r="I511" s="66" t="s">
        <v>1079</v>
      </c>
      <c r="J511" s="66" t="s">
        <v>1080</v>
      </c>
      <c r="K511" s="67">
        <v>9</v>
      </c>
      <c r="L511" s="66" t="s">
        <v>1081</v>
      </c>
      <c r="M511" s="60">
        <v>0</v>
      </c>
      <c r="N511" s="60">
        <v>9</v>
      </c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52" t="str">
        <f>IF(A511&lt;&gt;"",IF(D511="DIRECCIÓN_DE_TRANSFERENCIAS","280 0031",VLOOKUP(C511,LISTAS·PAPP!$C$3:$D$76,2,0)),"")</f>
        <v>280 1000</v>
      </c>
      <c r="Z511" s="61">
        <v>202</v>
      </c>
      <c r="AA511" s="62">
        <v>5036</v>
      </c>
      <c r="AB511" s="62">
        <v>5045</v>
      </c>
      <c r="AC511" s="65" t="str">
        <f>IF(D511&lt;&gt;"",VLOOKUP(D511,LISTAS·PAPP!$I$3:$M$16,2,0),"")</f>
        <v>59</v>
      </c>
      <c r="AD511" s="51" t="str">
        <f>IF(D511&lt;&gt;"",VLOOKUP(D511,LISTAS·PAPP!$I$3:$M$16,3,0),"")</f>
        <v>ATENCIÓN_INTEGRAL_A_PERSONAS_CON_DISCAPACIDAD</v>
      </c>
      <c r="AE511" s="52" t="str">
        <f>IF(D511&lt;&gt;"",VLOOKUP(D511,LISTAS·PAPP!$I$3:$M$16,4,0),"")</f>
        <v>001</v>
      </c>
      <c r="AF511" s="51" t="str">
        <f>IF(D511&lt;&gt;"",VLOOKUP(D511,LISTAS·PAPP!$I$3:$M$16,5,0),"")</f>
        <v>AMPLIACION_DE_CAPACIDADES_DE_LAS_PERSONAS_CON_DISCAPACIDAD_Y_SUS_FAMILIAS_PARA_LA_PROMOCION_Y_EXIGIBILIDAD_DE_DERECHOS</v>
      </c>
      <c r="AG511" s="52" t="str">
        <f>IF(AH511&lt;&gt;"",VLOOKUP(AH511,LISTAS·PAPP!$O$3:$P$74,2,0),"")</f>
        <v>003</v>
      </c>
      <c r="AH511" s="58" t="s">
        <v>874</v>
      </c>
      <c r="AI511" s="60" t="s">
        <v>471</v>
      </c>
      <c r="AJ511" s="51" t="str">
        <f>IF(AI511&lt;&gt;"",VLOOKUP(AI511,LISTAS·PAPP!$X$4:$Y$80,2,0),"")</f>
        <v>NO APLICA</v>
      </c>
      <c r="AK511" s="58" t="s">
        <v>632</v>
      </c>
      <c r="AL511" s="60">
        <v>730301</v>
      </c>
      <c r="AM511" s="51" t="str">
        <f>IF(ISERROR(VLOOKUP(AL511,LISTAS·PAPP!$AD$4:$AE$334,2,0))," ",VLOOKUP(AL511,LISTAS·PAPP!$AD$4:$AE$334,2,0))</f>
        <v>Pasajes al Interior</v>
      </c>
      <c r="AN511" s="63">
        <v>60</v>
      </c>
      <c r="AO511" s="64"/>
      <c r="AP511" s="64"/>
      <c r="AQ511" s="64"/>
      <c r="AR511" s="64">
        <v>15</v>
      </c>
      <c r="AS511" s="64"/>
      <c r="AT511" s="64"/>
      <c r="AU511" s="64">
        <v>15</v>
      </c>
      <c r="AV511" s="64"/>
      <c r="AW511" s="64">
        <v>15</v>
      </c>
      <c r="AX511" s="64"/>
      <c r="AY511" s="64">
        <v>15</v>
      </c>
      <c r="AZ511" s="64"/>
      <c r="BA511" s="53">
        <f t="shared" si="22"/>
        <v>60</v>
      </c>
      <c r="BB511" s="54" t="str">
        <f t="shared" si="23"/>
        <v>OK</v>
      </c>
      <c r="BC511" s="55" t="str">
        <f t="shared" si="24"/>
        <v xml:space="preserve">                </v>
      </c>
    </row>
    <row r="512" spans="1:55" ht="50.1" customHeight="1" x14ac:dyDescent="0.25">
      <c r="A512" s="58" t="s">
        <v>39</v>
      </c>
      <c r="B512" s="58" t="s">
        <v>45</v>
      </c>
      <c r="C512" s="58" t="s">
        <v>80</v>
      </c>
      <c r="D512" s="58" t="s">
        <v>173</v>
      </c>
      <c r="E512" s="51" t="str">
        <f>IF(C512&lt;&gt;"",VLOOKUP(MID(C512,18,5),LISTAS·PAPP!$E$4:$F$76,2,0),"")</f>
        <v>NAPO</v>
      </c>
      <c r="F512" s="58" t="s">
        <v>374</v>
      </c>
      <c r="G512" s="51" t="str">
        <f>IF(F512&lt;&gt;"",VLOOKUP(F512,LISTAS·PAPP!$R$3:$T$221,3,0),"")</f>
        <v xml:space="preserve"> </v>
      </c>
      <c r="H512" s="58" t="s">
        <v>1078</v>
      </c>
      <c r="I512" s="66" t="s">
        <v>1079</v>
      </c>
      <c r="J512" s="66" t="s">
        <v>1080</v>
      </c>
      <c r="K512" s="67">
        <v>9</v>
      </c>
      <c r="L512" s="66" t="s">
        <v>1081</v>
      </c>
      <c r="M512" s="60">
        <v>0</v>
      </c>
      <c r="N512" s="60">
        <v>9</v>
      </c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52" t="str">
        <f>IF(A512&lt;&gt;"",IF(D512="DIRECCIÓN_DE_TRANSFERENCIAS","280 0031",VLOOKUP(C512,LISTAS·PAPP!$C$3:$D$76,2,0)),"")</f>
        <v>280 2000</v>
      </c>
      <c r="Z512" s="61">
        <v>202</v>
      </c>
      <c r="AA512" s="62">
        <v>5036</v>
      </c>
      <c r="AB512" s="62">
        <v>5045</v>
      </c>
      <c r="AC512" s="65" t="str">
        <f>IF(D512&lt;&gt;"",VLOOKUP(D512,LISTAS·PAPP!$I$3:$M$16,2,0),"")</f>
        <v>59</v>
      </c>
      <c r="AD512" s="51" t="str">
        <f>IF(D512&lt;&gt;"",VLOOKUP(D512,LISTAS·PAPP!$I$3:$M$16,3,0),"")</f>
        <v>ATENCIÓN_INTEGRAL_A_PERSONAS_CON_DISCAPACIDAD</v>
      </c>
      <c r="AE512" s="52" t="str">
        <f>IF(D512&lt;&gt;"",VLOOKUP(D512,LISTAS·PAPP!$I$3:$M$16,4,0),"")</f>
        <v>001</v>
      </c>
      <c r="AF512" s="51" t="str">
        <f>IF(D512&lt;&gt;"",VLOOKUP(D512,LISTAS·PAPP!$I$3:$M$16,5,0),"")</f>
        <v>AMPLIACION_DE_CAPACIDADES_DE_LAS_PERSONAS_CON_DISCAPACIDAD_Y_SUS_FAMILIAS_PARA_LA_PROMOCION_Y_EXIGIBILIDAD_DE_DERECHOS</v>
      </c>
      <c r="AG512" s="52" t="str">
        <f>IF(AH512&lt;&gt;"",VLOOKUP(AH512,LISTAS·PAPP!$O$3:$P$74,2,0),"")</f>
        <v>003</v>
      </c>
      <c r="AH512" s="58" t="s">
        <v>874</v>
      </c>
      <c r="AI512" s="60" t="s">
        <v>471</v>
      </c>
      <c r="AJ512" s="51" t="str">
        <f>IF(AI512&lt;&gt;"",VLOOKUP(AI512,LISTAS·PAPP!$X$4:$Y$80,2,0),"")</f>
        <v>NO APLICA</v>
      </c>
      <c r="AK512" s="58" t="s">
        <v>632</v>
      </c>
      <c r="AL512" s="60">
        <v>730301</v>
      </c>
      <c r="AM512" s="51" t="str">
        <f>IF(ISERROR(VLOOKUP(AL512,LISTAS·PAPP!$AD$4:$AE$334,2,0))," ",VLOOKUP(AL512,LISTAS·PAPP!$AD$4:$AE$334,2,0))</f>
        <v>Pasajes al Interior</v>
      </c>
      <c r="AN512" s="63">
        <v>60</v>
      </c>
      <c r="AO512" s="64"/>
      <c r="AP512" s="64"/>
      <c r="AQ512" s="64"/>
      <c r="AR512" s="64">
        <v>15</v>
      </c>
      <c r="AS512" s="64"/>
      <c r="AT512" s="64"/>
      <c r="AU512" s="64">
        <v>15</v>
      </c>
      <c r="AV512" s="64"/>
      <c r="AW512" s="64">
        <v>15</v>
      </c>
      <c r="AX512" s="64"/>
      <c r="AY512" s="64">
        <v>15</v>
      </c>
      <c r="AZ512" s="64"/>
      <c r="BA512" s="53">
        <f t="shared" si="22"/>
        <v>60</v>
      </c>
      <c r="BB512" s="54" t="str">
        <f t="shared" si="23"/>
        <v>OK</v>
      </c>
      <c r="BC512" s="55" t="str">
        <f t="shared" si="24"/>
        <v xml:space="preserve">                </v>
      </c>
    </row>
    <row r="513" spans="1:55" ht="50.1" customHeight="1" x14ac:dyDescent="0.25">
      <c r="A513" s="58" t="s">
        <v>39</v>
      </c>
      <c r="B513" s="58" t="s">
        <v>46</v>
      </c>
      <c r="C513" s="58" t="s">
        <v>88</v>
      </c>
      <c r="D513" s="58" t="s">
        <v>173</v>
      </c>
      <c r="E513" s="51" t="str">
        <f>IF(C513&lt;&gt;"",VLOOKUP(MID(C513,18,5),LISTAS·PAPP!$E$4:$F$76,2,0),"")</f>
        <v>TUNGURAHUA</v>
      </c>
      <c r="F513" s="58" t="s">
        <v>406</v>
      </c>
      <c r="G513" s="51" t="str">
        <f>IF(F513&lt;&gt;"",VLOOKUP(F513,LISTAS·PAPP!$R$3:$T$221,3,0),"")</f>
        <v xml:space="preserve"> </v>
      </c>
      <c r="H513" s="58" t="s">
        <v>1078</v>
      </c>
      <c r="I513" s="66" t="s">
        <v>1079</v>
      </c>
      <c r="J513" s="66" t="s">
        <v>1080</v>
      </c>
      <c r="K513" s="67">
        <v>9</v>
      </c>
      <c r="L513" s="66" t="s">
        <v>1081</v>
      </c>
      <c r="M513" s="60">
        <v>0</v>
      </c>
      <c r="N513" s="60">
        <v>9</v>
      </c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52" t="str">
        <f>IF(A513&lt;&gt;"",IF(D513="DIRECCIÓN_DE_TRANSFERENCIAS","280 0031",VLOOKUP(C513,LISTAS·PAPP!$C$3:$D$76,2,0)),"")</f>
        <v>280 3000</v>
      </c>
      <c r="Z513" s="61">
        <v>202</v>
      </c>
      <c r="AA513" s="62">
        <v>5036</v>
      </c>
      <c r="AB513" s="62">
        <v>5045</v>
      </c>
      <c r="AC513" s="65" t="str">
        <f>IF(D513&lt;&gt;"",VLOOKUP(D513,LISTAS·PAPP!$I$3:$M$16,2,0),"")</f>
        <v>59</v>
      </c>
      <c r="AD513" s="51" t="str">
        <f>IF(D513&lt;&gt;"",VLOOKUP(D513,LISTAS·PAPP!$I$3:$M$16,3,0),"")</f>
        <v>ATENCIÓN_INTEGRAL_A_PERSONAS_CON_DISCAPACIDAD</v>
      </c>
      <c r="AE513" s="52" t="str">
        <f>IF(D513&lt;&gt;"",VLOOKUP(D513,LISTAS·PAPP!$I$3:$M$16,4,0),"")</f>
        <v>001</v>
      </c>
      <c r="AF513" s="51" t="str">
        <f>IF(D513&lt;&gt;"",VLOOKUP(D513,LISTAS·PAPP!$I$3:$M$16,5,0),"")</f>
        <v>AMPLIACION_DE_CAPACIDADES_DE_LAS_PERSONAS_CON_DISCAPACIDAD_Y_SUS_FAMILIAS_PARA_LA_PROMOCION_Y_EXIGIBILIDAD_DE_DERECHOS</v>
      </c>
      <c r="AG513" s="52" t="str">
        <f>IF(AH513&lt;&gt;"",VLOOKUP(AH513,LISTAS·PAPP!$O$3:$P$74,2,0),"")</f>
        <v>003</v>
      </c>
      <c r="AH513" s="58" t="s">
        <v>874</v>
      </c>
      <c r="AI513" s="60" t="s">
        <v>471</v>
      </c>
      <c r="AJ513" s="51" t="str">
        <f>IF(AI513&lt;&gt;"",VLOOKUP(AI513,LISTAS·PAPP!$X$4:$Y$80,2,0),"")</f>
        <v>NO APLICA</v>
      </c>
      <c r="AK513" s="58" t="s">
        <v>632</v>
      </c>
      <c r="AL513" s="60">
        <v>730301</v>
      </c>
      <c r="AM513" s="51" t="str">
        <f>IF(ISERROR(VLOOKUP(AL513,LISTAS·PAPP!$AD$4:$AE$334,2,0))," ",VLOOKUP(AL513,LISTAS·PAPP!$AD$4:$AE$334,2,0))</f>
        <v>Pasajes al Interior</v>
      </c>
      <c r="AN513" s="63">
        <v>90</v>
      </c>
      <c r="AO513" s="64"/>
      <c r="AP513" s="64"/>
      <c r="AQ513" s="64"/>
      <c r="AR513" s="64">
        <v>22.5</v>
      </c>
      <c r="AS513" s="64"/>
      <c r="AT513" s="64"/>
      <c r="AU513" s="64">
        <v>22.5</v>
      </c>
      <c r="AV513" s="64"/>
      <c r="AW513" s="64">
        <v>22.5</v>
      </c>
      <c r="AX513" s="64"/>
      <c r="AY513" s="64">
        <v>22.5</v>
      </c>
      <c r="AZ513" s="64"/>
      <c r="BA513" s="53">
        <f t="shared" si="22"/>
        <v>90</v>
      </c>
      <c r="BB513" s="54" t="str">
        <f t="shared" si="23"/>
        <v>OK</v>
      </c>
      <c r="BC513" s="55" t="str">
        <f t="shared" si="24"/>
        <v xml:space="preserve">                </v>
      </c>
    </row>
    <row r="514" spans="1:55" ht="50.1" customHeight="1" x14ac:dyDescent="0.25">
      <c r="A514" s="58" t="s">
        <v>39</v>
      </c>
      <c r="B514" s="58" t="s">
        <v>47</v>
      </c>
      <c r="C514" s="58" t="s">
        <v>98</v>
      </c>
      <c r="D514" s="58" t="s">
        <v>173</v>
      </c>
      <c r="E514" s="51" t="str">
        <f>IF(C514&lt;&gt;"",VLOOKUP(MID(C514,18,5),LISTAS·PAPP!$E$4:$F$76,2,0),"")</f>
        <v>MANABÍ</v>
      </c>
      <c r="F514" s="58" t="s">
        <v>342</v>
      </c>
      <c r="G514" s="51" t="str">
        <f>IF(F514&lt;&gt;"",VLOOKUP(F514,LISTAS·PAPP!$R$3:$T$221,3,0),"")</f>
        <v xml:space="preserve"> </v>
      </c>
      <c r="H514" s="58" t="s">
        <v>1078</v>
      </c>
      <c r="I514" s="66" t="s">
        <v>1079</v>
      </c>
      <c r="J514" s="66" t="s">
        <v>1080</v>
      </c>
      <c r="K514" s="67">
        <v>9</v>
      </c>
      <c r="L514" s="66" t="s">
        <v>1081</v>
      </c>
      <c r="M514" s="60">
        <v>0</v>
      </c>
      <c r="N514" s="60">
        <v>9</v>
      </c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52" t="str">
        <f>IF(A514&lt;&gt;"",IF(D514="DIRECCIÓN_DE_TRANSFERENCIAS","280 0031",VLOOKUP(C514,LISTAS·PAPP!$C$3:$D$76,2,0)),"")</f>
        <v>280 4000</v>
      </c>
      <c r="Z514" s="61">
        <v>202</v>
      </c>
      <c r="AA514" s="62">
        <v>5036</v>
      </c>
      <c r="AB514" s="62">
        <v>5045</v>
      </c>
      <c r="AC514" s="65" t="str">
        <f>IF(D514&lt;&gt;"",VLOOKUP(D514,LISTAS·PAPP!$I$3:$M$16,2,0),"")</f>
        <v>59</v>
      </c>
      <c r="AD514" s="51" t="str">
        <f>IF(D514&lt;&gt;"",VLOOKUP(D514,LISTAS·PAPP!$I$3:$M$16,3,0),"")</f>
        <v>ATENCIÓN_INTEGRAL_A_PERSONAS_CON_DISCAPACIDAD</v>
      </c>
      <c r="AE514" s="52" t="str">
        <f>IF(D514&lt;&gt;"",VLOOKUP(D514,LISTAS·PAPP!$I$3:$M$16,4,0),"")</f>
        <v>001</v>
      </c>
      <c r="AF514" s="51" t="str">
        <f>IF(D514&lt;&gt;"",VLOOKUP(D514,LISTAS·PAPP!$I$3:$M$16,5,0),"")</f>
        <v>AMPLIACION_DE_CAPACIDADES_DE_LAS_PERSONAS_CON_DISCAPACIDAD_Y_SUS_FAMILIAS_PARA_LA_PROMOCION_Y_EXIGIBILIDAD_DE_DERECHOS</v>
      </c>
      <c r="AG514" s="52" t="str">
        <f>IF(AH514&lt;&gt;"",VLOOKUP(AH514,LISTAS·PAPP!$O$3:$P$74,2,0),"")</f>
        <v>003</v>
      </c>
      <c r="AH514" s="58" t="s">
        <v>874</v>
      </c>
      <c r="AI514" s="60" t="s">
        <v>471</v>
      </c>
      <c r="AJ514" s="51" t="str">
        <f>IF(AI514&lt;&gt;"",VLOOKUP(AI514,LISTAS·PAPP!$X$4:$Y$80,2,0),"")</f>
        <v>NO APLICA</v>
      </c>
      <c r="AK514" s="58" t="s">
        <v>632</v>
      </c>
      <c r="AL514" s="60">
        <v>730301</v>
      </c>
      <c r="AM514" s="51" t="str">
        <f>IF(ISERROR(VLOOKUP(AL514,LISTAS·PAPP!$AD$4:$AE$334,2,0))," ",VLOOKUP(AL514,LISTAS·PAPP!$AD$4:$AE$334,2,0))</f>
        <v>Pasajes al Interior</v>
      </c>
      <c r="AN514" s="63">
        <v>0</v>
      </c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53">
        <f t="shared" si="22"/>
        <v>0</v>
      </c>
      <c r="BB514" s="54" t="str">
        <f t="shared" si="23"/>
        <v>OK</v>
      </c>
      <c r="BC514" s="55" t="str">
        <f t="shared" si="24"/>
        <v xml:space="preserve">                </v>
      </c>
    </row>
    <row r="515" spans="1:55" ht="50.1" customHeight="1" x14ac:dyDescent="0.25">
      <c r="A515" s="58" t="s">
        <v>39</v>
      </c>
      <c r="B515" s="58" t="s">
        <v>48</v>
      </c>
      <c r="C515" s="58" t="s">
        <v>110</v>
      </c>
      <c r="D515" s="58" t="s">
        <v>173</v>
      </c>
      <c r="E515" s="51" t="str">
        <f>IF(C515&lt;&gt;"",VLOOKUP(MID(C515,18,5),LISTAS·PAPP!$E$4:$F$76,2,0),"")</f>
        <v>LOS_RÍOS</v>
      </c>
      <c r="F515" s="58" t="s">
        <v>334</v>
      </c>
      <c r="G515" s="51" t="str">
        <f>IF(F515&lt;&gt;"",VLOOKUP(F515,LISTAS·PAPP!$R$3:$T$221,3,0),"")</f>
        <v xml:space="preserve"> </v>
      </c>
      <c r="H515" s="58" t="s">
        <v>1078</v>
      </c>
      <c r="I515" s="66" t="s">
        <v>1079</v>
      </c>
      <c r="J515" s="66" t="s">
        <v>1080</v>
      </c>
      <c r="K515" s="67">
        <v>9</v>
      </c>
      <c r="L515" s="66" t="s">
        <v>1081</v>
      </c>
      <c r="M515" s="60">
        <v>0</v>
      </c>
      <c r="N515" s="60">
        <v>9</v>
      </c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52" t="str">
        <f>IF(A515&lt;&gt;"",IF(D515="DIRECCIÓN_DE_TRANSFERENCIAS","280 0031",VLOOKUP(C515,LISTAS·PAPP!$C$3:$D$76,2,0)),"")</f>
        <v>280 5000</v>
      </c>
      <c r="Z515" s="61">
        <v>202</v>
      </c>
      <c r="AA515" s="62">
        <v>5036</v>
      </c>
      <c r="AB515" s="62">
        <v>5045</v>
      </c>
      <c r="AC515" s="65" t="str">
        <f>IF(D515&lt;&gt;"",VLOOKUP(D515,LISTAS·PAPP!$I$3:$M$16,2,0),"")</f>
        <v>59</v>
      </c>
      <c r="AD515" s="51" t="str">
        <f>IF(D515&lt;&gt;"",VLOOKUP(D515,LISTAS·PAPP!$I$3:$M$16,3,0),"")</f>
        <v>ATENCIÓN_INTEGRAL_A_PERSONAS_CON_DISCAPACIDAD</v>
      </c>
      <c r="AE515" s="52" t="str">
        <f>IF(D515&lt;&gt;"",VLOOKUP(D515,LISTAS·PAPP!$I$3:$M$16,4,0),"")</f>
        <v>001</v>
      </c>
      <c r="AF515" s="51" t="str">
        <f>IF(D515&lt;&gt;"",VLOOKUP(D515,LISTAS·PAPP!$I$3:$M$16,5,0),"")</f>
        <v>AMPLIACION_DE_CAPACIDADES_DE_LAS_PERSONAS_CON_DISCAPACIDAD_Y_SUS_FAMILIAS_PARA_LA_PROMOCION_Y_EXIGIBILIDAD_DE_DERECHOS</v>
      </c>
      <c r="AG515" s="52" t="str">
        <f>IF(AH515&lt;&gt;"",VLOOKUP(AH515,LISTAS·PAPP!$O$3:$P$74,2,0),"")</f>
        <v>003</v>
      </c>
      <c r="AH515" s="58" t="s">
        <v>874</v>
      </c>
      <c r="AI515" s="60" t="s">
        <v>471</v>
      </c>
      <c r="AJ515" s="51" t="str">
        <f>IF(AI515&lt;&gt;"",VLOOKUP(AI515,LISTAS·PAPP!$X$4:$Y$80,2,0),"")</f>
        <v>NO APLICA</v>
      </c>
      <c r="AK515" s="58" t="s">
        <v>632</v>
      </c>
      <c r="AL515" s="60">
        <v>730301</v>
      </c>
      <c r="AM515" s="51" t="str">
        <f>IF(ISERROR(VLOOKUP(AL515,LISTAS·PAPP!$AD$4:$AE$334,2,0))," ",VLOOKUP(AL515,LISTAS·PAPP!$AD$4:$AE$334,2,0))</f>
        <v>Pasajes al Interior</v>
      </c>
      <c r="AN515" s="63">
        <v>120</v>
      </c>
      <c r="AO515" s="64"/>
      <c r="AP515" s="64"/>
      <c r="AQ515" s="64"/>
      <c r="AR515" s="64">
        <v>30</v>
      </c>
      <c r="AS515" s="64"/>
      <c r="AT515" s="64"/>
      <c r="AU515" s="64">
        <v>30</v>
      </c>
      <c r="AV515" s="64"/>
      <c r="AW515" s="64">
        <v>30</v>
      </c>
      <c r="AX515" s="64"/>
      <c r="AY515" s="64">
        <v>30</v>
      </c>
      <c r="AZ515" s="64"/>
      <c r="BA515" s="53">
        <f t="shared" si="22"/>
        <v>120</v>
      </c>
      <c r="BB515" s="54" t="str">
        <f t="shared" si="23"/>
        <v>OK</v>
      </c>
      <c r="BC515" s="55" t="str">
        <f t="shared" si="24"/>
        <v xml:space="preserve">                </v>
      </c>
    </row>
    <row r="516" spans="1:55" ht="50.1" customHeight="1" x14ac:dyDescent="0.25">
      <c r="A516" s="58" t="s">
        <v>39</v>
      </c>
      <c r="B516" s="58" t="s">
        <v>49</v>
      </c>
      <c r="C516" s="58" t="s">
        <v>128</v>
      </c>
      <c r="D516" s="58" t="s">
        <v>173</v>
      </c>
      <c r="E516" s="51" t="str">
        <f>IF(C516&lt;&gt;"",VLOOKUP(MID(C516,18,5),LISTAS·PAPP!$E$4:$F$76,2,0),"")</f>
        <v>AZUAY</v>
      </c>
      <c r="F516" s="58" t="s">
        <v>209</v>
      </c>
      <c r="G516" s="51" t="str">
        <f>IF(F516&lt;&gt;"",VLOOKUP(F516,LISTAS·PAPP!$R$3:$T$221,3,0),"")</f>
        <v xml:space="preserve"> </v>
      </c>
      <c r="H516" s="58" t="s">
        <v>1078</v>
      </c>
      <c r="I516" s="66" t="s">
        <v>1079</v>
      </c>
      <c r="J516" s="66" t="s">
        <v>1080</v>
      </c>
      <c r="K516" s="67">
        <v>9</v>
      </c>
      <c r="L516" s="66" t="s">
        <v>1081</v>
      </c>
      <c r="M516" s="60">
        <v>0</v>
      </c>
      <c r="N516" s="60">
        <v>9</v>
      </c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52" t="str">
        <f>IF(A516&lt;&gt;"",IF(D516="DIRECCIÓN_DE_TRANSFERENCIAS","280 0031",VLOOKUP(C516,LISTAS·PAPP!$C$3:$D$76,2,0)),"")</f>
        <v>280 6000</v>
      </c>
      <c r="Z516" s="61">
        <v>202</v>
      </c>
      <c r="AA516" s="62">
        <v>5036</v>
      </c>
      <c r="AB516" s="62">
        <v>5045</v>
      </c>
      <c r="AC516" s="65" t="str">
        <f>IF(D516&lt;&gt;"",VLOOKUP(D516,LISTAS·PAPP!$I$3:$M$16,2,0),"")</f>
        <v>59</v>
      </c>
      <c r="AD516" s="51" t="str">
        <f>IF(D516&lt;&gt;"",VLOOKUP(D516,LISTAS·PAPP!$I$3:$M$16,3,0),"")</f>
        <v>ATENCIÓN_INTEGRAL_A_PERSONAS_CON_DISCAPACIDAD</v>
      </c>
      <c r="AE516" s="52" t="str">
        <f>IF(D516&lt;&gt;"",VLOOKUP(D516,LISTAS·PAPP!$I$3:$M$16,4,0),"")</f>
        <v>001</v>
      </c>
      <c r="AF516" s="51" t="str">
        <f>IF(D516&lt;&gt;"",VLOOKUP(D516,LISTAS·PAPP!$I$3:$M$16,5,0),"")</f>
        <v>AMPLIACION_DE_CAPACIDADES_DE_LAS_PERSONAS_CON_DISCAPACIDAD_Y_SUS_FAMILIAS_PARA_LA_PROMOCION_Y_EXIGIBILIDAD_DE_DERECHOS</v>
      </c>
      <c r="AG516" s="52" t="str">
        <f>IF(AH516&lt;&gt;"",VLOOKUP(AH516,LISTAS·PAPP!$O$3:$P$74,2,0),"")</f>
        <v>003</v>
      </c>
      <c r="AH516" s="58" t="s">
        <v>874</v>
      </c>
      <c r="AI516" s="60" t="s">
        <v>471</v>
      </c>
      <c r="AJ516" s="51" t="str">
        <f>IF(AI516&lt;&gt;"",VLOOKUP(AI516,LISTAS·PAPP!$X$4:$Y$80,2,0),"")</f>
        <v>NO APLICA</v>
      </c>
      <c r="AK516" s="58" t="s">
        <v>632</v>
      </c>
      <c r="AL516" s="60">
        <v>730301</v>
      </c>
      <c r="AM516" s="51" t="str">
        <f>IF(ISERROR(VLOOKUP(AL516,LISTAS·PAPP!$AD$4:$AE$334,2,0))," ",VLOOKUP(AL516,LISTAS·PAPP!$AD$4:$AE$334,2,0))</f>
        <v>Pasajes al Interior</v>
      </c>
      <c r="AN516" s="63">
        <v>180</v>
      </c>
      <c r="AO516" s="64"/>
      <c r="AP516" s="64"/>
      <c r="AQ516" s="64"/>
      <c r="AR516" s="64">
        <v>45</v>
      </c>
      <c r="AS516" s="64"/>
      <c r="AT516" s="64"/>
      <c r="AU516" s="64">
        <v>45</v>
      </c>
      <c r="AV516" s="64"/>
      <c r="AW516" s="64">
        <v>45</v>
      </c>
      <c r="AX516" s="64"/>
      <c r="AY516" s="64">
        <v>45</v>
      </c>
      <c r="AZ516" s="64"/>
      <c r="BA516" s="53">
        <f t="shared" si="22"/>
        <v>180</v>
      </c>
      <c r="BB516" s="54" t="str">
        <f t="shared" si="23"/>
        <v>OK</v>
      </c>
      <c r="BC516" s="55" t="str">
        <f t="shared" si="24"/>
        <v xml:space="preserve">                </v>
      </c>
    </row>
    <row r="517" spans="1:55" ht="50.1" customHeight="1" x14ac:dyDescent="0.25">
      <c r="A517" s="58" t="s">
        <v>39</v>
      </c>
      <c r="B517" s="58" t="s">
        <v>50</v>
      </c>
      <c r="C517" s="58" t="s">
        <v>138</v>
      </c>
      <c r="D517" s="58" t="s">
        <v>173</v>
      </c>
      <c r="E517" s="51" t="str">
        <f>IF(C517&lt;&gt;"",VLOOKUP(MID(C517,18,5),LISTAS·PAPP!$E$4:$F$76,2,0),"")</f>
        <v>LOJA</v>
      </c>
      <c r="F517" s="58" t="s">
        <v>204</v>
      </c>
      <c r="G517" s="51" t="str">
        <f>IF(F517&lt;&gt;"",VLOOKUP(F517,LISTAS·PAPP!$R$3:$T$221,3,0),"")</f>
        <v>SUR</v>
      </c>
      <c r="H517" s="58" t="s">
        <v>1078</v>
      </c>
      <c r="I517" s="66" t="s">
        <v>1079</v>
      </c>
      <c r="J517" s="66" t="s">
        <v>1080</v>
      </c>
      <c r="K517" s="67">
        <v>9</v>
      </c>
      <c r="L517" s="66" t="s">
        <v>1081</v>
      </c>
      <c r="M517" s="60">
        <v>0</v>
      </c>
      <c r="N517" s="60">
        <v>9</v>
      </c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52" t="str">
        <f>IF(A517&lt;&gt;"",IF(D517="DIRECCIÓN_DE_TRANSFERENCIAS","280 0031",VLOOKUP(C517,LISTAS·PAPP!$C$3:$D$76,2,0)),"")</f>
        <v>280 7000</v>
      </c>
      <c r="Z517" s="61">
        <v>202</v>
      </c>
      <c r="AA517" s="62">
        <v>5036</v>
      </c>
      <c r="AB517" s="62">
        <v>5045</v>
      </c>
      <c r="AC517" s="65" t="str">
        <f>IF(D517&lt;&gt;"",VLOOKUP(D517,LISTAS·PAPP!$I$3:$M$16,2,0),"")</f>
        <v>59</v>
      </c>
      <c r="AD517" s="51" t="str">
        <f>IF(D517&lt;&gt;"",VLOOKUP(D517,LISTAS·PAPP!$I$3:$M$16,3,0),"")</f>
        <v>ATENCIÓN_INTEGRAL_A_PERSONAS_CON_DISCAPACIDAD</v>
      </c>
      <c r="AE517" s="52" t="str">
        <f>IF(D517&lt;&gt;"",VLOOKUP(D517,LISTAS·PAPP!$I$3:$M$16,4,0),"")</f>
        <v>001</v>
      </c>
      <c r="AF517" s="51" t="str">
        <f>IF(D517&lt;&gt;"",VLOOKUP(D517,LISTAS·PAPP!$I$3:$M$16,5,0),"")</f>
        <v>AMPLIACION_DE_CAPACIDADES_DE_LAS_PERSONAS_CON_DISCAPACIDAD_Y_SUS_FAMILIAS_PARA_LA_PROMOCION_Y_EXIGIBILIDAD_DE_DERECHOS</v>
      </c>
      <c r="AG517" s="52" t="str">
        <f>IF(AH517&lt;&gt;"",VLOOKUP(AH517,LISTAS·PAPP!$O$3:$P$74,2,0),"")</f>
        <v>003</v>
      </c>
      <c r="AH517" s="58" t="s">
        <v>874</v>
      </c>
      <c r="AI517" s="60" t="s">
        <v>471</v>
      </c>
      <c r="AJ517" s="51" t="str">
        <f>IF(AI517&lt;&gt;"",VLOOKUP(AI517,LISTAS·PAPP!$X$4:$Y$80,2,0),"")</f>
        <v>NO APLICA</v>
      </c>
      <c r="AK517" s="58" t="s">
        <v>632</v>
      </c>
      <c r="AL517" s="60">
        <v>730301</v>
      </c>
      <c r="AM517" s="51" t="str">
        <f>IF(ISERROR(VLOOKUP(AL517,LISTAS·PAPP!$AD$4:$AE$334,2,0))," ",VLOOKUP(AL517,LISTAS·PAPP!$AD$4:$AE$334,2,0))</f>
        <v>Pasajes al Interior</v>
      </c>
      <c r="AN517" s="63">
        <v>180</v>
      </c>
      <c r="AO517" s="64"/>
      <c r="AP517" s="64"/>
      <c r="AQ517" s="64"/>
      <c r="AR517" s="64">
        <v>45</v>
      </c>
      <c r="AS517" s="64"/>
      <c r="AT517" s="64"/>
      <c r="AU517" s="64">
        <v>45</v>
      </c>
      <c r="AV517" s="64"/>
      <c r="AW517" s="64">
        <v>45</v>
      </c>
      <c r="AX517" s="64"/>
      <c r="AY517" s="64">
        <v>45</v>
      </c>
      <c r="AZ517" s="64"/>
      <c r="BA517" s="53">
        <f t="shared" si="22"/>
        <v>180</v>
      </c>
      <c r="BB517" s="54" t="str">
        <f t="shared" si="23"/>
        <v>OK</v>
      </c>
      <c r="BC517" s="55" t="str">
        <f t="shared" si="24"/>
        <v xml:space="preserve">                </v>
      </c>
    </row>
    <row r="518" spans="1:55" ht="50.1" customHeight="1" x14ac:dyDescent="0.25">
      <c r="A518" s="58" t="s">
        <v>39</v>
      </c>
      <c r="B518" s="58" t="s">
        <v>51</v>
      </c>
      <c r="C518" s="58" t="s">
        <v>150</v>
      </c>
      <c r="D518" s="58" t="s">
        <v>173</v>
      </c>
      <c r="E518" s="51" t="str">
        <f>IF(C518&lt;&gt;"",VLOOKUP(MID(C518,18,5),LISTAS·PAPP!$E$4:$F$76,2,0),"")</f>
        <v>GUAYAS</v>
      </c>
      <c r="F518" s="58" t="s">
        <v>287</v>
      </c>
      <c r="G518" s="51" t="str">
        <f>IF(F518&lt;&gt;"",VLOOKUP(F518,LISTAS·PAPP!$R$3:$T$221,3,0),"")</f>
        <v xml:space="preserve"> </v>
      </c>
      <c r="H518" s="58" t="s">
        <v>1078</v>
      </c>
      <c r="I518" s="66" t="s">
        <v>1079</v>
      </c>
      <c r="J518" s="66" t="s">
        <v>1080</v>
      </c>
      <c r="K518" s="67">
        <v>9</v>
      </c>
      <c r="L518" s="66" t="s">
        <v>1081</v>
      </c>
      <c r="M518" s="60">
        <v>0</v>
      </c>
      <c r="N518" s="60">
        <v>9</v>
      </c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52" t="str">
        <f>IF(A518&lt;&gt;"",IF(D518="DIRECCIÓN_DE_TRANSFERENCIAS","280 0031",VLOOKUP(C518,LISTAS·PAPP!$C$3:$D$76,2,0)),"")</f>
        <v>280 8000</v>
      </c>
      <c r="Z518" s="61">
        <v>202</v>
      </c>
      <c r="AA518" s="62">
        <v>5036</v>
      </c>
      <c r="AB518" s="62">
        <v>5045</v>
      </c>
      <c r="AC518" s="65" t="str">
        <f>IF(D518&lt;&gt;"",VLOOKUP(D518,LISTAS·PAPP!$I$3:$M$16,2,0),"")</f>
        <v>59</v>
      </c>
      <c r="AD518" s="51" t="str">
        <f>IF(D518&lt;&gt;"",VLOOKUP(D518,LISTAS·PAPP!$I$3:$M$16,3,0),"")</f>
        <v>ATENCIÓN_INTEGRAL_A_PERSONAS_CON_DISCAPACIDAD</v>
      </c>
      <c r="AE518" s="52" t="str">
        <f>IF(D518&lt;&gt;"",VLOOKUP(D518,LISTAS·PAPP!$I$3:$M$16,4,0),"")</f>
        <v>001</v>
      </c>
      <c r="AF518" s="51" t="str">
        <f>IF(D518&lt;&gt;"",VLOOKUP(D518,LISTAS·PAPP!$I$3:$M$16,5,0),"")</f>
        <v>AMPLIACION_DE_CAPACIDADES_DE_LAS_PERSONAS_CON_DISCAPACIDAD_Y_SUS_FAMILIAS_PARA_LA_PROMOCION_Y_EXIGIBILIDAD_DE_DERECHOS</v>
      </c>
      <c r="AG518" s="52" t="str">
        <f>IF(AH518&lt;&gt;"",VLOOKUP(AH518,LISTAS·PAPP!$O$3:$P$74,2,0),"")</f>
        <v>003</v>
      </c>
      <c r="AH518" s="58" t="s">
        <v>874</v>
      </c>
      <c r="AI518" s="60" t="s">
        <v>471</v>
      </c>
      <c r="AJ518" s="51" t="str">
        <f>IF(AI518&lt;&gt;"",VLOOKUP(AI518,LISTAS·PAPP!$X$4:$Y$80,2,0),"")</f>
        <v>NO APLICA</v>
      </c>
      <c r="AK518" s="58" t="s">
        <v>632</v>
      </c>
      <c r="AL518" s="60">
        <v>730301</v>
      </c>
      <c r="AM518" s="51" t="str">
        <f>IF(ISERROR(VLOOKUP(AL518,LISTAS·PAPP!$AD$4:$AE$334,2,0))," ",VLOOKUP(AL518,LISTAS·PAPP!$AD$4:$AE$334,2,0))</f>
        <v>Pasajes al Interior</v>
      </c>
      <c r="AN518" s="63">
        <v>180</v>
      </c>
      <c r="AO518" s="64"/>
      <c r="AP518" s="64"/>
      <c r="AQ518" s="64"/>
      <c r="AR518" s="64">
        <v>45</v>
      </c>
      <c r="AS518" s="64"/>
      <c r="AT518" s="64"/>
      <c r="AU518" s="64">
        <v>45</v>
      </c>
      <c r="AV518" s="64"/>
      <c r="AW518" s="64">
        <v>45</v>
      </c>
      <c r="AX518" s="64"/>
      <c r="AY518" s="64">
        <v>45</v>
      </c>
      <c r="AZ518" s="64"/>
      <c r="BA518" s="53">
        <f t="shared" si="22"/>
        <v>180</v>
      </c>
      <c r="BB518" s="54" t="str">
        <f t="shared" si="23"/>
        <v>OK</v>
      </c>
      <c r="BC518" s="55" t="str">
        <f t="shared" si="24"/>
        <v xml:space="preserve">                </v>
      </c>
    </row>
    <row r="519" spans="1:55" ht="50.1" customHeight="1" x14ac:dyDescent="0.25">
      <c r="A519" s="58" t="s">
        <v>39</v>
      </c>
      <c r="B519" s="58" t="s">
        <v>52</v>
      </c>
      <c r="C519" s="58" t="s">
        <v>158</v>
      </c>
      <c r="D519" s="58" t="s">
        <v>173</v>
      </c>
      <c r="E519" s="51" t="str">
        <f>IF(C519&lt;&gt;"",VLOOKUP(MID(C519,18,5),LISTAS·PAPP!$E$4:$F$76,2,0),"")</f>
        <v>PICHINCHA</v>
      </c>
      <c r="F519" s="58" t="s">
        <v>386</v>
      </c>
      <c r="G519" s="51" t="str">
        <f>IF(F519&lt;&gt;"",VLOOKUP(F519,LISTAS·PAPP!$R$3:$T$221,3,0),"")</f>
        <v xml:space="preserve"> </v>
      </c>
      <c r="H519" s="58" t="s">
        <v>1078</v>
      </c>
      <c r="I519" s="66" t="s">
        <v>1079</v>
      </c>
      <c r="J519" s="66" t="s">
        <v>1080</v>
      </c>
      <c r="K519" s="67">
        <v>9</v>
      </c>
      <c r="L519" s="66" t="s">
        <v>1081</v>
      </c>
      <c r="M519" s="60">
        <v>0</v>
      </c>
      <c r="N519" s="60">
        <v>9</v>
      </c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52" t="str">
        <f>IF(A519&lt;&gt;"",IF(D519="DIRECCIÓN_DE_TRANSFERENCIAS","280 0031",VLOOKUP(C519,LISTAS·PAPP!$C$3:$D$76,2,0)),"")</f>
        <v>280 9000</v>
      </c>
      <c r="Z519" s="61">
        <v>202</v>
      </c>
      <c r="AA519" s="62">
        <v>5036</v>
      </c>
      <c r="AB519" s="62">
        <v>5045</v>
      </c>
      <c r="AC519" s="65" t="str">
        <f>IF(D519&lt;&gt;"",VLOOKUP(D519,LISTAS·PAPP!$I$3:$M$16,2,0),"")</f>
        <v>59</v>
      </c>
      <c r="AD519" s="51" t="str">
        <f>IF(D519&lt;&gt;"",VLOOKUP(D519,LISTAS·PAPP!$I$3:$M$16,3,0),"")</f>
        <v>ATENCIÓN_INTEGRAL_A_PERSONAS_CON_DISCAPACIDAD</v>
      </c>
      <c r="AE519" s="52" t="str">
        <f>IF(D519&lt;&gt;"",VLOOKUP(D519,LISTAS·PAPP!$I$3:$M$16,4,0),"")</f>
        <v>001</v>
      </c>
      <c r="AF519" s="51" t="str">
        <f>IF(D519&lt;&gt;"",VLOOKUP(D519,LISTAS·PAPP!$I$3:$M$16,5,0),"")</f>
        <v>AMPLIACION_DE_CAPACIDADES_DE_LAS_PERSONAS_CON_DISCAPACIDAD_Y_SUS_FAMILIAS_PARA_LA_PROMOCION_Y_EXIGIBILIDAD_DE_DERECHOS</v>
      </c>
      <c r="AG519" s="52" t="str">
        <f>IF(AH519&lt;&gt;"",VLOOKUP(AH519,LISTAS·PAPP!$O$3:$P$74,2,0),"")</f>
        <v>003</v>
      </c>
      <c r="AH519" s="58" t="s">
        <v>874</v>
      </c>
      <c r="AI519" s="60" t="s">
        <v>471</v>
      </c>
      <c r="AJ519" s="51" t="str">
        <f>IF(AI519&lt;&gt;"",VLOOKUP(AI519,LISTAS·PAPP!$X$4:$Y$80,2,0),"")</f>
        <v>NO APLICA</v>
      </c>
      <c r="AK519" s="58" t="s">
        <v>632</v>
      </c>
      <c r="AL519" s="60">
        <v>730301</v>
      </c>
      <c r="AM519" s="51" t="str">
        <f>IF(ISERROR(VLOOKUP(AL519,LISTAS·PAPP!$AD$4:$AE$334,2,0))," ",VLOOKUP(AL519,LISTAS·PAPP!$AD$4:$AE$334,2,0))</f>
        <v>Pasajes al Interior</v>
      </c>
      <c r="AN519" s="63">
        <v>600</v>
      </c>
      <c r="AO519" s="64"/>
      <c r="AP519" s="64"/>
      <c r="AQ519" s="64"/>
      <c r="AR519" s="64">
        <v>30</v>
      </c>
      <c r="AS519" s="64"/>
      <c r="AT519" s="64"/>
      <c r="AU519" s="64">
        <v>30</v>
      </c>
      <c r="AV519" s="64"/>
      <c r="AW519" s="64"/>
      <c r="AX519" s="64"/>
      <c r="AY519" s="64">
        <v>540</v>
      </c>
      <c r="AZ519" s="64"/>
      <c r="BA519" s="53">
        <f t="shared" si="22"/>
        <v>600</v>
      </c>
      <c r="BB519" s="54" t="str">
        <f t="shared" si="23"/>
        <v>OK</v>
      </c>
      <c r="BC519" s="55" t="str">
        <f t="shared" si="24"/>
        <v xml:space="preserve">                </v>
      </c>
    </row>
    <row r="520" spans="1:55" ht="50.1" customHeight="1" x14ac:dyDescent="0.25">
      <c r="A520" s="58" t="s">
        <v>39</v>
      </c>
      <c r="B520" s="58" t="s">
        <v>44</v>
      </c>
      <c r="C520" s="58" t="s">
        <v>68</v>
      </c>
      <c r="D520" s="58" t="s">
        <v>173</v>
      </c>
      <c r="E520" s="51" t="str">
        <f>IF(C520&lt;&gt;"",VLOOKUP(MID(C520,18,5),LISTAS·PAPP!$E$4:$F$76,2,0),"")</f>
        <v>IMBABURA</v>
      </c>
      <c r="F520" s="58" t="s">
        <v>313</v>
      </c>
      <c r="G520" s="51" t="str">
        <f>IF(F520&lt;&gt;"",VLOOKUP(F520,LISTAS·PAPP!$R$3:$T$221,3,0),"")</f>
        <v xml:space="preserve"> </v>
      </c>
      <c r="H520" s="58" t="s">
        <v>1078</v>
      </c>
      <c r="I520" s="66" t="s">
        <v>1079</v>
      </c>
      <c r="J520" s="66" t="s">
        <v>1080</v>
      </c>
      <c r="K520" s="67">
        <v>9</v>
      </c>
      <c r="L520" s="66" t="s">
        <v>1081</v>
      </c>
      <c r="M520" s="60">
        <v>0</v>
      </c>
      <c r="N520" s="60">
        <v>9</v>
      </c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52" t="str">
        <f>IF(A520&lt;&gt;"",IF(D520="DIRECCIÓN_DE_TRANSFERENCIAS","280 0031",VLOOKUP(C520,LISTAS·PAPP!$C$3:$D$76,2,0)),"")</f>
        <v>280 1000</v>
      </c>
      <c r="Z520" s="61">
        <v>202</v>
      </c>
      <c r="AA520" s="62">
        <v>5036</v>
      </c>
      <c r="AB520" s="62">
        <v>5045</v>
      </c>
      <c r="AC520" s="65" t="str">
        <f>IF(D520&lt;&gt;"",VLOOKUP(D520,LISTAS·PAPP!$I$3:$M$16,2,0),"")</f>
        <v>59</v>
      </c>
      <c r="AD520" s="51" t="str">
        <f>IF(D520&lt;&gt;"",VLOOKUP(D520,LISTAS·PAPP!$I$3:$M$16,3,0),"")</f>
        <v>ATENCIÓN_INTEGRAL_A_PERSONAS_CON_DISCAPACIDAD</v>
      </c>
      <c r="AE520" s="52" t="str">
        <f>IF(D520&lt;&gt;"",VLOOKUP(D520,LISTAS·PAPP!$I$3:$M$16,4,0),"")</f>
        <v>001</v>
      </c>
      <c r="AF520" s="51" t="str">
        <f>IF(D520&lt;&gt;"",VLOOKUP(D520,LISTAS·PAPP!$I$3:$M$16,5,0),"")</f>
        <v>AMPLIACION_DE_CAPACIDADES_DE_LAS_PERSONAS_CON_DISCAPACIDAD_Y_SUS_FAMILIAS_PARA_LA_PROMOCION_Y_EXIGIBILIDAD_DE_DERECHOS</v>
      </c>
      <c r="AG520" s="52" t="str">
        <f>IF(AH520&lt;&gt;"",VLOOKUP(AH520,LISTAS·PAPP!$O$3:$P$74,2,0),"")</f>
        <v>003</v>
      </c>
      <c r="AH520" s="58" t="s">
        <v>874</v>
      </c>
      <c r="AI520" s="60" t="s">
        <v>471</v>
      </c>
      <c r="AJ520" s="51" t="str">
        <f>IF(AI520&lt;&gt;"",VLOOKUP(AI520,LISTAS·PAPP!$X$4:$Y$80,2,0),"")</f>
        <v>NO APLICA</v>
      </c>
      <c r="AK520" s="58" t="s">
        <v>632</v>
      </c>
      <c r="AL520" s="60">
        <v>730303</v>
      </c>
      <c r="AM520" s="51" t="str">
        <f>IF(ISERROR(VLOOKUP(AL520,LISTAS·PAPP!$AD$4:$AE$334,2,0))," ",VLOOKUP(AL520,LISTAS·PAPP!$AD$4:$AE$334,2,0))</f>
        <v>Viáticos y Subsistencias en el Interior</v>
      </c>
      <c r="AN520" s="63">
        <v>860</v>
      </c>
      <c r="AO520" s="64"/>
      <c r="AP520" s="64"/>
      <c r="AQ520" s="64"/>
      <c r="AR520" s="64">
        <v>215</v>
      </c>
      <c r="AS520" s="64"/>
      <c r="AT520" s="64"/>
      <c r="AU520" s="64">
        <v>215</v>
      </c>
      <c r="AV520" s="64"/>
      <c r="AW520" s="64">
        <v>215</v>
      </c>
      <c r="AX520" s="64"/>
      <c r="AY520" s="64">
        <v>215</v>
      </c>
      <c r="AZ520" s="64"/>
      <c r="BA520" s="53">
        <f t="shared" si="22"/>
        <v>860</v>
      </c>
      <c r="BB520" s="54" t="str">
        <f t="shared" si="23"/>
        <v>OK</v>
      </c>
      <c r="BC520" s="55" t="str">
        <f t="shared" si="24"/>
        <v xml:space="preserve">                </v>
      </c>
    </row>
    <row r="521" spans="1:55" ht="50.1" customHeight="1" x14ac:dyDescent="0.25">
      <c r="A521" s="58" t="s">
        <v>39</v>
      </c>
      <c r="B521" s="58" t="s">
        <v>45</v>
      </c>
      <c r="C521" s="58" t="s">
        <v>80</v>
      </c>
      <c r="D521" s="58" t="s">
        <v>173</v>
      </c>
      <c r="E521" s="51" t="str">
        <f>IF(C521&lt;&gt;"",VLOOKUP(MID(C521,18,5),LISTAS·PAPP!$E$4:$F$76,2,0),"")</f>
        <v>NAPO</v>
      </c>
      <c r="F521" s="58" t="s">
        <v>374</v>
      </c>
      <c r="G521" s="51" t="str">
        <f>IF(F521&lt;&gt;"",VLOOKUP(F521,LISTAS·PAPP!$R$3:$T$221,3,0),"")</f>
        <v xml:space="preserve"> </v>
      </c>
      <c r="H521" s="58" t="s">
        <v>1078</v>
      </c>
      <c r="I521" s="66" t="s">
        <v>1079</v>
      </c>
      <c r="J521" s="66" t="s">
        <v>1080</v>
      </c>
      <c r="K521" s="67">
        <v>9</v>
      </c>
      <c r="L521" s="66" t="s">
        <v>1081</v>
      </c>
      <c r="M521" s="60">
        <v>0</v>
      </c>
      <c r="N521" s="60">
        <v>9</v>
      </c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52" t="str">
        <f>IF(A521&lt;&gt;"",IF(D521="DIRECCIÓN_DE_TRANSFERENCIAS","280 0031",VLOOKUP(C521,LISTAS·PAPP!$C$3:$D$76,2,0)),"")</f>
        <v>280 2000</v>
      </c>
      <c r="Z521" s="61">
        <v>202</v>
      </c>
      <c r="AA521" s="62">
        <v>5036</v>
      </c>
      <c r="AB521" s="62">
        <v>5045</v>
      </c>
      <c r="AC521" s="65" t="str">
        <f>IF(D521&lt;&gt;"",VLOOKUP(D521,LISTAS·PAPP!$I$3:$M$16,2,0),"")</f>
        <v>59</v>
      </c>
      <c r="AD521" s="51" t="str">
        <f>IF(D521&lt;&gt;"",VLOOKUP(D521,LISTAS·PAPP!$I$3:$M$16,3,0),"")</f>
        <v>ATENCIÓN_INTEGRAL_A_PERSONAS_CON_DISCAPACIDAD</v>
      </c>
      <c r="AE521" s="52" t="str">
        <f>IF(D521&lt;&gt;"",VLOOKUP(D521,LISTAS·PAPP!$I$3:$M$16,4,0),"")</f>
        <v>001</v>
      </c>
      <c r="AF521" s="51" t="str">
        <f>IF(D521&lt;&gt;"",VLOOKUP(D521,LISTAS·PAPP!$I$3:$M$16,5,0),"")</f>
        <v>AMPLIACION_DE_CAPACIDADES_DE_LAS_PERSONAS_CON_DISCAPACIDAD_Y_SUS_FAMILIAS_PARA_LA_PROMOCION_Y_EXIGIBILIDAD_DE_DERECHOS</v>
      </c>
      <c r="AG521" s="52" t="str">
        <f>IF(AH521&lt;&gt;"",VLOOKUP(AH521,LISTAS·PAPP!$O$3:$P$74,2,0),"")</f>
        <v>003</v>
      </c>
      <c r="AH521" s="58" t="s">
        <v>874</v>
      </c>
      <c r="AI521" s="60" t="s">
        <v>471</v>
      </c>
      <c r="AJ521" s="51" t="str">
        <f>IF(AI521&lt;&gt;"",VLOOKUP(AI521,LISTAS·PAPP!$X$4:$Y$80,2,0),"")</f>
        <v>NO APLICA</v>
      </c>
      <c r="AK521" s="58" t="s">
        <v>632</v>
      </c>
      <c r="AL521" s="60">
        <v>730303</v>
      </c>
      <c r="AM521" s="51" t="str">
        <f>IF(ISERROR(VLOOKUP(AL521,LISTAS·PAPP!$AD$4:$AE$334,2,0))," ",VLOOKUP(AL521,LISTAS·PAPP!$AD$4:$AE$334,2,0))</f>
        <v>Viáticos y Subsistencias en el Interior</v>
      </c>
      <c r="AN521" s="63">
        <v>860</v>
      </c>
      <c r="AO521" s="64"/>
      <c r="AP521" s="64"/>
      <c r="AQ521" s="64"/>
      <c r="AR521" s="64">
        <v>215</v>
      </c>
      <c r="AS521" s="64"/>
      <c r="AT521" s="64"/>
      <c r="AU521" s="64">
        <v>215</v>
      </c>
      <c r="AV521" s="64"/>
      <c r="AW521" s="64">
        <v>215</v>
      </c>
      <c r="AX521" s="64"/>
      <c r="AY521" s="64">
        <v>215</v>
      </c>
      <c r="AZ521" s="64"/>
      <c r="BA521" s="53">
        <f t="shared" si="22"/>
        <v>860</v>
      </c>
      <c r="BB521" s="54" t="str">
        <f t="shared" si="23"/>
        <v>OK</v>
      </c>
      <c r="BC521" s="55" t="str">
        <f t="shared" si="24"/>
        <v xml:space="preserve">                </v>
      </c>
    </row>
    <row r="522" spans="1:55" ht="50.1" customHeight="1" x14ac:dyDescent="0.25">
      <c r="A522" s="58" t="s">
        <v>39</v>
      </c>
      <c r="B522" s="58" t="s">
        <v>46</v>
      </c>
      <c r="C522" s="58" t="s">
        <v>88</v>
      </c>
      <c r="D522" s="58" t="s">
        <v>173</v>
      </c>
      <c r="E522" s="51" t="str">
        <f>IF(C522&lt;&gt;"",VLOOKUP(MID(C522,18,5),LISTAS·PAPP!$E$4:$F$76,2,0),"")</f>
        <v>TUNGURAHUA</v>
      </c>
      <c r="F522" s="58" t="s">
        <v>406</v>
      </c>
      <c r="G522" s="51" t="str">
        <f>IF(F522&lt;&gt;"",VLOOKUP(F522,LISTAS·PAPP!$R$3:$T$221,3,0),"")</f>
        <v xml:space="preserve"> </v>
      </c>
      <c r="H522" s="58" t="s">
        <v>1078</v>
      </c>
      <c r="I522" s="66" t="s">
        <v>1079</v>
      </c>
      <c r="J522" s="66" t="s">
        <v>1080</v>
      </c>
      <c r="K522" s="67">
        <v>9</v>
      </c>
      <c r="L522" s="66" t="s">
        <v>1081</v>
      </c>
      <c r="M522" s="60">
        <v>0</v>
      </c>
      <c r="N522" s="60">
        <v>9</v>
      </c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52" t="str">
        <f>IF(A522&lt;&gt;"",IF(D522="DIRECCIÓN_DE_TRANSFERENCIAS","280 0031",VLOOKUP(C522,LISTAS·PAPP!$C$3:$D$76,2,0)),"")</f>
        <v>280 3000</v>
      </c>
      <c r="Z522" s="61">
        <v>202</v>
      </c>
      <c r="AA522" s="62">
        <v>5036</v>
      </c>
      <c r="AB522" s="62">
        <v>5045</v>
      </c>
      <c r="AC522" s="65" t="str">
        <f>IF(D522&lt;&gt;"",VLOOKUP(D522,LISTAS·PAPP!$I$3:$M$16,2,0),"")</f>
        <v>59</v>
      </c>
      <c r="AD522" s="51" t="str">
        <f>IF(D522&lt;&gt;"",VLOOKUP(D522,LISTAS·PAPP!$I$3:$M$16,3,0),"")</f>
        <v>ATENCIÓN_INTEGRAL_A_PERSONAS_CON_DISCAPACIDAD</v>
      </c>
      <c r="AE522" s="52" t="str">
        <f>IF(D522&lt;&gt;"",VLOOKUP(D522,LISTAS·PAPP!$I$3:$M$16,4,0),"")</f>
        <v>001</v>
      </c>
      <c r="AF522" s="51" t="str">
        <f>IF(D522&lt;&gt;"",VLOOKUP(D522,LISTAS·PAPP!$I$3:$M$16,5,0),"")</f>
        <v>AMPLIACION_DE_CAPACIDADES_DE_LAS_PERSONAS_CON_DISCAPACIDAD_Y_SUS_FAMILIAS_PARA_LA_PROMOCION_Y_EXIGIBILIDAD_DE_DERECHOS</v>
      </c>
      <c r="AG522" s="52" t="str">
        <f>IF(AH522&lt;&gt;"",VLOOKUP(AH522,LISTAS·PAPP!$O$3:$P$74,2,0),"")</f>
        <v>003</v>
      </c>
      <c r="AH522" s="58" t="s">
        <v>874</v>
      </c>
      <c r="AI522" s="60" t="s">
        <v>471</v>
      </c>
      <c r="AJ522" s="51" t="str">
        <f>IF(AI522&lt;&gt;"",VLOOKUP(AI522,LISTAS·PAPP!$X$4:$Y$80,2,0),"")</f>
        <v>NO APLICA</v>
      </c>
      <c r="AK522" s="58" t="s">
        <v>632</v>
      </c>
      <c r="AL522" s="60">
        <v>730303</v>
      </c>
      <c r="AM522" s="51" t="str">
        <f>IF(ISERROR(VLOOKUP(AL522,LISTAS·PAPP!$AD$4:$AE$334,2,0))," ",VLOOKUP(AL522,LISTAS·PAPP!$AD$4:$AE$334,2,0))</f>
        <v>Viáticos y Subsistencias en el Interior</v>
      </c>
      <c r="AN522" s="63">
        <v>860</v>
      </c>
      <c r="AO522" s="64"/>
      <c r="AP522" s="64"/>
      <c r="AQ522" s="64"/>
      <c r="AR522" s="64">
        <v>215</v>
      </c>
      <c r="AS522" s="64"/>
      <c r="AT522" s="64"/>
      <c r="AU522" s="64">
        <v>215</v>
      </c>
      <c r="AV522" s="64"/>
      <c r="AW522" s="64">
        <v>215</v>
      </c>
      <c r="AX522" s="64"/>
      <c r="AY522" s="64">
        <v>215</v>
      </c>
      <c r="AZ522" s="64"/>
      <c r="BA522" s="53">
        <f t="shared" si="22"/>
        <v>860</v>
      </c>
      <c r="BB522" s="54" t="str">
        <f t="shared" si="23"/>
        <v>OK</v>
      </c>
      <c r="BC522" s="55" t="str">
        <f t="shared" si="24"/>
        <v xml:space="preserve">                </v>
      </c>
    </row>
    <row r="523" spans="1:55" ht="50.1" customHeight="1" x14ac:dyDescent="0.25">
      <c r="A523" s="58" t="s">
        <v>39</v>
      </c>
      <c r="B523" s="58" t="s">
        <v>47</v>
      </c>
      <c r="C523" s="58" t="s">
        <v>98</v>
      </c>
      <c r="D523" s="58" t="s">
        <v>173</v>
      </c>
      <c r="E523" s="51" t="str">
        <f>IF(C523&lt;&gt;"",VLOOKUP(MID(C523,18,5),LISTAS·PAPP!$E$4:$F$76,2,0),"")</f>
        <v>MANABÍ</v>
      </c>
      <c r="F523" s="58" t="s">
        <v>342</v>
      </c>
      <c r="G523" s="51" t="str">
        <f>IF(F523&lt;&gt;"",VLOOKUP(F523,LISTAS·PAPP!$R$3:$T$221,3,0),"")</f>
        <v xml:space="preserve"> </v>
      </c>
      <c r="H523" s="58" t="s">
        <v>1078</v>
      </c>
      <c r="I523" s="66" t="s">
        <v>1079</v>
      </c>
      <c r="J523" s="66" t="s">
        <v>1080</v>
      </c>
      <c r="K523" s="67">
        <v>9</v>
      </c>
      <c r="L523" s="66" t="s">
        <v>1081</v>
      </c>
      <c r="M523" s="60">
        <v>0</v>
      </c>
      <c r="N523" s="60">
        <v>9</v>
      </c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52" t="str">
        <f>IF(A523&lt;&gt;"",IF(D523="DIRECCIÓN_DE_TRANSFERENCIAS","280 0031",VLOOKUP(C523,LISTAS·PAPP!$C$3:$D$76,2,0)),"")</f>
        <v>280 4000</v>
      </c>
      <c r="Z523" s="61">
        <v>202</v>
      </c>
      <c r="AA523" s="62">
        <v>5036</v>
      </c>
      <c r="AB523" s="62">
        <v>5045</v>
      </c>
      <c r="AC523" s="65" t="str">
        <f>IF(D523&lt;&gt;"",VLOOKUP(D523,LISTAS·PAPP!$I$3:$M$16,2,0),"")</f>
        <v>59</v>
      </c>
      <c r="AD523" s="51" t="str">
        <f>IF(D523&lt;&gt;"",VLOOKUP(D523,LISTAS·PAPP!$I$3:$M$16,3,0),"")</f>
        <v>ATENCIÓN_INTEGRAL_A_PERSONAS_CON_DISCAPACIDAD</v>
      </c>
      <c r="AE523" s="52" t="str">
        <f>IF(D523&lt;&gt;"",VLOOKUP(D523,LISTAS·PAPP!$I$3:$M$16,4,0),"")</f>
        <v>001</v>
      </c>
      <c r="AF523" s="51" t="str">
        <f>IF(D523&lt;&gt;"",VLOOKUP(D523,LISTAS·PAPP!$I$3:$M$16,5,0),"")</f>
        <v>AMPLIACION_DE_CAPACIDADES_DE_LAS_PERSONAS_CON_DISCAPACIDAD_Y_SUS_FAMILIAS_PARA_LA_PROMOCION_Y_EXIGIBILIDAD_DE_DERECHOS</v>
      </c>
      <c r="AG523" s="52" t="str">
        <f>IF(AH523&lt;&gt;"",VLOOKUP(AH523,LISTAS·PAPP!$O$3:$P$74,2,0),"")</f>
        <v>003</v>
      </c>
      <c r="AH523" s="58" t="s">
        <v>874</v>
      </c>
      <c r="AI523" s="60" t="s">
        <v>471</v>
      </c>
      <c r="AJ523" s="51" t="str">
        <f>IF(AI523&lt;&gt;"",VLOOKUP(AI523,LISTAS·PAPP!$X$4:$Y$80,2,0),"")</f>
        <v>NO APLICA</v>
      </c>
      <c r="AK523" s="58" t="s">
        <v>632</v>
      </c>
      <c r="AL523" s="60">
        <v>730303</v>
      </c>
      <c r="AM523" s="51" t="str">
        <f>IF(ISERROR(VLOOKUP(AL523,LISTAS·PAPP!$AD$4:$AE$334,2,0))," ",VLOOKUP(AL523,LISTAS·PAPP!$AD$4:$AE$334,2,0))</f>
        <v>Viáticos y Subsistencias en el Interior</v>
      </c>
      <c r="AN523" s="63">
        <v>860</v>
      </c>
      <c r="AO523" s="64"/>
      <c r="AP523" s="64"/>
      <c r="AQ523" s="64"/>
      <c r="AR523" s="64">
        <v>215</v>
      </c>
      <c r="AS523" s="64"/>
      <c r="AT523" s="64"/>
      <c r="AU523" s="64">
        <v>215</v>
      </c>
      <c r="AV523" s="64"/>
      <c r="AW523" s="64">
        <v>215</v>
      </c>
      <c r="AX523" s="64"/>
      <c r="AY523" s="64">
        <v>215</v>
      </c>
      <c r="AZ523" s="64"/>
      <c r="BA523" s="53">
        <f t="shared" si="22"/>
        <v>860</v>
      </c>
      <c r="BB523" s="54" t="str">
        <f t="shared" si="23"/>
        <v>OK</v>
      </c>
      <c r="BC523" s="55" t="str">
        <f t="shared" si="24"/>
        <v xml:space="preserve">                </v>
      </c>
    </row>
    <row r="524" spans="1:55" ht="50.1" customHeight="1" x14ac:dyDescent="0.25">
      <c r="A524" s="58" t="s">
        <v>39</v>
      </c>
      <c r="B524" s="58" t="s">
        <v>48</v>
      </c>
      <c r="C524" s="58" t="s">
        <v>110</v>
      </c>
      <c r="D524" s="58" t="s">
        <v>173</v>
      </c>
      <c r="E524" s="51" t="str">
        <f>IF(C524&lt;&gt;"",VLOOKUP(MID(C524,18,5),LISTAS·PAPP!$E$4:$F$76,2,0),"")</f>
        <v>LOS_RÍOS</v>
      </c>
      <c r="F524" s="58" t="s">
        <v>334</v>
      </c>
      <c r="G524" s="51" t="str">
        <f>IF(F524&lt;&gt;"",VLOOKUP(F524,LISTAS·PAPP!$R$3:$T$221,3,0),"")</f>
        <v xml:space="preserve"> </v>
      </c>
      <c r="H524" s="58" t="s">
        <v>1078</v>
      </c>
      <c r="I524" s="66" t="s">
        <v>1079</v>
      </c>
      <c r="J524" s="66" t="s">
        <v>1080</v>
      </c>
      <c r="K524" s="67">
        <v>9</v>
      </c>
      <c r="L524" s="66" t="s">
        <v>1081</v>
      </c>
      <c r="M524" s="60">
        <v>0</v>
      </c>
      <c r="N524" s="60">
        <v>9</v>
      </c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52" t="str">
        <f>IF(A524&lt;&gt;"",IF(D524="DIRECCIÓN_DE_TRANSFERENCIAS","280 0031",VLOOKUP(C524,LISTAS·PAPP!$C$3:$D$76,2,0)),"")</f>
        <v>280 5000</v>
      </c>
      <c r="Z524" s="61">
        <v>202</v>
      </c>
      <c r="AA524" s="62">
        <v>5036</v>
      </c>
      <c r="AB524" s="62">
        <v>5045</v>
      </c>
      <c r="AC524" s="65" t="str">
        <f>IF(D524&lt;&gt;"",VLOOKUP(D524,LISTAS·PAPP!$I$3:$M$16,2,0),"")</f>
        <v>59</v>
      </c>
      <c r="AD524" s="51" t="str">
        <f>IF(D524&lt;&gt;"",VLOOKUP(D524,LISTAS·PAPP!$I$3:$M$16,3,0),"")</f>
        <v>ATENCIÓN_INTEGRAL_A_PERSONAS_CON_DISCAPACIDAD</v>
      </c>
      <c r="AE524" s="52" t="str">
        <f>IF(D524&lt;&gt;"",VLOOKUP(D524,LISTAS·PAPP!$I$3:$M$16,4,0),"")</f>
        <v>001</v>
      </c>
      <c r="AF524" s="51" t="str">
        <f>IF(D524&lt;&gt;"",VLOOKUP(D524,LISTAS·PAPP!$I$3:$M$16,5,0),"")</f>
        <v>AMPLIACION_DE_CAPACIDADES_DE_LAS_PERSONAS_CON_DISCAPACIDAD_Y_SUS_FAMILIAS_PARA_LA_PROMOCION_Y_EXIGIBILIDAD_DE_DERECHOS</v>
      </c>
      <c r="AG524" s="52" t="str">
        <f>IF(AH524&lt;&gt;"",VLOOKUP(AH524,LISTAS·PAPP!$O$3:$P$74,2,0),"")</f>
        <v>003</v>
      </c>
      <c r="AH524" s="58" t="s">
        <v>874</v>
      </c>
      <c r="AI524" s="60" t="s">
        <v>471</v>
      </c>
      <c r="AJ524" s="51" t="str">
        <f>IF(AI524&lt;&gt;"",VLOOKUP(AI524,LISTAS·PAPP!$X$4:$Y$80,2,0),"")</f>
        <v>NO APLICA</v>
      </c>
      <c r="AK524" s="58" t="s">
        <v>632</v>
      </c>
      <c r="AL524" s="60">
        <v>730303</v>
      </c>
      <c r="AM524" s="51" t="str">
        <f>IF(ISERROR(VLOOKUP(AL524,LISTAS·PAPP!$AD$4:$AE$334,2,0))," ",VLOOKUP(AL524,LISTAS·PAPP!$AD$4:$AE$334,2,0))</f>
        <v>Viáticos y Subsistencias en el Interior</v>
      </c>
      <c r="AN524" s="63">
        <v>860</v>
      </c>
      <c r="AO524" s="64"/>
      <c r="AP524" s="64"/>
      <c r="AQ524" s="64"/>
      <c r="AR524" s="64">
        <v>215</v>
      </c>
      <c r="AS524" s="64"/>
      <c r="AT524" s="64"/>
      <c r="AU524" s="64">
        <v>215</v>
      </c>
      <c r="AV524" s="64"/>
      <c r="AW524" s="64">
        <v>215</v>
      </c>
      <c r="AX524" s="64"/>
      <c r="AY524" s="64">
        <v>215</v>
      </c>
      <c r="AZ524" s="64"/>
      <c r="BA524" s="53">
        <f t="shared" si="22"/>
        <v>860</v>
      </c>
      <c r="BB524" s="54" t="str">
        <f t="shared" si="23"/>
        <v>OK</v>
      </c>
      <c r="BC524" s="55" t="str">
        <f t="shared" si="24"/>
        <v xml:space="preserve">                </v>
      </c>
    </row>
    <row r="525" spans="1:55" ht="50.1" customHeight="1" x14ac:dyDescent="0.25">
      <c r="A525" s="58" t="s">
        <v>39</v>
      </c>
      <c r="B525" s="58" t="s">
        <v>49</v>
      </c>
      <c r="C525" s="58" t="s">
        <v>128</v>
      </c>
      <c r="D525" s="58" t="s">
        <v>173</v>
      </c>
      <c r="E525" s="51" t="str">
        <f>IF(C525&lt;&gt;"",VLOOKUP(MID(C525,18,5),LISTAS·PAPP!$E$4:$F$76,2,0),"")</f>
        <v>AZUAY</v>
      </c>
      <c r="F525" s="58" t="s">
        <v>209</v>
      </c>
      <c r="G525" s="51" t="str">
        <f>IF(F525&lt;&gt;"",VLOOKUP(F525,LISTAS·PAPP!$R$3:$T$221,3,0),"")</f>
        <v xml:space="preserve"> </v>
      </c>
      <c r="H525" s="58" t="s">
        <v>1078</v>
      </c>
      <c r="I525" s="66" t="s">
        <v>1079</v>
      </c>
      <c r="J525" s="66" t="s">
        <v>1080</v>
      </c>
      <c r="K525" s="67">
        <v>9</v>
      </c>
      <c r="L525" s="66" t="s">
        <v>1081</v>
      </c>
      <c r="M525" s="60">
        <v>0</v>
      </c>
      <c r="N525" s="60">
        <v>9</v>
      </c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52" t="str">
        <f>IF(A525&lt;&gt;"",IF(D525="DIRECCIÓN_DE_TRANSFERENCIAS","280 0031",VLOOKUP(C525,LISTAS·PAPP!$C$3:$D$76,2,0)),"")</f>
        <v>280 6000</v>
      </c>
      <c r="Z525" s="61">
        <v>202</v>
      </c>
      <c r="AA525" s="62">
        <v>5036</v>
      </c>
      <c r="AB525" s="62">
        <v>5045</v>
      </c>
      <c r="AC525" s="65" t="str">
        <f>IF(D525&lt;&gt;"",VLOOKUP(D525,LISTAS·PAPP!$I$3:$M$16,2,0),"")</f>
        <v>59</v>
      </c>
      <c r="AD525" s="51" t="str">
        <f>IF(D525&lt;&gt;"",VLOOKUP(D525,LISTAS·PAPP!$I$3:$M$16,3,0),"")</f>
        <v>ATENCIÓN_INTEGRAL_A_PERSONAS_CON_DISCAPACIDAD</v>
      </c>
      <c r="AE525" s="52" t="str">
        <f>IF(D525&lt;&gt;"",VLOOKUP(D525,LISTAS·PAPP!$I$3:$M$16,4,0),"")</f>
        <v>001</v>
      </c>
      <c r="AF525" s="51" t="str">
        <f>IF(D525&lt;&gt;"",VLOOKUP(D525,LISTAS·PAPP!$I$3:$M$16,5,0),"")</f>
        <v>AMPLIACION_DE_CAPACIDADES_DE_LAS_PERSONAS_CON_DISCAPACIDAD_Y_SUS_FAMILIAS_PARA_LA_PROMOCION_Y_EXIGIBILIDAD_DE_DERECHOS</v>
      </c>
      <c r="AG525" s="52" t="str">
        <f>IF(AH525&lt;&gt;"",VLOOKUP(AH525,LISTAS·PAPP!$O$3:$P$74,2,0),"")</f>
        <v>003</v>
      </c>
      <c r="AH525" s="58" t="s">
        <v>874</v>
      </c>
      <c r="AI525" s="60" t="s">
        <v>471</v>
      </c>
      <c r="AJ525" s="51" t="str">
        <f>IF(AI525&lt;&gt;"",VLOOKUP(AI525,LISTAS·PAPP!$X$4:$Y$80,2,0),"")</f>
        <v>NO APLICA</v>
      </c>
      <c r="AK525" s="58" t="s">
        <v>632</v>
      </c>
      <c r="AL525" s="60">
        <v>730303</v>
      </c>
      <c r="AM525" s="51" t="str">
        <f>IF(ISERROR(VLOOKUP(AL525,LISTAS·PAPP!$AD$4:$AE$334,2,0))," ",VLOOKUP(AL525,LISTAS·PAPP!$AD$4:$AE$334,2,0))</f>
        <v>Viáticos y Subsistencias en el Interior</v>
      </c>
      <c r="AN525" s="63">
        <v>860</v>
      </c>
      <c r="AO525" s="64"/>
      <c r="AP525" s="64"/>
      <c r="AQ525" s="64"/>
      <c r="AR525" s="64">
        <v>215</v>
      </c>
      <c r="AS525" s="64"/>
      <c r="AT525" s="64"/>
      <c r="AU525" s="64">
        <v>215</v>
      </c>
      <c r="AV525" s="64"/>
      <c r="AW525" s="64">
        <v>215</v>
      </c>
      <c r="AX525" s="64"/>
      <c r="AY525" s="64">
        <v>215</v>
      </c>
      <c r="AZ525" s="64"/>
      <c r="BA525" s="53">
        <f t="shared" si="22"/>
        <v>860</v>
      </c>
      <c r="BB525" s="54" t="str">
        <f t="shared" si="23"/>
        <v>OK</v>
      </c>
      <c r="BC525" s="55" t="str">
        <f t="shared" si="24"/>
        <v xml:space="preserve">                </v>
      </c>
    </row>
    <row r="526" spans="1:55" ht="50.1" customHeight="1" x14ac:dyDescent="0.25">
      <c r="A526" s="58" t="s">
        <v>39</v>
      </c>
      <c r="B526" s="58" t="s">
        <v>50</v>
      </c>
      <c r="C526" s="58" t="s">
        <v>138</v>
      </c>
      <c r="D526" s="58" t="s">
        <v>173</v>
      </c>
      <c r="E526" s="51" t="str">
        <f>IF(C526&lt;&gt;"",VLOOKUP(MID(C526,18,5),LISTAS·PAPP!$E$4:$F$76,2,0),"")</f>
        <v>LOJA</v>
      </c>
      <c r="F526" s="58" t="s">
        <v>204</v>
      </c>
      <c r="G526" s="51" t="str">
        <f>IF(F526&lt;&gt;"",VLOOKUP(F526,LISTAS·PAPP!$R$3:$T$221,3,0),"")</f>
        <v>SUR</v>
      </c>
      <c r="H526" s="58" t="s">
        <v>1078</v>
      </c>
      <c r="I526" s="66" t="s">
        <v>1079</v>
      </c>
      <c r="J526" s="66" t="s">
        <v>1080</v>
      </c>
      <c r="K526" s="67">
        <v>9</v>
      </c>
      <c r="L526" s="66" t="s">
        <v>1081</v>
      </c>
      <c r="M526" s="60">
        <v>0</v>
      </c>
      <c r="N526" s="60">
        <v>9</v>
      </c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52" t="str">
        <f>IF(A526&lt;&gt;"",IF(D526="DIRECCIÓN_DE_TRANSFERENCIAS","280 0031",VLOOKUP(C526,LISTAS·PAPP!$C$3:$D$76,2,0)),"")</f>
        <v>280 7000</v>
      </c>
      <c r="Z526" s="61">
        <v>202</v>
      </c>
      <c r="AA526" s="62">
        <v>5036</v>
      </c>
      <c r="AB526" s="62">
        <v>5045</v>
      </c>
      <c r="AC526" s="65" t="str">
        <f>IF(D526&lt;&gt;"",VLOOKUP(D526,LISTAS·PAPP!$I$3:$M$16,2,0),"")</f>
        <v>59</v>
      </c>
      <c r="AD526" s="51" t="str">
        <f>IF(D526&lt;&gt;"",VLOOKUP(D526,LISTAS·PAPP!$I$3:$M$16,3,0),"")</f>
        <v>ATENCIÓN_INTEGRAL_A_PERSONAS_CON_DISCAPACIDAD</v>
      </c>
      <c r="AE526" s="52" t="str">
        <f>IF(D526&lt;&gt;"",VLOOKUP(D526,LISTAS·PAPP!$I$3:$M$16,4,0),"")</f>
        <v>001</v>
      </c>
      <c r="AF526" s="51" t="str">
        <f>IF(D526&lt;&gt;"",VLOOKUP(D526,LISTAS·PAPP!$I$3:$M$16,5,0),"")</f>
        <v>AMPLIACION_DE_CAPACIDADES_DE_LAS_PERSONAS_CON_DISCAPACIDAD_Y_SUS_FAMILIAS_PARA_LA_PROMOCION_Y_EXIGIBILIDAD_DE_DERECHOS</v>
      </c>
      <c r="AG526" s="52" t="str">
        <f>IF(AH526&lt;&gt;"",VLOOKUP(AH526,LISTAS·PAPP!$O$3:$P$74,2,0),"")</f>
        <v>003</v>
      </c>
      <c r="AH526" s="58" t="s">
        <v>874</v>
      </c>
      <c r="AI526" s="60" t="s">
        <v>471</v>
      </c>
      <c r="AJ526" s="51" t="str">
        <f>IF(AI526&lt;&gt;"",VLOOKUP(AI526,LISTAS·PAPP!$X$4:$Y$80,2,0),"")</f>
        <v>NO APLICA</v>
      </c>
      <c r="AK526" s="58" t="s">
        <v>632</v>
      </c>
      <c r="AL526" s="60">
        <v>730303</v>
      </c>
      <c r="AM526" s="51" t="str">
        <f>IF(ISERROR(VLOOKUP(AL526,LISTAS·PAPP!$AD$4:$AE$334,2,0))," ",VLOOKUP(AL526,LISTAS·PAPP!$AD$4:$AE$334,2,0))</f>
        <v>Viáticos y Subsistencias en el Interior</v>
      </c>
      <c r="AN526" s="63">
        <v>860</v>
      </c>
      <c r="AO526" s="64"/>
      <c r="AP526" s="64"/>
      <c r="AQ526" s="64"/>
      <c r="AR526" s="64">
        <v>215</v>
      </c>
      <c r="AS526" s="64"/>
      <c r="AT526" s="64"/>
      <c r="AU526" s="64">
        <v>215</v>
      </c>
      <c r="AV526" s="64"/>
      <c r="AW526" s="64">
        <v>215</v>
      </c>
      <c r="AX526" s="64"/>
      <c r="AY526" s="64">
        <v>215</v>
      </c>
      <c r="AZ526" s="64"/>
      <c r="BA526" s="53">
        <f t="shared" ref="BA526:BA589" si="25">IF(A526&lt;&gt;"",SUM(AO526:AZ526),"")</f>
        <v>860</v>
      </c>
      <c r="BB526" s="54" t="str">
        <f t="shared" ref="BB526:BB589" si="26">IF(A526&lt;&gt;"",IF(AN526&lt;&gt;"",IF(AN526=BA526,"OK",AN526-BA526),IF(AND(AN526="",BA526=""),"",AN526-BA526)),"")</f>
        <v>OK</v>
      </c>
      <c r="BC526" s="55" t="str">
        <f t="shared" ref="BC526:BC589" si="27">IF(A526&lt;&gt;"",IF(A526="","Escoger Nivel 0;",)&amp;" "&amp;(IF(B526="","Escoger Nivel 1",)&amp;" "&amp;(IF(C526="","Escoger Nivel 2;",)&amp;" "&amp;(IF(D526="","Escoger Nivel 3",)&amp;" "&amp;(IF(F526="","Escoger Cantón;",)&amp;" "&amp;(IF(H526="","Escoger Obj. Estratégico Institucional N1;",)&amp;" "&amp;(IF(I526="","Colocar Componente del Proyecto;",)&amp;" "&amp;(IF(J526="","Colocar Actvidad del PAPP;",)&amp;" "&amp;(IF(K526="","Colocar Metas;",)&amp;" "&amp;(IF(L526="","Colocar Indicador;",)&amp;" "&amp;(IF(Z526="","Escoger Código Fuente;",)&amp;" "&amp;(IF(AA526="","Colocar Código Organismo;",)&amp;" "&amp;(IF(AB526="","Colocar Código Correlativo;",)&amp;" "&amp;(IF(AH526="","Escoger Actividad eSIGEF;",)&amp;" "&amp;(IF(AI526="","Escoger Código Politicas de Igualdad;",)&amp;" "&amp;(IF(AK526="","Escoger Grupo de Gasto;",)&amp;" "&amp;(IF(AL526="","Escoger Ítem Presupuestario;",)))))))))))))))))," ")</f>
        <v xml:space="preserve">                </v>
      </c>
    </row>
    <row r="527" spans="1:55" ht="50.1" customHeight="1" x14ac:dyDescent="0.25">
      <c r="A527" s="58" t="s">
        <v>39</v>
      </c>
      <c r="B527" s="58" t="s">
        <v>51</v>
      </c>
      <c r="C527" s="58" t="s">
        <v>150</v>
      </c>
      <c r="D527" s="58" t="s">
        <v>173</v>
      </c>
      <c r="E527" s="51" t="str">
        <f>IF(C527&lt;&gt;"",VLOOKUP(MID(C527,18,5),LISTAS·PAPP!$E$4:$F$76,2,0),"")</f>
        <v>GUAYAS</v>
      </c>
      <c r="F527" s="58" t="s">
        <v>287</v>
      </c>
      <c r="G527" s="51" t="str">
        <f>IF(F527&lt;&gt;"",VLOOKUP(F527,LISTAS·PAPP!$R$3:$T$221,3,0),"")</f>
        <v xml:space="preserve"> </v>
      </c>
      <c r="H527" s="58" t="s">
        <v>1078</v>
      </c>
      <c r="I527" s="66" t="s">
        <v>1079</v>
      </c>
      <c r="J527" s="66" t="s">
        <v>1080</v>
      </c>
      <c r="K527" s="67">
        <v>9</v>
      </c>
      <c r="L527" s="66" t="s">
        <v>1081</v>
      </c>
      <c r="M527" s="60">
        <v>0</v>
      </c>
      <c r="N527" s="60">
        <v>9</v>
      </c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52" t="str">
        <f>IF(A527&lt;&gt;"",IF(D527="DIRECCIÓN_DE_TRANSFERENCIAS","280 0031",VLOOKUP(C527,LISTAS·PAPP!$C$3:$D$76,2,0)),"")</f>
        <v>280 8000</v>
      </c>
      <c r="Z527" s="61">
        <v>202</v>
      </c>
      <c r="AA527" s="62">
        <v>5036</v>
      </c>
      <c r="AB527" s="62">
        <v>5045</v>
      </c>
      <c r="AC527" s="65" t="str">
        <f>IF(D527&lt;&gt;"",VLOOKUP(D527,LISTAS·PAPP!$I$3:$M$16,2,0),"")</f>
        <v>59</v>
      </c>
      <c r="AD527" s="51" t="str">
        <f>IF(D527&lt;&gt;"",VLOOKUP(D527,LISTAS·PAPP!$I$3:$M$16,3,0),"")</f>
        <v>ATENCIÓN_INTEGRAL_A_PERSONAS_CON_DISCAPACIDAD</v>
      </c>
      <c r="AE527" s="52" t="str">
        <f>IF(D527&lt;&gt;"",VLOOKUP(D527,LISTAS·PAPP!$I$3:$M$16,4,0),"")</f>
        <v>001</v>
      </c>
      <c r="AF527" s="51" t="str">
        <f>IF(D527&lt;&gt;"",VLOOKUP(D527,LISTAS·PAPP!$I$3:$M$16,5,0),"")</f>
        <v>AMPLIACION_DE_CAPACIDADES_DE_LAS_PERSONAS_CON_DISCAPACIDAD_Y_SUS_FAMILIAS_PARA_LA_PROMOCION_Y_EXIGIBILIDAD_DE_DERECHOS</v>
      </c>
      <c r="AG527" s="52" t="str">
        <f>IF(AH527&lt;&gt;"",VLOOKUP(AH527,LISTAS·PAPP!$O$3:$P$74,2,0),"")</f>
        <v>003</v>
      </c>
      <c r="AH527" s="58" t="s">
        <v>874</v>
      </c>
      <c r="AI527" s="60" t="s">
        <v>471</v>
      </c>
      <c r="AJ527" s="51" t="str">
        <f>IF(AI527&lt;&gt;"",VLOOKUP(AI527,LISTAS·PAPP!$X$4:$Y$80,2,0),"")</f>
        <v>NO APLICA</v>
      </c>
      <c r="AK527" s="58" t="s">
        <v>632</v>
      </c>
      <c r="AL527" s="60">
        <v>730303</v>
      </c>
      <c r="AM527" s="51" t="str">
        <f>IF(ISERROR(VLOOKUP(AL527,LISTAS·PAPP!$AD$4:$AE$334,2,0))," ",VLOOKUP(AL527,LISTAS·PAPP!$AD$4:$AE$334,2,0))</f>
        <v>Viáticos y Subsistencias en el Interior</v>
      </c>
      <c r="AN527" s="63">
        <v>860</v>
      </c>
      <c r="AO527" s="64"/>
      <c r="AP527" s="64"/>
      <c r="AQ527" s="64"/>
      <c r="AR527" s="64">
        <v>215</v>
      </c>
      <c r="AS527" s="64"/>
      <c r="AT527" s="64"/>
      <c r="AU527" s="64">
        <v>215</v>
      </c>
      <c r="AV527" s="64"/>
      <c r="AW527" s="64">
        <v>215</v>
      </c>
      <c r="AX527" s="64"/>
      <c r="AY527" s="64">
        <v>215</v>
      </c>
      <c r="AZ527" s="64"/>
      <c r="BA527" s="53">
        <f t="shared" si="25"/>
        <v>860</v>
      </c>
      <c r="BB527" s="54" t="str">
        <f t="shared" si="26"/>
        <v>OK</v>
      </c>
      <c r="BC527" s="55" t="str">
        <f t="shared" si="27"/>
        <v xml:space="preserve">                </v>
      </c>
    </row>
    <row r="528" spans="1:55" ht="50.1" customHeight="1" x14ac:dyDescent="0.25">
      <c r="A528" s="58" t="s">
        <v>39</v>
      </c>
      <c r="B528" s="58" t="s">
        <v>52</v>
      </c>
      <c r="C528" s="58" t="s">
        <v>158</v>
      </c>
      <c r="D528" s="58" t="s">
        <v>173</v>
      </c>
      <c r="E528" s="51" t="str">
        <f>IF(C528&lt;&gt;"",VLOOKUP(MID(C528,18,5),LISTAS·PAPP!$E$4:$F$76,2,0),"")</f>
        <v>PICHINCHA</v>
      </c>
      <c r="F528" s="58" t="s">
        <v>386</v>
      </c>
      <c r="G528" s="51" t="str">
        <f>IF(F528&lt;&gt;"",VLOOKUP(F528,LISTAS·PAPP!$R$3:$T$221,3,0),"")</f>
        <v xml:space="preserve"> </v>
      </c>
      <c r="H528" s="58" t="s">
        <v>1078</v>
      </c>
      <c r="I528" s="66" t="s">
        <v>1079</v>
      </c>
      <c r="J528" s="66" t="s">
        <v>1080</v>
      </c>
      <c r="K528" s="67">
        <v>9</v>
      </c>
      <c r="L528" s="66" t="s">
        <v>1081</v>
      </c>
      <c r="M528" s="60">
        <v>0</v>
      </c>
      <c r="N528" s="60">
        <v>9</v>
      </c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52" t="str">
        <f>IF(A528&lt;&gt;"",IF(D528="DIRECCIÓN_DE_TRANSFERENCIAS","280 0031",VLOOKUP(C528,LISTAS·PAPP!$C$3:$D$76,2,0)),"")</f>
        <v>280 9000</v>
      </c>
      <c r="Z528" s="61">
        <v>202</v>
      </c>
      <c r="AA528" s="62">
        <v>5036</v>
      </c>
      <c r="AB528" s="62">
        <v>5045</v>
      </c>
      <c r="AC528" s="65" t="str">
        <f>IF(D528&lt;&gt;"",VLOOKUP(D528,LISTAS·PAPP!$I$3:$M$16,2,0),"")</f>
        <v>59</v>
      </c>
      <c r="AD528" s="51" t="str">
        <f>IF(D528&lt;&gt;"",VLOOKUP(D528,LISTAS·PAPP!$I$3:$M$16,3,0),"")</f>
        <v>ATENCIÓN_INTEGRAL_A_PERSONAS_CON_DISCAPACIDAD</v>
      </c>
      <c r="AE528" s="52" t="str">
        <f>IF(D528&lt;&gt;"",VLOOKUP(D528,LISTAS·PAPP!$I$3:$M$16,4,0),"")</f>
        <v>001</v>
      </c>
      <c r="AF528" s="51" t="str">
        <f>IF(D528&lt;&gt;"",VLOOKUP(D528,LISTAS·PAPP!$I$3:$M$16,5,0),"")</f>
        <v>AMPLIACION_DE_CAPACIDADES_DE_LAS_PERSONAS_CON_DISCAPACIDAD_Y_SUS_FAMILIAS_PARA_LA_PROMOCION_Y_EXIGIBILIDAD_DE_DERECHOS</v>
      </c>
      <c r="AG528" s="52" t="str">
        <f>IF(AH528&lt;&gt;"",VLOOKUP(AH528,LISTAS·PAPP!$O$3:$P$74,2,0),"")</f>
        <v>003</v>
      </c>
      <c r="AH528" s="58" t="s">
        <v>874</v>
      </c>
      <c r="AI528" s="60" t="s">
        <v>471</v>
      </c>
      <c r="AJ528" s="51" t="str">
        <f>IF(AI528&lt;&gt;"",VLOOKUP(AI528,LISTAS·PAPP!$X$4:$Y$80,2,0),"")</f>
        <v>NO APLICA</v>
      </c>
      <c r="AK528" s="58" t="s">
        <v>632</v>
      </c>
      <c r="AL528" s="60">
        <v>730303</v>
      </c>
      <c r="AM528" s="51" t="str">
        <f>IF(ISERROR(VLOOKUP(AL528,LISTAS·PAPP!$AD$4:$AE$334,2,0))," ",VLOOKUP(AL528,LISTAS·PAPP!$AD$4:$AE$334,2,0))</f>
        <v>Viáticos y Subsistencias en el Interior</v>
      </c>
      <c r="AN528" s="63">
        <v>380</v>
      </c>
      <c r="AO528" s="64"/>
      <c r="AP528" s="64"/>
      <c r="AQ528" s="64"/>
      <c r="AR528" s="64">
        <v>215</v>
      </c>
      <c r="AS528" s="64"/>
      <c r="AT528" s="64"/>
      <c r="AU528" s="64"/>
      <c r="AV528" s="64"/>
      <c r="AW528" s="64"/>
      <c r="AX528" s="64"/>
      <c r="AY528" s="64">
        <v>165</v>
      </c>
      <c r="AZ528" s="64"/>
      <c r="BA528" s="53">
        <f t="shared" si="25"/>
        <v>380</v>
      </c>
      <c r="BB528" s="54" t="str">
        <f t="shared" si="26"/>
        <v>OK</v>
      </c>
      <c r="BC528" s="55" t="str">
        <f t="shared" si="27"/>
        <v xml:space="preserve">                </v>
      </c>
    </row>
    <row r="529" spans="1:55" ht="50.1" customHeight="1" x14ac:dyDescent="0.25">
      <c r="A529" s="58" t="s">
        <v>39</v>
      </c>
      <c r="B529" s="58" t="s">
        <v>45</v>
      </c>
      <c r="C529" s="58" t="s">
        <v>82</v>
      </c>
      <c r="D529" s="58" t="s">
        <v>173</v>
      </c>
      <c r="E529" s="51" t="str">
        <f>IF(C529&lt;&gt;"",VLOOKUP(MID(C529,18,5),LISTAS·PAPP!$E$4:$F$76,2,0),"")</f>
        <v>ORELLANA</v>
      </c>
      <c r="F529" s="58" t="s">
        <v>379</v>
      </c>
      <c r="G529" s="51" t="str">
        <f>IF(F529&lt;&gt;"",VLOOKUP(F529,LISTAS·PAPP!$R$3:$T$221,3,0),"")</f>
        <v xml:space="preserve"> </v>
      </c>
      <c r="H529" s="58" t="s">
        <v>1078</v>
      </c>
      <c r="I529" s="66" t="s">
        <v>1079</v>
      </c>
      <c r="J529" s="66" t="s">
        <v>1080</v>
      </c>
      <c r="K529" s="67">
        <v>1</v>
      </c>
      <c r="L529" s="66" t="s">
        <v>1081</v>
      </c>
      <c r="M529" s="60">
        <v>0</v>
      </c>
      <c r="N529" s="60">
        <v>1</v>
      </c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52" t="str">
        <f>IF(A529&lt;&gt;"",IF(D529="DIRECCIÓN_DE_TRANSFERENCIAS","280 0031",VLOOKUP(C529,LISTAS·PAPP!$C$3:$D$76,2,0)),"")</f>
        <v>280 2320</v>
      </c>
      <c r="Z529" s="61">
        <v>202</v>
      </c>
      <c r="AA529" s="62">
        <v>5036</v>
      </c>
      <c r="AB529" s="62">
        <v>5045</v>
      </c>
      <c r="AC529" s="65" t="str">
        <f>IF(D529&lt;&gt;"",VLOOKUP(D529,LISTAS·PAPP!$I$3:$M$16,2,0),"")</f>
        <v>59</v>
      </c>
      <c r="AD529" s="51" t="str">
        <f>IF(D529&lt;&gt;"",VLOOKUP(D529,LISTAS·PAPP!$I$3:$M$16,3,0),"")</f>
        <v>ATENCIÓN_INTEGRAL_A_PERSONAS_CON_DISCAPACIDAD</v>
      </c>
      <c r="AE529" s="52" t="str">
        <f>IF(D529&lt;&gt;"",VLOOKUP(D529,LISTAS·PAPP!$I$3:$M$16,4,0),"")</f>
        <v>001</v>
      </c>
      <c r="AF529" s="51" t="str">
        <f>IF(D529&lt;&gt;"",VLOOKUP(D529,LISTAS·PAPP!$I$3:$M$16,5,0),"")</f>
        <v>AMPLIACION_DE_CAPACIDADES_DE_LAS_PERSONAS_CON_DISCAPACIDAD_Y_SUS_FAMILIAS_PARA_LA_PROMOCION_Y_EXIGIBILIDAD_DE_DERECHOS</v>
      </c>
      <c r="AG529" s="52" t="str">
        <f>IF(AH529&lt;&gt;"",VLOOKUP(AH529,LISTAS·PAPP!$O$3:$P$74,2,0),"")</f>
        <v>003</v>
      </c>
      <c r="AH529" s="58" t="s">
        <v>874</v>
      </c>
      <c r="AI529" s="60" t="s">
        <v>471</v>
      </c>
      <c r="AJ529" s="51" t="str">
        <f>IF(AI529&lt;&gt;"",VLOOKUP(AI529,LISTAS·PAPP!$X$4:$Y$80,2,0),"")</f>
        <v>NO APLICA</v>
      </c>
      <c r="AK529" s="58" t="s">
        <v>632</v>
      </c>
      <c r="AL529" s="60">
        <v>730505</v>
      </c>
      <c r="AM529" s="51" t="str">
        <f>IF(ISERROR(VLOOKUP(AL529,LISTAS·PAPP!$AD$4:$AE$334,2,0))," ",VLOOKUP(AL529,LISTAS·PAPP!$AD$4:$AE$334,2,0))</f>
        <v>Vehículos (Arrendamiento)</v>
      </c>
      <c r="AN529" s="63">
        <v>7104</v>
      </c>
      <c r="AO529" s="64"/>
      <c r="AP529" s="64"/>
      <c r="AQ529" s="64">
        <v>1800</v>
      </c>
      <c r="AR529" s="64"/>
      <c r="AS529" s="64">
        <v>1800</v>
      </c>
      <c r="AT529" s="64"/>
      <c r="AU529" s="64"/>
      <c r="AV529" s="64">
        <v>1800</v>
      </c>
      <c r="AW529" s="64"/>
      <c r="AX529" s="64"/>
      <c r="AY529" s="64">
        <v>1704</v>
      </c>
      <c r="AZ529" s="64"/>
      <c r="BA529" s="53">
        <f t="shared" si="25"/>
        <v>7104</v>
      </c>
      <c r="BB529" s="54" t="str">
        <f t="shared" si="26"/>
        <v>OK</v>
      </c>
      <c r="BC529" s="55" t="str">
        <f t="shared" si="27"/>
        <v xml:space="preserve">                </v>
      </c>
    </row>
    <row r="530" spans="1:55" ht="50.1" customHeight="1" x14ac:dyDescent="0.25">
      <c r="A530" s="58" t="s">
        <v>38</v>
      </c>
      <c r="B530" s="58" t="s">
        <v>42</v>
      </c>
      <c r="C530" s="58" t="s">
        <v>66</v>
      </c>
      <c r="D530" s="58" t="s">
        <v>173</v>
      </c>
      <c r="E530" s="51" t="str">
        <f>IF(C530&lt;&gt;"",VLOOKUP(MID(C530,18,5),LISTAS·PAPP!$E$4:$F$76,2,0),"")</f>
        <v>PICHINCHA</v>
      </c>
      <c r="F530" s="58" t="s">
        <v>386</v>
      </c>
      <c r="G530" s="51" t="str">
        <f>IF(F530&lt;&gt;"",VLOOKUP(F530,LISTAS·PAPP!$R$3:$T$221,3,0),"")</f>
        <v xml:space="preserve"> </v>
      </c>
      <c r="H530" s="58" t="s">
        <v>1078</v>
      </c>
      <c r="I530" s="66" t="s">
        <v>1079</v>
      </c>
      <c r="J530" s="66" t="s">
        <v>1080</v>
      </c>
      <c r="K530" s="67">
        <v>6</v>
      </c>
      <c r="L530" s="66" t="s">
        <v>1081</v>
      </c>
      <c r="M530" s="60">
        <v>0</v>
      </c>
      <c r="N530" s="60">
        <v>6</v>
      </c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52" t="str">
        <f>IF(A530&lt;&gt;"",IF(D530="DIRECCIÓN_DE_TRANSFERENCIAS","280 0031",VLOOKUP(C530,LISTAS·PAPP!$C$3:$D$76,2,0)),"")</f>
        <v>280 9999</v>
      </c>
      <c r="Z530" s="61">
        <v>202</v>
      </c>
      <c r="AA530" s="62">
        <v>5036</v>
      </c>
      <c r="AB530" s="62">
        <v>5045</v>
      </c>
      <c r="AC530" s="65" t="str">
        <f>IF(D530&lt;&gt;"",VLOOKUP(D530,LISTAS·PAPP!$I$3:$M$16,2,0),"")</f>
        <v>59</v>
      </c>
      <c r="AD530" s="51" t="str">
        <f>IF(D530&lt;&gt;"",VLOOKUP(D530,LISTAS·PAPP!$I$3:$M$16,3,0),"")</f>
        <v>ATENCIÓN_INTEGRAL_A_PERSONAS_CON_DISCAPACIDAD</v>
      </c>
      <c r="AE530" s="52" t="str">
        <f>IF(D530&lt;&gt;"",VLOOKUP(D530,LISTAS·PAPP!$I$3:$M$16,4,0),"")</f>
        <v>001</v>
      </c>
      <c r="AF530" s="51" t="str">
        <f>IF(D530&lt;&gt;"",VLOOKUP(D530,LISTAS·PAPP!$I$3:$M$16,5,0),"")</f>
        <v>AMPLIACION_DE_CAPACIDADES_DE_LAS_PERSONAS_CON_DISCAPACIDAD_Y_SUS_FAMILIAS_PARA_LA_PROMOCION_Y_EXIGIBILIDAD_DE_DERECHOS</v>
      </c>
      <c r="AG530" s="52" t="str">
        <f>IF(AH530&lt;&gt;"",VLOOKUP(AH530,LISTAS·PAPP!$O$3:$P$74,2,0),"")</f>
        <v>002</v>
      </c>
      <c r="AH530" s="58" t="s">
        <v>873</v>
      </c>
      <c r="AI530" s="60" t="s">
        <v>471</v>
      </c>
      <c r="AJ530" s="51" t="str">
        <f>IF(AI530&lt;&gt;"",VLOOKUP(AI530,LISTAS·PAPP!$X$4:$Y$80,2,0),"")</f>
        <v>NO APLICA</v>
      </c>
      <c r="AK530" s="58" t="s">
        <v>632</v>
      </c>
      <c r="AL530" s="60">
        <v>730303</v>
      </c>
      <c r="AM530" s="51" t="str">
        <f>IF(ISERROR(VLOOKUP(AL530,LISTAS·PAPP!$AD$4:$AE$334,2,0))," ",VLOOKUP(AL530,LISTAS·PAPP!$AD$4:$AE$334,2,0))</f>
        <v>Viáticos y Subsistencias en el Interior</v>
      </c>
      <c r="AN530" s="63">
        <v>3800</v>
      </c>
      <c r="AO530" s="64"/>
      <c r="AP530" s="64"/>
      <c r="AQ530" s="64">
        <v>422.22222222222223</v>
      </c>
      <c r="AR530" s="64">
        <v>422.22222222222223</v>
      </c>
      <c r="AS530" s="64">
        <v>422.22222222222223</v>
      </c>
      <c r="AT530" s="64">
        <v>422.22222222222223</v>
      </c>
      <c r="AU530" s="64">
        <v>422.22222222222223</v>
      </c>
      <c r="AV530" s="64">
        <v>422.22222222222223</v>
      </c>
      <c r="AW530" s="64">
        <v>422.22222222222223</v>
      </c>
      <c r="AX530" s="64">
        <v>422.22222222222223</v>
      </c>
      <c r="AY530" s="64">
        <v>422.22222222222223</v>
      </c>
      <c r="AZ530" s="64"/>
      <c r="BA530" s="53">
        <f t="shared" si="25"/>
        <v>3800</v>
      </c>
      <c r="BB530" s="54" t="str">
        <f t="shared" si="26"/>
        <v>OK</v>
      </c>
      <c r="BC530" s="55" t="str">
        <f t="shared" si="27"/>
        <v xml:space="preserve">                </v>
      </c>
    </row>
    <row r="531" spans="1:55" ht="50.1" customHeight="1" x14ac:dyDescent="0.25">
      <c r="A531" s="58" t="s">
        <v>38</v>
      </c>
      <c r="B531" s="58" t="s">
        <v>42</v>
      </c>
      <c r="C531" s="58" t="s">
        <v>66</v>
      </c>
      <c r="D531" s="58" t="s">
        <v>173</v>
      </c>
      <c r="E531" s="51" t="str">
        <f>IF(C531&lt;&gt;"",VLOOKUP(MID(C531,18,5),LISTAS·PAPP!$E$4:$F$76,2,0),"")</f>
        <v>PICHINCHA</v>
      </c>
      <c r="F531" s="58" t="s">
        <v>386</v>
      </c>
      <c r="G531" s="51" t="str">
        <f>IF(F531&lt;&gt;"",VLOOKUP(F531,LISTAS·PAPP!$R$3:$T$221,3,0),"")</f>
        <v xml:space="preserve"> </v>
      </c>
      <c r="H531" s="58" t="s">
        <v>1078</v>
      </c>
      <c r="I531" s="66" t="s">
        <v>1079</v>
      </c>
      <c r="J531" s="66" t="s">
        <v>1080</v>
      </c>
      <c r="K531" s="67">
        <v>6</v>
      </c>
      <c r="L531" s="66" t="s">
        <v>1081</v>
      </c>
      <c r="M531" s="60">
        <v>0</v>
      </c>
      <c r="N531" s="60">
        <v>6</v>
      </c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52" t="str">
        <f>IF(A531&lt;&gt;"",IF(D531="DIRECCIÓN_DE_TRANSFERENCIAS","280 0031",VLOOKUP(C531,LISTAS·PAPP!$C$3:$D$76,2,0)),"")</f>
        <v>280 9999</v>
      </c>
      <c r="Z531" s="61">
        <v>202</v>
      </c>
      <c r="AA531" s="62">
        <v>5036</v>
      </c>
      <c r="AB531" s="62">
        <v>5045</v>
      </c>
      <c r="AC531" s="65" t="str">
        <f>IF(D531&lt;&gt;"",VLOOKUP(D531,LISTAS·PAPP!$I$3:$M$16,2,0),"")</f>
        <v>59</v>
      </c>
      <c r="AD531" s="51" t="str">
        <f>IF(D531&lt;&gt;"",VLOOKUP(D531,LISTAS·PAPP!$I$3:$M$16,3,0),"")</f>
        <v>ATENCIÓN_INTEGRAL_A_PERSONAS_CON_DISCAPACIDAD</v>
      </c>
      <c r="AE531" s="52" t="str">
        <f>IF(D531&lt;&gt;"",VLOOKUP(D531,LISTAS·PAPP!$I$3:$M$16,4,0),"")</f>
        <v>001</v>
      </c>
      <c r="AF531" s="51" t="str">
        <f>IF(D531&lt;&gt;"",VLOOKUP(D531,LISTAS·PAPP!$I$3:$M$16,5,0),"")</f>
        <v>AMPLIACION_DE_CAPACIDADES_DE_LAS_PERSONAS_CON_DISCAPACIDAD_Y_SUS_FAMILIAS_PARA_LA_PROMOCION_Y_EXIGIBILIDAD_DE_DERECHOS</v>
      </c>
      <c r="AG531" s="52" t="str">
        <f>IF(AH531&lt;&gt;"",VLOOKUP(AH531,LISTAS·PAPP!$O$3:$P$74,2,0),"")</f>
        <v>002</v>
      </c>
      <c r="AH531" s="58" t="s">
        <v>873</v>
      </c>
      <c r="AI531" s="60" t="s">
        <v>471</v>
      </c>
      <c r="AJ531" s="51" t="str">
        <f>IF(AI531&lt;&gt;"",VLOOKUP(AI531,LISTAS·PAPP!$X$4:$Y$80,2,0),"")</f>
        <v>NO APLICA</v>
      </c>
      <c r="AK531" s="58" t="s">
        <v>632</v>
      </c>
      <c r="AL531" s="60">
        <v>730301</v>
      </c>
      <c r="AM531" s="51" t="str">
        <f>IF(ISERROR(VLOOKUP(AL531,LISTAS·PAPP!$AD$4:$AE$334,2,0))," ",VLOOKUP(AL531,LISTAS·PAPP!$AD$4:$AE$334,2,0))</f>
        <v>Pasajes al Interior</v>
      </c>
      <c r="AN531" s="63">
        <v>200</v>
      </c>
      <c r="AO531" s="64"/>
      <c r="AP531" s="64"/>
      <c r="AQ531" s="64">
        <v>22.222222222222221</v>
      </c>
      <c r="AR531" s="64">
        <v>22.222222222222221</v>
      </c>
      <c r="AS531" s="64">
        <v>22.222222222222221</v>
      </c>
      <c r="AT531" s="64">
        <v>22.222222222222221</v>
      </c>
      <c r="AU531" s="64">
        <v>22.222222222222221</v>
      </c>
      <c r="AV531" s="64">
        <v>22.222222222222221</v>
      </c>
      <c r="AW531" s="64">
        <v>22.222222222222221</v>
      </c>
      <c r="AX531" s="64">
        <v>22.222222222222221</v>
      </c>
      <c r="AY531" s="64">
        <v>22.222222222222221</v>
      </c>
      <c r="AZ531" s="64"/>
      <c r="BA531" s="53">
        <f t="shared" si="25"/>
        <v>200.00000000000003</v>
      </c>
      <c r="BB531" s="54" t="str">
        <f t="shared" si="26"/>
        <v>OK</v>
      </c>
      <c r="BC531" s="55" t="str">
        <f t="shared" si="27"/>
        <v xml:space="preserve">                </v>
      </c>
    </row>
    <row r="532" spans="1:55" ht="50.1" customHeight="1" x14ac:dyDescent="0.25">
      <c r="A532" s="58" t="s">
        <v>38</v>
      </c>
      <c r="B532" s="58" t="s">
        <v>42</v>
      </c>
      <c r="C532" s="58" t="s">
        <v>66</v>
      </c>
      <c r="D532" s="58" t="s">
        <v>173</v>
      </c>
      <c r="E532" s="51" t="str">
        <f>IF(C532&lt;&gt;"",VLOOKUP(MID(C532,18,5),LISTAS·PAPP!$E$4:$F$76,2,0),"")</f>
        <v>PICHINCHA</v>
      </c>
      <c r="F532" s="58" t="s">
        <v>386</v>
      </c>
      <c r="G532" s="51" t="str">
        <f>IF(F532&lt;&gt;"",VLOOKUP(F532,LISTAS·PAPP!$R$3:$T$221,3,0),"")</f>
        <v xml:space="preserve"> </v>
      </c>
      <c r="H532" s="58" t="s">
        <v>1078</v>
      </c>
      <c r="I532" s="66" t="s">
        <v>1079</v>
      </c>
      <c r="J532" s="66" t="s">
        <v>1082</v>
      </c>
      <c r="K532" s="67">
        <v>4</v>
      </c>
      <c r="L532" s="66" t="s">
        <v>1081</v>
      </c>
      <c r="M532" s="60">
        <v>0</v>
      </c>
      <c r="N532" s="60">
        <v>4</v>
      </c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52" t="str">
        <f>IF(A532&lt;&gt;"",IF(D532="DIRECCIÓN_DE_TRANSFERENCIAS","280 0031",VLOOKUP(C532,LISTAS·PAPP!$C$3:$D$76,2,0)),"")</f>
        <v>280 9999</v>
      </c>
      <c r="Z532" s="61">
        <v>202</v>
      </c>
      <c r="AA532" s="62">
        <v>5036</v>
      </c>
      <c r="AB532" s="62">
        <v>5045</v>
      </c>
      <c r="AC532" s="65" t="str">
        <f>IF(D532&lt;&gt;"",VLOOKUP(D532,LISTAS·PAPP!$I$3:$M$16,2,0),"")</f>
        <v>59</v>
      </c>
      <c r="AD532" s="51" t="str">
        <f>IF(D532&lt;&gt;"",VLOOKUP(D532,LISTAS·PAPP!$I$3:$M$16,3,0),"")</f>
        <v>ATENCIÓN_INTEGRAL_A_PERSONAS_CON_DISCAPACIDAD</v>
      </c>
      <c r="AE532" s="52" t="str">
        <f>IF(D532&lt;&gt;"",VLOOKUP(D532,LISTAS·PAPP!$I$3:$M$16,4,0),"")</f>
        <v>001</v>
      </c>
      <c r="AF532" s="51" t="str">
        <f>IF(D532&lt;&gt;"",VLOOKUP(D532,LISTAS·PAPP!$I$3:$M$16,5,0),"")</f>
        <v>AMPLIACION_DE_CAPACIDADES_DE_LAS_PERSONAS_CON_DISCAPACIDAD_Y_SUS_FAMILIAS_PARA_LA_PROMOCION_Y_EXIGIBILIDAD_DE_DERECHOS</v>
      </c>
      <c r="AG532" s="52" t="str">
        <f>IF(AH532&lt;&gt;"",VLOOKUP(AH532,LISTAS·PAPP!$O$3:$P$74,2,0),"")</f>
        <v>003</v>
      </c>
      <c r="AH532" s="58" t="s">
        <v>874</v>
      </c>
      <c r="AI532" s="60" t="s">
        <v>471</v>
      </c>
      <c r="AJ532" s="51" t="str">
        <f>IF(AI532&lt;&gt;"",VLOOKUP(AI532,LISTAS·PAPP!$X$4:$Y$80,2,0),"")</f>
        <v>NO APLICA</v>
      </c>
      <c r="AK532" s="58" t="s">
        <v>632</v>
      </c>
      <c r="AL532" s="60">
        <v>730303</v>
      </c>
      <c r="AM532" s="51" t="str">
        <f>IF(ISERROR(VLOOKUP(AL532,LISTAS·PAPP!$AD$4:$AE$334,2,0))," ",VLOOKUP(AL532,LISTAS·PAPP!$AD$4:$AE$334,2,0))</f>
        <v>Viáticos y Subsistencias en el Interior</v>
      </c>
      <c r="AN532" s="63">
        <v>3605</v>
      </c>
      <c r="AO532" s="64"/>
      <c r="AP532" s="64"/>
      <c r="AQ532" s="64">
        <v>400.55555555555554</v>
      </c>
      <c r="AR532" s="64">
        <v>400.55555555555554</v>
      </c>
      <c r="AS532" s="64">
        <v>400.55555555555554</v>
      </c>
      <c r="AT532" s="64">
        <v>400.55555555555554</v>
      </c>
      <c r="AU532" s="64">
        <v>400.55555555555554</v>
      </c>
      <c r="AV532" s="64">
        <v>400.55555555555554</v>
      </c>
      <c r="AW532" s="64">
        <v>400.55555555555554</v>
      </c>
      <c r="AX532" s="64">
        <v>400.55555555555554</v>
      </c>
      <c r="AY532" s="64">
        <v>400.55555555555554</v>
      </c>
      <c r="AZ532" s="64"/>
      <c r="BA532" s="53">
        <f t="shared" si="25"/>
        <v>3605.0000000000005</v>
      </c>
      <c r="BB532" s="54" t="str">
        <f t="shared" si="26"/>
        <v>OK</v>
      </c>
      <c r="BC532" s="55" t="str">
        <f t="shared" si="27"/>
        <v xml:space="preserve">                </v>
      </c>
    </row>
    <row r="533" spans="1:55" ht="50.1" customHeight="1" x14ac:dyDescent="0.25">
      <c r="A533" s="58" t="s">
        <v>38</v>
      </c>
      <c r="B533" s="58" t="s">
        <v>42</v>
      </c>
      <c r="C533" s="58" t="s">
        <v>66</v>
      </c>
      <c r="D533" s="58" t="s">
        <v>173</v>
      </c>
      <c r="E533" s="51" t="str">
        <f>IF(C533&lt;&gt;"",VLOOKUP(MID(C533,18,5),LISTAS·PAPP!$E$4:$F$76,2,0),"")</f>
        <v>PICHINCHA</v>
      </c>
      <c r="F533" s="58" t="s">
        <v>386</v>
      </c>
      <c r="G533" s="51" t="str">
        <f>IF(F533&lt;&gt;"",VLOOKUP(F533,LISTAS·PAPP!$R$3:$T$221,3,0),"")</f>
        <v xml:space="preserve"> </v>
      </c>
      <c r="H533" s="58" t="s">
        <v>1078</v>
      </c>
      <c r="I533" s="66" t="s">
        <v>1079</v>
      </c>
      <c r="J533" s="66" t="s">
        <v>1082</v>
      </c>
      <c r="K533" s="67">
        <v>4</v>
      </c>
      <c r="L533" s="66" t="s">
        <v>1081</v>
      </c>
      <c r="M533" s="60">
        <v>0</v>
      </c>
      <c r="N533" s="60">
        <v>4</v>
      </c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52" t="str">
        <f>IF(A533&lt;&gt;"",IF(D533="DIRECCIÓN_DE_TRANSFERENCIAS","280 0031",VLOOKUP(C533,LISTAS·PAPP!$C$3:$D$76,2,0)),"")</f>
        <v>280 9999</v>
      </c>
      <c r="Z533" s="61">
        <v>202</v>
      </c>
      <c r="AA533" s="62">
        <v>5036</v>
      </c>
      <c r="AB533" s="62">
        <v>5045</v>
      </c>
      <c r="AC533" s="65" t="str">
        <f>IF(D533&lt;&gt;"",VLOOKUP(D533,LISTAS·PAPP!$I$3:$M$16,2,0),"")</f>
        <v>59</v>
      </c>
      <c r="AD533" s="51" t="str">
        <f>IF(D533&lt;&gt;"",VLOOKUP(D533,LISTAS·PAPP!$I$3:$M$16,3,0),"")</f>
        <v>ATENCIÓN_INTEGRAL_A_PERSONAS_CON_DISCAPACIDAD</v>
      </c>
      <c r="AE533" s="52" t="str">
        <f>IF(D533&lt;&gt;"",VLOOKUP(D533,LISTAS·PAPP!$I$3:$M$16,4,0),"")</f>
        <v>001</v>
      </c>
      <c r="AF533" s="51" t="str">
        <f>IF(D533&lt;&gt;"",VLOOKUP(D533,LISTAS·PAPP!$I$3:$M$16,5,0),"")</f>
        <v>AMPLIACION_DE_CAPACIDADES_DE_LAS_PERSONAS_CON_DISCAPACIDAD_Y_SUS_FAMILIAS_PARA_LA_PROMOCION_Y_EXIGIBILIDAD_DE_DERECHOS</v>
      </c>
      <c r="AG533" s="52" t="str">
        <f>IF(AH533&lt;&gt;"",VLOOKUP(AH533,LISTAS·PAPP!$O$3:$P$74,2,0),"")</f>
        <v>003</v>
      </c>
      <c r="AH533" s="58" t="s">
        <v>874</v>
      </c>
      <c r="AI533" s="60" t="s">
        <v>471</v>
      </c>
      <c r="AJ533" s="51" t="str">
        <f>IF(AI533&lt;&gt;"",VLOOKUP(AI533,LISTAS·PAPP!$X$4:$Y$80,2,0),"")</f>
        <v>NO APLICA</v>
      </c>
      <c r="AK533" s="58" t="s">
        <v>632</v>
      </c>
      <c r="AL533" s="60">
        <v>730301</v>
      </c>
      <c r="AM533" s="51" t="str">
        <f>IF(ISERROR(VLOOKUP(AL533,LISTAS·PAPP!$AD$4:$AE$334,2,0))," ",VLOOKUP(AL533,LISTAS·PAPP!$AD$4:$AE$334,2,0))</f>
        <v>Pasajes al Interior</v>
      </c>
      <c r="AN533" s="63">
        <v>150</v>
      </c>
      <c r="AO533" s="64"/>
      <c r="AP533" s="64"/>
      <c r="AQ533" s="64">
        <v>16.666666666666668</v>
      </c>
      <c r="AR533" s="64">
        <v>16.666666666666668</v>
      </c>
      <c r="AS533" s="64">
        <v>16.666666666666668</v>
      </c>
      <c r="AT533" s="64">
        <v>16.666666666666668</v>
      </c>
      <c r="AU533" s="64">
        <v>16.666666666666668</v>
      </c>
      <c r="AV533" s="64">
        <v>16.666666666666668</v>
      </c>
      <c r="AW533" s="64">
        <v>16.666666666666668</v>
      </c>
      <c r="AX533" s="64">
        <v>16.666666666666668</v>
      </c>
      <c r="AY533" s="64">
        <v>16.666666666666668</v>
      </c>
      <c r="AZ533" s="64"/>
      <c r="BA533" s="53">
        <f t="shared" si="25"/>
        <v>150</v>
      </c>
      <c r="BB533" s="54" t="str">
        <f t="shared" si="26"/>
        <v>OK</v>
      </c>
      <c r="BC533" s="55" t="str">
        <f t="shared" si="27"/>
        <v xml:space="preserve">                </v>
      </c>
    </row>
    <row r="534" spans="1:55" ht="50.1" customHeight="1" x14ac:dyDescent="0.25">
      <c r="A534" s="58" t="s">
        <v>38</v>
      </c>
      <c r="B534" s="58" t="s">
        <v>42</v>
      </c>
      <c r="C534" s="58" t="s">
        <v>66</v>
      </c>
      <c r="D534" s="58" t="s">
        <v>173</v>
      </c>
      <c r="E534" s="51" t="str">
        <f>IF(C534&lt;&gt;"",VLOOKUP(MID(C534,18,5),LISTAS·PAPP!$E$4:$F$76,2,0),"")</f>
        <v>PICHINCHA</v>
      </c>
      <c r="F534" s="58" t="s">
        <v>386</v>
      </c>
      <c r="G534" s="51" t="str">
        <f>IF(F534&lt;&gt;"",VLOOKUP(F534,LISTAS·PAPP!$R$3:$T$221,3,0),"")</f>
        <v xml:space="preserve"> </v>
      </c>
      <c r="H534" s="58" t="s">
        <v>1078</v>
      </c>
      <c r="I534" s="66" t="s">
        <v>1079</v>
      </c>
      <c r="J534" s="66" t="s">
        <v>1082</v>
      </c>
      <c r="K534" s="67">
        <v>1</v>
      </c>
      <c r="L534" s="66" t="s">
        <v>1086</v>
      </c>
      <c r="M534" s="60">
        <v>0</v>
      </c>
      <c r="N534" s="60"/>
      <c r="O534" s="60"/>
      <c r="P534" s="60"/>
      <c r="Q534" s="60"/>
      <c r="R534" s="60"/>
      <c r="S534" s="60"/>
      <c r="T534" s="60"/>
      <c r="U534" s="60"/>
      <c r="V534" s="60"/>
      <c r="W534" s="60">
        <v>1</v>
      </c>
      <c r="X534" s="60"/>
      <c r="Y534" s="52" t="str">
        <f>IF(A534&lt;&gt;"",IF(D534="DIRECCIÓN_DE_TRANSFERENCIAS","280 0031",VLOOKUP(C534,LISTAS·PAPP!$C$3:$D$76,2,0)),"")</f>
        <v>280 9999</v>
      </c>
      <c r="Z534" s="61">
        <v>202</v>
      </c>
      <c r="AA534" s="62">
        <v>5036</v>
      </c>
      <c r="AB534" s="62">
        <v>5045</v>
      </c>
      <c r="AC534" s="65" t="str">
        <f>IF(D534&lt;&gt;"",VLOOKUP(D534,LISTAS·PAPP!$I$3:$M$16,2,0),"")</f>
        <v>59</v>
      </c>
      <c r="AD534" s="51" t="str">
        <f>IF(D534&lt;&gt;"",VLOOKUP(D534,LISTAS·PAPP!$I$3:$M$16,3,0),"")</f>
        <v>ATENCIÓN_INTEGRAL_A_PERSONAS_CON_DISCAPACIDAD</v>
      </c>
      <c r="AE534" s="52" t="str">
        <f>IF(D534&lt;&gt;"",VLOOKUP(D534,LISTAS·PAPP!$I$3:$M$16,4,0),"")</f>
        <v>001</v>
      </c>
      <c r="AF534" s="51" t="str">
        <f>IF(D534&lt;&gt;"",VLOOKUP(D534,LISTAS·PAPP!$I$3:$M$16,5,0),"")</f>
        <v>AMPLIACION_DE_CAPACIDADES_DE_LAS_PERSONAS_CON_DISCAPACIDAD_Y_SUS_FAMILIAS_PARA_LA_PROMOCION_Y_EXIGIBILIDAD_DE_DERECHOS</v>
      </c>
      <c r="AG534" s="52" t="str">
        <f>IF(AH534&lt;&gt;"",VLOOKUP(AH534,LISTAS·PAPP!$O$3:$P$74,2,0),"")</f>
        <v>003</v>
      </c>
      <c r="AH534" s="58" t="s">
        <v>874</v>
      </c>
      <c r="AI534" s="60" t="s">
        <v>471</v>
      </c>
      <c r="AJ534" s="51" t="str">
        <f>IF(AI534&lt;&gt;"",VLOOKUP(AI534,LISTAS·PAPP!$X$4:$Y$80,2,0),"")</f>
        <v>NO APLICA</v>
      </c>
      <c r="AK534" s="58" t="s">
        <v>632</v>
      </c>
      <c r="AL534" s="60">
        <v>730204</v>
      </c>
      <c r="AM534" s="51" t="str">
        <f>IF(ISERROR(VLOOKUP(AL534,LISTAS·PAPP!$AD$4:$AE$334,2,0))," ",VLOOKUP(AL534,LISTAS·PAPP!$AD$4:$AE$334,2,0))</f>
        <v>Edición, Impresión, Reproducción, Publicaciones, Suscripciones, Fotocopiado, Traducción, Empastado, Enmarcación,</v>
      </c>
      <c r="AN534" s="63">
        <v>0</v>
      </c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53">
        <f t="shared" si="25"/>
        <v>0</v>
      </c>
      <c r="BB534" s="54" t="str">
        <f t="shared" si="26"/>
        <v>OK</v>
      </c>
      <c r="BC534" s="55" t="str">
        <f t="shared" si="27"/>
        <v xml:space="preserve">                </v>
      </c>
    </row>
    <row r="535" spans="1:55" ht="50.1" customHeight="1" x14ac:dyDescent="0.25">
      <c r="A535" s="58" t="s">
        <v>38</v>
      </c>
      <c r="B535" s="58" t="s">
        <v>42</v>
      </c>
      <c r="C535" s="58" t="s">
        <v>66</v>
      </c>
      <c r="D535" s="58" t="s">
        <v>173</v>
      </c>
      <c r="E535" s="51" t="str">
        <f>IF(C535&lt;&gt;"",VLOOKUP(MID(C535,18,5),LISTAS·PAPP!$E$4:$F$76,2,0),"")</f>
        <v>PICHINCHA</v>
      </c>
      <c r="F535" s="58" t="s">
        <v>386</v>
      </c>
      <c r="G535" s="51" t="str">
        <f>IF(F535&lt;&gt;"",VLOOKUP(F535,LISTAS·PAPP!$R$3:$T$221,3,0),"")</f>
        <v xml:space="preserve"> </v>
      </c>
      <c r="H535" s="58" t="s">
        <v>1078</v>
      </c>
      <c r="I535" s="66" t="s">
        <v>1087</v>
      </c>
      <c r="J535" s="66" t="s">
        <v>1088</v>
      </c>
      <c r="K535" s="67">
        <v>1</v>
      </c>
      <c r="L535" s="66" t="s">
        <v>1089</v>
      </c>
      <c r="M535" s="60">
        <v>0</v>
      </c>
      <c r="N535" s="60"/>
      <c r="O535" s="60"/>
      <c r="P535" s="60"/>
      <c r="Q535" s="60">
        <v>1</v>
      </c>
      <c r="R535" s="60"/>
      <c r="S535" s="60"/>
      <c r="T535" s="60"/>
      <c r="U535" s="60"/>
      <c r="V535" s="60"/>
      <c r="W535" s="60"/>
      <c r="X535" s="60"/>
      <c r="Y535" s="52" t="str">
        <f>IF(A535&lt;&gt;"",IF(D535="DIRECCIÓN_DE_TRANSFERENCIAS","280 0031",VLOOKUP(C535,LISTAS·PAPP!$C$3:$D$76,2,0)),"")</f>
        <v>280 9999</v>
      </c>
      <c r="Z535" s="61">
        <v>202</v>
      </c>
      <c r="AA535" s="62">
        <v>5036</v>
      </c>
      <c r="AB535" s="62">
        <v>5045</v>
      </c>
      <c r="AC535" s="65" t="str">
        <f>IF(D535&lt;&gt;"",VLOOKUP(D535,LISTAS·PAPP!$I$3:$M$16,2,0),"")</f>
        <v>59</v>
      </c>
      <c r="AD535" s="51" t="str">
        <f>IF(D535&lt;&gt;"",VLOOKUP(D535,LISTAS·PAPP!$I$3:$M$16,3,0),"")</f>
        <v>ATENCIÓN_INTEGRAL_A_PERSONAS_CON_DISCAPACIDAD</v>
      </c>
      <c r="AE535" s="52" t="str">
        <f>IF(D535&lt;&gt;"",VLOOKUP(D535,LISTAS·PAPP!$I$3:$M$16,4,0),"")</f>
        <v>001</v>
      </c>
      <c r="AF535" s="51" t="str">
        <f>IF(D535&lt;&gt;"",VLOOKUP(D535,LISTAS·PAPP!$I$3:$M$16,5,0),"")</f>
        <v>AMPLIACION_DE_CAPACIDADES_DE_LAS_PERSONAS_CON_DISCAPACIDAD_Y_SUS_FAMILIAS_PARA_LA_PROMOCION_Y_EXIGIBILIDAD_DE_DERECHOS</v>
      </c>
      <c r="AG535" s="52" t="str">
        <f>IF(AH535&lt;&gt;"",VLOOKUP(AH535,LISTAS·PAPP!$O$3:$P$74,2,0),"")</f>
        <v>003</v>
      </c>
      <c r="AH535" s="58" t="s">
        <v>874</v>
      </c>
      <c r="AI535" s="60" t="s">
        <v>471</v>
      </c>
      <c r="AJ535" s="51" t="str">
        <f>IF(AI535&lt;&gt;"",VLOOKUP(AI535,LISTAS·PAPP!$X$4:$Y$80,2,0),"")</f>
        <v>NO APLICA</v>
      </c>
      <c r="AK535" s="58" t="s">
        <v>632</v>
      </c>
      <c r="AL535" s="60">
        <v>731403</v>
      </c>
      <c r="AM535" s="51" t="str">
        <f>IF(ISERROR(VLOOKUP(AL535,LISTAS·PAPP!$AD$4:$AE$334,2,0))," ",VLOOKUP(AL535,LISTAS·PAPP!$AD$4:$AE$334,2,0))</f>
        <v>Mobiliarios</v>
      </c>
      <c r="AN535" s="63">
        <v>14753.109999999999</v>
      </c>
      <c r="AO535" s="64"/>
      <c r="AP535" s="64"/>
      <c r="AQ535" s="64"/>
      <c r="AR535" s="64"/>
      <c r="AS535" s="64"/>
      <c r="AT535" s="64"/>
      <c r="AU535" s="64"/>
      <c r="AV535" s="64"/>
      <c r="AW535" s="64"/>
      <c r="AX535" s="64">
        <v>14753.109999999999</v>
      </c>
      <c r="AY535" s="64"/>
      <c r="AZ535" s="64"/>
      <c r="BA535" s="53">
        <f t="shared" si="25"/>
        <v>14753.109999999999</v>
      </c>
      <c r="BB535" s="54" t="str">
        <f t="shared" si="26"/>
        <v>OK</v>
      </c>
      <c r="BC535" s="55" t="str">
        <f t="shared" si="27"/>
        <v xml:space="preserve">                </v>
      </c>
    </row>
    <row r="536" spans="1:55" ht="50.1" customHeight="1" x14ac:dyDescent="0.25">
      <c r="A536" s="58" t="s">
        <v>38</v>
      </c>
      <c r="B536" s="58" t="s">
        <v>42</v>
      </c>
      <c r="C536" s="58" t="s">
        <v>66</v>
      </c>
      <c r="D536" s="58" t="s">
        <v>173</v>
      </c>
      <c r="E536" s="51" t="str">
        <f>IF(C536&lt;&gt;"",VLOOKUP(MID(C536,18,5),LISTAS·PAPP!$E$4:$F$76,2,0),"")</f>
        <v>PICHINCHA</v>
      </c>
      <c r="F536" s="58" t="s">
        <v>386</v>
      </c>
      <c r="G536" s="51" t="str">
        <f>IF(F536&lt;&gt;"",VLOOKUP(F536,LISTAS·PAPP!$R$3:$T$221,3,0),"")</f>
        <v xml:space="preserve"> </v>
      </c>
      <c r="H536" s="58" t="s">
        <v>1078</v>
      </c>
      <c r="I536" s="66" t="s">
        <v>1079</v>
      </c>
      <c r="J536" s="66" t="s">
        <v>1082</v>
      </c>
      <c r="K536" s="67">
        <v>1</v>
      </c>
      <c r="L536" s="66" t="s">
        <v>1090</v>
      </c>
      <c r="M536" s="60">
        <v>0</v>
      </c>
      <c r="N536" s="60"/>
      <c r="O536" s="60">
        <v>1</v>
      </c>
      <c r="P536" s="60"/>
      <c r="Q536" s="60"/>
      <c r="R536" s="60"/>
      <c r="S536" s="60"/>
      <c r="T536" s="60"/>
      <c r="U536" s="60"/>
      <c r="V536" s="60"/>
      <c r="W536" s="60"/>
      <c r="X536" s="60"/>
      <c r="Y536" s="52" t="str">
        <f>IF(A536&lt;&gt;"",IF(D536="DIRECCIÓN_DE_TRANSFERENCIAS","280 0031",VLOOKUP(C536,LISTAS·PAPP!$C$3:$D$76,2,0)),"")</f>
        <v>280 9999</v>
      </c>
      <c r="Z536" s="61">
        <v>202</v>
      </c>
      <c r="AA536" s="62">
        <v>5036</v>
      </c>
      <c r="AB536" s="62">
        <v>5045</v>
      </c>
      <c r="AC536" s="65" t="str">
        <f>IF(D536&lt;&gt;"",VLOOKUP(D536,LISTAS·PAPP!$I$3:$M$16,2,0),"")</f>
        <v>59</v>
      </c>
      <c r="AD536" s="51" t="str">
        <f>IF(D536&lt;&gt;"",VLOOKUP(D536,LISTAS·PAPP!$I$3:$M$16,3,0),"")</f>
        <v>ATENCIÓN_INTEGRAL_A_PERSONAS_CON_DISCAPACIDAD</v>
      </c>
      <c r="AE536" s="52" t="str">
        <f>IF(D536&lt;&gt;"",VLOOKUP(D536,LISTAS·PAPP!$I$3:$M$16,4,0),"")</f>
        <v>001</v>
      </c>
      <c r="AF536" s="51" t="str">
        <f>IF(D536&lt;&gt;"",VLOOKUP(D536,LISTAS·PAPP!$I$3:$M$16,5,0),"")</f>
        <v>AMPLIACION_DE_CAPACIDADES_DE_LAS_PERSONAS_CON_DISCAPACIDAD_Y_SUS_FAMILIAS_PARA_LA_PROMOCION_Y_EXIGIBILIDAD_DE_DERECHOS</v>
      </c>
      <c r="AG536" s="52" t="str">
        <f>IF(AH536&lt;&gt;"",VLOOKUP(AH536,LISTAS·PAPP!$O$3:$P$74,2,0),"")</f>
        <v>002</v>
      </c>
      <c r="AH536" s="58" t="s">
        <v>873</v>
      </c>
      <c r="AI536" s="60" t="s">
        <v>471</v>
      </c>
      <c r="AJ536" s="51" t="str">
        <f>IF(AI536&lt;&gt;"",VLOOKUP(AI536,LISTAS·PAPP!$X$4:$Y$80,2,0),"")</f>
        <v>NO APLICA</v>
      </c>
      <c r="AK536" s="58" t="s">
        <v>637</v>
      </c>
      <c r="AL536" s="60">
        <v>990101</v>
      </c>
      <c r="AM536" s="51" t="str">
        <f>IF(ISERROR(VLOOKUP(AL536,LISTAS·PAPP!$AD$4:$AE$334,2,0))," ",VLOOKUP(AL536,LISTAS·PAPP!$AD$4:$AE$334,2,0))</f>
        <v>Obligaciones de Ejercicios Anteriores por Egresos de Personal</v>
      </c>
      <c r="AN536" s="63">
        <v>608.45000000000005</v>
      </c>
      <c r="AO536" s="64"/>
      <c r="AP536" s="64"/>
      <c r="AQ536" s="64">
        <v>608.45000000000005</v>
      </c>
      <c r="AR536" s="64"/>
      <c r="AS536" s="64"/>
      <c r="AT536" s="64"/>
      <c r="AU536" s="64"/>
      <c r="AV536" s="64"/>
      <c r="AW536" s="64"/>
      <c r="AX536" s="64"/>
      <c r="AY536" s="64"/>
      <c r="AZ536" s="64"/>
      <c r="BA536" s="53">
        <f t="shared" si="25"/>
        <v>608.45000000000005</v>
      </c>
      <c r="BB536" s="54" t="str">
        <f t="shared" si="26"/>
        <v>OK</v>
      </c>
      <c r="BC536" s="55" t="str">
        <f t="shared" si="27"/>
        <v xml:space="preserve">                </v>
      </c>
    </row>
    <row r="537" spans="1:55" ht="50.1" customHeight="1" x14ac:dyDescent="0.25">
      <c r="A537" s="58" t="s">
        <v>38</v>
      </c>
      <c r="B537" s="58" t="s">
        <v>42</v>
      </c>
      <c r="C537" s="58" t="s">
        <v>66</v>
      </c>
      <c r="D537" s="58" t="s">
        <v>173</v>
      </c>
      <c r="E537" s="51" t="str">
        <f>IF(C537&lt;&gt;"",VLOOKUP(MID(C537,18,5),LISTAS·PAPP!$E$4:$F$76,2,0),"")</f>
        <v>PICHINCHA</v>
      </c>
      <c r="F537" s="58" t="s">
        <v>386</v>
      </c>
      <c r="G537" s="51" t="str">
        <f>IF(F537&lt;&gt;"",VLOOKUP(F537,LISTAS·PAPP!$R$3:$T$221,3,0),"")</f>
        <v xml:space="preserve"> </v>
      </c>
      <c r="H537" s="58" t="s">
        <v>1078</v>
      </c>
      <c r="I537" s="66" t="s">
        <v>1079</v>
      </c>
      <c r="J537" s="66" t="s">
        <v>1082</v>
      </c>
      <c r="K537" s="67">
        <v>4</v>
      </c>
      <c r="L537" s="66" t="s">
        <v>1090</v>
      </c>
      <c r="M537" s="60">
        <v>0</v>
      </c>
      <c r="N537" s="60"/>
      <c r="O537" s="60">
        <v>4</v>
      </c>
      <c r="P537" s="60"/>
      <c r="Q537" s="60"/>
      <c r="R537" s="60"/>
      <c r="S537" s="60"/>
      <c r="T537" s="60"/>
      <c r="U537" s="60"/>
      <c r="V537" s="60"/>
      <c r="W537" s="60"/>
      <c r="X537" s="60"/>
      <c r="Y537" s="52" t="str">
        <f>IF(A537&lt;&gt;"",IF(D537="DIRECCIÓN_DE_TRANSFERENCIAS","280 0031",VLOOKUP(C537,LISTAS·PAPP!$C$3:$D$76,2,0)),"")</f>
        <v>280 9999</v>
      </c>
      <c r="Z537" s="61">
        <v>202</v>
      </c>
      <c r="AA537" s="62">
        <v>5036</v>
      </c>
      <c r="AB537" s="62">
        <v>5045</v>
      </c>
      <c r="AC537" s="65" t="str">
        <f>IF(D537&lt;&gt;"",VLOOKUP(D537,LISTAS·PAPP!$I$3:$M$16,2,0),"")</f>
        <v>59</v>
      </c>
      <c r="AD537" s="51" t="str">
        <f>IF(D537&lt;&gt;"",VLOOKUP(D537,LISTAS·PAPP!$I$3:$M$16,3,0),"")</f>
        <v>ATENCIÓN_INTEGRAL_A_PERSONAS_CON_DISCAPACIDAD</v>
      </c>
      <c r="AE537" s="52" t="str">
        <f>IF(D537&lt;&gt;"",VLOOKUP(D537,LISTAS·PAPP!$I$3:$M$16,4,0),"")</f>
        <v>001</v>
      </c>
      <c r="AF537" s="51" t="str">
        <f>IF(D537&lt;&gt;"",VLOOKUP(D537,LISTAS·PAPP!$I$3:$M$16,5,0),"")</f>
        <v>AMPLIACION_DE_CAPACIDADES_DE_LAS_PERSONAS_CON_DISCAPACIDAD_Y_SUS_FAMILIAS_PARA_LA_PROMOCION_Y_EXIGIBILIDAD_DE_DERECHOS</v>
      </c>
      <c r="AG537" s="52" t="str">
        <f>IF(AH537&lt;&gt;"",VLOOKUP(AH537,LISTAS·PAPP!$O$3:$P$74,2,0),"")</f>
        <v>003</v>
      </c>
      <c r="AH537" s="58" t="s">
        <v>874</v>
      </c>
      <c r="AI537" s="60" t="s">
        <v>471</v>
      </c>
      <c r="AJ537" s="51" t="str">
        <f>IF(AI537&lt;&gt;"",VLOOKUP(AI537,LISTAS·PAPP!$X$4:$Y$80,2,0),"")</f>
        <v>NO APLICA</v>
      </c>
      <c r="AK537" s="58" t="s">
        <v>631</v>
      </c>
      <c r="AL537" s="60">
        <v>710707</v>
      </c>
      <c r="AM537" s="51" t="str">
        <f>IF(ISERROR(VLOOKUP(AL537,LISTAS·PAPP!$AD$4:$AE$334,2,0))," ",VLOOKUP(AL537,LISTAS·PAPP!$AD$4:$AE$334,2,0))</f>
        <v>Compensación por Vacaciones no Gozadas por Cesación de Funciones</v>
      </c>
      <c r="AN537" s="63">
        <v>1779.39</v>
      </c>
      <c r="AO537" s="64"/>
      <c r="AP537" s="64"/>
      <c r="AQ537" s="64">
        <v>1779.39</v>
      </c>
      <c r="AR537" s="64"/>
      <c r="AS537" s="64"/>
      <c r="AT537" s="64"/>
      <c r="AU537" s="64"/>
      <c r="AV537" s="64"/>
      <c r="AW537" s="64"/>
      <c r="AX537" s="64"/>
      <c r="AY537" s="64"/>
      <c r="AZ537" s="64"/>
      <c r="BA537" s="53">
        <f t="shared" si="25"/>
        <v>1779.39</v>
      </c>
      <c r="BB537" s="54" t="str">
        <f t="shared" si="26"/>
        <v>OK</v>
      </c>
      <c r="BC537" s="55" t="str">
        <f t="shared" si="27"/>
        <v xml:space="preserve">                </v>
      </c>
    </row>
    <row r="538" spans="1:55" ht="50.1" customHeight="1" x14ac:dyDescent="0.25">
      <c r="A538" s="58" t="s">
        <v>38</v>
      </c>
      <c r="B538" s="58" t="s">
        <v>42</v>
      </c>
      <c r="C538" s="58" t="s">
        <v>66</v>
      </c>
      <c r="D538" s="58" t="s">
        <v>173</v>
      </c>
      <c r="E538" s="51" t="str">
        <f>IF(C538&lt;&gt;"",VLOOKUP(MID(C538,18,5),LISTAS·PAPP!$E$4:$F$76,2,0),"")</f>
        <v>PICHINCHA</v>
      </c>
      <c r="F538" s="58" t="s">
        <v>386</v>
      </c>
      <c r="G538" s="51" t="str">
        <f>IF(F538&lt;&gt;"",VLOOKUP(F538,LISTAS·PAPP!$R$3:$T$221,3,0),"")</f>
        <v xml:space="preserve"> </v>
      </c>
      <c r="H538" s="58" t="s">
        <v>1078</v>
      </c>
      <c r="I538" s="66" t="s">
        <v>1079</v>
      </c>
      <c r="J538" s="66" t="s">
        <v>1082</v>
      </c>
      <c r="K538" s="67">
        <v>1</v>
      </c>
      <c r="L538" s="66" t="s">
        <v>1086</v>
      </c>
      <c r="M538" s="60">
        <v>0</v>
      </c>
      <c r="N538" s="60"/>
      <c r="O538" s="60"/>
      <c r="P538" s="60"/>
      <c r="Q538" s="60"/>
      <c r="R538" s="60"/>
      <c r="S538" s="60"/>
      <c r="T538" s="60">
        <v>1</v>
      </c>
      <c r="U538" s="60"/>
      <c r="V538" s="60"/>
      <c r="W538" s="60">
        <v>1</v>
      </c>
      <c r="X538" s="60"/>
      <c r="Y538" s="52" t="str">
        <f>IF(A538&lt;&gt;"",IF(D538="DIRECCIÓN_DE_TRANSFERENCIAS","280 0031",VLOOKUP(C538,LISTAS·PAPP!$C$3:$D$76,2,0)),"")</f>
        <v>280 9999</v>
      </c>
      <c r="Z538" s="61" t="s">
        <v>443</v>
      </c>
      <c r="AA538" s="62">
        <v>0</v>
      </c>
      <c r="AB538" s="62">
        <v>0</v>
      </c>
      <c r="AC538" s="65" t="str">
        <f>IF(D538&lt;&gt;"",VLOOKUP(D538,LISTAS·PAPP!$I$3:$M$16,2,0),"")</f>
        <v>59</v>
      </c>
      <c r="AD538" s="51" t="str">
        <f>IF(D538&lt;&gt;"",VLOOKUP(D538,LISTAS·PAPP!$I$3:$M$16,3,0),"")</f>
        <v>ATENCIÓN_INTEGRAL_A_PERSONAS_CON_DISCAPACIDAD</v>
      </c>
      <c r="AE538" s="52" t="str">
        <f>IF(D538&lt;&gt;"",VLOOKUP(D538,LISTAS·PAPP!$I$3:$M$16,4,0),"")</f>
        <v>001</v>
      </c>
      <c r="AF538" s="51" t="str">
        <f>IF(D538&lt;&gt;"",VLOOKUP(D538,LISTAS·PAPP!$I$3:$M$16,5,0),"")</f>
        <v>AMPLIACION_DE_CAPACIDADES_DE_LAS_PERSONAS_CON_DISCAPACIDAD_Y_SUS_FAMILIAS_PARA_LA_PROMOCION_Y_EXIGIBILIDAD_DE_DERECHOS</v>
      </c>
      <c r="AG538" s="52" t="str">
        <f>IF(AH538&lt;&gt;"",VLOOKUP(AH538,LISTAS·PAPP!$O$3:$P$74,2,0),"")</f>
        <v>003</v>
      </c>
      <c r="AH538" s="58" t="s">
        <v>874</v>
      </c>
      <c r="AI538" s="60" t="s">
        <v>471</v>
      </c>
      <c r="AJ538" s="51" t="str">
        <f>IF(AI538&lt;&gt;"",VLOOKUP(AI538,LISTAS·PAPP!$X$4:$Y$80,2,0),"")</f>
        <v>NO APLICA</v>
      </c>
      <c r="AK538" s="58" t="s">
        <v>632</v>
      </c>
      <c r="AL538" s="60">
        <v>730204</v>
      </c>
      <c r="AM538" s="51" t="str">
        <f>IF(ISERROR(VLOOKUP(AL538,LISTAS·PAPP!$AD$4:$AE$334,2,0))," ",VLOOKUP(AL538,LISTAS·PAPP!$AD$4:$AE$334,2,0))</f>
        <v>Edición, Impresión, Reproducción, Publicaciones, Suscripciones, Fotocopiado, Traducción, Empastado, Enmarcación,</v>
      </c>
      <c r="AN538" s="63">
        <v>360</v>
      </c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>
        <v>360</v>
      </c>
      <c r="AZ538" s="64"/>
      <c r="BA538" s="53">
        <f t="shared" si="25"/>
        <v>360</v>
      </c>
      <c r="BB538" s="54" t="str">
        <f t="shared" si="26"/>
        <v>OK</v>
      </c>
      <c r="BC538" s="55" t="str">
        <f t="shared" si="27"/>
        <v xml:space="preserve">                </v>
      </c>
    </row>
    <row r="539" spans="1:55" ht="50.1" customHeight="1" x14ac:dyDescent="0.25">
      <c r="A539" s="58" t="s">
        <v>38</v>
      </c>
      <c r="B539" s="58" t="s">
        <v>42</v>
      </c>
      <c r="C539" s="58" t="s">
        <v>66</v>
      </c>
      <c r="D539" s="58" t="s">
        <v>173</v>
      </c>
      <c r="E539" s="51" t="str">
        <f>IF(C539&lt;&gt;"",VLOOKUP(MID(C539,18,5),LISTAS·PAPP!$E$4:$F$76,2,0),"")</f>
        <v>PICHINCHA</v>
      </c>
      <c r="F539" s="58" t="s">
        <v>386</v>
      </c>
      <c r="G539" s="51" t="str">
        <f>IF(F539&lt;&gt;"",VLOOKUP(F539,LISTAS·PAPP!$R$3:$T$221,3,0),"")</f>
        <v xml:space="preserve"> </v>
      </c>
      <c r="H539" s="58" t="s">
        <v>1078</v>
      </c>
      <c r="I539" s="66" t="s">
        <v>1087</v>
      </c>
      <c r="J539" s="66" t="s">
        <v>1088</v>
      </c>
      <c r="K539" s="67">
        <v>1</v>
      </c>
      <c r="L539" s="66" t="s">
        <v>1089</v>
      </c>
      <c r="M539" s="60">
        <v>0</v>
      </c>
      <c r="N539" s="60"/>
      <c r="O539" s="60"/>
      <c r="P539" s="60"/>
      <c r="Q539" s="60"/>
      <c r="R539" s="60"/>
      <c r="S539" s="60"/>
      <c r="T539" s="60">
        <v>1</v>
      </c>
      <c r="U539" s="60"/>
      <c r="V539" s="60"/>
      <c r="W539" s="60"/>
      <c r="X539" s="60"/>
      <c r="Y539" s="52" t="str">
        <f>IF(A539&lt;&gt;"",IF(D539="DIRECCIÓN_DE_TRANSFERENCIAS","280 0031",VLOOKUP(C539,LISTAS·PAPP!$C$3:$D$76,2,0)),"")</f>
        <v>280 9999</v>
      </c>
      <c r="Z539" s="61" t="s">
        <v>443</v>
      </c>
      <c r="AA539" s="62">
        <v>0</v>
      </c>
      <c r="AB539" s="62">
        <v>0</v>
      </c>
      <c r="AC539" s="65" t="str">
        <f>IF(D539&lt;&gt;"",VLOOKUP(D539,LISTAS·PAPP!$I$3:$M$16,2,0),"")</f>
        <v>59</v>
      </c>
      <c r="AD539" s="51" t="str">
        <f>IF(D539&lt;&gt;"",VLOOKUP(D539,LISTAS·PAPP!$I$3:$M$16,3,0),"")</f>
        <v>ATENCIÓN_INTEGRAL_A_PERSONAS_CON_DISCAPACIDAD</v>
      </c>
      <c r="AE539" s="52" t="str">
        <f>IF(D539&lt;&gt;"",VLOOKUP(D539,LISTAS·PAPP!$I$3:$M$16,4,0),"")</f>
        <v>001</v>
      </c>
      <c r="AF539" s="51" t="str">
        <f>IF(D539&lt;&gt;"",VLOOKUP(D539,LISTAS·PAPP!$I$3:$M$16,5,0),"")</f>
        <v>AMPLIACION_DE_CAPACIDADES_DE_LAS_PERSONAS_CON_DISCAPACIDAD_Y_SUS_FAMILIAS_PARA_LA_PROMOCION_Y_EXIGIBILIDAD_DE_DERECHOS</v>
      </c>
      <c r="AG539" s="52" t="str">
        <f>IF(AH539&lt;&gt;"",VLOOKUP(AH539,LISTAS·PAPP!$O$3:$P$74,2,0),"")</f>
        <v>003</v>
      </c>
      <c r="AH539" s="58" t="s">
        <v>874</v>
      </c>
      <c r="AI539" s="60" t="s">
        <v>471</v>
      </c>
      <c r="AJ539" s="51" t="str">
        <f>IF(AI539&lt;&gt;"",VLOOKUP(AI539,LISTAS·PAPP!$X$4:$Y$80,2,0),"")</f>
        <v>NO APLICA</v>
      </c>
      <c r="AK539" s="58" t="s">
        <v>632</v>
      </c>
      <c r="AL539" s="60">
        <v>731403</v>
      </c>
      <c r="AM539" s="51" t="str">
        <f>IF(ISERROR(VLOOKUP(AL539,LISTAS·PAPP!$AD$4:$AE$334,2,0))," ",VLOOKUP(AL539,LISTAS·PAPP!$AD$4:$AE$334,2,0))</f>
        <v>Mobiliarios</v>
      </c>
      <c r="AN539" s="63">
        <v>1126.9299999999998</v>
      </c>
      <c r="AO539" s="64"/>
      <c r="AP539" s="64"/>
      <c r="AQ539" s="64"/>
      <c r="AR539" s="64"/>
      <c r="AS539" s="64"/>
      <c r="AT539" s="64"/>
      <c r="AU539" s="64"/>
      <c r="AV539" s="64"/>
      <c r="AW539" s="64"/>
      <c r="AX539" s="64">
        <v>1126.9299999999998</v>
      </c>
      <c r="AY539" s="64"/>
      <c r="AZ539" s="64"/>
      <c r="BA539" s="53">
        <f t="shared" si="25"/>
        <v>1126.9299999999998</v>
      </c>
      <c r="BB539" s="54" t="str">
        <f t="shared" si="26"/>
        <v>OK</v>
      </c>
      <c r="BC539" s="55" t="str">
        <f t="shared" si="27"/>
        <v xml:space="preserve">                </v>
      </c>
    </row>
    <row r="540" spans="1:55" ht="50.1" customHeight="1" x14ac:dyDescent="0.25">
      <c r="A540" s="58" t="s">
        <v>38</v>
      </c>
      <c r="B540" s="58" t="s">
        <v>42</v>
      </c>
      <c r="C540" s="58" t="s">
        <v>66</v>
      </c>
      <c r="D540" s="58" t="s">
        <v>173</v>
      </c>
      <c r="E540" s="51" t="str">
        <f>IF(C540&lt;&gt;"",VLOOKUP(MID(C540,18,5),LISTAS·PAPP!$E$4:$F$76,2,0),"")</f>
        <v>PICHINCHA</v>
      </c>
      <c r="F540" s="58" t="s">
        <v>386</v>
      </c>
      <c r="G540" s="51" t="str">
        <f>IF(F540&lt;&gt;"",VLOOKUP(F540,LISTAS·PAPP!$R$3:$T$221,3,0),"")</f>
        <v xml:space="preserve"> </v>
      </c>
      <c r="H540" s="58" t="s">
        <v>1078</v>
      </c>
      <c r="I540" s="66" t="s">
        <v>1087</v>
      </c>
      <c r="J540" s="66" t="s">
        <v>1088</v>
      </c>
      <c r="K540" s="67">
        <v>1</v>
      </c>
      <c r="L540" s="66" t="s">
        <v>1089</v>
      </c>
      <c r="M540" s="60">
        <v>0</v>
      </c>
      <c r="N540" s="60"/>
      <c r="O540" s="60"/>
      <c r="P540" s="60"/>
      <c r="Q540" s="60"/>
      <c r="R540" s="60"/>
      <c r="S540" s="60"/>
      <c r="T540" s="60">
        <v>1</v>
      </c>
      <c r="U540" s="60"/>
      <c r="V540" s="60"/>
      <c r="W540" s="60"/>
      <c r="X540" s="60"/>
      <c r="Y540" s="52" t="str">
        <f>IF(A540&lt;&gt;"",IF(D540="DIRECCIÓN_DE_TRANSFERENCIAS","280 0031",VLOOKUP(C540,LISTAS·PAPP!$C$3:$D$76,2,0)),"")</f>
        <v>280 9999</v>
      </c>
      <c r="Z540" s="61">
        <v>202</v>
      </c>
      <c r="AA540" s="62">
        <v>5036</v>
      </c>
      <c r="AB540" s="62">
        <v>5045</v>
      </c>
      <c r="AC540" s="65" t="str">
        <f>IF(D540&lt;&gt;"",VLOOKUP(D540,LISTAS·PAPP!$I$3:$M$16,2,0),"")</f>
        <v>59</v>
      </c>
      <c r="AD540" s="51" t="str">
        <f>IF(D540&lt;&gt;"",VLOOKUP(D540,LISTAS·PAPP!$I$3:$M$16,3,0),"")</f>
        <v>ATENCIÓN_INTEGRAL_A_PERSONAS_CON_DISCAPACIDAD</v>
      </c>
      <c r="AE540" s="52" t="str">
        <f>IF(D540&lt;&gt;"",VLOOKUP(D540,LISTAS·PAPP!$I$3:$M$16,4,0),"")</f>
        <v>001</v>
      </c>
      <c r="AF540" s="51" t="str">
        <f>IF(D540&lt;&gt;"",VLOOKUP(D540,LISTAS·PAPP!$I$3:$M$16,5,0),"")</f>
        <v>AMPLIACION_DE_CAPACIDADES_DE_LAS_PERSONAS_CON_DISCAPACIDAD_Y_SUS_FAMILIAS_PARA_LA_PROMOCION_Y_EXIGIBILIDAD_DE_DERECHOS</v>
      </c>
      <c r="AG540" s="52" t="str">
        <f>IF(AH540&lt;&gt;"",VLOOKUP(AH540,LISTAS·PAPP!$O$3:$P$74,2,0),"")</f>
        <v>003</v>
      </c>
      <c r="AH540" s="58" t="s">
        <v>874</v>
      </c>
      <c r="AI540" s="60" t="s">
        <v>471</v>
      </c>
      <c r="AJ540" s="51" t="str">
        <f>IF(AI540&lt;&gt;"",VLOOKUP(AI540,LISTAS·PAPP!$X$4:$Y$80,2,0),"")</f>
        <v>NO APLICA</v>
      </c>
      <c r="AK540" s="58" t="s">
        <v>632</v>
      </c>
      <c r="AL540" s="60">
        <v>731408</v>
      </c>
      <c r="AM540" s="51" t="str">
        <f>IF(ISERROR(VLOOKUP(AL540,LISTAS·PAPP!$AD$4:$AE$334,2,0))," ",VLOOKUP(AL540,LISTAS·PAPP!$AD$4:$AE$334,2,0))</f>
        <v>Bienes Artísticos, Culturales, Bienes Deportivos y Símbolos Patrios</v>
      </c>
      <c r="AN540" s="63">
        <v>2217.6000000000004</v>
      </c>
      <c r="AO540" s="64"/>
      <c r="AP540" s="64"/>
      <c r="AQ540" s="64"/>
      <c r="AR540" s="64"/>
      <c r="AS540" s="64"/>
      <c r="AT540" s="64"/>
      <c r="AU540" s="64"/>
      <c r="AV540" s="64"/>
      <c r="AW540" s="64"/>
      <c r="AX540" s="64">
        <v>2217.6000000000004</v>
      </c>
      <c r="AY540" s="64"/>
      <c r="AZ540" s="64"/>
      <c r="BA540" s="53">
        <f t="shared" si="25"/>
        <v>2217.6000000000004</v>
      </c>
      <c r="BB540" s="54" t="str">
        <f t="shared" si="26"/>
        <v>OK</v>
      </c>
      <c r="BC540" s="55" t="str">
        <f t="shared" si="27"/>
        <v xml:space="preserve">                </v>
      </c>
    </row>
    <row r="541" spans="1:55" ht="50.1" customHeight="1" x14ac:dyDescent="0.25">
      <c r="A541" s="58" t="s">
        <v>38</v>
      </c>
      <c r="B541" s="58" t="s">
        <v>42</v>
      </c>
      <c r="C541" s="58" t="s">
        <v>66</v>
      </c>
      <c r="D541" s="58" t="s">
        <v>173</v>
      </c>
      <c r="E541" s="51" t="str">
        <f>IF(C541&lt;&gt;"",VLOOKUP(MID(C541,18,5),LISTAS·PAPP!$E$4:$F$76,2,0),"")</f>
        <v>PICHINCHA</v>
      </c>
      <c r="F541" s="58" t="s">
        <v>386</v>
      </c>
      <c r="G541" s="51" t="str">
        <f>IF(F541&lt;&gt;"",VLOOKUP(F541,LISTAS·PAPP!$R$3:$T$221,3,0),"")</f>
        <v xml:space="preserve"> </v>
      </c>
      <c r="H541" s="58" t="s">
        <v>1078</v>
      </c>
      <c r="I541" s="66" t="s">
        <v>1087</v>
      </c>
      <c r="J541" s="66" t="s">
        <v>1088</v>
      </c>
      <c r="K541" s="67">
        <v>1</v>
      </c>
      <c r="L541" s="66" t="s">
        <v>1089</v>
      </c>
      <c r="M541" s="60">
        <v>0</v>
      </c>
      <c r="N541" s="60"/>
      <c r="O541" s="60"/>
      <c r="P541" s="60"/>
      <c r="Q541" s="60"/>
      <c r="R541" s="60"/>
      <c r="S541" s="60"/>
      <c r="T541" s="60">
        <v>1</v>
      </c>
      <c r="U541" s="60"/>
      <c r="V541" s="60"/>
      <c r="W541" s="60"/>
      <c r="X541" s="60"/>
      <c r="Y541" s="52" t="str">
        <f>IF(A541&lt;&gt;"",IF(D541="DIRECCIÓN_DE_TRANSFERENCIAS","280 0031",VLOOKUP(C541,LISTAS·PAPP!$C$3:$D$76,2,0)),"")</f>
        <v>280 9999</v>
      </c>
      <c r="Z541" s="61" t="s">
        <v>443</v>
      </c>
      <c r="AA541" s="62">
        <v>0</v>
      </c>
      <c r="AB541" s="62">
        <v>0</v>
      </c>
      <c r="AC541" s="65" t="str">
        <f>IF(D541&lt;&gt;"",VLOOKUP(D541,LISTAS·PAPP!$I$3:$M$16,2,0),"")</f>
        <v>59</v>
      </c>
      <c r="AD541" s="51" t="str">
        <f>IF(D541&lt;&gt;"",VLOOKUP(D541,LISTAS·PAPP!$I$3:$M$16,3,0),"")</f>
        <v>ATENCIÓN_INTEGRAL_A_PERSONAS_CON_DISCAPACIDAD</v>
      </c>
      <c r="AE541" s="52" t="str">
        <f>IF(D541&lt;&gt;"",VLOOKUP(D541,LISTAS·PAPP!$I$3:$M$16,4,0),"")</f>
        <v>001</v>
      </c>
      <c r="AF541" s="51" t="str">
        <f>IF(D541&lt;&gt;"",VLOOKUP(D541,LISTAS·PAPP!$I$3:$M$16,5,0),"")</f>
        <v>AMPLIACION_DE_CAPACIDADES_DE_LAS_PERSONAS_CON_DISCAPACIDAD_Y_SUS_FAMILIAS_PARA_LA_PROMOCION_Y_EXIGIBILIDAD_DE_DERECHOS</v>
      </c>
      <c r="AG541" s="52" t="str">
        <f>IF(AH541&lt;&gt;"",VLOOKUP(AH541,LISTAS·PAPP!$O$3:$P$74,2,0),"")</f>
        <v>003</v>
      </c>
      <c r="AH541" s="58" t="s">
        <v>874</v>
      </c>
      <c r="AI541" s="60" t="s">
        <v>471</v>
      </c>
      <c r="AJ541" s="51" t="str">
        <f>IF(AI541&lt;&gt;"",VLOOKUP(AI541,LISTAS·PAPP!$X$4:$Y$80,2,0),"")</f>
        <v>NO APLICA</v>
      </c>
      <c r="AK541" s="58" t="s">
        <v>632</v>
      </c>
      <c r="AL541" s="60">
        <v>731408</v>
      </c>
      <c r="AM541" s="51" t="str">
        <f>IF(ISERROR(VLOOKUP(AL541,LISTAS·PAPP!$AD$4:$AE$334,2,0))," ",VLOOKUP(AL541,LISTAS·PAPP!$AD$4:$AE$334,2,0))</f>
        <v>Bienes Artísticos, Culturales, Bienes Deportivos y Símbolos Patrios</v>
      </c>
      <c r="AN541" s="63">
        <v>968</v>
      </c>
      <c r="AO541" s="64"/>
      <c r="AP541" s="64"/>
      <c r="AQ541" s="64"/>
      <c r="AR541" s="64"/>
      <c r="AS541" s="64"/>
      <c r="AT541" s="64"/>
      <c r="AU541" s="64"/>
      <c r="AV541" s="64"/>
      <c r="AW541" s="64"/>
      <c r="AX541" s="64">
        <v>968</v>
      </c>
      <c r="AY541" s="64"/>
      <c r="AZ541" s="64"/>
      <c r="BA541" s="53">
        <f t="shared" si="25"/>
        <v>968</v>
      </c>
      <c r="BB541" s="54" t="str">
        <f t="shared" si="26"/>
        <v>OK</v>
      </c>
      <c r="BC541" s="55" t="str">
        <f t="shared" si="27"/>
        <v xml:space="preserve">                </v>
      </c>
    </row>
    <row r="542" spans="1:55" ht="50.1" customHeight="1" x14ac:dyDescent="0.25">
      <c r="A542" s="58" t="s">
        <v>38</v>
      </c>
      <c r="B542" s="58" t="s">
        <v>42</v>
      </c>
      <c r="C542" s="58" t="s">
        <v>66</v>
      </c>
      <c r="D542" s="58" t="s">
        <v>173</v>
      </c>
      <c r="E542" s="51" t="str">
        <f>IF(C542&lt;&gt;"",VLOOKUP(MID(C542,18,5),LISTAS·PAPP!$E$4:$F$76,2,0),"")</f>
        <v>PICHINCHA</v>
      </c>
      <c r="F542" s="58" t="s">
        <v>386</v>
      </c>
      <c r="G542" s="51" t="str">
        <f>IF(F542&lt;&gt;"",VLOOKUP(F542,LISTAS·PAPP!$R$3:$T$221,3,0),"")</f>
        <v xml:space="preserve"> </v>
      </c>
      <c r="H542" s="58" t="s">
        <v>1078</v>
      </c>
      <c r="I542" s="66" t="s">
        <v>1087</v>
      </c>
      <c r="J542" s="66" t="s">
        <v>1088</v>
      </c>
      <c r="K542" s="67">
        <v>1</v>
      </c>
      <c r="L542" s="66" t="s">
        <v>1089</v>
      </c>
      <c r="M542" s="60">
        <v>0</v>
      </c>
      <c r="N542" s="60"/>
      <c r="O542" s="60"/>
      <c r="P542" s="60"/>
      <c r="Q542" s="60"/>
      <c r="R542" s="60"/>
      <c r="S542" s="60"/>
      <c r="T542" s="60">
        <v>1</v>
      </c>
      <c r="U542" s="60"/>
      <c r="V542" s="60"/>
      <c r="W542" s="60"/>
      <c r="X542" s="60"/>
      <c r="Y542" s="52" t="str">
        <f>IF(A542&lt;&gt;"",IF(D542="DIRECCIÓN_DE_TRANSFERENCIAS","280 0031",VLOOKUP(C542,LISTAS·PAPP!$C$3:$D$76,2,0)),"")</f>
        <v>280 9999</v>
      </c>
      <c r="Z542" s="61">
        <v>202</v>
      </c>
      <c r="AA542" s="62">
        <v>5036</v>
      </c>
      <c r="AB542" s="62">
        <v>5045</v>
      </c>
      <c r="AC542" s="65" t="str">
        <f>IF(D542&lt;&gt;"",VLOOKUP(D542,LISTAS·PAPP!$I$3:$M$16,2,0),"")</f>
        <v>59</v>
      </c>
      <c r="AD542" s="51" t="str">
        <f>IF(D542&lt;&gt;"",VLOOKUP(D542,LISTAS·PAPP!$I$3:$M$16,3,0),"")</f>
        <v>ATENCIÓN_INTEGRAL_A_PERSONAS_CON_DISCAPACIDAD</v>
      </c>
      <c r="AE542" s="52" t="str">
        <f>IF(D542&lt;&gt;"",VLOOKUP(D542,LISTAS·PAPP!$I$3:$M$16,4,0),"")</f>
        <v>001</v>
      </c>
      <c r="AF542" s="51" t="str">
        <f>IF(D542&lt;&gt;"",VLOOKUP(D542,LISTAS·PAPP!$I$3:$M$16,5,0),"")</f>
        <v>AMPLIACION_DE_CAPACIDADES_DE_LAS_PERSONAS_CON_DISCAPACIDAD_Y_SUS_FAMILIAS_PARA_LA_PROMOCION_Y_EXIGIBILIDAD_DE_DERECHOS</v>
      </c>
      <c r="AG542" s="52" t="str">
        <f>IF(AH542&lt;&gt;"",VLOOKUP(AH542,LISTAS·PAPP!$O$3:$P$74,2,0),"")</f>
        <v>003</v>
      </c>
      <c r="AH542" s="58" t="s">
        <v>874</v>
      </c>
      <c r="AI542" s="60" t="s">
        <v>471</v>
      </c>
      <c r="AJ542" s="51" t="str">
        <f>IF(AI542&lt;&gt;"",VLOOKUP(AI542,LISTAS·PAPP!$X$4:$Y$80,2,0),"")</f>
        <v>NO APLICA</v>
      </c>
      <c r="AK542" s="58" t="s">
        <v>632</v>
      </c>
      <c r="AL542" s="60">
        <v>731404</v>
      </c>
      <c r="AM542" s="51" t="str">
        <f>IF(ISERROR(VLOOKUP(AL542,LISTAS·PAPP!$AD$4:$AE$334,2,0))," ",VLOOKUP(AL542,LISTAS·PAPP!$AD$4:$AE$334,2,0))</f>
        <v>Maquinarias y Equipos</v>
      </c>
      <c r="AN542" s="63">
        <v>1108.7999999999993</v>
      </c>
      <c r="AO542" s="64"/>
      <c r="AP542" s="64"/>
      <c r="AQ542" s="64"/>
      <c r="AR542" s="64"/>
      <c r="AS542" s="64"/>
      <c r="AT542" s="64"/>
      <c r="AU542" s="64"/>
      <c r="AV542" s="64"/>
      <c r="AW542" s="64"/>
      <c r="AX542" s="64">
        <v>1108.7999999999993</v>
      </c>
      <c r="AY542" s="64"/>
      <c r="AZ542" s="64"/>
      <c r="BA542" s="53">
        <f t="shared" si="25"/>
        <v>1108.7999999999993</v>
      </c>
      <c r="BB542" s="54" t="str">
        <f t="shared" si="26"/>
        <v>OK</v>
      </c>
      <c r="BC542" s="55" t="str">
        <f t="shared" si="27"/>
        <v xml:space="preserve">                </v>
      </c>
    </row>
    <row r="543" spans="1:55" ht="50.1" customHeight="1" x14ac:dyDescent="0.25">
      <c r="A543" s="58" t="s">
        <v>38</v>
      </c>
      <c r="B543" s="58" t="s">
        <v>42</v>
      </c>
      <c r="C543" s="58" t="s">
        <v>66</v>
      </c>
      <c r="D543" s="58" t="s">
        <v>173</v>
      </c>
      <c r="E543" s="51" t="str">
        <f>IF(C543&lt;&gt;"",VLOOKUP(MID(C543,18,5),LISTAS·PAPP!$E$4:$F$76,2,0),"")</f>
        <v>PICHINCHA</v>
      </c>
      <c r="F543" s="58" t="s">
        <v>386</v>
      </c>
      <c r="G543" s="51" t="str">
        <f>IF(F543&lt;&gt;"",VLOOKUP(F543,LISTAS·PAPP!$R$3:$T$221,3,0),"")</f>
        <v xml:space="preserve"> </v>
      </c>
      <c r="H543" s="58" t="s">
        <v>1078</v>
      </c>
      <c r="I543" s="66" t="s">
        <v>1087</v>
      </c>
      <c r="J543" s="66" t="s">
        <v>1088</v>
      </c>
      <c r="K543" s="67">
        <v>1</v>
      </c>
      <c r="L543" s="66" t="s">
        <v>1089</v>
      </c>
      <c r="M543" s="60">
        <v>0</v>
      </c>
      <c r="N543" s="60"/>
      <c r="O543" s="60"/>
      <c r="P543" s="60"/>
      <c r="Q543" s="60"/>
      <c r="R543" s="60"/>
      <c r="S543" s="60"/>
      <c r="T543" s="60">
        <v>1</v>
      </c>
      <c r="U543" s="60"/>
      <c r="V543" s="60"/>
      <c r="W543" s="60"/>
      <c r="X543" s="60"/>
      <c r="Y543" s="52" t="str">
        <f>IF(A543&lt;&gt;"",IF(D543="DIRECCIÓN_DE_TRANSFERENCIAS","280 0031",VLOOKUP(C543,LISTAS·PAPP!$C$3:$D$76,2,0)),"")</f>
        <v>280 9999</v>
      </c>
      <c r="Z543" s="61" t="s">
        <v>443</v>
      </c>
      <c r="AA543" s="62">
        <v>0</v>
      </c>
      <c r="AB543" s="62">
        <v>0</v>
      </c>
      <c r="AC543" s="65" t="str">
        <f>IF(D543&lt;&gt;"",VLOOKUP(D543,LISTAS·PAPP!$I$3:$M$16,2,0),"")</f>
        <v>59</v>
      </c>
      <c r="AD543" s="51" t="str">
        <f>IF(D543&lt;&gt;"",VLOOKUP(D543,LISTAS·PAPP!$I$3:$M$16,3,0),"")</f>
        <v>ATENCIÓN_INTEGRAL_A_PERSONAS_CON_DISCAPACIDAD</v>
      </c>
      <c r="AE543" s="52" t="str">
        <f>IF(D543&lt;&gt;"",VLOOKUP(D543,LISTAS·PAPP!$I$3:$M$16,4,0),"")</f>
        <v>001</v>
      </c>
      <c r="AF543" s="51" t="str">
        <f>IF(D543&lt;&gt;"",VLOOKUP(D543,LISTAS·PAPP!$I$3:$M$16,5,0),"")</f>
        <v>AMPLIACION_DE_CAPACIDADES_DE_LAS_PERSONAS_CON_DISCAPACIDAD_Y_SUS_FAMILIAS_PARA_LA_PROMOCION_Y_EXIGIBILIDAD_DE_DERECHOS</v>
      </c>
      <c r="AG543" s="52" t="str">
        <f>IF(AH543&lt;&gt;"",VLOOKUP(AH543,LISTAS·PAPP!$O$3:$P$74,2,0),"")</f>
        <v>003</v>
      </c>
      <c r="AH543" s="58" t="s">
        <v>874</v>
      </c>
      <c r="AI543" s="60" t="s">
        <v>471</v>
      </c>
      <c r="AJ543" s="51" t="str">
        <f>IF(AI543&lt;&gt;"",VLOOKUP(AI543,LISTAS·PAPP!$X$4:$Y$80,2,0),"")</f>
        <v>NO APLICA</v>
      </c>
      <c r="AK543" s="58" t="s">
        <v>632</v>
      </c>
      <c r="AL543" s="60">
        <v>731404</v>
      </c>
      <c r="AM543" s="51" t="str">
        <f>IF(ISERROR(VLOOKUP(AL543,LISTAS·PAPP!$AD$4:$AE$334,2,0))," ",VLOOKUP(AL543,LISTAS·PAPP!$AD$4:$AE$334,2,0))</f>
        <v>Maquinarias y Equipos</v>
      </c>
      <c r="AN543" s="63">
        <v>723.65</v>
      </c>
      <c r="AO543" s="64"/>
      <c r="AP543" s="64"/>
      <c r="AQ543" s="64"/>
      <c r="AR543" s="64"/>
      <c r="AS543" s="64"/>
      <c r="AT543" s="64"/>
      <c r="AU543" s="64"/>
      <c r="AV543" s="64"/>
      <c r="AW543" s="64"/>
      <c r="AX543" s="64">
        <v>723.65</v>
      </c>
      <c r="AY543" s="64"/>
      <c r="AZ543" s="64"/>
      <c r="BA543" s="53">
        <f t="shared" si="25"/>
        <v>723.65</v>
      </c>
      <c r="BB543" s="54" t="str">
        <f t="shared" si="26"/>
        <v>OK</v>
      </c>
      <c r="BC543" s="55" t="str">
        <f t="shared" si="27"/>
        <v xml:space="preserve">                </v>
      </c>
    </row>
    <row r="544" spans="1:55" ht="50.1" customHeight="1" x14ac:dyDescent="0.25">
      <c r="A544" s="58" t="s">
        <v>38</v>
      </c>
      <c r="B544" s="58" t="s">
        <v>42</v>
      </c>
      <c r="C544" s="58" t="s">
        <v>66</v>
      </c>
      <c r="D544" s="58" t="s">
        <v>173</v>
      </c>
      <c r="E544" s="51" t="str">
        <f>IF(C544&lt;&gt;"",VLOOKUP(MID(C544,18,5),LISTAS·PAPP!$E$4:$F$76,2,0),"")</f>
        <v>PICHINCHA</v>
      </c>
      <c r="F544" s="58" t="s">
        <v>386</v>
      </c>
      <c r="G544" s="51" t="str">
        <f>IF(F544&lt;&gt;"",VLOOKUP(F544,LISTAS·PAPP!$R$3:$T$221,3,0),"")</f>
        <v xml:space="preserve"> </v>
      </c>
      <c r="H544" s="58" t="s">
        <v>1078</v>
      </c>
      <c r="I544" s="66" t="s">
        <v>1087</v>
      </c>
      <c r="J544" s="66" t="s">
        <v>1088</v>
      </c>
      <c r="K544" s="67">
        <v>1</v>
      </c>
      <c r="L544" s="66" t="s">
        <v>1089</v>
      </c>
      <c r="M544" s="60">
        <v>0</v>
      </c>
      <c r="N544" s="60"/>
      <c r="O544" s="60"/>
      <c r="P544" s="60"/>
      <c r="Q544" s="60"/>
      <c r="R544" s="60"/>
      <c r="S544" s="60"/>
      <c r="T544" s="60">
        <v>1</v>
      </c>
      <c r="U544" s="60"/>
      <c r="V544" s="60"/>
      <c r="W544" s="60"/>
      <c r="X544" s="60"/>
      <c r="Y544" s="52" t="str">
        <f>IF(A544&lt;&gt;"",IF(D544="DIRECCIÓN_DE_TRANSFERENCIAS","280 0031",VLOOKUP(C544,LISTAS·PAPP!$C$3:$D$76,2,0)),"")</f>
        <v>280 9999</v>
      </c>
      <c r="Z544" s="61">
        <v>202</v>
      </c>
      <c r="AA544" s="62">
        <v>5036</v>
      </c>
      <c r="AB544" s="62">
        <v>5045</v>
      </c>
      <c r="AC544" s="65" t="str">
        <f>IF(D544&lt;&gt;"",VLOOKUP(D544,LISTAS·PAPP!$I$3:$M$16,2,0),"")</f>
        <v>59</v>
      </c>
      <c r="AD544" s="51" t="str">
        <f>IF(D544&lt;&gt;"",VLOOKUP(D544,LISTAS·PAPP!$I$3:$M$16,3,0),"")</f>
        <v>ATENCIÓN_INTEGRAL_A_PERSONAS_CON_DISCAPACIDAD</v>
      </c>
      <c r="AE544" s="52" t="str">
        <f>IF(D544&lt;&gt;"",VLOOKUP(D544,LISTAS·PAPP!$I$3:$M$16,4,0),"")</f>
        <v>001</v>
      </c>
      <c r="AF544" s="51" t="str">
        <f>IF(D544&lt;&gt;"",VLOOKUP(D544,LISTAS·PAPP!$I$3:$M$16,5,0),"")</f>
        <v>AMPLIACION_DE_CAPACIDADES_DE_LAS_PERSONAS_CON_DISCAPACIDAD_Y_SUS_FAMILIAS_PARA_LA_PROMOCION_Y_EXIGIBILIDAD_DE_DERECHOS</v>
      </c>
      <c r="AG544" s="52" t="str">
        <f>IF(AH544&lt;&gt;"",VLOOKUP(AH544,LISTAS·PAPP!$O$3:$P$74,2,0),"")</f>
        <v>003</v>
      </c>
      <c r="AH544" s="58" t="s">
        <v>874</v>
      </c>
      <c r="AI544" s="60" t="s">
        <v>471</v>
      </c>
      <c r="AJ544" s="51" t="str">
        <f>IF(AI544&lt;&gt;"",VLOOKUP(AI544,LISTAS·PAPP!$X$4:$Y$80,2,0),"")</f>
        <v>NO APLICA</v>
      </c>
      <c r="AK544" s="58" t="s">
        <v>636</v>
      </c>
      <c r="AL544" s="60">
        <v>840103</v>
      </c>
      <c r="AM544" s="51" t="str">
        <f>IF(ISERROR(VLOOKUP(AL544,LISTAS·PAPP!$AD$4:$AE$334,2,0))," ",VLOOKUP(AL544,LISTAS·PAPP!$AD$4:$AE$334,2,0))</f>
        <v>Mobiliarios</v>
      </c>
      <c r="AN544" s="63">
        <v>19482.02</v>
      </c>
      <c r="AO544" s="64"/>
      <c r="AP544" s="64"/>
      <c r="AQ544" s="64"/>
      <c r="AR544" s="64"/>
      <c r="AS544" s="64"/>
      <c r="AT544" s="64"/>
      <c r="AU544" s="64"/>
      <c r="AV544" s="64"/>
      <c r="AW544" s="64"/>
      <c r="AX544" s="64">
        <v>19482.02</v>
      </c>
      <c r="AY544" s="64"/>
      <c r="AZ544" s="64"/>
      <c r="BA544" s="53">
        <f t="shared" si="25"/>
        <v>19482.02</v>
      </c>
      <c r="BB544" s="54" t="str">
        <f t="shared" si="26"/>
        <v>OK</v>
      </c>
      <c r="BC544" s="55" t="str">
        <f t="shared" si="27"/>
        <v xml:space="preserve">                </v>
      </c>
    </row>
    <row r="545" spans="1:55" ht="50.1" customHeight="1" x14ac:dyDescent="0.25">
      <c r="A545" s="58" t="s">
        <v>38</v>
      </c>
      <c r="B545" s="58" t="s">
        <v>42</v>
      </c>
      <c r="C545" s="58" t="s">
        <v>66</v>
      </c>
      <c r="D545" s="58" t="s">
        <v>173</v>
      </c>
      <c r="E545" s="51" t="str">
        <f>IF(C545&lt;&gt;"",VLOOKUP(MID(C545,18,5),LISTAS·PAPP!$E$4:$F$76,2,0),"")</f>
        <v>PICHINCHA</v>
      </c>
      <c r="F545" s="58" t="s">
        <v>386</v>
      </c>
      <c r="G545" s="51" t="str">
        <f>IF(F545&lt;&gt;"",VLOOKUP(F545,LISTAS·PAPP!$R$3:$T$221,3,0),"")</f>
        <v xml:space="preserve"> </v>
      </c>
      <c r="H545" s="58" t="s">
        <v>1078</v>
      </c>
      <c r="I545" s="66" t="s">
        <v>1087</v>
      </c>
      <c r="J545" s="66" t="s">
        <v>1088</v>
      </c>
      <c r="K545" s="67">
        <v>1</v>
      </c>
      <c r="L545" s="66" t="s">
        <v>1089</v>
      </c>
      <c r="M545" s="60">
        <v>0</v>
      </c>
      <c r="N545" s="60"/>
      <c r="O545" s="60"/>
      <c r="P545" s="60"/>
      <c r="Q545" s="60"/>
      <c r="R545" s="60"/>
      <c r="S545" s="60"/>
      <c r="T545" s="60"/>
      <c r="U545" s="60">
        <v>1</v>
      </c>
      <c r="V545" s="60"/>
      <c r="W545" s="60"/>
      <c r="X545" s="60"/>
      <c r="Y545" s="52" t="str">
        <f>IF(A545&lt;&gt;"",IF(D545="DIRECCIÓN_DE_TRANSFERENCIAS","280 0031",VLOOKUP(C545,LISTAS·PAPP!$C$3:$D$76,2,0)),"")</f>
        <v>280 9999</v>
      </c>
      <c r="Z545" s="61">
        <v>202</v>
      </c>
      <c r="AA545" s="62">
        <v>5036</v>
      </c>
      <c r="AB545" s="62">
        <v>5045</v>
      </c>
      <c r="AC545" s="65" t="str">
        <f>IF(D545&lt;&gt;"",VLOOKUP(D545,LISTAS·PAPP!$I$3:$M$16,2,0),"")</f>
        <v>59</v>
      </c>
      <c r="AD545" s="51" t="str">
        <f>IF(D545&lt;&gt;"",VLOOKUP(D545,LISTAS·PAPP!$I$3:$M$16,3,0),"")</f>
        <v>ATENCIÓN_INTEGRAL_A_PERSONAS_CON_DISCAPACIDAD</v>
      </c>
      <c r="AE545" s="52" t="str">
        <f>IF(D545&lt;&gt;"",VLOOKUP(D545,LISTAS·PAPP!$I$3:$M$16,4,0),"")</f>
        <v>001</v>
      </c>
      <c r="AF545" s="51" t="str">
        <f>IF(D545&lt;&gt;"",VLOOKUP(D545,LISTAS·PAPP!$I$3:$M$16,5,0),"")</f>
        <v>AMPLIACION_DE_CAPACIDADES_DE_LAS_PERSONAS_CON_DISCAPACIDAD_Y_SUS_FAMILIAS_PARA_LA_PROMOCION_Y_EXIGIBILIDAD_DE_DERECHOS</v>
      </c>
      <c r="AG545" s="52" t="str">
        <f>IF(AH545&lt;&gt;"",VLOOKUP(AH545,LISTAS·PAPP!$O$3:$P$74,2,0),"")</f>
        <v>003</v>
      </c>
      <c r="AH545" s="58" t="s">
        <v>874</v>
      </c>
      <c r="AI545" s="60" t="s">
        <v>471</v>
      </c>
      <c r="AJ545" s="51" t="str">
        <f>IF(AI545&lt;&gt;"",VLOOKUP(AI545,LISTAS·PAPP!$X$4:$Y$80,2,0),"")</f>
        <v>NO APLICA</v>
      </c>
      <c r="AK545" s="58" t="s">
        <v>636</v>
      </c>
      <c r="AL545" s="60">
        <v>840107</v>
      </c>
      <c r="AM545" s="51" t="str">
        <f>IF(ISERROR(VLOOKUP(AL545,LISTAS·PAPP!$AD$4:$AE$334,2,0))," ",VLOOKUP(AL545,LISTAS·PAPP!$AD$4:$AE$334,2,0))</f>
        <v>Equipos, Sistemas y Paquetes Informáticos</v>
      </c>
      <c r="AN545" s="63">
        <v>54647.05</v>
      </c>
      <c r="AO545" s="64"/>
      <c r="AP545" s="64"/>
      <c r="AQ545" s="64"/>
      <c r="AR545" s="64"/>
      <c r="AS545" s="64"/>
      <c r="AT545" s="64"/>
      <c r="AU545" s="64"/>
      <c r="AV545" s="64"/>
      <c r="AW545" s="64"/>
      <c r="AX545" s="64">
        <v>54647.05</v>
      </c>
      <c r="AY545" s="64"/>
      <c r="AZ545" s="64"/>
      <c r="BA545" s="53">
        <f t="shared" si="25"/>
        <v>54647.05</v>
      </c>
      <c r="BB545" s="54" t="str">
        <f t="shared" si="26"/>
        <v>OK</v>
      </c>
      <c r="BC545" s="55" t="str">
        <f t="shared" si="27"/>
        <v xml:space="preserve">                </v>
      </c>
    </row>
    <row r="546" spans="1:55" ht="50.1" customHeight="1" x14ac:dyDescent="0.25">
      <c r="A546" s="58" t="s">
        <v>38</v>
      </c>
      <c r="B546" s="58" t="s">
        <v>42</v>
      </c>
      <c r="C546" s="58" t="s">
        <v>66</v>
      </c>
      <c r="D546" s="58" t="s">
        <v>173</v>
      </c>
      <c r="E546" s="51" t="str">
        <f>IF(C546&lt;&gt;"",VLOOKUP(MID(C546,18,5),LISTAS·PAPP!$E$4:$F$76,2,0),"")</f>
        <v>PICHINCHA</v>
      </c>
      <c r="F546" s="58" t="s">
        <v>386</v>
      </c>
      <c r="G546" s="51" t="str">
        <f>IF(F546&lt;&gt;"",VLOOKUP(F546,LISTAS·PAPP!$R$3:$T$221,3,0),"")</f>
        <v xml:space="preserve"> </v>
      </c>
      <c r="H546" s="58" t="s">
        <v>1078</v>
      </c>
      <c r="I546" s="66" t="s">
        <v>1087</v>
      </c>
      <c r="J546" s="66" t="s">
        <v>1088</v>
      </c>
      <c r="K546" s="67">
        <v>1</v>
      </c>
      <c r="L546" s="66" t="s">
        <v>1089</v>
      </c>
      <c r="M546" s="60">
        <v>0</v>
      </c>
      <c r="N546" s="60"/>
      <c r="O546" s="60"/>
      <c r="P546" s="60"/>
      <c r="Q546" s="60"/>
      <c r="R546" s="60"/>
      <c r="S546" s="60"/>
      <c r="T546" s="60">
        <v>1</v>
      </c>
      <c r="U546" s="60"/>
      <c r="V546" s="60"/>
      <c r="W546" s="60"/>
      <c r="X546" s="60"/>
      <c r="Y546" s="52" t="str">
        <f>IF(A546&lt;&gt;"",IF(D546="DIRECCIÓN_DE_TRANSFERENCIAS","280 0031",VLOOKUP(C546,LISTAS·PAPP!$C$3:$D$76,2,0)),"")</f>
        <v>280 9999</v>
      </c>
      <c r="Z546" s="61">
        <v>202</v>
      </c>
      <c r="AA546" s="62">
        <v>5036</v>
      </c>
      <c r="AB546" s="62">
        <v>5045</v>
      </c>
      <c r="AC546" s="65" t="str">
        <f>IF(D546&lt;&gt;"",VLOOKUP(D546,LISTAS·PAPP!$I$3:$M$16,2,0),"")</f>
        <v>59</v>
      </c>
      <c r="AD546" s="51" t="str">
        <f>IF(D546&lt;&gt;"",VLOOKUP(D546,LISTAS·PAPP!$I$3:$M$16,3,0),"")</f>
        <v>ATENCIÓN_INTEGRAL_A_PERSONAS_CON_DISCAPACIDAD</v>
      </c>
      <c r="AE546" s="52" t="str">
        <f>IF(D546&lt;&gt;"",VLOOKUP(D546,LISTAS·PAPP!$I$3:$M$16,4,0),"")</f>
        <v>001</v>
      </c>
      <c r="AF546" s="51" t="str">
        <f>IF(D546&lt;&gt;"",VLOOKUP(D546,LISTAS·PAPP!$I$3:$M$16,5,0),"")</f>
        <v>AMPLIACION_DE_CAPACIDADES_DE_LAS_PERSONAS_CON_DISCAPACIDAD_Y_SUS_FAMILIAS_PARA_LA_PROMOCION_Y_EXIGIBILIDAD_DE_DERECHOS</v>
      </c>
      <c r="AG546" s="52" t="str">
        <f>IF(AH546&lt;&gt;"",VLOOKUP(AH546,LISTAS·PAPP!$O$3:$P$74,2,0),"")</f>
        <v>003</v>
      </c>
      <c r="AH546" s="58" t="s">
        <v>874</v>
      </c>
      <c r="AI546" s="60" t="s">
        <v>471</v>
      </c>
      <c r="AJ546" s="51" t="str">
        <f>IF(AI546&lt;&gt;"",VLOOKUP(AI546,LISTAS·PAPP!$X$4:$Y$80,2,0),"")</f>
        <v>NO APLICA</v>
      </c>
      <c r="AK546" s="58" t="s">
        <v>636</v>
      </c>
      <c r="AL546" s="60">
        <v>840104</v>
      </c>
      <c r="AM546" s="51" t="str">
        <f>IF(ISERROR(VLOOKUP(AL546,LISTAS·PAPP!$AD$4:$AE$334,2,0))," ",VLOOKUP(AL546,LISTAS·PAPP!$AD$4:$AE$334,2,0))</f>
        <v>Maquinarias y Equipos</v>
      </c>
      <c r="AN546" s="63">
        <v>0</v>
      </c>
      <c r="AO546" s="64"/>
      <c r="AP546" s="64"/>
      <c r="AQ546" s="64"/>
      <c r="AR546" s="64"/>
      <c r="AS546" s="64"/>
      <c r="AT546" s="64"/>
      <c r="AU546" s="64"/>
      <c r="AV546" s="64"/>
      <c r="AW546" s="64"/>
      <c r="AX546" s="64">
        <v>0</v>
      </c>
      <c r="AY546" s="64"/>
      <c r="AZ546" s="64"/>
      <c r="BA546" s="53">
        <f t="shared" si="25"/>
        <v>0</v>
      </c>
      <c r="BB546" s="54" t="str">
        <f t="shared" si="26"/>
        <v>OK</v>
      </c>
      <c r="BC546" s="55" t="str">
        <f t="shared" si="27"/>
        <v xml:space="preserve">                </v>
      </c>
    </row>
    <row r="547" spans="1:55" ht="50.1" customHeight="1" x14ac:dyDescent="0.25">
      <c r="A547" s="58" t="s">
        <v>38</v>
      </c>
      <c r="B547" s="58" t="s">
        <v>42</v>
      </c>
      <c r="C547" s="58" t="s">
        <v>66</v>
      </c>
      <c r="D547" s="58" t="s">
        <v>173</v>
      </c>
      <c r="E547" s="51" t="str">
        <f>IF(C547&lt;&gt;"",VLOOKUP(MID(C547,18,5),LISTAS·PAPP!$E$4:$F$76,2,0),"")</f>
        <v>PICHINCHA</v>
      </c>
      <c r="F547" s="58" t="s">
        <v>386</v>
      </c>
      <c r="G547" s="51" t="str">
        <f>IF(F547&lt;&gt;"",VLOOKUP(F547,LISTAS·PAPP!$R$3:$T$221,3,0),"")</f>
        <v xml:space="preserve"> </v>
      </c>
      <c r="H547" s="58" t="s">
        <v>1078</v>
      </c>
      <c r="I547" s="66" t="s">
        <v>1087</v>
      </c>
      <c r="J547" s="66" t="s">
        <v>1088</v>
      </c>
      <c r="K547" s="67">
        <v>1</v>
      </c>
      <c r="L547" s="66" t="s">
        <v>1089</v>
      </c>
      <c r="M547" s="60">
        <v>0</v>
      </c>
      <c r="N547" s="60"/>
      <c r="O547" s="60"/>
      <c r="P547" s="60"/>
      <c r="Q547" s="60"/>
      <c r="R547" s="60"/>
      <c r="S547" s="60"/>
      <c r="T547" s="60">
        <v>1</v>
      </c>
      <c r="U547" s="60"/>
      <c r="V547" s="60"/>
      <c r="W547" s="60"/>
      <c r="X547" s="60"/>
      <c r="Y547" s="52" t="str">
        <f>IF(A547&lt;&gt;"",IF(D547="DIRECCIÓN_DE_TRANSFERENCIAS","280 0031",VLOOKUP(C547,LISTAS·PAPP!$C$3:$D$76,2,0)),"")</f>
        <v>280 9999</v>
      </c>
      <c r="Z547" s="61">
        <v>202</v>
      </c>
      <c r="AA547" s="62">
        <v>5036</v>
      </c>
      <c r="AB547" s="62">
        <v>5045</v>
      </c>
      <c r="AC547" s="65" t="str">
        <f>IF(D547&lt;&gt;"",VLOOKUP(D547,LISTAS·PAPP!$I$3:$M$16,2,0),"")</f>
        <v>59</v>
      </c>
      <c r="AD547" s="51" t="str">
        <f>IF(D547&lt;&gt;"",VLOOKUP(D547,LISTAS·PAPP!$I$3:$M$16,3,0),"")</f>
        <v>ATENCIÓN_INTEGRAL_A_PERSONAS_CON_DISCAPACIDAD</v>
      </c>
      <c r="AE547" s="52" t="str">
        <f>IF(D547&lt;&gt;"",VLOOKUP(D547,LISTAS·PAPP!$I$3:$M$16,4,0),"")</f>
        <v>001</v>
      </c>
      <c r="AF547" s="51" t="str">
        <f>IF(D547&lt;&gt;"",VLOOKUP(D547,LISTAS·PAPP!$I$3:$M$16,5,0),"")</f>
        <v>AMPLIACION_DE_CAPACIDADES_DE_LAS_PERSONAS_CON_DISCAPACIDAD_Y_SUS_FAMILIAS_PARA_LA_PROMOCION_Y_EXIGIBILIDAD_DE_DERECHOS</v>
      </c>
      <c r="AG547" s="52" t="str">
        <f>IF(AH547&lt;&gt;"",VLOOKUP(AH547,LISTAS·PAPP!$O$3:$P$74,2,0),"")</f>
        <v>003</v>
      </c>
      <c r="AH547" s="58" t="s">
        <v>874</v>
      </c>
      <c r="AI547" s="60" t="s">
        <v>471</v>
      </c>
      <c r="AJ547" s="51" t="str">
        <f>IF(AI547&lt;&gt;"",VLOOKUP(AI547,LISTAS·PAPP!$X$4:$Y$80,2,0),"")</f>
        <v>NO APLICA</v>
      </c>
      <c r="AK547" s="58" t="s">
        <v>632</v>
      </c>
      <c r="AL547" s="60">
        <v>730812</v>
      </c>
      <c r="AM547" s="51" t="str">
        <f>IF(ISERROR(VLOOKUP(AL547,LISTAS·PAPP!$AD$4:$AE$334,2,0))," ",VLOOKUP(AL547,LISTAS·PAPP!$AD$4:$AE$334,2,0))</f>
        <v>Materiales Didácticos</v>
      </c>
      <c r="AN547" s="63">
        <v>292.68</v>
      </c>
      <c r="AO547" s="64"/>
      <c r="AP547" s="64"/>
      <c r="AQ547" s="64"/>
      <c r="AR547" s="64"/>
      <c r="AS547" s="64"/>
      <c r="AT547" s="64"/>
      <c r="AU547" s="64"/>
      <c r="AV547" s="64"/>
      <c r="AW547" s="64"/>
      <c r="AX547" s="64">
        <v>292.68</v>
      </c>
      <c r="AY547" s="64"/>
      <c r="AZ547" s="64"/>
      <c r="BA547" s="53">
        <f t="shared" si="25"/>
        <v>292.68</v>
      </c>
      <c r="BB547" s="54" t="str">
        <f t="shared" si="26"/>
        <v>OK</v>
      </c>
      <c r="BC547" s="55" t="str">
        <f t="shared" si="27"/>
        <v xml:space="preserve">                </v>
      </c>
    </row>
    <row r="548" spans="1:55" ht="50.1" customHeight="1" x14ac:dyDescent="0.25">
      <c r="A548" s="58" t="s">
        <v>39</v>
      </c>
      <c r="B548" s="58" t="s">
        <v>44</v>
      </c>
      <c r="C548" s="58" t="s">
        <v>68</v>
      </c>
      <c r="D548" s="58" t="s">
        <v>173</v>
      </c>
      <c r="E548" s="51" t="str">
        <f>IF(C548&lt;&gt;"",VLOOKUP(MID(C548,18,5),LISTAS·PAPP!$E$4:$F$76,2,0),"")</f>
        <v>IMBABURA</v>
      </c>
      <c r="F548" s="58" t="s">
        <v>313</v>
      </c>
      <c r="G548" s="51" t="str">
        <f>IF(F548&lt;&gt;"",VLOOKUP(F548,LISTAS·PAPP!$R$3:$T$221,3,0),"")</f>
        <v xml:space="preserve"> </v>
      </c>
      <c r="H548" s="58" t="s">
        <v>1078</v>
      </c>
      <c r="I548" s="66" t="s">
        <v>1079</v>
      </c>
      <c r="J548" s="66" t="s">
        <v>1080</v>
      </c>
      <c r="K548" s="67">
        <v>1</v>
      </c>
      <c r="L548" s="66" t="s">
        <v>1081</v>
      </c>
      <c r="M548" s="60">
        <v>0</v>
      </c>
      <c r="N548" s="60"/>
      <c r="O548" s="60"/>
      <c r="P548" s="60"/>
      <c r="Q548" s="60"/>
      <c r="R548" s="60"/>
      <c r="S548" s="60"/>
      <c r="T548" s="60">
        <v>1</v>
      </c>
      <c r="U548" s="60"/>
      <c r="V548" s="60"/>
      <c r="W548" s="60"/>
      <c r="X548" s="60"/>
      <c r="Y548" s="52" t="str">
        <f>IF(A548&lt;&gt;"",IF(D548="DIRECCIÓN_DE_TRANSFERENCIAS","280 0031",VLOOKUP(C548,LISTAS·PAPP!$C$3:$D$76,2,0)),"")</f>
        <v>280 1000</v>
      </c>
      <c r="Z548" s="61">
        <v>202</v>
      </c>
      <c r="AA548" s="62">
        <v>5036</v>
      </c>
      <c r="AB548" s="62">
        <v>5045</v>
      </c>
      <c r="AC548" s="65" t="str">
        <f>IF(D548&lt;&gt;"",VLOOKUP(D548,LISTAS·PAPP!$I$3:$M$16,2,0),"")</f>
        <v>59</v>
      </c>
      <c r="AD548" s="51" t="str">
        <f>IF(D548&lt;&gt;"",VLOOKUP(D548,LISTAS·PAPP!$I$3:$M$16,3,0),"")</f>
        <v>ATENCIÓN_INTEGRAL_A_PERSONAS_CON_DISCAPACIDAD</v>
      </c>
      <c r="AE548" s="52" t="str">
        <f>IF(D548&lt;&gt;"",VLOOKUP(D548,LISTAS·PAPP!$I$3:$M$16,4,0),"")</f>
        <v>001</v>
      </c>
      <c r="AF548" s="51" t="str">
        <f>IF(D548&lt;&gt;"",VLOOKUP(D548,LISTAS·PAPP!$I$3:$M$16,5,0),"")</f>
        <v>AMPLIACION_DE_CAPACIDADES_DE_LAS_PERSONAS_CON_DISCAPACIDAD_Y_SUS_FAMILIAS_PARA_LA_PROMOCION_Y_EXIGIBILIDAD_DE_DERECHOS</v>
      </c>
      <c r="AG548" s="52" t="str">
        <f>IF(AH548&lt;&gt;"",VLOOKUP(AH548,LISTAS·PAPP!$O$3:$P$74,2,0),"")</f>
        <v>002</v>
      </c>
      <c r="AH548" s="58" t="s">
        <v>873</v>
      </c>
      <c r="AI548" s="60" t="s">
        <v>471</v>
      </c>
      <c r="AJ548" s="51" t="str">
        <f>IF(AI548&lt;&gt;"",VLOOKUP(AI548,LISTAS·PAPP!$X$4:$Y$80,2,0),"")</f>
        <v>NO APLICA</v>
      </c>
      <c r="AK548" s="58" t="s">
        <v>637</v>
      </c>
      <c r="AL548" s="60">
        <v>990101</v>
      </c>
      <c r="AM548" s="51" t="str">
        <f>IF(ISERROR(VLOOKUP(AL548,LISTAS·PAPP!$AD$4:$AE$334,2,0))," ",VLOOKUP(AL548,LISTAS·PAPP!$AD$4:$AE$334,2,0))</f>
        <v>Obligaciones de Ejercicios Anteriores por Egresos de Personal</v>
      </c>
      <c r="AN548" s="63">
        <v>1223.73</v>
      </c>
      <c r="AO548" s="64"/>
      <c r="AP548" s="64"/>
      <c r="AQ548" s="64"/>
      <c r="AR548" s="64"/>
      <c r="AS548" s="64"/>
      <c r="AT548" s="64"/>
      <c r="AU548" s="64"/>
      <c r="AV548" s="64"/>
      <c r="AW548" s="64">
        <v>1223.73</v>
      </c>
      <c r="AX548" s="64"/>
      <c r="AY548" s="64"/>
      <c r="AZ548" s="64"/>
      <c r="BA548" s="53">
        <f t="shared" si="25"/>
        <v>1223.73</v>
      </c>
      <c r="BB548" s="54" t="str">
        <f t="shared" si="26"/>
        <v>OK</v>
      </c>
      <c r="BC548" s="55" t="str">
        <f t="shared" si="27"/>
        <v xml:space="preserve">                </v>
      </c>
    </row>
    <row r="549" spans="1:55" ht="50.1" customHeight="1" x14ac:dyDescent="0.25">
      <c r="A549" s="58" t="s">
        <v>39</v>
      </c>
      <c r="B549" s="58" t="s">
        <v>44</v>
      </c>
      <c r="C549" s="58" t="s">
        <v>71</v>
      </c>
      <c r="D549" s="58" t="s">
        <v>173</v>
      </c>
      <c r="E549" s="51" t="str">
        <f>IF(C549&lt;&gt;"",VLOOKUP(MID(C549,18,5),LISTAS·PAPP!$E$4:$F$76,2,0),"")</f>
        <v>SUCUMBIOS</v>
      </c>
      <c r="F549" s="58" t="s">
        <v>399</v>
      </c>
      <c r="G549" s="51" t="str">
        <f>IF(F549&lt;&gt;"",VLOOKUP(F549,LISTAS·PAPP!$R$3:$T$221,3,0),"")</f>
        <v>NORTE</v>
      </c>
      <c r="H549" s="58" t="s">
        <v>1078</v>
      </c>
      <c r="I549" s="66" t="s">
        <v>1079</v>
      </c>
      <c r="J549" s="66" t="s">
        <v>1080</v>
      </c>
      <c r="K549" s="67">
        <v>1</v>
      </c>
      <c r="L549" s="66" t="s">
        <v>1081</v>
      </c>
      <c r="M549" s="60">
        <v>0</v>
      </c>
      <c r="N549" s="60"/>
      <c r="O549" s="60"/>
      <c r="P549" s="60"/>
      <c r="Q549" s="60"/>
      <c r="R549" s="60"/>
      <c r="S549" s="60"/>
      <c r="T549" s="60">
        <v>1</v>
      </c>
      <c r="U549" s="60"/>
      <c r="V549" s="60"/>
      <c r="W549" s="60"/>
      <c r="X549" s="60"/>
      <c r="Y549" s="52" t="str">
        <f>IF(A549&lt;&gt;"",IF(D549="DIRECCIÓN_DE_TRANSFERENCIAS","280 0031",VLOOKUP(C549,LISTAS·PAPP!$C$3:$D$76,2,0)),"")</f>
        <v>280 1520</v>
      </c>
      <c r="Z549" s="61">
        <v>202</v>
      </c>
      <c r="AA549" s="62">
        <v>5036</v>
      </c>
      <c r="AB549" s="62">
        <v>5045</v>
      </c>
      <c r="AC549" s="65" t="str">
        <f>IF(D549&lt;&gt;"",VLOOKUP(D549,LISTAS·PAPP!$I$3:$M$16,2,0),"")</f>
        <v>59</v>
      </c>
      <c r="AD549" s="51" t="str">
        <f>IF(D549&lt;&gt;"",VLOOKUP(D549,LISTAS·PAPP!$I$3:$M$16,3,0),"")</f>
        <v>ATENCIÓN_INTEGRAL_A_PERSONAS_CON_DISCAPACIDAD</v>
      </c>
      <c r="AE549" s="52" t="str">
        <f>IF(D549&lt;&gt;"",VLOOKUP(D549,LISTAS·PAPP!$I$3:$M$16,4,0),"")</f>
        <v>001</v>
      </c>
      <c r="AF549" s="51" t="str">
        <f>IF(D549&lt;&gt;"",VLOOKUP(D549,LISTAS·PAPP!$I$3:$M$16,5,0),"")</f>
        <v>AMPLIACION_DE_CAPACIDADES_DE_LAS_PERSONAS_CON_DISCAPACIDAD_Y_SUS_FAMILIAS_PARA_LA_PROMOCION_Y_EXIGIBILIDAD_DE_DERECHOS</v>
      </c>
      <c r="AG549" s="52" t="str">
        <f>IF(AH549&lt;&gt;"",VLOOKUP(AH549,LISTAS·PAPP!$O$3:$P$74,2,0),"")</f>
        <v>002</v>
      </c>
      <c r="AH549" s="58" t="s">
        <v>873</v>
      </c>
      <c r="AI549" s="60" t="s">
        <v>471</v>
      </c>
      <c r="AJ549" s="51" t="str">
        <f>IF(AI549&lt;&gt;"",VLOOKUP(AI549,LISTAS·PAPP!$X$4:$Y$80,2,0),"")</f>
        <v>NO APLICA</v>
      </c>
      <c r="AK549" s="58" t="s">
        <v>637</v>
      </c>
      <c r="AL549" s="60">
        <v>990101</v>
      </c>
      <c r="AM549" s="51" t="str">
        <f>IF(ISERROR(VLOOKUP(AL549,LISTAS·PAPP!$AD$4:$AE$334,2,0))," ",VLOOKUP(AL549,LISTAS·PAPP!$AD$4:$AE$334,2,0))</f>
        <v>Obligaciones de Ejercicios Anteriores por Egresos de Personal</v>
      </c>
      <c r="AN549" s="63">
        <v>659.35</v>
      </c>
      <c r="AO549" s="64"/>
      <c r="AP549" s="64"/>
      <c r="AQ549" s="64"/>
      <c r="AR549" s="64"/>
      <c r="AS549" s="64"/>
      <c r="AT549" s="64"/>
      <c r="AU549" s="64"/>
      <c r="AV549" s="64"/>
      <c r="AW549" s="64">
        <v>659.35</v>
      </c>
      <c r="AX549" s="64"/>
      <c r="AY549" s="64"/>
      <c r="AZ549" s="64"/>
      <c r="BA549" s="53">
        <f t="shared" si="25"/>
        <v>659.35</v>
      </c>
      <c r="BB549" s="54" t="str">
        <f t="shared" si="26"/>
        <v>OK</v>
      </c>
      <c r="BC549" s="55" t="str">
        <f t="shared" si="27"/>
        <v xml:space="preserve">                </v>
      </c>
    </row>
    <row r="550" spans="1:55" ht="50.1" customHeight="1" x14ac:dyDescent="0.25">
      <c r="A550" s="58" t="s">
        <v>38</v>
      </c>
      <c r="B550" s="58" t="s">
        <v>42</v>
      </c>
      <c r="C550" s="58" t="s">
        <v>66</v>
      </c>
      <c r="D550" s="58" t="s">
        <v>173</v>
      </c>
      <c r="E550" s="51" t="str">
        <f>IF(C550&lt;&gt;"",VLOOKUP(MID(C550,18,5),LISTAS·PAPP!$E$4:$F$76,2,0),"")</f>
        <v>PICHINCHA</v>
      </c>
      <c r="F550" s="58" t="s">
        <v>386</v>
      </c>
      <c r="G550" s="51" t="str">
        <f>IF(F550&lt;&gt;"",VLOOKUP(F550,LISTAS·PAPP!$R$3:$T$221,3,0),"")</f>
        <v xml:space="preserve"> </v>
      </c>
      <c r="H550" s="58" t="s">
        <v>1078</v>
      </c>
      <c r="I550" s="66" t="s">
        <v>1087</v>
      </c>
      <c r="J550" s="66" t="s">
        <v>1088</v>
      </c>
      <c r="K550" s="67">
        <v>1</v>
      </c>
      <c r="L550" s="66" t="s">
        <v>1089</v>
      </c>
      <c r="M550" s="60">
        <v>0</v>
      </c>
      <c r="N550" s="60"/>
      <c r="O550" s="60"/>
      <c r="P550" s="60"/>
      <c r="Q550" s="60"/>
      <c r="R550" s="60"/>
      <c r="S550" s="60"/>
      <c r="T550" s="60"/>
      <c r="U550" s="60">
        <v>1</v>
      </c>
      <c r="V550" s="60"/>
      <c r="W550" s="60"/>
      <c r="X550" s="60"/>
      <c r="Y550" s="52" t="str">
        <f>IF(A550&lt;&gt;"",IF(D550="DIRECCIÓN_DE_TRANSFERENCIAS","280 0031",VLOOKUP(C550,LISTAS·PAPP!$C$3:$D$76,2,0)),"")</f>
        <v>280 9999</v>
      </c>
      <c r="Z550" s="61" t="s">
        <v>443</v>
      </c>
      <c r="AA550" s="62">
        <v>0</v>
      </c>
      <c r="AB550" s="62">
        <v>0</v>
      </c>
      <c r="AC550" s="65" t="str">
        <f>IF(D550&lt;&gt;"",VLOOKUP(D550,LISTAS·PAPP!$I$3:$M$16,2,0),"")</f>
        <v>59</v>
      </c>
      <c r="AD550" s="51" t="str">
        <f>IF(D550&lt;&gt;"",VLOOKUP(D550,LISTAS·PAPP!$I$3:$M$16,3,0),"")</f>
        <v>ATENCIÓN_INTEGRAL_A_PERSONAS_CON_DISCAPACIDAD</v>
      </c>
      <c r="AE550" s="52" t="str">
        <f>IF(D550&lt;&gt;"",VLOOKUP(D550,LISTAS·PAPP!$I$3:$M$16,4,0),"")</f>
        <v>001</v>
      </c>
      <c r="AF550" s="51" t="str">
        <f>IF(D550&lt;&gt;"",VLOOKUP(D550,LISTAS·PAPP!$I$3:$M$16,5,0),"")</f>
        <v>AMPLIACION_DE_CAPACIDADES_DE_LAS_PERSONAS_CON_DISCAPACIDAD_Y_SUS_FAMILIAS_PARA_LA_PROMOCION_Y_EXIGIBILIDAD_DE_DERECHOS</v>
      </c>
      <c r="AG550" s="52" t="str">
        <f>IF(AH550&lt;&gt;"",VLOOKUP(AH550,LISTAS·PAPP!$O$3:$P$74,2,0),"")</f>
        <v>003</v>
      </c>
      <c r="AH550" s="58" t="s">
        <v>874</v>
      </c>
      <c r="AI550" s="60" t="s">
        <v>471</v>
      </c>
      <c r="AJ550" s="51" t="str">
        <f>IF(AI550&lt;&gt;"",VLOOKUP(AI550,LISTAS·PAPP!$X$4:$Y$80,2,0),"")</f>
        <v>NO APLICA</v>
      </c>
      <c r="AK550" s="58" t="s">
        <v>636</v>
      </c>
      <c r="AL550" s="60">
        <v>840107</v>
      </c>
      <c r="AM550" s="51" t="str">
        <f>IF(ISERROR(VLOOKUP(AL550,LISTAS·PAPP!$AD$4:$AE$334,2,0))," ",VLOOKUP(AL550,LISTAS·PAPP!$AD$4:$AE$334,2,0))</f>
        <v>Equipos, Sistemas y Paquetes Informáticos</v>
      </c>
      <c r="AN550" s="63">
        <v>5067.3599999999997</v>
      </c>
      <c r="AO550" s="64"/>
      <c r="AP550" s="64"/>
      <c r="AQ550" s="64"/>
      <c r="AR550" s="64"/>
      <c r="AS550" s="64"/>
      <c r="AT550" s="64"/>
      <c r="AU550" s="64"/>
      <c r="AV550" s="64"/>
      <c r="AW550" s="64"/>
      <c r="AX550" s="64">
        <v>5067.3599999999997</v>
      </c>
      <c r="AY550" s="64"/>
      <c r="AZ550" s="64"/>
      <c r="BA550" s="53">
        <f t="shared" si="25"/>
        <v>5067.3599999999997</v>
      </c>
      <c r="BB550" s="54" t="str">
        <f t="shared" si="26"/>
        <v>OK</v>
      </c>
      <c r="BC550" s="55" t="str">
        <f t="shared" si="27"/>
        <v xml:space="preserve">                </v>
      </c>
    </row>
    <row r="551" spans="1:55" ht="50.1" customHeight="1" x14ac:dyDescent="0.25">
      <c r="A551" s="58" t="s">
        <v>39</v>
      </c>
      <c r="B551" s="58" t="s">
        <v>44</v>
      </c>
      <c r="C551" s="58" t="s">
        <v>68</v>
      </c>
      <c r="D551" s="58" t="s">
        <v>173</v>
      </c>
      <c r="E551" s="51" t="str">
        <f>IF(C551&lt;&gt;"",VLOOKUP(MID(C551,18,5),LISTAS·PAPP!$E$4:$F$76,2,0),"")</f>
        <v>IMBABURA</v>
      </c>
      <c r="F551" s="58" t="s">
        <v>313</v>
      </c>
      <c r="G551" s="51" t="str">
        <f>IF(F551&lt;&gt;"",VLOOKUP(F551,LISTAS·PAPP!$R$3:$T$221,3,0),"")</f>
        <v xml:space="preserve"> </v>
      </c>
      <c r="H551" s="58" t="s">
        <v>1078</v>
      </c>
      <c r="I551" s="66" t="s">
        <v>1079</v>
      </c>
      <c r="J551" s="66" t="s">
        <v>1080</v>
      </c>
      <c r="K551" s="67">
        <v>1</v>
      </c>
      <c r="L551" s="66" t="s">
        <v>1081</v>
      </c>
      <c r="M551" s="60">
        <v>0</v>
      </c>
      <c r="N551" s="60"/>
      <c r="O551" s="60"/>
      <c r="P551" s="60"/>
      <c r="Q551" s="60"/>
      <c r="R551" s="60"/>
      <c r="S551" s="60"/>
      <c r="T551" s="60"/>
      <c r="U551" s="60"/>
      <c r="V551" s="60">
        <v>1</v>
      </c>
      <c r="W551" s="60"/>
      <c r="X551" s="60"/>
      <c r="Y551" s="52" t="str">
        <f>IF(A551&lt;&gt;"",IF(D551="DIRECCIÓN_DE_TRANSFERENCIAS","280 0031",VLOOKUP(C551,LISTAS·PAPP!$C$3:$D$76,2,0)),"")</f>
        <v>280 1000</v>
      </c>
      <c r="Z551" s="61">
        <v>202</v>
      </c>
      <c r="AA551" s="62">
        <v>5036</v>
      </c>
      <c r="AB551" s="62">
        <v>5045</v>
      </c>
      <c r="AC551" s="65" t="str">
        <f>IF(D551&lt;&gt;"",VLOOKUP(D551,LISTAS·PAPP!$I$3:$M$16,2,0),"")</f>
        <v>59</v>
      </c>
      <c r="AD551" s="51" t="str">
        <f>IF(D551&lt;&gt;"",VLOOKUP(D551,LISTAS·PAPP!$I$3:$M$16,3,0),"")</f>
        <v>ATENCIÓN_INTEGRAL_A_PERSONAS_CON_DISCAPACIDAD</v>
      </c>
      <c r="AE551" s="52" t="str">
        <f>IF(D551&lt;&gt;"",VLOOKUP(D551,LISTAS·PAPP!$I$3:$M$16,4,0),"")</f>
        <v>001</v>
      </c>
      <c r="AF551" s="51" t="str">
        <f>IF(D551&lt;&gt;"",VLOOKUP(D551,LISTAS·PAPP!$I$3:$M$16,5,0),"")</f>
        <v>AMPLIACION_DE_CAPACIDADES_DE_LAS_PERSONAS_CON_DISCAPACIDAD_Y_SUS_FAMILIAS_PARA_LA_PROMOCION_Y_EXIGIBILIDAD_DE_DERECHOS</v>
      </c>
      <c r="AG551" s="52" t="str">
        <f>IF(AH551&lt;&gt;"",VLOOKUP(AH551,LISTAS·PAPP!$O$3:$P$74,2,0),"")</f>
        <v>003</v>
      </c>
      <c r="AH551" s="58" t="s">
        <v>874</v>
      </c>
      <c r="AI551" s="60" t="s">
        <v>471</v>
      </c>
      <c r="AJ551" s="51" t="str">
        <f>IF(AI551&lt;&gt;"",VLOOKUP(AI551,LISTAS·PAPP!$X$4:$Y$80,2,0),"")</f>
        <v>NO APLICA</v>
      </c>
      <c r="AK551" s="58" t="s">
        <v>631</v>
      </c>
      <c r="AL551" s="60">
        <v>710707</v>
      </c>
      <c r="AM551" s="51" t="str">
        <f>IF(ISERROR(VLOOKUP(AL551,LISTAS·PAPP!$AD$4:$AE$334,2,0))," ",VLOOKUP(AL551,LISTAS·PAPP!$AD$4:$AE$334,2,0))</f>
        <v>Compensación por Vacaciones no Gozadas por Cesación de Funciones</v>
      </c>
      <c r="AN551" s="63">
        <v>992.64</v>
      </c>
      <c r="AO551" s="64"/>
      <c r="AP551" s="64"/>
      <c r="AQ551" s="64"/>
      <c r="AR551" s="64"/>
      <c r="AS551" s="64"/>
      <c r="AT551" s="64"/>
      <c r="AU551" s="64"/>
      <c r="AV551" s="64"/>
      <c r="AW551" s="64"/>
      <c r="AX551" s="64">
        <v>992.64</v>
      </c>
      <c r="AY551" s="64"/>
      <c r="AZ551" s="64"/>
      <c r="BA551" s="53">
        <f t="shared" si="25"/>
        <v>992.64</v>
      </c>
      <c r="BB551" s="54" t="str">
        <f t="shared" si="26"/>
        <v>OK</v>
      </c>
      <c r="BC551" s="55" t="str">
        <f t="shared" si="27"/>
        <v xml:space="preserve">                </v>
      </c>
    </row>
    <row r="552" spans="1:55" ht="50.1" customHeight="1" x14ac:dyDescent="0.25">
      <c r="A552" s="58" t="s">
        <v>39</v>
      </c>
      <c r="B552" s="58" t="s">
        <v>45</v>
      </c>
      <c r="C552" s="58" t="s">
        <v>82</v>
      </c>
      <c r="D552" s="58" t="s">
        <v>173</v>
      </c>
      <c r="E552" s="51" t="str">
        <f>IF(C552&lt;&gt;"",VLOOKUP(MID(C552,18,5),LISTAS·PAPP!$E$4:$F$76,2,0),"")</f>
        <v>ORELLANA</v>
      </c>
      <c r="F552" s="58" t="s">
        <v>379</v>
      </c>
      <c r="G552" s="51" t="str">
        <f>IF(F552&lt;&gt;"",VLOOKUP(F552,LISTAS·PAPP!$R$3:$T$221,3,0),"")</f>
        <v xml:space="preserve"> </v>
      </c>
      <c r="H552" s="58" t="s">
        <v>1078</v>
      </c>
      <c r="I552" s="66" t="s">
        <v>1079</v>
      </c>
      <c r="J552" s="66" t="s">
        <v>1080</v>
      </c>
      <c r="K552" s="67">
        <v>1</v>
      </c>
      <c r="L552" s="66" t="s">
        <v>1081</v>
      </c>
      <c r="M552" s="60">
        <v>1</v>
      </c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52" t="str">
        <f>IF(A552&lt;&gt;"",IF(D552="DIRECCIÓN_DE_TRANSFERENCIAS","280 0031",VLOOKUP(C552,LISTAS·PAPP!$C$3:$D$76,2,0)),"")</f>
        <v>280 2320</v>
      </c>
      <c r="Z552" s="61">
        <v>202</v>
      </c>
      <c r="AA552" s="62">
        <v>5036</v>
      </c>
      <c r="AB552" s="62">
        <v>5045</v>
      </c>
      <c r="AC552" s="65" t="str">
        <f>IF(D552&lt;&gt;"",VLOOKUP(D552,LISTAS·PAPP!$I$3:$M$16,2,0),"")</f>
        <v>59</v>
      </c>
      <c r="AD552" s="51" t="str">
        <f>IF(D552&lt;&gt;"",VLOOKUP(D552,LISTAS·PAPP!$I$3:$M$16,3,0),"")</f>
        <v>ATENCIÓN_INTEGRAL_A_PERSONAS_CON_DISCAPACIDAD</v>
      </c>
      <c r="AE552" s="52" t="str">
        <f>IF(D552&lt;&gt;"",VLOOKUP(D552,LISTAS·PAPP!$I$3:$M$16,4,0),"")</f>
        <v>001</v>
      </c>
      <c r="AF552" s="51" t="str">
        <f>IF(D552&lt;&gt;"",VLOOKUP(D552,LISTAS·PAPP!$I$3:$M$16,5,0),"")</f>
        <v>AMPLIACION_DE_CAPACIDADES_DE_LAS_PERSONAS_CON_DISCAPACIDAD_Y_SUS_FAMILIAS_PARA_LA_PROMOCION_Y_EXIGIBILIDAD_DE_DERECHOS</v>
      </c>
      <c r="AG552" s="52" t="str">
        <f>IF(AH552&lt;&gt;"",VLOOKUP(AH552,LISTAS·PAPP!$O$3:$P$74,2,0),"")</f>
        <v>002</v>
      </c>
      <c r="AH552" s="58" t="s">
        <v>873</v>
      </c>
      <c r="AI552" s="60" t="s">
        <v>471</v>
      </c>
      <c r="AJ552" s="51" t="str">
        <f>IF(AI552&lt;&gt;"",VLOOKUP(AI552,LISTAS·PAPP!$X$4:$Y$80,2,0),"")</f>
        <v>NO APLICA</v>
      </c>
      <c r="AK552" s="58" t="s">
        <v>631</v>
      </c>
      <c r="AL552" s="60">
        <v>710707</v>
      </c>
      <c r="AM552" s="51" t="str">
        <f>IF(ISERROR(VLOOKUP(AL552,LISTAS·PAPP!$AD$4:$AE$334,2,0))," ",VLOOKUP(AL552,LISTAS·PAPP!$AD$4:$AE$334,2,0))</f>
        <v>Compensación por Vacaciones no Gozadas por Cesación de Funciones</v>
      </c>
      <c r="AN552" s="63">
        <v>547</v>
      </c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>
        <v>547</v>
      </c>
      <c r="BA552" s="53">
        <f t="shared" si="25"/>
        <v>547</v>
      </c>
      <c r="BB552" s="54" t="str">
        <f t="shared" si="26"/>
        <v>OK</v>
      </c>
      <c r="BC552" s="55" t="str">
        <f t="shared" si="27"/>
        <v xml:space="preserve">                </v>
      </c>
    </row>
    <row r="553" spans="1:55" ht="50.1" customHeight="1" x14ac:dyDescent="0.25">
      <c r="A553" s="58" t="s">
        <v>38</v>
      </c>
      <c r="B553" s="58" t="s">
        <v>40</v>
      </c>
      <c r="C553" s="58" t="s">
        <v>53</v>
      </c>
      <c r="D553" s="58" t="s">
        <v>180</v>
      </c>
      <c r="E553" s="51" t="str">
        <f>IF(C553&lt;&gt;"",VLOOKUP(MID(C553,18,5),LISTAS·PAPP!$E$4:$F$76,2,0),"")</f>
        <v>PICHINCHA</v>
      </c>
      <c r="F553" s="58" t="s">
        <v>386</v>
      </c>
      <c r="G553" s="51" t="str">
        <f>IF(F553&lt;&gt;"",VLOOKUP(F553,LISTAS·PAPP!$R$3:$T$221,3,0),"")</f>
        <v xml:space="preserve"> </v>
      </c>
      <c r="H553" s="58" t="s">
        <v>912</v>
      </c>
      <c r="I553" s="66" t="s">
        <v>1091</v>
      </c>
      <c r="J553" s="66" t="s">
        <v>1092</v>
      </c>
      <c r="K553" s="67">
        <v>3</v>
      </c>
      <c r="L553" s="66" t="s">
        <v>1093</v>
      </c>
      <c r="M553" s="60">
        <v>0</v>
      </c>
      <c r="N553" s="60"/>
      <c r="O553" s="60"/>
      <c r="P553" s="60"/>
      <c r="Q553" s="60"/>
      <c r="R553" s="60"/>
      <c r="S553" s="60"/>
      <c r="T553" s="60"/>
      <c r="U553" s="60"/>
      <c r="V553" s="60">
        <v>3</v>
      </c>
      <c r="W553" s="60"/>
      <c r="X553" s="60"/>
      <c r="Y553" s="52" t="str">
        <f>IF(A553&lt;&gt;"",IF(D553="DIRECCIÓN_DE_TRANSFERENCIAS","280 0031",VLOOKUP(C553,LISTAS·PAPP!$C$3:$D$76,2,0)),"")</f>
        <v>280 9999</v>
      </c>
      <c r="Z553" s="61">
        <v>202</v>
      </c>
      <c r="AA553" s="62">
        <v>2001</v>
      </c>
      <c r="AB553" s="62">
        <v>1</v>
      </c>
      <c r="AC553" s="65" t="str">
        <f>IF(D553&lt;&gt;"",VLOOKUP(D553,LISTAS·PAPP!$I$3:$M$16,2,0),"")</f>
        <v>01</v>
      </c>
      <c r="AD553" s="51" t="str">
        <f>IF(D553&lt;&gt;"",VLOOKUP(D553,LISTAS·PAPP!$I$3:$M$16,3,0),"")</f>
        <v>ADMINISTRACIÓN_CENTRAL</v>
      </c>
      <c r="AE553" s="52" t="str">
        <f>IF(D553&lt;&gt;"",VLOOKUP(D553,LISTAS·PAPP!$I$3:$M$16,4,0),"")</f>
        <v>017</v>
      </c>
      <c r="AF553" s="51" t="str">
        <f>IF(D553&lt;&gt;"",VLOOKUP(D553,LISTAS·PAPP!$I$3:$M$16,5,0),"")</f>
        <v>PROGRAMA_DE_REFORMA_INSTITUCIONAL_DE_LA_GESTIÓN_PÚBLICA</v>
      </c>
      <c r="AG553" s="52" t="str">
        <f>IF(AH553&lt;&gt;"",VLOOKUP(AH553,LISTAS·PAPP!$O$3:$P$74,2,0),"")</f>
        <v>001</v>
      </c>
      <c r="AH553" s="58" t="s">
        <v>936</v>
      </c>
      <c r="AI553" s="60" t="s">
        <v>471</v>
      </c>
      <c r="AJ553" s="51" t="str">
        <f>IF(AI553&lt;&gt;"",VLOOKUP(AI553,LISTAS·PAPP!$X$4:$Y$80,2,0),"")</f>
        <v>NO APLICA</v>
      </c>
      <c r="AK553" s="58" t="s">
        <v>631</v>
      </c>
      <c r="AL553" s="60">
        <v>710706</v>
      </c>
      <c r="AM553" s="51" t="str">
        <f>IF(ISERROR(VLOOKUP(AL553,LISTAS·PAPP!$AD$4:$AE$334,2,0))," ",VLOOKUP(AL553,LISTAS·PAPP!$AD$4:$AE$334,2,0))</f>
        <v>Beneficio por Jubilación</v>
      </c>
      <c r="AN553" s="63">
        <v>145228.5</v>
      </c>
      <c r="AO553" s="64"/>
      <c r="AP553" s="64"/>
      <c r="AQ553" s="64"/>
      <c r="AR553" s="64"/>
      <c r="AS553" s="64"/>
      <c r="AT553" s="64"/>
      <c r="AU553" s="64"/>
      <c r="AV553" s="64"/>
      <c r="AW553" s="64"/>
      <c r="AX553" s="64">
        <v>145228.5</v>
      </c>
      <c r="AY553" s="64"/>
      <c r="AZ553" s="64"/>
      <c r="BA553" s="53">
        <f t="shared" si="25"/>
        <v>145228.5</v>
      </c>
      <c r="BB553" s="54" t="str">
        <f t="shared" si="26"/>
        <v>OK</v>
      </c>
      <c r="BC553" s="55" t="str">
        <f t="shared" si="27"/>
        <v xml:space="preserve">                </v>
      </c>
    </row>
    <row r="554" spans="1:55" ht="50.1" customHeight="1" x14ac:dyDescent="0.25">
      <c r="A554" s="58" t="s">
        <v>38</v>
      </c>
      <c r="B554" s="58" t="s">
        <v>41</v>
      </c>
      <c r="C554" s="58" t="s">
        <v>62</v>
      </c>
      <c r="D554" s="58" t="s">
        <v>442</v>
      </c>
      <c r="E554" s="51" t="str">
        <f>IF(C554&lt;&gt;"",VLOOKUP(MID(C554,18,5),LISTAS·PAPP!$E$4:$F$76,2,0),"")</f>
        <v>PICHINCHA</v>
      </c>
      <c r="F554" s="58" t="s">
        <v>386</v>
      </c>
      <c r="G554" s="51" t="str">
        <f>IF(F554&lt;&gt;"",VLOOKUP(F554,LISTAS·PAPP!$R$3:$T$221,3,0),"")</f>
        <v xml:space="preserve"> </v>
      </c>
      <c r="H554" s="58" t="s">
        <v>1094</v>
      </c>
      <c r="I554" s="66" t="s">
        <v>1095</v>
      </c>
      <c r="J554" s="66" t="s">
        <v>1096</v>
      </c>
      <c r="K554" s="67">
        <v>7</v>
      </c>
      <c r="L554" s="66" t="s">
        <v>1097</v>
      </c>
      <c r="M554" s="60">
        <v>0</v>
      </c>
      <c r="N554" s="60">
        <v>7</v>
      </c>
      <c r="O554" s="60">
        <v>7</v>
      </c>
      <c r="P554" s="60">
        <v>7</v>
      </c>
      <c r="Q554" s="60"/>
      <c r="R554" s="60"/>
      <c r="S554" s="60"/>
      <c r="T554" s="60"/>
      <c r="U554" s="60"/>
      <c r="V554" s="60"/>
      <c r="W554" s="60"/>
      <c r="X554" s="60"/>
      <c r="Y554" s="52" t="str">
        <f>IF(A554&lt;&gt;"",IF(D554="DIRECCIÓN_DE_TRANSFERENCIAS","280 0031",VLOOKUP(C554,LISTAS·PAPP!$C$3:$D$76,2,0)),"")</f>
        <v>280 9999</v>
      </c>
      <c r="Z554" s="61">
        <v>201</v>
      </c>
      <c r="AA554" s="62">
        <v>2004</v>
      </c>
      <c r="AB554" s="62" t="s">
        <v>983</v>
      </c>
      <c r="AC554" s="65" t="str">
        <f>IF(D554&lt;&gt;"",VLOOKUP(D554,LISTAS·PAPP!$I$3:$M$16,2,0),"")</f>
        <v>57</v>
      </c>
      <c r="AD554" s="51" t="str">
        <f>IF(D554&lt;&gt;"",VLOOKUP(D554,LISTAS·PAPP!$I$3:$M$16,3,0),"")</f>
        <v>PROTECCIÓN_SOCIAL_A_LA_FAMILIA._ASEGURAMIENTO_NO_CONTRIBUTIVO_E_INCLUSIÓN_ECONÓMICA_Y_MOVILIDAD_SOCIAL</v>
      </c>
      <c r="AE554" s="52" t="str">
        <f>IF(D554&lt;&gt;"",VLOOKUP(D554,LISTAS·PAPP!$I$3:$M$16,4,0),"")</f>
        <v>002</v>
      </c>
      <c r="AF554" s="51" t="str">
        <f>IF(D554&lt;&gt;"",VLOOKUP(D554,LISTAS·PAPP!$I$3:$M$16,5,0),"")</f>
        <v>ACTUALIZACION_DEL_REGISTRO_SOCIAL</v>
      </c>
      <c r="AG554" s="52" t="str">
        <f>IF(AH554&lt;&gt;"",VLOOKUP(AH554,LISTAS·PAPP!$O$3:$P$74,2,0),"")</f>
        <v>001</v>
      </c>
      <c r="AH554" s="58" t="s">
        <v>863</v>
      </c>
      <c r="AI554" s="60" t="s">
        <v>471</v>
      </c>
      <c r="AJ554" s="51" t="str">
        <f>IF(AI554&lt;&gt;"",VLOOKUP(AI554,LISTAS·PAPP!$X$4:$Y$80,2,0),"")</f>
        <v>NO APLICA</v>
      </c>
      <c r="AK554" s="58" t="s">
        <v>631</v>
      </c>
      <c r="AL554" s="60">
        <v>710510</v>
      </c>
      <c r="AM554" s="51" t="str">
        <f>IF(ISERROR(VLOOKUP(AL554,LISTAS·PAPP!$AD$4:$AE$334,2,0))," ",VLOOKUP(AL554,LISTAS·PAPP!$AD$4:$AE$334,2,0))</f>
        <v>Servicios Personales por Contrato</v>
      </c>
      <c r="AN554" s="63">
        <v>17328</v>
      </c>
      <c r="AO554" s="64"/>
      <c r="AP554" s="64"/>
      <c r="AQ554" s="64"/>
      <c r="AR554" s="64"/>
      <c r="AS554" s="64"/>
      <c r="AT554" s="64"/>
      <c r="AU554" s="64"/>
      <c r="AV554" s="64">
        <v>17328</v>
      </c>
      <c r="AW554" s="64"/>
      <c r="AX554" s="64"/>
      <c r="AY554" s="64">
        <v>0</v>
      </c>
      <c r="AZ554" s="64"/>
      <c r="BA554" s="53">
        <f t="shared" si="25"/>
        <v>17328</v>
      </c>
      <c r="BB554" s="54" t="str">
        <f t="shared" si="26"/>
        <v>OK</v>
      </c>
      <c r="BC554" s="55" t="str">
        <f t="shared" si="27"/>
        <v xml:space="preserve">                </v>
      </c>
    </row>
    <row r="555" spans="1:55" ht="50.1" customHeight="1" x14ac:dyDescent="0.25">
      <c r="A555" s="58" t="s">
        <v>38</v>
      </c>
      <c r="B555" s="58" t="s">
        <v>41</v>
      </c>
      <c r="C555" s="58" t="s">
        <v>62</v>
      </c>
      <c r="D555" s="58" t="s">
        <v>442</v>
      </c>
      <c r="E555" s="51" t="str">
        <f>IF(C555&lt;&gt;"",VLOOKUP(MID(C555,18,5),LISTAS·PAPP!$E$4:$F$76,2,0),"")</f>
        <v>PICHINCHA</v>
      </c>
      <c r="F555" s="58" t="s">
        <v>386</v>
      </c>
      <c r="G555" s="51" t="str">
        <f>IF(F555&lt;&gt;"",VLOOKUP(F555,LISTAS·PAPP!$R$3:$T$221,3,0),"")</f>
        <v xml:space="preserve"> </v>
      </c>
      <c r="H555" s="58" t="s">
        <v>1094</v>
      </c>
      <c r="I555" s="66" t="s">
        <v>1095</v>
      </c>
      <c r="J555" s="66" t="s">
        <v>1096</v>
      </c>
      <c r="K555" s="67">
        <v>7</v>
      </c>
      <c r="L555" s="66" t="s">
        <v>1097</v>
      </c>
      <c r="M555" s="60">
        <v>0</v>
      </c>
      <c r="N555" s="60">
        <v>7</v>
      </c>
      <c r="O555" s="60">
        <v>7</v>
      </c>
      <c r="P555" s="60">
        <v>7</v>
      </c>
      <c r="Q555" s="60"/>
      <c r="R555" s="60"/>
      <c r="S555" s="60"/>
      <c r="T555" s="60"/>
      <c r="U555" s="60"/>
      <c r="V555" s="60"/>
      <c r="W555" s="60"/>
      <c r="X555" s="60"/>
      <c r="Y555" s="52" t="str">
        <f>IF(A555&lt;&gt;"",IF(D555="DIRECCIÓN_DE_TRANSFERENCIAS","280 0031",VLOOKUP(C555,LISTAS·PAPP!$C$3:$D$76,2,0)),"")</f>
        <v>280 9999</v>
      </c>
      <c r="Z555" s="61">
        <v>201</v>
      </c>
      <c r="AA555" s="62">
        <v>2004</v>
      </c>
      <c r="AB555" s="62" t="s">
        <v>983</v>
      </c>
      <c r="AC555" s="65" t="str">
        <f>IF(D555&lt;&gt;"",VLOOKUP(D555,LISTAS·PAPP!$I$3:$M$16,2,0),"")</f>
        <v>57</v>
      </c>
      <c r="AD555" s="51" t="str">
        <f>IF(D555&lt;&gt;"",VLOOKUP(D555,LISTAS·PAPP!$I$3:$M$16,3,0),"")</f>
        <v>PROTECCIÓN_SOCIAL_A_LA_FAMILIA._ASEGURAMIENTO_NO_CONTRIBUTIVO_E_INCLUSIÓN_ECONÓMICA_Y_MOVILIDAD_SOCIAL</v>
      </c>
      <c r="AE555" s="52" t="str">
        <f>IF(D555&lt;&gt;"",VLOOKUP(D555,LISTAS·PAPP!$I$3:$M$16,4,0),"")</f>
        <v>002</v>
      </c>
      <c r="AF555" s="51" t="str">
        <f>IF(D555&lt;&gt;"",VLOOKUP(D555,LISTAS·PAPP!$I$3:$M$16,5,0),"")</f>
        <v>ACTUALIZACION_DEL_REGISTRO_SOCIAL</v>
      </c>
      <c r="AG555" s="52" t="str">
        <f>IF(AH555&lt;&gt;"",VLOOKUP(AH555,LISTAS·PAPP!$O$3:$P$74,2,0),"")</f>
        <v>001</v>
      </c>
      <c r="AH555" s="58" t="s">
        <v>863</v>
      </c>
      <c r="AI555" s="60" t="s">
        <v>471</v>
      </c>
      <c r="AJ555" s="51" t="str">
        <f>IF(AI555&lt;&gt;"",VLOOKUP(AI555,LISTAS·PAPP!$X$4:$Y$80,2,0),"")</f>
        <v>NO APLICA</v>
      </c>
      <c r="AK555" s="58" t="s">
        <v>631</v>
      </c>
      <c r="AL555" s="60">
        <v>710203</v>
      </c>
      <c r="AM555" s="51" t="str">
        <f>IF(ISERROR(VLOOKUP(AL555,LISTAS·PAPP!$AD$4:$AE$334,2,0))," ",VLOOKUP(AL555,LISTAS·PAPP!$AD$4:$AE$334,2,0))</f>
        <v>Decimo Tercer Sueldo</v>
      </c>
      <c r="AN555" s="63">
        <v>850.94</v>
      </c>
      <c r="AO555" s="64"/>
      <c r="AP555" s="64"/>
      <c r="AQ555" s="64"/>
      <c r="AR555" s="64"/>
      <c r="AS555" s="64"/>
      <c r="AT555" s="64"/>
      <c r="AU555" s="64"/>
      <c r="AV555" s="64">
        <v>279.33999999999997</v>
      </c>
      <c r="AW555" s="64">
        <v>27.93</v>
      </c>
      <c r="AX555" s="64"/>
      <c r="AY555" s="64">
        <v>543.66999999999996</v>
      </c>
      <c r="AZ555" s="64"/>
      <c r="BA555" s="53">
        <f t="shared" si="25"/>
        <v>850.93999999999994</v>
      </c>
      <c r="BB555" s="54" t="str">
        <f t="shared" si="26"/>
        <v>OK</v>
      </c>
      <c r="BC555" s="55" t="str">
        <f t="shared" si="27"/>
        <v xml:space="preserve">                </v>
      </c>
    </row>
    <row r="556" spans="1:55" ht="50.1" customHeight="1" x14ac:dyDescent="0.25">
      <c r="A556" s="58" t="s">
        <v>38</v>
      </c>
      <c r="B556" s="58" t="s">
        <v>41</v>
      </c>
      <c r="C556" s="58" t="s">
        <v>62</v>
      </c>
      <c r="D556" s="58" t="s">
        <v>442</v>
      </c>
      <c r="E556" s="51" t="str">
        <f>IF(C556&lt;&gt;"",VLOOKUP(MID(C556,18,5),LISTAS·PAPP!$E$4:$F$76,2,0),"")</f>
        <v>PICHINCHA</v>
      </c>
      <c r="F556" s="58" t="s">
        <v>386</v>
      </c>
      <c r="G556" s="51" t="str">
        <f>IF(F556&lt;&gt;"",VLOOKUP(F556,LISTAS·PAPP!$R$3:$T$221,3,0),"")</f>
        <v xml:space="preserve"> </v>
      </c>
      <c r="H556" s="58" t="s">
        <v>1094</v>
      </c>
      <c r="I556" s="66" t="s">
        <v>1095</v>
      </c>
      <c r="J556" s="66" t="s">
        <v>1096</v>
      </c>
      <c r="K556" s="67">
        <v>7</v>
      </c>
      <c r="L556" s="66" t="s">
        <v>1097</v>
      </c>
      <c r="M556" s="60">
        <v>0</v>
      </c>
      <c r="N556" s="60">
        <v>7</v>
      </c>
      <c r="O556" s="60">
        <v>7</v>
      </c>
      <c r="P556" s="60">
        <v>7</v>
      </c>
      <c r="Q556" s="60"/>
      <c r="R556" s="60"/>
      <c r="S556" s="60"/>
      <c r="T556" s="60"/>
      <c r="U556" s="60"/>
      <c r="V556" s="60"/>
      <c r="W556" s="60"/>
      <c r="X556" s="60"/>
      <c r="Y556" s="52" t="str">
        <f>IF(A556&lt;&gt;"",IF(D556="DIRECCIÓN_DE_TRANSFERENCIAS","280 0031",VLOOKUP(C556,LISTAS·PAPP!$C$3:$D$76,2,0)),"")</f>
        <v>280 9999</v>
      </c>
      <c r="Z556" s="61">
        <v>201</v>
      </c>
      <c r="AA556" s="62">
        <v>2004</v>
      </c>
      <c r="AB556" s="62" t="s">
        <v>983</v>
      </c>
      <c r="AC556" s="65" t="str">
        <f>IF(D556&lt;&gt;"",VLOOKUP(D556,LISTAS·PAPP!$I$3:$M$16,2,0),"")</f>
        <v>57</v>
      </c>
      <c r="AD556" s="51" t="str">
        <f>IF(D556&lt;&gt;"",VLOOKUP(D556,LISTAS·PAPP!$I$3:$M$16,3,0),"")</f>
        <v>PROTECCIÓN_SOCIAL_A_LA_FAMILIA._ASEGURAMIENTO_NO_CONTRIBUTIVO_E_INCLUSIÓN_ECONÓMICA_Y_MOVILIDAD_SOCIAL</v>
      </c>
      <c r="AE556" s="52" t="str">
        <f>IF(D556&lt;&gt;"",VLOOKUP(D556,LISTAS·PAPP!$I$3:$M$16,4,0),"")</f>
        <v>002</v>
      </c>
      <c r="AF556" s="51" t="str">
        <f>IF(D556&lt;&gt;"",VLOOKUP(D556,LISTAS·PAPP!$I$3:$M$16,5,0),"")</f>
        <v>ACTUALIZACION_DEL_REGISTRO_SOCIAL</v>
      </c>
      <c r="AG556" s="52" t="str">
        <f>IF(AH556&lt;&gt;"",VLOOKUP(AH556,LISTAS·PAPP!$O$3:$P$74,2,0),"")</f>
        <v>001</v>
      </c>
      <c r="AH556" s="58" t="s">
        <v>863</v>
      </c>
      <c r="AI556" s="60" t="s">
        <v>471</v>
      </c>
      <c r="AJ556" s="51" t="str">
        <f>IF(AI556&lt;&gt;"",VLOOKUP(AI556,LISTAS·PAPP!$X$4:$Y$80,2,0),"")</f>
        <v>NO APLICA</v>
      </c>
      <c r="AK556" s="58" t="s">
        <v>631</v>
      </c>
      <c r="AL556" s="60">
        <v>710204</v>
      </c>
      <c r="AM556" s="51" t="str">
        <f>IF(ISERROR(VLOOKUP(AL556,LISTAS·PAPP!$AD$4:$AE$334,2,0))," ",VLOOKUP(AL556,LISTAS·PAPP!$AD$4:$AE$334,2,0))</f>
        <v>Decimo Cuarto Sueldo</v>
      </c>
      <c r="AN556" s="63">
        <v>656.56</v>
      </c>
      <c r="AO556" s="64"/>
      <c r="AP556" s="64"/>
      <c r="AQ556" s="64"/>
      <c r="AR556" s="64"/>
      <c r="AS556" s="64"/>
      <c r="AT556" s="64"/>
      <c r="AU556" s="64"/>
      <c r="AV556" s="64">
        <v>65.66</v>
      </c>
      <c r="AW556" s="64">
        <v>233.06</v>
      </c>
      <c r="AX556" s="64"/>
      <c r="AY556" s="64">
        <v>357.84</v>
      </c>
      <c r="AZ556" s="64"/>
      <c r="BA556" s="53">
        <f t="shared" si="25"/>
        <v>656.56</v>
      </c>
      <c r="BB556" s="54" t="str">
        <f t="shared" si="26"/>
        <v>OK</v>
      </c>
      <c r="BC556" s="55" t="str">
        <f t="shared" si="27"/>
        <v xml:space="preserve">                </v>
      </c>
    </row>
    <row r="557" spans="1:55" ht="50.1" customHeight="1" x14ac:dyDescent="0.25">
      <c r="A557" s="58" t="s">
        <v>38</v>
      </c>
      <c r="B557" s="58" t="s">
        <v>41</v>
      </c>
      <c r="C557" s="58" t="s">
        <v>62</v>
      </c>
      <c r="D557" s="58" t="s">
        <v>442</v>
      </c>
      <c r="E557" s="51" t="str">
        <f>IF(C557&lt;&gt;"",VLOOKUP(MID(C557,18,5),LISTAS·PAPP!$E$4:$F$76,2,0),"")</f>
        <v>PICHINCHA</v>
      </c>
      <c r="F557" s="58" t="s">
        <v>386</v>
      </c>
      <c r="G557" s="51" t="str">
        <f>IF(F557&lt;&gt;"",VLOOKUP(F557,LISTAS·PAPP!$R$3:$T$221,3,0),"")</f>
        <v xml:space="preserve"> </v>
      </c>
      <c r="H557" s="58" t="s">
        <v>1094</v>
      </c>
      <c r="I557" s="66" t="s">
        <v>1095</v>
      </c>
      <c r="J557" s="66" t="s">
        <v>1096</v>
      </c>
      <c r="K557" s="67">
        <v>7</v>
      </c>
      <c r="L557" s="66" t="s">
        <v>1097</v>
      </c>
      <c r="M557" s="60">
        <v>0</v>
      </c>
      <c r="N557" s="60">
        <v>7</v>
      </c>
      <c r="O557" s="60">
        <v>7</v>
      </c>
      <c r="P557" s="60">
        <v>7</v>
      </c>
      <c r="Q557" s="60"/>
      <c r="R557" s="60"/>
      <c r="S557" s="60"/>
      <c r="T557" s="60"/>
      <c r="U557" s="60"/>
      <c r="V557" s="60"/>
      <c r="W557" s="60"/>
      <c r="X557" s="60"/>
      <c r="Y557" s="52" t="str">
        <f>IF(A557&lt;&gt;"",IF(D557="DIRECCIÓN_DE_TRANSFERENCIAS","280 0031",VLOOKUP(C557,LISTAS·PAPP!$C$3:$D$76,2,0)),"")</f>
        <v>280 9999</v>
      </c>
      <c r="Z557" s="61">
        <v>201</v>
      </c>
      <c r="AA557" s="62">
        <v>2004</v>
      </c>
      <c r="AB557" s="62" t="s">
        <v>983</v>
      </c>
      <c r="AC557" s="65" t="str">
        <f>IF(D557&lt;&gt;"",VLOOKUP(D557,LISTAS·PAPP!$I$3:$M$16,2,0),"")</f>
        <v>57</v>
      </c>
      <c r="AD557" s="51" t="str">
        <f>IF(D557&lt;&gt;"",VLOOKUP(D557,LISTAS·PAPP!$I$3:$M$16,3,0),"")</f>
        <v>PROTECCIÓN_SOCIAL_A_LA_FAMILIA._ASEGURAMIENTO_NO_CONTRIBUTIVO_E_INCLUSIÓN_ECONÓMICA_Y_MOVILIDAD_SOCIAL</v>
      </c>
      <c r="AE557" s="52" t="str">
        <f>IF(D557&lt;&gt;"",VLOOKUP(D557,LISTAS·PAPP!$I$3:$M$16,4,0),"")</f>
        <v>002</v>
      </c>
      <c r="AF557" s="51" t="str">
        <f>IF(D557&lt;&gt;"",VLOOKUP(D557,LISTAS·PAPP!$I$3:$M$16,5,0),"")</f>
        <v>ACTUALIZACION_DEL_REGISTRO_SOCIAL</v>
      </c>
      <c r="AG557" s="52" t="str">
        <f>IF(AH557&lt;&gt;"",VLOOKUP(AH557,LISTAS·PAPP!$O$3:$P$74,2,0),"")</f>
        <v>001</v>
      </c>
      <c r="AH557" s="58" t="s">
        <v>863</v>
      </c>
      <c r="AI557" s="60" t="s">
        <v>471</v>
      </c>
      <c r="AJ557" s="51" t="str">
        <f>IF(AI557&lt;&gt;"",VLOOKUP(AI557,LISTAS·PAPP!$X$4:$Y$80,2,0),"")</f>
        <v>NO APLICA</v>
      </c>
      <c r="AK557" s="58" t="s">
        <v>631</v>
      </c>
      <c r="AL557" s="60">
        <v>710601</v>
      </c>
      <c r="AM557" s="51" t="str">
        <f>IF(ISERROR(VLOOKUP(AL557,LISTAS·PAPP!$AD$4:$AE$334,2,0))," ",VLOOKUP(AL557,LISTAS·PAPP!$AD$4:$AE$334,2,0))</f>
        <v>Aporte Patronal</v>
      </c>
      <c r="AN557" s="63">
        <v>1672.14</v>
      </c>
      <c r="AO557" s="64"/>
      <c r="AP557" s="64"/>
      <c r="AQ557" s="64"/>
      <c r="AR557" s="64"/>
      <c r="AS557" s="64"/>
      <c r="AT557" s="64"/>
      <c r="AU557" s="64"/>
      <c r="AV557" s="64">
        <v>1672.14</v>
      </c>
      <c r="AW557" s="64"/>
      <c r="AX557" s="64"/>
      <c r="AY557" s="64">
        <v>0</v>
      </c>
      <c r="AZ557" s="64"/>
      <c r="BA557" s="53">
        <f t="shared" si="25"/>
        <v>1672.14</v>
      </c>
      <c r="BB557" s="54" t="str">
        <f t="shared" si="26"/>
        <v>OK</v>
      </c>
      <c r="BC557" s="55" t="str">
        <f t="shared" si="27"/>
        <v xml:space="preserve">                </v>
      </c>
    </row>
    <row r="558" spans="1:55" ht="50.1" customHeight="1" x14ac:dyDescent="0.25">
      <c r="A558" s="58" t="s">
        <v>38</v>
      </c>
      <c r="B558" s="58" t="s">
        <v>41</v>
      </c>
      <c r="C558" s="58" t="s">
        <v>62</v>
      </c>
      <c r="D558" s="58" t="s">
        <v>442</v>
      </c>
      <c r="E558" s="51" t="str">
        <f>IF(C558&lt;&gt;"",VLOOKUP(MID(C558,18,5),LISTAS·PAPP!$E$4:$F$76,2,0),"")</f>
        <v>PICHINCHA</v>
      </c>
      <c r="F558" s="58" t="s">
        <v>386</v>
      </c>
      <c r="G558" s="51" t="str">
        <f>IF(F558&lt;&gt;"",VLOOKUP(F558,LISTAS·PAPP!$R$3:$T$221,3,0),"")</f>
        <v xml:space="preserve"> </v>
      </c>
      <c r="H558" s="58" t="s">
        <v>1094</v>
      </c>
      <c r="I558" s="66" t="s">
        <v>1095</v>
      </c>
      <c r="J558" s="66" t="s">
        <v>1096</v>
      </c>
      <c r="K558" s="67">
        <v>7</v>
      </c>
      <c r="L558" s="66" t="s">
        <v>1097</v>
      </c>
      <c r="M558" s="60">
        <v>0</v>
      </c>
      <c r="N558" s="60">
        <v>7</v>
      </c>
      <c r="O558" s="60">
        <v>7</v>
      </c>
      <c r="P558" s="60">
        <v>7</v>
      </c>
      <c r="Q558" s="60"/>
      <c r="R558" s="60"/>
      <c r="S558" s="60"/>
      <c r="T558" s="60"/>
      <c r="U558" s="60"/>
      <c r="V558" s="60"/>
      <c r="W558" s="60"/>
      <c r="X558" s="60"/>
      <c r="Y558" s="52" t="str">
        <f>IF(A558&lt;&gt;"",IF(D558="DIRECCIÓN_DE_TRANSFERENCIAS","280 0031",VLOOKUP(C558,LISTAS·PAPP!$C$3:$D$76,2,0)),"")</f>
        <v>280 9999</v>
      </c>
      <c r="Z558" s="61">
        <v>201</v>
      </c>
      <c r="AA558" s="62">
        <v>2004</v>
      </c>
      <c r="AB558" s="62" t="s">
        <v>983</v>
      </c>
      <c r="AC558" s="65" t="str">
        <f>IF(D558&lt;&gt;"",VLOOKUP(D558,LISTAS·PAPP!$I$3:$M$16,2,0),"")</f>
        <v>57</v>
      </c>
      <c r="AD558" s="51" t="str">
        <f>IF(D558&lt;&gt;"",VLOOKUP(D558,LISTAS·PAPP!$I$3:$M$16,3,0),"")</f>
        <v>PROTECCIÓN_SOCIAL_A_LA_FAMILIA._ASEGURAMIENTO_NO_CONTRIBUTIVO_E_INCLUSIÓN_ECONÓMICA_Y_MOVILIDAD_SOCIAL</v>
      </c>
      <c r="AE558" s="52" t="str">
        <f>IF(D558&lt;&gt;"",VLOOKUP(D558,LISTAS·PAPP!$I$3:$M$16,4,0),"")</f>
        <v>002</v>
      </c>
      <c r="AF558" s="51" t="str">
        <f>IF(D558&lt;&gt;"",VLOOKUP(D558,LISTAS·PAPP!$I$3:$M$16,5,0),"")</f>
        <v>ACTUALIZACION_DEL_REGISTRO_SOCIAL</v>
      </c>
      <c r="AG558" s="52" t="str">
        <f>IF(AH558&lt;&gt;"",VLOOKUP(AH558,LISTAS·PAPP!$O$3:$P$74,2,0),"")</f>
        <v>001</v>
      </c>
      <c r="AH558" s="58" t="s">
        <v>863</v>
      </c>
      <c r="AI558" s="60" t="s">
        <v>471</v>
      </c>
      <c r="AJ558" s="51" t="str">
        <f>IF(AI558&lt;&gt;"",VLOOKUP(AI558,LISTAS·PAPP!$X$4:$Y$80,2,0),"")</f>
        <v>NO APLICA</v>
      </c>
      <c r="AK558" s="58" t="s">
        <v>631</v>
      </c>
      <c r="AL558" s="60">
        <v>710602</v>
      </c>
      <c r="AM558" s="51" t="str">
        <f>IF(ISERROR(VLOOKUP(AL558,LISTAS·PAPP!$AD$4:$AE$334,2,0))," ",VLOOKUP(AL558,LISTAS·PAPP!$AD$4:$AE$334,2,0))</f>
        <v>Fondo de Reserva</v>
      </c>
      <c r="AN558" s="63">
        <v>279.22000000000003</v>
      </c>
      <c r="AO558" s="64"/>
      <c r="AP558" s="64"/>
      <c r="AQ558" s="64"/>
      <c r="AR558" s="64"/>
      <c r="AS558" s="64"/>
      <c r="AT558" s="64"/>
      <c r="AU558" s="64"/>
      <c r="AV558" s="64">
        <v>279.22000000000003</v>
      </c>
      <c r="AW558" s="64"/>
      <c r="AX558" s="64"/>
      <c r="AY558" s="64">
        <v>0</v>
      </c>
      <c r="AZ558" s="64"/>
      <c r="BA558" s="53">
        <f t="shared" si="25"/>
        <v>279.22000000000003</v>
      </c>
      <c r="BB558" s="54" t="str">
        <f t="shared" si="26"/>
        <v>OK</v>
      </c>
      <c r="BC558" s="55" t="str">
        <f t="shared" si="27"/>
        <v xml:space="preserve">                </v>
      </c>
    </row>
    <row r="559" spans="1:55" ht="50.1" customHeight="1" x14ac:dyDescent="0.25">
      <c r="A559" s="58" t="s">
        <v>39</v>
      </c>
      <c r="B559" s="58" t="s">
        <v>44</v>
      </c>
      <c r="C559" s="58" t="s">
        <v>69</v>
      </c>
      <c r="D559" s="58" t="s">
        <v>442</v>
      </c>
      <c r="E559" s="51" t="str">
        <f>IF(C559&lt;&gt;"",VLOOKUP(MID(C559,18,5),LISTAS·PAPP!$E$4:$F$76,2,0),"")</f>
        <v>CARCHI</v>
      </c>
      <c r="F559" s="58" t="s">
        <v>238</v>
      </c>
      <c r="G559" s="51" t="str">
        <f>IF(F559&lt;&gt;"",VLOOKUP(F559,LISTAS·PAPP!$R$3:$T$221,3,0),"")</f>
        <v>NORTE</v>
      </c>
      <c r="H559" s="58" t="s">
        <v>1094</v>
      </c>
      <c r="I559" s="66" t="s">
        <v>1095</v>
      </c>
      <c r="J559" s="66" t="s">
        <v>1096</v>
      </c>
      <c r="K559" s="67">
        <v>29</v>
      </c>
      <c r="L559" s="66" t="s">
        <v>1097</v>
      </c>
      <c r="M559" s="60">
        <v>0</v>
      </c>
      <c r="N559" s="60">
        <v>29</v>
      </c>
      <c r="O559" s="60">
        <v>27</v>
      </c>
      <c r="P559" s="60">
        <v>25</v>
      </c>
      <c r="Q559" s="60"/>
      <c r="R559" s="60"/>
      <c r="S559" s="60"/>
      <c r="T559" s="60"/>
      <c r="U559" s="60"/>
      <c r="V559" s="60"/>
      <c r="W559" s="60"/>
      <c r="X559" s="60"/>
      <c r="Y559" s="52" t="str">
        <f>IF(A559&lt;&gt;"",IF(D559="DIRECCIÓN_DE_TRANSFERENCIAS","280 0031",VLOOKUP(C559,LISTAS·PAPP!$C$3:$D$76,2,0)),"")</f>
        <v>280 1110</v>
      </c>
      <c r="Z559" s="61">
        <v>201</v>
      </c>
      <c r="AA559" s="62">
        <v>2004</v>
      </c>
      <c r="AB559" s="62" t="s">
        <v>983</v>
      </c>
      <c r="AC559" s="65" t="str">
        <f>IF(D559&lt;&gt;"",VLOOKUP(D559,LISTAS·PAPP!$I$3:$M$16,2,0),"")</f>
        <v>57</v>
      </c>
      <c r="AD559" s="51" t="str">
        <f>IF(D559&lt;&gt;"",VLOOKUP(D559,LISTAS·PAPP!$I$3:$M$16,3,0),"")</f>
        <v>PROTECCIÓN_SOCIAL_A_LA_FAMILIA._ASEGURAMIENTO_NO_CONTRIBUTIVO_E_INCLUSIÓN_ECONÓMICA_Y_MOVILIDAD_SOCIAL</v>
      </c>
      <c r="AE559" s="52" t="str">
        <f>IF(D559&lt;&gt;"",VLOOKUP(D559,LISTAS·PAPP!$I$3:$M$16,4,0),"")</f>
        <v>002</v>
      </c>
      <c r="AF559" s="51" t="str">
        <f>IF(D559&lt;&gt;"",VLOOKUP(D559,LISTAS·PAPP!$I$3:$M$16,5,0),"")</f>
        <v>ACTUALIZACION_DEL_REGISTRO_SOCIAL</v>
      </c>
      <c r="AG559" s="52" t="str">
        <f>IF(AH559&lt;&gt;"",VLOOKUP(AH559,LISTAS·PAPP!$O$3:$P$74,2,0),"")</f>
        <v>001</v>
      </c>
      <c r="AH559" s="58" t="s">
        <v>863</v>
      </c>
      <c r="AI559" s="60" t="s">
        <v>471</v>
      </c>
      <c r="AJ559" s="51" t="str">
        <f>IF(AI559&lt;&gt;"",VLOOKUP(AI559,LISTAS·PAPP!$X$4:$Y$80,2,0),"")</f>
        <v>NO APLICA</v>
      </c>
      <c r="AK559" s="58" t="s">
        <v>631</v>
      </c>
      <c r="AL559" s="60">
        <v>710510</v>
      </c>
      <c r="AM559" s="51" t="str">
        <f>IF(ISERROR(VLOOKUP(AL559,LISTAS·PAPP!$AD$4:$AE$334,2,0))," ",VLOOKUP(AL559,LISTAS·PAPP!$AD$4:$AE$334,2,0))</f>
        <v>Servicios Personales por Contrato</v>
      </c>
      <c r="AN559" s="63">
        <v>54652.5</v>
      </c>
      <c r="AO559" s="64"/>
      <c r="AP559" s="64"/>
      <c r="AQ559" s="64"/>
      <c r="AR559" s="64"/>
      <c r="AS559" s="64"/>
      <c r="AT559" s="64"/>
      <c r="AU559" s="64"/>
      <c r="AV559" s="64">
        <v>54652.5</v>
      </c>
      <c r="AW559" s="64"/>
      <c r="AX559" s="64"/>
      <c r="AY559" s="64">
        <v>0</v>
      </c>
      <c r="AZ559" s="64"/>
      <c r="BA559" s="53">
        <f t="shared" si="25"/>
        <v>54652.5</v>
      </c>
      <c r="BB559" s="54" t="str">
        <f t="shared" si="26"/>
        <v>OK</v>
      </c>
      <c r="BC559" s="55" t="str">
        <f t="shared" si="27"/>
        <v xml:space="preserve">                </v>
      </c>
    </row>
    <row r="560" spans="1:55" ht="50.1" customHeight="1" x14ac:dyDescent="0.25">
      <c r="A560" s="58" t="s">
        <v>39</v>
      </c>
      <c r="B560" s="58" t="s">
        <v>44</v>
      </c>
      <c r="C560" s="58" t="s">
        <v>69</v>
      </c>
      <c r="D560" s="58" t="s">
        <v>442</v>
      </c>
      <c r="E560" s="51" t="str">
        <f>IF(C560&lt;&gt;"",VLOOKUP(MID(C560,18,5),LISTAS·PAPP!$E$4:$F$76,2,0),"")</f>
        <v>CARCHI</v>
      </c>
      <c r="F560" s="58" t="s">
        <v>238</v>
      </c>
      <c r="G560" s="51" t="str">
        <f>IF(F560&lt;&gt;"",VLOOKUP(F560,LISTAS·PAPP!$R$3:$T$221,3,0),"")</f>
        <v>NORTE</v>
      </c>
      <c r="H560" s="58" t="s">
        <v>1094</v>
      </c>
      <c r="I560" s="66" t="s">
        <v>1095</v>
      </c>
      <c r="J560" s="66" t="s">
        <v>1096</v>
      </c>
      <c r="K560" s="67">
        <v>29</v>
      </c>
      <c r="L560" s="66" t="s">
        <v>1097</v>
      </c>
      <c r="M560" s="60">
        <v>0</v>
      </c>
      <c r="N560" s="60">
        <v>29</v>
      </c>
      <c r="O560" s="60">
        <v>27</v>
      </c>
      <c r="P560" s="60">
        <v>25</v>
      </c>
      <c r="Q560" s="60"/>
      <c r="R560" s="60"/>
      <c r="S560" s="60"/>
      <c r="T560" s="60"/>
      <c r="U560" s="60"/>
      <c r="V560" s="60"/>
      <c r="W560" s="60"/>
      <c r="X560" s="60"/>
      <c r="Y560" s="52" t="str">
        <f>IF(A560&lt;&gt;"",IF(D560="DIRECCIÓN_DE_TRANSFERENCIAS","280 0031",VLOOKUP(C560,LISTAS·PAPP!$C$3:$D$76,2,0)),"")</f>
        <v>280 1110</v>
      </c>
      <c r="Z560" s="61">
        <v>201</v>
      </c>
      <c r="AA560" s="62">
        <v>2004</v>
      </c>
      <c r="AB560" s="62" t="s">
        <v>983</v>
      </c>
      <c r="AC560" s="65" t="str">
        <f>IF(D560&lt;&gt;"",VLOOKUP(D560,LISTAS·PAPP!$I$3:$M$16,2,0),"")</f>
        <v>57</v>
      </c>
      <c r="AD560" s="51" t="str">
        <f>IF(D560&lt;&gt;"",VLOOKUP(D560,LISTAS·PAPP!$I$3:$M$16,3,0),"")</f>
        <v>PROTECCIÓN_SOCIAL_A_LA_FAMILIA._ASEGURAMIENTO_NO_CONTRIBUTIVO_E_INCLUSIÓN_ECONÓMICA_Y_MOVILIDAD_SOCIAL</v>
      </c>
      <c r="AE560" s="52" t="str">
        <f>IF(D560&lt;&gt;"",VLOOKUP(D560,LISTAS·PAPP!$I$3:$M$16,4,0),"")</f>
        <v>002</v>
      </c>
      <c r="AF560" s="51" t="str">
        <f>IF(D560&lt;&gt;"",VLOOKUP(D560,LISTAS·PAPP!$I$3:$M$16,5,0),"")</f>
        <v>ACTUALIZACION_DEL_REGISTRO_SOCIAL</v>
      </c>
      <c r="AG560" s="52" t="str">
        <f>IF(AH560&lt;&gt;"",VLOOKUP(AH560,LISTAS·PAPP!$O$3:$P$74,2,0),"")</f>
        <v>001</v>
      </c>
      <c r="AH560" s="58" t="s">
        <v>863</v>
      </c>
      <c r="AI560" s="60" t="s">
        <v>471</v>
      </c>
      <c r="AJ560" s="51" t="str">
        <f>IF(AI560&lt;&gt;"",VLOOKUP(AI560,LISTAS·PAPP!$X$4:$Y$80,2,0),"")</f>
        <v>NO APLICA</v>
      </c>
      <c r="AK560" s="58" t="s">
        <v>631</v>
      </c>
      <c r="AL560" s="60">
        <v>710203</v>
      </c>
      <c r="AM560" s="51" t="str">
        <f>IF(ISERROR(VLOOKUP(AL560,LISTAS·PAPP!$AD$4:$AE$334,2,0))," ",VLOOKUP(AL560,LISTAS·PAPP!$AD$4:$AE$334,2,0))</f>
        <v>Decimo Tercer Sueldo</v>
      </c>
      <c r="AN560" s="63">
        <v>6075</v>
      </c>
      <c r="AO560" s="64"/>
      <c r="AP560" s="64"/>
      <c r="AQ560" s="64"/>
      <c r="AR560" s="64"/>
      <c r="AS560" s="64"/>
      <c r="AT560" s="64"/>
      <c r="AU560" s="64"/>
      <c r="AV560" s="64">
        <v>6075</v>
      </c>
      <c r="AW560" s="64"/>
      <c r="AX560" s="64"/>
      <c r="AY560" s="64">
        <v>0</v>
      </c>
      <c r="AZ560" s="64"/>
      <c r="BA560" s="53">
        <f t="shared" si="25"/>
        <v>6075</v>
      </c>
      <c r="BB560" s="54" t="str">
        <f t="shared" si="26"/>
        <v>OK</v>
      </c>
      <c r="BC560" s="55" t="str">
        <f t="shared" si="27"/>
        <v xml:space="preserve">                </v>
      </c>
    </row>
    <row r="561" spans="1:55" ht="50.1" customHeight="1" x14ac:dyDescent="0.25">
      <c r="A561" s="58" t="s">
        <v>39</v>
      </c>
      <c r="B561" s="58" t="s">
        <v>44</v>
      </c>
      <c r="C561" s="58" t="s">
        <v>69</v>
      </c>
      <c r="D561" s="58" t="s">
        <v>442</v>
      </c>
      <c r="E561" s="51" t="str">
        <f>IF(C561&lt;&gt;"",VLOOKUP(MID(C561,18,5),LISTAS·PAPP!$E$4:$F$76,2,0),"")</f>
        <v>CARCHI</v>
      </c>
      <c r="F561" s="58" t="s">
        <v>238</v>
      </c>
      <c r="G561" s="51" t="str">
        <f>IF(F561&lt;&gt;"",VLOOKUP(F561,LISTAS·PAPP!$R$3:$T$221,3,0),"")</f>
        <v>NORTE</v>
      </c>
      <c r="H561" s="58" t="s">
        <v>1094</v>
      </c>
      <c r="I561" s="66" t="s">
        <v>1095</v>
      </c>
      <c r="J561" s="66" t="s">
        <v>1096</v>
      </c>
      <c r="K561" s="67">
        <v>29</v>
      </c>
      <c r="L561" s="66" t="s">
        <v>1097</v>
      </c>
      <c r="M561" s="60">
        <v>0</v>
      </c>
      <c r="N561" s="60">
        <v>29</v>
      </c>
      <c r="O561" s="60">
        <v>27</v>
      </c>
      <c r="P561" s="60">
        <v>25</v>
      </c>
      <c r="Q561" s="60"/>
      <c r="R561" s="60"/>
      <c r="S561" s="60"/>
      <c r="T561" s="60"/>
      <c r="U561" s="60"/>
      <c r="V561" s="60"/>
      <c r="W561" s="60"/>
      <c r="X561" s="60"/>
      <c r="Y561" s="52" t="str">
        <f>IF(A561&lt;&gt;"",IF(D561="DIRECCIÓN_DE_TRANSFERENCIAS","280 0031",VLOOKUP(C561,LISTAS·PAPP!$C$3:$D$76,2,0)),"")</f>
        <v>280 1110</v>
      </c>
      <c r="Z561" s="61">
        <v>201</v>
      </c>
      <c r="AA561" s="62">
        <v>2004</v>
      </c>
      <c r="AB561" s="62" t="s">
        <v>983</v>
      </c>
      <c r="AC561" s="65" t="str">
        <f>IF(D561&lt;&gt;"",VLOOKUP(D561,LISTAS·PAPP!$I$3:$M$16,2,0),"")</f>
        <v>57</v>
      </c>
      <c r="AD561" s="51" t="str">
        <f>IF(D561&lt;&gt;"",VLOOKUP(D561,LISTAS·PAPP!$I$3:$M$16,3,0),"")</f>
        <v>PROTECCIÓN_SOCIAL_A_LA_FAMILIA._ASEGURAMIENTO_NO_CONTRIBUTIVO_E_INCLUSIÓN_ECONÓMICA_Y_MOVILIDAD_SOCIAL</v>
      </c>
      <c r="AE561" s="52" t="str">
        <f>IF(D561&lt;&gt;"",VLOOKUP(D561,LISTAS·PAPP!$I$3:$M$16,4,0),"")</f>
        <v>002</v>
      </c>
      <c r="AF561" s="51" t="str">
        <f>IF(D561&lt;&gt;"",VLOOKUP(D561,LISTAS·PAPP!$I$3:$M$16,5,0),"")</f>
        <v>ACTUALIZACION_DEL_REGISTRO_SOCIAL</v>
      </c>
      <c r="AG561" s="52" t="str">
        <f>IF(AH561&lt;&gt;"",VLOOKUP(AH561,LISTAS·PAPP!$O$3:$P$74,2,0),"")</f>
        <v>001</v>
      </c>
      <c r="AH561" s="58" t="s">
        <v>863</v>
      </c>
      <c r="AI561" s="60" t="s">
        <v>471</v>
      </c>
      <c r="AJ561" s="51" t="str">
        <f>IF(AI561&lt;&gt;"",VLOOKUP(AI561,LISTAS·PAPP!$X$4:$Y$80,2,0),"")</f>
        <v>NO APLICA</v>
      </c>
      <c r="AK561" s="58" t="s">
        <v>631</v>
      </c>
      <c r="AL561" s="60">
        <v>710204</v>
      </c>
      <c r="AM561" s="51" t="str">
        <f>IF(ISERROR(VLOOKUP(AL561,LISTAS·PAPP!$AD$4:$AE$334,2,0))," ",VLOOKUP(AL561,LISTAS·PAPP!$AD$4:$AE$334,2,0))</f>
        <v>Decimo Cuarto Sueldo</v>
      </c>
      <c r="AN561" s="63">
        <v>3545.66</v>
      </c>
      <c r="AO561" s="64"/>
      <c r="AP561" s="64"/>
      <c r="AQ561" s="64"/>
      <c r="AR561" s="64"/>
      <c r="AS561" s="64"/>
      <c r="AT561" s="64"/>
      <c r="AU561" s="64"/>
      <c r="AV561" s="64">
        <v>3545.66</v>
      </c>
      <c r="AW561" s="64"/>
      <c r="AX561" s="64"/>
      <c r="AY561" s="64">
        <v>0</v>
      </c>
      <c r="AZ561" s="64"/>
      <c r="BA561" s="53">
        <f t="shared" si="25"/>
        <v>3545.66</v>
      </c>
      <c r="BB561" s="54" t="str">
        <f t="shared" si="26"/>
        <v>OK</v>
      </c>
      <c r="BC561" s="55" t="str">
        <f t="shared" si="27"/>
        <v xml:space="preserve">                </v>
      </c>
    </row>
    <row r="562" spans="1:55" ht="50.1" customHeight="1" x14ac:dyDescent="0.25">
      <c r="A562" s="58" t="s">
        <v>39</v>
      </c>
      <c r="B562" s="58" t="s">
        <v>44</v>
      </c>
      <c r="C562" s="58" t="s">
        <v>69</v>
      </c>
      <c r="D562" s="58" t="s">
        <v>442</v>
      </c>
      <c r="E562" s="51" t="str">
        <f>IF(C562&lt;&gt;"",VLOOKUP(MID(C562,18,5),LISTAS·PAPP!$E$4:$F$76,2,0),"")</f>
        <v>CARCHI</v>
      </c>
      <c r="F562" s="58" t="s">
        <v>238</v>
      </c>
      <c r="G562" s="51" t="str">
        <f>IF(F562&lt;&gt;"",VLOOKUP(F562,LISTAS·PAPP!$R$3:$T$221,3,0),"")</f>
        <v>NORTE</v>
      </c>
      <c r="H562" s="58" t="s">
        <v>1094</v>
      </c>
      <c r="I562" s="66" t="s">
        <v>1095</v>
      </c>
      <c r="J562" s="66" t="s">
        <v>1096</v>
      </c>
      <c r="K562" s="67">
        <v>29</v>
      </c>
      <c r="L562" s="66" t="s">
        <v>1097</v>
      </c>
      <c r="M562" s="60">
        <v>0</v>
      </c>
      <c r="N562" s="60">
        <v>29</v>
      </c>
      <c r="O562" s="60">
        <v>27</v>
      </c>
      <c r="P562" s="60">
        <v>25</v>
      </c>
      <c r="Q562" s="60"/>
      <c r="R562" s="60"/>
      <c r="S562" s="60"/>
      <c r="T562" s="60"/>
      <c r="U562" s="60"/>
      <c r="V562" s="60"/>
      <c r="W562" s="60"/>
      <c r="X562" s="60"/>
      <c r="Y562" s="52" t="str">
        <f>IF(A562&lt;&gt;"",IF(D562="DIRECCIÓN_DE_TRANSFERENCIAS","280 0031",VLOOKUP(C562,LISTAS·PAPP!$C$3:$D$76,2,0)),"")</f>
        <v>280 1110</v>
      </c>
      <c r="Z562" s="61">
        <v>201</v>
      </c>
      <c r="AA562" s="62">
        <v>2004</v>
      </c>
      <c r="AB562" s="62" t="s">
        <v>983</v>
      </c>
      <c r="AC562" s="65" t="str">
        <f>IF(D562&lt;&gt;"",VLOOKUP(D562,LISTAS·PAPP!$I$3:$M$16,2,0),"")</f>
        <v>57</v>
      </c>
      <c r="AD562" s="51" t="str">
        <f>IF(D562&lt;&gt;"",VLOOKUP(D562,LISTAS·PAPP!$I$3:$M$16,3,0),"")</f>
        <v>PROTECCIÓN_SOCIAL_A_LA_FAMILIA._ASEGURAMIENTO_NO_CONTRIBUTIVO_E_INCLUSIÓN_ECONÓMICA_Y_MOVILIDAD_SOCIAL</v>
      </c>
      <c r="AE562" s="52" t="str">
        <f>IF(D562&lt;&gt;"",VLOOKUP(D562,LISTAS·PAPP!$I$3:$M$16,4,0),"")</f>
        <v>002</v>
      </c>
      <c r="AF562" s="51" t="str">
        <f>IF(D562&lt;&gt;"",VLOOKUP(D562,LISTAS·PAPP!$I$3:$M$16,5,0),"")</f>
        <v>ACTUALIZACION_DEL_REGISTRO_SOCIAL</v>
      </c>
      <c r="AG562" s="52" t="str">
        <f>IF(AH562&lt;&gt;"",VLOOKUP(AH562,LISTAS·PAPP!$O$3:$P$74,2,0),"")</f>
        <v>001</v>
      </c>
      <c r="AH562" s="58" t="s">
        <v>863</v>
      </c>
      <c r="AI562" s="60" t="s">
        <v>471</v>
      </c>
      <c r="AJ562" s="51" t="str">
        <f>IF(AI562&lt;&gt;"",VLOOKUP(AI562,LISTAS·PAPP!$X$4:$Y$80,2,0),"")</f>
        <v>NO APLICA</v>
      </c>
      <c r="AK562" s="58" t="s">
        <v>631</v>
      </c>
      <c r="AL562" s="60">
        <v>710601</v>
      </c>
      <c r="AM562" s="51" t="str">
        <f>IF(ISERROR(VLOOKUP(AL562,LISTAS·PAPP!$AD$4:$AE$334,2,0))," ",VLOOKUP(AL562,LISTAS·PAPP!$AD$4:$AE$334,2,0))</f>
        <v>Aporte Patronal</v>
      </c>
      <c r="AN562" s="63">
        <v>5274.16</v>
      </c>
      <c r="AO562" s="64"/>
      <c r="AP562" s="64"/>
      <c r="AQ562" s="64"/>
      <c r="AR562" s="64"/>
      <c r="AS562" s="64"/>
      <c r="AT562" s="64"/>
      <c r="AU562" s="64"/>
      <c r="AV562" s="64">
        <v>5274.16</v>
      </c>
      <c r="AW562" s="64"/>
      <c r="AX562" s="64"/>
      <c r="AY562" s="64">
        <v>0</v>
      </c>
      <c r="AZ562" s="64"/>
      <c r="BA562" s="53">
        <f t="shared" si="25"/>
        <v>5274.16</v>
      </c>
      <c r="BB562" s="54" t="str">
        <f t="shared" si="26"/>
        <v>OK</v>
      </c>
      <c r="BC562" s="55" t="str">
        <f t="shared" si="27"/>
        <v xml:space="preserve">                </v>
      </c>
    </row>
    <row r="563" spans="1:55" ht="50.1" customHeight="1" x14ac:dyDescent="0.25">
      <c r="A563" s="58" t="s">
        <v>39</v>
      </c>
      <c r="B563" s="58" t="s">
        <v>44</v>
      </c>
      <c r="C563" s="58" t="s">
        <v>70</v>
      </c>
      <c r="D563" s="58" t="s">
        <v>442</v>
      </c>
      <c r="E563" s="51" t="str">
        <f>IF(C563&lt;&gt;"",VLOOKUP(MID(C563,18,5),LISTAS·PAPP!$E$4:$F$76,2,0),"")</f>
        <v>ESMERALDAS</v>
      </c>
      <c r="F563" s="58" t="s">
        <v>185</v>
      </c>
      <c r="G563" s="51" t="str">
        <f>IF(F563&lt;&gt;"",VLOOKUP(F563,LISTAS·PAPP!$R$3:$T$221,3,0),"")</f>
        <v xml:space="preserve"> </v>
      </c>
      <c r="H563" s="58" t="s">
        <v>1094</v>
      </c>
      <c r="I563" s="66" t="s">
        <v>1095</v>
      </c>
      <c r="J563" s="66" t="s">
        <v>1096</v>
      </c>
      <c r="K563" s="67">
        <v>50</v>
      </c>
      <c r="L563" s="66" t="s">
        <v>1097</v>
      </c>
      <c r="M563" s="60">
        <v>0</v>
      </c>
      <c r="N563" s="60">
        <v>45</v>
      </c>
      <c r="O563" s="60">
        <v>43</v>
      </c>
      <c r="P563" s="60">
        <v>42</v>
      </c>
      <c r="Q563" s="60"/>
      <c r="R563" s="60"/>
      <c r="S563" s="60"/>
      <c r="T563" s="60"/>
      <c r="U563" s="60"/>
      <c r="V563" s="60"/>
      <c r="W563" s="60"/>
      <c r="X563" s="60"/>
      <c r="Y563" s="52" t="str">
        <f>IF(A563&lt;&gt;"",IF(D563="DIRECCIÓN_DE_TRANSFERENCIAS","280 0031",VLOOKUP(C563,LISTAS·PAPP!$C$3:$D$76,2,0)),"")</f>
        <v>280 1210</v>
      </c>
      <c r="Z563" s="61">
        <v>201</v>
      </c>
      <c r="AA563" s="62">
        <v>2004</v>
      </c>
      <c r="AB563" s="62" t="s">
        <v>983</v>
      </c>
      <c r="AC563" s="65" t="str">
        <f>IF(D563&lt;&gt;"",VLOOKUP(D563,LISTAS·PAPP!$I$3:$M$16,2,0),"")</f>
        <v>57</v>
      </c>
      <c r="AD563" s="51" t="str">
        <f>IF(D563&lt;&gt;"",VLOOKUP(D563,LISTAS·PAPP!$I$3:$M$16,3,0),"")</f>
        <v>PROTECCIÓN_SOCIAL_A_LA_FAMILIA._ASEGURAMIENTO_NO_CONTRIBUTIVO_E_INCLUSIÓN_ECONÓMICA_Y_MOVILIDAD_SOCIAL</v>
      </c>
      <c r="AE563" s="52" t="str">
        <f>IF(D563&lt;&gt;"",VLOOKUP(D563,LISTAS·PAPP!$I$3:$M$16,4,0),"")</f>
        <v>002</v>
      </c>
      <c r="AF563" s="51" t="str">
        <f>IF(D563&lt;&gt;"",VLOOKUP(D563,LISTAS·PAPP!$I$3:$M$16,5,0),"")</f>
        <v>ACTUALIZACION_DEL_REGISTRO_SOCIAL</v>
      </c>
      <c r="AG563" s="52" t="str">
        <f>IF(AH563&lt;&gt;"",VLOOKUP(AH563,LISTAS·PAPP!$O$3:$P$74,2,0),"")</f>
        <v>001</v>
      </c>
      <c r="AH563" s="58" t="s">
        <v>863</v>
      </c>
      <c r="AI563" s="60" t="s">
        <v>471</v>
      </c>
      <c r="AJ563" s="51" t="str">
        <f>IF(AI563&lt;&gt;"",VLOOKUP(AI563,LISTAS·PAPP!$X$4:$Y$80,2,0),"")</f>
        <v>NO APLICA</v>
      </c>
      <c r="AK563" s="58" t="s">
        <v>631</v>
      </c>
      <c r="AL563" s="60">
        <v>710510</v>
      </c>
      <c r="AM563" s="51" t="str">
        <f>IF(ISERROR(VLOOKUP(AL563,LISTAS·PAPP!$AD$4:$AE$334,2,0))," ",VLOOKUP(AL563,LISTAS·PAPP!$AD$4:$AE$334,2,0))</f>
        <v>Servicios Personales por Contrato</v>
      </c>
      <c r="AN563" s="63">
        <v>90012</v>
      </c>
      <c r="AO563" s="64"/>
      <c r="AP563" s="64"/>
      <c r="AQ563" s="64"/>
      <c r="AR563" s="64"/>
      <c r="AS563" s="64"/>
      <c r="AT563" s="64"/>
      <c r="AU563" s="64"/>
      <c r="AV563" s="64">
        <v>90012</v>
      </c>
      <c r="AW563" s="64"/>
      <c r="AX563" s="64"/>
      <c r="AY563" s="64">
        <v>0</v>
      </c>
      <c r="AZ563" s="64"/>
      <c r="BA563" s="53">
        <f t="shared" si="25"/>
        <v>90012</v>
      </c>
      <c r="BB563" s="54" t="str">
        <f t="shared" si="26"/>
        <v>OK</v>
      </c>
      <c r="BC563" s="55" t="str">
        <f t="shared" si="27"/>
        <v xml:space="preserve">                </v>
      </c>
    </row>
    <row r="564" spans="1:55" ht="50.1" customHeight="1" x14ac:dyDescent="0.25">
      <c r="A564" s="58" t="s">
        <v>39</v>
      </c>
      <c r="B564" s="58" t="s">
        <v>44</v>
      </c>
      <c r="C564" s="58" t="s">
        <v>70</v>
      </c>
      <c r="D564" s="58" t="s">
        <v>442</v>
      </c>
      <c r="E564" s="51" t="str">
        <f>IF(C564&lt;&gt;"",VLOOKUP(MID(C564,18,5),LISTAS·PAPP!$E$4:$F$76,2,0),"")</f>
        <v>ESMERALDAS</v>
      </c>
      <c r="F564" s="58" t="s">
        <v>185</v>
      </c>
      <c r="G564" s="51" t="str">
        <f>IF(F564&lt;&gt;"",VLOOKUP(F564,LISTAS·PAPP!$R$3:$T$221,3,0),"")</f>
        <v xml:space="preserve"> </v>
      </c>
      <c r="H564" s="58" t="s">
        <v>1094</v>
      </c>
      <c r="I564" s="66" t="s">
        <v>1095</v>
      </c>
      <c r="J564" s="66" t="s">
        <v>1096</v>
      </c>
      <c r="K564" s="67">
        <v>50</v>
      </c>
      <c r="L564" s="66" t="s">
        <v>1097</v>
      </c>
      <c r="M564" s="60">
        <v>0</v>
      </c>
      <c r="N564" s="60">
        <v>45</v>
      </c>
      <c r="O564" s="60">
        <v>43</v>
      </c>
      <c r="P564" s="60">
        <v>42</v>
      </c>
      <c r="Q564" s="60"/>
      <c r="R564" s="60"/>
      <c r="S564" s="60"/>
      <c r="T564" s="60"/>
      <c r="U564" s="60"/>
      <c r="V564" s="60"/>
      <c r="W564" s="60"/>
      <c r="X564" s="60"/>
      <c r="Y564" s="52" t="str">
        <f>IF(A564&lt;&gt;"",IF(D564="DIRECCIÓN_DE_TRANSFERENCIAS","280 0031",VLOOKUP(C564,LISTAS·PAPP!$C$3:$D$76,2,0)),"")</f>
        <v>280 1210</v>
      </c>
      <c r="Z564" s="61">
        <v>201</v>
      </c>
      <c r="AA564" s="62">
        <v>2004</v>
      </c>
      <c r="AB564" s="62" t="s">
        <v>983</v>
      </c>
      <c r="AC564" s="65" t="str">
        <f>IF(D564&lt;&gt;"",VLOOKUP(D564,LISTAS·PAPP!$I$3:$M$16,2,0),"")</f>
        <v>57</v>
      </c>
      <c r="AD564" s="51" t="str">
        <f>IF(D564&lt;&gt;"",VLOOKUP(D564,LISTAS·PAPP!$I$3:$M$16,3,0),"")</f>
        <v>PROTECCIÓN_SOCIAL_A_LA_FAMILIA._ASEGURAMIENTO_NO_CONTRIBUTIVO_E_INCLUSIÓN_ECONÓMICA_Y_MOVILIDAD_SOCIAL</v>
      </c>
      <c r="AE564" s="52" t="str">
        <f>IF(D564&lt;&gt;"",VLOOKUP(D564,LISTAS·PAPP!$I$3:$M$16,4,0),"")</f>
        <v>002</v>
      </c>
      <c r="AF564" s="51" t="str">
        <f>IF(D564&lt;&gt;"",VLOOKUP(D564,LISTAS·PAPP!$I$3:$M$16,5,0),"")</f>
        <v>ACTUALIZACION_DEL_REGISTRO_SOCIAL</v>
      </c>
      <c r="AG564" s="52" t="str">
        <f>IF(AH564&lt;&gt;"",VLOOKUP(AH564,LISTAS·PAPP!$O$3:$P$74,2,0),"")</f>
        <v>001</v>
      </c>
      <c r="AH564" s="58" t="s">
        <v>863</v>
      </c>
      <c r="AI564" s="60" t="s">
        <v>471</v>
      </c>
      <c r="AJ564" s="51" t="str">
        <f>IF(AI564&lt;&gt;"",VLOOKUP(AI564,LISTAS·PAPP!$X$4:$Y$80,2,0),"")</f>
        <v>NO APLICA</v>
      </c>
      <c r="AK564" s="58" t="s">
        <v>631</v>
      </c>
      <c r="AL564" s="60">
        <v>710203</v>
      </c>
      <c r="AM564" s="51" t="str">
        <f>IF(ISERROR(VLOOKUP(AL564,LISTAS·PAPP!$AD$4:$AE$334,2,0))," ",VLOOKUP(AL564,LISTAS·PAPP!$AD$4:$AE$334,2,0))</f>
        <v>Decimo Tercer Sueldo</v>
      </c>
      <c r="AN564" s="63">
        <v>9510.3799999999992</v>
      </c>
      <c r="AO564" s="64"/>
      <c r="AP564" s="64"/>
      <c r="AQ564" s="64"/>
      <c r="AR564" s="64"/>
      <c r="AS564" s="64"/>
      <c r="AT564" s="64"/>
      <c r="AU564" s="64"/>
      <c r="AV564" s="64">
        <v>9510.3799999999992</v>
      </c>
      <c r="AW564" s="64"/>
      <c r="AX564" s="64"/>
      <c r="AY564" s="64">
        <v>0</v>
      </c>
      <c r="AZ564" s="64"/>
      <c r="BA564" s="53">
        <f t="shared" si="25"/>
        <v>9510.3799999999992</v>
      </c>
      <c r="BB564" s="54" t="str">
        <f t="shared" si="26"/>
        <v>OK</v>
      </c>
      <c r="BC564" s="55" t="str">
        <f t="shared" si="27"/>
        <v xml:space="preserve">                </v>
      </c>
    </row>
    <row r="565" spans="1:55" ht="50.1" customHeight="1" x14ac:dyDescent="0.25">
      <c r="A565" s="58" t="s">
        <v>39</v>
      </c>
      <c r="B565" s="58" t="s">
        <v>44</v>
      </c>
      <c r="C565" s="58" t="s">
        <v>70</v>
      </c>
      <c r="D565" s="58" t="s">
        <v>442</v>
      </c>
      <c r="E565" s="51" t="str">
        <f>IF(C565&lt;&gt;"",VLOOKUP(MID(C565,18,5),LISTAS·PAPP!$E$4:$F$76,2,0),"")</f>
        <v>ESMERALDAS</v>
      </c>
      <c r="F565" s="58" t="s">
        <v>185</v>
      </c>
      <c r="G565" s="51" t="str">
        <f>IF(F565&lt;&gt;"",VLOOKUP(F565,LISTAS·PAPP!$R$3:$T$221,3,0),"")</f>
        <v xml:space="preserve"> </v>
      </c>
      <c r="H565" s="58" t="s">
        <v>1094</v>
      </c>
      <c r="I565" s="66" t="s">
        <v>1095</v>
      </c>
      <c r="J565" s="66" t="s">
        <v>1096</v>
      </c>
      <c r="K565" s="67">
        <v>50</v>
      </c>
      <c r="L565" s="66" t="s">
        <v>1097</v>
      </c>
      <c r="M565" s="60">
        <v>0</v>
      </c>
      <c r="N565" s="60">
        <v>45</v>
      </c>
      <c r="O565" s="60">
        <v>43</v>
      </c>
      <c r="P565" s="60">
        <v>42</v>
      </c>
      <c r="Q565" s="60"/>
      <c r="R565" s="60"/>
      <c r="S565" s="60"/>
      <c r="T565" s="60"/>
      <c r="U565" s="60"/>
      <c r="V565" s="60"/>
      <c r="W565" s="60"/>
      <c r="X565" s="60"/>
      <c r="Y565" s="52" t="str">
        <f>IF(A565&lt;&gt;"",IF(D565="DIRECCIÓN_DE_TRANSFERENCIAS","280 0031",VLOOKUP(C565,LISTAS·PAPP!$C$3:$D$76,2,0)),"")</f>
        <v>280 1210</v>
      </c>
      <c r="Z565" s="61">
        <v>201</v>
      </c>
      <c r="AA565" s="62">
        <v>2004</v>
      </c>
      <c r="AB565" s="62" t="s">
        <v>983</v>
      </c>
      <c r="AC565" s="65" t="str">
        <f>IF(D565&lt;&gt;"",VLOOKUP(D565,LISTAS·PAPP!$I$3:$M$16,2,0),"")</f>
        <v>57</v>
      </c>
      <c r="AD565" s="51" t="str">
        <f>IF(D565&lt;&gt;"",VLOOKUP(D565,LISTAS·PAPP!$I$3:$M$16,3,0),"")</f>
        <v>PROTECCIÓN_SOCIAL_A_LA_FAMILIA._ASEGURAMIENTO_NO_CONTRIBUTIVO_E_INCLUSIÓN_ECONÓMICA_Y_MOVILIDAD_SOCIAL</v>
      </c>
      <c r="AE565" s="52" t="str">
        <f>IF(D565&lt;&gt;"",VLOOKUP(D565,LISTAS·PAPP!$I$3:$M$16,4,0),"")</f>
        <v>002</v>
      </c>
      <c r="AF565" s="51" t="str">
        <f>IF(D565&lt;&gt;"",VLOOKUP(D565,LISTAS·PAPP!$I$3:$M$16,5,0),"")</f>
        <v>ACTUALIZACION_DEL_REGISTRO_SOCIAL</v>
      </c>
      <c r="AG565" s="52" t="str">
        <f>IF(AH565&lt;&gt;"",VLOOKUP(AH565,LISTAS·PAPP!$O$3:$P$74,2,0),"")</f>
        <v>001</v>
      </c>
      <c r="AH565" s="58" t="s">
        <v>863</v>
      </c>
      <c r="AI565" s="60" t="s">
        <v>471</v>
      </c>
      <c r="AJ565" s="51" t="str">
        <f>IF(AI565&lt;&gt;"",VLOOKUP(AI565,LISTAS·PAPP!$X$4:$Y$80,2,0),"")</f>
        <v>NO APLICA</v>
      </c>
      <c r="AK565" s="58" t="s">
        <v>631</v>
      </c>
      <c r="AL565" s="60">
        <v>710204</v>
      </c>
      <c r="AM565" s="51" t="str">
        <f>IF(ISERROR(VLOOKUP(AL565,LISTAS·PAPP!$AD$4:$AE$334,2,0))," ",VLOOKUP(AL565,LISTAS·PAPP!$AD$4:$AE$334,2,0))</f>
        <v>Decimo Cuarto Sueldo</v>
      </c>
      <c r="AN565" s="63">
        <v>16238.32</v>
      </c>
      <c r="AO565" s="64"/>
      <c r="AP565" s="64"/>
      <c r="AQ565" s="64"/>
      <c r="AR565" s="64"/>
      <c r="AS565" s="64"/>
      <c r="AT565" s="64"/>
      <c r="AU565" s="64"/>
      <c r="AV565" s="64">
        <v>16238.32</v>
      </c>
      <c r="AW565" s="64"/>
      <c r="AX565" s="64"/>
      <c r="AY565" s="64">
        <v>0</v>
      </c>
      <c r="AZ565" s="64"/>
      <c r="BA565" s="53">
        <f t="shared" si="25"/>
        <v>16238.32</v>
      </c>
      <c r="BB565" s="54" t="str">
        <f t="shared" si="26"/>
        <v>OK</v>
      </c>
      <c r="BC565" s="55" t="str">
        <f t="shared" si="27"/>
        <v xml:space="preserve">                </v>
      </c>
    </row>
    <row r="566" spans="1:55" ht="50.1" customHeight="1" x14ac:dyDescent="0.25">
      <c r="A566" s="58" t="s">
        <v>39</v>
      </c>
      <c r="B566" s="58" t="s">
        <v>44</v>
      </c>
      <c r="C566" s="58" t="s">
        <v>70</v>
      </c>
      <c r="D566" s="58" t="s">
        <v>442</v>
      </c>
      <c r="E566" s="51" t="str">
        <f>IF(C566&lt;&gt;"",VLOOKUP(MID(C566,18,5),LISTAS·PAPP!$E$4:$F$76,2,0),"")</f>
        <v>ESMERALDAS</v>
      </c>
      <c r="F566" s="58" t="s">
        <v>185</v>
      </c>
      <c r="G566" s="51" t="str">
        <f>IF(F566&lt;&gt;"",VLOOKUP(F566,LISTAS·PAPP!$R$3:$T$221,3,0),"")</f>
        <v xml:space="preserve"> </v>
      </c>
      <c r="H566" s="58" t="s">
        <v>1094</v>
      </c>
      <c r="I566" s="66" t="s">
        <v>1095</v>
      </c>
      <c r="J566" s="66" t="s">
        <v>1096</v>
      </c>
      <c r="K566" s="67">
        <v>50</v>
      </c>
      <c r="L566" s="66" t="s">
        <v>1097</v>
      </c>
      <c r="M566" s="60">
        <v>0</v>
      </c>
      <c r="N566" s="60">
        <v>45</v>
      </c>
      <c r="O566" s="60">
        <v>43</v>
      </c>
      <c r="P566" s="60">
        <v>42</v>
      </c>
      <c r="Q566" s="60"/>
      <c r="R566" s="60"/>
      <c r="S566" s="60"/>
      <c r="T566" s="60"/>
      <c r="U566" s="60"/>
      <c r="V566" s="60"/>
      <c r="W566" s="60"/>
      <c r="X566" s="60"/>
      <c r="Y566" s="52" t="str">
        <f>IF(A566&lt;&gt;"",IF(D566="DIRECCIÓN_DE_TRANSFERENCIAS","280 0031",VLOOKUP(C566,LISTAS·PAPP!$C$3:$D$76,2,0)),"")</f>
        <v>280 1210</v>
      </c>
      <c r="Z566" s="61">
        <v>201</v>
      </c>
      <c r="AA566" s="62">
        <v>2004</v>
      </c>
      <c r="AB566" s="62" t="s">
        <v>983</v>
      </c>
      <c r="AC566" s="65" t="str">
        <f>IF(D566&lt;&gt;"",VLOOKUP(D566,LISTAS·PAPP!$I$3:$M$16,2,0),"")</f>
        <v>57</v>
      </c>
      <c r="AD566" s="51" t="str">
        <f>IF(D566&lt;&gt;"",VLOOKUP(D566,LISTAS·PAPP!$I$3:$M$16,3,0),"")</f>
        <v>PROTECCIÓN_SOCIAL_A_LA_FAMILIA._ASEGURAMIENTO_NO_CONTRIBUTIVO_E_INCLUSIÓN_ECONÓMICA_Y_MOVILIDAD_SOCIAL</v>
      </c>
      <c r="AE566" s="52" t="str">
        <f>IF(D566&lt;&gt;"",VLOOKUP(D566,LISTAS·PAPP!$I$3:$M$16,4,0),"")</f>
        <v>002</v>
      </c>
      <c r="AF566" s="51" t="str">
        <f>IF(D566&lt;&gt;"",VLOOKUP(D566,LISTAS·PAPP!$I$3:$M$16,5,0),"")</f>
        <v>ACTUALIZACION_DEL_REGISTRO_SOCIAL</v>
      </c>
      <c r="AG566" s="52" t="str">
        <f>IF(AH566&lt;&gt;"",VLOOKUP(AH566,LISTAS·PAPP!$O$3:$P$74,2,0),"")</f>
        <v>001</v>
      </c>
      <c r="AH566" s="58" t="s">
        <v>863</v>
      </c>
      <c r="AI566" s="60" t="s">
        <v>471</v>
      </c>
      <c r="AJ566" s="51" t="str">
        <f>IF(AI566&lt;&gt;"",VLOOKUP(AI566,LISTAS·PAPP!$X$4:$Y$80,2,0),"")</f>
        <v>NO APLICA</v>
      </c>
      <c r="AK566" s="58" t="s">
        <v>631</v>
      </c>
      <c r="AL566" s="60">
        <v>710601</v>
      </c>
      <c r="AM566" s="51" t="str">
        <f>IF(ISERROR(VLOOKUP(AL566,LISTAS·PAPP!$AD$4:$AE$334,2,0))," ",VLOOKUP(AL566,LISTAS·PAPP!$AD$4:$AE$334,2,0))</f>
        <v>Aporte Patronal</v>
      </c>
      <c r="AN566" s="63">
        <v>8686.76</v>
      </c>
      <c r="AO566" s="64"/>
      <c r="AP566" s="64"/>
      <c r="AQ566" s="64"/>
      <c r="AR566" s="64"/>
      <c r="AS566" s="64"/>
      <c r="AT566" s="64"/>
      <c r="AU566" s="64"/>
      <c r="AV566" s="64">
        <v>8686.76</v>
      </c>
      <c r="AW566" s="64"/>
      <c r="AX566" s="64"/>
      <c r="AY566" s="64">
        <v>0</v>
      </c>
      <c r="AZ566" s="64"/>
      <c r="BA566" s="53">
        <f t="shared" si="25"/>
        <v>8686.76</v>
      </c>
      <c r="BB566" s="54" t="str">
        <f t="shared" si="26"/>
        <v>OK</v>
      </c>
      <c r="BC566" s="55" t="str">
        <f t="shared" si="27"/>
        <v xml:space="preserve">                </v>
      </c>
    </row>
    <row r="567" spans="1:55" ht="50.1" customHeight="1" x14ac:dyDescent="0.25">
      <c r="A567" s="58" t="s">
        <v>39</v>
      </c>
      <c r="B567" s="58" t="s">
        <v>44</v>
      </c>
      <c r="C567" s="58" t="s">
        <v>70</v>
      </c>
      <c r="D567" s="58" t="s">
        <v>442</v>
      </c>
      <c r="E567" s="51" t="str">
        <f>IF(C567&lt;&gt;"",VLOOKUP(MID(C567,18,5),LISTAS·PAPP!$E$4:$F$76,2,0),"")</f>
        <v>ESMERALDAS</v>
      </c>
      <c r="F567" s="58" t="s">
        <v>185</v>
      </c>
      <c r="G567" s="51" t="str">
        <f>IF(F567&lt;&gt;"",VLOOKUP(F567,LISTAS·PAPP!$R$3:$T$221,3,0),"")</f>
        <v xml:space="preserve"> </v>
      </c>
      <c r="H567" s="58" t="s">
        <v>1094</v>
      </c>
      <c r="I567" s="66" t="s">
        <v>1095</v>
      </c>
      <c r="J567" s="66" t="s">
        <v>1096</v>
      </c>
      <c r="K567" s="67">
        <v>50</v>
      </c>
      <c r="L567" s="66" t="s">
        <v>1097</v>
      </c>
      <c r="M567" s="60">
        <v>0</v>
      </c>
      <c r="N567" s="60">
        <v>45</v>
      </c>
      <c r="O567" s="60">
        <v>43</v>
      </c>
      <c r="P567" s="60">
        <v>42</v>
      </c>
      <c r="Q567" s="60"/>
      <c r="R567" s="60"/>
      <c r="S567" s="60"/>
      <c r="T567" s="60"/>
      <c r="U567" s="60"/>
      <c r="V567" s="60"/>
      <c r="W567" s="60"/>
      <c r="X567" s="60"/>
      <c r="Y567" s="52" t="str">
        <f>IF(A567&lt;&gt;"",IF(D567="DIRECCIÓN_DE_TRANSFERENCIAS","280 0031",VLOOKUP(C567,LISTAS·PAPP!$C$3:$D$76,2,0)),"")</f>
        <v>280 1210</v>
      </c>
      <c r="Z567" s="61">
        <v>201</v>
      </c>
      <c r="AA567" s="62">
        <v>2004</v>
      </c>
      <c r="AB567" s="62" t="s">
        <v>983</v>
      </c>
      <c r="AC567" s="65" t="str">
        <f>IF(D567&lt;&gt;"",VLOOKUP(D567,LISTAS·PAPP!$I$3:$M$16,2,0),"")</f>
        <v>57</v>
      </c>
      <c r="AD567" s="51" t="str">
        <f>IF(D567&lt;&gt;"",VLOOKUP(D567,LISTAS·PAPP!$I$3:$M$16,3,0),"")</f>
        <v>PROTECCIÓN_SOCIAL_A_LA_FAMILIA._ASEGURAMIENTO_NO_CONTRIBUTIVO_E_INCLUSIÓN_ECONÓMICA_Y_MOVILIDAD_SOCIAL</v>
      </c>
      <c r="AE567" s="52" t="str">
        <f>IF(D567&lt;&gt;"",VLOOKUP(D567,LISTAS·PAPP!$I$3:$M$16,4,0),"")</f>
        <v>002</v>
      </c>
      <c r="AF567" s="51" t="str">
        <f>IF(D567&lt;&gt;"",VLOOKUP(D567,LISTAS·PAPP!$I$3:$M$16,5,0),"")</f>
        <v>ACTUALIZACION_DEL_REGISTRO_SOCIAL</v>
      </c>
      <c r="AG567" s="52" t="str">
        <f>IF(AH567&lt;&gt;"",VLOOKUP(AH567,LISTAS·PAPP!$O$3:$P$74,2,0),"")</f>
        <v>001</v>
      </c>
      <c r="AH567" s="58" t="s">
        <v>863</v>
      </c>
      <c r="AI567" s="60" t="s">
        <v>471</v>
      </c>
      <c r="AJ567" s="51" t="str">
        <f>IF(AI567&lt;&gt;"",VLOOKUP(AI567,LISTAS·PAPP!$X$4:$Y$80,2,0),"")</f>
        <v>NO APLICA</v>
      </c>
      <c r="AK567" s="58" t="s">
        <v>631</v>
      </c>
      <c r="AL567" s="60">
        <v>710707</v>
      </c>
      <c r="AM567" s="51" t="str">
        <f>IF(ISERROR(VLOOKUP(AL567,LISTAS·PAPP!$AD$4:$AE$334,2,0))," ",VLOOKUP(AL567,LISTAS·PAPP!$AD$4:$AE$334,2,0))</f>
        <v>Compensación por Vacaciones no Gozadas por Cesación de Funciones</v>
      </c>
      <c r="AN567" s="63">
        <v>337.5</v>
      </c>
      <c r="AO567" s="64"/>
      <c r="AP567" s="64"/>
      <c r="AQ567" s="64"/>
      <c r="AR567" s="64"/>
      <c r="AS567" s="64"/>
      <c r="AT567" s="64"/>
      <c r="AU567" s="64"/>
      <c r="AV567" s="64">
        <v>337.5</v>
      </c>
      <c r="AW567" s="64"/>
      <c r="AX567" s="64"/>
      <c r="AY567" s="64">
        <v>0</v>
      </c>
      <c r="AZ567" s="64"/>
      <c r="BA567" s="53">
        <f t="shared" si="25"/>
        <v>337.5</v>
      </c>
      <c r="BB567" s="54" t="str">
        <f t="shared" si="26"/>
        <v>OK</v>
      </c>
      <c r="BC567" s="55" t="str">
        <f t="shared" si="27"/>
        <v xml:space="preserve">                </v>
      </c>
    </row>
    <row r="568" spans="1:55" ht="50.1" customHeight="1" x14ac:dyDescent="0.25">
      <c r="A568" s="58" t="s">
        <v>39</v>
      </c>
      <c r="B568" s="58" t="s">
        <v>44</v>
      </c>
      <c r="C568" s="58" t="s">
        <v>70</v>
      </c>
      <c r="D568" s="58" t="s">
        <v>442</v>
      </c>
      <c r="E568" s="51" t="str">
        <f>IF(C568&lt;&gt;"",VLOOKUP(MID(C568,18,5),LISTAS·PAPP!$E$4:$F$76,2,0),"")</f>
        <v>ESMERALDAS</v>
      </c>
      <c r="F568" s="58" t="s">
        <v>185</v>
      </c>
      <c r="G568" s="51" t="str">
        <f>IF(F568&lt;&gt;"",VLOOKUP(F568,LISTAS·PAPP!$R$3:$T$221,3,0),"")</f>
        <v xml:space="preserve"> </v>
      </c>
      <c r="H568" s="58" t="s">
        <v>1094</v>
      </c>
      <c r="I568" s="66" t="s">
        <v>1098</v>
      </c>
      <c r="J568" s="66" t="s">
        <v>1099</v>
      </c>
      <c r="K568" s="67">
        <v>50</v>
      </c>
      <c r="L568" s="66" t="s">
        <v>1100</v>
      </c>
      <c r="M568" s="60">
        <v>0</v>
      </c>
      <c r="N568" s="60">
        <v>45</v>
      </c>
      <c r="O568" s="60">
        <v>43</v>
      </c>
      <c r="P568" s="60">
        <v>42</v>
      </c>
      <c r="Q568" s="60"/>
      <c r="R568" s="60"/>
      <c r="S568" s="60"/>
      <c r="T568" s="60"/>
      <c r="U568" s="60"/>
      <c r="V568" s="60"/>
      <c r="W568" s="60"/>
      <c r="X568" s="60"/>
      <c r="Y568" s="52" t="str">
        <f>IF(A568&lt;&gt;"",IF(D568="DIRECCIÓN_DE_TRANSFERENCIAS","280 0031",VLOOKUP(C568,LISTAS·PAPP!$C$3:$D$76,2,0)),"")</f>
        <v>280 1210</v>
      </c>
      <c r="Z568" s="61">
        <v>201</v>
      </c>
      <c r="AA568" s="62">
        <v>2004</v>
      </c>
      <c r="AB568" s="62" t="s">
        <v>983</v>
      </c>
      <c r="AC568" s="65" t="str">
        <f>IF(D568&lt;&gt;"",VLOOKUP(D568,LISTAS·PAPP!$I$3:$M$16,2,0),"")</f>
        <v>57</v>
      </c>
      <c r="AD568" s="51" t="str">
        <f>IF(D568&lt;&gt;"",VLOOKUP(D568,LISTAS·PAPP!$I$3:$M$16,3,0),"")</f>
        <v>PROTECCIÓN_SOCIAL_A_LA_FAMILIA._ASEGURAMIENTO_NO_CONTRIBUTIVO_E_INCLUSIÓN_ECONÓMICA_Y_MOVILIDAD_SOCIAL</v>
      </c>
      <c r="AE568" s="52" t="str">
        <f>IF(D568&lt;&gt;"",VLOOKUP(D568,LISTAS·PAPP!$I$3:$M$16,4,0),"")</f>
        <v>002</v>
      </c>
      <c r="AF568" s="51" t="str">
        <f>IF(D568&lt;&gt;"",VLOOKUP(D568,LISTAS·PAPP!$I$3:$M$16,5,0),"")</f>
        <v>ACTUALIZACION_DEL_REGISTRO_SOCIAL</v>
      </c>
      <c r="AG568" s="52" t="str">
        <f>IF(AH568&lt;&gt;"",VLOOKUP(AH568,LISTAS·PAPP!$O$3:$P$74,2,0),"")</f>
        <v>001</v>
      </c>
      <c r="AH568" s="58" t="s">
        <v>863</v>
      </c>
      <c r="AI568" s="60" t="s">
        <v>471</v>
      </c>
      <c r="AJ568" s="51" t="str">
        <f>IF(AI568&lt;&gt;"",VLOOKUP(AI568,LISTAS·PAPP!$X$4:$Y$80,2,0),"")</f>
        <v>NO APLICA</v>
      </c>
      <c r="AK568" s="58" t="s">
        <v>632</v>
      </c>
      <c r="AL568" s="60">
        <v>730303</v>
      </c>
      <c r="AM568" s="51" t="str">
        <f>IF(ISERROR(VLOOKUP(AL568,LISTAS·PAPP!$AD$4:$AE$334,2,0))," ",VLOOKUP(AL568,LISTAS·PAPP!$AD$4:$AE$334,2,0))</f>
        <v>Viáticos y Subsistencias en el Interior</v>
      </c>
      <c r="AN568" s="63">
        <v>232.2</v>
      </c>
      <c r="AO568" s="64"/>
      <c r="AP568" s="64"/>
      <c r="AQ568" s="64"/>
      <c r="AR568" s="64"/>
      <c r="AS568" s="64"/>
      <c r="AT568" s="64"/>
      <c r="AU568" s="64"/>
      <c r="AV568" s="64">
        <v>232.2</v>
      </c>
      <c r="AW568" s="64"/>
      <c r="AX568" s="64"/>
      <c r="AY568" s="64">
        <v>0</v>
      </c>
      <c r="AZ568" s="64"/>
      <c r="BA568" s="53">
        <f t="shared" si="25"/>
        <v>232.2</v>
      </c>
      <c r="BB568" s="54" t="str">
        <f t="shared" si="26"/>
        <v>OK</v>
      </c>
      <c r="BC568" s="55" t="str">
        <f t="shared" si="27"/>
        <v xml:space="preserve">                </v>
      </c>
    </row>
    <row r="569" spans="1:55" ht="50.1" customHeight="1" x14ac:dyDescent="0.25">
      <c r="A569" s="58" t="s">
        <v>39</v>
      </c>
      <c r="B569" s="58" t="s">
        <v>44</v>
      </c>
      <c r="C569" s="58" t="s">
        <v>70</v>
      </c>
      <c r="D569" s="58" t="s">
        <v>442</v>
      </c>
      <c r="E569" s="51" t="str">
        <f>IF(C569&lt;&gt;"",VLOOKUP(MID(C569,18,5),LISTAS·PAPP!$E$4:$F$76,2,0),"")</f>
        <v>ESMERALDAS</v>
      </c>
      <c r="F569" s="58" t="s">
        <v>185</v>
      </c>
      <c r="G569" s="51" t="str">
        <f>IF(F569&lt;&gt;"",VLOOKUP(F569,LISTAS·PAPP!$R$3:$T$221,3,0),"")</f>
        <v xml:space="preserve"> </v>
      </c>
      <c r="H569" s="58" t="s">
        <v>1094</v>
      </c>
      <c r="I569" s="66" t="s">
        <v>1095</v>
      </c>
      <c r="J569" s="66" t="s">
        <v>1096</v>
      </c>
      <c r="K569" s="67">
        <v>50</v>
      </c>
      <c r="L569" s="66" t="s">
        <v>1097</v>
      </c>
      <c r="M569" s="60">
        <v>0</v>
      </c>
      <c r="N569" s="60">
        <v>45</v>
      </c>
      <c r="O569" s="60">
        <v>43</v>
      </c>
      <c r="P569" s="60">
        <v>42</v>
      </c>
      <c r="Q569" s="60"/>
      <c r="R569" s="60"/>
      <c r="S569" s="60"/>
      <c r="T569" s="60"/>
      <c r="U569" s="60"/>
      <c r="V569" s="60"/>
      <c r="W569" s="60"/>
      <c r="X569" s="60"/>
      <c r="Y569" s="52" t="str">
        <f>IF(A569&lt;&gt;"",IF(D569="DIRECCIÓN_DE_TRANSFERENCIAS","280 0031",VLOOKUP(C569,LISTAS·PAPP!$C$3:$D$76,2,0)),"")</f>
        <v>280 1210</v>
      </c>
      <c r="Z569" s="61">
        <v>201</v>
      </c>
      <c r="AA569" s="62">
        <v>2004</v>
      </c>
      <c r="AB569" s="62" t="s">
        <v>983</v>
      </c>
      <c r="AC569" s="65" t="str">
        <f>IF(D569&lt;&gt;"",VLOOKUP(D569,LISTAS·PAPP!$I$3:$M$16,2,0),"")</f>
        <v>57</v>
      </c>
      <c r="AD569" s="51" t="str">
        <f>IF(D569&lt;&gt;"",VLOOKUP(D569,LISTAS·PAPP!$I$3:$M$16,3,0),"")</f>
        <v>PROTECCIÓN_SOCIAL_A_LA_FAMILIA._ASEGURAMIENTO_NO_CONTRIBUTIVO_E_INCLUSIÓN_ECONÓMICA_Y_MOVILIDAD_SOCIAL</v>
      </c>
      <c r="AE569" s="52" t="str">
        <f>IF(D569&lt;&gt;"",VLOOKUP(D569,LISTAS·PAPP!$I$3:$M$16,4,0),"")</f>
        <v>002</v>
      </c>
      <c r="AF569" s="51" t="str">
        <f>IF(D569&lt;&gt;"",VLOOKUP(D569,LISTAS·PAPP!$I$3:$M$16,5,0),"")</f>
        <v>ACTUALIZACION_DEL_REGISTRO_SOCIAL</v>
      </c>
      <c r="AG569" s="52" t="str">
        <f>IF(AH569&lt;&gt;"",VLOOKUP(AH569,LISTAS·PAPP!$O$3:$P$74,2,0),"")</f>
        <v>001</v>
      </c>
      <c r="AH569" s="58" t="s">
        <v>863</v>
      </c>
      <c r="AI569" s="60" t="s">
        <v>471</v>
      </c>
      <c r="AJ569" s="51" t="str">
        <f>IF(AI569&lt;&gt;"",VLOOKUP(AI569,LISTAS·PAPP!$X$4:$Y$80,2,0),"")</f>
        <v>NO APLICA</v>
      </c>
      <c r="AK569" s="58" t="s">
        <v>631</v>
      </c>
      <c r="AL569" s="60">
        <v>990101</v>
      </c>
      <c r="AM569" s="51" t="str">
        <f>IF(ISERROR(VLOOKUP(AL569,LISTAS·PAPP!$AD$4:$AE$334,2,0))," ",VLOOKUP(AL569,LISTAS·PAPP!$AD$4:$AE$334,2,0))</f>
        <v>Obligaciones de Ejercicios Anteriores por Egresos de Personal</v>
      </c>
      <c r="AN569" s="63">
        <v>1367.05</v>
      </c>
      <c r="AO569" s="64"/>
      <c r="AP569" s="64"/>
      <c r="AQ569" s="64"/>
      <c r="AR569" s="64"/>
      <c r="AS569" s="64"/>
      <c r="AT569" s="64"/>
      <c r="AU569" s="64"/>
      <c r="AV569" s="64">
        <v>1367.05</v>
      </c>
      <c r="AW569" s="64"/>
      <c r="AX569" s="64"/>
      <c r="AY569" s="64">
        <v>0</v>
      </c>
      <c r="AZ569" s="64"/>
      <c r="BA569" s="53">
        <f t="shared" si="25"/>
        <v>1367.05</v>
      </c>
      <c r="BB569" s="54" t="str">
        <f t="shared" si="26"/>
        <v>OK</v>
      </c>
      <c r="BC569" s="55" t="str">
        <f t="shared" si="27"/>
        <v xml:space="preserve">                </v>
      </c>
    </row>
    <row r="570" spans="1:55" ht="50.1" customHeight="1" x14ac:dyDescent="0.25">
      <c r="A570" s="58" t="s">
        <v>39</v>
      </c>
      <c r="B570" s="58" t="s">
        <v>44</v>
      </c>
      <c r="C570" s="58" t="s">
        <v>70</v>
      </c>
      <c r="D570" s="58" t="s">
        <v>442</v>
      </c>
      <c r="E570" s="51" t="str">
        <f>IF(C570&lt;&gt;"",VLOOKUP(MID(C570,18,5),LISTAS·PAPP!$E$4:$F$76,2,0),"")</f>
        <v>ESMERALDAS</v>
      </c>
      <c r="F570" s="58" t="s">
        <v>185</v>
      </c>
      <c r="G570" s="51" t="str">
        <f>IF(F570&lt;&gt;"",VLOOKUP(F570,LISTAS·PAPP!$R$3:$T$221,3,0),"")</f>
        <v xml:space="preserve"> </v>
      </c>
      <c r="H570" s="58" t="s">
        <v>1094</v>
      </c>
      <c r="I570" s="66" t="s">
        <v>1095</v>
      </c>
      <c r="J570" s="66" t="s">
        <v>1096</v>
      </c>
      <c r="K570" s="67">
        <v>50</v>
      </c>
      <c r="L570" s="66" t="s">
        <v>1097</v>
      </c>
      <c r="M570" s="60">
        <v>0</v>
      </c>
      <c r="N570" s="60">
        <v>45</v>
      </c>
      <c r="O570" s="60">
        <v>43</v>
      </c>
      <c r="P570" s="60">
        <v>42</v>
      </c>
      <c r="Q570" s="60"/>
      <c r="R570" s="60"/>
      <c r="S570" s="60"/>
      <c r="T570" s="60"/>
      <c r="U570" s="60"/>
      <c r="V570" s="60"/>
      <c r="W570" s="60"/>
      <c r="X570" s="60"/>
      <c r="Y570" s="52" t="str">
        <f>IF(A570&lt;&gt;"",IF(D570="DIRECCIÓN_DE_TRANSFERENCIAS","280 0031",VLOOKUP(C570,LISTAS·PAPP!$C$3:$D$76,2,0)),"")</f>
        <v>280 1210</v>
      </c>
      <c r="Z570" s="61">
        <v>201</v>
      </c>
      <c r="AA570" s="62">
        <v>2004</v>
      </c>
      <c r="AB570" s="62" t="s">
        <v>983</v>
      </c>
      <c r="AC570" s="65" t="str">
        <f>IF(D570&lt;&gt;"",VLOOKUP(D570,LISTAS·PAPP!$I$3:$M$16,2,0),"")</f>
        <v>57</v>
      </c>
      <c r="AD570" s="51" t="str">
        <f>IF(D570&lt;&gt;"",VLOOKUP(D570,LISTAS·PAPP!$I$3:$M$16,3,0),"")</f>
        <v>PROTECCIÓN_SOCIAL_A_LA_FAMILIA._ASEGURAMIENTO_NO_CONTRIBUTIVO_E_INCLUSIÓN_ECONÓMICA_Y_MOVILIDAD_SOCIAL</v>
      </c>
      <c r="AE570" s="52" t="str">
        <f>IF(D570&lt;&gt;"",VLOOKUP(D570,LISTAS·PAPP!$I$3:$M$16,4,0),"")</f>
        <v>002</v>
      </c>
      <c r="AF570" s="51" t="str">
        <f>IF(D570&lt;&gt;"",VLOOKUP(D570,LISTAS·PAPP!$I$3:$M$16,5,0),"")</f>
        <v>ACTUALIZACION_DEL_REGISTRO_SOCIAL</v>
      </c>
      <c r="AG570" s="52" t="str">
        <f>IF(AH570&lt;&gt;"",VLOOKUP(AH570,LISTAS·PAPP!$O$3:$P$74,2,0),"")</f>
        <v>001</v>
      </c>
      <c r="AH570" s="58" t="s">
        <v>863</v>
      </c>
      <c r="AI570" s="60" t="s">
        <v>471</v>
      </c>
      <c r="AJ570" s="51" t="str">
        <f>IF(AI570&lt;&gt;"",VLOOKUP(AI570,LISTAS·PAPP!$X$4:$Y$80,2,0),"")</f>
        <v>NO APLICA</v>
      </c>
      <c r="AK570" s="58" t="s">
        <v>631</v>
      </c>
      <c r="AL570" s="60">
        <v>710602</v>
      </c>
      <c r="AM570" s="51" t="str">
        <f>IF(ISERROR(VLOOKUP(AL570,LISTAS·PAPP!$AD$4:$AE$334,2,0))," ",VLOOKUP(AL570,LISTAS·PAPP!$AD$4:$AE$334,2,0))</f>
        <v>Fondo de Reserva</v>
      </c>
      <c r="AN570" s="63">
        <v>0</v>
      </c>
      <c r="AO570" s="64"/>
      <c r="AP570" s="64"/>
      <c r="AQ570" s="64"/>
      <c r="AR570" s="64"/>
      <c r="AS570" s="64"/>
      <c r="AT570" s="64"/>
      <c r="AU570" s="64"/>
      <c r="AV570" s="64">
        <v>0</v>
      </c>
      <c r="AW570" s="64"/>
      <c r="AX570" s="64"/>
      <c r="AY570" s="64">
        <v>0</v>
      </c>
      <c r="AZ570" s="64"/>
      <c r="BA570" s="53">
        <f t="shared" si="25"/>
        <v>0</v>
      </c>
      <c r="BB570" s="54" t="str">
        <f t="shared" si="26"/>
        <v>OK</v>
      </c>
      <c r="BC570" s="55" t="str">
        <f t="shared" si="27"/>
        <v xml:space="preserve">                </v>
      </c>
    </row>
    <row r="571" spans="1:55" ht="50.1" customHeight="1" x14ac:dyDescent="0.25">
      <c r="A571" s="58" t="s">
        <v>39</v>
      </c>
      <c r="B571" s="58" t="s">
        <v>44</v>
      </c>
      <c r="C571" s="58" t="s">
        <v>72</v>
      </c>
      <c r="D571" s="58" t="s">
        <v>442</v>
      </c>
      <c r="E571" s="51" t="str">
        <f>IF(C571&lt;&gt;"",VLOOKUP(MID(C571,18,5),LISTAS·PAPP!$E$4:$F$76,2,0),"")</f>
        <v>ESMERALDAS</v>
      </c>
      <c r="F571" s="58" t="s">
        <v>280</v>
      </c>
      <c r="G571" s="51" t="str">
        <f>IF(F571&lt;&gt;"",VLOOKUP(F571,LISTAS·PAPP!$R$3:$T$221,3,0),"")</f>
        <v>NORTE</v>
      </c>
      <c r="H571" s="58" t="s">
        <v>1094</v>
      </c>
      <c r="I571" s="66" t="s">
        <v>1095</v>
      </c>
      <c r="J571" s="66" t="s">
        <v>1096</v>
      </c>
      <c r="K571" s="67">
        <v>26</v>
      </c>
      <c r="L571" s="66" t="s">
        <v>1097</v>
      </c>
      <c r="M571" s="60">
        <v>0</v>
      </c>
      <c r="N571" s="60">
        <v>25</v>
      </c>
      <c r="O571" s="60">
        <v>24</v>
      </c>
      <c r="P571" s="60">
        <v>22</v>
      </c>
      <c r="Q571" s="60"/>
      <c r="R571" s="60"/>
      <c r="S571" s="60"/>
      <c r="T571" s="60"/>
      <c r="U571" s="60"/>
      <c r="V571" s="60"/>
      <c r="W571" s="60"/>
      <c r="X571" s="60"/>
      <c r="Y571" s="52" t="str">
        <f>IF(A571&lt;&gt;"",IF(D571="DIRECCIÓN_DE_TRANSFERENCIAS","280 0031",VLOOKUP(C571,LISTAS·PAPP!$C$3:$D$76,2,0)),"")</f>
        <v>280 1330</v>
      </c>
      <c r="Z571" s="61">
        <v>201</v>
      </c>
      <c r="AA571" s="62">
        <v>2004</v>
      </c>
      <c r="AB571" s="62" t="s">
        <v>983</v>
      </c>
      <c r="AC571" s="65" t="str">
        <f>IF(D571&lt;&gt;"",VLOOKUP(D571,LISTAS·PAPP!$I$3:$M$16,2,0),"")</f>
        <v>57</v>
      </c>
      <c r="AD571" s="51" t="str">
        <f>IF(D571&lt;&gt;"",VLOOKUP(D571,LISTAS·PAPP!$I$3:$M$16,3,0),"")</f>
        <v>PROTECCIÓN_SOCIAL_A_LA_FAMILIA._ASEGURAMIENTO_NO_CONTRIBUTIVO_E_INCLUSIÓN_ECONÓMICA_Y_MOVILIDAD_SOCIAL</v>
      </c>
      <c r="AE571" s="52" t="str">
        <f>IF(D571&lt;&gt;"",VLOOKUP(D571,LISTAS·PAPP!$I$3:$M$16,4,0),"")</f>
        <v>002</v>
      </c>
      <c r="AF571" s="51" t="str">
        <f>IF(D571&lt;&gt;"",VLOOKUP(D571,LISTAS·PAPP!$I$3:$M$16,5,0),"")</f>
        <v>ACTUALIZACION_DEL_REGISTRO_SOCIAL</v>
      </c>
      <c r="AG571" s="52" t="str">
        <f>IF(AH571&lt;&gt;"",VLOOKUP(AH571,LISTAS·PAPP!$O$3:$P$74,2,0),"")</f>
        <v>001</v>
      </c>
      <c r="AH571" s="58" t="s">
        <v>863</v>
      </c>
      <c r="AI571" s="60" t="s">
        <v>471</v>
      </c>
      <c r="AJ571" s="51" t="str">
        <f>IF(AI571&lt;&gt;"",VLOOKUP(AI571,LISTAS·PAPP!$X$4:$Y$80,2,0),"")</f>
        <v>NO APLICA</v>
      </c>
      <c r="AK571" s="58" t="s">
        <v>631</v>
      </c>
      <c r="AL571" s="60">
        <v>710510</v>
      </c>
      <c r="AM571" s="51" t="str">
        <f>IF(ISERROR(VLOOKUP(AL571,LISTAS·PAPP!$AD$4:$AE$334,2,0))," ",VLOOKUP(AL571,LISTAS·PAPP!$AD$4:$AE$334,2,0))</f>
        <v>Servicios Personales por Contrato</v>
      </c>
      <c r="AN571" s="63">
        <v>48207</v>
      </c>
      <c r="AO571" s="64"/>
      <c r="AP571" s="64"/>
      <c r="AQ571" s="64"/>
      <c r="AR571" s="64"/>
      <c r="AS571" s="64"/>
      <c r="AT571" s="64"/>
      <c r="AU571" s="64"/>
      <c r="AV571" s="64">
        <v>48207</v>
      </c>
      <c r="AW571" s="64"/>
      <c r="AX571" s="64"/>
      <c r="AY571" s="64">
        <v>0</v>
      </c>
      <c r="AZ571" s="64"/>
      <c r="BA571" s="53">
        <f t="shared" si="25"/>
        <v>48207</v>
      </c>
      <c r="BB571" s="54" t="str">
        <f t="shared" si="26"/>
        <v>OK</v>
      </c>
      <c r="BC571" s="55" t="str">
        <f t="shared" si="27"/>
        <v xml:space="preserve">                </v>
      </c>
    </row>
    <row r="572" spans="1:55" ht="50.1" customHeight="1" x14ac:dyDescent="0.25">
      <c r="A572" s="58" t="s">
        <v>39</v>
      </c>
      <c r="B572" s="58" t="s">
        <v>44</v>
      </c>
      <c r="C572" s="58" t="s">
        <v>72</v>
      </c>
      <c r="D572" s="58" t="s">
        <v>442</v>
      </c>
      <c r="E572" s="51" t="str">
        <f>IF(C572&lt;&gt;"",VLOOKUP(MID(C572,18,5),LISTAS·PAPP!$E$4:$F$76,2,0),"")</f>
        <v>ESMERALDAS</v>
      </c>
      <c r="F572" s="58" t="s">
        <v>280</v>
      </c>
      <c r="G572" s="51" t="str">
        <f>IF(F572&lt;&gt;"",VLOOKUP(F572,LISTAS·PAPP!$R$3:$T$221,3,0),"")</f>
        <v>NORTE</v>
      </c>
      <c r="H572" s="58" t="s">
        <v>1094</v>
      </c>
      <c r="I572" s="66" t="s">
        <v>1095</v>
      </c>
      <c r="J572" s="66" t="s">
        <v>1096</v>
      </c>
      <c r="K572" s="67">
        <v>26</v>
      </c>
      <c r="L572" s="66" t="s">
        <v>1097</v>
      </c>
      <c r="M572" s="60">
        <v>0</v>
      </c>
      <c r="N572" s="60">
        <v>25</v>
      </c>
      <c r="O572" s="60">
        <v>24</v>
      </c>
      <c r="P572" s="60">
        <v>22</v>
      </c>
      <c r="Q572" s="60"/>
      <c r="R572" s="60"/>
      <c r="S572" s="60"/>
      <c r="T572" s="60"/>
      <c r="U572" s="60"/>
      <c r="V572" s="60"/>
      <c r="W572" s="60"/>
      <c r="X572" s="60"/>
      <c r="Y572" s="52" t="str">
        <f>IF(A572&lt;&gt;"",IF(D572="DIRECCIÓN_DE_TRANSFERENCIAS","280 0031",VLOOKUP(C572,LISTAS·PAPP!$C$3:$D$76,2,0)),"")</f>
        <v>280 1330</v>
      </c>
      <c r="Z572" s="61">
        <v>201</v>
      </c>
      <c r="AA572" s="62">
        <v>2004</v>
      </c>
      <c r="AB572" s="62" t="s">
        <v>983</v>
      </c>
      <c r="AC572" s="65" t="str">
        <f>IF(D572&lt;&gt;"",VLOOKUP(D572,LISTAS·PAPP!$I$3:$M$16,2,0),"")</f>
        <v>57</v>
      </c>
      <c r="AD572" s="51" t="str">
        <f>IF(D572&lt;&gt;"",VLOOKUP(D572,LISTAS·PAPP!$I$3:$M$16,3,0),"")</f>
        <v>PROTECCIÓN_SOCIAL_A_LA_FAMILIA._ASEGURAMIENTO_NO_CONTRIBUTIVO_E_INCLUSIÓN_ECONÓMICA_Y_MOVILIDAD_SOCIAL</v>
      </c>
      <c r="AE572" s="52" t="str">
        <f>IF(D572&lt;&gt;"",VLOOKUP(D572,LISTAS·PAPP!$I$3:$M$16,4,0),"")</f>
        <v>002</v>
      </c>
      <c r="AF572" s="51" t="str">
        <f>IF(D572&lt;&gt;"",VLOOKUP(D572,LISTAS·PAPP!$I$3:$M$16,5,0),"")</f>
        <v>ACTUALIZACION_DEL_REGISTRO_SOCIAL</v>
      </c>
      <c r="AG572" s="52" t="str">
        <f>IF(AH572&lt;&gt;"",VLOOKUP(AH572,LISTAS·PAPP!$O$3:$P$74,2,0),"")</f>
        <v>001</v>
      </c>
      <c r="AH572" s="58" t="s">
        <v>863</v>
      </c>
      <c r="AI572" s="60" t="s">
        <v>471</v>
      </c>
      <c r="AJ572" s="51" t="str">
        <f>IF(AI572&lt;&gt;"",VLOOKUP(AI572,LISTAS·PAPP!$X$4:$Y$80,2,0),"")</f>
        <v>NO APLICA</v>
      </c>
      <c r="AK572" s="58" t="s">
        <v>631</v>
      </c>
      <c r="AL572" s="60">
        <v>710203</v>
      </c>
      <c r="AM572" s="51" t="str">
        <f>IF(ISERROR(VLOOKUP(AL572,LISTAS·PAPP!$AD$4:$AE$334,2,0))," ",VLOOKUP(AL572,LISTAS·PAPP!$AD$4:$AE$334,2,0))</f>
        <v>Decimo Tercer Sueldo</v>
      </c>
      <c r="AN572" s="63">
        <v>4576.82</v>
      </c>
      <c r="AO572" s="64"/>
      <c r="AP572" s="64"/>
      <c r="AQ572" s="64"/>
      <c r="AR572" s="64"/>
      <c r="AS572" s="64"/>
      <c r="AT572" s="64"/>
      <c r="AU572" s="64"/>
      <c r="AV572" s="64">
        <v>4576.82</v>
      </c>
      <c r="AW572" s="64"/>
      <c r="AX572" s="64"/>
      <c r="AY572" s="64">
        <v>0</v>
      </c>
      <c r="AZ572" s="64"/>
      <c r="BA572" s="53">
        <f t="shared" si="25"/>
        <v>4576.82</v>
      </c>
      <c r="BB572" s="54" t="str">
        <f t="shared" si="26"/>
        <v>OK</v>
      </c>
      <c r="BC572" s="55" t="str">
        <f t="shared" si="27"/>
        <v xml:space="preserve">                </v>
      </c>
    </row>
    <row r="573" spans="1:55" ht="50.1" customHeight="1" x14ac:dyDescent="0.25">
      <c r="A573" s="58" t="s">
        <v>39</v>
      </c>
      <c r="B573" s="58" t="s">
        <v>44</v>
      </c>
      <c r="C573" s="58" t="s">
        <v>72</v>
      </c>
      <c r="D573" s="58" t="s">
        <v>442</v>
      </c>
      <c r="E573" s="51" t="str">
        <f>IF(C573&lt;&gt;"",VLOOKUP(MID(C573,18,5),LISTAS·PAPP!$E$4:$F$76,2,0),"")</f>
        <v>ESMERALDAS</v>
      </c>
      <c r="F573" s="58" t="s">
        <v>280</v>
      </c>
      <c r="G573" s="51" t="str">
        <f>IF(F573&lt;&gt;"",VLOOKUP(F573,LISTAS·PAPP!$R$3:$T$221,3,0),"")</f>
        <v>NORTE</v>
      </c>
      <c r="H573" s="58" t="s">
        <v>1094</v>
      </c>
      <c r="I573" s="66" t="s">
        <v>1095</v>
      </c>
      <c r="J573" s="66" t="s">
        <v>1096</v>
      </c>
      <c r="K573" s="67">
        <v>26</v>
      </c>
      <c r="L573" s="66" t="s">
        <v>1097</v>
      </c>
      <c r="M573" s="60">
        <v>0</v>
      </c>
      <c r="N573" s="60">
        <v>25</v>
      </c>
      <c r="O573" s="60">
        <v>24</v>
      </c>
      <c r="P573" s="60">
        <v>22</v>
      </c>
      <c r="Q573" s="60"/>
      <c r="R573" s="60"/>
      <c r="S573" s="60"/>
      <c r="T573" s="60"/>
      <c r="U573" s="60"/>
      <c r="V573" s="60"/>
      <c r="W573" s="60"/>
      <c r="X573" s="60"/>
      <c r="Y573" s="52" t="str">
        <f>IF(A573&lt;&gt;"",IF(D573="DIRECCIÓN_DE_TRANSFERENCIAS","280 0031",VLOOKUP(C573,LISTAS·PAPP!$C$3:$D$76,2,0)),"")</f>
        <v>280 1330</v>
      </c>
      <c r="Z573" s="61">
        <v>201</v>
      </c>
      <c r="AA573" s="62">
        <v>2004</v>
      </c>
      <c r="AB573" s="62" t="s">
        <v>983</v>
      </c>
      <c r="AC573" s="65" t="str">
        <f>IF(D573&lt;&gt;"",VLOOKUP(D573,LISTAS·PAPP!$I$3:$M$16,2,0),"")</f>
        <v>57</v>
      </c>
      <c r="AD573" s="51" t="str">
        <f>IF(D573&lt;&gt;"",VLOOKUP(D573,LISTAS·PAPP!$I$3:$M$16,3,0),"")</f>
        <v>PROTECCIÓN_SOCIAL_A_LA_FAMILIA._ASEGURAMIENTO_NO_CONTRIBUTIVO_E_INCLUSIÓN_ECONÓMICA_Y_MOVILIDAD_SOCIAL</v>
      </c>
      <c r="AE573" s="52" t="str">
        <f>IF(D573&lt;&gt;"",VLOOKUP(D573,LISTAS·PAPP!$I$3:$M$16,4,0),"")</f>
        <v>002</v>
      </c>
      <c r="AF573" s="51" t="str">
        <f>IF(D573&lt;&gt;"",VLOOKUP(D573,LISTAS·PAPP!$I$3:$M$16,5,0),"")</f>
        <v>ACTUALIZACION_DEL_REGISTRO_SOCIAL</v>
      </c>
      <c r="AG573" s="52" t="str">
        <f>IF(AH573&lt;&gt;"",VLOOKUP(AH573,LISTAS·PAPP!$O$3:$P$74,2,0),"")</f>
        <v>001</v>
      </c>
      <c r="AH573" s="58" t="s">
        <v>863</v>
      </c>
      <c r="AI573" s="60" t="s">
        <v>471</v>
      </c>
      <c r="AJ573" s="51" t="str">
        <f>IF(AI573&lt;&gt;"",VLOOKUP(AI573,LISTAS·PAPP!$X$4:$Y$80,2,0),"")</f>
        <v>NO APLICA</v>
      </c>
      <c r="AK573" s="58" t="s">
        <v>631</v>
      </c>
      <c r="AL573" s="60">
        <v>710204</v>
      </c>
      <c r="AM573" s="51" t="str">
        <f>IF(ISERROR(VLOOKUP(AL573,LISTAS·PAPP!$AD$4:$AE$334,2,0))," ",VLOOKUP(AL573,LISTAS·PAPP!$AD$4:$AE$334,2,0))</f>
        <v>Decimo Cuarto Sueldo</v>
      </c>
      <c r="AN573" s="63">
        <v>8737.27</v>
      </c>
      <c r="AO573" s="64"/>
      <c r="AP573" s="64"/>
      <c r="AQ573" s="64"/>
      <c r="AR573" s="64"/>
      <c r="AS573" s="64"/>
      <c r="AT573" s="64"/>
      <c r="AU573" s="64"/>
      <c r="AV573" s="64">
        <v>8737.27</v>
      </c>
      <c r="AW573" s="64"/>
      <c r="AX573" s="64"/>
      <c r="AY573" s="64">
        <v>0</v>
      </c>
      <c r="AZ573" s="64"/>
      <c r="BA573" s="53">
        <f t="shared" si="25"/>
        <v>8737.27</v>
      </c>
      <c r="BB573" s="54" t="str">
        <f t="shared" si="26"/>
        <v>OK</v>
      </c>
      <c r="BC573" s="55" t="str">
        <f t="shared" si="27"/>
        <v xml:space="preserve">                </v>
      </c>
    </row>
    <row r="574" spans="1:55" ht="50.1" customHeight="1" x14ac:dyDescent="0.25">
      <c r="A574" s="58" t="s">
        <v>39</v>
      </c>
      <c r="B574" s="58" t="s">
        <v>44</v>
      </c>
      <c r="C574" s="58" t="s">
        <v>72</v>
      </c>
      <c r="D574" s="58" t="s">
        <v>442</v>
      </c>
      <c r="E574" s="51" t="str">
        <f>IF(C574&lt;&gt;"",VLOOKUP(MID(C574,18,5),LISTAS·PAPP!$E$4:$F$76,2,0),"")</f>
        <v>ESMERALDAS</v>
      </c>
      <c r="F574" s="58" t="s">
        <v>280</v>
      </c>
      <c r="G574" s="51" t="str">
        <f>IF(F574&lt;&gt;"",VLOOKUP(F574,LISTAS·PAPP!$R$3:$T$221,3,0),"")</f>
        <v>NORTE</v>
      </c>
      <c r="H574" s="58" t="s">
        <v>1094</v>
      </c>
      <c r="I574" s="66" t="s">
        <v>1095</v>
      </c>
      <c r="J574" s="66" t="s">
        <v>1096</v>
      </c>
      <c r="K574" s="67">
        <v>26</v>
      </c>
      <c r="L574" s="66" t="s">
        <v>1097</v>
      </c>
      <c r="M574" s="60">
        <v>0</v>
      </c>
      <c r="N574" s="60">
        <v>25</v>
      </c>
      <c r="O574" s="60">
        <v>24</v>
      </c>
      <c r="P574" s="60">
        <v>22</v>
      </c>
      <c r="Q574" s="60"/>
      <c r="R574" s="60"/>
      <c r="S574" s="60"/>
      <c r="T574" s="60"/>
      <c r="U574" s="60"/>
      <c r="V574" s="60"/>
      <c r="W574" s="60"/>
      <c r="X574" s="60"/>
      <c r="Y574" s="52" t="str">
        <f>IF(A574&lt;&gt;"",IF(D574="DIRECCIÓN_DE_TRANSFERENCIAS","280 0031",VLOOKUP(C574,LISTAS·PAPP!$C$3:$D$76,2,0)),"")</f>
        <v>280 1330</v>
      </c>
      <c r="Z574" s="61">
        <v>201</v>
      </c>
      <c r="AA574" s="62">
        <v>2004</v>
      </c>
      <c r="AB574" s="62" t="s">
        <v>983</v>
      </c>
      <c r="AC574" s="65" t="str">
        <f>IF(D574&lt;&gt;"",VLOOKUP(D574,LISTAS·PAPP!$I$3:$M$16,2,0),"")</f>
        <v>57</v>
      </c>
      <c r="AD574" s="51" t="str">
        <f>IF(D574&lt;&gt;"",VLOOKUP(D574,LISTAS·PAPP!$I$3:$M$16,3,0),"")</f>
        <v>PROTECCIÓN_SOCIAL_A_LA_FAMILIA._ASEGURAMIENTO_NO_CONTRIBUTIVO_E_INCLUSIÓN_ECONÓMICA_Y_MOVILIDAD_SOCIAL</v>
      </c>
      <c r="AE574" s="52" t="str">
        <f>IF(D574&lt;&gt;"",VLOOKUP(D574,LISTAS·PAPP!$I$3:$M$16,4,0),"")</f>
        <v>002</v>
      </c>
      <c r="AF574" s="51" t="str">
        <f>IF(D574&lt;&gt;"",VLOOKUP(D574,LISTAS·PAPP!$I$3:$M$16,5,0),"")</f>
        <v>ACTUALIZACION_DEL_REGISTRO_SOCIAL</v>
      </c>
      <c r="AG574" s="52" t="str">
        <f>IF(AH574&lt;&gt;"",VLOOKUP(AH574,LISTAS·PAPP!$O$3:$P$74,2,0),"")</f>
        <v>001</v>
      </c>
      <c r="AH574" s="58" t="s">
        <v>863</v>
      </c>
      <c r="AI574" s="60" t="s">
        <v>471</v>
      </c>
      <c r="AJ574" s="51" t="str">
        <f>IF(AI574&lt;&gt;"",VLOOKUP(AI574,LISTAS·PAPP!$X$4:$Y$80,2,0),"")</f>
        <v>NO APLICA</v>
      </c>
      <c r="AK574" s="58" t="s">
        <v>631</v>
      </c>
      <c r="AL574" s="60">
        <v>710601</v>
      </c>
      <c r="AM574" s="51" t="str">
        <f>IF(ISERROR(VLOOKUP(AL574,LISTAS·PAPP!$AD$4:$AE$334,2,0))," ",VLOOKUP(AL574,LISTAS·PAPP!$AD$4:$AE$334,2,0))</f>
        <v>Aporte Patronal</v>
      </c>
      <c r="AN574" s="63">
        <v>4652.29</v>
      </c>
      <c r="AO574" s="64"/>
      <c r="AP574" s="64"/>
      <c r="AQ574" s="64"/>
      <c r="AR574" s="64"/>
      <c r="AS574" s="64"/>
      <c r="AT574" s="64"/>
      <c r="AU574" s="64"/>
      <c r="AV574" s="64">
        <v>4652.29</v>
      </c>
      <c r="AW574" s="64"/>
      <c r="AX574" s="64"/>
      <c r="AY574" s="64">
        <v>0</v>
      </c>
      <c r="AZ574" s="64"/>
      <c r="BA574" s="53">
        <f t="shared" si="25"/>
        <v>4652.29</v>
      </c>
      <c r="BB574" s="54" t="str">
        <f t="shared" si="26"/>
        <v>OK</v>
      </c>
      <c r="BC574" s="55" t="str">
        <f t="shared" si="27"/>
        <v xml:space="preserve">                </v>
      </c>
    </row>
    <row r="575" spans="1:55" ht="50.1" customHeight="1" x14ac:dyDescent="0.25">
      <c r="A575" s="58" t="s">
        <v>39</v>
      </c>
      <c r="B575" s="58" t="s">
        <v>44</v>
      </c>
      <c r="C575" s="58" t="s">
        <v>72</v>
      </c>
      <c r="D575" s="58" t="s">
        <v>442</v>
      </c>
      <c r="E575" s="51" t="str">
        <f>IF(C575&lt;&gt;"",VLOOKUP(MID(C575,18,5),LISTAS·PAPP!$E$4:$F$76,2,0),"")</f>
        <v>ESMERALDAS</v>
      </c>
      <c r="F575" s="58" t="s">
        <v>280</v>
      </c>
      <c r="G575" s="51" t="str">
        <f>IF(F575&lt;&gt;"",VLOOKUP(F575,LISTAS·PAPP!$R$3:$T$221,3,0),"")</f>
        <v>NORTE</v>
      </c>
      <c r="H575" s="58" t="s">
        <v>1094</v>
      </c>
      <c r="I575" s="66" t="s">
        <v>1095</v>
      </c>
      <c r="J575" s="66" t="s">
        <v>1096</v>
      </c>
      <c r="K575" s="67">
        <v>26</v>
      </c>
      <c r="L575" s="66" t="s">
        <v>1097</v>
      </c>
      <c r="M575" s="60">
        <v>0</v>
      </c>
      <c r="N575" s="60">
        <v>25</v>
      </c>
      <c r="O575" s="60">
        <v>24</v>
      </c>
      <c r="P575" s="60">
        <v>22</v>
      </c>
      <c r="Q575" s="60"/>
      <c r="R575" s="60"/>
      <c r="S575" s="60"/>
      <c r="T575" s="60"/>
      <c r="U575" s="60"/>
      <c r="V575" s="60"/>
      <c r="W575" s="60"/>
      <c r="X575" s="60"/>
      <c r="Y575" s="52" t="str">
        <f>IF(A575&lt;&gt;"",IF(D575="DIRECCIÓN_DE_TRANSFERENCIAS","280 0031",VLOOKUP(C575,LISTAS·PAPP!$C$3:$D$76,2,0)),"")</f>
        <v>280 1330</v>
      </c>
      <c r="Z575" s="61">
        <v>201</v>
      </c>
      <c r="AA575" s="62">
        <v>2004</v>
      </c>
      <c r="AB575" s="62" t="s">
        <v>983</v>
      </c>
      <c r="AC575" s="65" t="str">
        <f>IF(D575&lt;&gt;"",VLOOKUP(D575,LISTAS·PAPP!$I$3:$M$16,2,0),"")</f>
        <v>57</v>
      </c>
      <c r="AD575" s="51" t="str">
        <f>IF(D575&lt;&gt;"",VLOOKUP(D575,LISTAS·PAPP!$I$3:$M$16,3,0),"")</f>
        <v>PROTECCIÓN_SOCIAL_A_LA_FAMILIA._ASEGURAMIENTO_NO_CONTRIBUTIVO_E_INCLUSIÓN_ECONÓMICA_Y_MOVILIDAD_SOCIAL</v>
      </c>
      <c r="AE575" s="52" t="str">
        <f>IF(D575&lt;&gt;"",VLOOKUP(D575,LISTAS·PAPP!$I$3:$M$16,4,0),"")</f>
        <v>002</v>
      </c>
      <c r="AF575" s="51" t="str">
        <f>IF(D575&lt;&gt;"",VLOOKUP(D575,LISTAS·PAPP!$I$3:$M$16,5,0),"")</f>
        <v>ACTUALIZACION_DEL_REGISTRO_SOCIAL</v>
      </c>
      <c r="AG575" s="52" t="str">
        <f>IF(AH575&lt;&gt;"",VLOOKUP(AH575,LISTAS·PAPP!$O$3:$P$74,2,0),"")</f>
        <v>001</v>
      </c>
      <c r="AH575" s="58" t="s">
        <v>863</v>
      </c>
      <c r="AI575" s="60" t="s">
        <v>471</v>
      </c>
      <c r="AJ575" s="51" t="str">
        <f>IF(AI575&lt;&gt;"",VLOOKUP(AI575,LISTAS·PAPP!$X$4:$Y$80,2,0),"")</f>
        <v>NO APLICA</v>
      </c>
      <c r="AK575" s="58" t="s">
        <v>631</v>
      </c>
      <c r="AL575" s="60">
        <v>710602</v>
      </c>
      <c r="AM575" s="51" t="str">
        <f>IF(ISERROR(VLOOKUP(AL575,LISTAS·PAPP!$AD$4:$AE$334,2,0))," ",VLOOKUP(AL575,LISTAS·PAPP!$AD$4:$AE$334,2,0))</f>
        <v>Fondo de Reserva</v>
      </c>
      <c r="AN575" s="63">
        <v>0</v>
      </c>
      <c r="AO575" s="64"/>
      <c r="AP575" s="64"/>
      <c r="AQ575" s="64"/>
      <c r="AR575" s="64"/>
      <c r="AS575" s="64"/>
      <c r="AT575" s="64"/>
      <c r="AU575" s="64"/>
      <c r="AV575" s="64">
        <v>0</v>
      </c>
      <c r="AW575" s="64"/>
      <c r="AX575" s="64"/>
      <c r="AY575" s="64">
        <v>0</v>
      </c>
      <c r="AZ575" s="64"/>
      <c r="BA575" s="53">
        <f t="shared" si="25"/>
        <v>0</v>
      </c>
      <c r="BB575" s="54" t="str">
        <f t="shared" si="26"/>
        <v>OK</v>
      </c>
      <c r="BC575" s="55" t="str">
        <f t="shared" si="27"/>
        <v xml:space="preserve">                </v>
      </c>
    </row>
    <row r="576" spans="1:55" ht="50.1" customHeight="1" x14ac:dyDescent="0.25">
      <c r="A576" s="58" t="s">
        <v>39</v>
      </c>
      <c r="B576" s="58" t="s">
        <v>44</v>
      </c>
      <c r="C576" s="58" t="s">
        <v>73</v>
      </c>
      <c r="D576" s="58" t="s">
        <v>442</v>
      </c>
      <c r="E576" s="51" t="str">
        <f>IF(C576&lt;&gt;"",VLOOKUP(MID(C576,18,5),LISTAS·PAPP!$E$4:$F$76,2,0),"")</f>
        <v>IMBABURA</v>
      </c>
      <c r="F576" s="58" t="s">
        <v>313</v>
      </c>
      <c r="G576" s="51" t="str">
        <f>IF(F576&lt;&gt;"",VLOOKUP(F576,LISTAS·PAPP!$R$3:$T$221,3,0),"")</f>
        <v xml:space="preserve"> </v>
      </c>
      <c r="H576" s="58" t="s">
        <v>1094</v>
      </c>
      <c r="I576" s="66" t="s">
        <v>1095</v>
      </c>
      <c r="J576" s="66" t="s">
        <v>1096</v>
      </c>
      <c r="K576" s="67">
        <v>36</v>
      </c>
      <c r="L576" s="66" t="s">
        <v>1097</v>
      </c>
      <c r="M576" s="60">
        <v>0</v>
      </c>
      <c r="N576" s="60">
        <v>35</v>
      </c>
      <c r="O576" s="60">
        <v>34</v>
      </c>
      <c r="P576" s="60">
        <v>30</v>
      </c>
      <c r="Q576" s="60"/>
      <c r="R576" s="60"/>
      <c r="S576" s="60"/>
      <c r="T576" s="60"/>
      <c r="U576" s="60"/>
      <c r="V576" s="60"/>
      <c r="W576" s="60"/>
      <c r="X576" s="60"/>
      <c r="Y576" s="52" t="str">
        <f>IF(A576&lt;&gt;"",IF(D576="DIRECCIÓN_DE_TRANSFERENCIAS","280 0031",VLOOKUP(C576,LISTAS·PAPP!$C$3:$D$76,2,0)),"")</f>
        <v>280 1410</v>
      </c>
      <c r="Z576" s="61">
        <v>201</v>
      </c>
      <c r="AA576" s="62">
        <v>2004</v>
      </c>
      <c r="AB576" s="62" t="s">
        <v>983</v>
      </c>
      <c r="AC576" s="65" t="str">
        <f>IF(D576&lt;&gt;"",VLOOKUP(D576,LISTAS·PAPP!$I$3:$M$16,2,0),"")</f>
        <v>57</v>
      </c>
      <c r="AD576" s="51" t="str">
        <f>IF(D576&lt;&gt;"",VLOOKUP(D576,LISTAS·PAPP!$I$3:$M$16,3,0),"")</f>
        <v>PROTECCIÓN_SOCIAL_A_LA_FAMILIA._ASEGURAMIENTO_NO_CONTRIBUTIVO_E_INCLUSIÓN_ECONÓMICA_Y_MOVILIDAD_SOCIAL</v>
      </c>
      <c r="AE576" s="52" t="str">
        <f>IF(D576&lt;&gt;"",VLOOKUP(D576,LISTAS·PAPP!$I$3:$M$16,4,0),"")</f>
        <v>002</v>
      </c>
      <c r="AF576" s="51" t="str">
        <f>IF(D576&lt;&gt;"",VLOOKUP(D576,LISTAS·PAPP!$I$3:$M$16,5,0),"")</f>
        <v>ACTUALIZACION_DEL_REGISTRO_SOCIAL</v>
      </c>
      <c r="AG576" s="52" t="str">
        <f>IF(AH576&lt;&gt;"",VLOOKUP(AH576,LISTAS·PAPP!$O$3:$P$74,2,0),"")</f>
        <v>001</v>
      </c>
      <c r="AH576" s="58" t="s">
        <v>863</v>
      </c>
      <c r="AI576" s="60" t="s">
        <v>471</v>
      </c>
      <c r="AJ576" s="51" t="str">
        <f>IF(AI576&lt;&gt;"",VLOOKUP(AI576,LISTAS·PAPP!$X$4:$Y$80,2,0),"")</f>
        <v>NO APLICA</v>
      </c>
      <c r="AK576" s="58" t="s">
        <v>631</v>
      </c>
      <c r="AL576" s="60">
        <v>710510</v>
      </c>
      <c r="AM576" s="51" t="str">
        <f>IF(ISERROR(VLOOKUP(AL576,LISTAS·PAPP!$AD$4:$AE$334,2,0))," ",VLOOKUP(AL576,LISTAS·PAPP!$AD$4:$AE$334,2,0))</f>
        <v>Servicios Personales por Contrato</v>
      </c>
      <c r="AN576" s="63">
        <v>67198</v>
      </c>
      <c r="AO576" s="64"/>
      <c r="AP576" s="64"/>
      <c r="AQ576" s="64"/>
      <c r="AR576" s="64"/>
      <c r="AS576" s="64"/>
      <c r="AT576" s="64"/>
      <c r="AU576" s="64"/>
      <c r="AV576" s="64">
        <v>67198</v>
      </c>
      <c r="AW576" s="64"/>
      <c r="AX576" s="64"/>
      <c r="AY576" s="64">
        <v>0</v>
      </c>
      <c r="AZ576" s="64"/>
      <c r="BA576" s="53">
        <f t="shared" si="25"/>
        <v>67198</v>
      </c>
      <c r="BB576" s="54" t="str">
        <f t="shared" si="26"/>
        <v>OK</v>
      </c>
      <c r="BC576" s="55" t="str">
        <f t="shared" si="27"/>
        <v xml:space="preserve">                </v>
      </c>
    </row>
    <row r="577" spans="1:55" ht="50.1" customHeight="1" x14ac:dyDescent="0.25">
      <c r="A577" s="58" t="s">
        <v>39</v>
      </c>
      <c r="B577" s="58" t="s">
        <v>44</v>
      </c>
      <c r="C577" s="58" t="s">
        <v>73</v>
      </c>
      <c r="D577" s="58" t="s">
        <v>442</v>
      </c>
      <c r="E577" s="51" t="str">
        <f>IF(C577&lt;&gt;"",VLOOKUP(MID(C577,18,5),LISTAS·PAPP!$E$4:$F$76,2,0),"")</f>
        <v>IMBABURA</v>
      </c>
      <c r="F577" s="58" t="s">
        <v>313</v>
      </c>
      <c r="G577" s="51" t="str">
        <f>IF(F577&lt;&gt;"",VLOOKUP(F577,LISTAS·PAPP!$R$3:$T$221,3,0),"")</f>
        <v xml:space="preserve"> </v>
      </c>
      <c r="H577" s="58" t="s">
        <v>1094</v>
      </c>
      <c r="I577" s="66" t="s">
        <v>1095</v>
      </c>
      <c r="J577" s="66" t="s">
        <v>1096</v>
      </c>
      <c r="K577" s="67">
        <v>36</v>
      </c>
      <c r="L577" s="66" t="s">
        <v>1097</v>
      </c>
      <c r="M577" s="60">
        <v>0</v>
      </c>
      <c r="N577" s="60">
        <v>35</v>
      </c>
      <c r="O577" s="60">
        <v>34</v>
      </c>
      <c r="P577" s="60">
        <v>30</v>
      </c>
      <c r="Q577" s="60"/>
      <c r="R577" s="60"/>
      <c r="S577" s="60"/>
      <c r="T577" s="60"/>
      <c r="U577" s="60"/>
      <c r="V577" s="60"/>
      <c r="W577" s="60"/>
      <c r="X577" s="60"/>
      <c r="Y577" s="52" t="str">
        <f>IF(A577&lt;&gt;"",IF(D577="DIRECCIÓN_DE_TRANSFERENCIAS","280 0031",VLOOKUP(C577,LISTAS·PAPP!$C$3:$D$76,2,0)),"")</f>
        <v>280 1410</v>
      </c>
      <c r="Z577" s="61">
        <v>201</v>
      </c>
      <c r="AA577" s="62">
        <v>2004</v>
      </c>
      <c r="AB577" s="62" t="s">
        <v>983</v>
      </c>
      <c r="AC577" s="65" t="str">
        <f>IF(D577&lt;&gt;"",VLOOKUP(D577,LISTAS·PAPP!$I$3:$M$16,2,0),"")</f>
        <v>57</v>
      </c>
      <c r="AD577" s="51" t="str">
        <f>IF(D577&lt;&gt;"",VLOOKUP(D577,LISTAS·PAPP!$I$3:$M$16,3,0),"")</f>
        <v>PROTECCIÓN_SOCIAL_A_LA_FAMILIA._ASEGURAMIENTO_NO_CONTRIBUTIVO_E_INCLUSIÓN_ECONÓMICA_Y_MOVILIDAD_SOCIAL</v>
      </c>
      <c r="AE577" s="52" t="str">
        <f>IF(D577&lt;&gt;"",VLOOKUP(D577,LISTAS·PAPP!$I$3:$M$16,4,0),"")</f>
        <v>002</v>
      </c>
      <c r="AF577" s="51" t="str">
        <f>IF(D577&lt;&gt;"",VLOOKUP(D577,LISTAS·PAPP!$I$3:$M$16,5,0),"")</f>
        <v>ACTUALIZACION_DEL_REGISTRO_SOCIAL</v>
      </c>
      <c r="AG577" s="52" t="str">
        <f>IF(AH577&lt;&gt;"",VLOOKUP(AH577,LISTAS·PAPP!$O$3:$P$74,2,0),"")</f>
        <v>001</v>
      </c>
      <c r="AH577" s="58" t="s">
        <v>863</v>
      </c>
      <c r="AI577" s="60" t="s">
        <v>471</v>
      </c>
      <c r="AJ577" s="51" t="str">
        <f>IF(AI577&lt;&gt;"",VLOOKUP(AI577,LISTAS·PAPP!$X$4:$Y$80,2,0),"")</f>
        <v>NO APLICA</v>
      </c>
      <c r="AK577" s="58" t="s">
        <v>631</v>
      </c>
      <c r="AL577" s="60">
        <v>710203</v>
      </c>
      <c r="AM577" s="51" t="str">
        <f>IF(ISERROR(VLOOKUP(AL577,LISTAS·PAPP!$AD$4:$AE$334,2,0))," ",VLOOKUP(AL577,LISTAS·PAPP!$AD$4:$AE$334,2,0))</f>
        <v>Decimo Tercer Sueldo</v>
      </c>
      <c r="AN577" s="63">
        <v>7493.83</v>
      </c>
      <c r="AO577" s="64"/>
      <c r="AP577" s="64"/>
      <c r="AQ577" s="64"/>
      <c r="AR577" s="64"/>
      <c r="AS577" s="64"/>
      <c r="AT577" s="64"/>
      <c r="AU577" s="64"/>
      <c r="AV577" s="64">
        <v>7493.83</v>
      </c>
      <c r="AW577" s="64"/>
      <c r="AX577" s="64"/>
      <c r="AY577" s="64">
        <v>0</v>
      </c>
      <c r="AZ577" s="64"/>
      <c r="BA577" s="53">
        <f t="shared" si="25"/>
        <v>7493.83</v>
      </c>
      <c r="BB577" s="54" t="str">
        <f t="shared" si="26"/>
        <v>OK</v>
      </c>
      <c r="BC577" s="55" t="str">
        <f t="shared" si="27"/>
        <v xml:space="preserve">                </v>
      </c>
    </row>
    <row r="578" spans="1:55" ht="50.1" customHeight="1" x14ac:dyDescent="0.25">
      <c r="A578" s="58" t="s">
        <v>39</v>
      </c>
      <c r="B578" s="58" t="s">
        <v>44</v>
      </c>
      <c r="C578" s="58" t="s">
        <v>73</v>
      </c>
      <c r="D578" s="58" t="s">
        <v>442</v>
      </c>
      <c r="E578" s="51" t="str">
        <f>IF(C578&lt;&gt;"",VLOOKUP(MID(C578,18,5),LISTAS·PAPP!$E$4:$F$76,2,0),"")</f>
        <v>IMBABURA</v>
      </c>
      <c r="F578" s="58" t="s">
        <v>313</v>
      </c>
      <c r="G578" s="51" t="str">
        <f>IF(F578&lt;&gt;"",VLOOKUP(F578,LISTAS·PAPP!$R$3:$T$221,3,0),"")</f>
        <v xml:space="preserve"> </v>
      </c>
      <c r="H578" s="58" t="s">
        <v>1094</v>
      </c>
      <c r="I578" s="66" t="s">
        <v>1095</v>
      </c>
      <c r="J578" s="66" t="s">
        <v>1096</v>
      </c>
      <c r="K578" s="67">
        <v>36</v>
      </c>
      <c r="L578" s="66" t="s">
        <v>1097</v>
      </c>
      <c r="M578" s="60">
        <v>0</v>
      </c>
      <c r="N578" s="60">
        <v>35</v>
      </c>
      <c r="O578" s="60">
        <v>34</v>
      </c>
      <c r="P578" s="60">
        <v>30</v>
      </c>
      <c r="Q578" s="60"/>
      <c r="R578" s="60"/>
      <c r="S578" s="60"/>
      <c r="T578" s="60"/>
      <c r="U578" s="60"/>
      <c r="V578" s="60"/>
      <c r="W578" s="60"/>
      <c r="X578" s="60"/>
      <c r="Y578" s="52" t="str">
        <f>IF(A578&lt;&gt;"",IF(D578="DIRECCIÓN_DE_TRANSFERENCIAS","280 0031",VLOOKUP(C578,LISTAS·PAPP!$C$3:$D$76,2,0)),"")</f>
        <v>280 1410</v>
      </c>
      <c r="Z578" s="61">
        <v>201</v>
      </c>
      <c r="AA578" s="62">
        <v>2004</v>
      </c>
      <c r="AB578" s="62" t="s">
        <v>983</v>
      </c>
      <c r="AC578" s="65" t="str">
        <f>IF(D578&lt;&gt;"",VLOOKUP(D578,LISTAS·PAPP!$I$3:$M$16,2,0),"")</f>
        <v>57</v>
      </c>
      <c r="AD578" s="51" t="str">
        <f>IF(D578&lt;&gt;"",VLOOKUP(D578,LISTAS·PAPP!$I$3:$M$16,3,0),"")</f>
        <v>PROTECCIÓN_SOCIAL_A_LA_FAMILIA._ASEGURAMIENTO_NO_CONTRIBUTIVO_E_INCLUSIÓN_ECONÓMICA_Y_MOVILIDAD_SOCIAL</v>
      </c>
      <c r="AE578" s="52" t="str">
        <f>IF(D578&lt;&gt;"",VLOOKUP(D578,LISTAS·PAPP!$I$3:$M$16,4,0),"")</f>
        <v>002</v>
      </c>
      <c r="AF578" s="51" t="str">
        <f>IF(D578&lt;&gt;"",VLOOKUP(D578,LISTAS·PAPP!$I$3:$M$16,5,0),"")</f>
        <v>ACTUALIZACION_DEL_REGISTRO_SOCIAL</v>
      </c>
      <c r="AG578" s="52" t="str">
        <f>IF(AH578&lt;&gt;"",VLOOKUP(AH578,LISTAS·PAPP!$O$3:$P$74,2,0),"")</f>
        <v>001</v>
      </c>
      <c r="AH578" s="58" t="s">
        <v>863</v>
      </c>
      <c r="AI578" s="60" t="s">
        <v>471</v>
      </c>
      <c r="AJ578" s="51" t="str">
        <f>IF(AI578&lt;&gt;"",VLOOKUP(AI578,LISTAS·PAPP!$X$4:$Y$80,2,0),"")</f>
        <v>NO APLICA</v>
      </c>
      <c r="AK578" s="58" t="s">
        <v>631</v>
      </c>
      <c r="AL578" s="60">
        <v>710204</v>
      </c>
      <c r="AM578" s="51" t="str">
        <f>IF(ISERROR(VLOOKUP(AL578,LISTAS·PAPP!$AD$4:$AE$334,2,0))," ",VLOOKUP(AL578,LISTAS·PAPP!$AD$4:$AE$334,2,0))</f>
        <v>Decimo Cuarto Sueldo</v>
      </c>
      <c r="AN578" s="63">
        <v>9640.94</v>
      </c>
      <c r="AO578" s="64"/>
      <c r="AP578" s="64"/>
      <c r="AQ578" s="64"/>
      <c r="AR578" s="64"/>
      <c r="AS578" s="64"/>
      <c r="AT578" s="64"/>
      <c r="AU578" s="64"/>
      <c r="AV578" s="64">
        <v>9640.94</v>
      </c>
      <c r="AW578" s="64"/>
      <c r="AX578" s="64"/>
      <c r="AY578" s="64">
        <v>0</v>
      </c>
      <c r="AZ578" s="64"/>
      <c r="BA578" s="53">
        <f t="shared" si="25"/>
        <v>9640.94</v>
      </c>
      <c r="BB578" s="54" t="str">
        <f t="shared" si="26"/>
        <v>OK</v>
      </c>
      <c r="BC578" s="55" t="str">
        <f t="shared" si="27"/>
        <v xml:space="preserve">                </v>
      </c>
    </row>
    <row r="579" spans="1:55" ht="50.1" customHeight="1" x14ac:dyDescent="0.25">
      <c r="A579" s="58" t="s">
        <v>39</v>
      </c>
      <c r="B579" s="58" t="s">
        <v>44</v>
      </c>
      <c r="C579" s="58" t="s">
        <v>73</v>
      </c>
      <c r="D579" s="58" t="s">
        <v>442</v>
      </c>
      <c r="E579" s="51" t="str">
        <f>IF(C579&lt;&gt;"",VLOOKUP(MID(C579,18,5),LISTAS·PAPP!$E$4:$F$76,2,0),"")</f>
        <v>IMBABURA</v>
      </c>
      <c r="F579" s="58" t="s">
        <v>313</v>
      </c>
      <c r="G579" s="51" t="str">
        <f>IF(F579&lt;&gt;"",VLOOKUP(F579,LISTAS·PAPP!$R$3:$T$221,3,0),"")</f>
        <v xml:space="preserve"> </v>
      </c>
      <c r="H579" s="58" t="s">
        <v>1094</v>
      </c>
      <c r="I579" s="66" t="s">
        <v>1095</v>
      </c>
      <c r="J579" s="66" t="s">
        <v>1096</v>
      </c>
      <c r="K579" s="67">
        <v>36</v>
      </c>
      <c r="L579" s="66" t="s">
        <v>1097</v>
      </c>
      <c r="M579" s="60">
        <v>0</v>
      </c>
      <c r="N579" s="60">
        <v>35</v>
      </c>
      <c r="O579" s="60">
        <v>34</v>
      </c>
      <c r="P579" s="60">
        <v>30</v>
      </c>
      <c r="Q579" s="60"/>
      <c r="R579" s="60"/>
      <c r="S579" s="60"/>
      <c r="T579" s="60"/>
      <c r="U579" s="60"/>
      <c r="V579" s="60"/>
      <c r="W579" s="60"/>
      <c r="X579" s="60"/>
      <c r="Y579" s="52" t="str">
        <f>IF(A579&lt;&gt;"",IF(D579="DIRECCIÓN_DE_TRANSFERENCIAS","280 0031",VLOOKUP(C579,LISTAS·PAPP!$C$3:$D$76,2,0)),"")</f>
        <v>280 1410</v>
      </c>
      <c r="Z579" s="61">
        <v>201</v>
      </c>
      <c r="AA579" s="62">
        <v>2004</v>
      </c>
      <c r="AB579" s="62" t="s">
        <v>983</v>
      </c>
      <c r="AC579" s="65" t="str">
        <f>IF(D579&lt;&gt;"",VLOOKUP(D579,LISTAS·PAPP!$I$3:$M$16,2,0),"")</f>
        <v>57</v>
      </c>
      <c r="AD579" s="51" t="str">
        <f>IF(D579&lt;&gt;"",VLOOKUP(D579,LISTAS·PAPP!$I$3:$M$16,3,0),"")</f>
        <v>PROTECCIÓN_SOCIAL_A_LA_FAMILIA._ASEGURAMIENTO_NO_CONTRIBUTIVO_E_INCLUSIÓN_ECONÓMICA_Y_MOVILIDAD_SOCIAL</v>
      </c>
      <c r="AE579" s="52" t="str">
        <f>IF(D579&lt;&gt;"",VLOOKUP(D579,LISTAS·PAPP!$I$3:$M$16,4,0),"")</f>
        <v>002</v>
      </c>
      <c r="AF579" s="51" t="str">
        <f>IF(D579&lt;&gt;"",VLOOKUP(D579,LISTAS·PAPP!$I$3:$M$16,5,0),"")</f>
        <v>ACTUALIZACION_DEL_REGISTRO_SOCIAL</v>
      </c>
      <c r="AG579" s="52" t="str">
        <f>IF(AH579&lt;&gt;"",VLOOKUP(AH579,LISTAS·PAPP!$O$3:$P$74,2,0),"")</f>
        <v>001</v>
      </c>
      <c r="AH579" s="58" t="s">
        <v>863</v>
      </c>
      <c r="AI579" s="60" t="s">
        <v>471</v>
      </c>
      <c r="AJ579" s="51" t="str">
        <f>IF(AI579&lt;&gt;"",VLOOKUP(AI579,LISTAS·PAPP!$X$4:$Y$80,2,0),"")</f>
        <v>NO APLICA</v>
      </c>
      <c r="AK579" s="58" t="s">
        <v>631</v>
      </c>
      <c r="AL579" s="60">
        <v>710601</v>
      </c>
      <c r="AM579" s="51" t="str">
        <f>IF(ISERROR(VLOOKUP(AL579,LISTAS·PAPP!$AD$4:$AE$334,2,0))," ",VLOOKUP(AL579,LISTAS·PAPP!$AD$4:$AE$334,2,0))</f>
        <v>Aporte Patronal</v>
      </c>
      <c r="AN579" s="63">
        <v>6484.87</v>
      </c>
      <c r="AO579" s="64"/>
      <c r="AP579" s="64"/>
      <c r="AQ579" s="64"/>
      <c r="AR579" s="64"/>
      <c r="AS579" s="64"/>
      <c r="AT579" s="64"/>
      <c r="AU579" s="64"/>
      <c r="AV579" s="64">
        <v>6484.87</v>
      </c>
      <c r="AW579" s="64"/>
      <c r="AX579" s="64"/>
      <c r="AY579" s="64">
        <v>0</v>
      </c>
      <c r="AZ579" s="64"/>
      <c r="BA579" s="53">
        <f t="shared" si="25"/>
        <v>6484.87</v>
      </c>
      <c r="BB579" s="54" t="str">
        <f t="shared" si="26"/>
        <v>OK</v>
      </c>
      <c r="BC579" s="55" t="str">
        <f t="shared" si="27"/>
        <v xml:space="preserve">                </v>
      </c>
    </row>
    <row r="580" spans="1:55" ht="50.1" customHeight="1" x14ac:dyDescent="0.25">
      <c r="A580" s="58" t="s">
        <v>39</v>
      </c>
      <c r="B580" s="58" t="s">
        <v>44</v>
      </c>
      <c r="C580" s="58" t="s">
        <v>73</v>
      </c>
      <c r="D580" s="58" t="s">
        <v>442</v>
      </c>
      <c r="E580" s="51" t="str">
        <f>IF(C580&lt;&gt;"",VLOOKUP(MID(C580,18,5),LISTAS·PAPP!$E$4:$F$76,2,0),"")</f>
        <v>IMBABURA</v>
      </c>
      <c r="F580" s="58" t="s">
        <v>313</v>
      </c>
      <c r="G580" s="51" t="str">
        <f>IF(F580&lt;&gt;"",VLOOKUP(F580,LISTAS·PAPP!$R$3:$T$221,3,0),"")</f>
        <v xml:space="preserve"> </v>
      </c>
      <c r="H580" s="58" t="s">
        <v>1094</v>
      </c>
      <c r="I580" s="66" t="s">
        <v>1095</v>
      </c>
      <c r="J580" s="66" t="s">
        <v>1096</v>
      </c>
      <c r="K580" s="67">
        <v>36</v>
      </c>
      <c r="L580" s="66" t="s">
        <v>1097</v>
      </c>
      <c r="M580" s="60">
        <v>0</v>
      </c>
      <c r="N580" s="60">
        <v>35</v>
      </c>
      <c r="O580" s="60">
        <v>34</v>
      </c>
      <c r="P580" s="60">
        <v>30</v>
      </c>
      <c r="Q580" s="60"/>
      <c r="R580" s="60"/>
      <c r="S580" s="60"/>
      <c r="T580" s="60"/>
      <c r="U580" s="60"/>
      <c r="V580" s="60"/>
      <c r="W580" s="60"/>
      <c r="X580" s="60"/>
      <c r="Y580" s="52" t="str">
        <f>IF(A580&lt;&gt;"",IF(D580="DIRECCIÓN_DE_TRANSFERENCIAS","280 0031",VLOOKUP(C580,LISTAS·PAPP!$C$3:$D$76,2,0)),"")</f>
        <v>280 1410</v>
      </c>
      <c r="Z580" s="61">
        <v>201</v>
      </c>
      <c r="AA580" s="62">
        <v>2004</v>
      </c>
      <c r="AB580" s="62" t="s">
        <v>983</v>
      </c>
      <c r="AC580" s="65" t="str">
        <f>IF(D580&lt;&gt;"",VLOOKUP(D580,LISTAS·PAPP!$I$3:$M$16,2,0),"")</f>
        <v>57</v>
      </c>
      <c r="AD580" s="51" t="str">
        <f>IF(D580&lt;&gt;"",VLOOKUP(D580,LISTAS·PAPP!$I$3:$M$16,3,0),"")</f>
        <v>PROTECCIÓN_SOCIAL_A_LA_FAMILIA._ASEGURAMIENTO_NO_CONTRIBUTIVO_E_INCLUSIÓN_ECONÓMICA_Y_MOVILIDAD_SOCIAL</v>
      </c>
      <c r="AE580" s="52" t="str">
        <f>IF(D580&lt;&gt;"",VLOOKUP(D580,LISTAS·PAPP!$I$3:$M$16,4,0),"")</f>
        <v>002</v>
      </c>
      <c r="AF580" s="51" t="str">
        <f>IF(D580&lt;&gt;"",VLOOKUP(D580,LISTAS·PAPP!$I$3:$M$16,5,0),"")</f>
        <v>ACTUALIZACION_DEL_REGISTRO_SOCIAL</v>
      </c>
      <c r="AG580" s="52" t="str">
        <f>IF(AH580&lt;&gt;"",VLOOKUP(AH580,LISTAS·PAPP!$O$3:$P$74,2,0),"")</f>
        <v>001</v>
      </c>
      <c r="AH580" s="58" t="s">
        <v>863</v>
      </c>
      <c r="AI580" s="60" t="s">
        <v>471</v>
      </c>
      <c r="AJ580" s="51" t="str">
        <f>IF(AI580&lt;&gt;"",VLOOKUP(AI580,LISTAS·PAPP!$X$4:$Y$80,2,0),"")</f>
        <v>NO APLICA</v>
      </c>
      <c r="AK580" s="58" t="s">
        <v>631</v>
      </c>
      <c r="AL580" s="60">
        <v>710602</v>
      </c>
      <c r="AM580" s="51" t="str">
        <f>IF(ISERROR(VLOOKUP(AL580,LISTAS·PAPP!$AD$4:$AE$334,2,0))," ",VLOOKUP(AL580,LISTAS·PAPP!$AD$4:$AE$334,2,0))</f>
        <v>Fondo de Reserva</v>
      </c>
      <c r="AN580" s="63">
        <v>704.36</v>
      </c>
      <c r="AO580" s="64"/>
      <c r="AP580" s="64"/>
      <c r="AQ580" s="64"/>
      <c r="AR580" s="64"/>
      <c r="AS580" s="64"/>
      <c r="AT580" s="64"/>
      <c r="AU580" s="64"/>
      <c r="AV580" s="64">
        <v>704.36</v>
      </c>
      <c r="AW580" s="64"/>
      <c r="AX580" s="64"/>
      <c r="AY580" s="64">
        <v>0</v>
      </c>
      <c r="AZ580" s="64"/>
      <c r="BA580" s="53">
        <f t="shared" si="25"/>
        <v>704.36</v>
      </c>
      <c r="BB580" s="54" t="str">
        <f t="shared" si="26"/>
        <v>OK</v>
      </c>
      <c r="BC580" s="55" t="str">
        <f t="shared" si="27"/>
        <v xml:space="preserve">                </v>
      </c>
    </row>
    <row r="581" spans="1:55" ht="50.1" customHeight="1" x14ac:dyDescent="0.25">
      <c r="A581" s="58" t="s">
        <v>39</v>
      </c>
      <c r="B581" s="58" t="s">
        <v>44</v>
      </c>
      <c r="C581" s="58" t="s">
        <v>71</v>
      </c>
      <c r="D581" s="58" t="s">
        <v>442</v>
      </c>
      <c r="E581" s="51" t="str">
        <f>IF(C581&lt;&gt;"",VLOOKUP(MID(C581,18,5),LISTAS·PAPP!$E$4:$F$76,2,0),"")</f>
        <v>SUCUMBIOS</v>
      </c>
      <c r="F581" s="58" t="s">
        <v>399</v>
      </c>
      <c r="G581" s="51" t="str">
        <f>IF(F581&lt;&gt;"",VLOOKUP(F581,LISTAS·PAPP!$R$3:$T$221,3,0),"")</f>
        <v>NORTE</v>
      </c>
      <c r="H581" s="58" t="s">
        <v>1094</v>
      </c>
      <c r="I581" s="66" t="s">
        <v>1095</v>
      </c>
      <c r="J581" s="66" t="s">
        <v>1096</v>
      </c>
      <c r="K581" s="67">
        <v>30</v>
      </c>
      <c r="L581" s="66" t="s">
        <v>1097</v>
      </c>
      <c r="M581" s="60">
        <v>0</v>
      </c>
      <c r="N581" s="60">
        <v>25</v>
      </c>
      <c r="O581" s="60">
        <v>22</v>
      </c>
      <c r="P581" s="60">
        <v>21</v>
      </c>
      <c r="Q581" s="60"/>
      <c r="R581" s="60"/>
      <c r="S581" s="60"/>
      <c r="T581" s="60"/>
      <c r="U581" s="60"/>
      <c r="V581" s="60"/>
      <c r="W581" s="60"/>
      <c r="X581" s="60"/>
      <c r="Y581" s="52" t="str">
        <f>IF(A581&lt;&gt;"",IF(D581="DIRECCIÓN_DE_TRANSFERENCIAS","280 0031",VLOOKUP(C581,LISTAS·PAPP!$C$3:$D$76,2,0)),"")</f>
        <v>280 1520</v>
      </c>
      <c r="Z581" s="61">
        <v>201</v>
      </c>
      <c r="AA581" s="62">
        <v>2004</v>
      </c>
      <c r="AB581" s="62" t="s">
        <v>983</v>
      </c>
      <c r="AC581" s="65" t="str">
        <f>IF(D581&lt;&gt;"",VLOOKUP(D581,LISTAS·PAPP!$I$3:$M$16,2,0),"")</f>
        <v>57</v>
      </c>
      <c r="AD581" s="51" t="str">
        <f>IF(D581&lt;&gt;"",VLOOKUP(D581,LISTAS·PAPP!$I$3:$M$16,3,0),"")</f>
        <v>PROTECCIÓN_SOCIAL_A_LA_FAMILIA._ASEGURAMIENTO_NO_CONTRIBUTIVO_E_INCLUSIÓN_ECONÓMICA_Y_MOVILIDAD_SOCIAL</v>
      </c>
      <c r="AE581" s="52" t="str">
        <f>IF(D581&lt;&gt;"",VLOOKUP(D581,LISTAS·PAPP!$I$3:$M$16,4,0),"")</f>
        <v>002</v>
      </c>
      <c r="AF581" s="51" t="str">
        <f>IF(D581&lt;&gt;"",VLOOKUP(D581,LISTAS·PAPP!$I$3:$M$16,5,0),"")</f>
        <v>ACTUALIZACION_DEL_REGISTRO_SOCIAL</v>
      </c>
      <c r="AG581" s="52" t="str">
        <f>IF(AH581&lt;&gt;"",VLOOKUP(AH581,LISTAS·PAPP!$O$3:$P$74,2,0),"")</f>
        <v>001</v>
      </c>
      <c r="AH581" s="58" t="s">
        <v>863</v>
      </c>
      <c r="AI581" s="60" t="s">
        <v>471</v>
      </c>
      <c r="AJ581" s="51" t="str">
        <f>IF(AI581&lt;&gt;"",VLOOKUP(AI581,LISTAS·PAPP!$X$4:$Y$80,2,0),"")</f>
        <v>NO APLICA</v>
      </c>
      <c r="AK581" s="58" t="s">
        <v>631</v>
      </c>
      <c r="AL581" s="60">
        <v>710510</v>
      </c>
      <c r="AM581" s="51" t="str">
        <f>IF(ISERROR(VLOOKUP(AL581,LISTAS·PAPP!$AD$4:$AE$334,2,0))," ",VLOOKUP(AL581,LISTAS·PAPP!$AD$4:$AE$334,2,0))</f>
        <v>Servicios Personales por Contrato</v>
      </c>
      <c r="AN581" s="63">
        <v>54645</v>
      </c>
      <c r="AO581" s="64"/>
      <c r="AP581" s="64"/>
      <c r="AQ581" s="64"/>
      <c r="AR581" s="64"/>
      <c r="AS581" s="64"/>
      <c r="AT581" s="64"/>
      <c r="AU581" s="64"/>
      <c r="AV581" s="64">
        <v>54645</v>
      </c>
      <c r="AW581" s="64"/>
      <c r="AX581" s="64"/>
      <c r="AY581" s="64">
        <v>0</v>
      </c>
      <c r="AZ581" s="64"/>
      <c r="BA581" s="53">
        <f t="shared" si="25"/>
        <v>54645</v>
      </c>
      <c r="BB581" s="54" t="str">
        <f t="shared" si="26"/>
        <v>OK</v>
      </c>
      <c r="BC581" s="55" t="str">
        <f t="shared" si="27"/>
        <v xml:space="preserve">                </v>
      </c>
    </row>
    <row r="582" spans="1:55" ht="50.1" customHeight="1" x14ac:dyDescent="0.25">
      <c r="A582" s="58" t="s">
        <v>39</v>
      </c>
      <c r="B582" s="58" t="s">
        <v>44</v>
      </c>
      <c r="C582" s="58" t="s">
        <v>71</v>
      </c>
      <c r="D582" s="58" t="s">
        <v>442</v>
      </c>
      <c r="E582" s="51" t="str">
        <f>IF(C582&lt;&gt;"",VLOOKUP(MID(C582,18,5),LISTAS·PAPP!$E$4:$F$76,2,0),"")</f>
        <v>SUCUMBIOS</v>
      </c>
      <c r="F582" s="58" t="s">
        <v>399</v>
      </c>
      <c r="G582" s="51" t="str">
        <f>IF(F582&lt;&gt;"",VLOOKUP(F582,LISTAS·PAPP!$R$3:$T$221,3,0),"")</f>
        <v>NORTE</v>
      </c>
      <c r="H582" s="58" t="s">
        <v>1094</v>
      </c>
      <c r="I582" s="66" t="s">
        <v>1095</v>
      </c>
      <c r="J582" s="66" t="s">
        <v>1096</v>
      </c>
      <c r="K582" s="67">
        <v>30</v>
      </c>
      <c r="L582" s="66" t="s">
        <v>1097</v>
      </c>
      <c r="M582" s="60">
        <v>0</v>
      </c>
      <c r="N582" s="60">
        <v>25</v>
      </c>
      <c r="O582" s="60">
        <v>22</v>
      </c>
      <c r="P582" s="60">
        <v>21</v>
      </c>
      <c r="Q582" s="60"/>
      <c r="R582" s="60"/>
      <c r="S582" s="60"/>
      <c r="T582" s="60"/>
      <c r="U582" s="60"/>
      <c r="V582" s="60"/>
      <c r="W582" s="60"/>
      <c r="X582" s="60"/>
      <c r="Y582" s="52" t="str">
        <f>IF(A582&lt;&gt;"",IF(D582="DIRECCIÓN_DE_TRANSFERENCIAS","280 0031",VLOOKUP(C582,LISTAS·PAPP!$C$3:$D$76,2,0)),"")</f>
        <v>280 1520</v>
      </c>
      <c r="Z582" s="61">
        <v>201</v>
      </c>
      <c r="AA582" s="62">
        <v>2004</v>
      </c>
      <c r="AB582" s="62" t="s">
        <v>983</v>
      </c>
      <c r="AC582" s="65" t="str">
        <f>IF(D582&lt;&gt;"",VLOOKUP(D582,LISTAS·PAPP!$I$3:$M$16,2,0),"")</f>
        <v>57</v>
      </c>
      <c r="AD582" s="51" t="str">
        <f>IF(D582&lt;&gt;"",VLOOKUP(D582,LISTAS·PAPP!$I$3:$M$16,3,0),"")</f>
        <v>PROTECCIÓN_SOCIAL_A_LA_FAMILIA._ASEGURAMIENTO_NO_CONTRIBUTIVO_E_INCLUSIÓN_ECONÓMICA_Y_MOVILIDAD_SOCIAL</v>
      </c>
      <c r="AE582" s="52" t="str">
        <f>IF(D582&lt;&gt;"",VLOOKUP(D582,LISTAS·PAPP!$I$3:$M$16,4,0),"")</f>
        <v>002</v>
      </c>
      <c r="AF582" s="51" t="str">
        <f>IF(D582&lt;&gt;"",VLOOKUP(D582,LISTAS·PAPP!$I$3:$M$16,5,0),"")</f>
        <v>ACTUALIZACION_DEL_REGISTRO_SOCIAL</v>
      </c>
      <c r="AG582" s="52" t="str">
        <f>IF(AH582&lt;&gt;"",VLOOKUP(AH582,LISTAS·PAPP!$O$3:$P$74,2,0),"")</f>
        <v>001</v>
      </c>
      <c r="AH582" s="58" t="s">
        <v>863</v>
      </c>
      <c r="AI582" s="60" t="s">
        <v>471</v>
      </c>
      <c r="AJ582" s="51" t="str">
        <f>IF(AI582&lt;&gt;"",VLOOKUP(AI582,LISTAS·PAPP!$X$4:$Y$80,2,0),"")</f>
        <v>NO APLICA</v>
      </c>
      <c r="AK582" s="58" t="s">
        <v>631</v>
      </c>
      <c r="AL582" s="60">
        <v>710203</v>
      </c>
      <c r="AM582" s="51" t="str">
        <f>IF(ISERROR(VLOOKUP(AL582,LISTAS·PAPP!$AD$4:$AE$334,2,0))," ",VLOOKUP(AL582,LISTAS·PAPP!$AD$4:$AE$334,2,0))</f>
        <v>Decimo Tercer Sueldo</v>
      </c>
      <c r="AN582" s="63">
        <v>4651.21</v>
      </c>
      <c r="AO582" s="64"/>
      <c r="AP582" s="64"/>
      <c r="AQ582" s="64"/>
      <c r="AR582" s="64"/>
      <c r="AS582" s="64"/>
      <c r="AT582" s="64"/>
      <c r="AU582" s="64"/>
      <c r="AV582" s="64">
        <v>4488.08</v>
      </c>
      <c r="AW582" s="64"/>
      <c r="AX582" s="64"/>
      <c r="AY582" s="64">
        <v>163.13</v>
      </c>
      <c r="AZ582" s="64"/>
      <c r="BA582" s="53">
        <f t="shared" si="25"/>
        <v>4651.21</v>
      </c>
      <c r="BB582" s="54" t="str">
        <f t="shared" si="26"/>
        <v>OK</v>
      </c>
      <c r="BC582" s="55" t="str">
        <f t="shared" si="27"/>
        <v xml:space="preserve">                </v>
      </c>
    </row>
    <row r="583" spans="1:55" ht="50.1" customHeight="1" x14ac:dyDescent="0.25">
      <c r="A583" s="58" t="s">
        <v>39</v>
      </c>
      <c r="B583" s="58" t="s">
        <v>44</v>
      </c>
      <c r="C583" s="58" t="s">
        <v>71</v>
      </c>
      <c r="D583" s="58" t="s">
        <v>442</v>
      </c>
      <c r="E583" s="51" t="str">
        <f>IF(C583&lt;&gt;"",VLOOKUP(MID(C583,18,5),LISTAS·PAPP!$E$4:$F$76,2,0),"")</f>
        <v>SUCUMBIOS</v>
      </c>
      <c r="F583" s="58" t="s">
        <v>399</v>
      </c>
      <c r="G583" s="51" t="str">
        <f>IF(F583&lt;&gt;"",VLOOKUP(F583,LISTAS·PAPP!$R$3:$T$221,3,0),"")</f>
        <v>NORTE</v>
      </c>
      <c r="H583" s="58" t="s">
        <v>1094</v>
      </c>
      <c r="I583" s="66" t="s">
        <v>1095</v>
      </c>
      <c r="J583" s="66" t="s">
        <v>1096</v>
      </c>
      <c r="K583" s="67">
        <v>30</v>
      </c>
      <c r="L583" s="66" t="s">
        <v>1097</v>
      </c>
      <c r="M583" s="60">
        <v>0</v>
      </c>
      <c r="N583" s="60">
        <v>25</v>
      </c>
      <c r="O583" s="60">
        <v>22</v>
      </c>
      <c r="P583" s="60">
        <v>21</v>
      </c>
      <c r="Q583" s="60"/>
      <c r="R583" s="60"/>
      <c r="S583" s="60"/>
      <c r="T583" s="60"/>
      <c r="U583" s="60"/>
      <c r="V583" s="60"/>
      <c r="W583" s="60"/>
      <c r="X583" s="60"/>
      <c r="Y583" s="52" t="str">
        <f>IF(A583&lt;&gt;"",IF(D583="DIRECCIÓN_DE_TRANSFERENCIAS","280 0031",VLOOKUP(C583,LISTAS·PAPP!$C$3:$D$76,2,0)),"")</f>
        <v>280 1520</v>
      </c>
      <c r="Z583" s="61">
        <v>201</v>
      </c>
      <c r="AA583" s="62">
        <v>2004</v>
      </c>
      <c r="AB583" s="62" t="s">
        <v>983</v>
      </c>
      <c r="AC583" s="65" t="str">
        <f>IF(D583&lt;&gt;"",VLOOKUP(D583,LISTAS·PAPP!$I$3:$M$16,2,0),"")</f>
        <v>57</v>
      </c>
      <c r="AD583" s="51" t="str">
        <f>IF(D583&lt;&gt;"",VLOOKUP(D583,LISTAS·PAPP!$I$3:$M$16,3,0),"")</f>
        <v>PROTECCIÓN_SOCIAL_A_LA_FAMILIA._ASEGURAMIENTO_NO_CONTRIBUTIVO_E_INCLUSIÓN_ECONÓMICA_Y_MOVILIDAD_SOCIAL</v>
      </c>
      <c r="AE583" s="52" t="str">
        <f>IF(D583&lt;&gt;"",VLOOKUP(D583,LISTAS·PAPP!$I$3:$M$16,4,0),"")</f>
        <v>002</v>
      </c>
      <c r="AF583" s="51" t="str">
        <f>IF(D583&lt;&gt;"",VLOOKUP(D583,LISTAS·PAPP!$I$3:$M$16,5,0),"")</f>
        <v>ACTUALIZACION_DEL_REGISTRO_SOCIAL</v>
      </c>
      <c r="AG583" s="52" t="str">
        <f>IF(AH583&lt;&gt;"",VLOOKUP(AH583,LISTAS·PAPP!$O$3:$P$74,2,0),"")</f>
        <v>001</v>
      </c>
      <c r="AH583" s="58" t="s">
        <v>863</v>
      </c>
      <c r="AI583" s="60" t="s">
        <v>471</v>
      </c>
      <c r="AJ583" s="51" t="str">
        <f>IF(AI583&lt;&gt;"",VLOOKUP(AI583,LISTAS·PAPP!$X$4:$Y$80,2,0),"")</f>
        <v>NO APLICA</v>
      </c>
      <c r="AK583" s="58" t="s">
        <v>631</v>
      </c>
      <c r="AL583" s="60">
        <v>710204</v>
      </c>
      <c r="AM583" s="51" t="str">
        <f>IF(ISERROR(VLOOKUP(AL583,LISTAS·PAPP!$AD$4:$AE$334,2,0))," ",VLOOKUP(AL583,LISTAS·PAPP!$AD$4:$AE$334,2,0))</f>
        <v>Decimo Cuarto Sueldo</v>
      </c>
      <c r="AN583" s="63">
        <v>3411.36</v>
      </c>
      <c r="AO583" s="64"/>
      <c r="AP583" s="64"/>
      <c r="AQ583" s="64"/>
      <c r="AR583" s="64"/>
      <c r="AS583" s="64"/>
      <c r="AT583" s="64"/>
      <c r="AU583" s="64"/>
      <c r="AV583" s="64">
        <v>3316.14</v>
      </c>
      <c r="AW583" s="64"/>
      <c r="AX583" s="64"/>
      <c r="AY583" s="64">
        <v>95.22</v>
      </c>
      <c r="AZ583" s="64"/>
      <c r="BA583" s="53">
        <f t="shared" si="25"/>
        <v>3411.3599999999997</v>
      </c>
      <c r="BB583" s="54" t="str">
        <f t="shared" si="26"/>
        <v>OK</v>
      </c>
      <c r="BC583" s="55" t="str">
        <f t="shared" si="27"/>
        <v xml:space="preserve">                </v>
      </c>
    </row>
    <row r="584" spans="1:55" ht="50.1" customHeight="1" x14ac:dyDescent="0.25">
      <c r="A584" s="58" t="s">
        <v>39</v>
      </c>
      <c r="B584" s="58" t="s">
        <v>44</v>
      </c>
      <c r="C584" s="58" t="s">
        <v>71</v>
      </c>
      <c r="D584" s="58" t="s">
        <v>442</v>
      </c>
      <c r="E584" s="51" t="str">
        <f>IF(C584&lt;&gt;"",VLOOKUP(MID(C584,18,5),LISTAS·PAPP!$E$4:$F$76,2,0),"")</f>
        <v>SUCUMBIOS</v>
      </c>
      <c r="F584" s="58" t="s">
        <v>399</v>
      </c>
      <c r="G584" s="51" t="str">
        <f>IF(F584&lt;&gt;"",VLOOKUP(F584,LISTAS·PAPP!$R$3:$T$221,3,0),"")</f>
        <v>NORTE</v>
      </c>
      <c r="H584" s="58" t="s">
        <v>1094</v>
      </c>
      <c r="I584" s="66" t="s">
        <v>1095</v>
      </c>
      <c r="J584" s="66" t="s">
        <v>1096</v>
      </c>
      <c r="K584" s="67">
        <v>30</v>
      </c>
      <c r="L584" s="66" t="s">
        <v>1097</v>
      </c>
      <c r="M584" s="60">
        <v>0</v>
      </c>
      <c r="N584" s="60">
        <v>25</v>
      </c>
      <c r="O584" s="60">
        <v>22</v>
      </c>
      <c r="P584" s="60">
        <v>21</v>
      </c>
      <c r="Q584" s="60"/>
      <c r="R584" s="60"/>
      <c r="S584" s="60"/>
      <c r="T584" s="60"/>
      <c r="U584" s="60"/>
      <c r="V584" s="60"/>
      <c r="W584" s="60"/>
      <c r="X584" s="60"/>
      <c r="Y584" s="52" t="str">
        <f>IF(A584&lt;&gt;"",IF(D584="DIRECCIÓN_DE_TRANSFERENCIAS","280 0031",VLOOKUP(C584,LISTAS·PAPP!$C$3:$D$76,2,0)),"")</f>
        <v>280 1520</v>
      </c>
      <c r="Z584" s="61">
        <v>201</v>
      </c>
      <c r="AA584" s="62">
        <v>2004</v>
      </c>
      <c r="AB584" s="62" t="s">
        <v>983</v>
      </c>
      <c r="AC584" s="65" t="str">
        <f>IF(D584&lt;&gt;"",VLOOKUP(D584,LISTAS·PAPP!$I$3:$M$16,2,0),"")</f>
        <v>57</v>
      </c>
      <c r="AD584" s="51" t="str">
        <f>IF(D584&lt;&gt;"",VLOOKUP(D584,LISTAS·PAPP!$I$3:$M$16,3,0),"")</f>
        <v>PROTECCIÓN_SOCIAL_A_LA_FAMILIA._ASEGURAMIENTO_NO_CONTRIBUTIVO_E_INCLUSIÓN_ECONÓMICA_Y_MOVILIDAD_SOCIAL</v>
      </c>
      <c r="AE584" s="52" t="str">
        <f>IF(D584&lt;&gt;"",VLOOKUP(D584,LISTAS·PAPP!$I$3:$M$16,4,0),"")</f>
        <v>002</v>
      </c>
      <c r="AF584" s="51" t="str">
        <f>IF(D584&lt;&gt;"",VLOOKUP(D584,LISTAS·PAPP!$I$3:$M$16,5,0),"")</f>
        <v>ACTUALIZACION_DEL_REGISTRO_SOCIAL</v>
      </c>
      <c r="AG584" s="52" t="str">
        <f>IF(AH584&lt;&gt;"",VLOOKUP(AH584,LISTAS·PAPP!$O$3:$P$74,2,0),"")</f>
        <v>001</v>
      </c>
      <c r="AH584" s="58" t="s">
        <v>863</v>
      </c>
      <c r="AI584" s="60" t="s">
        <v>471</v>
      </c>
      <c r="AJ584" s="51" t="str">
        <f>IF(AI584&lt;&gt;"",VLOOKUP(AI584,LISTAS·PAPP!$X$4:$Y$80,2,0),"")</f>
        <v>NO APLICA</v>
      </c>
      <c r="AK584" s="58" t="s">
        <v>631</v>
      </c>
      <c r="AL584" s="60">
        <v>710601</v>
      </c>
      <c r="AM584" s="51" t="str">
        <f>IF(ISERROR(VLOOKUP(AL584,LISTAS·PAPP!$AD$4:$AE$334,2,0))," ",VLOOKUP(AL584,LISTAS·PAPP!$AD$4:$AE$334,2,0))</f>
        <v>Aporte Patronal</v>
      </c>
      <c r="AN584" s="63">
        <v>5273.55</v>
      </c>
      <c r="AO584" s="64"/>
      <c r="AP584" s="64"/>
      <c r="AQ584" s="64"/>
      <c r="AR584" s="64"/>
      <c r="AS584" s="64"/>
      <c r="AT584" s="64"/>
      <c r="AU584" s="64"/>
      <c r="AV584" s="64">
        <v>5273.55</v>
      </c>
      <c r="AW584" s="64"/>
      <c r="AX584" s="64"/>
      <c r="AY584" s="64">
        <v>0</v>
      </c>
      <c r="AZ584" s="64"/>
      <c r="BA584" s="53">
        <f t="shared" si="25"/>
        <v>5273.55</v>
      </c>
      <c r="BB584" s="54" t="str">
        <f t="shared" si="26"/>
        <v>OK</v>
      </c>
      <c r="BC584" s="55" t="str">
        <f t="shared" si="27"/>
        <v xml:space="preserve">                </v>
      </c>
    </row>
    <row r="585" spans="1:55" ht="50.1" customHeight="1" x14ac:dyDescent="0.25">
      <c r="A585" s="58" t="s">
        <v>39</v>
      </c>
      <c r="B585" s="58" t="s">
        <v>45</v>
      </c>
      <c r="C585" s="58" t="s">
        <v>84</v>
      </c>
      <c r="D585" s="58" t="s">
        <v>442</v>
      </c>
      <c r="E585" s="51" t="str">
        <f>IF(C585&lt;&gt;"",VLOOKUP(MID(C585,18,5),LISTAS·PAPP!$E$4:$F$76,2,0),"")</f>
        <v>NAPO</v>
      </c>
      <c r="F585" s="58" t="s">
        <v>374</v>
      </c>
      <c r="G585" s="51" t="str">
        <f>IF(F585&lt;&gt;"",VLOOKUP(F585,LISTAS·PAPP!$R$3:$T$221,3,0),"")</f>
        <v xml:space="preserve"> </v>
      </c>
      <c r="H585" s="58" t="s">
        <v>1094</v>
      </c>
      <c r="I585" s="66" t="s">
        <v>1095</v>
      </c>
      <c r="J585" s="66" t="s">
        <v>1096</v>
      </c>
      <c r="K585" s="67">
        <v>27</v>
      </c>
      <c r="L585" s="66" t="s">
        <v>1097</v>
      </c>
      <c r="M585" s="60">
        <v>0</v>
      </c>
      <c r="N585" s="60">
        <v>27</v>
      </c>
      <c r="O585" s="60">
        <v>22</v>
      </c>
      <c r="P585" s="60">
        <v>20</v>
      </c>
      <c r="Q585" s="60"/>
      <c r="R585" s="60"/>
      <c r="S585" s="60"/>
      <c r="T585" s="60"/>
      <c r="U585" s="60"/>
      <c r="V585" s="60"/>
      <c r="W585" s="60"/>
      <c r="X585" s="60"/>
      <c r="Y585" s="52" t="str">
        <f>IF(A585&lt;&gt;"",IF(D585="DIRECCIÓN_DE_TRANSFERENCIAS","280 0031",VLOOKUP(C585,LISTAS·PAPP!$C$3:$D$76,2,0)),"")</f>
        <v>280 2110</v>
      </c>
      <c r="Z585" s="61">
        <v>201</v>
      </c>
      <c r="AA585" s="62">
        <v>2004</v>
      </c>
      <c r="AB585" s="62" t="s">
        <v>983</v>
      </c>
      <c r="AC585" s="65" t="str">
        <f>IF(D585&lt;&gt;"",VLOOKUP(D585,LISTAS·PAPP!$I$3:$M$16,2,0),"")</f>
        <v>57</v>
      </c>
      <c r="AD585" s="51" t="str">
        <f>IF(D585&lt;&gt;"",VLOOKUP(D585,LISTAS·PAPP!$I$3:$M$16,3,0),"")</f>
        <v>PROTECCIÓN_SOCIAL_A_LA_FAMILIA._ASEGURAMIENTO_NO_CONTRIBUTIVO_E_INCLUSIÓN_ECONÓMICA_Y_MOVILIDAD_SOCIAL</v>
      </c>
      <c r="AE585" s="52" t="str">
        <f>IF(D585&lt;&gt;"",VLOOKUP(D585,LISTAS·PAPP!$I$3:$M$16,4,0),"")</f>
        <v>002</v>
      </c>
      <c r="AF585" s="51" t="str">
        <f>IF(D585&lt;&gt;"",VLOOKUP(D585,LISTAS·PAPP!$I$3:$M$16,5,0),"")</f>
        <v>ACTUALIZACION_DEL_REGISTRO_SOCIAL</v>
      </c>
      <c r="AG585" s="52" t="str">
        <f>IF(AH585&lt;&gt;"",VLOOKUP(AH585,LISTAS·PAPP!$O$3:$P$74,2,0),"")</f>
        <v>001</v>
      </c>
      <c r="AH585" s="58" t="s">
        <v>863</v>
      </c>
      <c r="AI585" s="60" t="s">
        <v>471</v>
      </c>
      <c r="AJ585" s="51" t="str">
        <f>IF(AI585&lt;&gt;"",VLOOKUP(AI585,LISTAS·PAPP!$X$4:$Y$80,2,0),"")</f>
        <v>NO APLICA</v>
      </c>
      <c r="AK585" s="58" t="s">
        <v>631</v>
      </c>
      <c r="AL585" s="60">
        <v>710510</v>
      </c>
      <c r="AM585" s="51" t="str">
        <f>IF(ISERROR(VLOOKUP(AL585,LISTAS·PAPP!$AD$4:$AE$334,2,0))," ",VLOOKUP(AL585,LISTAS·PAPP!$AD$4:$AE$334,2,0))</f>
        <v>Servicios Personales por Contrato</v>
      </c>
      <c r="AN585" s="63">
        <v>49638</v>
      </c>
      <c r="AO585" s="64"/>
      <c r="AP585" s="64"/>
      <c r="AQ585" s="64"/>
      <c r="AR585" s="64"/>
      <c r="AS585" s="64"/>
      <c r="AT585" s="64"/>
      <c r="AU585" s="64"/>
      <c r="AV585" s="64">
        <v>49638</v>
      </c>
      <c r="AW585" s="64"/>
      <c r="AX585" s="64"/>
      <c r="AY585" s="64">
        <v>0</v>
      </c>
      <c r="AZ585" s="64"/>
      <c r="BA585" s="53">
        <f t="shared" si="25"/>
        <v>49638</v>
      </c>
      <c r="BB585" s="54" t="str">
        <f t="shared" si="26"/>
        <v>OK</v>
      </c>
      <c r="BC585" s="55" t="str">
        <f t="shared" si="27"/>
        <v xml:space="preserve">                </v>
      </c>
    </row>
    <row r="586" spans="1:55" ht="50.1" customHeight="1" x14ac:dyDescent="0.25">
      <c r="A586" s="58" t="s">
        <v>39</v>
      </c>
      <c r="B586" s="58" t="s">
        <v>45</v>
      </c>
      <c r="C586" s="58" t="s">
        <v>84</v>
      </c>
      <c r="D586" s="58" t="s">
        <v>442</v>
      </c>
      <c r="E586" s="51" t="str">
        <f>IF(C586&lt;&gt;"",VLOOKUP(MID(C586,18,5),LISTAS·PAPP!$E$4:$F$76,2,0),"")</f>
        <v>NAPO</v>
      </c>
      <c r="F586" s="58" t="s">
        <v>374</v>
      </c>
      <c r="G586" s="51" t="str">
        <f>IF(F586&lt;&gt;"",VLOOKUP(F586,LISTAS·PAPP!$R$3:$T$221,3,0),"")</f>
        <v xml:space="preserve"> </v>
      </c>
      <c r="H586" s="58" t="s">
        <v>1094</v>
      </c>
      <c r="I586" s="66" t="s">
        <v>1095</v>
      </c>
      <c r="J586" s="66" t="s">
        <v>1096</v>
      </c>
      <c r="K586" s="67">
        <v>27</v>
      </c>
      <c r="L586" s="66" t="s">
        <v>1097</v>
      </c>
      <c r="M586" s="60">
        <v>0</v>
      </c>
      <c r="N586" s="60">
        <v>27</v>
      </c>
      <c r="O586" s="60">
        <v>22</v>
      </c>
      <c r="P586" s="60">
        <v>20</v>
      </c>
      <c r="Q586" s="60"/>
      <c r="R586" s="60"/>
      <c r="S586" s="60"/>
      <c r="T586" s="60"/>
      <c r="U586" s="60"/>
      <c r="V586" s="60"/>
      <c r="W586" s="60"/>
      <c r="X586" s="60"/>
      <c r="Y586" s="52" t="str">
        <f>IF(A586&lt;&gt;"",IF(D586="DIRECCIÓN_DE_TRANSFERENCIAS","280 0031",VLOOKUP(C586,LISTAS·PAPP!$C$3:$D$76,2,0)),"")</f>
        <v>280 2110</v>
      </c>
      <c r="Z586" s="61">
        <v>201</v>
      </c>
      <c r="AA586" s="62">
        <v>2004</v>
      </c>
      <c r="AB586" s="62" t="s">
        <v>983</v>
      </c>
      <c r="AC586" s="65" t="str">
        <f>IF(D586&lt;&gt;"",VLOOKUP(D586,LISTAS·PAPP!$I$3:$M$16,2,0),"")</f>
        <v>57</v>
      </c>
      <c r="AD586" s="51" t="str">
        <f>IF(D586&lt;&gt;"",VLOOKUP(D586,LISTAS·PAPP!$I$3:$M$16,3,0),"")</f>
        <v>PROTECCIÓN_SOCIAL_A_LA_FAMILIA._ASEGURAMIENTO_NO_CONTRIBUTIVO_E_INCLUSIÓN_ECONÓMICA_Y_MOVILIDAD_SOCIAL</v>
      </c>
      <c r="AE586" s="52" t="str">
        <f>IF(D586&lt;&gt;"",VLOOKUP(D586,LISTAS·PAPP!$I$3:$M$16,4,0),"")</f>
        <v>002</v>
      </c>
      <c r="AF586" s="51" t="str">
        <f>IF(D586&lt;&gt;"",VLOOKUP(D586,LISTAS·PAPP!$I$3:$M$16,5,0),"")</f>
        <v>ACTUALIZACION_DEL_REGISTRO_SOCIAL</v>
      </c>
      <c r="AG586" s="52" t="str">
        <f>IF(AH586&lt;&gt;"",VLOOKUP(AH586,LISTAS·PAPP!$O$3:$P$74,2,0),"")</f>
        <v>001</v>
      </c>
      <c r="AH586" s="58" t="s">
        <v>863</v>
      </c>
      <c r="AI586" s="60" t="s">
        <v>471</v>
      </c>
      <c r="AJ586" s="51" t="str">
        <f>IF(AI586&lt;&gt;"",VLOOKUP(AI586,LISTAS·PAPP!$X$4:$Y$80,2,0),"")</f>
        <v>NO APLICA</v>
      </c>
      <c r="AK586" s="58" t="s">
        <v>631</v>
      </c>
      <c r="AL586" s="60">
        <v>710203</v>
      </c>
      <c r="AM586" s="51" t="str">
        <f>IF(ISERROR(VLOOKUP(AL586,LISTAS·PAPP!$AD$4:$AE$334,2,0))," ",VLOOKUP(AL586,LISTAS·PAPP!$AD$4:$AE$334,2,0))</f>
        <v>Decimo Tercer Sueldo</v>
      </c>
      <c r="AN586" s="63">
        <v>5740.32</v>
      </c>
      <c r="AO586" s="64"/>
      <c r="AP586" s="64"/>
      <c r="AQ586" s="64"/>
      <c r="AR586" s="64"/>
      <c r="AS586" s="64"/>
      <c r="AT586" s="64"/>
      <c r="AU586" s="64"/>
      <c r="AV586" s="64">
        <v>5740.32</v>
      </c>
      <c r="AW586" s="64"/>
      <c r="AX586" s="64"/>
      <c r="AY586" s="64">
        <v>0</v>
      </c>
      <c r="AZ586" s="64"/>
      <c r="BA586" s="53">
        <f t="shared" si="25"/>
        <v>5740.32</v>
      </c>
      <c r="BB586" s="54" t="str">
        <f t="shared" si="26"/>
        <v>OK</v>
      </c>
      <c r="BC586" s="55" t="str">
        <f t="shared" si="27"/>
        <v xml:space="preserve">                </v>
      </c>
    </row>
    <row r="587" spans="1:55" ht="50.1" customHeight="1" x14ac:dyDescent="0.25">
      <c r="A587" s="58" t="s">
        <v>39</v>
      </c>
      <c r="B587" s="58" t="s">
        <v>45</v>
      </c>
      <c r="C587" s="58" t="s">
        <v>84</v>
      </c>
      <c r="D587" s="58" t="s">
        <v>442</v>
      </c>
      <c r="E587" s="51" t="str">
        <f>IF(C587&lt;&gt;"",VLOOKUP(MID(C587,18,5),LISTAS·PAPP!$E$4:$F$76,2,0),"")</f>
        <v>NAPO</v>
      </c>
      <c r="F587" s="58" t="s">
        <v>374</v>
      </c>
      <c r="G587" s="51" t="str">
        <f>IF(F587&lt;&gt;"",VLOOKUP(F587,LISTAS·PAPP!$R$3:$T$221,3,0),"")</f>
        <v xml:space="preserve"> </v>
      </c>
      <c r="H587" s="58" t="s">
        <v>1094</v>
      </c>
      <c r="I587" s="66" t="s">
        <v>1095</v>
      </c>
      <c r="J587" s="66" t="s">
        <v>1096</v>
      </c>
      <c r="K587" s="67">
        <v>27</v>
      </c>
      <c r="L587" s="66" t="s">
        <v>1097</v>
      </c>
      <c r="M587" s="60">
        <v>0</v>
      </c>
      <c r="N587" s="60">
        <v>27</v>
      </c>
      <c r="O587" s="60">
        <v>22</v>
      </c>
      <c r="P587" s="60">
        <v>20</v>
      </c>
      <c r="Q587" s="60"/>
      <c r="R587" s="60"/>
      <c r="S587" s="60"/>
      <c r="T587" s="60"/>
      <c r="U587" s="60"/>
      <c r="V587" s="60"/>
      <c r="W587" s="60"/>
      <c r="X587" s="60"/>
      <c r="Y587" s="52" t="str">
        <f>IF(A587&lt;&gt;"",IF(D587="DIRECCIÓN_DE_TRANSFERENCIAS","280 0031",VLOOKUP(C587,LISTAS·PAPP!$C$3:$D$76,2,0)),"")</f>
        <v>280 2110</v>
      </c>
      <c r="Z587" s="61">
        <v>201</v>
      </c>
      <c r="AA587" s="62">
        <v>2004</v>
      </c>
      <c r="AB587" s="62" t="s">
        <v>983</v>
      </c>
      <c r="AC587" s="65" t="str">
        <f>IF(D587&lt;&gt;"",VLOOKUP(D587,LISTAS·PAPP!$I$3:$M$16,2,0),"")</f>
        <v>57</v>
      </c>
      <c r="AD587" s="51" t="str">
        <f>IF(D587&lt;&gt;"",VLOOKUP(D587,LISTAS·PAPP!$I$3:$M$16,3,0),"")</f>
        <v>PROTECCIÓN_SOCIAL_A_LA_FAMILIA._ASEGURAMIENTO_NO_CONTRIBUTIVO_E_INCLUSIÓN_ECONÓMICA_Y_MOVILIDAD_SOCIAL</v>
      </c>
      <c r="AE587" s="52" t="str">
        <f>IF(D587&lt;&gt;"",VLOOKUP(D587,LISTAS·PAPP!$I$3:$M$16,4,0),"")</f>
        <v>002</v>
      </c>
      <c r="AF587" s="51" t="str">
        <f>IF(D587&lt;&gt;"",VLOOKUP(D587,LISTAS·PAPP!$I$3:$M$16,5,0),"")</f>
        <v>ACTUALIZACION_DEL_REGISTRO_SOCIAL</v>
      </c>
      <c r="AG587" s="52" t="str">
        <f>IF(AH587&lt;&gt;"",VLOOKUP(AH587,LISTAS·PAPP!$O$3:$P$74,2,0),"")</f>
        <v>001</v>
      </c>
      <c r="AH587" s="58" t="s">
        <v>863</v>
      </c>
      <c r="AI587" s="60" t="s">
        <v>471</v>
      </c>
      <c r="AJ587" s="51" t="str">
        <f>IF(AI587&lt;&gt;"",VLOOKUP(AI587,LISTAS·PAPP!$X$4:$Y$80,2,0),"")</f>
        <v>NO APLICA</v>
      </c>
      <c r="AK587" s="58" t="s">
        <v>631</v>
      </c>
      <c r="AL587" s="60">
        <v>710204</v>
      </c>
      <c r="AM587" s="51" t="str">
        <f>IF(ISERROR(VLOOKUP(AL587,LISTAS·PAPP!$AD$4:$AE$334,2,0))," ",VLOOKUP(AL587,LISTAS·PAPP!$AD$4:$AE$334,2,0))</f>
        <v>Decimo Cuarto Sueldo</v>
      </c>
      <c r="AN587" s="63">
        <v>7584.49</v>
      </c>
      <c r="AO587" s="64"/>
      <c r="AP587" s="64"/>
      <c r="AQ587" s="64"/>
      <c r="AR587" s="64"/>
      <c r="AS587" s="64"/>
      <c r="AT587" s="64"/>
      <c r="AU587" s="64"/>
      <c r="AV587" s="64">
        <v>7584.49</v>
      </c>
      <c r="AW587" s="64"/>
      <c r="AX587" s="64"/>
      <c r="AY587" s="64">
        <v>0</v>
      </c>
      <c r="AZ587" s="64"/>
      <c r="BA587" s="53">
        <f t="shared" si="25"/>
        <v>7584.49</v>
      </c>
      <c r="BB587" s="54" t="str">
        <f t="shared" si="26"/>
        <v>OK</v>
      </c>
      <c r="BC587" s="55" t="str">
        <f t="shared" si="27"/>
        <v xml:space="preserve">                </v>
      </c>
    </row>
    <row r="588" spans="1:55" ht="50.1" customHeight="1" x14ac:dyDescent="0.25">
      <c r="A588" s="58" t="s">
        <v>39</v>
      </c>
      <c r="B588" s="58" t="s">
        <v>45</v>
      </c>
      <c r="C588" s="58" t="s">
        <v>84</v>
      </c>
      <c r="D588" s="58" t="s">
        <v>442</v>
      </c>
      <c r="E588" s="51" t="str">
        <f>IF(C588&lt;&gt;"",VLOOKUP(MID(C588,18,5),LISTAS·PAPP!$E$4:$F$76,2,0),"")</f>
        <v>NAPO</v>
      </c>
      <c r="F588" s="58" t="s">
        <v>374</v>
      </c>
      <c r="G588" s="51" t="str">
        <f>IF(F588&lt;&gt;"",VLOOKUP(F588,LISTAS·PAPP!$R$3:$T$221,3,0),"")</f>
        <v xml:space="preserve"> </v>
      </c>
      <c r="H588" s="58" t="s">
        <v>1094</v>
      </c>
      <c r="I588" s="66" t="s">
        <v>1095</v>
      </c>
      <c r="J588" s="66" t="s">
        <v>1096</v>
      </c>
      <c r="K588" s="67">
        <v>27</v>
      </c>
      <c r="L588" s="66" t="s">
        <v>1097</v>
      </c>
      <c r="M588" s="60">
        <v>0</v>
      </c>
      <c r="N588" s="60">
        <v>27</v>
      </c>
      <c r="O588" s="60">
        <v>22</v>
      </c>
      <c r="P588" s="60">
        <v>20</v>
      </c>
      <c r="Q588" s="60"/>
      <c r="R588" s="60"/>
      <c r="S588" s="60"/>
      <c r="T588" s="60"/>
      <c r="U588" s="60"/>
      <c r="V588" s="60"/>
      <c r="W588" s="60"/>
      <c r="X588" s="60"/>
      <c r="Y588" s="52" t="str">
        <f>IF(A588&lt;&gt;"",IF(D588="DIRECCIÓN_DE_TRANSFERENCIAS","280 0031",VLOOKUP(C588,LISTAS·PAPP!$C$3:$D$76,2,0)),"")</f>
        <v>280 2110</v>
      </c>
      <c r="Z588" s="61">
        <v>201</v>
      </c>
      <c r="AA588" s="62">
        <v>2004</v>
      </c>
      <c r="AB588" s="62" t="s">
        <v>983</v>
      </c>
      <c r="AC588" s="65" t="str">
        <f>IF(D588&lt;&gt;"",VLOOKUP(D588,LISTAS·PAPP!$I$3:$M$16,2,0),"")</f>
        <v>57</v>
      </c>
      <c r="AD588" s="51" t="str">
        <f>IF(D588&lt;&gt;"",VLOOKUP(D588,LISTAS·PAPP!$I$3:$M$16,3,0),"")</f>
        <v>PROTECCIÓN_SOCIAL_A_LA_FAMILIA._ASEGURAMIENTO_NO_CONTRIBUTIVO_E_INCLUSIÓN_ECONÓMICA_Y_MOVILIDAD_SOCIAL</v>
      </c>
      <c r="AE588" s="52" t="str">
        <f>IF(D588&lt;&gt;"",VLOOKUP(D588,LISTAS·PAPP!$I$3:$M$16,4,0),"")</f>
        <v>002</v>
      </c>
      <c r="AF588" s="51" t="str">
        <f>IF(D588&lt;&gt;"",VLOOKUP(D588,LISTAS·PAPP!$I$3:$M$16,5,0),"")</f>
        <v>ACTUALIZACION_DEL_REGISTRO_SOCIAL</v>
      </c>
      <c r="AG588" s="52" t="str">
        <f>IF(AH588&lt;&gt;"",VLOOKUP(AH588,LISTAS·PAPP!$O$3:$P$74,2,0),"")</f>
        <v>001</v>
      </c>
      <c r="AH588" s="58" t="s">
        <v>863</v>
      </c>
      <c r="AI588" s="60" t="s">
        <v>471</v>
      </c>
      <c r="AJ588" s="51" t="str">
        <f>IF(AI588&lt;&gt;"",VLOOKUP(AI588,LISTAS·PAPP!$X$4:$Y$80,2,0),"")</f>
        <v>NO APLICA</v>
      </c>
      <c r="AK588" s="58" t="s">
        <v>631</v>
      </c>
      <c r="AL588" s="60">
        <v>710601</v>
      </c>
      <c r="AM588" s="51" t="str">
        <f>IF(ISERROR(VLOOKUP(AL588,LISTAS·PAPP!$AD$4:$AE$334,2,0))," ",VLOOKUP(AL588,LISTAS·PAPP!$AD$4:$AE$334,2,0))</f>
        <v>Aporte Patronal</v>
      </c>
      <c r="AN588" s="63">
        <v>4790.34</v>
      </c>
      <c r="AO588" s="64"/>
      <c r="AP588" s="64"/>
      <c r="AQ588" s="64"/>
      <c r="AR588" s="64"/>
      <c r="AS588" s="64"/>
      <c r="AT588" s="64"/>
      <c r="AU588" s="64"/>
      <c r="AV588" s="64">
        <v>4790.34</v>
      </c>
      <c r="AW588" s="64"/>
      <c r="AX588" s="64"/>
      <c r="AY588" s="64">
        <v>0</v>
      </c>
      <c r="AZ588" s="64"/>
      <c r="BA588" s="53">
        <f t="shared" si="25"/>
        <v>4790.34</v>
      </c>
      <c r="BB588" s="54" t="str">
        <f t="shared" si="26"/>
        <v>OK</v>
      </c>
      <c r="BC588" s="55" t="str">
        <f t="shared" si="27"/>
        <v xml:space="preserve">                </v>
      </c>
    </row>
    <row r="589" spans="1:55" ht="50.1" customHeight="1" x14ac:dyDescent="0.25">
      <c r="A589" s="58" t="s">
        <v>39</v>
      </c>
      <c r="B589" s="58" t="s">
        <v>45</v>
      </c>
      <c r="C589" s="58" t="s">
        <v>84</v>
      </c>
      <c r="D589" s="58" t="s">
        <v>442</v>
      </c>
      <c r="E589" s="51" t="str">
        <f>IF(C589&lt;&gt;"",VLOOKUP(MID(C589,18,5),LISTAS·PAPP!$E$4:$F$76,2,0),"")</f>
        <v>NAPO</v>
      </c>
      <c r="F589" s="58" t="s">
        <v>374</v>
      </c>
      <c r="G589" s="51" t="str">
        <f>IF(F589&lt;&gt;"",VLOOKUP(F589,LISTAS·PAPP!$R$3:$T$221,3,0),"")</f>
        <v xml:space="preserve"> </v>
      </c>
      <c r="H589" s="58" t="s">
        <v>1094</v>
      </c>
      <c r="I589" s="66" t="s">
        <v>1095</v>
      </c>
      <c r="J589" s="66" t="s">
        <v>1096</v>
      </c>
      <c r="K589" s="67">
        <v>27</v>
      </c>
      <c r="L589" s="66" t="s">
        <v>1097</v>
      </c>
      <c r="M589" s="60">
        <v>0</v>
      </c>
      <c r="N589" s="60">
        <v>27</v>
      </c>
      <c r="O589" s="60">
        <v>22</v>
      </c>
      <c r="P589" s="60">
        <v>20</v>
      </c>
      <c r="Q589" s="60"/>
      <c r="R589" s="60"/>
      <c r="S589" s="60"/>
      <c r="T589" s="60"/>
      <c r="U589" s="60"/>
      <c r="V589" s="60"/>
      <c r="W589" s="60"/>
      <c r="X589" s="60"/>
      <c r="Y589" s="52" t="str">
        <f>IF(A589&lt;&gt;"",IF(D589="DIRECCIÓN_DE_TRANSFERENCIAS","280 0031",VLOOKUP(C589,LISTAS·PAPP!$C$3:$D$76,2,0)),"")</f>
        <v>280 2110</v>
      </c>
      <c r="Z589" s="61">
        <v>201</v>
      </c>
      <c r="AA589" s="62">
        <v>2004</v>
      </c>
      <c r="AB589" s="62" t="s">
        <v>983</v>
      </c>
      <c r="AC589" s="65" t="str">
        <f>IF(D589&lt;&gt;"",VLOOKUP(D589,LISTAS·PAPP!$I$3:$M$16,2,0),"")</f>
        <v>57</v>
      </c>
      <c r="AD589" s="51" t="str">
        <f>IF(D589&lt;&gt;"",VLOOKUP(D589,LISTAS·PAPP!$I$3:$M$16,3,0),"")</f>
        <v>PROTECCIÓN_SOCIAL_A_LA_FAMILIA._ASEGURAMIENTO_NO_CONTRIBUTIVO_E_INCLUSIÓN_ECONÓMICA_Y_MOVILIDAD_SOCIAL</v>
      </c>
      <c r="AE589" s="52" t="str">
        <f>IF(D589&lt;&gt;"",VLOOKUP(D589,LISTAS·PAPP!$I$3:$M$16,4,0),"")</f>
        <v>002</v>
      </c>
      <c r="AF589" s="51" t="str">
        <f>IF(D589&lt;&gt;"",VLOOKUP(D589,LISTAS·PAPP!$I$3:$M$16,5,0),"")</f>
        <v>ACTUALIZACION_DEL_REGISTRO_SOCIAL</v>
      </c>
      <c r="AG589" s="52" t="str">
        <f>IF(AH589&lt;&gt;"",VLOOKUP(AH589,LISTAS·PAPP!$O$3:$P$74,2,0),"")</f>
        <v>001</v>
      </c>
      <c r="AH589" s="58" t="s">
        <v>863</v>
      </c>
      <c r="AI589" s="60" t="s">
        <v>471</v>
      </c>
      <c r="AJ589" s="51" t="str">
        <f>IF(AI589&lt;&gt;"",VLOOKUP(AI589,LISTAS·PAPP!$X$4:$Y$80,2,0),"")</f>
        <v>NO APLICA</v>
      </c>
      <c r="AK589" s="58" t="s">
        <v>631</v>
      </c>
      <c r="AL589" s="60">
        <v>710602</v>
      </c>
      <c r="AM589" s="51" t="str">
        <f>IF(ISERROR(VLOOKUP(AL589,LISTAS·PAPP!$AD$4:$AE$334,2,0))," ",VLOOKUP(AL589,LISTAS·PAPP!$AD$4:$AE$334,2,0))</f>
        <v>Fondo de Reserva</v>
      </c>
      <c r="AN589" s="63">
        <v>0</v>
      </c>
      <c r="AO589" s="64"/>
      <c r="AP589" s="64"/>
      <c r="AQ589" s="64"/>
      <c r="AR589" s="64"/>
      <c r="AS589" s="64"/>
      <c r="AT589" s="64"/>
      <c r="AU589" s="64"/>
      <c r="AV589" s="64">
        <v>0</v>
      </c>
      <c r="AW589" s="64"/>
      <c r="AX589" s="64"/>
      <c r="AY589" s="64">
        <v>0</v>
      </c>
      <c r="AZ589" s="64"/>
      <c r="BA589" s="53">
        <f t="shared" si="25"/>
        <v>0</v>
      </c>
      <c r="BB589" s="54" t="str">
        <f t="shared" si="26"/>
        <v>OK</v>
      </c>
      <c r="BC589" s="55" t="str">
        <f t="shared" si="27"/>
        <v xml:space="preserve">                </v>
      </c>
    </row>
    <row r="590" spans="1:55" ht="50.1" customHeight="1" x14ac:dyDescent="0.25">
      <c r="A590" s="58" t="s">
        <v>39</v>
      </c>
      <c r="B590" s="58" t="s">
        <v>45</v>
      </c>
      <c r="C590" s="58" t="s">
        <v>86</v>
      </c>
      <c r="D590" s="58" t="s">
        <v>442</v>
      </c>
      <c r="E590" s="51" t="str">
        <f>IF(C590&lt;&gt;"",VLOOKUP(MID(C590,18,5),LISTAS·PAPP!$E$4:$F$76,2,0),"")</f>
        <v>PICHINCHA</v>
      </c>
      <c r="F590" s="58" t="s">
        <v>390</v>
      </c>
      <c r="G590" s="51" t="str">
        <f>IF(F590&lt;&gt;"",VLOOKUP(F590,LISTAS·PAPP!$R$3:$T$221,3,0),"")</f>
        <v xml:space="preserve"> </v>
      </c>
      <c r="H590" s="58" t="s">
        <v>1094</v>
      </c>
      <c r="I590" s="66" t="s">
        <v>1095</v>
      </c>
      <c r="J590" s="66" t="s">
        <v>1096</v>
      </c>
      <c r="K590" s="67">
        <v>16</v>
      </c>
      <c r="L590" s="66" t="s">
        <v>1097</v>
      </c>
      <c r="M590" s="60">
        <v>0</v>
      </c>
      <c r="N590" s="60">
        <v>16</v>
      </c>
      <c r="O590" s="60">
        <v>16</v>
      </c>
      <c r="P590" s="60">
        <v>14</v>
      </c>
      <c r="Q590" s="60"/>
      <c r="R590" s="60"/>
      <c r="S590" s="60"/>
      <c r="T590" s="60"/>
      <c r="U590" s="60"/>
      <c r="V590" s="60"/>
      <c r="W590" s="60"/>
      <c r="X590" s="60"/>
      <c r="Y590" s="52" t="str">
        <f>IF(A590&lt;&gt;"",IF(D590="DIRECCIÓN_DE_TRANSFERENCIAS","280 0031",VLOOKUP(C590,LISTAS·PAPP!$C$3:$D$76,2,0)),"")</f>
        <v>280 2230</v>
      </c>
      <c r="Z590" s="61">
        <v>201</v>
      </c>
      <c r="AA590" s="62">
        <v>2004</v>
      </c>
      <c r="AB590" s="62" t="s">
        <v>983</v>
      </c>
      <c r="AC590" s="65" t="str">
        <f>IF(D590&lt;&gt;"",VLOOKUP(D590,LISTAS·PAPP!$I$3:$M$16,2,0),"")</f>
        <v>57</v>
      </c>
      <c r="AD590" s="51" t="str">
        <f>IF(D590&lt;&gt;"",VLOOKUP(D590,LISTAS·PAPP!$I$3:$M$16,3,0),"")</f>
        <v>PROTECCIÓN_SOCIAL_A_LA_FAMILIA._ASEGURAMIENTO_NO_CONTRIBUTIVO_E_INCLUSIÓN_ECONÓMICA_Y_MOVILIDAD_SOCIAL</v>
      </c>
      <c r="AE590" s="52" t="str">
        <f>IF(D590&lt;&gt;"",VLOOKUP(D590,LISTAS·PAPP!$I$3:$M$16,4,0),"")</f>
        <v>002</v>
      </c>
      <c r="AF590" s="51" t="str">
        <f>IF(D590&lt;&gt;"",VLOOKUP(D590,LISTAS·PAPP!$I$3:$M$16,5,0),"")</f>
        <v>ACTUALIZACION_DEL_REGISTRO_SOCIAL</v>
      </c>
      <c r="AG590" s="52" t="str">
        <f>IF(AH590&lt;&gt;"",VLOOKUP(AH590,LISTAS·PAPP!$O$3:$P$74,2,0),"")</f>
        <v>001</v>
      </c>
      <c r="AH590" s="58" t="s">
        <v>863</v>
      </c>
      <c r="AI590" s="60" t="s">
        <v>471</v>
      </c>
      <c r="AJ590" s="51" t="str">
        <f>IF(AI590&lt;&gt;"",VLOOKUP(AI590,LISTAS·PAPP!$X$4:$Y$80,2,0),"")</f>
        <v>NO APLICA</v>
      </c>
      <c r="AK590" s="58" t="s">
        <v>631</v>
      </c>
      <c r="AL590" s="60">
        <v>710510</v>
      </c>
      <c r="AM590" s="51" t="str">
        <f>IF(ISERROR(VLOOKUP(AL590,LISTAS·PAPP!$AD$4:$AE$334,2,0))," ",VLOOKUP(AL590,LISTAS·PAPP!$AD$4:$AE$334,2,0))</f>
        <v>Servicios Personales por Contrato</v>
      </c>
      <c r="AN590" s="63">
        <v>28890</v>
      </c>
      <c r="AO590" s="64"/>
      <c r="AP590" s="64"/>
      <c r="AQ590" s="64"/>
      <c r="AR590" s="64"/>
      <c r="AS590" s="64"/>
      <c r="AT590" s="64"/>
      <c r="AU590" s="64"/>
      <c r="AV590" s="64">
        <v>28890</v>
      </c>
      <c r="AW590" s="64"/>
      <c r="AX590" s="64"/>
      <c r="AY590" s="64">
        <v>0</v>
      </c>
      <c r="AZ590" s="64"/>
      <c r="BA590" s="53">
        <f t="shared" ref="BA590:BA653" si="28">IF(A590&lt;&gt;"",SUM(AO590:AZ590),"")</f>
        <v>28890</v>
      </c>
      <c r="BB590" s="54" t="str">
        <f t="shared" ref="BB590:BB653" si="29">IF(A590&lt;&gt;"",IF(AN590&lt;&gt;"",IF(AN590=BA590,"OK",AN590-BA590),IF(AND(AN590="",BA590=""),"",AN590-BA590)),"")</f>
        <v>OK</v>
      </c>
      <c r="BC590" s="55" t="str">
        <f t="shared" ref="BC590:BC653" si="30">IF(A590&lt;&gt;"",IF(A590="","Escoger Nivel 0;",)&amp;" "&amp;(IF(B590="","Escoger Nivel 1",)&amp;" "&amp;(IF(C590="","Escoger Nivel 2;",)&amp;" "&amp;(IF(D590="","Escoger Nivel 3",)&amp;" "&amp;(IF(F590="","Escoger Cantón;",)&amp;" "&amp;(IF(H590="","Escoger Obj. Estratégico Institucional N1;",)&amp;" "&amp;(IF(I590="","Colocar Componente del Proyecto;",)&amp;" "&amp;(IF(J590="","Colocar Actvidad del PAPP;",)&amp;" "&amp;(IF(K590="","Colocar Metas;",)&amp;" "&amp;(IF(L590="","Colocar Indicador;",)&amp;" "&amp;(IF(Z590="","Escoger Código Fuente;",)&amp;" "&amp;(IF(AA590="","Colocar Código Organismo;",)&amp;" "&amp;(IF(AB590="","Colocar Código Correlativo;",)&amp;" "&amp;(IF(AH590="","Escoger Actividad eSIGEF;",)&amp;" "&amp;(IF(AI590="","Escoger Código Politicas de Igualdad;",)&amp;" "&amp;(IF(AK590="","Escoger Grupo de Gasto;",)&amp;" "&amp;(IF(AL590="","Escoger Ítem Presupuestario;",)))))))))))))))))," ")</f>
        <v xml:space="preserve">                </v>
      </c>
    </row>
    <row r="591" spans="1:55" ht="50.1" customHeight="1" x14ac:dyDescent="0.25">
      <c r="A591" s="58" t="s">
        <v>39</v>
      </c>
      <c r="B591" s="58" t="s">
        <v>45</v>
      </c>
      <c r="C591" s="58" t="s">
        <v>86</v>
      </c>
      <c r="D591" s="58" t="s">
        <v>442</v>
      </c>
      <c r="E591" s="51" t="str">
        <f>IF(C591&lt;&gt;"",VLOOKUP(MID(C591,18,5),LISTAS·PAPP!$E$4:$F$76,2,0),"")</f>
        <v>PICHINCHA</v>
      </c>
      <c r="F591" s="58" t="s">
        <v>390</v>
      </c>
      <c r="G591" s="51" t="str">
        <f>IF(F591&lt;&gt;"",VLOOKUP(F591,LISTAS·PAPP!$R$3:$T$221,3,0),"")</f>
        <v xml:space="preserve"> </v>
      </c>
      <c r="H591" s="58" t="s">
        <v>1094</v>
      </c>
      <c r="I591" s="66" t="s">
        <v>1095</v>
      </c>
      <c r="J591" s="66" t="s">
        <v>1096</v>
      </c>
      <c r="K591" s="67">
        <v>16</v>
      </c>
      <c r="L591" s="66" t="s">
        <v>1097</v>
      </c>
      <c r="M591" s="60">
        <v>0</v>
      </c>
      <c r="N591" s="60">
        <v>16</v>
      </c>
      <c r="O591" s="60">
        <v>16</v>
      </c>
      <c r="P591" s="60">
        <v>14</v>
      </c>
      <c r="Q591" s="60"/>
      <c r="R591" s="60"/>
      <c r="S591" s="60"/>
      <c r="T591" s="60"/>
      <c r="U591" s="60"/>
      <c r="V591" s="60"/>
      <c r="W591" s="60"/>
      <c r="X591" s="60"/>
      <c r="Y591" s="52" t="str">
        <f>IF(A591&lt;&gt;"",IF(D591="DIRECCIÓN_DE_TRANSFERENCIAS","280 0031",VLOOKUP(C591,LISTAS·PAPP!$C$3:$D$76,2,0)),"")</f>
        <v>280 2230</v>
      </c>
      <c r="Z591" s="61">
        <v>201</v>
      </c>
      <c r="AA591" s="62">
        <v>2004</v>
      </c>
      <c r="AB591" s="62" t="s">
        <v>983</v>
      </c>
      <c r="AC591" s="65" t="str">
        <f>IF(D591&lt;&gt;"",VLOOKUP(D591,LISTAS·PAPP!$I$3:$M$16,2,0),"")</f>
        <v>57</v>
      </c>
      <c r="AD591" s="51" t="str">
        <f>IF(D591&lt;&gt;"",VLOOKUP(D591,LISTAS·PAPP!$I$3:$M$16,3,0),"")</f>
        <v>PROTECCIÓN_SOCIAL_A_LA_FAMILIA._ASEGURAMIENTO_NO_CONTRIBUTIVO_E_INCLUSIÓN_ECONÓMICA_Y_MOVILIDAD_SOCIAL</v>
      </c>
      <c r="AE591" s="52" t="str">
        <f>IF(D591&lt;&gt;"",VLOOKUP(D591,LISTAS·PAPP!$I$3:$M$16,4,0),"")</f>
        <v>002</v>
      </c>
      <c r="AF591" s="51" t="str">
        <f>IF(D591&lt;&gt;"",VLOOKUP(D591,LISTAS·PAPP!$I$3:$M$16,5,0),"")</f>
        <v>ACTUALIZACION_DEL_REGISTRO_SOCIAL</v>
      </c>
      <c r="AG591" s="52" t="str">
        <f>IF(AH591&lt;&gt;"",VLOOKUP(AH591,LISTAS·PAPP!$O$3:$P$74,2,0),"")</f>
        <v>001</v>
      </c>
      <c r="AH591" s="58" t="s">
        <v>863</v>
      </c>
      <c r="AI591" s="60" t="s">
        <v>471</v>
      </c>
      <c r="AJ591" s="51" t="str">
        <f>IF(AI591&lt;&gt;"",VLOOKUP(AI591,LISTAS·PAPP!$X$4:$Y$80,2,0),"")</f>
        <v>NO APLICA</v>
      </c>
      <c r="AK591" s="58" t="s">
        <v>631</v>
      </c>
      <c r="AL591" s="60">
        <v>710203</v>
      </c>
      <c r="AM591" s="51" t="str">
        <f>IF(ISERROR(VLOOKUP(AL591,LISTAS·PAPP!$AD$4:$AE$334,2,0))," ",VLOOKUP(AL591,LISTAS·PAPP!$AD$4:$AE$334,2,0))</f>
        <v>Decimo Tercer Sueldo</v>
      </c>
      <c r="AN591" s="63">
        <v>3645</v>
      </c>
      <c r="AO591" s="64"/>
      <c r="AP591" s="64"/>
      <c r="AQ591" s="64"/>
      <c r="AR591" s="64"/>
      <c r="AS591" s="64"/>
      <c r="AT591" s="64"/>
      <c r="AU591" s="64"/>
      <c r="AV591" s="64">
        <v>3645</v>
      </c>
      <c r="AW591" s="64"/>
      <c r="AX591" s="64"/>
      <c r="AY591" s="64">
        <v>0</v>
      </c>
      <c r="AZ591" s="64"/>
      <c r="BA591" s="53">
        <f t="shared" si="28"/>
        <v>3645</v>
      </c>
      <c r="BB591" s="54" t="str">
        <f t="shared" si="29"/>
        <v>OK</v>
      </c>
      <c r="BC591" s="55" t="str">
        <f t="shared" si="30"/>
        <v xml:space="preserve">                </v>
      </c>
    </row>
    <row r="592" spans="1:55" ht="50.1" customHeight="1" x14ac:dyDescent="0.25">
      <c r="A592" s="58" t="s">
        <v>39</v>
      </c>
      <c r="B592" s="58" t="s">
        <v>45</v>
      </c>
      <c r="C592" s="58" t="s">
        <v>86</v>
      </c>
      <c r="D592" s="58" t="s">
        <v>442</v>
      </c>
      <c r="E592" s="51" t="str">
        <f>IF(C592&lt;&gt;"",VLOOKUP(MID(C592,18,5),LISTAS·PAPP!$E$4:$F$76,2,0),"")</f>
        <v>PICHINCHA</v>
      </c>
      <c r="F592" s="58" t="s">
        <v>390</v>
      </c>
      <c r="G592" s="51" t="str">
        <f>IF(F592&lt;&gt;"",VLOOKUP(F592,LISTAS·PAPP!$R$3:$T$221,3,0),"")</f>
        <v xml:space="preserve"> </v>
      </c>
      <c r="H592" s="58" t="s">
        <v>1094</v>
      </c>
      <c r="I592" s="66" t="s">
        <v>1095</v>
      </c>
      <c r="J592" s="66" t="s">
        <v>1096</v>
      </c>
      <c r="K592" s="67">
        <v>16</v>
      </c>
      <c r="L592" s="66" t="s">
        <v>1097</v>
      </c>
      <c r="M592" s="60">
        <v>0</v>
      </c>
      <c r="N592" s="60">
        <v>16</v>
      </c>
      <c r="O592" s="60">
        <v>16</v>
      </c>
      <c r="P592" s="60">
        <v>14</v>
      </c>
      <c r="Q592" s="60"/>
      <c r="R592" s="60"/>
      <c r="S592" s="60"/>
      <c r="T592" s="60"/>
      <c r="U592" s="60"/>
      <c r="V592" s="60"/>
      <c r="W592" s="60"/>
      <c r="X592" s="60"/>
      <c r="Y592" s="52" t="str">
        <f>IF(A592&lt;&gt;"",IF(D592="DIRECCIÓN_DE_TRANSFERENCIAS","280 0031",VLOOKUP(C592,LISTAS·PAPP!$C$3:$D$76,2,0)),"")</f>
        <v>280 2230</v>
      </c>
      <c r="Z592" s="61">
        <v>201</v>
      </c>
      <c r="AA592" s="62">
        <v>2004</v>
      </c>
      <c r="AB592" s="62" t="s">
        <v>983</v>
      </c>
      <c r="AC592" s="65" t="str">
        <f>IF(D592&lt;&gt;"",VLOOKUP(D592,LISTAS·PAPP!$I$3:$M$16,2,0),"")</f>
        <v>57</v>
      </c>
      <c r="AD592" s="51" t="str">
        <f>IF(D592&lt;&gt;"",VLOOKUP(D592,LISTAS·PAPP!$I$3:$M$16,3,0),"")</f>
        <v>PROTECCIÓN_SOCIAL_A_LA_FAMILIA._ASEGURAMIENTO_NO_CONTRIBUTIVO_E_INCLUSIÓN_ECONÓMICA_Y_MOVILIDAD_SOCIAL</v>
      </c>
      <c r="AE592" s="52" t="str">
        <f>IF(D592&lt;&gt;"",VLOOKUP(D592,LISTAS·PAPP!$I$3:$M$16,4,0),"")</f>
        <v>002</v>
      </c>
      <c r="AF592" s="51" t="str">
        <f>IF(D592&lt;&gt;"",VLOOKUP(D592,LISTAS·PAPP!$I$3:$M$16,5,0),"")</f>
        <v>ACTUALIZACION_DEL_REGISTRO_SOCIAL</v>
      </c>
      <c r="AG592" s="52" t="str">
        <f>IF(AH592&lt;&gt;"",VLOOKUP(AH592,LISTAS·PAPP!$O$3:$P$74,2,0),"")</f>
        <v>001</v>
      </c>
      <c r="AH592" s="58" t="s">
        <v>863</v>
      </c>
      <c r="AI592" s="60" t="s">
        <v>471</v>
      </c>
      <c r="AJ592" s="51" t="str">
        <f>IF(AI592&lt;&gt;"",VLOOKUP(AI592,LISTAS·PAPP!$X$4:$Y$80,2,0),"")</f>
        <v>NO APLICA</v>
      </c>
      <c r="AK592" s="58" t="s">
        <v>631</v>
      </c>
      <c r="AL592" s="60">
        <v>710204</v>
      </c>
      <c r="AM592" s="51" t="str">
        <f>IF(ISERROR(VLOOKUP(AL592,LISTAS·PAPP!$AD$4:$AE$334,2,0))," ",VLOOKUP(AL592,LISTAS·PAPP!$AD$4:$AE$334,2,0))</f>
        <v>Decimo Cuarto Sueldo</v>
      </c>
      <c r="AN592" s="63">
        <v>4817.95</v>
      </c>
      <c r="AO592" s="64"/>
      <c r="AP592" s="64"/>
      <c r="AQ592" s="64"/>
      <c r="AR592" s="64"/>
      <c r="AS592" s="64"/>
      <c r="AT592" s="64"/>
      <c r="AU592" s="64"/>
      <c r="AV592" s="64">
        <v>4817.95</v>
      </c>
      <c r="AW592" s="64"/>
      <c r="AX592" s="64"/>
      <c r="AY592" s="64">
        <v>0</v>
      </c>
      <c r="AZ592" s="64"/>
      <c r="BA592" s="53">
        <f t="shared" si="28"/>
        <v>4817.95</v>
      </c>
      <c r="BB592" s="54" t="str">
        <f t="shared" si="29"/>
        <v>OK</v>
      </c>
      <c r="BC592" s="55" t="str">
        <f t="shared" si="30"/>
        <v xml:space="preserve">                </v>
      </c>
    </row>
    <row r="593" spans="1:55" ht="50.1" customHeight="1" x14ac:dyDescent="0.25">
      <c r="A593" s="58" t="s">
        <v>39</v>
      </c>
      <c r="B593" s="58" t="s">
        <v>45</v>
      </c>
      <c r="C593" s="58" t="s">
        <v>86</v>
      </c>
      <c r="D593" s="58" t="s">
        <v>442</v>
      </c>
      <c r="E593" s="51" t="str">
        <f>IF(C593&lt;&gt;"",VLOOKUP(MID(C593,18,5),LISTAS·PAPP!$E$4:$F$76,2,0),"")</f>
        <v>PICHINCHA</v>
      </c>
      <c r="F593" s="58" t="s">
        <v>390</v>
      </c>
      <c r="G593" s="51" t="str">
        <f>IF(F593&lt;&gt;"",VLOOKUP(F593,LISTAS·PAPP!$R$3:$T$221,3,0),"")</f>
        <v xml:space="preserve"> </v>
      </c>
      <c r="H593" s="58" t="s">
        <v>1094</v>
      </c>
      <c r="I593" s="66" t="s">
        <v>1095</v>
      </c>
      <c r="J593" s="66" t="s">
        <v>1096</v>
      </c>
      <c r="K593" s="67">
        <v>16</v>
      </c>
      <c r="L593" s="66" t="s">
        <v>1097</v>
      </c>
      <c r="M593" s="60">
        <v>0</v>
      </c>
      <c r="N593" s="60">
        <v>16</v>
      </c>
      <c r="O593" s="60">
        <v>16</v>
      </c>
      <c r="P593" s="60">
        <v>14</v>
      </c>
      <c r="Q593" s="60"/>
      <c r="R593" s="60"/>
      <c r="S593" s="60"/>
      <c r="T593" s="60"/>
      <c r="U593" s="60"/>
      <c r="V593" s="60"/>
      <c r="W593" s="60"/>
      <c r="X593" s="60"/>
      <c r="Y593" s="52" t="str">
        <f>IF(A593&lt;&gt;"",IF(D593="DIRECCIÓN_DE_TRANSFERENCIAS","280 0031",VLOOKUP(C593,LISTAS·PAPP!$C$3:$D$76,2,0)),"")</f>
        <v>280 2230</v>
      </c>
      <c r="Z593" s="61">
        <v>201</v>
      </c>
      <c r="AA593" s="62">
        <v>2004</v>
      </c>
      <c r="AB593" s="62" t="s">
        <v>983</v>
      </c>
      <c r="AC593" s="65" t="str">
        <f>IF(D593&lt;&gt;"",VLOOKUP(D593,LISTAS·PAPP!$I$3:$M$16,2,0),"")</f>
        <v>57</v>
      </c>
      <c r="AD593" s="51" t="str">
        <f>IF(D593&lt;&gt;"",VLOOKUP(D593,LISTAS·PAPP!$I$3:$M$16,3,0),"")</f>
        <v>PROTECCIÓN_SOCIAL_A_LA_FAMILIA._ASEGURAMIENTO_NO_CONTRIBUTIVO_E_INCLUSIÓN_ECONÓMICA_Y_MOVILIDAD_SOCIAL</v>
      </c>
      <c r="AE593" s="52" t="str">
        <f>IF(D593&lt;&gt;"",VLOOKUP(D593,LISTAS·PAPP!$I$3:$M$16,4,0),"")</f>
        <v>002</v>
      </c>
      <c r="AF593" s="51" t="str">
        <f>IF(D593&lt;&gt;"",VLOOKUP(D593,LISTAS·PAPP!$I$3:$M$16,5,0),"")</f>
        <v>ACTUALIZACION_DEL_REGISTRO_SOCIAL</v>
      </c>
      <c r="AG593" s="52" t="str">
        <f>IF(AH593&lt;&gt;"",VLOOKUP(AH593,LISTAS·PAPP!$O$3:$P$74,2,0),"")</f>
        <v>001</v>
      </c>
      <c r="AH593" s="58" t="s">
        <v>863</v>
      </c>
      <c r="AI593" s="60" t="s">
        <v>471</v>
      </c>
      <c r="AJ593" s="51" t="str">
        <f>IF(AI593&lt;&gt;"",VLOOKUP(AI593,LISTAS·PAPP!$X$4:$Y$80,2,0),"")</f>
        <v>NO APLICA</v>
      </c>
      <c r="AK593" s="58" t="s">
        <v>631</v>
      </c>
      <c r="AL593" s="60">
        <v>710601</v>
      </c>
      <c r="AM593" s="51" t="str">
        <f>IF(ISERROR(VLOOKUP(AL593,LISTAS·PAPP!$AD$4:$AE$334,2,0))," ",VLOOKUP(AL593,LISTAS·PAPP!$AD$4:$AE$334,2,0))</f>
        <v>Aporte Patronal</v>
      </c>
      <c r="AN593" s="63">
        <v>2788</v>
      </c>
      <c r="AO593" s="64"/>
      <c r="AP593" s="64"/>
      <c r="AQ593" s="64"/>
      <c r="AR593" s="64"/>
      <c r="AS593" s="64"/>
      <c r="AT593" s="64"/>
      <c r="AU593" s="64"/>
      <c r="AV593" s="64">
        <v>2788</v>
      </c>
      <c r="AW593" s="64"/>
      <c r="AX593" s="64"/>
      <c r="AY593" s="64">
        <v>0</v>
      </c>
      <c r="AZ593" s="64"/>
      <c r="BA593" s="53">
        <f t="shared" si="28"/>
        <v>2788</v>
      </c>
      <c r="BB593" s="54" t="str">
        <f t="shared" si="29"/>
        <v>OK</v>
      </c>
      <c r="BC593" s="55" t="str">
        <f t="shared" si="30"/>
        <v xml:space="preserve">                </v>
      </c>
    </row>
    <row r="594" spans="1:55" ht="50.1" customHeight="1" x14ac:dyDescent="0.25">
      <c r="A594" s="58" t="s">
        <v>39</v>
      </c>
      <c r="B594" s="58" t="s">
        <v>45</v>
      </c>
      <c r="C594" s="58" t="s">
        <v>82</v>
      </c>
      <c r="D594" s="58" t="s">
        <v>442</v>
      </c>
      <c r="E594" s="51" t="str">
        <f>IF(C594&lt;&gt;"",VLOOKUP(MID(C594,18,5),LISTAS·PAPP!$E$4:$F$76,2,0),"")</f>
        <v>ORELLANA</v>
      </c>
      <c r="F594" s="58" t="s">
        <v>379</v>
      </c>
      <c r="G594" s="51" t="str">
        <f>IF(F594&lt;&gt;"",VLOOKUP(F594,LISTAS·PAPP!$R$3:$T$221,3,0),"")</f>
        <v xml:space="preserve"> </v>
      </c>
      <c r="H594" s="58" t="s">
        <v>1094</v>
      </c>
      <c r="I594" s="66" t="s">
        <v>1095</v>
      </c>
      <c r="J594" s="66" t="s">
        <v>1096</v>
      </c>
      <c r="K594" s="67">
        <v>33</v>
      </c>
      <c r="L594" s="66" t="s">
        <v>1097</v>
      </c>
      <c r="M594" s="60">
        <v>0</v>
      </c>
      <c r="N594" s="60">
        <v>29</v>
      </c>
      <c r="O594" s="60">
        <v>28</v>
      </c>
      <c r="P594" s="60">
        <v>24</v>
      </c>
      <c r="Q594" s="60"/>
      <c r="R594" s="60"/>
      <c r="S594" s="60"/>
      <c r="T594" s="60"/>
      <c r="U594" s="60"/>
      <c r="V594" s="60"/>
      <c r="W594" s="60"/>
      <c r="X594" s="60"/>
      <c r="Y594" s="52" t="str">
        <f>IF(A594&lt;&gt;"",IF(D594="DIRECCIÓN_DE_TRANSFERENCIAS","280 0031",VLOOKUP(C594,LISTAS·PAPP!$C$3:$D$76,2,0)),"")</f>
        <v>280 2320</v>
      </c>
      <c r="Z594" s="61">
        <v>201</v>
      </c>
      <c r="AA594" s="62">
        <v>2004</v>
      </c>
      <c r="AB594" s="62" t="s">
        <v>983</v>
      </c>
      <c r="AC594" s="65" t="str">
        <f>IF(D594&lt;&gt;"",VLOOKUP(D594,LISTAS·PAPP!$I$3:$M$16,2,0),"")</f>
        <v>57</v>
      </c>
      <c r="AD594" s="51" t="str">
        <f>IF(D594&lt;&gt;"",VLOOKUP(D594,LISTAS·PAPP!$I$3:$M$16,3,0),"")</f>
        <v>PROTECCIÓN_SOCIAL_A_LA_FAMILIA._ASEGURAMIENTO_NO_CONTRIBUTIVO_E_INCLUSIÓN_ECONÓMICA_Y_MOVILIDAD_SOCIAL</v>
      </c>
      <c r="AE594" s="52" t="str">
        <f>IF(D594&lt;&gt;"",VLOOKUP(D594,LISTAS·PAPP!$I$3:$M$16,4,0),"")</f>
        <v>002</v>
      </c>
      <c r="AF594" s="51" t="str">
        <f>IF(D594&lt;&gt;"",VLOOKUP(D594,LISTAS·PAPP!$I$3:$M$16,5,0),"")</f>
        <v>ACTUALIZACION_DEL_REGISTRO_SOCIAL</v>
      </c>
      <c r="AG594" s="52" t="str">
        <f>IF(AH594&lt;&gt;"",VLOOKUP(AH594,LISTAS·PAPP!$O$3:$P$74,2,0),"")</f>
        <v>001</v>
      </c>
      <c r="AH594" s="58" t="s">
        <v>863</v>
      </c>
      <c r="AI594" s="60" t="s">
        <v>471</v>
      </c>
      <c r="AJ594" s="51" t="str">
        <f>IF(AI594&lt;&gt;"",VLOOKUP(AI594,LISTAS·PAPP!$X$4:$Y$80,2,0),"")</f>
        <v>NO APLICA</v>
      </c>
      <c r="AK594" s="58" t="s">
        <v>631</v>
      </c>
      <c r="AL594" s="60">
        <v>710510</v>
      </c>
      <c r="AM594" s="51" t="str">
        <f>IF(ISERROR(VLOOKUP(AL594,LISTAS·PAPP!$AD$4:$AE$334,2,0))," ",VLOOKUP(AL594,LISTAS·PAPP!$AD$4:$AE$334,2,0))</f>
        <v>Servicios Personales por Contrato</v>
      </c>
      <c r="AN594" s="63">
        <v>60390.83</v>
      </c>
      <c r="AO594" s="64"/>
      <c r="AP594" s="64"/>
      <c r="AQ594" s="64"/>
      <c r="AR594" s="64"/>
      <c r="AS594" s="64"/>
      <c r="AT594" s="64"/>
      <c r="AU594" s="64"/>
      <c r="AV594" s="64">
        <v>60390.83</v>
      </c>
      <c r="AW594" s="64"/>
      <c r="AX594" s="64"/>
      <c r="AY594" s="64">
        <v>0</v>
      </c>
      <c r="AZ594" s="64"/>
      <c r="BA594" s="53">
        <f t="shared" si="28"/>
        <v>60390.83</v>
      </c>
      <c r="BB594" s="54" t="str">
        <f t="shared" si="29"/>
        <v>OK</v>
      </c>
      <c r="BC594" s="55" t="str">
        <f t="shared" si="30"/>
        <v xml:space="preserve">                </v>
      </c>
    </row>
    <row r="595" spans="1:55" ht="50.1" customHeight="1" x14ac:dyDescent="0.25">
      <c r="A595" s="58" t="s">
        <v>39</v>
      </c>
      <c r="B595" s="58" t="s">
        <v>45</v>
      </c>
      <c r="C595" s="58" t="s">
        <v>82</v>
      </c>
      <c r="D595" s="58" t="s">
        <v>442</v>
      </c>
      <c r="E595" s="51" t="str">
        <f>IF(C595&lt;&gt;"",VLOOKUP(MID(C595,18,5),LISTAS·PAPP!$E$4:$F$76,2,0),"")</f>
        <v>ORELLANA</v>
      </c>
      <c r="F595" s="58" t="s">
        <v>379</v>
      </c>
      <c r="G595" s="51" t="str">
        <f>IF(F595&lt;&gt;"",VLOOKUP(F595,LISTAS·PAPP!$R$3:$T$221,3,0),"")</f>
        <v xml:space="preserve"> </v>
      </c>
      <c r="H595" s="58" t="s">
        <v>1094</v>
      </c>
      <c r="I595" s="66" t="s">
        <v>1095</v>
      </c>
      <c r="J595" s="66" t="s">
        <v>1096</v>
      </c>
      <c r="K595" s="67">
        <v>33</v>
      </c>
      <c r="L595" s="66" t="s">
        <v>1097</v>
      </c>
      <c r="M595" s="60">
        <v>0</v>
      </c>
      <c r="N595" s="60">
        <v>29</v>
      </c>
      <c r="O595" s="60">
        <v>28</v>
      </c>
      <c r="P595" s="60">
        <v>24</v>
      </c>
      <c r="Q595" s="60"/>
      <c r="R595" s="60"/>
      <c r="S595" s="60"/>
      <c r="T595" s="60"/>
      <c r="U595" s="60"/>
      <c r="V595" s="60"/>
      <c r="W595" s="60"/>
      <c r="X595" s="60"/>
      <c r="Y595" s="52" t="str">
        <f>IF(A595&lt;&gt;"",IF(D595="DIRECCIÓN_DE_TRANSFERENCIAS","280 0031",VLOOKUP(C595,LISTAS·PAPP!$C$3:$D$76,2,0)),"")</f>
        <v>280 2320</v>
      </c>
      <c r="Z595" s="61">
        <v>201</v>
      </c>
      <c r="AA595" s="62">
        <v>2004</v>
      </c>
      <c r="AB595" s="62" t="s">
        <v>983</v>
      </c>
      <c r="AC595" s="65" t="str">
        <f>IF(D595&lt;&gt;"",VLOOKUP(D595,LISTAS·PAPP!$I$3:$M$16,2,0),"")</f>
        <v>57</v>
      </c>
      <c r="AD595" s="51" t="str">
        <f>IF(D595&lt;&gt;"",VLOOKUP(D595,LISTAS·PAPP!$I$3:$M$16,3,0),"")</f>
        <v>PROTECCIÓN_SOCIAL_A_LA_FAMILIA._ASEGURAMIENTO_NO_CONTRIBUTIVO_E_INCLUSIÓN_ECONÓMICA_Y_MOVILIDAD_SOCIAL</v>
      </c>
      <c r="AE595" s="52" t="str">
        <f>IF(D595&lt;&gt;"",VLOOKUP(D595,LISTAS·PAPP!$I$3:$M$16,4,0),"")</f>
        <v>002</v>
      </c>
      <c r="AF595" s="51" t="str">
        <f>IF(D595&lt;&gt;"",VLOOKUP(D595,LISTAS·PAPP!$I$3:$M$16,5,0),"")</f>
        <v>ACTUALIZACION_DEL_REGISTRO_SOCIAL</v>
      </c>
      <c r="AG595" s="52" t="str">
        <f>IF(AH595&lt;&gt;"",VLOOKUP(AH595,LISTAS·PAPP!$O$3:$P$74,2,0),"")</f>
        <v>001</v>
      </c>
      <c r="AH595" s="58" t="s">
        <v>863</v>
      </c>
      <c r="AI595" s="60" t="s">
        <v>471</v>
      </c>
      <c r="AJ595" s="51" t="str">
        <f>IF(AI595&lt;&gt;"",VLOOKUP(AI595,LISTAS·PAPP!$X$4:$Y$80,2,0),"")</f>
        <v>NO APLICA</v>
      </c>
      <c r="AK595" s="58" t="s">
        <v>631</v>
      </c>
      <c r="AL595" s="60">
        <v>710203</v>
      </c>
      <c r="AM595" s="51" t="str">
        <f>IF(ISERROR(VLOOKUP(AL595,LISTAS·PAPP!$AD$4:$AE$334,2,0))," ",VLOOKUP(AL595,LISTAS·PAPP!$AD$4:$AE$334,2,0))</f>
        <v>Decimo Tercer Sueldo</v>
      </c>
      <c r="AN595" s="63">
        <v>6331.76</v>
      </c>
      <c r="AO595" s="64"/>
      <c r="AP595" s="64"/>
      <c r="AQ595" s="64"/>
      <c r="AR595" s="64"/>
      <c r="AS595" s="64"/>
      <c r="AT595" s="64"/>
      <c r="AU595" s="64"/>
      <c r="AV595" s="64">
        <v>6331.76</v>
      </c>
      <c r="AW595" s="64"/>
      <c r="AX595" s="64"/>
      <c r="AY595" s="64">
        <v>0</v>
      </c>
      <c r="AZ595" s="64"/>
      <c r="BA595" s="53">
        <f t="shared" si="28"/>
        <v>6331.76</v>
      </c>
      <c r="BB595" s="54" t="str">
        <f t="shared" si="29"/>
        <v>OK</v>
      </c>
      <c r="BC595" s="55" t="str">
        <f t="shared" si="30"/>
        <v xml:space="preserve">                </v>
      </c>
    </row>
    <row r="596" spans="1:55" ht="50.1" customHeight="1" x14ac:dyDescent="0.25">
      <c r="A596" s="58" t="s">
        <v>39</v>
      </c>
      <c r="B596" s="58" t="s">
        <v>45</v>
      </c>
      <c r="C596" s="58" t="s">
        <v>82</v>
      </c>
      <c r="D596" s="58" t="s">
        <v>442</v>
      </c>
      <c r="E596" s="51" t="str">
        <f>IF(C596&lt;&gt;"",VLOOKUP(MID(C596,18,5),LISTAS·PAPP!$E$4:$F$76,2,0),"")</f>
        <v>ORELLANA</v>
      </c>
      <c r="F596" s="58" t="s">
        <v>379</v>
      </c>
      <c r="G596" s="51" t="str">
        <f>IF(F596&lt;&gt;"",VLOOKUP(F596,LISTAS·PAPP!$R$3:$T$221,3,0),"")</f>
        <v xml:space="preserve"> </v>
      </c>
      <c r="H596" s="58" t="s">
        <v>1094</v>
      </c>
      <c r="I596" s="66" t="s">
        <v>1095</v>
      </c>
      <c r="J596" s="66" t="s">
        <v>1096</v>
      </c>
      <c r="K596" s="67">
        <v>33</v>
      </c>
      <c r="L596" s="66" t="s">
        <v>1097</v>
      </c>
      <c r="M596" s="60">
        <v>0</v>
      </c>
      <c r="N596" s="60">
        <v>29</v>
      </c>
      <c r="O596" s="60">
        <v>28</v>
      </c>
      <c r="P596" s="60">
        <v>24</v>
      </c>
      <c r="Q596" s="60"/>
      <c r="R596" s="60"/>
      <c r="S596" s="60"/>
      <c r="T596" s="60"/>
      <c r="U596" s="60"/>
      <c r="V596" s="60"/>
      <c r="W596" s="60"/>
      <c r="X596" s="60"/>
      <c r="Y596" s="52" t="str">
        <f>IF(A596&lt;&gt;"",IF(D596="DIRECCIÓN_DE_TRANSFERENCIAS","280 0031",VLOOKUP(C596,LISTAS·PAPP!$C$3:$D$76,2,0)),"")</f>
        <v>280 2320</v>
      </c>
      <c r="Z596" s="61">
        <v>201</v>
      </c>
      <c r="AA596" s="62">
        <v>2004</v>
      </c>
      <c r="AB596" s="62" t="s">
        <v>983</v>
      </c>
      <c r="AC596" s="65" t="str">
        <f>IF(D596&lt;&gt;"",VLOOKUP(D596,LISTAS·PAPP!$I$3:$M$16,2,0),"")</f>
        <v>57</v>
      </c>
      <c r="AD596" s="51" t="str">
        <f>IF(D596&lt;&gt;"",VLOOKUP(D596,LISTAS·PAPP!$I$3:$M$16,3,0),"")</f>
        <v>PROTECCIÓN_SOCIAL_A_LA_FAMILIA._ASEGURAMIENTO_NO_CONTRIBUTIVO_E_INCLUSIÓN_ECONÓMICA_Y_MOVILIDAD_SOCIAL</v>
      </c>
      <c r="AE596" s="52" t="str">
        <f>IF(D596&lt;&gt;"",VLOOKUP(D596,LISTAS·PAPP!$I$3:$M$16,4,0),"")</f>
        <v>002</v>
      </c>
      <c r="AF596" s="51" t="str">
        <f>IF(D596&lt;&gt;"",VLOOKUP(D596,LISTAS·PAPP!$I$3:$M$16,5,0),"")</f>
        <v>ACTUALIZACION_DEL_REGISTRO_SOCIAL</v>
      </c>
      <c r="AG596" s="52" t="str">
        <f>IF(AH596&lt;&gt;"",VLOOKUP(AH596,LISTAS·PAPP!$O$3:$P$74,2,0),"")</f>
        <v>001</v>
      </c>
      <c r="AH596" s="58" t="s">
        <v>863</v>
      </c>
      <c r="AI596" s="60" t="s">
        <v>471</v>
      </c>
      <c r="AJ596" s="51" t="str">
        <f>IF(AI596&lt;&gt;"",VLOOKUP(AI596,LISTAS·PAPP!$X$4:$Y$80,2,0),"")</f>
        <v>NO APLICA</v>
      </c>
      <c r="AK596" s="58" t="s">
        <v>631</v>
      </c>
      <c r="AL596" s="60">
        <v>710204</v>
      </c>
      <c r="AM596" s="51" t="str">
        <f>IF(ISERROR(VLOOKUP(AL596,LISTAS·PAPP!$AD$4:$AE$334,2,0))," ",VLOOKUP(AL596,LISTAS·PAPP!$AD$4:$AE$334,2,0))</f>
        <v>Decimo Cuarto Sueldo</v>
      </c>
      <c r="AN596" s="63">
        <v>8051.49</v>
      </c>
      <c r="AO596" s="64"/>
      <c r="AP596" s="64"/>
      <c r="AQ596" s="64"/>
      <c r="AR596" s="64"/>
      <c r="AS596" s="64"/>
      <c r="AT596" s="64"/>
      <c r="AU596" s="64"/>
      <c r="AV596" s="64">
        <v>8051.49</v>
      </c>
      <c r="AW596" s="64"/>
      <c r="AX596" s="64"/>
      <c r="AY596" s="64">
        <v>0</v>
      </c>
      <c r="AZ596" s="64"/>
      <c r="BA596" s="53">
        <f t="shared" si="28"/>
        <v>8051.49</v>
      </c>
      <c r="BB596" s="54" t="str">
        <f t="shared" si="29"/>
        <v>OK</v>
      </c>
      <c r="BC596" s="55" t="str">
        <f t="shared" si="30"/>
        <v xml:space="preserve">                </v>
      </c>
    </row>
    <row r="597" spans="1:55" ht="50.1" customHeight="1" x14ac:dyDescent="0.25">
      <c r="A597" s="58" t="s">
        <v>39</v>
      </c>
      <c r="B597" s="58" t="s">
        <v>45</v>
      </c>
      <c r="C597" s="58" t="s">
        <v>82</v>
      </c>
      <c r="D597" s="58" t="s">
        <v>442</v>
      </c>
      <c r="E597" s="51" t="str">
        <f>IF(C597&lt;&gt;"",VLOOKUP(MID(C597,18,5),LISTAS·PAPP!$E$4:$F$76,2,0),"")</f>
        <v>ORELLANA</v>
      </c>
      <c r="F597" s="58" t="s">
        <v>379</v>
      </c>
      <c r="G597" s="51" t="str">
        <f>IF(F597&lt;&gt;"",VLOOKUP(F597,LISTAS·PAPP!$R$3:$T$221,3,0),"")</f>
        <v xml:space="preserve"> </v>
      </c>
      <c r="H597" s="58" t="s">
        <v>1094</v>
      </c>
      <c r="I597" s="66" t="s">
        <v>1095</v>
      </c>
      <c r="J597" s="66" t="s">
        <v>1096</v>
      </c>
      <c r="K597" s="67">
        <v>33</v>
      </c>
      <c r="L597" s="66" t="s">
        <v>1097</v>
      </c>
      <c r="M597" s="60">
        <v>0</v>
      </c>
      <c r="N597" s="60">
        <v>29</v>
      </c>
      <c r="O597" s="60">
        <v>28</v>
      </c>
      <c r="P597" s="60">
        <v>24</v>
      </c>
      <c r="Q597" s="60"/>
      <c r="R597" s="60"/>
      <c r="S597" s="60"/>
      <c r="T597" s="60"/>
      <c r="U597" s="60"/>
      <c r="V597" s="60"/>
      <c r="W597" s="60"/>
      <c r="X597" s="60"/>
      <c r="Y597" s="52" t="str">
        <f>IF(A597&lt;&gt;"",IF(D597="DIRECCIÓN_DE_TRANSFERENCIAS","280 0031",VLOOKUP(C597,LISTAS·PAPP!$C$3:$D$76,2,0)),"")</f>
        <v>280 2320</v>
      </c>
      <c r="Z597" s="61">
        <v>201</v>
      </c>
      <c r="AA597" s="62">
        <v>2004</v>
      </c>
      <c r="AB597" s="62" t="s">
        <v>983</v>
      </c>
      <c r="AC597" s="65" t="str">
        <f>IF(D597&lt;&gt;"",VLOOKUP(D597,LISTAS·PAPP!$I$3:$M$16,2,0),"")</f>
        <v>57</v>
      </c>
      <c r="AD597" s="51" t="str">
        <f>IF(D597&lt;&gt;"",VLOOKUP(D597,LISTAS·PAPP!$I$3:$M$16,3,0),"")</f>
        <v>PROTECCIÓN_SOCIAL_A_LA_FAMILIA._ASEGURAMIENTO_NO_CONTRIBUTIVO_E_INCLUSIÓN_ECONÓMICA_Y_MOVILIDAD_SOCIAL</v>
      </c>
      <c r="AE597" s="52" t="str">
        <f>IF(D597&lt;&gt;"",VLOOKUP(D597,LISTAS·PAPP!$I$3:$M$16,4,0),"")</f>
        <v>002</v>
      </c>
      <c r="AF597" s="51" t="str">
        <f>IF(D597&lt;&gt;"",VLOOKUP(D597,LISTAS·PAPP!$I$3:$M$16,5,0),"")</f>
        <v>ACTUALIZACION_DEL_REGISTRO_SOCIAL</v>
      </c>
      <c r="AG597" s="52" t="str">
        <f>IF(AH597&lt;&gt;"",VLOOKUP(AH597,LISTAS·PAPP!$O$3:$P$74,2,0),"")</f>
        <v>001</v>
      </c>
      <c r="AH597" s="58" t="s">
        <v>863</v>
      </c>
      <c r="AI597" s="60" t="s">
        <v>471</v>
      </c>
      <c r="AJ597" s="51" t="str">
        <f>IF(AI597&lt;&gt;"",VLOOKUP(AI597,LISTAS·PAPP!$X$4:$Y$80,2,0),"")</f>
        <v>NO APLICA</v>
      </c>
      <c r="AK597" s="58" t="s">
        <v>631</v>
      </c>
      <c r="AL597" s="60">
        <v>710601</v>
      </c>
      <c r="AM597" s="51" t="str">
        <f>IF(ISERROR(VLOOKUP(AL597,LISTAS·PAPP!$AD$4:$AE$334,2,0))," ",VLOOKUP(AL597,LISTAS·PAPP!$AD$4:$AE$334,2,0))</f>
        <v>Aporte Patronal</v>
      </c>
      <c r="AN597" s="63">
        <v>5828.08</v>
      </c>
      <c r="AO597" s="64"/>
      <c r="AP597" s="64"/>
      <c r="AQ597" s="64"/>
      <c r="AR597" s="64"/>
      <c r="AS597" s="64"/>
      <c r="AT597" s="64"/>
      <c r="AU597" s="64"/>
      <c r="AV597" s="64">
        <v>5828.08</v>
      </c>
      <c r="AW597" s="64"/>
      <c r="AX597" s="64"/>
      <c r="AY597" s="64">
        <v>0</v>
      </c>
      <c r="AZ597" s="64"/>
      <c r="BA597" s="53">
        <f t="shared" si="28"/>
        <v>5828.08</v>
      </c>
      <c r="BB597" s="54" t="str">
        <f t="shared" si="29"/>
        <v>OK</v>
      </c>
      <c r="BC597" s="55" t="str">
        <f t="shared" si="30"/>
        <v xml:space="preserve">                </v>
      </c>
    </row>
    <row r="598" spans="1:55" ht="50.1" customHeight="1" x14ac:dyDescent="0.25">
      <c r="A598" s="58" t="s">
        <v>39</v>
      </c>
      <c r="B598" s="58" t="s">
        <v>46</v>
      </c>
      <c r="C598" s="58" t="s">
        <v>90</v>
      </c>
      <c r="D598" s="58" t="s">
        <v>442</v>
      </c>
      <c r="E598" s="51" t="str">
        <f>IF(C598&lt;&gt;"",VLOOKUP(MID(C598,18,5),LISTAS·PAPP!$E$4:$F$76,2,0),"")</f>
        <v>COTOPAXI</v>
      </c>
      <c r="F598" s="58" t="s">
        <v>254</v>
      </c>
      <c r="G598" s="51" t="str">
        <f>IF(F598&lt;&gt;"",VLOOKUP(F598,LISTAS·PAPP!$R$3:$T$221,3,0),"")</f>
        <v xml:space="preserve"> </v>
      </c>
      <c r="H598" s="58" t="s">
        <v>1094</v>
      </c>
      <c r="I598" s="66" t="s">
        <v>1095</v>
      </c>
      <c r="J598" s="66" t="s">
        <v>1096</v>
      </c>
      <c r="K598" s="67">
        <v>50</v>
      </c>
      <c r="L598" s="66" t="s">
        <v>1097</v>
      </c>
      <c r="M598" s="60">
        <v>0</v>
      </c>
      <c r="N598" s="60">
        <v>49</v>
      </c>
      <c r="O598" s="60">
        <v>49</v>
      </c>
      <c r="P598" s="60">
        <v>41</v>
      </c>
      <c r="Q598" s="60"/>
      <c r="R598" s="60"/>
      <c r="S598" s="60"/>
      <c r="T598" s="60"/>
      <c r="U598" s="60"/>
      <c r="V598" s="60"/>
      <c r="W598" s="60"/>
      <c r="X598" s="60"/>
      <c r="Y598" s="52" t="str">
        <f>IF(A598&lt;&gt;"",IF(D598="DIRECCIÓN_DE_TRANSFERENCIAS","280 0031",VLOOKUP(C598,LISTAS·PAPP!$C$3:$D$76,2,0)),"")</f>
        <v>280 3110</v>
      </c>
      <c r="Z598" s="61">
        <v>201</v>
      </c>
      <c r="AA598" s="62">
        <v>2004</v>
      </c>
      <c r="AB598" s="62" t="s">
        <v>983</v>
      </c>
      <c r="AC598" s="65" t="str">
        <f>IF(D598&lt;&gt;"",VLOOKUP(D598,LISTAS·PAPP!$I$3:$M$16,2,0),"")</f>
        <v>57</v>
      </c>
      <c r="AD598" s="51" t="str">
        <f>IF(D598&lt;&gt;"",VLOOKUP(D598,LISTAS·PAPP!$I$3:$M$16,3,0),"")</f>
        <v>PROTECCIÓN_SOCIAL_A_LA_FAMILIA._ASEGURAMIENTO_NO_CONTRIBUTIVO_E_INCLUSIÓN_ECONÓMICA_Y_MOVILIDAD_SOCIAL</v>
      </c>
      <c r="AE598" s="52" t="str">
        <f>IF(D598&lt;&gt;"",VLOOKUP(D598,LISTAS·PAPP!$I$3:$M$16,4,0),"")</f>
        <v>002</v>
      </c>
      <c r="AF598" s="51" t="str">
        <f>IF(D598&lt;&gt;"",VLOOKUP(D598,LISTAS·PAPP!$I$3:$M$16,5,0),"")</f>
        <v>ACTUALIZACION_DEL_REGISTRO_SOCIAL</v>
      </c>
      <c r="AG598" s="52" t="str">
        <f>IF(AH598&lt;&gt;"",VLOOKUP(AH598,LISTAS·PAPP!$O$3:$P$74,2,0),"")</f>
        <v>001</v>
      </c>
      <c r="AH598" s="58" t="s">
        <v>863</v>
      </c>
      <c r="AI598" s="60" t="s">
        <v>471</v>
      </c>
      <c r="AJ598" s="51" t="str">
        <f>IF(AI598&lt;&gt;"",VLOOKUP(AI598,LISTAS·PAPP!$X$4:$Y$80,2,0),"")</f>
        <v>NO APLICA</v>
      </c>
      <c r="AK598" s="58" t="s">
        <v>631</v>
      </c>
      <c r="AL598" s="60">
        <v>710510</v>
      </c>
      <c r="AM598" s="51" t="str">
        <f>IF(ISERROR(VLOOKUP(AL598,LISTAS·PAPP!$AD$4:$AE$334,2,0))," ",VLOOKUP(AL598,LISTAS·PAPP!$AD$4:$AE$334,2,0))</f>
        <v>Servicios Personales por Contrato</v>
      </c>
      <c r="AN598" s="63">
        <v>89129.9</v>
      </c>
      <c r="AO598" s="64"/>
      <c r="AP598" s="64"/>
      <c r="AQ598" s="64"/>
      <c r="AR598" s="64"/>
      <c r="AS598" s="64"/>
      <c r="AT598" s="64"/>
      <c r="AU598" s="64"/>
      <c r="AV598" s="64">
        <v>88575.53</v>
      </c>
      <c r="AW598" s="64"/>
      <c r="AX598" s="64"/>
      <c r="AY598" s="64">
        <v>554.37</v>
      </c>
      <c r="AZ598" s="64"/>
      <c r="BA598" s="53">
        <f t="shared" si="28"/>
        <v>89129.9</v>
      </c>
      <c r="BB598" s="54" t="str">
        <f t="shared" si="29"/>
        <v>OK</v>
      </c>
      <c r="BC598" s="55" t="str">
        <f t="shared" si="30"/>
        <v xml:space="preserve">                </v>
      </c>
    </row>
    <row r="599" spans="1:55" ht="50.1" customHeight="1" x14ac:dyDescent="0.25">
      <c r="A599" s="58" t="s">
        <v>39</v>
      </c>
      <c r="B599" s="58" t="s">
        <v>46</v>
      </c>
      <c r="C599" s="58" t="s">
        <v>90</v>
      </c>
      <c r="D599" s="58" t="s">
        <v>442</v>
      </c>
      <c r="E599" s="51" t="str">
        <f>IF(C599&lt;&gt;"",VLOOKUP(MID(C599,18,5),LISTAS·PAPP!$E$4:$F$76,2,0),"")</f>
        <v>COTOPAXI</v>
      </c>
      <c r="F599" s="58" t="s">
        <v>254</v>
      </c>
      <c r="G599" s="51" t="str">
        <f>IF(F599&lt;&gt;"",VLOOKUP(F599,LISTAS·PAPP!$R$3:$T$221,3,0),"")</f>
        <v xml:space="preserve"> </v>
      </c>
      <c r="H599" s="58" t="s">
        <v>1094</v>
      </c>
      <c r="I599" s="66" t="s">
        <v>1095</v>
      </c>
      <c r="J599" s="66" t="s">
        <v>1096</v>
      </c>
      <c r="K599" s="67">
        <v>50</v>
      </c>
      <c r="L599" s="66" t="s">
        <v>1097</v>
      </c>
      <c r="M599" s="60">
        <v>0</v>
      </c>
      <c r="N599" s="60">
        <v>49</v>
      </c>
      <c r="O599" s="60">
        <v>49</v>
      </c>
      <c r="P599" s="60">
        <v>41</v>
      </c>
      <c r="Q599" s="60"/>
      <c r="R599" s="60"/>
      <c r="S599" s="60"/>
      <c r="T599" s="60"/>
      <c r="U599" s="60"/>
      <c r="V599" s="60"/>
      <c r="W599" s="60"/>
      <c r="X599" s="60"/>
      <c r="Y599" s="52" t="str">
        <f>IF(A599&lt;&gt;"",IF(D599="DIRECCIÓN_DE_TRANSFERENCIAS","280 0031",VLOOKUP(C599,LISTAS·PAPP!$C$3:$D$76,2,0)),"")</f>
        <v>280 3110</v>
      </c>
      <c r="Z599" s="61">
        <v>201</v>
      </c>
      <c r="AA599" s="62">
        <v>2004</v>
      </c>
      <c r="AB599" s="62" t="s">
        <v>983</v>
      </c>
      <c r="AC599" s="65" t="str">
        <f>IF(D599&lt;&gt;"",VLOOKUP(D599,LISTAS·PAPP!$I$3:$M$16,2,0),"")</f>
        <v>57</v>
      </c>
      <c r="AD599" s="51" t="str">
        <f>IF(D599&lt;&gt;"",VLOOKUP(D599,LISTAS·PAPP!$I$3:$M$16,3,0),"")</f>
        <v>PROTECCIÓN_SOCIAL_A_LA_FAMILIA._ASEGURAMIENTO_NO_CONTRIBUTIVO_E_INCLUSIÓN_ECONÓMICA_Y_MOVILIDAD_SOCIAL</v>
      </c>
      <c r="AE599" s="52" t="str">
        <f>IF(D599&lt;&gt;"",VLOOKUP(D599,LISTAS·PAPP!$I$3:$M$16,4,0),"")</f>
        <v>002</v>
      </c>
      <c r="AF599" s="51" t="str">
        <f>IF(D599&lt;&gt;"",VLOOKUP(D599,LISTAS·PAPP!$I$3:$M$16,5,0),"")</f>
        <v>ACTUALIZACION_DEL_REGISTRO_SOCIAL</v>
      </c>
      <c r="AG599" s="52" t="str">
        <f>IF(AH599&lt;&gt;"",VLOOKUP(AH599,LISTAS·PAPP!$O$3:$P$74,2,0),"")</f>
        <v>001</v>
      </c>
      <c r="AH599" s="58" t="s">
        <v>863</v>
      </c>
      <c r="AI599" s="60" t="s">
        <v>471</v>
      </c>
      <c r="AJ599" s="51" t="str">
        <f>IF(AI599&lt;&gt;"",VLOOKUP(AI599,LISTAS·PAPP!$X$4:$Y$80,2,0),"")</f>
        <v>NO APLICA</v>
      </c>
      <c r="AK599" s="58" t="s">
        <v>631</v>
      </c>
      <c r="AL599" s="60">
        <v>710203</v>
      </c>
      <c r="AM599" s="51" t="str">
        <f>IF(ISERROR(VLOOKUP(AL599,LISTAS·PAPP!$AD$4:$AE$334,2,0))," ",VLOOKUP(AL599,LISTAS·PAPP!$AD$4:$AE$334,2,0))</f>
        <v>Decimo Tercer Sueldo</v>
      </c>
      <c r="AN599" s="63">
        <v>6340.8</v>
      </c>
      <c r="AO599" s="64"/>
      <c r="AP599" s="64"/>
      <c r="AQ599" s="64"/>
      <c r="AR599" s="64"/>
      <c r="AS599" s="64"/>
      <c r="AT599" s="64"/>
      <c r="AU599" s="64"/>
      <c r="AV599" s="64">
        <v>6340.8</v>
      </c>
      <c r="AW599" s="64"/>
      <c r="AX599" s="64"/>
      <c r="AY599" s="64">
        <v>0</v>
      </c>
      <c r="AZ599" s="64"/>
      <c r="BA599" s="53">
        <f t="shared" si="28"/>
        <v>6340.8</v>
      </c>
      <c r="BB599" s="54" t="str">
        <f t="shared" si="29"/>
        <v>OK</v>
      </c>
      <c r="BC599" s="55" t="str">
        <f t="shared" si="30"/>
        <v xml:space="preserve">                </v>
      </c>
    </row>
    <row r="600" spans="1:55" ht="50.1" customHeight="1" x14ac:dyDescent="0.25">
      <c r="A600" s="58" t="s">
        <v>39</v>
      </c>
      <c r="B600" s="58" t="s">
        <v>46</v>
      </c>
      <c r="C600" s="58" t="s">
        <v>90</v>
      </c>
      <c r="D600" s="58" t="s">
        <v>442</v>
      </c>
      <c r="E600" s="51" t="str">
        <f>IF(C600&lt;&gt;"",VLOOKUP(MID(C600,18,5),LISTAS·PAPP!$E$4:$F$76,2,0),"")</f>
        <v>COTOPAXI</v>
      </c>
      <c r="F600" s="58" t="s">
        <v>254</v>
      </c>
      <c r="G600" s="51" t="str">
        <f>IF(F600&lt;&gt;"",VLOOKUP(F600,LISTAS·PAPP!$R$3:$T$221,3,0),"")</f>
        <v xml:space="preserve"> </v>
      </c>
      <c r="H600" s="58" t="s">
        <v>1094</v>
      </c>
      <c r="I600" s="66" t="s">
        <v>1095</v>
      </c>
      <c r="J600" s="66" t="s">
        <v>1096</v>
      </c>
      <c r="K600" s="67">
        <v>50</v>
      </c>
      <c r="L600" s="66" t="s">
        <v>1097</v>
      </c>
      <c r="M600" s="60">
        <v>0</v>
      </c>
      <c r="N600" s="60">
        <v>49</v>
      </c>
      <c r="O600" s="60">
        <v>49</v>
      </c>
      <c r="P600" s="60">
        <v>41</v>
      </c>
      <c r="Q600" s="60"/>
      <c r="R600" s="60"/>
      <c r="S600" s="60"/>
      <c r="T600" s="60"/>
      <c r="U600" s="60"/>
      <c r="V600" s="60"/>
      <c r="W600" s="60"/>
      <c r="X600" s="60"/>
      <c r="Y600" s="52" t="str">
        <f>IF(A600&lt;&gt;"",IF(D600="DIRECCIÓN_DE_TRANSFERENCIAS","280 0031",VLOOKUP(C600,LISTAS·PAPP!$C$3:$D$76,2,0)),"")</f>
        <v>280 3110</v>
      </c>
      <c r="Z600" s="61">
        <v>201</v>
      </c>
      <c r="AA600" s="62">
        <v>2004</v>
      </c>
      <c r="AB600" s="62" t="s">
        <v>983</v>
      </c>
      <c r="AC600" s="65" t="str">
        <f>IF(D600&lt;&gt;"",VLOOKUP(D600,LISTAS·PAPP!$I$3:$M$16,2,0),"")</f>
        <v>57</v>
      </c>
      <c r="AD600" s="51" t="str">
        <f>IF(D600&lt;&gt;"",VLOOKUP(D600,LISTAS·PAPP!$I$3:$M$16,3,0),"")</f>
        <v>PROTECCIÓN_SOCIAL_A_LA_FAMILIA._ASEGURAMIENTO_NO_CONTRIBUTIVO_E_INCLUSIÓN_ECONÓMICA_Y_MOVILIDAD_SOCIAL</v>
      </c>
      <c r="AE600" s="52" t="str">
        <f>IF(D600&lt;&gt;"",VLOOKUP(D600,LISTAS·PAPP!$I$3:$M$16,4,0),"")</f>
        <v>002</v>
      </c>
      <c r="AF600" s="51" t="str">
        <f>IF(D600&lt;&gt;"",VLOOKUP(D600,LISTAS·PAPP!$I$3:$M$16,5,0),"")</f>
        <v>ACTUALIZACION_DEL_REGISTRO_SOCIAL</v>
      </c>
      <c r="AG600" s="52" t="str">
        <f>IF(AH600&lt;&gt;"",VLOOKUP(AH600,LISTAS·PAPP!$O$3:$P$74,2,0),"")</f>
        <v>001</v>
      </c>
      <c r="AH600" s="58" t="s">
        <v>863</v>
      </c>
      <c r="AI600" s="60" t="s">
        <v>471</v>
      </c>
      <c r="AJ600" s="51" t="str">
        <f>IF(AI600&lt;&gt;"",VLOOKUP(AI600,LISTAS·PAPP!$X$4:$Y$80,2,0),"")</f>
        <v>NO APLICA</v>
      </c>
      <c r="AK600" s="58" t="s">
        <v>631</v>
      </c>
      <c r="AL600" s="60">
        <v>710204</v>
      </c>
      <c r="AM600" s="51" t="str">
        <f>IF(ISERROR(VLOOKUP(AL600,LISTAS·PAPP!$AD$4:$AE$334,2,0))," ",VLOOKUP(AL600,LISTAS·PAPP!$AD$4:$AE$334,2,0))</f>
        <v>Decimo Cuarto Sueldo</v>
      </c>
      <c r="AN600" s="63">
        <v>13240.61</v>
      </c>
      <c r="AO600" s="64"/>
      <c r="AP600" s="64"/>
      <c r="AQ600" s="64"/>
      <c r="AR600" s="64"/>
      <c r="AS600" s="64"/>
      <c r="AT600" s="64"/>
      <c r="AU600" s="64"/>
      <c r="AV600" s="64">
        <v>13240.61</v>
      </c>
      <c r="AW600" s="64"/>
      <c r="AX600" s="64"/>
      <c r="AY600" s="64">
        <v>0</v>
      </c>
      <c r="AZ600" s="64"/>
      <c r="BA600" s="53">
        <f t="shared" si="28"/>
        <v>13240.61</v>
      </c>
      <c r="BB600" s="54" t="str">
        <f t="shared" si="29"/>
        <v>OK</v>
      </c>
      <c r="BC600" s="55" t="str">
        <f t="shared" si="30"/>
        <v xml:space="preserve">                </v>
      </c>
    </row>
    <row r="601" spans="1:55" ht="50.1" customHeight="1" x14ac:dyDescent="0.25">
      <c r="A601" s="58" t="s">
        <v>39</v>
      </c>
      <c r="B601" s="58" t="s">
        <v>46</v>
      </c>
      <c r="C601" s="58" t="s">
        <v>90</v>
      </c>
      <c r="D601" s="58" t="s">
        <v>442</v>
      </c>
      <c r="E601" s="51" t="str">
        <f>IF(C601&lt;&gt;"",VLOOKUP(MID(C601,18,5),LISTAS·PAPP!$E$4:$F$76,2,0),"")</f>
        <v>COTOPAXI</v>
      </c>
      <c r="F601" s="58" t="s">
        <v>254</v>
      </c>
      <c r="G601" s="51" t="str">
        <f>IF(F601&lt;&gt;"",VLOOKUP(F601,LISTAS·PAPP!$R$3:$T$221,3,0),"")</f>
        <v xml:space="preserve"> </v>
      </c>
      <c r="H601" s="58" t="s">
        <v>1094</v>
      </c>
      <c r="I601" s="66" t="s">
        <v>1095</v>
      </c>
      <c r="J601" s="66" t="s">
        <v>1096</v>
      </c>
      <c r="K601" s="67">
        <v>50</v>
      </c>
      <c r="L601" s="66" t="s">
        <v>1097</v>
      </c>
      <c r="M601" s="60">
        <v>0</v>
      </c>
      <c r="N601" s="60">
        <v>49</v>
      </c>
      <c r="O601" s="60">
        <v>49</v>
      </c>
      <c r="P601" s="60">
        <v>41</v>
      </c>
      <c r="Q601" s="60"/>
      <c r="R601" s="60"/>
      <c r="S601" s="60"/>
      <c r="T601" s="60"/>
      <c r="U601" s="60"/>
      <c r="V601" s="60"/>
      <c r="W601" s="60"/>
      <c r="X601" s="60"/>
      <c r="Y601" s="52" t="str">
        <f>IF(A601&lt;&gt;"",IF(D601="DIRECCIÓN_DE_TRANSFERENCIAS","280 0031",VLOOKUP(C601,LISTAS·PAPP!$C$3:$D$76,2,0)),"")</f>
        <v>280 3110</v>
      </c>
      <c r="Z601" s="61">
        <v>201</v>
      </c>
      <c r="AA601" s="62">
        <v>2004</v>
      </c>
      <c r="AB601" s="62" t="s">
        <v>983</v>
      </c>
      <c r="AC601" s="65" t="str">
        <f>IF(D601&lt;&gt;"",VLOOKUP(D601,LISTAS·PAPP!$I$3:$M$16,2,0),"")</f>
        <v>57</v>
      </c>
      <c r="AD601" s="51" t="str">
        <f>IF(D601&lt;&gt;"",VLOOKUP(D601,LISTAS·PAPP!$I$3:$M$16,3,0),"")</f>
        <v>PROTECCIÓN_SOCIAL_A_LA_FAMILIA._ASEGURAMIENTO_NO_CONTRIBUTIVO_E_INCLUSIÓN_ECONÓMICA_Y_MOVILIDAD_SOCIAL</v>
      </c>
      <c r="AE601" s="52" t="str">
        <f>IF(D601&lt;&gt;"",VLOOKUP(D601,LISTAS·PAPP!$I$3:$M$16,4,0),"")</f>
        <v>002</v>
      </c>
      <c r="AF601" s="51" t="str">
        <f>IF(D601&lt;&gt;"",VLOOKUP(D601,LISTAS·PAPP!$I$3:$M$16,5,0),"")</f>
        <v>ACTUALIZACION_DEL_REGISTRO_SOCIAL</v>
      </c>
      <c r="AG601" s="52" t="str">
        <f>IF(AH601&lt;&gt;"",VLOOKUP(AH601,LISTAS·PAPP!$O$3:$P$74,2,0),"")</f>
        <v>001</v>
      </c>
      <c r="AH601" s="58" t="s">
        <v>863</v>
      </c>
      <c r="AI601" s="60" t="s">
        <v>471</v>
      </c>
      <c r="AJ601" s="51" t="str">
        <f>IF(AI601&lt;&gt;"",VLOOKUP(AI601,LISTAS·PAPP!$X$4:$Y$80,2,0),"")</f>
        <v>NO APLICA</v>
      </c>
      <c r="AK601" s="58" t="s">
        <v>631</v>
      </c>
      <c r="AL601" s="60">
        <v>710601</v>
      </c>
      <c r="AM601" s="51" t="str">
        <f>IF(ISERROR(VLOOKUP(AL601,LISTAS·PAPP!$AD$4:$AE$334,2,0))," ",VLOOKUP(AL601,LISTAS·PAPP!$AD$4:$AE$334,2,0))</f>
        <v>Aporte Patronal</v>
      </c>
      <c r="AN601" s="63">
        <v>8547.91</v>
      </c>
      <c r="AO601" s="64"/>
      <c r="AP601" s="64"/>
      <c r="AQ601" s="64"/>
      <c r="AR601" s="64"/>
      <c r="AS601" s="64"/>
      <c r="AT601" s="64"/>
      <c r="AU601" s="64"/>
      <c r="AV601" s="64">
        <v>8547.91</v>
      </c>
      <c r="AW601" s="64"/>
      <c r="AX601" s="64"/>
      <c r="AY601" s="64">
        <v>0</v>
      </c>
      <c r="AZ601" s="64"/>
      <c r="BA601" s="53">
        <f t="shared" si="28"/>
        <v>8547.91</v>
      </c>
      <c r="BB601" s="54" t="str">
        <f t="shared" si="29"/>
        <v>OK</v>
      </c>
      <c r="BC601" s="55" t="str">
        <f t="shared" si="30"/>
        <v xml:space="preserve">                </v>
      </c>
    </row>
    <row r="602" spans="1:55" ht="50.1" customHeight="1" x14ac:dyDescent="0.25">
      <c r="A602" s="58" t="s">
        <v>39</v>
      </c>
      <c r="B602" s="58" t="s">
        <v>46</v>
      </c>
      <c r="C602" s="58" t="s">
        <v>90</v>
      </c>
      <c r="D602" s="58" t="s">
        <v>442</v>
      </c>
      <c r="E602" s="51" t="str">
        <f>IF(C602&lt;&gt;"",VLOOKUP(MID(C602,18,5),LISTAS·PAPP!$E$4:$F$76,2,0),"")</f>
        <v>COTOPAXI</v>
      </c>
      <c r="F602" s="58" t="s">
        <v>254</v>
      </c>
      <c r="G602" s="51" t="str">
        <f>IF(F602&lt;&gt;"",VLOOKUP(F602,LISTAS·PAPP!$R$3:$T$221,3,0),"")</f>
        <v xml:space="preserve"> </v>
      </c>
      <c r="H602" s="58" t="s">
        <v>1094</v>
      </c>
      <c r="I602" s="66" t="s">
        <v>1095</v>
      </c>
      <c r="J602" s="66" t="s">
        <v>1096</v>
      </c>
      <c r="K602" s="67">
        <v>50</v>
      </c>
      <c r="L602" s="66" t="s">
        <v>1097</v>
      </c>
      <c r="M602" s="60">
        <v>0</v>
      </c>
      <c r="N602" s="60">
        <v>49</v>
      </c>
      <c r="O602" s="60">
        <v>49</v>
      </c>
      <c r="P602" s="60">
        <v>41</v>
      </c>
      <c r="Q602" s="60"/>
      <c r="R602" s="60"/>
      <c r="S602" s="60"/>
      <c r="T602" s="60"/>
      <c r="U602" s="60"/>
      <c r="V602" s="60"/>
      <c r="W602" s="60"/>
      <c r="X602" s="60"/>
      <c r="Y602" s="52" t="str">
        <f>IF(A602&lt;&gt;"",IF(D602="DIRECCIÓN_DE_TRANSFERENCIAS","280 0031",VLOOKUP(C602,LISTAS·PAPP!$C$3:$D$76,2,0)),"")</f>
        <v>280 3110</v>
      </c>
      <c r="Z602" s="61">
        <v>201</v>
      </c>
      <c r="AA602" s="62">
        <v>2004</v>
      </c>
      <c r="AB602" s="62" t="s">
        <v>983</v>
      </c>
      <c r="AC602" s="65" t="str">
        <f>IF(D602&lt;&gt;"",VLOOKUP(D602,LISTAS·PAPP!$I$3:$M$16,2,0),"")</f>
        <v>57</v>
      </c>
      <c r="AD602" s="51" t="str">
        <f>IF(D602&lt;&gt;"",VLOOKUP(D602,LISTAS·PAPP!$I$3:$M$16,3,0),"")</f>
        <v>PROTECCIÓN_SOCIAL_A_LA_FAMILIA._ASEGURAMIENTO_NO_CONTRIBUTIVO_E_INCLUSIÓN_ECONÓMICA_Y_MOVILIDAD_SOCIAL</v>
      </c>
      <c r="AE602" s="52" t="str">
        <f>IF(D602&lt;&gt;"",VLOOKUP(D602,LISTAS·PAPP!$I$3:$M$16,4,0),"")</f>
        <v>002</v>
      </c>
      <c r="AF602" s="51" t="str">
        <f>IF(D602&lt;&gt;"",VLOOKUP(D602,LISTAS·PAPP!$I$3:$M$16,5,0),"")</f>
        <v>ACTUALIZACION_DEL_REGISTRO_SOCIAL</v>
      </c>
      <c r="AG602" s="52" t="str">
        <f>IF(AH602&lt;&gt;"",VLOOKUP(AH602,LISTAS·PAPP!$O$3:$P$74,2,0),"")</f>
        <v>001</v>
      </c>
      <c r="AH602" s="58" t="s">
        <v>863</v>
      </c>
      <c r="AI602" s="60" t="s">
        <v>471</v>
      </c>
      <c r="AJ602" s="51" t="str">
        <f>IF(AI602&lt;&gt;"",VLOOKUP(AI602,LISTAS·PAPP!$X$4:$Y$80,2,0),"")</f>
        <v>NO APLICA</v>
      </c>
      <c r="AK602" s="58" t="s">
        <v>631</v>
      </c>
      <c r="AL602" s="60">
        <v>710602</v>
      </c>
      <c r="AM602" s="51" t="str">
        <f>IF(ISERROR(VLOOKUP(AL602,LISTAS·PAPP!$AD$4:$AE$334,2,0))," ",VLOOKUP(AL602,LISTAS·PAPP!$AD$4:$AE$334,2,0))</f>
        <v>Fondo de Reserva</v>
      </c>
      <c r="AN602" s="63">
        <v>713.17</v>
      </c>
      <c r="AO602" s="64"/>
      <c r="AP602" s="64"/>
      <c r="AQ602" s="64"/>
      <c r="AR602" s="64"/>
      <c r="AS602" s="64"/>
      <c r="AT602" s="64"/>
      <c r="AU602" s="64"/>
      <c r="AV602" s="64">
        <v>713.17</v>
      </c>
      <c r="AW602" s="64"/>
      <c r="AX602" s="64"/>
      <c r="AY602" s="64">
        <v>0</v>
      </c>
      <c r="AZ602" s="64"/>
      <c r="BA602" s="53">
        <f t="shared" si="28"/>
        <v>713.17</v>
      </c>
      <c r="BB602" s="54" t="str">
        <f t="shared" si="29"/>
        <v>OK</v>
      </c>
      <c r="BC602" s="55" t="str">
        <f t="shared" si="30"/>
        <v xml:space="preserve">                </v>
      </c>
    </row>
    <row r="603" spans="1:55" ht="50.1" customHeight="1" x14ac:dyDescent="0.25">
      <c r="A603" s="58" t="s">
        <v>39</v>
      </c>
      <c r="B603" s="58" t="s">
        <v>46</v>
      </c>
      <c r="C603" s="58" t="s">
        <v>92</v>
      </c>
      <c r="D603" s="58" t="s">
        <v>442</v>
      </c>
      <c r="E603" s="51" t="str">
        <f>IF(C603&lt;&gt;"",VLOOKUP(MID(C603,18,5),LISTAS·PAPP!$E$4:$F$76,2,0),"")</f>
        <v>CHIMBORAZO</v>
      </c>
      <c r="F603" s="58" t="s">
        <v>244</v>
      </c>
      <c r="G603" s="51" t="str">
        <f>IF(F603&lt;&gt;"",VLOOKUP(F603,LISTAS·PAPP!$R$3:$T$221,3,0),"")</f>
        <v xml:space="preserve"> </v>
      </c>
      <c r="H603" s="58" t="s">
        <v>1094</v>
      </c>
      <c r="I603" s="66" t="s">
        <v>1095</v>
      </c>
      <c r="J603" s="66" t="s">
        <v>1096</v>
      </c>
      <c r="K603" s="67">
        <v>68</v>
      </c>
      <c r="L603" s="66" t="s">
        <v>1097</v>
      </c>
      <c r="M603" s="60">
        <v>0</v>
      </c>
      <c r="N603" s="60">
        <v>54</v>
      </c>
      <c r="O603" s="60">
        <v>52</v>
      </c>
      <c r="P603" s="60">
        <v>44</v>
      </c>
      <c r="Q603" s="60"/>
      <c r="R603" s="60"/>
      <c r="S603" s="60"/>
      <c r="T603" s="60"/>
      <c r="U603" s="60"/>
      <c r="V603" s="60"/>
      <c r="W603" s="60"/>
      <c r="X603" s="60"/>
      <c r="Y603" s="52" t="str">
        <f>IF(A603&lt;&gt;"",IF(D603="DIRECCIÓN_DE_TRANSFERENCIAS","280 0031",VLOOKUP(C603,LISTAS·PAPP!$C$3:$D$76,2,0)),"")</f>
        <v>280 3310</v>
      </c>
      <c r="Z603" s="61">
        <v>201</v>
      </c>
      <c r="AA603" s="62">
        <v>2004</v>
      </c>
      <c r="AB603" s="62" t="s">
        <v>983</v>
      </c>
      <c r="AC603" s="65" t="str">
        <f>IF(D603&lt;&gt;"",VLOOKUP(D603,LISTAS·PAPP!$I$3:$M$16,2,0),"")</f>
        <v>57</v>
      </c>
      <c r="AD603" s="51" t="str">
        <f>IF(D603&lt;&gt;"",VLOOKUP(D603,LISTAS·PAPP!$I$3:$M$16,3,0),"")</f>
        <v>PROTECCIÓN_SOCIAL_A_LA_FAMILIA._ASEGURAMIENTO_NO_CONTRIBUTIVO_E_INCLUSIÓN_ECONÓMICA_Y_MOVILIDAD_SOCIAL</v>
      </c>
      <c r="AE603" s="52" t="str">
        <f>IF(D603&lt;&gt;"",VLOOKUP(D603,LISTAS·PAPP!$I$3:$M$16,4,0),"")</f>
        <v>002</v>
      </c>
      <c r="AF603" s="51" t="str">
        <f>IF(D603&lt;&gt;"",VLOOKUP(D603,LISTAS·PAPP!$I$3:$M$16,5,0),"")</f>
        <v>ACTUALIZACION_DEL_REGISTRO_SOCIAL</v>
      </c>
      <c r="AG603" s="52" t="str">
        <f>IF(AH603&lt;&gt;"",VLOOKUP(AH603,LISTAS·PAPP!$O$3:$P$74,2,0),"")</f>
        <v>001</v>
      </c>
      <c r="AH603" s="58" t="s">
        <v>863</v>
      </c>
      <c r="AI603" s="60" t="s">
        <v>471</v>
      </c>
      <c r="AJ603" s="51" t="str">
        <f>IF(AI603&lt;&gt;"",VLOOKUP(AI603,LISTAS·PAPP!$X$4:$Y$80,2,0),"")</f>
        <v>NO APLICA</v>
      </c>
      <c r="AK603" s="58" t="s">
        <v>631</v>
      </c>
      <c r="AL603" s="60">
        <v>710510</v>
      </c>
      <c r="AM603" s="51" t="str">
        <f>IF(ISERROR(VLOOKUP(AL603,LISTAS·PAPP!$AD$4:$AE$334,2,0))," ",VLOOKUP(AL603,LISTAS·PAPP!$AD$4:$AE$334,2,0))</f>
        <v>Servicios Personales por Contrato</v>
      </c>
      <c r="AN603" s="63">
        <v>96620</v>
      </c>
      <c r="AO603" s="64"/>
      <c r="AP603" s="64"/>
      <c r="AQ603" s="64"/>
      <c r="AR603" s="64"/>
      <c r="AS603" s="64"/>
      <c r="AT603" s="64"/>
      <c r="AU603" s="64"/>
      <c r="AV603" s="64">
        <v>96620</v>
      </c>
      <c r="AW603" s="64"/>
      <c r="AX603" s="64"/>
      <c r="AY603" s="64">
        <v>0</v>
      </c>
      <c r="AZ603" s="64"/>
      <c r="BA603" s="53">
        <f t="shared" si="28"/>
        <v>96620</v>
      </c>
      <c r="BB603" s="54" t="str">
        <f t="shared" si="29"/>
        <v>OK</v>
      </c>
      <c r="BC603" s="55" t="str">
        <f t="shared" si="30"/>
        <v xml:space="preserve">                </v>
      </c>
    </row>
    <row r="604" spans="1:55" ht="50.1" customHeight="1" x14ac:dyDescent="0.25">
      <c r="A604" s="58" t="s">
        <v>39</v>
      </c>
      <c r="B604" s="58" t="s">
        <v>46</v>
      </c>
      <c r="C604" s="58" t="s">
        <v>92</v>
      </c>
      <c r="D604" s="58" t="s">
        <v>442</v>
      </c>
      <c r="E604" s="51" t="str">
        <f>IF(C604&lt;&gt;"",VLOOKUP(MID(C604,18,5),LISTAS·PAPP!$E$4:$F$76,2,0),"")</f>
        <v>CHIMBORAZO</v>
      </c>
      <c r="F604" s="58" t="s">
        <v>244</v>
      </c>
      <c r="G604" s="51" t="str">
        <f>IF(F604&lt;&gt;"",VLOOKUP(F604,LISTAS·PAPP!$R$3:$T$221,3,0),"")</f>
        <v xml:space="preserve"> </v>
      </c>
      <c r="H604" s="58" t="s">
        <v>1094</v>
      </c>
      <c r="I604" s="66" t="s">
        <v>1095</v>
      </c>
      <c r="J604" s="66" t="s">
        <v>1096</v>
      </c>
      <c r="K604" s="67">
        <v>68</v>
      </c>
      <c r="L604" s="66" t="s">
        <v>1097</v>
      </c>
      <c r="M604" s="60">
        <v>0</v>
      </c>
      <c r="N604" s="60">
        <v>54</v>
      </c>
      <c r="O604" s="60">
        <v>52</v>
      </c>
      <c r="P604" s="60">
        <v>44</v>
      </c>
      <c r="Q604" s="60"/>
      <c r="R604" s="60"/>
      <c r="S604" s="60"/>
      <c r="T604" s="60"/>
      <c r="U604" s="60"/>
      <c r="V604" s="60"/>
      <c r="W604" s="60"/>
      <c r="X604" s="60"/>
      <c r="Y604" s="52" t="str">
        <f>IF(A604&lt;&gt;"",IF(D604="DIRECCIÓN_DE_TRANSFERENCIAS","280 0031",VLOOKUP(C604,LISTAS·PAPP!$C$3:$D$76,2,0)),"")</f>
        <v>280 3310</v>
      </c>
      <c r="Z604" s="61">
        <v>201</v>
      </c>
      <c r="AA604" s="62">
        <v>2004</v>
      </c>
      <c r="AB604" s="62" t="s">
        <v>983</v>
      </c>
      <c r="AC604" s="65" t="str">
        <f>IF(D604&lt;&gt;"",VLOOKUP(D604,LISTAS·PAPP!$I$3:$M$16,2,0),"")</f>
        <v>57</v>
      </c>
      <c r="AD604" s="51" t="str">
        <f>IF(D604&lt;&gt;"",VLOOKUP(D604,LISTAS·PAPP!$I$3:$M$16,3,0),"")</f>
        <v>PROTECCIÓN_SOCIAL_A_LA_FAMILIA._ASEGURAMIENTO_NO_CONTRIBUTIVO_E_INCLUSIÓN_ECONÓMICA_Y_MOVILIDAD_SOCIAL</v>
      </c>
      <c r="AE604" s="52" t="str">
        <f>IF(D604&lt;&gt;"",VLOOKUP(D604,LISTAS·PAPP!$I$3:$M$16,4,0),"")</f>
        <v>002</v>
      </c>
      <c r="AF604" s="51" t="str">
        <f>IF(D604&lt;&gt;"",VLOOKUP(D604,LISTAS·PAPP!$I$3:$M$16,5,0),"")</f>
        <v>ACTUALIZACION_DEL_REGISTRO_SOCIAL</v>
      </c>
      <c r="AG604" s="52" t="str">
        <f>IF(AH604&lt;&gt;"",VLOOKUP(AH604,LISTAS·PAPP!$O$3:$P$74,2,0),"")</f>
        <v>001</v>
      </c>
      <c r="AH604" s="58" t="s">
        <v>863</v>
      </c>
      <c r="AI604" s="60" t="s">
        <v>471</v>
      </c>
      <c r="AJ604" s="51" t="str">
        <f>IF(AI604&lt;&gt;"",VLOOKUP(AI604,LISTAS·PAPP!$X$4:$Y$80,2,0),"")</f>
        <v>NO APLICA</v>
      </c>
      <c r="AK604" s="58" t="s">
        <v>631</v>
      </c>
      <c r="AL604" s="60">
        <v>710203</v>
      </c>
      <c r="AM604" s="51" t="str">
        <f>IF(ISERROR(VLOOKUP(AL604,LISTAS·PAPP!$AD$4:$AE$334,2,0))," ",VLOOKUP(AL604,LISTAS·PAPP!$AD$4:$AE$334,2,0))</f>
        <v>Decimo Tercer Sueldo</v>
      </c>
      <c r="AN604" s="63">
        <v>8053.56</v>
      </c>
      <c r="AO604" s="64"/>
      <c r="AP604" s="64"/>
      <c r="AQ604" s="64"/>
      <c r="AR604" s="64"/>
      <c r="AS604" s="64"/>
      <c r="AT604" s="64"/>
      <c r="AU604" s="64"/>
      <c r="AV604" s="64">
        <v>8053.56</v>
      </c>
      <c r="AW604" s="64"/>
      <c r="AX604" s="64"/>
      <c r="AY604" s="64">
        <v>0</v>
      </c>
      <c r="AZ604" s="64"/>
      <c r="BA604" s="53">
        <f t="shared" si="28"/>
        <v>8053.56</v>
      </c>
      <c r="BB604" s="54" t="str">
        <f t="shared" si="29"/>
        <v>OK</v>
      </c>
      <c r="BC604" s="55" t="str">
        <f t="shared" si="30"/>
        <v xml:space="preserve">                </v>
      </c>
    </row>
    <row r="605" spans="1:55" ht="50.1" customHeight="1" x14ac:dyDescent="0.25">
      <c r="A605" s="58" t="s">
        <v>39</v>
      </c>
      <c r="B605" s="58" t="s">
        <v>46</v>
      </c>
      <c r="C605" s="58" t="s">
        <v>92</v>
      </c>
      <c r="D605" s="58" t="s">
        <v>442</v>
      </c>
      <c r="E605" s="51" t="str">
        <f>IF(C605&lt;&gt;"",VLOOKUP(MID(C605,18,5),LISTAS·PAPP!$E$4:$F$76,2,0),"")</f>
        <v>CHIMBORAZO</v>
      </c>
      <c r="F605" s="58" t="s">
        <v>244</v>
      </c>
      <c r="G605" s="51" t="str">
        <f>IF(F605&lt;&gt;"",VLOOKUP(F605,LISTAS·PAPP!$R$3:$T$221,3,0),"")</f>
        <v xml:space="preserve"> </v>
      </c>
      <c r="H605" s="58" t="s">
        <v>1094</v>
      </c>
      <c r="I605" s="66" t="s">
        <v>1095</v>
      </c>
      <c r="J605" s="66" t="s">
        <v>1096</v>
      </c>
      <c r="K605" s="67">
        <v>68</v>
      </c>
      <c r="L605" s="66" t="s">
        <v>1097</v>
      </c>
      <c r="M605" s="60">
        <v>0</v>
      </c>
      <c r="N605" s="60">
        <v>54</v>
      </c>
      <c r="O605" s="60">
        <v>52</v>
      </c>
      <c r="P605" s="60">
        <v>44</v>
      </c>
      <c r="Q605" s="60"/>
      <c r="R605" s="60"/>
      <c r="S605" s="60"/>
      <c r="T605" s="60"/>
      <c r="U605" s="60"/>
      <c r="V605" s="60"/>
      <c r="W605" s="60"/>
      <c r="X605" s="60"/>
      <c r="Y605" s="52" t="str">
        <f>IF(A605&lt;&gt;"",IF(D605="DIRECCIÓN_DE_TRANSFERENCIAS","280 0031",VLOOKUP(C605,LISTAS·PAPP!$C$3:$D$76,2,0)),"")</f>
        <v>280 3310</v>
      </c>
      <c r="Z605" s="61">
        <v>201</v>
      </c>
      <c r="AA605" s="62">
        <v>2004</v>
      </c>
      <c r="AB605" s="62" t="s">
        <v>983</v>
      </c>
      <c r="AC605" s="65" t="str">
        <f>IF(D605&lt;&gt;"",VLOOKUP(D605,LISTAS·PAPP!$I$3:$M$16,2,0),"")</f>
        <v>57</v>
      </c>
      <c r="AD605" s="51" t="str">
        <f>IF(D605&lt;&gt;"",VLOOKUP(D605,LISTAS·PAPP!$I$3:$M$16,3,0),"")</f>
        <v>PROTECCIÓN_SOCIAL_A_LA_FAMILIA._ASEGURAMIENTO_NO_CONTRIBUTIVO_E_INCLUSIÓN_ECONÓMICA_Y_MOVILIDAD_SOCIAL</v>
      </c>
      <c r="AE605" s="52" t="str">
        <f>IF(D605&lt;&gt;"",VLOOKUP(D605,LISTAS·PAPP!$I$3:$M$16,4,0),"")</f>
        <v>002</v>
      </c>
      <c r="AF605" s="51" t="str">
        <f>IF(D605&lt;&gt;"",VLOOKUP(D605,LISTAS·PAPP!$I$3:$M$16,5,0),"")</f>
        <v>ACTUALIZACION_DEL_REGISTRO_SOCIAL</v>
      </c>
      <c r="AG605" s="52" t="str">
        <f>IF(AH605&lt;&gt;"",VLOOKUP(AH605,LISTAS·PAPP!$O$3:$P$74,2,0),"")</f>
        <v>001</v>
      </c>
      <c r="AH605" s="58" t="s">
        <v>863</v>
      </c>
      <c r="AI605" s="60" t="s">
        <v>471</v>
      </c>
      <c r="AJ605" s="51" t="str">
        <f>IF(AI605&lt;&gt;"",VLOOKUP(AI605,LISTAS·PAPP!$X$4:$Y$80,2,0),"")</f>
        <v>NO APLICA</v>
      </c>
      <c r="AK605" s="58" t="s">
        <v>631</v>
      </c>
      <c r="AL605" s="60">
        <v>710204</v>
      </c>
      <c r="AM605" s="51" t="str">
        <f>IF(ISERROR(VLOOKUP(AL605,LISTAS·PAPP!$AD$4:$AE$334,2,0))," ",VLOOKUP(AL605,LISTAS·PAPP!$AD$4:$AE$334,2,0))</f>
        <v>Decimo Cuarto Sueldo</v>
      </c>
      <c r="AN605" s="63">
        <v>4619.1499999999996</v>
      </c>
      <c r="AO605" s="64"/>
      <c r="AP605" s="64"/>
      <c r="AQ605" s="64"/>
      <c r="AR605" s="64"/>
      <c r="AS605" s="64"/>
      <c r="AT605" s="64"/>
      <c r="AU605" s="64"/>
      <c r="AV605" s="64">
        <v>4619.1499999999996</v>
      </c>
      <c r="AW605" s="64"/>
      <c r="AX605" s="64"/>
      <c r="AY605" s="64">
        <v>0</v>
      </c>
      <c r="AZ605" s="64"/>
      <c r="BA605" s="53">
        <f t="shared" si="28"/>
        <v>4619.1499999999996</v>
      </c>
      <c r="BB605" s="54" t="str">
        <f t="shared" si="29"/>
        <v>OK</v>
      </c>
      <c r="BC605" s="55" t="str">
        <f t="shared" si="30"/>
        <v xml:space="preserve">                </v>
      </c>
    </row>
    <row r="606" spans="1:55" ht="50.1" customHeight="1" x14ac:dyDescent="0.25">
      <c r="A606" s="58" t="s">
        <v>39</v>
      </c>
      <c r="B606" s="58" t="s">
        <v>46</v>
      </c>
      <c r="C606" s="58" t="s">
        <v>92</v>
      </c>
      <c r="D606" s="58" t="s">
        <v>442</v>
      </c>
      <c r="E606" s="51" t="str">
        <f>IF(C606&lt;&gt;"",VLOOKUP(MID(C606,18,5),LISTAS·PAPP!$E$4:$F$76,2,0),"")</f>
        <v>CHIMBORAZO</v>
      </c>
      <c r="F606" s="58" t="s">
        <v>244</v>
      </c>
      <c r="G606" s="51" t="str">
        <f>IF(F606&lt;&gt;"",VLOOKUP(F606,LISTAS·PAPP!$R$3:$T$221,3,0),"")</f>
        <v xml:space="preserve"> </v>
      </c>
      <c r="H606" s="58" t="s">
        <v>1094</v>
      </c>
      <c r="I606" s="66" t="s">
        <v>1095</v>
      </c>
      <c r="J606" s="66" t="s">
        <v>1096</v>
      </c>
      <c r="K606" s="67">
        <v>68</v>
      </c>
      <c r="L606" s="66" t="s">
        <v>1097</v>
      </c>
      <c r="M606" s="60">
        <v>0</v>
      </c>
      <c r="N606" s="60">
        <v>54</v>
      </c>
      <c r="O606" s="60">
        <v>52</v>
      </c>
      <c r="P606" s="60">
        <v>44</v>
      </c>
      <c r="Q606" s="60"/>
      <c r="R606" s="60"/>
      <c r="S606" s="60"/>
      <c r="T606" s="60"/>
      <c r="U606" s="60"/>
      <c r="V606" s="60"/>
      <c r="W606" s="60"/>
      <c r="X606" s="60"/>
      <c r="Y606" s="52" t="str">
        <f>IF(A606&lt;&gt;"",IF(D606="DIRECCIÓN_DE_TRANSFERENCIAS","280 0031",VLOOKUP(C606,LISTAS·PAPP!$C$3:$D$76,2,0)),"")</f>
        <v>280 3310</v>
      </c>
      <c r="Z606" s="61">
        <v>201</v>
      </c>
      <c r="AA606" s="62">
        <v>2004</v>
      </c>
      <c r="AB606" s="62" t="s">
        <v>983</v>
      </c>
      <c r="AC606" s="65" t="str">
        <f>IF(D606&lt;&gt;"",VLOOKUP(D606,LISTAS·PAPP!$I$3:$M$16,2,0),"")</f>
        <v>57</v>
      </c>
      <c r="AD606" s="51" t="str">
        <f>IF(D606&lt;&gt;"",VLOOKUP(D606,LISTAS·PAPP!$I$3:$M$16,3,0),"")</f>
        <v>PROTECCIÓN_SOCIAL_A_LA_FAMILIA._ASEGURAMIENTO_NO_CONTRIBUTIVO_E_INCLUSIÓN_ECONÓMICA_Y_MOVILIDAD_SOCIAL</v>
      </c>
      <c r="AE606" s="52" t="str">
        <f>IF(D606&lt;&gt;"",VLOOKUP(D606,LISTAS·PAPP!$I$3:$M$16,4,0),"")</f>
        <v>002</v>
      </c>
      <c r="AF606" s="51" t="str">
        <f>IF(D606&lt;&gt;"",VLOOKUP(D606,LISTAS·PAPP!$I$3:$M$16,5,0),"")</f>
        <v>ACTUALIZACION_DEL_REGISTRO_SOCIAL</v>
      </c>
      <c r="AG606" s="52" t="str">
        <f>IF(AH606&lt;&gt;"",VLOOKUP(AH606,LISTAS·PAPP!$O$3:$P$74,2,0),"")</f>
        <v>001</v>
      </c>
      <c r="AH606" s="58" t="s">
        <v>863</v>
      </c>
      <c r="AI606" s="60" t="s">
        <v>471</v>
      </c>
      <c r="AJ606" s="51" t="str">
        <f>IF(AI606&lt;&gt;"",VLOOKUP(AI606,LISTAS·PAPP!$X$4:$Y$80,2,0),"")</f>
        <v>NO APLICA</v>
      </c>
      <c r="AK606" s="58" t="s">
        <v>631</v>
      </c>
      <c r="AL606" s="60">
        <v>710601</v>
      </c>
      <c r="AM606" s="51" t="str">
        <f>IF(ISERROR(VLOOKUP(AL606,LISTAS·PAPP!$AD$4:$AE$334,2,0))," ",VLOOKUP(AL606,LISTAS·PAPP!$AD$4:$AE$334,2,0))</f>
        <v>Aporte Patronal</v>
      </c>
      <c r="AN606" s="63">
        <v>9324.2000000000007</v>
      </c>
      <c r="AO606" s="64"/>
      <c r="AP606" s="64"/>
      <c r="AQ606" s="64"/>
      <c r="AR606" s="64"/>
      <c r="AS606" s="64"/>
      <c r="AT606" s="64"/>
      <c r="AU606" s="64"/>
      <c r="AV606" s="64">
        <v>9324.2000000000007</v>
      </c>
      <c r="AW606" s="64"/>
      <c r="AX606" s="64"/>
      <c r="AY606" s="64">
        <v>0</v>
      </c>
      <c r="AZ606" s="64"/>
      <c r="BA606" s="53">
        <f t="shared" si="28"/>
        <v>9324.2000000000007</v>
      </c>
      <c r="BB606" s="54" t="str">
        <f t="shared" si="29"/>
        <v>OK</v>
      </c>
      <c r="BC606" s="55" t="str">
        <f t="shared" si="30"/>
        <v xml:space="preserve">                </v>
      </c>
    </row>
    <row r="607" spans="1:55" ht="50.1" customHeight="1" x14ac:dyDescent="0.25">
      <c r="A607" s="58" t="s">
        <v>39</v>
      </c>
      <c r="B607" s="58" t="s">
        <v>46</v>
      </c>
      <c r="C607" s="58" t="s">
        <v>92</v>
      </c>
      <c r="D607" s="58" t="s">
        <v>442</v>
      </c>
      <c r="E607" s="51" t="str">
        <f>IF(C607&lt;&gt;"",VLOOKUP(MID(C607,18,5),LISTAS·PAPP!$E$4:$F$76,2,0),"")</f>
        <v>CHIMBORAZO</v>
      </c>
      <c r="F607" s="58" t="s">
        <v>244</v>
      </c>
      <c r="G607" s="51" t="str">
        <f>IF(F607&lt;&gt;"",VLOOKUP(F607,LISTAS·PAPP!$R$3:$T$221,3,0),"")</f>
        <v xml:space="preserve"> </v>
      </c>
      <c r="H607" s="58" t="s">
        <v>1094</v>
      </c>
      <c r="I607" s="66" t="s">
        <v>1095</v>
      </c>
      <c r="J607" s="66" t="s">
        <v>1096</v>
      </c>
      <c r="K607" s="67">
        <v>68</v>
      </c>
      <c r="L607" s="66" t="s">
        <v>1097</v>
      </c>
      <c r="M607" s="60">
        <v>0</v>
      </c>
      <c r="N607" s="60">
        <v>54</v>
      </c>
      <c r="O607" s="60">
        <v>52</v>
      </c>
      <c r="P607" s="60">
        <v>44</v>
      </c>
      <c r="Q607" s="60"/>
      <c r="R607" s="60"/>
      <c r="S607" s="60"/>
      <c r="T607" s="60"/>
      <c r="U607" s="60"/>
      <c r="V607" s="60"/>
      <c r="W607" s="60"/>
      <c r="X607" s="60"/>
      <c r="Y607" s="52" t="str">
        <f>IF(A607&lt;&gt;"",IF(D607="DIRECCIÓN_DE_TRANSFERENCIAS","280 0031",VLOOKUP(C607,LISTAS·PAPP!$C$3:$D$76,2,0)),"")</f>
        <v>280 3310</v>
      </c>
      <c r="Z607" s="61">
        <v>201</v>
      </c>
      <c r="AA607" s="62">
        <v>2004</v>
      </c>
      <c r="AB607" s="62" t="s">
        <v>983</v>
      </c>
      <c r="AC607" s="65" t="str">
        <f>IF(D607&lt;&gt;"",VLOOKUP(D607,LISTAS·PAPP!$I$3:$M$16,2,0),"")</f>
        <v>57</v>
      </c>
      <c r="AD607" s="51" t="str">
        <f>IF(D607&lt;&gt;"",VLOOKUP(D607,LISTAS·PAPP!$I$3:$M$16,3,0),"")</f>
        <v>PROTECCIÓN_SOCIAL_A_LA_FAMILIA._ASEGURAMIENTO_NO_CONTRIBUTIVO_E_INCLUSIÓN_ECONÓMICA_Y_MOVILIDAD_SOCIAL</v>
      </c>
      <c r="AE607" s="52" t="str">
        <f>IF(D607&lt;&gt;"",VLOOKUP(D607,LISTAS·PAPP!$I$3:$M$16,4,0),"")</f>
        <v>002</v>
      </c>
      <c r="AF607" s="51" t="str">
        <f>IF(D607&lt;&gt;"",VLOOKUP(D607,LISTAS·PAPP!$I$3:$M$16,5,0),"")</f>
        <v>ACTUALIZACION_DEL_REGISTRO_SOCIAL</v>
      </c>
      <c r="AG607" s="52" t="str">
        <f>IF(AH607&lt;&gt;"",VLOOKUP(AH607,LISTAS·PAPP!$O$3:$P$74,2,0),"")</f>
        <v>001</v>
      </c>
      <c r="AH607" s="58" t="s">
        <v>863</v>
      </c>
      <c r="AI607" s="60" t="s">
        <v>471</v>
      </c>
      <c r="AJ607" s="51" t="str">
        <f>IF(AI607&lt;&gt;"",VLOOKUP(AI607,LISTAS·PAPP!$X$4:$Y$80,2,0),"")</f>
        <v>NO APLICA</v>
      </c>
      <c r="AK607" s="58" t="s">
        <v>631</v>
      </c>
      <c r="AL607" s="60">
        <v>710602</v>
      </c>
      <c r="AM607" s="51" t="str">
        <f>IF(ISERROR(VLOOKUP(AL607,LISTAS·PAPP!$AD$4:$AE$334,2,0))," ",VLOOKUP(AL607,LISTAS·PAPP!$AD$4:$AE$334,2,0))</f>
        <v>Fondo de Reserva</v>
      </c>
      <c r="AN607" s="63">
        <v>0</v>
      </c>
      <c r="AO607" s="64"/>
      <c r="AP607" s="64"/>
      <c r="AQ607" s="64"/>
      <c r="AR607" s="64"/>
      <c r="AS607" s="64"/>
      <c r="AT607" s="64"/>
      <c r="AU607" s="64"/>
      <c r="AV607" s="64">
        <v>0</v>
      </c>
      <c r="AW607" s="64"/>
      <c r="AX607" s="64"/>
      <c r="AY607" s="64">
        <v>0</v>
      </c>
      <c r="AZ607" s="64"/>
      <c r="BA607" s="53">
        <f t="shared" si="28"/>
        <v>0</v>
      </c>
      <c r="BB607" s="54" t="str">
        <f t="shared" si="29"/>
        <v>OK</v>
      </c>
      <c r="BC607" s="55" t="str">
        <f t="shared" si="30"/>
        <v xml:space="preserve">                </v>
      </c>
    </row>
    <row r="608" spans="1:55" ht="50.1" customHeight="1" x14ac:dyDescent="0.25">
      <c r="A608" s="58" t="s">
        <v>39</v>
      </c>
      <c r="B608" s="58" t="s">
        <v>46</v>
      </c>
      <c r="C608" s="58" t="s">
        <v>94</v>
      </c>
      <c r="D608" s="58" t="s">
        <v>442</v>
      </c>
      <c r="E608" s="51" t="str">
        <f>IF(C608&lt;&gt;"",VLOOKUP(MID(C608,18,5),LISTAS·PAPP!$E$4:$F$76,2,0),"")</f>
        <v>PASTAZA</v>
      </c>
      <c r="F608" s="58" t="s">
        <v>193</v>
      </c>
      <c r="G608" s="51" t="str">
        <f>IF(F608&lt;&gt;"",VLOOKUP(F608,LISTAS·PAPP!$R$3:$T$221,3,0),"")</f>
        <v xml:space="preserve"> </v>
      </c>
      <c r="H608" s="58" t="s">
        <v>1094</v>
      </c>
      <c r="I608" s="66" t="s">
        <v>1095</v>
      </c>
      <c r="J608" s="66" t="s">
        <v>1096</v>
      </c>
      <c r="K608" s="67">
        <v>24</v>
      </c>
      <c r="L608" s="66" t="s">
        <v>1097</v>
      </c>
      <c r="M608" s="60">
        <v>0</v>
      </c>
      <c r="N608" s="60">
        <v>24</v>
      </c>
      <c r="O608" s="60">
        <v>20</v>
      </c>
      <c r="P608" s="60">
        <v>18</v>
      </c>
      <c r="Q608" s="60"/>
      <c r="R608" s="60"/>
      <c r="S608" s="60"/>
      <c r="T608" s="60"/>
      <c r="U608" s="60"/>
      <c r="V608" s="60"/>
      <c r="W608" s="60"/>
      <c r="X608" s="60"/>
      <c r="Y608" s="52" t="str">
        <f>IF(A608&lt;&gt;"",IF(D608="DIRECCIÓN_DE_TRANSFERENCIAS","280 0031",VLOOKUP(C608,LISTAS·PAPP!$C$3:$D$76,2,0)),"")</f>
        <v>280 3410</v>
      </c>
      <c r="Z608" s="61">
        <v>201</v>
      </c>
      <c r="AA608" s="62">
        <v>2004</v>
      </c>
      <c r="AB608" s="62" t="s">
        <v>983</v>
      </c>
      <c r="AC608" s="65" t="str">
        <f>IF(D608&lt;&gt;"",VLOOKUP(D608,LISTAS·PAPP!$I$3:$M$16,2,0),"")</f>
        <v>57</v>
      </c>
      <c r="AD608" s="51" t="str">
        <f>IF(D608&lt;&gt;"",VLOOKUP(D608,LISTAS·PAPP!$I$3:$M$16,3,0),"")</f>
        <v>PROTECCIÓN_SOCIAL_A_LA_FAMILIA._ASEGURAMIENTO_NO_CONTRIBUTIVO_E_INCLUSIÓN_ECONÓMICA_Y_MOVILIDAD_SOCIAL</v>
      </c>
      <c r="AE608" s="52" t="str">
        <f>IF(D608&lt;&gt;"",VLOOKUP(D608,LISTAS·PAPP!$I$3:$M$16,4,0),"")</f>
        <v>002</v>
      </c>
      <c r="AF608" s="51" t="str">
        <f>IF(D608&lt;&gt;"",VLOOKUP(D608,LISTAS·PAPP!$I$3:$M$16,5,0),"")</f>
        <v>ACTUALIZACION_DEL_REGISTRO_SOCIAL</v>
      </c>
      <c r="AG608" s="52" t="str">
        <f>IF(AH608&lt;&gt;"",VLOOKUP(AH608,LISTAS·PAPP!$O$3:$P$74,2,0),"")</f>
        <v>001</v>
      </c>
      <c r="AH608" s="58" t="s">
        <v>863</v>
      </c>
      <c r="AI608" s="60" t="s">
        <v>471</v>
      </c>
      <c r="AJ608" s="51" t="str">
        <f>IF(AI608&lt;&gt;"",VLOOKUP(AI608,LISTAS·PAPP!$X$4:$Y$80,2,0),"")</f>
        <v>NO APLICA</v>
      </c>
      <c r="AK608" s="58" t="s">
        <v>631</v>
      </c>
      <c r="AL608" s="60">
        <v>710510</v>
      </c>
      <c r="AM608" s="51" t="str">
        <f>IF(ISERROR(VLOOKUP(AL608,LISTAS·PAPP!$AD$4:$AE$334,2,0))," ",VLOOKUP(AL608,LISTAS·PAPP!$AD$4:$AE$334,2,0))</f>
        <v>Servicios Personales por Contrato</v>
      </c>
      <c r="AN608" s="63">
        <v>42462</v>
      </c>
      <c r="AO608" s="64"/>
      <c r="AP608" s="64"/>
      <c r="AQ608" s="64"/>
      <c r="AR608" s="64"/>
      <c r="AS608" s="64"/>
      <c r="AT608" s="64"/>
      <c r="AU608" s="64"/>
      <c r="AV608" s="64">
        <v>42462</v>
      </c>
      <c r="AW608" s="64"/>
      <c r="AX608" s="64"/>
      <c r="AY608" s="64">
        <v>0</v>
      </c>
      <c r="AZ608" s="64"/>
      <c r="BA608" s="53">
        <f t="shared" si="28"/>
        <v>42462</v>
      </c>
      <c r="BB608" s="54" t="str">
        <f t="shared" si="29"/>
        <v>OK</v>
      </c>
      <c r="BC608" s="55" t="str">
        <f t="shared" si="30"/>
        <v xml:space="preserve">                </v>
      </c>
    </row>
    <row r="609" spans="1:55" ht="50.1" customHeight="1" x14ac:dyDescent="0.25">
      <c r="A609" s="58" t="s">
        <v>39</v>
      </c>
      <c r="B609" s="58" t="s">
        <v>46</v>
      </c>
      <c r="C609" s="58" t="s">
        <v>94</v>
      </c>
      <c r="D609" s="58" t="s">
        <v>442</v>
      </c>
      <c r="E609" s="51" t="str">
        <f>IF(C609&lt;&gt;"",VLOOKUP(MID(C609,18,5),LISTAS·PAPP!$E$4:$F$76,2,0),"")</f>
        <v>PASTAZA</v>
      </c>
      <c r="F609" s="58" t="s">
        <v>193</v>
      </c>
      <c r="G609" s="51" t="str">
        <f>IF(F609&lt;&gt;"",VLOOKUP(F609,LISTAS·PAPP!$R$3:$T$221,3,0),"")</f>
        <v xml:space="preserve"> </v>
      </c>
      <c r="H609" s="58" t="s">
        <v>1094</v>
      </c>
      <c r="I609" s="66" t="s">
        <v>1095</v>
      </c>
      <c r="J609" s="66" t="s">
        <v>1096</v>
      </c>
      <c r="K609" s="67">
        <v>24</v>
      </c>
      <c r="L609" s="66" t="s">
        <v>1097</v>
      </c>
      <c r="M609" s="60">
        <v>0</v>
      </c>
      <c r="N609" s="60">
        <v>24</v>
      </c>
      <c r="O609" s="60">
        <v>20</v>
      </c>
      <c r="P609" s="60">
        <v>18</v>
      </c>
      <c r="Q609" s="60"/>
      <c r="R609" s="60"/>
      <c r="S609" s="60"/>
      <c r="T609" s="60"/>
      <c r="U609" s="60"/>
      <c r="V609" s="60"/>
      <c r="W609" s="60"/>
      <c r="X609" s="60"/>
      <c r="Y609" s="52" t="str">
        <f>IF(A609&lt;&gt;"",IF(D609="DIRECCIÓN_DE_TRANSFERENCIAS","280 0031",VLOOKUP(C609,LISTAS·PAPP!$C$3:$D$76,2,0)),"")</f>
        <v>280 3410</v>
      </c>
      <c r="Z609" s="61">
        <v>201</v>
      </c>
      <c r="AA609" s="62">
        <v>2004</v>
      </c>
      <c r="AB609" s="62" t="s">
        <v>983</v>
      </c>
      <c r="AC609" s="65" t="str">
        <f>IF(D609&lt;&gt;"",VLOOKUP(D609,LISTAS·PAPP!$I$3:$M$16,2,0),"")</f>
        <v>57</v>
      </c>
      <c r="AD609" s="51" t="str">
        <f>IF(D609&lt;&gt;"",VLOOKUP(D609,LISTAS·PAPP!$I$3:$M$16,3,0),"")</f>
        <v>PROTECCIÓN_SOCIAL_A_LA_FAMILIA._ASEGURAMIENTO_NO_CONTRIBUTIVO_E_INCLUSIÓN_ECONÓMICA_Y_MOVILIDAD_SOCIAL</v>
      </c>
      <c r="AE609" s="52" t="str">
        <f>IF(D609&lt;&gt;"",VLOOKUP(D609,LISTAS·PAPP!$I$3:$M$16,4,0),"")</f>
        <v>002</v>
      </c>
      <c r="AF609" s="51" t="str">
        <f>IF(D609&lt;&gt;"",VLOOKUP(D609,LISTAS·PAPP!$I$3:$M$16,5,0),"")</f>
        <v>ACTUALIZACION_DEL_REGISTRO_SOCIAL</v>
      </c>
      <c r="AG609" s="52" t="str">
        <f>IF(AH609&lt;&gt;"",VLOOKUP(AH609,LISTAS·PAPP!$O$3:$P$74,2,0),"")</f>
        <v>001</v>
      </c>
      <c r="AH609" s="58" t="s">
        <v>863</v>
      </c>
      <c r="AI609" s="60" t="s">
        <v>471</v>
      </c>
      <c r="AJ609" s="51" t="str">
        <f>IF(AI609&lt;&gt;"",VLOOKUP(AI609,LISTAS·PAPP!$X$4:$Y$80,2,0),"")</f>
        <v>NO APLICA</v>
      </c>
      <c r="AK609" s="58" t="s">
        <v>631</v>
      </c>
      <c r="AL609" s="60">
        <v>710204</v>
      </c>
      <c r="AM609" s="51" t="str">
        <f>IF(ISERROR(VLOOKUP(AL609,LISTAS·PAPP!$AD$4:$AE$334,2,0))," ",VLOOKUP(AL609,LISTAS·PAPP!$AD$4:$AE$334,2,0))</f>
        <v>Decimo Cuarto Sueldo</v>
      </c>
      <c r="AN609" s="63">
        <v>4891.6899999999996</v>
      </c>
      <c r="AO609" s="64"/>
      <c r="AP609" s="64"/>
      <c r="AQ609" s="64"/>
      <c r="AR609" s="64"/>
      <c r="AS609" s="64"/>
      <c r="AT609" s="64"/>
      <c r="AU609" s="64"/>
      <c r="AV609" s="64">
        <v>4482.83</v>
      </c>
      <c r="AW609" s="64"/>
      <c r="AX609" s="64"/>
      <c r="AY609" s="64">
        <v>408.85999999999967</v>
      </c>
      <c r="AZ609" s="64"/>
      <c r="BA609" s="53">
        <f t="shared" si="28"/>
        <v>4891.6899999999996</v>
      </c>
      <c r="BB609" s="54" t="str">
        <f t="shared" si="29"/>
        <v>OK</v>
      </c>
      <c r="BC609" s="55" t="str">
        <f t="shared" si="30"/>
        <v xml:space="preserve">                </v>
      </c>
    </row>
    <row r="610" spans="1:55" ht="50.1" customHeight="1" x14ac:dyDescent="0.25">
      <c r="A610" s="58" t="s">
        <v>39</v>
      </c>
      <c r="B610" s="58" t="s">
        <v>46</v>
      </c>
      <c r="C610" s="58" t="s">
        <v>94</v>
      </c>
      <c r="D610" s="58" t="s">
        <v>442</v>
      </c>
      <c r="E610" s="51" t="str">
        <f>IF(C610&lt;&gt;"",VLOOKUP(MID(C610,18,5),LISTAS·PAPP!$E$4:$F$76,2,0),"")</f>
        <v>PASTAZA</v>
      </c>
      <c r="F610" s="58" t="s">
        <v>193</v>
      </c>
      <c r="G610" s="51" t="str">
        <f>IF(F610&lt;&gt;"",VLOOKUP(F610,LISTAS·PAPP!$R$3:$T$221,3,0),"")</f>
        <v xml:space="preserve"> </v>
      </c>
      <c r="H610" s="58" t="s">
        <v>1094</v>
      </c>
      <c r="I610" s="66" t="s">
        <v>1095</v>
      </c>
      <c r="J610" s="66" t="s">
        <v>1096</v>
      </c>
      <c r="K610" s="67">
        <v>24</v>
      </c>
      <c r="L610" s="66" t="s">
        <v>1097</v>
      </c>
      <c r="M610" s="60">
        <v>0</v>
      </c>
      <c r="N610" s="60">
        <v>24</v>
      </c>
      <c r="O610" s="60">
        <v>20</v>
      </c>
      <c r="P610" s="60">
        <v>18</v>
      </c>
      <c r="Q610" s="60"/>
      <c r="R610" s="60"/>
      <c r="S610" s="60"/>
      <c r="T610" s="60"/>
      <c r="U610" s="60"/>
      <c r="V610" s="60"/>
      <c r="W610" s="60"/>
      <c r="X610" s="60"/>
      <c r="Y610" s="52" t="str">
        <f>IF(A610&lt;&gt;"",IF(D610="DIRECCIÓN_DE_TRANSFERENCIAS","280 0031",VLOOKUP(C610,LISTAS·PAPP!$C$3:$D$76,2,0)),"")</f>
        <v>280 3410</v>
      </c>
      <c r="Z610" s="61">
        <v>201</v>
      </c>
      <c r="AA610" s="62">
        <v>2004</v>
      </c>
      <c r="AB610" s="62" t="s">
        <v>983</v>
      </c>
      <c r="AC610" s="65" t="str">
        <f>IF(D610&lt;&gt;"",VLOOKUP(D610,LISTAS·PAPP!$I$3:$M$16,2,0),"")</f>
        <v>57</v>
      </c>
      <c r="AD610" s="51" t="str">
        <f>IF(D610&lt;&gt;"",VLOOKUP(D610,LISTAS·PAPP!$I$3:$M$16,3,0),"")</f>
        <v>PROTECCIÓN_SOCIAL_A_LA_FAMILIA._ASEGURAMIENTO_NO_CONTRIBUTIVO_E_INCLUSIÓN_ECONÓMICA_Y_MOVILIDAD_SOCIAL</v>
      </c>
      <c r="AE610" s="52" t="str">
        <f>IF(D610&lt;&gt;"",VLOOKUP(D610,LISTAS·PAPP!$I$3:$M$16,4,0),"")</f>
        <v>002</v>
      </c>
      <c r="AF610" s="51" t="str">
        <f>IF(D610&lt;&gt;"",VLOOKUP(D610,LISTAS·PAPP!$I$3:$M$16,5,0),"")</f>
        <v>ACTUALIZACION_DEL_REGISTRO_SOCIAL</v>
      </c>
      <c r="AG610" s="52" t="str">
        <f>IF(AH610&lt;&gt;"",VLOOKUP(AH610,LISTAS·PAPP!$O$3:$P$74,2,0),"")</f>
        <v>001</v>
      </c>
      <c r="AH610" s="58" t="s">
        <v>863</v>
      </c>
      <c r="AI610" s="60" t="s">
        <v>471</v>
      </c>
      <c r="AJ610" s="51" t="str">
        <f>IF(AI610&lt;&gt;"",VLOOKUP(AI610,LISTAS·PAPP!$X$4:$Y$80,2,0),"")</f>
        <v>NO APLICA</v>
      </c>
      <c r="AK610" s="58" t="s">
        <v>631</v>
      </c>
      <c r="AL610" s="60">
        <v>710601</v>
      </c>
      <c r="AM610" s="51" t="str">
        <f>IF(ISERROR(VLOOKUP(AL610,LISTAS·PAPP!$AD$4:$AE$334,2,0))," ",VLOOKUP(AL610,LISTAS·PAPP!$AD$4:$AE$334,2,0))</f>
        <v>Aporte Patronal</v>
      </c>
      <c r="AN610" s="63">
        <v>4097.8100000000004</v>
      </c>
      <c r="AO610" s="64"/>
      <c r="AP610" s="64"/>
      <c r="AQ610" s="64"/>
      <c r="AR610" s="64"/>
      <c r="AS610" s="64"/>
      <c r="AT610" s="64"/>
      <c r="AU610" s="64"/>
      <c r="AV610" s="64">
        <v>4097.8100000000004</v>
      </c>
      <c r="AW610" s="64"/>
      <c r="AX610" s="64"/>
      <c r="AY610" s="64">
        <v>0</v>
      </c>
      <c r="AZ610" s="64"/>
      <c r="BA610" s="53">
        <f t="shared" si="28"/>
        <v>4097.8100000000004</v>
      </c>
      <c r="BB610" s="54" t="str">
        <f t="shared" si="29"/>
        <v>OK</v>
      </c>
      <c r="BC610" s="55" t="str">
        <f t="shared" si="30"/>
        <v xml:space="preserve">                </v>
      </c>
    </row>
    <row r="611" spans="1:55" ht="50.1" customHeight="1" x14ac:dyDescent="0.25">
      <c r="A611" s="58" t="s">
        <v>39</v>
      </c>
      <c r="B611" s="58" t="s">
        <v>46</v>
      </c>
      <c r="C611" s="58" t="s">
        <v>96</v>
      </c>
      <c r="D611" s="58" t="s">
        <v>442</v>
      </c>
      <c r="E611" s="51" t="str">
        <f>IF(C611&lt;&gt;"",VLOOKUP(MID(C611,18,5),LISTAS·PAPP!$E$4:$F$76,2,0),"")</f>
        <v>TUNGURAHUA</v>
      </c>
      <c r="F611" s="58" t="s">
        <v>406</v>
      </c>
      <c r="G611" s="51" t="str">
        <f>IF(F611&lt;&gt;"",VLOOKUP(F611,LISTAS·PAPP!$R$3:$T$221,3,0),"")</f>
        <v xml:space="preserve"> </v>
      </c>
      <c r="H611" s="58" t="s">
        <v>1094</v>
      </c>
      <c r="I611" s="66" t="s">
        <v>1095</v>
      </c>
      <c r="J611" s="66" t="s">
        <v>1096</v>
      </c>
      <c r="K611" s="67">
        <v>43</v>
      </c>
      <c r="L611" s="66" t="s">
        <v>1097</v>
      </c>
      <c r="M611" s="60">
        <v>0</v>
      </c>
      <c r="N611" s="60">
        <v>43</v>
      </c>
      <c r="O611" s="60">
        <v>43</v>
      </c>
      <c r="P611" s="60">
        <v>35</v>
      </c>
      <c r="Q611" s="60"/>
      <c r="R611" s="60"/>
      <c r="S611" s="60"/>
      <c r="T611" s="60"/>
      <c r="U611" s="60"/>
      <c r="V611" s="60"/>
      <c r="W611" s="60"/>
      <c r="X611" s="60"/>
      <c r="Y611" s="52" t="str">
        <f>IF(A611&lt;&gt;"",IF(D611="DIRECCIÓN_DE_TRANSFERENCIAS","280 0031",VLOOKUP(C611,LISTAS·PAPP!$C$3:$D$76,2,0)),"")</f>
        <v>280 3510</v>
      </c>
      <c r="Z611" s="61">
        <v>201</v>
      </c>
      <c r="AA611" s="62">
        <v>2004</v>
      </c>
      <c r="AB611" s="62" t="s">
        <v>983</v>
      </c>
      <c r="AC611" s="65" t="str">
        <f>IF(D611&lt;&gt;"",VLOOKUP(D611,LISTAS·PAPP!$I$3:$M$16,2,0),"")</f>
        <v>57</v>
      </c>
      <c r="AD611" s="51" t="str">
        <f>IF(D611&lt;&gt;"",VLOOKUP(D611,LISTAS·PAPP!$I$3:$M$16,3,0),"")</f>
        <v>PROTECCIÓN_SOCIAL_A_LA_FAMILIA._ASEGURAMIENTO_NO_CONTRIBUTIVO_E_INCLUSIÓN_ECONÓMICA_Y_MOVILIDAD_SOCIAL</v>
      </c>
      <c r="AE611" s="52" t="str">
        <f>IF(D611&lt;&gt;"",VLOOKUP(D611,LISTAS·PAPP!$I$3:$M$16,4,0),"")</f>
        <v>002</v>
      </c>
      <c r="AF611" s="51" t="str">
        <f>IF(D611&lt;&gt;"",VLOOKUP(D611,LISTAS·PAPP!$I$3:$M$16,5,0),"")</f>
        <v>ACTUALIZACION_DEL_REGISTRO_SOCIAL</v>
      </c>
      <c r="AG611" s="52" t="str">
        <f>IF(AH611&lt;&gt;"",VLOOKUP(AH611,LISTAS·PAPP!$O$3:$P$74,2,0),"")</f>
        <v>001</v>
      </c>
      <c r="AH611" s="58" t="s">
        <v>863</v>
      </c>
      <c r="AI611" s="60" t="s">
        <v>471</v>
      </c>
      <c r="AJ611" s="51" t="str">
        <f>IF(AI611&lt;&gt;"",VLOOKUP(AI611,LISTAS·PAPP!$X$4:$Y$80,2,0),"")</f>
        <v>NO APLICA</v>
      </c>
      <c r="AK611" s="58" t="s">
        <v>631</v>
      </c>
      <c r="AL611" s="60">
        <v>710510</v>
      </c>
      <c r="AM611" s="51" t="str">
        <f>IF(ISERROR(VLOOKUP(AL611,LISTAS·PAPP!$AD$4:$AE$334,2,0))," ",VLOOKUP(AL611,LISTAS·PAPP!$AD$4:$AE$334,2,0))</f>
        <v>Servicios Personales por Contrato</v>
      </c>
      <c r="AN611" s="63">
        <v>80325</v>
      </c>
      <c r="AO611" s="64"/>
      <c r="AP611" s="64"/>
      <c r="AQ611" s="64"/>
      <c r="AR611" s="64"/>
      <c r="AS611" s="64"/>
      <c r="AT611" s="64"/>
      <c r="AU611" s="64"/>
      <c r="AV611" s="64">
        <v>80325</v>
      </c>
      <c r="AW611" s="64"/>
      <c r="AX611" s="64"/>
      <c r="AY611" s="64">
        <v>0</v>
      </c>
      <c r="AZ611" s="64"/>
      <c r="BA611" s="53">
        <f t="shared" si="28"/>
        <v>80325</v>
      </c>
      <c r="BB611" s="54" t="str">
        <f t="shared" si="29"/>
        <v>OK</v>
      </c>
      <c r="BC611" s="55" t="str">
        <f t="shared" si="30"/>
        <v xml:space="preserve">                </v>
      </c>
    </row>
    <row r="612" spans="1:55" ht="50.1" customHeight="1" x14ac:dyDescent="0.25">
      <c r="A612" s="58" t="s">
        <v>39</v>
      </c>
      <c r="B612" s="58" t="s">
        <v>46</v>
      </c>
      <c r="C612" s="58" t="s">
        <v>96</v>
      </c>
      <c r="D612" s="58" t="s">
        <v>442</v>
      </c>
      <c r="E612" s="51" t="str">
        <f>IF(C612&lt;&gt;"",VLOOKUP(MID(C612,18,5),LISTAS·PAPP!$E$4:$F$76,2,0),"")</f>
        <v>TUNGURAHUA</v>
      </c>
      <c r="F612" s="58" t="s">
        <v>406</v>
      </c>
      <c r="G612" s="51" t="str">
        <f>IF(F612&lt;&gt;"",VLOOKUP(F612,LISTAS·PAPP!$R$3:$T$221,3,0),"")</f>
        <v xml:space="preserve"> </v>
      </c>
      <c r="H612" s="58" t="s">
        <v>1094</v>
      </c>
      <c r="I612" s="66" t="s">
        <v>1095</v>
      </c>
      <c r="J612" s="66" t="s">
        <v>1096</v>
      </c>
      <c r="K612" s="67">
        <v>43</v>
      </c>
      <c r="L612" s="66" t="s">
        <v>1097</v>
      </c>
      <c r="M612" s="60">
        <v>0</v>
      </c>
      <c r="N612" s="60">
        <v>43</v>
      </c>
      <c r="O612" s="60">
        <v>43</v>
      </c>
      <c r="P612" s="60">
        <v>35</v>
      </c>
      <c r="Q612" s="60"/>
      <c r="R612" s="60"/>
      <c r="S612" s="60"/>
      <c r="T612" s="60"/>
      <c r="U612" s="60"/>
      <c r="V612" s="60"/>
      <c r="W612" s="60"/>
      <c r="X612" s="60"/>
      <c r="Y612" s="52" t="str">
        <f>IF(A612&lt;&gt;"",IF(D612="DIRECCIÓN_DE_TRANSFERENCIAS","280 0031",VLOOKUP(C612,LISTAS·PAPP!$C$3:$D$76,2,0)),"")</f>
        <v>280 3510</v>
      </c>
      <c r="Z612" s="61">
        <v>201</v>
      </c>
      <c r="AA612" s="62">
        <v>2004</v>
      </c>
      <c r="AB612" s="62" t="s">
        <v>983</v>
      </c>
      <c r="AC612" s="65" t="str">
        <f>IF(D612&lt;&gt;"",VLOOKUP(D612,LISTAS·PAPP!$I$3:$M$16,2,0),"")</f>
        <v>57</v>
      </c>
      <c r="AD612" s="51" t="str">
        <f>IF(D612&lt;&gt;"",VLOOKUP(D612,LISTAS·PAPP!$I$3:$M$16,3,0),"")</f>
        <v>PROTECCIÓN_SOCIAL_A_LA_FAMILIA._ASEGURAMIENTO_NO_CONTRIBUTIVO_E_INCLUSIÓN_ECONÓMICA_Y_MOVILIDAD_SOCIAL</v>
      </c>
      <c r="AE612" s="52" t="str">
        <f>IF(D612&lt;&gt;"",VLOOKUP(D612,LISTAS·PAPP!$I$3:$M$16,4,0),"")</f>
        <v>002</v>
      </c>
      <c r="AF612" s="51" t="str">
        <f>IF(D612&lt;&gt;"",VLOOKUP(D612,LISTAS·PAPP!$I$3:$M$16,5,0),"")</f>
        <v>ACTUALIZACION_DEL_REGISTRO_SOCIAL</v>
      </c>
      <c r="AG612" s="52" t="str">
        <f>IF(AH612&lt;&gt;"",VLOOKUP(AH612,LISTAS·PAPP!$O$3:$P$74,2,0),"")</f>
        <v>001</v>
      </c>
      <c r="AH612" s="58" t="s">
        <v>863</v>
      </c>
      <c r="AI612" s="60" t="s">
        <v>471</v>
      </c>
      <c r="AJ612" s="51" t="str">
        <f>IF(AI612&lt;&gt;"",VLOOKUP(AI612,LISTAS·PAPP!$X$4:$Y$80,2,0),"")</f>
        <v>NO APLICA</v>
      </c>
      <c r="AK612" s="58" t="s">
        <v>631</v>
      </c>
      <c r="AL612" s="60">
        <v>710203</v>
      </c>
      <c r="AM612" s="51" t="str">
        <f>IF(ISERROR(VLOOKUP(AL612,LISTAS·PAPP!$AD$4:$AE$334,2,0))," ",VLOOKUP(AL612,LISTAS·PAPP!$AD$4:$AE$334,2,0))</f>
        <v>Decimo Tercer Sueldo</v>
      </c>
      <c r="AN612" s="63">
        <v>6693.75</v>
      </c>
      <c r="AO612" s="64"/>
      <c r="AP612" s="64"/>
      <c r="AQ612" s="64"/>
      <c r="AR612" s="64"/>
      <c r="AS612" s="64"/>
      <c r="AT612" s="64"/>
      <c r="AU612" s="64"/>
      <c r="AV612" s="64">
        <v>6693.75</v>
      </c>
      <c r="AW612" s="64"/>
      <c r="AX612" s="64"/>
      <c r="AY612" s="64">
        <v>0</v>
      </c>
      <c r="AZ612" s="64"/>
      <c r="BA612" s="53">
        <f t="shared" si="28"/>
        <v>6693.75</v>
      </c>
      <c r="BB612" s="54" t="str">
        <f t="shared" si="29"/>
        <v>OK</v>
      </c>
      <c r="BC612" s="55" t="str">
        <f t="shared" si="30"/>
        <v xml:space="preserve">                </v>
      </c>
    </row>
    <row r="613" spans="1:55" ht="50.1" customHeight="1" x14ac:dyDescent="0.25">
      <c r="A613" s="58" t="s">
        <v>39</v>
      </c>
      <c r="B613" s="58" t="s">
        <v>46</v>
      </c>
      <c r="C613" s="58" t="s">
        <v>96</v>
      </c>
      <c r="D613" s="58" t="s">
        <v>442</v>
      </c>
      <c r="E613" s="51" t="str">
        <f>IF(C613&lt;&gt;"",VLOOKUP(MID(C613,18,5),LISTAS·PAPP!$E$4:$F$76,2,0),"")</f>
        <v>TUNGURAHUA</v>
      </c>
      <c r="F613" s="58" t="s">
        <v>406</v>
      </c>
      <c r="G613" s="51" t="str">
        <f>IF(F613&lt;&gt;"",VLOOKUP(F613,LISTAS·PAPP!$R$3:$T$221,3,0),"")</f>
        <v xml:space="preserve"> </v>
      </c>
      <c r="H613" s="58" t="s">
        <v>1094</v>
      </c>
      <c r="I613" s="66" t="s">
        <v>1095</v>
      </c>
      <c r="J613" s="66" t="s">
        <v>1096</v>
      </c>
      <c r="K613" s="67">
        <v>43</v>
      </c>
      <c r="L613" s="66" t="s">
        <v>1097</v>
      </c>
      <c r="M613" s="60">
        <v>0</v>
      </c>
      <c r="N613" s="60">
        <v>43</v>
      </c>
      <c r="O613" s="60">
        <v>43</v>
      </c>
      <c r="P613" s="60">
        <v>35</v>
      </c>
      <c r="Q613" s="60"/>
      <c r="R613" s="60"/>
      <c r="S613" s="60"/>
      <c r="T613" s="60"/>
      <c r="U613" s="60"/>
      <c r="V613" s="60"/>
      <c r="W613" s="60"/>
      <c r="X613" s="60"/>
      <c r="Y613" s="52" t="str">
        <f>IF(A613&lt;&gt;"",IF(D613="DIRECCIÓN_DE_TRANSFERENCIAS","280 0031",VLOOKUP(C613,LISTAS·PAPP!$C$3:$D$76,2,0)),"")</f>
        <v>280 3510</v>
      </c>
      <c r="Z613" s="61">
        <v>201</v>
      </c>
      <c r="AA613" s="62">
        <v>2004</v>
      </c>
      <c r="AB613" s="62" t="s">
        <v>983</v>
      </c>
      <c r="AC613" s="65" t="str">
        <f>IF(D613&lt;&gt;"",VLOOKUP(D613,LISTAS·PAPP!$I$3:$M$16,2,0),"")</f>
        <v>57</v>
      </c>
      <c r="AD613" s="51" t="str">
        <f>IF(D613&lt;&gt;"",VLOOKUP(D613,LISTAS·PAPP!$I$3:$M$16,3,0),"")</f>
        <v>PROTECCIÓN_SOCIAL_A_LA_FAMILIA._ASEGURAMIENTO_NO_CONTRIBUTIVO_E_INCLUSIÓN_ECONÓMICA_Y_MOVILIDAD_SOCIAL</v>
      </c>
      <c r="AE613" s="52" t="str">
        <f>IF(D613&lt;&gt;"",VLOOKUP(D613,LISTAS·PAPP!$I$3:$M$16,4,0),"")</f>
        <v>002</v>
      </c>
      <c r="AF613" s="51" t="str">
        <f>IF(D613&lt;&gt;"",VLOOKUP(D613,LISTAS·PAPP!$I$3:$M$16,5,0),"")</f>
        <v>ACTUALIZACION_DEL_REGISTRO_SOCIAL</v>
      </c>
      <c r="AG613" s="52" t="str">
        <f>IF(AH613&lt;&gt;"",VLOOKUP(AH613,LISTAS·PAPP!$O$3:$P$74,2,0),"")</f>
        <v>001</v>
      </c>
      <c r="AH613" s="58" t="s">
        <v>863</v>
      </c>
      <c r="AI613" s="60" t="s">
        <v>471</v>
      </c>
      <c r="AJ613" s="51" t="str">
        <f>IF(AI613&lt;&gt;"",VLOOKUP(AI613,LISTAS·PAPP!$X$4:$Y$80,2,0),"")</f>
        <v>NO APLICA</v>
      </c>
      <c r="AK613" s="58" t="s">
        <v>631</v>
      </c>
      <c r="AL613" s="60">
        <v>710204</v>
      </c>
      <c r="AM613" s="51" t="str">
        <f>IF(ISERROR(VLOOKUP(AL613,LISTAS·PAPP!$AD$4:$AE$334,2,0))," ",VLOOKUP(AL613,LISTAS·PAPP!$AD$4:$AE$334,2,0))</f>
        <v>Decimo Cuarto Sueldo</v>
      </c>
      <c r="AN613" s="63">
        <v>3906.77</v>
      </c>
      <c r="AO613" s="64"/>
      <c r="AP613" s="64"/>
      <c r="AQ613" s="64"/>
      <c r="AR613" s="64"/>
      <c r="AS613" s="64"/>
      <c r="AT613" s="64"/>
      <c r="AU613" s="64"/>
      <c r="AV613" s="64">
        <v>3906.77</v>
      </c>
      <c r="AW613" s="64"/>
      <c r="AX613" s="64"/>
      <c r="AY613" s="64">
        <v>0</v>
      </c>
      <c r="AZ613" s="64"/>
      <c r="BA613" s="53">
        <f t="shared" si="28"/>
        <v>3906.77</v>
      </c>
      <c r="BB613" s="54" t="str">
        <f t="shared" si="29"/>
        <v>OK</v>
      </c>
      <c r="BC613" s="55" t="str">
        <f t="shared" si="30"/>
        <v xml:space="preserve">                </v>
      </c>
    </row>
    <row r="614" spans="1:55" ht="50.1" customHeight="1" x14ac:dyDescent="0.25">
      <c r="A614" s="58" t="s">
        <v>39</v>
      </c>
      <c r="B614" s="58" t="s">
        <v>46</v>
      </c>
      <c r="C614" s="58" t="s">
        <v>96</v>
      </c>
      <c r="D614" s="58" t="s">
        <v>442</v>
      </c>
      <c r="E614" s="51" t="str">
        <f>IF(C614&lt;&gt;"",VLOOKUP(MID(C614,18,5),LISTAS·PAPP!$E$4:$F$76,2,0),"")</f>
        <v>TUNGURAHUA</v>
      </c>
      <c r="F614" s="58" t="s">
        <v>406</v>
      </c>
      <c r="G614" s="51" t="str">
        <f>IF(F614&lt;&gt;"",VLOOKUP(F614,LISTAS·PAPP!$R$3:$T$221,3,0),"")</f>
        <v xml:space="preserve"> </v>
      </c>
      <c r="H614" s="58" t="s">
        <v>1094</v>
      </c>
      <c r="I614" s="66" t="s">
        <v>1095</v>
      </c>
      <c r="J614" s="66" t="s">
        <v>1096</v>
      </c>
      <c r="K614" s="67">
        <v>43</v>
      </c>
      <c r="L614" s="66" t="s">
        <v>1097</v>
      </c>
      <c r="M614" s="60">
        <v>0</v>
      </c>
      <c r="N614" s="60">
        <v>43</v>
      </c>
      <c r="O614" s="60">
        <v>43</v>
      </c>
      <c r="P614" s="60">
        <v>35</v>
      </c>
      <c r="Q614" s="60"/>
      <c r="R614" s="60"/>
      <c r="S614" s="60"/>
      <c r="T614" s="60"/>
      <c r="U614" s="60"/>
      <c r="V614" s="60"/>
      <c r="W614" s="60"/>
      <c r="X614" s="60"/>
      <c r="Y614" s="52" t="str">
        <f>IF(A614&lt;&gt;"",IF(D614="DIRECCIÓN_DE_TRANSFERENCIAS","280 0031",VLOOKUP(C614,LISTAS·PAPP!$C$3:$D$76,2,0)),"")</f>
        <v>280 3510</v>
      </c>
      <c r="Z614" s="61">
        <v>201</v>
      </c>
      <c r="AA614" s="62">
        <v>2004</v>
      </c>
      <c r="AB614" s="62" t="s">
        <v>983</v>
      </c>
      <c r="AC614" s="65" t="str">
        <f>IF(D614&lt;&gt;"",VLOOKUP(D614,LISTAS·PAPP!$I$3:$M$16,2,0),"")</f>
        <v>57</v>
      </c>
      <c r="AD614" s="51" t="str">
        <f>IF(D614&lt;&gt;"",VLOOKUP(D614,LISTAS·PAPP!$I$3:$M$16,3,0),"")</f>
        <v>PROTECCIÓN_SOCIAL_A_LA_FAMILIA._ASEGURAMIENTO_NO_CONTRIBUTIVO_E_INCLUSIÓN_ECONÓMICA_Y_MOVILIDAD_SOCIAL</v>
      </c>
      <c r="AE614" s="52" t="str">
        <f>IF(D614&lt;&gt;"",VLOOKUP(D614,LISTAS·PAPP!$I$3:$M$16,4,0),"")</f>
        <v>002</v>
      </c>
      <c r="AF614" s="51" t="str">
        <f>IF(D614&lt;&gt;"",VLOOKUP(D614,LISTAS·PAPP!$I$3:$M$16,5,0),"")</f>
        <v>ACTUALIZACION_DEL_REGISTRO_SOCIAL</v>
      </c>
      <c r="AG614" s="52" t="str">
        <f>IF(AH614&lt;&gt;"",VLOOKUP(AH614,LISTAS·PAPP!$O$3:$P$74,2,0),"")</f>
        <v>001</v>
      </c>
      <c r="AH614" s="58" t="s">
        <v>863</v>
      </c>
      <c r="AI614" s="60" t="s">
        <v>471</v>
      </c>
      <c r="AJ614" s="51" t="str">
        <f>IF(AI614&lt;&gt;"",VLOOKUP(AI614,LISTAS·PAPP!$X$4:$Y$80,2,0),"")</f>
        <v>NO APLICA</v>
      </c>
      <c r="AK614" s="58" t="s">
        <v>631</v>
      </c>
      <c r="AL614" s="60">
        <v>710601</v>
      </c>
      <c r="AM614" s="51" t="str">
        <f>IF(ISERROR(VLOOKUP(AL614,LISTAS·PAPP!$AD$4:$AE$334,2,0))," ",VLOOKUP(AL614,LISTAS·PAPP!$AD$4:$AE$334,2,0))</f>
        <v>Aporte Patronal</v>
      </c>
      <c r="AN614" s="63">
        <v>7751.66</v>
      </c>
      <c r="AO614" s="64"/>
      <c r="AP614" s="64"/>
      <c r="AQ614" s="64"/>
      <c r="AR614" s="64"/>
      <c r="AS614" s="64"/>
      <c r="AT614" s="64"/>
      <c r="AU614" s="64"/>
      <c r="AV614" s="64">
        <v>7751.66</v>
      </c>
      <c r="AW614" s="64"/>
      <c r="AX614" s="64"/>
      <c r="AY614" s="64">
        <v>0</v>
      </c>
      <c r="AZ614" s="64"/>
      <c r="BA614" s="53">
        <f t="shared" si="28"/>
        <v>7751.66</v>
      </c>
      <c r="BB614" s="54" t="str">
        <f t="shared" si="29"/>
        <v>OK</v>
      </c>
      <c r="BC614" s="55" t="str">
        <f t="shared" si="30"/>
        <v xml:space="preserve">                </v>
      </c>
    </row>
    <row r="615" spans="1:55" ht="50.1" customHeight="1" x14ac:dyDescent="0.25">
      <c r="A615" s="58" t="s">
        <v>39</v>
      </c>
      <c r="B615" s="58" t="s">
        <v>46</v>
      </c>
      <c r="C615" s="58" t="s">
        <v>96</v>
      </c>
      <c r="D615" s="58" t="s">
        <v>442</v>
      </c>
      <c r="E615" s="51" t="str">
        <f>IF(C615&lt;&gt;"",VLOOKUP(MID(C615,18,5),LISTAS·PAPP!$E$4:$F$76,2,0),"")</f>
        <v>TUNGURAHUA</v>
      </c>
      <c r="F615" s="58" t="s">
        <v>406</v>
      </c>
      <c r="G615" s="51" t="str">
        <f>IF(F615&lt;&gt;"",VLOOKUP(F615,LISTAS·PAPP!$R$3:$T$221,3,0),"")</f>
        <v xml:space="preserve"> </v>
      </c>
      <c r="H615" s="58" t="s">
        <v>1094</v>
      </c>
      <c r="I615" s="66" t="s">
        <v>1095</v>
      </c>
      <c r="J615" s="66" t="s">
        <v>1096</v>
      </c>
      <c r="K615" s="67">
        <v>43</v>
      </c>
      <c r="L615" s="66" t="s">
        <v>1097</v>
      </c>
      <c r="M615" s="60">
        <v>0</v>
      </c>
      <c r="N615" s="60">
        <v>43</v>
      </c>
      <c r="O615" s="60">
        <v>43</v>
      </c>
      <c r="P615" s="60">
        <v>35</v>
      </c>
      <c r="Q615" s="60"/>
      <c r="R615" s="60"/>
      <c r="S615" s="60"/>
      <c r="T615" s="60"/>
      <c r="U615" s="60"/>
      <c r="V615" s="60"/>
      <c r="W615" s="60"/>
      <c r="X615" s="60"/>
      <c r="Y615" s="52" t="str">
        <f>IF(A615&lt;&gt;"",IF(D615="DIRECCIÓN_DE_TRANSFERENCIAS","280 0031",VLOOKUP(C615,LISTAS·PAPP!$C$3:$D$76,2,0)),"")</f>
        <v>280 3510</v>
      </c>
      <c r="Z615" s="61">
        <v>201</v>
      </c>
      <c r="AA615" s="62">
        <v>2004</v>
      </c>
      <c r="AB615" s="62" t="s">
        <v>983</v>
      </c>
      <c r="AC615" s="65" t="str">
        <f>IF(D615&lt;&gt;"",VLOOKUP(D615,LISTAS·PAPP!$I$3:$M$16,2,0),"")</f>
        <v>57</v>
      </c>
      <c r="AD615" s="51" t="str">
        <f>IF(D615&lt;&gt;"",VLOOKUP(D615,LISTAS·PAPP!$I$3:$M$16,3,0),"")</f>
        <v>PROTECCIÓN_SOCIAL_A_LA_FAMILIA._ASEGURAMIENTO_NO_CONTRIBUTIVO_E_INCLUSIÓN_ECONÓMICA_Y_MOVILIDAD_SOCIAL</v>
      </c>
      <c r="AE615" s="52" t="str">
        <f>IF(D615&lt;&gt;"",VLOOKUP(D615,LISTAS·PAPP!$I$3:$M$16,4,0),"")</f>
        <v>002</v>
      </c>
      <c r="AF615" s="51" t="str">
        <f>IF(D615&lt;&gt;"",VLOOKUP(D615,LISTAS·PAPP!$I$3:$M$16,5,0),"")</f>
        <v>ACTUALIZACION_DEL_REGISTRO_SOCIAL</v>
      </c>
      <c r="AG615" s="52" t="str">
        <f>IF(AH615&lt;&gt;"",VLOOKUP(AH615,LISTAS·PAPP!$O$3:$P$74,2,0),"")</f>
        <v>001</v>
      </c>
      <c r="AH615" s="58" t="s">
        <v>863</v>
      </c>
      <c r="AI615" s="60" t="s">
        <v>471</v>
      </c>
      <c r="AJ615" s="51" t="str">
        <f>IF(AI615&lt;&gt;"",VLOOKUP(AI615,LISTAS·PAPP!$X$4:$Y$80,2,0),"")</f>
        <v>NO APLICA</v>
      </c>
      <c r="AK615" s="58" t="s">
        <v>631</v>
      </c>
      <c r="AL615" s="60">
        <v>710602</v>
      </c>
      <c r="AM615" s="51" t="str">
        <f>IF(ISERROR(VLOOKUP(AL615,LISTAS·PAPP!$AD$4:$AE$334,2,0))," ",VLOOKUP(AL615,LISTAS·PAPP!$AD$4:$AE$334,2,0))</f>
        <v>Fondo de Reserva</v>
      </c>
      <c r="AN615" s="63">
        <v>1630.67</v>
      </c>
      <c r="AO615" s="64"/>
      <c r="AP615" s="64"/>
      <c r="AQ615" s="64"/>
      <c r="AR615" s="64"/>
      <c r="AS615" s="64"/>
      <c r="AT615" s="64"/>
      <c r="AU615" s="64"/>
      <c r="AV615" s="64">
        <v>1630.67</v>
      </c>
      <c r="AW615" s="64"/>
      <c r="AX615" s="64"/>
      <c r="AY615" s="64">
        <v>0</v>
      </c>
      <c r="AZ615" s="64"/>
      <c r="BA615" s="53">
        <f t="shared" si="28"/>
        <v>1630.67</v>
      </c>
      <c r="BB615" s="54" t="str">
        <f t="shared" si="29"/>
        <v>OK</v>
      </c>
      <c r="BC615" s="55" t="str">
        <f t="shared" si="30"/>
        <v xml:space="preserve">                </v>
      </c>
    </row>
    <row r="616" spans="1:55" ht="50.1" customHeight="1" x14ac:dyDescent="0.25">
      <c r="A616" s="58" t="s">
        <v>39</v>
      </c>
      <c r="B616" s="58" t="s">
        <v>47</v>
      </c>
      <c r="C616" s="58" t="s">
        <v>100</v>
      </c>
      <c r="D616" s="58" t="s">
        <v>442</v>
      </c>
      <c r="E616" s="51" t="str">
        <f>IF(C616&lt;&gt;"",VLOOKUP(MID(C616,18,5),LISTAS·PAPP!$E$4:$F$76,2,0),"")</f>
        <v>MANABÍ</v>
      </c>
      <c r="F616" s="58" t="s">
        <v>342</v>
      </c>
      <c r="G616" s="51" t="str">
        <f>IF(F616&lt;&gt;"",VLOOKUP(F616,LISTAS·PAPP!$R$3:$T$221,3,0),"")</f>
        <v xml:space="preserve"> </v>
      </c>
      <c r="H616" s="58" t="s">
        <v>1094</v>
      </c>
      <c r="I616" s="66" t="s">
        <v>1095</v>
      </c>
      <c r="J616" s="66" t="s">
        <v>1096</v>
      </c>
      <c r="K616" s="67">
        <v>62</v>
      </c>
      <c r="L616" s="66" t="s">
        <v>1097</v>
      </c>
      <c r="M616" s="60">
        <v>0</v>
      </c>
      <c r="N616" s="60">
        <v>59</v>
      </c>
      <c r="O616" s="60">
        <v>59</v>
      </c>
      <c r="P616" s="60">
        <v>55</v>
      </c>
      <c r="Q616" s="60"/>
      <c r="R616" s="60"/>
      <c r="S616" s="60"/>
      <c r="T616" s="60"/>
      <c r="U616" s="60"/>
      <c r="V616" s="60"/>
      <c r="W616" s="60"/>
      <c r="X616" s="60"/>
      <c r="Y616" s="52" t="str">
        <f>IF(A616&lt;&gt;"",IF(D616="DIRECCIÓN_DE_TRANSFERENCIAS","280 0031",VLOOKUP(C616,LISTAS·PAPP!$C$3:$D$76,2,0)),"")</f>
        <v>280 4110</v>
      </c>
      <c r="Z616" s="61">
        <v>201</v>
      </c>
      <c r="AA616" s="62">
        <v>2004</v>
      </c>
      <c r="AB616" s="62" t="s">
        <v>983</v>
      </c>
      <c r="AC616" s="65" t="str">
        <f>IF(D616&lt;&gt;"",VLOOKUP(D616,LISTAS·PAPP!$I$3:$M$16,2,0),"")</f>
        <v>57</v>
      </c>
      <c r="AD616" s="51" t="str">
        <f>IF(D616&lt;&gt;"",VLOOKUP(D616,LISTAS·PAPP!$I$3:$M$16,3,0),"")</f>
        <v>PROTECCIÓN_SOCIAL_A_LA_FAMILIA._ASEGURAMIENTO_NO_CONTRIBUTIVO_E_INCLUSIÓN_ECONÓMICA_Y_MOVILIDAD_SOCIAL</v>
      </c>
      <c r="AE616" s="52" t="str">
        <f>IF(D616&lt;&gt;"",VLOOKUP(D616,LISTAS·PAPP!$I$3:$M$16,4,0),"")</f>
        <v>002</v>
      </c>
      <c r="AF616" s="51" t="str">
        <f>IF(D616&lt;&gt;"",VLOOKUP(D616,LISTAS·PAPP!$I$3:$M$16,5,0),"")</f>
        <v>ACTUALIZACION_DEL_REGISTRO_SOCIAL</v>
      </c>
      <c r="AG616" s="52" t="str">
        <f>IF(AH616&lt;&gt;"",VLOOKUP(AH616,LISTAS·PAPP!$O$3:$P$74,2,0),"")</f>
        <v>001</v>
      </c>
      <c r="AH616" s="58" t="s">
        <v>863</v>
      </c>
      <c r="AI616" s="60" t="s">
        <v>471</v>
      </c>
      <c r="AJ616" s="51" t="str">
        <f>IF(AI616&lt;&gt;"",VLOOKUP(AI616,LISTAS·PAPP!$X$4:$Y$80,2,0),"")</f>
        <v>NO APLICA</v>
      </c>
      <c r="AK616" s="58" t="s">
        <v>631</v>
      </c>
      <c r="AL616" s="60">
        <v>710510</v>
      </c>
      <c r="AM616" s="51" t="str">
        <f>IF(ISERROR(VLOOKUP(AL616,LISTAS·PAPP!$AD$4:$AE$334,2,0))," ",VLOOKUP(AL616,LISTAS·PAPP!$AD$4:$AE$334,2,0))</f>
        <v>Servicios Personales por Contrato</v>
      </c>
      <c r="AN616" s="63">
        <v>132449</v>
      </c>
      <c r="AO616" s="64"/>
      <c r="AP616" s="64"/>
      <c r="AQ616" s="64"/>
      <c r="AR616" s="64"/>
      <c r="AS616" s="64"/>
      <c r="AT616" s="64"/>
      <c r="AU616" s="64"/>
      <c r="AV616" s="64">
        <v>132449</v>
      </c>
      <c r="AW616" s="64"/>
      <c r="AX616" s="64"/>
      <c r="AY616" s="64">
        <v>0</v>
      </c>
      <c r="AZ616" s="64"/>
      <c r="BA616" s="53">
        <f t="shared" si="28"/>
        <v>132449</v>
      </c>
      <c r="BB616" s="54" t="str">
        <f t="shared" si="29"/>
        <v>OK</v>
      </c>
      <c r="BC616" s="55" t="str">
        <f t="shared" si="30"/>
        <v xml:space="preserve">                </v>
      </c>
    </row>
    <row r="617" spans="1:55" ht="50.1" customHeight="1" x14ac:dyDescent="0.25">
      <c r="A617" s="58" t="s">
        <v>39</v>
      </c>
      <c r="B617" s="58" t="s">
        <v>47</v>
      </c>
      <c r="C617" s="58" t="s">
        <v>100</v>
      </c>
      <c r="D617" s="58" t="s">
        <v>442</v>
      </c>
      <c r="E617" s="51" t="str">
        <f>IF(C617&lt;&gt;"",VLOOKUP(MID(C617,18,5),LISTAS·PAPP!$E$4:$F$76,2,0),"")</f>
        <v>MANABÍ</v>
      </c>
      <c r="F617" s="58" t="s">
        <v>342</v>
      </c>
      <c r="G617" s="51" t="str">
        <f>IF(F617&lt;&gt;"",VLOOKUP(F617,LISTAS·PAPP!$R$3:$T$221,3,0),"")</f>
        <v xml:space="preserve"> </v>
      </c>
      <c r="H617" s="58" t="s">
        <v>1094</v>
      </c>
      <c r="I617" s="66" t="s">
        <v>1095</v>
      </c>
      <c r="J617" s="66" t="s">
        <v>1096</v>
      </c>
      <c r="K617" s="67">
        <v>62</v>
      </c>
      <c r="L617" s="66" t="s">
        <v>1097</v>
      </c>
      <c r="M617" s="60">
        <v>0</v>
      </c>
      <c r="N617" s="60">
        <v>59</v>
      </c>
      <c r="O617" s="60">
        <v>59</v>
      </c>
      <c r="P617" s="60">
        <v>55</v>
      </c>
      <c r="Q617" s="60"/>
      <c r="R617" s="60"/>
      <c r="S617" s="60"/>
      <c r="T617" s="60"/>
      <c r="U617" s="60"/>
      <c r="V617" s="60"/>
      <c r="W617" s="60"/>
      <c r="X617" s="60"/>
      <c r="Y617" s="52" t="str">
        <f>IF(A617&lt;&gt;"",IF(D617="DIRECCIÓN_DE_TRANSFERENCIAS","280 0031",VLOOKUP(C617,LISTAS·PAPP!$C$3:$D$76,2,0)),"")</f>
        <v>280 4110</v>
      </c>
      <c r="Z617" s="61">
        <v>201</v>
      </c>
      <c r="AA617" s="62">
        <v>2004</v>
      </c>
      <c r="AB617" s="62" t="s">
        <v>983</v>
      </c>
      <c r="AC617" s="65" t="str">
        <f>IF(D617&lt;&gt;"",VLOOKUP(D617,LISTAS·PAPP!$I$3:$M$16,2,0),"")</f>
        <v>57</v>
      </c>
      <c r="AD617" s="51" t="str">
        <f>IF(D617&lt;&gt;"",VLOOKUP(D617,LISTAS·PAPP!$I$3:$M$16,3,0),"")</f>
        <v>PROTECCIÓN_SOCIAL_A_LA_FAMILIA._ASEGURAMIENTO_NO_CONTRIBUTIVO_E_INCLUSIÓN_ECONÓMICA_Y_MOVILIDAD_SOCIAL</v>
      </c>
      <c r="AE617" s="52" t="str">
        <f>IF(D617&lt;&gt;"",VLOOKUP(D617,LISTAS·PAPP!$I$3:$M$16,4,0),"")</f>
        <v>002</v>
      </c>
      <c r="AF617" s="51" t="str">
        <f>IF(D617&lt;&gt;"",VLOOKUP(D617,LISTAS·PAPP!$I$3:$M$16,5,0),"")</f>
        <v>ACTUALIZACION_DEL_REGISTRO_SOCIAL</v>
      </c>
      <c r="AG617" s="52" t="str">
        <f>IF(AH617&lt;&gt;"",VLOOKUP(AH617,LISTAS·PAPP!$O$3:$P$74,2,0),"")</f>
        <v>001</v>
      </c>
      <c r="AH617" s="58" t="s">
        <v>863</v>
      </c>
      <c r="AI617" s="60" t="s">
        <v>471</v>
      </c>
      <c r="AJ617" s="51" t="str">
        <f>IF(AI617&lt;&gt;"",VLOOKUP(AI617,LISTAS·PAPP!$X$4:$Y$80,2,0),"")</f>
        <v>NO APLICA</v>
      </c>
      <c r="AK617" s="58" t="s">
        <v>631</v>
      </c>
      <c r="AL617" s="60">
        <v>710203</v>
      </c>
      <c r="AM617" s="51" t="str">
        <f>IF(ISERROR(VLOOKUP(AL617,LISTAS·PAPP!$AD$4:$AE$334,2,0))," ",VLOOKUP(AL617,LISTAS·PAPP!$AD$4:$AE$334,2,0))</f>
        <v>Decimo Tercer Sueldo</v>
      </c>
      <c r="AN617" s="63">
        <v>7536.6</v>
      </c>
      <c r="AO617" s="64"/>
      <c r="AP617" s="64"/>
      <c r="AQ617" s="64"/>
      <c r="AR617" s="64"/>
      <c r="AS617" s="64"/>
      <c r="AT617" s="64"/>
      <c r="AU617" s="64"/>
      <c r="AV617" s="64">
        <v>7536.6</v>
      </c>
      <c r="AW617" s="64"/>
      <c r="AX617" s="64"/>
      <c r="AY617" s="64">
        <v>0</v>
      </c>
      <c r="AZ617" s="64"/>
      <c r="BA617" s="53">
        <f t="shared" si="28"/>
        <v>7536.6</v>
      </c>
      <c r="BB617" s="54" t="str">
        <f t="shared" si="29"/>
        <v>OK</v>
      </c>
      <c r="BC617" s="55" t="str">
        <f t="shared" si="30"/>
        <v xml:space="preserve">                </v>
      </c>
    </row>
    <row r="618" spans="1:55" ht="50.1" customHeight="1" x14ac:dyDescent="0.25">
      <c r="A618" s="58" t="s">
        <v>39</v>
      </c>
      <c r="B618" s="58" t="s">
        <v>47</v>
      </c>
      <c r="C618" s="58" t="s">
        <v>100</v>
      </c>
      <c r="D618" s="58" t="s">
        <v>442</v>
      </c>
      <c r="E618" s="51" t="str">
        <f>IF(C618&lt;&gt;"",VLOOKUP(MID(C618,18,5),LISTAS·PAPP!$E$4:$F$76,2,0),"")</f>
        <v>MANABÍ</v>
      </c>
      <c r="F618" s="58" t="s">
        <v>342</v>
      </c>
      <c r="G618" s="51" t="str">
        <f>IF(F618&lt;&gt;"",VLOOKUP(F618,LISTAS·PAPP!$R$3:$T$221,3,0),"")</f>
        <v xml:space="preserve"> </v>
      </c>
      <c r="H618" s="58" t="s">
        <v>1094</v>
      </c>
      <c r="I618" s="66" t="s">
        <v>1095</v>
      </c>
      <c r="J618" s="66" t="s">
        <v>1096</v>
      </c>
      <c r="K618" s="67">
        <v>62</v>
      </c>
      <c r="L618" s="66" t="s">
        <v>1097</v>
      </c>
      <c r="M618" s="60">
        <v>0</v>
      </c>
      <c r="N618" s="60">
        <v>59</v>
      </c>
      <c r="O618" s="60">
        <v>59</v>
      </c>
      <c r="P618" s="60">
        <v>55</v>
      </c>
      <c r="Q618" s="60"/>
      <c r="R618" s="60"/>
      <c r="S618" s="60"/>
      <c r="T618" s="60"/>
      <c r="U618" s="60"/>
      <c r="V618" s="60"/>
      <c r="W618" s="60"/>
      <c r="X618" s="60"/>
      <c r="Y618" s="52" t="str">
        <f>IF(A618&lt;&gt;"",IF(D618="DIRECCIÓN_DE_TRANSFERENCIAS","280 0031",VLOOKUP(C618,LISTAS·PAPP!$C$3:$D$76,2,0)),"")</f>
        <v>280 4110</v>
      </c>
      <c r="Z618" s="61">
        <v>201</v>
      </c>
      <c r="AA618" s="62">
        <v>2004</v>
      </c>
      <c r="AB618" s="62" t="s">
        <v>983</v>
      </c>
      <c r="AC618" s="65" t="str">
        <f>IF(D618&lt;&gt;"",VLOOKUP(D618,LISTAS·PAPP!$I$3:$M$16,2,0),"")</f>
        <v>57</v>
      </c>
      <c r="AD618" s="51" t="str">
        <f>IF(D618&lt;&gt;"",VLOOKUP(D618,LISTAS·PAPP!$I$3:$M$16,3,0),"")</f>
        <v>PROTECCIÓN_SOCIAL_A_LA_FAMILIA._ASEGURAMIENTO_NO_CONTRIBUTIVO_E_INCLUSIÓN_ECONÓMICA_Y_MOVILIDAD_SOCIAL</v>
      </c>
      <c r="AE618" s="52" t="str">
        <f>IF(D618&lt;&gt;"",VLOOKUP(D618,LISTAS·PAPP!$I$3:$M$16,4,0),"")</f>
        <v>002</v>
      </c>
      <c r="AF618" s="51" t="str">
        <f>IF(D618&lt;&gt;"",VLOOKUP(D618,LISTAS·PAPP!$I$3:$M$16,5,0),"")</f>
        <v>ACTUALIZACION_DEL_REGISTRO_SOCIAL</v>
      </c>
      <c r="AG618" s="52" t="str">
        <f>IF(AH618&lt;&gt;"",VLOOKUP(AH618,LISTAS·PAPP!$O$3:$P$74,2,0),"")</f>
        <v>001</v>
      </c>
      <c r="AH618" s="58" t="s">
        <v>863</v>
      </c>
      <c r="AI618" s="60" t="s">
        <v>471</v>
      </c>
      <c r="AJ618" s="51" t="str">
        <f>IF(AI618&lt;&gt;"",VLOOKUP(AI618,LISTAS·PAPP!$X$4:$Y$80,2,0),"")</f>
        <v>NO APLICA</v>
      </c>
      <c r="AK618" s="58" t="s">
        <v>631</v>
      </c>
      <c r="AL618" s="60">
        <v>710204</v>
      </c>
      <c r="AM618" s="51" t="str">
        <f>IF(ISERROR(VLOOKUP(AL618,LISTAS·PAPP!$AD$4:$AE$334,2,0))," ",VLOOKUP(AL618,LISTAS·PAPP!$AD$4:$AE$334,2,0))</f>
        <v>Decimo Cuarto Sueldo</v>
      </c>
      <c r="AN618" s="63">
        <v>7976.91</v>
      </c>
      <c r="AO618" s="64"/>
      <c r="AP618" s="64"/>
      <c r="AQ618" s="64"/>
      <c r="AR618" s="64"/>
      <c r="AS618" s="64"/>
      <c r="AT618" s="64"/>
      <c r="AU618" s="64"/>
      <c r="AV618" s="64">
        <v>7944.08</v>
      </c>
      <c r="AW618" s="64"/>
      <c r="AX618" s="64"/>
      <c r="AY618" s="64">
        <v>32.83</v>
      </c>
      <c r="AZ618" s="64"/>
      <c r="BA618" s="53">
        <f t="shared" si="28"/>
        <v>7976.91</v>
      </c>
      <c r="BB618" s="54" t="str">
        <f t="shared" si="29"/>
        <v>OK</v>
      </c>
      <c r="BC618" s="55" t="str">
        <f t="shared" si="30"/>
        <v xml:space="preserve">                </v>
      </c>
    </row>
    <row r="619" spans="1:55" ht="50.1" customHeight="1" x14ac:dyDescent="0.25">
      <c r="A619" s="58" t="s">
        <v>39</v>
      </c>
      <c r="B619" s="58" t="s">
        <v>47</v>
      </c>
      <c r="C619" s="58" t="s">
        <v>100</v>
      </c>
      <c r="D619" s="58" t="s">
        <v>442</v>
      </c>
      <c r="E619" s="51" t="str">
        <f>IF(C619&lt;&gt;"",VLOOKUP(MID(C619,18,5),LISTAS·PAPP!$E$4:$F$76,2,0),"")</f>
        <v>MANABÍ</v>
      </c>
      <c r="F619" s="58" t="s">
        <v>342</v>
      </c>
      <c r="G619" s="51" t="str">
        <f>IF(F619&lt;&gt;"",VLOOKUP(F619,LISTAS·PAPP!$R$3:$T$221,3,0),"")</f>
        <v xml:space="preserve"> </v>
      </c>
      <c r="H619" s="58" t="s">
        <v>1094</v>
      </c>
      <c r="I619" s="66" t="s">
        <v>1095</v>
      </c>
      <c r="J619" s="66" t="s">
        <v>1096</v>
      </c>
      <c r="K619" s="67">
        <v>62</v>
      </c>
      <c r="L619" s="66" t="s">
        <v>1097</v>
      </c>
      <c r="M619" s="60">
        <v>0</v>
      </c>
      <c r="N619" s="60">
        <v>59</v>
      </c>
      <c r="O619" s="60">
        <v>59</v>
      </c>
      <c r="P619" s="60">
        <v>55</v>
      </c>
      <c r="Q619" s="60"/>
      <c r="R619" s="60"/>
      <c r="S619" s="60"/>
      <c r="T619" s="60"/>
      <c r="U619" s="60"/>
      <c r="V619" s="60"/>
      <c r="W619" s="60"/>
      <c r="X619" s="60"/>
      <c r="Y619" s="52" t="str">
        <f>IF(A619&lt;&gt;"",IF(D619="DIRECCIÓN_DE_TRANSFERENCIAS","280 0031",VLOOKUP(C619,LISTAS·PAPP!$C$3:$D$76,2,0)),"")</f>
        <v>280 4110</v>
      </c>
      <c r="Z619" s="61">
        <v>201</v>
      </c>
      <c r="AA619" s="62">
        <v>2004</v>
      </c>
      <c r="AB619" s="62" t="s">
        <v>983</v>
      </c>
      <c r="AC619" s="65" t="str">
        <f>IF(D619&lt;&gt;"",VLOOKUP(D619,LISTAS·PAPP!$I$3:$M$16,2,0),"")</f>
        <v>57</v>
      </c>
      <c r="AD619" s="51" t="str">
        <f>IF(D619&lt;&gt;"",VLOOKUP(D619,LISTAS·PAPP!$I$3:$M$16,3,0),"")</f>
        <v>PROTECCIÓN_SOCIAL_A_LA_FAMILIA._ASEGURAMIENTO_NO_CONTRIBUTIVO_E_INCLUSIÓN_ECONÓMICA_Y_MOVILIDAD_SOCIAL</v>
      </c>
      <c r="AE619" s="52" t="str">
        <f>IF(D619&lt;&gt;"",VLOOKUP(D619,LISTAS·PAPP!$I$3:$M$16,4,0),"")</f>
        <v>002</v>
      </c>
      <c r="AF619" s="51" t="str">
        <f>IF(D619&lt;&gt;"",VLOOKUP(D619,LISTAS·PAPP!$I$3:$M$16,5,0),"")</f>
        <v>ACTUALIZACION_DEL_REGISTRO_SOCIAL</v>
      </c>
      <c r="AG619" s="52" t="str">
        <f>IF(AH619&lt;&gt;"",VLOOKUP(AH619,LISTAS·PAPP!$O$3:$P$74,2,0),"")</f>
        <v>001</v>
      </c>
      <c r="AH619" s="58" t="s">
        <v>863</v>
      </c>
      <c r="AI619" s="60" t="s">
        <v>471</v>
      </c>
      <c r="AJ619" s="51" t="str">
        <f>IF(AI619&lt;&gt;"",VLOOKUP(AI619,LISTAS·PAPP!$X$4:$Y$80,2,0),"")</f>
        <v>NO APLICA</v>
      </c>
      <c r="AK619" s="58" t="s">
        <v>631</v>
      </c>
      <c r="AL619" s="60">
        <v>710601</v>
      </c>
      <c r="AM619" s="51" t="str">
        <f>IF(ISERROR(VLOOKUP(AL619,LISTAS·PAPP!$AD$4:$AE$334,2,0))," ",VLOOKUP(AL619,LISTAS·PAPP!$AD$4:$AE$334,2,0))</f>
        <v>Aporte Patronal</v>
      </c>
      <c r="AN619" s="63">
        <v>12782.31</v>
      </c>
      <c r="AO619" s="64"/>
      <c r="AP619" s="64"/>
      <c r="AQ619" s="64"/>
      <c r="AR619" s="64"/>
      <c r="AS619" s="64"/>
      <c r="AT619" s="64"/>
      <c r="AU619" s="64"/>
      <c r="AV619" s="64">
        <v>12782.31</v>
      </c>
      <c r="AW619" s="64"/>
      <c r="AX619" s="64"/>
      <c r="AY619" s="64">
        <v>0</v>
      </c>
      <c r="AZ619" s="64"/>
      <c r="BA619" s="53">
        <f t="shared" si="28"/>
        <v>12782.31</v>
      </c>
      <c r="BB619" s="54" t="str">
        <f t="shared" si="29"/>
        <v>OK</v>
      </c>
      <c r="BC619" s="55" t="str">
        <f t="shared" si="30"/>
        <v xml:space="preserve">                </v>
      </c>
    </row>
    <row r="620" spans="1:55" ht="50.1" customHeight="1" x14ac:dyDescent="0.25">
      <c r="A620" s="58" t="s">
        <v>39</v>
      </c>
      <c r="B620" s="58" t="s">
        <v>47</v>
      </c>
      <c r="C620" s="58" t="s">
        <v>100</v>
      </c>
      <c r="D620" s="58" t="s">
        <v>442</v>
      </c>
      <c r="E620" s="51" t="str">
        <f>IF(C620&lt;&gt;"",VLOOKUP(MID(C620,18,5),LISTAS·PAPP!$E$4:$F$76,2,0),"")</f>
        <v>MANABÍ</v>
      </c>
      <c r="F620" s="58" t="s">
        <v>342</v>
      </c>
      <c r="G620" s="51" t="str">
        <f>IF(F620&lt;&gt;"",VLOOKUP(F620,LISTAS·PAPP!$R$3:$T$221,3,0),"")</f>
        <v xml:space="preserve"> </v>
      </c>
      <c r="H620" s="58" t="s">
        <v>1094</v>
      </c>
      <c r="I620" s="66" t="s">
        <v>1095</v>
      </c>
      <c r="J620" s="66" t="s">
        <v>1096</v>
      </c>
      <c r="K620" s="67">
        <v>62</v>
      </c>
      <c r="L620" s="66" t="s">
        <v>1097</v>
      </c>
      <c r="M620" s="60">
        <v>0</v>
      </c>
      <c r="N620" s="60">
        <v>59</v>
      </c>
      <c r="O620" s="60">
        <v>59</v>
      </c>
      <c r="P620" s="60">
        <v>55</v>
      </c>
      <c r="Q620" s="60"/>
      <c r="R620" s="60"/>
      <c r="S620" s="60"/>
      <c r="T620" s="60"/>
      <c r="U620" s="60"/>
      <c r="V620" s="60"/>
      <c r="W620" s="60"/>
      <c r="X620" s="60"/>
      <c r="Y620" s="52" t="str">
        <f>IF(A620&lt;&gt;"",IF(D620="DIRECCIÓN_DE_TRANSFERENCIAS","280 0031",VLOOKUP(C620,LISTAS·PAPP!$C$3:$D$76,2,0)),"")</f>
        <v>280 4110</v>
      </c>
      <c r="Z620" s="61">
        <v>201</v>
      </c>
      <c r="AA620" s="62">
        <v>2004</v>
      </c>
      <c r="AB620" s="62" t="s">
        <v>983</v>
      </c>
      <c r="AC620" s="65" t="str">
        <f>IF(D620&lt;&gt;"",VLOOKUP(D620,LISTAS·PAPP!$I$3:$M$16,2,0),"")</f>
        <v>57</v>
      </c>
      <c r="AD620" s="51" t="str">
        <f>IF(D620&lt;&gt;"",VLOOKUP(D620,LISTAS·PAPP!$I$3:$M$16,3,0),"")</f>
        <v>PROTECCIÓN_SOCIAL_A_LA_FAMILIA._ASEGURAMIENTO_NO_CONTRIBUTIVO_E_INCLUSIÓN_ECONÓMICA_Y_MOVILIDAD_SOCIAL</v>
      </c>
      <c r="AE620" s="52" t="str">
        <f>IF(D620&lt;&gt;"",VLOOKUP(D620,LISTAS·PAPP!$I$3:$M$16,4,0),"")</f>
        <v>002</v>
      </c>
      <c r="AF620" s="51" t="str">
        <f>IF(D620&lt;&gt;"",VLOOKUP(D620,LISTAS·PAPP!$I$3:$M$16,5,0),"")</f>
        <v>ACTUALIZACION_DEL_REGISTRO_SOCIAL</v>
      </c>
      <c r="AG620" s="52" t="str">
        <f>IF(AH620&lt;&gt;"",VLOOKUP(AH620,LISTAS·PAPP!$O$3:$P$74,2,0),"")</f>
        <v>001</v>
      </c>
      <c r="AH620" s="58" t="s">
        <v>863</v>
      </c>
      <c r="AI620" s="60" t="s">
        <v>471</v>
      </c>
      <c r="AJ620" s="51" t="str">
        <f>IF(AI620&lt;&gt;"",VLOOKUP(AI620,LISTAS·PAPP!$X$4:$Y$80,2,0),"")</f>
        <v>NO APLICA</v>
      </c>
      <c r="AK620" s="58" t="s">
        <v>631</v>
      </c>
      <c r="AL620" s="60">
        <v>710602</v>
      </c>
      <c r="AM620" s="51" t="str">
        <f>IF(ISERROR(VLOOKUP(AL620,LISTAS·PAPP!$AD$4:$AE$334,2,0))," ",VLOOKUP(AL620,LISTAS·PAPP!$AD$4:$AE$334,2,0))</f>
        <v>Fondo de Reserva</v>
      </c>
      <c r="AN620" s="63">
        <v>4182.8500000000004</v>
      </c>
      <c r="AO620" s="64"/>
      <c r="AP620" s="64"/>
      <c r="AQ620" s="64"/>
      <c r="AR620" s="64"/>
      <c r="AS620" s="64"/>
      <c r="AT620" s="64"/>
      <c r="AU620" s="64"/>
      <c r="AV620" s="64">
        <v>4182.8500000000004</v>
      </c>
      <c r="AW620" s="64"/>
      <c r="AX620" s="64"/>
      <c r="AY620" s="64">
        <v>0</v>
      </c>
      <c r="AZ620" s="64"/>
      <c r="BA620" s="53">
        <f t="shared" si="28"/>
        <v>4182.8500000000004</v>
      </c>
      <c r="BB620" s="54" t="str">
        <f t="shared" si="29"/>
        <v>OK</v>
      </c>
      <c r="BC620" s="55" t="str">
        <f t="shared" si="30"/>
        <v xml:space="preserve">                </v>
      </c>
    </row>
    <row r="621" spans="1:55" ht="50.1" customHeight="1" x14ac:dyDescent="0.25">
      <c r="A621" s="58" t="s">
        <v>39</v>
      </c>
      <c r="B621" s="58" t="s">
        <v>47</v>
      </c>
      <c r="C621" s="58" t="s">
        <v>104</v>
      </c>
      <c r="D621" s="58" t="s">
        <v>442</v>
      </c>
      <c r="E621" s="51" t="str">
        <f>IF(C621&lt;&gt;"",VLOOKUP(MID(C621,18,5),LISTAS·PAPP!$E$4:$F$76,2,0),"")</f>
        <v>MANABÍ</v>
      </c>
      <c r="F621" s="58" t="s">
        <v>342</v>
      </c>
      <c r="G621" s="51" t="str">
        <f>IF(F621&lt;&gt;"",VLOOKUP(F621,LISTAS·PAPP!$R$3:$T$221,3,0),"")</f>
        <v xml:space="preserve"> </v>
      </c>
      <c r="H621" s="58" t="s">
        <v>1094</v>
      </c>
      <c r="I621" s="66" t="s">
        <v>1095</v>
      </c>
      <c r="J621" s="66" t="s">
        <v>1096</v>
      </c>
      <c r="K621" s="67">
        <v>50</v>
      </c>
      <c r="L621" s="66" t="s">
        <v>1097</v>
      </c>
      <c r="M621" s="60">
        <v>0</v>
      </c>
      <c r="N621" s="60">
        <v>49</v>
      </c>
      <c r="O621" s="60">
        <v>49</v>
      </c>
      <c r="P621" s="60">
        <v>45</v>
      </c>
      <c r="Q621" s="60"/>
      <c r="R621" s="60"/>
      <c r="S621" s="60"/>
      <c r="T621" s="60"/>
      <c r="U621" s="60"/>
      <c r="V621" s="60"/>
      <c r="W621" s="60"/>
      <c r="X621" s="60"/>
      <c r="Y621" s="52" t="str">
        <f>IF(A621&lt;&gt;"",IF(D621="DIRECCIÓN_DE_TRANSFERENCIAS","280 0031",VLOOKUP(C621,LISTAS·PAPP!$C$3:$D$76,2,0)),"")</f>
        <v>280 4250</v>
      </c>
      <c r="Z621" s="61">
        <v>201</v>
      </c>
      <c r="AA621" s="62">
        <v>2004</v>
      </c>
      <c r="AB621" s="62" t="s">
        <v>983</v>
      </c>
      <c r="AC621" s="65" t="str">
        <f>IF(D621&lt;&gt;"",VLOOKUP(D621,LISTAS·PAPP!$I$3:$M$16,2,0),"")</f>
        <v>57</v>
      </c>
      <c r="AD621" s="51" t="str">
        <f>IF(D621&lt;&gt;"",VLOOKUP(D621,LISTAS·PAPP!$I$3:$M$16,3,0),"")</f>
        <v>PROTECCIÓN_SOCIAL_A_LA_FAMILIA._ASEGURAMIENTO_NO_CONTRIBUTIVO_E_INCLUSIÓN_ECONÓMICA_Y_MOVILIDAD_SOCIAL</v>
      </c>
      <c r="AE621" s="52" t="str">
        <f>IF(D621&lt;&gt;"",VLOOKUP(D621,LISTAS·PAPP!$I$3:$M$16,4,0),"")</f>
        <v>002</v>
      </c>
      <c r="AF621" s="51" t="str">
        <f>IF(D621&lt;&gt;"",VLOOKUP(D621,LISTAS·PAPP!$I$3:$M$16,5,0),"")</f>
        <v>ACTUALIZACION_DEL_REGISTRO_SOCIAL</v>
      </c>
      <c r="AG621" s="52" t="str">
        <f>IF(AH621&lt;&gt;"",VLOOKUP(AH621,LISTAS·PAPP!$O$3:$P$74,2,0),"")</f>
        <v>001</v>
      </c>
      <c r="AH621" s="58" t="s">
        <v>863</v>
      </c>
      <c r="AI621" s="60" t="s">
        <v>471</v>
      </c>
      <c r="AJ621" s="51" t="str">
        <f>IF(AI621&lt;&gt;"",VLOOKUP(AI621,LISTAS·PAPP!$X$4:$Y$80,2,0),"")</f>
        <v>NO APLICA</v>
      </c>
      <c r="AK621" s="58" t="s">
        <v>631</v>
      </c>
      <c r="AL621" s="60">
        <v>710510</v>
      </c>
      <c r="AM621" s="51" t="str">
        <f>IF(ISERROR(VLOOKUP(AL621,LISTAS·PAPP!$AD$4:$AE$334,2,0))," ",VLOOKUP(AL621,LISTAS·PAPP!$AD$4:$AE$334,2,0))</f>
        <v>Servicios Personales por Contrato</v>
      </c>
      <c r="AN621" s="63">
        <v>109150</v>
      </c>
      <c r="AO621" s="64"/>
      <c r="AP621" s="64"/>
      <c r="AQ621" s="64"/>
      <c r="AR621" s="64"/>
      <c r="AS621" s="64"/>
      <c r="AT621" s="64"/>
      <c r="AU621" s="64"/>
      <c r="AV621" s="64">
        <v>109150</v>
      </c>
      <c r="AW621" s="64"/>
      <c r="AX621" s="64"/>
      <c r="AY621" s="64">
        <v>0</v>
      </c>
      <c r="AZ621" s="64"/>
      <c r="BA621" s="53">
        <f t="shared" si="28"/>
        <v>109150</v>
      </c>
      <c r="BB621" s="54" t="str">
        <f t="shared" si="29"/>
        <v>OK</v>
      </c>
      <c r="BC621" s="55" t="str">
        <f t="shared" si="30"/>
        <v xml:space="preserve">                </v>
      </c>
    </row>
    <row r="622" spans="1:55" ht="50.1" customHeight="1" x14ac:dyDescent="0.25">
      <c r="A622" s="58" t="s">
        <v>39</v>
      </c>
      <c r="B622" s="58" t="s">
        <v>47</v>
      </c>
      <c r="C622" s="58" t="s">
        <v>104</v>
      </c>
      <c r="D622" s="58" t="s">
        <v>442</v>
      </c>
      <c r="E622" s="51" t="str">
        <f>IF(C622&lt;&gt;"",VLOOKUP(MID(C622,18,5),LISTAS·PAPP!$E$4:$F$76,2,0),"")</f>
        <v>MANABÍ</v>
      </c>
      <c r="F622" s="58" t="s">
        <v>342</v>
      </c>
      <c r="G622" s="51" t="str">
        <f>IF(F622&lt;&gt;"",VLOOKUP(F622,LISTAS·PAPP!$R$3:$T$221,3,0),"")</f>
        <v xml:space="preserve"> </v>
      </c>
      <c r="H622" s="58" t="s">
        <v>1094</v>
      </c>
      <c r="I622" s="66" t="s">
        <v>1095</v>
      </c>
      <c r="J622" s="66" t="s">
        <v>1096</v>
      </c>
      <c r="K622" s="67">
        <v>50</v>
      </c>
      <c r="L622" s="66" t="s">
        <v>1097</v>
      </c>
      <c r="M622" s="60">
        <v>0</v>
      </c>
      <c r="N622" s="60">
        <v>49</v>
      </c>
      <c r="O622" s="60">
        <v>49</v>
      </c>
      <c r="P622" s="60">
        <v>45</v>
      </c>
      <c r="Q622" s="60"/>
      <c r="R622" s="60"/>
      <c r="S622" s="60"/>
      <c r="T622" s="60"/>
      <c r="U622" s="60"/>
      <c r="V622" s="60"/>
      <c r="W622" s="60"/>
      <c r="X622" s="60"/>
      <c r="Y622" s="52" t="str">
        <f>IF(A622&lt;&gt;"",IF(D622="DIRECCIÓN_DE_TRANSFERENCIAS","280 0031",VLOOKUP(C622,LISTAS·PAPP!$C$3:$D$76,2,0)),"")</f>
        <v>280 4250</v>
      </c>
      <c r="Z622" s="61">
        <v>201</v>
      </c>
      <c r="AA622" s="62">
        <v>2004</v>
      </c>
      <c r="AB622" s="62" t="s">
        <v>983</v>
      </c>
      <c r="AC622" s="65" t="str">
        <f>IF(D622&lt;&gt;"",VLOOKUP(D622,LISTAS·PAPP!$I$3:$M$16,2,0),"")</f>
        <v>57</v>
      </c>
      <c r="AD622" s="51" t="str">
        <f>IF(D622&lt;&gt;"",VLOOKUP(D622,LISTAS·PAPP!$I$3:$M$16,3,0),"")</f>
        <v>PROTECCIÓN_SOCIAL_A_LA_FAMILIA._ASEGURAMIENTO_NO_CONTRIBUTIVO_E_INCLUSIÓN_ECONÓMICA_Y_MOVILIDAD_SOCIAL</v>
      </c>
      <c r="AE622" s="52" t="str">
        <f>IF(D622&lt;&gt;"",VLOOKUP(D622,LISTAS·PAPP!$I$3:$M$16,4,0),"")</f>
        <v>002</v>
      </c>
      <c r="AF622" s="51" t="str">
        <f>IF(D622&lt;&gt;"",VLOOKUP(D622,LISTAS·PAPP!$I$3:$M$16,5,0),"")</f>
        <v>ACTUALIZACION_DEL_REGISTRO_SOCIAL</v>
      </c>
      <c r="AG622" s="52" t="str">
        <f>IF(AH622&lt;&gt;"",VLOOKUP(AH622,LISTAS·PAPP!$O$3:$P$74,2,0),"")</f>
        <v>001</v>
      </c>
      <c r="AH622" s="58" t="s">
        <v>863</v>
      </c>
      <c r="AI622" s="60" t="s">
        <v>471</v>
      </c>
      <c r="AJ622" s="51" t="str">
        <f>IF(AI622&lt;&gt;"",VLOOKUP(AI622,LISTAS·PAPP!$X$4:$Y$80,2,0),"")</f>
        <v>NO APLICA</v>
      </c>
      <c r="AK622" s="58" t="s">
        <v>631</v>
      </c>
      <c r="AL622" s="60">
        <v>710203</v>
      </c>
      <c r="AM622" s="51" t="str">
        <f>IF(ISERROR(VLOOKUP(AL622,LISTAS·PAPP!$AD$4:$AE$334,2,0))," ",VLOOKUP(AL622,LISTAS·PAPP!$AD$4:$AE$334,2,0))</f>
        <v>Decimo Tercer Sueldo</v>
      </c>
      <c r="AN622" s="63">
        <v>9292.5499999999993</v>
      </c>
      <c r="AO622" s="64"/>
      <c r="AP622" s="64"/>
      <c r="AQ622" s="64"/>
      <c r="AR622" s="64"/>
      <c r="AS622" s="64"/>
      <c r="AT622" s="64"/>
      <c r="AU622" s="64"/>
      <c r="AV622" s="64">
        <v>9095.67</v>
      </c>
      <c r="AW622" s="64"/>
      <c r="AX622" s="64"/>
      <c r="AY622" s="64">
        <v>196.88</v>
      </c>
      <c r="AZ622" s="64"/>
      <c r="BA622" s="53">
        <f t="shared" si="28"/>
        <v>9292.5499999999993</v>
      </c>
      <c r="BB622" s="54" t="str">
        <f t="shared" si="29"/>
        <v>OK</v>
      </c>
      <c r="BC622" s="55" t="str">
        <f t="shared" si="30"/>
        <v xml:space="preserve">                </v>
      </c>
    </row>
    <row r="623" spans="1:55" ht="50.1" customHeight="1" x14ac:dyDescent="0.25">
      <c r="A623" s="58" t="s">
        <v>39</v>
      </c>
      <c r="B623" s="58" t="s">
        <v>47</v>
      </c>
      <c r="C623" s="58" t="s">
        <v>104</v>
      </c>
      <c r="D623" s="58" t="s">
        <v>442</v>
      </c>
      <c r="E623" s="51" t="str">
        <f>IF(C623&lt;&gt;"",VLOOKUP(MID(C623,18,5),LISTAS·PAPP!$E$4:$F$76,2,0),"")</f>
        <v>MANABÍ</v>
      </c>
      <c r="F623" s="58" t="s">
        <v>342</v>
      </c>
      <c r="G623" s="51" t="str">
        <f>IF(F623&lt;&gt;"",VLOOKUP(F623,LISTAS·PAPP!$R$3:$T$221,3,0),"")</f>
        <v xml:space="preserve"> </v>
      </c>
      <c r="H623" s="58" t="s">
        <v>1094</v>
      </c>
      <c r="I623" s="66" t="s">
        <v>1095</v>
      </c>
      <c r="J623" s="66" t="s">
        <v>1096</v>
      </c>
      <c r="K623" s="67">
        <v>50</v>
      </c>
      <c r="L623" s="66" t="s">
        <v>1097</v>
      </c>
      <c r="M623" s="60">
        <v>0</v>
      </c>
      <c r="N623" s="60">
        <v>49</v>
      </c>
      <c r="O623" s="60">
        <v>49</v>
      </c>
      <c r="P623" s="60">
        <v>45</v>
      </c>
      <c r="Q623" s="60"/>
      <c r="R623" s="60"/>
      <c r="S623" s="60"/>
      <c r="T623" s="60"/>
      <c r="U623" s="60"/>
      <c r="V623" s="60"/>
      <c r="W623" s="60"/>
      <c r="X623" s="60"/>
      <c r="Y623" s="52" t="str">
        <f>IF(A623&lt;&gt;"",IF(D623="DIRECCIÓN_DE_TRANSFERENCIAS","280 0031",VLOOKUP(C623,LISTAS·PAPP!$C$3:$D$76,2,0)),"")</f>
        <v>280 4250</v>
      </c>
      <c r="Z623" s="61">
        <v>201</v>
      </c>
      <c r="AA623" s="62">
        <v>2004</v>
      </c>
      <c r="AB623" s="62" t="s">
        <v>983</v>
      </c>
      <c r="AC623" s="65" t="str">
        <f>IF(D623&lt;&gt;"",VLOOKUP(D623,LISTAS·PAPP!$I$3:$M$16,2,0),"")</f>
        <v>57</v>
      </c>
      <c r="AD623" s="51" t="str">
        <f>IF(D623&lt;&gt;"",VLOOKUP(D623,LISTAS·PAPP!$I$3:$M$16,3,0),"")</f>
        <v>PROTECCIÓN_SOCIAL_A_LA_FAMILIA._ASEGURAMIENTO_NO_CONTRIBUTIVO_E_INCLUSIÓN_ECONÓMICA_Y_MOVILIDAD_SOCIAL</v>
      </c>
      <c r="AE623" s="52" t="str">
        <f>IF(D623&lt;&gt;"",VLOOKUP(D623,LISTAS·PAPP!$I$3:$M$16,4,0),"")</f>
        <v>002</v>
      </c>
      <c r="AF623" s="51" t="str">
        <f>IF(D623&lt;&gt;"",VLOOKUP(D623,LISTAS·PAPP!$I$3:$M$16,5,0),"")</f>
        <v>ACTUALIZACION_DEL_REGISTRO_SOCIAL</v>
      </c>
      <c r="AG623" s="52" t="str">
        <f>IF(AH623&lt;&gt;"",VLOOKUP(AH623,LISTAS·PAPP!$O$3:$P$74,2,0),"")</f>
        <v>001</v>
      </c>
      <c r="AH623" s="58" t="s">
        <v>863</v>
      </c>
      <c r="AI623" s="60" t="s">
        <v>471</v>
      </c>
      <c r="AJ623" s="51" t="str">
        <f>IF(AI623&lt;&gt;"",VLOOKUP(AI623,LISTAS·PAPP!$X$4:$Y$80,2,0),"")</f>
        <v>NO APLICA</v>
      </c>
      <c r="AK623" s="58" t="s">
        <v>631</v>
      </c>
      <c r="AL623" s="60">
        <v>710204</v>
      </c>
      <c r="AM623" s="51" t="str">
        <f>IF(ISERROR(VLOOKUP(AL623,LISTAS·PAPP!$AD$4:$AE$334,2,0))," ",VLOOKUP(AL623,LISTAS·PAPP!$AD$4:$AE$334,2,0))</f>
        <v>Decimo Cuarto Sueldo</v>
      </c>
      <c r="AN623" s="63">
        <v>18144.86</v>
      </c>
      <c r="AO623" s="64"/>
      <c r="AP623" s="64"/>
      <c r="AQ623" s="64"/>
      <c r="AR623" s="64"/>
      <c r="AS623" s="64"/>
      <c r="AT623" s="64"/>
      <c r="AU623" s="64"/>
      <c r="AV623" s="64">
        <v>17713.36</v>
      </c>
      <c r="AW623" s="64"/>
      <c r="AX623" s="64"/>
      <c r="AY623" s="64">
        <v>431.5</v>
      </c>
      <c r="AZ623" s="64"/>
      <c r="BA623" s="53">
        <f t="shared" si="28"/>
        <v>18144.86</v>
      </c>
      <c r="BB623" s="54" t="str">
        <f t="shared" si="29"/>
        <v>OK</v>
      </c>
      <c r="BC623" s="55" t="str">
        <f t="shared" si="30"/>
        <v xml:space="preserve">                </v>
      </c>
    </row>
    <row r="624" spans="1:55" ht="50.1" customHeight="1" x14ac:dyDescent="0.25">
      <c r="A624" s="58" t="s">
        <v>39</v>
      </c>
      <c r="B624" s="58" t="s">
        <v>47</v>
      </c>
      <c r="C624" s="58" t="s">
        <v>104</v>
      </c>
      <c r="D624" s="58" t="s">
        <v>442</v>
      </c>
      <c r="E624" s="51" t="str">
        <f>IF(C624&lt;&gt;"",VLOOKUP(MID(C624,18,5),LISTAS·PAPP!$E$4:$F$76,2,0),"")</f>
        <v>MANABÍ</v>
      </c>
      <c r="F624" s="58" t="s">
        <v>342</v>
      </c>
      <c r="G624" s="51" t="str">
        <f>IF(F624&lt;&gt;"",VLOOKUP(F624,LISTAS·PAPP!$R$3:$T$221,3,0),"")</f>
        <v xml:space="preserve"> </v>
      </c>
      <c r="H624" s="58" t="s">
        <v>1094</v>
      </c>
      <c r="I624" s="66" t="s">
        <v>1095</v>
      </c>
      <c r="J624" s="66" t="s">
        <v>1096</v>
      </c>
      <c r="K624" s="67">
        <v>50</v>
      </c>
      <c r="L624" s="66" t="s">
        <v>1097</v>
      </c>
      <c r="M624" s="60">
        <v>0</v>
      </c>
      <c r="N624" s="60">
        <v>49</v>
      </c>
      <c r="O624" s="60">
        <v>49</v>
      </c>
      <c r="P624" s="60">
        <v>45</v>
      </c>
      <c r="Q624" s="60"/>
      <c r="R624" s="60"/>
      <c r="S624" s="60"/>
      <c r="T624" s="60"/>
      <c r="U624" s="60"/>
      <c r="V624" s="60"/>
      <c r="W624" s="60"/>
      <c r="X624" s="60"/>
      <c r="Y624" s="52" t="str">
        <f>IF(A624&lt;&gt;"",IF(D624="DIRECCIÓN_DE_TRANSFERENCIAS","280 0031",VLOOKUP(C624,LISTAS·PAPP!$C$3:$D$76,2,0)),"")</f>
        <v>280 4250</v>
      </c>
      <c r="Z624" s="61">
        <v>201</v>
      </c>
      <c r="AA624" s="62">
        <v>2004</v>
      </c>
      <c r="AB624" s="62" t="s">
        <v>983</v>
      </c>
      <c r="AC624" s="65" t="str">
        <f>IF(D624&lt;&gt;"",VLOOKUP(D624,LISTAS·PAPP!$I$3:$M$16,2,0),"")</f>
        <v>57</v>
      </c>
      <c r="AD624" s="51" t="str">
        <f>IF(D624&lt;&gt;"",VLOOKUP(D624,LISTAS·PAPP!$I$3:$M$16,3,0),"")</f>
        <v>PROTECCIÓN_SOCIAL_A_LA_FAMILIA._ASEGURAMIENTO_NO_CONTRIBUTIVO_E_INCLUSIÓN_ECONÓMICA_Y_MOVILIDAD_SOCIAL</v>
      </c>
      <c r="AE624" s="52" t="str">
        <f>IF(D624&lt;&gt;"",VLOOKUP(D624,LISTAS·PAPP!$I$3:$M$16,4,0),"")</f>
        <v>002</v>
      </c>
      <c r="AF624" s="51" t="str">
        <f>IF(D624&lt;&gt;"",VLOOKUP(D624,LISTAS·PAPP!$I$3:$M$16,5,0),"")</f>
        <v>ACTUALIZACION_DEL_REGISTRO_SOCIAL</v>
      </c>
      <c r="AG624" s="52" t="str">
        <f>IF(AH624&lt;&gt;"",VLOOKUP(AH624,LISTAS·PAPP!$O$3:$P$74,2,0),"")</f>
        <v>001</v>
      </c>
      <c r="AH624" s="58" t="s">
        <v>863</v>
      </c>
      <c r="AI624" s="60" t="s">
        <v>471</v>
      </c>
      <c r="AJ624" s="51" t="str">
        <f>IF(AI624&lt;&gt;"",VLOOKUP(AI624,LISTAS·PAPP!$X$4:$Y$80,2,0),"")</f>
        <v>NO APLICA</v>
      </c>
      <c r="AK624" s="58" t="s">
        <v>631</v>
      </c>
      <c r="AL624" s="60">
        <v>710601</v>
      </c>
      <c r="AM624" s="51" t="str">
        <f>IF(ISERROR(VLOOKUP(AL624,LISTAS·PAPP!$AD$4:$AE$334,2,0))," ",VLOOKUP(AL624,LISTAS·PAPP!$AD$4:$AE$334,2,0))</f>
        <v>Aporte Patronal</v>
      </c>
      <c r="AN624" s="63">
        <v>10533.75</v>
      </c>
      <c r="AO624" s="64"/>
      <c r="AP624" s="64"/>
      <c r="AQ624" s="64"/>
      <c r="AR624" s="64"/>
      <c r="AS624" s="64"/>
      <c r="AT624" s="64"/>
      <c r="AU624" s="64"/>
      <c r="AV624" s="64">
        <v>10533.75</v>
      </c>
      <c r="AW624" s="64"/>
      <c r="AX624" s="64"/>
      <c r="AY624" s="64">
        <v>0</v>
      </c>
      <c r="AZ624" s="64"/>
      <c r="BA624" s="53">
        <f t="shared" si="28"/>
        <v>10533.75</v>
      </c>
      <c r="BB624" s="54" t="str">
        <f t="shared" si="29"/>
        <v>OK</v>
      </c>
      <c r="BC624" s="55" t="str">
        <f t="shared" si="30"/>
        <v xml:space="preserve">                </v>
      </c>
    </row>
    <row r="625" spans="1:55" ht="50.1" customHeight="1" x14ac:dyDescent="0.25">
      <c r="A625" s="58" t="s">
        <v>39</v>
      </c>
      <c r="B625" s="58" t="s">
        <v>47</v>
      </c>
      <c r="C625" s="58" t="s">
        <v>104</v>
      </c>
      <c r="D625" s="58" t="s">
        <v>442</v>
      </c>
      <c r="E625" s="51" t="str">
        <f>IF(C625&lt;&gt;"",VLOOKUP(MID(C625,18,5),LISTAS·PAPP!$E$4:$F$76,2,0),"")</f>
        <v>MANABÍ</v>
      </c>
      <c r="F625" s="58" t="s">
        <v>342</v>
      </c>
      <c r="G625" s="51" t="str">
        <f>IF(F625&lt;&gt;"",VLOOKUP(F625,LISTAS·PAPP!$R$3:$T$221,3,0),"")</f>
        <v xml:space="preserve"> </v>
      </c>
      <c r="H625" s="58" t="s">
        <v>1094</v>
      </c>
      <c r="I625" s="66" t="s">
        <v>1095</v>
      </c>
      <c r="J625" s="66" t="s">
        <v>1096</v>
      </c>
      <c r="K625" s="67">
        <v>50</v>
      </c>
      <c r="L625" s="66" t="s">
        <v>1097</v>
      </c>
      <c r="M625" s="60">
        <v>0</v>
      </c>
      <c r="N625" s="60">
        <v>49</v>
      </c>
      <c r="O625" s="60">
        <v>49</v>
      </c>
      <c r="P625" s="60">
        <v>45</v>
      </c>
      <c r="Q625" s="60"/>
      <c r="R625" s="60"/>
      <c r="S625" s="60"/>
      <c r="T625" s="60"/>
      <c r="U625" s="60"/>
      <c r="V625" s="60"/>
      <c r="W625" s="60"/>
      <c r="X625" s="60"/>
      <c r="Y625" s="52" t="str">
        <f>IF(A625&lt;&gt;"",IF(D625="DIRECCIÓN_DE_TRANSFERENCIAS","280 0031",VLOOKUP(C625,LISTAS·PAPP!$C$3:$D$76,2,0)),"")</f>
        <v>280 4250</v>
      </c>
      <c r="Z625" s="61">
        <v>201</v>
      </c>
      <c r="AA625" s="62">
        <v>2004</v>
      </c>
      <c r="AB625" s="62" t="s">
        <v>983</v>
      </c>
      <c r="AC625" s="65" t="str">
        <f>IF(D625&lt;&gt;"",VLOOKUP(D625,LISTAS·PAPP!$I$3:$M$16,2,0),"")</f>
        <v>57</v>
      </c>
      <c r="AD625" s="51" t="str">
        <f>IF(D625&lt;&gt;"",VLOOKUP(D625,LISTAS·PAPP!$I$3:$M$16,3,0),"")</f>
        <v>PROTECCIÓN_SOCIAL_A_LA_FAMILIA._ASEGURAMIENTO_NO_CONTRIBUTIVO_E_INCLUSIÓN_ECONÓMICA_Y_MOVILIDAD_SOCIAL</v>
      </c>
      <c r="AE625" s="52" t="str">
        <f>IF(D625&lt;&gt;"",VLOOKUP(D625,LISTAS·PAPP!$I$3:$M$16,4,0),"")</f>
        <v>002</v>
      </c>
      <c r="AF625" s="51" t="str">
        <f>IF(D625&lt;&gt;"",VLOOKUP(D625,LISTAS·PAPP!$I$3:$M$16,5,0),"")</f>
        <v>ACTUALIZACION_DEL_REGISTRO_SOCIAL</v>
      </c>
      <c r="AG625" s="52" t="str">
        <f>IF(AH625&lt;&gt;"",VLOOKUP(AH625,LISTAS·PAPP!$O$3:$P$74,2,0),"")</f>
        <v>001</v>
      </c>
      <c r="AH625" s="58" t="s">
        <v>863</v>
      </c>
      <c r="AI625" s="60" t="s">
        <v>471</v>
      </c>
      <c r="AJ625" s="51" t="str">
        <f>IF(AI625&lt;&gt;"",VLOOKUP(AI625,LISTAS·PAPP!$X$4:$Y$80,2,0),"")</f>
        <v>NO APLICA</v>
      </c>
      <c r="AK625" s="58" t="s">
        <v>631</v>
      </c>
      <c r="AL625" s="60">
        <v>710602</v>
      </c>
      <c r="AM625" s="51" t="str">
        <f>IF(ISERROR(VLOOKUP(AL625,LISTAS·PAPP!$AD$4:$AE$334,2,0))," ",VLOOKUP(AL625,LISTAS·PAPP!$AD$4:$AE$334,2,0))</f>
        <v>Fondo de Reserva</v>
      </c>
      <c r="AN625" s="63">
        <v>901.14</v>
      </c>
      <c r="AO625" s="64"/>
      <c r="AP625" s="64"/>
      <c r="AQ625" s="64"/>
      <c r="AR625" s="64"/>
      <c r="AS625" s="64"/>
      <c r="AT625" s="64"/>
      <c r="AU625" s="64"/>
      <c r="AV625" s="64">
        <v>901.14</v>
      </c>
      <c r="AW625" s="64"/>
      <c r="AX625" s="64"/>
      <c r="AY625" s="64">
        <v>0</v>
      </c>
      <c r="AZ625" s="64"/>
      <c r="BA625" s="53">
        <f t="shared" si="28"/>
        <v>901.14</v>
      </c>
      <c r="BB625" s="54" t="str">
        <f t="shared" si="29"/>
        <v>OK</v>
      </c>
      <c r="BC625" s="55" t="str">
        <f t="shared" si="30"/>
        <v xml:space="preserve">                </v>
      </c>
    </row>
    <row r="626" spans="1:55" ht="50.1" customHeight="1" x14ac:dyDescent="0.25">
      <c r="A626" s="58" t="s">
        <v>39</v>
      </c>
      <c r="B626" s="58" t="s">
        <v>47</v>
      </c>
      <c r="C626" s="58" t="s">
        <v>108</v>
      </c>
      <c r="D626" s="58" t="s">
        <v>442</v>
      </c>
      <c r="E626" s="51" t="str">
        <f>IF(C626&lt;&gt;"",VLOOKUP(MID(C626,18,5),LISTAS·PAPP!$E$4:$F$76,2,0),"")</f>
        <v>SANTO_DOMINGO_DE_LOS_TSÁCHILAS</v>
      </c>
      <c r="F626" s="58" t="s">
        <v>397</v>
      </c>
      <c r="G626" s="51" t="str">
        <f>IF(F626&lt;&gt;"",VLOOKUP(F626,LISTAS·PAPP!$R$3:$T$221,3,0),"")</f>
        <v xml:space="preserve"> </v>
      </c>
      <c r="H626" s="58" t="s">
        <v>1094</v>
      </c>
      <c r="I626" s="66" t="s">
        <v>1095</v>
      </c>
      <c r="J626" s="66" t="s">
        <v>1096</v>
      </c>
      <c r="K626" s="67">
        <v>14</v>
      </c>
      <c r="L626" s="66" t="s">
        <v>1097</v>
      </c>
      <c r="M626" s="60">
        <v>0</v>
      </c>
      <c r="N626" s="60">
        <v>14</v>
      </c>
      <c r="O626" s="60">
        <v>14</v>
      </c>
      <c r="P626" s="60">
        <v>13</v>
      </c>
      <c r="Q626" s="60"/>
      <c r="R626" s="60"/>
      <c r="S626" s="60"/>
      <c r="T626" s="60"/>
      <c r="U626" s="60"/>
      <c r="V626" s="60"/>
      <c r="W626" s="60"/>
      <c r="X626" s="60"/>
      <c r="Y626" s="52" t="str">
        <f>IF(A626&lt;&gt;"",IF(D626="DIRECCIÓN_DE_TRANSFERENCIAS","280 0031",VLOOKUP(C626,LISTAS·PAPP!$C$3:$D$76,2,0)),"")</f>
        <v>280 4410</v>
      </c>
      <c r="Z626" s="61">
        <v>201</v>
      </c>
      <c r="AA626" s="62">
        <v>2004</v>
      </c>
      <c r="AB626" s="62" t="s">
        <v>983</v>
      </c>
      <c r="AC626" s="65" t="str">
        <f>IF(D626&lt;&gt;"",VLOOKUP(D626,LISTAS·PAPP!$I$3:$M$16,2,0),"")</f>
        <v>57</v>
      </c>
      <c r="AD626" s="51" t="str">
        <f>IF(D626&lt;&gt;"",VLOOKUP(D626,LISTAS·PAPP!$I$3:$M$16,3,0),"")</f>
        <v>PROTECCIÓN_SOCIAL_A_LA_FAMILIA._ASEGURAMIENTO_NO_CONTRIBUTIVO_E_INCLUSIÓN_ECONÓMICA_Y_MOVILIDAD_SOCIAL</v>
      </c>
      <c r="AE626" s="52" t="str">
        <f>IF(D626&lt;&gt;"",VLOOKUP(D626,LISTAS·PAPP!$I$3:$M$16,4,0),"")</f>
        <v>002</v>
      </c>
      <c r="AF626" s="51" t="str">
        <f>IF(D626&lt;&gt;"",VLOOKUP(D626,LISTAS·PAPP!$I$3:$M$16,5,0),"")</f>
        <v>ACTUALIZACION_DEL_REGISTRO_SOCIAL</v>
      </c>
      <c r="AG626" s="52" t="str">
        <f>IF(AH626&lt;&gt;"",VLOOKUP(AH626,LISTAS·PAPP!$O$3:$P$74,2,0),"")</f>
        <v>001</v>
      </c>
      <c r="AH626" s="58" t="s">
        <v>863</v>
      </c>
      <c r="AI626" s="60" t="s">
        <v>471</v>
      </c>
      <c r="AJ626" s="51" t="str">
        <f>IF(AI626&lt;&gt;"",VLOOKUP(AI626,LISTAS·PAPP!$X$4:$Y$80,2,0),"")</f>
        <v>NO APLICA</v>
      </c>
      <c r="AK626" s="58" t="s">
        <v>631</v>
      </c>
      <c r="AL626" s="60">
        <v>710510</v>
      </c>
      <c r="AM626" s="51" t="str">
        <f>IF(ISERROR(VLOOKUP(AL626,LISTAS·PAPP!$AD$4:$AE$334,2,0))," ",VLOOKUP(AL626,LISTAS·PAPP!$AD$4:$AE$334,2,0))</f>
        <v>Servicios Personales por Contrato</v>
      </c>
      <c r="AN626" s="63">
        <v>27675</v>
      </c>
      <c r="AO626" s="64"/>
      <c r="AP626" s="64"/>
      <c r="AQ626" s="64"/>
      <c r="AR626" s="64"/>
      <c r="AS626" s="64"/>
      <c r="AT626" s="64"/>
      <c r="AU626" s="64"/>
      <c r="AV626" s="64">
        <v>27675</v>
      </c>
      <c r="AW626" s="64"/>
      <c r="AX626" s="64"/>
      <c r="AY626" s="64">
        <v>0</v>
      </c>
      <c r="AZ626" s="64"/>
      <c r="BA626" s="53">
        <f t="shared" si="28"/>
        <v>27675</v>
      </c>
      <c r="BB626" s="54" t="str">
        <f t="shared" si="29"/>
        <v>OK</v>
      </c>
      <c r="BC626" s="55" t="str">
        <f t="shared" si="30"/>
        <v xml:space="preserve">                </v>
      </c>
    </row>
    <row r="627" spans="1:55" ht="50.1" customHeight="1" x14ac:dyDescent="0.25">
      <c r="A627" s="58" t="s">
        <v>39</v>
      </c>
      <c r="B627" s="58" t="s">
        <v>47</v>
      </c>
      <c r="C627" s="58" t="s">
        <v>108</v>
      </c>
      <c r="D627" s="58" t="s">
        <v>442</v>
      </c>
      <c r="E627" s="51" t="str">
        <f>IF(C627&lt;&gt;"",VLOOKUP(MID(C627,18,5),LISTAS·PAPP!$E$4:$F$76,2,0),"")</f>
        <v>SANTO_DOMINGO_DE_LOS_TSÁCHILAS</v>
      </c>
      <c r="F627" s="58" t="s">
        <v>397</v>
      </c>
      <c r="G627" s="51" t="str">
        <f>IF(F627&lt;&gt;"",VLOOKUP(F627,LISTAS·PAPP!$R$3:$T$221,3,0),"")</f>
        <v xml:space="preserve"> </v>
      </c>
      <c r="H627" s="58" t="s">
        <v>1094</v>
      </c>
      <c r="I627" s="66" t="s">
        <v>1095</v>
      </c>
      <c r="J627" s="66" t="s">
        <v>1096</v>
      </c>
      <c r="K627" s="67">
        <v>14</v>
      </c>
      <c r="L627" s="66" t="s">
        <v>1097</v>
      </c>
      <c r="M627" s="60">
        <v>0</v>
      </c>
      <c r="N627" s="60">
        <v>14</v>
      </c>
      <c r="O627" s="60">
        <v>14</v>
      </c>
      <c r="P627" s="60">
        <v>13</v>
      </c>
      <c r="Q627" s="60"/>
      <c r="R627" s="60"/>
      <c r="S627" s="60"/>
      <c r="T627" s="60"/>
      <c r="U627" s="60"/>
      <c r="V627" s="60"/>
      <c r="W627" s="60"/>
      <c r="X627" s="60"/>
      <c r="Y627" s="52" t="str">
        <f>IF(A627&lt;&gt;"",IF(D627="DIRECCIÓN_DE_TRANSFERENCIAS","280 0031",VLOOKUP(C627,LISTAS·PAPP!$C$3:$D$76,2,0)),"")</f>
        <v>280 4410</v>
      </c>
      <c r="Z627" s="61">
        <v>201</v>
      </c>
      <c r="AA627" s="62">
        <v>2004</v>
      </c>
      <c r="AB627" s="62" t="s">
        <v>983</v>
      </c>
      <c r="AC627" s="65" t="str">
        <f>IF(D627&lt;&gt;"",VLOOKUP(D627,LISTAS·PAPP!$I$3:$M$16,2,0),"")</f>
        <v>57</v>
      </c>
      <c r="AD627" s="51" t="str">
        <f>IF(D627&lt;&gt;"",VLOOKUP(D627,LISTAS·PAPP!$I$3:$M$16,3,0),"")</f>
        <v>PROTECCIÓN_SOCIAL_A_LA_FAMILIA._ASEGURAMIENTO_NO_CONTRIBUTIVO_E_INCLUSIÓN_ECONÓMICA_Y_MOVILIDAD_SOCIAL</v>
      </c>
      <c r="AE627" s="52" t="str">
        <f>IF(D627&lt;&gt;"",VLOOKUP(D627,LISTAS·PAPP!$I$3:$M$16,4,0),"")</f>
        <v>002</v>
      </c>
      <c r="AF627" s="51" t="str">
        <f>IF(D627&lt;&gt;"",VLOOKUP(D627,LISTAS·PAPP!$I$3:$M$16,5,0),"")</f>
        <v>ACTUALIZACION_DEL_REGISTRO_SOCIAL</v>
      </c>
      <c r="AG627" s="52" t="str">
        <f>IF(AH627&lt;&gt;"",VLOOKUP(AH627,LISTAS·PAPP!$O$3:$P$74,2,0),"")</f>
        <v>001</v>
      </c>
      <c r="AH627" s="58" t="s">
        <v>863</v>
      </c>
      <c r="AI627" s="60" t="s">
        <v>471</v>
      </c>
      <c r="AJ627" s="51" t="str">
        <f>IF(AI627&lt;&gt;"",VLOOKUP(AI627,LISTAS·PAPP!$X$4:$Y$80,2,0),"")</f>
        <v>NO APLICA</v>
      </c>
      <c r="AK627" s="58" t="s">
        <v>631</v>
      </c>
      <c r="AL627" s="60">
        <v>710203</v>
      </c>
      <c r="AM627" s="51" t="str">
        <f>IF(ISERROR(VLOOKUP(AL627,LISTAS·PAPP!$AD$4:$AE$334,2,0))," ",VLOOKUP(AL627,LISTAS·PAPP!$AD$4:$AE$334,2,0))</f>
        <v>Decimo Tercer Sueldo</v>
      </c>
      <c r="AN627" s="63">
        <v>2945.63</v>
      </c>
      <c r="AO627" s="64"/>
      <c r="AP627" s="64"/>
      <c r="AQ627" s="64"/>
      <c r="AR627" s="64"/>
      <c r="AS627" s="64"/>
      <c r="AT627" s="64"/>
      <c r="AU627" s="64"/>
      <c r="AV627" s="64">
        <v>2250</v>
      </c>
      <c r="AW627" s="64"/>
      <c r="AX627" s="64"/>
      <c r="AY627" s="64">
        <v>695.63</v>
      </c>
      <c r="AZ627" s="64"/>
      <c r="BA627" s="53">
        <f t="shared" si="28"/>
        <v>2945.63</v>
      </c>
      <c r="BB627" s="54" t="str">
        <f t="shared" si="29"/>
        <v>OK</v>
      </c>
      <c r="BC627" s="55" t="str">
        <f t="shared" si="30"/>
        <v xml:space="preserve">                </v>
      </c>
    </row>
    <row r="628" spans="1:55" ht="50.1" customHeight="1" x14ac:dyDescent="0.25">
      <c r="A628" s="58" t="s">
        <v>39</v>
      </c>
      <c r="B628" s="58" t="s">
        <v>47</v>
      </c>
      <c r="C628" s="58" t="s">
        <v>108</v>
      </c>
      <c r="D628" s="58" t="s">
        <v>442</v>
      </c>
      <c r="E628" s="51" t="str">
        <f>IF(C628&lt;&gt;"",VLOOKUP(MID(C628,18,5),LISTAS·PAPP!$E$4:$F$76,2,0),"")</f>
        <v>SANTO_DOMINGO_DE_LOS_TSÁCHILAS</v>
      </c>
      <c r="F628" s="58" t="s">
        <v>397</v>
      </c>
      <c r="G628" s="51" t="str">
        <f>IF(F628&lt;&gt;"",VLOOKUP(F628,LISTAS·PAPP!$R$3:$T$221,3,0),"")</f>
        <v xml:space="preserve"> </v>
      </c>
      <c r="H628" s="58" t="s">
        <v>1094</v>
      </c>
      <c r="I628" s="66" t="s">
        <v>1095</v>
      </c>
      <c r="J628" s="66" t="s">
        <v>1096</v>
      </c>
      <c r="K628" s="67">
        <v>14</v>
      </c>
      <c r="L628" s="66" t="s">
        <v>1097</v>
      </c>
      <c r="M628" s="60">
        <v>0</v>
      </c>
      <c r="N628" s="60">
        <v>14</v>
      </c>
      <c r="O628" s="60">
        <v>14</v>
      </c>
      <c r="P628" s="60">
        <v>13</v>
      </c>
      <c r="Q628" s="60"/>
      <c r="R628" s="60"/>
      <c r="S628" s="60"/>
      <c r="T628" s="60"/>
      <c r="U628" s="60"/>
      <c r="V628" s="60"/>
      <c r="W628" s="60"/>
      <c r="X628" s="60"/>
      <c r="Y628" s="52" t="str">
        <f>IF(A628&lt;&gt;"",IF(D628="DIRECCIÓN_DE_TRANSFERENCIAS","280 0031",VLOOKUP(C628,LISTAS·PAPP!$C$3:$D$76,2,0)),"")</f>
        <v>280 4410</v>
      </c>
      <c r="Z628" s="61">
        <v>201</v>
      </c>
      <c r="AA628" s="62">
        <v>2004</v>
      </c>
      <c r="AB628" s="62" t="s">
        <v>983</v>
      </c>
      <c r="AC628" s="65" t="str">
        <f>IF(D628&lt;&gt;"",VLOOKUP(D628,LISTAS·PAPP!$I$3:$M$16,2,0),"")</f>
        <v>57</v>
      </c>
      <c r="AD628" s="51" t="str">
        <f>IF(D628&lt;&gt;"",VLOOKUP(D628,LISTAS·PAPP!$I$3:$M$16,3,0),"")</f>
        <v>PROTECCIÓN_SOCIAL_A_LA_FAMILIA._ASEGURAMIENTO_NO_CONTRIBUTIVO_E_INCLUSIÓN_ECONÓMICA_Y_MOVILIDAD_SOCIAL</v>
      </c>
      <c r="AE628" s="52" t="str">
        <f>IF(D628&lt;&gt;"",VLOOKUP(D628,LISTAS·PAPP!$I$3:$M$16,4,0),"")</f>
        <v>002</v>
      </c>
      <c r="AF628" s="51" t="str">
        <f>IF(D628&lt;&gt;"",VLOOKUP(D628,LISTAS·PAPP!$I$3:$M$16,5,0),"")</f>
        <v>ACTUALIZACION_DEL_REGISTRO_SOCIAL</v>
      </c>
      <c r="AG628" s="52" t="str">
        <f>IF(AH628&lt;&gt;"",VLOOKUP(AH628,LISTAS·PAPP!$O$3:$P$74,2,0),"")</f>
        <v>001</v>
      </c>
      <c r="AH628" s="58" t="s">
        <v>863</v>
      </c>
      <c r="AI628" s="60" t="s">
        <v>471</v>
      </c>
      <c r="AJ628" s="51" t="str">
        <f>IF(AI628&lt;&gt;"",VLOOKUP(AI628,LISTAS·PAPP!$X$4:$Y$80,2,0),"")</f>
        <v>NO APLICA</v>
      </c>
      <c r="AK628" s="58" t="s">
        <v>631</v>
      </c>
      <c r="AL628" s="60">
        <v>710204</v>
      </c>
      <c r="AM628" s="51" t="str">
        <f>IF(ISERROR(VLOOKUP(AL628,LISTAS·PAPP!$AD$4:$AE$334,2,0))," ",VLOOKUP(AL628,LISTAS·PAPP!$AD$4:$AE$334,2,0))</f>
        <v>Decimo Cuarto Sueldo</v>
      </c>
      <c r="AN628" s="63">
        <v>4518.68</v>
      </c>
      <c r="AO628" s="64"/>
      <c r="AP628" s="64"/>
      <c r="AQ628" s="64"/>
      <c r="AR628" s="64"/>
      <c r="AS628" s="64"/>
      <c r="AT628" s="64"/>
      <c r="AU628" s="64"/>
      <c r="AV628" s="64">
        <v>4120.22</v>
      </c>
      <c r="AW628" s="64"/>
      <c r="AX628" s="64"/>
      <c r="AY628" s="64">
        <v>398.46000000000004</v>
      </c>
      <c r="AZ628" s="64"/>
      <c r="BA628" s="53">
        <f t="shared" si="28"/>
        <v>4518.68</v>
      </c>
      <c r="BB628" s="54" t="str">
        <f t="shared" si="29"/>
        <v>OK</v>
      </c>
      <c r="BC628" s="55" t="str">
        <f t="shared" si="30"/>
        <v xml:space="preserve">                </v>
      </c>
    </row>
    <row r="629" spans="1:55" ht="50.1" customHeight="1" x14ac:dyDescent="0.25">
      <c r="A629" s="58" t="s">
        <v>39</v>
      </c>
      <c r="B629" s="58" t="s">
        <v>47</v>
      </c>
      <c r="C629" s="58" t="s">
        <v>108</v>
      </c>
      <c r="D629" s="58" t="s">
        <v>442</v>
      </c>
      <c r="E629" s="51" t="str">
        <f>IF(C629&lt;&gt;"",VLOOKUP(MID(C629,18,5),LISTAS·PAPP!$E$4:$F$76,2,0),"")</f>
        <v>SANTO_DOMINGO_DE_LOS_TSÁCHILAS</v>
      </c>
      <c r="F629" s="58" t="s">
        <v>397</v>
      </c>
      <c r="G629" s="51" t="str">
        <f>IF(F629&lt;&gt;"",VLOOKUP(F629,LISTAS·PAPP!$R$3:$T$221,3,0),"")</f>
        <v xml:space="preserve"> </v>
      </c>
      <c r="H629" s="58" t="s">
        <v>1094</v>
      </c>
      <c r="I629" s="66" t="s">
        <v>1095</v>
      </c>
      <c r="J629" s="66" t="s">
        <v>1096</v>
      </c>
      <c r="K629" s="67">
        <v>14</v>
      </c>
      <c r="L629" s="66" t="s">
        <v>1097</v>
      </c>
      <c r="M629" s="60">
        <v>0</v>
      </c>
      <c r="N629" s="60">
        <v>14</v>
      </c>
      <c r="O629" s="60">
        <v>14</v>
      </c>
      <c r="P629" s="60">
        <v>13</v>
      </c>
      <c r="Q629" s="60"/>
      <c r="R629" s="60"/>
      <c r="S629" s="60"/>
      <c r="T629" s="60"/>
      <c r="U629" s="60"/>
      <c r="V629" s="60"/>
      <c r="W629" s="60"/>
      <c r="X629" s="60"/>
      <c r="Y629" s="52" t="str">
        <f>IF(A629&lt;&gt;"",IF(D629="DIRECCIÓN_DE_TRANSFERENCIAS","280 0031",VLOOKUP(C629,LISTAS·PAPP!$C$3:$D$76,2,0)),"")</f>
        <v>280 4410</v>
      </c>
      <c r="Z629" s="61">
        <v>201</v>
      </c>
      <c r="AA629" s="62">
        <v>2004</v>
      </c>
      <c r="AB629" s="62" t="s">
        <v>983</v>
      </c>
      <c r="AC629" s="65" t="str">
        <f>IF(D629&lt;&gt;"",VLOOKUP(D629,LISTAS·PAPP!$I$3:$M$16,2,0),"")</f>
        <v>57</v>
      </c>
      <c r="AD629" s="51" t="str">
        <f>IF(D629&lt;&gt;"",VLOOKUP(D629,LISTAS·PAPP!$I$3:$M$16,3,0),"")</f>
        <v>PROTECCIÓN_SOCIAL_A_LA_FAMILIA._ASEGURAMIENTO_NO_CONTRIBUTIVO_E_INCLUSIÓN_ECONÓMICA_Y_MOVILIDAD_SOCIAL</v>
      </c>
      <c r="AE629" s="52" t="str">
        <f>IF(D629&lt;&gt;"",VLOOKUP(D629,LISTAS·PAPP!$I$3:$M$16,4,0),"")</f>
        <v>002</v>
      </c>
      <c r="AF629" s="51" t="str">
        <f>IF(D629&lt;&gt;"",VLOOKUP(D629,LISTAS·PAPP!$I$3:$M$16,5,0),"")</f>
        <v>ACTUALIZACION_DEL_REGISTRO_SOCIAL</v>
      </c>
      <c r="AG629" s="52" t="str">
        <f>IF(AH629&lt;&gt;"",VLOOKUP(AH629,LISTAS·PAPP!$O$3:$P$74,2,0),"")</f>
        <v>001</v>
      </c>
      <c r="AH629" s="58" t="s">
        <v>863</v>
      </c>
      <c r="AI629" s="60" t="s">
        <v>471</v>
      </c>
      <c r="AJ629" s="51" t="str">
        <f>IF(AI629&lt;&gt;"",VLOOKUP(AI629,LISTAS·PAPP!$X$4:$Y$80,2,0),"")</f>
        <v>NO APLICA</v>
      </c>
      <c r="AK629" s="58" t="s">
        <v>631</v>
      </c>
      <c r="AL629" s="60">
        <v>710601</v>
      </c>
      <c r="AM629" s="51" t="str">
        <f>IF(ISERROR(VLOOKUP(AL629,LISTAS·PAPP!$AD$4:$AE$334,2,0))," ",VLOOKUP(AL629,LISTAS·PAPP!$AD$4:$AE$334,2,0))</f>
        <v>Aporte Patronal</v>
      </c>
      <c r="AN629" s="63">
        <v>2670.61</v>
      </c>
      <c r="AO629" s="64"/>
      <c r="AP629" s="64"/>
      <c r="AQ629" s="64"/>
      <c r="AR629" s="64"/>
      <c r="AS629" s="64"/>
      <c r="AT629" s="64"/>
      <c r="AU629" s="64"/>
      <c r="AV629" s="64">
        <v>2670.61</v>
      </c>
      <c r="AW629" s="64"/>
      <c r="AX629" s="64"/>
      <c r="AY629" s="64">
        <v>0</v>
      </c>
      <c r="AZ629" s="64"/>
      <c r="BA629" s="53">
        <f t="shared" si="28"/>
        <v>2670.61</v>
      </c>
      <c r="BB629" s="54" t="str">
        <f t="shared" si="29"/>
        <v>OK</v>
      </c>
      <c r="BC629" s="55" t="str">
        <f t="shared" si="30"/>
        <v xml:space="preserve">                </v>
      </c>
    </row>
    <row r="630" spans="1:55" ht="50.1" customHeight="1" x14ac:dyDescent="0.25">
      <c r="A630" s="58" t="s">
        <v>39</v>
      </c>
      <c r="B630" s="58" t="s">
        <v>47</v>
      </c>
      <c r="C630" s="58" t="s">
        <v>102</v>
      </c>
      <c r="D630" s="58" t="s">
        <v>442</v>
      </c>
      <c r="E630" s="51" t="str">
        <f>IF(C630&lt;&gt;"",VLOOKUP(MID(C630,18,5),LISTAS·PAPP!$E$4:$F$76,2,0),"")</f>
        <v>MANABÍ</v>
      </c>
      <c r="F630" s="58" t="s">
        <v>348</v>
      </c>
      <c r="G630" s="51" t="str">
        <f>IF(F630&lt;&gt;"",VLOOKUP(F630,LISTAS·PAPP!$R$3:$T$221,3,0),"")</f>
        <v xml:space="preserve"> </v>
      </c>
      <c r="H630" s="58" t="s">
        <v>1094</v>
      </c>
      <c r="I630" s="66" t="s">
        <v>1095</v>
      </c>
      <c r="J630" s="66" t="s">
        <v>1096</v>
      </c>
      <c r="K630" s="67">
        <v>7</v>
      </c>
      <c r="L630" s="66" t="s">
        <v>1097</v>
      </c>
      <c r="M630" s="60">
        <v>0</v>
      </c>
      <c r="N630" s="60">
        <v>7</v>
      </c>
      <c r="O630" s="60">
        <v>7</v>
      </c>
      <c r="P630" s="60">
        <v>7</v>
      </c>
      <c r="Q630" s="60"/>
      <c r="R630" s="60"/>
      <c r="S630" s="60"/>
      <c r="T630" s="60"/>
      <c r="U630" s="60"/>
      <c r="V630" s="60"/>
      <c r="W630" s="60"/>
      <c r="X630" s="60"/>
      <c r="Y630" s="52" t="str">
        <f>IF(A630&lt;&gt;"",IF(D630="DIRECCIÓN_DE_TRANSFERENCIAS","280 0031",VLOOKUP(C630,LISTAS·PAPP!$C$3:$D$76,2,0)),"")</f>
        <v>280 4130</v>
      </c>
      <c r="Z630" s="61">
        <v>201</v>
      </c>
      <c r="AA630" s="62">
        <v>2004</v>
      </c>
      <c r="AB630" s="62" t="s">
        <v>983</v>
      </c>
      <c r="AC630" s="65" t="str">
        <f>IF(D630&lt;&gt;"",VLOOKUP(D630,LISTAS·PAPP!$I$3:$M$16,2,0),"")</f>
        <v>57</v>
      </c>
      <c r="AD630" s="51" t="str">
        <f>IF(D630&lt;&gt;"",VLOOKUP(D630,LISTAS·PAPP!$I$3:$M$16,3,0),"")</f>
        <v>PROTECCIÓN_SOCIAL_A_LA_FAMILIA._ASEGURAMIENTO_NO_CONTRIBUTIVO_E_INCLUSIÓN_ECONÓMICA_Y_MOVILIDAD_SOCIAL</v>
      </c>
      <c r="AE630" s="52" t="str">
        <f>IF(D630&lt;&gt;"",VLOOKUP(D630,LISTAS·PAPP!$I$3:$M$16,4,0),"")</f>
        <v>002</v>
      </c>
      <c r="AF630" s="51" t="str">
        <f>IF(D630&lt;&gt;"",VLOOKUP(D630,LISTAS·PAPP!$I$3:$M$16,5,0),"")</f>
        <v>ACTUALIZACION_DEL_REGISTRO_SOCIAL</v>
      </c>
      <c r="AG630" s="52" t="str">
        <f>IF(AH630&lt;&gt;"",VLOOKUP(AH630,LISTAS·PAPP!$O$3:$P$74,2,0),"")</f>
        <v>001</v>
      </c>
      <c r="AH630" s="58" t="s">
        <v>863</v>
      </c>
      <c r="AI630" s="60" t="s">
        <v>471</v>
      </c>
      <c r="AJ630" s="51" t="str">
        <f>IF(AI630&lt;&gt;"",VLOOKUP(AI630,LISTAS·PAPP!$X$4:$Y$80,2,0),"")</f>
        <v>NO APLICA</v>
      </c>
      <c r="AK630" s="58" t="s">
        <v>631</v>
      </c>
      <c r="AL630" s="60">
        <v>710510</v>
      </c>
      <c r="AM630" s="51" t="str">
        <f>IF(ISERROR(VLOOKUP(AL630,LISTAS·PAPP!$AD$4:$AE$334,2,0))," ",VLOOKUP(AL630,LISTAS·PAPP!$AD$4:$AE$334,2,0))</f>
        <v>Servicios Personales por Contrato</v>
      </c>
      <c r="AN630" s="63">
        <v>14175</v>
      </c>
      <c r="AO630" s="64"/>
      <c r="AP630" s="64"/>
      <c r="AQ630" s="64"/>
      <c r="AR630" s="64"/>
      <c r="AS630" s="64"/>
      <c r="AT630" s="64"/>
      <c r="AU630" s="64"/>
      <c r="AV630" s="64">
        <v>14175</v>
      </c>
      <c r="AW630" s="64"/>
      <c r="AX630" s="64"/>
      <c r="AY630" s="64">
        <v>0</v>
      </c>
      <c r="AZ630" s="64"/>
      <c r="BA630" s="53">
        <f t="shared" si="28"/>
        <v>14175</v>
      </c>
      <c r="BB630" s="54" t="str">
        <f t="shared" si="29"/>
        <v>OK</v>
      </c>
      <c r="BC630" s="55" t="str">
        <f t="shared" si="30"/>
        <v xml:space="preserve">                </v>
      </c>
    </row>
    <row r="631" spans="1:55" ht="50.1" customHeight="1" x14ac:dyDescent="0.25">
      <c r="A631" s="58" t="s">
        <v>39</v>
      </c>
      <c r="B631" s="58" t="s">
        <v>47</v>
      </c>
      <c r="C631" s="58" t="s">
        <v>102</v>
      </c>
      <c r="D631" s="58" t="s">
        <v>442</v>
      </c>
      <c r="E631" s="51" t="str">
        <f>IF(C631&lt;&gt;"",VLOOKUP(MID(C631,18,5),LISTAS·PAPP!$E$4:$F$76,2,0),"")</f>
        <v>MANABÍ</v>
      </c>
      <c r="F631" s="58" t="s">
        <v>348</v>
      </c>
      <c r="G631" s="51" t="str">
        <f>IF(F631&lt;&gt;"",VLOOKUP(F631,LISTAS·PAPP!$R$3:$T$221,3,0),"")</f>
        <v xml:space="preserve"> </v>
      </c>
      <c r="H631" s="58" t="s">
        <v>1094</v>
      </c>
      <c r="I631" s="66" t="s">
        <v>1095</v>
      </c>
      <c r="J631" s="66" t="s">
        <v>1096</v>
      </c>
      <c r="K631" s="67">
        <v>7</v>
      </c>
      <c r="L631" s="66" t="s">
        <v>1097</v>
      </c>
      <c r="M631" s="60">
        <v>0</v>
      </c>
      <c r="N631" s="60">
        <v>7</v>
      </c>
      <c r="O631" s="60">
        <v>7</v>
      </c>
      <c r="P631" s="60">
        <v>7</v>
      </c>
      <c r="Q631" s="60"/>
      <c r="R631" s="60"/>
      <c r="S631" s="60"/>
      <c r="T631" s="60"/>
      <c r="U631" s="60"/>
      <c r="V631" s="60"/>
      <c r="W631" s="60"/>
      <c r="X631" s="60"/>
      <c r="Y631" s="52" t="str">
        <f>IF(A631&lt;&gt;"",IF(D631="DIRECCIÓN_DE_TRANSFERENCIAS","280 0031",VLOOKUP(C631,LISTAS·PAPP!$C$3:$D$76,2,0)),"")</f>
        <v>280 4130</v>
      </c>
      <c r="Z631" s="61">
        <v>201</v>
      </c>
      <c r="AA631" s="62">
        <v>2004</v>
      </c>
      <c r="AB631" s="62" t="s">
        <v>983</v>
      </c>
      <c r="AC631" s="65" t="str">
        <f>IF(D631&lt;&gt;"",VLOOKUP(D631,LISTAS·PAPP!$I$3:$M$16,2,0),"")</f>
        <v>57</v>
      </c>
      <c r="AD631" s="51" t="str">
        <f>IF(D631&lt;&gt;"",VLOOKUP(D631,LISTAS·PAPP!$I$3:$M$16,3,0),"")</f>
        <v>PROTECCIÓN_SOCIAL_A_LA_FAMILIA._ASEGURAMIENTO_NO_CONTRIBUTIVO_E_INCLUSIÓN_ECONÓMICA_Y_MOVILIDAD_SOCIAL</v>
      </c>
      <c r="AE631" s="52" t="str">
        <f>IF(D631&lt;&gt;"",VLOOKUP(D631,LISTAS·PAPP!$I$3:$M$16,4,0),"")</f>
        <v>002</v>
      </c>
      <c r="AF631" s="51" t="str">
        <f>IF(D631&lt;&gt;"",VLOOKUP(D631,LISTAS·PAPP!$I$3:$M$16,5,0),"")</f>
        <v>ACTUALIZACION_DEL_REGISTRO_SOCIAL</v>
      </c>
      <c r="AG631" s="52" t="str">
        <f>IF(AH631&lt;&gt;"",VLOOKUP(AH631,LISTAS·PAPP!$O$3:$P$74,2,0),"")</f>
        <v>001</v>
      </c>
      <c r="AH631" s="58" t="s">
        <v>863</v>
      </c>
      <c r="AI631" s="60" t="s">
        <v>471</v>
      </c>
      <c r="AJ631" s="51" t="str">
        <f>IF(AI631&lt;&gt;"",VLOOKUP(AI631,LISTAS·PAPP!$X$4:$Y$80,2,0),"")</f>
        <v>NO APLICA</v>
      </c>
      <c r="AK631" s="58" t="s">
        <v>631</v>
      </c>
      <c r="AL631" s="60">
        <v>710203</v>
      </c>
      <c r="AM631" s="51" t="str">
        <f>IF(ISERROR(VLOOKUP(AL631,LISTAS·PAPP!$AD$4:$AE$334,2,0))," ",VLOOKUP(AL631,LISTAS·PAPP!$AD$4:$AE$334,2,0))</f>
        <v>Decimo Tercer Sueldo</v>
      </c>
      <c r="AN631" s="63">
        <v>90.12</v>
      </c>
      <c r="AO631" s="64"/>
      <c r="AP631" s="64"/>
      <c r="AQ631" s="64"/>
      <c r="AR631" s="64"/>
      <c r="AS631" s="64"/>
      <c r="AT631" s="64"/>
      <c r="AU631" s="64"/>
      <c r="AV631" s="64">
        <v>0</v>
      </c>
      <c r="AW631" s="64"/>
      <c r="AX631" s="64"/>
      <c r="AY631" s="64">
        <v>90.12</v>
      </c>
      <c r="AZ631" s="64"/>
      <c r="BA631" s="53">
        <f t="shared" si="28"/>
        <v>90.12</v>
      </c>
      <c r="BB631" s="54" t="str">
        <f t="shared" si="29"/>
        <v>OK</v>
      </c>
      <c r="BC631" s="55" t="str">
        <f t="shared" si="30"/>
        <v xml:space="preserve">                </v>
      </c>
    </row>
    <row r="632" spans="1:55" ht="50.1" customHeight="1" x14ac:dyDescent="0.25">
      <c r="A632" s="58" t="s">
        <v>39</v>
      </c>
      <c r="B632" s="58" t="s">
        <v>47</v>
      </c>
      <c r="C632" s="58" t="s">
        <v>102</v>
      </c>
      <c r="D632" s="58" t="s">
        <v>442</v>
      </c>
      <c r="E632" s="51" t="str">
        <f>IF(C632&lt;&gt;"",VLOOKUP(MID(C632,18,5),LISTAS·PAPP!$E$4:$F$76,2,0),"")</f>
        <v>MANABÍ</v>
      </c>
      <c r="F632" s="58" t="s">
        <v>348</v>
      </c>
      <c r="G632" s="51" t="str">
        <f>IF(F632&lt;&gt;"",VLOOKUP(F632,LISTAS·PAPP!$R$3:$T$221,3,0),"")</f>
        <v xml:space="preserve"> </v>
      </c>
      <c r="H632" s="58" t="s">
        <v>1094</v>
      </c>
      <c r="I632" s="66" t="s">
        <v>1095</v>
      </c>
      <c r="J632" s="66" t="s">
        <v>1096</v>
      </c>
      <c r="K632" s="67">
        <v>7</v>
      </c>
      <c r="L632" s="66" t="s">
        <v>1097</v>
      </c>
      <c r="M632" s="60">
        <v>0</v>
      </c>
      <c r="N632" s="60">
        <v>7</v>
      </c>
      <c r="O632" s="60">
        <v>7</v>
      </c>
      <c r="P632" s="60">
        <v>7</v>
      </c>
      <c r="Q632" s="60"/>
      <c r="R632" s="60"/>
      <c r="S632" s="60"/>
      <c r="T632" s="60"/>
      <c r="U632" s="60"/>
      <c r="V632" s="60"/>
      <c r="W632" s="60"/>
      <c r="X632" s="60"/>
      <c r="Y632" s="52" t="str">
        <f>IF(A632&lt;&gt;"",IF(D632="DIRECCIÓN_DE_TRANSFERENCIAS","280 0031",VLOOKUP(C632,LISTAS·PAPP!$C$3:$D$76,2,0)),"")</f>
        <v>280 4130</v>
      </c>
      <c r="Z632" s="61">
        <v>201</v>
      </c>
      <c r="AA632" s="62">
        <v>2004</v>
      </c>
      <c r="AB632" s="62" t="s">
        <v>983</v>
      </c>
      <c r="AC632" s="65" t="str">
        <f>IF(D632&lt;&gt;"",VLOOKUP(D632,LISTAS·PAPP!$I$3:$M$16,2,0),"")</f>
        <v>57</v>
      </c>
      <c r="AD632" s="51" t="str">
        <f>IF(D632&lt;&gt;"",VLOOKUP(D632,LISTAS·PAPP!$I$3:$M$16,3,0),"")</f>
        <v>PROTECCIÓN_SOCIAL_A_LA_FAMILIA._ASEGURAMIENTO_NO_CONTRIBUTIVO_E_INCLUSIÓN_ECONÓMICA_Y_MOVILIDAD_SOCIAL</v>
      </c>
      <c r="AE632" s="52" t="str">
        <f>IF(D632&lt;&gt;"",VLOOKUP(D632,LISTAS·PAPP!$I$3:$M$16,4,0),"")</f>
        <v>002</v>
      </c>
      <c r="AF632" s="51" t="str">
        <f>IF(D632&lt;&gt;"",VLOOKUP(D632,LISTAS·PAPP!$I$3:$M$16,5,0),"")</f>
        <v>ACTUALIZACION_DEL_REGISTRO_SOCIAL</v>
      </c>
      <c r="AG632" s="52" t="str">
        <f>IF(AH632&lt;&gt;"",VLOOKUP(AH632,LISTAS·PAPP!$O$3:$P$74,2,0),"")</f>
        <v>001</v>
      </c>
      <c r="AH632" s="58" t="s">
        <v>863</v>
      </c>
      <c r="AI632" s="60" t="s">
        <v>471</v>
      </c>
      <c r="AJ632" s="51" t="str">
        <f>IF(AI632&lt;&gt;"",VLOOKUP(AI632,LISTAS·PAPP!$X$4:$Y$80,2,0),"")</f>
        <v>NO APLICA</v>
      </c>
      <c r="AK632" s="58" t="s">
        <v>631</v>
      </c>
      <c r="AL632" s="60">
        <v>710204</v>
      </c>
      <c r="AM632" s="51" t="str">
        <f>IF(ISERROR(VLOOKUP(AL632,LISTAS·PAPP!$AD$4:$AE$334,2,0))," ",VLOOKUP(AL632,LISTAS·PAPP!$AD$4:$AE$334,2,0))</f>
        <v>Decimo Cuarto Sueldo</v>
      </c>
      <c r="AN632" s="63">
        <v>1520.88</v>
      </c>
      <c r="AO632" s="64"/>
      <c r="AP632" s="64"/>
      <c r="AQ632" s="64"/>
      <c r="AR632" s="64"/>
      <c r="AS632" s="64"/>
      <c r="AT632" s="64"/>
      <c r="AU632" s="64"/>
      <c r="AV632" s="64">
        <v>1455.28</v>
      </c>
      <c r="AW632" s="64"/>
      <c r="AX632" s="64"/>
      <c r="AY632" s="64">
        <v>65.599999999999994</v>
      </c>
      <c r="AZ632" s="64"/>
      <c r="BA632" s="53">
        <f t="shared" si="28"/>
        <v>1520.8799999999999</v>
      </c>
      <c r="BB632" s="54" t="str">
        <f t="shared" si="29"/>
        <v>OK</v>
      </c>
      <c r="BC632" s="55" t="str">
        <f t="shared" si="30"/>
        <v xml:space="preserve">                </v>
      </c>
    </row>
    <row r="633" spans="1:55" ht="50.1" customHeight="1" x14ac:dyDescent="0.25">
      <c r="A633" s="58" t="s">
        <v>39</v>
      </c>
      <c r="B633" s="58" t="s">
        <v>47</v>
      </c>
      <c r="C633" s="58" t="s">
        <v>102</v>
      </c>
      <c r="D633" s="58" t="s">
        <v>442</v>
      </c>
      <c r="E633" s="51" t="str">
        <f>IF(C633&lt;&gt;"",VLOOKUP(MID(C633,18,5),LISTAS·PAPP!$E$4:$F$76,2,0),"")</f>
        <v>MANABÍ</v>
      </c>
      <c r="F633" s="58" t="s">
        <v>348</v>
      </c>
      <c r="G633" s="51" t="str">
        <f>IF(F633&lt;&gt;"",VLOOKUP(F633,LISTAS·PAPP!$R$3:$T$221,3,0),"")</f>
        <v xml:space="preserve"> </v>
      </c>
      <c r="H633" s="58" t="s">
        <v>1094</v>
      </c>
      <c r="I633" s="66" t="s">
        <v>1095</v>
      </c>
      <c r="J633" s="66" t="s">
        <v>1096</v>
      </c>
      <c r="K633" s="67">
        <v>7</v>
      </c>
      <c r="L633" s="66" t="s">
        <v>1097</v>
      </c>
      <c r="M633" s="60">
        <v>0</v>
      </c>
      <c r="N633" s="60">
        <v>7</v>
      </c>
      <c r="O633" s="60">
        <v>7</v>
      </c>
      <c r="P633" s="60">
        <v>7</v>
      </c>
      <c r="Q633" s="60"/>
      <c r="R633" s="60"/>
      <c r="S633" s="60"/>
      <c r="T633" s="60"/>
      <c r="U633" s="60"/>
      <c r="V633" s="60"/>
      <c r="W633" s="60"/>
      <c r="X633" s="60"/>
      <c r="Y633" s="52" t="str">
        <f>IF(A633&lt;&gt;"",IF(D633="DIRECCIÓN_DE_TRANSFERENCIAS","280 0031",VLOOKUP(C633,LISTAS·PAPP!$C$3:$D$76,2,0)),"")</f>
        <v>280 4130</v>
      </c>
      <c r="Z633" s="61">
        <v>201</v>
      </c>
      <c r="AA633" s="62">
        <v>2004</v>
      </c>
      <c r="AB633" s="62" t="s">
        <v>983</v>
      </c>
      <c r="AC633" s="65" t="str">
        <f>IF(D633&lt;&gt;"",VLOOKUP(D633,LISTAS·PAPP!$I$3:$M$16,2,0),"")</f>
        <v>57</v>
      </c>
      <c r="AD633" s="51" t="str">
        <f>IF(D633&lt;&gt;"",VLOOKUP(D633,LISTAS·PAPP!$I$3:$M$16,3,0),"")</f>
        <v>PROTECCIÓN_SOCIAL_A_LA_FAMILIA._ASEGURAMIENTO_NO_CONTRIBUTIVO_E_INCLUSIÓN_ECONÓMICA_Y_MOVILIDAD_SOCIAL</v>
      </c>
      <c r="AE633" s="52" t="str">
        <f>IF(D633&lt;&gt;"",VLOOKUP(D633,LISTAS·PAPP!$I$3:$M$16,4,0),"")</f>
        <v>002</v>
      </c>
      <c r="AF633" s="51" t="str">
        <f>IF(D633&lt;&gt;"",VLOOKUP(D633,LISTAS·PAPP!$I$3:$M$16,5,0),"")</f>
        <v>ACTUALIZACION_DEL_REGISTRO_SOCIAL</v>
      </c>
      <c r="AG633" s="52" t="str">
        <f>IF(AH633&lt;&gt;"",VLOOKUP(AH633,LISTAS·PAPP!$O$3:$P$74,2,0),"")</f>
        <v>001</v>
      </c>
      <c r="AH633" s="58" t="s">
        <v>863</v>
      </c>
      <c r="AI633" s="60" t="s">
        <v>471</v>
      </c>
      <c r="AJ633" s="51" t="str">
        <f>IF(AI633&lt;&gt;"",VLOOKUP(AI633,LISTAS·PAPP!$X$4:$Y$80,2,0),"")</f>
        <v>NO APLICA</v>
      </c>
      <c r="AK633" s="58" t="s">
        <v>631</v>
      </c>
      <c r="AL633" s="60">
        <v>710601</v>
      </c>
      <c r="AM633" s="51" t="str">
        <f>IF(ISERROR(VLOOKUP(AL633,LISTAS·PAPP!$AD$4:$AE$334,2,0))," ",VLOOKUP(AL633,LISTAS·PAPP!$AD$4:$AE$334,2,0))</f>
        <v>Aporte Patronal</v>
      </c>
      <c r="AN633" s="63">
        <v>1367.94</v>
      </c>
      <c r="AO633" s="64"/>
      <c r="AP633" s="64"/>
      <c r="AQ633" s="64"/>
      <c r="AR633" s="64"/>
      <c r="AS633" s="64"/>
      <c r="AT633" s="64"/>
      <c r="AU633" s="64"/>
      <c r="AV633" s="64">
        <v>1367.94</v>
      </c>
      <c r="AW633" s="64"/>
      <c r="AX633" s="64"/>
      <c r="AY633" s="64">
        <v>0</v>
      </c>
      <c r="AZ633" s="64"/>
      <c r="BA633" s="53">
        <f t="shared" si="28"/>
        <v>1367.94</v>
      </c>
      <c r="BB633" s="54" t="str">
        <f t="shared" si="29"/>
        <v>OK</v>
      </c>
      <c r="BC633" s="55" t="str">
        <f t="shared" si="30"/>
        <v xml:space="preserve">                </v>
      </c>
    </row>
    <row r="634" spans="1:55" ht="50.1" customHeight="1" x14ac:dyDescent="0.25">
      <c r="A634" s="58" t="s">
        <v>39</v>
      </c>
      <c r="B634" s="58" t="s">
        <v>47</v>
      </c>
      <c r="C634" s="58" t="s">
        <v>106</v>
      </c>
      <c r="D634" s="58" t="s">
        <v>442</v>
      </c>
      <c r="E634" s="51" t="str">
        <f>IF(C634&lt;&gt;"",VLOOKUP(MID(C634,18,5),LISTAS·PAPP!$E$4:$F$76,2,0),"")</f>
        <v>MANABÍ</v>
      </c>
      <c r="F634" s="58" t="s">
        <v>358</v>
      </c>
      <c r="G634" s="51" t="str">
        <f>IF(F634&lt;&gt;"",VLOOKUP(F634,LISTAS·PAPP!$R$3:$T$221,3,0),"")</f>
        <v xml:space="preserve"> </v>
      </c>
      <c r="H634" s="58" t="s">
        <v>1094</v>
      </c>
      <c r="I634" s="66" t="s">
        <v>1095</v>
      </c>
      <c r="J634" s="66" t="s">
        <v>1096</v>
      </c>
      <c r="K634" s="67">
        <v>11</v>
      </c>
      <c r="L634" s="66" t="s">
        <v>1097</v>
      </c>
      <c r="M634" s="60">
        <v>0</v>
      </c>
      <c r="N634" s="60">
        <v>11</v>
      </c>
      <c r="O634" s="60">
        <v>11</v>
      </c>
      <c r="P634" s="60">
        <v>11</v>
      </c>
      <c r="Q634" s="60"/>
      <c r="R634" s="60"/>
      <c r="S634" s="60"/>
      <c r="T634" s="60"/>
      <c r="U634" s="60"/>
      <c r="V634" s="60"/>
      <c r="W634" s="60"/>
      <c r="X634" s="60"/>
      <c r="Y634" s="52" t="str">
        <f>IF(A634&lt;&gt;"",IF(D634="DIRECCIÓN_DE_TRANSFERENCIAS","280 0031",VLOOKUP(C634,LISTAS·PAPP!$C$3:$D$76,2,0)),"")</f>
        <v>280 4330</v>
      </c>
      <c r="Z634" s="61">
        <v>201</v>
      </c>
      <c r="AA634" s="62">
        <v>2004</v>
      </c>
      <c r="AB634" s="62" t="s">
        <v>983</v>
      </c>
      <c r="AC634" s="65" t="str">
        <f>IF(D634&lt;&gt;"",VLOOKUP(D634,LISTAS·PAPP!$I$3:$M$16,2,0),"")</f>
        <v>57</v>
      </c>
      <c r="AD634" s="51" t="str">
        <f>IF(D634&lt;&gt;"",VLOOKUP(D634,LISTAS·PAPP!$I$3:$M$16,3,0),"")</f>
        <v>PROTECCIÓN_SOCIAL_A_LA_FAMILIA._ASEGURAMIENTO_NO_CONTRIBUTIVO_E_INCLUSIÓN_ECONÓMICA_Y_MOVILIDAD_SOCIAL</v>
      </c>
      <c r="AE634" s="52" t="str">
        <f>IF(D634&lt;&gt;"",VLOOKUP(D634,LISTAS·PAPP!$I$3:$M$16,4,0),"")</f>
        <v>002</v>
      </c>
      <c r="AF634" s="51" t="str">
        <f>IF(D634&lt;&gt;"",VLOOKUP(D634,LISTAS·PAPP!$I$3:$M$16,5,0),"")</f>
        <v>ACTUALIZACION_DEL_REGISTRO_SOCIAL</v>
      </c>
      <c r="AG634" s="52" t="str">
        <f>IF(AH634&lt;&gt;"",VLOOKUP(AH634,LISTAS·PAPP!$O$3:$P$74,2,0),"")</f>
        <v>001</v>
      </c>
      <c r="AH634" s="58" t="s">
        <v>863</v>
      </c>
      <c r="AI634" s="60" t="s">
        <v>471</v>
      </c>
      <c r="AJ634" s="51" t="str">
        <f>IF(AI634&lt;&gt;"",VLOOKUP(AI634,LISTAS·PAPP!$X$4:$Y$80,2,0),"")</f>
        <v>NO APLICA</v>
      </c>
      <c r="AK634" s="58" t="s">
        <v>631</v>
      </c>
      <c r="AL634" s="60">
        <v>710510</v>
      </c>
      <c r="AM634" s="51" t="str">
        <f>IF(ISERROR(VLOOKUP(AL634,LISTAS·PAPP!$AD$4:$AE$334,2,0))," ",VLOOKUP(AL634,LISTAS·PAPP!$AD$4:$AE$334,2,0))</f>
        <v>Servicios Personales por Contrato</v>
      </c>
      <c r="AN634" s="63">
        <v>22959</v>
      </c>
      <c r="AO634" s="64"/>
      <c r="AP634" s="64"/>
      <c r="AQ634" s="64"/>
      <c r="AR634" s="64"/>
      <c r="AS634" s="64"/>
      <c r="AT634" s="64"/>
      <c r="AU634" s="64"/>
      <c r="AV634" s="64">
        <v>22959</v>
      </c>
      <c r="AW634" s="64"/>
      <c r="AX634" s="64"/>
      <c r="AY634" s="64">
        <v>0</v>
      </c>
      <c r="AZ634" s="64"/>
      <c r="BA634" s="53">
        <f t="shared" si="28"/>
        <v>22959</v>
      </c>
      <c r="BB634" s="54" t="str">
        <f t="shared" si="29"/>
        <v>OK</v>
      </c>
      <c r="BC634" s="55" t="str">
        <f t="shared" si="30"/>
        <v xml:space="preserve">                </v>
      </c>
    </row>
    <row r="635" spans="1:55" ht="50.1" customHeight="1" x14ac:dyDescent="0.25">
      <c r="A635" s="58" t="s">
        <v>39</v>
      </c>
      <c r="B635" s="58" t="s">
        <v>47</v>
      </c>
      <c r="C635" s="58" t="s">
        <v>106</v>
      </c>
      <c r="D635" s="58" t="s">
        <v>442</v>
      </c>
      <c r="E635" s="51" t="str">
        <f>IF(C635&lt;&gt;"",VLOOKUP(MID(C635,18,5),LISTAS·PAPP!$E$4:$F$76,2,0),"")</f>
        <v>MANABÍ</v>
      </c>
      <c r="F635" s="58" t="s">
        <v>358</v>
      </c>
      <c r="G635" s="51" t="str">
        <f>IF(F635&lt;&gt;"",VLOOKUP(F635,LISTAS·PAPP!$R$3:$T$221,3,0),"")</f>
        <v xml:space="preserve"> </v>
      </c>
      <c r="H635" s="58" t="s">
        <v>1094</v>
      </c>
      <c r="I635" s="66" t="s">
        <v>1095</v>
      </c>
      <c r="J635" s="66" t="s">
        <v>1096</v>
      </c>
      <c r="K635" s="67">
        <v>11</v>
      </c>
      <c r="L635" s="66" t="s">
        <v>1097</v>
      </c>
      <c r="M635" s="60">
        <v>0</v>
      </c>
      <c r="N635" s="60">
        <v>11</v>
      </c>
      <c r="O635" s="60">
        <v>11</v>
      </c>
      <c r="P635" s="60">
        <v>11</v>
      </c>
      <c r="Q635" s="60"/>
      <c r="R635" s="60"/>
      <c r="S635" s="60"/>
      <c r="T635" s="60"/>
      <c r="U635" s="60"/>
      <c r="V635" s="60"/>
      <c r="W635" s="60"/>
      <c r="X635" s="60"/>
      <c r="Y635" s="52" t="str">
        <f>IF(A635&lt;&gt;"",IF(D635="DIRECCIÓN_DE_TRANSFERENCIAS","280 0031",VLOOKUP(C635,LISTAS·PAPP!$C$3:$D$76,2,0)),"")</f>
        <v>280 4330</v>
      </c>
      <c r="Z635" s="61">
        <v>201</v>
      </c>
      <c r="AA635" s="62">
        <v>2004</v>
      </c>
      <c r="AB635" s="62" t="s">
        <v>983</v>
      </c>
      <c r="AC635" s="65" t="str">
        <f>IF(D635&lt;&gt;"",VLOOKUP(D635,LISTAS·PAPP!$I$3:$M$16,2,0),"")</f>
        <v>57</v>
      </c>
      <c r="AD635" s="51" t="str">
        <f>IF(D635&lt;&gt;"",VLOOKUP(D635,LISTAS·PAPP!$I$3:$M$16,3,0),"")</f>
        <v>PROTECCIÓN_SOCIAL_A_LA_FAMILIA._ASEGURAMIENTO_NO_CONTRIBUTIVO_E_INCLUSIÓN_ECONÓMICA_Y_MOVILIDAD_SOCIAL</v>
      </c>
      <c r="AE635" s="52" t="str">
        <f>IF(D635&lt;&gt;"",VLOOKUP(D635,LISTAS·PAPP!$I$3:$M$16,4,0),"")</f>
        <v>002</v>
      </c>
      <c r="AF635" s="51" t="str">
        <f>IF(D635&lt;&gt;"",VLOOKUP(D635,LISTAS·PAPP!$I$3:$M$16,5,0),"")</f>
        <v>ACTUALIZACION_DEL_REGISTRO_SOCIAL</v>
      </c>
      <c r="AG635" s="52" t="str">
        <f>IF(AH635&lt;&gt;"",VLOOKUP(AH635,LISTAS·PAPP!$O$3:$P$74,2,0),"")</f>
        <v>001</v>
      </c>
      <c r="AH635" s="58" t="s">
        <v>863</v>
      </c>
      <c r="AI635" s="60" t="s">
        <v>471</v>
      </c>
      <c r="AJ635" s="51" t="str">
        <f>IF(AI635&lt;&gt;"",VLOOKUP(AI635,LISTAS·PAPP!$X$4:$Y$80,2,0),"")</f>
        <v>NO APLICA</v>
      </c>
      <c r="AK635" s="58" t="s">
        <v>631</v>
      </c>
      <c r="AL635" s="60">
        <v>710203</v>
      </c>
      <c r="AM635" s="51" t="str">
        <f>IF(ISERROR(VLOOKUP(AL635,LISTAS·PAPP!$AD$4:$AE$334,2,0))," ",VLOOKUP(AL635,LISTAS·PAPP!$AD$4:$AE$334,2,0))</f>
        <v>Decimo Tercer Sueldo</v>
      </c>
      <c r="AN635" s="63">
        <v>1913.25</v>
      </c>
      <c r="AO635" s="64"/>
      <c r="AP635" s="64"/>
      <c r="AQ635" s="64"/>
      <c r="AR635" s="64"/>
      <c r="AS635" s="64"/>
      <c r="AT635" s="64"/>
      <c r="AU635" s="64"/>
      <c r="AV635" s="64">
        <v>0</v>
      </c>
      <c r="AW635" s="64"/>
      <c r="AX635" s="64">
        <v>204.25</v>
      </c>
      <c r="AY635" s="64">
        <v>1709</v>
      </c>
      <c r="AZ635" s="64"/>
      <c r="BA635" s="53">
        <f t="shared" si="28"/>
        <v>1913.25</v>
      </c>
      <c r="BB635" s="54" t="str">
        <f t="shared" si="29"/>
        <v>OK</v>
      </c>
      <c r="BC635" s="55" t="str">
        <f t="shared" si="30"/>
        <v xml:space="preserve">                </v>
      </c>
    </row>
    <row r="636" spans="1:55" ht="50.1" customHeight="1" x14ac:dyDescent="0.25">
      <c r="A636" s="58" t="s">
        <v>39</v>
      </c>
      <c r="B636" s="58" t="s">
        <v>47</v>
      </c>
      <c r="C636" s="58" t="s">
        <v>106</v>
      </c>
      <c r="D636" s="58" t="s">
        <v>442</v>
      </c>
      <c r="E636" s="51" t="str">
        <f>IF(C636&lt;&gt;"",VLOOKUP(MID(C636,18,5),LISTAS·PAPP!$E$4:$F$76,2,0),"")</f>
        <v>MANABÍ</v>
      </c>
      <c r="F636" s="58" t="s">
        <v>358</v>
      </c>
      <c r="G636" s="51" t="str">
        <f>IF(F636&lt;&gt;"",VLOOKUP(F636,LISTAS·PAPP!$R$3:$T$221,3,0),"")</f>
        <v xml:space="preserve"> </v>
      </c>
      <c r="H636" s="58" t="s">
        <v>1094</v>
      </c>
      <c r="I636" s="66" t="s">
        <v>1095</v>
      </c>
      <c r="J636" s="66" t="s">
        <v>1096</v>
      </c>
      <c r="K636" s="67">
        <v>11</v>
      </c>
      <c r="L636" s="66" t="s">
        <v>1097</v>
      </c>
      <c r="M636" s="60">
        <v>0</v>
      </c>
      <c r="N636" s="60">
        <v>11</v>
      </c>
      <c r="O636" s="60">
        <v>11</v>
      </c>
      <c r="P636" s="60">
        <v>11</v>
      </c>
      <c r="Q636" s="60"/>
      <c r="R636" s="60"/>
      <c r="S636" s="60"/>
      <c r="T636" s="60"/>
      <c r="U636" s="60"/>
      <c r="V636" s="60"/>
      <c r="W636" s="60"/>
      <c r="X636" s="60"/>
      <c r="Y636" s="52" t="str">
        <f>IF(A636&lt;&gt;"",IF(D636="DIRECCIÓN_DE_TRANSFERENCIAS","280 0031",VLOOKUP(C636,LISTAS·PAPP!$C$3:$D$76,2,0)),"")</f>
        <v>280 4330</v>
      </c>
      <c r="Z636" s="61">
        <v>201</v>
      </c>
      <c r="AA636" s="62">
        <v>2004</v>
      </c>
      <c r="AB636" s="62" t="s">
        <v>983</v>
      </c>
      <c r="AC636" s="65" t="str">
        <f>IF(D636&lt;&gt;"",VLOOKUP(D636,LISTAS·PAPP!$I$3:$M$16,2,0),"")</f>
        <v>57</v>
      </c>
      <c r="AD636" s="51" t="str">
        <f>IF(D636&lt;&gt;"",VLOOKUP(D636,LISTAS·PAPP!$I$3:$M$16,3,0),"")</f>
        <v>PROTECCIÓN_SOCIAL_A_LA_FAMILIA._ASEGURAMIENTO_NO_CONTRIBUTIVO_E_INCLUSIÓN_ECONÓMICA_Y_MOVILIDAD_SOCIAL</v>
      </c>
      <c r="AE636" s="52" t="str">
        <f>IF(D636&lt;&gt;"",VLOOKUP(D636,LISTAS·PAPP!$I$3:$M$16,4,0),"")</f>
        <v>002</v>
      </c>
      <c r="AF636" s="51" t="str">
        <f>IF(D636&lt;&gt;"",VLOOKUP(D636,LISTAS·PAPP!$I$3:$M$16,5,0),"")</f>
        <v>ACTUALIZACION_DEL_REGISTRO_SOCIAL</v>
      </c>
      <c r="AG636" s="52" t="str">
        <f>IF(AH636&lt;&gt;"",VLOOKUP(AH636,LISTAS·PAPP!$O$3:$P$74,2,0),"")</f>
        <v>001</v>
      </c>
      <c r="AH636" s="58" t="s">
        <v>863</v>
      </c>
      <c r="AI636" s="60" t="s">
        <v>471</v>
      </c>
      <c r="AJ636" s="51" t="str">
        <f>IF(AI636&lt;&gt;"",VLOOKUP(AI636,LISTAS·PAPP!$X$4:$Y$80,2,0),"")</f>
        <v>NO APLICA</v>
      </c>
      <c r="AK636" s="58" t="s">
        <v>631</v>
      </c>
      <c r="AL636" s="60">
        <v>710204</v>
      </c>
      <c r="AM636" s="51" t="str">
        <f>IF(ISERROR(VLOOKUP(AL636,LISTAS·PAPP!$AD$4:$AE$334,2,0))," ",VLOOKUP(AL636,LISTAS·PAPP!$AD$4:$AE$334,2,0))</f>
        <v>Decimo Cuarto Sueldo</v>
      </c>
      <c r="AN636" s="63">
        <v>3861.18</v>
      </c>
      <c r="AO636" s="64"/>
      <c r="AP636" s="64"/>
      <c r="AQ636" s="64"/>
      <c r="AR636" s="64"/>
      <c r="AS636" s="64"/>
      <c r="AT636" s="64"/>
      <c r="AU636" s="64"/>
      <c r="AV636" s="64">
        <v>0</v>
      </c>
      <c r="AW636" s="64"/>
      <c r="AX636" s="64">
        <v>377.58</v>
      </c>
      <c r="AY636" s="64">
        <v>3483.6</v>
      </c>
      <c r="AZ636" s="64"/>
      <c r="BA636" s="53">
        <f t="shared" si="28"/>
        <v>3861.18</v>
      </c>
      <c r="BB636" s="54" t="str">
        <f t="shared" si="29"/>
        <v>OK</v>
      </c>
      <c r="BC636" s="55" t="str">
        <f t="shared" si="30"/>
        <v xml:space="preserve">                </v>
      </c>
    </row>
    <row r="637" spans="1:55" ht="50.1" customHeight="1" x14ac:dyDescent="0.25">
      <c r="A637" s="58" t="s">
        <v>39</v>
      </c>
      <c r="B637" s="58" t="s">
        <v>47</v>
      </c>
      <c r="C637" s="58" t="s">
        <v>106</v>
      </c>
      <c r="D637" s="58" t="s">
        <v>442</v>
      </c>
      <c r="E637" s="51" t="str">
        <f>IF(C637&lt;&gt;"",VLOOKUP(MID(C637,18,5),LISTAS·PAPP!$E$4:$F$76,2,0),"")</f>
        <v>MANABÍ</v>
      </c>
      <c r="F637" s="58" t="s">
        <v>358</v>
      </c>
      <c r="G637" s="51" t="str">
        <f>IF(F637&lt;&gt;"",VLOOKUP(F637,LISTAS·PAPP!$R$3:$T$221,3,0),"")</f>
        <v xml:space="preserve"> </v>
      </c>
      <c r="H637" s="58" t="s">
        <v>1094</v>
      </c>
      <c r="I637" s="66" t="s">
        <v>1095</v>
      </c>
      <c r="J637" s="66" t="s">
        <v>1096</v>
      </c>
      <c r="K637" s="67">
        <v>11</v>
      </c>
      <c r="L637" s="66" t="s">
        <v>1097</v>
      </c>
      <c r="M637" s="60">
        <v>0</v>
      </c>
      <c r="N637" s="60">
        <v>11</v>
      </c>
      <c r="O637" s="60">
        <v>11</v>
      </c>
      <c r="P637" s="60">
        <v>11</v>
      </c>
      <c r="Q637" s="60"/>
      <c r="R637" s="60"/>
      <c r="S637" s="60"/>
      <c r="T637" s="60"/>
      <c r="U637" s="60"/>
      <c r="V637" s="60"/>
      <c r="W637" s="60"/>
      <c r="X637" s="60"/>
      <c r="Y637" s="52" t="str">
        <f>IF(A637&lt;&gt;"",IF(D637="DIRECCIÓN_DE_TRANSFERENCIAS","280 0031",VLOOKUP(C637,LISTAS·PAPP!$C$3:$D$76,2,0)),"")</f>
        <v>280 4330</v>
      </c>
      <c r="Z637" s="61">
        <v>201</v>
      </c>
      <c r="AA637" s="62">
        <v>2004</v>
      </c>
      <c r="AB637" s="62" t="s">
        <v>983</v>
      </c>
      <c r="AC637" s="65" t="str">
        <f>IF(D637&lt;&gt;"",VLOOKUP(D637,LISTAS·PAPP!$I$3:$M$16,2,0),"")</f>
        <v>57</v>
      </c>
      <c r="AD637" s="51" t="str">
        <f>IF(D637&lt;&gt;"",VLOOKUP(D637,LISTAS·PAPP!$I$3:$M$16,3,0),"")</f>
        <v>PROTECCIÓN_SOCIAL_A_LA_FAMILIA._ASEGURAMIENTO_NO_CONTRIBUTIVO_E_INCLUSIÓN_ECONÓMICA_Y_MOVILIDAD_SOCIAL</v>
      </c>
      <c r="AE637" s="52" t="str">
        <f>IF(D637&lt;&gt;"",VLOOKUP(D637,LISTAS·PAPP!$I$3:$M$16,4,0),"")</f>
        <v>002</v>
      </c>
      <c r="AF637" s="51" t="str">
        <f>IF(D637&lt;&gt;"",VLOOKUP(D637,LISTAS·PAPP!$I$3:$M$16,5,0),"")</f>
        <v>ACTUALIZACION_DEL_REGISTRO_SOCIAL</v>
      </c>
      <c r="AG637" s="52" t="str">
        <f>IF(AH637&lt;&gt;"",VLOOKUP(AH637,LISTAS·PAPP!$O$3:$P$74,2,0),"")</f>
        <v>001</v>
      </c>
      <c r="AH637" s="58" t="s">
        <v>863</v>
      </c>
      <c r="AI637" s="60" t="s">
        <v>471</v>
      </c>
      <c r="AJ637" s="51" t="str">
        <f>IF(AI637&lt;&gt;"",VLOOKUP(AI637,LISTAS·PAPP!$X$4:$Y$80,2,0),"")</f>
        <v>NO APLICA</v>
      </c>
      <c r="AK637" s="58" t="s">
        <v>631</v>
      </c>
      <c r="AL637" s="60">
        <v>710601</v>
      </c>
      <c r="AM637" s="51" t="str">
        <f>IF(ISERROR(VLOOKUP(AL637,LISTAS·PAPP!$AD$4:$AE$334,2,0))," ",VLOOKUP(AL637,LISTAS·PAPP!$AD$4:$AE$334,2,0))</f>
        <v>Aporte Patronal</v>
      </c>
      <c r="AN637" s="63">
        <v>2215.64</v>
      </c>
      <c r="AO637" s="64"/>
      <c r="AP637" s="64"/>
      <c r="AQ637" s="64"/>
      <c r="AR637" s="64"/>
      <c r="AS637" s="64"/>
      <c r="AT637" s="64"/>
      <c r="AU637" s="64"/>
      <c r="AV637" s="64">
        <v>2215.64</v>
      </c>
      <c r="AW637" s="64"/>
      <c r="AX637" s="64"/>
      <c r="AY637" s="64">
        <v>0</v>
      </c>
      <c r="AZ637" s="64"/>
      <c r="BA637" s="53">
        <f t="shared" si="28"/>
        <v>2215.64</v>
      </c>
      <c r="BB637" s="54" t="str">
        <f t="shared" si="29"/>
        <v>OK</v>
      </c>
      <c r="BC637" s="55" t="str">
        <f t="shared" si="30"/>
        <v xml:space="preserve">                </v>
      </c>
    </row>
    <row r="638" spans="1:55" ht="50.1" customHeight="1" x14ac:dyDescent="0.25">
      <c r="A638" s="58" t="s">
        <v>39</v>
      </c>
      <c r="B638" s="58" t="s">
        <v>48</v>
      </c>
      <c r="C638" s="58" t="s">
        <v>112</v>
      </c>
      <c r="D638" s="58" t="s">
        <v>442</v>
      </c>
      <c r="E638" s="51" t="str">
        <f>IF(C638&lt;&gt;"",VLOOKUP(MID(C638,18,5),LISTAS·PAPP!$E$4:$F$76,2,0),"")</f>
        <v>BOLÍVAR</v>
      </c>
      <c r="F638" s="58" t="s">
        <v>225</v>
      </c>
      <c r="G638" s="51" t="str">
        <f>IF(F638&lt;&gt;"",VLOOKUP(F638,LISTAS·PAPP!$R$3:$T$221,3,0),"")</f>
        <v xml:space="preserve"> </v>
      </c>
      <c r="H638" s="58" t="s">
        <v>1094</v>
      </c>
      <c r="I638" s="66" t="s">
        <v>1095</v>
      </c>
      <c r="J638" s="66" t="s">
        <v>1096</v>
      </c>
      <c r="K638" s="67">
        <v>30</v>
      </c>
      <c r="L638" s="66" t="s">
        <v>1097</v>
      </c>
      <c r="M638" s="60">
        <v>0</v>
      </c>
      <c r="N638" s="60">
        <v>27</v>
      </c>
      <c r="O638" s="60">
        <v>27</v>
      </c>
      <c r="P638" s="60">
        <v>25</v>
      </c>
      <c r="Q638" s="60"/>
      <c r="R638" s="60"/>
      <c r="S638" s="60"/>
      <c r="T638" s="60"/>
      <c r="U638" s="60"/>
      <c r="V638" s="60"/>
      <c r="W638" s="60"/>
      <c r="X638" s="60"/>
      <c r="Y638" s="52" t="str">
        <f>IF(A638&lt;&gt;"",IF(D638="DIRECCIÓN_DE_TRANSFERENCIAS","280 0031",VLOOKUP(C638,LISTAS·PAPP!$C$3:$D$76,2,0)),"")</f>
        <v>280 5110</v>
      </c>
      <c r="Z638" s="61">
        <v>201</v>
      </c>
      <c r="AA638" s="62">
        <v>2004</v>
      </c>
      <c r="AB638" s="62" t="s">
        <v>983</v>
      </c>
      <c r="AC638" s="65" t="str">
        <f>IF(D638&lt;&gt;"",VLOOKUP(D638,LISTAS·PAPP!$I$3:$M$16,2,0),"")</f>
        <v>57</v>
      </c>
      <c r="AD638" s="51" t="str">
        <f>IF(D638&lt;&gt;"",VLOOKUP(D638,LISTAS·PAPP!$I$3:$M$16,3,0),"")</f>
        <v>PROTECCIÓN_SOCIAL_A_LA_FAMILIA._ASEGURAMIENTO_NO_CONTRIBUTIVO_E_INCLUSIÓN_ECONÓMICA_Y_MOVILIDAD_SOCIAL</v>
      </c>
      <c r="AE638" s="52" t="str">
        <f>IF(D638&lt;&gt;"",VLOOKUP(D638,LISTAS·PAPP!$I$3:$M$16,4,0),"")</f>
        <v>002</v>
      </c>
      <c r="AF638" s="51" t="str">
        <f>IF(D638&lt;&gt;"",VLOOKUP(D638,LISTAS·PAPP!$I$3:$M$16,5,0),"")</f>
        <v>ACTUALIZACION_DEL_REGISTRO_SOCIAL</v>
      </c>
      <c r="AG638" s="52" t="str">
        <f>IF(AH638&lt;&gt;"",VLOOKUP(AH638,LISTAS·PAPP!$O$3:$P$74,2,0),"")</f>
        <v>001</v>
      </c>
      <c r="AH638" s="58" t="s">
        <v>863</v>
      </c>
      <c r="AI638" s="60" t="s">
        <v>471</v>
      </c>
      <c r="AJ638" s="51" t="str">
        <f>IF(AI638&lt;&gt;"",VLOOKUP(AI638,LISTAS·PAPP!$X$4:$Y$80,2,0),"")</f>
        <v>NO APLICA</v>
      </c>
      <c r="AK638" s="58" t="s">
        <v>631</v>
      </c>
      <c r="AL638" s="60">
        <v>710510</v>
      </c>
      <c r="AM638" s="51" t="str">
        <f>IF(ISERROR(VLOOKUP(AL638,LISTAS·PAPP!$AD$4:$AE$334,2,0))," ",VLOOKUP(AL638,LISTAS·PAPP!$AD$4:$AE$334,2,0))</f>
        <v>Servicios Personales por Contrato</v>
      </c>
      <c r="AN638" s="63">
        <v>60198</v>
      </c>
      <c r="AO638" s="64"/>
      <c r="AP638" s="64"/>
      <c r="AQ638" s="64"/>
      <c r="AR638" s="64"/>
      <c r="AS638" s="64"/>
      <c r="AT638" s="64"/>
      <c r="AU638" s="64"/>
      <c r="AV638" s="64">
        <v>60198</v>
      </c>
      <c r="AW638" s="64"/>
      <c r="AX638" s="64"/>
      <c r="AY638" s="64">
        <v>0</v>
      </c>
      <c r="AZ638" s="64"/>
      <c r="BA638" s="53">
        <f t="shared" si="28"/>
        <v>60198</v>
      </c>
      <c r="BB638" s="54" t="str">
        <f t="shared" si="29"/>
        <v>OK</v>
      </c>
      <c r="BC638" s="55" t="str">
        <f t="shared" si="30"/>
        <v xml:space="preserve">                </v>
      </c>
    </row>
    <row r="639" spans="1:55" ht="50.1" customHeight="1" x14ac:dyDescent="0.25">
      <c r="A639" s="58" t="s">
        <v>39</v>
      </c>
      <c r="B639" s="58" t="s">
        <v>48</v>
      </c>
      <c r="C639" s="58" t="s">
        <v>112</v>
      </c>
      <c r="D639" s="58" t="s">
        <v>442</v>
      </c>
      <c r="E639" s="51" t="str">
        <f>IF(C639&lt;&gt;"",VLOOKUP(MID(C639,18,5),LISTAS·PAPP!$E$4:$F$76,2,0),"")</f>
        <v>BOLÍVAR</v>
      </c>
      <c r="F639" s="58" t="s">
        <v>225</v>
      </c>
      <c r="G639" s="51" t="str">
        <f>IF(F639&lt;&gt;"",VLOOKUP(F639,LISTAS·PAPP!$R$3:$T$221,3,0),"")</f>
        <v xml:space="preserve"> </v>
      </c>
      <c r="H639" s="58" t="s">
        <v>1094</v>
      </c>
      <c r="I639" s="66" t="s">
        <v>1095</v>
      </c>
      <c r="J639" s="66" t="s">
        <v>1096</v>
      </c>
      <c r="K639" s="67">
        <v>30</v>
      </c>
      <c r="L639" s="66" t="s">
        <v>1097</v>
      </c>
      <c r="M639" s="60">
        <v>0</v>
      </c>
      <c r="N639" s="60">
        <v>27</v>
      </c>
      <c r="O639" s="60">
        <v>27</v>
      </c>
      <c r="P639" s="60">
        <v>25</v>
      </c>
      <c r="Q639" s="60"/>
      <c r="R639" s="60"/>
      <c r="S639" s="60"/>
      <c r="T639" s="60"/>
      <c r="U639" s="60"/>
      <c r="V639" s="60"/>
      <c r="W639" s="60"/>
      <c r="X639" s="60"/>
      <c r="Y639" s="52" t="str">
        <f>IF(A639&lt;&gt;"",IF(D639="DIRECCIÓN_DE_TRANSFERENCIAS","280 0031",VLOOKUP(C639,LISTAS·PAPP!$C$3:$D$76,2,0)),"")</f>
        <v>280 5110</v>
      </c>
      <c r="Z639" s="61">
        <v>201</v>
      </c>
      <c r="AA639" s="62">
        <v>2004</v>
      </c>
      <c r="AB639" s="62" t="s">
        <v>983</v>
      </c>
      <c r="AC639" s="65" t="str">
        <f>IF(D639&lt;&gt;"",VLOOKUP(D639,LISTAS·PAPP!$I$3:$M$16,2,0),"")</f>
        <v>57</v>
      </c>
      <c r="AD639" s="51" t="str">
        <f>IF(D639&lt;&gt;"",VLOOKUP(D639,LISTAS·PAPP!$I$3:$M$16,3,0),"")</f>
        <v>PROTECCIÓN_SOCIAL_A_LA_FAMILIA._ASEGURAMIENTO_NO_CONTRIBUTIVO_E_INCLUSIÓN_ECONÓMICA_Y_MOVILIDAD_SOCIAL</v>
      </c>
      <c r="AE639" s="52" t="str">
        <f>IF(D639&lt;&gt;"",VLOOKUP(D639,LISTAS·PAPP!$I$3:$M$16,4,0),"")</f>
        <v>002</v>
      </c>
      <c r="AF639" s="51" t="str">
        <f>IF(D639&lt;&gt;"",VLOOKUP(D639,LISTAS·PAPP!$I$3:$M$16,5,0),"")</f>
        <v>ACTUALIZACION_DEL_REGISTRO_SOCIAL</v>
      </c>
      <c r="AG639" s="52" t="str">
        <f>IF(AH639&lt;&gt;"",VLOOKUP(AH639,LISTAS·PAPP!$O$3:$P$74,2,0),"")</f>
        <v>001</v>
      </c>
      <c r="AH639" s="58" t="s">
        <v>863</v>
      </c>
      <c r="AI639" s="60" t="s">
        <v>471</v>
      </c>
      <c r="AJ639" s="51" t="str">
        <f>IF(AI639&lt;&gt;"",VLOOKUP(AI639,LISTAS·PAPP!$X$4:$Y$80,2,0),"")</f>
        <v>NO APLICA</v>
      </c>
      <c r="AK639" s="58" t="s">
        <v>631</v>
      </c>
      <c r="AL639" s="60">
        <v>710203</v>
      </c>
      <c r="AM639" s="51" t="str">
        <f>IF(ISERROR(VLOOKUP(AL639,LISTAS·PAPP!$AD$4:$AE$334,2,0))," ",VLOOKUP(AL639,LISTAS·PAPP!$AD$4:$AE$334,2,0))</f>
        <v>Decimo Tercer Sueldo</v>
      </c>
      <c r="AN639" s="63">
        <v>6726.1</v>
      </c>
      <c r="AO639" s="64"/>
      <c r="AP639" s="64"/>
      <c r="AQ639" s="64"/>
      <c r="AR639" s="64"/>
      <c r="AS639" s="64"/>
      <c r="AT639" s="64"/>
      <c r="AU639" s="64"/>
      <c r="AV639" s="64">
        <v>6726.1</v>
      </c>
      <c r="AW639" s="64"/>
      <c r="AX639" s="64"/>
      <c r="AY639" s="64">
        <v>0</v>
      </c>
      <c r="AZ639" s="64"/>
      <c r="BA639" s="53">
        <f t="shared" si="28"/>
        <v>6726.1</v>
      </c>
      <c r="BB639" s="54" t="str">
        <f t="shared" si="29"/>
        <v>OK</v>
      </c>
      <c r="BC639" s="55" t="str">
        <f t="shared" si="30"/>
        <v xml:space="preserve">                </v>
      </c>
    </row>
    <row r="640" spans="1:55" ht="50.1" customHeight="1" x14ac:dyDescent="0.25">
      <c r="A640" s="58" t="s">
        <v>39</v>
      </c>
      <c r="B640" s="58" t="s">
        <v>48</v>
      </c>
      <c r="C640" s="58" t="s">
        <v>112</v>
      </c>
      <c r="D640" s="58" t="s">
        <v>442</v>
      </c>
      <c r="E640" s="51" t="str">
        <f>IF(C640&lt;&gt;"",VLOOKUP(MID(C640,18,5),LISTAS·PAPP!$E$4:$F$76,2,0),"")</f>
        <v>BOLÍVAR</v>
      </c>
      <c r="F640" s="58" t="s">
        <v>225</v>
      </c>
      <c r="G640" s="51" t="str">
        <f>IF(F640&lt;&gt;"",VLOOKUP(F640,LISTAS·PAPP!$R$3:$T$221,3,0),"")</f>
        <v xml:space="preserve"> </v>
      </c>
      <c r="H640" s="58" t="s">
        <v>1094</v>
      </c>
      <c r="I640" s="66" t="s">
        <v>1095</v>
      </c>
      <c r="J640" s="66" t="s">
        <v>1096</v>
      </c>
      <c r="K640" s="67">
        <v>30</v>
      </c>
      <c r="L640" s="66" t="s">
        <v>1097</v>
      </c>
      <c r="M640" s="60">
        <v>0</v>
      </c>
      <c r="N640" s="60">
        <v>27</v>
      </c>
      <c r="O640" s="60">
        <v>27</v>
      </c>
      <c r="P640" s="60">
        <v>25</v>
      </c>
      <c r="Q640" s="60"/>
      <c r="R640" s="60"/>
      <c r="S640" s="60"/>
      <c r="T640" s="60"/>
      <c r="U640" s="60"/>
      <c r="V640" s="60"/>
      <c r="W640" s="60"/>
      <c r="X640" s="60"/>
      <c r="Y640" s="52" t="str">
        <f>IF(A640&lt;&gt;"",IF(D640="DIRECCIÓN_DE_TRANSFERENCIAS","280 0031",VLOOKUP(C640,LISTAS·PAPP!$C$3:$D$76,2,0)),"")</f>
        <v>280 5110</v>
      </c>
      <c r="Z640" s="61">
        <v>201</v>
      </c>
      <c r="AA640" s="62">
        <v>2004</v>
      </c>
      <c r="AB640" s="62" t="s">
        <v>983</v>
      </c>
      <c r="AC640" s="65" t="str">
        <f>IF(D640&lt;&gt;"",VLOOKUP(D640,LISTAS·PAPP!$I$3:$M$16,2,0),"")</f>
        <v>57</v>
      </c>
      <c r="AD640" s="51" t="str">
        <f>IF(D640&lt;&gt;"",VLOOKUP(D640,LISTAS·PAPP!$I$3:$M$16,3,0),"")</f>
        <v>PROTECCIÓN_SOCIAL_A_LA_FAMILIA._ASEGURAMIENTO_NO_CONTRIBUTIVO_E_INCLUSIÓN_ECONÓMICA_Y_MOVILIDAD_SOCIAL</v>
      </c>
      <c r="AE640" s="52" t="str">
        <f>IF(D640&lt;&gt;"",VLOOKUP(D640,LISTAS·PAPP!$I$3:$M$16,4,0),"")</f>
        <v>002</v>
      </c>
      <c r="AF640" s="51" t="str">
        <f>IF(D640&lt;&gt;"",VLOOKUP(D640,LISTAS·PAPP!$I$3:$M$16,5,0),"")</f>
        <v>ACTUALIZACION_DEL_REGISTRO_SOCIAL</v>
      </c>
      <c r="AG640" s="52" t="str">
        <f>IF(AH640&lt;&gt;"",VLOOKUP(AH640,LISTAS·PAPP!$O$3:$P$74,2,0),"")</f>
        <v>001</v>
      </c>
      <c r="AH640" s="58" t="s">
        <v>863</v>
      </c>
      <c r="AI640" s="60" t="s">
        <v>471</v>
      </c>
      <c r="AJ640" s="51" t="str">
        <f>IF(AI640&lt;&gt;"",VLOOKUP(AI640,LISTAS·PAPP!$X$4:$Y$80,2,0),"")</f>
        <v>NO APLICA</v>
      </c>
      <c r="AK640" s="58" t="s">
        <v>631</v>
      </c>
      <c r="AL640" s="60">
        <v>710204</v>
      </c>
      <c r="AM640" s="51" t="str">
        <f>IF(ISERROR(VLOOKUP(AL640,LISTAS·PAPP!$AD$4:$AE$334,2,0))," ",VLOOKUP(AL640,LISTAS·PAPP!$AD$4:$AE$334,2,0))</f>
        <v>Decimo Cuarto Sueldo</v>
      </c>
      <c r="AN640" s="63">
        <v>3611.3</v>
      </c>
      <c r="AO640" s="64"/>
      <c r="AP640" s="64"/>
      <c r="AQ640" s="64"/>
      <c r="AR640" s="64"/>
      <c r="AS640" s="64"/>
      <c r="AT640" s="64"/>
      <c r="AU640" s="64"/>
      <c r="AV640" s="64">
        <v>3611.3</v>
      </c>
      <c r="AW640" s="64"/>
      <c r="AX640" s="64"/>
      <c r="AY640" s="64">
        <v>0</v>
      </c>
      <c r="AZ640" s="64"/>
      <c r="BA640" s="53">
        <f t="shared" si="28"/>
        <v>3611.3</v>
      </c>
      <c r="BB640" s="54" t="str">
        <f t="shared" si="29"/>
        <v>OK</v>
      </c>
      <c r="BC640" s="55" t="str">
        <f t="shared" si="30"/>
        <v xml:space="preserve">                </v>
      </c>
    </row>
    <row r="641" spans="1:55" ht="50.1" customHeight="1" x14ac:dyDescent="0.25">
      <c r="A641" s="58" t="s">
        <v>39</v>
      </c>
      <c r="B641" s="58" t="s">
        <v>48</v>
      </c>
      <c r="C641" s="58" t="s">
        <v>112</v>
      </c>
      <c r="D641" s="58" t="s">
        <v>442</v>
      </c>
      <c r="E641" s="51" t="str">
        <f>IF(C641&lt;&gt;"",VLOOKUP(MID(C641,18,5),LISTAS·PAPP!$E$4:$F$76,2,0),"")</f>
        <v>BOLÍVAR</v>
      </c>
      <c r="F641" s="58" t="s">
        <v>225</v>
      </c>
      <c r="G641" s="51" t="str">
        <f>IF(F641&lt;&gt;"",VLOOKUP(F641,LISTAS·PAPP!$R$3:$T$221,3,0),"")</f>
        <v xml:space="preserve"> </v>
      </c>
      <c r="H641" s="58" t="s">
        <v>1094</v>
      </c>
      <c r="I641" s="66" t="s">
        <v>1095</v>
      </c>
      <c r="J641" s="66" t="s">
        <v>1096</v>
      </c>
      <c r="K641" s="67">
        <v>30</v>
      </c>
      <c r="L641" s="66" t="s">
        <v>1097</v>
      </c>
      <c r="M641" s="60">
        <v>0</v>
      </c>
      <c r="N641" s="60">
        <v>27</v>
      </c>
      <c r="O641" s="60">
        <v>27</v>
      </c>
      <c r="P641" s="60">
        <v>25</v>
      </c>
      <c r="Q641" s="60"/>
      <c r="R641" s="60"/>
      <c r="S641" s="60"/>
      <c r="T641" s="60"/>
      <c r="U641" s="60"/>
      <c r="V641" s="60"/>
      <c r="W641" s="60"/>
      <c r="X641" s="60"/>
      <c r="Y641" s="52" t="str">
        <f>IF(A641&lt;&gt;"",IF(D641="DIRECCIÓN_DE_TRANSFERENCIAS","280 0031",VLOOKUP(C641,LISTAS·PAPP!$C$3:$D$76,2,0)),"")</f>
        <v>280 5110</v>
      </c>
      <c r="Z641" s="61">
        <v>201</v>
      </c>
      <c r="AA641" s="62">
        <v>2004</v>
      </c>
      <c r="AB641" s="62" t="s">
        <v>983</v>
      </c>
      <c r="AC641" s="65" t="str">
        <f>IF(D641&lt;&gt;"",VLOOKUP(D641,LISTAS·PAPP!$I$3:$M$16,2,0),"")</f>
        <v>57</v>
      </c>
      <c r="AD641" s="51" t="str">
        <f>IF(D641&lt;&gt;"",VLOOKUP(D641,LISTAS·PAPP!$I$3:$M$16,3,0),"")</f>
        <v>PROTECCIÓN_SOCIAL_A_LA_FAMILIA._ASEGURAMIENTO_NO_CONTRIBUTIVO_E_INCLUSIÓN_ECONÓMICA_Y_MOVILIDAD_SOCIAL</v>
      </c>
      <c r="AE641" s="52" t="str">
        <f>IF(D641&lt;&gt;"",VLOOKUP(D641,LISTAS·PAPP!$I$3:$M$16,4,0),"")</f>
        <v>002</v>
      </c>
      <c r="AF641" s="51" t="str">
        <f>IF(D641&lt;&gt;"",VLOOKUP(D641,LISTAS·PAPP!$I$3:$M$16,5,0),"")</f>
        <v>ACTUALIZACION_DEL_REGISTRO_SOCIAL</v>
      </c>
      <c r="AG641" s="52" t="str">
        <f>IF(AH641&lt;&gt;"",VLOOKUP(AH641,LISTAS·PAPP!$O$3:$P$74,2,0),"")</f>
        <v>001</v>
      </c>
      <c r="AH641" s="58" t="s">
        <v>863</v>
      </c>
      <c r="AI641" s="60" t="s">
        <v>471</v>
      </c>
      <c r="AJ641" s="51" t="str">
        <f>IF(AI641&lt;&gt;"",VLOOKUP(AI641,LISTAS·PAPP!$X$4:$Y$80,2,0),"")</f>
        <v>NO APLICA</v>
      </c>
      <c r="AK641" s="58" t="s">
        <v>631</v>
      </c>
      <c r="AL641" s="60">
        <v>710601</v>
      </c>
      <c r="AM641" s="51" t="str">
        <f>IF(ISERROR(VLOOKUP(AL641,LISTAS·PAPP!$AD$4:$AE$334,2,0))," ",VLOOKUP(AL641,LISTAS·PAPP!$AD$4:$AE$334,2,0))</f>
        <v>Aporte Patronal</v>
      </c>
      <c r="AN641" s="63">
        <v>5809.45</v>
      </c>
      <c r="AO641" s="64"/>
      <c r="AP641" s="64"/>
      <c r="AQ641" s="64"/>
      <c r="AR641" s="64"/>
      <c r="AS641" s="64"/>
      <c r="AT641" s="64"/>
      <c r="AU641" s="64"/>
      <c r="AV641" s="64">
        <v>5809.45</v>
      </c>
      <c r="AW641" s="64"/>
      <c r="AX641" s="64"/>
      <c r="AY641" s="64">
        <v>0</v>
      </c>
      <c r="AZ641" s="64"/>
      <c r="BA641" s="53">
        <f t="shared" si="28"/>
        <v>5809.45</v>
      </c>
      <c r="BB641" s="54" t="str">
        <f t="shared" si="29"/>
        <v>OK</v>
      </c>
      <c r="BC641" s="55" t="str">
        <f t="shared" si="30"/>
        <v xml:space="preserve">                </v>
      </c>
    </row>
    <row r="642" spans="1:55" ht="50.1" customHeight="1" x14ac:dyDescent="0.25">
      <c r="A642" s="58" t="s">
        <v>39</v>
      </c>
      <c r="B642" s="58" t="s">
        <v>48</v>
      </c>
      <c r="C642" s="58" t="s">
        <v>112</v>
      </c>
      <c r="D642" s="58" t="s">
        <v>442</v>
      </c>
      <c r="E642" s="51" t="str">
        <f>IF(C642&lt;&gt;"",VLOOKUP(MID(C642,18,5),LISTAS·PAPP!$E$4:$F$76,2,0),"")</f>
        <v>BOLÍVAR</v>
      </c>
      <c r="F642" s="58" t="s">
        <v>225</v>
      </c>
      <c r="G642" s="51" t="str">
        <f>IF(F642&lt;&gt;"",VLOOKUP(F642,LISTAS·PAPP!$R$3:$T$221,3,0),"")</f>
        <v xml:space="preserve"> </v>
      </c>
      <c r="H642" s="58" t="s">
        <v>1094</v>
      </c>
      <c r="I642" s="66" t="s">
        <v>1095</v>
      </c>
      <c r="J642" s="66" t="s">
        <v>1096</v>
      </c>
      <c r="K642" s="67">
        <v>30</v>
      </c>
      <c r="L642" s="66" t="s">
        <v>1097</v>
      </c>
      <c r="M642" s="60">
        <v>0</v>
      </c>
      <c r="N642" s="60">
        <v>27</v>
      </c>
      <c r="O642" s="60">
        <v>27</v>
      </c>
      <c r="P642" s="60">
        <v>25</v>
      </c>
      <c r="Q642" s="60"/>
      <c r="R642" s="60"/>
      <c r="S642" s="60"/>
      <c r="T642" s="60"/>
      <c r="U642" s="60"/>
      <c r="V642" s="60"/>
      <c r="W642" s="60"/>
      <c r="X642" s="60"/>
      <c r="Y642" s="52" t="str">
        <f>IF(A642&lt;&gt;"",IF(D642="DIRECCIÓN_DE_TRANSFERENCIAS","280 0031",VLOOKUP(C642,LISTAS·PAPP!$C$3:$D$76,2,0)),"")</f>
        <v>280 5110</v>
      </c>
      <c r="Z642" s="61">
        <v>201</v>
      </c>
      <c r="AA642" s="62">
        <v>2004</v>
      </c>
      <c r="AB642" s="62" t="s">
        <v>983</v>
      </c>
      <c r="AC642" s="65" t="str">
        <f>IF(D642&lt;&gt;"",VLOOKUP(D642,LISTAS·PAPP!$I$3:$M$16,2,0),"")</f>
        <v>57</v>
      </c>
      <c r="AD642" s="51" t="str">
        <f>IF(D642&lt;&gt;"",VLOOKUP(D642,LISTAS·PAPP!$I$3:$M$16,3,0),"")</f>
        <v>PROTECCIÓN_SOCIAL_A_LA_FAMILIA._ASEGURAMIENTO_NO_CONTRIBUTIVO_E_INCLUSIÓN_ECONÓMICA_Y_MOVILIDAD_SOCIAL</v>
      </c>
      <c r="AE642" s="52" t="str">
        <f>IF(D642&lt;&gt;"",VLOOKUP(D642,LISTAS·PAPP!$I$3:$M$16,4,0),"")</f>
        <v>002</v>
      </c>
      <c r="AF642" s="51" t="str">
        <f>IF(D642&lt;&gt;"",VLOOKUP(D642,LISTAS·PAPP!$I$3:$M$16,5,0),"")</f>
        <v>ACTUALIZACION_DEL_REGISTRO_SOCIAL</v>
      </c>
      <c r="AG642" s="52" t="str">
        <f>IF(AH642&lt;&gt;"",VLOOKUP(AH642,LISTAS·PAPP!$O$3:$P$74,2,0),"")</f>
        <v>001</v>
      </c>
      <c r="AH642" s="58" t="s">
        <v>863</v>
      </c>
      <c r="AI642" s="60" t="s">
        <v>471</v>
      </c>
      <c r="AJ642" s="51" t="str">
        <f>IF(AI642&lt;&gt;"",VLOOKUP(AI642,LISTAS·PAPP!$X$4:$Y$80,2,0),"")</f>
        <v>NO APLICA</v>
      </c>
      <c r="AK642" s="58" t="s">
        <v>631</v>
      </c>
      <c r="AL642" s="60">
        <v>710602</v>
      </c>
      <c r="AM642" s="51" t="str">
        <f>IF(ISERROR(VLOOKUP(AL642,LISTAS·PAPP!$AD$4:$AE$334,2,0))," ",VLOOKUP(AL642,LISTAS·PAPP!$AD$4:$AE$334,2,0))</f>
        <v>Fondo de Reserva</v>
      </c>
      <c r="AN642" s="63">
        <v>685.08</v>
      </c>
      <c r="AO642" s="64"/>
      <c r="AP642" s="64"/>
      <c r="AQ642" s="64"/>
      <c r="AR642" s="64"/>
      <c r="AS642" s="64"/>
      <c r="AT642" s="64"/>
      <c r="AU642" s="64"/>
      <c r="AV642" s="64">
        <v>685.08</v>
      </c>
      <c r="AW642" s="64"/>
      <c r="AX642" s="64"/>
      <c r="AY642" s="64">
        <v>0</v>
      </c>
      <c r="AZ642" s="64"/>
      <c r="BA642" s="53">
        <f t="shared" si="28"/>
        <v>685.08</v>
      </c>
      <c r="BB642" s="54" t="str">
        <f t="shared" si="29"/>
        <v>OK</v>
      </c>
      <c r="BC642" s="55" t="str">
        <f t="shared" si="30"/>
        <v xml:space="preserve">                </v>
      </c>
    </row>
    <row r="643" spans="1:55" ht="50.1" customHeight="1" x14ac:dyDescent="0.25">
      <c r="A643" s="58" t="s">
        <v>39</v>
      </c>
      <c r="B643" s="58" t="s">
        <v>48</v>
      </c>
      <c r="C643" s="58" t="s">
        <v>116</v>
      </c>
      <c r="D643" s="58" t="s">
        <v>442</v>
      </c>
      <c r="E643" s="51" t="str">
        <f>IF(C643&lt;&gt;"",VLOOKUP(MID(C643,18,5),LISTAS·PAPP!$E$4:$F$76,2,0),"")</f>
        <v>GUAYAS</v>
      </c>
      <c r="F643" s="58" t="s">
        <v>294</v>
      </c>
      <c r="G643" s="51" t="str">
        <f>IF(F643&lt;&gt;"",VLOOKUP(F643,LISTAS·PAPP!$R$3:$T$221,3,0),"")</f>
        <v xml:space="preserve"> </v>
      </c>
      <c r="H643" s="58" t="s">
        <v>1094</v>
      </c>
      <c r="I643" s="66" t="s">
        <v>1095</v>
      </c>
      <c r="J643" s="66" t="s">
        <v>1096</v>
      </c>
      <c r="K643" s="67">
        <v>30</v>
      </c>
      <c r="L643" s="66" t="s">
        <v>1097</v>
      </c>
      <c r="M643" s="60">
        <v>0</v>
      </c>
      <c r="N643" s="60">
        <v>30</v>
      </c>
      <c r="O643" s="60">
        <v>30</v>
      </c>
      <c r="P643" s="60">
        <v>30</v>
      </c>
      <c r="Q643" s="60"/>
      <c r="R643" s="60"/>
      <c r="S643" s="60"/>
      <c r="T643" s="60"/>
      <c r="U643" s="60"/>
      <c r="V643" s="60"/>
      <c r="W643" s="60"/>
      <c r="X643" s="60"/>
      <c r="Y643" s="52" t="str">
        <f>IF(A643&lt;&gt;"",IF(D643="DIRECCIÓN_DE_TRANSFERENCIAS","280 0031",VLOOKUP(C643,LISTAS·PAPP!$C$3:$D$76,2,0)),"")</f>
        <v>280 5270</v>
      </c>
      <c r="Z643" s="61">
        <v>201</v>
      </c>
      <c r="AA643" s="62">
        <v>2004</v>
      </c>
      <c r="AB643" s="62" t="s">
        <v>983</v>
      </c>
      <c r="AC643" s="65" t="str">
        <f>IF(D643&lt;&gt;"",VLOOKUP(D643,LISTAS·PAPP!$I$3:$M$16,2,0),"")</f>
        <v>57</v>
      </c>
      <c r="AD643" s="51" t="str">
        <f>IF(D643&lt;&gt;"",VLOOKUP(D643,LISTAS·PAPP!$I$3:$M$16,3,0),"")</f>
        <v>PROTECCIÓN_SOCIAL_A_LA_FAMILIA._ASEGURAMIENTO_NO_CONTRIBUTIVO_E_INCLUSIÓN_ECONÓMICA_Y_MOVILIDAD_SOCIAL</v>
      </c>
      <c r="AE643" s="52" t="str">
        <f>IF(D643&lt;&gt;"",VLOOKUP(D643,LISTAS·PAPP!$I$3:$M$16,4,0),"")</f>
        <v>002</v>
      </c>
      <c r="AF643" s="51" t="str">
        <f>IF(D643&lt;&gt;"",VLOOKUP(D643,LISTAS·PAPP!$I$3:$M$16,5,0),"")</f>
        <v>ACTUALIZACION_DEL_REGISTRO_SOCIAL</v>
      </c>
      <c r="AG643" s="52" t="str">
        <f>IF(AH643&lt;&gt;"",VLOOKUP(AH643,LISTAS·PAPP!$O$3:$P$74,2,0),"")</f>
        <v>001</v>
      </c>
      <c r="AH643" s="58" t="s">
        <v>863</v>
      </c>
      <c r="AI643" s="60" t="s">
        <v>471</v>
      </c>
      <c r="AJ643" s="51" t="str">
        <f>IF(AI643&lt;&gt;"",VLOOKUP(AI643,LISTAS·PAPP!$X$4:$Y$80,2,0),"")</f>
        <v>NO APLICA</v>
      </c>
      <c r="AK643" s="58" t="s">
        <v>631</v>
      </c>
      <c r="AL643" s="60">
        <v>710510</v>
      </c>
      <c r="AM643" s="51" t="str">
        <f>IF(ISERROR(VLOOKUP(AL643,LISTAS·PAPP!$AD$4:$AE$334,2,0))," ",VLOOKUP(AL643,LISTAS·PAPP!$AD$4:$AE$334,2,0))</f>
        <v>Servicios Personales por Contrato</v>
      </c>
      <c r="AN643" s="63">
        <v>69548</v>
      </c>
      <c r="AO643" s="64"/>
      <c r="AP643" s="64"/>
      <c r="AQ643" s="64"/>
      <c r="AR643" s="64"/>
      <c r="AS643" s="64"/>
      <c r="AT643" s="64"/>
      <c r="AU643" s="64"/>
      <c r="AV643" s="64">
        <v>69548</v>
      </c>
      <c r="AW643" s="64"/>
      <c r="AX643" s="64"/>
      <c r="AY643" s="64">
        <v>0</v>
      </c>
      <c r="AZ643" s="64"/>
      <c r="BA643" s="53">
        <f t="shared" si="28"/>
        <v>69548</v>
      </c>
      <c r="BB643" s="54" t="str">
        <f t="shared" si="29"/>
        <v>OK</v>
      </c>
      <c r="BC643" s="55" t="str">
        <f t="shared" si="30"/>
        <v xml:space="preserve">                </v>
      </c>
    </row>
    <row r="644" spans="1:55" ht="50.1" customHeight="1" x14ac:dyDescent="0.25">
      <c r="A644" s="58" t="s">
        <v>39</v>
      </c>
      <c r="B644" s="58" t="s">
        <v>48</v>
      </c>
      <c r="C644" s="58" t="s">
        <v>116</v>
      </c>
      <c r="D644" s="58" t="s">
        <v>442</v>
      </c>
      <c r="E644" s="51" t="str">
        <f>IF(C644&lt;&gt;"",VLOOKUP(MID(C644,18,5),LISTAS·PAPP!$E$4:$F$76,2,0),"")</f>
        <v>GUAYAS</v>
      </c>
      <c r="F644" s="58" t="s">
        <v>294</v>
      </c>
      <c r="G644" s="51" t="str">
        <f>IF(F644&lt;&gt;"",VLOOKUP(F644,LISTAS·PAPP!$R$3:$T$221,3,0),"")</f>
        <v xml:space="preserve"> </v>
      </c>
      <c r="H644" s="58" t="s">
        <v>1094</v>
      </c>
      <c r="I644" s="66" t="s">
        <v>1095</v>
      </c>
      <c r="J644" s="66" t="s">
        <v>1096</v>
      </c>
      <c r="K644" s="67">
        <v>30</v>
      </c>
      <c r="L644" s="66" t="s">
        <v>1097</v>
      </c>
      <c r="M644" s="60">
        <v>0</v>
      </c>
      <c r="N644" s="60">
        <v>30</v>
      </c>
      <c r="O644" s="60">
        <v>30</v>
      </c>
      <c r="P644" s="60">
        <v>30</v>
      </c>
      <c r="Q644" s="60"/>
      <c r="R644" s="60"/>
      <c r="S644" s="60"/>
      <c r="T644" s="60"/>
      <c r="U644" s="60"/>
      <c r="V644" s="60"/>
      <c r="W644" s="60"/>
      <c r="X644" s="60"/>
      <c r="Y644" s="52" t="str">
        <f>IF(A644&lt;&gt;"",IF(D644="DIRECCIÓN_DE_TRANSFERENCIAS","280 0031",VLOOKUP(C644,LISTAS·PAPP!$C$3:$D$76,2,0)),"")</f>
        <v>280 5270</v>
      </c>
      <c r="Z644" s="61">
        <v>201</v>
      </c>
      <c r="AA644" s="62">
        <v>2004</v>
      </c>
      <c r="AB644" s="62" t="s">
        <v>983</v>
      </c>
      <c r="AC644" s="65" t="str">
        <f>IF(D644&lt;&gt;"",VLOOKUP(D644,LISTAS·PAPP!$I$3:$M$16,2,0),"")</f>
        <v>57</v>
      </c>
      <c r="AD644" s="51" t="str">
        <f>IF(D644&lt;&gt;"",VLOOKUP(D644,LISTAS·PAPP!$I$3:$M$16,3,0),"")</f>
        <v>PROTECCIÓN_SOCIAL_A_LA_FAMILIA._ASEGURAMIENTO_NO_CONTRIBUTIVO_E_INCLUSIÓN_ECONÓMICA_Y_MOVILIDAD_SOCIAL</v>
      </c>
      <c r="AE644" s="52" t="str">
        <f>IF(D644&lt;&gt;"",VLOOKUP(D644,LISTAS·PAPP!$I$3:$M$16,4,0),"")</f>
        <v>002</v>
      </c>
      <c r="AF644" s="51" t="str">
        <f>IF(D644&lt;&gt;"",VLOOKUP(D644,LISTAS·PAPP!$I$3:$M$16,5,0),"")</f>
        <v>ACTUALIZACION_DEL_REGISTRO_SOCIAL</v>
      </c>
      <c r="AG644" s="52" t="str">
        <f>IF(AH644&lt;&gt;"",VLOOKUP(AH644,LISTAS·PAPP!$O$3:$P$74,2,0),"")</f>
        <v>001</v>
      </c>
      <c r="AH644" s="58" t="s">
        <v>863</v>
      </c>
      <c r="AI644" s="60" t="s">
        <v>471</v>
      </c>
      <c r="AJ644" s="51" t="str">
        <f>IF(AI644&lt;&gt;"",VLOOKUP(AI644,LISTAS·PAPP!$X$4:$Y$80,2,0),"")</f>
        <v>NO APLICA</v>
      </c>
      <c r="AK644" s="58" t="s">
        <v>631</v>
      </c>
      <c r="AL644" s="60">
        <v>710203</v>
      </c>
      <c r="AM644" s="51" t="str">
        <f>IF(ISERROR(VLOOKUP(AL644,LISTAS·PAPP!$AD$4:$AE$334,2,0))," ",VLOOKUP(AL644,LISTAS·PAPP!$AD$4:$AE$334,2,0))</f>
        <v>Decimo Tercer Sueldo</v>
      </c>
      <c r="AN644" s="63">
        <v>6924.18</v>
      </c>
      <c r="AO644" s="64"/>
      <c r="AP644" s="64"/>
      <c r="AQ644" s="64"/>
      <c r="AR644" s="64"/>
      <c r="AS644" s="64"/>
      <c r="AT644" s="64"/>
      <c r="AU644" s="64"/>
      <c r="AV644" s="64">
        <v>6924.18</v>
      </c>
      <c r="AW644" s="64"/>
      <c r="AX644" s="64"/>
      <c r="AY644" s="64">
        <v>0</v>
      </c>
      <c r="AZ644" s="64"/>
      <c r="BA644" s="53">
        <f t="shared" si="28"/>
        <v>6924.18</v>
      </c>
      <c r="BB644" s="54" t="str">
        <f t="shared" si="29"/>
        <v>OK</v>
      </c>
      <c r="BC644" s="55" t="str">
        <f t="shared" si="30"/>
        <v xml:space="preserve">                </v>
      </c>
    </row>
    <row r="645" spans="1:55" ht="50.1" customHeight="1" x14ac:dyDescent="0.25">
      <c r="A645" s="58" t="s">
        <v>39</v>
      </c>
      <c r="B645" s="58" t="s">
        <v>48</v>
      </c>
      <c r="C645" s="58" t="s">
        <v>116</v>
      </c>
      <c r="D645" s="58" t="s">
        <v>442</v>
      </c>
      <c r="E645" s="51" t="str">
        <f>IF(C645&lt;&gt;"",VLOOKUP(MID(C645,18,5),LISTAS·PAPP!$E$4:$F$76,2,0),"")</f>
        <v>GUAYAS</v>
      </c>
      <c r="F645" s="58" t="s">
        <v>294</v>
      </c>
      <c r="G645" s="51" t="str">
        <f>IF(F645&lt;&gt;"",VLOOKUP(F645,LISTAS·PAPP!$R$3:$T$221,3,0),"")</f>
        <v xml:space="preserve"> </v>
      </c>
      <c r="H645" s="58" t="s">
        <v>1094</v>
      </c>
      <c r="I645" s="66" t="s">
        <v>1095</v>
      </c>
      <c r="J645" s="66" t="s">
        <v>1096</v>
      </c>
      <c r="K645" s="67">
        <v>30</v>
      </c>
      <c r="L645" s="66" t="s">
        <v>1097</v>
      </c>
      <c r="M645" s="60">
        <v>0</v>
      </c>
      <c r="N645" s="60">
        <v>30</v>
      </c>
      <c r="O645" s="60">
        <v>30</v>
      </c>
      <c r="P645" s="60">
        <v>30</v>
      </c>
      <c r="Q645" s="60"/>
      <c r="R645" s="60"/>
      <c r="S645" s="60"/>
      <c r="T645" s="60"/>
      <c r="U645" s="60"/>
      <c r="V645" s="60"/>
      <c r="W645" s="60"/>
      <c r="X645" s="60"/>
      <c r="Y645" s="52" t="str">
        <f>IF(A645&lt;&gt;"",IF(D645="DIRECCIÓN_DE_TRANSFERENCIAS","280 0031",VLOOKUP(C645,LISTAS·PAPP!$C$3:$D$76,2,0)),"")</f>
        <v>280 5270</v>
      </c>
      <c r="Z645" s="61">
        <v>201</v>
      </c>
      <c r="AA645" s="62">
        <v>2004</v>
      </c>
      <c r="AB645" s="62" t="s">
        <v>983</v>
      </c>
      <c r="AC645" s="65" t="str">
        <f>IF(D645&lt;&gt;"",VLOOKUP(D645,LISTAS·PAPP!$I$3:$M$16,2,0),"")</f>
        <v>57</v>
      </c>
      <c r="AD645" s="51" t="str">
        <f>IF(D645&lt;&gt;"",VLOOKUP(D645,LISTAS·PAPP!$I$3:$M$16,3,0),"")</f>
        <v>PROTECCIÓN_SOCIAL_A_LA_FAMILIA._ASEGURAMIENTO_NO_CONTRIBUTIVO_E_INCLUSIÓN_ECONÓMICA_Y_MOVILIDAD_SOCIAL</v>
      </c>
      <c r="AE645" s="52" t="str">
        <f>IF(D645&lt;&gt;"",VLOOKUP(D645,LISTAS·PAPP!$I$3:$M$16,4,0),"")</f>
        <v>002</v>
      </c>
      <c r="AF645" s="51" t="str">
        <f>IF(D645&lt;&gt;"",VLOOKUP(D645,LISTAS·PAPP!$I$3:$M$16,5,0),"")</f>
        <v>ACTUALIZACION_DEL_REGISTRO_SOCIAL</v>
      </c>
      <c r="AG645" s="52" t="str">
        <f>IF(AH645&lt;&gt;"",VLOOKUP(AH645,LISTAS·PAPP!$O$3:$P$74,2,0),"")</f>
        <v>001</v>
      </c>
      <c r="AH645" s="58" t="s">
        <v>863</v>
      </c>
      <c r="AI645" s="60" t="s">
        <v>471</v>
      </c>
      <c r="AJ645" s="51" t="str">
        <f>IF(AI645&lt;&gt;"",VLOOKUP(AI645,LISTAS·PAPP!$X$4:$Y$80,2,0),"")</f>
        <v>NO APLICA</v>
      </c>
      <c r="AK645" s="58" t="s">
        <v>631</v>
      </c>
      <c r="AL645" s="60">
        <v>710204</v>
      </c>
      <c r="AM645" s="51" t="str">
        <f>IF(ISERROR(VLOOKUP(AL645,LISTAS·PAPP!$AD$4:$AE$334,2,0))," ",VLOOKUP(AL645,LISTAS·PAPP!$AD$4:$AE$334,2,0))</f>
        <v>Decimo Cuarto Sueldo</v>
      </c>
      <c r="AN645" s="63">
        <v>12851.11</v>
      </c>
      <c r="AO645" s="64"/>
      <c r="AP645" s="64"/>
      <c r="AQ645" s="64"/>
      <c r="AR645" s="64"/>
      <c r="AS645" s="64"/>
      <c r="AT645" s="64"/>
      <c r="AU645" s="64"/>
      <c r="AV645" s="64">
        <v>12851.11</v>
      </c>
      <c r="AW645" s="64"/>
      <c r="AX645" s="64"/>
      <c r="AY645" s="64">
        <v>0</v>
      </c>
      <c r="AZ645" s="64"/>
      <c r="BA645" s="53">
        <f t="shared" si="28"/>
        <v>12851.11</v>
      </c>
      <c r="BB645" s="54" t="str">
        <f t="shared" si="29"/>
        <v>OK</v>
      </c>
      <c r="BC645" s="55" t="str">
        <f t="shared" si="30"/>
        <v xml:space="preserve">                </v>
      </c>
    </row>
    <row r="646" spans="1:55" ht="50.1" customHeight="1" x14ac:dyDescent="0.25">
      <c r="A646" s="58" t="s">
        <v>39</v>
      </c>
      <c r="B646" s="58" t="s">
        <v>48</v>
      </c>
      <c r="C646" s="58" t="s">
        <v>116</v>
      </c>
      <c r="D646" s="58" t="s">
        <v>442</v>
      </c>
      <c r="E646" s="51" t="str">
        <f>IF(C646&lt;&gt;"",VLOOKUP(MID(C646,18,5),LISTAS·PAPP!$E$4:$F$76,2,0),"")</f>
        <v>GUAYAS</v>
      </c>
      <c r="F646" s="58" t="s">
        <v>294</v>
      </c>
      <c r="G646" s="51" t="str">
        <f>IF(F646&lt;&gt;"",VLOOKUP(F646,LISTAS·PAPP!$R$3:$T$221,3,0),"")</f>
        <v xml:space="preserve"> </v>
      </c>
      <c r="H646" s="58" t="s">
        <v>1094</v>
      </c>
      <c r="I646" s="66" t="s">
        <v>1095</v>
      </c>
      <c r="J646" s="66" t="s">
        <v>1096</v>
      </c>
      <c r="K646" s="67">
        <v>30</v>
      </c>
      <c r="L646" s="66" t="s">
        <v>1097</v>
      </c>
      <c r="M646" s="60">
        <v>0</v>
      </c>
      <c r="N646" s="60">
        <v>30</v>
      </c>
      <c r="O646" s="60">
        <v>30</v>
      </c>
      <c r="P646" s="60">
        <v>30</v>
      </c>
      <c r="Q646" s="60"/>
      <c r="R646" s="60"/>
      <c r="S646" s="60"/>
      <c r="T646" s="60"/>
      <c r="U646" s="60"/>
      <c r="V646" s="60"/>
      <c r="W646" s="60"/>
      <c r="X646" s="60"/>
      <c r="Y646" s="52" t="str">
        <f>IF(A646&lt;&gt;"",IF(D646="DIRECCIÓN_DE_TRANSFERENCIAS","280 0031",VLOOKUP(C646,LISTAS·PAPP!$C$3:$D$76,2,0)),"")</f>
        <v>280 5270</v>
      </c>
      <c r="Z646" s="61">
        <v>201</v>
      </c>
      <c r="AA646" s="62">
        <v>2004</v>
      </c>
      <c r="AB646" s="62" t="s">
        <v>983</v>
      </c>
      <c r="AC646" s="65" t="str">
        <f>IF(D646&lt;&gt;"",VLOOKUP(D646,LISTAS·PAPP!$I$3:$M$16,2,0),"")</f>
        <v>57</v>
      </c>
      <c r="AD646" s="51" t="str">
        <f>IF(D646&lt;&gt;"",VLOOKUP(D646,LISTAS·PAPP!$I$3:$M$16,3,0),"")</f>
        <v>PROTECCIÓN_SOCIAL_A_LA_FAMILIA._ASEGURAMIENTO_NO_CONTRIBUTIVO_E_INCLUSIÓN_ECONÓMICA_Y_MOVILIDAD_SOCIAL</v>
      </c>
      <c r="AE646" s="52" t="str">
        <f>IF(D646&lt;&gt;"",VLOOKUP(D646,LISTAS·PAPP!$I$3:$M$16,4,0),"")</f>
        <v>002</v>
      </c>
      <c r="AF646" s="51" t="str">
        <f>IF(D646&lt;&gt;"",VLOOKUP(D646,LISTAS·PAPP!$I$3:$M$16,5,0),"")</f>
        <v>ACTUALIZACION_DEL_REGISTRO_SOCIAL</v>
      </c>
      <c r="AG646" s="52" t="str">
        <f>IF(AH646&lt;&gt;"",VLOOKUP(AH646,LISTAS·PAPP!$O$3:$P$74,2,0),"")</f>
        <v>001</v>
      </c>
      <c r="AH646" s="58" t="s">
        <v>863</v>
      </c>
      <c r="AI646" s="60" t="s">
        <v>471</v>
      </c>
      <c r="AJ646" s="51" t="str">
        <f>IF(AI646&lt;&gt;"",VLOOKUP(AI646,LISTAS·PAPP!$X$4:$Y$80,2,0),"")</f>
        <v>NO APLICA</v>
      </c>
      <c r="AK646" s="58" t="s">
        <v>631</v>
      </c>
      <c r="AL646" s="60">
        <v>710601</v>
      </c>
      <c r="AM646" s="51" t="str">
        <f>IF(ISERROR(VLOOKUP(AL646,LISTAS·PAPP!$AD$4:$AE$334,2,0))," ",VLOOKUP(AL646,LISTAS·PAPP!$AD$4:$AE$334,2,0))</f>
        <v>Aporte Patronal</v>
      </c>
      <c r="AN646" s="63">
        <v>6711.92</v>
      </c>
      <c r="AO646" s="64"/>
      <c r="AP646" s="64"/>
      <c r="AQ646" s="64"/>
      <c r="AR646" s="64"/>
      <c r="AS646" s="64"/>
      <c r="AT646" s="64"/>
      <c r="AU646" s="64"/>
      <c r="AV646" s="64">
        <v>6711.92</v>
      </c>
      <c r="AW646" s="64"/>
      <c r="AX646" s="64"/>
      <c r="AY646" s="64">
        <v>0</v>
      </c>
      <c r="AZ646" s="64"/>
      <c r="BA646" s="53">
        <f t="shared" si="28"/>
        <v>6711.92</v>
      </c>
      <c r="BB646" s="54" t="str">
        <f t="shared" si="29"/>
        <v>OK</v>
      </c>
      <c r="BC646" s="55" t="str">
        <f t="shared" si="30"/>
        <v xml:space="preserve">                </v>
      </c>
    </row>
    <row r="647" spans="1:55" ht="50.1" customHeight="1" x14ac:dyDescent="0.25">
      <c r="A647" s="58" t="s">
        <v>39</v>
      </c>
      <c r="B647" s="58" t="s">
        <v>48</v>
      </c>
      <c r="C647" s="58" t="s">
        <v>118</v>
      </c>
      <c r="D647" s="58" t="s">
        <v>442</v>
      </c>
      <c r="E647" s="51" t="str">
        <f>IF(C647&lt;&gt;"",VLOOKUP(MID(C647,18,5),LISTAS·PAPP!$E$4:$F$76,2,0),"")</f>
        <v>GUAYAS</v>
      </c>
      <c r="F647" s="58" t="s">
        <v>296</v>
      </c>
      <c r="G647" s="51" t="str">
        <f>IF(F647&lt;&gt;"",VLOOKUP(F647,LISTAS·PAPP!$R$3:$T$221,3,0),"")</f>
        <v xml:space="preserve"> </v>
      </c>
      <c r="H647" s="58" t="s">
        <v>1094</v>
      </c>
      <c r="I647" s="66" t="s">
        <v>1095</v>
      </c>
      <c r="J647" s="66" t="s">
        <v>1096</v>
      </c>
      <c r="K647" s="67">
        <v>22</v>
      </c>
      <c r="L647" s="66" t="s">
        <v>1097</v>
      </c>
      <c r="M647" s="60">
        <v>0</v>
      </c>
      <c r="N647" s="60">
        <v>22</v>
      </c>
      <c r="O647" s="60">
        <v>22</v>
      </c>
      <c r="P647" s="60">
        <v>21</v>
      </c>
      <c r="Q647" s="60"/>
      <c r="R647" s="60"/>
      <c r="S647" s="60"/>
      <c r="T647" s="60"/>
      <c r="U647" s="60"/>
      <c r="V647" s="60"/>
      <c r="W647" s="60"/>
      <c r="X647" s="60"/>
      <c r="Y647" s="52" t="str">
        <f>IF(A647&lt;&gt;"",IF(D647="DIRECCIÓN_DE_TRANSFERENCIAS","280 0031",VLOOKUP(C647,LISTAS·PAPP!$C$3:$D$76,2,0)),"")</f>
        <v>280 5310</v>
      </c>
      <c r="Z647" s="61">
        <v>201</v>
      </c>
      <c r="AA647" s="62">
        <v>2004</v>
      </c>
      <c r="AB647" s="62" t="s">
        <v>983</v>
      </c>
      <c r="AC647" s="65" t="str">
        <f>IF(D647&lt;&gt;"",VLOOKUP(D647,LISTAS·PAPP!$I$3:$M$16,2,0),"")</f>
        <v>57</v>
      </c>
      <c r="AD647" s="51" t="str">
        <f>IF(D647&lt;&gt;"",VLOOKUP(D647,LISTAS·PAPP!$I$3:$M$16,3,0),"")</f>
        <v>PROTECCIÓN_SOCIAL_A_LA_FAMILIA._ASEGURAMIENTO_NO_CONTRIBUTIVO_E_INCLUSIÓN_ECONÓMICA_Y_MOVILIDAD_SOCIAL</v>
      </c>
      <c r="AE647" s="52" t="str">
        <f>IF(D647&lt;&gt;"",VLOOKUP(D647,LISTAS·PAPP!$I$3:$M$16,4,0),"")</f>
        <v>002</v>
      </c>
      <c r="AF647" s="51" t="str">
        <f>IF(D647&lt;&gt;"",VLOOKUP(D647,LISTAS·PAPP!$I$3:$M$16,5,0),"")</f>
        <v>ACTUALIZACION_DEL_REGISTRO_SOCIAL</v>
      </c>
      <c r="AG647" s="52" t="str">
        <f>IF(AH647&lt;&gt;"",VLOOKUP(AH647,LISTAS·PAPP!$O$3:$P$74,2,0),"")</f>
        <v>001</v>
      </c>
      <c r="AH647" s="58" t="s">
        <v>863</v>
      </c>
      <c r="AI647" s="60" t="s">
        <v>471</v>
      </c>
      <c r="AJ647" s="51" t="str">
        <f>IF(AI647&lt;&gt;"",VLOOKUP(AI647,LISTAS·PAPP!$X$4:$Y$80,2,0),"")</f>
        <v>NO APLICA</v>
      </c>
      <c r="AK647" s="58" t="s">
        <v>631</v>
      </c>
      <c r="AL647" s="60">
        <v>710510</v>
      </c>
      <c r="AM647" s="51" t="str">
        <f>IF(ISERROR(VLOOKUP(AL647,LISTAS·PAPP!$AD$4:$AE$334,2,0))," ",VLOOKUP(AL647,LISTAS·PAPP!$AD$4:$AE$334,2,0))</f>
        <v>Servicios Personales por Contrato</v>
      </c>
      <c r="AN647" s="63">
        <v>45146.25</v>
      </c>
      <c r="AO647" s="64"/>
      <c r="AP647" s="64"/>
      <c r="AQ647" s="64"/>
      <c r="AR647" s="64"/>
      <c r="AS647" s="64"/>
      <c r="AT647" s="64"/>
      <c r="AU647" s="64"/>
      <c r="AV647" s="64">
        <v>45146.25</v>
      </c>
      <c r="AW647" s="64"/>
      <c r="AX647" s="64"/>
      <c r="AY647" s="64">
        <v>0</v>
      </c>
      <c r="AZ647" s="64"/>
      <c r="BA647" s="53">
        <f t="shared" si="28"/>
        <v>45146.25</v>
      </c>
      <c r="BB647" s="54" t="str">
        <f t="shared" si="29"/>
        <v>OK</v>
      </c>
      <c r="BC647" s="55" t="str">
        <f t="shared" si="30"/>
        <v xml:space="preserve">                </v>
      </c>
    </row>
    <row r="648" spans="1:55" ht="50.1" customHeight="1" x14ac:dyDescent="0.25">
      <c r="A648" s="58" t="s">
        <v>39</v>
      </c>
      <c r="B648" s="58" t="s">
        <v>48</v>
      </c>
      <c r="C648" s="58" t="s">
        <v>118</v>
      </c>
      <c r="D648" s="58" t="s">
        <v>442</v>
      </c>
      <c r="E648" s="51" t="str">
        <f>IF(C648&lt;&gt;"",VLOOKUP(MID(C648,18,5),LISTAS·PAPP!$E$4:$F$76,2,0),"")</f>
        <v>GUAYAS</v>
      </c>
      <c r="F648" s="58" t="s">
        <v>296</v>
      </c>
      <c r="G648" s="51" t="str">
        <f>IF(F648&lt;&gt;"",VLOOKUP(F648,LISTAS·PAPP!$R$3:$T$221,3,0),"")</f>
        <v xml:space="preserve"> </v>
      </c>
      <c r="H648" s="58" t="s">
        <v>1094</v>
      </c>
      <c r="I648" s="66" t="s">
        <v>1095</v>
      </c>
      <c r="J648" s="66" t="s">
        <v>1096</v>
      </c>
      <c r="K648" s="67">
        <v>22</v>
      </c>
      <c r="L648" s="66" t="s">
        <v>1097</v>
      </c>
      <c r="M648" s="60">
        <v>0</v>
      </c>
      <c r="N648" s="60">
        <v>22</v>
      </c>
      <c r="O648" s="60">
        <v>22</v>
      </c>
      <c r="P648" s="60">
        <v>21</v>
      </c>
      <c r="Q648" s="60"/>
      <c r="R648" s="60"/>
      <c r="S648" s="60"/>
      <c r="T648" s="60"/>
      <c r="U648" s="60"/>
      <c r="V648" s="60"/>
      <c r="W648" s="60"/>
      <c r="X648" s="60"/>
      <c r="Y648" s="52" t="str">
        <f>IF(A648&lt;&gt;"",IF(D648="DIRECCIÓN_DE_TRANSFERENCIAS","280 0031",VLOOKUP(C648,LISTAS·PAPP!$C$3:$D$76,2,0)),"")</f>
        <v>280 5310</v>
      </c>
      <c r="Z648" s="61">
        <v>201</v>
      </c>
      <c r="AA648" s="62">
        <v>2004</v>
      </c>
      <c r="AB648" s="62" t="s">
        <v>983</v>
      </c>
      <c r="AC648" s="65" t="str">
        <f>IF(D648&lt;&gt;"",VLOOKUP(D648,LISTAS·PAPP!$I$3:$M$16,2,0),"")</f>
        <v>57</v>
      </c>
      <c r="AD648" s="51" t="str">
        <f>IF(D648&lt;&gt;"",VLOOKUP(D648,LISTAS·PAPP!$I$3:$M$16,3,0),"")</f>
        <v>PROTECCIÓN_SOCIAL_A_LA_FAMILIA._ASEGURAMIENTO_NO_CONTRIBUTIVO_E_INCLUSIÓN_ECONÓMICA_Y_MOVILIDAD_SOCIAL</v>
      </c>
      <c r="AE648" s="52" t="str">
        <f>IF(D648&lt;&gt;"",VLOOKUP(D648,LISTAS·PAPP!$I$3:$M$16,4,0),"")</f>
        <v>002</v>
      </c>
      <c r="AF648" s="51" t="str">
        <f>IF(D648&lt;&gt;"",VLOOKUP(D648,LISTAS·PAPP!$I$3:$M$16,5,0),"")</f>
        <v>ACTUALIZACION_DEL_REGISTRO_SOCIAL</v>
      </c>
      <c r="AG648" s="52" t="str">
        <f>IF(AH648&lt;&gt;"",VLOOKUP(AH648,LISTAS·PAPP!$O$3:$P$74,2,0),"")</f>
        <v>001</v>
      </c>
      <c r="AH648" s="58" t="s">
        <v>863</v>
      </c>
      <c r="AI648" s="60" t="s">
        <v>471</v>
      </c>
      <c r="AJ648" s="51" t="str">
        <f>IF(AI648&lt;&gt;"",VLOOKUP(AI648,LISTAS·PAPP!$X$4:$Y$80,2,0),"")</f>
        <v>NO APLICA</v>
      </c>
      <c r="AK648" s="58" t="s">
        <v>631</v>
      </c>
      <c r="AL648" s="60">
        <v>710203</v>
      </c>
      <c r="AM648" s="51" t="str">
        <f>IF(ISERROR(VLOOKUP(AL648,LISTAS·PAPP!$AD$4:$AE$334,2,0))," ",VLOOKUP(AL648,LISTAS·PAPP!$AD$4:$AE$334,2,0))</f>
        <v>Decimo Tercer Sueldo</v>
      </c>
      <c r="AN648" s="63">
        <v>3533.84</v>
      </c>
      <c r="AO648" s="64"/>
      <c r="AP648" s="64"/>
      <c r="AQ648" s="64"/>
      <c r="AR648" s="64"/>
      <c r="AS648" s="64"/>
      <c r="AT648" s="64"/>
      <c r="AU648" s="64"/>
      <c r="AV648" s="64">
        <v>3336.84</v>
      </c>
      <c r="AW648" s="64"/>
      <c r="AX648" s="64"/>
      <c r="AY648" s="64">
        <v>197</v>
      </c>
      <c r="AZ648" s="64"/>
      <c r="BA648" s="53">
        <f t="shared" si="28"/>
        <v>3533.84</v>
      </c>
      <c r="BB648" s="54" t="str">
        <f t="shared" si="29"/>
        <v>OK</v>
      </c>
      <c r="BC648" s="55" t="str">
        <f t="shared" si="30"/>
        <v xml:space="preserve">                </v>
      </c>
    </row>
    <row r="649" spans="1:55" ht="50.1" customHeight="1" x14ac:dyDescent="0.25">
      <c r="A649" s="58" t="s">
        <v>39</v>
      </c>
      <c r="B649" s="58" t="s">
        <v>48</v>
      </c>
      <c r="C649" s="58" t="s">
        <v>118</v>
      </c>
      <c r="D649" s="58" t="s">
        <v>442</v>
      </c>
      <c r="E649" s="51" t="str">
        <f>IF(C649&lt;&gt;"",VLOOKUP(MID(C649,18,5),LISTAS·PAPP!$E$4:$F$76,2,0),"")</f>
        <v>GUAYAS</v>
      </c>
      <c r="F649" s="58" t="s">
        <v>296</v>
      </c>
      <c r="G649" s="51" t="str">
        <f>IF(F649&lt;&gt;"",VLOOKUP(F649,LISTAS·PAPP!$R$3:$T$221,3,0),"")</f>
        <v xml:space="preserve"> </v>
      </c>
      <c r="H649" s="58" t="s">
        <v>1094</v>
      </c>
      <c r="I649" s="66" t="s">
        <v>1095</v>
      </c>
      <c r="J649" s="66" t="s">
        <v>1096</v>
      </c>
      <c r="K649" s="67">
        <v>22</v>
      </c>
      <c r="L649" s="66" t="s">
        <v>1097</v>
      </c>
      <c r="M649" s="60">
        <v>0</v>
      </c>
      <c r="N649" s="60">
        <v>22</v>
      </c>
      <c r="O649" s="60">
        <v>22</v>
      </c>
      <c r="P649" s="60">
        <v>21</v>
      </c>
      <c r="Q649" s="60"/>
      <c r="R649" s="60"/>
      <c r="S649" s="60"/>
      <c r="T649" s="60"/>
      <c r="U649" s="60"/>
      <c r="V649" s="60"/>
      <c r="W649" s="60"/>
      <c r="X649" s="60"/>
      <c r="Y649" s="52" t="str">
        <f>IF(A649&lt;&gt;"",IF(D649="DIRECCIÓN_DE_TRANSFERENCIAS","280 0031",VLOOKUP(C649,LISTAS·PAPP!$C$3:$D$76,2,0)),"")</f>
        <v>280 5310</v>
      </c>
      <c r="Z649" s="61">
        <v>201</v>
      </c>
      <c r="AA649" s="62">
        <v>2004</v>
      </c>
      <c r="AB649" s="62" t="s">
        <v>983</v>
      </c>
      <c r="AC649" s="65" t="str">
        <f>IF(D649&lt;&gt;"",VLOOKUP(D649,LISTAS·PAPP!$I$3:$M$16,2,0),"")</f>
        <v>57</v>
      </c>
      <c r="AD649" s="51" t="str">
        <f>IF(D649&lt;&gt;"",VLOOKUP(D649,LISTAS·PAPP!$I$3:$M$16,3,0),"")</f>
        <v>PROTECCIÓN_SOCIAL_A_LA_FAMILIA._ASEGURAMIENTO_NO_CONTRIBUTIVO_E_INCLUSIÓN_ECONÓMICA_Y_MOVILIDAD_SOCIAL</v>
      </c>
      <c r="AE649" s="52" t="str">
        <f>IF(D649&lt;&gt;"",VLOOKUP(D649,LISTAS·PAPP!$I$3:$M$16,4,0),"")</f>
        <v>002</v>
      </c>
      <c r="AF649" s="51" t="str">
        <f>IF(D649&lt;&gt;"",VLOOKUP(D649,LISTAS·PAPP!$I$3:$M$16,5,0),"")</f>
        <v>ACTUALIZACION_DEL_REGISTRO_SOCIAL</v>
      </c>
      <c r="AG649" s="52" t="str">
        <f>IF(AH649&lt;&gt;"",VLOOKUP(AH649,LISTAS·PAPP!$O$3:$P$74,2,0),"")</f>
        <v>001</v>
      </c>
      <c r="AH649" s="58" t="s">
        <v>863</v>
      </c>
      <c r="AI649" s="60" t="s">
        <v>471</v>
      </c>
      <c r="AJ649" s="51" t="str">
        <f>IF(AI649&lt;&gt;"",VLOOKUP(AI649,LISTAS·PAPP!$X$4:$Y$80,2,0),"")</f>
        <v>NO APLICA</v>
      </c>
      <c r="AK649" s="58" t="s">
        <v>631</v>
      </c>
      <c r="AL649" s="60">
        <v>710204</v>
      </c>
      <c r="AM649" s="51" t="str">
        <f>IF(ISERROR(VLOOKUP(AL649,LISTAS·PAPP!$AD$4:$AE$334,2,0))," ",VLOOKUP(AL649,LISTAS·PAPP!$AD$4:$AE$334,2,0))</f>
        <v>Decimo Cuarto Sueldo</v>
      </c>
      <c r="AN649" s="63">
        <v>3208.98</v>
      </c>
      <c r="AO649" s="64"/>
      <c r="AP649" s="64"/>
      <c r="AQ649" s="64"/>
      <c r="AR649" s="64"/>
      <c r="AS649" s="64"/>
      <c r="AT649" s="64"/>
      <c r="AU649" s="64"/>
      <c r="AV649" s="64">
        <v>2118.2399999999998</v>
      </c>
      <c r="AW649" s="64"/>
      <c r="AX649" s="64"/>
      <c r="AY649" s="64">
        <v>1090.74</v>
      </c>
      <c r="AZ649" s="64"/>
      <c r="BA649" s="53">
        <f t="shared" si="28"/>
        <v>3208.9799999999996</v>
      </c>
      <c r="BB649" s="54" t="str">
        <f t="shared" si="29"/>
        <v>OK</v>
      </c>
      <c r="BC649" s="55" t="str">
        <f t="shared" si="30"/>
        <v xml:space="preserve">                </v>
      </c>
    </row>
    <row r="650" spans="1:55" ht="50.1" customHeight="1" x14ac:dyDescent="0.25">
      <c r="A650" s="58" t="s">
        <v>39</v>
      </c>
      <c r="B650" s="58" t="s">
        <v>48</v>
      </c>
      <c r="C650" s="58" t="s">
        <v>118</v>
      </c>
      <c r="D650" s="58" t="s">
        <v>442</v>
      </c>
      <c r="E650" s="51" t="str">
        <f>IF(C650&lt;&gt;"",VLOOKUP(MID(C650,18,5),LISTAS·PAPP!$E$4:$F$76,2,0),"")</f>
        <v>GUAYAS</v>
      </c>
      <c r="F650" s="58" t="s">
        <v>296</v>
      </c>
      <c r="G650" s="51" t="str">
        <f>IF(F650&lt;&gt;"",VLOOKUP(F650,LISTAS·PAPP!$R$3:$T$221,3,0),"")</f>
        <v xml:space="preserve"> </v>
      </c>
      <c r="H650" s="58" t="s">
        <v>1094</v>
      </c>
      <c r="I650" s="66" t="s">
        <v>1095</v>
      </c>
      <c r="J650" s="66" t="s">
        <v>1096</v>
      </c>
      <c r="K650" s="67">
        <v>22</v>
      </c>
      <c r="L650" s="66" t="s">
        <v>1097</v>
      </c>
      <c r="M650" s="60">
        <v>0</v>
      </c>
      <c r="N650" s="60">
        <v>22</v>
      </c>
      <c r="O650" s="60">
        <v>22</v>
      </c>
      <c r="P650" s="60">
        <v>21</v>
      </c>
      <c r="Q650" s="60"/>
      <c r="R650" s="60"/>
      <c r="S650" s="60"/>
      <c r="T650" s="60"/>
      <c r="U650" s="60"/>
      <c r="V650" s="60"/>
      <c r="W650" s="60"/>
      <c r="X650" s="60"/>
      <c r="Y650" s="52" t="str">
        <f>IF(A650&lt;&gt;"",IF(D650="DIRECCIÓN_DE_TRANSFERENCIAS","280 0031",VLOOKUP(C650,LISTAS·PAPP!$C$3:$D$76,2,0)),"")</f>
        <v>280 5310</v>
      </c>
      <c r="Z650" s="61">
        <v>201</v>
      </c>
      <c r="AA650" s="62">
        <v>2004</v>
      </c>
      <c r="AB650" s="62" t="s">
        <v>983</v>
      </c>
      <c r="AC650" s="65" t="str">
        <f>IF(D650&lt;&gt;"",VLOOKUP(D650,LISTAS·PAPP!$I$3:$M$16,2,0),"")</f>
        <v>57</v>
      </c>
      <c r="AD650" s="51" t="str">
        <f>IF(D650&lt;&gt;"",VLOOKUP(D650,LISTAS·PAPP!$I$3:$M$16,3,0),"")</f>
        <v>PROTECCIÓN_SOCIAL_A_LA_FAMILIA._ASEGURAMIENTO_NO_CONTRIBUTIVO_E_INCLUSIÓN_ECONÓMICA_Y_MOVILIDAD_SOCIAL</v>
      </c>
      <c r="AE650" s="52" t="str">
        <f>IF(D650&lt;&gt;"",VLOOKUP(D650,LISTAS·PAPP!$I$3:$M$16,4,0),"")</f>
        <v>002</v>
      </c>
      <c r="AF650" s="51" t="str">
        <f>IF(D650&lt;&gt;"",VLOOKUP(D650,LISTAS·PAPP!$I$3:$M$16,5,0),"")</f>
        <v>ACTUALIZACION_DEL_REGISTRO_SOCIAL</v>
      </c>
      <c r="AG650" s="52" t="str">
        <f>IF(AH650&lt;&gt;"",VLOOKUP(AH650,LISTAS·PAPP!$O$3:$P$74,2,0),"")</f>
        <v>001</v>
      </c>
      <c r="AH650" s="58" t="s">
        <v>863</v>
      </c>
      <c r="AI650" s="60" t="s">
        <v>471</v>
      </c>
      <c r="AJ650" s="51" t="str">
        <f>IF(AI650&lt;&gt;"",VLOOKUP(AI650,LISTAS·PAPP!$X$4:$Y$80,2,0),"")</f>
        <v>NO APLICA</v>
      </c>
      <c r="AK650" s="58" t="s">
        <v>631</v>
      </c>
      <c r="AL650" s="60">
        <v>710601</v>
      </c>
      <c r="AM650" s="51" t="str">
        <f>IF(ISERROR(VLOOKUP(AL650,LISTAS·PAPP!$AD$4:$AE$334,2,0))," ",VLOOKUP(AL650,LISTAS·PAPP!$AD$4:$AE$334,2,0))</f>
        <v>Aporte Patronal</v>
      </c>
      <c r="AN650" s="63">
        <v>4356.83</v>
      </c>
      <c r="AO650" s="64"/>
      <c r="AP650" s="64"/>
      <c r="AQ650" s="64"/>
      <c r="AR650" s="64"/>
      <c r="AS650" s="64"/>
      <c r="AT650" s="64"/>
      <c r="AU650" s="64"/>
      <c r="AV650" s="64">
        <v>4356.83</v>
      </c>
      <c r="AW650" s="64"/>
      <c r="AX650" s="64"/>
      <c r="AY650" s="64">
        <v>0</v>
      </c>
      <c r="AZ650" s="64"/>
      <c r="BA650" s="53">
        <f t="shared" si="28"/>
        <v>4356.83</v>
      </c>
      <c r="BB650" s="54" t="str">
        <f t="shared" si="29"/>
        <v>OK</v>
      </c>
      <c r="BC650" s="55" t="str">
        <f t="shared" si="30"/>
        <v xml:space="preserve">                </v>
      </c>
    </row>
    <row r="651" spans="1:55" ht="50.1" customHeight="1" x14ac:dyDescent="0.25">
      <c r="A651" s="58" t="s">
        <v>39</v>
      </c>
      <c r="B651" s="58" t="s">
        <v>48</v>
      </c>
      <c r="C651" s="58" t="s">
        <v>120</v>
      </c>
      <c r="D651" s="58" t="s">
        <v>442</v>
      </c>
      <c r="E651" s="51" t="str">
        <f>IF(C651&lt;&gt;"",VLOOKUP(MID(C651,18,5),LISTAS·PAPP!$E$4:$F$76,2,0),"")</f>
        <v>GUAYAS</v>
      </c>
      <c r="F651" s="58" t="s">
        <v>303</v>
      </c>
      <c r="G651" s="51" t="str">
        <f>IF(F651&lt;&gt;"",VLOOKUP(F651,LISTAS·PAPP!$R$3:$T$221,3,0),"")</f>
        <v xml:space="preserve"> </v>
      </c>
      <c r="H651" s="58" t="s">
        <v>1094</v>
      </c>
      <c r="I651" s="66" t="s">
        <v>1095</v>
      </c>
      <c r="J651" s="66" t="s">
        <v>1096</v>
      </c>
      <c r="K651" s="67">
        <v>17</v>
      </c>
      <c r="L651" s="66" t="s">
        <v>1097</v>
      </c>
      <c r="M651" s="60">
        <v>0</v>
      </c>
      <c r="N651" s="60">
        <v>17</v>
      </c>
      <c r="O651" s="60">
        <v>17</v>
      </c>
      <c r="P651" s="60">
        <v>17</v>
      </c>
      <c r="Q651" s="60"/>
      <c r="R651" s="60"/>
      <c r="S651" s="60"/>
      <c r="T651" s="60"/>
      <c r="U651" s="60"/>
      <c r="V651" s="60"/>
      <c r="W651" s="60"/>
      <c r="X651" s="60"/>
      <c r="Y651" s="52" t="str">
        <f>IF(A651&lt;&gt;"",IF(D651="DIRECCIÓN_DE_TRANSFERENCIAS","280 0031",VLOOKUP(C651,LISTAS·PAPP!$C$3:$D$76,2,0)),"")</f>
        <v>280 5360</v>
      </c>
      <c r="Z651" s="61">
        <v>201</v>
      </c>
      <c r="AA651" s="62">
        <v>2004</v>
      </c>
      <c r="AB651" s="62" t="s">
        <v>983</v>
      </c>
      <c r="AC651" s="65" t="str">
        <f>IF(D651&lt;&gt;"",VLOOKUP(D651,LISTAS·PAPP!$I$3:$M$16,2,0),"")</f>
        <v>57</v>
      </c>
      <c r="AD651" s="51" t="str">
        <f>IF(D651&lt;&gt;"",VLOOKUP(D651,LISTAS·PAPP!$I$3:$M$16,3,0),"")</f>
        <v>PROTECCIÓN_SOCIAL_A_LA_FAMILIA._ASEGURAMIENTO_NO_CONTRIBUTIVO_E_INCLUSIÓN_ECONÓMICA_Y_MOVILIDAD_SOCIAL</v>
      </c>
      <c r="AE651" s="52" t="str">
        <f>IF(D651&lt;&gt;"",VLOOKUP(D651,LISTAS·PAPP!$I$3:$M$16,4,0),"")</f>
        <v>002</v>
      </c>
      <c r="AF651" s="51" t="str">
        <f>IF(D651&lt;&gt;"",VLOOKUP(D651,LISTAS·PAPP!$I$3:$M$16,5,0),"")</f>
        <v>ACTUALIZACION_DEL_REGISTRO_SOCIAL</v>
      </c>
      <c r="AG651" s="52" t="str">
        <f>IF(AH651&lt;&gt;"",VLOOKUP(AH651,LISTAS·PAPP!$O$3:$P$74,2,0),"")</f>
        <v>001</v>
      </c>
      <c r="AH651" s="58" t="s">
        <v>863</v>
      </c>
      <c r="AI651" s="60" t="s">
        <v>471</v>
      </c>
      <c r="AJ651" s="51" t="str">
        <f>IF(AI651&lt;&gt;"",VLOOKUP(AI651,LISTAS·PAPP!$X$4:$Y$80,2,0),"")</f>
        <v>NO APLICA</v>
      </c>
      <c r="AK651" s="58" t="s">
        <v>631</v>
      </c>
      <c r="AL651" s="60">
        <v>710510</v>
      </c>
      <c r="AM651" s="51" t="str">
        <f>IF(ISERROR(VLOOKUP(AL651,LISTAS·PAPP!$AD$4:$AE$334,2,0))," ",VLOOKUP(AL651,LISTAS·PAPP!$AD$4:$AE$334,2,0))</f>
        <v>Servicios Personales por Contrato</v>
      </c>
      <c r="AN651" s="63">
        <v>38313.4</v>
      </c>
      <c r="AO651" s="64"/>
      <c r="AP651" s="64"/>
      <c r="AQ651" s="64"/>
      <c r="AR651" s="64"/>
      <c r="AS651" s="64"/>
      <c r="AT651" s="64"/>
      <c r="AU651" s="64"/>
      <c r="AV651" s="64">
        <v>38313.4</v>
      </c>
      <c r="AW651" s="64"/>
      <c r="AX651" s="64"/>
      <c r="AY651" s="64">
        <v>0</v>
      </c>
      <c r="AZ651" s="64"/>
      <c r="BA651" s="53">
        <f t="shared" si="28"/>
        <v>38313.4</v>
      </c>
      <c r="BB651" s="54" t="str">
        <f t="shared" si="29"/>
        <v>OK</v>
      </c>
      <c r="BC651" s="55" t="str">
        <f t="shared" si="30"/>
        <v xml:space="preserve">                </v>
      </c>
    </row>
    <row r="652" spans="1:55" ht="50.1" customHeight="1" x14ac:dyDescent="0.25">
      <c r="A652" s="58" t="s">
        <v>39</v>
      </c>
      <c r="B652" s="58" t="s">
        <v>48</v>
      </c>
      <c r="C652" s="58" t="s">
        <v>120</v>
      </c>
      <c r="D652" s="58" t="s">
        <v>442</v>
      </c>
      <c r="E652" s="51" t="str">
        <f>IF(C652&lt;&gt;"",VLOOKUP(MID(C652,18,5),LISTAS·PAPP!$E$4:$F$76,2,0),"")</f>
        <v>GUAYAS</v>
      </c>
      <c r="F652" s="58" t="s">
        <v>303</v>
      </c>
      <c r="G652" s="51" t="str">
        <f>IF(F652&lt;&gt;"",VLOOKUP(F652,LISTAS·PAPP!$R$3:$T$221,3,0),"")</f>
        <v xml:space="preserve"> </v>
      </c>
      <c r="H652" s="58" t="s">
        <v>1094</v>
      </c>
      <c r="I652" s="66" t="s">
        <v>1095</v>
      </c>
      <c r="J652" s="66" t="s">
        <v>1096</v>
      </c>
      <c r="K652" s="67">
        <v>17</v>
      </c>
      <c r="L652" s="66" t="s">
        <v>1097</v>
      </c>
      <c r="M652" s="60">
        <v>0</v>
      </c>
      <c r="N652" s="60">
        <v>17</v>
      </c>
      <c r="O652" s="60">
        <v>17</v>
      </c>
      <c r="P652" s="60">
        <v>17</v>
      </c>
      <c r="Q652" s="60"/>
      <c r="R652" s="60"/>
      <c r="S652" s="60"/>
      <c r="T652" s="60"/>
      <c r="U652" s="60"/>
      <c r="V652" s="60"/>
      <c r="W652" s="60"/>
      <c r="X652" s="60"/>
      <c r="Y652" s="52" t="str">
        <f>IF(A652&lt;&gt;"",IF(D652="DIRECCIÓN_DE_TRANSFERENCIAS","280 0031",VLOOKUP(C652,LISTAS·PAPP!$C$3:$D$76,2,0)),"")</f>
        <v>280 5360</v>
      </c>
      <c r="Z652" s="61">
        <v>201</v>
      </c>
      <c r="AA652" s="62">
        <v>2004</v>
      </c>
      <c r="AB652" s="62" t="s">
        <v>983</v>
      </c>
      <c r="AC652" s="65" t="str">
        <f>IF(D652&lt;&gt;"",VLOOKUP(D652,LISTAS·PAPP!$I$3:$M$16,2,0),"")</f>
        <v>57</v>
      </c>
      <c r="AD652" s="51" t="str">
        <f>IF(D652&lt;&gt;"",VLOOKUP(D652,LISTAS·PAPP!$I$3:$M$16,3,0),"")</f>
        <v>PROTECCIÓN_SOCIAL_A_LA_FAMILIA._ASEGURAMIENTO_NO_CONTRIBUTIVO_E_INCLUSIÓN_ECONÓMICA_Y_MOVILIDAD_SOCIAL</v>
      </c>
      <c r="AE652" s="52" t="str">
        <f>IF(D652&lt;&gt;"",VLOOKUP(D652,LISTAS·PAPP!$I$3:$M$16,4,0),"")</f>
        <v>002</v>
      </c>
      <c r="AF652" s="51" t="str">
        <f>IF(D652&lt;&gt;"",VLOOKUP(D652,LISTAS·PAPP!$I$3:$M$16,5,0),"")</f>
        <v>ACTUALIZACION_DEL_REGISTRO_SOCIAL</v>
      </c>
      <c r="AG652" s="52" t="str">
        <f>IF(AH652&lt;&gt;"",VLOOKUP(AH652,LISTAS·PAPP!$O$3:$P$74,2,0),"")</f>
        <v>001</v>
      </c>
      <c r="AH652" s="58" t="s">
        <v>863</v>
      </c>
      <c r="AI652" s="60" t="s">
        <v>471</v>
      </c>
      <c r="AJ652" s="51" t="str">
        <f>IF(AI652&lt;&gt;"",VLOOKUP(AI652,LISTAS·PAPP!$X$4:$Y$80,2,0),"")</f>
        <v>NO APLICA</v>
      </c>
      <c r="AK652" s="58" t="s">
        <v>631</v>
      </c>
      <c r="AL652" s="60">
        <v>710203</v>
      </c>
      <c r="AM652" s="51" t="str">
        <f>IF(ISERROR(VLOOKUP(AL652,LISTAS·PAPP!$AD$4:$AE$334,2,0))," ",VLOOKUP(AL652,LISTAS·PAPP!$AD$4:$AE$334,2,0))</f>
        <v>Decimo Tercer Sueldo</v>
      </c>
      <c r="AN652" s="63">
        <v>2047.79</v>
      </c>
      <c r="AO652" s="64"/>
      <c r="AP652" s="64"/>
      <c r="AQ652" s="64"/>
      <c r="AR652" s="64"/>
      <c r="AS652" s="64"/>
      <c r="AT652" s="64"/>
      <c r="AU652" s="64"/>
      <c r="AV652" s="64">
        <v>2047.79</v>
      </c>
      <c r="AW652" s="64"/>
      <c r="AX652" s="64"/>
      <c r="AY652" s="64">
        <v>0</v>
      </c>
      <c r="AZ652" s="64"/>
      <c r="BA652" s="53">
        <f t="shared" si="28"/>
        <v>2047.79</v>
      </c>
      <c r="BB652" s="54" t="str">
        <f t="shared" si="29"/>
        <v>OK</v>
      </c>
      <c r="BC652" s="55" t="str">
        <f t="shared" si="30"/>
        <v xml:space="preserve">                </v>
      </c>
    </row>
    <row r="653" spans="1:55" ht="50.1" customHeight="1" x14ac:dyDescent="0.25">
      <c r="A653" s="58" t="s">
        <v>39</v>
      </c>
      <c r="B653" s="58" t="s">
        <v>48</v>
      </c>
      <c r="C653" s="58" t="s">
        <v>120</v>
      </c>
      <c r="D653" s="58" t="s">
        <v>442</v>
      </c>
      <c r="E653" s="51" t="str">
        <f>IF(C653&lt;&gt;"",VLOOKUP(MID(C653,18,5),LISTAS·PAPP!$E$4:$F$76,2,0),"")</f>
        <v>GUAYAS</v>
      </c>
      <c r="F653" s="58" t="s">
        <v>303</v>
      </c>
      <c r="G653" s="51" t="str">
        <f>IF(F653&lt;&gt;"",VLOOKUP(F653,LISTAS·PAPP!$R$3:$T$221,3,0),"")</f>
        <v xml:space="preserve"> </v>
      </c>
      <c r="H653" s="58" t="s">
        <v>1094</v>
      </c>
      <c r="I653" s="66" t="s">
        <v>1095</v>
      </c>
      <c r="J653" s="66" t="s">
        <v>1096</v>
      </c>
      <c r="K653" s="67">
        <v>17</v>
      </c>
      <c r="L653" s="66" t="s">
        <v>1097</v>
      </c>
      <c r="M653" s="60">
        <v>0</v>
      </c>
      <c r="N653" s="60">
        <v>17</v>
      </c>
      <c r="O653" s="60">
        <v>17</v>
      </c>
      <c r="P653" s="60">
        <v>17</v>
      </c>
      <c r="Q653" s="60"/>
      <c r="R653" s="60"/>
      <c r="S653" s="60"/>
      <c r="T653" s="60"/>
      <c r="U653" s="60"/>
      <c r="V653" s="60"/>
      <c r="W653" s="60"/>
      <c r="X653" s="60"/>
      <c r="Y653" s="52" t="str">
        <f>IF(A653&lt;&gt;"",IF(D653="DIRECCIÓN_DE_TRANSFERENCIAS","280 0031",VLOOKUP(C653,LISTAS·PAPP!$C$3:$D$76,2,0)),"")</f>
        <v>280 5360</v>
      </c>
      <c r="Z653" s="61">
        <v>201</v>
      </c>
      <c r="AA653" s="62">
        <v>2004</v>
      </c>
      <c r="AB653" s="62" t="s">
        <v>983</v>
      </c>
      <c r="AC653" s="65" t="str">
        <f>IF(D653&lt;&gt;"",VLOOKUP(D653,LISTAS·PAPP!$I$3:$M$16,2,0),"")</f>
        <v>57</v>
      </c>
      <c r="AD653" s="51" t="str">
        <f>IF(D653&lt;&gt;"",VLOOKUP(D653,LISTAS·PAPP!$I$3:$M$16,3,0),"")</f>
        <v>PROTECCIÓN_SOCIAL_A_LA_FAMILIA._ASEGURAMIENTO_NO_CONTRIBUTIVO_E_INCLUSIÓN_ECONÓMICA_Y_MOVILIDAD_SOCIAL</v>
      </c>
      <c r="AE653" s="52" t="str">
        <f>IF(D653&lt;&gt;"",VLOOKUP(D653,LISTAS·PAPP!$I$3:$M$16,4,0),"")</f>
        <v>002</v>
      </c>
      <c r="AF653" s="51" t="str">
        <f>IF(D653&lt;&gt;"",VLOOKUP(D653,LISTAS·PAPP!$I$3:$M$16,5,0),"")</f>
        <v>ACTUALIZACION_DEL_REGISTRO_SOCIAL</v>
      </c>
      <c r="AG653" s="52" t="str">
        <f>IF(AH653&lt;&gt;"",VLOOKUP(AH653,LISTAS·PAPP!$O$3:$P$74,2,0),"")</f>
        <v>001</v>
      </c>
      <c r="AH653" s="58" t="s">
        <v>863</v>
      </c>
      <c r="AI653" s="60" t="s">
        <v>471</v>
      </c>
      <c r="AJ653" s="51" t="str">
        <f>IF(AI653&lt;&gt;"",VLOOKUP(AI653,LISTAS·PAPP!$X$4:$Y$80,2,0),"")</f>
        <v>NO APLICA</v>
      </c>
      <c r="AK653" s="58" t="s">
        <v>631</v>
      </c>
      <c r="AL653" s="60">
        <v>710204</v>
      </c>
      <c r="AM653" s="51" t="str">
        <f>IF(ISERROR(VLOOKUP(AL653,LISTAS·PAPP!$AD$4:$AE$334,2,0))," ",VLOOKUP(AL653,LISTAS·PAPP!$AD$4:$AE$334,2,0))</f>
        <v>Decimo Cuarto Sueldo</v>
      </c>
      <c r="AN653" s="63">
        <v>1164.93</v>
      </c>
      <c r="AO653" s="64"/>
      <c r="AP653" s="64"/>
      <c r="AQ653" s="64"/>
      <c r="AR653" s="64"/>
      <c r="AS653" s="64"/>
      <c r="AT653" s="64"/>
      <c r="AU653" s="64"/>
      <c r="AV653" s="64">
        <v>1164.93</v>
      </c>
      <c r="AW653" s="64"/>
      <c r="AX653" s="64"/>
      <c r="AY653" s="64">
        <v>0</v>
      </c>
      <c r="AZ653" s="64"/>
      <c r="BA653" s="53">
        <f t="shared" si="28"/>
        <v>1164.93</v>
      </c>
      <c r="BB653" s="54" t="str">
        <f t="shared" si="29"/>
        <v>OK</v>
      </c>
      <c r="BC653" s="55" t="str">
        <f t="shared" si="30"/>
        <v xml:space="preserve">                </v>
      </c>
    </row>
    <row r="654" spans="1:55" ht="50.1" customHeight="1" x14ac:dyDescent="0.25">
      <c r="A654" s="58" t="s">
        <v>39</v>
      </c>
      <c r="B654" s="58" t="s">
        <v>48</v>
      </c>
      <c r="C654" s="58" t="s">
        <v>120</v>
      </c>
      <c r="D654" s="58" t="s">
        <v>442</v>
      </c>
      <c r="E654" s="51" t="str">
        <f>IF(C654&lt;&gt;"",VLOOKUP(MID(C654,18,5),LISTAS·PAPP!$E$4:$F$76,2,0),"")</f>
        <v>GUAYAS</v>
      </c>
      <c r="F654" s="58" t="s">
        <v>303</v>
      </c>
      <c r="G654" s="51" t="str">
        <f>IF(F654&lt;&gt;"",VLOOKUP(F654,LISTAS·PAPP!$R$3:$T$221,3,0),"")</f>
        <v xml:space="preserve"> </v>
      </c>
      <c r="H654" s="58" t="s">
        <v>1094</v>
      </c>
      <c r="I654" s="66" t="s">
        <v>1095</v>
      </c>
      <c r="J654" s="66" t="s">
        <v>1096</v>
      </c>
      <c r="K654" s="67">
        <v>17</v>
      </c>
      <c r="L654" s="66" t="s">
        <v>1097</v>
      </c>
      <c r="M654" s="60">
        <v>0</v>
      </c>
      <c r="N654" s="60">
        <v>17</v>
      </c>
      <c r="O654" s="60">
        <v>17</v>
      </c>
      <c r="P654" s="60">
        <v>17</v>
      </c>
      <c r="Q654" s="60"/>
      <c r="R654" s="60"/>
      <c r="S654" s="60"/>
      <c r="T654" s="60"/>
      <c r="U654" s="60"/>
      <c r="V654" s="60"/>
      <c r="W654" s="60"/>
      <c r="X654" s="60"/>
      <c r="Y654" s="52" t="str">
        <f>IF(A654&lt;&gt;"",IF(D654="DIRECCIÓN_DE_TRANSFERENCIAS","280 0031",VLOOKUP(C654,LISTAS·PAPP!$C$3:$D$76,2,0)),"")</f>
        <v>280 5360</v>
      </c>
      <c r="Z654" s="61">
        <v>201</v>
      </c>
      <c r="AA654" s="62">
        <v>2004</v>
      </c>
      <c r="AB654" s="62" t="s">
        <v>983</v>
      </c>
      <c r="AC654" s="65" t="str">
        <f>IF(D654&lt;&gt;"",VLOOKUP(D654,LISTAS·PAPP!$I$3:$M$16,2,0),"")</f>
        <v>57</v>
      </c>
      <c r="AD654" s="51" t="str">
        <f>IF(D654&lt;&gt;"",VLOOKUP(D654,LISTAS·PAPP!$I$3:$M$16,3,0),"")</f>
        <v>PROTECCIÓN_SOCIAL_A_LA_FAMILIA._ASEGURAMIENTO_NO_CONTRIBUTIVO_E_INCLUSIÓN_ECONÓMICA_Y_MOVILIDAD_SOCIAL</v>
      </c>
      <c r="AE654" s="52" t="str">
        <f>IF(D654&lt;&gt;"",VLOOKUP(D654,LISTAS·PAPP!$I$3:$M$16,4,0),"")</f>
        <v>002</v>
      </c>
      <c r="AF654" s="51" t="str">
        <f>IF(D654&lt;&gt;"",VLOOKUP(D654,LISTAS·PAPP!$I$3:$M$16,5,0),"")</f>
        <v>ACTUALIZACION_DEL_REGISTRO_SOCIAL</v>
      </c>
      <c r="AG654" s="52" t="str">
        <f>IF(AH654&lt;&gt;"",VLOOKUP(AH654,LISTAS·PAPP!$O$3:$P$74,2,0),"")</f>
        <v>001</v>
      </c>
      <c r="AH654" s="58" t="s">
        <v>863</v>
      </c>
      <c r="AI654" s="60" t="s">
        <v>471</v>
      </c>
      <c r="AJ654" s="51" t="str">
        <f>IF(AI654&lt;&gt;"",VLOOKUP(AI654,LISTAS·PAPP!$X$4:$Y$80,2,0),"")</f>
        <v>NO APLICA</v>
      </c>
      <c r="AK654" s="58" t="s">
        <v>631</v>
      </c>
      <c r="AL654" s="60">
        <v>710601</v>
      </c>
      <c r="AM654" s="51" t="str">
        <f>IF(ISERROR(VLOOKUP(AL654,LISTAS·PAPP!$AD$4:$AE$334,2,0))," ",VLOOKUP(AL654,LISTAS·PAPP!$AD$4:$AE$334,2,0))</f>
        <v>Aporte Patronal</v>
      </c>
      <c r="AN654" s="63">
        <v>3621.23</v>
      </c>
      <c r="AO654" s="64"/>
      <c r="AP654" s="64"/>
      <c r="AQ654" s="64"/>
      <c r="AR654" s="64"/>
      <c r="AS654" s="64"/>
      <c r="AT654" s="64"/>
      <c r="AU654" s="64"/>
      <c r="AV654" s="64">
        <v>3621.23</v>
      </c>
      <c r="AW654" s="64"/>
      <c r="AX654" s="64"/>
      <c r="AY654" s="64">
        <v>0</v>
      </c>
      <c r="AZ654" s="64"/>
      <c r="BA654" s="53">
        <f t="shared" ref="BA654:BA717" si="31">IF(A654&lt;&gt;"",SUM(AO654:AZ654),"")</f>
        <v>3621.23</v>
      </c>
      <c r="BB654" s="54" t="str">
        <f t="shared" ref="BB654:BB717" si="32">IF(A654&lt;&gt;"",IF(AN654&lt;&gt;"",IF(AN654=BA654,"OK",AN654-BA654),IF(AND(AN654="",BA654=""),"",AN654-BA654)),"")</f>
        <v>OK</v>
      </c>
      <c r="BC654" s="55" t="str">
        <f t="shared" ref="BC654:BC717" si="33">IF(A654&lt;&gt;"",IF(A654="","Escoger Nivel 0;",)&amp;" "&amp;(IF(B654="","Escoger Nivel 1",)&amp;" "&amp;(IF(C654="","Escoger Nivel 2;",)&amp;" "&amp;(IF(D654="","Escoger Nivel 3",)&amp;" "&amp;(IF(F654="","Escoger Cantón;",)&amp;" "&amp;(IF(H654="","Escoger Obj. Estratégico Institucional N1;",)&amp;" "&amp;(IF(I654="","Colocar Componente del Proyecto;",)&amp;" "&amp;(IF(J654="","Colocar Actvidad del PAPP;",)&amp;" "&amp;(IF(K654="","Colocar Metas;",)&amp;" "&amp;(IF(L654="","Colocar Indicador;",)&amp;" "&amp;(IF(Z654="","Escoger Código Fuente;",)&amp;" "&amp;(IF(AA654="","Colocar Código Organismo;",)&amp;" "&amp;(IF(AB654="","Colocar Código Correlativo;",)&amp;" "&amp;(IF(AH654="","Escoger Actividad eSIGEF;",)&amp;" "&amp;(IF(AI654="","Escoger Código Politicas de Igualdad;",)&amp;" "&amp;(IF(AK654="","Escoger Grupo de Gasto;",)&amp;" "&amp;(IF(AL654="","Escoger Ítem Presupuestario;",)))))))))))))))))," ")</f>
        <v xml:space="preserve">                </v>
      </c>
    </row>
    <row r="655" spans="1:55" ht="50.1" customHeight="1" x14ac:dyDescent="0.25">
      <c r="A655" s="58" t="s">
        <v>39</v>
      </c>
      <c r="B655" s="58" t="s">
        <v>48</v>
      </c>
      <c r="C655" s="58" t="s">
        <v>122</v>
      </c>
      <c r="D655" s="58" t="s">
        <v>442</v>
      </c>
      <c r="E655" s="51" t="str">
        <f>IF(C655&lt;&gt;"",VLOOKUP(MID(C655,18,5),LISTAS·PAPP!$E$4:$F$76,2,0),"")</f>
        <v>LOS_RÍOS</v>
      </c>
      <c r="F655" s="58" t="s">
        <v>334</v>
      </c>
      <c r="G655" s="51" t="str">
        <f>IF(F655&lt;&gt;"",VLOOKUP(F655,LISTAS·PAPP!$R$3:$T$221,3,0),"")</f>
        <v xml:space="preserve"> </v>
      </c>
      <c r="H655" s="58" t="s">
        <v>1094</v>
      </c>
      <c r="I655" s="66" t="s">
        <v>1095</v>
      </c>
      <c r="J655" s="66" t="s">
        <v>1096</v>
      </c>
      <c r="K655" s="67">
        <v>26</v>
      </c>
      <c r="L655" s="66" t="s">
        <v>1097</v>
      </c>
      <c r="M655" s="60">
        <v>0</v>
      </c>
      <c r="N655" s="60">
        <v>26</v>
      </c>
      <c r="O655" s="60">
        <v>26</v>
      </c>
      <c r="P655" s="60">
        <v>25</v>
      </c>
      <c r="Q655" s="60"/>
      <c r="R655" s="60"/>
      <c r="S655" s="60"/>
      <c r="T655" s="60"/>
      <c r="U655" s="60"/>
      <c r="V655" s="60"/>
      <c r="W655" s="60"/>
      <c r="X655" s="60"/>
      <c r="Y655" s="52" t="str">
        <f>IF(A655&lt;&gt;"",IF(D655="DIRECCIÓN_DE_TRANSFERENCIAS","280 0031",VLOOKUP(C655,LISTAS·PAPP!$C$3:$D$76,2,0)),"")</f>
        <v>280 5410</v>
      </c>
      <c r="Z655" s="61">
        <v>201</v>
      </c>
      <c r="AA655" s="62">
        <v>2004</v>
      </c>
      <c r="AB655" s="62" t="s">
        <v>983</v>
      </c>
      <c r="AC655" s="65" t="str">
        <f>IF(D655&lt;&gt;"",VLOOKUP(D655,LISTAS·PAPP!$I$3:$M$16,2,0),"")</f>
        <v>57</v>
      </c>
      <c r="AD655" s="51" t="str">
        <f>IF(D655&lt;&gt;"",VLOOKUP(D655,LISTAS·PAPP!$I$3:$M$16,3,0),"")</f>
        <v>PROTECCIÓN_SOCIAL_A_LA_FAMILIA._ASEGURAMIENTO_NO_CONTRIBUTIVO_E_INCLUSIÓN_ECONÓMICA_Y_MOVILIDAD_SOCIAL</v>
      </c>
      <c r="AE655" s="52" t="str">
        <f>IF(D655&lt;&gt;"",VLOOKUP(D655,LISTAS·PAPP!$I$3:$M$16,4,0),"")</f>
        <v>002</v>
      </c>
      <c r="AF655" s="51" t="str">
        <f>IF(D655&lt;&gt;"",VLOOKUP(D655,LISTAS·PAPP!$I$3:$M$16,5,0),"")</f>
        <v>ACTUALIZACION_DEL_REGISTRO_SOCIAL</v>
      </c>
      <c r="AG655" s="52" t="str">
        <f>IF(AH655&lt;&gt;"",VLOOKUP(AH655,LISTAS·PAPP!$O$3:$P$74,2,0),"")</f>
        <v>001</v>
      </c>
      <c r="AH655" s="58" t="s">
        <v>863</v>
      </c>
      <c r="AI655" s="60" t="s">
        <v>471</v>
      </c>
      <c r="AJ655" s="51" t="str">
        <f>IF(AI655&lt;&gt;"",VLOOKUP(AI655,LISTAS·PAPP!$X$4:$Y$80,2,0),"")</f>
        <v>NO APLICA</v>
      </c>
      <c r="AK655" s="58" t="s">
        <v>631</v>
      </c>
      <c r="AL655" s="60">
        <v>710510</v>
      </c>
      <c r="AM655" s="51" t="str">
        <f>IF(ISERROR(VLOOKUP(AL655,LISTAS·PAPP!$AD$4:$AE$334,2,0))," ",VLOOKUP(AL655,LISTAS·PAPP!$AD$4:$AE$334,2,0))</f>
        <v>Servicios Personales por Contrato</v>
      </c>
      <c r="AN655" s="63">
        <v>58527</v>
      </c>
      <c r="AO655" s="64"/>
      <c r="AP655" s="64"/>
      <c r="AQ655" s="64"/>
      <c r="AR655" s="64"/>
      <c r="AS655" s="64"/>
      <c r="AT655" s="64"/>
      <c r="AU655" s="64"/>
      <c r="AV655" s="64">
        <v>58522.5</v>
      </c>
      <c r="AW655" s="64"/>
      <c r="AX655" s="64"/>
      <c r="AY655" s="64">
        <v>4.5</v>
      </c>
      <c r="AZ655" s="64"/>
      <c r="BA655" s="53">
        <f t="shared" si="31"/>
        <v>58527</v>
      </c>
      <c r="BB655" s="54" t="str">
        <f t="shared" si="32"/>
        <v>OK</v>
      </c>
      <c r="BC655" s="55" t="str">
        <f t="shared" si="33"/>
        <v xml:space="preserve">                </v>
      </c>
    </row>
    <row r="656" spans="1:55" ht="50.1" customHeight="1" x14ac:dyDescent="0.25">
      <c r="A656" s="58" t="s">
        <v>39</v>
      </c>
      <c r="B656" s="58" t="s">
        <v>48</v>
      </c>
      <c r="C656" s="58" t="s">
        <v>122</v>
      </c>
      <c r="D656" s="58" t="s">
        <v>442</v>
      </c>
      <c r="E656" s="51" t="str">
        <f>IF(C656&lt;&gt;"",VLOOKUP(MID(C656,18,5),LISTAS·PAPP!$E$4:$F$76,2,0),"")</f>
        <v>LOS_RÍOS</v>
      </c>
      <c r="F656" s="58" t="s">
        <v>334</v>
      </c>
      <c r="G656" s="51" t="str">
        <f>IF(F656&lt;&gt;"",VLOOKUP(F656,LISTAS·PAPP!$R$3:$T$221,3,0),"")</f>
        <v xml:space="preserve"> </v>
      </c>
      <c r="H656" s="58" t="s">
        <v>1094</v>
      </c>
      <c r="I656" s="66" t="s">
        <v>1095</v>
      </c>
      <c r="J656" s="66" t="s">
        <v>1096</v>
      </c>
      <c r="K656" s="67">
        <v>26</v>
      </c>
      <c r="L656" s="66" t="s">
        <v>1097</v>
      </c>
      <c r="M656" s="60">
        <v>0</v>
      </c>
      <c r="N656" s="60">
        <v>26</v>
      </c>
      <c r="O656" s="60">
        <v>26</v>
      </c>
      <c r="P656" s="60">
        <v>25</v>
      </c>
      <c r="Q656" s="60"/>
      <c r="R656" s="60"/>
      <c r="S656" s="60"/>
      <c r="T656" s="60"/>
      <c r="U656" s="60"/>
      <c r="V656" s="60"/>
      <c r="W656" s="60"/>
      <c r="X656" s="60"/>
      <c r="Y656" s="52" t="str">
        <f>IF(A656&lt;&gt;"",IF(D656="DIRECCIÓN_DE_TRANSFERENCIAS","280 0031",VLOOKUP(C656,LISTAS·PAPP!$C$3:$D$76,2,0)),"")</f>
        <v>280 5410</v>
      </c>
      <c r="Z656" s="61">
        <v>201</v>
      </c>
      <c r="AA656" s="62">
        <v>2004</v>
      </c>
      <c r="AB656" s="62" t="s">
        <v>983</v>
      </c>
      <c r="AC656" s="65" t="str">
        <f>IF(D656&lt;&gt;"",VLOOKUP(D656,LISTAS·PAPP!$I$3:$M$16,2,0),"")</f>
        <v>57</v>
      </c>
      <c r="AD656" s="51" t="str">
        <f>IF(D656&lt;&gt;"",VLOOKUP(D656,LISTAS·PAPP!$I$3:$M$16,3,0),"")</f>
        <v>PROTECCIÓN_SOCIAL_A_LA_FAMILIA._ASEGURAMIENTO_NO_CONTRIBUTIVO_E_INCLUSIÓN_ECONÓMICA_Y_MOVILIDAD_SOCIAL</v>
      </c>
      <c r="AE656" s="52" t="str">
        <f>IF(D656&lt;&gt;"",VLOOKUP(D656,LISTAS·PAPP!$I$3:$M$16,4,0),"")</f>
        <v>002</v>
      </c>
      <c r="AF656" s="51" t="str">
        <f>IF(D656&lt;&gt;"",VLOOKUP(D656,LISTAS·PAPP!$I$3:$M$16,5,0),"")</f>
        <v>ACTUALIZACION_DEL_REGISTRO_SOCIAL</v>
      </c>
      <c r="AG656" s="52" t="str">
        <f>IF(AH656&lt;&gt;"",VLOOKUP(AH656,LISTAS·PAPP!$O$3:$P$74,2,0),"")</f>
        <v>001</v>
      </c>
      <c r="AH656" s="58" t="s">
        <v>863</v>
      </c>
      <c r="AI656" s="60" t="s">
        <v>471</v>
      </c>
      <c r="AJ656" s="51" t="str">
        <f>IF(AI656&lt;&gt;"",VLOOKUP(AI656,LISTAS·PAPP!$X$4:$Y$80,2,0),"")</f>
        <v>NO APLICA</v>
      </c>
      <c r="AK656" s="58" t="s">
        <v>631</v>
      </c>
      <c r="AL656" s="60">
        <v>710203</v>
      </c>
      <c r="AM656" s="51" t="str">
        <f>IF(ISERROR(VLOOKUP(AL656,LISTAS·PAPP!$AD$4:$AE$334,2,0))," ",VLOOKUP(AL656,LISTAS·PAPP!$AD$4:$AE$334,2,0))</f>
        <v>Decimo Tercer Sueldo</v>
      </c>
      <c r="AN656" s="63">
        <v>6577.94</v>
      </c>
      <c r="AO656" s="64"/>
      <c r="AP656" s="64"/>
      <c r="AQ656" s="64"/>
      <c r="AR656" s="64"/>
      <c r="AS656" s="64"/>
      <c r="AT656" s="64"/>
      <c r="AU656" s="64"/>
      <c r="AV656" s="64">
        <v>6409.19</v>
      </c>
      <c r="AW656" s="64"/>
      <c r="AX656" s="64">
        <v>168.75</v>
      </c>
      <c r="AY656" s="64">
        <v>0</v>
      </c>
      <c r="AZ656" s="64"/>
      <c r="BA656" s="53">
        <f t="shared" si="31"/>
        <v>6577.94</v>
      </c>
      <c r="BB656" s="54" t="str">
        <f t="shared" si="32"/>
        <v>OK</v>
      </c>
      <c r="BC656" s="55" t="str">
        <f t="shared" si="33"/>
        <v xml:space="preserve">                </v>
      </c>
    </row>
    <row r="657" spans="1:55" ht="50.1" customHeight="1" x14ac:dyDescent="0.25">
      <c r="A657" s="58" t="s">
        <v>39</v>
      </c>
      <c r="B657" s="58" t="s">
        <v>48</v>
      </c>
      <c r="C657" s="58" t="s">
        <v>122</v>
      </c>
      <c r="D657" s="58" t="s">
        <v>442</v>
      </c>
      <c r="E657" s="51" t="str">
        <f>IF(C657&lt;&gt;"",VLOOKUP(MID(C657,18,5),LISTAS·PAPP!$E$4:$F$76,2,0),"")</f>
        <v>LOS_RÍOS</v>
      </c>
      <c r="F657" s="58" t="s">
        <v>334</v>
      </c>
      <c r="G657" s="51" t="str">
        <f>IF(F657&lt;&gt;"",VLOOKUP(F657,LISTAS·PAPP!$R$3:$T$221,3,0),"")</f>
        <v xml:space="preserve"> </v>
      </c>
      <c r="H657" s="58" t="s">
        <v>1094</v>
      </c>
      <c r="I657" s="66" t="s">
        <v>1095</v>
      </c>
      <c r="J657" s="66" t="s">
        <v>1096</v>
      </c>
      <c r="K657" s="67">
        <v>26</v>
      </c>
      <c r="L657" s="66" t="s">
        <v>1097</v>
      </c>
      <c r="M657" s="60">
        <v>0</v>
      </c>
      <c r="N657" s="60">
        <v>26</v>
      </c>
      <c r="O657" s="60">
        <v>26</v>
      </c>
      <c r="P657" s="60">
        <v>25</v>
      </c>
      <c r="Q657" s="60"/>
      <c r="R657" s="60"/>
      <c r="S657" s="60"/>
      <c r="T657" s="60"/>
      <c r="U657" s="60"/>
      <c r="V657" s="60"/>
      <c r="W657" s="60"/>
      <c r="X657" s="60"/>
      <c r="Y657" s="52" t="str">
        <f>IF(A657&lt;&gt;"",IF(D657="DIRECCIÓN_DE_TRANSFERENCIAS","280 0031",VLOOKUP(C657,LISTAS·PAPP!$C$3:$D$76,2,0)),"")</f>
        <v>280 5410</v>
      </c>
      <c r="Z657" s="61">
        <v>201</v>
      </c>
      <c r="AA657" s="62">
        <v>2004</v>
      </c>
      <c r="AB657" s="62" t="s">
        <v>983</v>
      </c>
      <c r="AC657" s="65" t="str">
        <f>IF(D657&lt;&gt;"",VLOOKUP(D657,LISTAS·PAPP!$I$3:$M$16,2,0),"")</f>
        <v>57</v>
      </c>
      <c r="AD657" s="51" t="str">
        <f>IF(D657&lt;&gt;"",VLOOKUP(D657,LISTAS·PAPP!$I$3:$M$16,3,0),"")</f>
        <v>PROTECCIÓN_SOCIAL_A_LA_FAMILIA._ASEGURAMIENTO_NO_CONTRIBUTIVO_E_INCLUSIÓN_ECONÓMICA_Y_MOVILIDAD_SOCIAL</v>
      </c>
      <c r="AE657" s="52" t="str">
        <f>IF(D657&lt;&gt;"",VLOOKUP(D657,LISTAS·PAPP!$I$3:$M$16,4,0),"")</f>
        <v>002</v>
      </c>
      <c r="AF657" s="51" t="str">
        <f>IF(D657&lt;&gt;"",VLOOKUP(D657,LISTAS·PAPP!$I$3:$M$16,5,0),"")</f>
        <v>ACTUALIZACION_DEL_REGISTRO_SOCIAL</v>
      </c>
      <c r="AG657" s="52" t="str">
        <f>IF(AH657&lt;&gt;"",VLOOKUP(AH657,LISTAS·PAPP!$O$3:$P$74,2,0),"")</f>
        <v>001</v>
      </c>
      <c r="AH657" s="58" t="s">
        <v>863</v>
      </c>
      <c r="AI657" s="60" t="s">
        <v>471</v>
      </c>
      <c r="AJ657" s="51" t="str">
        <f>IF(AI657&lt;&gt;"",VLOOKUP(AI657,LISTAS·PAPP!$X$4:$Y$80,2,0),"")</f>
        <v>NO APLICA</v>
      </c>
      <c r="AK657" s="58" t="s">
        <v>631</v>
      </c>
      <c r="AL657" s="60">
        <v>710204</v>
      </c>
      <c r="AM657" s="51" t="str">
        <f>IF(ISERROR(VLOOKUP(AL657,LISTAS·PAPP!$AD$4:$AE$334,2,0))," ",VLOOKUP(AL657,LISTAS·PAPP!$AD$4:$AE$334,2,0))</f>
        <v>Decimo Cuarto Sueldo</v>
      </c>
      <c r="AN657" s="63">
        <v>3414.61</v>
      </c>
      <c r="AO657" s="64"/>
      <c r="AP657" s="64"/>
      <c r="AQ657" s="64"/>
      <c r="AR657" s="64"/>
      <c r="AS657" s="64"/>
      <c r="AT657" s="64"/>
      <c r="AU657" s="64"/>
      <c r="AV657" s="64">
        <v>3316.08</v>
      </c>
      <c r="AW657" s="64"/>
      <c r="AX657" s="64">
        <v>97.84</v>
      </c>
      <c r="AY657" s="64">
        <v>0.69</v>
      </c>
      <c r="AZ657" s="64"/>
      <c r="BA657" s="53">
        <f t="shared" si="31"/>
        <v>3414.61</v>
      </c>
      <c r="BB657" s="54" t="str">
        <f t="shared" si="32"/>
        <v>OK</v>
      </c>
      <c r="BC657" s="55" t="str">
        <f t="shared" si="33"/>
        <v xml:space="preserve">                </v>
      </c>
    </row>
    <row r="658" spans="1:55" ht="50.1" customHeight="1" x14ac:dyDescent="0.25">
      <c r="A658" s="58" t="s">
        <v>39</v>
      </c>
      <c r="B658" s="58" t="s">
        <v>48</v>
      </c>
      <c r="C658" s="58" t="s">
        <v>122</v>
      </c>
      <c r="D658" s="58" t="s">
        <v>442</v>
      </c>
      <c r="E658" s="51" t="str">
        <f>IF(C658&lt;&gt;"",VLOOKUP(MID(C658,18,5),LISTAS·PAPP!$E$4:$F$76,2,0),"")</f>
        <v>LOS_RÍOS</v>
      </c>
      <c r="F658" s="58" t="s">
        <v>334</v>
      </c>
      <c r="G658" s="51" t="str">
        <f>IF(F658&lt;&gt;"",VLOOKUP(F658,LISTAS·PAPP!$R$3:$T$221,3,0),"")</f>
        <v xml:space="preserve"> </v>
      </c>
      <c r="H658" s="58" t="s">
        <v>1094</v>
      </c>
      <c r="I658" s="66" t="s">
        <v>1095</v>
      </c>
      <c r="J658" s="66" t="s">
        <v>1096</v>
      </c>
      <c r="K658" s="67">
        <v>26</v>
      </c>
      <c r="L658" s="66" t="s">
        <v>1097</v>
      </c>
      <c r="M658" s="60">
        <v>0</v>
      </c>
      <c r="N658" s="60">
        <v>26</v>
      </c>
      <c r="O658" s="60">
        <v>26</v>
      </c>
      <c r="P658" s="60">
        <v>25</v>
      </c>
      <c r="Q658" s="60"/>
      <c r="R658" s="60"/>
      <c r="S658" s="60"/>
      <c r="T658" s="60"/>
      <c r="U658" s="60"/>
      <c r="V658" s="60"/>
      <c r="W658" s="60"/>
      <c r="X658" s="60"/>
      <c r="Y658" s="52" t="str">
        <f>IF(A658&lt;&gt;"",IF(D658="DIRECCIÓN_DE_TRANSFERENCIAS","280 0031",VLOOKUP(C658,LISTAS·PAPP!$C$3:$D$76,2,0)),"")</f>
        <v>280 5410</v>
      </c>
      <c r="Z658" s="61">
        <v>201</v>
      </c>
      <c r="AA658" s="62">
        <v>2004</v>
      </c>
      <c r="AB658" s="62" t="s">
        <v>983</v>
      </c>
      <c r="AC658" s="65" t="str">
        <f>IF(D658&lt;&gt;"",VLOOKUP(D658,LISTAS·PAPP!$I$3:$M$16,2,0),"")</f>
        <v>57</v>
      </c>
      <c r="AD658" s="51" t="str">
        <f>IF(D658&lt;&gt;"",VLOOKUP(D658,LISTAS·PAPP!$I$3:$M$16,3,0),"")</f>
        <v>PROTECCIÓN_SOCIAL_A_LA_FAMILIA._ASEGURAMIENTO_NO_CONTRIBUTIVO_E_INCLUSIÓN_ECONÓMICA_Y_MOVILIDAD_SOCIAL</v>
      </c>
      <c r="AE658" s="52" t="str">
        <f>IF(D658&lt;&gt;"",VLOOKUP(D658,LISTAS·PAPP!$I$3:$M$16,4,0),"")</f>
        <v>002</v>
      </c>
      <c r="AF658" s="51" t="str">
        <f>IF(D658&lt;&gt;"",VLOOKUP(D658,LISTAS·PAPP!$I$3:$M$16,5,0),"")</f>
        <v>ACTUALIZACION_DEL_REGISTRO_SOCIAL</v>
      </c>
      <c r="AG658" s="52" t="str">
        <f>IF(AH658&lt;&gt;"",VLOOKUP(AH658,LISTAS·PAPP!$O$3:$P$74,2,0),"")</f>
        <v>001</v>
      </c>
      <c r="AH658" s="58" t="s">
        <v>863</v>
      </c>
      <c r="AI658" s="60" t="s">
        <v>471</v>
      </c>
      <c r="AJ658" s="51" t="str">
        <f>IF(AI658&lt;&gt;"",VLOOKUP(AI658,LISTAS·PAPP!$X$4:$Y$80,2,0),"")</f>
        <v>NO APLICA</v>
      </c>
      <c r="AK658" s="58" t="s">
        <v>631</v>
      </c>
      <c r="AL658" s="60">
        <v>710601</v>
      </c>
      <c r="AM658" s="51" t="str">
        <f>IF(ISERROR(VLOOKUP(AL658,LISTAS·PAPP!$AD$4:$AE$334,2,0))," ",VLOOKUP(AL658,LISTAS·PAPP!$AD$4:$AE$334,2,0))</f>
        <v>Aporte Patronal</v>
      </c>
      <c r="AN658" s="63">
        <v>5647.86</v>
      </c>
      <c r="AO658" s="64"/>
      <c r="AP658" s="64"/>
      <c r="AQ658" s="64"/>
      <c r="AR658" s="64"/>
      <c r="AS658" s="64"/>
      <c r="AT658" s="64"/>
      <c r="AU658" s="64"/>
      <c r="AV658" s="64">
        <v>5647.83</v>
      </c>
      <c r="AW658" s="64"/>
      <c r="AX658" s="64"/>
      <c r="AY658" s="64">
        <v>2.9999999999745341E-2</v>
      </c>
      <c r="AZ658" s="64"/>
      <c r="BA658" s="53">
        <f t="shared" si="31"/>
        <v>5647.86</v>
      </c>
      <c r="BB658" s="54" t="str">
        <f t="shared" si="32"/>
        <v>OK</v>
      </c>
      <c r="BC658" s="55" t="str">
        <f t="shared" si="33"/>
        <v xml:space="preserve">                </v>
      </c>
    </row>
    <row r="659" spans="1:55" ht="50.1" customHeight="1" x14ac:dyDescent="0.25">
      <c r="A659" s="58" t="s">
        <v>39</v>
      </c>
      <c r="B659" s="58" t="s">
        <v>48</v>
      </c>
      <c r="C659" s="58" t="s">
        <v>122</v>
      </c>
      <c r="D659" s="58" t="s">
        <v>442</v>
      </c>
      <c r="E659" s="51" t="str">
        <f>IF(C659&lt;&gt;"",VLOOKUP(MID(C659,18,5),LISTAS·PAPP!$E$4:$F$76,2,0),"")</f>
        <v>LOS_RÍOS</v>
      </c>
      <c r="F659" s="58" t="s">
        <v>334</v>
      </c>
      <c r="G659" s="51" t="str">
        <f>IF(F659&lt;&gt;"",VLOOKUP(F659,LISTAS·PAPP!$R$3:$T$221,3,0),"")</f>
        <v xml:space="preserve"> </v>
      </c>
      <c r="H659" s="58" t="s">
        <v>1094</v>
      </c>
      <c r="I659" s="66" t="s">
        <v>1095</v>
      </c>
      <c r="J659" s="66" t="s">
        <v>1096</v>
      </c>
      <c r="K659" s="67">
        <v>26</v>
      </c>
      <c r="L659" s="66" t="s">
        <v>1097</v>
      </c>
      <c r="M659" s="60">
        <v>0</v>
      </c>
      <c r="N659" s="60">
        <v>26</v>
      </c>
      <c r="O659" s="60">
        <v>26</v>
      </c>
      <c r="P659" s="60">
        <v>25</v>
      </c>
      <c r="Q659" s="60"/>
      <c r="R659" s="60"/>
      <c r="S659" s="60"/>
      <c r="T659" s="60"/>
      <c r="U659" s="60"/>
      <c r="V659" s="60"/>
      <c r="W659" s="60"/>
      <c r="X659" s="60"/>
      <c r="Y659" s="52" t="str">
        <f>IF(A659&lt;&gt;"",IF(D659="DIRECCIÓN_DE_TRANSFERENCIAS","280 0031",VLOOKUP(C659,LISTAS·PAPP!$C$3:$D$76,2,0)),"")</f>
        <v>280 5410</v>
      </c>
      <c r="Z659" s="61">
        <v>201</v>
      </c>
      <c r="AA659" s="62">
        <v>2004</v>
      </c>
      <c r="AB659" s="62" t="s">
        <v>983</v>
      </c>
      <c r="AC659" s="65" t="str">
        <f>IF(D659&lt;&gt;"",VLOOKUP(D659,LISTAS·PAPP!$I$3:$M$16,2,0),"")</f>
        <v>57</v>
      </c>
      <c r="AD659" s="51" t="str">
        <f>IF(D659&lt;&gt;"",VLOOKUP(D659,LISTAS·PAPP!$I$3:$M$16,3,0),"")</f>
        <v>PROTECCIÓN_SOCIAL_A_LA_FAMILIA._ASEGURAMIENTO_NO_CONTRIBUTIVO_E_INCLUSIÓN_ECONÓMICA_Y_MOVILIDAD_SOCIAL</v>
      </c>
      <c r="AE659" s="52" t="str">
        <f>IF(D659&lt;&gt;"",VLOOKUP(D659,LISTAS·PAPP!$I$3:$M$16,4,0),"")</f>
        <v>002</v>
      </c>
      <c r="AF659" s="51" t="str">
        <f>IF(D659&lt;&gt;"",VLOOKUP(D659,LISTAS·PAPP!$I$3:$M$16,5,0),"")</f>
        <v>ACTUALIZACION_DEL_REGISTRO_SOCIAL</v>
      </c>
      <c r="AG659" s="52" t="str">
        <f>IF(AH659&lt;&gt;"",VLOOKUP(AH659,LISTAS·PAPP!$O$3:$P$74,2,0),"")</f>
        <v>001</v>
      </c>
      <c r="AH659" s="58" t="s">
        <v>863</v>
      </c>
      <c r="AI659" s="60" t="s">
        <v>471</v>
      </c>
      <c r="AJ659" s="51" t="str">
        <f>IF(AI659&lt;&gt;"",VLOOKUP(AI659,LISTAS·PAPP!$X$4:$Y$80,2,0),"")</f>
        <v>NO APLICA</v>
      </c>
      <c r="AK659" s="58" t="s">
        <v>631</v>
      </c>
      <c r="AL659" s="60">
        <v>710602</v>
      </c>
      <c r="AM659" s="51" t="str">
        <f>IF(ISERROR(VLOOKUP(AL659,LISTAS·PAPP!$AD$4:$AE$334,2,0))," ",VLOOKUP(AL659,LISTAS·PAPP!$AD$4:$AE$334,2,0))</f>
        <v>Fondo de Reserva</v>
      </c>
      <c r="AN659" s="63">
        <v>1426.48</v>
      </c>
      <c r="AO659" s="64"/>
      <c r="AP659" s="64"/>
      <c r="AQ659" s="64"/>
      <c r="AR659" s="64"/>
      <c r="AS659" s="64"/>
      <c r="AT659" s="64"/>
      <c r="AU659" s="64"/>
      <c r="AV659" s="64">
        <v>1426.39</v>
      </c>
      <c r="AW659" s="64"/>
      <c r="AX659" s="64"/>
      <c r="AY659" s="64">
        <v>8.9999999999918145E-2</v>
      </c>
      <c r="AZ659" s="64"/>
      <c r="BA659" s="53">
        <f t="shared" si="31"/>
        <v>1426.48</v>
      </c>
      <c r="BB659" s="54" t="str">
        <f t="shared" si="32"/>
        <v>OK</v>
      </c>
      <c r="BC659" s="55" t="str">
        <f t="shared" si="33"/>
        <v xml:space="preserve">                </v>
      </c>
    </row>
    <row r="660" spans="1:55" ht="50.1" customHeight="1" x14ac:dyDescent="0.25">
      <c r="A660" s="58" t="s">
        <v>39</v>
      </c>
      <c r="B660" s="58" t="s">
        <v>48</v>
      </c>
      <c r="C660" s="58" t="s">
        <v>124</v>
      </c>
      <c r="D660" s="58" t="s">
        <v>442</v>
      </c>
      <c r="E660" s="51" t="str">
        <f>IF(C660&lt;&gt;"",VLOOKUP(MID(C660,18,5),LISTAS·PAPP!$E$4:$F$76,2,0),"")</f>
        <v>LOS_RÍOS</v>
      </c>
      <c r="F660" s="58" t="s">
        <v>339</v>
      </c>
      <c r="G660" s="51" t="str">
        <f>IF(F660&lt;&gt;"",VLOOKUP(F660,LISTAS·PAPP!$R$3:$T$221,3,0),"")</f>
        <v xml:space="preserve"> </v>
      </c>
      <c r="H660" s="58" t="s">
        <v>1094</v>
      </c>
      <c r="I660" s="66" t="s">
        <v>1095</v>
      </c>
      <c r="J660" s="66" t="s">
        <v>1096</v>
      </c>
      <c r="K660" s="67">
        <v>11</v>
      </c>
      <c r="L660" s="66" t="s">
        <v>1097</v>
      </c>
      <c r="M660" s="60">
        <v>0</v>
      </c>
      <c r="N660" s="60">
        <v>11</v>
      </c>
      <c r="O660" s="60">
        <v>11</v>
      </c>
      <c r="P660" s="60">
        <v>11</v>
      </c>
      <c r="Q660" s="60"/>
      <c r="R660" s="60"/>
      <c r="S660" s="60"/>
      <c r="T660" s="60"/>
      <c r="U660" s="60"/>
      <c r="V660" s="60"/>
      <c r="W660" s="60"/>
      <c r="X660" s="60"/>
      <c r="Y660" s="52" t="str">
        <f>IF(A660&lt;&gt;"",IF(D660="DIRECCIÓN_DE_TRANSFERENCIAS","280 0031",VLOOKUP(C660,LISTAS·PAPP!$C$3:$D$76,2,0)),"")</f>
        <v>280 5450</v>
      </c>
      <c r="Z660" s="61">
        <v>201</v>
      </c>
      <c r="AA660" s="62">
        <v>2004</v>
      </c>
      <c r="AB660" s="62" t="s">
        <v>983</v>
      </c>
      <c r="AC660" s="65" t="str">
        <f>IF(D660&lt;&gt;"",VLOOKUP(D660,LISTAS·PAPP!$I$3:$M$16,2,0),"")</f>
        <v>57</v>
      </c>
      <c r="AD660" s="51" t="str">
        <f>IF(D660&lt;&gt;"",VLOOKUP(D660,LISTAS·PAPP!$I$3:$M$16,3,0),"")</f>
        <v>PROTECCIÓN_SOCIAL_A_LA_FAMILIA._ASEGURAMIENTO_NO_CONTRIBUTIVO_E_INCLUSIÓN_ECONÓMICA_Y_MOVILIDAD_SOCIAL</v>
      </c>
      <c r="AE660" s="52" t="str">
        <f>IF(D660&lt;&gt;"",VLOOKUP(D660,LISTAS·PAPP!$I$3:$M$16,4,0),"")</f>
        <v>002</v>
      </c>
      <c r="AF660" s="51" t="str">
        <f>IF(D660&lt;&gt;"",VLOOKUP(D660,LISTAS·PAPP!$I$3:$M$16,5,0),"")</f>
        <v>ACTUALIZACION_DEL_REGISTRO_SOCIAL</v>
      </c>
      <c r="AG660" s="52" t="str">
        <f>IF(AH660&lt;&gt;"",VLOOKUP(AH660,LISTAS·PAPP!$O$3:$P$74,2,0),"")</f>
        <v>001</v>
      </c>
      <c r="AH660" s="58" t="s">
        <v>863</v>
      </c>
      <c r="AI660" s="60" t="s">
        <v>471</v>
      </c>
      <c r="AJ660" s="51" t="str">
        <f>IF(AI660&lt;&gt;"",VLOOKUP(AI660,LISTAS·PAPP!$X$4:$Y$80,2,0),"")</f>
        <v>NO APLICA</v>
      </c>
      <c r="AK660" s="58" t="s">
        <v>631</v>
      </c>
      <c r="AL660" s="60">
        <v>710510</v>
      </c>
      <c r="AM660" s="51" t="str">
        <f>IF(ISERROR(VLOOKUP(AL660,LISTAS·PAPP!$AD$4:$AE$334,2,0))," ",VLOOKUP(AL660,LISTAS·PAPP!$AD$4:$AE$334,2,0))</f>
        <v>Servicios Personales por Contrato</v>
      </c>
      <c r="AN660" s="63">
        <v>25338</v>
      </c>
      <c r="AO660" s="64"/>
      <c r="AP660" s="64"/>
      <c r="AQ660" s="64"/>
      <c r="AR660" s="64"/>
      <c r="AS660" s="64"/>
      <c r="AT660" s="64"/>
      <c r="AU660" s="64"/>
      <c r="AV660" s="64">
        <v>25338</v>
      </c>
      <c r="AW660" s="64"/>
      <c r="AX660" s="64"/>
      <c r="AY660" s="64">
        <v>0</v>
      </c>
      <c r="AZ660" s="64"/>
      <c r="BA660" s="53">
        <f t="shared" si="31"/>
        <v>25338</v>
      </c>
      <c r="BB660" s="54" t="str">
        <f t="shared" si="32"/>
        <v>OK</v>
      </c>
      <c r="BC660" s="55" t="str">
        <f t="shared" si="33"/>
        <v xml:space="preserve">                </v>
      </c>
    </row>
    <row r="661" spans="1:55" ht="50.1" customHeight="1" x14ac:dyDescent="0.25">
      <c r="A661" s="58" t="s">
        <v>39</v>
      </c>
      <c r="B661" s="58" t="s">
        <v>48</v>
      </c>
      <c r="C661" s="58" t="s">
        <v>124</v>
      </c>
      <c r="D661" s="58" t="s">
        <v>442</v>
      </c>
      <c r="E661" s="51" t="str">
        <f>IF(C661&lt;&gt;"",VLOOKUP(MID(C661,18,5),LISTAS·PAPP!$E$4:$F$76,2,0),"")</f>
        <v>LOS_RÍOS</v>
      </c>
      <c r="F661" s="58" t="s">
        <v>339</v>
      </c>
      <c r="G661" s="51" t="str">
        <f>IF(F661&lt;&gt;"",VLOOKUP(F661,LISTAS·PAPP!$R$3:$T$221,3,0),"")</f>
        <v xml:space="preserve"> </v>
      </c>
      <c r="H661" s="58" t="s">
        <v>1094</v>
      </c>
      <c r="I661" s="66" t="s">
        <v>1095</v>
      </c>
      <c r="J661" s="66" t="s">
        <v>1096</v>
      </c>
      <c r="K661" s="67">
        <v>11</v>
      </c>
      <c r="L661" s="66" t="s">
        <v>1097</v>
      </c>
      <c r="M661" s="60">
        <v>0</v>
      </c>
      <c r="N661" s="60">
        <v>11</v>
      </c>
      <c r="O661" s="60">
        <v>11</v>
      </c>
      <c r="P661" s="60">
        <v>11</v>
      </c>
      <c r="Q661" s="60"/>
      <c r="R661" s="60"/>
      <c r="S661" s="60"/>
      <c r="T661" s="60"/>
      <c r="U661" s="60"/>
      <c r="V661" s="60"/>
      <c r="W661" s="60"/>
      <c r="X661" s="60"/>
      <c r="Y661" s="52" t="str">
        <f>IF(A661&lt;&gt;"",IF(D661="DIRECCIÓN_DE_TRANSFERENCIAS","280 0031",VLOOKUP(C661,LISTAS·PAPP!$C$3:$D$76,2,0)),"")</f>
        <v>280 5450</v>
      </c>
      <c r="Z661" s="61">
        <v>201</v>
      </c>
      <c r="AA661" s="62">
        <v>2004</v>
      </c>
      <c r="AB661" s="62" t="s">
        <v>983</v>
      </c>
      <c r="AC661" s="65" t="str">
        <f>IF(D661&lt;&gt;"",VLOOKUP(D661,LISTAS·PAPP!$I$3:$M$16,2,0),"")</f>
        <v>57</v>
      </c>
      <c r="AD661" s="51" t="str">
        <f>IF(D661&lt;&gt;"",VLOOKUP(D661,LISTAS·PAPP!$I$3:$M$16,3,0),"")</f>
        <v>PROTECCIÓN_SOCIAL_A_LA_FAMILIA._ASEGURAMIENTO_NO_CONTRIBUTIVO_E_INCLUSIÓN_ECONÓMICA_Y_MOVILIDAD_SOCIAL</v>
      </c>
      <c r="AE661" s="52" t="str">
        <f>IF(D661&lt;&gt;"",VLOOKUP(D661,LISTAS·PAPP!$I$3:$M$16,4,0),"")</f>
        <v>002</v>
      </c>
      <c r="AF661" s="51" t="str">
        <f>IF(D661&lt;&gt;"",VLOOKUP(D661,LISTAS·PAPP!$I$3:$M$16,5,0),"")</f>
        <v>ACTUALIZACION_DEL_REGISTRO_SOCIAL</v>
      </c>
      <c r="AG661" s="52" t="str">
        <f>IF(AH661&lt;&gt;"",VLOOKUP(AH661,LISTAS·PAPP!$O$3:$P$74,2,0),"")</f>
        <v>001</v>
      </c>
      <c r="AH661" s="58" t="s">
        <v>863</v>
      </c>
      <c r="AI661" s="60" t="s">
        <v>471</v>
      </c>
      <c r="AJ661" s="51" t="str">
        <f>IF(AI661&lt;&gt;"",VLOOKUP(AI661,LISTAS·PAPP!$X$4:$Y$80,2,0),"")</f>
        <v>NO APLICA</v>
      </c>
      <c r="AK661" s="58" t="s">
        <v>631</v>
      </c>
      <c r="AL661" s="60">
        <v>710203</v>
      </c>
      <c r="AM661" s="51" t="str">
        <f>IF(ISERROR(VLOOKUP(AL661,LISTAS·PAPP!$AD$4:$AE$334,2,0))," ",VLOOKUP(AL661,LISTAS·PAPP!$AD$4:$AE$334,2,0))</f>
        <v>Decimo Tercer Sueldo</v>
      </c>
      <c r="AN661" s="63">
        <v>2815.28</v>
      </c>
      <c r="AO661" s="64"/>
      <c r="AP661" s="64"/>
      <c r="AQ661" s="64"/>
      <c r="AR661" s="64"/>
      <c r="AS661" s="64"/>
      <c r="AT661" s="64"/>
      <c r="AU661" s="64"/>
      <c r="AV661" s="64">
        <v>2815.28</v>
      </c>
      <c r="AW661" s="64"/>
      <c r="AX661" s="64"/>
      <c r="AY661" s="64">
        <v>0</v>
      </c>
      <c r="AZ661" s="64"/>
      <c r="BA661" s="53">
        <f t="shared" si="31"/>
        <v>2815.28</v>
      </c>
      <c r="BB661" s="54" t="str">
        <f t="shared" si="32"/>
        <v>OK</v>
      </c>
      <c r="BC661" s="55" t="str">
        <f t="shared" si="33"/>
        <v xml:space="preserve">                </v>
      </c>
    </row>
    <row r="662" spans="1:55" ht="50.1" customHeight="1" x14ac:dyDescent="0.25">
      <c r="A662" s="58" t="s">
        <v>39</v>
      </c>
      <c r="B662" s="58" t="s">
        <v>48</v>
      </c>
      <c r="C662" s="58" t="s">
        <v>124</v>
      </c>
      <c r="D662" s="58" t="s">
        <v>442</v>
      </c>
      <c r="E662" s="51" t="str">
        <f>IF(C662&lt;&gt;"",VLOOKUP(MID(C662,18,5),LISTAS·PAPP!$E$4:$F$76,2,0),"")</f>
        <v>LOS_RÍOS</v>
      </c>
      <c r="F662" s="58" t="s">
        <v>339</v>
      </c>
      <c r="G662" s="51" t="str">
        <f>IF(F662&lt;&gt;"",VLOOKUP(F662,LISTAS·PAPP!$R$3:$T$221,3,0),"")</f>
        <v xml:space="preserve"> </v>
      </c>
      <c r="H662" s="58" t="s">
        <v>1094</v>
      </c>
      <c r="I662" s="66" t="s">
        <v>1095</v>
      </c>
      <c r="J662" s="66" t="s">
        <v>1096</v>
      </c>
      <c r="K662" s="67">
        <v>11</v>
      </c>
      <c r="L662" s="66" t="s">
        <v>1097</v>
      </c>
      <c r="M662" s="60">
        <v>0</v>
      </c>
      <c r="N662" s="60">
        <v>11</v>
      </c>
      <c r="O662" s="60">
        <v>11</v>
      </c>
      <c r="P662" s="60">
        <v>11</v>
      </c>
      <c r="Q662" s="60"/>
      <c r="R662" s="60"/>
      <c r="S662" s="60"/>
      <c r="T662" s="60"/>
      <c r="U662" s="60"/>
      <c r="V662" s="60"/>
      <c r="W662" s="60"/>
      <c r="X662" s="60"/>
      <c r="Y662" s="52" t="str">
        <f>IF(A662&lt;&gt;"",IF(D662="DIRECCIÓN_DE_TRANSFERENCIAS","280 0031",VLOOKUP(C662,LISTAS·PAPP!$C$3:$D$76,2,0)),"")</f>
        <v>280 5450</v>
      </c>
      <c r="Z662" s="61">
        <v>201</v>
      </c>
      <c r="AA662" s="62">
        <v>2004</v>
      </c>
      <c r="AB662" s="62" t="s">
        <v>983</v>
      </c>
      <c r="AC662" s="65" t="str">
        <f>IF(D662&lt;&gt;"",VLOOKUP(D662,LISTAS·PAPP!$I$3:$M$16,2,0),"")</f>
        <v>57</v>
      </c>
      <c r="AD662" s="51" t="str">
        <f>IF(D662&lt;&gt;"",VLOOKUP(D662,LISTAS·PAPP!$I$3:$M$16,3,0),"")</f>
        <v>PROTECCIÓN_SOCIAL_A_LA_FAMILIA._ASEGURAMIENTO_NO_CONTRIBUTIVO_E_INCLUSIÓN_ECONÓMICA_Y_MOVILIDAD_SOCIAL</v>
      </c>
      <c r="AE662" s="52" t="str">
        <f>IF(D662&lt;&gt;"",VLOOKUP(D662,LISTAS·PAPP!$I$3:$M$16,4,0),"")</f>
        <v>002</v>
      </c>
      <c r="AF662" s="51" t="str">
        <f>IF(D662&lt;&gt;"",VLOOKUP(D662,LISTAS·PAPP!$I$3:$M$16,5,0),"")</f>
        <v>ACTUALIZACION_DEL_REGISTRO_SOCIAL</v>
      </c>
      <c r="AG662" s="52" t="str">
        <f>IF(AH662&lt;&gt;"",VLOOKUP(AH662,LISTAS·PAPP!$O$3:$P$74,2,0),"")</f>
        <v>001</v>
      </c>
      <c r="AH662" s="58" t="s">
        <v>863</v>
      </c>
      <c r="AI662" s="60" t="s">
        <v>471</v>
      </c>
      <c r="AJ662" s="51" t="str">
        <f>IF(AI662&lt;&gt;"",VLOOKUP(AI662,LISTAS·PAPP!$X$4:$Y$80,2,0),"")</f>
        <v>NO APLICA</v>
      </c>
      <c r="AK662" s="58" t="s">
        <v>631</v>
      </c>
      <c r="AL662" s="60">
        <v>710204</v>
      </c>
      <c r="AM662" s="51" t="str">
        <f>IF(ISERROR(VLOOKUP(AL662,LISTAS·PAPP!$AD$4:$AE$334,2,0))," ",VLOOKUP(AL662,LISTAS·PAPP!$AD$4:$AE$334,2,0))</f>
        <v>Decimo Cuarto Sueldo</v>
      </c>
      <c r="AN662" s="63">
        <v>1444.52</v>
      </c>
      <c r="AO662" s="64"/>
      <c r="AP662" s="64"/>
      <c r="AQ662" s="64"/>
      <c r="AR662" s="64"/>
      <c r="AS662" s="64"/>
      <c r="AT662" s="64"/>
      <c r="AU662" s="64"/>
      <c r="AV662" s="64">
        <v>1444.52</v>
      </c>
      <c r="AW662" s="64"/>
      <c r="AX662" s="64"/>
      <c r="AY662" s="64">
        <v>0</v>
      </c>
      <c r="AZ662" s="64"/>
      <c r="BA662" s="53">
        <f t="shared" si="31"/>
        <v>1444.52</v>
      </c>
      <c r="BB662" s="54" t="str">
        <f t="shared" si="32"/>
        <v>OK</v>
      </c>
      <c r="BC662" s="55" t="str">
        <f t="shared" si="33"/>
        <v xml:space="preserve">                </v>
      </c>
    </row>
    <row r="663" spans="1:55" ht="50.1" customHeight="1" x14ac:dyDescent="0.25">
      <c r="A663" s="58" t="s">
        <v>39</v>
      </c>
      <c r="B663" s="58" t="s">
        <v>48</v>
      </c>
      <c r="C663" s="58" t="s">
        <v>124</v>
      </c>
      <c r="D663" s="58" t="s">
        <v>442</v>
      </c>
      <c r="E663" s="51" t="str">
        <f>IF(C663&lt;&gt;"",VLOOKUP(MID(C663,18,5),LISTAS·PAPP!$E$4:$F$76,2,0),"")</f>
        <v>LOS_RÍOS</v>
      </c>
      <c r="F663" s="58" t="s">
        <v>339</v>
      </c>
      <c r="G663" s="51" t="str">
        <f>IF(F663&lt;&gt;"",VLOOKUP(F663,LISTAS·PAPP!$R$3:$T$221,3,0),"")</f>
        <v xml:space="preserve"> </v>
      </c>
      <c r="H663" s="58" t="s">
        <v>1094</v>
      </c>
      <c r="I663" s="66" t="s">
        <v>1095</v>
      </c>
      <c r="J663" s="66" t="s">
        <v>1096</v>
      </c>
      <c r="K663" s="67">
        <v>11</v>
      </c>
      <c r="L663" s="66" t="s">
        <v>1097</v>
      </c>
      <c r="M663" s="60">
        <v>0</v>
      </c>
      <c r="N663" s="60">
        <v>11</v>
      </c>
      <c r="O663" s="60">
        <v>11</v>
      </c>
      <c r="P663" s="60">
        <v>11</v>
      </c>
      <c r="Q663" s="60"/>
      <c r="R663" s="60"/>
      <c r="S663" s="60"/>
      <c r="T663" s="60"/>
      <c r="U663" s="60"/>
      <c r="V663" s="60"/>
      <c r="W663" s="60"/>
      <c r="X663" s="60"/>
      <c r="Y663" s="52" t="str">
        <f>IF(A663&lt;&gt;"",IF(D663="DIRECCIÓN_DE_TRANSFERENCIAS","280 0031",VLOOKUP(C663,LISTAS·PAPP!$C$3:$D$76,2,0)),"")</f>
        <v>280 5450</v>
      </c>
      <c r="Z663" s="61">
        <v>201</v>
      </c>
      <c r="AA663" s="62">
        <v>2004</v>
      </c>
      <c r="AB663" s="62" t="s">
        <v>983</v>
      </c>
      <c r="AC663" s="65" t="str">
        <f>IF(D663&lt;&gt;"",VLOOKUP(D663,LISTAS·PAPP!$I$3:$M$16,2,0),"")</f>
        <v>57</v>
      </c>
      <c r="AD663" s="51" t="str">
        <f>IF(D663&lt;&gt;"",VLOOKUP(D663,LISTAS·PAPP!$I$3:$M$16,3,0),"")</f>
        <v>PROTECCIÓN_SOCIAL_A_LA_FAMILIA._ASEGURAMIENTO_NO_CONTRIBUTIVO_E_INCLUSIÓN_ECONÓMICA_Y_MOVILIDAD_SOCIAL</v>
      </c>
      <c r="AE663" s="52" t="str">
        <f>IF(D663&lt;&gt;"",VLOOKUP(D663,LISTAS·PAPP!$I$3:$M$16,4,0),"")</f>
        <v>002</v>
      </c>
      <c r="AF663" s="51" t="str">
        <f>IF(D663&lt;&gt;"",VLOOKUP(D663,LISTAS·PAPP!$I$3:$M$16,5,0),"")</f>
        <v>ACTUALIZACION_DEL_REGISTRO_SOCIAL</v>
      </c>
      <c r="AG663" s="52" t="str">
        <f>IF(AH663&lt;&gt;"",VLOOKUP(AH663,LISTAS·PAPP!$O$3:$P$74,2,0),"")</f>
        <v>001</v>
      </c>
      <c r="AH663" s="58" t="s">
        <v>863</v>
      </c>
      <c r="AI663" s="60" t="s">
        <v>471</v>
      </c>
      <c r="AJ663" s="51" t="str">
        <f>IF(AI663&lt;&gt;"",VLOOKUP(AI663,LISTAS·PAPP!$X$4:$Y$80,2,0),"")</f>
        <v>NO APLICA</v>
      </c>
      <c r="AK663" s="58" t="s">
        <v>631</v>
      </c>
      <c r="AL663" s="60">
        <v>710601</v>
      </c>
      <c r="AM663" s="51" t="str">
        <f>IF(ISERROR(VLOOKUP(AL663,LISTAS·PAPP!$AD$4:$AE$334,2,0))," ",VLOOKUP(AL663,LISTAS·PAPP!$AD$4:$AE$334,2,0))</f>
        <v>Aporte Patronal</v>
      </c>
      <c r="AN663" s="63">
        <v>2445.3000000000002</v>
      </c>
      <c r="AO663" s="64"/>
      <c r="AP663" s="64"/>
      <c r="AQ663" s="64"/>
      <c r="AR663" s="64"/>
      <c r="AS663" s="64"/>
      <c r="AT663" s="64"/>
      <c r="AU663" s="64"/>
      <c r="AV663" s="64">
        <v>2445.3000000000002</v>
      </c>
      <c r="AW663" s="64"/>
      <c r="AX663" s="64"/>
      <c r="AY663" s="64">
        <v>0</v>
      </c>
      <c r="AZ663" s="64"/>
      <c r="BA663" s="53">
        <f t="shared" si="31"/>
        <v>2445.3000000000002</v>
      </c>
      <c r="BB663" s="54" t="str">
        <f t="shared" si="32"/>
        <v>OK</v>
      </c>
      <c r="BC663" s="55" t="str">
        <f t="shared" si="33"/>
        <v xml:space="preserve">                </v>
      </c>
    </row>
    <row r="664" spans="1:55" ht="50.1" customHeight="1" x14ac:dyDescent="0.25">
      <c r="A664" s="58" t="s">
        <v>39</v>
      </c>
      <c r="B664" s="58" t="s">
        <v>48</v>
      </c>
      <c r="C664" s="58" t="s">
        <v>124</v>
      </c>
      <c r="D664" s="58" t="s">
        <v>442</v>
      </c>
      <c r="E664" s="51" t="str">
        <f>IF(C664&lt;&gt;"",VLOOKUP(MID(C664,18,5),LISTAS·PAPP!$E$4:$F$76,2,0),"")</f>
        <v>LOS_RÍOS</v>
      </c>
      <c r="F664" s="58" t="s">
        <v>339</v>
      </c>
      <c r="G664" s="51" t="str">
        <f>IF(F664&lt;&gt;"",VLOOKUP(F664,LISTAS·PAPP!$R$3:$T$221,3,0),"")</f>
        <v xml:space="preserve"> </v>
      </c>
      <c r="H664" s="58" t="s">
        <v>1094</v>
      </c>
      <c r="I664" s="66" t="s">
        <v>1095</v>
      </c>
      <c r="J664" s="66" t="s">
        <v>1096</v>
      </c>
      <c r="K664" s="67">
        <v>11</v>
      </c>
      <c r="L664" s="66" t="s">
        <v>1097</v>
      </c>
      <c r="M664" s="60">
        <v>0</v>
      </c>
      <c r="N664" s="60">
        <v>11</v>
      </c>
      <c r="O664" s="60">
        <v>11</v>
      </c>
      <c r="P664" s="60">
        <v>11</v>
      </c>
      <c r="Q664" s="60"/>
      <c r="R664" s="60"/>
      <c r="S664" s="60"/>
      <c r="T664" s="60"/>
      <c r="U664" s="60"/>
      <c r="V664" s="60"/>
      <c r="W664" s="60"/>
      <c r="X664" s="60"/>
      <c r="Y664" s="52" t="str">
        <f>IF(A664&lt;&gt;"",IF(D664="DIRECCIÓN_DE_TRANSFERENCIAS","280 0031",VLOOKUP(C664,LISTAS·PAPP!$C$3:$D$76,2,0)),"")</f>
        <v>280 5450</v>
      </c>
      <c r="Z664" s="61">
        <v>201</v>
      </c>
      <c r="AA664" s="62">
        <v>2004</v>
      </c>
      <c r="AB664" s="62" t="s">
        <v>983</v>
      </c>
      <c r="AC664" s="65" t="str">
        <f>IF(D664&lt;&gt;"",VLOOKUP(D664,LISTAS·PAPP!$I$3:$M$16,2,0),"")</f>
        <v>57</v>
      </c>
      <c r="AD664" s="51" t="str">
        <f>IF(D664&lt;&gt;"",VLOOKUP(D664,LISTAS·PAPP!$I$3:$M$16,3,0),"")</f>
        <v>PROTECCIÓN_SOCIAL_A_LA_FAMILIA._ASEGURAMIENTO_NO_CONTRIBUTIVO_E_INCLUSIÓN_ECONÓMICA_Y_MOVILIDAD_SOCIAL</v>
      </c>
      <c r="AE664" s="52" t="str">
        <f>IF(D664&lt;&gt;"",VLOOKUP(D664,LISTAS·PAPP!$I$3:$M$16,4,0),"")</f>
        <v>002</v>
      </c>
      <c r="AF664" s="51" t="str">
        <f>IF(D664&lt;&gt;"",VLOOKUP(D664,LISTAS·PAPP!$I$3:$M$16,5,0),"")</f>
        <v>ACTUALIZACION_DEL_REGISTRO_SOCIAL</v>
      </c>
      <c r="AG664" s="52" t="str">
        <f>IF(AH664&lt;&gt;"",VLOOKUP(AH664,LISTAS·PAPP!$O$3:$P$74,2,0),"")</f>
        <v>001</v>
      </c>
      <c r="AH664" s="58" t="s">
        <v>863</v>
      </c>
      <c r="AI664" s="60" t="s">
        <v>471</v>
      </c>
      <c r="AJ664" s="51" t="str">
        <f>IF(AI664&lt;&gt;"",VLOOKUP(AI664,LISTAS·PAPP!$X$4:$Y$80,2,0),"")</f>
        <v>NO APLICA</v>
      </c>
      <c r="AK664" s="58" t="s">
        <v>631</v>
      </c>
      <c r="AL664" s="60">
        <v>710602</v>
      </c>
      <c r="AM664" s="51" t="str">
        <f>IF(ISERROR(VLOOKUP(AL664,LISTAS·PAPP!$AD$4:$AE$334,2,0))," ",VLOOKUP(AL664,LISTAS·PAPP!$AD$4:$AE$334,2,0))</f>
        <v>Fondo de Reserva</v>
      </c>
      <c r="AN664" s="63">
        <v>955.38</v>
      </c>
      <c r="AO664" s="64"/>
      <c r="AP664" s="64"/>
      <c r="AQ664" s="64"/>
      <c r="AR664" s="64"/>
      <c r="AS664" s="64"/>
      <c r="AT664" s="64"/>
      <c r="AU664" s="64"/>
      <c r="AV664" s="64">
        <v>955.38</v>
      </c>
      <c r="AW664" s="64"/>
      <c r="AX664" s="64"/>
      <c r="AY664" s="64">
        <v>0</v>
      </c>
      <c r="AZ664" s="64"/>
      <c r="BA664" s="53">
        <f t="shared" si="31"/>
        <v>955.38</v>
      </c>
      <c r="BB664" s="54" t="str">
        <f t="shared" si="32"/>
        <v>OK</v>
      </c>
      <c r="BC664" s="55" t="str">
        <f t="shared" si="33"/>
        <v xml:space="preserve">                </v>
      </c>
    </row>
    <row r="665" spans="1:55" ht="50.1" customHeight="1" x14ac:dyDescent="0.25">
      <c r="A665" s="58" t="s">
        <v>39</v>
      </c>
      <c r="B665" s="58" t="s">
        <v>48</v>
      </c>
      <c r="C665" s="58" t="s">
        <v>126</v>
      </c>
      <c r="D665" s="58" t="s">
        <v>442</v>
      </c>
      <c r="E665" s="51" t="str">
        <f>IF(C665&lt;&gt;"",VLOOKUP(MID(C665,18,5),LISTAS·PAPP!$E$4:$F$76,2,0),"")</f>
        <v>SANTA_ELENA</v>
      </c>
      <c r="F665" s="58" t="s">
        <v>396</v>
      </c>
      <c r="G665" s="51" t="str">
        <f>IF(F665&lt;&gt;"",VLOOKUP(F665,LISTAS·PAPP!$R$3:$T$221,3,0),"")</f>
        <v xml:space="preserve"> </v>
      </c>
      <c r="H665" s="58" t="s">
        <v>1094</v>
      </c>
      <c r="I665" s="66" t="s">
        <v>1095</v>
      </c>
      <c r="J665" s="66" t="s">
        <v>1096</v>
      </c>
      <c r="K665" s="67">
        <v>23</v>
      </c>
      <c r="L665" s="66" t="s">
        <v>1097</v>
      </c>
      <c r="M665" s="60">
        <v>0</v>
      </c>
      <c r="N665" s="60">
        <v>22</v>
      </c>
      <c r="O665" s="60">
        <v>22</v>
      </c>
      <c r="P665" s="60">
        <v>22</v>
      </c>
      <c r="Q665" s="60"/>
      <c r="R665" s="60"/>
      <c r="S665" s="60"/>
      <c r="T665" s="60"/>
      <c r="U665" s="60"/>
      <c r="V665" s="60"/>
      <c r="W665" s="60"/>
      <c r="X665" s="60"/>
      <c r="Y665" s="52" t="str">
        <f>IF(A665&lt;&gt;"",IF(D665="DIRECCIÓN_DE_TRANSFERENCIAS","280 0031",VLOOKUP(C665,LISTAS·PAPP!$C$3:$D$76,2,0)),"")</f>
        <v>280 5730</v>
      </c>
      <c r="Z665" s="61">
        <v>201</v>
      </c>
      <c r="AA665" s="62">
        <v>2004</v>
      </c>
      <c r="AB665" s="62" t="s">
        <v>983</v>
      </c>
      <c r="AC665" s="65" t="str">
        <f>IF(D665&lt;&gt;"",VLOOKUP(D665,LISTAS·PAPP!$I$3:$M$16,2,0),"")</f>
        <v>57</v>
      </c>
      <c r="AD665" s="51" t="str">
        <f>IF(D665&lt;&gt;"",VLOOKUP(D665,LISTAS·PAPP!$I$3:$M$16,3,0),"")</f>
        <v>PROTECCIÓN_SOCIAL_A_LA_FAMILIA._ASEGURAMIENTO_NO_CONTRIBUTIVO_E_INCLUSIÓN_ECONÓMICA_Y_MOVILIDAD_SOCIAL</v>
      </c>
      <c r="AE665" s="52" t="str">
        <f>IF(D665&lt;&gt;"",VLOOKUP(D665,LISTAS·PAPP!$I$3:$M$16,4,0),"")</f>
        <v>002</v>
      </c>
      <c r="AF665" s="51" t="str">
        <f>IF(D665&lt;&gt;"",VLOOKUP(D665,LISTAS·PAPP!$I$3:$M$16,5,0),"")</f>
        <v>ACTUALIZACION_DEL_REGISTRO_SOCIAL</v>
      </c>
      <c r="AG665" s="52" t="str">
        <f>IF(AH665&lt;&gt;"",VLOOKUP(AH665,LISTAS·PAPP!$O$3:$P$74,2,0),"")</f>
        <v>001</v>
      </c>
      <c r="AH665" s="58" t="s">
        <v>863</v>
      </c>
      <c r="AI665" s="60" t="s">
        <v>471</v>
      </c>
      <c r="AJ665" s="51" t="str">
        <f>IF(AI665&lt;&gt;"",VLOOKUP(AI665,LISTAS·PAPP!$X$4:$Y$80,2,0),"")</f>
        <v>NO APLICA</v>
      </c>
      <c r="AK665" s="58" t="s">
        <v>631</v>
      </c>
      <c r="AL665" s="60">
        <v>710510</v>
      </c>
      <c r="AM665" s="51" t="str">
        <f>IF(ISERROR(VLOOKUP(AL665,LISTAS·PAPP!$AD$4:$AE$334,2,0))," ",VLOOKUP(AL665,LISTAS·PAPP!$AD$4:$AE$334,2,0))</f>
        <v>Servicios Personales por Contrato</v>
      </c>
      <c r="AN665" s="63">
        <v>29700</v>
      </c>
      <c r="AO665" s="64"/>
      <c r="AP665" s="64"/>
      <c r="AQ665" s="64"/>
      <c r="AR665" s="64"/>
      <c r="AS665" s="64"/>
      <c r="AT665" s="64"/>
      <c r="AU665" s="64"/>
      <c r="AV665" s="64">
        <v>29700</v>
      </c>
      <c r="AW665" s="64"/>
      <c r="AX665" s="64"/>
      <c r="AY665" s="64">
        <v>0</v>
      </c>
      <c r="AZ665" s="64"/>
      <c r="BA665" s="53">
        <f t="shared" si="31"/>
        <v>29700</v>
      </c>
      <c r="BB665" s="54" t="str">
        <f t="shared" si="32"/>
        <v>OK</v>
      </c>
      <c r="BC665" s="55" t="str">
        <f t="shared" si="33"/>
        <v xml:space="preserve">                </v>
      </c>
    </row>
    <row r="666" spans="1:55" ht="50.1" customHeight="1" x14ac:dyDescent="0.25">
      <c r="A666" s="58" t="s">
        <v>39</v>
      </c>
      <c r="B666" s="58" t="s">
        <v>48</v>
      </c>
      <c r="C666" s="58" t="s">
        <v>126</v>
      </c>
      <c r="D666" s="58" t="s">
        <v>442</v>
      </c>
      <c r="E666" s="51" t="str">
        <f>IF(C666&lt;&gt;"",VLOOKUP(MID(C666,18,5),LISTAS·PAPP!$E$4:$F$76,2,0),"")</f>
        <v>SANTA_ELENA</v>
      </c>
      <c r="F666" s="58" t="s">
        <v>396</v>
      </c>
      <c r="G666" s="51" t="str">
        <f>IF(F666&lt;&gt;"",VLOOKUP(F666,LISTAS·PAPP!$R$3:$T$221,3,0),"")</f>
        <v xml:space="preserve"> </v>
      </c>
      <c r="H666" s="58" t="s">
        <v>1094</v>
      </c>
      <c r="I666" s="66" t="s">
        <v>1095</v>
      </c>
      <c r="J666" s="66" t="s">
        <v>1096</v>
      </c>
      <c r="K666" s="67">
        <v>23</v>
      </c>
      <c r="L666" s="66" t="s">
        <v>1097</v>
      </c>
      <c r="M666" s="60">
        <v>0</v>
      </c>
      <c r="N666" s="60">
        <v>22</v>
      </c>
      <c r="O666" s="60">
        <v>22</v>
      </c>
      <c r="P666" s="60">
        <v>22</v>
      </c>
      <c r="Q666" s="60"/>
      <c r="R666" s="60"/>
      <c r="S666" s="60"/>
      <c r="T666" s="60"/>
      <c r="U666" s="60"/>
      <c r="V666" s="60"/>
      <c r="W666" s="60"/>
      <c r="X666" s="60"/>
      <c r="Y666" s="52" t="str">
        <f>IF(A666&lt;&gt;"",IF(D666="DIRECCIÓN_DE_TRANSFERENCIAS","280 0031",VLOOKUP(C666,LISTAS·PAPP!$C$3:$D$76,2,0)),"")</f>
        <v>280 5730</v>
      </c>
      <c r="Z666" s="61">
        <v>201</v>
      </c>
      <c r="AA666" s="62">
        <v>2004</v>
      </c>
      <c r="AB666" s="62" t="s">
        <v>983</v>
      </c>
      <c r="AC666" s="65" t="str">
        <f>IF(D666&lt;&gt;"",VLOOKUP(D666,LISTAS·PAPP!$I$3:$M$16,2,0),"")</f>
        <v>57</v>
      </c>
      <c r="AD666" s="51" t="str">
        <f>IF(D666&lt;&gt;"",VLOOKUP(D666,LISTAS·PAPP!$I$3:$M$16,3,0),"")</f>
        <v>PROTECCIÓN_SOCIAL_A_LA_FAMILIA._ASEGURAMIENTO_NO_CONTRIBUTIVO_E_INCLUSIÓN_ECONÓMICA_Y_MOVILIDAD_SOCIAL</v>
      </c>
      <c r="AE666" s="52" t="str">
        <f>IF(D666&lt;&gt;"",VLOOKUP(D666,LISTAS·PAPP!$I$3:$M$16,4,0),"")</f>
        <v>002</v>
      </c>
      <c r="AF666" s="51" t="str">
        <f>IF(D666&lt;&gt;"",VLOOKUP(D666,LISTAS·PAPP!$I$3:$M$16,5,0),"")</f>
        <v>ACTUALIZACION_DEL_REGISTRO_SOCIAL</v>
      </c>
      <c r="AG666" s="52" t="str">
        <f>IF(AH666&lt;&gt;"",VLOOKUP(AH666,LISTAS·PAPP!$O$3:$P$74,2,0),"")</f>
        <v>001</v>
      </c>
      <c r="AH666" s="58" t="s">
        <v>863</v>
      </c>
      <c r="AI666" s="60" t="s">
        <v>471</v>
      </c>
      <c r="AJ666" s="51" t="str">
        <f>IF(AI666&lt;&gt;"",VLOOKUP(AI666,LISTAS·PAPP!$X$4:$Y$80,2,0),"")</f>
        <v>NO APLICA</v>
      </c>
      <c r="AK666" s="58" t="s">
        <v>631</v>
      </c>
      <c r="AL666" s="60">
        <v>710203</v>
      </c>
      <c r="AM666" s="51" t="str">
        <f>IF(ISERROR(VLOOKUP(AL666,LISTAS·PAPP!$AD$4:$AE$334,2,0))," ",VLOOKUP(AL666,LISTAS·PAPP!$AD$4:$AE$334,2,0))</f>
        <v>Decimo Tercer Sueldo</v>
      </c>
      <c r="AN666" s="63">
        <v>3487.5</v>
      </c>
      <c r="AO666" s="64"/>
      <c r="AP666" s="64"/>
      <c r="AQ666" s="64"/>
      <c r="AR666" s="64"/>
      <c r="AS666" s="64"/>
      <c r="AT666" s="64"/>
      <c r="AU666" s="64"/>
      <c r="AV666" s="64">
        <v>3487.5</v>
      </c>
      <c r="AW666" s="64"/>
      <c r="AX666" s="64"/>
      <c r="AY666" s="64">
        <v>0</v>
      </c>
      <c r="AZ666" s="64"/>
      <c r="BA666" s="53">
        <f t="shared" si="31"/>
        <v>3487.5</v>
      </c>
      <c r="BB666" s="54" t="str">
        <f t="shared" si="32"/>
        <v>OK</v>
      </c>
      <c r="BC666" s="55" t="str">
        <f t="shared" si="33"/>
        <v xml:space="preserve">                </v>
      </c>
    </row>
    <row r="667" spans="1:55" ht="50.1" customHeight="1" x14ac:dyDescent="0.25">
      <c r="A667" s="58" t="s">
        <v>39</v>
      </c>
      <c r="B667" s="58" t="s">
        <v>48</v>
      </c>
      <c r="C667" s="58" t="s">
        <v>126</v>
      </c>
      <c r="D667" s="58" t="s">
        <v>442</v>
      </c>
      <c r="E667" s="51" t="str">
        <f>IF(C667&lt;&gt;"",VLOOKUP(MID(C667,18,5),LISTAS·PAPP!$E$4:$F$76,2,0),"")</f>
        <v>SANTA_ELENA</v>
      </c>
      <c r="F667" s="58" t="s">
        <v>396</v>
      </c>
      <c r="G667" s="51" t="str">
        <f>IF(F667&lt;&gt;"",VLOOKUP(F667,LISTAS·PAPP!$R$3:$T$221,3,0),"")</f>
        <v xml:space="preserve"> </v>
      </c>
      <c r="H667" s="58" t="s">
        <v>1094</v>
      </c>
      <c r="I667" s="66" t="s">
        <v>1095</v>
      </c>
      <c r="J667" s="66" t="s">
        <v>1096</v>
      </c>
      <c r="K667" s="67">
        <v>23</v>
      </c>
      <c r="L667" s="66" t="s">
        <v>1097</v>
      </c>
      <c r="M667" s="60">
        <v>0</v>
      </c>
      <c r="N667" s="60">
        <v>22</v>
      </c>
      <c r="O667" s="60">
        <v>22</v>
      </c>
      <c r="P667" s="60">
        <v>22</v>
      </c>
      <c r="Q667" s="60"/>
      <c r="R667" s="60"/>
      <c r="S667" s="60"/>
      <c r="T667" s="60"/>
      <c r="U667" s="60"/>
      <c r="V667" s="60"/>
      <c r="W667" s="60"/>
      <c r="X667" s="60"/>
      <c r="Y667" s="52" t="str">
        <f>IF(A667&lt;&gt;"",IF(D667="DIRECCIÓN_DE_TRANSFERENCIAS","280 0031",VLOOKUP(C667,LISTAS·PAPP!$C$3:$D$76,2,0)),"")</f>
        <v>280 5730</v>
      </c>
      <c r="Z667" s="61">
        <v>201</v>
      </c>
      <c r="AA667" s="62">
        <v>2004</v>
      </c>
      <c r="AB667" s="62" t="s">
        <v>983</v>
      </c>
      <c r="AC667" s="65" t="str">
        <f>IF(D667&lt;&gt;"",VLOOKUP(D667,LISTAS·PAPP!$I$3:$M$16,2,0),"")</f>
        <v>57</v>
      </c>
      <c r="AD667" s="51" t="str">
        <f>IF(D667&lt;&gt;"",VLOOKUP(D667,LISTAS·PAPP!$I$3:$M$16,3,0),"")</f>
        <v>PROTECCIÓN_SOCIAL_A_LA_FAMILIA._ASEGURAMIENTO_NO_CONTRIBUTIVO_E_INCLUSIÓN_ECONÓMICA_Y_MOVILIDAD_SOCIAL</v>
      </c>
      <c r="AE667" s="52" t="str">
        <f>IF(D667&lt;&gt;"",VLOOKUP(D667,LISTAS·PAPP!$I$3:$M$16,4,0),"")</f>
        <v>002</v>
      </c>
      <c r="AF667" s="51" t="str">
        <f>IF(D667&lt;&gt;"",VLOOKUP(D667,LISTAS·PAPP!$I$3:$M$16,5,0),"")</f>
        <v>ACTUALIZACION_DEL_REGISTRO_SOCIAL</v>
      </c>
      <c r="AG667" s="52" t="str">
        <f>IF(AH667&lt;&gt;"",VLOOKUP(AH667,LISTAS·PAPP!$O$3:$P$74,2,0),"")</f>
        <v>001</v>
      </c>
      <c r="AH667" s="58" t="s">
        <v>863</v>
      </c>
      <c r="AI667" s="60" t="s">
        <v>471</v>
      </c>
      <c r="AJ667" s="51" t="str">
        <f>IF(AI667&lt;&gt;"",VLOOKUP(AI667,LISTAS·PAPP!$X$4:$Y$80,2,0),"")</f>
        <v>NO APLICA</v>
      </c>
      <c r="AK667" s="58" t="s">
        <v>631</v>
      </c>
      <c r="AL667" s="60">
        <v>710204</v>
      </c>
      <c r="AM667" s="51" t="str">
        <f>IF(ISERROR(VLOOKUP(AL667,LISTAS·PAPP!$AD$4:$AE$334,2,0))," ",VLOOKUP(AL667,LISTAS·PAPP!$AD$4:$AE$334,2,0))</f>
        <v>Decimo Cuarto Sueldo</v>
      </c>
      <c r="AN667" s="63">
        <v>6335.24</v>
      </c>
      <c r="AO667" s="64"/>
      <c r="AP667" s="64"/>
      <c r="AQ667" s="64"/>
      <c r="AR667" s="64"/>
      <c r="AS667" s="64"/>
      <c r="AT667" s="64"/>
      <c r="AU667" s="64"/>
      <c r="AV667" s="64">
        <v>6335.24</v>
      </c>
      <c r="AW667" s="64"/>
      <c r="AX667" s="64"/>
      <c r="AY667" s="64">
        <v>0</v>
      </c>
      <c r="AZ667" s="64"/>
      <c r="BA667" s="53">
        <f t="shared" si="31"/>
        <v>6335.24</v>
      </c>
      <c r="BB667" s="54" t="str">
        <f t="shared" si="32"/>
        <v>OK</v>
      </c>
      <c r="BC667" s="55" t="str">
        <f t="shared" si="33"/>
        <v xml:space="preserve">                </v>
      </c>
    </row>
    <row r="668" spans="1:55" ht="50.1" customHeight="1" x14ac:dyDescent="0.25">
      <c r="A668" s="58" t="s">
        <v>39</v>
      </c>
      <c r="B668" s="58" t="s">
        <v>48</v>
      </c>
      <c r="C668" s="58" t="s">
        <v>126</v>
      </c>
      <c r="D668" s="58" t="s">
        <v>442</v>
      </c>
      <c r="E668" s="51" t="str">
        <f>IF(C668&lt;&gt;"",VLOOKUP(MID(C668,18,5),LISTAS·PAPP!$E$4:$F$76,2,0),"")</f>
        <v>SANTA_ELENA</v>
      </c>
      <c r="F668" s="58" t="s">
        <v>396</v>
      </c>
      <c r="G668" s="51" t="str">
        <f>IF(F668&lt;&gt;"",VLOOKUP(F668,LISTAS·PAPP!$R$3:$T$221,3,0),"")</f>
        <v xml:space="preserve"> </v>
      </c>
      <c r="H668" s="58" t="s">
        <v>1094</v>
      </c>
      <c r="I668" s="66" t="s">
        <v>1095</v>
      </c>
      <c r="J668" s="66" t="s">
        <v>1096</v>
      </c>
      <c r="K668" s="67">
        <v>23</v>
      </c>
      <c r="L668" s="66" t="s">
        <v>1097</v>
      </c>
      <c r="M668" s="60">
        <v>0</v>
      </c>
      <c r="N668" s="60">
        <v>22</v>
      </c>
      <c r="O668" s="60">
        <v>22</v>
      </c>
      <c r="P668" s="60">
        <v>22</v>
      </c>
      <c r="Q668" s="60"/>
      <c r="R668" s="60"/>
      <c r="S668" s="60"/>
      <c r="T668" s="60"/>
      <c r="U668" s="60"/>
      <c r="V668" s="60"/>
      <c r="W668" s="60"/>
      <c r="X668" s="60"/>
      <c r="Y668" s="52" t="str">
        <f>IF(A668&lt;&gt;"",IF(D668="DIRECCIÓN_DE_TRANSFERENCIAS","280 0031",VLOOKUP(C668,LISTAS·PAPP!$C$3:$D$76,2,0)),"")</f>
        <v>280 5730</v>
      </c>
      <c r="Z668" s="61">
        <v>201</v>
      </c>
      <c r="AA668" s="62">
        <v>2004</v>
      </c>
      <c r="AB668" s="62" t="s">
        <v>983</v>
      </c>
      <c r="AC668" s="65" t="str">
        <f>IF(D668&lt;&gt;"",VLOOKUP(D668,LISTAS·PAPP!$I$3:$M$16,2,0),"")</f>
        <v>57</v>
      </c>
      <c r="AD668" s="51" t="str">
        <f>IF(D668&lt;&gt;"",VLOOKUP(D668,LISTAS·PAPP!$I$3:$M$16,3,0),"")</f>
        <v>PROTECCIÓN_SOCIAL_A_LA_FAMILIA._ASEGURAMIENTO_NO_CONTRIBUTIVO_E_INCLUSIÓN_ECONÓMICA_Y_MOVILIDAD_SOCIAL</v>
      </c>
      <c r="AE668" s="52" t="str">
        <f>IF(D668&lt;&gt;"",VLOOKUP(D668,LISTAS·PAPP!$I$3:$M$16,4,0),"")</f>
        <v>002</v>
      </c>
      <c r="AF668" s="51" t="str">
        <f>IF(D668&lt;&gt;"",VLOOKUP(D668,LISTAS·PAPP!$I$3:$M$16,5,0),"")</f>
        <v>ACTUALIZACION_DEL_REGISTRO_SOCIAL</v>
      </c>
      <c r="AG668" s="52" t="str">
        <f>IF(AH668&lt;&gt;"",VLOOKUP(AH668,LISTAS·PAPP!$O$3:$P$74,2,0),"")</f>
        <v>001</v>
      </c>
      <c r="AH668" s="58" t="s">
        <v>863</v>
      </c>
      <c r="AI668" s="60" t="s">
        <v>471</v>
      </c>
      <c r="AJ668" s="51" t="str">
        <f>IF(AI668&lt;&gt;"",VLOOKUP(AI668,LISTAS·PAPP!$X$4:$Y$80,2,0),"")</f>
        <v>NO APLICA</v>
      </c>
      <c r="AK668" s="58" t="s">
        <v>631</v>
      </c>
      <c r="AL668" s="60">
        <v>710601</v>
      </c>
      <c r="AM668" s="51" t="str">
        <f>IF(ISERROR(VLOOKUP(AL668,LISTAS·PAPP!$AD$4:$AE$334,2,0))," ",VLOOKUP(AL668,LISTAS·PAPP!$AD$4:$AE$334,2,0))</f>
        <v>Aporte Patronal</v>
      </c>
      <c r="AN668" s="63">
        <v>2866.16</v>
      </c>
      <c r="AO668" s="64"/>
      <c r="AP668" s="64"/>
      <c r="AQ668" s="64"/>
      <c r="AR668" s="64"/>
      <c r="AS668" s="64"/>
      <c r="AT668" s="64"/>
      <c r="AU668" s="64"/>
      <c r="AV668" s="64">
        <v>2866.16</v>
      </c>
      <c r="AW668" s="64"/>
      <c r="AX668" s="64"/>
      <c r="AY668" s="64">
        <v>0</v>
      </c>
      <c r="AZ668" s="64"/>
      <c r="BA668" s="53">
        <f t="shared" si="31"/>
        <v>2866.16</v>
      </c>
      <c r="BB668" s="54" t="str">
        <f t="shared" si="32"/>
        <v>OK</v>
      </c>
      <c r="BC668" s="55" t="str">
        <f t="shared" si="33"/>
        <v xml:space="preserve">                </v>
      </c>
    </row>
    <row r="669" spans="1:55" ht="50.1" customHeight="1" x14ac:dyDescent="0.25">
      <c r="A669" s="58" t="s">
        <v>39</v>
      </c>
      <c r="B669" s="58" t="s">
        <v>49</v>
      </c>
      <c r="C669" s="58" t="s">
        <v>130</v>
      </c>
      <c r="D669" s="58" t="s">
        <v>442</v>
      </c>
      <c r="E669" s="51" t="str">
        <f>IF(C669&lt;&gt;"",VLOOKUP(MID(C669,18,5),LISTAS·PAPP!$E$4:$F$76,2,0),"")</f>
        <v>AZUAY</v>
      </c>
      <c r="F669" s="58" t="s">
        <v>209</v>
      </c>
      <c r="G669" s="51" t="str">
        <f>IF(F669&lt;&gt;"",VLOOKUP(F669,LISTAS·PAPP!$R$3:$T$221,3,0),"")</f>
        <v xml:space="preserve"> </v>
      </c>
      <c r="H669" s="58" t="s">
        <v>1094</v>
      </c>
      <c r="I669" s="66" t="s">
        <v>1095</v>
      </c>
      <c r="J669" s="66" t="s">
        <v>1096</v>
      </c>
      <c r="K669" s="67">
        <v>30</v>
      </c>
      <c r="L669" s="66" t="s">
        <v>1097</v>
      </c>
      <c r="M669" s="60">
        <v>0</v>
      </c>
      <c r="N669" s="60">
        <v>26</v>
      </c>
      <c r="O669" s="60">
        <v>25</v>
      </c>
      <c r="P669" s="60">
        <v>23</v>
      </c>
      <c r="Q669" s="60"/>
      <c r="R669" s="60"/>
      <c r="S669" s="60"/>
      <c r="T669" s="60"/>
      <c r="U669" s="60"/>
      <c r="V669" s="60"/>
      <c r="W669" s="60"/>
      <c r="X669" s="60"/>
      <c r="Y669" s="52" t="str">
        <f>IF(A669&lt;&gt;"",IF(D669="DIRECCIÓN_DE_TRANSFERENCIAS","280 0031",VLOOKUP(C669,LISTAS·PAPP!$C$3:$D$76,2,0)),"")</f>
        <v>280 6110</v>
      </c>
      <c r="Z669" s="61">
        <v>201</v>
      </c>
      <c r="AA669" s="62">
        <v>2004</v>
      </c>
      <c r="AB669" s="62" t="s">
        <v>983</v>
      </c>
      <c r="AC669" s="65" t="str">
        <f>IF(D669&lt;&gt;"",VLOOKUP(D669,LISTAS·PAPP!$I$3:$M$16,2,0),"")</f>
        <v>57</v>
      </c>
      <c r="AD669" s="51" t="str">
        <f>IF(D669&lt;&gt;"",VLOOKUP(D669,LISTAS·PAPP!$I$3:$M$16,3,0),"")</f>
        <v>PROTECCIÓN_SOCIAL_A_LA_FAMILIA._ASEGURAMIENTO_NO_CONTRIBUTIVO_E_INCLUSIÓN_ECONÓMICA_Y_MOVILIDAD_SOCIAL</v>
      </c>
      <c r="AE669" s="52" t="str">
        <f>IF(D669&lt;&gt;"",VLOOKUP(D669,LISTAS·PAPP!$I$3:$M$16,4,0),"")</f>
        <v>002</v>
      </c>
      <c r="AF669" s="51" t="str">
        <f>IF(D669&lt;&gt;"",VLOOKUP(D669,LISTAS·PAPP!$I$3:$M$16,5,0),"")</f>
        <v>ACTUALIZACION_DEL_REGISTRO_SOCIAL</v>
      </c>
      <c r="AG669" s="52" t="str">
        <f>IF(AH669&lt;&gt;"",VLOOKUP(AH669,LISTAS·PAPP!$O$3:$P$74,2,0),"")</f>
        <v>001</v>
      </c>
      <c r="AH669" s="58" t="s">
        <v>863</v>
      </c>
      <c r="AI669" s="60" t="s">
        <v>471</v>
      </c>
      <c r="AJ669" s="51" t="str">
        <f>IF(AI669&lt;&gt;"",VLOOKUP(AI669,LISTAS·PAPP!$X$4:$Y$80,2,0),"")</f>
        <v>NO APLICA</v>
      </c>
      <c r="AK669" s="58" t="s">
        <v>631</v>
      </c>
      <c r="AL669" s="60">
        <v>710510</v>
      </c>
      <c r="AM669" s="51" t="str">
        <f>IF(ISERROR(VLOOKUP(AL669,LISTAS·PAPP!$AD$4:$AE$334,2,0))," ",VLOOKUP(AL669,LISTAS·PAPP!$AD$4:$AE$334,2,0))</f>
        <v>Servicios Personales por Contrato</v>
      </c>
      <c r="AN669" s="63">
        <v>49979.13</v>
      </c>
      <c r="AO669" s="64"/>
      <c r="AP669" s="64"/>
      <c r="AQ669" s="64"/>
      <c r="AR669" s="64"/>
      <c r="AS669" s="64"/>
      <c r="AT669" s="64"/>
      <c r="AU669" s="64"/>
      <c r="AV669" s="64">
        <v>49979.13</v>
      </c>
      <c r="AW669" s="64"/>
      <c r="AX669" s="64"/>
      <c r="AY669" s="64">
        <v>0</v>
      </c>
      <c r="AZ669" s="64"/>
      <c r="BA669" s="53">
        <f t="shared" si="31"/>
        <v>49979.13</v>
      </c>
      <c r="BB669" s="54" t="str">
        <f t="shared" si="32"/>
        <v>OK</v>
      </c>
      <c r="BC669" s="55" t="str">
        <f t="shared" si="33"/>
        <v xml:space="preserve">                </v>
      </c>
    </row>
    <row r="670" spans="1:55" ht="50.1" customHeight="1" x14ac:dyDescent="0.25">
      <c r="A670" s="58" t="s">
        <v>39</v>
      </c>
      <c r="B670" s="58" t="s">
        <v>49</v>
      </c>
      <c r="C670" s="58" t="s">
        <v>130</v>
      </c>
      <c r="D670" s="58" t="s">
        <v>442</v>
      </c>
      <c r="E670" s="51" t="str">
        <f>IF(C670&lt;&gt;"",VLOOKUP(MID(C670,18,5),LISTAS·PAPP!$E$4:$F$76,2,0),"")</f>
        <v>AZUAY</v>
      </c>
      <c r="F670" s="58" t="s">
        <v>209</v>
      </c>
      <c r="G670" s="51" t="str">
        <f>IF(F670&lt;&gt;"",VLOOKUP(F670,LISTAS·PAPP!$R$3:$T$221,3,0),"")</f>
        <v xml:space="preserve"> </v>
      </c>
      <c r="H670" s="58" t="s">
        <v>1094</v>
      </c>
      <c r="I670" s="66" t="s">
        <v>1095</v>
      </c>
      <c r="J670" s="66" t="s">
        <v>1096</v>
      </c>
      <c r="K670" s="67">
        <v>30</v>
      </c>
      <c r="L670" s="66" t="s">
        <v>1097</v>
      </c>
      <c r="M670" s="60">
        <v>0</v>
      </c>
      <c r="N670" s="60">
        <v>26</v>
      </c>
      <c r="O670" s="60">
        <v>25</v>
      </c>
      <c r="P670" s="60">
        <v>23</v>
      </c>
      <c r="Q670" s="60"/>
      <c r="R670" s="60"/>
      <c r="S670" s="60"/>
      <c r="T670" s="60"/>
      <c r="U670" s="60"/>
      <c r="V670" s="60"/>
      <c r="W670" s="60"/>
      <c r="X670" s="60"/>
      <c r="Y670" s="52" t="str">
        <f>IF(A670&lt;&gt;"",IF(D670="DIRECCIÓN_DE_TRANSFERENCIAS","280 0031",VLOOKUP(C670,LISTAS·PAPP!$C$3:$D$76,2,0)),"")</f>
        <v>280 6110</v>
      </c>
      <c r="Z670" s="61">
        <v>201</v>
      </c>
      <c r="AA670" s="62">
        <v>2004</v>
      </c>
      <c r="AB670" s="62" t="s">
        <v>983</v>
      </c>
      <c r="AC670" s="65" t="str">
        <f>IF(D670&lt;&gt;"",VLOOKUP(D670,LISTAS·PAPP!$I$3:$M$16,2,0),"")</f>
        <v>57</v>
      </c>
      <c r="AD670" s="51" t="str">
        <f>IF(D670&lt;&gt;"",VLOOKUP(D670,LISTAS·PAPP!$I$3:$M$16,3,0),"")</f>
        <v>PROTECCIÓN_SOCIAL_A_LA_FAMILIA._ASEGURAMIENTO_NO_CONTRIBUTIVO_E_INCLUSIÓN_ECONÓMICA_Y_MOVILIDAD_SOCIAL</v>
      </c>
      <c r="AE670" s="52" t="str">
        <f>IF(D670&lt;&gt;"",VLOOKUP(D670,LISTAS·PAPP!$I$3:$M$16,4,0),"")</f>
        <v>002</v>
      </c>
      <c r="AF670" s="51" t="str">
        <f>IF(D670&lt;&gt;"",VLOOKUP(D670,LISTAS·PAPP!$I$3:$M$16,5,0),"")</f>
        <v>ACTUALIZACION_DEL_REGISTRO_SOCIAL</v>
      </c>
      <c r="AG670" s="52" t="str">
        <f>IF(AH670&lt;&gt;"",VLOOKUP(AH670,LISTAS·PAPP!$O$3:$P$74,2,0),"")</f>
        <v>001</v>
      </c>
      <c r="AH670" s="58" t="s">
        <v>863</v>
      </c>
      <c r="AI670" s="60" t="s">
        <v>471</v>
      </c>
      <c r="AJ670" s="51" t="str">
        <f>IF(AI670&lt;&gt;"",VLOOKUP(AI670,LISTAS·PAPP!$X$4:$Y$80,2,0),"")</f>
        <v>NO APLICA</v>
      </c>
      <c r="AK670" s="58" t="s">
        <v>631</v>
      </c>
      <c r="AL670" s="60">
        <v>710203</v>
      </c>
      <c r="AM670" s="51" t="str">
        <f>IF(ISERROR(VLOOKUP(AL670,LISTAS·PAPP!$AD$4:$AE$334,2,0))," ",VLOOKUP(AL670,LISTAS·PAPP!$AD$4:$AE$334,2,0))</f>
        <v>Decimo Tercer Sueldo</v>
      </c>
      <c r="AN670" s="63">
        <v>3928.05</v>
      </c>
      <c r="AO670" s="64"/>
      <c r="AP670" s="64"/>
      <c r="AQ670" s="64"/>
      <c r="AR670" s="64"/>
      <c r="AS670" s="64"/>
      <c r="AT670" s="64"/>
      <c r="AU670" s="64"/>
      <c r="AV670" s="64">
        <v>3928.05</v>
      </c>
      <c r="AW670" s="64"/>
      <c r="AX670" s="64"/>
      <c r="AY670" s="64">
        <v>0</v>
      </c>
      <c r="AZ670" s="64"/>
      <c r="BA670" s="53">
        <f t="shared" si="31"/>
        <v>3928.05</v>
      </c>
      <c r="BB670" s="54" t="str">
        <f t="shared" si="32"/>
        <v>OK</v>
      </c>
      <c r="BC670" s="55" t="str">
        <f t="shared" si="33"/>
        <v xml:space="preserve">                </v>
      </c>
    </row>
    <row r="671" spans="1:55" ht="50.1" customHeight="1" x14ac:dyDescent="0.25">
      <c r="A671" s="58" t="s">
        <v>39</v>
      </c>
      <c r="B671" s="58" t="s">
        <v>49</v>
      </c>
      <c r="C671" s="58" t="s">
        <v>130</v>
      </c>
      <c r="D671" s="58" t="s">
        <v>442</v>
      </c>
      <c r="E671" s="51" t="str">
        <f>IF(C671&lt;&gt;"",VLOOKUP(MID(C671,18,5),LISTAS·PAPP!$E$4:$F$76,2,0),"")</f>
        <v>AZUAY</v>
      </c>
      <c r="F671" s="58" t="s">
        <v>209</v>
      </c>
      <c r="G671" s="51" t="str">
        <f>IF(F671&lt;&gt;"",VLOOKUP(F671,LISTAS·PAPP!$R$3:$T$221,3,0),"")</f>
        <v xml:space="preserve"> </v>
      </c>
      <c r="H671" s="58" t="s">
        <v>1094</v>
      </c>
      <c r="I671" s="66" t="s">
        <v>1095</v>
      </c>
      <c r="J671" s="66" t="s">
        <v>1096</v>
      </c>
      <c r="K671" s="67">
        <v>30</v>
      </c>
      <c r="L671" s="66" t="s">
        <v>1097</v>
      </c>
      <c r="M671" s="60">
        <v>0</v>
      </c>
      <c r="N671" s="60">
        <v>26</v>
      </c>
      <c r="O671" s="60">
        <v>25</v>
      </c>
      <c r="P671" s="60">
        <v>23</v>
      </c>
      <c r="Q671" s="60"/>
      <c r="R671" s="60"/>
      <c r="S671" s="60"/>
      <c r="T671" s="60"/>
      <c r="U671" s="60"/>
      <c r="V671" s="60"/>
      <c r="W671" s="60"/>
      <c r="X671" s="60"/>
      <c r="Y671" s="52" t="str">
        <f>IF(A671&lt;&gt;"",IF(D671="DIRECCIÓN_DE_TRANSFERENCIAS","280 0031",VLOOKUP(C671,LISTAS·PAPP!$C$3:$D$76,2,0)),"")</f>
        <v>280 6110</v>
      </c>
      <c r="Z671" s="61">
        <v>201</v>
      </c>
      <c r="AA671" s="62">
        <v>2004</v>
      </c>
      <c r="AB671" s="62" t="s">
        <v>983</v>
      </c>
      <c r="AC671" s="65" t="str">
        <f>IF(D671&lt;&gt;"",VLOOKUP(D671,LISTAS·PAPP!$I$3:$M$16,2,0),"")</f>
        <v>57</v>
      </c>
      <c r="AD671" s="51" t="str">
        <f>IF(D671&lt;&gt;"",VLOOKUP(D671,LISTAS·PAPP!$I$3:$M$16,3,0),"")</f>
        <v>PROTECCIÓN_SOCIAL_A_LA_FAMILIA._ASEGURAMIENTO_NO_CONTRIBUTIVO_E_INCLUSIÓN_ECONÓMICA_Y_MOVILIDAD_SOCIAL</v>
      </c>
      <c r="AE671" s="52" t="str">
        <f>IF(D671&lt;&gt;"",VLOOKUP(D671,LISTAS·PAPP!$I$3:$M$16,4,0),"")</f>
        <v>002</v>
      </c>
      <c r="AF671" s="51" t="str">
        <f>IF(D671&lt;&gt;"",VLOOKUP(D671,LISTAS·PAPP!$I$3:$M$16,5,0),"")</f>
        <v>ACTUALIZACION_DEL_REGISTRO_SOCIAL</v>
      </c>
      <c r="AG671" s="52" t="str">
        <f>IF(AH671&lt;&gt;"",VLOOKUP(AH671,LISTAS·PAPP!$O$3:$P$74,2,0),"")</f>
        <v>001</v>
      </c>
      <c r="AH671" s="58" t="s">
        <v>863</v>
      </c>
      <c r="AI671" s="60" t="s">
        <v>471</v>
      </c>
      <c r="AJ671" s="51" t="str">
        <f>IF(AI671&lt;&gt;"",VLOOKUP(AI671,LISTAS·PAPP!$X$4:$Y$80,2,0),"")</f>
        <v>NO APLICA</v>
      </c>
      <c r="AK671" s="58" t="s">
        <v>631</v>
      </c>
      <c r="AL671" s="60">
        <v>710204</v>
      </c>
      <c r="AM671" s="51" t="str">
        <f>IF(ISERROR(VLOOKUP(AL671,LISTAS·PAPP!$AD$4:$AE$334,2,0))," ",VLOOKUP(AL671,LISTAS·PAPP!$AD$4:$AE$334,2,0))</f>
        <v>Decimo Cuarto Sueldo</v>
      </c>
      <c r="AN671" s="63">
        <v>2190.86</v>
      </c>
      <c r="AO671" s="64"/>
      <c r="AP671" s="64"/>
      <c r="AQ671" s="64"/>
      <c r="AR671" s="64"/>
      <c r="AS671" s="64"/>
      <c r="AT671" s="64"/>
      <c r="AU671" s="64"/>
      <c r="AV671" s="64">
        <v>2190.86</v>
      </c>
      <c r="AW671" s="64"/>
      <c r="AX671" s="64"/>
      <c r="AY671" s="64">
        <v>0</v>
      </c>
      <c r="AZ671" s="64"/>
      <c r="BA671" s="53">
        <f t="shared" si="31"/>
        <v>2190.86</v>
      </c>
      <c r="BB671" s="54" t="str">
        <f t="shared" si="32"/>
        <v>OK</v>
      </c>
      <c r="BC671" s="55" t="str">
        <f t="shared" si="33"/>
        <v xml:space="preserve">                </v>
      </c>
    </row>
    <row r="672" spans="1:55" ht="50.1" customHeight="1" x14ac:dyDescent="0.25">
      <c r="A672" s="58" t="s">
        <v>39</v>
      </c>
      <c r="B672" s="58" t="s">
        <v>49</v>
      </c>
      <c r="C672" s="58" t="s">
        <v>130</v>
      </c>
      <c r="D672" s="58" t="s">
        <v>442</v>
      </c>
      <c r="E672" s="51" t="str">
        <f>IF(C672&lt;&gt;"",VLOOKUP(MID(C672,18,5),LISTAS·PAPP!$E$4:$F$76,2,0),"")</f>
        <v>AZUAY</v>
      </c>
      <c r="F672" s="58" t="s">
        <v>209</v>
      </c>
      <c r="G672" s="51" t="str">
        <f>IF(F672&lt;&gt;"",VLOOKUP(F672,LISTAS·PAPP!$R$3:$T$221,3,0),"")</f>
        <v xml:space="preserve"> </v>
      </c>
      <c r="H672" s="58" t="s">
        <v>1094</v>
      </c>
      <c r="I672" s="66" t="s">
        <v>1095</v>
      </c>
      <c r="J672" s="66" t="s">
        <v>1096</v>
      </c>
      <c r="K672" s="67">
        <v>30</v>
      </c>
      <c r="L672" s="66" t="s">
        <v>1097</v>
      </c>
      <c r="M672" s="60">
        <v>0</v>
      </c>
      <c r="N672" s="60">
        <v>26</v>
      </c>
      <c r="O672" s="60">
        <v>25</v>
      </c>
      <c r="P672" s="60">
        <v>23</v>
      </c>
      <c r="Q672" s="60"/>
      <c r="R672" s="60"/>
      <c r="S672" s="60"/>
      <c r="T672" s="60"/>
      <c r="U672" s="60"/>
      <c r="V672" s="60"/>
      <c r="W672" s="60"/>
      <c r="X672" s="60"/>
      <c r="Y672" s="52" t="str">
        <f>IF(A672&lt;&gt;"",IF(D672="DIRECCIÓN_DE_TRANSFERENCIAS","280 0031",VLOOKUP(C672,LISTAS·PAPP!$C$3:$D$76,2,0)),"")</f>
        <v>280 6110</v>
      </c>
      <c r="Z672" s="61">
        <v>201</v>
      </c>
      <c r="AA672" s="62">
        <v>2004</v>
      </c>
      <c r="AB672" s="62" t="s">
        <v>983</v>
      </c>
      <c r="AC672" s="65" t="str">
        <f>IF(D672&lt;&gt;"",VLOOKUP(D672,LISTAS·PAPP!$I$3:$M$16,2,0),"")</f>
        <v>57</v>
      </c>
      <c r="AD672" s="51" t="str">
        <f>IF(D672&lt;&gt;"",VLOOKUP(D672,LISTAS·PAPP!$I$3:$M$16,3,0),"")</f>
        <v>PROTECCIÓN_SOCIAL_A_LA_FAMILIA._ASEGURAMIENTO_NO_CONTRIBUTIVO_E_INCLUSIÓN_ECONÓMICA_Y_MOVILIDAD_SOCIAL</v>
      </c>
      <c r="AE672" s="52" t="str">
        <f>IF(D672&lt;&gt;"",VLOOKUP(D672,LISTAS·PAPP!$I$3:$M$16,4,0),"")</f>
        <v>002</v>
      </c>
      <c r="AF672" s="51" t="str">
        <f>IF(D672&lt;&gt;"",VLOOKUP(D672,LISTAS·PAPP!$I$3:$M$16,5,0),"")</f>
        <v>ACTUALIZACION_DEL_REGISTRO_SOCIAL</v>
      </c>
      <c r="AG672" s="52" t="str">
        <f>IF(AH672&lt;&gt;"",VLOOKUP(AH672,LISTAS·PAPP!$O$3:$P$74,2,0),"")</f>
        <v>001</v>
      </c>
      <c r="AH672" s="58" t="s">
        <v>863</v>
      </c>
      <c r="AI672" s="60" t="s">
        <v>471</v>
      </c>
      <c r="AJ672" s="51" t="str">
        <f>IF(AI672&lt;&gt;"",VLOOKUP(AI672,LISTAS·PAPP!$X$4:$Y$80,2,0),"")</f>
        <v>NO APLICA</v>
      </c>
      <c r="AK672" s="58" t="s">
        <v>631</v>
      </c>
      <c r="AL672" s="60">
        <v>710601</v>
      </c>
      <c r="AM672" s="51" t="str">
        <f>IF(ISERROR(VLOOKUP(AL672,LISTAS·PAPP!$AD$4:$AE$334,2,0))," ",VLOOKUP(AL672,LISTAS·PAPP!$AD$4:$AE$334,2,0))</f>
        <v>Aporte Patronal</v>
      </c>
      <c r="AN672" s="63">
        <v>4823.2700000000004</v>
      </c>
      <c r="AO672" s="64"/>
      <c r="AP672" s="64"/>
      <c r="AQ672" s="64"/>
      <c r="AR672" s="64"/>
      <c r="AS672" s="64"/>
      <c r="AT672" s="64"/>
      <c r="AU672" s="64"/>
      <c r="AV672" s="64">
        <v>4823.2700000000004</v>
      </c>
      <c r="AW672" s="64"/>
      <c r="AX672" s="64"/>
      <c r="AY672" s="64">
        <v>0</v>
      </c>
      <c r="AZ672" s="64"/>
      <c r="BA672" s="53">
        <f t="shared" si="31"/>
        <v>4823.2700000000004</v>
      </c>
      <c r="BB672" s="54" t="str">
        <f t="shared" si="32"/>
        <v>OK</v>
      </c>
      <c r="BC672" s="55" t="str">
        <f t="shared" si="33"/>
        <v xml:space="preserve">                </v>
      </c>
    </row>
    <row r="673" spans="1:55" ht="50.1" customHeight="1" x14ac:dyDescent="0.25">
      <c r="A673" s="58" t="s">
        <v>39</v>
      </c>
      <c r="B673" s="58" t="s">
        <v>49</v>
      </c>
      <c r="C673" s="58" t="s">
        <v>130</v>
      </c>
      <c r="D673" s="58" t="s">
        <v>442</v>
      </c>
      <c r="E673" s="51" t="str">
        <f>IF(C673&lt;&gt;"",VLOOKUP(MID(C673,18,5),LISTAS·PAPP!$E$4:$F$76,2,0),"")</f>
        <v>AZUAY</v>
      </c>
      <c r="F673" s="58" t="s">
        <v>209</v>
      </c>
      <c r="G673" s="51" t="str">
        <f>IF(F673&lt;&gt;"",VLOOKUP(F673,LISTAS·PAPP!$R$3:$T$221,3,0),"")</f>
        <v xml:space="preserve"> </v>
      </c>
      <c r="H673" s="58" t="s">
        <v>1094</v>
      </c>
      <c r="I673" s="66" t="s">
        <v>1095</v>
      </c>
      <c r="J673" s="66" t="s">
        <v>1096</v>
      </c>
      <c r="K673" s="67">
        <v>30</v>
      </c>
      <c r="L673" s="66" t="s">
        <v>1097</v>
      </c>
      <c r="M673" s="60">
        <v>0</v>
      </c>
      <c r="N673" s="60">
        <v>26</v>
      </c>
      <c r="O673" s="60">
        <v>25</v>
      </c>
      <c r="P673" s="60">
        <v>23</v>
      </c>
      <c r="Q673" s="60"/>
      <c r="R673" s="60"/>
      <c r="S673" s="60"/>
      <c r="T673" s="60"/>
      <c r="U673" s="60"/>
      <c r="V673" s="60"/>
      <c r="W673" s="60"/>
      <c r="X673" s="60"/>
      <c r="Y673" s="52" t="str">
        <f>IF(A673&lt;&gt;"",IF(D673="DIRECCIÓN_DE_TRANSFERENCIAS","280 0031",VLOOKUP(C673,LISTAS·PAPP!$C$3:$D$76,2,0)),"")</f>
        <v>280 6110</v>
      </c>
      <c r="Z673" s="61">
        <v>201</v>
      </c>
      <c r="AA673" s="62">
        <v>2004</v>
      </c>
      <c r="AB673" s="62" t="s">
        <v>983</v>
      </c>
      <c r="AC673" s="65" t="str">
        <f>IF(D673&lt;&gt;"",VLOOKUP(D673,LISTAS·PAPP!$I$3:$M$16,2,0),"")</f>
        <v>57</v>
      </c>
      <c r="AD673" s="51" t="str">
        <f>IF(D673&lt;&gt;"",VLOOKUP(D673,LISTAS·PAPP!$I$3:$M$16,3,0),"")</f>
        <v>PROTECCIÓN_SOCIAL_A_LA_FAMILIA._ASEGURAMIENTO_NO_CONTRIBUTIVO_E_INCLUSIÓN_ECONÓMICA_Y_MOVILIDAD_SOCIAL</v>
      </c>
      <c r="AE673" s="52" t="str">
        <f>IF(D673&lt;&gt;"",VLOOKUP(D673,LISTAS·PAPP!$I$3:$M$16,4,0),"")</f>
        <v>002</v>
      </c>
      <c r="AF673" s="51" t="str">
        <f>IF(D673&lt;&gt;"",VLOOKUP(D673,LISTAS·PAPP!$I$3:$M$16,5,0),"")</f>
        <v>ACTUALIZACION_DEL_REGISTRO_SOCIAL</v>
      </c>
      <c r="AG673" s="52" t="str">
        <f>IF(AH673&lt;&gt;"",VLOOKUP(AH673,LISTAS·PAPP!$O$3:$P$74,2,0),"")</f>
        <v>001</v>
      </c>
      <c r="AH673" s="58" t="s">
        <v>863</v>
      </c>
      <c r="AI673" s="60" t="s">
        <v>471</v>
      </c>
      <c r="AJ673" s="51" t="str">
        <f>IF(AI673&lt;&gt;"",VLOOKUP(AI673,LISTAS·PAPP!$X$4:$Y$80,2,0),"")</f>
        <v>NO APLICA</v>
      </c>
      <c r="AK673" s="58" t="s">
        <v>631</v>
      </c>
      <c r="AL673" s="60">
        <v>710602</v>
      </c>
      <c r="AM673" s="51" t="str">
        <f>IF(ISERROR(VLOOKUP(AL673,LISTAS·PAPP!$AD$4:$AE$334,2,0))," ",VLOOKUP(AL673,LISTAS·PAPP!$AD$4:$AE$334,2,0))</f>
        <v>Fondo de Reserva</v>
      </c>
      <c r="AN673" s="63">
        <v>136.12</v>
      </c>
      <c r="AO673" s="64"/>
      <c r="AP673" s="64"/>
      <c r="AQ673" s="64"/>
      <c r="AR673" s="64"/>
      <c r="AS673" s="64"/>
      <c r="AT673" s="64"/>
      <c r="AU673" s="64"/>
      <c r="AV673" s="64">
        <v>136.12</v>
      </c>
      <c r="AW673" s="64"/>
      <c r="AX673" s="64"/>
      <c r="AY673" s="64">
        <v>0</v>
      </c>
      <c r="AZ673" s="64"/>
      <c r="BA673" s="53">
        <f t="shared" si="31"/>
        <v>136.12</v>
      </c>
      <c r="BB673" s="54" t="str">
        <f t="shared" si="32"/>
        <v>OK</v>
      </c>
      <c r="BC673" s="55" t="str">
        <f t="shared" si="33"/>
        <v xml:space="preserve">                </v>
      </c>
    </row>
    <row r="674" spans="1:55" ht="50.1" customHeight="1" x14ac:dyDescent="0.25">
      <c r="A674" s="58" t="s">
        <v>39</v>
      </c>
      <c r="B674" s="58" t="s">
        <v>49</v>
      </c>
      <c r="C674" s="58" t="s">
        <v>132</v>
      </c>
      <c r="D674" s="58" t="s">
        <v>442</v>
      </c>
      <c r="E674" s="51" t="str">
        <f>IF(C674&lt;&gt;"",VLOOKUP(MID(C674,18,5),LISTAS·PAPP!$E$4:$F$76,2,0),"")</f>
        <v>AZUAY</v>
      </c>
      <c r="F674" s="58" t="s">
        <v>212</v>
      </c>
      <c r="G674" s="51" t="str">
        <f>IF(F674&lt;&gt;"",VLOOKUP(F674,LISTAS·PAPP!$R$3:$T$221,3,0),"")</f>
        <v xml:space="preserve"> </v>
      </c>
      <c r="H674" s="58" t="s">
        <v>1094</v>
      </c>
      <c r="I674" s="66" t="s">
        <v>1095</v>
      </c>
      <c r="J674" s="66" t="s">
        <v>1096</v>
      </c>
      <c r="K674" s="67">
        <v>23</v>
      </c>
      <c r="L674" s="66" t="s">
        <v>1097</v>
      </c>
      <c r="M674" s="60">
        <v>0</v>
      </c>
      <c r="N674" s="60">
        <v>22</v>
      </c>
      <c r="O674" s="60">
        <v>17</v>
      </c>
      <c r="P674" s="60">
        <v>16</v>
      </c>
      <c r="Q674" s="60"/>
      <c r="R674" s="60"/>
      <c r="S674" s="60"/>
      <c r="T674" s="60"/>
      <c r="U674" s="60"/>
      <c r="V674" s="60"/>
      <c r="W674" s="60"/>
      <c r="X674" s="60"/>
      <c r="Y674" s="52" t="str">
        <f>IF(A674&lt;&gt;"",IF(D674="DIRECCIÓN_DE_TRANSFERENCIAS","280 0031",VLOOKUP(C674,LISTAS·PAPP!$C$3:$D$76,2,0)),"")</f>
        <v>280 6210</v>
      </c>
      <c r="Z674" s="61">
        <v>201</v>
      </c>
      <c r="AA674" s="62">
        <v>2004</v>
      </c>
      <c r="AB674" s="62" t="s">
        <v>983</v>
      </c>
      <c r="AC674" s="65" t="str">
        <f>IF(D674&lt;&gt;"",VLOOKUP(D674,LISTAS·PAPP!$I$3:$M$16,2,0),"")</f>
        <v>57</v>
      </c>
      <c r="AD674" s="51" t="str">
        <f>IF(D674&lt;&gt;"",VLOOKUP(D674,LISTAS·PAPP!$I$3:$M$16,3,0),"")</f>
        <v>PROTECCIÓN_SOCIAL_A_LA_FAMILIA._ASEGURAMIENTO_NO_CONTRIBUTIVO_E_INCLUSIÓN_ECONÓMICA_Y_MOVILIDAD_SOCIAL</v>
      </c>
      <c r="AE674" s="52" t="str">
        <f>IF(D674&lt;&gt;"",VLOOKUP(D674,LISTAS·PAPP!$I$3:$M$16,4,0),"")</f>
        <v>002</v>
      </c>
      <c r="AF674" s="51" t="str">
        <f>IF(D674&lt;&gt;"",VLOOKUP(D674,LISTAS·PAPP!$I$3:$M$16,5,0),"")</f>
        <v>ACTUALIZACION_DEL_REGISTRO_SOCIAL</v>
      </c>
      <c r="AG674" s="52" t="str">
        <f>IF(AH674&lt;&gt;"",VLOOKUP(AH674,LISTAS·PAPP!$O$3:$P$74,2,0),"")</f>
        <v>001</v>
      </c>
      <c r="AH674" s="58" t="s">
        <v>863</v>
      </c>
      <c r="AI674" s="60" t="s">
        <v>471</v>
      </c>
      <c r="AJ674" s="51" t="str">
        <f>IF(AI674&lt;&gt;"",VLOOKUP(AI674,LISTAS·PAPP!$X$4:$Y$80,2,0),"")</f>
        <v>NO APLICA</v>
      </c>
      <c r="AK674" s="58" t="s">
        <v>631</v>
      </c>
      <c r="AL674" s="60">
        <v>710510</v>
      </c>
      <c r="AM674" s="51" t="str">
        <f>IF(ISERROR(VLOOKUP(AL674,LISTAS·PAPP!$AD$4:$AE$334,2,0))," ",VLOOKUP(AL674,LISTAS·PAPP!$AD$4:$AE$334,2,0))</f>
        <v>Servicios Personales por Contrato</v>
      </c>
      <c r="AN674" s="63">
        <v>36045</v>
      </c>
      <c r="AO674" s="64"/>
      <c r="AP674" s="64"/>
      <c r="AQ674" s="64"/>
      <c r="AR674" s="64"/>
      <c r="AS674" s="64"/>
      <c r="AT674" s="64"/>
      <c r="AU674" s="64"/>
      <c r="AV674" s="64">
        <v>36045</v>
      </c>
      <c r="AW674" s="64"/>
      <c r="AX674" s="64"/>
      <c r="AY674" s="64">
        <v>0</v>
      </c>
      <c r="AZ674" s="64"/>
      <c r="BA674" s="53">
        <f t="shared" si="31"/>
        <v>36045</v>
      </c>
      <c r="BB674" s="54" t="str">
        <f t="shared" si="32"/>
        <v>OK</v>
      </c>
      <c r="BC674" s="55" t="str">
        <f t="shared" si="33"/>
        <v xml:space="preserve">                </v>
      </c>
    </row>
    <row r="675" spans="1:55" ht="50.1" customHeight="1" x14ac:dyDescent="0.25">
      <c r="A675" s="58" t="s">
        <v>39</v>
      </c>
      <c r="B675" s="58" t="s">
        <v>49</v>
      </c>
      <c r="C675" s="58" t="s">
        <v>132</v>
      </c>
      <c r="D675" s="58" t="s">
        <v>442</v>
      </c>
      <c r="E675" s="51" t="str">
        <f>IF(C675&lt;&gt;"",VLOOKUP(MID(C675,18,5),LISTAS·PAPP!$E$4:$F$76,2,0),"")</f>
        <v>AZUAY</v>
      </c>
      <c r="F675" s="58" t="s">
        <v>212</v>
      </c>
      <c r="G675" s="51" t="str">
        <f>IF(F675&lt;&gt;"",VLOOKUP(F675,LISTAS·PAPP!$R$3:$T$221,3,0),"")</f>
        <v xml:space="preserve"> </v>
      </c>
      <c r="H675" s="58" t="s">
        <v>1094</v>
      </c>
      <c r="I675" s="66" t="s">
        <v>1095</v>
      </c>
      <c r="J675" s="66" t="s">
        <v>1096</v>
      </c>
      <c r="K675" s="67">
        <v>23</v>
      </c>
      <c r="L675" s="66" t="s">
        <v>1097</v>
      </c>
      <c r="M675" s="60">
        <v>0</v>
      </c>
      <c r="N675" s="60">
        <v>22</v>
      </c>
      <c r="O675" s="60">
        <v>17</v>
      </c>
      <c r="P675" s="60">
        <v>16</v>
      </c>
      <c r="Q675" s="60"/>
      <c r="R675" s="60"/>
      <c r="S675" s="60"/>
      <c r="T675" s="60"/>
      <c r="U675" s="60"/>
      <c r="V675" s="60"/>
      <c r="W675" s="60"/>
      <c r="X675" s="60"/>
      <c r="Y675" s="52" t="str">
        <f>IF(A675&lt;&gt;"",IF(D675="DIRECCIÓN_DE_TRANSFERENCIAS","280 0031",VLOOKUP(C675,LISTAS·PAPP!$C$3:$D$76,2,0)),"")</f>
        <v>280 6210</v>
      </c>
      <c r="Z675" s="61">
        <v>201</v>
      </c>
      <c r="AA675" s="62">
        <v>2004</v>
      </c>
      <c r="AB675" s="62" t="s">
        <v>983</v>
      </c>
      <c r="AC675" s="65" t="str">
        <f>IF(D675&lt;&gt;"",VLOOKUP(D675,LISTAS·PAPP!$I$3:$M$16,2,0),"")</f>
        <v>57</v>
      </c>
      <c r="AD675" s="51" t="str">
        <f>IF(D675&lt;&gt;"",VLOOKUP(D675,LISTAS·PAPP!$I$3:$M$16,3,0),"")</f>
        <v>PROTECCIÓN_SOCIAL_A_LA_FAMILIA._ASEGURAMIENTO_NO_CONTRIBUTIVO_E_INCLUSIÓN_ECONÓMICA_Y_MOVILIDAD_SOCIAL</v>
      </c>
      <c r="AE675" s="52" t="str">
        <f>IF(D675&lt;&gt;"",VLOOKUP(D675,LISTAS·PAPP!$I$3:$M$16,4,0),"")</f>
        <v>002</v>
      </c>
      <c r="AF675" s="51" t="str">
        <f>IF(D675&lt;&gt;"",VLOOKUP(D675,LISTAS·PAPP!$I$3:$M$16,5,0),"")</f>
        <v>ACTUALIZACION_DEL_REGISTRO_SOCIAL</v>
      </c>
      <c r="AG675" s="52" t="str">
        <f>IF(AH675&lt;&gt;"",VLOOKUP(AH675,LISTAS·PAPP!$O$3:$P$74,2,0),"")</f>
        <v>001</v>
      </c>
      <c r="AH675" s="58" t="s">
        <v>863</v>
      </c>
      <c r="AI675" s="60" t="s">
        <v>471</v>
      </c>
      <c r="AJ675" s="51" t="str">
        <f>IF(AI675&lt;&gt;"",VLOOKUP(AI675,LISTAS·PAPP!$X$4:$Y$80,2,0),"")</f>
        <v>NO APLICA</v>
      </c>
      <c r="AK675" s="58" t="s">
        <v>631</v>
      </c>
      <c r="AL675" s="60">
        <v>710203</v>
      </c>
      <c r="AM675" s="51" t="str">
        <f>IF(ISERROR(VLOOKUP(AL675,LISTAS·PAPP!$AD$4:$AE$334,2,0))," ",VLOOKUP(AL675,LISTAS·PAPP!$AD$4:$AE$334,2,0))</f>
        <v>Decimo Tercer Sueldo</v>
      </c>
      <c r="AN675" s="63">
        <v>3231.06</v>
      </c>
      <c r="AO675" s="64"/>
      <c r="AP675" s="64"/>
      <c r="AQ675" s="64"/>
      <c r="AR675" s="64"/>
      <c r="AS675" s="64"/>
      <c r="AT675" s="64"/>
      <c r="AU675" s="64"/>
      <c r="AV675" s="64">
        <v>3231.06</v>
      </c>
      <c r="AW675" s="64"/>
      <c r="AX675" s="64"/>
      <c r="AY675" s="64">
        <v>0</v>
      </c>
      <c r="AZ675" s="64"/>
      <c r="BA675" s="53">
        <f t="shared" si="31"/>
        <v>3231.06</v>
      </c>
      <c r="BB675" s="54" t="str">
        <f t="shared" si="32"/>
        <v>OK</v>
      </c>
      <c r="BC675" s="55" t="str">
        <f t="shared" si="33"/>
        <v xml:space="preserve">                </v>
      </c>
    </row>
    <row r="676" spans="1:55" ht="50.1" customHeight="1" x14ac:dyDescent="0.25">
      <c r="A676" s="58" t="s">
        <v>39</v>
      </c>
      <c r="B676" s="58" t="s">
        <v>49</v>
      </c>
      <c r="C676" s="58" t="s">
        <v>132</v>
      </c>
      <c r="D676" s="58" t="s">
        <v>442</v>
      </c>
      <c r="E676" s="51" t="str">
        <f>IF(C676&lt;&gt;"",VLOOKUP(MID(C676,18,5),LISTAS·PAPP!$E$4:$F$76,2,0),"")</f>
        <v>AZUAY</v>
      </c>
      <c r="F676" s="58" t="s">
        <v>212</v>
      </c>
      <c r="G676" s="51" t="str">
        <f>IF(F676&lt;&gt;"",VLOOKUP(F676,LISTAS·PAPP!$R$3:$T$221,3,0),"")</f>
        <v xml:space="preserve"> </v>
      </c>
      <c r="H676" s="58" t="s">
        <v>1094</v>
      </c>
      <c r="I676" s="66" t="s">
        <v>1095</v>
      </c>
      <c r="J676" s="66" t="s">
        <v>1096</v>
      </c>
      <c r="K676" s="67">
        <v>23</v>
      </c>
      <c r="L676" s="66" t="s">
        <v>1097</v>
      </c>
      <c r="M676" s="60">
        <v>0</v>
      </c>
      <c r="N676" s="60">
        <v>22</v>
      </c>
      <c r="O676" s="60">
        <v>17</v>
      </c>
      <c r="P676" s="60">
        <v>16</v>
      </c>
      <c r="Q676" s="60"/>
      <c r="R676" s="60"/>
      <c r="S676" s="60"/>
      <c r="T676" s="60"/>
      <c r="U676" s="60"/>
      <c r="V676" s="60"/>
      <c r="W676" s="60"/>
      <c r="X676" s="60"/>
      <c r="Y676" s="52" t="str">
        <f>IF(A676&lt;&gt;"",IF(D676="DIRECCIÓN_DE_TRANSFERENCIAS","280 0031",VLOOKUP(C676,LISTAS·PAPP!$C$3:$D$76,2,0)),"")</f>
        <v>280 6210</v>
      </c>
      <c r="Z676" s="61">
        <v>201</v>
      </c>
      <c r="AA676" s="62">
        <v>2004</v>
      </c>
      <c r="AB676" s="62" t="s">
        <v>983</v>
      </c>
      <c r="AC676" s="65" t="str">
        <f>IF(D676&lt;&gt;"",VLOOKUP(D676,LISTAS·PAPP!$I$3:$M$16,2,0),"")</f>
        <v>57</v>
      </c>
      <c r="AD676" s="51" t="str">
        <f>IF(D676&lt;&gt;"",VLOOKUP(D676,LISTAS·PAPP!$I$3:$M$16,3,0),"")</f>
        <v>PROTECCIÓN_SOCIAL_A_LA_FAMILIA._ASEGURAMIENTO_NO_CONTRIBUTIVO_E_INCLUSIÓN_ECONÓMICA_Y_MOVILIDAD_SOCIAL</v>
      </c>
      <c r="AE676" s="52" t="str">
        <f>IF(D676&lt;&gt;"",VLOOKUP(D676,LISTAS·PAPP!$I$3:$M$16,4,0),"")</f>
        <v>002</v>
      </c>
      <c r="AF676" s="51" t="str">
        <f>IF(D676&lt;&gt;"",VLOOKUP(D676,LISTAS·PAPP!$I$3:$M$16,5,0),"")</f>
        <v>ACTUALIZACION_DEL_REGISTRO_SOCIAL</v>
      </c>
      <c r="AG676" s="52" t="str">
        <f>IF(AH676&lt;&gt;"",VLOOKUP(AH676,LISTAS·PAPP!$O$3:$P$74,2,0),"")</f>
        <v>001</v>
      </c>
      <c r="AH676" s="58" t="s">
        <v>863</v>
      </c>
      <c r="AI676" s="60" t="s">
        <v>471</v>
      </c>
      <c r="AJ676" s="51" t="str">
        <f>IF(AI676&lt;&gt;"",VLOOKUP(AI676,LISTAS·PAPP!$X$4:$Y$80,2,0),"")</f>
        <v>NO APLICA</v>
      </c>
      <c r="AK676" s="58" t="s">
        <v>631</v>
      </c>
      <c r="AL676" s="60">
        <v>710204</v>
      </c>
      <c r="AM676" s="51" t="str">
        <f>IF(ISERROR(VLOOKUP(AL676,LISTAS·PAPP!$AD$4:$AE$334,2,0))," ",VLOOKUP(AL676,LISTAS·PAPP!$AD$4:$AE$334,2,0))</f>
        <v>Decimo Cuarto Sueldo</v>
      </c>
      <c r="AN676" s="63">
        <v>3533.35</v>
      </c>
      <c r="AO676" s="64"/>
      <c r="AP676" s="64"/>
      <c r="AQ676" s="64"/>
      <c r="AR676" s="64"/>
      <c r="AS676" s="64"/>
      <c r="AT676" s="64"/>
      <c r="AU676" s="64"/>
      <c r="AV676" s="64">
        <v>3533.35</v>
      </c>
      <c r="AW676" s="64"/>
      <c r="AX676" s="64"/>
      <c r="AY676" s="64">
        <v>0</v>
      </c>
      <c r="AZ676" s="64"/>
      <c r="BA676" s="53">
        <f t="shared" si="31"/>
        <v>3533.35</v>
      </c>
      <c r="BB676" s="54" t="str">
        <f t="shared" si="32"/>
        <v>OK</v>
      </c>
      <c r="BC676" s="55" t="str">
        <f t="shared" si="33"/>
        <v xml:space="preserve">                </v>
      </c>
    </row>
    <row r="677" spans="1:55" ht="50.1" customHeight="1" x14ac:dyDescent="0.25">
      <c r="A677" s="58" t="s">
        <v>39</v>
      </c>
      <c r="B677" s="58" t="s">
        <v>49</v>
      </c>
      <c r="C677" s="58" t="s">
        <v>132</v>
      </c>
      <c r="D677" s="58" t="s">
        <v>442</v>
      </c>
      <c r="E677" s="51" t="str">
        <f>IF(C677&lt;&gt;"",VLOOKUP(MID(C677,18,5),LISTAS·PAPP!$E$4:$F$76,2,0),"")</f>
        <v>AZUAY</v>
      </c>
      <c r="F677" s="58" t="s">
        <v>212</v>
      </c>
      <c r="G677" s="51" t="str">
        <f>IF(F677&lt;&gt;"",VLOOKUP(F677,LISTAS·PAPP!$R$3:$T$221,3,0),"")</f>
        <v xml:space="preserve"> </v>
      </c>
      <c r="H677" s="58" t="s">
        <v>1094</v>
      </c>
      <c r="I677" s="66" t="s">
        <v>1095</v>
      </c>
      <c r="J677" s="66" t="s">
        <v>1096</v>
      </c>
      <c r="K677" s="67">
        <v>23</v>
      </c>
      <c r="L677" s="66" t="s">
        <v>1097</v>
      </c>
      <c r="M677" s="60">
        <v>0</v>
      </c>
      <c r="N677" s="60">
        <v>22</v>
      </c>
      <c r="O677" s="60">
        <v>17</v>
      </c>
      <c r="P677" s="60">
        <v>16</v>
      </c>
      <c r="Q677" s="60"/>
      <c r="R677" s="60"/>
      <c r="S677" s="60"/>
      <c r="T677" s="60"/>
      <c r="U677" s="60"/>
      <c r="V677" s="60"/>
      <c r="W677" s="60"/>
      <c r="X677" s="60"/>
      <c r="Y677" s="52" t="str">
        <f>IF(A677&lt;&gt;"",IF(D677="DIRECCIÓN_DE_TRANSFERENCIAS","280 0031",VLOOKUP(C677,LISTAS·PAPP!$C$3:$D$76,2,0)),"")</f>
        <v>280 6210</v>
      </c>
      <c r="Z677" s="61">
        <v>201</v>
      </c>
      <c r="AA677" s="62">
        <v>2004</v>
      </c>
      <c r="AB677" s="62" t="s">
        <v>983</v>
      </c>
      <c r="AC677" s="65" t="str">
        <f>IF(D677&lt;&gt;"",VLOOKUP(D677,LISTAS·PAPP!$I$3:$M$16,2,0),"")</f>
        <v>57</v>
      </c>
      <c r="AD677" s="51" t="str">
        <f>IF(D677&lt;&gt;"",VLOOKUP(D677,LISTAS·PAPP!$I$3:$M$16,3,0),"")</f>
        <v>PROTECCIÓN_SOCIAL_A_LA_FAMILIA._ASEGURAMIENTO_NO_CONTRIBUTIVO_E_INCLUSIÓN_ECONÓMICA_Y_MOVILIDAD_SOCIAL</v>
      </c>
      <c r="AE677" s="52" t="str">
        <f>IF(D677&lt;&gt;"",VLOOKUP(D677,LISTAS·PAPP!$I$3:$M$16,4,0),"")</f>
        <v>002</v>
      </c>
      <c r="AF677" s="51" t="str">
        <f>IF(D677&lt;&gt;"",VLOOKUP(D677,LISTAS·PAPP!$I$3:$M$16,5,0),"")</f>
        <v>ACTUALIZACION_DEL_REGISTRO_SOCIAL</v>
      </c>
      <c r="AG677" s="52" t="str">
        <f>IF(AH677&lt;&gt;"",VLOOKUP(AH677,LISTAS·PAPP!$O$3:$P$74,2,0),"")</f>
        <v>001</v>
      </c>
      <c r="AH677" s="58" t="s">
        <v>863</v>
      </c>
      <c r="AI677" s="60" t="s">
        <v>471</v>
      </c>
      <c r="AJ677" s="51" t="str">
        <f>IF(AI677&lt;&gt;"",VLOOKUP(AI677,LISTAS·PAPP!$X$4:$Y$80,2,0),"")</f>
        <v>NO APLICA</v>
      </c>
      <c r="AK677" s="58" t="s">
        <v>631</v>
      </c>
      <c r="AL677" s="60">
        <v>710601</v>
      </c>
      <c r="AM677" s="51" t="str">
        <f>IF(ISERROR(VLOOKUP(AL677,LISTAS·PAPP!$AD$4:$AE$334,2,0))," ",VLOOKUP(AL677,LISTAS·PAPP!$AD$4:$AE$334,2,0))</f>
        <v>Aporte Patronal</v>
      </c>
      <c r="AN677" s="63">
        <v>3511.06</v>
      </c>
      <c r="AO677" s="64"/>
      <c r="AP677" s="64"/>
      <c r="AQ677" s="64"/>
      <c r="AR677" s="64"/>
      <c r="AS677" s="64"/>
      <c r="AT677" s="64"/>
      <c r="AU677" s="64"/>
      <c r="AV677" s="64">
        <v>3511.06</v>
      </c>
      <c r="AW677" s="64"/>
      <c r="AX677" s="64"/>
      <c r="AY677" s="64">
        <v>0</v>
      </c>
      <c r="AZ677" s="64"/>
      <c r="BA677" s="53">
        <f t="shared" si="31"/>
        <v>3511.06</v>
      </c>
      <c r="BB677" s="54" t="str">
        <f t="shared" si="32"/>
        <v>OK</v>
      </c>
      <c r="BC677" s="55" t="str">
        <f t="shared" si="33"/>
        <v xml:space="preserve">                </v>
      </c>
    </row>
    <row r="678" spans="1:55" ht="50.1" customHeight="1" x14ac:dyDescent="0.25">
      <c r="A678" s="58" t="s">
        <v>39</v>
      </c>
      <c r="B678" s="58" t="s">
        <v>49</v>
      </c>
      <c r="C678" s="58" t="s">
        <v>134</v>
      </c>
      <c r="D678" s="58" t="s">
        <v>442</v>
      </c>
      <c r="E678" s="51" t="str">
        <f>IF(C678&lt;&gt;"",VLOOKUP(MID(C678,18,5),LISTAS·PAPP!$E$4:$F$76,2,0),"")</f>
        <v>CAÑAR</v>
      </c>
      <c r="F678" s="58" t="s">
        <v>232</v>
      </c>
      <c r="G678" s="51" t="str">
        <f>IF(F678&lt;&gt;"",VLOOKUP(F678,LISTAS·PAPP!$R$3:$T$221,3,0),"")</f>
        <v xml:space="preserve"> </v>
      </c>
      <c r="H678" s="58" t="s">
        <v>1094</v>
      </c>
      <c r="I678" s="66" t="s">
        <v>1095</v>
      </c>
      <c r="J678" s="66" t="s">
        <v>1096</v>
      </c>
      <c r="K678" s="67">
        <v>10</v>
      </c>
      <c r="L678" s="66" t="s">
        <v>1097</v>
      </c>
      <c r="M678" s="60">
        <v>0</v>
      </c>
      <c r="N678" s="60">
        <v>9</v>
      </c>
      <c r="O678" s="60">
        <v>9</v>
      </c>
      <c r="P678" s="60">
        <v>9</v>
      </c>
      <c r="Q678" s="60"/>
      <c r="R678" s="60"/>
      <c r="S678" s="60"/>
      <c r="T678" s="60"/>
      <c r="U678" s="60"/>
      <c r="V678" s="60"/>
      <c r="W678" s="60"/>
      <c r="X678" s="60"/>
      <c r="Y678" s="52" t="str">
        <f>IF(A678&lt;&gt;"",IF(D678="DIRECCIÓN_DE_TRANSFERENCIAS","280 0031",VLOOKUP(C678,LISTAS·PAPP!$C$3:$D$76,2,0)),"")</f>
        <v>280 6310</v>
      </c>
      <c r="Z678" s="61">
        <v>201</v>
      </c>
      <c r="AA678" s="62">
        <v>2004</v>
      </c>
      <c r="AB678" s="62" t="s">
        <v>983</v>
      </c>
      <c r="AC678" s="65" t="str">
        <f>IF(D678&lt;&gt;"",VLOOKUP(D678,LISTAS·PAPP!$I$3:$M$16,2,0),"")</f>
        <v>57</v>
      </c>
      <c r="AD678" s="51" t="str">
        <f>IF(D678&lt;&gt;"",VLOOKUP(D678,LISTAS·PAPP!$I$3:$M$16,3,0),"")</f>
        <v>PROTECCIÓN_SOCIAL_A_LA_FAMILIA._ASEGURAMIENTO_NO_CONTRIBUTIVO_E_INCLUSIÓN_ECONÓMICA_Y_MOVILIDAD_SOCIAL</v>
      </c>
      <c r="AE678" s="52" t="str">
        <f>IF(D678&lt;&gt;"",VLOOKUP(D678,LISTAS·PAPP!$I$3:$M$16,4,0),"")</f>
        <v>002</v>
      </c>
      <c r="AF678" s="51" t="str">
        <f>IF(D678&lt;&gt;"",VLOOKUP(D678,LISTAS·PAPP!$I$3:$M$16,5,0),"")</f>
        <v>ACTUALIZACION_DEL_REGISTRO_SOCIAL</v>
      </c>
      <c r="AG678" s="52" t="str">
        <f>IF(AH678&lt;&gt;"",VLOOKUP(AH678,LISTAS·PAPP!$O$3:$P$74,2,0),"")</f>
        <v>001</v>
      </c>
      <c r="AH678" s="58" t="s">
        <v>863</v>
      </c>
      <c r="AI678" s="60" t="s">
        <v>471</v>
      </c>
      <c r="AJ678" s="51" t="str">
        <f>IF(AI678&lt;&gt;"",VLOOKUP(AI678,LISTAS·PAPP!$X$4:$Y$80,2,0),"")</f>
        <v>NO APLICA</v>
      </c>
      <c r="AK678" s="58" t="s">
        <v>631</v>
      </c>
      <c r="AL678" s="60">
        <v>710510</v>
      </c>
      <c r="AM678" s="51" t="str">
        <f>IF(ISERROR(VLOOKUP(AL678,LISTAS·PAPP!$AD$4:$AE$334,2,0))," ",VLOOKUP(AL678,LISTAS·PAPP!$AD$4:$AE$334,2,0))</f>
        <v>Servicios Personales por Contrato</v>
      </c>
      <c r="AN678" s="63">
        <v>18225</v>
      </c>
      <c r="AO678" s="64"/>
      <c r="AP678" s="64"/>
      <c r="AQ678" s="64"/>
      <c r="AR678" s="64"/>
      <c r="AS678" s="64"/>
      <c r="AT678" s="64"/>
      <c r="AU678" s="64"/>
      <c r="AV678" s="64">
        <v>18225</v>
      </c>
      <c r="AW678" s="64"/>
      <c r="AX678" s="64"/>
      <c r="AY678" s="64">
        <v>0</v>
      </c>
      <c r="AZ678" s="64"/>
      <c r="BA678" s="53">
        <f t="shared" si="31"/>
        <v>18225</v>
      </c>
      <c r="BB678" s="54" t="str">
        <f t="shared" si="32"/>
        <v>OK</v>
      </c>
      <c r="BC678" s="55" t="str">
        <f t="shared" si="33"/>
        <v xml:space="preserve">                </v>
      </c>
    </row>
    <row r="679" spans="1:55" ht="50.1" customHeight="1" x14ac:dyDescent="0.25">
      <c r="A679" s="58" t="s">
        <v>39</v>
      </c>
      <c r="B679" s="58" t="s">
        <v>49</v>
      </c>
      <c r="C679" s="58" t="s">
        <v>134</v>
      </c>
      <c r="D679" s="58" t="s">
        <v>442</v>
      </c>
      <c r="E679" s="51" t="str">
        <f>IF(C679&lt;&gt;"",VLOOKUP(MID(C679,18,5),LISTAS·PAPP!$E$4:$F$76,2,0),"")</f>
        <v>CAÑAR</v>
      </c>
      <c r="F679" s="58" t="s">
        <v>232</v>
      </c>
      <c r="G679" s="51" t="str">
        <f>IF(F679&lt;&gt;"",VLOOKUP(F679,LISTAS·PAPP!$R$3:$T$221,3,0),"")</f>
        <v xml:space="preserve"> </v>
      </c>
      <c r="H679" s="58" t="s">
        <v>1094</v>
      </c>
      <c r="I679" s="66" t="s">
        <v>1095</v>
      </c>
      <c r="J679" s="66" t="s">
        <v>1096</v>
      </c>
      <c r="K679" s="67">
        <v>10</v>
      </c>
      <c r="L679" s="66" t="s">
        <v>1097</v>
      </c>
      <c r="M679" s="60">
        <v>0</v>
      </c>
      <c r="N679" s="60">
        <v>9</v>
      </c>
      <c r="O679" s="60">
        <v>9</v>
      </c>
      <c r="P679" s="60">
        <v>9</v>
      </c>
      <c r="Q679" s="60"/>
      <c r="R679" s="60"/>
      <c r="S679" s="60"/>
      <c r="T679" s="60"/>
      <c r="U679" s="60"/>
      <c r="V679" s="60"/>
      <c r="W679" s="60"/>
      <c r="X679" s="60"/>
      <c r="Y679" s="52" t="str">
        <f>IF(A679&lt;&gt;"",IF(D679="DIRECCIÓN_DE_TRANSFERENCIAS","280 0031",VLOOKUP(C679,LISTAS·PAPP!$C$3:$D$76,2,0)),"")</f>
        <v>280 6310</v>
      </c>
      <c r="Z679" s="61">
        <v>201</v>
      </c>
      <c r="AA679" s="62">
        <v>2004</v>
      </c>
      <c r="AB679" s="62" t="s">
        <v>983</v>
      </c>
      <c r="AC679" s="65" t="str">
        <f>IF(D679&lt;&gt;"",VLOOKUP(D679,LISTAS·PAPP!$I$3:$M$16,2,0),"")</f>
        <v>57</v>
      </c>
      <c r="AD679" s="51" t="str">
        <f>IF(D679&lt;&gt;"",VLOOKUP(D679,LISTAS·PAPP!$I$3:$M$16,3,0),"")</f>
        <v>PROTECCIÓN_SOCIAL_A_LA_FAMILIA._ASEGURAMIENTO_NO_CONTRIBUTIVO_E_INCLUSIÓN_ECONÓMICA_Y_MOVILIDAD_SOCIAL</v>
      </c>
      <c r="AE679" s="52" t="str">
        <f>IF(D679&lt;&gt;"",VLOOKUP(D679,LISTAS·PAPP!$I$3:$M$16,4,0),"")</f>
        <v>002</v>
      </c>
      <c r="AF679" s="51" t="str">
        <f>IF(D679&lt;&gt;"",VLOOKUP(D679,LISTAS·PAPP!$I$3:$M$16,5,0),"")</f>
        <v>ACTUALIZACION_DEL_REGISTRO_SOCIAL</v>
      </c>
      <c r="AG679" s="52" t="str">
        <f>IF(AH679&lt;&gt;"",VLOOKUP(AH679,LISTAS·PAPP!$O$3:$P$74,2,0),"")</f>
        <v>001</v>
      </c>
      <c r="AH679" s="58" t="s">
        <v>863</v>
      </c>
      <c r="AI679" s="60" t="s">
        <v>471</v>
      </c>
      <c r="AJ679" s="51" t="str">
        <f>IF(AI679&lt;&gt;"",VLOOKUP(AI679,LISTAS·PAPP!$X$4:$Y$80,2,0),"")</f>
        <v>NO APLICA</v>
      </c>
      <c r="AK679" s="58" t="s">
        <v>631</v>
      </c>
      <c r="AL679" s="60">
        <v>710203</v>
      </c>
      <c r="AM679" s="51" t="str">
        <f>IF(ISERROR(VLOOKUP(AL679,LISTAS·PAPP!$AD$4:$AE$334,2,0))," ",VLOOKUP(AL679,LISTAS·PAPP!$AD$4:$AE$334,2,0))</f>
        <v>Decimo Tercer Sueldo</v>
      </c>
      <c r="AN679" s="63">
        <v>1518.75</v>
      </c>
      <c r="AO679" s="64"/>
      <c r="AP679" s="64"/>
      <c r="AQ679" s="64"/>
      <c r="AR679" s="64"/>
      <c r="AS679" s="64"/>
      <c r="AT679" s="64"/>
      <c r="AU679" s="64"/>
      <c r="AV679" s="64">
        <v>1518.75</v>
      </c>
      <c r="AW679" s="64"/>
      <c r="AX679" s="64"/>
      <c r="AY679" s="64">
        <v>0</v>
      </c>
      <c r="AZ679" s="64"/>
      <c r="BA679" s="53">
        <f t="shared" si="31"/>
        <v>1518.75</v>
      </c>
      <c r="BB679" s="54" t="str">
        <f t="shared" si="32"/>
        <v>OK</v>
      </c>
      <c r="BC679" s="55" t="str">
        <f t="shared" si="33"/>
        <v xml:space="preserve">                </v>
      </c>
    </row>
    <row r="680" spans="1:55" ht="50.1" customHeight="1" x14ac:dyDescent="0.25">
      <c r="A680" s="58" t="s">
        <v>39</v>
      </c>
      <c r="B680" s="58" t="s">
        <v>49</v>
      </c>
      <c r="C680" s="58" t="s">
        <v>134</v>
      </c>
      <c r="D680" s="58" t="s">
        <v>442</v>
      </c>
      <c r="E680" s="51" t="str">
        <f>IF(C680&lt;&gt;"",VLOOKUP(MID(C680,18,5),LISTAS·PAPP!$E$4:$F$76,2,0),"")</f>
        <v>CAÑAR</v>
      </c>
      <c r="F680" s="58" t="s">
        <v>232</v>
      </c>
      <c r="G680" s="51" t="str">
        <f>IF(F680&lt;&gt;"",VLOOKUP(F680,LISTAS·PAPP!$R$3:$T$221,3,0),"")</f>
        <v xml:space="preserve"> </v>
      </c>
      <c r="H680" s="58" t="s">
        <v>1094</v>
      </c>
      <c r="I680" s="66" t="s">
        <v>1095</v>
      </c>
      <c r="J680" s="66" t="s">
        <v>1096</v>
      </c>
      <c r="K680" s="67">
        <v>10</v>
      </c>
      <c r="L680" s="66" t="s">
        <v>1097</v>
      </c>
      <c r="M680" s="60">
        <v>0</v>
      </c>
      <c r="N680" s="60">
        <v>9</v>
      </c>
      <c r="O680" s="60">
        <v>9</v>
      </c>
      <c r="P680" s="60">
        <v>9</v>
      </c>
      <c r="Q680" s="60"/>
      <c r="R680" s="60"/>
      <c r="S680" s="60"/>
      <c r="T680" s="60"/>
      <c r="U680" s="60"/>
      <c r="V680" s="60"/>
      <c r="W680" s="60"/>
      <c r="X680" s="60"/>
      <c r="Y680" s="52" t="str">
        <f>IF(A680&lt;&gt;"",IF(D680="DIRECCIÓN_DE_TRANSFERENCIAS","280 0031",VLOOKUP(C680,LISTAS·PAPP!$C$3:$D$76,2,0)),"")</f>
        <v>280 6310</v>
      </c>
      <c r="Z680" s="61">
        <v>201</v>
      </c>
      <c r="AA680" s="62">
        <v>2004</v>
      </c>
      <c r="AB680" s="62" t="s">
        <v>983</v>
      </c>
      <c r="AC680" s="65" t="str">
        <f>IF(D680&lt;&gt;"",VLOOKUP(D680,LISTAS·PAPP!$I$3:$M$16,2,0),"")</f>
        <v>57</v>
      </c>
      <c r="AD680" s="51" t="str">
        <f>IF(D680&lt;&gt;"",VLOOKUP(D680,LISTAS·PAPP!$I$3:$M$16,3,0),"")</f>
        <v>PROTECCIÓN_SOCIAL_A_LA_FAMILIA._ASEGURAMIENTO_NO_CONTRIBUTIVO_E_INCLUSIÓN_ECONÓMICA_Y_MOVILIDAD_SOCIAL</v>
      </c>
      <c r="AE680" s="52" t="str">
        <f>IF(D680&lt;&gt;"",VLOOKUP(D680,LISTAS·PAPP!$I$3:$M$16,4,0),"")</f>
        <v>002</v>
      </c>
      <c r="AF680" s="51" t="str">
        <f>IF(D680&lt;&gt;"",VLOOKUP(D680,LISTAS·PAPP!$I$3:$M$16,5,0),"")</f>
        <v>ACTUALIZACION_DEL_REGISTRO_SOCIAL</v>
      </c>
      <c r="AG680" s="52" t="str">
        <f>IF(AH680&lt;&gt;"",VLOOKUP(AH680,LISTAS·PAPP!$O$3:$P$74,2,0),"")</f>
        <v>001</v>
      </c>
      <c r="AH680" s="58" t="s">
        <v>863</v>
      </c>
      <c r="AI680" s="60" t="s">
        <v>471</v>
      </c>
      <c r="AJ680" s="51" t="str">
        <f>IF(AI680&lt;&gt;"",VLOOKUP(AI680,LISTAS·PAPP!$X$4:$Y$80,2,0),"")</f>
        <v>NO APLICA</v>
      </c>
      <c r="AK680" s="58" t="s">
        <v>631</v>
      </c>
      <c r="AL680" s="60">
        <v>710204</v>
      </c>
      <c r="AM680" s="51" t="str">
        <f>IF(ISERROR(VLOOKUP(AL680,LISTAS·PAPP!$AD$4:$AE$334,2,0))," ",VLOOKUP(AL680,LISTAS·PAPP!$AD$4:$AE$334,2,0))</f>
        <v>Decimo Cuarto Sueldo</v>
      </c>
      <c r="AN680" s="63">
        <v>886.41</v>
      </c>
      <c r="AO680" s="64"/>
      <c r="AP680" s="64"/>
      <c r="AQ680" s="64"/>
      <c r="AR680" s="64"/>
      <c r="AS680" s="64"/>
      <c r="AT680" s="64"/>
      <c r="AU680" s="64"/>
      <c r="AV680" s="64">
        <v>886.41</v>
      </c>
      <c r="AW680" s="64"/>
      <c r="AX680" s="64"/>
      <c r="AY680" s="64">
        <v>0</v>
      </c>
      <c r="AZ680" s="64"/>
      <c r="BA680" s="53">
        <f t="shared" si="31"/>
        <v>886.41</v>
      </c>
      <c r="BB680" s="54" t="str">
        <f t="shared" si="32"/>
        <v>OK</v>
      </c>
      <c r="BC680" s="55" t="str">
        <f t="shared" si="33"/>
        <v xml:space="preserve">                </v>
      </c>
    </row>
    <row r="681" spans="1:55" ht="50.1" customHeight="1" x14ac:dyDescent="0.25">
      <c r="A681" s="58" t="s">
        <v>39</v>
      </c>
      <c r="B681" s="58" t="s">
        <v>49</v>
      </c>
      <c r="C681" s="58" t="s">
        <v>134</v>
      </c>
      <c r="D681" s="58" t="s">
        <v>442</v>
      </c>
      <c r="E681" s="51" t="str">
        <f>IF(C681&lt;&gt;"",VLOOKUP(MID(C681,18,5),LISTAS·PAPP!$E$4:$F$76,2,0),"")</f>
        <v>CAÑAR</v>
      </c>
      <c r="F681" s="58" t="s">
        <v>232</v>
      </c>
      <c r="G681" s="51" t="str">
        <f>IF(F681&lt;&gt;"",VLOOKUP(F681,LISTAS·PAPP!$R$3:$T$221,3,0),"")</f>
        <v xml:space="preserve"> </v>
      </c>
      <c r="H681" s="58" t="s">
        <v>1094</v>
      </c>
      <c r="I681" s="66" t="s">
        <v>1095</v>
      </c>
      <c r="J681" s="66" t="s">
        <v>1096</v>
      </c>
      <c r="K681" s="67">
        <v>10</v>
      </c>
      <c r="L681" s="66" t="s">
        <v>1097</v>
      </c>
      <c r="M681" s="60">
        <v>0</v>
      </c>
      <c r="N681" s="60">
        <v>9</v>
      </c>
      <c r="O681" s="60">
        <v>9</v>
      </c>
      <c r="P681" s="60">
        <v>9</v>
      </c>
      <c r="Q681" s="60"/>
      <c r="R681" s="60"/>
      <c r="S681" s="60"/>
      <c r="T681" s="60"/>
      <c r="U681" s="60"/>
      <c r="V681" s="60"/>
      <c r="W681" s="60"/>
      <c r="X681" s="60"/>
      <c r="Y681" s="52" t="str">
        <f>IF(A681&lt;&gt;"",IF(D681="DIRECCIÓN_DE_TRANSFERENCIAS","280 0031",VLOOKUP(C681,LISTAS·PAPP!$C$3:$D$76,2,0)),"")</f>
        <v>280 6310</v>
      </c>
      <c r="Z681" s="61">
        <v>201</v>
      </c>
      <c r="AA681" s="62">
        <v>2004</v>
      </c>
      <c r="AB681" s="62" t="s">
        <v>983</v>
      </c>
      <c r="AC681" s="65" t="str">
        <f>IF(D681&lt;&gt;"",VLOOKUP(D681,LISTAS·PAPP!$I$3:$M$16,2,0),"")</f>
        <v>57</v>
      </c>
      <c r="AD681" s="51" t="str">
        <f>IF(D681&lt;&gt;"",VLOOKUP(D681,LISTAS·PAPP!$I$3:$M$16,3,0),"")</f>
        <v>PROTECCIÓN_SOCIAL_A_LA_FAMILIA._ASEGURAMIENTO_NO_CONTRIBUTIVO_E_INCLUSIÓN_ECONÓMICA_Y_MOVILIDAD_SOCIAL</v>
      </c>
      <c r="AE681" s="52" t="str">
        <f>IF(D681&lt;&gt;"",VLOOKUP(D681,LISTAS·PAPP!$I$3:$M$16,4,0),"")</f>
        <v>002</v>
      </c>
      <c r="AF681" s="51" t="str">
        <f>IF(D681&lt;&gt;"",VLOOKUP(D681,LISTAS·PAPP!$I$3:$M$16,5,0),"")</f>
        <v>ACTUALIZACION_DEL_REGISTRO_SOCIAL</v>
      </c>
      <c r="AG681" s="52" t="str">
        <f>IF(AH681&lt;&gt;"",VLOOKUP(AH681,LISTAS·PAPP!$O$3:$P$74,2,0),"")</f>
        <v>001</v>
      </c>
      <c r="AH681" s="58" t="s">
        <v>863</v>
      </c>
      <c r="AI681" s="60" t="s">
        <v>471</v>
      </c>
      <c r="AJ681" s="51" t="str">
        <f>IF(AI681&lt;&gt;"",VLOOKUP(AI681,LISTAS·PAPP!$X$4:$Y$80,2,0),"")</f>
        <v>NO APLICA</v>
      </c>
      <c r="AK681" s="58" t="s">
        <v>631</v>
      </c>
      <c r="AL681" s="60">
        <v>710601</v>
      </c>
      <c r="AM681" s="51" t="str">
        <f>IF(ISERROR(VLOOKUP(AL681,LISTAS·PAPP!$AD$4:$AE$334,2,0))," ",VLOOKUP(AL681,LISTAS·PAPP!$AD$4:$AE$334,2,0))</f>
        <v>Aporte Patronal</v>
      </c>
      <c r="AN681" s="63">
        <v>1758.78</v>
      </c>
      <c r="AO681" s="64"/>
      <c r="AP681" s="64"/>
      <c r="AQ681" s="64"/>
      <c r="AR681" s="64"/>
      <c r="AS681" s="64"/>
      <c r="AT681" s="64"/>
      <c r="AU681" s="64"/>
      <c r="AV681" s="64">
        <v>1758.78</v>
      </c>
      <c r="AW681" s="64"/>
      <c r="AX681" s="64"/>
      <c r="AY681" s="64">
        <v>0</v>
      </c>
      <c r="AZ681" s="64"/>
      <c r="BA681" s="53">
        <f t="shared" si="31"/>
        <v>1758.78</v>
      </c>
      <c r="BB681" s="54" t="str">
        <f t="shared" si="32"/>
        <v>OK</v>
      </c>
      <c r="BC681" s="55" t="str">
        <f t="shared" si="33"/>
        <v xml:space="preserve">                </v>
      </c>
    </row>
    <row r="682" spans="1:55" ht="50.1" customHeight="1" x14ac:dyDescent="0.25">
      <c r="A682" s="58" t="s">
        <v>39</v>
      </c>
      <c r="B682" s="58" t="s">
        <v>49</v>
      </c>
      <c r="C682" s="58" t="s">
        <v>134</v>
      </c>
      <c r="D682" s="58" t="s">
        <v>442</v>
      </c>
      <c r="E682" s="51" t="str">
        <f>IF(C682&lt;&gt;"",VLOOKUP(MID(C682,18,5),LISTAS·PAPP!$E$4:$F$76,2,0),"")</f>
        <v>CAÑAR</v>
      </c>
      <c r="F682" s="58" t="s">
        <v>232</v>
      </c>
      <c r="G682" s="51" t="str">
        <f>IF(F682&lt;&gt;"",VLOOKUP(F682,LISTAS·PAPP!$R$3:$T$221,3,0),"")</f>
        <v xml:space="preserve"> </v>
      </c>
      <c r="H682" s="58" t="s">
        <v>1094</v>
      </c>
      <c r="I682" s="66" t="s">
        <v>1095</v>
      </c>
      <c r="J682" s="66" t="s">
        <v>1096</v>
      </c>
      <c r="K682" s="67">
        <v>10</v>
      </c>
      <c r="L682" s="66" t="s">
        <v>1097</v>
      </c>
      <c r="M682" s="60">
        <v>0</v>
      </c>
      <c r="N682" s="60">
        <v>9</v>
      </c>
      <c r="O682" s="60">
        <v>9</v>
      </c>
      <c r="P682" s="60">
        <v>9</v>
      </c>
      <c r="Q682" s="60"/>
      <c r="R682" s="60"/>
      <c r="S682" s="60"/>
      <c r="T682" s="60"/>
      <c r="U682" s="60"/>
      <c r="V682" s="60"/>
      <c r="W682" s="60"/>
      <c r="X682" s="60"/>
      <c r="Y682" s="52" t="str">
        <f>IF(A682&lt;&gt;"",IF(D682="DIRECCIÓN_DE_TRANSFERENCIAS","280 0031",VLOOKUP(C682,LISTAS·PAPP!$C$3:$D$76,2,0)),"")</f>
        <v>280 6310</v>
      </c>
      <c r="Z682" s="61">
        <v>201</v>
      </c>
      <c r="AA682" s="62">
        <v>2004</v>
      </c>
      <c r="AB682" s="62" t="s">
        <v>983</v>
      </c>
      <c r="AC682" s="65" t="str">
        <f>IF(D682&lt;&gt;"",VLOOKUP(D682,LISTAS·PAPP!$I$3:$M$16,2,0),"")</f>
        <v>57</v>
      </c>
      <c r="AD682" s="51" t="str">
        <f>IF(D682&lt;&gt;"",VLOOKUP(D682,LISTAS·PAPP!$I$3:$M$16,3,0),"")</f>
        <v>PROTECCIÓN_SOCIAL_A_LA_FAMILIA._ASEGURAMIENTO_NO_CONTRIBUTIVO_E_INCLUSIÓN_ECONÓMICA_Y_MOVILIDAD_SOCIAL</v>
      </c>
      <c r="AE682" s="52" t="str">
        <f>IF(D682&lt;&gt;"",VLOOKUP(D682,LISTAS·PAPP!$I$3:$M$16,4,0),"")</f>
        <v>002</v>
      </c>
      <c r="AF682" s="51" t="str">
        <f>IF(D682&lt;&gt;"",VLOOKUP(D682,LISTAS·PAPP!$I$3:$M$16,5,0),"")</f>
        <v>ACTUALIZACION_DEL_REGISTRO_SOCIAL</v>
      </c>
      <c r="AG682" s="52" t="str">
        <f>IF(AH682&lt;&gt;"",VLOOKUP(AH682,LISTAS·PAPP!$O$3:$P$74,2,0),"")</f>
        <v>001</v>
      </c>
      <c r="AH682" s="58" t="s">
        <v>863</v>
      </c>
      <c r="AI682" s="60" t="s">
        <v>471</v>
      </c>
      <c r="AJ682" s="51" t="str">
        <f>IF(AI682&lt;&gt;"",VLOOKUP(AI682,LISTAS·PAPP!$X$4:$Y$80,2,0),"")</f>
        <v>NO APLICA</v>
      </c>
      <c r="AK682" s="58" t="s">
        <v>631</v>
      </c>
      <c r="AL682" s="60">
        <v>710602</v>
      </c>
      <c r="AM682" s="51" t="str">
        <f>IF(ISERROR(VLOOKUP(AL682,LISTAS·PAPP!$AD$4:$AE$334,2,0))," ",VLOOKUP(AL682,LISTAS·PAPP!$AD$4:$AE$334,2,0))</f>
        <v>Fondo de Reserva</v>
      </c>
      <c r="AN682" s="63">
        <v>506.07</v>
      </c>
      <c r="AO682" s="64"/>
      <c r="AP682" s="64"/>
      <c r="AQ682" s="64"/>
      <c r="AR682" s="64"/>
      <c r="AS682" s="64"/>
      <c r="AT682" s="64"/>
      <c r="AU682" s="64"/>
      <c r="AV682" s="64">
        <v>506.07</v>
      </c>
      <c r="AW682" s="64"/>
      <c r="AX682" s="64"/>
      <c r="AY682" s="64">
        <v>0</v>
      </c>
      <c r="AZ682" s="64"/>
      <c r="BA682" s="53">
        <f t="shared" si="31"/>
        <v>506.07</v>
      </c>
      <c r="BB682" s="54" t="str">
        <f t="shared" si="32"/>
        <v>OK</v>
      </c>
      <c r="BC682" s="55" t="str">
        <f t="shared" si="33"/>
        <v xml:space="preserve">                </v>
      </c>
    </row>
    <row r="683" spans="1:55" ht="50.1" customHeight="1" x14ac:dyDescent="0.25">
      <c r="A683" s="58" t="s">
        <v>39</v>
      </c>
      <c r="B683" s="58" t="s">
        <v>49</v>
      </c>
      <c r="C683" s="58" t="s">
        <v>136</v>
      </c>
      <c r="D683" s="58" t="s">
        <v>442</v>
      </c>
      <c r="E683" s="51" t="str">
        <f>IF(C683&lt;&gt;"",VLOOKUP(MID(C683,18,5),LISTAS·PAPP!$E$4:$F$76,2,0),"")</f>
        <v>MORONA_SANTIAGO</v>
      </c>
      <c r="F683" s="58" t="s">
        <v>361</v>
      </c>
      <c r="G683" s="51" t="str">
        <f>IF(F683&lt;&gt;"",VLOOKUP(F683,LISTAS·PAPP!$R$3:$T$221,3,0),"")</f>
        <v>SUR</v>
      </c>
      <c r="H683" s="58" t="s">
        <v>1094</v>
      </c>
      <c r="I683" s="66" t="s">
        <v>1095</v>
      </c>
      <c r="J683" s="66" t="s">
        <v>1096</v>
      </c>
      <c r="K683" s="67">
        <v>52</v>
      </c>
      <c r="L683" s="66" t="s">
        <v>1097</v>
      </c>
      <c r="M683" s="60">
        <v>0</v>
      </c>
      <c r="N683" s="60">
        <v>50</v>
      </c>
      <c r="O683" s="60">
        <v>50</v>
      </c>
      <c r="P683" s="60">
        <v>46</v>
      </c>
      <c r="Q683" s="60"/>
      <c r="R683" s="60"/>
      <c r="S683" s="60"/>
      <c r="T683" s="60"/>
      <c r="U683" s="60"/>
      <c r="V683" s="60"/>
      <c r="W683" s="60"/>
      <c r="X683" s="60"/>
      <c r="Y683" s="52" t="str">
        <f>IF(A683&lt;&gt;"",IF(D683="DIRECCIÓN_DE_TRANSFERENCIAS","280 0031",VLOOKUP(C683,LISTAS·PAPP!$C$3:$D$76,2,0)),"")</f>
        <v>280 6410</v>
      </c>
      <c r="Z683" s="61">
        <v>201</v>
      </c>
      <c r="AA683" s="62">
        <v>2004</v>
      </c>
      <c r="AB683" s="62" t="s">
        <v>983</v>
      </c>
      <c r="AC683" s="65" t="str">
        <f>IF(D683&lt;&gt;"",VLOOKUP(D683,LISTAS·PAPP!$I$3:$M$16,2,0),"")</f>
        <v>57</v>
      </c>
      <c r="AD683" s="51" t="str">
        <f>IF(D683&lt;&gt;"",VLOOKUP(D683,LISTAS·PAPP!$I$3:$M$16,3,0),"")</f>
        <v>PROTECCIÓN_SOCIAL_A_LA_FAMILIA._ASEGURAMIENTO_NO_CONTRIBUTIVO_E_INCLUSIÓN_ECONÓMICA_Y_MOVILIDAD_SOCIAL</v>
      </c>
      <c r="AE683" s="52" t="str">
        <f>IF(D683&lt;&gt;"",VLOOKUP(D683,LISTAS·PAPP!$I$3:$M$16,4,0),"")</f>
        <v>002</v>
      </c>
      <c r="AF683" s="51" t="str">
        <f>IF(D683&lt;&gt;"",VLOOKUP(D683,LISTAS·PAPP!$I$3:$M$16,5,0),"")</f>
        <v>ACTUALIZACION_DEL_REGISTRO_SOCIAL</v>
      </c>
      <c r="AG683" s="52" t="str">
        <f>IF(AH683&lt;&gt;"",VLOOKUP(AH683,LISTAS·PAPP!$O$3:$P$74,2,0),"")</f>
        <v>001</v>
      </c>
      <c r="AH683" s="58" t="s">
        <v>863</v>
      </c>
      <c r="AI683" s="60" t="s">
        <v>471</v>
      </c>
      <c r="AJ683" s="51" t="str">
        <f>IF(AI683&lt;&gt;"",VLOOKUP(AI683,LISTAS·PAPP!$X$4:$Y$80,2,0),"")</f>
        <v>NO APLICA</v>
      </c>
      <c r="AK683" s="58" t="s">
        <v>631</v>
      </c>
      <c r="AL683" s="60">
        <v>710510</v>
      </c>
      <c r="AM683" s="51" t="str">
        <f>IF(ISERROR(VLOOKUP(AL683,LISTAS·PAPP!$AD$4:$AE$334,2,0))," ",VLOOKUP(AL683,LISTAS·PAPP!$AD$4:$AE$334,2,0))</f>
        <v>Servicios Personales por Contrato</v>
      </c>
      <c r="AN683" s="63">
        <v>102824.18</v>
      </c>
      <c r="AO683" s="64"/>
      <c r="AP683" s="64"/>
      <c r="AQ683" s="64"/>
      <c r="AR683" s="64"/>
      <c r="AS683" s="64"/>
      <c r="AT683" s="64"/>
      <c r="AU683" s="64"/>
      <c r="AV683" s="64">
        <v>102824.18</v>
      </c>
      <c r="AW683" s="64"/>
      <c r="AX683" s="64"/>
      <c r="AY683" s="64">
        <v>0</v>
      </c>
      <c r="AZ683" s="64"/>
      <c r="BA683" s="53">
        <f t="shared" si="31"/>
        <v>102824.18</v>
      </c>
      <c r="BB683" s="54" t="str">
        <f t="shared" si="32"/>
        <v>OK</v>
      </c>
      <c r="BC683" s="55" t="str">
        <f t="shared" si="33"/>
        <v xml:space="preserve">                </v>
      </c>
    </row>
    <row r="684" spans="1:55" ht="50.1" customHeight="1" x14ac:dyDescent="0.25">
      <c r="A684" s="58" t="s">
        <v>39</v>
      </c>
      <c r="B684" s="58" t="s">
        <v>49</v>
      </c>
      <c r="C684" s="58" t="s">
        <v>136</v>
      </c>
      <c r="D684" s="58" t="s">
        <v>442</v>
      </c>
      <c r="E684" s="51" t="str">
        <f>IF(C684&lt;&gt;"",VLOOKUP(MID(C684,18,5),LISTAS·PAPP!$E$4:$F$76,2,0),"")</f>
        <v>MORONA_SANTIAGO</v>
      </c>
      <c r="F684" s="58" t="s">
        <v>361</v>
      </c>
      <c r="G684" s="51" t="str">
        <f>IF(F684&lt;&gt;"",VLOOKUP(F684,LISTAS·PAPP!$R$3:$T$221,3,0),"")</f>
        <v>SUR</v>
      </c>
      <c r="H684" s="58" t="s">
        <v>1094</v>
      </c>
      <c r="I684" s="66" t="s">
        <v>1095</v>
      </c>
      <c r="J684" s="66" t="s">
        <v>1096</v>
      </c>
      <c r="K684" s="67">
        <v>52</v>
      </c>
      <c r="L684" s="66" t="s">
        <v>1097</v>
      </c>
      <c r="M684" s="60">
        <v>0</v>
      </c>
      <c r="N684" s="60">
        <v>50</v>
      </c>
      <c r="O684" s="60">
        <v>50</v>
      </c>
      <c r="P684" s="60">
        <v>46</v>
      </c>
      <c r="Q684" s="60"/>
      <c r="R684" s="60"/>
      <c r="S684" s="60"/>
      <c r="T684" s="60"/>
      <c r="U684" s="60"/>
      <c r="V684" s="60"/>
      <c r="W684" s="60"/>
      <c r="X684" s="60"/>
      <c r="Y684" s="52" t="str">
        <f>IF(A684&lt;&gt;"",IF(D684="DIRECCIÓN_DE_TRANSFERENCIAS","280 0031",VLOOKUP(C684,LISTAS·PAPP!$C$3:$D$76,2,0)),"")</f>
        <v>280 6410</v>
      </c>
      <c r="Z684" s="61">
        <v>201</v>
      </c>
      <c r="AA684" s="62">
        <v>2004</v>
      </c>
      <c r="AB684" s="62" t="s">
        <v>983</v>
      </c>
      <c r="AC684" s="65" t="str">
        <f>IF(D684&lt;&gt;"",VLOOKUP(D684,LISTAS·PAPP!$I$3:$M$16,2,0),"")</f>
        <v>57</v>
      </c>
      <c r="AD684" s="51" t="str">
        <f>IF(D684&lt;&gt;"",VLOOKUP(D684,LISTAS·PAPP!$I$3:$M$16,3,0),"")</f>
        <v>PROTECCIÓN_SOCIAL_A_LA_FAMILIA._ASEGURAMIENTO_NO_CONTRIBUTIVO_E_INCLUSIÓN_ECONÓMICA_Y_MOVILIDAD_SOCIAL</v>
      </c>
      <c r="AE684" s="52" t="str">
        <f>IF(D684&lt;&gt;"",VLOOKUP(D684,LISTAS·PAPP!$I$3:$M$16,4,0),"")</f>
        <v>002</v>
      </c>
      <c r="AF684" s="51" t="str">
        <f>IF(D684&lt;&gt;"",VLOOKUP(D684,LISTAS·PAPP!$I$3:$M$16,5,0),"")</f>
        <v>ACTUALIZACION_DEL_REGISTRO_SOCIAL</v>
      </c>
      <c r="AG684" s="52" t="str">
        <f>IF(AH684&lt;&gt;"",VLOOKUP(AH684,LISTAS·PAPP!$O$3:$P$74,2,0),"")</f>
        <v>001</v>
      </c>
      <c r="AH684" s="58" t="s">
        <v>863</v>
      </c>
      <c r="AI684" s="60" t="s">
        <v>471</v>
      </c>
      <c r="AJ684" s="51" t="str">
        <f>IF(AI684&lt;&gt;"",VLOOKUP(AI684,LISTAS·PAPP!$X$4:$Y$80,2,0),"")</f>
        <v>NO APLICA</v>
      </c>
      <c r="AK684" s="58" t="s">
        <v>631</v>
      </c>
      <c r="AL684" s="60">
        <v>710203</v>
      </c>
      <c r="AM684" s="51" t="str">
        <f>IF(ISERROR(VLOOKUP(AL684,LISTAS·PAPP!$AD$4:$AE$334,2,0))," ",VLOOKUP(AL684,LISTAS·PAPP!$AD$4:$AE$334,2,0))</f>
        <v>Decimo Tercer Sueldo</v>
      </c>
      <c r="AN684" s="63">
        <v>8963.82</v>
      </c>
      <c r="AO684" s="64"/>
      <c r="AP684" s="64"/>
      <c r="AQ684" s="64"/>
      <c r="AR684" s="64"/>
      <c r="AS684" s="64"/>
      <c r="AT684" s="64"/>
      <c r="AU684" s="64"/>
      <c r="AV684" s="64">
        <v>8963.82</v>
      </c>
      <c r="AW684" s="64"/>
      <c r="AX684" s="64"/>
      <c r="AY684" s="64">
        <v>0</v>
      </c>
      <c r="AZ684" s="64"/>
      <c r="BA684" s="53">
        <f t="shared" si="31"/>
        <v>8963.82</v>
      </c>
      <c r="BB684" s="54" t="str">
        <f t="shared" si="32"/>
        <v>OK</v>
      </c>
      <c r="BC684" s="55" t="str">
        <f t="shared" si="33"/>
        <v xml:space="preserve">                </v>
      </c>
    </row>
    <row r="685" spans="1:55" ht="50.1" customHeight="1" x14ac:dyDescent="0.25">
      <c r="A685" s="58" t="s">
        <v>39</v>
      </c>
      <c r="B685" s="58" t="s">
        <v>49</v>
      </c>
      <c r="C685" s="58" t="s">
        <v>136</v>
      </c>
      <c r="D685" s="58" t="s">
        <v>442</v>
      </c>
      <c r="E685" s="51" t="str">
        <f>IF(C685&lt;&gt;"",VLOOKUP(MID(C685,18,5),LISTAS·PAPP!$E$4:$F$76,2,0),"")</f>
        <v>MORONA_SANTIAGO</v>
      </c>
      <c r="F685" s="58" t="s">
        <v>361</v>
      </c>
      <c r="G685" s="51" t="str">
        <f>IF(F685&lt;&gt;"",VLOOKUP(F685,LISTAS·PAPP!$R$3:$T$221,3,0),"")</f>
        <v>SUR</v>
      </c>
      <c r="H685" s="58" t="s">
        <v>1094</v>
      </c>
      <c r="I685" s="66" t="s">
        <v>1095</v>
      </c>
      <c r="J685" s="66" t="s">
        <v>1096</v>
      </c>
      <c r="K685" s="67">
        <v>52</v>
      </c>
      <c r="L685" s="66" t="s">
        <v>1097</v>
      </c>
      <c r="M685" s="60">
        <v>0</v>
      </c>
      <c r="N685" s="60">
        <v>50</v>
      </c>
      <c r="O685" s="60">
        <v>50</v>
      </c>
      <c r="P685" s="60">
        <v>46</v>
      </c>
      <c r="Q685" s="60"/>
      <c r="R685" s="60"/>
      <c r="S685" s="60"/>
      <c r="T685" s="60"/>
      <c r="U685" s="60"/>
      <c r="V685" s="60"/>
      <c r="W685" s="60"/>
      <c r="X685" s="60"/>
      <c r="Y685" s="52" t="str">
        <f>IF(A685&lt;&gt;"",IF(D685="DIRECCIÓN_DE_TRANSFERENCIAS","280 0031",VLOOKUP(C685,LISTAS·PAPP!$C$3:$D$76,2,0)),"")</f>
        <v>280 6410</v>
      </c>
      <c r="Z685" s="61">
        <v>201</v>
      </c>
      <c r="AA685" s="62">
        <v>2004</v>
      </c>
      <c r="AB685" s="62" t="s">
        <v>983</v>
      </c>
      <c r="AC685" s="65" t="str">
        <f>IF(D685&lt;&gt;"",VLOOKUP(D685,LISTAS·PAPP!$I$3:$M$16,2,0),"")</f>
        <v>57</v>
      </c>
      <c r="AD685" s="51" t="str">
        <f>IF(D685&lt;&gt;"",VLOOKUP(D685,LISTAS·PAPP!$I$3:$M$16,3,0),"")</f>
        <v>PROTECCIÓN_SOCIAL_A_LA_FAMILIA._ASEGURAMIENTO_NO_CONTRIBUTIVO_E_INCLUSIÓN_ECONÓMICA_Y_MOVILIDAD_SOCIAL</v>
      </c>
      <c r="AE685" s="52" t="str">
        <f>IF(D685&lt;&gt;"",VLOOKUP(D685,LISTAS·PAPP!$I$3:$M$16,4,0),"")</f>
        <v>002</v>
      </c>
      <c r="AF685" s="51" t="str">
        <f>IF(D685&lt;&gt;"",VLOOKUP(D685,LISTAS·PAPP!$I$3:$M$16,5,0),"")</f>
        <v>ACTUALIZACION_DEL_REGISTRO_SOCIAL</v>
      </c>
      <c r="AG685" s="52" t="str">
        <f>IF(AH685&lt;&gt;"",VLOOKUP(AH685,LISTAS·PAPP!$O$3:$P$74,2,0),"")</f>
        <v>001</v>
      </c>
      <c r="AH685" s="58" t="s">
        <v>863</v>
      </c>
      <c r="AI685" s="60" t="s">
        <v>471</v>
      </c>
      <c r="AJ685" s="51" t="str">
        <f>IF(AI685&lt;&gt;"",VLOOKUP(AI685,LISTAS·PAPP!$X$4:$Y$80,2,0),"")</f>
        <v>NO APLICA</v>
      </c>
      <c r="AK685" s="58" t="s">
        <v>631</v>
      </c>
      <c r="AL685" s="60">
        <v>710204</v>
      </c>
      <c r="AM685" s="51" t="str">
        <f>IF(ISERROR(VLOOKUP(AL685,LISTAS·PAPP!$AD$4:$AE$334,2,0))," ",VLOOKUP(AL685,LISTAS·PAPP!$AD$4:$AE$334,2,0))</f>
        <v>Decimo Cuarto Sueldo</v>
      </c>
      <c r="AN685" s="63">
        <v>4858.99</v>
      </c>
      <c r="AO685" s="64"/>
      <c r="AP685" s="64"/>
      <c r="AQ685" s="64"/>
      <c r="AR685" s="64"/>
      <c r="AS685" s="64"/>
      <c r="AT685" s="64"/>
      <c r="AU685" s="64"/>
      <c r="AV685" s="64">
        <v>4858.99</v>
      </c>
      <c r="AW685" s="64"/>
      <c r="AX685" s="64"/>
      <c r="AY685" s="64">
        <v>0</v>
      </c>
      <c r="AZ685" s="64"/>
      <c r="BA685" s="53">
        <f t="shared" si="31"/>
        <v>4858.99</v>
      </c>
      <c r="BB685" s="54" t="str">
        <f t="shared" si="32"/>
        <v>OK</v>
      </c>
      <c r="BC685" s="55" t="str">
        <f t="shared" si="33"/>
        <v xml:space="preserve">                </v>
      </c>
    </row>
    <row r="686" spans="1:55" ht="50.1" customHeight="1" x14ac:dyDescent="0.25">
      <c r="A686" s="58" t="s">
        <v>39</v>
      </c>
      <c r="B686" s="58" t="s">
        <v>49</v>
      </c>
      <c r="C686" s="58" t="s">
        <v>136</v>
      </c>
      <c r="D686" s="58" t="s">
        <v>442</v>
      </c>
      <c r="E686" s="51" t="str">
        <f>IF(C686&lt;&gt;"",VLOOKUP(MID(C686,18,5),LISTAS·PAPP!$E$4:$F$76,2,0),"")</f>
        <v>MORONA_SANTIAGO</v>
      </c>
      <c r="F686" s="58" t="s">
        <v>361</v>
      </c>
      <c r="G686" s="51" t="str">
        <f>IF(F686&lt;&gt;"",VLOOKUP(F686,LISTAS·PAPP!$R$3:$T$221,3,0),"")</f>
        <v>SUR</v>
      </c>
      <c r="H686" s="58" t="s">
        <v>1094</v>
      </c>
      <c r="I686" s="66" t="s">
        <v>1095</v>
      </c>
      <c r="J686" s="66" t="s">
        <v>1096</v>
      </c>
      <c r="K686" s="67">
        <v>52</v>
      </c>
      <c r="L686" s="66" t="s">
        <v>1097</v>
      </c>
      <c r="M686" s="60">
        <v>0</v>
      </c>
      <c r="N686" s="60">
        <v>50</v>
      </c>
      <c r="O686" s="60">
        <v>50</v>
      </c>
      <c r="P686" s="60">
        <v>46</v>
      </c>
      <c r="Q686" s="60"/>
      <c r="R686" s="60"/>
      <c r="S686" s="60"/>
      <c r="T686" s="60"/>
      <c r="U686" s="60"/>
      <c r="V686" s="60"/>
      <c r="W686" s="60"/>
      <c r="X686" s="60"/>
      <c r="Y686" s="52" t="str">
        <f>IF(A686&lt;&gt;"",IF(D686="DIRECCIÓN_DE_TRANSFERENCIAS","280 0031",VLOOKUP(C686,LISTAS·PAPP!$C$3:$D$76,2,0)),"")</f>
        <v>280 6410</v>
      </c>
      <c r="Z686" s="61">
        <v>201</v>
      </c>
      <c r="AA686" s="62">
        <v>2004</v>
      </c>
      <c r="AB686" s="62" t="s">
        <v>983</v>
      </c>
      <c r="AC686" s="65" t="str">
        <f>IF(D686&lt;&gt;"",VLOOKUP(D686,LISTAS·PAPP!$I$3:$M$16,2,0),"")</f>
        <v>57</v>
      </c>
      <c r="AD686" s="51" t="str">
        <f>IF(D686&lt;&gt;"",VLOOKUP(D686,LISTAS·PAPP!$I$3:$M$16,3,0),"")</f>
        <v>PROTECCIÓN_SOCIAL_A_LA_FAMILIA._ASEGURAMIENTO_NO_CONTRIBUTIVO_E_INCLUSIÓN_ECONÓMICA_Y_MOVILIDAD_SOCIAL</v>
      </c>
      <c r="AE686" s="52" t="str">
        <f>IF(D686&lt;&gt;"",VLOOKUP(D686,LISTAS·PAPP!$I$3:$M$16,4,0),"")</f>
        <v>002</v>
      </c>
      <c r="AF686" s="51" t="str">
        <f>IF(D686&lt;&gt;"",VLOOKUP(D686,LISTAS·PAPP!$I$3:$M$16,5,0),"")</f>
        <v>ACTUALIZACION_DEL_REGISTRO_SOCIAL</v>
      </c>
      <c r="AG686" s="52" t="str">
        <f>IF(AH686&lt;&gt;"",VLOOKUP(AH686,LISTAS·PAPP!$O$3:$P$74,2,0),"")</f>
        <v>001</v>
      </c>
      <c r="AH686" s="58" t="s">
        <v>863</v>
      </c>
      <c r="AI686" s="60" t="s">
        <v>471</v>
      </c>
      <c r="AJ686" s="51" t="str">
        <f>IF(AI686&lt;&gt;"",VLOOKUP(AI686,LISTAS·PAPP!$X$4:$Y$80,2,0),"")</f>
        <v>NO APLICA</v>
      </c>
      <c r="AK686" s="58" t="s">
        <v>631</v>
      </c>
      <c r="AL686" s="60">
        <v>710601</v>
      </c>
      <c r="AM686" s="51" t="str">
        <f>IF(ISERROR(VLOOKUP(AL686,LISTAS·PAPP!$AD$4:$AE$334,2,0))," ",VLOOKUP(AL686,LISTAS·PAPP!$AD$4:$AE$334,2,0))</f>
        <v>Aporte Patronal</v>
      </c>
      <c r="AN686" s="63">
        <v>9865.59</v>
      </c>
      <c r="AO686" s="64"/>
      <c r="AP686" s="64"/>
      <c r="AQ686" s="64"/>
      <c r="AR686" s="64"/>
      <c r="AS686" s="64"/>
      <c r="AT686" s="64"/>
      <c r="AU686" s="64"/>
      <c r="AV686" s="64">
        <v>9865.59</v>
      </c>
      <c r="AW686" s="64"/>
      <c r="AX686" s="64"/>
      <c r="AY686" s="64">
        <v>0</v>
      </c>
      <c r="AZ686" s="64"/>
      <c r="BA686" s="53">
        <f t="shared" si="31"/>
        <v>9865.59</v>
      </c>
      <c r="BB686" s="54" t="str">
        <f t="shared" si="32"/>
        <v>OK</v>
      </c>
      <c r="BC686" s="55" t="str">
        <f t="shared" si="33"/>
        <v xml:space="preserve">                </v>
      </c>
    </row>
    <row r="687" spans="1:55" ht="50.1" customHeight="1" x14ac:dyDescent="0.25">
      <c r="A687" s="58" t="s">
        <v>39</v>
      </c>
      <c r="B687" s="58" t="s">
        <v>50</v>
      </c>
      <c r="C687" s="58" t="s">
        <v>140</v>
      </c>
      <c r="D687" s="58" t="s">
        <v>442</v>
      </c>
      <c r="E687" s="51" t="str">
        <f>IF(C687&lt;&gt;"",VLOOKUP(MID(C687,18,5),LISTAS·PAPP!$E$4:$F$76,2,0),"")</f>
        <v>EL_ORO</v>
      </c>
      <c r="F687" s="58" t="s">
        <v>261</v>
      </c>
      <c r="G687" s="51" t="str">
        <f>IF(F687&lt;&gt;"",VLOOKUP(F687,LISTAS·PAPP!$R$3:$T$221,3,0),"")</f>
        <v>SUR</v>
      </c>
      <c r="H687" s="58" t="s">
        <v>1094</v>
      </c>
      <c r="I687" s="66" t="s">
        <v>1095</v>
      </c>
      <c r="J687" s="66" t="s">
        <v>1096</v>
      </c>
      <c r="K687" s="67">
        <v>12</v>
      </c>
      <c r="L687" s="66" t="s">
        <v>1097</v>
      </c>
      <c r="M687" s="60">
        <v>0</v>
      </c>
      <c r="N687" s="60">
        <v>12</v>
      </c>
      <c r="O687" s="60">
        <v>12</v>
      </c>
      <c r="P687" s="60">
        <v>12</v>
      </c>
      <c r="Q687" s="60"/>
      <c r="R687" s="60"/>
      <c r="S687" s="60"/>
      <c r="T687" s="60"/>
      <c r="U687" s="60"/>
      <c r="V687" s="60"/>
      <c r="W687" s="60"/>
      <c r="X687" s="60"/>
      <c r="Y687" s="52" t="str">
        <f>IF(A687&lt;&gt;"",IF(D687="DIRECCIÓN_DE_TRANSFERENCIAS","280 0031",VLOOKUP(C687,LISTAS·PAPP!$C$3:$D$76,2,0)),"")</f>
        <v>280 7130</v>
      </c>
      <c r="Z687" s="61">
        <v>201</v>
      </c>
      <c r="AA687" s="62">
        <v>2004</v>
      </c>
      <c r="AB687" s="62" t="s">
        <v>983</v>
      </c>
      <c r="AC687" s="65" t="str">
        <f>IF(D687&lt;&gt;"",VLOOKUP(D687,LISTAS·PAPP!$I$3:$M$16,2,0),"")</f>
        <v>57</v>
      </c>
      <c r="AD687" s="51" t="str">
        <f>IF(D687&lt;&gt;"",VLOOKUP(D687,LISTAS·PAPP!$I$3:$M$16,3,0),"")</f>
        <v>PROTECCIÓN_SOCIAL_A_LA_FAMILIA._ASEGURAMIENTO_NO_CONTRIBUTIVO_E_INCLUSIÓN_ECONÓMICA_Y_MOVILIDAD_SOCIAL</v>
      </c>
      <c r="AE687" s="52" t="str">
        <f>IF(D687&lt;&gt;"",VLOOKUP(D687,LISTAS·PAPP!$I$3:$M$16,4,0),"")</f>
        <v>002</v>
      </c>
      <c r="AF687" s="51" t="str">
        <f>IF(D687&lt;&gt;"",VLOOKUP(D687,LISTAS·PAPP!$I$3:$M$16,5,0),"")</f>
        <v>ACTUALIZACION_DEL_REGISTRO_SOCIAL</v>
      </c>
      <c r="AG687" s="52" t="str">
        <f>IF(AH687&lt;&gt;"",VLOOKUP(AH687,LISTAS·PAPP!$O$3:$P$74,2,0),"")</f>
        <v>001</v>
      </c>
      <c r="AH687" s="58" t="s">
        <v>863</v>
      </c>
      <c r="AI687" s="60" t="s">
        <v>471</v>
      </c>
      <c r="AJ687" s="51" t="str">
        <f>IF(AI687&lt;&gt;"",VLOOKUP(AI687,LISTAS·PAPP!$X$4:$Y$80,2,0),"")</f>
        <v>NO APLICA</v>
      </c>
      <c r="AK687" s="58" t="s">
        <v>631</v>
      </c>
      <c r="AL687" s="60">
        <v>710510</v>
      </c>
      <c r="AM687" s="51" t="str">
        <f>IF(ISERROR(VLOOKUP(AL687,LISTAS·PAPP!$AD$4:$AE$334,2,0))," ",VLOOKUP(AL687,LISTAS·PAPP!$AD$4:$AE$334,2,0))</f>
        <v>Servicios Personales por Contrato</v>
      </c>
      <c r="AN687" s="63">
        <v>23490</v>
      </c>
      <c r="AO687" s="64"/>
      <c r="AP687" s="64"/>
      <c r="AQ687" s="64"/>
      <c r="AR687" s="64"/>
      <c r="AS687" s="64"/>
      <c r="AT687" s="64"/>
      <c r="AU687" s="64"/>
      <c r="AV687" s="64">
        <v>23490</v>
      </c>
      <c r="AW687" s="64"/>
      <c r="AX687" s="64"/>
      <c r="AY687" s="64">
        <v>0</v>
      </c>
      <c r="AZ687" s="64"/>
      <c r="BA687" s="53">
        <f t="shared" si="31"/>
        <v>23490</v>
      </c>
      <c r="BB687" s="54" t="str">
        <f t="shared" si="32"/>
        <v>OK</v>
      </c>
      <c r="BC687" s="55" t="str">
        <f t="shared" si="33"/>
        <v xml:space="preserve">                </v>
      </c>
    </row>
    <row r="688" spans="1:55" ht="50.1" customHeight="1" x14ac:dyDescent="0.25">
      <c r="A688" s="58" t="s">
        <v>39</v>
      </c>
      <c r="B688" s="58" t="s">
        <v>50</v>
      </c>
      <c r="C688" s="58" t="s">
        <v>140</v>
      </c>
      <c r="D688" s="58" t="s">
        <v>442</v>
      </c>
      <c r="E688" s="51" t="str">
        <f>IF(C688&lt;&gt;"",VLOOKUP(MID(C688,18,5),LISTAS·PAPP!$E$4:$F$76,2,0),"")</f>
        <v>EL_ORO</v>
      </c>
      <c r="F688" s="58" t="s">
        <v>261</v>
      </c>
      <c r="G688" s="51" t="str">
        <f>IF(F688&lt;&gt;"",VLOOKUP(F688,LISTAS·PAPP!$R$3:$T$221,3,0),"")</f>
        <v>SUR</v>
      </c>
      <c r="H688" s="58" t="s">
        <v>1094</v>
      </c>
      <c r="I688" s="66" t="s">
        <v>1095</v>
      </c>
      <c r="J688" s="66" t="s">
        <v>1096</v>
      </c>
      <c r="K688" s="67">
        <v>12</v>
      </c>
      <c r="L688" s="66" t="s">
        <v>1097</v>
      </c>
      <c r="M688" s="60">
        <v>0</v>
      </c>
      <c r="N688" s="60">
        <v>12</v>
      </c>
      <c r="O688" s="60">
        <v>12</v>
      </c>
      <c r="P688" s="60">
        <v>12</v>
      </c>
      <c r="Q688" s="60"/>
      <c r="R688" s="60"/>
      <c r="S688" s="60"/>
      <c r="T688" s="60"/>
      <c r="U688" s="60"/>
      <c r="V688" s="60"/>
      <c r="W688" s="60"/>
      <c r="X688" s="60"/>
      <c r="Y688" s="52" t="str">
        <f>IF(A688&lt;&gt;"",IF(D688="DIRECCIÓN_DE_TRANSFERENCIAS","280 0031",VLOOKUP(C688,LISTAS·PAPP!$C$3:$D$76,2,0)),"")</f>
        <v>280 7130</v>
      </c>
      <c r="Z688" s="61">
        <v>201</v>
      </c>
      <c r="AA688" s="62">
        <v>2004</v>
      </c>
      <c r="AB688" s="62" t="s">
        <v>983</v>
      </c>
      <c r="AC688" s="65" t="str">
        <f>IF(D688&lt;&gt;"",VLOOKUP(D688,LISTAS·PAPP!$I$3:$M$16,2,0),"")</f>
        <v>57</v>
      </c>
      <c r="AD688" s="51" t="str">
        <f>IF(D688&lt;&gt;"",VLOOKUP(D688,LISTAS·PAPP!$I$3:$M$16,3,0),"")</f>
        <v>PROTECCIÓN_SOCIAL_A_LA_FAMILIA._ASEGURAMIENTO_NO_CONTRIBUTIVO_E_INCLUSIÓN_ECONÓMICA_Y_MOVILIDAD_SOCIAL</v>
      </c>
      <c r="AE688" s="52" t="str">
        <f>IF(D688&lt;&gt;"",VLOOKUP(D688,LISTAS·PAPP!$I$3:$M$16,4,0),"")</f>
        <v>002</v>
      </c>
      <c r="AF688" s="51" t="str">
        <f>IF(D688&lt;&gt;"",VLOOKUP(D688,LISTAS·PAPP!$I$3:$M$16,5,0),"")</f>
        <v>ACTUALIZACION_DEL_REGISTRO_SOCIAL</v>
      </c>
      <c r="AG688" s="52" t="str">
        <f>IF(AH688&lt;&gt;"",VLOOKUP(AH688,LISTAS·PAPP!$O$3:$P$74,2,0),"")</f>
        <v>001</v>
      </c>
      <c r="AH688" s="58" t="s">
        <v>863</v>
      </c>
      <c r="AI688" s="60" t="s">
        <v>471</v>
      </c>
      <c r="AJ688" s="51" t="str">
        <f>IF(AI688&lt;&gt;"",VLOOKUP(AI688,LISTAS·PAPP!$X$4:$Y$80,2,0),"")</f>
        <v>NO APLICA</v>
      </c>
      <c r="AK688" s="58" t="s">
        <v>631</v>
      </c>
      <c r="AL688" s="60">
        <v>710203</v>
      </c>
      <c r="AM688" s="51" t="str">
        <f>IF(ISERROR(VLOOKUP(AL688,LISTAS·PAPP!$AD$4:$AE$334,2,0))," ",VLOOKUP(AL688,LISTAS·PAPP!$AD$4:$AE$334,2,0))</f>
        <v>Decimo Tercer Sueldo</v>
      </c>
      <c r="AN688" s="63">
        <v>1957.5</v>
      </c>
      <c r="AO688" s="64"/>
      <c r="AP688" s="64"/>
      <c r="AQ688" s="64"/>
      <c r="AR688" s="64"/>
      <c r="AS688" s="64"/>
      <c r="AT688" s="64"/>
      <c r="AU688" s="64"/>
      <c r="AV688" s="64">
        <v>1957.5</v>
      </c>
      <c r="AW688" s="64"/>
      <c r="AX688" s="64"/>
      <c r="AY688" s="64">
        <v>0</v>
      </c>
      <c r="AZ688" s="64"/>
      <c r="BA688" s="53">
        <f t="shared" si="31"/>
        <v>1957.5</v>
      </c>
      <c r="BB688" s="54" t="str">
        <f t="shared" si="32"/>
        <v>OK</v>
      </c>
      <c r="BC688" s="55" t="str">
        <f t="shared" si="33"/>
        <v xml:space="preserve">                </v>
      </c>
    </row>
    <row r="689" spans="1:55" ht="50.1" customHeight="1" x14ac:dyDescent="0.25">
      <c r="A689" s="58" t="s">
        <v>39</v>
      </c>
      <c r="B689" s="58" t="s">
        <v>50</v>
      </c>
      <c r="C689" s="58" t="s">
        <v>140</v>
      </c>
      <c r="D689" s="58" t="s">
        <v>442</v>
      </c>
      <c r="E689" s="51" t="str">
        <f>IF(C689&lt;&gt;"",VLOOKUP(MID(C689,18,5),LISTAS·PAPP!$E$4:$F$76,2,0),"")</f>
        <v>EL_ORO</v>
      </c>
      <c r="F689" s="58" t="s">
        <v>261</v>
      </c>
      <c r="G689" s="51" t="str">
        <f>IF(F689&lt;&gt;"",VLOOKUP(F689,LISTAS·PAPP!$R$3:$T$221,3,0),"")</f>
        <v>SUR</v>
      </c>
      <c r="H689" s="58" t="s">
        <v>1094</v>
      </c>
      <c r="I689" s="66" t="s">
        <v>1095</v>
      </c>
      <c r="J689" s="66" t="s">
        <v>1096</v>
      </c>
      <c r="K689" s="67">
        <v>12</v>
      </c>
      <c r="L689" s="66" t="s">
        <v>1097</v>
      </c>
      <c r="M689" s="60">
        <v>0</v>
      </c>
      <c r="N689" s="60">
        <v>12</v>
      </c>
      <c r="O689" s="60">
        <v>12</v>
      </c>
      <c r="P689" s="60">
        <v>12</v>
      </c>
      <c r="Q689" s="60"/>
      <c r="R689" s="60"/>
      <c r="S689" s="60"/>
      <c r="T689" s="60"/>
      <c r="U689" s="60"/>
      <c r="V689" s="60"/>
      <c r="W689" s="60"/>
      <c r="X689" s="60"/>
      <c r="Y689" s="52" t="str">
        <f>IF(A689&lt;&gt;"",IF(D689="DIRECCIÓN_DE_TRANSFERENCIAS","280 0031",VLOOKUP(C689,LISTAS·PAPP!$C$3:$D$76,2,0)),"")</f>
        <v>280 7130</v>
      </c>
      <c r="Z689" s="61">
        <v>201</v>
      </c>
      <c r="AA689" s="62">
        <v>2004</v>
      </c>
      <c r="AB689" s="62" t="s">
        <v>983</v>
      </c>
      <c r="AC689" s="65" t="str">
        <f>IF(D689&lt;&gt;"",VLOOKUP(D689,LISTAS·PAPP!$I$3:$M$16,2,0),"")</f>
        <v>57</v>
      </c>
      <c r="AD689" s="51" t="str">
        <f>IF(D689&lt;&gt;"",VLOOKUP(D689,LISTAS·PAPP!$I$3:$M$16,3,0),"")</f>
        <v>PROTECCIÓN_SOCIAL_A_LA_FAMILIA._ASEGURAMIENTO_NO_CONTRIBUTIVO_E_INCLUSIÓN_ECONÓMICA_Y_MOVILIDAD_SOCIAL</v>
      </c>
      <c r="AE689" s="52" t="str">
        <f>IF(D689&lt;&gt;"",VLOOKUP(D689,LISTAS·PAPP!$I$3:$M$16,4,0),"")</f>
        <v>002</v>
      </c>
      <c r="AF689" s="51" t="str">
        <f>IF(D689&lt;&gt;"",VLOOKUP(D689,LISTAS·PAPP!$I$3:$M$16,5,0),"")</f>
        <v>ACTUALIZACION_DEL_REGISTRO_SOCIAL</v>
      </c>
      <c r="AG689" s="52" t="str">
        <f>IF(AH689&lt;&gt;"",VLOOKUP(AH689,LISTAS·PAPP!$O$3:$P$74,2,0),"")</f>
        <v>001</v>
      </c>
      <c r="AH689" s="58" t="s">
        <v>863</v>
      </c>
      <c r="AI689" s="60" t="s">
        <v>471</v>
      </c>
      <c r="AJ689" s="51" t="str">
        <f>IF(AI689&lt;&gt;"",VLOOKUP(AI689,LISTAS·PAPP!$X$4:$Y$80,2,0),"")</f>
        <v>NO APLICA</v>
      </c>
      <c r="AK689" s="58" t="s">
        <v>631</v>
      </c>
      <c r="AL689" s="60">
        <v>710204</v>
      </c>
      <c r="AM689" s="51" t="str">
        <f>IF(ISERROR(VLOOKUP(AL689,LISTAS·PAPP!$AD$4:$AE$334,2,0))," ",VLOOKUP(AL689,LISTAS·PAPP!$AD$4:$AE$334,2,0))</f>
        <v>Decimo Cuarto Sueldo</v>
      </c>
      <c r="AN689" s="63">
        <v>4386.51</v>
      </c>
      <c r="AO689" s="64"/>
      <c r="AP689" s="64"/>
      <c r="AQ689" s="64"/>
      <c r="AR689" s="64"/>
      <c r="AS689" s="64"/>
      <c r="AT689" s="64"/>
      <c r="AU689" s="64"/>
      <c r="AV689" s="64">
        <v>4386.51</v>
      </c>
      <c r="AW689" s="64"/>
      <c r="AX689" s="64"/>
      <c r="AY689" s="64">
        <v>0</v>
      </c>
      <c r="AZ689" s="64"/>
      <c r="BA689" s="53">
        <f t="shared" si="31"/>
        <v>4386.51</v>
      </c>
      <c r="BB689" s="54" t="str">
        <f t="shared" si="32"/>
        <v>OK</v>
      </c>
      <c r="BC689" s="55" t="str">
        <f t="shared" si="33"/>
        <v xml:space="preserve">                </v>
      </c>
    </row>
    <row r="690" spans="1:55" ht="50.1" customHeight="1" x14ac:dyDescent="0.25">
      <c r="A690" s="58" t="s">
        <v>39</v>
      </c>
      <c r="B690" s="58" t="s">
        <v>50</v>
      </c>
      <c r="C690" s="58" t="s">
        <v>140</v>
      </c>
      <c r="D690" s="58" t="s">
        <v>442</v>
      </c>
      <c r="E690" s="51" t="str">
        <f>IF(C690&lt;&gt;"",VLOOKUP(MID(C690,18,5),LISTAS·PAPP!$E$4:$F$76,2,0),"")</f>
        <v>EL_ORO</v>
      </c>
      <c r="F690" s="58" t="s">
        <v>261</v>
      </c>
      <c r="G690" s="51" t="str">
        <f>IF(F690&lt;&gt;"",VLOOKUP(F690,LISTAS·PAPP!$R$3:$T$221,3,0),"")</f>
        <v>SUR</v>
      </c>
      <c r="H690" s="58" t="s">
        <v>1094</v>
      </c>
      <c r="I690" s="66" t="s">
        <v>1095</v>
      </c>
      <c r="J690" s="66" t="s">
        <v>1096</v>
      </c>
      <c r="K690" s="67">
        <v>12</v>
      </c>
      <c r="L690" s="66" t="s">
        <v>1097</v>
      </c>
      <c r="M690" s="60">
        <v>0</v>
      </c>
      <c r="N690" s="60">
        <v>12</v>
      </c>
      <c r="O690" s="60">
        <v>12</v>
      </c>
      <c r="P690" s="60">
        <v>12</v>
      </c>
      <c r="Q690" s="60"/>
      <c r="R690" s="60"/>
      <c r="S690" s="60"/>
      <c r="T690" s="60"/>
      <c r="U690" s="60"/>
      <c r="V690" s="60"/>
      <c r="W690" s="60"/>
      <c r="X690" s="60"/>
      <c r="Y690" s="52" t="str">
        <f>IF(A690&lt;&gt;"",IF(D690="DIRECCIÓN_DE_TRANSFERENCIAS","280 0031",VLOOKUP(C690,LISTAS·PAPP!$C$3:$D$76,2,0)),"")</f>
        <v>280 7130</v>
      </c>
      <c r="Z690" s="61">
        <v>201</v>
      </c>
      <c r="AA690" s="62">
        <v>2004</v>
      </c>
      <c r="AB690" s="62" t="s">
        <v>983</v>
      </c>
      <c r="AC690" s="65" t="str">
        <f>IF(D690&lt;&gt;"",VLOOKUP(D690,LISTAS·PAPP!$I$3:$M$16,2,0),"")</f>
        <v>57</v>
      </c>
      <c r="AD690" s="51" t="str">
        <f>IF(D690&lt;&gt;"",VLOOKUP(D690,LISTAS·PAPP!$I$3:$M$16,3,0),"")</f>
        <v>PROTECCIÓN_SOCIAL_A_LA_FAMILIA._ASEGURAMIENTO_NO_CONTRIBUTIVO_E_INCLUSIÓN_ECONÓMICA_Y_MOVILIDAD_SOCIAL</v>
      </c>
      <c r="AE690" s="52" t="str">
        <f>IF(D690&lt;&gt;"",VLOOKUP(D690,LISTAS·PAPP!$I$3:$M$16,4,0),"")</f>
        <v>002</v>
      </c>
      <c r="AF690" s="51" t="str">
        <f>IF(D690&lt;&gt;"",VLOOKUP(D690,LISTAS·PAPP!$I$3:$M$16,5,0),"")</f>
        <v>ACTUALIZACION_DEL_REGISTRO_SOCIAL</v>
      </c>
      <c r="AG690" s="52" t="str">
        <f>IF(AH690&lt;&gt;"",VLOOKUP(AH690,LISTAS·PAPP!$O$3:$P$74,2,0),"")</f>
        <v>001</v>
      </c>
      <c r="AH690" s="58" t="s">
        <v>863</v>
      </c>
      <c r="AI690" s="60" t="s">
        <v>471</v>
      </c>
      <c r="AJ690" s="51" t="str">
        <f>IF(AI690&lt;&gt;"",VLOOKUP(AI690,LISTAS·PAPP!$X$4:$Y$80,2,0),"")</f>
        <v>NO APLICA</v>
      </c>
      <c r="AK690" s="58" t="s">
        <v>631</v>
      </c>
      <c r="AL690" s="60">
        <v>710601</v>
      </c>
      <c r="AM690" s="51" t="str">
        <f>IF(ISERROR(VLOOKUP(AL690,LISTAS·PAPP!$AD$4:$AE$334,2,0))," ",VLOOKUP(AL690,LISTAS·PAPP!$AD$4:$AE$334,2,0))</f>
        <v>Aporte Patronal</v>
      </c>
      <c r="AN690" s="63">
        <v>2266.89</v>
      </c>
      <c r="AO690" s="64"/>
      <c r="AP690" s="64"/>
      <c r="AQ690" s="64"/>
      <c r="AR690" s="64"/>
      <c r="AS690" s="64"/>
      <c r="AT690" s="64"/>
      <c r="AU690" s="64"/>
      <c r="AV690" s="64">
        <v>2266.89</v>
      </c>
      <c r="AW690" s="64"/>
      <c r="AX690" s="64"/>
      <c r="AY690" s="64">
        <v>0</v>
      </c>
      <c r="AZ690" s="64"/>
      <c r="BA690" s="53">
        <f t="shared" si="31"/>
        <v>2266.89</v>
      </c>
      <c r="BB690" s="54" t="str">
        <f t="shared" si="32"/>
        <v>OK</v>
      </c>
      <c r="BC690" s="55" t="str">
        <f t="shared" si="33"/>
        <v xml:space="preserve">                </v>
      </c>
    </row>
    <row r="691" spans="1:55" ht="50.1" customHeight="1" x14ac:dyDescent="0.25">
      <c r="A691" s="58" t="s">
        <v>39</v>
      </c>
      <c r="B691" s="58" t="s">
        <v>50</v>
      </c>
      <c r="C691" s="58" t="s">
        <v>142</v>
      </c>
      <c r="D691" s="58" t="s">
        <v>442</v>
      </c>
      <c r="E691" s="51" t="str">
        <f>IF(C691&lt;&gt;"",VLOOKUP(MID(C691,18,5),LISTAS·PAPP!$E$4:$F$76,2,0),"")</f>
        <v>EL_ORO</v>
      </c>
      <c r="F691" s="58" t="s">
        <v>272</v>
      </c>
      <c r="G691" s="51" t="str">
        <f>IF(F691&lt;&gt;"",VLOOKUP(F691,LISTAS·PAPP!$R$3:$T$221,3,0),"")</f>
        <v>SUR</v>
      </c>
      <c r="H691" s="58" t="s">
        <v>1094</v>
      </c>
      <c r="I691" s="66" t="s">
        <v>1095</v>
      </c>
      <c r="J691" s="66" t="s">
        <v>1096</v>
      </c>
      <c r="K691" s="67">
        <v>24</v>
      </c>
      <c r="L691" s="66" t="s">
        <v>1097</v>
      </c>
      <c r="M691" s="60">
        <v>0</v>
      </c>
      <c r="N691" s="60">
        <v>10</v>
      </c>
      <c r="O691" s="60">
        <v>10</v>
      </c>
      <c r="P691" s="60">
        <v>10</v>
      </c>
      <c r="Q691" s="60"/>
      <c r="R691" s="60"/>
      <c r="S691" s="60"/>
      <c r="T691" s="60"/>
      <c r="U691" s="60"/>
      <c r="V691" s="60"/>
      <c r="W691" s="60"/>
      <c r="X691" s="60"/>
      <c r="Y691" s="52" t="str">
        <f>IF(A691&lt;&gt;"",IF(D691="DIRECCIÓN_DE_TRANSFERENCIAS","280 0031",VLOOKUP(C691,LISTAS·PAPP!$C$3:$D$76,2,0)),"")</f>
        <v>280 7210</v>
      </c>
      <c r="Z691" s="61">
        <v>201</v>
      </c>
      <c r="AA691" s="62">
        <v>2004</v>
      </c>
      <c r="AB691" s="62" t="s">
        <v>983</v>
      </c>
      <c r="AC691" s="65" t="str">
        <f>IF(D691&lt;&gt;"",VLOOKUP(D691,LISTAS·PAPP!$I$3:$M$16,2,0),"")</f>
        <v>57</v>
      </c>
      <c r="AD691" s="51" t="str">
        <f>IF(D691&lt;&gt;"",VLOOKUP(D691,LISTAS·PAPP!$I$3:$M$16,3,0),"")</f>
        <v>PROTECCIÓN_SOCIAL_A_LA_FAMILIA._ASEGURAMIENTO_NO_CONTRIBUTIVO_E_INCLUSIÓN_ECONÓMICA_Y_MOVILIDAD_SOCIAL</v>
      </c>
      <c r="AE691" s="52" t="str">
        <f>IF(D691&lt;&gt;"",VLOOKUP(D691,LISTAS·PAPP!$I$3:$M$16,4,0),"")</f>
        <v>002</v>
      </c>
      <c r="AF691" s="51" t="str">
        <f>IF(D691&lt;&gt;"",VLOOKUP(D691,LISTAS·PAPP!$I$3:$M$16,5,0),"")</f>
        <v>ACTUALIZACION_DEL_REGISTRO_SOCIAL</v>
      </c>
      <c r="AG691" s="52" t="str">
        <f>IF(AH691&lt;&gt;"",VLOOKUP(AH691,LISTAS·PAPP!$O$3:$P$74,2,0),"")</f>
        <v>001</v>
      </c>
      <c r="AH691" s="58" t="s">
        <v>863</v>
      </c>
      <c r="AI691" s="60" t="s">
        <v>471</v>
      </c>
      <c r="AJ691" s="51" t="str">
        <f>IF(AI691&lt;&gt;"",VLOOKUP(AI691,LISTAS·PAPP!$X$4:$Y$80,2,0),"")</f>
        <v>NO APLICA</v>
      </c>
      <c r="AK691" s="58" t="s">
        <v>631</v>
      </c>
      <c r="AL691" s="60">
        <v>710510</v>
      </c>
      <c r="AM691" s="51" t="str">
        <f>IF(ISERROR(VLOOKUP(AL691,LISTAS·PAPP!$AD$4:$AE$334,2,0))," ",VLOOKUP(AL691,LISTAS·PAPP!$AD$4:$AE$334,2,0))</f>
        <v>Servicios Personales por Contrato</v>
      </c>
      <c r="AN691" s="63">
        <v>9450</v>
      </c>
      <c r="AO691" s="64"/>
      <c r="AP691" s="64"/>
      <c r="AQ691" s="64"/>
      <c r="AR691" s="64"/>
      <c r="AS691" s="64"/>
      <c r="AT691" s="64"/>
      <c r="AU691" s="64"/>
      <c r="AV691" s="64">
        <v>9450</v>
      </c>
      <c r="AW691" s="64"/>
      <c r="AX691" s="64"/>
      <c r="AY691" s="64">
        <v>0</v>
      </c>
      <c r="AZ691" s="64"/>
      <c r="BA691" s="53">
        <f t="shared" si="31"/>
        <v>9450</v>
      </c>
      <c r="BB691" s="54" t="str">
        <f t="shared" si="32"/>
        <v>OK</v>
      </c>
      <c r="BC691" s="55" t="str">
        <f t="shared" si="33"/>
        <v xml:space="preserve">                </v>
      </c>
    </row>
    <row r="692" spans="1:55" ht="50.1" customHeight="1" x14ac:dyDescent="0.25">
      <c r="A692" s="58" t="s">
        <v>39</v>
      </c>
      <c r="B692" s="58" t="s">
        <v>50</v>
      </c>
      <c r="C692" s="58" t="s">
        <v>142</v>
      </c>
      <c r="D692" s="58" t="s">
        <v>442</v>
      </c>
      <c r="E692" s="51" t="str">
        <f>IF(C692&lt;&gt;"",VLOOKUP(MID(C692,18,5),LISTAS·PAPP!$E$4:$F$76,2,0),"")</f>
        <v>EL_ORO</v>
      </c>
      <c r="F692" s="58" t="s">
        <v>272</v>
      </c>
      <c r="G692" s="51" t="str">
        <f>IF(F692&lt;&gt;"",VLOOKUP(F692,LISTAS·PAPP!$R$3:$T$221,3,0),"")</f>
        <v>SUR</v>
      </c>
      <c r="H692" s="58" t="s">
        <v>1094</v>
      </c>
      <c r="I692" s="66" t="s">
        <v>1095</v>
      </c>
      <c r="J692" s="66" t="s">
        <v>1096</v>
      </c>
      <c r="K692" s="67">
        <v>24</v>
      </c>
      <c r="L692" s="66" t="s">
        <v>1097</v>
      </c>
      <c r="M692" s="60">
        <v>0</v>
      </c>
      <c r="N692" s="60">
        <v>10</v>
      </c>
      <c r="O692" s="60">
        <v>10</v>
      </c>
      <c r="P692" s="60">
        <v>10</v>
      </c>
      <c r="Q692" s="60"/>
      <c r="R692" s="60"/>
      <c r="S692" s="60"/>
      <c r="T692" s="60"/>
      <c r="U692" s="60"/>
      <c r="V692" s="60"/>
      <c r="W692" s="60"/>
      <c r="X692" s="60"/>
      <c r="Y692" s="52" t="str">
        <f>IF(A692&lt;&gt;"",IF(D692="DIRECCIÓN_DE_TRANSFERENCIAS","280 0031",VLOOKUP(C692,LISTAS·PAPP!$C$3:$D$76,2,0)),"")</f>
        <v>280 7210</v>
      </c>
      <c r="Z692" s="61">
        <v>201</v>
      </c>
      <c r="AA692" s="62">
        <v>2004</v>
      </c>
      <c r="AB692" s="62" t="s">
        <v>983</v>
      </c>
      <c r="AC692" s="65" t="str">
        <f>IF(D692&lt;&gt;"",VLOOKUP(D692,LISTAS·PAPP!$I$3:$M$16,2,0),"")</f>
        <v>57</v>
      </c>
      <c r="AD692" s="51" t="str">
        <f>IF(D692&lt;&gt;"",VLOOKUP(D692,LISTAS·PAPP!$I$3:$M$16,3,0),"")</f>
        <v>PROTECCIÓN_SOCIAL_A_LA_FAMILIA._ASEGURAMIENTO_NO_CONTRIBUTIVO_E_INCLUSIÓN_ECONÓMICA_Y_MOVILIDAD_SOCIAL</v>
      </c>
      <c r="AE692" s="52" t="str">
        <f>IF(D692&lt;&gt;"",VLOOKUP(D692,LISTAS·PAPP!$I$3:$M$16,4,0),"")</f>
        <v>002</v>
      </c>
      <c r="AF692" s="51" t="str">
        <f>IF(D692&lt;&gt;"",VLOOKUP(D692,LISTAS·PAPP!$I$3:$M$16,5,0),"")</f>
        <v>ACTUALIZACION_DEL_REGISTRO_SOCIAL</v>
      </c>
      <c r="AG692" s="52" t="str">
        <f>IF(AH692&lt;&gt;"",VLOOKUP(AH692,LISTAS·PAPP!$O$3:$P$74,2,0),"")</f>
        <v>001</v>
      </c>
      <c r="AH692" s="58" t="s">
        <v>863</v>
      </c>
      <c r="AI692" s="60" t="s">
        <v>471</v>
      </c>
      <c r="AJ692" s="51" t="str">
        <f>IF(AI692&lt;&gt;"",VLOOKUP(AI692,LISTAS·PAPP!$X$4:$Y$80,2,0),"")</f>
        <v>NO APLICA</v>
      </c>
      <c r="AK692" s="58" t="s">
        <v>631</v>
      </c>
      <c r="AL692" s="60">
        <v>710601</v>
      </c>
      <c r="AM692" s="51" t="str">
        <f>IF(ISERROR(VLOOKUP(AL692,LISTAS·PAPP!$AD$4:$AE$334,2,0))," ",VLOOKUP(AL692,LISTAS·PAPP!$AD$4:$AE$334,2,0))</f>
        <v>Aporte Patronal</v>
      </c>
      <c r="AN692" s="63">
        <v>911.96</v>
      </c>
      <c r="AO692" s="64"/>
      <c r="AP692" s="64"/>
      <c r="AQ692" s="64"/>
      <c r="AR692" s="64"/>
      <c r="AS692" s="64"/>
      <c r="AT692" s="64"/>
      <c r="AU692" s="64"/>
      <c r="AV692" s="64">
        <v>911.96</v>
      </c>
      <c r="AW692" s="64"/>
      <c r="AX692" s="64"/>
      <c r="AY692" s="64">
        <v>0</v>
      </c>
      <c r="AZ692" s="64"/>
      <c r="BA692" s="53">
        <f t="shared" si="31"/>
        <v>911.96</v>
      </c>
      <c r="BB692" s="54" t="str">
        <f t="shared" si="32"/>
        <v>OK</v>
      </c>
      <c r="BC692" s="55" t="str">
        <f t="shared" si="33"/>
        <v xml:space="preserve">                </v>
      </c>
    </row>
    <row r="693" spans="1:55" ht="50.1" customHeight="1" x14ac:dyDescent="0.25">
      <c r="A693" s="58" t="s">
        <v>39</v>
      </c>
      <c r="B693" s="58" t="s">
        <v>50</v>
      </c>
      <c r="C693" s="58" t="s">
        <v>144</v>
      </c>
      <c r="D693" s="58" t="s">
        <v>442</v>
      </c>
      <c r="E693" s="51" t="str">
        <f>IF(C693&lt;&gt;"",VLOOKUP(MID(C693,18,5),LISTAS·PAPP!$E$4:$F$76,2,0),"")</f>
        <v>LOJA</v>
      </c>
      <c r="F693" s="58" t="s">
        <v>204</v>
      </c>
      <c r="G693" s="51" t="str">
        <f>IF(F693&lt;&gt;"",VLOOKUP(F693,LISTAS·PAPP!$R$3:$T$221,3,0),"")</f>
        <v>SUR</v>
      </c>
      <c r="H693" s="58" t="s">
        <v>1094</v>
      </c>
      <c r="I693" s="66" t="s">
        <v>1095</v>
      </c>
      <c r="J693" s="66" t="s">
        <v>1096</v>
      </c>
      <c r="K693" s="67">
        <v>31</v>
      </c>
      <c r="L693" s="66" t="s">
        <v>1097</v>
      </c>
      <c r="M693" s="60">
        <v>0</v>
      </c>
      <c r="N693" s="60">
        <v>28</v>
      </c>
      <c r="O693" s="60">
        <v>28</v>
      </c>
      <c r="P693" s="60">
        <v>24</v>
      </c>
      <c r="Q693" s="60"/>
      <c r="R693" s="60"/>
      <c r="S693" s="60"/>
      <c r="T693" s="60"/>
      <c r="U693" s="60"/>
      <c r="V693" s="60"/>
      <c r="W693" s="60"/>
      <c r="X693" s="60"/>
      <c r="Y693" s="52" t="str">
        <f>IF(A693&lt;&gt;"",IF(D693="DIRECCIÓN_DE_TRANSFERENCIAS","280 0031",VLOOKUP(C693,LISTAS·PAPP!$C$3:$D$76,2,0)),"")</f>
        <v>280 7310</v>
      </c>
      <c r="Z693" s="61">
        <v>201</v>
      </c>
      <c r="AA693" s="62">
        <v>2004</v>
      </c>
      <c r="AB693" s="62" t="s">
        <v>983</v>
      </c>
      <c r="AC693" s="65" t="str">
        <f>IF(D693&lt;&gt;"",VLOOKUP(D693,LISTAS·PAPP!$I$3:$M$16,2,0),"")</f>
        <v>57</v>
      </c>
      <c r="AD693" s="51" t="str">
        <f>IF(D693&lt;&gt;"",VLOOKUP(D693,LISTAS·PAPP!$I$3:$M$16,3,0),"")</f>
        <v>PROTECCIÓN_SOCIAL_A_LA_FAMILIA._ASEGURAMIENTO_NO_CONTRIBUTIVO_E_INCLUSIÓN_ECONÓMICA_Y_MOVILIDAD_SOCIAL</v>
      </c>
      <c r="AE693" s="52" t="str">
        <f>IF(D693&lt;&gt;"",VLOOKUP(D693,LISTAS·PAPP!$I$3:$M$16,4,0),"")</f>
        <v>002</v>
      </c>
      <c r="AF693" s="51" t="str">
        <f>IF(D693&lt;&gt;"",VLOOKUP(D693,LISTAS·PAPP!$I$3:$M$16,5,0),"")</f>
        <v>ACTUALIZACION_DEL_REGISTRO_SOCIAL</v>
      </c>
      <c r="AG693" s="52" t="str">
        <f>IF(AH693&lt;&gt;"",VLOOKUP(AH693,LISTAS·PAPP!$O$3:$P$74,2,0),"")</f>
        <v>001</v>
      </c>
      <c r="AH693" s="58" t="s">
        <v>863</v>
      </c>
      <c r="AI693" s="60" t="s">
        <v>471</v>
      </c>
      <c r="AJ693" s="51" t="str">
        <f>IF(AI693&lt;&gt;"",VLOOKUP(AI693,LISTAS·PAPP!$X$4:$Y$80,2,0),"")</f>
        <v>NO APLICA</v>
      </c>
      <c r="AK693" s="58" t="s">
        <v>631</v>
      </c>
      <c r="AL693" s="60">
        <v>710510</v>
      </c>
      <c r="AM693" s="51" t="str">
        <f>IF(ISERROR(VLOOKUP(AL693,LISTAS·PAPP!$AD$4:$AE$334,2,0))," ",VLOOKUP(AL693,LISTAS·PAPP!$AD$4:$AE$334,2,0))</f>
        <v>Servicios Personales por Contrato</v>
      </c>
      <c r="AN693" s="63">
        <v>56127.27</v>
      </c>
      <c r="AO693" s="64"/>
      <c r="AP693" s="64"/>
      <c r="AQ693" s="64"/>
      <c r="AR693" s="64"/>
      <c r="AS693" s="64"/>
      <c r="AT693" s="64"/>
      <c r="AU693" s="64"/>
      <c r="AV693" s="64">
        <v>56127.27</v>
      </c>
      <c r="AW693" s="64"/>
      <c r="AX693" s="64"/>
      <c r="AY693" s="64">
        <v>0</v>
      </c>
      <c r="AZ693" s="64"/>
      <c r="BA693" s="53">
        <f t="shared" si="31"/>
        <v>56127.27</v>
      </c>
      <c r="BB693" s="54" t="str">
        <f t="shared" si="32"/>
        <v>OK</v>
      </c>
      <c r="BC693" s="55" t="str">
        <f t="shared" si="33"/>
        <v xml:space="preserve">                </v>
      </c>
    </row>
    <row r="694" spans="1:55" ht="50.1" customHeight="1" x14ac:dyDescent="0.25">
      <c r="A694" s="58" t="s">
        <v>39</v>
      </c>
      <c r="B694" s="58" t="s">
        <v>50</v>
      </c>
      <c r="C694" s="58" t="s">
        <v>144</v>
      </c>
      <c r="D694" s="58" t="s">
        <v>442</v>
      </c>
      <c r="E694" s="51" t="str">
        <f>IF(C694&lt;&gt;"",VLOOKUP(MID(C694,18,5),LISTAS·PAPP!$E$4:$F$76,2,0),"")</f>
        <v>LOJA</v>
      </c>
      <c r="F694" s="58" t="s">
        <v>204</v>
      </c>
      <c r="G694" s="51" t="str">
        <f>IF(F694&lt;&gt;"",VLOOKUP(F694,LISTAS·PAPP!$R$3:$T$221,3,0),"")</f>
        <v>SUR</v>
      </c>
      <c r="H694" s="58" t="s">
        <v>1094</v>
      </c>
      <c r="I694" s="66" t="s">
        <v>1095</v>
      </c>
      <c r="J694" s="66" t="s">
        <v>1096</v>
      </c>
      <c r="K694" s="67">
        <v>31</v>
      </c>
      <c r="L694" s="66" t="s">
        <v>1097</v>
      </c>
      <c r="M694" s="60">
        <v>0</v>
      </c>
      <c r="N694" s="60">
        <v>28</v>
      </c>
      <c r="O694" s="60">
        <v>28</v>
      </c>
      <c r="P694" s="60">
        <v>24</v>
      </c>
      <c r="Q694" s="60"/>
      <c r="R694" s="60"/>
      <c r="S694" s="60"/>
      <c r="T694" s="60"/>
      <c r="U694" s="60"/>
      <c r="V694" s="60"/>
      <c r="W694" s="60"/>
      <c r="X694" s="60"/>
      <c r="Y694" s="52" t="str">
        <f>IF(A694&lt;&gt;"",IF(D694="DIRECCIÓN_DE_TRANSFERENCIAS","280 0031",VLOOKUP(C694,LISTAS·PAPP!$C$3:$D$76,2,0)),"")</f>
        <v>280 7310</v>
      </c>
      <c r="Z694" s="61">
        <v>201</v>
      </c>
      <c r="AA694" s="62">
        <v>2004</v>
      </c>
      <c r="AB694" s="62" t="s">
        <v>983</v>
      </c>
      <c r="AC694" s="65" t="str">
        <f>IF(D694&lt;&gt;"",VLOOKUP(D694,LISTAS·PAPP!$I$3:$M$16,2,0),"")</f>
        <v>57</v>
      </c>
      <c r="AD694" s="51" t="str">
        <f>IF(D694&lt;&gt;"",VLOOKUP(D694,LISTAS·PAPP!$I$3:$M$16,3,0),"")</f>
        <v>PROTECCIÓN_SOCIAL_A_LA_FAMILIA._ASEGURAMIENTO_NO_CONTRIBUTIVO_E_INCLUSIÓN_ECONÓMICA_Y_MOVILIDAD_SOCIAL</v>
      </c>
      <c r="AE694" s="52" t="str">
        <f>IF(D694&lt;&gt;"",VLOOKUP(D694,LISTAS·PAPP!$I$3:$M$16,4,0),"")</f>
        <v>002</v>
      </c>
      <c r="AF694" s="51" t="str">
        <f>IF(D694&lt;&gt;"",VLOOKUP(D694,LISTAS·PAPP!$I$3:$M$16,5,0),"")</f>
        <v>ACTUALIZACION_DEL_REGISTRO_SOCIAL</v>
      </c>
      <c r="AG694" s="52" t="str">
        <f>IF(AH694&lt;&gt;"",VLOOKUP(AH694,LISTAS·PAPP!$O$3:$P$74,2,0),"")</f>
        <v>001</v>
      </c>
      <c r="AH694" s="58" t="s">
        <v>863</v>
      </c>
      <c r="AI694" s="60" t="s">
        <v>471</v>
      </c>
      <c r="AJ694" s="51" t="str">
        <f>IF(AI694&lt;&gt;"",VLOOKUP(AI694,LISTAS·PAPP!$X$4:$Y$80,2,0),"")</f>
        <v>NO APLICA</v>
      </c>
      <c r="AK694" s="58" t="s">
        <v>631</v>
      </c>
      <c r="AL694" s="60">
        <v>710203</v>
      </c>
      <c r="AM694" s="51" t="str">
        <f>IF(ISERROR(VLOOKUP(AL694,LISTAS·PAPP!$AD$4:$AE$334,2,0))," ",VLOOKUP(AL694,LISTAS·PAPP!$AD$4:$AE$334,2,0))</f>
        <v>Decimo Tercer Sueldo</v>
      </c>
      <c r="AN694" s="63">
        <v>5977.54</v>
      </c>
      <c r="AO694" s="64"/>
      <c r="AP694" s="64"/>
      <c r="AQ694" s="64"/>
      <c r="AR694" s="64"/>
      <c r="AS694" s="64"/>
      <c r="AT694" s="64"/>
      <c r="AU694" s="64"/>
      <c r="AV694" s="64">
        <v>5455.19</v>
      </c>
      <c r="AW694" s="64"/>
      <c r="AX694" s="64"/>
      <c r="AY694" s="64">
        <v>522.35000000000036</v>
      </c>
      <c r="AZ694" s="64"/>
      <c r="BA694" s="53">
        <f t="shared" si="31"/>
        <v>5977.54</v>
      </c>
      <c r="BB694" s="54" t="str">
        <f t="shared" si="32"/>
        <v>OK</v>
      </c>
      <c r="BC694" s="55" t="str">
        <f t="shared" si="33"/>
        <v xml:space="preserve">                </v>
      </c>
    </row>
    <row r="695" spans="1:55" ht="50.1" customHeight="1" x14ac:dyDescent="0.25">
      <c r="A695" s="58" t="s">
        <v>39</v>
      </c>
      <c r="B695" s="58" t="s">
        <v>50</v>
      </c>
      <c r="C695" s="58" t="s">
        <v>144</v>
      </c>
      <c r="D695" s="58" t="s">
        <v>442</v>
      </c>
      <c r="E695" s="51" t="str">
        <f>IF(C695&lt;&gt;"",VLOOKUP(MID(C695,18,5),LISTAS·PAPP!$E$4:$F$76,2,0),"")</f>
        <v>LOJA</v>
      </c>
      <c r="F695" s="58" t="s">
        <v>204</v>
      </c>
      <c r="G695" s="51" t="str">
        <f>IF(F695&lt;&gt;"",VLOOKUP(F695,LISTAS·PAPP!$R$3:$T$221,3,0),"")</f>
        <v>SUR</v>
      </c>
      <c r="H695" s="58" t="s">
        <v>1094</v>
      </c>
      <c r="I695" s="66" t="s">
        <v>1095</v>
      </c>
      <c r="J695" s="66" t="s">
        <v>1096</v>
      </c>
      <c r="K695" s="67">
        <v>31</v>
      </c>
      <c r="L695" s="66" t="s">
        <v>1097</v>
      </c>
      <c r="M695" s="60">
        <v>0</v>
      </c>
      <c r="N695" s="60">
        <v>28</v>
      </c>
      <c r="O695" s="60">
        <v>28</v>
      </c>
      <c r="P695" s="60">
        <v>24</v>
      </c>
      <c r="Q695" s="60"/>
      <c r="R695" s="60"/>
      <c r="S695" s="60"/>
      <c r="T695" s="60"/>
      <c r="U695" s="60"/>
      <c r="V695" s="60"/>
      <c r="W695" s="60"/>
      <c r="X695" s="60"/>
      <c r="Y695" s="52" t="str">
        <f>IF(A695&lt;&gt;"",IF(D695="DIRECCIÓN_DE_TRANSFERENCIAS","280 0031",VLOOKUP(C695,LISTAS·PAPP!$C$3:$D$76,2,0)),"")</f>
        <v>280 7310</v>
      </c>
      <c r="Z695" s="61">
        <v>201</v>
      </c>
      <c r="AA695" s="62">
        <v>2004</v>
      </c>
      <c r="AB695" s="62" t="s">
        <v>983</v>
      </c>
      <c r="AC695" s="65" t="str">
        <f>IF(D695&lt;&gt;"",VLOOKUP(D695,LISTAS·PAPP!$I$3:$M$16,2,0),"")</f>
        <v>57</v>
      </c>
      <c r="AD695" s="51" t="str">
        <f>IF(D695&lt;&gt;"",VLOOKUP(D695,LISTAS·PAPP!$I$3:$M$16,3,0),"")</f>
        <v>PROTECCIÓN_SOCIAL_A_LA_FAMILIA._ASEGURAMIENTO_NO_CONTRIBUTIVO_E_INCLUSIÓN_ECONÓMICA_Y_MOVILIDAD_SOCIAL</v>
      </c>
      <c r="AE695" s="52" t="str">
        <f>IF(D695&lt;&gt;"",VLOOKUP(D695,LISTAS·PAPP!$I$3:$M$16,4,0),"")</f>
        <v>002</v>
      </c>
      <c r="AF695" s="51" t="str">
        <f>IF(D695&lt;&gt;"",VLOOKUP(D695,LISTAS·PAPP!$I$3:$M$16,5,0),"")</f>
        <v>ACTUALIZACION_DEL_REGISTRO_SOCIAL</v>
      </c>
      <c r="AG695" s="52" t="str">
        <f>IF(AH695&lt;&gt;"",VLOOKUP(AH695,LISTAS·PAPP!$O$3:$P$74,2,0),"")</f>
        <v>001</v>
      </c>
      <c r="AH695" s="58" t="s">
        <v>863</v>
      </c>
      <c r="AI695" s="60" t="s">
        <v>471</v>
      </c>
      <c r="AJ695" s="51" t="str">
        <f>IF(AI695&lt;&gt;"",VLOOKUP(AI695,LISTAS·PAPP!$X$4:$Y$80,2,0),"")</f>
        <v>NO APLICA</v>
      </c>
      <c r="AK695" s="58" t="s">
        <v>631</v>
      </c>
      <c r="AL695" s="60">
        <v>710204</v>
      </c>
      <c r="AM695" s="51" t="str">
        <f>IF(ISERROR(VLOOKUP(AL695,LISTAS·PAPP!$AD$4:$AE$334,2,0))," ",VLOOKUP(AL695,LISTAS·PAPP!$AD$4:$AE$334,2,0))</f>
        <v>Decimo Cuarto Sueldo</v>
      </c>
      <c r="AN695" s="63">
        <v>7300.37</v>
      </c>
      <c r="AO695" s="64"/>
      <c r="AP695" s="64"/>
      <c r="AQ695" s="64"/>
      <c r="AR695" s="64"/>
      <c r="AS695" s="64"/>
      <c r="AT695" s="64"/>
      <c r="AU695" s="64"/>
      <c r="AV695" s="64">
        <v>6948.84</v>
      </c>
      <c r="AW695" s="64"/>
      <c r="AX695" s="64"/>
      <c r="AY695" s="64">
        <v>351.52999999999975</v>
      </c>
      <c r="AZ695" s="64"/>
      <c r="BA695" s="53">
        <f t="shared" si="31"/>
        <v>7300.37</v>
      </c>
      <c r="BB695" s="54" t="str">
        <f t="shared" si="32"/>
        <v>OK</v>
      </c>
      <c r="BC695" s="55" t="str">
        <f t="shared" si="33"/>
        <v xml:space="preserve">                </v>
      </c>
    </row>
    <row r="696" spans="1:55" ht="50.1" customHeight="1" x14ac:dyDescent="0.25">
      <c r="A696" s="58" t="s">
        <v>39</v>
      </c>
      <c r="B696" s="58" t="s">
        <v>50</v>
      </c>
      <c r="C696" s="58" t="s">
        <v>144</v>
      </c>
      <c r="D696" s="58" t="s">
        <v>442</v>
      </c>
      <c r="E696" s="51" t="str">
        <f>IF(C696&lt;&gt;"",VLOOKUP(MID(C696,18,5),LISTAS·PAPP!$E$4:$F$76,2,0),"")</f>
        <v>LOJA</v>
      </c>
      <c r="F696" s="58" t="s">
        <v>204</v>
      </c>
      <c r="G696" s="51" t="str">
        <f>IF(F696&lt;&gt;"",VLOOKUP(F696,LISTAS·PAPP!$R$3:$T$221,3,0),"")</f>
        <v>SUR</v>
      </c>
      <c r="H696" s="58" t="s">
        <v>1094</v>
      </c>
      <c r="I696" s="66" t="s">
        <v>1095</v>
      </c>
      <c r="J696" s="66" t="s">
        <v>1096</v>
      </c>
      <c r="K696" s="67">
        <v>31</v>
      </c>
      <c r="L696" s="66" t="s">
        <v>1097</v>
      </c>
      <c r="M696" s="60">
        <v>0</v>
      </c>
      <c r="N696" s="60">
        <v>28</v>
      </c>
      <c r="O696" s="60">
        <v>28</v>
      </c>
      <c r="P696" s="60">
        <v>24</v>
      </c>
      <c r="Q696" s="60"/>
      <c r="R696" s="60"/>
      <c r="S696" s="60"/>
      <c r="T696" s="60"/>
      <c r="U696" s="60"/>
      <c r="V696" s="60"/>
      <c r="W696" s="60"/>
      <c r="X696" s="60"/>
      <c r="Y696" s="52" t="str">
        <f>IF(A696&lt;&gt;"",IF(D696="DIRECCIÓN_DE_TRANSFERENCIAS","280 0031",VLOOKUP(C696,LISTAS·PAPP!$C$3:$D$76,2,0)),"")</f>
        <v>280 7310</v>
      </c>
      <c r="Z696" s="61">
        <v>201</v>
      </c>
      <c r="AA696" s="62">
        <v>2004</v>
      </c>
      <c r="AB696" s="62" t="s">
        <v>983</v>
      </c>
      <c r="AC696" s="65" t="str">
        <f>IF(D696&lt;&gt;"",VLOOKUP(D696,LISTAS·PAPP!$I$3:$M$16,2,0),"")</f>
        <v>57</v>
      </c>
      <c r="AD696" s="51" t="str">
        <f>IF(D696&lt;&gt;"",VLOOKUP(D696,LISTAS·PAPP!$I$3:$M$16,3,0),"")</f>
        <v>PROTECCIÓN_SOCIAL_A_LA_FAMILIA._ASEGURAMIENTO_NO_CONTRIBUTIVO_E_INCLUSIÓN_ECONÓMICA_Y_MOVILIDAD_SOCIAL</v>
      </c>
      <c r="AE696" s="52" t="str">
        <f>IF(D696&lt;&gt;"",VLOOKUP(D696,LISTAS·PAPP!$I$3:$M$16,4,0),"")</f>
        <v>002</v>
      </c>
      <c r="AF696" s="51" t="str">
        <f>IF(D696&lt;&gt;"",VLOOKUP(D696,LISTAS·PAPP!$I$3:$M$16,5,0),"")</f>
        <v>ACTUALIZACION_DEL_REGISTRO_SOCIAL</v>
      </c>
      <c r="AG696" s="52" t="str">
        <f>IF(AH696&lt;&gt;"",VLOOKUP(AH696,LISTAS·PAPP!$O$3:$P$74,2,0),"")</f>
        <v>001</v>
      </c>
      <c r="AH696" s="58" t="s">
        <v>863</v>
      </c>
      <c r="AI696" s="60" t="s">
        <v>471</v>
      </c>
      <c r="AJ696" s="51" t="str">
        <f>IF(AI696&lt;&gt;"",VLOOKUP(AI696,LISTAS·PAPP!$X$4:$Y$80,2,0),"")</f>
        <v>NO APLICA</v>
      </c>
      <c r="AK696" s="58" t="s">
        <v>631</v>
      </c>
      <c r="AL696" s="60">
        <v>710601</v>
      </c>
      <c r="AM696" s="51" t="str">
        <f>IF(ISERROR(VLOOKUP(AL696,LISTAS·PAPP!$AD$4:$AE$334,2,0))," ",VLOOKUP(AL696,LISTAS·PAPP!$AD$4:$AE$334,2,0))</f>
        <v>Aporte Patronal</v>
      </c>
      <c r="AN696" s="63">
        <v>5416.56</v>
      </c>
      <c r="AO696" s="64"/>
      <c r="AP696" s="64"/>
      <c r="AQ696" s="64"/>
      <c r="AR696" s="64"/>
      <c r="AS696" s="64"/>
      <c r="AT696" s="64"/>
      <c r="AU696" s="64"/>
      <c r="AV696" s="64">
        <v>5416.56</v>
      </c>
      <c r="AW696" s="64"/>
      <c r="AX696" s="64"/>
      <c r="AY696" s="64">
        <v>0</v>
      </c>
      <c r="AZ696" s="64"/>
      <c r="BA696" s="53">
        <f t="shared" si="31"/>
        <v>5416.56</v>
      </c>
      <c r="BB696" s="54" t="str">
        <f t="shared" si="32"/>
        <v>OK</v>
      </c>
      <c r="BC696" s="55" t="str">
        <f t="shared" si="33"/>
        <v xml:space="preserve">                </v>
      </c>
    </row>
    <row r="697" spans="1:55" ht="50.1" customHeight="1" x14ac:dyDescent="0.25">
      <c r="A697" s="58" t="s">
        <v>39</v>
      </c>
      <c r="B697" s="58" t="s">
        <v>50</v>
      </c>
      <c r="C697" s="58" t="s">
        <v>144</v>
      </c>
      <c r="D697" s="58" t="s">
        <v>442</v>
      </c>
      <c r="E697" s="51" t="str">
        <f>IF(C697&lt;&gt;"",VLOOKUP(MID(C697,18,5),LISTAS·PAPP!$E$4:$F$76,2,0),"")</f>
        <v>LOJA</v>
      </c>
      <c r="F697" s="58" t="s">
        <v>204</v>
      </c>
      <c r="G697" s="51" t="str">
        <f>IF(F697&lt;&gt;"",VLOOKUP(F697,LISTAS·PAPP!$R$3:$T$221,3,0),"")</f>
        <v>SUR</v>
      </c>
      <c r="H697" s="58" t="s">
        <v>1094</v>
      </c>
      <c r="I697" s="66" t="s">
        <v>1095</v>
      </c>
      <c r="J697" s="66" t="s">
        <v>1096</v>
      </c>
      <c r="K697" s="67">
        <v>31</v>
      </c>
      <c r="L697" s="66" t="s">
        <v>1097</v>
      </c>
      <c r="M697" s="60">
        <v>0</v>
      </c>
      <c r="N697" s="60">
        <v>28</v>
      </c>
      <c r="O697" s="60">
        <v>28</v>
      </c>
      <c r="P697" s="60">
        <v>24</v>
      </c>
      <c r="Q697" s="60"/>
      <c r="R697" s="60"/>
      <c r="S697" s="60"/>
      <c r="T697" s="60"/>
      <c r="U697" s="60"/>
      <c r="V697" s="60"/>
      <c r="W697" s="60"/>
      <c r="X697" s="60"/>
      <c r="Y697" s="52" t="str">
        <f>IF(A697&lt;&gt;"",IF(D697="DIRECCIÓN_DE_TRANSFERENCIAS","280 0031",VLOOKUP(C697,LISTAS·PAPP!$C$3:$D$76,2,0)),"")</f>
        <v>280 7310</v>
      </c>
      <c r="Z697" s="61">
        <v>201</v>
      </c>
      <c r="AA697" s="62">
        <v>2004</v>
      </c>
      <c r="AB697" s="62" t="s">
        <v>983</v>
      </c>
      <c r="AC697" s="65" t="str">
        <f>IF(D697&lt;&gt;"",VLOOKUP(D697,LISTAS·PAPP!$I$3:$M$16,2,0),"")</f>
        <v>57</v>
      </c>
      <c r="AD697" s="51" t="str">
        <f>IF(D697&lt;&gt;"",VLOOKUP(D697,LISTAS·PAPP!$I$3:$M$16,3,0),"")</f>
        <v>PROTECCIÓN_SOCIAL_A_LA_FAMILIA._ASEGURAMIENTO_NO_CONTRIBUTIVO_E_INCLUSIÓN_ECONÓMICA_Y_MOVILIDAD_SOCIAL</v>
      </c>
      <c r="AE697" s="52" t="str">
        <f>IF(D697&lt;&gt;"",VLOOKUP(D697,LISTAS·PAPP!$I$3:$M$16,4,0),"")</f>
        <v>002</v>
      </c>
      <c r="AF697" s="51" t="str">
        <f>IF(D697&lt;&gt;"",VLOOKUP(D697,LISTAS·PAPP!$I$3:$M$16,5,0),"")</f>
        <v>ACTUALIZACION_DEL_REGISTRO_SOCIAL</v>
      </c>
      <c r="AG697" s="52" t="str">
        <f>IF(AH697&lt;&gt;"",VLOOKUP(AH697,LISTAS·PAPP!$O$3:$P$74,2,0),"")</f>
        <v>001</v>
      </c>
      <c r="AH697" s="58" t="s">
        <v>863</v>
      </c>
      <c r="AI697" s="60" t="s">
        <v>471</v>
      </c>
      <c r="AJ697" s="51" t="str">
        <f>IF(AI697&lt;&gt;"",VLOOKUP(AI697,LISTAS·PAPP!$X$4:$Y$80,2,0),"")</f>
        <v>NO APLICA</v>
      </c>
      <c r="AK697" s="58" t="s">
        <v>631</v>
      </c>
      <c r="AL697" s="60">
        <v>710602</v>
      </c>
      <c r="AM697" s="51" t="str">
        <f>IF(ISERROR(VLOOKUP(AL697,LISTAS·PAPP!$AD$4:$AE$334,2,0))," ",VLOOKUP(AL697,LISTAS·PAPP!$AD$4:$AE$334,2,0))</f>
        <v>Fondo de Reserva</v>
      </c>
      <c r="AN697" s="63">
        <v>328.47</v>
      </c>
      <c r="AO697" s="64"/>
      <c r="AP697" s="64"/>
      <c r="AQ697" s="64"/>
      <c r="AR697" s="64"/>
      <c r="AS697" s="64"/>
      <c r="AT697" s="64"/>
      <c r="AU697" s="64"/>
      <c r="AV697" s="64">
        <v>328.47</v>
      </c>
      <c r="AW697" s="64"/>
      <c r="AX697" s="64"/>
      <c r="AY697" s="64">
        <v>0</v>
      </c>
      <c r="AZ697" s="64"/>
      <c r="BA697" s="53">
        <f t="shared" si="31"/>
        <v>328.47</v>
      </c>
      <c r="BB697" s="54" t="str">
        <f t="shared" si="32"/>
        <v>OK</v>
      </c>
      <c r="BC697" s="55" t="str">
        <f t="shared" si="33"/>
        <v xml:space="preserve">                </v>
      </c>
    </row>
    <row r="698" spans="1:55" ht="50.1" customHeight="1" x14ac:dyDescent="0.25">
      <c r="A698" s="58" t="s">
        <v>39</v>
      </c>
      <c r="B698" s="58" t="s">
        <v>50</v>
      </c>
      <c r="C698" s="58" t="s">
        <v>146</v>
      </c>
      <c r="D698" s="58" t="s">
        <v>442</v>
      </c>
      <c r="E698" s="51" t="str">
        <f>IF(C698&lt;&gt;"",VLOOKUP(MID(C698,18,5),LISTAS·PAPP!$E$4:$F$76,2,0),"")</f>
        <v>LOJA</v>
      </c>
      <c r="F698" s="58" t="s">
        <v>319</v>
      </c>
      <c r="G698" s="51" t="str">
        <f>IF(F698&lt;&gt;"",VLOOKUP(F698,LISTAS·PAPP!$R$3:$T$221,3,0),"")</f>
        <v>SUR</v>
      </c>
      <c r="H698" s="58" t="s">
        <v>1094</v>
      </c>
      <c r="I698" s="66" t="s">
        <v>1095</v>
      </c>
      <c r="J698" s="66" t="s">
        <v>1096</v>
      </c>
      <c r="K698" s="67">
        <v>21</v>
      </c>
      <c r="L698" s="66" t="s">
        <v>1097</v>
      </c>
      <c r="M698" s="60">
        <v>0</v>
      </c>
      <c r="N698" s="60">
        <v>16</v>
      </c>
      <c r="O698" s="60">
        <v>16</v>
      </c>
      <c r="P698" s="60">
        <v>14</v>
      </c>
      <c r="Q698" s="60"/>
      <c r="R698" s="60"/>
      <c r="S698" s="60"/>
      <c r="T698" s="60"/>
      <c r="U698" s="60"/>
      <c r="V698" s="60"/>
      <c r="W698" s="60"/>
      <c r="X698" s="60"/>
      <c r="Y698" s="52" t="str">
        <f>IF(A698&lt;&gt;"",IF(D698="DIRECCIÓN_DE_TRANSFERENCIAS","280 0031",VLOOKUP(C698,LISTAS·PAPP!$C$3:$D$76,2,0)),"")</f>
        <v>280 7420</v>
      </c>
      <c r="Z698" s="61">
        <v>201</v>
      </c>
      <c r="AA698" s="62">
        <v>2004</v>
      </c>
      <c r="AB698" s="62" t="s">
        <v>983</v>
      </c>
      <c r="AC698" s="65" t="str">
        <f>IF(D698&lt;&gt;"",VLOOKUP(D698,LISTAS·PAPP!$I$3:$M$16,2,0),"")</f>
        <v>57</v>
      </c>
      <c r="AD698" s="51" t="str">
        <f>IF(D698&lt;&gt;"",VLOOKUP(D698,LISTAS·PAPP!$I$3:$M$16,3,0),"")</f>
        <v>PROTECCIÓN_SOCIAL_A_LA_FAMILIA._ASEGURAMIENTO_NO_CONTRIBUTIVO_E_INCLUSIÓN_ECONÓMICA_Y_MOVILIDAD_SOCIAL</v>
      </c>
      <c r="AE698" s="52" t="str">
        <f>IF(D698&lt;&gt;"",VLOOKUP(D698,LISTAS·PAPP!$I$3:$M$16,4,0),"")</f>
        <v>002</v>
      </c>
      <c r="AF698" s="51" t="str">
        <f>IF(D698&lt;&gt;"",VLOOKUP(D698,LISTAS·PAPP!$I$3:$M$16,5,0),"")</f>
        <v>ACTUALIZACION_DEL_REGISTRO_SOCIAL</v>
      </c>
      <c r="AG698" s="52" t="str">
        <f>IF(AH698&lt;&gt;"",VLOOKUP(AH698,LISTAS·PAPP!$O$3:$P$74,2,0),"")</f>
        <v>001</v>
      </c>
      <c r="AH698" s="58" t="s">
        <v>863</v>
      </c>
      <c r="AI698" s="60" t="s">
        <v>471</v>
      </c>
      <c r="AJ698" s="51" t="str">
        <f>IF(AI698&lt;&gt;"",VLOOKUP(AI698,LISTAS·PAPP!$X$4:$Y$80,2,0),"")</f>
        <v>NO APLICA</v>
      </c>
      <c r="AK698" s="58" t="s">
        <v>631</v>
      </c>
      <c r="AL698" s="60">
        <v>710510</v>
      </c>
      <c r="AM698" s="51" t="str">
        <f>IF(ISERROR(VLOOKUP(AL698,LISTAS·PAPP!$AD$4:$AE$334,2,0))," ",VLOOKUP(AL698,LISTAS·PAPP!$AD$4:$AE$334,2,0))</f>
        <v>Servicios Personales por Contrato</v>
      </c>
      <c r="AN698" s="63">
        <v>26930.7</v>
      </c>
      <c r="AO698" s="64"/>
      <c r="AP698" s="64"/>
      <c r="AQ698" s="64"/>
      <c r="AR698" s="64"/>
      <c r="AS698" s="64"/>
      <c r="AT698" s="64"/>
      <c r="AU698" s="64"/>
      <c r="AV698" s="64">
        <v>26863.82</v>
      </c>
      <c r="AW698" s="64"/>
      <c r="AX698" s="64"/>
      <c r="AY698" s="64">
        <v>66.88</v>
      </c>
      <c r="AZ698" s="64"/>
      <c r="BA698" s="53">
        <f t="shared" si="31"/>
        <v>26930.7</v>
      </c>
      <c r="BB698" s="54" t="str">
        <f t="shared" si="32"/>
        <v>OK</v>
      </c>
      <c r="BC698" s="55" t="str">
        <f t="shared" si="33"/>
        <v xml:space="preserve">                </v>
      </c>
    </row>
    <row r="699" spans="1:55" ht="50.1" customHeight="1" x14ac:dyDescent="0.25">
      <c r="A699" s="58" t="s">
        <v>39</v>
      </c>
      <c r="B699" s="58" t="s">
        <v>50</v>
      </c>
      <c r="C699" s="58" t="s">
        <v>146</v>
      </c>
      <c r="D699" s="58" t="s">
        <v>442</v>
      </c>
      <c r="E699" s="51" t="str">
        <f>IF(C699&lt;&gt;"",VLOOKUP(MID(C699,18,5),LISTAS·PAPP!$E$4:$F$76,2,0),"")</f>
        <v>LOJA</v>
      </c>
      <c r="F699" s="58" t="s">
        <v>319</v>
      </c>
      <c r="G699" s="51" t="str">
        <f>IF(F699&lt;&gt;"",VLOOKUP(F699,LISTAS·PAPP!$R$3:$T$221,3,0),"")</f>
        <v>SUR</v>
      </c>
      <c r="H699" s="58" t="s">
        <v>1094</v>
      </c>
      <c r="I699" s="66" t="s">
        <v>1095</v>
      </c>
      <c r="J699" s="66" t="s">
        <v>1096</v>
      </c>
      <c r="K699" s="67">
        <v>21</v>
      </c>
      <c r="L699" s="66" t="s">
        <v>1097</v>
      </c>
      <c r="M699" s="60">
        <v>0</v>
      </c>
      <c r="N699" s="60">
        <v>16</v>
      </c>
      <c r="O699" s="60">
        <v>16</v>
      </c>
      <c r="P699" s="60">
        <v>14</v>
      </c>
      <c r="Q699" s="60"/>
      <c r="R699" s="60"/>
      <c r="S699" s="60"/>
      <c r="T699" s="60"/>
      <c r="U699" s="60"/>
      <c r="V699" s="60"/>
      <c r="W699" s="60"/>
      <c r="X699" s="60"/>
      <c r="Y699" s="52" t="str">
        <f>IF(A699&lt;&gt;"",IF(D699="DIRECCIÓN_DE_TRANSFERENCIAS","280 0031",VLOOKUP(C699,LISTAS·PAPP!$C$3:$D$76,2,0)),"")</f>
        <v>280 7420</v>
      </c>
      <c r="Z699" s="61">
        <v>201</v>
      </c>
      <c r="AA699" s="62">
        <v>2004</v>
      </c>
      <c r="AB699" s="62" t="s">
        <v>983</v>
      </c>
      <c r="AC699" s="65" t="str">
        <f>IF(D699&lt;&gt;"",VLOOKUP(D699,LISTAS·PAPP!$I$3:$M$16,2,0),"")</f>
        <v>57</v>
      </c>
      <c r="AD699" s="51" t="str">
        <f>IF(D699&lt;&gt;"",VLOOKUP(D699,LISTAS·PAPP!$I$3:$M$16,3,0),"")</f>
        <v>PROTECCIÓN_SOCIAL_A_LA_FAMILIA._ASEGURAMIENTO_NO_CONTRIBUTIVO_E_INCLUSIÓN_ECONÓMICA_Y_MOVILIDAD_SOCIAL</v>
      </c>
      <c r="AE699" s="52" t="str">
        <f>IF(D699&lt;&gt;"",VLOOKUP(D699,LISTAS·PAPP!$I$3:$M$16,4,0),"")</f>
        <v>002</v>
      </c>
      <c r="AF699" s="51" t="str">
        <f>IF(D699&lt;&gt;"",VLOOKUP(D699,LISTAS·PAPP!$I$3:$M$16,5,0),"")</f>
        <v>ACTUALIZACION_DEL_REGISTRO_SOCIAL</v>
      </c>
      <c r="AG699" s="52" t="str">
        <f>IF(AH699&lt;&gt;"",VLOOKUP(AH699,LISTAS·PAPP!$O$3:$P$74,2,0),"")</f>
        <v>001</v>
      </c>
      <c r="AH699" s="58" t="s">
        <v>863</v>
      </c>
      <c r="AI699" s="60" t="s">
        <v>471</v>
      </c>
      <c r="AJ699" s="51" t="str">
        <f>IF(AI699&lt;&gt;"",VLOOKUP(AI699,LISTAS·PAPP!$X$4:$Y$80,2,0),"")</f>
        <v>NO APLICA</v>
      </c>
      <c r="AK699" s="58" t="s">
        <v>631</v>
      </c>
      <c r="AL699" s="60">
        <v>710203</v>
      </c>
      <c r="AM699" s="51" t="str">
        <f>IF(ISERROR(VLOOKUP(AL699,LISTAS·PAPP!$AD$4:$AE$334,2,0))," ",VLOOKUP(AL699,LISTAS·PAPP!$AD$4:$AE$334,2,0))</f>
        <v>Decimo Tercer Sueldo</v>
      </c>
      <c r="AN699" s="63">
        <v>3312.5</v>
      </c>
      <c r="AO699" s="64"/>
      <c r="AP699" s="64"/>
      <c r="AQ699" s="64"/>
      <c r="AR699" s="64"/>
      <c r="AS699" s="64"/>
      <c r="AT699" s="64"/>
      <c r="AU699" s="64"/>
      <c r="AV699" s="64">
        <v>2964.72</v>
      </c>
      <c r="AW699" s="64"/>
      <c r="AX699" s="64"/>
      <c r="AY699" s="64">
        <v>347.7800000000002</v>
      </c>
      <c r="AZ699" s="64"/>
      <c r="BA699" s="53">
        <f t="shared" si="31"/>
        <v>3312.5</v>
      </c>
      <c r="BB699" s="54" t="str">
        <f t="shared" si="32"/>
        <v>OK</v>
      </c>
      <c r="BC699" s="55" t="str">
        <f t="shared" si="33"/>
        <v xml:space="preserve">                </v>
      </c>
    </row>
    <row r="700" spans="1:55" ht="50.1" customHeight="1" x14ac:dyDescent="0.25">
      <c r="A700" s="58" t="s">
        <v>39</v>
      </c>
      <c r="B700" s="58" t="s">
        <v>50</v>
      </c>
      <c r="C700" s="58" t="s">
        <v>146</v>
      </c>
      <c r="D700" s="58" t="s">
        <v>442</v>
      </c>
      <c r="E700" s="51" t="str">
        <f>IF(C700&lt;&gt;"",VLOOKUP(MID(C700,18,5),LISTAS·PAPP!$E$4:$F$76,2,0),"")</f>
        <v>LOJA</v>
      </c>
      <c r="F700" s="58" t="s">
        <v>319</v>
      </c>
      <c r="G700" s="51" t="str">
        <f>IF(F700&lt;&gt;"",VLOOKUP(F700,LISTAS·PAPP!$R$3:$T$221,3,0),"")</f>
        <v>SUR</v>
      </c>
      <c r="H700" s="58" t="s">
        <v>1094</v>
      </c>
      <c r="I700" s="66" t="s">
        <v>1095</v>
      </c>
      <c r="J700" s="66" t="s">
        <v>1096</v>
      </c>
      <c r="K700" s="67">
        <v>21</v>
      </c>
      <c r="L700" s="66" t="s">
        <v>1097</v>
      </c>
      <c r="M700" s="60">
        <v>0</v>
      </c>
      <c r="N700" s="60">
        <v>16</v>
      </c>
      <c r="O700" s="60">
        <v>16</v>
      </c>
      <c r="P700" s="60">
        <v>14</v>
      </c>
      <c r="Q700" s="60"/>
      <c r="R700" s="60"/>
      <c r="S700" s="60"/>
      <c r="T700" s="60"/>
      <c r="U700" s="60"/>
      <c r="V700" s="60"/>
      <c r="W700" s="60"/>
      <c r="X700" s="60"/>
      <c r="Y700" s="52" t="str">
        <f>IF(A700&lt;&gt;"",IF(D700="DIRECCIÓN_DE_TRANSFERENCIAS","280 0031",VLOOKUP(C700,LISTAS·PAPP!$C$3:$D$76,2,0)),"")</f>
        <v>280 7420</v>
      </c>
      <c r="Z700" s="61">
        <v>201</v>
      </c>
      <c r="AA700" s="62">
        <v>2004</v>
      </c>
      <c r="AB700" s="62" t="s">
        <v>983</v>
      </c>
      <c r="AC700" s="65" t="str">
        <f>IF(D700&lt;&gt;"",VLOOKUP(D700,LISTAS·PAPP!$I$3:$M$16,2,0),"")</f>
        <v>57</v>
      </c>
      <c r="AD700" s="51" t="str">
        <f>IF(D700&lt;&gt;"",VLOOKUP(D700,LISTAS·PAPP!$I$3:$M$16,3,0),"")</f>
        <v>PROTECCIÓN_SOCIAL_A_LA_FAMILIA._ASEGURAMIENTO_NO_CONTRIBUTIVO_E_INCLUSIÓN_ECONÓMICA_Y_MOVILIDAD_SOCIAL</v>
      </c>
      <c r="AE700" s="52" t="str">
        <f>IF(D700&lt;&gt;"",VLOOKUP(D700,LISTAS·PAPP!$I$3:$M$16,4,0),"")</f>
        <v>002</v>
      </c>
      <c r="AF700" s="51" t="str">
        <f>IF(D700&lt;&gt;"",VLOOKUP(D700,LISTAS·PAPP!$I$3:$M$16,5,0),"")</f>
        <v>ACTUALIZACION_DEL_REGISTRO_SOCIAL</v>
      </c>
      <c r="AG700" s="52" t="str">
        <f>IF(AH700&lt;&gt;"",VLOOKUP(AH700,LISTAS·PAPP!$O$3:$P$74,2,0),"")</f>
        <v>001</v>
      </c>
      <c r="AH700" s="58" t="s">
        <v>863</v>
      </c>
      <c r="AI700" s="60" t="s">
        <v>471</v>
      </c>
      <c r="AJ700" s="51" t="str">
        <f>IF(AI700&lt;&gt;"",VLOOKUP(AI700,LISTAS·PAPP!$X$4:$Y$80,2,0),"")</f>
        <v>NO APLICA</v>
      </c>
      <c r="AK700" s="58" t="s">
        <v>631</v>
      </c>
      <c r="AL700" s="60">
        <v>710204</v>
      </c>
      <c r="AM700" s="51" t="str">
        <f>IF(ISERROR(VLOOKUP(AL700,LISTAS·PAPP!$AD$4:$AE$334,2,0))," ",VLOOKUP(AL700,LISTAS·PAPP!$AD$4:$AE$334,2,0))</f>
        <v>Decimo Cuarto Sueldo</v>
      </c>
      <c r="AN700" s="63">
        <v>5765.37</v>
      </c>
      <c r="AO700" s="64"/>
      <c r="AP700" s="64"/>
      <c r="AQ700" s="64"/>
      <c r="AR700" s="64"/>
      <c r="AS700" s="64"/>
      <c r="AT700" s="64"/>
      <c r="AU700" s="64"/>
      <c r="AV700" s="64">
        <v>4725.53</v>
      </c>
      <c r="AW700" s="64"/>
      <c r="AX700" s="64"/>
      <c r="AY700" s="64">
        <v>1039.8400000000001</v>
      </c>
      <c r="AZ700" s="64"/>
      <c r="BA700" s="53">
        <f t="shared" si="31"/>
        <v>5765.37</v>
      </c>
      <c r="BB700" s="54" t="str">
        <f t="shared" si="32"/>
        <v>OK</v>
      </c>
      <c r="BC700" s="55" t="str">
        <f t="shared" si="33"/>
        <v xml:space="preserve">                </v>
      </c>
    </row>
    <row r="701" spans="1:55" ht="50.1" customHeight="1" x14ac:dyDescent="0.25">
      <c r="A701" s="58" t="s">
        <v>39</v>
      </c>
      <c r="B701" s="58" t="s">
        <v>50</v>
      </c>
      <c r="C701" s="58" t="s">
        <v>146</v>
      </c>
      <c r="D701" s="58" t="s">
        <v>442</v>
      </c>
      <c r="E701" s="51" t="str">
        <f>IF(C701&lt;&gt;"",VLOOKUP(MID(C701,18,5),LISTAS·PAPP!$E$4:$F$76,2,0),"")</f>
        <v>LOJA</v>
      </c>
      <c r="F701" s="58" t="s">
        <v>319</v>
      </c>
      <c r="G701" s="51" t="str">
        <f>IF(F701&lt;&gt;"",VLOOKUP(F701,LISTAS·PAPP!$R$3:$T$221,3,0),"")</f>
        <v>SUR</v>
      </c>
      <c r="H701" s="58" t="s">
        <v>1094</v>
      </c>
      <c r="I701" s="66" t="s">
        <v>1095</v>
      </c>
      <c r="J701" s="66" t="s">
        <v>1096</v>
      </c>
      <c r="K701" s="67">
        <v>21</v>
      </c>
      <c r="L701" s="66" t="s">
        <v>1097</v>
      </c>
      <c r="M701" s="60">
        <v>0</v>
      </c>
      <c r="N701" s="60">
        <v>16</v>
      </c>
      <c r="O701" s="60">
        <v>16</v>
      </c>
      <c r="P701" s="60">
        <v>14</v>
      </c>
      <c r="Q701" s="60"/>
      <c r="R701" s="60"/>
      <c r="S701" s="60"/>
      <c r="T701" s="60"/>
      <c r="U701" s="60"/>
      <c r="V701" s="60"/>
      <c r="W701" s="60"/>
      <c r="X701" s="60"/>
      <c r="Y701" s="52" t="str">
        <f>IF(A701&lt;&gt;"",IF(D701="DIRECCIÓN_DE_TRANSFERENCIAS","280 0031",VLOOKUP(C701,LISTAS·PAPP!$C$3:$D$76,2,0)),"")</f>
        <v>280 7420</v>
      </c>
      <c r="Z701" s="61">
        <v>201</v>
      </c>
      <c r="AA701" s="62">
        <v>2004</v>
      </c>
      <c r="AB701" s="62" t="s">
        <v>983</v>
      </c>
      <c r="AC701" s="65" t="str">
        <f>IF(D701&lt;&gt;"",VLOOKUP(D701,LISTAS·PAPP!$I$3:$M$16,2,0),"")</f>
        <v>57</v>
      </c>
      <c r="AD701" s="51" t="str">
        <f>IF(D701&lt;&gt;"",VLOOKUP(D701,LISTAS·PAPP!$I$3:$M$16,3,0),"")</f>
        <v>PROTECCIÓN_SOCIAL_A_LA_FAMILIA._ASEGURAMIENTO_NO_CONTRIBUTIVO_E_INCLUSIÓN_ECONÓMICA_Y_MOVILIDAD_SOCIAL</v>
      </c>
      <c r="AE701" s="52" t="str">
        <f>IF(D701&lt;&gt;"",VLOOKUP(D701,LISTAS·PAPP!$I$3:$M$16,4,0),"")</f>
        <v>002</v>
      </c>
      <c r="AF701" s="51" t="str">
        <f>IF(D701&lt;&gt;"",VLOOKUP(D701,LISTAS·PAPP!$I$3:$M$16,5,0),"")</f>
        <v>ACTUALIZACION_DEL_REGISTRO_SOCIAL</v>
      </c>
      <c r="AG701" s="52" t="str">
        <f>IF(AH701&lt;&gt;"",VLOOKUP(AH701,LISTAS·PAPP!$O$3:$P$74,2,0),"")</f>
        <v>001</v>
      </c>
      <c r="AH701" s="58" t="s">
        <v>863</v>
      </c>
      <c r="AI701" s="60" t="s">
        <v>471</v>
      </c>
      <c r="AJ701" s="51" t="str">
        <f>IF(AI701&lt;&gt;"",VLOOKUP(AI701,LISTAS·PAPP!$X$4:$Y$80,2,0),"")</f>
        <v>NO APLICA</v>
      </c>
      <c r="AK701" s="58" t="s">
        <v>631</v>
      </c>
      <c r="AL701" s="60">
        <v>710601</v>
      </c>
      <c r="AM701" s="51" t="str">
        <f>IF(ISERROR(VLOOKUP(AL701,LISTAS·PAPP!$AD$4:$AE$334,2,0))," ",VLOOKUP(AL701,LISTAS·PAPP!$AD$4:$AE$334,2,0))</f>
        <v>Aporte Patronal</v>
      </c>
      <c r="AN701" s="63">
        <v>2608.46</v>
      </c>
      <c r="AO701" s="64"/>
      <c r="AP701" s="64"/>
      <c r="AQ701" s="64"/>
      <c r="AR701" s="64"/>
      <c r="AS701" s="64"/>
      <c r="AT701" s="64"/>
      <c r="AU701" s="64"/>
      <c r="AV701" s="64">
        <v>2592.5300000000002</v>
      </c>
      <c r="AW701" s="64"/>
      <c r="AX701" s="64"/>
      <c r="AY701" s="64">
        <v>15.929999999999836</v>
      </c>
      <c r="AZ701" s="64"/>
      <c r="BA701" s="53">
        <f t="shared" si="31"/>
        <v>2608.46</v>
      </c>
      <c r="BB701" s="54" t="str">
        <f t="shared" si="32"/>
        <v>OK</v>
      </c>
      <c r="BC701" s="55" t="str">
        <f t="shared" si="33"/>
        <v xml:space="preserve">                </v>
      </c>
    </row>
    <row r="702" spans="1:55" ht="50.1" customHeight="1" x14ac:dyDescent="0.25">
      <c r="A702" s="58" t="s">
        <v>39</v>
      </c>
      <c r="B702" s="58" t="s">
        <v>50</v>
      </c>
      <c r="C702" s="58" t="s">
        <v>148</v>
      </c>
      <c r="D702" s="58" t="s">
        <v>442</v>
      </c>
      <c r="E702" s="51" t="str">
        <f>IF(C702&lt;&gt;"",VLOOKUP(MID(C702,18,5),LISTAS·PAPP!$E$4:$F$76,2,0),"")</f>
        <v>ZAMORA_CHINCHIPE</v>
      </c>
      <c r="F702" s="58" t="s">
        <v>415</v>
      </c>
      <c r="G702" s="51" t="str">
        <f>IF(F702&lt;&gt;"",VLOOKUP(F702,LISTAS·PAPP!$R$3:$T$221,3,0),"")</f>
        <v>SUR</v>
      </c>
      <c r="H702" s="58" t="s">
        <v>1094</v>
      </c>
      <c r="I702" s="66" t="s">
        <v>1095</v>
      </c>
      <c r="J702" s="66" t="s">
        <v>1096</v>
      </c>
      <c r="K702" s="67">
        <v>19</v>
      </c>
      <c r="L702" s="66" t="s">
        <v>1097</v>
      </c>
      <c r="M702" s="60">
        <v>0</v>
      </c>
      <c r="N702" s="60">
        <v>11</v>
      </c>
      <c r="O702" s="60">
        <v>11</v>
      </c>
      <c r="P702" s="60">
        <v>11</v>
      </c>
      <c r="Q702" s="60"/>
      <c r="R702" s="60"/>
      <c r="S702" s="60"/>
      <c r="T702" s="60"/>
      <c r="U702" s="60"/>
      <c r="V702" s="60"/>
      <c r="W702" s="60"/>
      <c r="X702" s="60"/>
      <c r="Y702" s="52" t="str">
        <f>IF(A702&lt;&gt;"",IF(D702="DIRECCIÓN_DE_TRANSFERENCIAS","280 0031",VLOOKUP(C702,LISTAS·PAPP!$C$3:$D$76,2,0)),"")</f>
        <v>280 7510</v>
      </c>
      <c r="Z702" s="61">
        <v>201</v>
      </c>
      <c r="AA702" s="62">
        <v>2004</v>
      </c>
      <c r="AB702" s="62" t="s">
        <v>983</v>
      </c>
      <c r="AC702" s="65" t="str">
        <f>IF(D702&lt;&gt;"",VLOOKUP(D702,LISTAS·PAPP!$I$3:$M$16,2,0),"")</f>
        <v>57</v>
      </c>
      <c r="AD702" s="51" t="str">
        <f>IF(D702&lt;&gt;"",VLOOKUP(D702,LISTAS·PAPP!$I$3:$M$16,3,0),"")</f>
        <v>PROTECCIÓN_SOCIAL_A_LA_FAMILIA._ASEGURAMIENTO_NO_CONTRIBUTIVO_E_INCLUSIÓN_ECONÓMICA_Y_MOVILIDAD_SOCIAL</v>
      </c>
      <c r="AE702" s="52" t="str">
        <f>IF(D702&lt;&gt;"",VLOOKUP(D702,LISTAS·PAPP!$I$3:$M$16,4,0),"")</f>
        <v>002</v>
      </c>
      <c r="AF702" s="51" t="str">
        <f>IF(D702&lt;&gt;"",VLOOKUP(D702,LISTAS·PAPP!$I$3:$M$16,5,0),"")</f>
        <v>ACTUALIZACION_DEL_REGISTRO_SOCIAL</v>
      </c>
      <c r="AG702" s="52" t="str">
        <f>IF(AH702&lt;&gt;"",VLOOKUP(AH702,LISTAS·PAPP!$O$3:$P$74,2,0),"")</f>
        <v>001</v>
      </c>
      <c r="AH702" s="58" t="s">
        <v>863</v>
      </c>
      <c r="AI702" s="60" t="s">
        <v>471</v>
      </c>
      <c r="AJ702" s="51" t="str">
        <f>IF(AI702&lt;&gt;"",VLOOKUP(AI702,LISTAS·PAPP!$X$4:$Y$80,2,0),"")</f>
        <v>NO APLICA</v>
      </c>
      <c r="AK702" s="58" t="s">
        <v>631</v>
      </c>
      <c r="AL702" s="60">
        <v>710510</v>
      </c>
      <c r="AM702" s="51" t="str">
        <f>IF(ISERROR(VLOOKUP(AL702,LISTAS·PAPP!$AD$4:$AE$334,2,0))," ",VLOOKUP(AL702,LISTAS·PAPP!$AD$4:$AE$334,2,0))</f>
        <v>Servicios Personales por Contrato</v>
      </c>
      <c r="AN702" s="63">
        <v>16844</v>
      </c>
      <c r="AO702" s="64"/>
      <c r="AP702" s="64"/>
      <c r="AQ702" s="64"/>
      <c r="AR702" s="64"/>
      <c r="AS702" s="64"/>
      <c r="AT702" s="64"/>
      <c r="AU702" s="64"/>
      <c r="AV702" s="64">
        <v>16844</v>
      </c>
      <c r="AW702" s="64"/>
      <c r="AX702" s="64"/>
      <c r="AY702" s="64">
        <v>0</v>
      </c>
      <c r="AZ702" s="64"/>
      <c r="BA702" s="53">
        <f t="shared" si="31"/>
        <v>16844</v>
      </c>
      <c r="BB702" s="54" t="str">
        <f t="shared" si="32"/>
        <v>OK</v>
      </c>
      <c r="BC702" s="55" t="str">
        <f t="shared" si="33"/>
        <v xml:space="preserve">                </v>
      </c>
    </row>
    <row r="703" spans="1:55" ht="50.1" customHeight="1" x14ac:dyDescent="0.25">
      <c r="A703" s="58" t="s">
        <v>39</v>
      </c>
      <c r="B703" s="58" t="s">
        <v>50</v>
      </c>
      <c r="C703" s="58" t="s">
        <v>148</v>
      </c>
      <c r="D703" s="58" t="s">
        <v>442</v>
      </c>
      <c r="E703" s="51" t="str">
        <f>IF(C703&lt;&gt;"",VLOOKUP(MID(C703,18,5),LISTAS·PAPP!$E$4:$F$76,2,0),"")</f>
        <v>ZAMORA_CHINCHIPE</v>
      </c>
      <c r="F703" s="58" t="s">
        <v>415</v>
      </c>
      <c r="G703" s="51" t="str">
        <f>IF(F703&lt;&gt;"",VLOOKUP(F703,LISTAS·PAPP!$R$3:$T$221,3,0),"")</f>
        <v>SUR</v>
      </c>
      <c r="H703" s="58" t="s">
        <v>1094</v>
      </c>
      <c r="I703" s="66" t="s">
        <v>1095</v>
      </c>
      <c r="J703" s="66" t="s">
        <v>1096</v>
      </c>
      <c r="K703" s="67">
        <v>19</v>
      </c>
      <c r="L703" s="66" t="s">
        <v>1097</v>
      </c>
      <c r="M703" s="60">
        <v>0</v>
      </c>
      <c r="N703" s="60">
        <v>11</v>
      </c>
      <c r="O703" s="60">
        <v>11</v>
      </c>
      <c r="P703" s="60">
        <v>11</v>
      </c>
      <c r="Q703" s="60"/>
      <c r="R703" s="60"/>
      <c r="S703" s="60"/>
      <c r="T703" s="60"/>
      <c r="U703" s="60"/>
      <c r="V703" s="60"/>
      <c r="W703" s="60"/>
      <c r="X703" s="60"/>
      <c r="Y703" s="52" t="str">
        <f>IF(A703&lt;&gt;"",IF(D703="DIRECCIÓN_DE_TRANSFERENCIAS","280 0031",VLOOKUP(C703,LISTAS·PAPP!$C$3:$D$76,2,0)),"")</f>
        <v>280 7510</v>
      </c>
      <c r="Z703" s="61">
        <v>201</v>
      </c>
      <c r="AA703" s="62">
        <v>2004</v>
      </c>
      <c r="AB703" s="62" t="s">
        <v>983</v>
      </c>
      <c r="AC703" s="65" t="str">
        <f>IF(D703&lt;&gt;"",VLOOKUP(D703,LISTAS·PAPP!$I$3:$M$16,2,0),"")</f>
        <v>57</v>
      </c>
      <c r="AD703" s="51" t="str">
        <f>IF(D703&lt;&gt;"",VLOOKUP(D703,LISTAS·PAPP!$I$3:$M$16,3,0),"")</f>
        <v>PROTECCIÓN_SOCIAL_A_LA_FAMILIA._ASEGURAMIENTO_NO_CONTRIBUTIVO_E_INCLUSIÓN_ECONÓMICA_Y_MOVILIDAD_SOCIAL</v>
      </c>
      <c r="AE703" s="52" t="str">
        <f>IF(D703&lt;&gt;"",VLOOKUP(D703,LISTAS·PAPP!$I$3:$M$16,4,0),"")</f>
        <v>002</v>
      </c>
      <c r="AF703" s="51" t="str">
        <f>IF(D703&lt;&gt;"",VLOOKUP(D703,LISTAS·PAPP!$I$3:$M$16,5,0),"")</f>
        <v>ACTUALIZACION_DEL_REGISTRO_SOCIAL</v>
      </c>
      <c r="AG703" s="52" t="str">
        <f>IF(AH703&lt;&gt;"",VLOOKUP(AH703,LISTAS·PAPP!$O$3:$P$74,2,0),"")</f>
        <v>001</v>
      </c>
      <c r="AH703" s="58" t="s">
        <v>863</v>
      </c>
      <c r="AI703" s="60" t="s">
        <v>471</v>
      </c>
      <c r="AJ703" s="51" t="str">
        <f>IF(AI703&lt;&gt;"",VLOOKUP(AI703,LISTAS·PAPP!$X$4:$Y$80,2,0),"")</f>
        <v>NO APLICA</v>
      </c>
      <c r="AK703" s="58" t="s">
        <v>631</v>
      </c>
      <c r="AL703" s="60">
        <v>710203</v>
      </c>
      <c r="AM703" s="51" t="str">
        <f>IF(ISERROR(VLOOKUP(AL703,LISTAS·PAPP!$AD$4:$AE$334,2,0))," ",VLOOKUP(AL703,LISTAS·PAPP!$AD$4:$AE$334,2,0))</f>
        <v>Decimo Tercer Sueldo</v>
      </c>
      <c r="AN703" s="63">
        <v>1403.66</v>
      </c>
      <c r="AO703" s="64"/>
      <c r="AP703" s="64"/>
      <c r="AQ703" s="64"/>
      <c r="AR703" s="64"/>
      <c r="AS703" s="64"/>
      <c r="AT703" s="64"/>
      <c r="AU703" s="64"/>
      <c r="AV703" s="64">
        <v>1403.66</v>
      </c>
      <c r="AW703" s="64"/>
      <c r="AX703" s="64"/>
      <c r="AY703" s="64">
        <v>0</v>
      </c>
      <c r="AZ703" s="64"/>
      <c r="BA703" s="53">
        <f t="shared" si="31"/>
        <v>1403.66</v>
      </c>
      <c r="BB703" s="54" t="str">
        <f t="shared" si="32"/>
        <v>OK</v>
      </c>
      <c r="BC703" s="55" t="str">
        <f t="shared" si="33"/>
        <v xml:space="preserve">                </v>
      </c>
    </row>
    <row r="704" spans="1:55" ht="50.1" customHeight="1" x14ac:dyDescent="0.25">
      <c r="A704" s="58" t="s">
        <v>39</v>
      </c>
      <c r="B704" s="58" t="s">
        <v>50</v>
      </c>
      <c r="C704" s="58" t="s">
        <v>148</v>
      </c>
      <c r="D704" s="58" t="s">
        <v>442</v>
      </c>
      <c r="E704" s="51" t="str">
        <f>IF(C704&lt;&gt;"",VLOOKUP(MID(C704,18,5),LISTAS·PAPP!$E$4:$F$76,2,0),"")</f>
        <v>ZAMORA_CHINCHIPE</v>
      </c>
      <c r="F704" s="58" t="s">
        <v>415</v>
      </c>
      <c r="G704" s="51" t="str">
        <f>IF(F704&lt;&gt;"",VLOOKUP(F704,LISTAS·PAPP!$R$3:$T$221,3,0),"")</f>
        <v>SUR</v>
      </c>
      <c r="H704" s="58" t="s">
        <v>1094</v>
      </c>
      <c r="I704" s="66" t="s">
        <v>1095</v>
      </c>
      <c r="J704" s="66" t="s">
        <v>1096</v>
      </c>
      <c r="K704" s="67">
        <v>19</v>
      </c>
      <c r="L704" s="66" t="s">
        <v>1097</v>
      </c>
      <c r="M704" s="60">
        <v>0</v>
      </c>
      <c r="N704" s="60">
        <v>11</v>
      </c>
      <c r="O704" s="60">
        <v>11</v>
      </c>
      <c r="P704" s="60">
        <v>11</v>
      </c>
      <c r="Q704" s="60"/>
      <c r="R704" s="60"/>
      <c r="S704" s="60"/>
      <c r="T704" s="60"/>
      <c r="U704" s="60"/>
      <c r="V704" s="60"/>
      <c r="W704" s="60"/>
      <c r="X704" s="60"/>
      <c r="Y704" s="52" t="str">
        <f>IF(A704&lt;&gt;"",IF(D704="DIRECCIÓN_DE_TRANSFERENCIAS","280 0031",VLOOKUP(C704,LISTAS·PAPP!$C$3:$D$76,2,0)),"")</f>
        <v>280 7510</v>
      </c>
      <c r="Z704" s="61">
        <v>201</v>
      </c>
      <c r="AA704" s="62">
        <v>2004</v>
      </c>
      <c r="AB704" s="62" t="s">
        <v>983</v>
      </c>
      <c r="AC704" s="65" t="str">
        <f>IF(D704&lt;&gt;"",VLOOKUP(D704,LISTAS·PAPP!$I$3:$M$16,2,0),"")</f>
        <v>57</v>
      </c>
      <c r="AD704" s="51" t="str">
        <f>IF(D704&lt;&gt;"",VLOOKUP(D704,LISTAS·PAPP!$I$3:$M$16,3,0),"")</f>
        <v>PROTECCIÓN_SOCIAL_A_LA_FAMILIA._ASEGURAMIENTO_NO_CONTRIBUTIVO_E_INCLUSIÓN_ECONÓMICA_Y_MOVILIDAD_SOCIAL</v>
      </c>
      <c r="AE704" s="52" t="str">
        <f>IF(D704&lt;&gt;"",VLOOKUP(D704,LISTAS·PAPP!$I$3:$M$16,4,0),"")</f>
        <v>002</v>
      </c>
      <c r="AF704" s="51" t="str">
        <f>IF(D704&lt;&gt;"",VLOOKUP(D704,LISTAS·PAPP!$I$3:$M$16,5,0),"")</f>
        <v>ACTUALIZACION_DEL_REGISTRO_SOCIAL</v>
      </c>
      <c r="AG704" s="52" t="str">
        <f>IF(AH704&lt;&gt;"",VLOOKUP(AH704,LISTAS·PAPP!$O$3:$P$74,2,0),"")</f>
        <v>001</v>
      </c>
      <c r="AH704" s="58" t="s">
        <v>863</v>
      </c>
      <c r="AI704" s="60" t="s">
        <v>471</v>
      </c>
      <c r="AJ704" s="51" t="str">
        <f>IF(AI704&lt;&gt;"",VLOOKUP(AI704,LISTAS·PAPP!$X$4:$Y$80,2,0),"")</f>
        <v>NO APLICA</v>
      </c>
      <c r="AK704" s="58" t="s">
        <v>631</v>
      </c>
      <c r="AL704" s="60">
        <v>710204</v>
      </c>
      <c r="AM704" s="51" t="str">
        <f>IF(ISERROR(VLOOKUP(AL704,LISTAS·PAPP!$AD$4:$AE$334,2,0))," ",VLOOKUP(AL704,LISTAS·PAPP!$AD$4:$AE$334,2,0))</f>
        <v>Decimo Cuarto Sueldo</v>
      </c>
      <c r="AN704" s="63">
        <v>805.43</v>
      </c>
      <c r="AO704" s="64"/>
      <c r="AP704" s="64"/>
      <c r="AQ704" s="64"/>
      <c r="AR704" s="64"/>
      <c r="AS704" s="64"/>
      <c r="AT704" s="64"/>
      <c r="AU704" s="64"/>
      <c r="AV704" s="64">
        <v>805.43</v>
      </c>
      <c r="AW704" s="64"/>
      <c r="AX704" s="64"/>
      <c r="AY704" s="64">
        <v>0</v>
      </c>
      <c r="AZ704" s="64"/>
      <c r="BA704" s="53">
        <f t="shared" si="31"/>
        <v>805.43</v>
      </c>
      <c r="BB704" s="54" t="str">
        <f t="shared" si="32"/>
        <v>OK</v>
      </c>
      <c r="BC704" s="55" t="str">
        <f t="shared" si="33"/>
        <v xml:space="preserve">                </v>
      </c>
    </row>
    <row r="705" spans="1:55" ht="50.1" customHeight="1" x14ac:dyDescent="0.25">
      <c r="A705" s="58" t="s">
        <v>39</v>
      </c>
      <c r="B705" s="58" t="s">
        <v>50</v>
      </c>
      <c r="C705" s="58" t="s">
        <v>148</v>
      </c>
      <c r="D705" s="58" t="s">
        <v>442</v>
      </c>
      <c r="E705" s="51" t="str">
        <f>IF(C705&lt;&gt;"",VLOOKUP(MID(C705,18,5),LISTAS·PAPP!$E$4:$F$76,2,0),"")</f>
        <v>ZAMORA_CHINCHIPE</v>
      </c>
      <c r="F705" s="58" t="s">
        <v>415</v>
      </c>
      <c r="G705" s="51" t="str">
        <f>IF(F705&lt;&gt;"",VLOOKUP(F705,LISTAS·PAPP!$R$3:$T$221,3,0),"")</f>
        <v>SUR</v>
      </c>
      <c r="H705" s="58" t="s">
        <v>1094</v>
      </c>
      <c r="I705" s="66" t="s">
        <v>1095</v>
      </c>
      <c r="J705" s="66" t="s">
        <v>1096</v>
      </c>
      <c r="K705" s="67">
        <v>19</v>
      </c>
      <c r="L705" s="66" t="s">
        <v>1097</v>
      </c>
      <c r="M705" s="60">
        <v>0</v>
      </c>
      <c r="N705" s="60">
        <v>11</v>
      </c>
      <c r="O705" s="60">
        <v>11</v>
      </c>
      <c r="P705" s="60">
        <v>11</v>
      </c>
      <c r="Q705" s="60"/>
      <c r="R705" s="60"/>
      <c r="S705" s="60"/>
      <c r="T705" s="60"/>
      <c r="U705" s="60"/>
      <c r="V705" s="60"/>
      <c r="W705" s="60"/>
      <c r="X705" s="60"/>
      <c r="Y705" s="52" t="str">
        <f>IF(A705&lt;&gt;"",IF(D705="DIRECCIÓN_DE_TRANSFERENCIAS","280 0031",VLOOKUP(C705,LISTAS·PAPP!$C$3:$D$76,2,0)),"")</f>
        <v>280 7510</v>
      </c>
      <c r="Z705" s="61">
        <v>201</v>
      </c>
      <c r="AA705" s="62">
        <v>2004</v>
      </c>
      <c r="AB705" s="62" t="s">
        <v>983</v>
      </c>
      <c r="AC705" s="65" t="str">
        <f>IF(D705&lt;&gt;"",VLOOKUP(D705,LISTAS·PAPP!$I$3:$M$16,2,0),"")</f>
        <v>57</v>
      </c>
      <c r="AD705" s="51" t="str">
        <f>IF(D705&lt;&gt;"",VLOOKUP(D705,LISTAS·PAPP!$I$3:$M$16,3,0),"")</f>
        <v>PROTECCIÓN_SOCIAL_A_LA_FAMILIA._ASEGURAMIENTO_NO_CONTRIBUTIVO_E_INCLUSIÓN_ECONÓMICA_Y_MOVILIDAD_SOCIAL</v>
      </c>
      <c r="AE705" s="52" t="str">
        <f>IF(D705&lt;&gt;"",VLOOKUP(D705,LISTAS·PAPP!$I$3:$M$16,4,0),"")</f>
        <v>002</v>
      </c>
      <c r="AF705" s="51" t="str">
        <f>IF(D705&lt;&gt;"",VLOOKUP(D705,LISTAS·PAPP!$I$3:$M$16,5,0),"")</f>
        <v>ACTUALIZACION_DEL_REGISTRO_SOCIAL</v>
      </c>
      <c r="AG705" s="52" t="str">
        <f>IF(AH705&lt;&gt;"",VLOOKUP(AH705,LISTAS·PAPP!$O$3:$P$74,2,0),"")</f>
        <v>001</v>
      </c>
      <c r="AH705" s="58" t="s">
        <v>863</v>
      </c>
      <c r="AI705" s="60" t="s">
        <v>471</v>
      </c>
      <c r="AJ705" s="51" t="str">
        <f>IF(AI705&lt;&gt;"",VLOOKUP(AI705,LISTAS·PAPP!$X$4:$Y$80,2,0),"")</f>
        <v>NO APLICA</v>
      </c>
      <c r="AK705" s="58" t="s">
        <v>631</v>
      </c>
      <c r="AL705" s="60">
        <v>710601</v>
      </c>
      <c r="AM705" s="51" t="str">
        <f>IF(ISERROR(VLOOKUP(AL705,LISTAS·PAPP!$AD$4:$AE$334,2,0))," ",VLOOKUP(AL705,LISTAS·PAPP!$AD$4:$AE$334,2,0))</f>
        <v>Aporte Patronal</v>
      </c>
      <c r="AN705" s="63">
        <v>1625.52</v>
      </c>
      <c r="AO705" s="64"/>
      <c r="AP705" s="64"/>
      <c r="AQ705" s="64"/>
      <c r="AR705" s="64"/>
      <c r="AS705" s="64"/>
      <c r="AT705" s="64"/>
      <c r="AU705" s="64"/>
      <c r="AV705" s="64">
        <v>1625.52</v>
      </c>
      <c r="AW705" s="64"/>
      <c r="AX705" s="64"/>
      <c r="AY705" s="64">
        <v>0</v>
      </c>
      <c r="AZ705" s="64"/>
      <c r="BA705" s="53">
        <f t="shared" si="31"/>
        <v>1625.52</v>
      </c>
      <c r="BB705" s="54" t="str">
        <f t="shared" si="32"/>
        <v>OK</v>
      </c>
      <c r="BC705" s="55" t="str">
        <f t="shared" si="33"/>
        <v xml:space="preserve">                </v>
      </c>
    </row>
    <row r="706" spans="1:55" ht="50.1" customHeight="1" x14ac:dyDescent="0.25">
      <c r="A706" s="58" t="s">
        <v>39</v>
      </c>
      <c r="B706" s="58" t="s">
        <v>51</v>
      </c>
      <c r="C706" s="58" t="s">
        <v>152</v>
      </c>
      <c r="D706" s="58" t="s">
        <v>442</v>
      </c>
      <c r="E706" s="51" t="str">
        <f>IF(C706&lt;&gt;"",VLOOKUP(MID(C706,18,5),LISTAS·PAPP!$E$4:$F$76,2,0),"")</f>
        <v>GUAYAS</v>
      </c>
      <c r="F706" s="58" t="s">
        <v>287</v>
      </c>
      <c r="G706" s="51" t="str">
        <f>IF(F706&lt;&gt;"",VLOOKUP(F706,LISTAS·PAPP!$R$3:$T$221,3,0),"")</f>
        <v xml:space="preserve"> </v>
      </c>
      <c r="H706" s="58" t="s">
        <v>1094</v>
      </c>
      <c r="I706" s="66" t="s">
        <v>1095</v>
      </c>
      <c r="J706" s="66" t="s">
        <v>1096</v>
      </c>
      <c r="K706" s="67">
        <v>15</v>
      </c>
      <c r="L706" s="66" t="s">
        <v>1097</v>
      </c>
      <c r="M706" s="60">
        <v>0</v>
      </c>
      <c r="N706" s="60">
        <v>15</v>
      </c>
      <c r="O706" s="60">
        <v>15</v>
      </c>
      <c r="P706" s="60">
        <v>14</v>
      </c>
      <c r="Q706" s="60"/>
      <c r="R706" s="60"/>
      <c r="S706" s="60"/>
      <c r="T706" s="60"/>
      <c r="U706" s="60"/>
      <c r="V706" s="60"/>
      <c r="W706" s="60"/>
      <c r="X706" s="60"/>
      <c r="Y706" s="52" t="str">
        <f>IF(A706&lt;&gt;"",IF(D706="DIRECCIÓN_DE_TRANSFERENCIAS","280 0031",VLOOKUP(C706,LISTAS·PAPP!$C$3:$D$76,2,0)),"")</f>
        <v>280 8130</v>
      </c>
      <c r="Z706" s="61">
        <v>201</v>
      </c>
      <c r="AA706" s="62">
        <v>2004</v>
      </c>
      <c r="AB706" s="62" t="s">
        <v>983</v>
      </c>
      <c r="AC706" s="65" t="str">
        <f>IF(D706&lt;&gt;"",VLOOKUP(D706,LISTAS·PAPP!$I$3:$M$16,2,0),"")</f>
        <v>57</v>
      </c>
      <c r="AD706" s="51" t="str">
        <f>IF(D706&lt;&gt;"",VLOOKUP(D706,LISTAS·PAPP!$I$3:$M$16,3,0),"")</f>
        <v>PROTECCIÓN_SOCIAL_A_LA_FAMILIA._ASEGURAMIENTO_NO_CONTRIBUTIVO_E_INCLUSIÓN_ECONÓMICA_Y_MOVILIDAD_SOCIAL</v>
      </c>
      <c r="AE706" s="52" t="str">
        <f>IF(D706&lt;&gt;"",VLOOKUP(D706,LISTAS·PAPP!$I$3:$M$16,4,0),"")</f>
        <v>002</v>
      </c>
      <c r="AF706" s="51" t="str">
        <f>IF(D706&lt;&gt;"",VLOOKUP(D706,LISTAS·PAPP!$I$3:$M$16,5,0),"")</f>
        <v>ACTUALIZACION_DEL_REGISTRO_SOCIAL</v>
      </c>
      <c r="AG706" s="52" t="str">
        <f>IF(AH706&lt;&gt;"",VLOOKUP(AH706,LISTAS·PAPP!$O$3:$P$74,2,0),"")</f>
        <v>001</v>
      </c>
      <c r="AH706" s="58" t="s">
        <v>863</v>
      </c>
      <c r="AI706" s="60" t="s">
        <v>471</v>
      </c>
      <c r="AJ706" s="51" t="str">
        <f>IF(AI706&lt;&gt;"",VLOOKUP(AI706,LISTAS·PAPP!$X$4:$Y$80,2,0),"")</f>
        <v>NO APLICA</v>
      </c>
      <c r="AK706" s="58" t="s">
        <v>631</v>
      </c>
      <c r="AL706" s="60">
        <v>710510</v>
      </c>
      <c r="AM706" s="51" t="str">
        <f>IF(ISERROR(VLOOKUP(AL706,LISTAS·PAPP!$AD$4:$AE$334,2,0))," ",VLOOKUP(AL706,LISTAS·PAPP!$AD$4:$AE$334,2,0))</f>
        <v>Servicios Personales por Contrato</v>
      </c>
      <c r="AN706" s="63">
        <v>29700</v>
      </c>
      <c r="AO706" s="64"/>
      <c r="AP706" s="64"/>
      <c r="AQ706" s="64"/>
      <c r="AR706" s="64"/>
      <c r="AS706" s="64"/>
      <c r="AT706" s="64"/>
      <c r="AU706" s="64"/>
      <c r="AV706" s="64">
        <v>29700</v>
      </c>
      <c r="AW706" s="64"/>
      <c r="AX706" s="64"/>
      <c r="AY706" s="64">
        <v>0</v>
      </c>
      <c r="AZ706" s="64"/>
      <c r="BA706" s="53">
        <f t="shared" si="31"/>
        <v>29700</v>
      </c>
      <c r="BB706" s="54" t="str">
        <f t="shared" si="32"/>
        <v>OK</v>
      </c>
      <c r="BC706" s="55" t="str">
        <f t="shared" si="33"/>
        <v xml:space="preserve">                </v>
      </c>
    </row>
    <row r="707" spans="1:55" ht="50.1" customHeight="1" x14ac:dyDescent="0.25">
      <c r="A707" s="58" t="s">
        <v>39</v>
      </c>
      <c r="B707" s="58" t="s">
        <v>51</v>
      </c>
      <c r="C707" s="58" t="s">
        <v>152</v>
      </c>
      <c r="D707" s="58" t="s">
        <v>442</v>
      </c>
      <c r="E707" s="51" t="str">
        <f>IF(C707&lt;&gt;"",VLOOKUP(MID(C707,18,5),LISTAS·PAPP!$E$4:$F$76,2,0),"")</f>
        <v>GUAYAS</v>
      </c>
      <c r="F707" s="58" t="s">
        <v>287</v>
      </c>
      <c r="G707" s="51" t="str">
        <f>IF(F707&lt;&gt;"",VLOOKUP(F707,LISTAS·PAPP!$R$3:$T$221,3,0),"")</f>
        <v xml:space="preserve"> </v>
      </c>
      <c r="H707" s="58" t="s">
        <v>1094</v>
      </c>
      <c r="I707" s="66" t="s">
        <v>1095</v>
      </c>
      <c r="J707" s="66" t="s">
        <v>1096</v>
      </c>
      <c r="K707" s="67">
        <v>15</v>
      </c>
      <c r="L707" s="66" t="s">
        <v>1097</v>
      </c>
      <c r="M707" s="60">
        <v>0</v>
      </c>
      <c r="N707" s="60">
        <v>15</v>
      </c>
      <c r="O707" s="60">
        <v>15</v>
      </c>
      <c r="P707" s="60">
        <v>14</v>
      </c>
      <c r="Q707" s="60"/>
      <c r="R707" s="60"/>
      <c r="S707" s="60"/>
      <c r="T707" s="60"/>
      <c r="U707" s="60"/>
      <c r="V707" s="60"/>
      <c r="W707" s="60"/>
      <c r="X707" s="60"/>
      <c r="Y707" s="52" t="str">
        <f>IF(A707&lt;&gt;"",IF(D707="DIRECCIÓN_DE_TRANSFERENCIAS","280 0031",VLOOKUP(C707,LISTAS·PAPP!$C$3:$D$76,2,0)),"")</f>
        <v>280 8130</v>
      </c>
      <c r="Z707" s="61">
        <v>201</v>
      </c>
      <c r="AA707" s="62">
        <v>2004</v>
      </c>
      <c r="AB707" s="62" t="s">
        <v>983</v>
      </c>
      <c r="AC707" s="65" t="str">
        <f>IF(D707&lt;&gt;"",VLOOKUP(D707,LISTAS·PAPP!$I$3:$M$16,2,0),"")</f>
        <v>57</v>
      </c>
      <c r="AD707" s="51" t="str">
        <f>IF(D707&lt;&gt;"",VLOOKUP(D707,LISTAS·PAPP!$I$3:$M$16,3,0),"")</f>
        <v>PROTECCIÓN_SOCIAL_A_LA_FAMILIA._ASEGURAMIENTO_NO_CONTRIBUTIVO_E_INCLUSIÓN_ECONÓMICA_Y_MOVILIDAD_SOCIAL</v>
      </c>
      <c r="AE707" s="52" t="str">
        <f>IF(D707&lt;&gt;"",VLOOKUP(D707,LISTAS·PAPP!$I$3:$M$16,4,0),"")</f>
        <v>002</v>
      </c>
      <c r="AF707" s="51" t="str">
        <f>IF(D707&lt;&gt;"",VLOOKUP(D707,LISTAS·PAPP!$I$3:$M$16,5,0),"")</f>
        <v>ACTUALIZACION_DEL_REGISTRO_SOCIAL</v>
      </c>
      <c r="AG707" s="52" t="str">
        <f>IF(AH707&lt;&gt;"",VLOOKUP(AH707,LISTAS·PAPP!$O$3:$P$74,2,0),"")</f>
        <v>001</v>
      </c>
      <c r="AH707" s="58" t="s">
        <v>863</v>
      </c>
      <c r="AI707" s="60" t="s">
        <v>471</v>
      </c>
      <c r="AJ707" s="51" t="str">
        <f>IF(AI707&lt;&gt;"",VLOOKUP(AI707,LISTAS·PAPP!$X$4:$Y$80,2,0),"")</f>
        <v>NO APLICA</v>
      </c>
      <c r="AK707" s="58" t="s">
        <v>631</v>
      </c>
      <c r="AL707" s="60">
        <v>710203</v>
      </c>
      <c r="AM707" s="51" t="str">
        <f>IF(ISERROR(VLOOKUP(AL707,LISTAS·PAPP!$AD$4:$AE$334,2,0))," ",VLOOKUP(AL707,LISTAS·PAPP!$AD$4:$AE$334,2,0))</f>
        <v>Decimo Tercer Sueldo</v>
      </c>
      <c r="AN707" s="63">
        <v>2475</v>
      </c>
      <c r="AO707" s="64"/>
      <c r="AP707" s="64"/>
      <c r="AQ707" s="64"/>
      <c r="AR707" s="64"/>
      <c r="AS707" s="64"/>
      <c r="AT707" s="64"/>
      <c r="AU707" s="64"/>
      <c r="AV707" s="64">
        <v>2475</v>
      </c>
      <c r="AW707" s="64"/>
      <c r="AX707" s="64"/>
      <c r="AY707" s="64">
        <v>0</v>
      </c>
      <c r="AZ707" s="64"/>
      <c r="BA707" s="53">
        <f t="shared" si="31"/>
        <v>2475</v>
      </c>
      <c r="BB707" s="54" t="str">
        <f t="shared" si="32"/>
        <v>OK</v>
      </c>
      <c r="BC707" s="55" t="str">
        <f t="shared" si="33"/>
        <v xml:space="preserve">                </v>
      </c>
    </row>
    <row r="708" spans="1:55" ht="50.1" customHeight="1" x14ac:dyDescent="0.25">
      <c r="A708" s="58" t="s">
        <v>39</v>
      </c>
      <c r="B708" s="58" t="s">
        <v>51</v>
      </c>
      <c r="C708" s="58" t="s">
        <v>152</v>
      </c>
      <c r="D708" s="58" t="s">
        <v>442</v>
      </c>
      <c r="E708" s="51" t="str">
        <f>IF(C708&lt;&gt;"",VLOOKUP(MID(C708,18,5),LISTAS·PAPP!$E$4:$F$76,2,0),"")</f>
        <v>GUAYAS</v>
      </c>
      <c r="F708" s="58" t="s">
        <v>287</v>
      </c>
      <c r="G708" s="51" t="str">
        <f>IF(F708&lt;&gt;"",VLOOKUP(F708,LISTAS·PAPP!$R$3:$T$221,3,0),"")</f>
        <v xml:space="preserve"> </v>
      </c>
      <c r="H708" s="58" t="s">
        <v>1094</v>
      </c>
      <c r="I708" s="66" t="s">
        <v>1095</v>
      </c>
      <c r="J708" s="66" t="s">
        <v>1096</v>
      </c>
      <c r="K708" s="67">
        <v>15</v>
      </c>
      <c r="L708" s="66" t="s">
        <v>1097</v>
      </c>
      <c r="M708" s="60">
        <v>0</v>
      </c>
      <c r="N708" s="60">
        <v>15</v>
      </c>
      <c r="O708" s="60">
        <v>15</v>
      </c>
      <c r="P708" s="60">
        <v>14</v>
      </c>
      <c r="Q708" s="60"/>
      <c r="R708" s="60"/>
      <c r="S708" s="60"/>
      <c r="T708" s="60"/>
      <c r="U708" s="60"/>
      <c r="V708" s="60"/>
      <c r="W708" s="60"/>
      <c r="X708" s="60"/>
      <c r="Y708" s="52" t="str">
        <f>IF(A708&lt;&gt;"",IF(D708="DIRECCIÓN_DE_TRANSFERENCIAS","280 0031",VLOOKUP(C708,LISTAS·PAPP!$C$3:$D$76,2,0)),"")</f>
        <v>280 8130</v>
      </c>
      <c r="Z708" s="61">
        <v>201</v>
      </c>
      <c r="AA708" s="62">
        <v>2004</v>
      </c>
      <c r="AB708" s="62" t="s">
        <v>983</v>
      </c>
      <c r="AC708" s="65" t="str">
        <f>IF(D708&lt;&gt;"",VLOOKUP(D708,LISTAS·PAPP!$I$3:$M$16,2,0),"")</f>
        <v>57</v>
      </c>
      <c r="AD708" s="51" t="str">
        <f>IF(D708&lt;&gt;"",VLOOKUP(D708,LISTAS·PAPP!$I$3:$M$16,3,0),"")</f>
        <v>PROTECCIÓN_SOCIAL_A_LA_FAMILIA._ASEGURAMIENTO_NO_CONTRIBUTIVO_E_INCLUSIÓN_ECONÓMICA_Y_MOVILIDAD_SOCIAL</v>
      </c>
      <c r="AE708" s="52" t="str">
        <f>IF(D708&lt;&gt;"",VLOOKUP(D708,LISTAS·PAPP!$I$3:$M$16,4,0),"")</f>
        <v>002</v>
      </c>
      <c r="AF708" s="51" t="str">
        <f>IF(D708&lt;&gt;"",VLOOKUP(D708,LISTAS·PAPP!$I$3:$M$16,5,0),"")</f>
        <v>ACTUALIZACION_DEL_REGISTRO_SOCIAL</v>
      </c>
      <c r="AG708" s="52" t="str">
        <f>IF(AH708&lt;&gt;"",VLOOKUP(AH708,LISTAS·PAPP!$O$3:$P$74,2,0),"")</f>
        <v>001</v>
      </c>
      <c r="AH708" s="58" t="s">
        <v>863</v>
      </c>
      <c r="AI708" s="60" t="s">
        <v>471</v>
      </c>
      <c r="AJ708" s="51" t="str">
        <f>IF(AI708&lt;&gt;"",VLOOKUP(AI708,LISTAS·PAPP!$X$4:$Y$80,2,0),"")</f>
        <v>NO APLICA</v>
      </c>
      <c r="AK708" s="58" t="s">
        <v>631</v>
      </c>
      <c r="AL708" s="60">
        <v>710204</v>
      </c>
      <c r="AM708" s="51" t="str">
        <f>IF(ISERROR(VLOOKUP(AL708,LISTAS·PAPP!$AD$4:$AE$334,2,0))," ",VLOOKUP(AL708,LISTAS·PAPP!$AD$4:$AE$334,2,0))</f>
        <v>Decimo Cuarto Sueldo</v>
      </c>
      <c r="AN708" s="63">
        <v>1444.52</v>
      </c>
      <c r="AO708" s="64"/>
      <c r="AP708" s="64"/>
      <c r="AQ708" s="64"/>
      <c r="AR708" s="64"/>
      <c r="AS708" s="64"/>
      <c r="AT708" s="64"/>
      <c r="AU708" s="64"/>
      <c r="AV708" s="64">
        <v>1444.52</v>
      </c>
      <c r="AW708" s="64"/>
      <c r="AX708" s="64"/>
      <c r="AY708" s="64">
        <v>0</v>
      </c>
      <c r="AZ708" s="64"/>
      <c r="BA708" s="53">
        <f t="shared" si="31"/>
        <v>1444.52</v>
      </c>
      <c r="BB708" s="54" t="str">
        <f t="shared" si="32"/>
        <v>OK</v>
      </c>
      <c r="BC708" s="55" t="str">
        <f t="shared" si="33"/>
        <v xml:space="preserve">                </v>
      </c>
    </row>
    <row r="709" spans="1:55" ht="50.1" customHeight="1" x14ac:dyDescent="0.25">
      <c r="A709" s="58" t="s">
        <v>39</v>
      </c>
      <c r="B709" s="58" t="s">
        <v>51</v>
      </c>
      <c r="C709" s="58" t="s">
        <v>152</v>
      </c>
      <c r="D709" s="58" t="s">
        <v>442</v>
      </c>
      <c r="E709" s="51" t="str">
        <f>IF(C709&lt;&gt;"",VLOOKUP(MID(C709,18,5),LISTAS·PAPP!$E$4:$F$76,2,0),"")</f>
        <v>GUAYAS</v>
      </c>
      <c r="F709" s="58" t="s">
        <v>287</v>
      </c>
      <c r="G709" s="51" t="str">
        <f>IF(F709&lt;&gt;"",VLOOKUP(F709,LISTAS·PAPP!$R$3:$T$221,3,0),"")</f>
        <v xml:space="preserve"> </v>
      </c>
      <c r="H709" s="58" t="s">
        <v>1094</v>
      </c>
      <c r="I709" s="66" t="s">
        <v>1095</v>
      </c>
      <c r="J709" s="66" t="s">
        <v>1096</v>
      </c>
      <c r="K709" s="67">
        <v>15</v>
      </c>
      <c r="L709" s="66" t="s">
        <v>1097</v>
      </c>
      <c r="M709" s="60">
        <v>0</v>
      </c>
      <c r="N709" s="60">
        <v>15</v>
      </c>
      <c r="O709" s="60">
        <v>15</v>
      </c>
      <c r="P709" s="60">
        <v>14</v>
      </c>
      <c r="Q709" s="60"/>
      <c r="R709" s="60"/>
      <c r="S709" s="60"/>
      <c r="T709" s="60"/>
      <c r="U709" s="60"/>
      <c r="V709" s="60"/>
      <c r="W709" s="60"/>
      <c r="X709" s="60"/>
      <c r="Y709" s="52" t="str">
        <f>IF(A709&lt;&gt;"",IF(D709="DIRECCIÓN_DE_TRANSFERENCIAS","280 0031",VLOOKUP(C709,LISTAS·PAPP!$C$3:$D$76,2,0)),"")</f>
        <v>280 8130</v>
      </c>
      <c r="Z709" s="61">
        <v>201</v>
      </c>
      <c r="AA709" s="62">
        <v>2004</v>
      </c>
      <c r="AB709" s="62" t="s">
        <v>983</v>
      </c>
      <c r="AC709" s="65" t="str">
        <f>IF(D709&lt;&gt;"",VLOOKUP(D709,LISTAS·PAPP!$I$3:$M$16,2,0),"")</f>
        <v>57</v>
      </c>
      <c r="AD709" s="51" t="str">
        <f>IF(D709&lt;&gt;"",VLOOKUP(D709,LISTAS·PAPP!$I$3:$M$16,3,0),"")</f>
        <v>PROTECCIÓN_SOCIAL_A_LA_FAMILIA._ASEGURAMIENTO_NO_CONTRIBUTIVO_E_INCLUSIÓN_ECONÓMICA_Y_MOVILIDAD_SOCIAL</v>
      </c>
      <c r="AE709" s="52" t="str">
        <f>IF(D709&lt;&gt;"",VLOOKUP(D709,LISTAS·PAPP!$I$3:$M$16,4,0),"")</f>
        <v>002</v>
      </c>
      <c r="AF709" s="51" t="str">
        <f>IF(D709&lt;&gt;"",VLOOKUP(D709,LISTAS·PAPP!$I$3:$M$16,5,0),"")</f>
        <v>ACTUALIZACION_DEL_REGISTRO_SOCIAL</v>
      </c>
      <c r="AG709" s="52" t="str">
        <f>IF(AH709&lt;&gt;"",VLOOKUP(AH709,LISTAS·PAPP!$O$3:$P$74,2,0),"")</f>
        <v>001</v>
      </c>
      <c r="AH709" s="58" t="s">
        <v>863</v>
      </c>
      <c r="AI709" s="60" t="s">
        <v>471</v>
      </c>
      <c r="AJ709" s="51" t="str">
        <f>IF(AI709&lt;&gt;"",VLOOKUP(AI709,LISTAS·PAPP!$X$4:$Y$80,2,0),"")</f>
        <v>NO APLICA</v>
      </c>
      <c r="AK709" s="58" t="s">
        <v>631</v>
      </c>
      <c r="AL709" s="60">
        <v>710601</v>
      </c>
      <c r="AM709" s="51" t="str">
        <f>IF(ISERROR(VLOOKUP(AL709,LISTAS·PAPP!$AD$4:$AE$334,2,0))," ",VLOOKUP(AL709,LISTAS·PAPP!$AD$4:$AE$334,2,0))</f>
        <v>Aporte Patronal</v>
      </c>
      <c r="AN709" s="63">
        <v>2812.9</v>
      </c>
      <c r="AO709" s="64"/>
      <c r="AP709" s="64"/>
      <c r="AQ709" s="64"/>
      <c r="AR709" s="64"/>
      <c r="AS709" s="64"/>
      <c r="AT709" s="64"/>
      <c r="AU709" s="64"/>
      <c r="AV709" s="64">
        <v>2812.9</v>
      </c>
      <c r="AW709" s="64"/>
      <c r="AX709" s="64"/>
      <c r="AY709" s="64">
        <v>0</v>
      </c>
      <c r="AZ709" s="64"/>
      <c r="BA709" s="53">
        <f t="shared" si="31"/>
        <v>2812.9</v>
      </c>
      <c r="BB709" s="54" t="str">
        <f t="shared" si="32"/>
        <v>OK</v>
      </c>
      <c r="BC709" s="55" t="str">
        <f t="shared" si="33"/>
        <v xml:space="preserve">                </v>
      </c>
    </row>
    <row r="710" spans="1:55" ht="50.1" customHeight="1" x14ac:dyDescent="0.25">
      <c r="A710" s="58" t="s">
        <v>39</v>
      </c>
      <c r="B710" s="58" t="s">
        <v>51</v>
      </c>
      <c r="C710" s="58" t="s">
        <v>152</v>
      </c>
      <c r="D710" s="58" t="s">
        <v>442</v>
      </c>
      <c r="E710" s="51" t="str">
        <f>IF(C710&lt;&gt;"",VLOOKUP(MID(C710,18,5),LISTAS·PAPP!$E$4:$F$76,2,0),"")</f>
        <v>GUAYAS</v>
      </c>
      <c r="F710" s="58" t="s">
        <v>287</v>
      </c>
      <c r="G710" s="51" t="str">
        <f>IF(F710&lt;&gt;"",VLOOKUP(F710,LISTAS·PAPP!$R$3:$T$221,3,0),"")</f>
        <v xml:space="preserve"> </v>
      </c>
      <c r="H710" s="58" t="s">
        <v>1094</v>
      </c>
      <c r="I710" s="66" t="s">
        <v>1095</v>
      </c>
      <c r="J710" s="66" t="s">
        <v>1096</v>
      </c>
      <c r="K710" s="67">
        <v>15</v>
      </c>
      <c r="L710" s="66" t="s">
        <v>1097</v>
      </c>
      <c r="M710" s="60">
        <v>0</v>
      </c>
      <c r="N710" s="60">
        <v>15</v>
      </c>
      <c r="O710" s="60">
        <v>15</v>
      </c>
      <c r="P710" s="60">
        <v>14</v>
      </c>
      <c r="Q710" s="60"/>
      <c r="R710" s="60"/>
      <c r="S710" s="60"/>
      <c r="T710" s="60"/>
      <c r="U710" s="60"/>
      <c r="V710" s="60"/>
      <c r="W710" s="60"/>
      <c r="X710" s="60"/>
      <c r="Y710" s="52" t="str">
        <f>IF(A710&lt;&gt;"",IF(D710="DIRECCIÓN_DE_TRANSFERENCIAS","280 0031",VLOOKUP(C710,LISTAS·PAPP!$C$3:$D$76,2,0)),"")</f>
        <v>280 8130</v>
      </c>
      <c r="Z710" s="61">
        <v>201</v>
      </c>
      <c r="AA710" s="62">
        <v>2004</v>
      </c>
      <c r="AB710" s="62" t="s">
        <v>983</v>
      </c>
      <c r="AC710" s="65" t="str">
        <f>IF(D710&lt;&gt;"",VLOOKUP(D710,LISTAS·PAPP!$I$3:$M$16,2,0),"")</f>
        <v>57</v>
      </c>
      <c r="AD710" s="51" t="str">
        <f>IF(D710&lt;&gt;"",VLOOKUP(D710,LISTAS·PAPP!$I$3:$M$16,3,0),"")</f>
        <v>PROTECCIÓN_SOCIAL_A_LA_FAMILIA._ASEGURAMIENTO_NO_CONTRIBUTIVO_E_INCLUSIÓN_ECONÓMICA_Y_MOVILIDAD_SOCIAL</v>
      </c>
      <c r="AE710" s="52" t="str">
        <f>IF(D710&lt;&gt;"",VLOOKUP(D710,LISTAS·PAPP!$I$3:$M$16,4,0),"")</f>
        <v>002</v>
      </c>
      <c r="AF710" s="51" t="str">
        <f>IF(D710&lt;&gt;"",VLOOKUP(D710,LISTAS·PAPP!$I$3:$M$16,5,0),"")</f>
        <v>ACTUALIZACION_DEL_REGISTRO_SOCIAL</v>
      </c>
      <c r="AG710" s="52" t="str">
        <f>IF(AH710&lt;&gt;"",VLOOKUP(AH710,LISTAS·PAPP!$O$3:$P$74,2,0),"")</f>
        <v>001</v>
      </c>
      <c r="AH710" s="58" t="s">
        <v>863</v>
      </c>
      <c r="AI710" s="60" t="s">
        <v>471</v>
      </c>
      <c r="AJ710" s="51" t="str">
        <f>IF(AI710&lt;&gt;"",VLOOKUP(AI710,LISTAS·PAPP!$X$4:$Y$80,2,0),"")</f>
        <v>NO APLICA</v>
      </c>
      <c r="AK710" s="58" t="s">
        <v>631</v>
      </c>
      <c r="AL710" s="60">
        <v>710602</v>
      </c>
      <c r="AM710" s="51" t="str">
        <f>IF(ISERROR(VLOOKUP(AL710,LISTAS·PAPP!$AD$4:$AE$334,2,0))," ",VLOOKUP(AL710,LISTAS·PAPP!$AD$4:$AE$334,2,0))</f>
        <v>Fondo de Reserva</v>
      </c>
      <c r="AN710" s="63">
        <v>1124.5999999999999</v>
      </c>
      <c r="AO710" s="64"/>
      <c r="AP710" s="64"/>
      <c r="AQ710" s="64"/>
      <c r="AR710" s="64"/>
      <c r="AS710" s="64"/>
      <c r="AT710" s="64"/>
      <c r="AU710" s="64"/>
      <c r="AV710" s="64">
        <v>1124.5999999999999</v>
      </c>
      <c r="AW710" s="64"/>
      <c r="AX710" s="64"/>
      <c r="AY710" s="64">
        <v>0</v>
      </c>
      <c r="AZ710" s="64"/>
      <c r="BA710" s="53">
        <f t="shared" si="31"/>
        <v>1124.5999999999999</v>
      </c>
      <c r="BB710" s="54" t="str">
        <f t="shared" si="32"/>
        <v>OK</v>
      </c>
      <c r="BC710" s="55" t="str">
        <f t="shared" si="33"/>
        <v xml:space="preserve">                </v>
      </c>
    </row>
    <row r="711" spans="1:55" ht="50.1" customHeight="1" x14ac:dyDescent="0.25">
      <c r="A711" s="58" t="s">
        <v>39</v>
      </c>
      <c r="B711" s="58" t="s">
        <v>51</v>
      </c>
      <c r="C711" s="58" t="s">
        <v>154</v>
      </c>
      <c r="D711" s="58" t="s">
        <v>442</v>
      </c>
      <c r="E711" s="51" t="str">
        <f>IF(C711&lt;&gt;"",VLOOKUP(MID(C711,18,5),LISTAS·PAPP!$E$4:$F$76,2,0),"")</f>
        <v>GUAYAS</v>
      </c>
      <c r="F711" s="58" t="s">
        <v>287</v>
      </c>
      <c r="G711" s="51" t="str">
        <f>IF(F711&lt;&gt;"",VLOOKUP(F711,LISTAS·PAPP!$R$3:$T$221,3,0),"")</f>
        <v xml:space="preserve"> </v>
      </c>
      <c r="H711" s="58" t="s">
        <v>1094</v>
      </c>
      <c r="I711" s="66" t="s">
        <v>1095</v>
      </c>
      <c r="J711" s="66" t="s">
        <v>1096</v>
      </c>
      <c r="K711" s="67">
        <v>4</v>
      </c>
      <c r="L711" s="66" t="s">
        <v>1097</v>
      </c>
      <c r="M711" s="60">
        <v>0</v>
      </c>
      <c r="N711" s="60">
        <v>4</v>
      </c>
      <c r="O711" s="60">
        <v>4</v>
      </c>
      <c r="P711" s="60">
        <v>4</v>
      </c>
      <c r="Q711" s="60"/>
      <c r="R711" s="60"/>
      <c r="S711" s="60"/>
      <c r="T711" s="60"/>
      <c r="U711" s="60"/>
      <c r="V711" s="60"/>
      <c r="W711" s="60"/>
      <c r="X711" s="60"/>
      <c r="Y711" s="52" t="str">
        <f>IF(A711&lt;&gt;"",IF(D711="DIRECCIÓN_DE_TRANSFERENCIAS","280 0031",VLOOKUP(C711,LISTAS·PAPP!$C$3:$D$76,2,0)),"")</f>
        <v>280 8240</v>
      </c>
      <c r="Z711" s="61">
        <v>201</v>
      </c>
      <c r="AA711" s="62">
        <v>2004</v>
      </c>
      <c r="AB711" s="62" t="s">
        <v>983</v>
      </c>
      <c r="AC711" s="65" t="str">
        <f>IF(D711&lt;&gt;"",VLOOKUP(D711,LISTAS·PAPP!$I$3:$M$16,2,0),"")</f>
        <v>57</v>
      </c>
      <c r="AD711" s="51" t="str">
        <f>IF(D711&lt;&gt;"",VLOOKUP(D711,LISTAS·PAPP!$I$3:$M$16,3,0),"")</f>
        <v>PROTECCIÓN_SOCIAL_A_LA_FAMILIA._ASEGURAMIENTO_NO_CONTRIBUTIVO_E_INCLUSIÓN_ECONÓMICA_Y_MOVILIDAD_SOCIAL</v>
      </c>
      <c r="AE711" s="52" t="str">
        <f>IF(D711&lt;&gt;"",VLOOKUP(D711,LISTAS·PAPP!$I$3:$M$16,4,0),"")</f>
        <v>002</v>
      </c>
      <c r="AF711" s="51" t="str">
        <f>IF(D711&lt;&gt;"",VLOOKUP(D711,LISTAS·PAPP!$I$3:$M$16,5,0),"")</f>
        <v>ACTUALIZACION_DEL_REGISTRO_SOCIAL</v>
      </c>
      <c r="AG711" s="52" t="str">
        <f>IF(AH711&lt;&gt;"",VLOOKUP(AH711,LISTAS·PAPP!$O$3:$P$74,2,0),"")</f>
        <v>001</v>
      </c>
      <c r="AH711" s="58" t="s">
        <v>863</v>
      </c>
      <c r="AI711" s="60" t="s">
        <v>471</v>
      </c>
      <c r="AJ711" s="51" t="str">
        <f>IF(AI711&lt;&gt;"",VLOOKUP(AI711,LISTAS·PAPP!$X$4:$Y$80,2,0),"")</f>
        <v>NO APLICA</v>
      </c>
      <c r="AK711" s="58" t="s">
        <v>631</v>
      </c>
      <c r="AL711" s="60">
        <v>710510</v>
      </c>
      <c r="AM711" s="51" t="str">
        <f>IF(ISERROR(VLOOKUP(AL711,LISTAS·PAPP!$AD$4:$AE$334,2,0))," ",VLOOKUP(AL711,LISTAS·PAPP!$AD$4:$AE$334,2,0))</f>
        <v>Servicios Personales por Contrato</v>
      </c>
      <c r="AN711" s="63">
        <v>8099.77</v>
      </c>
      <c r="AO711" s="64"/>
      <c r="AP711" s="64"/>
      <c r="AQ711" s="64"/>
      <c r="AR711" s="64"/>
      <c r="AS711" s="64"/>
      <c r="AT711" s="64"/>
      <c r="AU711" s="64"/>
      <c r="AV711" s="64">
        <v>8099.77</v>
      </c>
      <c r="AW711" s="64"/>
      <c r="AX711" s="64"/>
      <c r="AY711" s="64">
        <v>0</v>
      </c>
      <c r="AZ711" s="64"/>
      <c r="BA711" s="53">
        <f t="shared" si="31"/>
        <v>8099.77</v>
      </c>
      <c r="BB711" s="54" t="str">
        <f t="shared" si="32"/>
        <v>OK</v>
      </c>
      <c r="BC711" s="55" t="str">
        <f t="shared" si="33"/>
        <v xml:space="preserve">                </v>
      </c>
    </row>
    <row r="712" spans="1:55" ht="50.1" customHeight="1" x14ac:dyDescent="0.25">
      <c r="A712" s="58" t="s">
        <v>39</v>
      </c>
      <c r="B712" s="58" t="s">
        <v>51</v>
      </c>
      <c r="C712" s="58" t="s">
        <v>154</v>
      </c>
      <c r="D712" s="58" t="s">
        <v>442</v>
      </c>
      <c r="E712" s="51" t="str">
        <f>IF(C712&lt;&gt;"",VLOOKUP(MID(C712,18,5),LISTAS·PAPP!$E$4:$F$76,2,0),"")</f>
        <v>GUAYAS</v>
      </c>
      <c r="F712" s="58" t="s">
        <v>287</v>
      </c>
      <c r="G712" s="51" t="str">
        <f>IF(F712&lt;&gt;"",VLOOKUP(F712,LISTAS·PAPP!$R$3:$T$221,3,0),"")</f>
        <v xml:space="preserve"> </v>
      </c>
      <c r="H712" s="58" t="s">
        <v>1094</v>
      </c>
      <c r="I712" s="66" t="s">
        <v>1095</v>
      </c>
      <c r="J712" s="66" t="s">
        <v>1096</v>
      </c>
      <c r="K712" s="67">
        <v>4</v>
      </c>
      <c r="L712" s="66" t="s">
        <v>1097</v>
      </c>
      <c r="M712" s="60">
        <v>0</v>
      </c>
      <c r="N712" s="60">
        <v>4</v>
      </c>
      <c r="O712" s="60">
        <v>4</v>
      </c>
      <c r="P712" s="60">
        <v>4</v>
      </c>
      <c r="Q712" s="60"/>
      <c r="R712" s="60"/>
      <c r="S712" s="60"/>
      <c r="T712" s="60"/>
      <c r="U712" s="60"/>
      <c r="V712" s="60"/>
      <c r="W712" s="60"/>
      <c r="X712" s="60"/>
      <c r="Y712" s="52" t="str">
        <f>IF(A712&lt;&gt;"",IF(D712="DIRECCIÓN_DE_TRANSFERENCIAS","280 0031",VLOOKUP(C712,LISTAS·PAPP!$C$3:$D$76,2,0)),"")</f>
        <v>280 8240</v>
      </c>
      <c r="Z712" s="61">
        <v>201</v>
      </c>
      <c r="AA712" s="62">
        <v>2004</v>
      </c>
      <c r="AB712" s="62" t="s">
        <v>983</v>
      </c>
      <c r="AC712" s="65" t="str">
        <f>IF(D712&lt;&gt;"",VLOOKUP(D712,LISTAS·PAPP!$I$3:$M$16,2,0),"")</f>
        <v>57</v>
      </c>
      <c r="AD712" s="51" t="str">
        <f>IF(D712&lt;&gt;"",VLOOKUP(D712,LISTAS·PAPP!$I$3:$M$16,3,0),"")</f>
        <v>PROTECCIÓN_SOCIAL_A_LA_FAMILIA._ASEGURAMIENTO_NO_CONTRIBUTIVO_E_INCLUSIÓN_ECONÓMICA_Y_MOVILIDAD_SOCIAL</v>
      </c>
      <c r="AE712" s="52" t="str">
        <f>IF(D712&lt;&gt;"",VLOOKUP(D712,LISTAS·PAPP!$I$3:$M$16,4,0),"")</f>
        <v>002</v>
      </c>
      <c r="AF712" s="51" t="str">
        <f>IF(D712&lt;&gt;"",VLOOKUP(D712,LISTAS·PAPP!$I$3:$M$16,5,0),"")</f>
        <v>ACTUALIZACION_DEL_REGISTRO_SOCIAL</v>
      </c>
      <c r="AG712" s="52" t="str">
        <f>IF(AH712&lt;&gt;"",VLOOKUP(AH712,LISTAS·PAPP!$O$3:$P$74,2,0),"")</f>
        <v>001</v>
      </c>
      <c r="AH712" s="58" t="s">
        <v>863</v>
      </c>
      <c r="AI712" s="60" t="s">
        <v>471</v>
      </c>
      <c r="AJ712" s="51" t="str">
        <f>IF(AI712&lt;&gt;"",VLOOKUP(AI712,LISTAS·PAPP!$X$4:$Y$80,2,0),"")</f>
        <v>NO APLICA</v>
      </c>
      <c r="AK712" s="58" t="s">
        <v>631</v>
      </c>
      <c r="AL712" s="60">
        <v>710203</v>
      </c>
      <c r="AM712" s="51" t="str">
        <f>IF(ISERROR(VLOOKUP(AL712,LISTAS·PAPP!$AD$4:$AE$334,2,0))," ",VLOOKUP(AL712,LISTAS·PAPP!$AD$4:$AE$334,2,0))</f>
        <v>Decimo Tercer Sueldo</v>
      </c>
      <c r="AN712" s="63">
        <v>675</v>
      </c>
      <c r="AO712" s="64"/>
      <c r="AP712" s="64"/>
      <c r="AQ712" s="64"/>
      <c r="AR712" s="64"/>
      <c r="AS712" s="64"/>
      <c r="AT712" s="64"/>
      <c r="AU712" s="64"/>
      <c r="AV712" s="64">
        <v>675</v>
      </c>
      <c r="AW712" s="64"/>
      <c r="AX712" s="64"/>
      <c r="AY712" s="64">
        <v>0</v>
      </c>
      <c r="AZ712" s="64"/>
      <c r="BA712" s="53">
        <f t="shared" si="31"/>
        <v>675</v>
      </c>
      <c r="BB712" s="54" t="str">
        <f t="shared" si="32"/>
        <v>OK</v>
      </c>
      <c r="BC712" s="55" t="str">
        <f t="shared" si="33"/>
        <v xml:space="preserve">                </v>
      </c>
    </row>
    <row r="713" spans="1:55" ht="50.1" customHeight="1" x14ac:dyDescent="0.25">
      <c r="A713" s="58" t="s">
        <v>39</v>
      </c>
      <c r="B713" s="58" t="s">
        <v>51</v>
      </c>
      <c r="C713" s="58" t="s">
        <v>154</v>
      </c>
      <c r="D713" s="58" t="s">
        <v>442</v>
      </c>
      <c r="E713" s="51" t="str">
        <f>IF(C713&lt;&gt;"",VLOOKUP(MID(C713,18,5),LISTAS·PAPP!$E$4:$F$76,2,0),"")</f>
        <v>GUAYAS</v>
      </c>
      <c r="F713" s="58" t="s">
        <v>287</v>
      </c>
      <c r="G713" s="51" t="str">
        <f>IF(F713&lt;&gt;"",VLOOKUP(F713,LISTAS·PAPP!$R$3:$T$221,3,0),"")</f>
        <v xml:space="preserve"> </v>
      </c>
      <c r="H713" s="58" t="s">
        <v>1094</v>
      </c>
      <c r="I713" s="66" t="s">
        <v>1095</v>
      </c>
      <c r="J713" s="66" t="s">
        <v>1096</v>
      </c>
      <c r="K713" s="67">
        <v>4</v>
      </c>
      <c r="L713" s="66" t="s">
        <v>1097</v>
      </c>
      <c r="M713" s="60">
        <v>0</v>
      </c>
      <c r="N713" s="60">
        <v>4</v>
      </c>
      <c r="O713" s="60">
        <v>4</v>
      </c>
      <c r="P713" s="60">
        <v>4</v>
      </c>
      <c r="Q713" s="60"/>
      <c r="R713" s="60"/>
      <c r="S713" s="60"/>
      <c r="T713" s="60"/>
      <c r="U713" s="60"/>
      <c r="V713" s="60"/>
      <c r="W713" s="60"/>
      <c r="X713" s="60"/>
      <c r="Y713" s="52" t="str">
        <f>IF(A713&lt;&gt;"",IF(D713="DIRECCIÓN_DE_TRANSFERENCIAS","280 0031",VLOOKUP(C713,LISTAS·PAPP!$C$3:$D$76,2,0)),"")</f>
        <v>280 8240</v>
      </c>
      <c r="Z713" s="61">
        <v>201</v>
      </c>
      <c r="AA713" s="62">
        <v>2004</v>
      </c>
      <c r="AB713" s="62" t="s">
        <v>983</v>
      </c>
      <c r="AC713" s="65" t="str">
        <f>IF(D713&lt;&gt;"",VLOOKUP(D713,LISTAS·PAPP!$I$3:$M$16,2,0),"")</f>
        <v>57</v>
      </c>
      <c r="AD713" s="51" t="str">
        <f>IF(D713&lt;&gt;"",VLOOKUP(D713,LISTAS·PAPP!$I$3:$M$16,3,0),"")</f>
        <v>PROTECCIÓN_SOCIAL_A_LA_FAMILIA._ASEGURAMIENTO_NO_CONTRIBUTIVO_E_INCLUSIÓN_ECONÓMICA_Y_MOVILIDAD_SOCIAL</v>
      </c>
      <c r="AE713" s="52" t="str">
        <f>IF(D713&lt;&gt;"",VLOOKUP(D713,LISTAS·PAPP!$I$3:$M$16,4,0),"")</f>
        <v>002</v>
      </c>
      <c r="AF713" s="51" t="str">
        <f>IF(D713&lt;&gt;"",VLOOKUP(D713,LISTAS·PAPP!$I$3:$M$16,5,0),"")</f>
        <v>ACTUALIZACION_DEL_REGISTRO_SOCIAL</v>
      </c>
      <c r="AG713" s="52" t="str">
        <f>IF(AH713&lt;&gt;"",VLOOKUP(AH713,LISTAS·PAPP!$O$3:$P$74,2,0),"")</f>
        <v>001</v>
      </c>
      <c r="AH713" s="58" t="s">
        <v>863</v>
      </c>
      <c r="AI713" s="60" t="s">
        <v>471</v>
      </c>
      <c r="AJ713" s="51" t="str">
        <f>IF(AI713&lt;&gt;"",VLOOKUP(AI713,LISTAS·PAPP!$X$4:$Y$80,2,0),"")</f>
        <v>NO APLICA</v>
      </c>
      <c r="AK713" s="58" t="s">
        <v>631</v>
      </c>
      <c r="AL713" s="60">
        <v>710204</v>
      </c>
      <c r="AM713" s="51" t="str">
        <f>IF(ISERROR(VLOOKUP(AL713,LISTAS·PAPP!$AD$4:$AE$334,2,0))," ",VLOOKUP(AL713,LISTAS·PAPP!$AD$4:$AE$334,2,0))</f>
        <v>Decimo Cuarto Sueldo</v>
      </c>
      <c r="AN713" s="63">
        <v>1437.01</v>
      </c>
      <c r="AO713" s="64"/>
      <c r="AP713" s="64"/>
      <c r="AQ713" s="64"/>
      <c r="AR713" s="64"/>
      <c r="AS713" s="64"/>
      <c r="AT713" s="64"/>
      <c r="AU713" s="64"/>
      <c r="AV713" s="64">
        <v>1437.01</v>
      </c>
      <c r="AW713" s="64"/>
      <c r="AX713" s="64"/>
      <c r="AY713" s="64">
        <v>0</v>
      </c>
      <c r="AZ713" s="64"/>
      <c r="BA713" s="53">
        <f t="shared" si="31"/>
        <v>1437.01</v>
      </c>
      <c r="BB713" s="54" t="str">
        <f t="shared" si="32"/>
        <v>OK</v>
      </c>
      <c r="BC713" s="55" t="str">
        <f t="shared" si="33"/>
        <v xml:space="preserve">                </v>
      </c>
    </row>
    <row r="714" spans="1:55" ht="50.1" customHeight="1" x14ac:dyDescent="0.25">
      <c r="A714" s="58" t="s">
        <v>39</v>
      </c>
      <c r="B714" s="58" t="s">
        <v>51</v>
      </c>
      <c r="C714" s="58" t="s">
        <v>154</v>
      </c>
      <c r="D714" s="58" t="s">
        <v>442</v>
      </c>
      <c r="E714" s="51" t="str">
        <f>IF(C714&lt;&gt;"",VLOOKUP(MID(C714,18,5),LISTAS·PAPP!$E$4:$F$76,2,0),"")</f>
        <v>GUAYAS</v>
      </c>
      <c r="F714" s="58" t="s">
        <v>287</v>
      </c>
      <c r="G714" s="51" t="str">
        <f>IF(F714&lt;&gt;"",VLOOKUP(F714,LISTAS·PAPP!$R$3:$T$221,3,0),"")</f>
        <v xml:space="preserve"> </v>
      </c>
      <c r="H714" s="58" t="s">
        <v>1094</v>
      </c>
      <c r="I714" s="66" t="s">
        <v>1095</v>
      </c>
      <c r="J714" s="66" t="s">
        <v>1096</v>
      </c>
      <c r="K714" s="67">
        <v>4</v>
      </c>
      <c r="L714" s="66" t="s">
        <v>1097</v>
      </c>
      <c r="M714" s="60">
        <v>0</v>
      </c>
      <c r="N714" s="60">
        <v>4</v>
      </c>
      <c r="O714" s="60">
        <v>4</v>
      </c>
      <c r="P714" s="60">
        <v>4</v>
      </c>
      <c r="Q714" s="60"/>
      <c r="R714" s="60"/>
      <c r="S714" s="60"/>
      <c r="T714" s="60"/>
      <c r="U714" s="60"/>
      <c r="V714" s="60"/>
      <c r="W714" s="60"/>
      <c r="X714" s="60"/>
      <c r="Y714" s="52" t="str">
        <f>IF(A714&lt;&gt;"",IF(D714="DIRECCIÓN_DE_TRANSFERENCIAS","280 0031",VLOOKUP(C714,LISTAS·PAPP!$C$3:$D$76,2,0)),"")</f>
        <v>280 8240</v>
      </c>
      <c r="Z714" s="61">
        <v>201</v>
      </c>
      <c r="AA714" s="62">
        <v>2004</v>
      </c>
      <c r="AB714" s="62" t="s">
        <v>983</v>
      </c>
      <c r="AC714" s="65" t="str">
        <f>IF(D714&lt;&gt;"",VLOOKUP(D714,LISTAS·PAPP!$I$3:$M$16,2,0),"")</f>
        <v>57</v>
      </c>
      <c r="AD714" s="51" t="str">
        <f>IF(D714&lt;&gt;"",VLOOKUP(D714,LISTAS·PAPP!$I$3:$M$16,3,0),"")</f>
        <v>PROTECCIÓN_SOCIAL_A_LA_FAMILIA._ASEGURAMIENTO_NO_CONTRIBUTIVO_E_INCLUSIÓN_ECONÓMICA_Y_MOVILIDAD_SOCIAL</v>
      </c>
      <c r="AE714" s="52" t="str">
        <f>IF(D714&lt;&gt;"",VLOOKUP(D714,LISTAS·PAPP!$I$3:$M$16,4,0),"")</f>
        <v>002</v>
      </c>
      <c r="AF714" s="51" t="str">
        <f>IF(D714&lt;&gt;"",VLOOKUP(D714,LISTAS·PAPP!$I$3:$M$16,5,0),"")</f>
        <v>ACTUALIZACION_DEL_REGISTRO_SOCIAL</v>
      </c>
      <c r="AG714" s="52" t="str">
        <f>IF(AH714&lt;&gt;"",VLOOKUP(AH714,LISTAS·PAPP!$O$3:$P$74,2,0),"")</f>
        <v>001</v>
      </c>
      <c r="AH714" s="58" t="s">
        <v>863</v>
      </c>
      <c r="AI714" s="60" t="s">
        <v>471</v>
      </c>
      <c r="AJ714" s="51" t="str">
        <f>IF(AI714&lt;&gt;"",VLOOKUP(AI714,LISTAS·PAPP!$X$4:$Y$80,2,0),"")</f>
        <v>NO APLICA</v>
      </c>
      <c r="AK714" s="58" t="s">
        <v>631</v>
      </c>
      <c r="AL714" s="60">
        <v>710601</v>
      </c>
      <c r="AM714" s="51" t="str">
        <f>IF(ISERROR(VLOOKUP(AL714,LISTAS·PAPP!$AD$4:$AE$334,2,0))," ",VLOOKUP(AL714,LISTAS·PAPP!$AD$4:$AE$334,2,0))</f>
        <v>Aporte Patronal</v>
      </c>
      <c r="AN714" s="63">
        <v>781.65</v>
      </c>
      <c r="AO714" s="64"/>
      <c r="AP714" s="64"/>
      <c r="AQ714" s="64"/>
      <c r="AR714" s="64"/>
      <c r="AS714" s="64"/>
      <c r="AT714" s="64"/>
      <c r="AU714" s="64"/>
      <c r="AV714" s="64">
        <v>781.65</v>
      </c>
      <c r="AW714" s="64"/>
      <c r="AX714" s="64"/>
      <c r="AY714" s="64">
        <v>0</v>
      </c>
      <c r="AZ714" s="64"/>
      <c r="BA714" s="53">
        <f t="shared" si="31"/>
        <v>781.65</v>
      </c>
      <c r="BB714" s="54" t="str">
        <f t="shared" si="32"/>
        <v>OK</v>
      </c>
      <c r="BC714" s="55" t="str">
        <f t="shared" si="33"/>
        <v xml:space="preserve">                </v>
      </c>
    </row>
    <row r="715" spans="1:55" ht="50.1" customHeight="1" x14ac:dyDescent="0.25">
      <c r="A715" s="58" t="s">
        <v>39</v>
      </c>
      <c r="B715" s="58" t="s">
        <v>51</v>
      </c>
      <c r="C715" s="58" t="s">
        <v>154</v>
      </c>
      <c r="D715" s="58" t="s">
        <v>442</v>
      </c>
      <c r="E715" s="51" t="str">
        <f>IF(C715&lt;&gt;"",VLOOKUP(MID(C715,18,5),LISTAS·PAPP!$E$4:$F$76,2,0),"")</f>
        <v>GUAYAS</v>
      </c>
      <c r="F715" s="58" t="s">
        <v>287</v>
      </c>
      <c r="G715" s="51" t="str">
        <f>IF(F715&lt;&gt;"",VLOOKUP(F715,LISTAS·PAPP!$R$3:$T$221,3,0),"")</f>
        <v xml:space="preserve"> </v>
      </c>
      <c r="H715" s="58" t="s">
        <v>1094</v>
      </c>
      <c r="I715" s="66" t="s">
        <v>1095</v>
      </c>
      <c r="J715" s="66" t="s">
        <v>1096</v>
      </c>
      <c r="K715" s="67">
        <v>4</v>
      </c>
      <c r="L715" s="66" t="s">
        <v>1097</v>
      </c>
      <c r="M715" s="60">
        <v>0</v>
      </c>
      <c r="N715" s="60">
        <v>4</v>
      </c>
      <c r="O715" s="60">
        <v>4</v>
      </c>
      <c r="P715" s="60">
        <v>4</v>
      </c>
      <c r="Q715" s="60"/>
      <c r="R715" s="60"/>
      <c r="S715" s="60"/>
      <c r="T715" s="60"/>
      <c r="U715" s="60"/>
      <c r="V715" s="60"/>
      <c r="W715" s="60"/>
      <c r="X715" s="60"/>
      <c r="Y715" s="52" t="str">
        <f>IF(A715&lt;&gt;"",IF(D715="DIRECCIÓN_DE_TRANSFERENCIAS","280 0031",VLOOKUP(C715,LISTAS·PAPP!$C$3:$D$76,2,0)),"")</f>
        <v>280 8240</v>
      </c>
      <c r="Z715" s="61">
        <v>201</v>
      </c>
      <c r="AA715" s="62">
        <v>2004</v>
      </c>
      <c r="AB715" s="62" t="s">
        <v>983</v>
      </c>
      <c r="AC715" s="65" t="str">
        <f>IF(D715&lt;&gt;"",VLOOKUP(D715,LISTAS·PAPP!$I$3:$M$16,2,0),"")</f>
        <v>57</v>
      </c>
      <c r="AD715" s="51" t="str">
        <f>IF(D715&lt;&gt;"",VLOOKUP(D715,LISTAS·PAPP!$I$3:$M$16,3,0),"")</f>
        <v>PROTECCIÓN_SOCIAL_A_LA_FAMILIA._ASEGURAMIENTO_NO_CONTRIBUTIVO_E_INCLUSIÓN_ECONÓMICA_Y_MOVILIDAD_SOCIAL</v>
      </c>
      <c r="AE715" s="52" t="str">
        <f>IF(D715&lt;&gt;"",VLOOKUP(D715,LISTAS·PAPP!$I$3:$M$16,4,0),"")</f>
        <v>002</v>
      </c>
      <c r="AF715" s="51" t="str">
        <f>IF(D715&lt;&gt;"",VLOOKUP(D715,LISTAS·PAPP!$I$3:$M$16,5,0),"")</f>
        <v>ACTUALIZACION_DEL_REGISTRO_SOCIAL</v>
      </c>
      <c r="AG715" s="52" t="str">
        <f>IF(AH715&lt;&gt;"",VLOOKUP(AH715,LISTAS·PAPP!$O$3:$P$74,2,0),"")</f>
        <v>001</v>
      </c>
      <c r="AH715" s="58" t="s">
        <v>863</v>
      </c>
      <c r="AI715" s="60" t="s">
        <v>471</v>
      </c>
      <c r="AJ715" s="51" t="str">
        <f>IF(AI715&lt;&gt;"",VLOOKUP(AI715,LISTAS·PAPP!$X$4:$Y$80,2,0),"")</f>
        <v>NO APLICA</v>
      </c>
      <c r="AK715" s="58" t="s">
        <v>631</v>
      </c>
      <c r="AL715" s="60">
        <v>710602</v>
      </c>
      <c r="AM715" s="51" t="str">
        <f>IF(ISERROR(VLOOKUP(AL715,LISTAS·PAPP!$AD$4:$AE$334,2,0))," ",VLOOKUP(AL715,LISTAS·PAPP!$AD$4:$AE$334,2,0))</f>
        <v>Fondo de Reserva</v>
      </c>
      <c r="AN715" s="63">
        <v>112.46</v>
      </c>
      <c r="AO715" s="64"/>
      <c r="AP715" s="64"/>
      <c r="AQ715" s="64"/>
      <c r="AR715" s="64"/>
      <c r="AS715" s="64"/>
      <c r="AT715" s="64"/>
      <c r="AU715" s="64"/>
      <c r="AV715" s="64">
        <v>112.46</v>
      </c>
      <c r="AW715" s="64"/>
      <c r="AX715" s="64"/>
      <c r="AY715" s="64">
        <v>0</v>
      </c>
      <c r="AZ715" s="64"/>
      <c r="BA715" s="53">
        <f t="shared" si="31"/>
        <v>112.46</v>
      </c>
      <c r="BB715" s="54" t="str">
        <f t="shared" si="32"/>
        <v>OK</v>
      </c>
      <c r="BC715" s="55" t="str">
        <f t="shared" si="33"/>
        <v xml:space="preserve">                </v>
      </c>
    </row>
    <row r="716" spans="1:55" ht="50.1" customHeight="1" x14ac:dyDescent="0.25">
      <c r="A716" s="58" t="s">
        <v>39</v>
      </c>
      <c r="B716" s="58" t="s">
        <v>51</v>
      </c>
      <c r="C716" s="58" t="s">
        <v>156</v>
      </c>
      <c r="D716" s="58" t="s">
        <v>442</v>
      </c>
      <c r="E716" s="51" t="str">
        <f>IF(C716&lt;&gt;"",VLOOKUP(MID(C716,18,5),LISTAS·PAPP!$E$4:$F$76,2,0),"")</f>
        <v>GUAYAS</v>
      </c>
      <c r="F716" s="58" t="s">
        <v>293</v>
      </c>
      <c r="G716" s="51" t="str">
        <f>IF(F716&lt;&gt;"",VLOOKUP(F716,LISTAS·PAPP!$R$3:$T$221,3,0),"")</f>
        <v xml:space="preserve"> </v>
      </c>
      <c r="H716" s="58" t="s">
        <v>1094</v>
      </c>
      <c r="I716" s="66" t="s">
        <v>1095</v>
      </c>
      <c r="J716" s="66" t="s">
        <v>1096</v>
      </c>
      <c r="K716" s="67">
        <v>2</v>
      </c>
      <c r="L716" s="66" t="s">
        <v>1097</v>
      </c>
      <c r="M716" s="60">
        <v>0</v>
      </c>
      <c r="N716" s="60">
        <v>2</v>
      </c>
      <c r="O716" s="60">
        <v>2</v>
      </c>
      <c r="P716" s="60">
        <v>2</v>
      </c>
      <c r="Q716" s="60"/>
      <c r="R716" s="60"/>
      <c r="S716" s="60"/>
      <c r="T716" s="60"/>
      <c r="U716" s="60"/>
      <c r="V716" s="60"/>
      <c r="W716" s="60"/>
      <c r="X716" s="60"/>
      <c r="Y716" s="52" t="str">
        <f>IF(A716&lt;&gt;"",IF(D716="DIRECCIÓN_DE_TRANSFERENCIAS","280 0031",VLOOKUP(C716,LISTAS·PAPP!$C$3:$D$76,2,0)),"")</f>
        <v>280 8270</v>
      </c>
      <c r="Z716" s="61">
        <v>201</v>
      </c>
      <c r="AA716" s="62">
        <v>2004</v>
      </c>
      <c r="AB716" s="62" t="s">
        <v>983</v>
      </c>
      <c r="AC716" s="65" t="str">
        <f>IF(D716&lt;&gt;"",VLOOKUP(D716,LISTAS·PAPP!$I$3:$M$16,2,0),"")</f>
        <v>57</v>
      </c>
      <c r="AD716" s="51" t="str">
        <f>IF(D716&lt;&gt;"",VLOOKUP(D716,LISTAS·PAPP!$I$3:$M$16,3,0),"")</f>
        <v>PROTECCIÓN_SOCIAL_A_LA_FAMILIA._ASEGURAMIENTO_NO_CONTRIBUTIVO_E_INCLUSIÓN_ECONÓMICA_Y_MOVILIDAD_SOCIAL</v>
      </c>
      <c r="AE716" s="52" t="str">
        <f>IF(D716&lt;&gt;"",VLOOKUP(D716,LISTAS·PAPP!$I$3:$M$16,4,0),"")</f>
        <v>002</v>
      </c>
      <c r="AF716" s="51" t="str">
        <f>IF(D716&lt;&gt;"",VLOOKUP(D716,LISTAS·PAPP!$I$3:$M$16,5,0),"")</f>
        <v>ACTUALIZACION_DEL_REGISTRO_SOCIAL</v>
      </c>
      <c r="AG716" s="52" t="str">
        <f>IF(AH716&lt;&gt;"",VLOOKUP(AH716,LISTAS·PAPP!$O$3:$P$74,2,0),"")</f>
        <v>001</v>
      </c>
      <c r="AH716" s="58" t="s">
        <v>863</v>
      </c>
      <c r="AI716" s="60" t="s">
        <v>471</v>
      </c>
      <c r="AJ716" s="51" t="str">
        <f>IF(AI716&lt;&gt;"",VLOOKUP(AI716,LISTAS·PAPP!$X$4:$Y$80,2,0),"")</f>
        <v>NO APLICA</v>
      </c>
      <c r="AK716" s="58" t="s">
        <v>631</v>
      </c>
      <c r="AL716" s="60">
        <v>710510</v>
      </c>
      <c r="AM716" s="51" t="str">
        <f>IF(ISERROR(VLOOKUP(AL716,LISTAS·PAPP!$AD$4:$AE$334,2,0))," ",VLOOKUP(AL716,LISTAS·PAPP!$AD$4:$AE$334,2,0))</f>
        <v>Servicios Personales por Contrato</v>
      </c>
      <c r="AN716" s="63">
        <v>4027.5</v>
      </c>
      <c r="AO716" s="64"/>
      <c r="AP716" s="64"/>
      <c r="AQ716" s="64"/>
      <c r="AR716" s="64"/>
      <c r="AS716" s="64"/>
      <c r="AT716" s="64"/>
      <c r="AU716" s="64"/>
      <c r="AV716" s="64">
        <v>4027.5</v>
      </c>
      <c r="AW716" s="64"/>
      <c r="AX716" s="64"/>
      <c r="AY716" s="64">
        <v>0</v>
      </c>
      <c r="AZ716" s="64"/>
      <c r="BA716" s="53">
        <f t="shared" si="31"/>
        <v>4027.5</v>
      </c>
      <c r="BB716" s="54" t="str">
        <f t="shared" si="32"/>
        <v>OK</v>
      </c>
      <c r="BC716" s="55" t="str">
        <f t="shared" si="33"/>
        <v xml:space="preserve">                </v>
      </c>
    </row>
    <row r="717" spans="1:55" ht="50.1" customHeight="1" x14ac:dyDescent="0.25">
      <c r="A717" s="58" t="s">
        <v>39</v>
      </c>
      <c r="B717" s="58" t="s">
        <v>51</v>
      </c>
      <c r="C717" s="58" t="s">
        <v>156</v>
      </c>
      <c r="D717" s="58" t="s">
        <v>442</v>
      </c>
      <c r="E717" s="51" t="str">
        <f>IF(C717&lt;&gt;"",VLOOKUP(MID(C717,18,5),LISTAS·PAPP!$E$4:$F$76,2,0),"")</f>
        <v>GUAYAS</v>
      </c>
      <c r="F717" s="58" t="s">
        <v>293</v>
      </c>
      <c r="G717" s="51" t="str">
        <f>IF(F717&lt;&gt;"",VLOOKUP(F717,LISTAS·PAPP!$R$3:$T$221,3,0),"")</f>
        <v xml:space="preserve"> </v>
      </c>
      <c r="H717" s="58" t="s">
        <v>1094</v>
      </c>
      <c r="I717" s="66" t="s">
        <v>1095</v>
      </c>
      <c r="J717" s="66" t="s">
        <v>1096</v>
      </c>
      <c r="K717" s="67">
        <v>2</v>
      </c>
      <c r="L717" s="66" t="s">
        <v>1097</v>
      </c>
      <c r="M717" s="60">
        <v>0</v>
      </c>
      <c r="N717" s="60">
        <v>2</v>
      </c>
      <c r="O717" s="60">
        <v>2</v>
      </c>
      <c r="P717" s="60">
        <v>2</v>
      </c>
      <c r="Q717" s="60"/>
      <c r="R717" s="60"/>
      <c r="S717" s="60"/>
      <c r="T717" s="60"/>
      <c r="U717" s="60"/>
      <c r="V717" s="60"/>
      <c r="W717" s="60"/>
      <c r="X717" s="60"/>
      <c r="Y717" s="52" t="str">
        <f>IF(A717&lt;&gt;"",IF(D717="DIRECCIÓN_DE_TRANSFERENCIAS","280 0031",VLOOKUP(C717,LISTAS·PAPP!$C$3:$D$76,2,0)),"")</f>
        <v>280 8270</v>
      </c>
      <c r="Z717" s="61">
        <v>201</v>
      </c>
      <c r="AA717" s="62">
        <v>2004</v>
      </c>
      <c r="AB717" s="62" t="s">
        <v>983</v>
      </c>
      <c r="AC717" s="65" t="str">
        <f>IF(D717&lt;&gt;"",VLOOKUP(D717,LISTAS·PAPP!$I$3:$M$16,2,0),"")</f>
        <v>57</v>
      </c>
      <c r="AD717" s="51" t="str">
        <f>IF(D717&lt;&gt;"",VLOOKUP(D717,LISTAS·PAPP!$I$3:$M$16,3,0),"")</f>
        <v>PROTECCIÓN_SOCIAL_A_LA_FAMILIA._ASEGURAMIENTO_NO_CONTRIBUTIVO_E_INCLUSIÓN_ECONÓMICA_Y_MOVILIDAD_SOCIAL</v>
      </c>
      <c r="AE717" s="52" t="str">
        <f>IF(D717&lt;&gt;"",VLOOKUP(D717,LISTAS·PAPP!$I$3:$M$16,4,0),"")</f>
        <v>002</v>
      </c>
      <c r="AF717" s="51" t="str">
        <f>IF(D717&lt;&gt;"",VLOOKUP(D717,LISTAS·PAPP!$I$3:$M$16,5,0),"")</f>
        <v>ACTUALIZACION_DEL_REGISTRO_SOCIAL</v>
      </c>
      <c r="AG717" s="52" t="str">
        <f>IF(AH717&lt;&gt;"",VLOOKUP(AH717,LISTAS·PAPP!$O$3:$P$74,2,0),"")</f>
        <v>001</v>
      </c>
      <c r="AH717" s="58" t="s">
        <v>863</v>
      </c>
      <c r="AI717" s="60" t="s">
        <v>471</v>
      </c>
      <c r="AJ717" s="51" t="str">
        <f>IF(AI717&lt;&gt;"",VLOOKUP(AI717,LISTAS·PAPP!$X$4:$Y$80,2,0),"")</f>
        <v>NO APLICA</v>
      </c>
      <c r="AK717" s="58" t="s">
        <v>631</v>
      </c>
      <c r="AL717" s="60">
        <v>710203</v>
      </c>
      <c r="AM717" s="51" t="str">
        <f>IF(ISERROR(VLOOKUP(AL717,LISTAS·PAPP!$AD$4:$AE$334,2,0))," ",VLOOKUP(AL717,LISTAS·PAPP!$AD$4:$AE$334,2,0))</f>
        <v>Decimo Tercer Sueldo</v>
      </c>
      <c r="AN717" s="63">
        <v>335.63</v>
      </c>
      <c r="AO717" s="64"/>
      <c r="AP717" s="64"/>
      <c r="AQ717" s="64"/>
      <c r="AR717" s="64"/>
      <c r="AS717" s="64"/>
      <c r="AT717" s="64"/>
      <c r="AU717" s="64"/>
      <c r="AV717" s="64">
        <v>335.63</v>
      </c>
      <c r="AW717" s="64"/>
      <c r="AX717" s="64"/>
      <c r="AY717" s="64">
        <v>0</v>
      </c>
      <c r="AZ717" s="64"/>
      <c r="BA717" s="53">
        <f t="shared" si="31"/>
        <v>335.63</v>
      </c>
      <c r="BB717" s="54" t="str">
        <f t="shared" si="32"/>
        <v>OK</v>
      </c>
      <c r="BC717" s="55" t="str">
        <f t="shared" si="33"/>
        <v xml:space="preserve">                </v>
      </c>
    </row>
    <row r="718" spans="1:55" ht="50.1" customHeight="1" x14ac:dyDescent="0.25">
      <c r="A718" s="58" t="s">
        <v>39</v>
      </c>
      <c r="B718" s="58" t="s">
        <v>51</v>
      </c>
      <c r="C718" s="58" t="s">
        <v>156</v>
      </c>
      <c r="D718" s="58" t="s">
        <v>442</v>
      </c>
      <c r="E718" s="51" t="str">
        <f>IF(C718&lt;&gt;"",VLOOKUP(MID(C718,18,5),LISTAS·PAPP!$E$4:$F$76,2,0),"")</f>
        <v>GUAYAS</v>
      </c>
      <c r="F718" s="58" t="s">
        <v>293</v>
      </c>
      <c r="G718" s="51" t="str">
        <f>IF(F718&lt;&gt;"",VLOOKUP(F718,LISTAS·PAPP!$R$3:$T$221,3,0),"")</f>
        <v xml:space="preserve"> </v>
      </c>
      <c r="H718" s="58" t="s">
        <v>1094</v>
      </c>
      <c r="I718" s="66" t="s">
        <v>1095</v>
      </c>
      <c r="J718" s="66" t="s">
        <v>1096</v>
      </c>
      <c r="K718" s="67">
        <v>2</v>
      </c>
      <c r="L718" s="66" t="s">
        <v>1097</v>
      </c>
      <c r="M718" s="60">
        <v>0</v>
      </c>
      <c r="N718" s="60">
        <v>2</v>
      </c>
      <c r="O718" s="60">
        <v>2</v>
      </c>
      <c r="P718" s="60">
        <v>2</v>
      </c>
      <c r="Q718" s="60"/>
      <c r="R718" s="60"/>
      <c r="S718" s="60"/>
      <c r="T718" s="60"/>
      <c r="U718" s="60"/>
      <c r="V718" s="60"/>
      <c r="W718" s="60"/>
      <c r="X718" s="60"/>
      <c r="Y718" s="52" t="str">
        <f>IF(A718&lt;&gt;"",IF(D718="DIRECCIÓN_DE_TRANSFERENCIAS","280 0031",VLOOKUP(C718,LISTAS·PAPP!$C$3:$D$76,2,0)),"")</f>
        <v>280 8270</v>
      </c>
      <c r="Z718" s="61">
        <v>201</v>
      </c>
      <c r="AA718" s="62">
        <v>2004</v>
      </c>
      <c r="AB718" s="62" t="s">
        <v>983</v>
      </c>
      <c r="AC718" s="65" t="str">
        <f>IF(D718&lt;&gt;"",VLOOKUP(D718,LISTAS·PAPP!$I$3:$M$16,2,0),"")</f>
        <v>57</v>
      </c>
      <c r="AD718" s="51" t="str">
        <f>IF(D718&lt;&gt;"",VLOOKUP(D718,LISTAS·PAPP!$I$3:$M$16,3,0),"")</f>
        <v>PROTECCIÓN_SOCIAL_A_LA_FAMILIA._ASEGURAMIENTO_NO_CONTRIBUTIVO_E_INCLUSIÓN_ECONÓMICA_Y_MOVILIDAD_SOCIAL</v>
      </c>
      <c r="AE718" s="52" t="str">
        <f>IF(D718&lt;&gt;"",VLOOKUP(D718,LISTAS·PAPP!$I$3:$M$16,4,0),"")</f>
        <v>002</v>
      </c>
      <c r="AF718" s="51" t="str">
        <f>IF(D718&lt;&gt;"",VLOOKUP(D718,LISTAS·PAPP!$I$3:$M$16,5,0),"")</f>
        <v>ACTUALIZACION_DEL_REGISTRO_SOCIAL</v>
      </c>
      <c r="AG718" s="52" t="str">
        <f>IF(AH718&lt;&gt;"",VLOOKUP(AH718,LISTAS·PAPP!$O$3:$P$74,2,0),"")</f>
        <v>001</v>
      </c>
      <c r="AH718" s="58" t="s">
        <v>863</v>
      </c>
      <c r="AI718" s="60" t="s">
        <v>471</v>
      </c>
      <c r="AJ718" s="51" t="str">
        <f>IF(AI718&lt;&gt;"",VLOOKUP(AI718,LISTAS·PAPP!$X$4:$Y$80,2,0),"")</f>
        <v>NO APLICA</v>
      </c>
      <c r="AK718" s="58" t="s">
        <v>631</v>
      </c>
      <c r="AL718" s="60">
        <v>710204</v>
      </c>
      <c r="AM718" s="51" t="str">
        <f>IF(ISERROR(VLOOKUP(AL718,LISTAS·PAPP!$AD$4:$AE$334,2,0))," ",VLOOKUP(AL718,LISTAS·PAPP!$AD$4:$AE$334,2,0))</f>
        <v>Decimo Cuarto Sueldo</v>
      </c>
      <c r="AN718" s="63">
        <v>513.27</v>
      </c>
      <c r="AO718" s="64"/>
      <c r="AP718" s="64"/>
      <c r="AQ718" s="64"/>
      <c r="AR718" s="64"/>
      <c r="AS718" s="64"/>
      <c r="AT718" s="64"/>
      <c r="AU718" s="64"/>
      <c r="AV718" s="64">
        <v>513.27</v>
      </c>
      <c r="AW718" s="64"/>
      <c r="AX718" s="64"/>
      <c r="AY718" s="64">
        <v>0</v>
      </c>
      <c r="AZ718" s="64"/>
      <c r="BA718" s="53">
        <f t="shared" ref="BA718:BA781" si="34">IF(A718&lt;&gt;"",SUM(AO718:AZ718),"")</f>
        <v>513.27</v>
      </c>
      <c r="BB718" s="54" t="str">
        <f t="shared" ref="BB718:BB781" si="35">IF(A718&lt;&gt;"",IF(AN718&lt;&gt;"",IF(AN718=BA718,"OK",AN718-BA718),IF(AND(AN718="",BA718=""),"",AN718-BA718)),"")</f>
        <v>OK</v>
      </c>
      <c r="BC718" s="55" t="str">
        <f t="shared" ref="BC718:BC781" si="36">IF(A718&lt;&gt;"",IF(A718="","Escoger Nivel 0;",)&amp;" "&amp;(IF(B718="","Escoger Nivel 1",)&amp;" "&amp;(IF(C718="","Escoger Nivel 2;",)&amp;" "&amp;(IF(D718="","Escoger Nivel 3",)&amp;" "&amp;(IF(F718="","Escoger Cantón;",)&amp;" "&amp;(IF(H718="","Escoger Obj. Estratégico Institucional N1;",)&amp;" "&amp;(IF(I718="","Colocar Componente del Proyecto;",)&amp;" "&amp;(IF(J718="","Colocar Actvidad del PAPP;",)&amp;" "&amp;(IF(K718="","Colocar Metas;",)&amp;" "&amp;(IF(L718="","Colocar Indicador;",)&amp;" "&amp;(IF(Z718="","Escoger Código Fuente;",)&amp;" "&amp;(IF(AA718="","Colocar Código Organismo;",)&amp;" "&amp;(IF(AB718="","Colocar Código Correlativo;",)&amp;" "&amp;(IF(AH718="","Escoger Actividad eSIGEF;",)&amp;" "&amp;(IF(AI718="","Escoger Código Politicas de Igualdad;",)&amp;" "&amp;(IF(AK718="","Escoger Grupo de Gasto;",)&amp;" "&amp;(IF(AL718="","Escoger Ítem Presupuestario;",)))))))))))))))))," ")</f>
        <v xml:space="preserve">                </v>
      </c>
    </row>
    <row r="719" spans="1:55" ht="50.1" customHeight="1" x14ac:dyDescent="0.25">
      <c r="A719" s="58" t="s">
        <v>39</v>
      </c>
      <c r="B719" s="58" t="s">
        <v>51</v>
      </c>
      <c r="C719" s="58" t="s">
        <v>156</v>
      </c>
      <c r="D719" s="58" t="s">
        <v>442</v>
      </c>
      <c r="E719" s="51" t="str">
        <f>IF(C719&lt;&gt;"",VLOOKUP(MID(C719,18,5),LISTAS·PAPP!$E$4:$F$76,2,0),"")</f>
        <v>GUAYAS</v>
      </c>
      <c r="F719" s="58" t="s">
        <v>293</v>
      </c>
      <c r="G719" s="51" t="str">
        <f>IF(F719&lt;&gt;"",VLOOKUP(F719,LISTAS·PAPP!$R$3:$T$221,3,0),"")</f>
        <v xml:space="preserve"> </v>
      </c>
      <c r="H719" s="58" t="s">
        <v>1094</v>
      </c>
      <c r="I719" s="66" t="s">
        <v>1095</v>
      </c>
      <c r="J719" s="66" t="s">
        <v>1096</v>
      </c>
      <c r="K719" s="67">
        <v>2</v>
      </c>
      <c r="L719" s="66" t="s">
        <v>1097</v>
      </c>
      <c r="M719" s="60">
        <v>0</v>
      </c>
      <c r="N719" s="60">
        <v>2</v>
      </c>
      <c r="O719" s="60">
        <v>2</v>
      </c>
      <c r="P719" s="60">
        <v>2</v>
      </c>
      <c r="Q719" s="60"/>
      <c r="R719" s="60"/>
      <c r="S719" s="60"/>
      <c r="T719" s="60"/>
      <c r="U719" s="60"/>
      <c r="V719" s="60"/>
      <c r="W719" s="60"/>
      <c r="X719" s="60"/>
      <c r="Y719" s="52" t="str">
        <f>IF(A719&lt;&gt;"",IF(D719="DIRECCIÓN_DE_TRANSFERENCIAS","280 0031",VLOOKUP(C719,LISTAS·PAPP!$C$3:$D$76,2,0)),"")</f>
        <v>280 8270</v>
      </c>
      <c r="Z719" s="61">
        <v>201</v>
      </c>
      <c r="AA719" s="62">
        <v>2004</v>
      </c>
      <c r="AB719" s="62" t="s">
        <v>983</v>
      </c>
      <c r="AC719" s="65" t="str">
        <f>IF(D719&lt;&gt;"",VLOOKUP(D719,LISTAS·PAPP!$I$3:$M$16,2,0),"")</f>
        <v>57</v>
      </c>
      <c r="AD719" s="51" t="str">
        <f>IF(D719&lt;&gt;"",VLOOKUP(D719,LISTAS·PAPP!$I$3:$M$16,3,0),"")</f>
        <v>PROTECCIÓN_SOCIAL_A_LA_FAMILIA._ASEGURAMIENTO_NO_CONTRIBUTIVO_E_INCLUSIÓN_ECONÓMICA_Y_MOVILIDAD_SOCIAL</v>
      </c>
      <c r="AE719" s="52" t="str">
        <f>IF(D719&lt;&gt;"",VLOOKUP(D719,LISTAS·PAPP!$I$3:$M$16,4,0),"")</f>
        <v>002</v>
      </c>
      <c r="AF719" s="51" t="str">
        <f>IF(D719&lt;&gt;"",VLOOKUP(D719,LISTAS·PAPP!$I$3:$M$16,5,0),"")</f>
        <v>ACTUALIZACION_DEL_REGISTRO_SOCIAL</v>
      </c>
      <c r="AG719" s="52" t="str">
        <f>IF(AH719&lt;&gt;"",VLOOKUP(AH719,LISTAS·PAPP!$O$3:$P$74,2,0),"")</f>
        <v>001</v>
      </c>
      <c r="AH719" s="58" t="s">
        <v>863</v>
      </c>
      <c r="AI719" s="60" t="s">
        <v>471</v>
      </c>
      <c r="AJ719" s="51" t="str">
        <f>IF(AI719&lt;&gt;"",VLOOKUP(AI719,LISTAS·PAPP!$X$4:$Y$80,2,0),"")</f>
        <v>NO APLICA</v>
      </c>
      <c r="AK719" s="58" t="s">
        <v>631</v>
      </c>
      <c r="AL719" s="60">
        <v>710601</v>
      </c>
      <c r="AM719" s="51" t="str">
        <f>IF(ISERROR(VLOOKUP(AL719,LISTAS·PAPP!$AD$4:$AE$334,2,0))," ",VLOOKUP(AL719,LISTAS·PAPP!$AD$4:$AE$334,2,0))</f>
        <v>Aporte Patronal</v>
      </c>
      <c r="AN719" s="63">
        <v>388.66</v>
      </c>
      <c r="AO719" s="64"/>
      <c r="AP719" s="64"/>
      <c r="AQ719" s="64"/>
      <c r="AR719" s="64"/>
      <c r="AS719" s="64"/>
      <c r="AT719" s="64"/>
      <c r="AU719" s="64"/>
      <c r="AV719" s="64">
        <v>388.66</v>
      </c>
      <c r="AW719" s="64"/>
      <c r="AX719" s="64"/>
      <c r="AY719" s="64">
        <v>0</v>
      </c>
      <c r="AZ719" s="64"/>
      <c r="BA719" s="53">
        <f t="shared" si="34"/>
        <v>388.66</v>
      </c>
      <c r="BB719" s="54" t="str">
        <f t="shared" si="35"/>
        <v>OK</v>
      </c>
      <c r="BC719" s="55" t="str">
        <f t="shared" si="36"/>
        <v xml:space="preserve">                </v>
      </c>
    </row>
    <row r="720" spans="1:55" ht="50.1" customHeight="1" x14ac:dyDescent="0.25">
      <c r="A720" s="58" t="s">
        <v>39</v>
      </c>
      <c r="B720" s="58" t="s">
        <v>51</v>
      </c>
      <c r="C720" s="58" t="s">
        <v>156</v>
      </c>
      <c r="D720" s="58" t="s">
        <v>442</v>
      </c>
      <c r="E720" s="51" t="str">
        <f>IF(C720&lt;&gt;"",VLOOKUP(MID(C720,18,5),LISTAS·PAPP!$E$4:$F$76,2,0),"")</f>
        <v>GUAYAS</v>
      </c>
      <c r="F720" s="58" t="s">
        <v>293</v>
      </c>
      <c r="G720" s="51" t="str">
        <f>IF(F720&lt;&gt;"",VLOOKUP(F720,LISTAS·PAPP!$R$3:$T$221,3,0),"")</f>
        <v xml:space="preserve"> </v>
      </c>
      <c r="H720" s="58" t="s">
        <v>1094</v>
      </c>
      <c r="I720" s="66" t="s">
        <v>1095</v>
      </c>
      <c r="J720" s="66" t="s">
        <v>1096</v>
      </c>
      <c r="K720" s="67">
        <v>2</v>
      </c>
      <c r="L720" s="66" t="s">
        <v>1097</v>
      </c>
      <c r="M720" s="60">
        <v>0</v>
      </c>
      <c r="N720" s="60">
        <v>2</v>
      </c>
      <c r="O720" s="60">
        <v>2</v>
      </c>
      <c r="P720" s="60">
        <v>2</v>
      </c>
      <c r="Q720" s="60"/>
      <c r="R720" s="60"/>
      <c r="S720" s="60"/>
      <c r="T720" s="60"/>
      <c r="U720" s="60"/>
      <c r="V720" s="60"/>
      <c r="W720" s="60"/>
      <c r="X720" s="60"/>
      <c r="Y720" s="52" t="str">
        <f>IF(A720&lt;&gt;"",IF(D720="DIRECCIÓN_DE_TRANSFERENCIAS","280 0031",VLOOKUP(C720,LISTAS·PAPP!$C$3:$D$76,2,0)),"")</f>
        <v>280 8270</v>
      </c>
      <c r="Z720" s="61">
        <v>201</v>
      </c>
      <c r="AA720" s="62">
        <v>2004</v>
      </c>
      <c r="AB720" s="62" t="s">
        <v>983</v>
      </c>
      <c r="AC720" s="65" t="str">
        <f>IF(D720&lt;&gt;"",VLOOKUP(D720,LISTAS·PAPP!$I$3:$M$16,2,0),"")</f>
        <v>57</v>
      </c>
      <c r="AD720" s="51" t="str">
        <f>IF(D720&lt;&gt;"",VLOOKUP(D720,LISTAS·PAPP!$I$3:$M$16,3,0),"")</f>
        <v>PROTECCIÓN_SOCIAL_A_LA_FAMILIA._ASEGURAMIENTO_NO_CONTRIBUTIVO_E_INCLUSIÓN_ECONÓMICA_Y_MOVILIDAD_SOCIAL</v>
      </c>
      <c r="AE720" s="52" t="str">
        <f>IF(D720&lt;&gt;"",VLOOKUP(D720,LISTAS·PAPP!$I$3:$M$16,4,0),"")</f>
        <v>002</v>
      </c>
      <c r="AF720" s="51" t="str">
        <f>IF(D720&lt;&gt;"",VLOOKUP(D720,LISTAS·PAPP!$I$3:$M$16,5,0),"")</f>
        <v>ACTUALIZACION_DEL_REGISTRO_SOCIAL</v>
      </c>
      <c r="AG720" s="52" t="str">
        <f>IF(AH720&lt;&gt;"",VLOOKUP(AH720,LISTAS·PAPP!$O$3:$P$74,2,0),"")</f>
        <v>001</v>
      </c>
      <c r="AH720" s="58" t="s">
        <v>863</v>
      </c>
      <c r="AI720" s="60" t="s">
        <v>471</v>
      </c>
      <c r="AJ720" s="51" t="str">
        <f>IF(AI720&lt;&gt;"",VLOOKUP(AI720,LISTAS·PAPP!$X$4:$Y$80,2,0),"")</f>
        <v>NO APLICA</v>
      </c>
      <c r="AK720" s="58" t="s">
        <v>631</v>
      </c>
      <c r="AL720" s="60">
        <v>710602</v>
      </c>
      <c r="AM720" s="51" t="str">
        <f>IF(ISERROR(VLOOKUP(AL720,LISTAS·PAPP!$AD$4:$AE$334,2,0))," ",VLOOKUP(AL720,LISTAS·PAPP!$AD$4:$AE$334,2,0))</f>
        <v>Fondo de Reserva</v>
      </c>
      <c r="AN720" s="63">
        <v>335.5</v>
      </c>
      <c r="AO720" s="64"/>
      <c r="AP720" s="64"/>
      <c r="AQ720" s="64"/>
      <c r="AR720" s="64"/>
      <c r="AS720" s="64"/>
      <c r="AT720" s="64"/>
      <c r="AU720" s="64"/>
      <c r="AV720" s="64">
        <v>335.5</v>
      </c>
      <c r="AW720" s="64"/>
      <c r="AX720" s="64"/>
      <c r="AY720" s="64">
        <v>0</v>
      </c>
      <c r="AZ720" s="64"/>
      <c r="BA720" s="53">
        <f t="shared" si="34"/>
        <v>335.5</v>
      </c>
      <c r="BB720" s="54" t="str">
        <f t="shared" si="35"/>
        <v>OK</v>
      </c>
      <c r="BC720" s="55" t="str">
        <f t="shared" si="36"/>
        <v xml:space="preserve">                </v>
      </c>
    </row>
    <row r="721" spans="1:55" ht="50.1" customHeight="1" x14ac:dyDescent="0.25">
      <c r="A721" s="58" t="s">
        <v>39</v>
      </c>
      <c r="B721" s="58" t="s">
        <v>52</v>
      </c>
      <c r="C721" s="58" t="s">
        <v>160</v>
      </c>
      <c r="D721" s="58" t="s">
        <v>442</v>
      </c>
      <c r="E721" s="51" t="str">
        <f>IF(C721&lt;&gt;"",VLOOKUP(MID(C721,18,5),LISTAS·PAPP!$E$4:$F$76,2,0),"")</f>
        <v>PICHINCHA</v>
      </c>
      <c r="F721" s="58" t="s">
        <v>386</v>
      </c>
      <c r="G721" s="51" t="str">
        <f>IF(F721&lt;&gt;"",VLOOKUP(F721,LISTAS·PAPP!$R$3:$T$221,3,0),"")</f>
        <v xml:space="preserve"> </v>
      </c>
      <c r="H721" s="58" t="s">
        <v>1094</v>
      </c>
      <c r="I721" s="66" t="s">
        <v>1095</v>
      </c>
      <c r="J721" s="66" t="s">
        <v>1096</v>
      </c>
      <c r="K721" s="67">
        <v>33</v>
      </c>
      <c r="L721" s="66" t="s">
        <v>1097</v>
      </c>
      <c r="M721" s="60">
        <v>0</v>
      </c>
      <c r="N721" s="60">
        <v>33</v>
      </c>
      <c r="O721" s="60">
        <v>33</v>
      </c>
      <c r="P721" s="60">
        <v>31</v>
      </c>
      <c r="Q721" s="60"/>
      <c r="R721" s="60"/>
      <c r="S721" s="60"/>
      <c r="T721" s="60"/>
      <c r="U721" s="60"/>
      <c r="V721" s="60"/>
      <c r="W721" s="60"/>
      <c r="X721" s="60"/>
      <c r="Y721" s="52" t="str">
        <f>IF(A721&lt;&gt;"",IF(D721="DIRECCIÓN_DE_TRANSFERENCIAS","280 0031",VLOOKUP(C721,LISTAS·PAPP!$C$3:$D$76,2,0)),"")</f>
        <v>280 9120</v>
      </c>
      <c r="Z721" s="61">
        <v>201</v>
      </c>
      <c r="AA721" s="62">
        <v>2004</v>
      </c>
      <c r="AB721" s="62" t="s">
        <v>983</v>
      </c>
      <c r="AC721" s="65" t="str">
        <f>IF(D721&lt;&gt;"",VLOOKUP(D721,LISTAS·PAPP!$I$3:$M$16,2,0),"")</f>
        <v>57</v>
      </c>
      <c r="AD721" s="51" t="str">
        <f>IF(D721&lt;&gt;"",VLOOKUP(D721,LISTAS·PAPP!$I$3:$M$16,3,0),"")</f>
        <v>PROTECCIÓN_SOCIAL_A_LA_FAMILIA._ASEGURAMIENTO_NO_CONTRIBUTIVO_E_INCLUSIÓN_ECONÓMICA_Y_MOVILIDAD_SOCIAL</v>
      </c>
      <c r="AE721" s="52" t="str">
        <f>IF(D721&lt;&gt;"",VLOOKUP(D721,LISTAS·PAPP!$I$3:$M$16,4,0),"")</f>
        <v>002</v>
      </c>
      <c r="AF721" s="51" t="str">
        <f>IF(D721&lt;&gt;"",VLOOKUP(D721,LISTAS·PAPP!$I$3:$M$16,5,0),"")</f>
        <v>ACTUALIZACION_DEL_REGISTRO_SOCIAL</v>
      </c>
      <c r="AG721" s="52" t="str">
        <f>IF(AH721&lt;&gt;"",VLOOKUP(AH721,LISTAS·PAPP!$O$3:$P$74,2,0),"")</f>
        <v>001</v>
      </c>
      <c r="AH721" s="58" t="s">
        <v>863</v>
      </c>
      <c r="AI721" s="60" t="s">
        <v>471</v>
      </c>
      <c r="AJ721" s="51" t="str">
        <f>IF(AI721&lt;&gt;"",VLOOKUP(AI721,LISTAS·PAPP!$X$4:$Y$80,2,0),"")</f>
        <v>NO APLICA</v>
      </c>
      <c r="AK721" s="58" t="s">
        <v>631</v>
      </c>
      <c r="AL721" s="60">
        <v>710510</v>
      </c>
      <c r="AM721" s="51" t="str">
        <f>IF(ISERROR(VLOOKUP(AL721,LISTAS·PAPP!$AD$4:$AE$334,2,0))," ",VLOOKUP(AL721,LISTAS·PAPP!$AD$4:$AE$334,2,0))</f>
        <v>Servicios Personales por Contrato</v>
      </c>
      <c r="AN721" s="63">
        <v>65475</v>
      </c>
      <c r="AO721" s="64"/>
      <c r="AP721" s="64"/>
      <c r="AQ721" s="64"/>
      <c r="AR721" s="64"/>
      <c r="AS721" s="64"/>
      <c r="AT721" s="64"/>
      <c r="AU721" s="64"/>
      <c r="AV721" s="64">
        <v>65475</v>
      </c>
      <c r="AW721" s="64"/>
      <c r="AX721" s="64"/>
      <c r="AY721" s="64">
        <v>0</v>
      </c>
      <c r="AZ721" s="64"/>
      <c r="BA721" s="53">
        <f t="shared" si="34"/>
        <v>65475</v>
      </c>
      <c r="BB721" s="54" t="str">
        <f t="shared" si="35"/>
        <v>OK</v>
      </c>
      <c r="BC721" s="55" t="str">
        <f t="shared" si="36"/>
        <v xml:space="preserve">                </v>
      </c>
    </row>
    <row r="722" spans="1:55" ht="50.1" customHeight="1" x14ac:dyDescent="0.25">
      <c r="A722" s="58" t="s">
        <v>39</v>
      </c>
      <c r="B722" s="58" t="s">
        <v>52</v>
      </c>
      <c r="C722" s="58" t="s">
        <v>160</v>
      </c>
      <c r="D722" s="58" t="s">
        <v>442</v>
      </c>
      <c r="E722" s="51" t="str">
        <f>IF(C722&lt;&gt;"",VLOOKUP(MID(C722,18,5),LISTAS·PAPP!$E$4:$F$76,2,0),"")</f>
        <v>PICHINCHA</v>
      </c>
      <c r="F722" s="58" t="s">
        <v>386</v>
      </c>
      <c r="G722" s="51" t="str">
        <f>IF(F722&lt;&gt;"",VLOOKUP(F722,LISTAS·PAPP!$R$3:$T$221,3,0),"")</f>
        <v xml:space="preserve"> </v>
      </c>
      <c r="H722" s="58" t="s">
        <v>1094</v>
      </c>
      <c r="I722" s="66" t="s">
        <v>1095</v>
      </c>
      <c r="J722" s="66" t="s">
        <v>1096</v>
      </c>
      <c r="K722" s="67">
        <v>33</v>
      </c>
      <c r="L722" s="66" t="s">
        <v>1097</v>
      </c>
      <c r="M722" s="60">
        <v>0</v>
      </c>
      <c r="N722" s="60">
        <v>33</v>
      </c>
      <c r="O722" s="60">
        <v>33</v>
      </c>
      <c r="P722" s="60">
        <v>31</v>
      </c>
      <c r="Q722" s="60"/>
      <c r="R722" s="60"/>
      <c r="S722" s="60"/>
      <c r="T722" s="60"/>
      <c r="U722" s="60"/>
      <c r="V722" s="60"/>
      <c r="W722" s="60"/>
      <c r="X722" s="60"/>
      <c r="Y722" s="52" t="str">
        <f>IF(A722&lt;&gt;"",IF(D722="DIRECCIÓN_DE_TRANSFERENCIAS","280 0031",VLOOKUP(C722,LISTAS·PAPP!$C$3:$D$76,2,0)),"")</f>
        <v>280 9120</v>
      </c>
      <c r="Z722" s="61">
        <v>201</v>
      </c>
      <c r="AA722" s="62">
        <v>2004</v>
      </c>
      <c r="AB722" s="62" t="s">
        <v>983</v>
      </c>
      <c r="AC722" s="65" t="str">
        <f>IF(D722&lt;&gt;"",VLOOKUP(D722,LISTAS·PAPP!$I$3:$M$16,2,0),"")</f>
        <v>57</v>
      </c>
      <c r="AD722" s="51" t="str">
        <f>IF(D722&lt;&gt;"",VLOOKUP(D722,LISTAS·PAPP!$I$3:$M$16,3,0),"")</f>
        <v>PROTECCIÓN_SOCIAL_A_LA_FAMILIA._ASEGURAMIENTO_NO_CONTRIBUTIVO_E_INCLUSIÓN_ECONÓMICA_Y_MOVILIDAD_SOCIAL</v>
      </c>
      <c r="AE722" s="52" t="str">
        <f>IF(D722&lt;&gt;"",VLOOKUP(D722,LISTAS·PAPP!$I$3:$M$16,4,0),"")</f>
        <v>002</v>
      </c>
      <c r="AF722" s="51" t="str">
        <f>IF(D722&lt;&gt;"",VLOOKUP(D722,LISTAS·PAPP!$I$3:$M$16,5,0),"")</f>
        <v>ACTUALIZACION_DEL_REGISTRO_SOCIAL</v>
      </c>
      <c r="AG722" s="52" t="str">
        <f>IF(AH722&lt;&gt;"",VLOOKUP(AH722,LISTAS·PAPP!$O$3:$P$74,2,0),"")</f>
        <v>001</v>
      </c>
      <c r="AH722" s="58" t="s">
        <v>863</v>
      </c>
      <c r="AI722" s="60" t="s">
        <v>471</v>
      </c>
      <c r="AJ722" s="51" t="str">
        <f>IF(AI722&lt;&gt;"",VLOOKUP(AI722,LISTAS·PAPP!$X$4:$Y$80,2,0),"")</f>
        <v>NO APLICA</v>
      </c>
      <c r="AK722" s="58" t="s">
        <v>631</v>
      </c>
      <c r="AL722" s="60">
        <v>710203</v>
      </c>
      <c r="AM722" s="51" t="str">
        <f>IF(ISERROR(VLOOKUP(AL722,LISTAS·PAPP!$AD$4:$AE$334,2,0))," ",VLOOKUP(AL722,LISTAS·PAPP!$AD$4:$AE$334,2,0))</f>
        <v>Decimo Tercer Sueldo</v>
      </c>
      <c r="AN722" s="63">
        <v>5578.13</v>
      </c>
      <c r="AO722" s="64"/>
      <c r="AP722" s="64"/>
      <c r="AQ722" s="64"/>
      <c r="AR722" s="64"/>
      <c r="AS722" s="64"/>
      <c r="AT722" s="64"/>
      <c r="AU722" s="64"/>
      <c r="AV722" s="64">
        <v>5578.13</v>
      </c>
      <c r="AW722" s="64"/>
      <c r="AX722" s="64"/>
      <c r="AY722" s="64">
        <v>0</v>
      </c>
      <c r="AZ722" s="64"/>
      <c r="BA722" s="53">
        <f t="shared" si="34"/>
        <v>5578.13</v>
      </c>
      <c r="BB722" s="54" t="str">
        <f t="shared" si="35"/>
        <v>OK</v>
      </c>
      <c r="BC722" s="55" t="str">
        <f t="shared" si="36"/>
        <v xml:space="preserve">                </v>
      </c>
    </row>
    <row r="723" spans="1:55" ht="50.1" customHeight="1" x14ac:dyDescent="0.25">
      <c r="A723" s="58" t="s">
        <v>39</v>
      </c>
      <c r="B723" s="58" t="s">
        <v>52</v>
      </c>
      <c r="C723" s="58" t="s">
        <v>160</v>
      </c>
      <c r="D723" s="58" t="s">
        <v>442</v>
      </c>
      <c r="E723" s="51" t="str">
        <f>IF(C723&lt;&gt;"",VLOOKUP(MID(C723,18,5),LISTAS·PAPP!$E$4:$F$76,2,0),"")</f>
        <v>PICHINCHA</v>
      </c>
      <c r="F723" s="58" t="s">
        <v>386</v>
      </c>
      <c r="G723" s="51" t="str">
        <f>IF(F723&lt;&gt;"",VLOOKUP(F723,LISTAS·PAPP!$R$3:$T$221,3,0),"")</f>
        <v xml:space="preserve"> </v>
      </c>
      <c r="H723" s="58" t="s">
        <v>1094</v>
      </c>
      <c r="I723" s="66" t="s">
        <v>1095</v>
      </c>
      <c r="J723" s="66" t="s">
        <v>1096</v>
      </c>
      <c r="K723" s="67">
        <v>33</v>
      </c>
      <c r="L723" s="66" t="s">
        <v>1097</v>
      </c>
      <c r="M723" s="60">
        <v>0</v>
      </c>
      <c r="N723" s="60">
        <v>33</v>
      </c>
      <c r="O723" s="60">
        <v>33</v>
      </c>
      <c r="P723" s="60">
        <v>31</v>
      </c>
      <c r="Q723" s="60"/>
      <c r="R723" s="60"/>
      <c r="S723" s="60"/>
      <c r="T723" s="60"/>
      <c r="U723" s="60"/>
      <c r="V723" s="60"/>
      <c r="W723" s="60"/>
      <c r="X723" s="60"/>
      <c r="Y723" s="52" t="str">
        <f>IF(A723&lt;&gt;"",IF(D723="DIRECCIÓN_DE_TRANSFERENCIAS","280 0031",VLOOKUP(C723,LISTAS·PAPP!$C$3:$D$76,2,0)),"")</f>
        <v>280 9120</v>
      </c>
      <c r="Z723" s="61">
        <v>201</v>
      </c>
      <c r="AA723" s="62">
        <v>2004</v>
      </c>
      <c r="AB723" s="62" t="s">
        <v>983</v>
      </c>
      <c r="AC723" s="65" t="str">
        <f>IF(D723&lt;&gt;"",VLOOKUP(D723,LISTAS·PAPP!$I$3:$M$16,2,0),"")</f>
        <v>57</v>
      </c>
      <c r="AD723" s="51" t="str">
        <f>IF(D723&lt;&gt;"",VLOOKUP(D723,LISTAS·PAPP!$I$3:$M$16,3,0),"")</f>
        <v>PROTECCIÓN_SOCIAL_A_LA_FAMILIA._ASEGURAMIENTO_NO_CONTRIBUTIVO_E_INCLUSIÓN_ECONÓMICA_Y_MOVILIDAD_SOCIAL</v>
      </c>
      <c r="AE723" s="52" t="str">
        <f>IF(D723&lt;&gt;"",VLOOKUP(D723,LISTAS·PAPP!$I$3:$M$16,4,0),"")</f>
        <v>002</v>
      </c>
      <c r="AF723" s="51" t="str">
        <f>IF(D723&lt;&gt;"",VLOOKUP(D723,LISTAS·PAPP!$I$3:$M$16,5,0),"")</f>
        <v>ACTUALIZACION_DEL_REGISTRO_SOCIAL</v>
      </c>
      <c r="AG723" s="52" t="str">
        <f>IF(AH723&lt;&gt;"",VLOOKUP(AH723,LISTAS·PAPP!$O$3:$P$74,2,0),"")</f>
        <v>001</v>
      </c>
      <c r="AH723" s="58" t="s">
        <v>863</v>
      </c>
      <c r="AI723" s="60" t="s">
        <v>471</v>
      </c>
      <c r="AJ723" s="51" t="str">
        <f>IF(AI723&lt;&gt;"",VLOOKUP(AI723,LISTAS·PAPP!$X$4:$Y$80,2,0),"")</f>
        <v>NO APLICA</v>
      </c>
      <c r="AK723" s="58" t="s">
        <v>631</v>
      </c>
      <c r="AL723" s="60">
        <v>710204</v>
      </c>
      <c r="AM723" s="51" t="str">
        <f>IF(ISERROR(VLOOKUP(AL723,LISTAS·PAPP!$AD$4:$AE$334,2,0))," ",VLOOKUP(AL723,LISTAS·PAPP!$AD$4:$AE$334,2,0))</f>
        <v>Decimo Cuarto Sueldo</v>
      </c>
      <c r="AN723" s="63">
        <v>3254.21</v>
      </c>
      <c r="AO723" s="64"/>
      <c r="AP723" s="64"/>
      <c r="AQ723" s="64"/>
      <c r="AR723" s="64"/>
      <c r="AS723" s="64"/>
      <c r="AT723" s="64"/>
      <c r="AU723" s="64"/>
      <c r="AV723" s="64">
        <v>3254.21</v>
      </c>
      <c r="AW723" s="64"/>
      <c r="AX723" s="64"/>
      <c r="AY723" s="64">
        <v>0</v>
      </c>
      <c r="AZ723" s="64"/>
      <c r="BA723" s="53">
        <f t="shared" si="34"/>
        <v>3254.21</v>
      </c>
      <c r="BB723" s="54" t="str">
        <f t="shared" si="35"/>
        <v>OK</v>
      </c>
      <c r="BC723" s="55" t="str">
        <f t="shared" si="36"/>
        <v xml:space="preserve">                </v>
      </c>
    </row>
    <row r="724" spans="1:55" ht="50.1" customHeight="1" x14ac:dyDescent="0.25">
      <c r="A724" s="58" t="s">
        <v>39</v>
      </c>
      <c r="B724" s="58" t="s">
        <v>52</v>
      </c>
      <c r="C724" s="58" t="s">
        <v>160</v>
      </c>
      <c r="D724" s="58" t="s">
        <v>442</v>
      </c>
      <c r="E724" s="51" t="str">
        <f>IF(C724&lt;&gt;"",VLOOKUP(MID(C724,18,5),LISTAS·PAPP!$E$4:$F$76,2,0),"")</f>
        <v>PICHINCHA</v>
      </c>
      <c r="F724" s="58" t="s">
        <v>386</v>
      </c>
      <c r="G724" s="51" t="str">
        <f>IF(F724&lt;&gt;"",VLOOKUP(F724,LISTAS·PAPP!$R$3:$T$221,3,0),"")</f>
        <v xml:space="preserve"> </v>
      </c>
      <c r="H724" s="58" t="s">
        <v>1094</v>
      </c>
      <c r="I724" s="66" t="s">
        <v>1095</v>
      </c>
      <c r="J724" s="66" t="s">
        <v>1096</v>
      </c>
      <c r="K724" s="67">
        <v>33</v>
      </c>
      <c r="L724" s="66" t="s">
        <v>1097</v>
      </c>
      <c r="M724" s="60">
        <v>0</v>
      </c>
      <c r="N724" s="60">
        <v>33</v>
      </c>
      <c r="O724" s="60">
        <v>33</v>
      </c>
      <c r="P724" s="60">
        <v>31</v>
      </c>
      <c r="Q724" s="60"/>
      <c r="R724" s="60"/>
      <c r="S724" s="60"/>
      <c r="T724" s="60"/>
      <c r="U724" s="60"/>
      <c r="V724" s="60"/>
      <c r="W724" s="60"/>
      <c r="X724" s="60"/>
      <c r="Y724" s="52" t="str">
        <f>IF(A724&lt;&gt;"",IF(D724="DIRECCIÓN_DE_TRANSFERENCIAS","280 0031",VLOOKUP(C724,LISTAS·PAPP!$C$3:$D$76,2,0)),"")</f>
        <v>280 9120</v>
      </c>
      <c r="Z724" s="61">
        <v>201</v>
      </c>
      <c r="AA724" s="62">
        <v>2004</v>
      </c>
      <c r="AB724" s="62" t="s">
        <v>983</v>
      </c>
      <c r="AC724" s="65" t="str">
        <f>IF(D724&lt;&gt;"",VLOOKUP(D724,LISTAS·PAPP!$I$3:$M$16,2,0),"")</f>
        <v>57</v>
      </c>
      <c r="AD724" s="51" t="str">
        <f>IF(D724&lt;&gt;"",VLOOKUP(D724,LISTAS·PAPP!$I$3:$M$16,3,0),"")</f>
        <v>PROTECCIÓN_SOCIAL_A_LA_FAMILIA._ASEGURAMIENTO_NO_CONTRIBUTIVO_E_INCLUSIÓN_ECONÓMICA_Y_MOVILIDAD_SOCIAL</v>
      </c>
      <c r="AE724" s="52" t="str">
        <f>IF(D724&lt;&gt;"",VLOOKUP(D724,LISTAS·PAPP!$I$3:$M$16,4,0),"")</f>
        <v>002</v>
      </c>
      <c r="AF724" s="51" t="str">
        <f>IF(D724&lt;&gt;"",VLOOKUP(D724,LISTAS·PAPP!$I$3:$M$16,5,0),"")</f>
        <v>ACTUALIZACION_DEL_REGISTRO_SOCIAL</v>
      </c>
      <c r="AG724" s="52" t="str">
        <f>IF(AH724&lt;&gt;"",VLOOKUP(AH724,LISTAS·PAPP!$O$3:$P$74,2,0),"")</f>
        <v>001</v>
      </c>
      <c r="AH724" s="58" t="s">
        <v>863</v>
      </c>
      <c r="AI724" s="60" t="s">
        <v>471</v>
      </c>
      <c r="AJ724" s="51" t="str">
        <f>IF(AI724&lt;&gt;"",VLOOKUP(AI724,LISTAS·PAPP!$X$4:$Y$80,2,0),"")</f>
        <v>NO APLICA</v>
      </c>
      <c r="AK724" s="58" t="s">
        <v>631</v>
      </c>
      <c r="AL724" s="60">
        <v>710601</v>
      </c>
      <c r="AM724" s="51" t="str">
        <f>IF(ISERROR(VLOOKUP(AL724,LISTAS·PAPP!$AD$4:$AE$334,2,0))," ",VLOOKUP(AL724,LISTAS·PAPP!$AD$4:$AE$334,2,0))</f>
        <v>Aporte Patronal</v>
      </c>
      <c r="AN724" s="63">
        <v>6318.58</v>
      </c>
      <c r="AO724" s="64"/>
      <c r="AP724" s="64"/>
      <c r="AQ724" s="64"/>
      <c r="AR724" s="64"/>
      <c r="AS724" s="64"/>
      <c r="AT724" s="64"/>
      <c r="AU724" s="64"/>
      <c r="AV724" s="64">
        <v>6318.58</v>
      </c>
      <c r="AW724" s="64"/>
      <c r="AX724" s="64"/>
      <c r="AY724" s="64">
        <v>0</v>
      </c>
      <c r="AZ724" s="64"/>
      <c r="BA724" s="53">
        <f t="shared" si="34"/>
        <v>6318.58</v>
      </c>
      <c r="BB724" s="54" t="str">
        <f t="shared" si="35"/>
        <v>OK</v>
      </c>
      <c r="BC724" s="55" t="str">
        <f t="shared" si="36"/>
        <v xml:space="preserve">                </v>
      </c>
    </row>
    <row r="725" spans="1:55" ht="50.1" customHeight="1" x14ac:dyDescent="0.25">
      <c r="A725" s="58" t="s">
        <v>39</v>
      </c>
      <c r="B725" s="58" t="s">
        <v>52</v>
      </c>
      <c r="C725" s="58" t="s">
        <v>162</v>
      </c>
      <c r="D725" s="58" t="s">
        <v>442</v>
      </c>
      <c r="E725" s="51" t="str">
        <f>IF(C725&lt;&gt;"",VLOOKUP(MID(C725,18,5),LISTAS·PAPP!$E$4:$F$76,2,0),"")</f>
        <v>PICHINCHA</v>
      </c>
      <c r="F725" s="58" t="s">
        <v>386</v>
      </c>
      <c r="G725" s="51" t="str">
        <f>IF(F725&lt;&gt;"",VLOOKUP(F725,LISTAS·PAPP!$R$3:$T$221,3,0),"")</f>
        <v xml:space="preserve"> </v>
      </c>
      <c r="H725" s="58" t="s">
        <v>1094</v>
      </c>
      <c r="I725" s="66" t="s">
        <v>1095</v>
      </c>
      <c r="J725" s="66" t="s">
        <v>1096</v>
      </c>
      <c r="K725" s="67">
        <v>6</v>
      </c>
      <c r="L725" s="66" t="s">
        <v>1097</v>
      </c>
      <c r="M725" s="60">
        <v>0</v>
      </c>
      <c r="N725" s="60">
        <v>5</v>
      </c>
      <c r="O725" s="60">
        <v>5</v>
      </c>
      <c r="P725" s="60">
        <v>5</v>
      </c>
      <c r="Q725" s="60"/>
      <c r="R725" s="60"/>
      <c r="S725" s="60"/>
      <c r="T725" s="60"/>
      <c r="U725" s="60"/>
      <c r="V725" s="60"/>
      <c r="W725" s="60"/>
      <c r="X725" s="60"/>
      <c r="Y725" s="52" t="str">
        <f>IF(A725&lt;&gt;"",IF(D725="DIRECCIÓN_DE_TRANSFERENCIAS","280 0031",VLOOKUP(C725,LISTAS·PAPP!$C$3:$D$76,2,0)),"")</f>
        <v>280 9180</v>
      </c>
      <c r="Z725" s="61">
        <v>201</v>
      </c>
      <c r="AA725" s="62">
        <v>2004</v>
      </c>
      <c r="AB725" s="62" t="s">
        <v>983</v>
      </c>
      <c r="AC725" s="65" t="str">
        <f>IF(D725&lt;&gt;"",VLOOKUP(D725,LISTAS·PAPP!$I$3:$M$16,2,0),"")</f>
        <v>57</v>
      </c>
      <c r="AD725" s="51" t="str">
        <f>IF(D725&lt;&gt;"",VLOOKUP(D725,LISTAS·PAPP!$I$3:$M$16,3,0),"")</f>
        <v>PROTECCIÓN_SOCIAL_A_LA_FAMILIA._ASEGURAMIENTO_NO_CONTRIBUTIVO_E_INCLUSIÓN_ECONÓMICA_Y_MOVILIDAD_SOCIAL</v>
      </c>
      <c r="AE725" s="52" t="str">
        <f>IF(D725&lt;&gt;"",VLOOKUP(D725,LISTAS·PAPP!$I$3:$M$16,4,0),"")</f>
        <v>002</v>
      </c>
      <c r="AF725" s="51" t="str">
        <f>IF(D725&lt;&gt;"",VLOOKUP(D725,LISTAS·PAPP!$I$3:$M$16,5,0),"")</f>
        <v>ACTUALIZACION_DEL_REGISTRO_SOCIAL</v>
      </c>
      <c r="AG725" s="52" t="str">
        <f>IF(AH725&lt;&gt;"",VLOOKUP(AH725,LISTAS·PAPP!$O$3:$P$74,2,0),"")</f>
        <v>001</v>
      </c>
      <c r="AH725" s="58" t="s">
        <v>863</v>
      </c>
      <c r="AI725" s="60" t="s">
        <v>471</v>
      </c>
      <c r="AJ725" s="51" t="str">
        <f>IF(AI725&lt;&gt;"",VLOOKUP(AI725,LISTAS·PAPP!$X$4:$Y$80,2,0),"")</f>
        <v>NO APLICA</v>
      </c>
      <c r="AK725" s="58" t="s">
        <v>631</v>
      </c>
      <c r="AL725" s="60">
        <v>710510</v>
      </c>
      <c r="AM725" s="51" t="str">
        <f>IF(ISERROR(VLOOKUP(AL725,LISTAS·PAPP!$AD$4:$AE$334,2,0))," ",VLOOKUP(AL725,LISTAS·PAPP!$AD$4:$AE$334,2,0))</f>
        <v>Servicios Personales por Contrato</v>
      </c>
      <c r="AN725" s="63">
        <v>10125</v>
      </c>
      <c r="AO725" s="64"/>
      <c r="AP725" s="64"/>
      <c r="AQ725" s="64"/>
      <c r="AR725" s="64"/>
      <c r="AS725" s="64"/>
      <c r="AT725" s="64"/>
      <c r="AU725" s="64"/>
      <c r="AV725" s="64">
        <v>10125</v>
      </c>
      <c r="AW725" s="64"/>
      <c r="AX725" s="64"/>
      <c r="AY725" s="64">
        <v>0</v>
      </c>
      <c r="AZ725" s="64"/>
      <c r="BA725" s="53">
        <f t="shared" si="34"/>
        <v>10125</v>
      </c>
      <c r="BB725" s="54" t="str">
        <f t="shared" si="35"/>
        <v>OK</v>
      </c>
      <c r="BC725" s="55" t="str">
        <f t="shared" si="36"/>
        <v xml:space="preserve">                </v>
      </c>
    </row>
    <row r="726" spans="1:55" ht="50.1" customHeight="1" x14ac:dyDescent="0.25">
      <c r="A726" s="58" t="s">
        <v>39</v>
      </c>
      <c r="B726" s="58" t="s">
        <v>52</v>
      </c>
      <c r="C726" s="58" t="s">
        <v>162</v>
      </c>
      <c r="D726" s="58" t="s">
        <v>442</v>
      </c>
      <c r="E726" s="51" t="str">
        <f>IF(C726&lt;&gt;"",VLOOKUP(MID(C726,18,5),LISTAS·PAPP!$E$4:$F$76,2,0),"")</f>
        <v>PICHINCHA</v>
      </c>
      <c r="F726" s="58" t="s">
        <v>386</v>
      </c>
      <c r="G726" s="51" t="str">
        <f>IF(F726&lt;&gt;"",VLOOKUP(F726,LISTAS·PAPP!$R$3:$T$221,3,0),"")</f>
        <v xml:space="preserve"> </v>
      </c>
      <c r="H726" s="58" t="s">
        <v>1094</v>
      </c>
      <c r="I726" s="66" t="s">
        <v>1095</v>
      </c>
      <c r="J726" s="66" t="s">
        <v>1096</v>
      </c>
      <c r="K726" s="67">
        <v>6</v>
      </c>
      <c r="L726" s="66" t="s">
        <v>1097</v>
      </c>
      <c r="M726" s="60">
        <v>0</v>
      </c>
      <c r="N726" s="60">
        <v>5</v>
      </c>
      <c r="O726" s="60">
        <v>5</v>
      </c>
      <c r="P726" s="60">
        <v>5</v>
      </c>
      <c r="Q726" s="60"/>
      <c r="R726" s="60"/>
      <c r="S726" s="60"/>
      <c r="T726" s="60"/>
      <c r="U726" s="60"/>
      <c r="V726" s="60"/>
      <c r="W726" s="60"/>
      <c r="X726" s="60"/>
      <c r="Y726" s="52" t="str">
        <f>IF(A726&lt;&gt;"",IF(D726="DIRECCIÓN_DE_TRANSFERENCIAS","280 0031",VLOOKUP(C726,LISTAS·PAPP!$C$3:$D$76,2,0)),"")</f>
        <v>280 9180</v>
      </c>
      <c r="Z726" s="61">
        <v>201</v>
      </c>
      <c r="AA726" s="62">
        <v>2004</v>
      </c>
      <c r="AB726" s="62" t="s">
        <v>983</v>
      </c>
      <c r="AC726" s="65" t="str">
        <f>IF(D726&lt;&gt;"",VLOOKUP(D726,LISTAS·PAPP!$I$3:$M$16,2,0),"")</f>
        <v>57</v>
      </c>
      <c r="AD726" s="51" t="str">
        <f>IF(D726&lt;&gt;"",VLOOKUP(D726,LISTAS·PAPP!$I$3:$M$16,3,0),"")</f>
        <v>PROTECCIÓN_SOCIAL_A_LA_FAMILIA._ASEGURAMIENTO_NO_CONTRIBUTIVO_E_INCLUSIÓN_ECONÓMICA_Y_MOVILIDAD_SOCIAL</v>
      </c>
      <c r="AE726" s="52" t="str">
        <f>IF(D726&lt;&gt;"",VLOOKUP(D726,LISTAS·PAPP!$I$3:$M$16,4,0),"")</f>
        <v>002</v>
      </c>
      <c r="AF726" s="51" t="str">
        <f>IF(D726&lt;&gt;"",VLOOKUP(D726,LISTAS·PAPP!$I$3:$M$16,5,0),"")</f>
        <v>ACTUALIZACION_DEL_REGISTRO_SOCIAL</v>
      </c>
      <c r="AG726" s="52" t="str">
        <f>IF(AH726&lt;&gt;"",VLOOKUP(AH726,LISTAS·PAPP!$O$3:$P$74,2,0),"")</f>
        <v>001</v>
      </c>
      <c r="AH726" s="58" t="s">
        <v>863</v>
      </c>
      <c r="AI726" s="60" t="s">
        <v>471</v>
      </c>
      <c r="AJ726" s="51" t="str">
        <f>IF(AI726&lt;&gt;"",VLOOKUP(AI726,LISTAS·PAPP!$X$4:$Y$80,2,0),"")</f>
        <v>NO APLICA</v>
      </c>
      <c r="AK726" s="58" t="s">
        <v>631</v>
      </c>
      <c r="AL726" s="60">
        <v>710203</v>
      </c>
      <c r="AM726" s="51" t="str">
        <f>IF(ISERROR(VLOOKUP(AL726,LISTAS·PAPP!$AD$4:$AE$334,2,0))," ",VLOOKUP(AL726,LISTAS·PAPP!$AD$4:$AE$334,2,0))</f>
        <v>Decimo Tercer Sueldo</v>
      </c>
      <c r="AN726" s="63">
        <v>1125</v>
      </c>
      <c r="AO726" s="64"/>
      <c r="AP726" s="64"/>
      <c r="AQ726" s="64"/>
      <c r="AR726" s="64"/>
      <c r="AS726" s="64"/>
      <c r="AT726" s="64"/>
      <c r="AU726" s="64"/>
      <c r="AV726" s="64">
        <v>1125</v>
      </c>
      <c r="AW726" s="64"/>
      <c r="AX726" s="64"/>
      <c r="AY726" s="64">
        <v>0</v>
      </c>
      <c r="AZ726" s="64"/>
      <c r="BA726" s="53">
        <f t="shared" si="34"/>
        <v>1125</v>
      </c>
      <c r="BB726" s="54" t="str">
        <f t="shared" si="35"/>
        <v>OK</v>
      </c>
      <c r="BC726" s="55" t="str">
        <f t="shared" si="36"/>
        <v xml:space="preserve">                </v>
      </c>
    </row>
    <row r="727" spans="1:55" ht="50.1" customHeight="1" x14ac:dyDescent="0.25">
      <c r="A727" s="58" t="s">
        <v>39</v>
      </c>
      <c r="B727" s="58" t="s">
        <v>52</v>
      </c>
      <c r="C727" s="58" t="s">
        <v>162</v>
      </c>
      <c r="D727" s="58" t="s">
        <v>442</v>
      </c>
      <c r="E727" s="51" t="str">
        <f>IF(C727&lt;&gt;"",VLOOKUP(MID(C727,18,5),LISTAS·PAPP!$E$4:$F$76,2,0),"")</f>
        <v>PICHINCHA</v>
      </c>
      <c r="F727" s="58" t="s">
        <v>386</v>
      </c>
      <c r="G727" s="51" t="str">
        <f>IF(F727&lt;&gt;"",VLOOKUP(F727,LISTAS·PAPP!$R$3:$T$221,3,0),"")</f>
        <v xml:space="preserve"> </v>
      </c>
      <c r="H727" s="58" t="s">
        <v>1094</v>
      </c>
      <c r="I727" s="66" t="s">
        <v>1095</v>
      </c>
      <c r="J727" s="66" t="s">
        <v>1096</v>
      </c>
      <c r="K727" s="67">
        <v>6</v>
      </c>
      <c r="L727" s="66" t="s">
        <v>1097</v>
      </c>
      <c r="M727" s="60">
        <v>0</v>
      </c>
      <c r="N727" s="60">
        <v>5</v>
      </c>
      <c r="O727" s="60">
        <v>5</v>
      </c>
      <c r="P727" s="60">
        <v>5</v>
      </c>
      <c r="Q727" s="60"/>
      <c r="R727" s="60"/>
      <c r="S727" s="60"/>
      <c r="T727" s="60"/>
      <c r="U727" s="60"/>
      <c r="V727" s="60"/>
      <c r="W727" s="60"/>
      <c r="X727" s="60"/>
      <c r="Y727" s="52" t="str">
        <f>IF(A727&lt;&gt;"",IF(D727="DIRECCIÓN_DE_TRANSFERENCIAS","280 0031",VLOOKUP(C727,LISTAS·PAPP!$C$3:$D$76,2,0)),"")</f>
        <v>280 9180</v>
      </c>
      <c r="Z727" s="61">
        <v>201</v>
      </c>
      <c r="AA727" s="62">
        <v>2004</v>
      </c>
      <c r="AB727" s="62" t="s">
        <v>983</v>
      </c>
      <c r="AC727" s="65" t="str">
        <f>IF(D727&lt;&gt;"",VLOOKUP(D727,LISTAS·PAPP!$I$3:$M$16,2,0),"")</f>
        <v>57</v>
      </c>
      <c r="AD727" s="51" t="str">
        <f>IF(D727&lt;&gt;"",VLOOKUP(D727,LISTAS·PAPP!$I$3:$M$16,3,0),"")</f>
        <v>PROTECCIÓN_SOCIAL_A_LA_FAMILIA._ASEGURAMIENTO_NO_CONTRIBUTIVO_E_INCLUSIÓN_ECONÓMICA_Y_MOVILIDAD_SOCIAL</v>
      </c>
      <c r="AE727" s="52" t="str">
        <f>IF(D727&lt;&gt;"",VLOOKUP(D727,LISTAS·PAPP!$I$3:$M$16,4,0),"")</f>
        <v>002</v>
      </c>
      <c r="AF727" s="51" t="str">
        <f>IF(D727&lt;&gt;"",VLOOKUP(D727,LISTAS·PAPP!$I$3:$M$16,5,0),"")</f>
        <v>ACTUALIZACION_DEL_REGISTRO_SOCIAL</v>
      </c>
      <c r="AG727" s="52" t="str">
        <f>IF(AH727&lt;&gt;"",VLOOKUP(AH727,LISTAS·PAPP!$O$3:$P$74,2,0),"")</f>
        <v>001</v>
      </c>
      <c r="AH727" s="58" t="s">
        <v>863</v>
      </c>
      <c r="AI727" s="60" t="s">
        <v>471</v>
      </c>
      <c r="AJ727" s="51" t="str">
        <f>IF(AI727&lt;&gt;"",VLOOKUP(AI727,LISTAS·PAPP!$X$4:$Y$80,2,0),"")</f>
        <v>NO APLICA</v>
      </c>
      <c r="AK727" s="58" t="s">
        <v>631</v>
      </c>
      <c r="AL727" s="60">
        <v>710204</v>
      </c>
      <c r="AM727" s="51" t="str">
        <f>IF(ISERROR(VLOOKUP(AL727,LISTAS·PAPP!$AD$4:$AE$334,2,0))," ",VLOOKUP(AL727,LISTAS·PAPP!$AD$4:$AE$334,2,0))</f>
        <v>Decimo Cuarto Sueldo</v>
      </c>
      <c r="AN727" s="63">
        <v>1379</v>
      </c>
      <c r="AO727" s="64"/>
      <c r="AP727" s="64"/>
      <c r="AQ727" s="64"/>
      <c r="AR727" s="64"/>
      <c r="AS727" s="64"/>
      <c r="AT727" s="64"/>
      <c r="AU727" s="64"/>
      <c r="AV727" s="64">
        <v>1379</v>
      </c>
      <c r="AW727" s="64"/>
      <c r="AX727" s="64"/>
      <c r="AY727" s="64">
        <v>0</v>
      </c>
      <c r="AZ727" s="64"/>
      <c r="BA727" s="53">
        <f t="shared" si="34"/>
        <v>1379</v>
      </c>
      <c r="BB727" s="54" t="str">
        <f t="shared" si="35"/>
        <v>OK</v>
      </c>
      <c r="BC727" s="55" t="str">
        <f t="shared" si="36"/>
        <v xml:space="preserve">                </v>
      </c>
    </row>
    <row r="728" spans="1:55" ht="50.1" customHeight="1" x14ac:dyDescent="0.25">
      <c r="A728" s="58" t="s">
        <v>39</v>
      </c>
      <c r="B728" s="58" t="s">
        <v>52</v>
      </c>
      <c r="C728" s="58" t="s">
        <v>162</v>
      </c>
      <c r="D728" s="58" t="s">
        <v>442</v>
      </c>
      <c r="E728" s="51" t="str">
        <f>IF(C728&lt;&gt;"",VLOOKUP(MID(C728,18,5),LISTAS·PAPP!$E$4:$F$76,2,0),"")</f>
        <v>PICHINCHA</v>
      </c>
      <c r="F728" s="58" t="s">
        <v>386</v>
      </c>
      <c r="G728" s="51" t="str">
        <f>IF(F728&lt;&gt;"",VLOOKUP(F728,LISTAS·PAPP!$R$3:$T$221,3,0),"")</f>
        <v xml:space="preserve"> </v>
      </c>
      <c r="H728" s="58" t="s">
        <v>1094</v>
      </c>
      <c r="I728" s="66" t="s">
        <v>1095</v>
      </c>
      <c r="J728" s="66" t="s">
        <v>1096</v>
      </c>
      <c r="K728" s="67">
        <v>6</v>
      </c>
      <c r="L728" s="66" t="s">
        <v>1097</v>
      </c>
      <c r="M728" s="60">
        <v>0</v>
      </c>
      <c r="N728" s="60">
        <v>5</v>
      </c>
      <c r="O728" s="60">
        <v>5</v>
      </c>
      <c r="P728" s="60">
        <v>5</v>
      </c>
      <c r="Q728" s="60"/>
      <c r="R728" s="60"/>
      <c r="S728" s="60"/>
      <c r="T728" s="60"/>
      <c r="U728" s="60"/>
      <c r="V728" s="60"/>
      <c r="W728" s="60"/>
      <c r="X728" s="60"/>
      <c r="Y728" s="52" t="str">
        <f>IF(A728&lt;&gt;"",IF(D728="DIRECCIÓN_DE_TRANSFERENCIAS","280 0031",VLOOKUP(C728,LISTAS·PAPP!$C$3:$D$76,2,0)),"")</f>
        <v>280 9180</v>
      </c>
      <c r="Z728" s="61">
        <v>201</v>
      </c>
      <c r="AA728" s="62">
        <v>2004</v>
      </c>
      <c r="AB728" s="62" t="s">
        <v>983</v>
      </c>
      <c r="AC728" s="65" t="str">
        <f>IF(D728&lt;&gt;"",VLOOKUP(D728,LISTAS·PAPP!$I$3:$M$16,2,0),"")</f>
        <v>57</v>
      </c>
      <c r="AD728" s="51" t="str">
        <f>IF(D728&lt;&gt;"",VLOOKUP(D728,LISTAS·PAPP!$I$3:$M$16,3,0),"")</f>
        <v>PROTECCIÓN_SOCIAL_A_LA_FAMILIA._ASEGURAMIENTO_NO_CONTRIBUTIVO_E_INCLUSIÓN_ECONÓMICA_Y_MOVILIDAD_SOCIAL</v>
      </c>
      <c r="AE728" s="52" t="str">
        <f>IF(D728&lt;&gt;"",VLOOKUP(D728,LISTAS·PAPP!$I$3:$M$16,4,0),"")</f>
        <v>002</v>
      </c>
      <c r="AF728" s="51" t="str">
        <f>IF(D728&lt;&gt;"",VLOOKUP(D728,LISTAS·PAPP!$I$3:$M$16,5,0),"")</f>
        <v>ACTUALIZACION_DEL_REGISTRO_SOCIAL</v>
      </c>
      <c r="AG728" s="52" t="str">
        <f>IF(AH728&lt;&gt;"",VLOOKUP(AH728,LISTAS·PAPP!$O$3:$P$74,2,0),"")</f>
        <v>001</v>
      </c>
      <c r="AH728" s="58" t="s">
        <v>863</v>
      </c>
      <c r="AI728" s="60" t="s">
        <v>471</v>
      </c>
      <c r="AJ728" s="51" t="str">
        <f>IF(AI728&lt;&gt;"",VLOOKUP(AI728,LISTAS·PAPP!$X$4:$Y$80,2,0),"")</f>
        <v>NO APLICA</v>
      </c>
      <c r="AK728" s="58" t="s">
        <v>631</v>
      </c>
      <c r="AL728" s="60">
        <v>710601</v>
      </c>
      <c r="AM728" s="51" t="str">
        <f>IF(ISERROR(VLOOKUP(AL728,LISTAS·PAPP!$AD$4:$AE$334,2,0))," ",VLOOKUP(AL728,LISTAS·PAPP!$AD$4:$AE$334,2,0))</f>
        <v>Aporte Patronal</v>
      </c>
      <c r="AN728" s="63">
        <v>977.1</v>
      </c>
      <c r="AO728" s="64"/>
      <c r="AP728" s="64"/>
      <c r="AQ728" s="64"/>
      <c r="AR728" s="64"/>
      <c r="AS728" s="64"/>
      <c r="AT728" s="64"/>
      <c r="AU728" s="64"/>
      <c r="AV728" s="64">
        <v>977.1</v>
      </c>
      <c r="AW728" s="64"/>
      <c r="AX728" s="64"/>
      <c r="AY728" s="64">
        <v>0</v>
      </c>
      <c r="AZ728" s="64"/>
      <c r="BA728" s="53">
        <f t="shared" si="34"/>
        <v>977.1</v>
      </c>
      <c r="BB728" s="54" t="str">
        <f t="shared" si="35"/>
        <v>OK</v>
      </c>
      <c r="BC728" s="55" t="str">
        <f t="shared" si="36"/>
        <v xml:space="preserve">                </v>
      </c>
    </row>
    <row r="729" spans="1:55" ht="50.1" customHeight="1" x14ac:dyDescent="0.25">
      <c r="A729" s="58" t="s">
        <v>39</v>
      </c>
      <c r="B729" s="58" t="s">
        <v>52</v>
      </c>
      <c r="C729" s="58" t="s">
        <v>162</v>
      </c>
      <c r="D729" s="58" t="s">
        <v>442</v>
      </c>
      <c r="E729" s="51" t="str">
        <f>IF(C729&lt;&gt;"",VLOOKUP(MID(C729,18,5),LISTAS·PAPP!$E$4:$F$76,2,0),"")</f>
        <v>PICHINCHA</v>
      </c>
      <c r="F729" s="58" t="s">
        <v>386</v>
      </c>
      <c r="G729" s="51" t="str">
        <f>IF(F729&lt;&gt;"",VLOOKUP(F729,LISTAS·PAPP!$R$3:$T$221,3,0),"")</f>
        <v xml:space="preserve"> </v>
      </c>
      <c r="H729" s="58" t="s">
        <v>1094</v>
      </c>
      <c r="I729" s="66" t="s">
        <v>1095</v>
      </c>
      <c r="J729" s="66" t="s">
        <v>1096</v>
      </c>
      <c r="K729" s="67">
        <v>6</v>
      </c>
      <c r="L729" s="66" t="s">
        <v>1097</v>
      </c>
      <c r="M729" s="60">
        <v>0</v>
      </c>
      <c r="N729" s="60">
        <v>5</v>
      </c>
      <c r="O729" s="60">
        <v>5</v>
      </c>
      <c r="P729" s="60">
        <v>5</v>
      </c>
      <c r="Q729" s="60"/>
      <c r="R729" s="60"/>
      <c r="S729" s="60"/>
      <c r="T729" s="60"/>
      <c r="U729" s="60"/>
      <c r="V729" s="60"/>
      <c r="W729" s="60"/>
      <c r="X729" s="60"/>
      <c r="Y729" s="52" t="str">
        <f>IF(A729&lt;&gt;"",IF(D729="DIRECCIÓN_DE_TRANSFERENCIAS","280 0031",VLOOKUP(C729,LISTAS·PAPP!$C$3:$D$76,2,0)),"")</f>
        <v>280 9180</v>
      </c>
      <c r="Z729" s="61">
        <v>201</v>
      </c>
      <c r="AA729" s="62">
        <v>2004</v>
      </c>
      <c r="AB729" s="62" t="s">
        <v>983</v>
      </c>
      <c r="AC729" s="65" t="str">
        <f>IF(D729&lt;&gt;"",VLOOKUP(D729,LISTAS·PAPP!$I$3:$M$16,2,0),"")</f>
        <v>57</v>
      </c>
      <c r="AD729" s="51" t="str">
        <f>IF(D729&lt;&gt;"",VLOOKUP(D729,LISTAS·PAPP!$I$3:$M$16,3,0),"")</f>
        <v>PROTECCIÓN_SOCIAL_A_LA_FAMILIA._ASEGURAMIENTO_NO_CONTRIBUTIVO_E_INCLUSIÓN_ECONÓMICA_Y_MOVILIDAD_SOCIAL</v>
      </c>
      <c r="AE729" s="52" t="str">
        <f>IF(D729&lt;&gt;"",VLOOKUP(D729,LISTAS·PAPP!$I$3:$M$16,4,0),"")</f>
        <v>002</v>
      </c>
      <c r="AF729" s="51" t="str">
        <f>IF(D729&lt;&gt;"",VLOOKUP(D729,LISTAS·PAPP!$I$3:$M$16,5,0),"")</f>
        <v>ACTUALIZACION_DEL_REGISTRO_SOCIAL</v>
      </c>
      <c r="AG729" s="52" t="str">
        <f>IF(AH729&lt;&gt;"",VLOOKUP(AH729,LISTAS·PAPP!$O$3:$P$74,2,0),"")</f>
        <v>001</v>
      </c>
      <c r="AH729" s="58" t="s">
        <v>863</v>
      </c>
      <c r="AI729" s="60" t="s">
        <v>471</v>
      </c>
      <c r="AJ729" s="51" t="str">
        <f>IF(AI729&lt;&gt;"",VLOOKUP(AI729,LISTAS·PAPP!$X$4:$Y$80,2,0),"")</f>
        <v>NO APLICA</v>
      </c>
      <c r="AK729" s="58" t="s">
        <v>631</v>
      </c>
      <c r="AL729" s="60">
        <v>710602</v>
      </c>
      <c r="AM729" s="51" t="str">
        <f>IF(ISERROR(VLOOKUP(AL729,LISTAS·PAPP!$AD$4:$AE$334,2,0))," ",VLOOKUP(AL729,LISTAS·PAPP!$AD$4:$AE$334,2,0))</f>
        <v>Fondo de Reserva</v>
      </c>
      <c r="AN729" s="63">
        <v>224.92</v>
      </c>
      <c r="AO729" s="64"/>
      <c r="AP729" s="64"/>
      <c r="AQ729" s="64"/>
      <c r="AR729" s="64"/>
      <c r="AS729" s="64"/>
      <c r="AT729" s="64"/>
      <c r="AU729" s="64"/>
      <c r="AV729" s="64">
        <v>224.92</v>
      </c>
      <c r="AW729" s="64"/>
      <c r="AX729" s="64"/>
      <c r="AY729" s="64">
        <v>0</v>
      </c>
      <c r="AZ729" s="64"/>
      <c r="BA729" s="53">
        <f t="shared" si="34"/>
        <v>224.92</v>
      </c>
      <c r="BB729" s="54" t="str">
        <f t="shared" si="35"/>
        <v>OK</v>
      </c>
      <c r="BC729" s="55" t="str">
        <f t="shared" si="36"/>
        <v xml:space="preserve">                </v>
      </c>
    </row>
    <row r="730" spans="1:55" ht="50.1" customHeight="1" x14ac:dyDescent="0.25">
      <c r="A730" s="58" t="s">
        <v>39</v>
      </c>
      <c r="B730" s="58" t="s">
        <v>52</v>
      </c>
      <c r="C730" s="58" t="s">
        <v>164</v>
      </c>
      <c r="D730" s="58" t="s">
        <v>442</v>
      </c>
      <c r="E730" s="51" t="str">
        <f>IF(C730&lt;&gt;"",VLOOKUP(MID(C730,18,5),LISTAS·PAPP!$E$4:$F$76,2,0),"")</f>
        <v>PICHINCHA</v>
      </c>
      <c r="F730" s="58" t="s">
        <v>386</v>
      </c>
      <c r="G730" s="51" t="str">
        <f>IF(F730&lt;&gt;"",VLOOKUP(F730,LISTAS·PAPP!$R$3:$T$221,3,0),"")</f>
        <v xml:space="preserve"> </v>
      </c>
      <c r="H730" s="58" t="s">
        <v>1094</v>
      </c>
      <c r="I730" s="66" t="s">
        <v>1095</v>
      </c>
      <c r="J730" s="66" t="s">
        <v>1096</v>
      </c>
      <c r="K730" s="67">
        <v>3</v>
      </c>
      <c r="L730" s="66" t="s">
        <v>1097</v>
      </c>
      <c r="M730" s="60">
        <v>0</v>
      </c>
      <c r="N730" s="60">
        <v>3</v>
      </c>
      <c r="O730" s="60">
        <v>3</v>
      </c>
      <c r="P730" s="60">
        <v>3</v>
      </c>
      <c r="Q730" s="60"/>
      <c r="R730" s="60"/>
      <c r="S730" s="60"/>
      <c r="T730" s="60"/>
      <c r="U730" s="60"/>
      <c r="V730" s="60"/>
      <c r="W730" s="60"/>
      <c r="X730" s="60"/>
      <c r="Y730" s="52" t="str">
        <f>IF(A730&lt;&gt;"",IF(D730="DIRECCIÓN_DE_TRANSFERENCIAS","280 0031",VLOOKUP(C730,LISTAS·PAPP!$C$3:$D$76,2,0)),"")</f>
        <v>280 9240</v>
      </c>
      <c r="Z730" s="61">
        <v>201</v>
      </c>
      <c r="AA730" s="62">
        <v>2004</v>
      </c>
      <c r="AB730" s="62" t="s">
        <v>983</v>
      </c>
      <c r="AC730" s="65" t="str">
        <f>IF(D730&lt;&gt;"",VLOOKUP(D730,LISTAS·PAPP!$I$3:$M$16,2,0),"")</f>
        <v>57</v>
      </c>
      <c r="AD730" s="51" t="str">
        <f>IF(D730&lt;&gt;"",VLOOKUP(D730,LISTAS·PAPP!$I$3:$M$16,3,0),"")</f>
        <v>PROTECCIÓN_SOCIAL_A_LA_FAMILIA._ASEGURAMIENTO_NO_CONTRIBUTIVO_E_INCLUSIÓN_ECONÓMICA_Y_MOVILIDAD_SOCIAL</v>
      </c>
      <c r="AE730" s="52" t="str">
        <f>IF(D730&lt;&gt;"",VLOOKUP(D730,LISTAS·PAPP!$I$3:$M$16,4,0),"")</f>
        <v>002</v>
      </c>
      <c r="AF730" s="51" t="str">
        <f>IF(D730&lt;&gt;"",VLOOKUP(D730,LISTAS·PAPP!$I$3:$M$16,5,0),"")</f>
        <v>ACTUALIZACION_DEL_REGISTRO_SOCIAL</v>
      </c>
      <c r="AG730" s="52" t="str">
        <f>IF(AH730&lt;&gt;"",VLOOKUP(AH730,LISTAS·PAPP!$O$3:$P$74,2,0),"")</f>
        <v>001</v>
      </c>
      <c r="AH730" s="58" t="s">
        <v>863</v>
      </c>
      <c r="AI730" s="60" t="s">
        <v>471</v>
      </c>
      <c r="AJ730" s="51" t="str">
        <f>IF(AI730&lt;&gt;"",VLOOKUP(AI730,LISTAS·PAPP!$X$4:$Y$80,2,0),"")</f>
        <v>NO APLICA</v>
      </c>
      <c r="AK730" s="58" t="s">
        <v>631</v>
      </c>
      <c r="AL730" s="60">
        <v>710510</v>
      </c>
      <c r="AM730" s="51" t="str">
        <f>IF(ISERROR(VLOOKUP(AL730,LISTAS·PAPP!$AD$4:$AE$334,2,0))," ",VLOOKUP(AL730,LISTAS·PAPP!$AD$4:$AE$334,2,0))</f>
        <v>Servicios Personales por Contrato</v>
      </c>
      <c r="AN730" s="63">
        <v>4725</v>
      </c>
      <c r="AO730" s="64"/>
      <c r="AP730" s="64"/>
      <c r="AQ730" s="64"/>
      <c r="AR730" s="64"/>
      <c r="AS730" s="64"/>
      <c r="AT730" s="64"/>
      <c r="AU730" s="64"/>
      <c r="AV730" s="64">
        <v>4725</v>
      </c>
      <c r="AW730" s="64"/>
      <c r="AX730" s="64"/>
      <c r="AY730" s="64">
        <v>0</v>
      </c>
      <c r="AZ730" s="64"/>
      <c r="BA730" s="53">
        <f t="shared" si="34"/>
        <v>4725</v>
      </c>
      <c r="BB730" s="54" t="str">
        <f t="shared" si="35"/>
        <v>OK</v>
      </c>
      <c r="BC730" s="55" t="str">
        <f t="shared" si="36"/>
        <v xml:space="preserve">                </v>
      </c>
    </row>
    <row r="731" spans="1:55" ht="50.1" customHeight="1" x14ac:dyDescent="0.25">
      <c r="A731" s="58" t="s">
        <v>39</v>
      </c>
      <c r="B731" s="58" t="s">
        <v>52</v>
      </c>
      <c r="C731" s="58" t="s">
        <v>164</v>
      </c>
      <c r="D731" s="58" t="s">
        <v>442</v>
      </c>
      <c r="E731" s="51" t="str">
        <f>IF(C731&lt;&gt;"",VLOOKUP(MID(C731,18,5),LISTAS·PAPP!$E$4:$F$76,2,0),"")</f>
        <v>PICHINCHA</v>
      </c>
      <c r="F731" s="58" t="s">
        <v>386</v>
      </c>
      <c r="G731" s="51" t="str">
        <f>IF(F731&lt;&gt;"",VLOOKUP(F731,LISTAS·PAPP!$R$3:$T$221,3,0),"")</f>
        <v xml:space="preserve"> </v>
      </c>
      <c r="H731" s="58" t="s">
        <v>1094</v>
      </c>
      <c r="I731" s="66" t="s">
        <v>1095</v>
      </c>
      <c r="J731" s="66" t="s">
        <v>1096</v>
      </c>
      <c r="K731" s="67">
        <v>3</v>
      </c>
      <c r="L731" s="66" t="s">
        <v>1097</v>
      </c>
      <c r="M731" s="60">
        <v>0</v>
      </c>
      <c r="N731" s="60">
        <v>3</v>
      </c>
      <c r="O731" s="60">
        <v>3</v>
      </c>
      <c r="P731" s="60">
        <v>3</v>
      </c>
      <c r="Q731" s="60"/>
      <c r="R731" s="60"/>
      <c r="S731" s="60"/>
      <c r="T731" s="60"/>
      <c r="U731" s="60"/>
      <c r="V731" s="60"/>
      <c r="W731" s="60"/>
      <c r="X731" s="60"/>
      <c r="Y731" s="52" t="str">
        <f>IF(A731&lt;&gt;"",IF(D731="DIRECCIÓN_DE_TRANSFERENCIAS","280 0031",VLOOKUP(C731,LISTAS·PAPP!$C$3:$D$76,2,0)),"")</f>
        <v>280 9240</v>
      </c>
      <c r="Z731" s="61">
        <v>201</v>
      </c>
      <c r="AA731" s="62">
        <v>2004</v>
      </c>
      <c r="AB731" s="62" t="s">
        <v>983</v>
      </c>
      <c r="AC731" s="65" t="str">
        <f>IF(D731&lt;&gt;"",VLOOKUP(D731,LISTAS·PAPP!$I$3:$M$16,2,0),"")</f>
        <v>57</v>
      </c>
      <c r="AD731" s="51" t="str">
        <f>IF(D731&lt;&gt;"",VLOOKUP(D731,LISTAS·PAPP!$I$3:$M$16,3,0),"")</f>
        <v>PROTECCIÓN_SOCIAL_A_LA_FAMILIA._ASEGURAMIENTO_NO_CONTRIBUTIVO_E_INCLUSIÓN_ECONÓMICA_Y_MOVILIDAD_SOCIAL</v>
      </c>
      <c r="AE731" s="52" t="str">
        <f>IF(D731&lt;&gt;"",VLOOKUP(D731,LISTAS·PAPP!$I$3:$M$16,4,0),"")</f>
        <v>002</v>
      </c>
      <c r="AF731" s="51" t="str">
        <f>IF(D731&lt;&gt;"",VLOOKUP(D731,LISTAS·PAPP!$I$3:$M$16,5,0),"")</f>
        <v>ACTUALIZACION_DEL_REGISTRO_SOCIAL</v>
      </c>
      <c r="AG731" s="52" t="str">
        <f>IF(AH731&lt;&gt;"",VLOOKUP(AH731,LISTAS·PAPP!$O$3:$P$74,2,0),"")</f>
        <v>001</v>
      </c>
      <c r="AH731" s="58" t="s">
        <v>863</v>
      </c>
      <c r="AI731" s="60" t="s">
        <v>471</v>
      </c>
      <c r="AJ731" s="51" t="str">
        <f>IF(AI731&lt;&gt;"",VLOOKUP(AI731,LISTAS·PAPP!$X$4:$Y$80,2,0),"")</f>
        <v>NO APLICA</v>
      </c>
      <c r="AK731" s="58" t="s">
        <v>631</v>
      </c>
      <c r="AL731" s="60">
        <v>710203</v>
      </c>
      <c r="AM731" s="51" t="str">
        <f>IF(ISERROR(VLOOKUP(AL731,LISTAS·PAPP!$AD$4:$AE$334,2,0))," ",VLOOKUP(AL731,LISTAS·PAPP!$AD$4:$AE$334,2,0))</f>
        <v>Decimo Tercer Sueldo</v>
      </c>
      <c r="AN731" s="63">
        <v>450</v>
      </c>
      <c r="AO731" s="64"/>
      <c r="AP731" s="64"/>
      <c r="AQ731" s="64"/>
      <c r="AR731" s="64"/>
      <c r="AS731" s="64"/>
      <c r="AT731" s="64"/>
      <c r="AU731" s="64"/>
      <c r="AV731" s="64">
        <v>450</v>
      </c>
      <c r="AW731" s="64"/>
      <c r="AX731" s="64"/>
      <c r="AY731" s="64">
        <v>0</v>
      </c>
      <c r="AZ731" s="64"/>
      <c r="BA731" s="53">
        <f t="shared" si="34"/>
        <v>450</v>
      </c>
      <c r="BB731" s="54" t="str">
        <f t="shared" si="35"/>
        <v>OK</v>
      </c>
      <c r="BC731" s="55" t="str">
        <f t="shared" si="36"/>
        <v xml:space="preserve">                </v>
      </c>
    </row>
    <row r="732" spans="1:55" ht="50.1" customHeight="1" x14ac:dyDescent="0.25">
      <c r="A732" s="58" t="s">
        <v>39</v>
      </c>
      <c r="B732" s="58" t="s">
        <v>52</v>
      </c>
      <c r="C732" s="58" t="s">
        <v>164</v>
      </c>
      <c r="D732" s="58" t="s">
        <v>442</v>
      </c>
      <c r="E732" s="51" t="str">
        <f>IF(C732&lt;&gt;"",VLOOKUP(MID(C732,18,5),LISTAS·PAPP!$E$4:$F$76,2,0),"")</f>
        <v>PICHINCHA</v>
      </c>
      <c r="F732" s="58" t="s">
        <v>386</v>
      </c>
      <c r="G732" s="51" t="str">
        <f>IF(F732&lt;&gt;"",VLOOKUP(F732,LISTAS·PAPP!$R$3:$T$221,3,0),"")</f>
        <v xml:space="preserve"> </v>
      </c>
      <c r="H732" s="58" t="s">
        <v>1094</v>
      </c>
      <c r="I732" s="66" t="s">
        <v>1095</v>
      </c>
      <c r="J732" s="66" t="s">
        <v>1096</v>
      </c>
      <c r="K732" s="67">
        <v>3</v>
      </c>
      <c r="L732" s="66" t="s">
        <v>1097</v>
      </c>
      <c r="M732" s="60">
        <v>0</v>
      </c>
      <c r="N732" s="60">
        <v>3</v>
      </c>
      <c r="O732" s="60">
        <v>3</v>
      </c>
      <c r="P732" s="60">
        <v>3</v>
      </c>
      <c r="Q732" s="60"/>
      <c r="R732" s="60"/>
      <c r="S732" s="60"/>
      <c r="T732" s="60"/>
      <c r="U732" s="60"/>
      <c r="V732" s="60"/>
      <c r="W732" s="60"/>
      <c r="X732" s="60"/>
      <c r="Y732" s="52" t="str">
        <f>IF(A732&lt;&gt;"",IF(D732="DIRECCIÓN_DE_TRANSFERENCIAS","280 0031",VLOOKUP(C732,LISTAS·PAPP!$C$3:$D$76,2,0)),"")</f>
        <v>280 9240</v>
      </c>
      <c r="Z732" s="61">
        <v>201</v>
      </c>
      <c r="AA732" s="62">
        <v>2004</v>
      </c>
      <c r="AB732" s="62" t="s">
        <v>983</v>
      </c>
      <c r="AC732" s="65" t="str">
        <f>IF(D732&lt;&gt;"",VLOOKUP(D732,LISTAS·PAPP!$I$3:$M$16,2,0),"")</f>
        <v>57</v>
      </c>
      <c r="AD732" s="51" t="str">
        <f>IF(D732&lt;&gt;"",VLOOKUP(D732,LISTAS·PAPP!$I$3:$M$16,3,0),"")</f>
        <v>PROTECCIÓN_SOCIAL_A_LA_FAMILIA._ASEGURAMIENTO_NO_CONTRIBUTIVO_E_INCLUSIÓN_ECONÓMICA_Y_MOVILIDAD_SOCIAL</v>
      </c>
      <c r="AE732" s="52" t="str">
        <f>IF(D732&lt;&gt;"",VLOOKUP(D732,LISTAS·PAPP!$I$3:$M$16,4,0),"")</f>
        <v>002</v>
      </c>
      <c r="AF732" s="51" t="str">
        <f>IF(D732&lt;&gt;"",VLOOKUP(D732,LISTAS·PAPP!$I$3:$M$16,5,0),"")</f>
        <v>ACTUALIZACION_DEL_REGISTRO_SOCIAL</v>
      </c>
      <c r="AG732" s="52" t="str">
        <f>IF(AH732&lt;&gt;"",VLOOKUP(AH732,LISTAS·PAPP!$O$3:$P$74,2,0),"")</f>
        <v>001</v>
      </c>
      <c r="AH732" s="58" t="s">
        <v>863</v>
      </c>
      <c r="AI732" s="60" t="s">
        <v>471</v>
      </c>
      <c r="AJ732" s="51" t="str">
        <f>IF(AI732&lt;&gt;"",VLOOKUP(AI732,LISTAS·PAPP!$X$4:$Y$80,2,0),"")</f>
        <v>NO APLICA</v>
      </c>
      <c r="AK732" s="58" t="s">
        <v>631</v>
      </c>
      <c r="AL732" s="60">
        <v>710204</v>
      </c>
      <c r="AM732" s="51" t="str">
        <f>IF(ISERROR(VLOOKUP(AL732,LISTAS·PAPP!$AD$4:$AE$334,2,0))," ",VLOOKUP(AL732,LISTAS·PAPP!$AD$4:$AE$334,2,0))</f>
        <v>Decimo Cuarto Sueldo</v>
      </c>
      <c r="AN732" s="63">
        <v>591</v>
      </c>
      <c r="AO732" s="64"/>
      <c r="AP732" s="64"/>
      <c r="AQ732" s="64"/>
      <c r="AR732" s="64"/>
      <c r="AS732" s="64"/>
      <c r="AT732" s="64"/>
      <c r="AU732" s="64"/>
      <c r="AV732" s="64">
        <v>591</v>
      </c>
      <c r="AW732" s="64"/>
      <c r="AX732" s="64"/>
      <c r="AY732" s="64">
        <v>0</v>
      </c>
      <c r="AZ732" s="64"/>
      <c r="BA732" s="53">
        <f t="shared" si="34"/>
        <v>591</v>
      </c>
      <c r="BB732" s="54" t="str">
        <f t="shared" si="35"/>
        <v>OK</v>
      </c>
      <c r="BC732" s="55" t="str">
        <f t="shared" si="36"/>
        <v xml:space="preserve">                </v>
      </c>
    </row>
    <row r="733" spans="1:55" ht="50.1" customHeight="1" x14ac:dyDescent="0.25">
      <c r="A733" s="58" t="s">
        <v>39</v>
      </c>
      <c r="B733" s="58" t="s">
        <v>52</v>
      </c>
      <c r="C733" s="58" t="s">
        <v>164</v>
      </c>
      <c r="D733" s="58" t="s">
        <v>442</v>
      </c>
      <c r="E733" s="51" t="str">
        <f>IF(C733&lt;&gt;"",VLOOKUP(MID(C733,18,5),LISTAS·PAPP!$E$4:$F$76,2,0),"")</f>
        <v>PICHINCHA</v>
      </c>
      <c r="F733" s="58" t="s">
        <v>386</v>
      </c>
      <c r="G733" s="51" t="str">
        <f>IF(F733&lt;&gt;"",VLOOKUP(F733,LISTAS·PAPP!$R$3:$T$221,3,0),"")</f>
        <v xml:space="preserve"> </v>
      </c>
      <c r="H733" s="58" t="s">
        <v>1094</v>
      </c>
      <c r="I733" s="66" t="s">
        <v>1095</v>
      </c>
      <c r="J733" s="66" t="s">
        <v>1096</v>
      </c>
      <c r="K733" s="67">
        <v>3</v>
      </c>
      <c r="L733" s="66" t="s">
        <v>1097</v>
      </c>
      <c r="M733" s="60">
        <v>0</v>
      </c>
      <c r="N733" s="60">
        <v>3</v>
      </c>
      <c r="O733" s="60">
        <v>3</v>
      </c>
      <c r="P733" s="60">
        <v>3</v>
      </c>
      <c r="Q733" s="60"/>
      <c r="R733" s="60"/>
      <c r="S733" s="60"/>
      <c r="T733" s="60"/>
      <c r="U733" s="60"/>
      <c r="V733" s="60"/>
      <c r="W733" s="60"/>
      <c r="X733" s="60"/>
      <c r="Y733" s="52" t="str">
        <f>IF(A733&lt;&gt;"",IF(D733="DIRECCIÓN_DE_TRANSFERENCIAS","280 0031",VLOOKUP(C733,LISTAS·PAPP!$C$3:$D$76,2,0)),"")</f>
        <v>280 9240</v>
      </c>
      <c r="Z733" s="61">
        <v>201</v>
      </c>
      <c r="AA733" s="62">
        <v>2004</v>
      </c>
      <c r="AB733" s="62" t="s">
        <v>983</v>
      </c>
      <c r="AC733" s="65" t="str">
        <f>IF(D733&lt;&gt;"",VLOOKUP(D733,LISTAS·PAPP!$I$3:$M$16,2,0),"")</f>
        <v>57</v>
      </c>
      <c r="AD733" s="51" t="str">
        <f>IF(D733&lt;&gt;"",VLOOKUP(D733,LISTAS·PAPP!$I$3:$M$16,3,0),"")</f>
        <v>PROTECCIÓN_SOCIAL_A_LA_FAMILIA._ASEGURAMIENTO_NO_CONTRIBUTIVO_E_INCLUSIÓN_ECONÓMICA_Y_MOVILIDAD_SOCIAL</v>
      </c>
      <c r="AE733" s="52" t="str">
        <f>IF(D733&lt;&gt;"",VLOOKUP(D733,LISTAS·PAPP!$I$3:$M$16,4,0),"")</f>
        <v>002</v>
      </c>
      <c r="AF733" s="51" t="str">
        <f>IF(D733&lt;&gt;"",VLOOKUP(D733,LISTAS·PAPP!$I$3:$M$16,5,0),"")</f>
        <v>ACTUALIZACION_DEL_REGISTRO_SOCIAL</v>
      </c>
      <c r="AG733" s="52" t="str">
        <f>IF(AH733&lt;&gt;"",VLOOKUP(AH733,LISTAS·PAPP!$O$3:$P$74,2,0),"")</f>
        <v>001</v>
      </c>
      <c r="AH733" s="58" t="s">
        <v>863</v>
      </c>
      <c r="AI733" s="60" t="s">
        <v>471</v>
      </c>
      <c r="AJ733" s="51" t="str">
        <f>IF(AI733&lt;&gt;"",VLOOKUP(AI733,LISTAS·PAPP!$X$4:$Y$80,2,0),"")</f>
        <v>NO APLICA</v>
      </c>
      <c r="AK733" s="58" t="s">
        <v>631</v>
      </c>
      <c r="AL733" s="60">
        <v>710601</v>
      </c>
      <c r="AM733" s="51" t="str">
        <f>IF(ISERROR(VLOOKUP(AL733,LISTAS·PAPP!$AD$4:$AE$334,2,0))," ",VLOOKUP(AL733,LISTAS·PAPP!$AD$4:$AE$334,2,0))</f>
        <v>Aporte Patronal</v>
      </c>
      <c r="AN733" s="63">
        <v>455.98</v>
      </c>
      <c r="AO733" s="64"/>
      <c r="AP733" s="64"/>
      <c r="AQ733" s="64"/>
      <c r="AR733" s="64"/>
      <c r="AS733" s="64"/>
      <c r="AT733" s="64"/>
      <c r="AU733" s="64"/>
      <c r="AV733" s="64">
        <v>455.98</v>
      </c>
      <c r="AW733" s="64"/>
      <c r="AX733" s="64"/>
      <c r="AY733" s="64">
        <v>0</v>
      </c>
      <c r="AZ733" s="64"/>
      <c r="BA733" s="53">
        <f t="shared" si="34"/>
        <v>455.98</v>
      </c>
      <c r="BB733" s="54" t="str">
        <f t="shared" si="35"/>
        <v>OK</v>
      </c>
      <c r="BC733" s="55" t="str">
        <f t="shared" si="36"/>
        <v xml:space="preserve">                </v>
      </c>
    </row>
    <row r="734" spans="1:55" ht="50.1" customHeight="1" x14ac:dyDescent="0.25">
      <c r="A734" s="58" t="s">
        <v>39</v>
      </c>
      <c r="B734" s="58" t="s">
        <v>44</v>
      </c>
      <c r="C734" s="58" t="s">
        <v>69</v>
      </c>
      <c r="D734" s="58" t="s">
        <v>442</v>
      </c>
      <c r="E734" s="51" t="str">
        <f>IF(C734&lt;&gt;"",VLOOKUP(MID(C734,18,5),LISTAS·PAPP!$E$4:$F$76,2,0),"")</f>
        <v>CARCHI</v>
      </c>
      <c r="F734" s="58" t="s">
        <v>238</v>
      </c>
      <c r="G734" s="51" t="str">
        <f>IF(F734&lt;&gt;"",VLOOKUP(F734,LISTAS·PAPP!$R$3:$T$221,3,0),"")</f>
        <v>NORTE</v>
      </c>
      <c r="H734" s="58" t="s">
        <v>1094</v>
      </c>
      <c r="I734" s="66" t="s">
        <v>1098</v>
      </c>
      <c r="J734" s="66" t="s">
        <v>1099</v>
      </c>
      <c r="K734" s="67">
        <v>29</v>
      </c>
      <c r="L734" s="66" t="s">
        <v>1101</v>
      </c>
      <c r="M734" s="60">
        <v>0</v>
      </c>
      <c r="N734" s="60">
        <v>29</v>
      </c>
      <c r="O734" s="60">
        <v>27</v>
      </c>
      <c r="P734" s="60">
        <v>25</v>
      </c>
      <c r="Q734" s="60"/>
      <c r="R734" s="60"/>
      <c r="S734" s="60"/>
      <c r="T734" s="60"/>
      <c r="U734" s="60"/>
      <c r="V734" s="60"/>
      <c r="W734" s="60"/>
      <c r="X734" s="60"/>
      <c r="Y734" s="52" t="str">
        <f>IF(A734&lt;&gt;"",IF(D734="DIRECCIÓN_DE_TRANSFERENCIAS","280 0031",VLOOKUP(C734,LISTAS·PAPP!$C$3:$D$76,2,0)),"")</f>
        <v>280 1110</v>
      </c>
      <c r="Z734" s="61">
        <v>201</v>
      </c>
      <c r="AA734" s="62">
        <v>2004</v>
      </c>
      <c r="AB734" s="62" t="s">
        <v>983</v>
      </c>
      <c r="AC734" s="65" t="str">
        <f>IF(D734&lt;&gt;"",VLOOKUP(D734,LISTAS·PAPP!$I$3:$M$16,2,0),"")</f>
        <v>57</v>
      </c>
      <c r="AD734" s="51" t="str">
        <f>IF(D734&lt;&gt;"",VLOOKUP(D734,LISTAS·PAPP!$I$3:$M$16,3,0),"")</f>
        <v>PROTECCIÓN_SOCIAL_A_LA_FAMILIA._ASEGURAMIENTO_NO_CONTRIBUTIVO_E_INCLUSIÓN_ECONÓMICA_Y_MOVILIDAD_SOCIAL</v>
      </c>
      <c r="AE734" s="52" t="str">
        <f>IF(D734&lt;&gt;"",VLOOKUP(D734,LISTAS·PAPP!$I$3:$M$16,4,0),"")</f>
        <v>002</v>
      </c>
      <c r="AF734" s="51" t="str">
        <f>IF(D734&lt;&gt;"",VLOOKUP(D734,LISTAS·PAPP!$I$3:$M$16,5,0),"")</f>
        <v>ACTUALIZACION_DEL_REGISTRO_SOCIAL</v>
      </c>
      <c r="AG734" s="52" t="str">
        <f>IF(AH734&lt;&gt;"",VLOOKUP(AH734,LISTAS·PAPP!$O$3:$P$74,2,0),"")</f>
        <v>001</v>
      </c>
      <c r="AH734" s="58" t="s">
        <v>863</v>
      </c>
      <c r="AI734" s="60" t="s">
        <v>471</v>
      </c>
      <c r="AJ734" s="51" t="str">
        <f>IF(AI734&lt;&gt;"",VLOOKUP(AI734,LISTAS·PAPP!$X$4:$Y$80,2,0),"")</f>
        <v>NO APLICA</v>
      </c>
      <c r="AK734" s="58" t="s">
        <v>632</v>
      </c>
      <c r="AL734" s="60">
        <v>730303</v>
      </c>
      <c r="AM734" s="51" t="str">
        <f>IF(ISERROR(VLOOKUP(AL734,LISTAS·PAPP!$AD$4:$AE$334,2,0))," ",VLOOKUP(AL734,LISTAS·PAPP!$AD$4:$AE$334,2,0))</f>
        <v>Viáticos y Subsistencias en el Interior</v>
      </c>
      <c r="AN734" s="63">
        <v>0</v>
      </c>
      <c r="AO734" s="64"/>
      <c r="AP734" s="64"/>
      <c r="AQ734" s="64"/>
      <c r="AR734" s="64"/>
      <c r="AS734" s="64"/>
      <c r="AT734" s="64"/>
      <c r="AU734" s="64"/>
      <c r="AV734" s="64">
        <v>0</v>
      </c>
      <c r="AW734" s="64"/>
      <c r="AX734" s="64"/>
      <c r="AY734" s="64">
        <v>0</v>
      </c>
      <c r="AZ734" s="64"/>
      <c r="BA734" s="53">
        <f t="shared" si="34"/>
        <v>0</v>
      </c>
      <c r="BB734" s="54" t="str">
        <f t="shared" si="35"/>
        <v>OK</v>
      </c>
      <c r="BC734" s="55" t="str">
        <f t="shared" si="36"/>
        <v xml:space="preserve">                </v>
      </c>
    </row>
    <row r="735" spans="1:55" ht="50.1" customHeight="1" x14ac:dyDescent="0.25">
      <c r="A735" s="58" t="s">
        <v>39</v>
      </c>
      <c r="B735" s="58" t="s">
        <v>44</v>
      </c>
      <c r="C735" s="58" t="s">
        <v>72</v>
      </c>
      <c r="D735" s="58" t="s">
        <v>442</v>
      </c>
      <c r="E735" s="51" t="str">
        <f>IF(C735&lt;&gt;"",VLOOKUP(MID(C735,18,5),LISTAS·PAPP!$E$4:$F$76,2,0),"")</f>
        <v>ESMERALDAS</v>
      </c>
      <c r="F735" s="58" t="s">
        <v>280</v>
      </c>
      <c r="G735" s="51" t="str">
        <f>IF(F735&lt;&gt;"",VLOOKUP(F735,LISTAS·PAPP!$R$3:$T$221,3,0),"")</f>
        <v>NORTE</v>
      </c>
      <c r="H735" s="58" t="s">
        <v>1094</v>
      </c>
      <c r="I735" s="66" t="s">
        <v>1098</v>
      </c>
      <c r="J735" s="66" t="s">
        <v>1099</v>
      </c>
      <c r="K735" s="67">
        <v>26</v>
      </c>
      <c r="L735" s="66" t="s">
        <v>1101</v>
      </c>
      <c r="M735" s="60">
        <v>0</v>
      </c>
      <c r="N735" s="60">
        <v>25</v>
      </c>
      <c r="O735" s="60">
        <v>24</v>
      </c>
      <c r="P735" s="60">
        <v>22</v>
      </c>
      <c r="Q735" s="60"/>
      <c r="R735" s="60"/>
      <c r="S735" s="60"/>
      <c r="T735" s="60"/>
      <c r="U735" s="60"/>
      <c r="V735" s="60"/>
      <c r="W735" s="60"/>
      <c r="X735" s="60"/>
      <c r="Y735" s="52" t="str">
        <f>IF(A735&lt;&gt;"",IF(D735="DIRECCIÓN_DE_TRANSFERENCIAS","280 0031",VLOOKUP(C735,LISTAS·PAPP!$C$3:$D$76,2,0)),"")</f>
        <v>280 1330</v>
      </c>
      <c r="Z735" s="61">
        <v>201</v>
      </c>
      <c r="AA735" s="62">
        <v>2004</v>
      </c>
      <c r="AB735" s="62" t="s">
        <v>983</v>
      </c>
      <c r="AC735" s="65" t="str">
        <f>IF(D735&lt;&gt;"",VLOOKUP(D735,LISTAS·PAPP!$I$3:$M$16,2,0),"")</f>
        <v>57</v>
      </c>
      <c r="AD735" s="51" t="str">
        <f>IF(D735&lt;&gt;"",VLOOKUP(D735,LISTAS·PAPP!$I$3:$M$16,3,0),"")</f>
        <v>PROTECCIÓN_SOCIAL_A_LA_FAMILIA._ASEGURAMIENTO_NO_CONTRIBUTIVO_E_INCLUSIÓN_ECONÓMICA_Y_MOVILIDAD_SOCIAL</v>
      </c>
      <c r="AE735" s="52" t="str">
        <f>IF(D735&lt;&gt;"",VLOOKUP(D735,LISTAS·PAPP!$I$3:$M$16,4,0),"")</f>
        <v>002</v>
      </c>
      <c r="AF735" s="51" t="str">
        <f>IF(D735&lt;&gt;"",VLOOKUP(D735,LISTAS·PAPP!$I$3:$M$16,5,0),"")</f>
        <v>ACTUALIZACION_DEL_REGISTRO_SOCIAL</v>
      </c>
      <c r="AG735" s="52" t="str">
        <f>IF(AH735&lt;&gt;"",VLOOKUP(AH735,LISTAS·PAPP!$O$3:$P$74,2,0),"")</f>
        <v>001</v>
      </c>
      <c r="AH735" s="58" t="s">
        <v>863</v>
      </c>
      <c r="AI735" s="60" t="s">
        <v>471</v>
      </c>
      <c r="AJ735" s="51" t="str">
        <f>IF(AI735&lt;&gt;"",VLOOKUP(AI735,LISTAS·PAPP!$X$4:$Y$80,2,0),"")</f>
        <v>NO APLICA</v>
      </c>
      <c r="AK735" s="58" t="s">
        <v>632</v>
      </c>
      <c r="AL735" s="60">
        <v>730303</v>
      </c>
      <c r="AM735" s="51" t="str">
        <f>IF(ISERROR(VLOOKUP(AL735,LISTAS·PAPP!$AD$4:$AE$334,2,0))," ",VLOOKUP(AL735,LISTAS·PAPP!$AD$4:$AE$334,2,0))</f>
        <v>Viáticos y Subsistencias en el Interior</v>
      </c>
      <c r="AN735" s="63">
        <v>270.89999999999998</v>
      </c>
      <c r="AO735" s="64"/>
      <c r="AP735" s="64"/>
      <c r="AQ735" s="64"/>
      <c r="AR735" s="64"/>
      <c r="AS735" s="64"/>
      <c r="AT735" s="64"/>
      <c r="AU735" s="64"/>
      <c r="AV735" s="64">
        <v>270.89999999999998</v>
      </c>
      <c r="AW735" s="64"/>
      <c r="AX735" s="64"/>
      <c r="AY735" s="64">
        <v>0</v>
      </c>
      <c r="AZ735" s="64"/>
      <c r="BA735" s="53">
        <f t="shared" si="34"/>
        <v>270.89999999999998</v>
      </c>
      <c r="BB735" s="54" t="str">
        <f t="shared" si="35"/>
        <v>OK</v>
      </c>
      <c r="BC735" s="55" t="str">
        <f t="shared" si="36"/>
        <v xml:space="preserve">                </v>
      </c>
    </row>
    <row r="736" spans="1:55" ht="50.1" customHeight="1" x14ac:dyDescent="0.25">
      <c r="A736" s="58" t="s">
        <v>39</v>
      </c>
      <c r="B736" s="58" t="s">
        <v>44</v>
      </c>
      <c r="C736" s="58" t="s">
        <v>73</v>
      </c>
      <c r="D736" s="58" t="s">
        <v>442</v>
      </c>
      <c r="E736" s="51" t="str">
        <f>IF(C736&lt;&gt;"",VLOOKUP(MID(C736,18,5),LISTAS·PAPP!$E$4:$F$76,2,0),"")</f>
        <v>IMBABURA</v>
      </c>
      <c r="F736" s="58" t="s">
        <v>313</v>
      </c>
      <c r="G736" s="51" t="str">
        <f>IF(F736&lt;&gt;"",VLOOKUP(F736,LISTAS·PAPP!$R$3:$T$221,3,0),"")</f>
        <v xml:space="preserve"> </v>
      </c>
      <c r="H736" s="58" t="s">
        <v>1094</v>
      </c>
      <c r="I736" s="66" t="s">
        <v>1098</v>
      </c>
      <c r="J736" s="66" t="s">
        <v>1099</v>
      </c>
      <c r="K736" s="67">
        <v>36</v>
      </c>
      <c r="L736" s="66" t="s">
        <v>1101</v>
      </c>
      <c r="M736" s="60">
        <v>0</v>
      </c>
      <c r="N736" s="60">
        <v>35</v>
      </c>
      <c r="O736" s="60">
        <v>30</v>
      </c>
      <c r="P736" s="60">
        <v>30</v>
      </c>
      <c r="Q736" s="60"/>
      <c r="R736" s="60"/>
      <c r="S736" s="60"/>
      <c r="T736" s="60"/>
      <c r="U736" s="60"/>
      <c r="V736" s="60"/>
      <c r="W736" s="60"/>
      <c r="X736" s="60"/>
      <c r="Y736" s="52" t="str">
        <f>IF(A736&lt;&gt;"",IF(D736="DIRECCIÓN_DE_TRANSFERENCIAS","280 0031",VLOOKUP(C736,LISTAS·PAPP!$C$3:$D$76,2,0)),"")</f>
        <v>280 1410</v>
      </c>
      <c r="Z736" s="61">
        <v>201</v>
      </c>
      <c r="AA736" s="62">
        <v>2004</v>
      </c>
      <c r="AB736" s="62" t="s">
        <v>983</v>
      </c>
      <c r="AC736" s="65" t="str">
        <f>IF(D736&lt;&gt;"",VLOOKUP(D736,LISTAS·PAPP!$I$3:$M$16,2,0),"")</f>
        <v>57</v>
      </c>
      <c r="AD736" s="51" t="str">
        <f>IF(D736&lt;&gt;"",VLOOKUP(D736,LISTAS·PAPP!$I$3:$M$16,3,0),"")</f>
        <v>PROTECCIÓN_SOCIAL_A_LA_FAMILIA._ASEGURAMIENTO_NO_CONTRIBUTIVO_E_INCLUSIÓN_ECONÓMICA_Y_MOVILIDAD_SOCIAL</v>
      </c>
      <c r="AE736" s="52" t="str">
        <f>IF(D736&lt;&gt;"",VLOOKUP(D736,LISTAS·PAPP!$I$3:$M$16,4,0),"")</f>
        <v>002</v>
      </c>
      <c r="AF736" s="51" t="str">
        <f>IF(D736&lt;&gt;"",VLOOKUP(D736,LISTAS·PAPP!$I$3:$M$16,5,0),"")</f>
        <v>ACTUALIZACION_DEL_REGISTRO_SOCIAL</v>
      </c>
      <c r="AG736" s="52" t="str">
        <f>IF(AH736&lt;&gt;"",VLOOKUP(AH736,LISTAS·PAPP!$O$3:$P$74,2,0),"")</f>
        <v>001</v>
      </c>
      <c r="AH736" s="58" t="s">
        <v>863</v>
      </c>
      <c r="AI736" s="60" t="s">
        <v>471</v>
      </c>
      <c r="AJ736" s="51" t="str">
        <f>IF(AI736&lt;&gt;"",VLOOKUP(AI736,LISTAS·PAPP!$X$4:$Y$80,2,0),"")</f>
        <v>NO APLICA</v>
      </c>
      <c r="AK736" s="58" t="s">
        <v>632</v>
      </c>
      <c r="AL736" s="60">
        <v>730303</v>
      </c>
      <c r="AM736" s="51" t="str">
        <f>IF(ISERROR(VLOOKUP(AL736,LISTAS·PAPP!$AD$4:$AE$334,2,0))," ",VLOOKUP(AL736,LISTAS·PAPP!$AD$4:$AE$334,2,0))</f>
        <v>Viáticos y Subsistencias en el Interior</v>
      </c>
      <c r="AN736" s="63">
        <v>0</v>
      </c>
      <c r="AO736" s="64"/>
      <c r="AP736" s="64"/>
      <c r="AQ736" s="64"/>
      <c r="AR736" s="64"/>
      <c r="AS736" s="64"/>
      <c r="AT736" s="64"/>
      <c r="AU736" s="64"/>
      <c r="AV736" s="64">
        <v>0</v>
      </c>
      <c r="AW736" s="64"/>
      <c r="AX736" s="64"/>
      <c r="AY736" s="64">
        <v>0</v>
      </c>
      <c r="AZ736" s="64"/>
      <c r="BA736" s="53">
        <f t="shared" si="34"/>
        <v>0</v>
      </c>
      <c r="BB736" s="54" t="str">
        <f t="shared" si="35"/>
        <v>OK</v>
      </c>
      <c r="BC736" s="55" t="str">
        <f t="shared" si="36"/>
        <v xml:space="preserve">                </v>
      </c>
    </row>
    <row r="737" spans="1:55" ht="50.1" customHeight="1" x14ac:dyDescent="0.25">
      <c r="A737" s="58" t="s">
        <v>39</v>
      </c>
      <c r="B737" s="58" t="s">
        <v>44</v>
      </c>
      <c r="C737" s="58" t="s">
        <v>71</v>
      </c>
      <c r="D737" s="58" t="s">
        <v>442</v>
      </c>
      <c r="E737" s="51" t="str">
        <f>IF(C737&lt;&gt;"",VLOOKUP(MID(C737,18,5),LISTAS·PAPP!$E$4:$F$76,2,0),"")</f>
        <v>SUCUMBIOS</v>
      </c>
      <c r="F737" s="58" t="s">
        <v>399</v>
      </c>
      <c r="G737" s="51" t="str">
        <f>IF(F737&lt;&gt;"",VLOOKUP(F737,LISTAS·PAPP!$R$3:$T$221,3,0),"")</f>
        <v>NORTE</v>
      </c>
      <c r="H737" s="58" t="s">
        <v>1094</v>
      </c>
      <c r="I737" s="66" t="s">
        <v>1098</v>
      </c>
      <c r="J737" s="66" t="s">
        <v>1099</v>
      </c>
      <c r="K737" s="67">
        <v>30</v>
      </c>
      <c r="L737" s="66" t="s">
        <v>1101</v>
      </c>
      <c r="M737" s="60">
        <v>0</v>
      </c>
      <c r="N737" s="60">
        <v>25</v>
      </c>
      <c r="O737" s="60">
        <v>22</v>
      </c>
      <c r="P737" s="60">
        <v>21</v>
      </c>
      <c r="Q737" s="60"/>
      <c r="R737" s="60"/>
      <c r="S737" s="60"/>
      <c r="T737" s="60"/>
      <c r="U737" s="60"/>
      <c r="V737" s="60"/>
      <c r="W737" s="60"/>
      <c r="X737" s="60"/>
      <c r="Y737" s="52" t="str">
        <f>IF(A737&lt;&gt;"",IF(D737="DIRECCIÓN_DE_TRANSFERENCIAS","280 0031",VLOOKUP(C737,LISTAS·PAPP!$C$3:$D$76,2,0)),"")</f>
        <v>280 1520</v>
      </c>
      <c r="Z737" s="61">
        <v>201</v>
      </c>
      <c r="AA737" s="62">
        <v>2004</v>
      </c>
      <c r="AB737" s="62" t="s">
        <v>983</v>
      </c>
      <c r="AC737" s="65" t="str">
        <f>IF(D737&lt;&gt;"",VLOOKUP(D737,LISTAS·PAPP!$I$3:$M$16,2,0),"")</f>
        <v>57</v>
      </c>
      <c r="AD737" s="51" t="str">
        <f>IF(D737&lt;&gt;"",VLOOKUP(D737,LISTAS·PAPP!$I$3:$M$16,3,0),"")</f>
        <v>PROTECCIÓN_SOCIAL_A_LA_FAMILIA._ASEGURAMIENTO_NO_CONTRIBUTIVO_E_INCLUSIÓN_ECONÓMICA_Y_MOVILIDAD_SOCIAL</v>
      </c>
      <c r="AE737" s="52" t="str">
        <f>IF(D737&lt;&gt;"",VLOOKUP(D737,LISTAS·PAPP!$I$3:$M$16,4,0),"")</f>
        <v>002</v>
      </c>
      <c r="AF737" s="51" t="str">
        <f>IF(D737&lt;&gt;"",VLOOKUP(D737,LISTAS·PAPP!$I$3:$M$16,5,0),"")</f>
        <v>ACTUALIZACION_DEL_REGISTRO_SOCIAL</v>
      </c>
      <c r="AG737" s="52" t="str">
        <f>IF(AH737&lt;&gt;"",VLOOKUP(AH737,LISTAS·PAPP!$O$3:$P$74,2,0),"")</f>
        <v>001</v>
      </c>
      <c r="AH737" s="58" t="s">
        <v>863</v>
      </c>
      <c r="AI737" s="60" t="s">
        <v>471</v>
      </c>
      <c r="AJ737" s="51" t="str">
        <f>IF(AI737&lt;&gt;"",VLOOKUP(AI737,LISTAS·PAPP!$X$4:$Y$80,2,0),"")</f>
        <v>NO APLICA</v>
      </c>
      <c r="AK737" s="58" t="s">
        <v>632</v>
      </c>
      <c r="AL737" s="60">
        <v>730303</v>
      </c>
      <c r="AM737" s="51" t="str">
        <f>IF(ISERROR(VLOOKUP(AL737,LISTAS·PAPP!$AD$4:$AE$334,2,0))," ",VLOOKUP(AL737,LISTAS·PAPP!$AD$4:$AE$334,2,0))</f>
        <v>Viáticos y Subsistencias en el Interior</v>
      </c>
      <c r="AN737" s="63">
        <v>189.6</v>
      </c>
      <c r="AO737" s="64"/>
      <c r="AP737" s="64"/>
      <c r="AQ737" s="64"/>
      <c r="AR737" s="64"/>
      <c r="AS737" s="64"/>
      <c r="AT737" s="64"/>
      <c r="AU737" s="64"/>
      <c r="AV737" s="64">
        <v>189.6</v>
      </c>
      <c r="AW737" s="64"/>
      <c r="AX737" s="64"/>
      <c r="AY737" s="64">
        <v>0</v>
      </c>
      <c r="AZ737" s="64"/>
      <c r="BA737" s="53">
        <f t="shared" si="34"/>
        <v>189.6</v>
      </c>
      <c r="BB737" s="54" t="str">
        <f t="shared" si="35"/>
        <v>OK</v>
      </c>
      <c r="BC737" s="55" t="str">
        <f t="shared" si="36"/>
        <v xml:space="preserve">                </v>
      </c>
    </row>
    <row r="738" spans="1:55" ht="50.1" customHeight="1" x14ac:dyDescent="0.25">
      <c r="A738" s="58" t="s">
        <v>39</v>
      </c>
      <c r="B738" s="58" t="s">
        <v>45</v>
      </c>
      <c r="C738" s="58" t="s">
        <v>84</v>
      </c>
      <c r="D738" s="58" t="s">
        <v>442</v>
      </c>
      <c r="E738" s="51" t="str">
        <f>IF(C738&lt;&gt;"",VLOOKUP(MID(C738,18,5),LISTAS·PAPP!$E$4:$F$76,2,0),"")</f>
        <v>NAPO</v>
      </c>
      <c r="F738" s="58" t="s">
        <v>374</v>
      </c>
      <c r="G738" s="51" t="str">
        <f>IF(F738&lt;&gt;"",VLOOKUP(F738,LISTAS·PAPP!$R$3:$T$221,3,0),"")</f>
        <v xml:space="preserve"> </v>
      </c>
      <c r="H738" s="58" t="s">
        <v>1094</v>
      </c>
      <c r="I738" s="66" t="s">
        <v>1098</v>
      </c>
      <c r="J738" s="66" t="s">
        <v>1099</v>
      </c>
      <c r="K738" s="67">
        <v>27</v>
      </c>
      <c r="L738" s="66" t="s">
        <v>1101</v>
      </c>
      <c r="M738" s="60">
        <v>0</v>
      </c>
      <c r="N738" s="60">
        <v>27</v>
      </c>
      <c r="O738" s="60">
        <v>22</v>
      </c>
      <c r="P738" s="60">
        <v>20</v>
      </c>
      <c r="Q738" s="60"/>
      <c r="R738" s="60"/>
      <c r="S738" s="60"/>
      <c r="T738" s="60"/>
      <c r="U738" s="60"/>
      <c r="V738" s="60"/>
      <c r="W738" s="60"/>
      <c r="X738" s="60"/>
      <c r="Y738" s="52" t="str">
        <f>IF(A738&lt;&gt;"",IF(D738="DIRECCIÓN_DE_TRANSFERENCIAS","280 0031",VLOOKUP(C738,LISTAS·PAPP!$C$3:$D$76,2,0)),"")</f>
        <v>280 2110</v>
      </c>
      <c r="Z738" s="61">
        <v>201</v>
      </c>
      <c r="AA738" s="62">
        <v>2004</v>
      </c>
      <c r="AB738" s="62" t="s">
        <v>983</v>
      </c>
      <c r="AC738" s="65" t="str">
        <f>IF(D738&lt;&gt;"",VLOOKUP(D738,LISTAS·PAPP!$I$3:$M$16,2,0),"")</f>
        <v>57</v>
      </c>
      <c r="AD738" s="51" t="str">
        <f>IF(D738&lt;&gt;"",VLOOKUP(D738,LISTAS·PAPP!$I$3:$M$16,3,0),"")</f>
        <v>PROTECCIÓN_SOCIAL_A_LA_FAMILIA._ASEGURAMIENTO_NO_CONTRIBUTIVO_E_INCLUSIÓN_ECONÓMICA_Y_MOVILIDAD_SOCIAL</v>
      </c>
      <c r="AE738" s="52" t="str">
        <f>IF(D738&lt;&gt;"",VLOOKUP(D738,LISTAS·PAPP!$I$3:$M$16,4,0),"")</f>
        <v>002</v>
      </c>
      <c r="AF738" s="51" t="str">
        <f>IF(D738&lt;&gt;"",VLOOKUP(D738,LISTAS·PAPP!$I$3:$M$16,5,0),"")</f>
        <v>ACTUALIZACION_DEL_REGISTRO_SOCIAL</v>
      </c>
      <c r="AG738" s="52" t="str">
        <f>IF(AH738&lt;&gt;"",VLOOKUP(AH738,LISTAS·PAPP!$O$3:$P$74,2,0),"")</f>
        <v>001</v>
      </c>
      <c r="AH738" s="58" t="s">
        <v>863</v>
      </c>
      <c r="AI738" s="60" t="s">
        <v>471</v>
      </c>
      <c r="AJ738" s="51" t="str">
        <f>IF(AI738&lt;&gt;"",VLOOKUP(AI738,LISTAS·PAPP!$X$4:$Y$80,2,0),"")</f>
        <v>NO APLICA</v>
      </c>
      <c r="AK738" s="58" t="s">
        <v>632</v>
      </c>
      <c r="AL738" s="60">
        <v>730303</v>
      </c>
      <c r="AM738" s="51" t="str">
        <f>IF(ISERROR(VLOOKUP(AL738,LISTAS·PAPP!$AD$4:$AE$334,2,0))," ",VLOOKUP(AL738,LISTAS·PAPP!$AD$4:$AE$334,2,0))</f>
        <v>Viáticos y Subsistencias en el Interior</v>
      </c>
      <c r="AN738" s="63">
        <v>0</v>
      </c>
      <c r="AO738" s="64"/>
      <c r="AP738" s="64"/>
      <c r="AQ738" s="64"/>
      <c r="AR738" s="64"/>
      <c r="AS738" s="64"/>
      <c r="AT738" s="64"/>
      <c r="AU738" s="64"/>
      <c r="AV738" s="64">
        <v>0</v>
      </c>
      <c r="AW738" s="64"/>
      <c r="AX738" s="64"/>
      <c r="AY738" s="64">
        <v>0</v>
      </c>
      <c r="AZ738" s="64"/>
      <c r="BA738" s="53">
        <f t="shared" si="34"/>
        <v>0</v>
      </c>
      <c r="BB738" s="54" t="str">
        <f t="shared" si="35"/>
        <v>OK</v>
      </c>
      <c r="BC738" s="55" t="str">
        <f t="shared" si="36"/>
        <v xml:space="preserve">                </v>
      </c>
    </row>
    <row r="739" spans="1:55" ht="50.1" customHeight="1" x14ac:dyDescent="0.25">
      <c r="A739" s="58" t="s">
        <v>39</v>
      </c>
      <c r="B739" s="58" t="s">
        <v>45</v>
      </c>
      <c r="C739" s="58" t="s">
        <v>82</v>
      </c>
      <c r="D739" s="58" t="s">
        <v>442</v>
      </c>
      <c r="E739" s="51" t="str">
        <f>IF(C739&lt;&gt;"",VLOOKUP(MID(C739,18,5),LISTAS·PAPP!$E$4:$F$76,2,0),"")</f>
        <v>ORELLANA</v>
      </c>
      <c r="F739" s="58" t="s">
        <v>379</v>
      </c>
      <c r="G739" s="51" t="str">
        <f>IF(F739&lt;&gt;"",VLOOKUP(F739,LISTAS·PAPP!$R$3:$T$221,3,0),"")</f>
        <v xml:space="preserve"> </v>
      </c>
      <c r="H739" s="58" t="s">
        <v>1094</v>
      </c>
      <c r="I739" s="66" t="s">
        <v>1098</v>
      </c>
      <c r="J739" s="66" t="s">
        <v>1099</v>
      </c>
      <c r="K739" s="67">
        <v>33</v>
      </c>
      <c r="L739" s="66" t="s">
        <v>1101</v>
      </c>
      <c r="M739" s="60">
        <v>0</v>
      </c>
      <c r="N739" s="60">
        <v>29</v>
      </c>
      <c r="O739" s="60">
        <v>28</v>
      </c>
      <c r="P739" s="60">
        <v>24</v>
      </c>
      <c r="Q739" s="60"/>
      <c r="R739" s="60"/>
      <c r="S739" s="60"/>
      <c r="T739" s="60"/>
      <c r="U739" s="60"/>
      <c r="V739" s="60"/>
      <c r="W739" s="60"/>
      <c r="X739" s="60"/>
      <c r="Y739" s="52" t="str">
        <f>IF(A739&lt;&gt;"",IF(D739="DIRECCIÓN_DE_TRANSFERENCIAS","280 0031",VLOOKUP(C739,LISTAS·PAPP!$C$3:$D$76,2,0)),"")</f>
        <v>280 2320</v>
      </c>
      <c r="Z739" s="61">
        <v>201</v>
      </c>
      <c r="AA739" s="62">
        <v>2004</v>
      </c>
      <c r="AB739" s="62" t="s">
        <v>983</v>
      </c>
      <c r="AC739" s="65" t="str">
        <f>IF(D739&lt;&gt;"",VLOOKUP(D739,LISTAS·PAPP!$I$3:$M$16,2,0),"")</f>
        <v>57</v>
      </c>
      <c r="AD739" s="51" t="str">
        <f>IF(D739&lt;&gt;"",VLOOKUP(D739,LISTAS·PAPP!$I$3:$M$16,3,0),"")</f>
        <v>PROTECCIÓN_SOCIAL_A_LA_FAMILIA._ASEGURAMIENTO_NO_CONTRIBUTIVO_E_INCLUSIÓN_ECONÓMICA_Y_MOVILIDAD_SOCIAL</v>
      </c>
      <c r="AE739" s="52" t="str">
        <f>IF(D739&lt;&gt;"",VLOOKUP(D739,LISTAS·PAPP!$I$3:$M$16,4,0),"")</f>
        <v>002</v>
      </c>
      <c r="AF739" s="51" t="str">
        <f>IF(D739&lt;&gt;"",VLOOKUP(D739,LISTAS·PAPP!$I$3:$M$16,5,0),"")</f>
        <v>ACTUALIZACION_DEL_REGISTRO_SOCIAL</v>
      </c>
      <c r="AG739" s="52" t="str">
        <f>IF(AH739&lt;&gt;"",VLOOKUP(AH739,LISTAS·PAPP!$O$3:$P$74,2,0),"")</f>
        <v>001</v>
      </c>
      <c r="AH739" s="58" t="s">
        <v>863</v>
      </c>
      <c r="AI739" s="60" t="s">
        <v>471</v>
      </c>
      <c r="AJ739" s="51" t="str">
        <f>IF(AI739&lt;&gt;"",VLOOKUP(AI739,LISTAS·PAPP!$X$4:$Y$80,2,0),"")</f>
        <v>NO APLICA</v>
      </c>
      <c r="AK739" s="58" t="s">
        <v>632</v>
      </c>
      <c r="AL739" s="60">
        <v>730303</v>
      </c>
      <c r="AM739" s="51" t="str">
        <f>IF(ISERROR(VLOOKUP(AL739,LISTAS·PAPP!$AD$4:$AE$334,2,0))," ",VLOOKUP(AL739,LISTAS·PAPP!$AD$4:$AE$334,2,0))</f>
        <v>Viáticos y Subsistencias en el Interior</v>
      </c>
      <c r="AN739" s="63">
        <v>0</v>
      </c>
      <c r="AO739" s="64"/>
      <c r="AP739" s="64"/>
      <c r="AQ739" s="64"/>
      <c r="AR739" s="64"/>
      <c r="AS739" s="64"/>
      <c r="AT739" s="64"/>
      <c r="AU739" s="64"/>
      <c r="AV739" s="64">
        <v>0</v>
      </c>
      <c r="AW739" s="64"/>
      <c r="AX739" s="64"/>
      <c r="AY739" s="64">
        <v>0</v>
      </c>
      <c r="AZ739" s="64"/>
      <c r="BA739" s="53">
        <f t="shared" si="34"/>
        <v>0</v>
      </c>
      <c r="BB739" s="54" t="str">
        <f t="shared" si="35"/>
        <v>OK</v>
      </c>
      <c r="BC739" s="55" t="str">
        <f t="shared" si="36"/>
        <v xml:space="preserve">                </v>
      </c>
    </row>
    <row r="740" spans="1:55" ht="50.1" customHeight="1" x14ac:dyDescent="0.25">
      <c r="A740" s="58" t="s">
        <v>39</v>
      </c>
      <c r="B740" s="58" t="s">
        <v>46</v>
      </c>
      <c r="C740" s="58" t="s">
        <v>90</v>
      </c>
      <c r="D740" s="58" t="s">
        <v>442</v>
      </c>
      <c r="E740" s="51" t="str">
        <f>IF(C740&lt;&gt;"",VLOOKUP(MID(C740,18,5),LISTAS·PAPP!$E$4:$F$76,2,0),"")</f>
        <v>COTOPAXI</v>
      </c>
      <c r="F740" s="58" t="s">
        <v>254</v>
      </c>
      <c r="G740" s="51" t="str">
        <f>IF(F740&lt;&gt;"",VLOOKUP(F740,LISTAS·PAPP!$R$3:$T$221,3,0),"")</f>
        <v xml:space="preserve"> </v>
      </c>
      <c r="H740" s="58" t="s">
        <v>1094</v>
      </c>
      <c r="I740" s="66" t="s">
        <v>1098</v>
      </c>
      <c r="J740" s="66" t="s">
        <v>1099</v>
      </c>
      <c r="K740" s="67">
        <v>50</v>
      </c>
      <c r="L740" s="66" t="s">
        <v>1101</v>
      </c>
      <c r="M740" s="60">
        <v>0</v>
      </c>
      <c r="N740" s="60">
        <v>49</v>
      </c>
      <c r="O740" s="60">
        <v>49</v>
      </c>
      <c r="P740" s="60">
        <v>41</v>
      </c>
      <c r="Q740" s="60"/>
      <c r="R740" s="60"/>
      <c r="S740" s="60"/>
      <c r="T740" s="60"/>
      <c r="U740" s="60"/>
      <c r="V740" s="60"/>
      <c r="W740" s="60"/>
      <c r="X740" s="60"/>
      <c r="Y740" s="52" t="str">
        <f>IF(A740&lt;&gt;"",IF(D740="DIRECCIÓN_DE_TRANSFERENCIAS","280 0031",VLOOKUP(C740,LISTAS·PAPP!$C$3:$D$76,2,0)),"")</f>
        <v>280 3110</v>
      </c>
      <c r="Z740" s="61">
        <v>201</v>
      </c>
      <c r="AA740" s="62">
        <v>2004</v>
      </c>
      <c r="AB740" s="62" t="s">
        <v>983</v>
      </c>
      <c r="AC740" s="65" t="str">
        <f>IF(D740&lt;&gt;"",VLOOKUP(D740,LISTAS·PAPP!$I$3:$M$16,2,0),"")</f>
        <v>57</v>
      </c>
      <c r="AD740" s="51" t="str">
        <f>IF(D740&lt;&gt;"",VLOOKUP(D740,LISTAS·PAPP!$I$3:$M$16,3,0),"")</f>
        <v>PROTECCIÓN_SOCIAL_A_LA_FAMILIA._ASEGURAMIENTO_NO_CONTRIBUTIVO_E_INCLUSIÓN_ECONÓMICA_Y_MOVILIDAD_SOCIAL</v>
      </c>
      <c r="AE740" s="52" t="str">
        <f>IF(D740&lt;&gt;"",VLOOKUP(D740,LISTAS·PAPP!$I$3:$M$16,4,0),"")</f>
        <v>002</v>
      </c>
      <c r="AF740" s="51" t="str">
        <f>IF(D740&lt;&gt;"",VLOOKUP(D740,LISTAS·PAPP!$I$3:$M$16,5,0),"")</f>
        <v>ACTUALIZACION_DEL_REGISTRO_SOCIAL</v>
      </c>
      <c r="AG740" s="52" t="str">
        <f>IF(AH740&lt;&gt;"",VLOOKUP(AH740,LISTAS·PAPP!$O$3:$P$74,2,0),"")</f>
        <v>001</v>
      </c>
      <c r="AH740" s="58" t="s">
        <v>863</v>
      </c>
      <c r="AI740" s="60" t="s">
        <v>471</v>
      </c>
      <c r="AJ740" s="51" t="str">
        <f>IF(AI740&lt;&gt;"",VLOOKUP(AI740,LISTAS·PAPP!$X$4:$Y$80,2,0),"")</f>
        <v>NO APLICA</v>
      </c>
      <c r="AK740" s="58" t="s">
        <v>632</v>
      </c>
      <c r="AL740" s="60">
        <v>730303</v>
      </c>
      <c r="AM740" s="51" t="str">
        <f>IF(ISERROR(VLOOKUP(AL740,LISTAS·PAPP!$AD$4:$AE$334,2,0))," ",VLOOKUP(AL740,LISTAS·PAPP!$AD$4:$AE$334,2,0))</f>
        <v>Viáticos y Subsistencias en el Interior</v>
      </c>
      <c r="AN740" s="63">
        <v>0</v>
      </c>
      <c r="AO740" s="64"/>
      <c r="AP740" s="64"/>
      <c r="AQ740" s="64"/>
      <c r="AR740" s="64"/>
      <c r="AS740" s="64"/>
      <c r="AT740" s="64"/>
      <c r="AU740" s="64"/>
      <c r="AV740" s="64">
        <v>0</v>
      </c>
      <c r="AW740" s="64"/>
      <c r="AX740" s="64"/>
      <c r="AY740" s="64">
        <v>0</v>
      </c>
      <c r="AZ740" s="64"/>
      <c r="BA740" s="53">
        <f t="shared" si="34"/>
        <v>0</v>
      </c>
      <c r="BB740" s="54" t="str">
        <f t="shared" si="35"/>
        <v>OK</v>
      </c>
      <c r="BC740" s="55" t="str">
        <f t="shared" si="36"/>
        <v xml:space="preserve">                </v>
      </c>
    </row>
    <row r="741" spans="1:55" ht="50.1" customHeight="1" x14ac:dyDescent="0.25">
      <c r="A741" s="58" t="s">
        <v>39</v>
      </c>
      <c r="B741" s="58" t="s">
        <v>46</v>
      </c>
      <c r="C741" s="58" t="s">
        <v>92</v>
      </c>
      <c r="D741" s="58" t="s">
        <v>442</v>
      </c>
      <c r="E741" s="51" t="str">
        <f>IF(C741&lt;&gt;"",VLOOKUP(MID(C741,18,5),LISTAS·PAPP!$E$4:$F$76,2,0),"")</f>
        <v>CHIMBORAZO</v>
      </c>
      <c r="F741" s="58" t="s">
        <v>244</v>
      </c>
      <c r="G741" s="51" t="str">
        <f>IF(F741&lt;&gt;"",VLOOKUP(F741,LISTAS·PAPP!$R$3:$T$221,3,0),"")</f>
        <v xml:space="preserve"> </v>
      </c>
      <c r="H741" s="58" t="s">
        <v>1094</v>
      </c>
      <c r="I741" s="66" t="s">
        <v>1098</v>
      </c>
      <c r="J741" s="66" t="s">
        <v>1099</v>
      </c>
      <c r="K741" s="67">
        <v>68</v>
      </c>
      <c r="L741" s="66" t="s">
        <v>1101</v>
      </c>
      <c r="M741" s="60">
        <v>0</v>
      </c>
      <c r="N741" s="60">
        <v>54</v>
      </c>
      <c r="O741" s="60">
        <v>52</v>
      </c>
      <c r="P741" s="60">
        <v>44</v>
      </c>
      <c r="Q741" s="60"/>
      <c r="R741" s="60"/>
      <c r="S741" s="60"/>
      <c r="T741" s="60"/>
      <c r="U741" s="60"/>
      <c r="V741" s="60"/>
      <c r="W741" s="60"/>
      <c r="X741" s="60"/>
      <c r="Y741" s="52" t="str">
        <f>IF(A741&lt;&gt;"",IF(D741="DIRECCIÓN_DE_TRANSFERENCIAS","280 0031",VLOOKUP(C741,LISTAS·PAPP!$C$3:$D$76,2,0)),"")</f>
        <v>280 3310</v>
      </c>
      <c r="Z741" s="61">
        <v>201</v>
      </c>
      <c r="AA741" s="62">
        <v>2004</v>
      </c>
      <c r="AB741" s="62" t="s">
        <v>983</v>
      </c>
      <c r="AC741" s="65" t="str">
        <f>IF(D741&lt;&gt;"",VLOOKUP(D741,LISTAS·PAPP!$I$3:$M$16,2,0),"")</f>
        <v>57</v>
      </c>
      <c r="AD741" s="51" t="str">
        <f>IF(D741&lt;&gt;"",VLOOKUP(D741,LISTAS·PAPP!$I$3:$M$16,3,0),"")</f>
        <v>PROTECCIÓN_SOCIAL_A_LA_FAMILIA._ASEGURAMIENTO_NO_CONTRIBUTIVO_E_INCLUSIÓN_ECONÓMICA_Y_MOVILIDAD_SOCIAL</v>
      </c>
      <c r="AE741" s="52" t="str">
        <f>IF(D741&lt;&gt;"",VLOOKUP(D741,LISTAS·PAPP!$I$3:$M$16,4,0),"")</f>
        <v>002</v>
      </c>
      <c r="AF741" s="51" t="str">
        <f>IF(D741&lt;&gt;"",VLOOKUP(D741,LISTAS·PAPP!$I$3:$M$16,5,0),"")</f>
        <v>ACTUALIZACION_DEL_REGISTRO_SOCIAL</v>
      </c>
      <c r="AG741" s="52" t="str">
        <f>IF(AH741&lt;&gt;"",VLOOKUP(AH741,LISTAS·PAPP!$O$3:$P$74,2,0),"")</f>
        <v>001</v>
      </c>
      <c r="AH741" s="58" t="s">
        <v>863</v>
      </c>
      <c r="AI741" s="60" t="s">
        <v>471</v>
      </c>
      <c r="AJ741" s="51" t="str">
        <f>IF(AI741&lt;&gt;"",VLOOKUP(AI741,LISTAS·PAPP!$X$4:$Y$80,2,0),"")</f>
        <v>NO APLICA</v>
      </c>
      <c r="AK741" s="58" t="s">
        <v>632</v>
      </c>
      <c r="AL741" s="60">
        <v>730303</v>
      </c>
      <c r="AM741" s="51" t="str">
        <f>IF(ISERROR(VLOOKUP(AL741,LISTAS·PAPP!$AD$4:$AE$334,2,0))," ",VLOOKUP(AL741,LISTAS·PAPP!$AD$4:$AE$334,2,0))</f>
        <v>Viáticos y Subsistencias en el Interior</v>
      </c>
      <c r="AN741" s="63">
        <v>0</v>
      </c>
      <c r="AO741" s="64"/>
      <c r="AP741" s="64"/>
      <c r="AQ741" s="64"/>
      <c r="AR741" s="64"/>
      <c r="AS741" s="64"/>
      <c r="AT741" s="64"/>
      <c r="AU741" s="64"/>
      <c r="AV741" s="64">
        <v>0</v>
      </c>
      <c r="AW741" s="64"/>
      <c r="AX741" s="64"/>
      <c r="AY741" s="64">
        <v>0</v>
      </c>
      <c r="AZ741" s="64"/>
      <c r="BA741" s="53">
        <f t="shared" si="34"/>
        <v>0</v>
      </c>
      <c r="BB741" s="54" t="str">
        <f t="shared" si="35"/>
        <v>OK</v>
      </c>
      <c r="BC741" s="55" t="str">
        <f t="shared" si="36"/>
        <v xml:space="preserve">                </v>
      </c>
    </row>
    <row r="742" spans="1:55" ht="50.1" customHeight="1" x14ac:dyDescent="0.25">
      <c r="A742" s="58" t="s">
        <v>39</v>
      </c>
      <c r="B742" s="58" t="s">
        <v>46</v>
      </c>
      <c r="C742" s="58" t="s">
        <v>94</v>
      </c>
      <c r="D742" s="58" t="s">
        <v>442</v>
      </c>
      <c r="E742" s="51" t="str">
        <f>IF(C742&lt;&gt;"",VLOOKUP(MID(C742,18,5),LISTAS·PAPP!$E$4:$F$76,2,0),"")</f>
        <v>PASTAZA</v>
      </c>
      <c r="F742" s="58" t="s">
        <v>193</v>
      </c>
      <c r="G742" s="51" t="str">
        <f>IF(F742&lt;&gt;"",VLOOKUP(F742,LISTAS·PAPP!$R$3:$T$221,3,0),"")</f>
        <v xml:space="preserve"> </v>
      </c>
      <c r="H742" s="58" t="s">
        <v>1094</v>
      </c>
      <c r="I742" s="66" t="s">
        <v>1098</v>
      </c>
      <c r="J742" s="66" t="s">
        <v>1099</v>
      </c>
      <c r="K742" s="67">
        <v>24</v>
      </c>
      <c r="L742" s="66" t="s">
        <v>1101</v>
      </c>
      <c r="M742" s="60">
        <v>0</v>
      </c>
      <c r="N742" s="60">
        <v>24</v>
      </c>
      <c r="O742" s="60">
        <v>20</v>
      </c>
      <c r="P742" s="60">
        <v>18</v>
      </c>
      <c r="Q742" s="60"/>
      <c r="R742" s="60"/>
      <c r="S742" s="60"/>
      <c r="T742" s="60"/>
      <c r="U742" s="60"/>
      <c r="V742" s="60"/>
      <c r="W742" s="60"/>
      <c r="X742" s="60"/>
      <c r="Y742" s="52" t="str">
        <f>IF(A742&lt;&gt;"",IF(D742="DIRECCIÓN_DE_TRANSFERENCIAS","280 0031",VLOOKUP(C742,LISTAS·PAPP!$C$3:$D$76,2,0)),"")</f>
        <v>280 3410</v>
      </c>
      <c r="Z742" s="61">
        <v>201</v>
      </c>
      <c r="AA742" s="62">
        <v>2004</v>
      </c>
      <c r="AB742" s="62" t="s">
        <v>983</v>
      </c>
      <c r="AC742" s="65" t="str">
        <f>IF(D742&lt;&gt;"",VLOOKUP(D742,LISTAS·PAPP!$I$3:$M$16,2,0),"")</f>
        <v>57</v>
      </c>
      <c r="AD742" s="51" t="str">
        <f>IF(D742&lt;&gt;"",VLOOKUP(D742,LISTAS·PAPP!$I$3:$M$16,3,0),"")</f>
        <v>PROTECCIÓN_SOCIAL_A_LA_FAMILIA._ASEGURAMIENTO_NO_CONTRIBUTIVO_E_INCLUSIÓN_ECONÓMICA_Y_MOVILIDAD_SOCIAL</v>
      </c>
      <c r="AE742" s="52" t="str">
        <f>IF(D742&lt;&gt;"",VLOOKUP(D742,LISTAS·PAPP!$I$3:$M$16,4,0),"")</f>
        <v>002</v>
      </c>
      <c r="AF742" s="51" t="str">
        <f>IF(D742&lt;&gt;"",VLOOKUP(D742,LISTAS·PAPP!$I$3:$M$16,5,0),"")</f>
        <v>ACTUALIZACION_DEL_REGISTRO_SOCIAL</v>
      </c>
      <c r="AG742" s="52" t="str">
        <f>IF(AH742&lt;&gt;"",VLOOKUP(AH742,LISTAS·PAPP!$O$3:$P$74,2,0),"")</f>
        <v>001</v>
      </c>
      <c r="AH742" s="58" t="s">
        <v>863</v>
      </c>
      <c r="AI742" s="60" t="s">
        <v>471</v>
      </c>
      <c r="AJ742" s="51" t="str">
        <f>IF(AI742&lt;&gt;"",VLOOKUP(AI742,LISTAS·PAPP!$X$4:$Y$80,2,0),"")</f>
        <v>NO APLICA</v>
      </c>
      <c r="AK742" s="58" t="s">
        <v>632</v>
      </c>
      <c r="AL742" s="60">
        <v>730303</v>
      </c>
      <c r="AM742" s="51" t="str">
        <f>IF(ISERROR(VLOOKUP(AL742,LISTAS·PAPP!$AD$4:$AE$334,2,0))," ",VLOOKUP(AL742,LISTAS·PAPP!$AD$4:$AE$334,2,0))</f>
        <v>Viáticos y Subsistencias en el Interior</v>
      </c>
      <c r="AN742" s="63">
        <v>0</v>
      </c>
      <c r="AO742" s="64"/>
      <c r="AP742" s="64"/>
      <c r="AQ742" s="64"/>
      <c r="AR742" s="64"/>
      <c r="AS742" s="64"/>
      <c r="AT742" s="64"/>
      <c r="AU742" s="64"/>
      <c r="AV742" s="64">
        <v>0</v>
      </c>
      <c r="AW742" s="64"/>
      <c r="AX742" s="64"/>
      <c r="AY742" s="64">
        <v>0</v>
      </c>
      <c r="AZ742" s="64"/>
      <c r="BA742" s="53">
        <f t="shared" si="34"/>
        <v>0</v>
      </c>
      <c r="BB742" s="54" t="str">
        <f t="shared" si="35"/>
        <v>OK</v>
      </c>
      <c r="BC742" s="55" t="str">
        <f t="shared" si="36"/>
        <v xml:space="preserve">                </v>
      </c>
    </row>
    <row r="743" spans="1:55" ht="50.1" customHeight="1" x14ac:dyDescent="0.25">
      <c r="A743" s="58" t="s">
        <v>39</v>
      </c>
      <c r="B743" s="58" t="s">
        <v>47</v>
      </c>
      <c r="C743" s="58" t="s">
        <v>100</v>
      </c>
      <c r="D743" s="58" t="s">
        <v>442</v>
      </c>
      <c r="E743" s="51" t="str">
        <f>IF(C743&lt;&gt;"",VLOOKUP(MID(C743,18,5),LISTAS·PAPP!$E$4:$F$76,2,0),"")</f>
        <v>MANABÍ</v>
      </c>
      <c r="F743" s="58" t="s">
        <v>342</v>
      </c>
      <c r="G743" s="51" t="str">
        <f>IF(F743&lt;&gt;"",VLOOKUP(F743,LISTAS·PAPP!$R$3:$T$221,3,0),"")</f>
        <v xml:space="preserve"> </v>
      </c>
      <c r="H743" s="58" t="s">
        <v>1094</v>
      </c>
      <c r="I743" s="66" t="s">
        <v>1098</v>
      </c>
      <c r="J743" s="66" t="s">
        <v>1099</v>
      </c>
      <c r="K743" s="67">
        <v>62</v>
      </c>
      <c r="L743" s="66" t="s">
        <v>1101</v>
      </c>
      <c r="M743" s="60">
        <v>0</v>
      </c>
      <c r="N743" s="60">
        <v>59</v>
      </c>
      <c r="O743" s="60">
        <v>59</v>
      </c>
      <c r="P743" s="60">
        <v>55</v>
      </c>
      <c r="Q743" s="60"/>
      <c r="R743" s="60"/>
      <c r="S743" s="60"/>
      <c r="T743" s="60"/>
      <c r="U743" s="60"/>
      <c r="V743" s="60"/>
      <c r="W743" s="60"/>
      <c r="X743" s="60"/>
      <c r="Y743" s="52" t="str">
        <f>IF(A743&lt;&gt;"",IF(D743="DIRECCIÓN_DE_TRANSFERENCIAS","280 0031",VLOOKUP(C743,LISTAS·PAPP!$C$3:$D$76,2,0)),"")</f>
        <v>280 4110</v>
      </c>
      <c r="Z743" s="61">
        <v>201</v>
      </c>
      <c r="AA743" s="62">
        <v>2004</v>
      </c>
      <c r="AB743" s="62" t="s">
        <v>983</v>
      </c>
      <c r="AC743" s="65" t="str">
        <f>IF(D743&lt;&gt;"",VLOOKUP(D743,LISTAS·PAPP!$I$3:$M$16,2,0),"")</f>
        <v>57</v>
      </c>
      <c r="AD743" s="51" t="str">
        <f>IF(D743&lt;&gt;"",VLOOKUP(D743,LISTAS·PAPP!$I$3:$M$16,3,0),"")</f>
        <v>PROTECCIÓN_SOCIAL_A_LA_FAMILIA._ASEGURAMIENTO_NO_CONTRIBUTIVO_E_INCLUSIÓN_ECONÓMICA_Y_MOVILIDAD_SOCIAL</v>
      </c>
      <c r="AE743" s="52" t="str">
        <f>IF(D743&lt;&gt;"",VLOOKUP(D743,LISTAS·PAPP!$I$3:$M$16,4,0),"")</f>
        <v>002</v>
      </c>
      <c r="AF743" s="51" t="str">
        <f>IF(D743&lt;&gt;"",VLOOKUP(D743,LISTAS·PAPP!$I$3:$M$16,5,0),"")</f>
        <v>ACTUALIZACION_DEL_REGISTRO_SOCIAL</v>
      </c>
      <c r="AG743" s="52" t="str">
        <f>IF(AH743&lt;&gt;"",VLOOKUP(AH743,LISTAS·PAPP!$O$3:$P$74,2,0),"")</f>
        <v>001</v>
      </c>
      <c r="AH743" s="58" t="s">
        <v>863</v>
      </c>
      <c r="AI743" s="60" t="s">
        <v>471</v>
      </c>
      <c r="AJ743" s="51" t="str">
        <f>IF(AI743&lt;&gt;"",VLOOKUP(AI743,LISTAS·PAPP!$X$4:$Y$80,2,0),"")</f>
        <v>NO APLICA</v>
      </c>
      <c r="AK743" s="58" t="s">
        <v>632</v>
      </c>
      <c r="AL743" s="60">
        <v>730303</v>
      </c>
      <c r="AM743" s="51" t="str">
        <f>IF(ISERROR(VLOOKUP(AL743,LISTAS·PAPP!$AD$4:$AE$334,2,0))," ",VLOOKUP(AL743,LISTAS·PAPP!$AD$4:$AE$334,2,0))</f>
        <v>Viáticos y Subsistencias en el Interior</v>
      </c>
      <c r="AN743" s="63">
        <v>0</v>
      </c>
      <c r="AO743" s="64"/>
      <c r="AP743" s="64"/>
      <c r="AQ743" s="64"/>
      <c r="AR743" s="64"/>
      <c r="AS743" s="64"/>
      <c r="AT743" s="64"/>
      <c r="AU743" s="64"/>
      <c r="AV743" s="64">
        <v>0</v>
      </c>
      <c r="AW743" s="64"/>
      <c r="AX743" s="64"/>
      <c r="AY743" s="64">
        <v>0</v>
      </c>
      <c r="AZ743" s="64"/>
      <c r="BA743" s="53">
        <f t="shared" si="34"/>
        <v>0</v>
      </c>
      <c r="BB743" s="54" t="str">
        <f t="shared" si="35"/>
        <v>OK</v>
      </c>
      <c r="BC743" s="55" t="str">
        <f t="shared" si="36"/>
        <v xml:space="preserve">                </v>
      </c>
    </row>
    <row r="744" spans="1:55" ht="50.1" customHeight="1" x14ac:dyDescent="0.25">
      <c r="A744" s="58" t="s">
        <v>39</v>
      </c>
      <c r="B744" s="58" t="s">
        <v>47</v>
      </c>
      <c r="C744" s="58" t="s">
        <v>104</v>
      </c>
      <c r="D744" s="58" t="s">
        <v>442</v>
      </c>
      <c r="E744" s="51" t="str">
        <f>IF(C744&lt;&gt;"",VLOOKUP(MID(C744,18,5),LISTAS·PAPP!$E$4:$F$76,2,0),"")</f>
        <v>MANABÍ</v>
      </c>
      <c r="F744" s="58" t="s">
        <v>342</v>
      </c>
      <c r="G744" s="51" t="str">
        <f>IF(F744&lt;&gt;"",VLOOKUP(F744,LISTAS·PAPP!$R$3:$T$221,3,0),"")</f>
        <v xml:space="preserve"> </v>
      </c>
      <c r="H744" s="58" t="s">
        <v>1094</v>
      </c>
      <c r="I744" s="66" t="s">
        <v>1098</v>
      </c>
      <c r="J744" s="66" t="s">
        <v>1099</v>
      </c>
      <c r="K744" s="67">
        <v>50</v>
      </c>
      <c r="L744" s="66" t="s">
        <v>1101</v>
      </c>
      <c r="M744" s="60">
        <v>0</v>
      </c>
      <c r="N744" s="60">
        <v>49</v>
      </c>
      <c r="O744" s="60">
        <v>49</v>
      </c>
      <c r="P744" s="60">
        <v>45</v>
      </c>
      <c r="Q744" s="60"/>
      <c r="R744" s="60"/>
      <c r="S744" s="60"/>
      <c r="T744" s="60"/>
      <c r="U744" s="60"/>
      <c r="V744" s="60"/>
      <c r="W744" s="60"/>
      <c r="X744" s="60"/>
      <c r="Y744" s="52" t="str">
        <f>IF(A744&lt;&gt;"",IF(D744="DIRECCIÓN_DE_TRANSFERENCIAS","280 0031",VLOOKUP(C744,LISTAS·PAPP!$C$3:$D$76,2,0)),"")</f>
        <v>280 4250</v>
      </c>
      <c r="Z744" s="61">
        <v>201</v>
      </c>
      <c r="AA744" s="62">
        <v>2004</v>
      </c>
      <c r="AB744" s="62" t="s">
        <v>983</v>
      </c>
      <c r="AC744" s="65" t="str">
        <f>IF(D744&lt;&gt;"",VLOOKUP(D744,LISTAS·PAPP!$I$3:$M$16,2,0),"")</f>
        <v>57</v>
      </c>
      <c r="AD744" s="51" t="str">
        <f>IF(D744&lt;&gt;"",VLOOKUP(D744,LISTAS·PAPP!$I$3:$M$16,3,0),"")</f>
        <v>PROTECCIÓN_SOCIAL_A_LA_FAMILIA._ASEGURAMIENTO_NO_CONTRIBUTIVO_E_INCLUSIÓN_ECONÓMICA_Y_MOVILIDAD_SOCIAL</v>
      </c>
      <c r="AE744" s="52" t="str">
        <f>IF(D744&lt;&gt;"",VLOOKUP(D744,LISTAS·PAPP!$I$3:$M$16,4,0),"")</f>
        <v>002</v>
      </c>
      <c r="AF744" s="51" t="str">
        <f>IF(D744&lt;&gt;"",VLOOKUP(D744,LISTAS·PAPP!$I$3:$M$16,5,0),"")</f>
        <v>ACTUALIZACION_DEL_REGISTRO_SOCIAL</v>
      </c>
      <c r="AG744" s="52" t="str">
        <f>IF(AH744&lt;&gt;"",VLOOKUP(AH744,LISTAS·PAPP!$O$3:$P$74,2,0),"")</f>
        <v>001</v>
      </c>
      <c r="AH744" s="58" t="s">
        <v>863</v>
      </c>
      <c r="AI744" s="60" t="s">
        <v>471</v>
      </c>
      <c r="AJ744" s="51" t="str">
        <f>IF(AI744&lt;&gt;"",VLOOKUP(AI744,LISTAS·PAPP!$X$4:$Y$80,2,0),"")</f>
        <v>NO APLICA</v>
      </c>
      <c r="AK744" s="58" t="s">
        <v>632</v>
      </c>
      <c r="AL744" s="60">
        <v>730303</v>
      </c>
      <c r="AM744" s="51" t="str">
        <f>IF(ISERROR(VLOOKUP(AL744,LISTAS·PAPP!$AD$4:$AE$334,2,0))," ",VLOOKUP(AL744,LISTAS·PAPP!$AD$4:$AE$334,2,0))</f>
        <v>Viáticos y Subsistencias en el Interior</v>
      </c>
      <c r="AN744" s="63">
        <v>0</v>
      </c>
      <c r="AO744" s="64"/>
      <c r="AP744" s="64"/>
      <c r="AQ744" s="64"/>
      <c r="AR744" s="64"/>
      <c r="AS744" s="64"/>
      <c r="AT744" s="64"/>
      <c r="AU744" s="64"/>
      <c r="AV744" s="64">
        <v>0</v>
      </c>
      <c r="AW744" s="64"/>
      <c r="AX744" s="64"/>
      <c r="AY744" s="64">
        <v>0</v>
      </c>
      <c r="AZ744" s="64"/>
      <c r="BA744" s="53">
        <f t="shared" si="34"/>
        <v>0</v>
      </c>
      <c r="BB744" s="54" t="str">
        <f t="shared" si="35"/>
        <v>OK</v>
      </c>
      <c r="BC744" s="55" t="str">
        <f t="shared" si="36"/>
        <v xml:space="preserve">                </v>
      </c>
    </row>
    <row r="745" spans="1:55" ht="50.1" customHeight="1" x14ac:dyDescent="0.25">
      <c r="A745" s="58" t="s">
        <v>39</v>
      </c>
      <c r="B745" s="58" t="s">
        <v>47</v>
      </c>
      <c r="C745" s="58" t="s">
        <v>106</v>
      </c>
      <c r="D745" s="58" t="s">
        <v>442</v>
      </c>
      <c r="E745" s="51" t="str">
        <f>IF(C745&lt;&gt;"",VLOOKUP(MID(C745,18,5),LISTAS·PAPP!$E$4:$F$76,2,0),"")</f>
        <v>MANABÍ</v>
      </c>
      <c r="F745" s="58" t="s">
        <v>358</v>
      </c>
      <c r="G745" s="51" t="str">
        <f>IF(F745&lt;&gt;"",VLOOKUP(F745,LISTAS·PAPP!$R$3:$T$221,3,0),"")</f>
        <v xml:space="preserve"> </v>
      </c>
      <c r="H745" s="58" t="s">
        <v>1094</v>
      </c>
      <c r="I745" s="66" t="s">
        <v>1098</v>
      </c>
      <c r="J745" s="66" t="s">
        <v>1099</v>
      </c>
      <c r="K745" s="67">
        <v>11</v>
      </c>
      <c r="L745" s="66" t="s">
        <v>1101</v>
      </c>
      <c r="M745" s="60">
        <v>0</v>
      </c>
      <c r="N745" s="60">
        <v>11</v>
      </c>
      <c r="O745" s="60">
        <v>11</v>
      </c>
      <c r="P745" s="60">
        <v>11</v>
      </c>
      <c r="Q745" s="60"/>
      <c r="R745" s="60"/>
      <c r="S745" s="60"/>
      <c r="T745" s="60"/>
      <c r="U745" s="60"/>
      <c r="V745" s="60"/>
      <c r="W745" s="60"/>
      <c r="X745" s="60"/>
      <c r="Y745" s="52" t="str">
        <f>IF(A745&lt;&gt;"",IF(D745="DIRECCIÓN_DE_TRANSFERENCIAS","280 0031",VLOOKUP(C745,LISTAS·PAPP!$C$3:$D$76,2,0)),"")</f>
        <v>280 4330</v>
      </c>
      <c r="Z745" s="61">
        <v>201</v>
      </c>
      <c r="AA745" s="62">
        <v>2004</v>
      </c>
      <c r="AB745" s="62" t="s">
        <v>983</v>
      </c>
      <c r="AC745" s="65" t="str">
        <f>IF(D745&lt;&gt;"",VLOOKUP(D745,LISTAS·PAPP!$I$3:$M$16,2,0),"")</f>
        <v>57</v>
      </c>
      <c r="AD745" s="51" t="str">
        <f>IF(D745&lt;&gt;"",VLOOKUP(D745,LISTAS·PAPP!$I$3:$M$16,3,0),"")</f>
        <v>PROTECCIÓN_SOCIAL_A_LA_FAMILIA._ASEGURAMIENTO_NO_CONTRIBUTIVO_E_INCLUSIÓN_ECONÓMICA_Y_MOVILIDAD_SOCIAL</v>
      </c>
      <c r="AE745" s="52" t="str">
        <f>IF(D745&lt;&gt;"",VLOOKUP(D745,LISTAS·PAPP!$I$3:$M$16,4,0),"")</f>
        <v>002</v>
      </c>
      <c r="AF745" s="51" t="str">
        <f>IF(D745&lt;&gt;"",VLOOKUP(D745,LISTAS·PAPP!$I$3:$M$16,5,0),"")</f>
        <v>ACTUALIZACION_DEL_REGISTRO_SOCIAL</v>
      </c>
      <c r="AG745" s="52" t="str">
        <f>IF(AH745&lt;&gt;"",VLOOKUP(AH745,LISTAS·PAPP!$O$3:$P$74,2,0),"")</f>
        <v>001</v>
      </c>
      <c r="AH745" s="58" t="s">
        <v>863</v>
      </c>
      <c r="AI745" s="60" t="s">
        <v>471</v>
      </c>
      <c r="AJ745" s="51" t="str">
        <f>IF(AI745&lt;&gt;"",VLOOKUP(AI745,LISTAS·PAPP!$X$4:$Y$80,2,0),"")</f>
        <v>NO APLICA</v>
      </c>
      <c r="AK745" s="58" t="s">
        <v>632</v>
      </c>
      <c r="AL745" s="60">
        <v>730303</v>
      </c>
      <c r="AM745" s="51" t="str">
        <f>IF(ISERROR(VLOOKUP(AL745,LISTAS·PAPP!$AD$4:$AE$334,2,0))," ",VLOOKUP(AL745,LISTAS·PAPP!$AD$4:$AE$334,2,0))</f>
        <v>Viáticos y Subsistencias en el Interior</v>
      </c>
      <c r="AN745" s="63">
        <v>0</v>
      </c>
      <c r="AO745" s="64"/>
      <c r="AP745" s="64"/>
      <c r="AQ745" s="64"/>
      <c r="AR745" s="64"/>
      <c r="AS745" s="64"/>
      <c r="AT745" s="64"/>
      <c r="AU745" s="64"/>
      <c r="AV745" s="64">
        <v>0</v>
      </c>
      <c r="AW745" s="64"/>
      <c r="AX745" s="64"/>
      <c r="AY745" s="64">
        <v>0</v>
      </c>
      <c r="AZ745" s="64"/>
      <c r="BA745" s="53">
        <f t="shared" si="34"/>
        <v>0</v>
      </c>
      <c r="BB745" s="54" t="str">
        <f t="shared" si="35"/>
        <v>OK</v>
      </c>
      <c r="BC745" s="55" t="str">
        <f t="shared" si="36"/>
        <v xml:space="preserve">                </v>
      </c>
    </row>
    <row r="746" spans="1:55" ht="50.1" customHeight="1" x14ac:dyDescent="0.25">
      <c r="A746" s="58" t="s">
        <v>39</v>
      </c>
      <c r="B746" s="58" t="s">
        <v>48</v>
      </c>
      <c r="C746" s="58" t="s">
        <v>112</v>
      </c>
      <c r="D746" s="58" t="s">
        <v>442</v>
      </c>
      <c r="E746" s="51" t="str">
        <f>IF(C746&lt;&gt;"",VLOOKUP(MID(C746,18,5),LISTAS·PAPP!$E$4:$F$76,2,0),"")</f>
        <v>BOLÍVAR</v>
      </c>
      <c r="F746" s="58" t="s">
        <v>225</v>
      </c>
      <c r="G746" s="51" t="str">
        <f>IF(F746&lt;&gt;"",VLOOKUP(F746,LISTAS·PAPP!$R$3:$T$221,3,0),"")</f>
        <v xml:space="preserve"> </v>
      </c>
      <c r="H746" s="58" t="s">
        <v>1094</v>
      </c>
      <c r="I746" s="66" t="s">
        <v>1098</v>
      </c>
      <c r="J746" s="66" t="s">
        <v>1099</v>
      </c>
      <c r="K746" s="67">
        <v>30</v>
      </c>
      <c r="L746" s="66" t="s">
        <v>1101</v>
      </c>
      <c r="M746" s="60">
        <v>0</v>
      </c>
      <c r="N746" s="60">
        <v>27</v>
      </c>
      <c r="O746" s="60">
        <v>27</v>
      </c>
      <c r="P746" s="60">
        <v>25</v>
      </c>
      <c r="Q746" s="60"/>
      <c r="R746" s="60"/>
      <c r="S746" s="60"/>
      <c r="T746" s="60"/>
      <c r="U746" s="60"/>
      <c r="V746" s="60"/>
      <c r="W746" s="60"/>
      <c r="X746" s="60"/>
      <c r="Y746" s="52" t="str">
        <f>IF(A746&lt;&gt;"",IF(D746="DIRECCIÓN_DE_TRANSFERENCIAS","280 0031",VLOOKUP(C746,LISTAS·PAPP!$C$3:$D$76,2,0)),"")</f>
        <v>280 5110</v>
      </c>
      <c r="Z746" s="61">
        <v>201</v>
      </c>
      <c r="AA746" s="62">
        <v>2004</v>
      </c>
      <c r="AB746" s="62" t="s">
        <v>983</v>
      </c>
      <c r="AC746" s="65" t="str">
        <f>IF(D746&lt;&gt;"",VLOOKUP(D746,LISTAS·PAPP!$I$3:$M$16,2,0),"")</f>
        <v>57</v>
      </c>
      <c r="AD746" s="51" t="str">
        <f>IF(D746&lt;&gt;"",VLOOKUP(D746,LISTAS·PAPP!$I$3:$M$16,3,0),"")</f>
        <v>PROTECCIÓN_SOCIAL_A_LA_FAMILIA._ASEGURAMIENTO_NO_CONTRIBUTIVO_E_INCLUSIÓN_ECONÓMICA_Y_MOVILIDAD_SOCIAL</v>
      </c>
      <c r="AE746" s="52" t="str">
        <f>IF(D746&lt;&gt;"",VLOOKUP(D746,LISTAS·PAPP!$I$3:$M$16,4,0),"")</f>
        <v>002</v>
      </c>
      <c r="AF746" s="51" t="str">
        <f>IF(D746&lt;&gt;"",VLOOKUP(D746,LISTAS·PAPP!$I$3:$M$16,5,0),"")</f>
        <v>ACTUALIZACION_DEL_REGISTRO_SOCIAL</v>
      </c>
      <c r="AG746" s="52" t="str">
        <f>IF(AH746&lt;&gt;"",VLOOKUP(AH746,LISTAS·PAPP!$O$3:$P$74,2,0),"")</f>
        <v>001</v>
      </c>
      <c r="AH746" s="58" t="s">
        <v>863</v>
      </c>
      <c r="AI746" s="60" t="s">
        <v>471</v>
      </c>
      <c r="AJ746" s="51" t="str">
        <f>IF(AI746&lt;&gt;"",VLOOKUP(AI746,LISTAS·PAPP!$X$4:$Y$80,2,0),"")</f>
        <v>NO APLICA</v>
      </c>
      <c r="AK746" s="58" t="s">
        <v>632</v>
      </c>
      <c r="AL746" s="60">
        <v>730303</v>
      </c>
      <c r="AM746" s="51" t="str">
        <f>IF(ISERROR(VLOOKUP(AL746,LISTAS·PAPP!$AD$4:$AE$334,2,0))," ",VLOOKUP(AL746,LISTAS·PAPP!$AD$4:$AE$334,2,0))</f>
        <v>Viáticos y Subsistencias en el Interior</v>
      </c>
      <c r="AN746" s="63">
        <v>0</v>
      </c>
      <c r="AO746" s="64"/>
      <c r="AP746" s="64"/>
      <c r="AQ746" s="64"/>
      <c r="AR746" s="64"/>
      <c r="AS746" s="64"/>
      <c r="AT746" s="64"/>
      <c r="AU746" s="64"/>
      <c r="AV746" s="64">
        <v>0</v>
      </c>
      <c r="AW746" s="64"/>
      <c r="AX746" s="64"/>
      <c r="AY746" s="64">
        <v>0</v>
      </c>
      <c r="AZ746" s="64"/>
      <c r="BA746" s="53">
        <f t="shared" si="34"/>
        <v>0</v>
      </c>
      <c r="BB746" s="54" t="str">
        <f t="shared" si="35"/>
        <v>OK</v>
      </c>
      <c r="BC746" s="55" t="str">
        <f t="shared" si="36"/>
        <v xml:space="preserve">                </v>
      </c>
    </row>
    <row r="747" spans="1:55" ht="50.1" customHeight="1" x14ac:dyDescent="0.25">
      <c r="A747" s="58" t="s">
        <v>39</v>
      </c>
      <c r="B747" s="58" t="s">
        <v>48</v>
      </c>
      <c r="C747" s="58" t="s">
        <v>116</v>
      </c>
      <c r="D747" s="58" t="s">
        <v>442</v>
      </c>
      <c r="E747" s="51" t="str">
        <f>IF(C747&lt;&gt;"",VLOOKUP(MID(C747,18,5),LISTAS·PAPP!$E$4:$F$76,2,0),"")</f>
        <v>GUAYAS</v>
      </c>
      <c r="F747" s="58" t="s">
        <v>294</v>
      </c>
      <c r="G747" s="51" t="str">
        <f>IF(F747&lt;&gt;"",VLOOKUP(F747,LISTAS·PAPP!$R$3:$T$221,3,0),"")</f>
        <v xml:space="preserve"> </v>
      </c>
      <c r="H747" s="58" t="s">
        <v>1094</v>
      </c>
      <c r="I747" s="66" t="s">
        <v>1098</v>
      </c>
      <c r="J747" s="66" t="s">
        <v>1099</v>
      </c>
      <c r="K747" s="67">
        <v>30</v>
      </c>
      <c r="L747" s="66" t="s">
        <v>1101</v>
      </c>
      <c r="M747" s="60">
        <v>0</v>
      </c>
      <c r="N747" s="60">
        <v>30</v>
      </c>
      <c r="O747" s="60">
        <v>30</v>
      </c>
      <c r="P747" s="60">
        <v>30</v>
      </c>
      <c r="Q747" s="60"/>
      <c r="R747" s="60"/>
      <c r="S747" s="60"/>
      <c r="T747" s="60"/>
      <c r="U747" s="60"/>
      <c r="V747" s="60"/>
      <c r="W747" s="60"/>
      <c r="X747" s="60"/>
      <c r="Y747" s="52" t="str">
        <f>IF(A747&lt;&gt;"",IF(D747="DIRECCIÓN_DE_TRANSFERENCIAS","280 0031",VLOOKUP(C747,LISTAS·PAPP!$C$3:$D$76,2,0)),"")</f>
        <v>280 5270</v>
      </c>
      <c r="Z747" s="61">
        <v>201</v>
      </c>
      <c r="AA747" s="62">
        <v>2004</v>
      </c>
      <c r="AB747" s="62" t="s">
        <v>983</v>
      </c>
      <c r="AC747" s="65" t="str">
        <f>IF(D747&lt;&gt;"",VLOOKUP(D747,LISTAS·PAPP!$I$3:$M$16,2,0),"")</f>
        <v>57</v>
      </c>
      <c r="AD747" s="51" t="str">
        <f>IF(D747&lt;&gt;"",VLOOKUP(D747,LISTAS·PAPP!$I$3:$M$16,3,0),"")</f>
        <v>PROTECCIÓN_SOCIAL_A_LA_FAMILIA._ASEGURAMIENTO_NO_CONTRIBUTIVO_E_INCLUSIÓN_ECONÓMICA_Y_MOVILIDAD_SOCIAL</v>
      </c>
      <c r="AE747" s="52" t="str">
        <f>IF(D747&lt;&gt;"",VLOOKUP(D747,LISTAS·PAPP!$I$3:$M$16,4,0),"")</f>
        <v>002</v>
      </c>
      <c r="AF747" s="51" t="str">
        <f>IF(D747&lt;&gt;"",VLOOKUP(D747,LISTAS·PAPP!$I$3:$M$16,5,0),"")</f>
        <v>ACTUALIZACION_DEL_REGISTRO_SOCIAL</v>
      </c>
      <c r="AG747" s="52" t="str">
        <f>IF(AH747&lt;&gt;"",VLOOKUP(AH747,LISTAS·PAPP!$O$3:$P$74,2,0),"")</f>
        <v>001</v>
      </c>
      <c r="AH747" s="58" t="s">
        <v>863</v>
      </c>
      <c r="AI747" s="60" t="s">
        <v>471</v>
      </c>
      <c r="AJ747" s="51" t="str">
        <f>IF(AI747&lt;&gt;"",VLOOKUP(AI747,LISTAS·PAPP!$X$4:$Y$80,2,0),"")</f>
        <v>NO APLICA</v>
      </c>
      <c r="AK747" s="58" t="s">
        <v>632</v>
      </c>
      <c r="AL747" s="60">
        <v>730303</v>
      </c>
      <c r="AM747" s="51" t="str">
        <f>IF(ISERROR(VLOOKUP(AL747,LISTAS·PAPP!$AD$4:$AE$334,2,0))," ",VLOOKUP(AL747,LISTAS·PAPP!$AD$4:$AE$334,2,0))</f>
        <v>Viáticos y Subsistencias en el Interior</v>
      </c>
      <c r="AN747" s="63">
        <v>1094.92</v>
      </c>
      <c r="AO747" s="64"/>
      <c r="AP747" s="64"/>
      <c r="AQ747" s="64"/>
      <c r="AR747" s="64"/>
      <c r="AS747" s="64"/>
      <c r="AT747" s="64"/>
      <c r="AU747" s="64"/>
      <c r="AV747" s="64">
        <v>1094.92</v>
      </c>
      <c r="AW747" s="64"/>
      <c r="AX747" s="64"/>
      <c r="AY747" s="64">
        <v>0</v>
      </c>
      <c r="AZ747" s="64"/>
      <c r="BA747" s="53">
        <f t="shared" si="34"/>
        <v>1094.92</v>
      </c>
      <c r="BB747" s="54" t="str">
        <f t="shared" si="35"/>
        <v>OK</v>
      </c>
      <c r="BC747" s="55" t="str">
        <f t="shared" si="36"/>
        <v xml:space="preserve">                </v>
      </c>
    </row>
    <row r="748" spans="1:55" ht="50.1" customHeight="1" x14ac:dyDescent="0.25">
      <c r="A748" s="58" t="s">
        <v>39</v>
      </c>
      <c r="B748" s="58" t="s">
        <v>48</v>
      </c>
      <c r="C748" s="58" t="s">
        <v>118</v>
      </c>
      <c r="D748" s="58" t="s">
        <v>442</v>
      </c>
      <c r="E748" s="51" t="str">
        <f>IF(C748&lt;&gt;"",VLOOKUP(MID(C748,18,5),LISTAS·PAPP!$E$4:$F$76,2,0),"")</f>
        <v>GUAYAS</v>
      </c>
      <c r="F748" s="58" t="s">
        <v>296</v>
      </c>
      <c r="G748" s="51" t="str">
        <f>IF(F748&lt;&gt;"",VLOOKUP(F748,LISTAS·PAPP!$R$3:$T$221,3,0),"")</f>
        <v xml:space="preserve"> </v>
      </c>
      <c r="H748" s="58" t="s">
        <v>1094</v>
      </c>
      <c r="I748" s="66" t="s">
        <v>1098</v>
      </c>
      <c r="J748" s="66" t="s">
        <v>1099</v>
      </c>
      <c r="K748" s="67">
        <v>22</v>
      </c>
      <c r="L748" s="66" t="s">
        <v>1101</v>
      </c>
      <c r="M748" s="60">
        <v>0</v>
      </c>
      <c r="N748" s="60">
        <v>22</v>
      </c>
      <c r="O748" s="60">
        <v>22</v>
      </c>
      <c r="P748" s="60">
        <v>21</v>
      </c>
      <c r="Q748" s="60"/>
      <c r="R748" s="60"/>
      <c r="S748" s="60"/>
      <c r="T748" s="60"/>
      <c r="U748" s="60"/>
      <c r="V748" s="60"/>
      <c r="W748" s="60"/>
      <c r="X748" s="60"/>
      <c r="Y748" s="52" t="str">
        <f>IF(A748&lt;&gt;"",IF(D748="DIRECCIÓN_DE_TRANSFERENCIAS","280 0031",VLOOKUP(C748,LISTAS·PAPP!$C$3:$D$76,2,0)),"")</f>
        <v>280 5310</v>
      </c>
      <c r="Z748" s="61">
        <v>201</v>
      </c>
      <c r="AA748" s="62">
        <v>2004</v>
      </c>
      <c r="AB748" s="62" t="s">
        <v>983</v>
      </c>
      <c r="AC748" s="65" t="str">
        <f>IF(D748&lt;&gt;"",VLOOKUP(D748,LISTAS·PAPP!$I$3:$M$16,2,0),"")</f>
        <v>57</v>
      </c>
      <c r="AD748" s="51" t="str">
        <f>IF(D748&lt;&gt;"",VLOOKUP(D748,LISTAS·PAPP!$I$3:$M$16,3,0),"")</f>
        <v>PROTECCIÓN_SOCIAL_A_LA_FAMILIA._ASEGURAMIENTO_NO_CONTRIBUTIVO_E_INCLUSIÓN_ECONÓMICA_Y_MOVILIDAD_SOCIAL</v>
      </c>
      <c r="AE748" s="52" t="str">
        <f>IF(D748&lt;&gt;"",VLOOKUP(D748,LISTAS·PAPP!$I$3:$M$16,4,0),"")</f>
        <v>002</v>
      </c>
      <c r="AF748" s="51" t="str">
        <f>IF(D748&lt;&gt;"",VLOOKUP(D748,LISTAS·PAPP!$I$3:$M$16,5,0),"")</f>
        <v>ACTUALIZACION_DEL_REGISTRO_SOCIAL</v>
      </c>
      <c r="AG748" s="52" t="str">
        <f>IF(AH748&lt;&gt;"",VLOOKUP(AH748,LISTAS·PAPP!$O$3:$P$74,2,0),"")</f>
        <v>001</v>
      </c>
      <c r="AH748" s="58" t="s">
        <v>863</v>
      </c>
      <c r="AI748" s="60" t="s">
        <v>471</v>
      </c>
      <c r="AJ748" s="51" t="str">
        <f>IF(AI748&lt;&gt;"",VLOOKUP(AI748,LISTAS·PAPP!$X$4:$Y$80,2,0),"")</f>
        <v>NO APLICA</v>
      </c>
      <c r="AK748" s="58" t="s">
        <v>632</v>
      </c>
      <c r="AL748" s="60">
        <v>730303</v>
      </c>
      <c r="AM748" s="51" t="str">
        <f>IF(ISERROR(VLOOKUP(AL748,LISTAS·PAPP!$AD$4:$AE$334,2,0))," ",VLOOKUP(AL748,LISTAS·PAPP!$AD$4:$AE$334,2,0))</f>
        <v>Viáticos y Subsistencias en el Interior</v>
      </c>
      <c r="AN748" s="63">
        <v>240</v>
      </c>
      <c r="AO748" s="64"/>
      <c r="AP748" s="64"/>
      <c r="AQ748" s="64"/>
      <c r="AR748" s="64"/>
      <c r="AS748" s="64"/>
      <c r="AT748" s="64"/>
      <c r="AU748" s="64"/>
      <c r="AV748" s="64">
        <v>240</v>
      </c>
      <c r="AW748" s="64"/>
      <c r="AX748" s="64"/>
      <c r="AY748" s="64">
        <v>0</v>
      </c>
      <c r="AZ748" s="64"/>
      <c r="BA748" s="53">
        <f t="shared" si="34"/>
        <v>240</v>
      </c>
      <c r="BB748" s="54" t="str">
        <f t="shared" si="35"/>
        <v>OK</v>
      </c>
      <c r="BC748" s="55" t="str">
        <f t="shared" si="36"/>
        <v xml:space="preserve">                </v>
      </c>
    </row>
    <row r="749" spans="1:55" ht="50.1" customHeight="1" x14ac:dyDescent="0.25">
      <c r="A749" s="58" t="s">
        <v>39</v>
      </c>
      <c r="B749" s="58" t="s">
        <v>48</v>
      </c>
      <c r="C749" s="58" t="s">
        <v>120</v>
      </c>
      <c r="D749" s="58" t="s">
        <v>442</v>
      </c>
      <c r="E749" s="51" t="str">
        <f>IF(C749&lt;&gt;"",VLOOKUP(MID(C749,18,5),LISTAS·PAPP!$E$4:$F$76,2,0),"")</f>
        <v>GUAYAS</v>
      </c>
      <c r="F749" s="58" t="s">
        <v>303</v>
      </c>
      <c r="G749" s="51" t="str">
        <f>IF(F749&lt;&gt;"",VLOOKUP(F749,LISTAS·PAPP!$R$3:$T$221,3,0),"")</f>
        <v xml:space="preserve"> </v>
      </c>
      <c r="H749" s="58" t="s">
        <v>1094</v>
      </c>
      <c r="I749" s="66" t="s">
        <v>1098</v>
      </c>
      <c r="J749" s="66" t="s">
        <v>1099</v>
      </c>
      <c r="K749" s="67">
        <v>17</v>
      </c>
      <c r="L749" s="66" t="s">
        <v>1101</v>
      </c>
      <c r="M749" s="60">
        <v>0</v>
      </c>
      <c r="N749" s="60">
        <v>17</v>
      </c>
      <c r="O749" s="60">
        <v>17</v>
      </c>
      <c r="P749" s="60">
        <v>17</v>
      </c>
      <c r="Q749" s="60"/>
      <c r="R749" s="60"/>
      <c r="S749" s="60"/>
      <c r="T749" s="60"/>
      <c r="U749" s="60"/>
      <c r="V749" s="60"/>
      <c r="W749" s="60"/>
      <c r="X749" s="60"/>
      <c r="Y749" s="52" t="str">
        <f>IF(A749&lt;&gt;"",IF(D749="DIRECCIÓN_DE_TRANSFERENCIAS","280 0031",VLOOKUP(C749,LISTAS·PAPP!$C$3:$D$76,2,0)),"")</f>
        <v>280 5360</v>
      </c>
      <c r="Z749" s="61">
        <v>201</v>
      </c>
      <c r="AA749" s="62">
        <v>2004</v>
      </c>
      <c r="AB749" s="62" t="s">
        <v>983</v>
      </c>
      <c r="AC749" s="65" t="str">
        <f>IF(D749&lt;&gt;"",VLOOKUP(D749,LISTAS·PAPP!$I$3:$M$16,2,0),"")</f>
        <v>57</v>
      </c>
      <c r="AD749" s="51" t="str">
        <f>IF(D749&lt;&gt;"",VLOOKUP(D749,LISTAS·PAPP!$I$3:$M$16,3,0),"")</f>
        <v>PROTECCIÓN_SOCIAL_A_LA_FAMILIA._ASEGURAMIENTO_NO_CONTRIBUTIVO_E_INCLUSIÓN_ECONÓMICA_Y_MOVILIDAD_SOCIAL</v>
      </c>
      <c r="AE749" s="52" t="str">
        <f>IF(D749&lt;&gt;"",VLOOKUP(D749,LISTAS·PAPP!$I$3:$M$16,4,0),"")</f>
        <v>002</v>
      </c>
      <c r="AF749" s="51" t="str">
        <f>IF(D749&lt;&gt;"",VLOOKUP(D749,LISTAS·PAPP!$I$3:$M$16,5,0),"")</f>
        <v>ACTUALIZACION_DEL_REGISTRO_SOCIAL</v>
      </c>
      <c r="AG749" s="52" t="str">
        <f>IF(AH749&lt;&gt;"",VLOOKUP(AH749,LISTAS·PAPP!$O$3:$P$74,2,0),"")</f>
        <v>001</v>
      </c>
      <c r="AH749" s="58" t="s">
        <v>863</v>
      </c>
      <c r="AI749" s="60" t="s">
        <v>471</v>
      </c>
      <c r="AJ749" s="51" t="str">
        <f>IF(AI749&lt;&gt;"",VLOOKUP(AI749,LISTAS·PAPP!$X$4:$Y$80,2,0),"")</f>
        <v>NO APLICA</v>
      </c>
      <c r="AK749" s="58" t="s">
        <v>632</v>
      </c>
      <c r="AL749" s="60">
        <v>730303</v>
      </c>
      <c r="AM749" s="51" t="str">
        <f>IF(ISERROR(VLOOKUP(AL749,LISTAS·PAPP!$AD$4:$AE$334,2,0))," ",VLOOKUP(AL749,LISTAS·PAPP!$AD$4:$AE$334,2,0))</f>
        <v>Viáticos y Subsistencias en el Interior</v>
      </c>
      <c r="AN749" s="63">
        <v>0</v>
      </c>
      <c r="AO749" s="64"/>
      <c r="AP749" s="64"/>
      <c r="AQ749" s="64"/>
      <c r="AR749" s="64"/>
      <c r="AS749" s="64"/>
      <c r="AT749" s="64"/>
      <c r="AU749" s="64"/>
      <c r="AV749" s="64">
        <v>0</v>
      </c>
      <c r="AW749" s="64"/>
      <c r="AX749" s="64"/>
      <c r="AY749" s="64">
        <v>0</v>
      </c>
      <c r="AZ749" s="64"/>
      <c r="BA749" s="53">
        <f t="shared" si="34"/>
        <v>0</v>
      </c>
      <c r="BB749" s="54" t="str">
        <f t="shared" si="35"/>
        <v>OK</v>
      </c>
      <c r="BC749" s="55" t="str">
        <f t="shared" si="36"/>
        <v xml:space="preserve">                </v>
      </c>
    </row>
    <row r="750" spans="1:55" ht="50.1" customHeight="1" x14ac:dyDescent="0.25">
      <c r="A750" s="58" t="s">
        <v>39</v>
      </c>
      <c r="B750" s="58" t="s">
        <v>48</v>
      </c>
      <c r="C750" s="58" t="s">
        <v>122</v>
      </c>
      <c r="D750" s="58" t="s">
        <v>442</v>
      </c>
      <c r="E750" s="51" t="str">
        <f>IF(C750&lt;&gt;"",VLOOKUP(MID(C750,18,5),LISTAS·PAPP!$E$4:$F$76,2,0),"")</f>
        <v>LOS_RÍOS</v>
      </c>
      <c r="F750" s="58" t="s">
        <v>334</v>
      </c>
      <c r="G750" s="51" t="str">
        <f>IF(F750&lt;&gt;"",VLOOKUP(F750,LISTAS·PAPP!$R$3:$T$221,3,0),"")</f>
        <v xml:space="preserve"> </v>
      </c>
      <c r="H750" s="58" t="s">
        <v>1094</v>
      </c>
      <c r="I750" s="66" t="s">
        <v>1098</v>
      </c>
      <c r="J750" s="66" t="s">
        <v>1099</v>
      </c>
      <c r="K750" s="67">
        <v>26</v>
      </c>
      <c r="L750" s="66" t="s">
        <v>1101</v>
      </c>
      <c r="M750" s="60">
        <v>0</v>
      </c>
      <c r="N750" s="60">
        <v>26</v>
      </c>
      <c r="O750" s="60">
        <v>26</v>
      </c>
      <c r="P750" s="60">
        <v>25</v>
      </c>
      <c r="Q750" s="60"/>
      <c r="R750" s="60"/>
      <c r="S750" s="60"/>
      <c r="T750" s="60"/>
      <c r="U750" s="60"/>
      <c r="V750" s="60"/>
      <c r="W750" s="60"/>
      <c r="X750" s="60"/>
      <c r="Y750" s="52" t="str">
        <f>IF(A750&lt;&gt;"",IF(D750="DIRECCIÓN_DE_TRANSFERENCIAS","280 0031",VLOOKUP(C750,LISTAS·PAPP!$C$3:$D$76,2,0)),"")</f>
        <v>280 5410</v>
      </c>
      <c r="Z750" s="61">
        <v>201</v>
      </c>
      <c r="AA750" s="62">
        <v>2004</v>
      </c>
      <c r="AB750" s="62" t="s">
        <v>983</v>
      </c>
      <c r="AC750" s="65" t="str">
        <f>IF(D750&lt;&gt;"",VLOOKUP(D750,LISTAS·PAPP!$I$3:$M$16,2,0),"")</f>
        <v>57</v>
      </c>
      <c r="AD750" s="51" t="str">
        <f>IF(D750&lt;&gt;"",VLOOKUP(D750,LISTAS·PAPP!$I$3:$M$16,3,0),"")</f>
        <v>PROTECCIÓN_SOCIAL_A_LA_FAMILIA._ASEGURAMIENTO_NO_CONTRIBUTIVO_E_INCLUSIÓN_ECONÓMICA_Y_MOVILIDAD_SOCIAL</v>
      </c>
      <c r="AE750" s="52" t="str">
        <f>IF(D750&lt;&gt;"",VLOOKUP(D750,LISTAS·PAPP!$I$3:$M$16,4,0),"")</f>
        <v>002</v>
      </c>
      <c r="AF750" s="51" t="str">
        <f>IF(D750&lt;&gt;"",VLOOKUP(D750,LISTAS·PAPP!$I$3:$M$16,5,0),"")</f>
        <v>ACTUALIZACION_DEL_REGISTRO_SOCIAL</v>
      </c>
      <c r="AG750" s="52" t="str">
        <f>IF(AH750&lt;&gt;"",VLOOKUP(AH750,LISTAS·PAPP!$O$3:$P$74,2,0),"")</f>
        <v>001</v>
      </c>
      <c r="AH750" s="58" t="s">
        <v>863</v>
      </c>
      <c r="AI750" s="60" t="s">
        <v>471</v>
      </c>
      <c r="AJ750" s="51" t="str">
        <f>IF(AI750&lt;&gt;"",VLOOKUP(AI750,LISTAS·PAPP!$X$4:$Y$80,2,0),"")</f>
        <v>NO APLICA</v>
      </c>
      <c r="AK750" s="58" t="s">
        <v>632</v>
      </c>
      <c r="AL750" s="60">
        <v>730303</v>
      </c>
      <c r="AM750" s="51" t="str">
        <f>IF(ISERROR(VLOOKUP(AL750,LISTAS·PAPP!$AD$4:$AE$334,2,0))," ",VLOOKUP(AL750,LISTAS·PAPP!$AD$4:$AE$334,2,0))</f>
        <v>Viáticos y Subsistencias en el Interior</v>
      </c>
      <c r="AN750" s="63">
        <v>0</v>
      </c>
      <c r="AO750" s="64"/>
      <c r="AP750" s="64"/>
      <c r="AQ750" s="64"/>
      <c r="AR750" s="64"/>
      <c r="AS750" s="64"/>
      <c r="AT750" s="64"/>
      <c r="AU750" s="64"/>
      <c r="AV750" s="64">
        <v>0</v>
      </c>
      <c r="AW750" s="64"/>
      <c r="AX750" s="64"/>
      <c r="AY750" s="64">
        <v>0</v>
      </c>
      <c r="AZ750" s="64"/>
      <c r="BA750" s="53">
        <f t="shared" si="34"/>
        <v>0</v>
      </c>
      <c r="BB750" s="54" t="str">
        <f t="shared" si="35"/>
        <v>OK</v>
      </c>
      <c r="BC750" s="55" t="str">
        <f t="shared" si="36"/>
        <v xml:space="preserve">                </v>
      </c>
    </row>
    <row r="751" spans="1:55" ht="50.1" customHeight="1" x14ac:dyDescent="0.25">
      <c r="A751" s="58" t="s">
        <v>39</v>
      </c>
      <c r="B751" s="58" t="s">
        <v>48</v>
      </c>
      <c r="C751" s="58" t="s">
        <v>124</v>
      </c>
      <c r="D751" s="58" t="s">
        <v>442</v>
      </c>
      <c r="E751" s="51" t="str">
        <f>IF(C751&lt;&gt;"",VLOOKUP(MID(C751,18,5),LISTAS·PAPP!$E$4:$F$76,2,0),"")</f>
        <v>LOS_RÍOS</v>
      </c>
      <c r="F751" s="58" t="s">
        <v>339</v>
      </c>
      <c r="G751" s="51" t="str">
        <f>IF(F751&lt;&gt;"",VLOOKUP(F751,LISTAS·PAPP!$R$3:$T$221,3,0),"")</f>
        <v xml:space="preserve"> </v>
      </c>
      <c r="H751" s="58" t="s">
        <v>1094</v>
      </c>
      <c r="I751" s="66" t="s">
        <v>1098</v>
      </c>
      <c r="J751" s="66" t="s">
        <v>1099</v>
      </c>
      <c r="K751" s="67">
        <v>11</v>
      </c>
      <c r="L751" s="66" t="s">
        <v>1101</v>
      </c>
      <c r="M751" s="60">
        <v>0</v>
      </c>
      <c r="N751" s="60">
        <v>11</v>
      </c>
      <c r="O751" s="60">
        <v>11</v>
      </c>
      <c r="P751" s="60">
        <v>11</v>
      </c>
      <c r="Q751" s="60"/>
      <c r="R751" s="60"/>
      <c r="S751" s="60"/>
      <c r="T751" s="60"/>
      <c r="U751" s="60"/>
      <c r="V751" s="60"/>
      <c r="W751" s="60"/>
      <c r="X751" s="60"/>
      <c r="Y751" s="52" t="str">
        <f>IF(A751&lt;&gt;"",IF(D751="DIRECCIÓN_DE_TRANSFERENCIAS","280 0031",VLOOKUP(C751,LISTAS·PAPP!$C$3:$D$76,2,0)),"")</f>
        <v>280 5450</v>
      </c>
      <c r="Z751" s="61">
        <v>201</v>
      </c>
      <c r="AA751" s="62">
        <v>2004</v>
      </c>
      <c r="AB751" s="62" t="s">
        <v>983</v>
      </c>
      <c r="AC751" s="65" t="str">
        <f>IF(D751&lt;&gt;"",VLOOKUP(D751,LISTAS·PAPP!$I$3:$M$16,2,0),"")</f>
        <v>57</v>
      </c>
      <c r="AD751" s="51" t="str">
        <f>IF(D751&lt;&gt;"",VLOOKUP(D751,LISTAS·PAPP!$I$3:$M$16,3,0),"")</f>
        <v>PROTECCIÓN_SOCIAL_A_LA_FAMILIA._ASEGURAMIENTO_NO_CONTRIBUTIVO_E_INCLUSIÓN_ECONÓMICA_Y_MOVILIDAD_SOCIAL</v>
      </c>
      <c r="AE751" s="52" t="str">
        <f>IF(D751&lt;&gt;"",VLOOKUP(D751,LISTAS·PAPP!$I$3:$M$16,4,0),"")</f>
        <v>002</v>
      </c>
      <c r="AF751" s="51" t="str">
        <f>IF(D751&lt;&gt;"",VLOOKUP(D751,LISTAS·PAPP!$I$3:$M$16,5,0),"")</f>
        <v>ACTUALIZACION_DEL_REGISTRO_SOCIAL</v>
      </c>
      <c r="AG751" s="52" t="str">
        <f>IF(AH751&lt;&gt;"",VLOOKUP(AH751,LISTAS·PAPP!$O$3:$P$74,2,0),"")</f>
        <v>001</v>
      </c>
      <c r="AH751" s="58" t="s">
        <v>863</v>
      </c>
      <c r="AI751" s="60" t="s">
        <v>471</v>
      </c>
      <c r="AJ751" s="51" t="str">
        <f>IF(AI751&lt;&gt;"",VLOOKUP(AI751,LISTAS·PAPP!$X$4:$Y$80,2,0),"")</f>
        <v>NO APLICA</v>
      </c>
      <c r="AK751" s="58" t="s">
        <v>632</v>
      </c>
      <c r="AL751" s="60">
        <v>730303</v>
      </c>
      <c r="AM751" s="51" t="str">
        <f>IF(ISERROR(VLOOKUP(AL751,LISTAS·PAPP!$AD$4:$AE$334,2,0))," ",VLOOKUP(AL751,LISTAS·PAPP!$AD$4:$AE$334,2,0))</f>
        <v>Viáticos y Subsistencias en el Interior</v>
      </c>
      <c r="AN751" s="63">
        <v>0</v>
      </c>
      <c r="AO751" s="64"/>
      <c r="AP751" s="64"/>
      <c r="AQ751" s="64"/>
      <c r="AR751" s="64"/>
      <c r="AS751" s="64"/>
      <c r="AT751" s="64"/>
      <c r="AU751" s="64"/>
      <c r="AV751" s="64">
        <v>0</v>
      </c>
      <c r="AW751" s="64"/>
      <c r="AX751" s="64"/>
      <c r="AY751" s="64">
        <v>0</v>
      </c>
      <c r="AZ751" s="64"/>
      <c r="BA751" s="53">
        <f t="shared" si="34"/>
        <v>0</v>
      </c>
      <c r="BB751" s="54" t="str">
        <f t="shared" si="35"/>
        <v>OK</v>
      </c>
      <c r="BC751" s="55" t="str">
        <f t="shared" si="36"/>
        <v xml:space="preserve">                </v>
      </c>
    </row>
    <row r="752" spans="1:55" ht="50.1" customHeight="1" x14ac:dyDescent="0.25">
      <c r="A752" s="58" t="s">
        <v>39</v>
      </c>
      <c r="B752" s="58" t="s">
        <v>48</v>
      </c>
      <c r="C752" s="58" t="s">
        <v>126</v>
      </c>
      <c r="D752" s="58" t="s">
        <v>442</v>
      </c>
      <c r="E752" s="51" t="str">
        <f>IF(C752&lt;&gt;"",VLOOKUP(MID(C752,18,5),LISTAS·PAPP!$E$4:$F$76,2,0),"")</f>
        <v>SANTA_ELENA</v>
      </c>
      <c r="F752" s="58" t="s">
        <v>396</v>
      </c>
      <c r="G752" s="51" t="str">
        <f>IF(F752&lt;&gt;"",VLOOKUP(F752,LISTAS·PAPP!$R$3:$T$221,3,0),"")</f>
        <v xml:space="preserve"> </v>
      </c>
      <c r="H752" s="58" t="s">
        <v>1094</v>
      </c>
      <c r="I752" s="66" t="s">
        <v>1098</v>
      </c>
      <c r="J752" s="66" t="s">
        <v>1099</v>
      </c>
      <c r="K752" s="67">
        <v>23</v>
      </c>
      <c r="L752" s="66" t="s">
        <v>1101</v>
      </c>
      <c r="M752" s="60">
        <v>0</v>
      </c>
      <c r="N752" s="60">
        <v>22</v>
      </c>
      <c r="O752" s="60">
        <v>22</v>
      </c>
      <c r="P752" s="60">
        <v>22</v>
      </c>
      <c r="Q752" s="60"/>
      <c r="R752" s="60"/>
      <c r="S752" s="60"/>
      <c r="T752" s="60"/>
      <c r="U752" s="60"/>
      <c r="V752" s="60"/>
      <c r="W752" s="60"/>
      <c r="X752" s="60"/>
      <c r="Y752" s="52" t="str">
        <f>IF(A752&lt;&gt;"",IF(D752="DIRECCIÓN_DE_TRANSFERENCIAS","280 0031",VLOOKUP(C752,LISTAS·PAPP!$C$3:$D$76,2,0)),"")</f>
        <v>280 5730</v>
      </c>
      <c r="Z752" s="61">
        <v>201</v>
      </c>
      <c r="AA752" s="62">
        <v>2004</v>
      </c>
      <c r="AB752" s="62" t="s">
        <v>983</v>
      </c>
      <c r="AC752" s="65" t="str">
        <f>IF(D752&lt;&gt;"",VLOOKUP(D752,LISTAS·PAPP!$I$3:$M$16,2,0),"")</f>
        <v>57</v>
      </c>
      <c r="AD752" s="51" t="str">
        <f>IF(D752&lt;&gt;"",VLOOKUP(D752,LISTAS·PAPP!$I$3:$M$16,3,0),"")</f>
        <v>PROTECCIÓN_SOCIAL_A_LA_FAMILIA._ASEGURAMIENTO_NO_CONTRIBUTIVO_E_INCLUSIÓN_ECONÓMICA_Y_MOVILIDAD_SOCIAL</v>
      </c>
      <c r="AE752" s="52" t="str">
        <f>IF(D752&lt;&gt;"",VLOOKUP(D752,LISTAS·PAPP!$I$3:$M$16,4,0),"")</f>
        <v>002</v>
      </c>
      <c r="AF752" s="51" t="str">
        <f>IF(D752&lt;&gt;"",VLOOKUP(D752,LISTAS·PAPP!$I$3:$M$16,5,0),"")</f>
        <v>ACTUALIZACION_DEL_REGISTRO_SOCIAL</v>
      </c>
      <c r="AG752" s="52" t="str">
        <f>IF(AH752&lt;&gt;"",VLOOKUP(AH752,LISTAS·PAPP!$O$3:$P$74,2,0),"")</f>
        <v>001</v>
      </c>
      <c r="AH752" s="58" t="s">
        <v>863</v>
      </c>
      <c r="AI752" s="60" t="s">
        <v>471</v>
      </c>
      <c r="AJ752" s="51" t="str">
        <f>IF(AI752&lt;&gt;"",VLOOKUP(AI752,LISTAS·PAPP!$X$4:$Y$80,2,0),"")</f>
        <v>NO APLICA</v>
      </c>
      <c r="AK752" s="58" t="s">
        <v>632</v>
      </c>
      <c r="AL752" s="60">
        <v>730303</v>
      </c>
      <c r="AM752" s="51" t="str">
        <f>IF(ISERROR(VLOOKUP(AL752,LISTAS·PAPP!$AD$4:$AE$334,2,0))," ",VLOOKUP(AL752,LISTAS·PAPP!$AD$4:$AE$334,2,0))</f>
        <v>Viáticos y Subsistencias en el Interior</v>
      </c>
      <c r="AN752" s="63">
        <v>0</v>
      </c>
      <c r="AO752" s="64"/>
      <c r="AP752" s="64"/>
      <c r="AQ752" s="64"/>
      <c r="AR752" s="64"/>
      <c r="AS752" s="64"/>
      <c r="AT752" s="64"/>
      <c r="AU752" s="64"/>
      <c r="AV752" s="64">
        <v>0</v>
      </c>
      <c r="AW752" s="64"/>
      <c r="AX752" s="64"/>
      <c r="AY752" s="64">
        <v>0</v>
      </c>
      <c r="AZ752" s="64"/>
      <c r="BA752" s="53">
        <f t="shared" si="34"/>
        <v>0</v>
      </c>
      <c r="BB752" s="54" t="str">
        <f t="shared" si="35"/>
        <v>OK</v>
      </c>
      <c r="BC752" s="55" t="str">
        <f t="shared" si="36"/>
        <v xml:space="preserve">                </v>
      </c>
    </row>
    <row r="753" spans="1:55" ht="50.1" customHeight="1" x14ac:dyDescent="0.25">
      <c r="A753" s="58" t="s">
        <v>39</v>
      </c>
      <c r="B753" s="58" t="s">
        <v>49</v>
      </c>
      <c r="C753" s="58" t="s">
        <v>136</v>
      </c>
      <c r="D753" s="58" t="s">
        <v>442</v>
      </c>
      <c r="E753" s="51" t="str">
        <f>IF(C753&lt;&gt;"",VLOOKUP(MID(C753,18,5),LISTAS·PAPP!$E$4:$F$76,2,0),"")</f>
        <v>MORONA_SANTIAGO</v>
      </c>
      <c r="F753" s="58" t="s">
        <v>361</v>
      </c>
      <c r="G753" s="51" t="str">
        <f>IF(F753&lt;&gt;"",VLOOKUP(F753,LISTAS·PAPP!$R$3:$T$221,3,0),"")</f>
        <v>SUR</v>
      </c>
      <c r="H753" s="58" t="s">
        <v>1094</v>
      </c>
      <c r="I753" s="66" t="s">
        <v>1098</v>
      </c>
      <c r="J753" s="66" t="s">
        <v>1099</v>
      </c>
      <c r="K753" s="67">
        <v>52</v>
      </c>
      <c r="L753" s="66" t="s">
        <v>1101</v>
      </c>
      <c r="M753" s="60">
        <v>0</v>
      </c>
      <c r="N753" s="60">
        <v>50</v>
      </c>
      <c r="O753" s="60">
        <v>50</v>
      </c>
      <c r="P753" s="60">
        <v>46</v>
      </c>
      <c r="Q753" s="60"/>
      <c r="R753" s="60"/>
      <c r="S753" s="60"/>
      <c r="T753" s="60"/>
      <c r="U753" s="60"/>
      <c r="V753" s="60"/>
      <c r="W753" s="60"/>
      <c r="X753" s="60"/>
      <c r="Y753" s="52" t="str">
        <f>IF(A753&lt;&gt;"",IF(D753="DIRECCIÓN_DE_TRANSFERENCIAS","280 0031",VLOOKUP(C753,LISTAS·PAPP!$C$3:$D$76,2,0)),"")</f>
        <v>280 6410</v>
      </c>
      <c r="Z753" s="61">
        <v>201</v>
      </c>
      <c r="AA753" s="62">
        <v>2004</v>
      </c>
      <c r="AB753" s="62" t="s">
        <v>983</v>
      </c>
      <c r="AC753" s="65" t="str">
        <f>IF(D753&lt;&gt;"",VLOOKUP(D753,LISTAS·PAPP!$I$3:$M$16,2,0),"")</f>
        <v>57</v>
      </c>
      <c r="AD753" s="51" t="str">
        <f>IF(D753&lt;&gt;"",VLOOKUP(D753,LISTAS·PAPP!$I$3:$M$16,3,0),"")</f>
        <v>PROTECCIÓN_SOCIAL_A_LA_FAMILIA._ASEGURAMIENTO_NO_CONTRIBUTIVO_E_INCLUSIÓN_ECONÓMICA_Y_MOVILIDAD_SOCIAL</v>
      </c>
      <c r="AE753" s="52" t="str">
        <f>IF(D753&lt;&gt;"",VLOOKUP(D753,LISTAS·PAPP!$I$3:$M$16,4,0),"")</f>
        <v>002</v>
      </c>
      <c r="AF753" s="51" t="str">
        <f>IF(D753&lt;&gt;"",VLOOKUP(D753,LISTAS·PAPP!$I$3:$M$16,5,0),"")</f>
        <v>ACTUALIZACION_DEL_REGISTRO_SOCIAL</v>
      </c>
      <c r="AG753" s="52" t="str">
        <f>IF(AH753&lt;&gt;"",VLOOKUP(AH753,LISTAS·PAPP!$O$3:$P$74,2,0),"")</f>
        <v>001</v>
      </c>
      <c r="AH753" s="58" t="s">
        <v>863</v>
      </c>
      <c r="AI753" s="60" t="s">
        <v>471</v>
      </c>
      <c r="AJ753" s="51" t="str">
        <f>IF(AI753&lt;&gt;"",VLOOKUP(AI753,LISTAS·PAPP!$X$4:$Y$80,2,0),"")</f>
        <v>NO APLICA</v>
      </c>
      <c r="AK753" s="58" t="s">
        <v>632</v>
      </c>
      <c r="AL753" s="60">
        <v>730303</v>
      </c>
      <c r="AM753" s="51" t="str">
        <f>IF(ISERROR(VLOOKUP(AL753,LISTAS·PAPP!$AD$4:$AE$334,2,0))," ",VLOOKUP(AL753,LISTAS·PAPP!$AD$4:$AE$334,2,0))</f>
        <v>Viáticos y Subsistencias en el Interior</v>
      </c>
      <c r="AN753" s="63">
        <v>249.92</v>
      </c>
      <c r="AO753" s="64"/>
      <c r="AP753" s="64"/>
      <c r="AQ753" s="64"/>
      <c r="AR753" s="64"/>
      <c r="AS753" s="64"/>
      <c r="AT753" s="64"/>
      <c r="AU753" s="64"/>
      <c r="AV753" s="64">
        <v>249.92</v>
      </c>
      <c r="AW753" s="64"/>
      <c r="AX753" s="64"/>
      <c r="AY753" s="64">
        <v>0</v>
      </c>
      <c r="AZ753" s="64"/>
      <c r="BA753" s="53">
        <f t="shared" si="34"/>
        <v>249.92</v>
      </c>
      <c r="BB753" s="54" t="str">
        <f t="shared" si="35"/>
        <v>OK</v>
      </c>
      <c r="BC753" s="55" t="str">
        <f t="shared" si="36"/>
        <v xml:space="preserve">                </v>
      </c>
    </row>
    <row r="754" spans="1:55" ht="50.1" customHeight="1" x14ac:dyDescent="0.25">
      <c r="A754" s="58" t="s">
        <v>39</v>
      </c>
      <c r="B754" s="58" t="s">
        <v>50</v>
      </c>
      <c r="C754" s="58" t="s">
        <v>144</v>
      </c>
      <c r="D754" s="58" t="s">
        <v>442</v>
      </c>
      <c r="E754" s="51" t="str">
        <f>IF(C754&lt;&gt;"",VLOOKUP(MID(C754,18,5),LISTAS·PAPP!$E$4:$F$76,2,0),"")</f>
        <v>LOJA</v>
      </c>
      <c r="F754" s="58" t="s">
        <v>204</v>
      </c>
      <c r="G754" s="51" t="str">
        <f>IF(F754&lt;&gt;"",VLOOKUP(F754,LISTAS·PAPP!$R$3:$T$221,3,0),"")</f>
        <v>SUR</v>
      </c>
      <c r="H754" s="58" t="s">
        <v>1094</v>
      </c>
      <c r="I754" s="66" t="s">
        <v>1098</v>
      </c>
      <c r="J754" s="66" t="s">
        <v>1099</v>
      </c>
      <c r="K754" s="67">
        <v>31</v>
      </c>
      <c r="L754" s="66" t="s">
        <v>1101</v>
      </c>
      <c r="M754" s="60">
        <v>0</v>
      </c>
      <c r="N754" s="60">
        <v>28</v>
      </c>
      <c r="O754" s="60">
        <v>28</v>
      </c>
      <c r="P754" s="60">
        <v>24</v>
      </c>
      <c r="Q754" s="60"/>
      <c r="R754" s="60"/>
      <c r="S754" s="60"/>
      <c r="T754" s="60"/>
      <c r="U754" s="60"/>
      <c r="V754" s="60"/>
      <c r="W754" s="60"/>
      <c r="X754" s="60"/>
      <c r="Y754" s="52" t="str">
        <f>IF(A754&lt;&gt;"",IF(D754="DIRECCIÓN_DE_TRANSFERENCIAS","280 0031",VLOOKUP(C754,LISTAS·PAPP!$C$3:$D$76,2,0)),"")</f>
        <v>280 7310</v>
      </c>
      <c r="Z754" s="61">
        <v>201</v>
      </c>
      <c r="AA754" s="62">
        <v>2004</v>
      </c>
      <c r="AB754" s="62" t="s">
        <v>983</v>
      </c>
      <c r="AC754" s="65" t="str">
        <f>IF(D754&lt;&gt;"",VLOOKUP(D754,LISTAS·PAPP!$I$3:$M$16,2,0),"")</f>
        <v>57</v>
      </c>
      <c r="AD754" s="51" t="str">
        <f>IF(D754&lt;&gt;"",VLOOKUP(D754,LISTAS·PAPP!$I$3:$M$16,3,0),"")</f>
        <v>PROTECCIÓN_SOCIAL_A_LA_FAMILIA._ASEGURAMIENTO_NO_CONTRIBUTIVO_E_INCLUSIÓN_ECONÓMICA_Y_MOVILIDAD_SOCIAL</v>
      </c>
      <c r="AE754" s="52" t="str">
        <f>IF(D754&lt;&gt;"",VLOOKUP(D754,LISTAS·PAPP!$I$3:$M$16,4,0),"")</f>
        <v>002</v>
      </c>
      <c r="AF754" s="51" t="str">
        <f>IF(D754&lt;&gt;"",VLOOKUP(D754,LISTAS·PAPP!$I$3:$M$16,5,0),"")</f>
        <v>ACTUALIZACION_DEL_REGISTRO_SOCIAL</v>
      </c>
      <c r="AG754" s="52" t="str">
        <f>IF(AH754&lt;&gt;"",VLOOKUP(AH754,LISTAS·PAPP!$O$3:$P$74,2,0),"")</f>
        <v>001</v>
      </c>
      <c r="AH754" s="58" t="s">
        <v>863</v>
      </c>
      <c r="AI754" s="60" t="s">
        <v>471</v>
      </c>
      <c r="AJ754" s="51" t="str">
        <f>IF(AI754&lt;&gt;"",VLOOKUP(AI754,LISTAS·PAPP!$X$4:$Y$80,2,0),"")</f>
        <v>NO APLICA</v>
      </c>
      <c r="AK754" s="58" t="s">
        <v>632</v>
      </c>
      <c r="AL754" s="60">
        <v>730303</v>
      </c>
      <c r="AM754" s="51" t="str">
        <f>IF(ISERROR(VLOOKUP(AL754,LISTAS·PAPP!$AD$4:$AE$334,2,0))," ",VLOOKUP(AL754,LISTAS·PAPP!$AD$4:$AE$334,2,0))</f>
        <v>Viáticos y Subsistencias en el Interior</v>
      </c>
      <c r="AN754" s="63">
        <v>873.12</v>
      </c>
      <c r="AO754" s="64"/>
      <c r="AP754" s="64"/>
      <c r="AQ754" s="64"/>
      <c r="AR754" s="64"/>
      <c r="AS754" s="64"/>
      <c r="AT754" s="64"/>
      <c r="AU754" s="64"/>
      <c r="AV754" s="64">
        <v>873.12</v>
      </c>
      <c r="AW754" s="64"/>
      <c r="AX754" s="64"/>
      <c r="AY754" s="64">
        <v>0</v>
      </c>
      <c r="AZ754" s="64"/>
      <c r="BA754" s="53">
        <f t="shared" si="34"/>
        <v>873.12</v>
      </c>
      <c r="BB754" s="54" t="str">
        <f t="shared" si="35"/>
        <v>OK</v>
      </c>
      <c r="BC754" s="55" t="str">
        <f t="shared" si="36"/>
        <v xml:space="preserve">                </v>
      </c>
    </row>
    <row r="755" spans="1:55" ht="50.1" customHeight="1" x14ac:dyDescent="0.25">
      <c r="A755" s="58" t="s">
        <v>39</v>
      </c>
      <c r="B755" s="58" t="s">
        <v>51</v>
      </c>
      <c r="C755" s="58" t="s">
        <v>152</v>
      </c>
      <c r="D755" s="58" t="s">
        <v>442</v>
      </c>
      <c r="E755" s="51" t="str">
        <f>IF(C755&lt;&gt;"",VLOOKUP(MID(C755,18,5),LISTAS·PAPP!$E$4:$F$76,2,0),"")</f>
        <v>GUAYAS</v>
      </c>
      <c r="F755" s="58" t="s">
        <v>287</v>
      </c>
      <c r="G755" s="51" t="str">
        <f>IF(F755&lt;&gt;"",VLOOKUP(F755,LISTAS·PAPP!$R$3:$T$221,3,0),"")</f>
        <v xml:space="preserve"> </v>
      </c>
      <c r="H755" s="58" t="s">
        <v>1094</v>
      </c>
      <c r="I755" s="66" t="s">
        <v>1098</v>
      </c>
      <c r="J755" s="66" t="s">
        <v>1099</v>
      </c>
      <c r="K755" s="67">
        <v>15</v>
      </c>
      <c r="L755" s="66" t="s">
        <v>1101</v>
      </c>
      <c r="M755" s="60">
        <v>0</v>
      </c>
      <c r="N755" s="60">
        <v>15</v>
      </c>
      <c r="O755" s="60">
        <v>15</v>
      </c>
      <c r="P755" s="60">
        <v>14</v>
      </c>
      <c r="Q755" s="60"/>
      <c r="R755" s="60"/>
      <c r="S755" s="60"/>
      <c r="T755" s="60"/>
      <c r="U755" s="60"/>
      <c r="V755" s="60"/>
      <c r="W755" s="60"/>
      <c r="X755" s="60"/>
      <c r="Y755" s="52" t="str">
        <f>IF(A755&lt;&gt;"",IF(D755="DIRECCIÓN_DE_TRANSFERENCIAS","280 0031",VLOOKUP(C755,LISTAS·PAPP!$C$3:$D$76,2,0)),"")</f>
        <v>280 8130</v>
      </c>
      <c r="Z755" s="61">
        <v>201</v>
      </c>
      <c r="AA755" s="62">
        <v>2004</v>
      </c>
      <c r="AB755" s="62" t="s">
        <v>983</v>
      </c>
      <c r="AC755" s="65" t="str">
        <f>IF(D755&lt;&gt;"",VLOOKUP(D755,LISTAS·PAPP!$I$3:$M$16,2,0),"")</f>
        <v>57</v>
      </c>
      <c r="AD755" s="51" t="str">
        <f>IF(D755&lt;&gt;"",VLOOKUP(D755,LISTAS·PAPP!$I$3:$M$16,3,0),"")</f>
        <v>PROTECCIÓN_SOCIAL_A_LA_FAMILIA._ASEGURAMIENTO_NO_CONTRIBUTIVO_E_INCLUSIÓN_ECONÓMICA_Y_MOVILIDAD_SOCIAL</v>
      </c>
      <c r="AE755" s="52" t="str">
        <f>IF(D755&lt;&gt;"",VLOOKUP(D755,LISTAS·PAPP!$I$3:$M$16,4,0),"")</f>
        <v>002</v>
      </c>
      <c r="AF755" s="51" t="str">
        <f>IF(D755&lt;&gt;"",VLOOKUP(D755,LISTAS·PAPP!$I$3:$M$16,5,0),"")</f>
        <v>ACTUALIZACION_DEL_REGISTRO_SOCIAL</v>
      </c>
      <c r="AG755" s="52" t="str">
        <f>IF(AH755&lt;&gt;"",VLOOKUP(AH755,LISTAS·PAPP!$O$3:$P$74,2,0),"")</f>
        <v>001</v>
      </c>
      <c r="AH755" s="58" t="s">
        <v>863</v>
      </c>
      <c r="AI755" s="60" t="s">
        <v>471</v>
      </c>
      <c r="AJ755" s="51" t="str">
        <f>IF(AI755&lt;&gt;"",VLOOKUP(AI755,LISTAS·PAPP!$X$4:$Y$80,2,0),"")</f>
        <v>NO APLICA</v>
      </c>
      <c r="AK755" s="58" t="s">
        <v>632</v>
      </c>
      <c r="AL755" s="60">
        <v>730303</v>
      </c>
      <c r="AM755" s="51" t="str">
        <f>IF(ISERROR(VLOOKUP(AL755,LISTAS·PAPP!$AD$4:$AE$334,2,0))," ",VLOOKUP(AL755,LISTAS·PAPP!$AD$4:$AE$334,2,0))</f>
        <v>Viáticos y Subsistencias en el Interior</v>
      </c>
      <c r="AN755" s="63">
        <v>0</v>
      </c>
      <c r="AO755" s="64"/>
      <c r="AP755" s="64"/>
      <c r="AQ755" s="64"/>
      <c r="AR755" s="64"/>
      <c r="AS755" s="64"/>
      <c r="AT755" s="64"/>
      <c r="AU755" s="64"/>
      <c r="AV755" s="64">
        <v>0</v>
      </c>
      <c r="AW755" s="64"/>
      <c r="AX755" s="64"/>
      <c r="AY755" s="64">
        <v>0</v>
      </c>
      <c r="AZ755" s="64"/>
      <c r="BA755" s="53">
        <f t="shared" si="34"/>
        <v>0</v>
      </c>
      <c r="BB755" s="54" t="str">
        <f t="shared" si="35"/>
        <v>OK</v>
      </c>
      <c r="BC755" s="55" t="str">
        <f t="shared" si="36"/>
        <v xml:space="preserve">                </v>
      </c>
    </row>
    <row r="756" spans="1:55" ht="50.1" customHeight="1" x14ac:dyDescent="0.25">
      <c r="A756" s="58" t="s">
        <v>39</v>
      </c>
      <c r="B756" s="58" t="s">
        <v>51</v>
      </c>
      <c r="C756" s="58" t="s">
        <v>154</v>
      </c>
      <c r="D756" s="58" t="s">
        <v>442</v>
      </c>
      <c r="E756" s="51" t="str">
        <f>IF(C756&lt;&gt;"",VLOOKUP(MID(C756,18,5),LISTAS·PAPP!$E$4:$F$76,2,0),"")</f>
        <v>GUAYAS</v>
      </c>
      <c r="F756" s="58" t="s">
        <v>287</v>
      </c>
      <c r="G756" s="51" t="str">
        <f>IF(F756&lt;&gt;"",VLOOKUP(F756,LISTAS·PAPP!$R$3:$T$221,3,0),"")</f>
        <v xml:space="preserve"> </v>
      </c>
      <c r="H756" s="58" t="s">
        <v>1094</v>
      </c>
      <c r="I756" s="66" t="s">
        <v>1098</v>
      </c>
      <c r="J756" s="66" t="s">
        <v>1099</v>
      </c>
      <c r="K756" s="67">
        <v>4</v>
      </c>
      <c r="L756" s="66" t="s">
        <v>1101</v>
      </c>
      <c r="M756" s="60">
        <v>0</v>
      </c>
      <c r="N756" s="60">
        <v>4</v>
      </c>
      <c r="O756" s="60">
        <v>4</v>
      </c>
      <c r="P756" s="60">
        <v>4</v>
      </c>
      <c r="Q756" s="60"/>
      <c r="R756" s="60"/>
      <c r="S756" s="60"/>
      <c r="T756" s="60"/>
      <c r="U756" s="60"/>
      <c r="V756" s="60"/>
      <c r="W756" s="60"/>
      <c r="X756" s="60"/>
      <c r="Y756" s="52" t="str">
        <f>IF(A756&lt;&gt;"",IF(D756="DIRECCIÓN_DE_TRANSFERENCIAS","280 0031",VLOOKUP(C756,LISTAS·PAPP!$C$3:$D$76,2,0)),"")</f>
        <v>280 8240</v>
      </c>
      <c r="Z756" s="61">
        <v>201</v>
      </c>
      <c r="AA756" s="62">
        <v>2004</v>
      </c>
      <c r="AB756" s="62" t="s">
        <v>983</v>
      </c>
      <c r="AC756" s="65" t="str">
        <f>IF(D756&lt;&gt;"",VLOOKUP(D756,LISTAS·PAPP!$I$3:$M$16,2,0),"")</f>
        <v>57</v>
      </c>
      <c r="AD756" s="51" t="str">
        <f>IF(D756&lt;&gt;"",VLOOKUP(D756,LISTAS·PAPP!$I$3:$M$16,3,0),"")</f>
        <v>PROTECCIÓN_SOCIAL_A_LA_FAMILIA._ASEGURAMIENTO_NO_CONTRIBUTIVO_E_INCLUSIÓN_ECONÓMICA_Y_MOVILIDAD_SOCIAL</v>
      </c>
      <c r="AE756" s="52" t="str">
        <f>IF(D756&lt;&gt;"",VLOOKUP(D756,LISTAS·PAPP!$I$3:$M$16,4,0),"")</f>
        <v>002</v>
      </c>
      <c r="AF756" s="51" t="str">
        <f>IF(D756&lt;&gt;"",VLOOKUP(D756,LISTAS·PAPP!$I$3:$M$16,5,0),"")</f>
        <v>ACTUALIZACION_DEL_REGISTRO_SOCIAL</v>
      </c>
      <c r="AG756" s="52" t="str">
        <f>IF(AH756&lt;&gt;"",VLOOKUP(AH756,LISTAS·PAPP!$O$3:$P$74,2,0),"")</f>
        <v>001</v>
      </c>
      <c r="AH756" s="58" t="s">
        <v>863</v>
      </c>
      <c r="AI756" s="60" t="s">
        <v>471</v>
      </c>
      <c r="AJ756" s="51" t="str">
        <f>IF(AI756&lt;&gt;"",VLOOKUP(AI756,LISTAS·PAPP!$X$4:$Y$80,2,0),"")</f>
        <v>NO APLICA</v>
      </c>
      <c r="AK756" s="58" t="s">
        <v>632</v>
      </c>
      <c r="AL756" s="60">
        <v>730303</v>
      </c>
      <c r="AM756" s="51" t="str">
        <f>IF(ISERROR(VLOOKUP(AL756,LISTAS·PAPP!$AD$4:$AE$334,2,0))," ",VLOOKUP(AL756,LISTAS·PAPP!$AD$4:$AE$334,2,0))</f>
        <v>Viáticos y Subsistencias en el Interior</v>
      </c>
      <c r="AN756" s="63">
        <v>0</v>
      </c>
      <c r="AO756" s="64"/>
      <c r="AP756" s="64"/>
      <c r="AQ756" s="64"/>
      <c r="AR756" s="64"/>
      <c r="AS756" s="64"/>
      <c r="AT756" s="64"/>
      <c r="AU756" s="64"/>
      <c r="AV756" s="64">
        <v>0</v>
      </c>
      <c r="AW756" s="64"/>
      <c r="AX756" s="64"/>
      <c r="AY756" s="64">
        <v>0</v>
      </c>
      <c r="AZ756" s="64"/>
      <c r="BA756" s="53">
        <f t="shared" si="34"/>
        <v>0</v>
      </c>
      <c r="BB756" s="54" t="str">
        <f t="shared" si="35"/>
        <v>OK</v>
      </c>
      <c r="BC756" s="55" t="str">
        <f t="shared" si="36"/>
        <v xml:space="preserve">                </v>
      </c>
    </row>
    <row r="757" spans="1:55" ht="50.1" customHeight="1" x14ac:dyDescent="0.25">
      <c r="A757" s="58" t="s">
        <v>39</v>
      </c>
      <c r="B757" s="58" t="s">
        <v>51</v>
      </c>
      <c r="C757" s="58" t="s">
        <v>156</v>
      </c>
      <c r="D757" s="58" t="s">
        <v>442</v>
      </c>
      <c r="E757" s="51" t="str">
        <f>IF(C757&lt;&gt;"",VLOOKUP(MID(C757,18,5),LISTAS·PAPP!$E$4:$F$76,2,0),"")</f>
        <v>GUAYAS</v>
      </c>
      <c r="F757" s="58" t="s">
        <v>293</v>
      </c>
      <c r="G757" s="51" t="str">
        <f>IF(F757&lt;&gt;"",VLOOKUP(F757,LISTAS·PAPP!$R$3:$T$221,3,0),"")</f>
        <v xml:space="preserve"> </v>
      </c>
      <c r="H757" s="58" t="s">
        <v>1094</v>
      </c>
      <c r="I757" s="66" t="s">
        <v>1098</v>
      </c>
      <c r="J757" s="66" t="s">
        <v>1099</v>
      </c>
      <c r="K757" s="67">
        <v>2</v>
      </c>
      <c r="L757" s="66" t="s">
        <v>1101</v>
      </c>
      <c r="M757" s="60">
        <v>0</v>
      </c>
      <c r="N757" s="60">
        <v>2</v>
      </c>
      <c r="O757" s="60">
        <v>2</v>
      </c>
      <c r="P757" s="60">
        <v>2</v>
      </c>
      <c r="Q757" s="60"/>
      <c r="R757" s="60"/>
      <c r="S757" s="60"/>
      <c r="T757" s="60"/>
      <c r="U757" s="60"/>
      <c r="V757" s="60"/>
      <c r="W757" s="60"/>
      <c r="X757" s="60"/>
      <c r="Y757" s="52" t="str">
        <f>IF(A757&lt;&gt;"",IF(D757="DIRECCIÓN_DE_TRANSFERENCIAS","280 0031",VLOOKUP(C757,LISTAS·PAPP!$C$3:$D$76,2,0)),"")</f>
        <v>280 8270</v>
      </c>
      <c r="Z757" s="61">
        <v>201</v>
      </c>
      <c r="AA757" s="62">
        <v>2004</v>
      </c>
      <c r="AB757" s="62" t="s">
        <v>983</v>
      </c>
      <c r="AC757" s="65" t="str">
        <f>IF(D757&lt;&gt;"",VLOOKUP(D757,LISTAS·PAPP!$I$3:$M$16,2,0),"")</f>
        <v>57</v>
      </c>
      <c r="AD757" s="51" t="str">
        <f>IF(D757&lt;&gt;"",VLOOKUP(D757,LISTAS·PAPP!$I$3:$M$16,3,0),"")</f>
        <v>PROTECCIÓN_SOCIAL_A_LA_FAMILIA._ASEGURAMIENTO_NO_CONTRIBUTIVO_E_INCLUSIÓN_ECONÓMICA_Y_MOVILIDAD_SOCIAL</v>
      </c>
      <c r="AE757" s="52" t="str">
        <f>IF(D757&lt;&gt;"",VLOOKUP(D757,LISTAS·PAPP!$I$3:$M$16,4,0),"")</f>
        <v>002</v>
      </c>
      <c r="AF757" s="51" t="str">
        <f>IF(D757&lt;&gt;"",VLOOKUP(D757,LISTAS·PAPP!$I$3:$M$16,5,0),"")</f>
        <v>ACTUALIZACION_DEL_REGISTRO_SOCIAL</v>
      </c>
      <c r="AG757" s="52" t="str">
        <f>IF(AH757&lt;&gt;"",VLOOKUP(AH757,LISTAS·PAPP!$O$3:$P$74,2,0),"")</f>
        <v>001</v>
      </c>
      <c r="AH757" s="58" t="s">
        <v>863</v>
      </c>
      <c r="AI757" s="60" t="s">
        <v>471</v>
      </c>
      <c r="AJ757" s="51" t="str">
        <f>IF(AI757&lt;&gt;"",VLOOKUP(AI757,LISTAS·PAPP!$X$4:$Y$80,2,0),"")</f>
        <v>NO APLICA</v>
      </c>
      <c r="AK757" s="58" t="s">
        <v>632</v>
      </c>
      <c r="AL757" s="60">
        <v>730303</v>
      </c>
      <c r="AM757" s="51" t="str">
        <f>IF(ISERROR(VLOOKUP(AL757,LISTAS·PAPP!$AD$4:$AE$334,2,0))," ",VLOOKUP(AL757,LISTAS·PAPP!$AD$4:$AE$334,2,0))</f>
        <v>Viáticos y Subsistencias en el Interior</v>
      </c>
      <c r="AN757" s="63">
        <v>0</v>
      </c>
      <c r="AO757" s="64"/>
      <c r="AP757" s="64"/>
      <c r="AQ757" s="64"/>
      <c r="AR757" s="64"/>
      <c r="AS757" s="64"/>
      <c r="AT757" s="64"/>
      <c r="AU757" s="64"/>
      <c r="AV757" s="64">
        <v>0</v>
      </c>
      <c r="AW757" s="64"/>
      <c r="AX757" s="64"/>
      <c r="AY757" s="64">
        <v>0</v>
      </c>
      <c r="AZ757" s="64"/>
      <c r="BA757" s="53">
        <f t="shared" si="34"/>
        <v>0</v>
      </c>
      <c r="BB757" s="54" t="str">
        <f t="shared" si="35"/>
        <v>OK</v>
      </c>
      <c r="BC757" s="55" t="str">
        <f t="shared" si="36"/>
        <v xml:space="preserve">                </v>
      </c>
    </row>
    <row r="758" spans="1:55" ht="50.1" customHeight="1" x14ac:dyDescent="0.25">
      <c r="A758" s="58" t="s">
        <v>38</v>
      </c>
      <c r="B758" s="58" t="s">
        <v>41</v>
      </c>
      <c r="C758" s="58" t="s">
        <v>62</v>
      </c>
      <c r="D758" s="58" t="s">
        <v>442</v>
      </c>
      <c r="E758" s="51" t="str">
        <f>IF(C758&lt;&gt;"",VLOOKUP(MID(C758,18,5),LISTAS·PAPP!$E$4:$F$76,2,0),"")</f>
        <v>PICHINCHA</v>
      </c>
      <c r="F758" s="58" t="s">
        <v>386</v>
      </c>
      <c r="G758" s="51" t="str">
        <f>IF(F758&lt;&gt;"",VLOOKUP(F758,LISTAS·PAPP!$R$3:$T$221,3,0),"")</f>
        <v xml:space="preserve"> </v>
      </c>
      <c r="H758" s="58" t="s">
        <v>1094</v>
      </c>
      <c r="I758" s="66" t="s">
        <v>1098</v>
      </c>
      <c r="J758" s="66" t="s">
        <v>1099</v>
      </c>
      <c r="K758" s="67">
        <v>7</v>
      </c>
      <c r="L758" s="66" t="s">
        <v>1101</v>
      </c>
      <c r="M758" s="60">
        <v>0</v>
      </c>
      <c r="N758" s="60">
        <v>7</v>
      </c>
      <c r="O758" s="60">
        <v>7</v>
      </c>
      <c r="P758" s="60">
        <v>7</v>
      </c>
      <c r="Q758" s="60"/>
      <c r="R758" s="60"/>
      <c r="S758" s="60"/>
      <c r="T758" s="60"/>
      <c r="U758" s="60"/>
      <c r="V758" s="60"/>
      <c r="W758" s="60"/>
      <c r="X758" s="60"/>
      <c r="Y758" s="52" t="str">
        <f>IF(A758&lt;&gt;"",IF(D758="DIRECCIÓN_DE_TRANSFERENCIAS","280 0031",VLOOKUP(C758,LISTAS·PAPP!$C$3:$D$76,2,0)),"")</f>
        <v>280 9999</v>
      </c>
      <c r="Z758" s="61">
        <v>201</v>
      </c>
      <c r="AA758" s="62">
        <v>2004</v>
      </c>
      <c r="AB758" s="62" t="s">
        <v>983</v>
      </c>
      <c r="AC758" s="65" t="str">
        <f>IF(D758&lt;&gt;"",VLOOKUP(D758,LISTAS·PAPP!$I$3:$M$16,2,0),"")</f>
        <v>57</v>
      </c>
      <c r="AD758" s="51" t="str">
        <f>IF(D758&lt;&gt;"",VLOOKUP(D758,LISTAS·PAPP!$I$3:$M$16,3,0),"")</f>
        <v>PROTECCIÓN_SOCIAL_A_LA_FAMILIA._ASEGURAMIENTO_NO_CONTRIBUTIVO_E_INCLUSIÓN_ECONÓMICA_Y_MOVILIDAD_SOCIAL</v>
      </c>
      <c r="AE758" s="52" t="str">
        <f>IF(D758&lt;&gt;"",VLOOKUP(D758,LISTAS·PAPP!$I$3:$M$16,4,0),"")</f>
        <v>002</v>
      </c>
      <c r="AF758" s="51" t="str">
        <f>IF(D758&lt;&gt;"",VLOOKUP(D758,LISTAS·PAPP!$I$3:$M$16,5,0),"")</f>
        <v>ACTUALIZACION_DEL_REGISTRO_SOCIAL</v>
      </c>
      <c r="AG758" s="52" t="str">
        <f>IF(AH758&lt;&gt;"",VLOOKUP(AH758,LISTAS·PAPP!$O$3:$P$74,2,0),"")</f>
        <v>001</v>
      </c>
      <c r="AH758" s="58" t="s">
        <v>863</v>
      </c>
      <c r="AI758" s="60" t="s">
        <v>471</v>
      </c>
      <c r="AJ758" s="51" t="str">
        <f>IF(AI758&lt;&gt;"",VLOOKUP(AI758,LISTAS·PAPP!$X$4:$Y$80,2,0),"")</f>
        <v>NO APLICA</v>
      </c>
      <c r="AK758" s="58" t="s">
        <v>632</v>
      </c>
      <c r="AL758" s="60">
        <v>730303</v>
      </c>
      <c r="AM758" s="51" t="str">
        <f>IF(ISERROR(VLOOKUP(AL758,LISTAS·PAPP!$AD$4:$AE$334,2,0))," ",VLOOKUP(AL758,LISTAS·PAPP!$AD$4:$AE$334,2,0))</f>
        <v>Viáticos y Subsistencias en el Interior</v>
      </c>
      <c r="AN758" s="63">
        <v>0</v>
      </c>
      <c r="AO758" s="64"/>
      <c r="AP758" s="64"/>
      <c r="AQ758" s="64"/>
      <c r="AR758" s="64"/>
      <c r="AS758" s="64"/>
      <c r="AT758" s="64"/>
      <c r="AU758" s="64"/>
      <c r="AV758" s="64">
        <v>0</v>
      </c>
      <c r="AW758" s="64"/>
      <c r="AX758" s="64"/>
      <c r="AY758" s="64">
        <v>0</v>
      </c>
      <c r="AZ758" s="64"/>
      <c r="BA758" s="53">
        <f t="shared" si="34"/>
        <v>0</v>
      </c>
      <c r="BB758" s="54" t="str">
        <f t="shared" si="35"/>
        <v>OK</v>
      </c>
      <c r="BC758" s="55" t="str">
        <f t="shared" si="36"/>
        <v xml:space="preserve">                </v>
      </c>
    </row>
    <row r="759" spans="1:55" ht="50.1" customHeight="1" x14ac:dyDescent="0.25">
      <c r="A759" s="58" t="s">
        <v>39</v>
      </c>
      <c r="B759" s="58" t="s">
        <v>44</v>
      </c>
      <c r="C759" s="58" t="s">
        <v>69</v>
      </c>
      <c r="D759" s="58" t="s">
        <v>442</v>
      </c>
      <c r="E759" s="51" t="str">
        <f>IF(C759&lt;&gt;"",VLOOKUP(MID(C759,18,5),LISTAS·PAPP!$E$4:$F$76,2,0),"")</f>
        <v>CARCHI</v>
      </c>
      <c r="F759" s="58" t="s">
        <v>238</v>
      </c>
      <c r="G759" s="51" t="str">
        <f>IF(F759&lt;&gt;"",VLOOKUP(F759,LISTAS·PAPP!$R$3:$T$221,3,0),"")</f>
        <v>NORTE</v>
      </c>
      <c r="H759" s="58" t="s">
        <v>1094</v>
      </c>
      <c r="I759" s="66" t="s">
        <v>1098</v>
      </c>
      <c r="J759" s="66" t="s">
        <v>1099</v>
      </c>
      <c r="K759" s="67">
        <v>29</v>
      </c>
      <c r="L759" s="66" t="s">
        <v>1100</v>
      </c>
      <c r="M759" s="60">
        <v>0</v>
      </c>
      <c r="N759" s="60">
        <v>29</v>
      </c>
      <c r="O759" s="60">
        <v>27</v>
      </c>
      <c r="P759" s="60">
        <v>25</v>
      </c>
      <c r="Q759" s="60"/>
      <c r="R759" s="60"/>
      <c r="S759" s="60"/>
      <c r="T759" s="60"/>
      <c r="U759" s="60"/>
      <c r="V759" s="60"/>
      <c r="W759" s="60"/>
      <c r="X759" s="60"/>
      <c r="Y759" s="52" t="str">
        <f>IF(A759&lt;&gt;"",IF(D759="DIRECCIÓN_DE_TRANSFERENCIAS","280 0031",VLOOKUP(C759,LISTAS·PAPP!$C$3:$D$76,2,0)),"")</f>
        <v>280 1110</v>
      </c>
      <c r="Z759" s="61">
        <v>201</v>
      </c>
      <c r="AA759" s="62">
        <v>2004</v>
      </c>
      <c r="AB759" s="62" t="s">
        <v>983</v>
      </c>
      <c r="AC759" s="65" t="str">
        <f>IF(D759&lt;&gt;"",VLOOKUP(D759,LISTAS·PAPP!$I$3:$M$16,2,0),"")</f>
        <v>57</v>
      </c>
      <c r="AD759" s="51" t="str">
        <f>IF(D759&lt;&gt;"",VLOOKUP(D759,LISTAS·PAPP!$I$3:$M$16,3,0),"")</f>
        <v>PROTECCIÓN_SOCIAL_A_LA_FAMILIA._ASEGURAMIENTO_NO_CONTRIBUTIVO_E_INCLUSIÓN_ECONÓMICA_Y_MOVILIDAD_SOCIAL</v>
      </c>
      <c r="AE759" s="52" t="str">
        <f>IF(D759&lt;&gt;"",VLOOKUP(D759,LISTAS·PAPP!$I$3:$M$16,4,0),"")</f>
        <v>002</v>
      </c>
      <c r="AF759" s="51" t="str">
        <f>IF(D759&lt;&gt;"",VLOOKUP(D759,LISTAS·PAPP!$I$3:$M$16,5,0),"")</f>
        <v>ACTUALIZACION_DEL_REGISTRO_SOCIAL</v>
      </c>
      <c r="AG759" s="52" t="str">
        <f>IF(AH759&lt;&gt;"",VLOOKUP(AH759,LISTAS·PAPP!$O$3:$P$74,2,0),"")</f>
        <v>001</v>
      </c>
      <c r="AH759" s="58" t="s">
        <v>863</v>
      </c>
      <c r="AI759" s="60" t="s">
        <v>471</v>
      </c>
      <c r="AJ759" s="51" t="str">
        <f>IF(AI759&lt;&gt;"",VLOOKUP(AI759,LISTAS·PAPP!$X$4:$Y$80,2,0),"")</f>
        <v>NO APLICA</v>
      </c>
      <c r="AK759" s="58" t="s">
        <v>632</v>
      </c>
      <c r="AL759" s="60">
        <v>730505</v>
      </c>
      <c r="AM759" s="51" t="str">
        <f>IF(ISERROR(VLOOKUP(AL759,LISTAS·PAPP!$AD$4:$AE$334,2,0))," ",VLOOKUP(AL759,LISTAS·PAPP!$AD$4:$AE$334,2,0))</f>
        <v>Vehículos (Arrendamiento)</v>
      </c>
      <c r="AN759" s="63">
        <v>0</v>
      </c>
      <c r="AO759" s="64"/>
      <c r="AP759" s="64"/>
      <c r="AQ759" s="64"/>
      <c r="AR759" s="64"/>
      <c r="AS759" s="64"/>
      <c r="AT759" s="64"/>
      <c r="AU759" s="64"/>
      <c r="AV759" s="64">
        <v>0</v>
      </c>
      <c r="AW759" s="64"/>
      <c r="AX759" s="64"/>
      <c r="AY759" s="64">
        <v>0</v>
      </c>
      <c r="AZ759" s="64"/>
      <c r="BA759" s="53">
        <f t="shared" si="34"/>
        <v>0</v>
      </c>
      <c r="BB759" s="54" t="str">
        <f t="shared" si="35"/>
        <v>OK</v>
      </c>
      <c r="BC759" s="55" t="str">
        <f t="shared" si="36"/>
        <v xml:space="preserve">                </v>
      </c>
    </row>
    <row r="760" spans="1:55" ht="50.1" customHeight="1" x14ac:dyDescent="0.25">
      <c r="A760" s="58" t="s">
        <v>39</v>
      </c>
      <c r="B760" s="58" t="s">
        <v>44</v>
      </c>
      <c r="C760" s="58" t="s">
        <v>73</v>
      </c>
      <c r="D760" s="58" t="s">
        <v>442</v>
      </c>
      <c r="E760" s="51" t="str">
        <f>IF(C760&lt;&gt;"",VLOOKUP(MID(C760,18,5),LISTAS·PAPP!$E$4:$F$76,2,0),"")</f>
        <v>IMBABURA</v>
      </c>
      <c r="F760" s="58" t="s">
        <v>313</v>
      </c>
      <c r="G760" s="51" t="str">
        <f>IF(F760&lt;&gt;"",VLOOKUP(F760,LISTAS·PAPP!$R$3:$T$221,3,0),"")</f>
        <v xml:space="preserve"> </v>
      </c>
      <c r="H760" s="58" t="s">
        <v>1094</v>
      </c>
      <c r="I760" s="66" t="s">
        <v>1098</v>
      </c>
      <c r="J760" s="66" t="s">
        <v>1099</v>
      </c>
      <c r="K760" s="67">
        <v>36</v>
      </c>
      <c r="L760" s="66" t="s">
        <v>1100</v>
      </c>
      <c r="M760" s="60">
        <v>0</v>
      </c>
      <c r="N760" s="60">
        <v>35</v>
      </c>
      <c r="O760" s="60">
        <v>30</v>
      </c>
      <c r="P760" s="60">
        <v>30</v>
      </c>
      <c r="Q760" s="60"/>
      <c r="R760" s="60"/>
      <c r="S760" s="60"/>
      <c r="T760" s="60"/>
      <c r="U760" s="60"/>
      <c r="V760" s="60"/>
      <c r="W760" s="60"/>
      <c r="X760" s="60"/>
      <c r="Y760" s="52" t="str">
        <f>IF(A760&lt;&gt;"",IF(D760="DIRECCIÓN_DE_TRANSFERENCIAS","280 0031",VLOOKUP(C760,LISTAS·PAPP!$C$3:$D$76,2,0)),"")</f>
        <v>280 1410</v>
      </c>
      <c r="Z760" s="61">
        <v>201</v>
      </c>
      <c r="AA760" s="62">
        <v>2004</v>
      </c>
      <c r="AB760" s="62" t="s">
        <v>983</v>
      </c>
      <c r="AC760" s="65" t="str">
        <f>IF(D760&lt;&gt;"",VLOOKUP(D760,LISTAS·PAPP!$I$3:$M$16,2,0),"")</f>
        <v>57</v>
      </c>
      <c r="AD760" s="51" t="str">
        <f>IF(D760&lt;&gt;"",VLOOKUP(D760,LISTAS·PAPP!$I$3:$M$16,3,0),"")</f>
        <v>PROTECCIÓN_SOCIAL_A_LA_FAMILIA._ASEGURAMIENTO_NO_CONTRIBUTIVO_E_INCLUSIÓN_ECONÓMICA_Y_MOVILIDAD_SOCIAL</v>
      </c>
      <c r="AE760" s="52" t="str">
        <f>IF(D760&lt;&gt;"",VLOOKUP(D760,LISTAS·PAPP!$I$3:$M$16,4,0),"")</f>
        <v>002</v>
      </c>
      <c r="AF760" s="51" t="str">
        <f>IF(D760&lt;&gt;"",VLOOKUP(D760,LISTAS·PAPP!$I$3:$M$16,5,0),"")</f>
        <v>ACTUALIZACION_DEL_REGISTRO_SOCIAL</v>
      </c>
      <c r="AG760" s="52" t="str">
        <f>IF(AH760&lt;&gt;"",VLOOKUP(AH760,LISTAS·PAPP!$O$3:$P$74,2,0),"")</f>
        <v>001</v>
      </c>
      <c r="AH760" s="58" t="s">
        <v>863</v>
      </c>
      <c r="AI760" s="60" t="s">
        <v>471</v>
      </c>
      <c r="AJ760" s="51" t="str">
        <f>IF(AI760&lt;&gt;"",VLOOKUP(AI760,LISTAS·PAPP!$X$4:$Y$80,2,0),"")</f>
        <v>NO APLICA</v>
      </c>
      <c r="AK760" s="58" t="s">
        <v>632</v>
      </c>
      <c r="AL760" s="60">
        <v>730505</v>
      </c>
      <c r="AM760" s="51" t="str">
        <f>IF(ISERROR(VLOOKUP(AL760,LISTAS·PAPP!$AD$4:$AE$334,2,0))," ",VLOOKUP(AL760,LISTAS·PAPP!$AD$4:$AE$334,2,0))</f>
        <v>Vehículos (Arrendamiento)</v>
      </c>
      <c r="AN760" s="63">
        <v>0</v>
      </c>
      <c r="AO760" s="64"/>
      <c r="AP760" s="64"/>
      <c r="AQ760" s="64"/>
      <c r="AR760" s="64"/>
      <c r="AS760" s="64"/>
      <c r="AT760" s="64"/>
      <c r="AU760" s="64"/>
      <c r="AV760" s="64">
        <v>0</v>
      </c>
      <c r="AW760" s="64"/>
      <c r="AX760" s="64"/>
      <c r="AY760" s="64">
        <v>0</v>
      </c>
      <c r="AZ760" s="64"/>
      <c r="BA760" s="53">
        <f t="shared" si="34"/>
        <v>0</v>
      </c>
      <c r="BB760" s="54" t="str">
        <f t="shared" si="35"/>
        <v>OK</v>
      </c>
      <c r="BC760" s="55" t="str">
        <f t="shared" si="36"/>
        <v xml:space="preserve">                </v>
      </c>
    </row>
    <row r="761" spans="1:55" ht="50.1" customHeight="1" x14ac:dyDescent="0.25">
      <c r="A761" s="58" t="s">
        <v>39</v>
      </c>
      <c r="B761" s="58" t="s">
        <v>45</v>
      </c>
      <c r="C761" s="58" t="s">
        <v>84</v>
      </c>
      <c r="D761" s="58" t="s">
        <v>442</v>
      </c>
      <c r="E761" s="51" t="str">
        <f>IF(C761&lt;&gt;"",VLOOKUP(MID(C761,18,5),LISTAS·PAPP!$E$4:$F$76,2,0),"")</f>
        <v>NAPO</v>
      </c>
      <c r="F761" s="58" t="s">
        <v>374</v>
      </c>
      <c r="G761" s="51" t="str">
        <f>IF(F761&lt;&gt;"",VLOOKUP(F761,LISTAS·PAPP!$R$3:$T$221,3,0),"")</f>
        <v xml:space="preserve"> </v>
      </c>
      <c r="H761" s="58" t="s">
        <v>1094</v>
      </c>
      <c r="I761" s="66" t="s">
        <v>1098</v>
      </c>
      <c r="J761" s="66" t="s">
        <v>1099</v>
      </c>
      <c r="K761" s="67">
        <v>27</v>
      </c>
      <c r="L761" s="66" t="s">
        <v>1100</v>
      </c>
      <c r="M761" s="60">
        <v>0</v>
      </c>
      <c r="N761" s="60">
        <v>27</v>
      </c>
      <c r="O761" s="60">
        <v>22</v>
      </c>
      <c r="P761" s="60">
        <v>20</v>
      </c>
      <c r="Q761" s="60"/>
      <c r="R761" s="60"/>
      <c r="S761" s="60"/>
      <c r="T761" s="60"/>
      <c r="U761" s="60"/>
      <c r="V761" s="60"/>
      <c r="W761" s="60"/>
      <c r="X761" s="60"/>
      <c r="Y761" s="52" t="str">
        <f>IF(A761&lt;&gt;"",IF(D761="DIRECCIÓN_DE_TRANSFERENCIAS","280 0031",VLOOKUP(C761,LISTAS·PAPP!$C$3:$D$76,2,0)),"")</f>
        <v>280 2110</v>
      </c>
      <c r="Z761" s="61">
        <v>201</v>
      </c>
      <c r="AA761" s="62">
        <v>2004</v>
      </c>
      <c r="AB761" s="62" t="s">
        <v>983</v>
      </c>
      <c r="AC761" s="65" t="str">
        <f>IF(D761&lt;&gt;"",VLOOKUP(D761,LISTAS·PAPP!$I$3:$M$16,2,0),"")</f>
        <v>57</v>
      </c>
      <c r="AD761" s="51" t="str">
        <f>IF(D761&lt;&gt;"",VLOOKUP(D761,LISTAS·PAPP!$I$3:$M$16,3,0),"")</f>
        <v>PROTECCIÓN_SOCIAL_A_LA_FAMILIA._ASEGURAMIENTO_NO_CONTRIBUTIVO_E_INCLUSIÓN_ECONÓMICA_Y_MOVILIDAD_SOCIAL</v>
      </c>
      <c r="AE761" s="52" t="str">
        <f>IF(D761&lt;&gt;"",VLOOKUP(D761,LISTAS·PAPP!$I$3:$M$16,4,0),"")</f>
        <v>002</v>
      </c>
      <c r="AF761" s="51" t="str">
        <f>IF(D761&lt;&gt;"",VLOOKUP(D761,LISTAS·PAPP!$I$3:$M$16,5,0),"")</f>
        <v>ACTUALIZACION_DEL_REGISTRO_SOCIAL</v>
      </c>
      <c r="AG761" s="52" t="str">
        <f>IF(AH761&lt;&gt;"",VLOOKUP(AH761,LISTAS·PAPP!$O$3:$P$74,2,0),"")</f>
        <v>001</v>
      </c>
      <c r="AH761" s="58" t="s">
        <v>863</v>
      </c>
      <c r="AI761" s="60" t="s">
        <v>471</v>
      </c>
      <c r="AJ761" s="51" t="str">
        <f>IF(AI761&lt;&gt;"",VLOOKUP(AI761,LISTAS·PAPP!$X$4:$Y$80,2,0),"")</f>
        <v>NO APLICA</v>
      </c>
      <c r="AK761" s="58" t="s">
        <v>632</v>
      </c>
      <c r="AL761" s="60">
        <v>730505</v>
      </c>
      <c r="AM761" s="51" t="str">
        <f>IF(ISERROR(VLOOKUP(AL761,LISTAS·PAPP!$AD$4:$AE$334,2,0))," ",VLOOKUP(AL761,LISTAS·PAPP!$AD$4:$AE$334,2,0))</f>
        <v>Vehículos (Arrendamiento)</v>
      </c>
      <c r="AN761" s="63">
        <v>0</v>
      </c>
      <c r="AO761" s="64"/>
      <c r="AP761" s="64"/>
      <c r="AQ761" s="64"/>
      <c r="AR761" s="64"/>
      <c r="AS761" s="64"/>
      <c r="AT761" s="64"/>
      <c r="AU761" s="64"/>
      <c r="AV761" s="64">
        <v>0</v>
      </c>
      <c r="AW761" s="64"/>
      <c r="AX761" s="64"/>
      <c r="AY761" s="64">
        <v>0</v>
      </c>
      <c r="AZ761" s="64"/>
      <c r="BA761" s="53">
        <f t="shared" si="34"/>
        <v>0</v>
      </c>
      <c r="BB761" s="54" t="str">
        <f t="shared" si="35"/>
        <v>OK</v>
      </c>
      <c r="BC761" s="55" t="str">
        <f t="shared" si="36"/>
        <v xml:space="preserve">                </v>
      </c>
    </row>
    <row r="762" spans="1:55" ht="50.1" customHeight="1" x14ac:dyDescent="0.25">
      <c r="A762" s="58" t="s">
        <v>39</v>
      </c>
      <c r="B762" s="58" t="s">
        <v>45</v>
      </c>
      <c r="C762" s="58" t="s">
        <v>86</v>
      </c>
      <c r="D762" s="58" t="s">
        <v>442</v>
      </c>
      <c r="E762" s="51" t="str">
        <f>IF(C762&lt;&gt;"",VLOOKUP(MID(C762,18,5),LISTAS·PAPP!$E$4:$F$76,2,0),"")</f>
        <v>PICHINCHA</v>
      </c>
      <c r="F762" s="58" t="s">
        <v>390</v>
      </c>
      <c r="G762" s="51" t="str">
        <f>IF(F762&lt;&gt;"",VLOOKUP(F762,LISTAS·PAPP!$R$3:$T$221,3,0),"")</f>
        <v xml:space="preserve"> </v>
      </c>
      <c r="H762" s="58" t="s">
        <v>1094</v>
      </c>
      <c r="I762" s="66" t="s">
        <v>1098</v>
      </c>
      <c r="J762" s="66" t="s">
        <v>1099</v>
      </c>
      <c r="K762" s="67">
        <v>16</v>
      </c>
      <c r="L762" s="66" t="s">
        <v>1100</v>
      </c>
      <c r="M762" s="60">
        <v>0</v>
      </c>
      <c r="N762" s="60">
        <v>16</v>
      </c>
      <c r="O762" s="60">
        <v>16</v>
      </c>
      <c r="P762" s="60">
        <v>14</v>
      </c>
      <c r="Q762" s="60"/>
      <c r="R762" s="60"/>
      <c r="S762" s="60"/>
      <c r="T762" s="60"/>
      <c r="U762" s="60"/>
      <c r="V762" s="60"/>
      <c r="W762" s="60"/>
      <c r="X762" s="60"/>
      <c r="Y762" s="52" t="str">
        <f>IF(A762&lt;&gt;"",IF(D762="DIRECCIÓN_DE_TRANSFERENCIAS","280 0031",VLOOKUP(C762,LISTAS·PAPP!$C$3:$D$76,2,0)),"")</f>
        <v>280 2230</v>
      </c>
      <c r="Z762" s="61">
        <v>201</v>
      </c>
      <c r="AA762" s="62">
        <v>2004</v>
      </c>
      <c r="AB762" s="62" t="s">
        <v>983</v>
      </c>
      <c r="AC762" s="65" t="str">
        <f>IF(D762&lt;&gt;"",VLOOKUP(D762,LISTAS·PAPP!$I$3:$M$16,2,0),"")</f>
        <v>57</v>
      </c>
      <c r="AD762" s="51" t="str">
        <f>IF(D762&lt;&gt;"",VLOOKUP(D762,LISTAS·PAPP!$I$3:$M$16,3,0),"")</f>
        <v>PROTECCIÓN_SOCIAL_A_LA_FAMILIA._ASEGURAMIENTO_NO_CONTRIBUTIVO_E_INCLUSIÓN_ECONÓMICA_Y_MOVILIDAD_SOCIAL</v>
      </c>
      <c r="AE762" s="52" t="str">
        <f>IF(D762&lt;&gt;"",VLOOKUP(D762,LISTAS·PAPP!$I$3:$M$16,4,0),"")</f>
        <v>002</v>
      </c>
      <c r="AF762" s="51" t="str">
        <f>IF(D762&lt;&gt;"",VLOOKUP(D762,LISTAS·PAPP!$I$3:$M$16,5,0),"")</f>
        <v>ACTUALIZACION_DEL_REGISTRO_SOCIAL</v>
      </c>
      <c r="AG762" s="52" t="str">
        <f>IF(AH762&lt;&gt;"",VLOOKUP(AH762,LISTAS·PAPP!$O$3:$P$74,2,0),"")</f>
        <v>001</v>
      </c>
      <c r="AH762" s="58" t="s">
        <v>863</v>
      </c>
      <c r="AI762" s="60" t="s">
        <v>471</v>
      </c>
      <c r="AJ762" s="51" t="str">
        <f>IF(AI762&lt;&gt;"",VLOOKUP(AI762,LISTAS·PAPP!$X$4:$Y$80,2,0),"")</f>
        <v>NO APLICA</v>
      </c>
      <c r="AK762" s="58" t="s">
        <v>632</v>
      </c>
      <c r="AL762" s="60">
        <v>730505</v>
      </c>
      <c r="AM762" s="51" t="str">
        <f>IF(ISERROR(VLOOKUP(AL762,LISTAS·PAPP!$AD$4:$AE$334,2,0))," ",VLOOKUP(AL762,LISTAS·PAPP!$AD$4:$AE$334,2,0))</f>
        <v>Vehículos (Arrendamiento)</v>
      </c>
      <c r="AN762" s="63">
        <v>4706.78</v>
      </c>
      <c r="AO762" s="64"/>
      <c r="AP762" s="64"/>
      <c r="AQ762" s="64"/>
      <c r="AR762" s="64"/>
      <c r="AS762" s="64"/>
      <c r="AT762" s="64"/>
      <c r="AU762" s="64"/>
      <c r="AV762" s="64">
        <v>4706.78</v>
      </c>
      <c r="AW762" s="64"/>
      <c r="AX762" s="64"/>
      <c r="AY762" s="64">
        <v>0</v>
      </c>
      <c r="AZ762" s="64"/>
      <c r="BA762" s="53">
        <f t="shared" si="34"/>
        <v>4706.78</v>
      </c>
      <c r="BB762" s="54" t="str">
        <f t="shared" si="35"/>
        <v>OK</v>
      </c>
      <c r="BC762" s="55" t="str">
        <f t="shared" si="36"/>
        <v xml:space="preserve">                </v>
      </c>
    </row>
    <row r="763" spans="1:55" ht="50.1" customHeight="1" x14ac:dyDescent="0.25">
      <c r="A763" s="58" t="s">
        <v>39</v>
      </c>
      <c r="B763" s="58" t="s">
        <v>45</v>
      </c>
      <c r="C763" s="58" t="s">
        <v>82</v>
      </c>
      <c r="D763" s="58" t="s">
        <v>442</v>
      </c>
      <c r="E763" s="51" t="str">
        <f>IF(C763&lt;&gt;"",VLOOKUP(MID(C763,18,5),LISTAS·PAPP!$E$4:$F$76,2,0),"")</f>
        <v>ORELLANA</v>
      </c>
      <c r="F763" s="58" t="s">
        <v>379</v>
      </c>
      <c r="G763" s="51" t="str">
        <f>IF(F763&lt;&gt;"",VLOOKUP(F763,LISTAS·PAPP!$R$3:$T$221,3,0),"")</f>
        <v xml:space="preserve"> </v>
      </c>
      <c r="H763" s="58" t="s">
        <v>1094</v>
      </c>
      <c r="I763" s="66" t="s">
        <v>1098</v>
      </c>
      <c r="J763" s="66" t="s">
        <v>1099</v>
      </c>
      <c r="K763" s="67">
        <v>33</v>
      </c>
      <c r="L763" s="66" t="s">
        <v>1100</v>
      </c>
      <c r="M763" s="60">
        <v>0</v>
      </c>
      <c r="N763" s="60">
        <v>29</v>
      </c>
      <c r="O763" s="60">
        <v>28</v>
      </c>
      <c r="P763" s="60">
        <v>24</v>
      </c>
      <c r="Q763" s="60"/>
      <c r="R763" s="60"/>
      <c r="S763" s="60"/>
      <c r="T763" s="60"/>
      <c r="U763" s="60"/>
      <c r="V763" s="60"/>
      <c r="W763" s="60"/>
      <c r="X763" s="60"/>
      <c r="Y763" s="52" t="str">
        <f>IF(A763&lt;&gt;"",IF(D763="DIRECCIÓN_DE_TRANSFERENCIAS","280 0031",VLOOKUP(C763,LISTAS·PAPP!$C$3:$D$76,2,0)),"")</f>
        <v>280 2320</v>
      </c>
      <c r="Z763" s="61">
        <v>201</v>
      </c>
      <c r="AA763" s="62">
        <v>2004</v>
      </c>
      <c r="AB763" s="62" t="s">
        <v>983</v>
      </c>
      <c r="AC763" s="65" t="str">
        <f>IF(D763&lt;&gt;"",VLOOKUP(D763,LISTAS·PAPP!$I$3:$M$16,2,0),"")</f>
        <v>57</v>
      </c>
      <c r="AD763" s="51" t="str">
        <f>IF(D763&lt;&gt;"",VLOOKUP(D763,LISTAS·PAPP!$I$3:$M$16,3,0),"")</f>
        <v>PROTECCIÓN_SOCIAL_A_LA_FAMILIA._ASEGURAMIENTO_NO_CONTRIBUTIVO_E_INCLUSIÓN_ECONÓMICA_Y_MOVILIDAD_SOCIAL</v>
      </c>
      <c r="AE763" s="52" t="str">
        <f>IF(D763&lt;&gt;"",VLOOKUP(D763,LISTAS·PAPP!$I$3:$M$16,4,0),"")</f>
        <v>002</v>
      </c>
      <c r="AF763" s="51" t="str">
        <f>IF(D763&lt;&gt;"",VLOOKUP(D763,LISTAS·PAPP!$I$3:$M$16,5,0),"")</f>
        <v>ACTUALIZACION_DEL_REGISTRO_SOCIAL</v>
      </c>
      <c r="AG763" s="52" t="str">
        <f>IF(AH763&lt;&gt;"",VLOOKUP(AH763,LISTAS·PAPP!$O$3:$P$74,2,0),"")</f>
        <v>001</v>
      </c>
      <c r="AH763" s="58" t="s">
        <v>863</v>
      </c>
      <c r="AI763" s="60" t="s">
        <v>471</v>
      </c>
      <c r="AJ763" s="51" t="str">
        <f>IF(AI763&lt;&gt;"",VLOOKUP(AI763,LISTAS·PAPP!$X$4:$Y$80,2,0),"")</f>
        <v>NO APLICA</v>
      </c>
      <c r="AK763" s="58" t="s">
        <v>632</v>
      </c>
      <c r="AL763" s="60">
        <v>730505</v>
      </c>
      <c r="AM763" s="51" t="str">
        <f>IF(ISERROR(VLOOKUP(AL763,LISTAS·PAPP!$AD$4:$AE$334,2,0))," ",VLOOKUP(AL763,LISTAS·PAPP!$AD$4:$AE$334,2,0))</f>
        <v>Vehículos (Arrendamiento)</v>
      </c>
      <c r="AN763" s="63">
        <v>1803.2</v>
      </c>
      <c r="AO763" s="64"/>
      <c r="AP763" s="64"/>
      <c r="AQ763" s="64"/>
      <c r="AR763" s="64"/>
      <c r="AS763" s="64"/>
      <c r="AT763" s="64"/>
      <c r="AU763" s="64"/>
      <c r="AV763" s="64">
        <v>1803.2</v>
      </c>
      <c r="AW763" s="64"/>
      <c r="AX763" s="64"/>
      <c r="AY763" s="64">
        <v>0</v>
      </c>
      <c r="AZ763" s="64"/>
      <c r="BA763" s="53">
        <f t="shared" si="34"/>
        <v>1803.2</v>
      </c>
      <c r="BB763" s="54" t="str">
        <f t="shared" si="35"/>
        <v>OK</v>
      </c>
      <c r="BC763" s="55" t="str">
        <f t="shared" si="36"/>
        <v xml:space="preserve">                </v>
      </c>
    </row>
    <row r="764" spans="1:55" ht="50.1" customHeight="1" x14ac:dyDescent="0.25">
      <c r="A764" s="58" t="s">
        <v>39</v>
      </c>
      <c r="B764" s="58" t="s">
        <v>46</v>
      </c>
      <c r="C764" s="58" t="s">
        <v>90</v>
      </c>
      <c r="D764" s="58" t="s">
        <v>442</v>
      </c>
      <c r="E764" s="51" t="str">
        <f>IF(C764&lt;&gt;"",VLOOKUP(MID(C764,18,5),LISTAS·PAPP!$E$4:$F$76,2,0),"")</f>
        <v>COTOPAXI</v>
      </c>
      <c r="F764" s="58" t="s">
        <v>254</v>
      </c>
      <c r="G764" s="51" t="str">
        <f>IF(F764&lt;&gt;"",VLOOKUP(F764,LISTAS·PAPP!$R$3:$T$221,3,0),"")</f>
        <v xml:space="preserve"> </v>
      </c>
      <c r="H764" s="58" t="s">
        <v>1094</v>
      </c>
      <c r="I764" s="66" t="s">
        <v>1098</v>
      </c>
      <c r="J764" s="66" t="s">
        <v>1099</v>
      </c>
      <c r="K764" s="67">
        <v>50</v>
      </c>
      <c r="L764" s="66" t="s">
        <v>1100</v>
      </c>
      <c r="M764" s="60">
        <v>0</v>
      </c>
      <c r="N764" s="60">
        <v>49</v>
      </c>
      <c r="O764" s="60">
        <v>49</v>
      </c>
      <c r="P764" s="60">
        <v>41</v>
      </c>
      <c r="Q764" s="60"/>
      <c r="R764" s="60"/>
      <c r="S764" s="60"/>
      <c r="T764" s="60"/>
      <c r="U764" s="60"/>
      <c r="V764" s="60"/>
      <c r="W764" s="60"/>
      <c r="X764" s="60"/>
      <c r="Y764" s="52" t="str">
        <f>IF(A764&lt;&gt;"",IF(D764="DIRECCIÓN_DE_TRANSFERENCIAS","280 0031",VLOOKUP(C764,LISTAS·PAPP!$C$3:$D$76,2,0)),"")</f>
        <v>280 3110</v>
      </c>
      <c r="Z764" s="61">
        <v>201</v>
      </c>
      <c r="AA764" s="62">
        <v>2004</v>
      </c>
      <c r="AB764" s="62" t="s">
        <v>983</v>
      </c>
      <c r="AC764" s="65" t="str">
        <f>IF(D764&lt;&gt;"",VLOOKUP(D764,LISTAS·PAPP!$I$3:$M$16,2,0),"")</f>
        <v>57</v>
      </c>
      <c r="AD764" s="51" t="str">
        <f>IF(D764&lt;&gt;"",VLOOKUP(D764,LISTAS·PAPP!$I$3:$M$16,3,0),"")</f>
        <v>PROTECCIÓN_SOCIAL_A_LA_FAMILIA._ASEGURAMIENTO_NO_CONTRIBUTIVO_E_INCLUSIÓN_ECONÓMICA_Y_MOVILIDAD_SOCIAL</v>
      </c>
      <c r="AE764" s="52" t="str">
        <f>IF(D764&lt;&gt;"",VLOOKUP(D764,LISTAS·PAPP!$I$3:$M$16,4,0),"")</f>
        <v>002</v>
      </c>
      <c r="AF764" s="51" t="str">
        <f>IF(D764&lt;&gt;"",VLOOKUP(D764,LISTAS·PAPP!$I$3:$M$16,5,0),"")</f>
        <v>ACTUALIZACION_DEL_REGISTRO_SOCIAL</v>
      </c>
      <c r="AG764" s="52" t="str">
        <f>IF(AH764&lt;&gt;"",VLOOKUP(AH764,LISTAS·PAPP!$O$3:$P$74,2,0),"")</f>
        <v>001</v>
      </c>
      <c r="AH764" s="58" t="s">
        <v>863</v>
      </c>
      <c r="AI764" s="60" t="s">
        <v>471</v>
      </c>
      <c r="AJ764" s="51" t="str">
        <f>IF(AI764&lt;&gt;"",VLOOKUP(AI764,LISTAS·PAPP!$X$4:$Y$80,2,0),"")</f>
        <v>NO APLICA</v>
      </c>
      <c r="AK764" s="58" t="s">
        <v>632</v>
      </c>
      <c r="AL764" s="60">
        <v>730505</v>
      </c>
      <c r="AM764" s="51" t="str">
        <f>IF(ISERROR(VLOOKUP(AL764,LISTAS·PAPP!$AD$4:$AE$334,2,0))," ",VLOOKUP(AL764,LISTAS·PAPP!$AD$4:$AE$334,2,0))</f>
        <v>Vehículos (Arrendamiento)</v>
      </c>
      <c r="AN764" s="63">
        <v>0</v>
      </c>
      <c r="AO764" s="64"/>
      <c r="AP764" s="64"/>
      <c r="AQ764" s="64"/>
      <c r="AR764" s="64"/>
      <c r="AS764" s="64"/>
      <c r="AT764" s="64"/>
      <c r="AU764" s="64"/>
      <c r="AV764" s="64">
        <v>0</v>
      </c>
      <c r="AW764" s="64"/>
      <c r="AX764" s="64"/>
      <c r="AY764" s="64">
        <v>0</v>
      </c>
      <c r="AZ764" s="64"/>
      <c r="BA764" s="53">
        <f t="shared" si="34"/>
        <v>0</v>
      </c>
      <c r="BB764" s="54" t="str">
        <f t="shared" si="35"/>
        <v>OK</v>
      </c>
      <c r="BC764" s="55" t="str">
        <f t="shared" si="36"/>
        <v xml:space="preserve">                </v>
      </c>
    </row>
    <row r="765" spans="1:55" ht="50.1" customHeight="1" x14ac:dyDescent="0.25">
      <c r="A765" s="58" t="s">
        <v>39</v>
      </c>
      <c r="B765" s="58" t="s">
        <v>46</v>
      </c>
      <c r="C765" s="58" t="s">
        <v>92</v>
      </c>
      <c r="D765" s="58" t="s">
        <v>442</v>
      </c>
      <c r="E765" s="51" t="str">
        <f>IF(C765&lt;&gt;"",VLOOKUP(MID(C765,18,5),LISTAS·PAPP!$E$4:$F$76,2,0),"")</f>
        <v>CHIMBORAZO</v>
      </c>
      <c r="F765" s="58" t="s">
        <v>244</v>
      </c>
      <c r="G765" s="51" t="str">
        <f>IF(F765&lt;&gt;"",VLOOKUP(F765,LISTAS·PAPP!$R$3:$T$221,3,0),"")</f>
        <v xml:space="preserve"> </v>
      </c>
      <c r="H765" s="58" t="s">
        <v>1094</v>
      </c>
      <c r="I765" s="66" t="s">
        <v>1098</v>
      </c>
      <c r="J765" s="66" t="s">
        <v>1099</v>
      </c>
      <c r="K765" s="67">
        <v>68</v>
      </c>
      <c r="L765" s="66" t="s">
        <v>1100</v>
      </c>
      <c r="M765" s="60">
        <v>0</v>
      </c>
      <c r="N765" s="60">
        <v>54</v>
      </c>
      <c r="O765" s="60">
        <v>52</v>
      </c>
      <c r="P765" s="60">
        <v>44</v>
      </c>
      <c r="Q765" s="60"/>
      <c r="R765" s="60"/>
      <c r="S765" s="60"/>
      <c r="T765" s="60"/>
      <c r="U765" s="60"/>
      <c r="V765" s="60"/>
      <c r="W765" s="60"/>
      <c r="X765" s="60"/>
      <c r="Y765" s="52" t="str">
        <f>IF(A765&lt;&gt;"",IF(D765="DIRECCIÓN_DE_TRANSFERENCIAS","280 0031",VLOOKUP(C765,LISTAS·PAPP!$C$3:$D$76,2,0)),"")</f>
        <v>280 3310</v>
      </c>
      <c r="Z765" s="61">
        <v>201</v>
      </c>
      <c r="AA765" s="62">
        <v>2004</v>
      </c>
      <c r="AB765" s="62" t="s">
        <v>983</v>
      </c>
      <c r="AC765" s="65" t="str">
        <f>IF(D765&lt;&gt;"",VLOOKUP(D765,LISTAS·PAPP!$I$3:$M$16,2,0),"")</f>
        <v>57</v>
      </c>
      <c r="AD765" s="51" t="str">
        <f>IF(D765&lt;&gt;"",VLOOKUP(D765,LISTAS·PAPP!$I$3:$M$16,3,0),"")</f>
        <v>PROTECCIÓN_SOCIAL_A_LA_FAMILIA._ASEGURAMIENTO_NO_CONTRIBUTIVO_E_INCLUSIÓN_ECONÓMICA_Y_MOVILIDAD_SOCIAL</v>
      </c>
      <c r="AE765" s="52" t="str">
        <f>IF(D765&lt;&gt;"",VLOOKUP(D765,LISTAS·PAPP!$I$3:$M$16,4,0),"")</f>
        <v>002</v>
      </c>
      <c r="AF765" s="51" t="str">
        <f>IF(D765&lt;&gt;"",VLOOKUP(D765,LISTAS·PAPP!$I$3:$M$16,5,0),"")</f>
        <v>ACTUALIZACION_DEL_REGISTRO_SOCIAL</v>
      </c>
      <c r="AG765" s="52" t="str">
        <f>IF(AH765&lt;&gt;"",VLOOKUP(AH765,LISTAS·PAPP!$O$3:$P$74,2,0),"")</f>
        <v>001</v>
      </c>
      <c r="AH765" s="58" t="s">
        <v>863</v>
      </c>
      <c r="AI765" s="60" t="s">
        <v>471</v>
      </c>
      <c r="AJ765" s="51" t="str">
        <f>IF(AI765&lt;&gt;"",VLOOKUP(AI765,LISTAS·PAPP!$X$4:$Y$80,2,0),"")</f>
        <v>NO APLICA</v>
      </c>
      <c r="AK765" s="58" t="s">
        <v>632</v>
      </c>
      <c r="AL765" s="60">
        <v>730505</v>
      </c>
      <c r="AM765" s="51" t="str">
        <f>IF(ISERROR(VLOOKUP(AL765,LISTAS·PAPP!$AD$4:$AE$334,2,0))," ",VLOOKUP(AL765,LISTAS·PAPP!$AD$4:$AE$334,2,0))</f>
        <v>Vehículos (Arrendamiento)</v>
      </c>
      <c r="AN765" s="63">
        <v>0</v>
      </c>
      <c r="AO765" s="64"/>
      <c r="AP765" s="64"/>
      <c r="AQ765" s="64"/>
      <c r="AR765" s="64"/>
      <c r="AS765" s="64"/>
      <c r="AT765" s="64"/>
      <c r="AU765" s="64"/>
      <c r="AV765" s="64">
        <v>0</v>
      </c>
      <c r="AW765" s="64"/>
      <c r="AX765" s="64"/>
      <c r="AY765" s="64">
        <v>0</v>
      </c>
      <c r="AZ765" s="64"/>
      <c r="BA765" s="53">
        <f t="shared" si="34"/>
        <v>0</v>
      </c>
      <c r="BB765" s="54" t="str">
        <f t="shared" si="35"/>
        <v>OK</v>
      </c>
      <c r="BC765" s="55" t="str">
        <f t="shared" si="36"/>
        <v xml:space="preserve">                </v>
      </c>
    </row>
    <row r="766" spans="1:55" ht="50.1" customHeight="1" x14ac:dyDescent="0.25">
      <c r="A766" s="58" t="s">
        <v>39</v>
      </c>
      <c r="B766" s="58" t="s">
        <v>46</v>
      </c>
      <c r="C766" s="58" t="s">
        <v>96</v>
      </c>
      <c r="D766" s="58" t="s">
        <v>442</v>
      </c>
      <c r="E766" s="51" t="str">
        <f>IF(C766&lt;&gt;"",VLOOKUP(MID(C766,18,5),LISTAS·PAPP!$E$4:$F$76,2,0),"")</f>
        <v>TUNGURAHUA</v>
      </c>
      <c r="F766" s="58" t="s">
        <v>406</v>
      </c>
      <c r="G766" s="51" t="str">
        <f>IF(F766&lt;&gt;"",VLOOKUP(F766,LISTAS·PAPP!$R$3:$T$221,3,0),"")</f>
        <v xml:space="preserve"> </v>
      </c>
      <c r="H766" s="58" t="s">
        <v>1094</v>
      </c>
      <c r="I766" s="66" t="s">
        <v>1098</v>
      </c>
      <c r="J766" s="66" t="s">
        <v>1099</v>
      </c>
      <c r="K766" s="67">
        <v>43</v>
      </c>
      <c r="L766" s="66" t="s">
        <v>1100</v>
      </c>
      <c r="M766" s="60">
        <v>0</v>
      </c>
      <c r="N766" s="60">
        <v>43</v>
      </c>
      <c r="O766" s="60">
        <v>43</v>
      </c>
      <c r="P766" s="60">
        <v>35</v>
      </c>
      <c r="Q766" s="60"/>
      <c r="R766" s="60"/>
      <c r="S766" s="60"/>
      <c r="T766" s="60"/>
      <c r="U766" s="60"/>
      <c r="V766" s="60"/>
      <c r="W766" s="60"/>
      <c r="X766" s="60"/>
      <c r="Y766" s="52" t="str">
        <f>IF(A766&lt;&gt;"",IF(D766="DIRECCIÓN_DE_TRANSFERENCIAS","280 0031",VLOOKUP(C766,LISTAS·PAPP!$C$3:$D$76,2,0)),"")</f>
        <v>280 3510</v>
      </c>
      <c r="Z766" s="61">
        <v>201</v>
      </c>
      <c r="AA766" s="62">
        <v>2004</v>
      </c>
      <c r="AB766" s="62" t="s">
        <v>983</v>
      </c>
      <c r="AC766" s="65" t="str">
        <f>IF(D766&lt;&gt;"",VLOOKUP(D766,LISTAS·PAPP!$I$3:$M$16,2,0),"")</f>
        <v>57</v>
      </c>
      <c r="AD766" s="51" t="str">
        <f>IF(D766&lt;&gt;"",VLOOKUP(D766,LISTAS·PAPP!$I$3:$M$16,3,0),"")</f>
        <v>PROTECCIÓN_SOCIAL_A_LA_FAMILIA._ASEGURAMIENTO_NO_CONTRIBUTIVO_E_INCLUSIÓN_ECONÓMICA_Y_MOVILIDAD_SOCIAL</v>
      </c>
      <c r="AE766" s="52" t="str">
        <f>IF(D766&lt;&gt;"",VLOOKUP(D766,LISTAS·PAPP!$I$3:$M$16,4,0),"")</f>
        <v>002</v>
      </c>
      <c r="AF766" s="51" t="str">
        <f>IF(D766&lt;&gt;"",VLOOKUP(D766,LISTAS·PAPP!$I$3:$M$16,5,0),"")</f>
        <v>ACTUALIZACION_DEL_REGISTRO_SOCIAL</v>
      </c>
      <c r="AG766" s="52" t="str">
        <f>IF(AH766&lt;&gt;"",VLOOKUP(AH766,LISTAS·PAPP!$O$3:$P$74,2,0),"")</f>
        <v>001</v>
      </c>
      <c r="AH766" s="58" t="s">
        <v>863</v>
      </c>
      <c r="AI766" s="60" t="s">
        <v>471</v>
      </c>
      <c r="AJ766" s="51" t="str">
        <f>IF(AI766&lt;&gt;"",VLOOKUP(AI766,LISTAS·PAPP!$X$4:$Y$80,2,0),"")</f>
        <v>NO APLICA</v>
      </c>
      <c r="AK766" s="58" t="s">
        <v>632</v>
      </c>
      <c r="AL766" s="60">
        <v>730505</v>
      </c>
      <c r="AM766" s="51" t="str">
        <f>IF(ISERROR(VLOOKUP(AL766,LISTAS·PAPP!$AD$4:$AE$334,2,0))," ",VLOOKUP(AL766,LISTAS·PAPP!$AD$4:$AE$334,2,0))</f>
        <v>Vehículos (Arrendamiento)</v>
      </c>
      <c r="AN766" s="63">
        <v>0</v>
      </c>
      <c r="AO766" s="64"/>
      <c r="AP766" s="64"/>
      <c r="AQ766" s="64"/>
      <c r="AR766" s="64"/>
      <c r="AS766" s="64"/>
      <c r="AT766" s="64"/>
      <c r="AU766" s="64"/>
      <c r="AV766" s="64">
        <v>0</v>
      </c>
      <c r="AW766" s="64"/>
      <c r="AX766" s="64"/>
      <c r="AY766" s="64">
        <v>0</v>
      </c>
      <c r="AZ766" s="64"/>
      <c r="BA766" s="53">
        <f t="shared" si="34"/>
        <v>0</v>
      </c>
      <c r="BB766" s="54" t="str">
        <f t="shared" si="35"/>
        <v>OK</v>
      </c>
      <c r="BC766" s="55" t="str">
        <f t="shared" si="36"/>
        <v xml:space="preserve">                </v>
      </c>
    </row>
    <row r="767" spans="1:55" ht="50.1" customHeight="1" x14ac:dyDescent="0.25">
      <c r="A767" s="58" t="s">
        <v>39</v>
      </c>
      <c r="B767" s="58" t="s">
        <v>47</v>
      </c>
      <c r="C767" s="58" t="s">
        <v>104</v>
      </c>
      <c r="D767" s="58" t="s">
        <v>442</v>
      </c>
      <c r="E767" s="51" t="str">
        <f>IF(C767&lt;&gt;"",VLOOKUP(MID(C767,18,5),LISTAS·PAPP!$E$4:$F$76,2,0),"")</f>
        <v>MANABÍ</v>
      </c>
      <c r="F767" s="58" t="s">
        <v>342</v>
      </c>
      <c r="G767" s="51" t="str">
        <f>IF(F767&lt;&gt;"",VLOOKUP(F767,LISTAS·PAPP!$R$3:$T$221,3,0),"")</f>
        <v xml:space="preserve"> </v>
      </c>
      <c r="H767" s="58" t="s">
        <v>1094</v>
      </c>
      <c r="I767" s="66" t="s">
        <v>1098</v>
      </c>
      <c r="J767" s="66" t="s">
        <v>1099</v>
      </c>
      <c r="K767" s="67">
        <v>50</v>
      </c>
      <c r="L767" s="66" t="s">
        <v>1100</v>
      </c>
      <c r="M767" s="60">
        <v>0</v>
      </c>
      <c r="N767" s="60">
        <v>49</v>
      </c>
      <c r="O767" s="60">
        <v>49</v>
      </c>
      <c r="P767" s="60">
        <v>45</v>
      </c>
      <c r="Q767" s="60"/>
      <c r="R767" s="60"/>
      <c r="S767" s="60"/>
      <c r="T767" s="60"/>
      <c r="U767" s="60"/>
      <c r="V767" s="60"/>
      <c r="W767" s="60"/>
      <c r="X767" s="60"/>
      <c r="Y767" s="52" t="str">
        <f>IF(A767&lt;&gt;"",IF(D767="DIRECCIÓN_DE_TRANSFERENCIAS","280 0031",VLOOKUP(C767,LISTAS·PAPP!$C$3:$D$76,2,0)),"")</f>
        <v>280 4250</v>
      </c>
      <c r="Z767" s="61">
        <v>201</v>
      </c>
      <c r="AA767" s="62">
        <v>2004</v>
      </c>
      <c r="AB767" s="62" t="s">
        <v>983</v>
      </c>
      <c r="AC767" s="65" t="str">
        <f>IF(D767&lt;&gt;"",VLOOKUP(D767,LISTAS·PAPP!$I$3:$M$16,2,0),"")</f>
        <v>57</v>
      </c>
      <c r="AD767" s="51" t="str">
        <f>IF(D767&lt;&gt;"",VLOOKUP(D767,LISTAS·PAPP!$I$3:$M$16,3,0),"")</f>
        <v>PROTECCIÓN_SOCIAL_A_LA_FAMILIA._ASEGURAMIENTO_NO_CONTRIBUTIVO_E_INCLUSIÓN_ECONÓMICA_Y_MOVILIDAD_SOCIAL</v>
      </c>
      <c r="AE767" s="52" t="str">
        <f>IF(D767&lt;&gt;"",VLOOKUP(D767,LISTAS·PAPP!$I$3:$M$16,4,0),"")</f>
        <v>002</v>
      </c>
      <c r="AF767" s="51" t="str">
        <f>IF(D767&lt;&gt;"",VLOOKUP(D767,LISTAS·PAPP!$I$3:$M$16,5,0),"")</f>
        <v>ACTUALIZACION_DEL_REGISTRO_SOCIAL</v>
      </c>
      <c r="AG767" s="52" t="str">
        <f>IF(AH767&lt;&gt;"",VLOOKUP(AH767,LISTAS·PAPP!$O$3:$P$74,2,0),"")</f>
        <v>001</v>
      </c>
      <c r="AH767" s="58" t="s">
        <v>863</v>
      </c>
      <c r="AI767" s="60" t="s">
        <v>471</v>
      </c>
      <c r="AJ767" s="51" t="str">
        <f>IF(AI767&lt;&gt;"",VLOOKUP(AI767,LISTAS·PAPP!$X$4:$Y$80,2,0),"")</f>
        <v>NO APLICA</v>
      </c>
      <c r="AK767" s="58" t="s">
        <v>632</v>
      </c>
      <c r="AL767" s="60">
        <v>730505</v>
      </c>
      <c r="AM767" s="51" t="str">
        <f>IF(ISERROR(VLOOKUP(AL767,LISTAS·PAPP!$AD$4:$AE$334,2,0))," ",VLOOKUP(AL767,LISTAS·PAPP!$AD$4:$AE$334,2,0))</f>
        <v>Vehículos (Arrendamiento)</v>
      </c>
      <c r="AN767" s="63">
        <v>0</v>
      </c>
      <c r="AO767" s="64"/>
      <c r="AP767" s="64"/>
      <c r="AQ767" s="64"/>
      <c r="AR767" s="64"/>
      <c r="AS767" s="64"/>
      <c r="AT767" s="64"/>
      <c r="AU767" s="64"/>
      <c r="AV767" s="64">
        <v>0</v>
      </c>
      <c r="AW767" s="64"/>
      <c r="AX767" s="64"/>
      <c r="AY767" s="64">
        <v>0</v>
      </c>
      <c r="AZ767" s="64"/>
      <c r="BA767" s="53">
        <f t="shared" si="34"/>
        <v>0</v>
      </c>
      <c r="BB767" s="54" t="str">
        <f t="shared" si="35"/>
        <v>OK</v>
      </c>
      <c r="BC767" s="55" t="str">
        <f t="shared" si="36"/>
        <v xml:space="preserve">                </v>
      </c>
    </row>
    <row r="768" spans="1:55" ht="50.1" customHeight="1" x14ac:dyDescent="0.25">
      <c r="A768" s="58" t="s">
        <v>39</v>
      </c>
      <c r="B768" s="58" t="s">
        <v>47</v>
      </c>
      <c r="C768" s="58" t="s">
        <v>108</v>
      </c>
      <c r="D768" s="58" t="s">
        <v>442</v>
      </c>
      <c r="E768" s="51" t="str">
        <f>IF(C768&lt;&gt;"",VLOOKUP(MID(C768,18,5),LISTAS·PAPP!$E$4:$F$76,2,0),"")</f>
        <v>SANTO_DOMINGO_DE_LOS_TSÁCHILAS</v>
      </c>
      <c r="F768" s="58" t="s">
        <v>397</v>
      </c>
      <c r="G768" s="51" t="str">
        <f>IF(F768&lt;&gt;"",VLOOKUP(F768,LISTAS·PAPP!$R$3:$T$221,3,0),"")</f>
        <v xml:space="preserve"> </v>
      </c>
      <c r="H768" s="58" t="s">
        <v>1094</v>
      </c>
      <c r="I768" s="66" t="s">
        <v>1098</v>
      </c>
      <c r="J768" s="66" t="s">
        <v>1099</v>
      </c>
      <c r="K768" s="67">
        <v>14</v>
      </c>
      <c r="L768" s="66" t="s">
        <v>1100</v>
      </c>
      <c r="M768" s="60">
        <v>0</v>
      </c>
      <c r="N768" s="60">
        <v>14</v>
      </c>
      <c r="O768" s="60">
        <v>14</v>
      </c>
      <c r="P768" s="60">
        <v>13</v>
      </c>
      <c r="Q768" s="60"/>
      <c r="R768" s="60"/>
      <c r="S768" s="60"/>
      <c r="T768" s="60"/>
      <c r="U768" s="60"/>
      <c r="V768" s="60"/>
      <c r="W768" s="60"/>
      <c r="X768" s="60"/>
      <c r="Y768" s="52" t="str">
        <f>IF(A768&lt;&gt;"",IF(D768="DIRECCIÓN_DE_TRANSFERENCIAS","280 0031",VLOOKUP(C768,LISTAS·PAPP!$C$3:$D$76,2,0)),"")</f>
        <v>280 4410</v>
      </c>
      <c r="Z768" s="61">
        <v>201</v>
      </c>
      <c r="AA768" s="62">
        <v>2004</v>
      </c>
      <c r="AB768" s="62" t="s">
        <v>983</v>
      </c>
      <c r="AC768" s="65" t="str">
        <f>IF(D768&lt;&gt;"",VLOOKUP(D768,LISTAS·PAPP!$I$3:$M$16,2,0),"")</f>
        <v>57</v>
      </c>
      <c r="AD768" s="51" t="str">
        <f>IF(D768&lt;&gt;"",VLOOKUP(D768,LISTAS·PAPP!$I$3:$M$16,3,0),"")</f>
        <v>PROTECCIÓN_SOCIAL_A_LA_FAMILIA._ASEGURAMIENTO_NO_CONTRIBUTIVO_E_INCLUSIÓN_ECONÓMICA_Y_MOVILIDAD_SOCIAL</v>
      </c>
      <c r="AE768" s="52" t="str">
        <f>IF(D768&lt;&gt;"",VLOOKUP(D768,LISTAS·PAPP!$I$3:$M$16,4,0),"")</f>
        <v>002</v>
      </c>
      <c r="AF768" s="51" t="str">
        <f>IF(D768&lt;&gt;"",VLOOKUP(D768,LISTAS·PAPP!$I$3:$M$16,5,0),"")</f>
        <v>ACTUALIZACION_DEL_REGISTRO_SOCIAL</v>
      </c>
      <c r="AG768" s="52" t="str">
        <f>IF(AH768&lt;&gt;"",VLOOKUP(AH768,LISTAS·PAPP!$O$3:$P$74,2,0),"")</f>
        <v>001</v>
      </c>
      <c r="AH768" s="58" t="s">
        <v>863</v>
      </c>
      <c r="AI768" s="60" t="s">
        <v>471</v>
      </c>
      <c r="AJ768" s="51" t="str">
        <f>IF(AI768&lt;&gt;"",VLOOKUP(AI768,LISTAS·PAPP!$X$4:$Y$80,2,0),"")</f>
        <v>NO APLICA</v>
      </c>
      <c r="AK768" s="58" t="s">
        <v>632</v>
      </c>
      <c r="AL768" s="60">
        <v>730505</v>
      </c>
      <c r="AM768" s="51" t="str">
        <f>IF(ISERROR(VLOOKUP(AL768,LISTAS·PAPP!$AD$4:$AE$334,2,0))," ",VLOOKUP(AL768,LISTAS·PAPP!$AD$4:$AE$334,2,0))</f>
        <v>Vehículos (Arrendamiento)</v>
      </c>
      <c r="AN768" s="63">
        <v>0</v>
      </c>
      <c r="AO768" s="64"/>
      <c r="AP768" s="64"/>
      <c r="AQ768" s="64"/>
      <c r="AR768" s="64"/>
      <c r="AS768" s="64"/>
      <c r="AT768" s="64"/>
      <c r="AU768" s="64"/>
      <c r="AV768" s="64">
        <v>0</v>
      </c>
      <c r="AW768" s="64"/>
      <c r="AX768" s="64"/>
      <c r="AY768" s="64">
        <v>0</v>
      </c>
      <c r="AZ768" s="64"/>
      <c r="BA768" s="53">
        <f t="shared" si="34"/>
        <v>0</v>
      </c>
      <c r="BB768" s="54" t="str">
        <f t="shared" si="35"/>
        <v>OK</v>
      </c>
      <c r="BC768" s="55" t="str">
        <f t="shared" si="36"/>
        <v xml:space="preserve">                </v>
      </c>
    </row>
    <row r="769" spans="1:55" ht="50.1" customHeight="1" x14ac:dyDescent="0.25">
      <c r="A769" s="58" t="s">
        <v>39</v>
      </c>
      <c r="B769" s="58" t="s">
        <v>47</v>
      </c>
      <c r="C769" s="58" t="s">
        <v>102</v>
      </c>
      <c r="D769" s="58" t="s">
        <v>442</v>
      </c>
      <c r="E769" s="51" t="str">
        <f>IF(C769&lt;&gt;"",VLOOKUP(MID(C769,18,5),LISTAS·PAPP!$E$4:$F$76,2,0),"")</f>
        <v>MANABÍ</v>
      </c>
      <c r="F769" s="58" t="s">
        <v>348</v>
      </c>
      <c r="G769" s="51" t="str">
        <f>IF(F769&lt;&gt;"",VLOOKUP(F769,LISTAS·PAPP!$R$3:$T$221,3,0),"")</f>
        <v xml:space="preserve"> </v>
      </c>
      <c r="H769" s="58" t="s">
        <v>1094</v>
      </c>
      <c r="I769" s="66" t="s">
        <v>1098</v>
      </c>
      <c r="J769" s="66" t="s">
        <v>1099</v>
      </c>
      <c r="K769" s="67">
        <v>7</v>
      </c>
      <c r="L769" s="66" t="s">
        <v>1100</v>
      </c>
      <c r="M769" s="60">
        <v>0</v>
      </c>
      <c r="N769" s="60">
        <v>7</v>
      </c>
      <c r="O769" s="60">
        <v>7</v>
      </c>
      <c r="P769" s="60">
        <v>7</v>
      </c>
      <c r="Q769" s="60"/>
      <c r="R769" s="60"/>
      <c r="S769" s="60"/>
      <c r="T769" s="60"/>
      <c r="U769" s="60"/>
      <c r="V769" s="60"/>
      <c r="W769" s="60"/>
      <c r="X769" s="60"/>
      <c r="Y769" s="52" t="str">
        <f>IF(A769&lt;&gt;"",IF(D769="DIRECCIÓN_DE_TRANSFERENCIAS","280 0031",VLOOKUP(C769,LISTAS·PAPP!$C$3:$D$76,2,0)),"")</f>
        <v>280 4130</v>
      </c>
      <c r="Z769" s="61">
        <v>201</v>
      </c>
      <c r="AA769" s="62">
        <v>2004</v>
      </c>
      <c r="AB769" s="62" t="s">
        <v>983</v>
      </c>
      <c r="AC769" s="65" t="str">
        <f>IF(D769&lt;&gt;"",VLOOKUP(D769,LISTAS·PAPP!$I$3:$M$16,2,0),"")</f>
        <v>57</v>
      </c>
      <c r="AD769" s="51" t="str">
        <f>IF(D769&lt;&gt;"",VLOOKUP(D769,LISTAS·PAPP!$I$3:$M$16,3,0),"")</f>
        <v>PROTECCIÓN_SOCIAL_A_LA_FAMILIA._ASEGURAMIENTO_NO_CONTRIBUTIVO_E_INCLUSIÓN_ECONÓMICA_Y_MOVILIDAD_SOCIAL</v>
      </c>
      <c r="AE769" s="52" t="str">
        <f>IF(D769&lt;&gt;"",VLOOKUP(D769,LISTAS·PAPP!$I$3:$M$16,4,0),"")</f>
        <v>002</v>
      </c>
      <c r="AF769" s="51" t="str">
        <f>IF(D769&lt;&gt;"",VLOOKUP(D769,LISTAS·PAPP!$I$3:$M$16,5,0),"")</f>
        <v>ACTUALIZACION_DEL_REGISTRO_SOCIAL</v>
      </c>
      <c r="AG769" s="52" t="str">
        <f>IF(AH769&lt;&gt;"",VLOOKUP(AH769,LISTAS·PAPP!$O$3:$P$74,2,0),"")</f>
        <v>001</v>
      </c>
      <c r="AH769" s="58" t="s">
        <v>863</v>
      </c>
      <c r="AI769" s="60" t="s">
        <v>471</v>
      </c>
      <c r="AJ769" s="51" t="str">
        <f>IF(AI769&lt;&gt;"",VLOOKUP(AI769,LISTAS·PAPP!$X$4:$Y$80,2,0),"")</f>
        <v>NO APLICA</v>
      </c>
      <c r="AK769" s="58" t="s">
        <v>632</v>
      </c>
      <c r="AL769" s="60">
        <v>730505</v>
      </c>
      <c r="AM769" s="51" t="str">
        <f>IF(ISERROR(VLOOKUP(AL769,LISTAS·PAPP!$AD$4:$AE$334,2,0))," ",VLOOKUP(AL769,LISTAS·PAPP!$AD$4:$AE$334,2,0))</f>
        <v>Vehículos (Arrendamiento)</v>
      </c>
      <c r="AN769" s="63">
        <v>0</v>
      </c>
      <c r="AO769" s="64"/>
      <c r="AP769" s="64"/>
      <c r="AQ769" s="64"/>
      <c r="AR769" s="64"/>
      <c r="AS769" s="64"/>
      <c r="AT769" s="64"/>
      <c r="AU769" s="64"/>
      <c r="AV769" s="64">
        <v>0</v>
      </c>
      <c r="AW769" s="64"/>
      <c r="AX769" s="64"/>
      <c r="AY769" s="64">
        <v>0</v>
      </c>
      <c r="AZ769" s="64"/>
      <c r="BA769" s="53">
        <f t="shared" si="34"/>
        <v>0</v>
      </c>
      <c r="BB769" s="54" t="str">
        <f t="shared" si="35"/>
        <v>OK</v>
      </c>
      <c r="BC769" s="55" t="str">
        <f t="shared" si="36"/>
        <v xml:space="preserve">                </v>
      </c>
    </row>
    <row r="770" spans="1:55" ht="50.1" customHeight="1" x14ac:dyDescent="0.25">
      <c r="A770" s="58" t="s">
        <v>39</v>
      </c>
      <c r="B770" s="58" t="s">
        <v>48</v>
      </c>
      <c r="C770" s="58" t="s">
        <v>112</v>
      </c>
      <c r="D770" s="58" t="s">
        <v>442</v>
      </c>
      <c r="E770" s="51" t="str">
        <f>IF(C770&lt;&gt;"",VLOOKUP(MID(C770,18,5),LISTAS·PAPP!$E$4:$F$76,2,0),"")</f>
        <v>BOLÍVAR</v>
      </c>
      <c r="F770" s="58" t="s">
        <v>225</v>
      </c>
      <c r="G770" s="51" t="str">
        <f>IF(F770&lt;&gt;"",VLOOKUP(F770,LISTAS·PAPP!$R$3:$T$221,3,0),"")</f>
        <v xml:space="preserve"> </v>
      </c>
      <c r="H770" s="58" t="s">
        <v>1094</v>
      </c>
      <c r="I770" s="66" t="s">
        <v>1098</v>
      </c>
      <c r="J770" s="66" t="s">
        <v>1099</v>
      </c>
      <c r="K770" s="67">
        <v>30</v>
      </c>
      <c r="L770" s="66" t="s">
        <v>1100</v>
      </c>
      <c r="M770" s="60">
        <v>0</v>
      </c>
      <c r="N770" s="60">
        <v>27</v>
      </c>
      <c r="O770" s="60">
        <v>27</v>
      </c>
      <c r="P770" s="60">
        <v>25</v>
      </c>
      <c r="Q770" s="60"/>
      <c r="R770" s="60"/>
      <c r="S770" s="60"/>
      <c r="T770" s="60"/>
      <c r="U770" s="60"/>
      <c r="V770" s="60"/>
      <c r="W770" s="60"/>
      <c r="X770" s="60"/>
      <c r="Y770" s="52" t="str">
        <f>IF(A770&lt;&gt;"",IF(D770="DIRECCIÓN_DE_TRANSFERENCIAS","280 0031",VLOOKUP(C770,LISTAS·PAPP!$C$3:$D$76,2,0)),"")</f>
        <v>280 5110</v>
      </c>
      <c r="Z770" s="61">
        <v>201</v>
      </c>
      <c r="AA770" s="62">
        <v>2004</v>
      </c>
      <c r="AB770" s="62" t="s">
        <v>983</v>
      </c>
      <c r="AC770" s="65" t="str">
        <f>IF(D770&lt;&gt;"",VLOOKUP(D770,LISTAS·PAPP!$I$3:$M$16,2,0),"")</f>
        <v>57</v>
      </c>
      <c r="AD770" s="51" t="str">
        <f>IF(D770&lt;&gt;"",VLOOKUP(D770,LISTAS·PAPP!$I$3:$M$16,3,0),"")</f>
        <v>PROTECCIÓN_SOCIAL_A_LA_FAMILIA._ASEGURAMIENTO_NO_CONTRIBUTIVO_E_INCLUSIÓN_ECONÓMICA_Y_MOVILIDAD_SOCIAL</v>
      </c>
      <c r="AE770" s="52" t="str">
        <f>IF(D770&lt;&gt;"",VLOOKUP(D770,LISTAS·PAPP!$I$3:$M$16,4,0),"")</f>
        <v>002</v>
      </c>
      <c r="AF770" s="51" t="str">
        <f>IF(D770&lt;&gt;"",VLOOKUP(D770,LISTAS·PAPP!$I$3:$M$16,5,0),"")</f>
        <v>ACTUALIZACION_DEL_REGISTRO_SOCIAL</v>
      </c>
      <c r="AG770" s="52" t="str">
        <f>IF(AH770&lt;&gt;"",VLOOKUP(AH770,LISTAS·PAPP!$O$3:$P$74,2,0),"")</f>
        <v>001</v>
      </c>
      <c r="AH770" s="58" t="s">
        <v>863</v>
      </c>
      <c r="AI770" s="60" t="s">
        <v>471</v>
      </c>
      <c r="AJ770" s="51" t="str">
        <f>IF(AI770&lt;&gt;"",VLOOKUP(AI770,LISTAS·PAPP!$X$4:$Y$80,2,0),"")</f>
        <v>NO APLICA</v>
      </c>
      <c r="AK770" s="58" t="s">
        <v>632</v>
      </c>
      <c r="AL770" s="60">
        <v>730505</v>
      </c>
      <c r="AM770" s="51" t="str">
        <f>IF(ISERROR(VLOOKUP(AL770,LISTAS·PAPP!$AD$4:$AE$334,2,0))," ",VLOOKUP(AL770,LISTAS·PAPP!$AD$4:$AE$334,2,0))</f>
        <v>Vehículos (Arrendamiento)</v>
      </c>
      <c r="AN770" s="63">
        <v>3138.96</v>
      </c>
      <c r="AO770" s="64"/>
      <c r="AP770" s="64"/>
      <c r="AQ770" s="64"/>
      <c r="AR770" s="64"/>
      <c r="AS770" s="64"/>
      <c r="AT770" s="64"/>
      <c r="AU770" s="64"/>
      <c r="AV770" s="64">
        <v>3138.96</v>
      </c>
      <c r="AW770" s="64"/>
      <c r="AX770" s="64"/>
      <c r="AY770" s="64">
        <v>0</v>
      </c>
      <c r="AZ770" s="64"/>
      <c r="BA770" s="53">
        <f t="shared" si="34"/>
        <v>3138.96</v>
      </c>
      <c r="BB770" s="54" t="str">
        <f t="shared" si="35"/>
        <v>OK</v>
      </c>
      <c r="BC770" s="55" t="str">
        <f t="shared" si="36"/>
        <v xml:space="preserve">                </v>
      </c>
    </row>
    <row r="771" spans="1:55" ht="50.1" customHeight="1" x14ac:dyDescent="0.25">
      <c r="A771" s="58" t="s">
        <v>39</v>
      </c>
      <c r="B771" s="58" t="s">
        <v>48</v>
      </c>
      <c r="C771" s="58" t="s">
        <v>118</v>
      </c>
      <c r="D771" s="58" t="s">
        <v>442</v>
      </c>
      <c r="E771" s="51" t="str">
        <f>IF(C771&lt;&gt;"",VLOOKUP(MID(C771,18,5),LISTAS·PAPP!$E$4:$F$76,2,0),"")</f>
        <v>GUAYAS</v>
      </c>
      <c r="F771" s="58" t="s">
        <v>296</v>
      </c>
      <c r="G771" s="51" t="str">
        <f>IF(F771&lt;&gt;"",VLOOKUP(F771,LISTAS·PAPP!$R$3:$T$221,3,0),"")</f>
        <v xml:space="preserve"> </v>
      </c>
      <c r="H771" s="58" t="s">
        <v>1094</v>
      </c>
      <c r="I771" s="66" t="s">
        <v>1098</v>
      </c>
      <c r="J771" s="66" t="s">
        <v>1099</v>
      </c>
      <c r="K771" s="67">
        <v>22</v>
      </c>
      <c r="L771" s="66" t="s">
        <v>1100</v>
      </c>
      <c r="M771" s="60">
        <v>0</v>
      </c>
      <c r="N771" s="60">
        <v>22</v>
      </c>
      <c r="O771" s="60">
        <v>22</v>
      </c>
      <c r="P771" s="60">
        <v>21</v>
      </c>
      <c r="Q771" s="60"/>
      <c r="R771" s="60"/>
      <c r="S771" s="60"/>
      <c r="T771" s="60"/>
      <c r="U771" s="60"/>
      <c r="V771" s="60"/>
      <c r="W771" s="60"/>
      <c r="X771" s="60"/>
      <c r="Y771" s="52" t="str">
        <f>IF(A771&lt;&gt;"",IF(D771="DIRECCIÓN_DE_TRANSFERENCIAS","280 0031",VLOOKUP(C771,LISTAS·PAPP!$C$3:$D$76,2,0)),"")</f>
        <v>280 5310</v>
      </c>
      <c r="Z771" s="61">
        <v>201</v>
      </c>
      <c r="AA771" s="62">
        <v>2004</v>
      </c>
      <c r="AB771" s="62" t="s">
        <v>983</v>
      </c>
      <c r="AC771" s="65" t="str">
        <f>IF(D771&lt;&gt;"",VLOOKUP(D771,LISTAS·PAPP!$I$3:$M$16,2,0),"")</f>
        <v>57</v>
      </c>
      <c r="AD771" s="51" t="str">
        <f>IF(D771&lt;&gt;"",VLOOKUP(D771,LISTAS·PAPP!$I$3:$M$16,3,0),"")</f>
        <v>PROTECCIÓN_SOCIAL_A_LA_FAMILIA._ASEGURAMIENTO_NO_CONTRIBUTIVO_E_INCLUSIÓN_ECONÓMICA_Y_MOVILIDAD_SOCIAL</v>
      </c>
      <c r="AE771" s="52" t="str">
        <f>IF(D771&lt;&gt;"",VLOOKUP(D771,LISTAS·PAPP!$I$3:$M$16,4,0),"")</f>
        <v>002</v>
      </c>
      <c r="AF771" s="51" t="str">
        <f>IF(D771&lt;&gt;"",VLOOKUP(D771,LISTAS·PAPP!$I$3:$M$16,5,0),"")</f>
        <v>ACTUALIZACION_DEL_REGISTRO_SOCIAL</v>
      </c>
      <c r="AG771" s="52" t="str">
        <f>IF(AH771&lt;&gt;"",VLOOKUP(AH771,LISTAS·PAPP!$O$3:$P$74,2,0),"")</f>
        <v>001</v>
      </c>
      <c r="AH771" s="58" t="s">
        <v>863</v>
      </c>
      <c r="AI771" s="60" t="s">
        <v>471</v>
      </c>
      <c r="AJ771" s="51" t="str">
        <f>IF(AI771&lt;&gt;"",VLOOKUP(AI771,LISTAS·PAPP!$X$4:$Y$80,2,0),"")</f>
        <v>NO APLICA</v>
      </c>
      <c r="AK771" s="58" t="s">
        <v>632</v>
      </c>
      <c r="AL771" s="60">
        <v>730505</v>
      </c>
      <c r="AM771" s="51" t="str">
        <f>IF(ISERROR(VLOOKUP(AL771,LISTAS·PAPP!$AD$4:$AE$334,2,0))," ",VLOOKUP(AL771,LISTAS·PAPP!$AD$4:$AE$334,2,0))</f>
        <v>Vehículos (Arrendamiento)</v>
      </c>
      <c r="AN771" s="63">
        <v>1569.39</v>
      </c>
      <c r="AO771" s="64"/>
      <c r="AP771" s="64"/>
      <c r="AQ771" s="64"/>
      <c r="AR771" s="64"/>
      <c r="AS771" s="64"/>
      <c r="AT771" s="64"/>
      <c r="AU771" s="64"/>
      <c r="AV771" s="64">
        <v>1569.39</v>
      </c>
      <c r="AW771" s="64"/>
      <c r="AX771" s="64"/>
      <c r="AY771" s="64">
        <v>0</v>
      </c>
      <c r="AZ771" s="64"/>
      <c r="BA771" s="53">
        <f t="shared" si="34"/>
        <v>1569.39</v>
      </c>
      <c r="BB771" s="54" t="str">
        <f t="shared" si="35"/>
        <v>OK</v>
      </c>
      <c r="BC771" s="55" t="str">
        <f t="shared" si="36"/>
        <v xml:space="preserve">                </v>
      </c>
    </row>
    <row r="772" spans="1:55" ht="50.1" customHeight="1" x14ac:dyDescent="0.25">
      <c r="A772" s="58" t="s">
        <v>39</v>
      </c>
      <c r="B772" s="58" t="s">
        <v>48</v>
      </c>
      <c r="C772" s="58" t="s">
        <v>120</v>
      </c>
      <c r="D772" s="58" t="s">
        <v>442</v>
      </c>
      <c r="E772" s="51" t="str">
        <f>IF(C772&lt;&gt;"",VLOOKUP(MID(C772,18,5),LISTAS·PAPP!$E$4:$F$76,2,0),"")</f>
        <v>GUAYAS</v>
      </c>
      <c r="F772" s="58" t="s">
        <v>303</v>
      </c>
      <c r="G772" s="51" t="str">
        <f>IF(F772&lt;&gt;"",VLOOKUP(F772,LISTAS·PAPP!$R$3:$T$221,3,0),"")</f>
        <v xml:space="preserve"> </v>
      </c>
      <c r="H772" s="58" t="s">
        <v>1094</v>
      </c>
      <c r="I772" s="66" t="s">
        <v>1098</v>
      </c>
      <c r="J772" s="66" t="s">
        <v>1099</v>
      </c>
      <c r="K772" s="67">
        <v>17</v>
      </c>
      <c r="L772" s="66" t="s">
        <v>1100</v>
      </c>
      <c r="M772" s="60">
        <v>0</v>
      </c>
      <c r="N772" s="60">
        <v>17</v>
      </c>
      <c r="O772" s="60">
        <v>17</v>
      </c>
      <c r="P772" s="60">
        <v>17</v>
      </c>
      <c r="Q772" s="60"/>
      <c r="R772" s="60"/>
      <c r="S772" s="60"/>
      <c r="T772" s="60"/>
      <c r="U772" s="60"/>
      <c r="V772" s="60"/>
      <c r="W772" s="60"/>
      <c r="X772" s="60"/>
      <c r="Y772" s="52" t="str">
        <f>IF(A772&lt;&gt;"",IF(D772="DIRECCIÓN_DE_TRANSFERENCIAS","280 0031",VLOOKUP(C772,LISTAS·PAPP!$C$3:$D$76,2,0)),"")</f>
        <v>280 5360</v>
      </c>
      <c r="Z772" s="61">
        <v>201</v>
      </c>
      <c r="AA772" s="62">
        <v>2004</v>
      </c>
      <c r="AB772" s="62" t="s">
        <v>983</v>
      </c>
      <c r="AC772" s="65" t="str">
        <f>IF(D772&lt;&gt;"",VLOOKUP(D772,LISTAS·PAPP!$I$3:$M$16,2,0),"")</f>
        <v>57</v>
      </c>
      <c r="AD772" s="51" t="str">
        <f>IF(D772&lt;&gt;"",VLOOKUP(D772,LISTAS·PAPP!$I$3:$M$16,3,0),"")</f>
        <v>PROTECCIÓN_SOCIAL_A_LA_FAMILIA._ASEGURAMIENTO_NO_CONTRIBUTIVO_E_INCLUSIÓN_ECONÓMICA_Y_MOVILIDAD_SOCIAL</v>
      </c>
      <c r="AE772" s="52" t="str">
        <f>IF(D772&lt;&gt;"",VLOOKUP(D772,LISTAS·PAPP!$I$3:$M$16,4,0),"")</f>
        <v>002</v>
      </c>
      <c r="AF772" s="51" t="str">
        <f>IF(D772&lt;&gt;"",VLOOKUP(D772,LISTAS·PAPP!$I$3:$M$16,5,0),"")</f>
        <v>ACTUALIZACION_DEL_REGISTRO_SOCIAL</v>
      </c>
      <c r="AG772" s="52" t="str">
        <f>IF(AH772&lt;&gt;"",VLOOKUP(AH772,LISTAS·PAPP!$O$3:$P$74,2,0),"")</f>
        <v>001</v>
      </c>
      <c r="AH772" s="58" t="s">
        <v>863</v>
      </c>
      <c r="AI772" s="60" t="s">
        <v>471</v>
      </c>
      <c r="AJ772" s="51" t="str">
        <f>IF(AI772&lt;&gt;"",VLOOKUP(AI772,LISTAS·PAPP!$X$4:$Y$80,2,0),"")</f>
        <v>NO APLICA</v>
      </c>
      <c r="AK772" s="58" t="s">
        <v>632</v>
      </c>
      <c r="AL772" s="60">
        <v>730505</v>
      </c>
      <c r="AM772" s="51" t="str">
        <f>IF(ISERROR(VLOOKUP(AL772,LISTAS·PAPP!$AD$4:$AE$334,2,0))," ",VLOOKUP(AL772,LISTAS·PAPP!$AD$4:$AE$334,2,0))</f>
        <v>Vehículos (Arrendamiento)</v>
      </c>
      <c r="AN772" s="63">
        <v>7030.87</v>
      </c>
      <c r="AO772" s="64"/>
      <c r="AP772" s="64"/>
      <c r="AQ772" s="64"/>
      <c r="AR772" s="64"/>
      <c r="AS772" s="64"/>
      <c r="AT772" s="64"/>
      <c r="AU772" s="64"/>
      <c r="AV772" s="64">
        <v>7030.87</v>
      </c>
      <c r="AW772" s="64"/>
      <c r="AX772" s="64"/>
      <c r="AY772" s="64">
        <v>0</v>
      </c>
      <c r="AZ772" s="64"/>
      <c r="BA772" s="53">
        <f t="shared" si="34"/>
        <v>7030.87</v>
      </c>
      <c r="BB772" s="54" t="str">
        <f t="shared" si="35"/>
        <v>OK</v>
      </c>
      <c r="BC772" s="55" t="str">
        <f t="shared" si="36"/>
        <v xml:space="preserve">                </v>
      </c>
    </row>
    <row r="773" spans="1:55" ht="50.1" customHeight="1" x14ac:dyDescent="0.25">
      <c r="A773" s="58" t="s">
        <v>39</v>
      </c>
      <c r="B773" s="58" t="s">
        <v>48</v>
      </c>
      <c r="C773" s="58" t="s">
        <v>126</v>
      </c>
      <c r="D773" s="58" t="s">
        <v>442</v>
      </c>
      <c r="E773" s="51" t="str">
        <f>IF(C773&lt;&gt;"",VLOOKUP(MID(C773,18,5),LISTAS·PAPP!$E$4:$F$76,2,0),"")</f>
        <v>SANTA_ELENA</v>
      </c>
      <c r="F773" s="58" t="s">
        <v>396</v>
      </c>
      <c r="G773" s="51" t="str">
        <f>IF(F773&lt;&gt;"",VLOOKUP(F773,LISTAS·PAPP!$R$3:$T$221,3,0),"")</f>
        <v xml:space="preserve"> </v>
      </c>
      <c r="H773" s="58" t="s">
        <v>1094</v>
      </c>
      <c r="I773" s="66" t="s">
        <v>1098</v>
      </c>
      <c r="J773" s="66" t="s">
        <v>1099</v>
      </c>
      <c r="K773" s="67">
        <v>23</v>
      </c>
      <c r="L773" s="66" t="s">
        <v>1100</v>
      </c>
      <c r="M773" s="60">
        <v>0</v>
      </c>
      <c r="N773" s="60">
        <v>22</v>
      </c>
      <c r="O773" s="60">
        <v>22</v>
      </c>
      <c r="P773" s="60">
        <v>22</v>
      </c>
      <c r="Q773" s="60"/>
      <c r="R773" s="60"/>
      <c r="S773" s="60"/>
      <c r="T773" s="60"/>
      <c r="U773" s="60"/>
      <c r="V773" s="60"/>
      <c r="W773" s="60"/>
      <c r="X773" s="60"/>
      <c r="Y773" s="52" t="str">
        <f>IF(A773&lt;&gt;"",IF(D773="DIRECCIÓN_DE_TRANSFERENCIAS","280 0031",VLOOKUP(C773,LISTAS·PAPP!$C$3:$D$76,2,0)),"")</f>
        <v>280 5730</v>
      </c>
      <c r="Z773" s="61">
        <v>201</v>
      </c>
      <c r="AA773" s="62">
        <v>2004</v>
      </c>
      <c r="AB773" s="62" t="s">
        <v>983</v>
      </c>
      <c r="AC773" s="65" t="str">
        <f>IF(D773&lt;&gt;"",VLOOKUP(D773,LISTAS·PAPP!$I$3:$M$16,2,0),"")</f>
        <v>57</v>
      </c>
      <c r="AD773" s="51" t="str">
        <f>IF(D773&lt;&gt;"",VLOOKUP(D773,LISTAS·PAPP!$I$3:$M$16,3,0),"")</f>
        <v>PROTECCIÓN_SOCIAL_A_LA_FAMILIA._ASEGURAMIENTO_NO_CONTRIBUTIVO_E_INCLUSIÓN_ECONÓMICA_Y_MOVILIDAD_SOCIAL</v>
      </c>
      <c r="AE773" s="52" t="str">
        <f>IF(D773&lt;&gt;"",VLOOKUP(D773,LISTAS·PAPP!$I$3:$M$16,4,0),"")</f>
        <v>002</v>
      </c>
      <c r="AF773" s="51" t="str">
        <f>IF(D773&lt;&gt;"",VLOOKUP(D773,LISTAS·PAPP!$I$3:$M$16,5,0),"")</f>
        <v>ACTUALIZACION_DEL_REGISTRO_SOCIAL</v>
      </c>
      <c r="AG773" s="52" t="str">
        <f>IF(AH773&lt;&gt;"",VLOOKUP(AH773,LISTAS·PAPP!$O$3:$P$74,2,0),"")</f>
        <v>001</v>
      </c>
      <c r="AH773" s="58" t="s">
        <v>863</v>
      </c>
      <c r="AI773" s="60" t="s">
        <v>471</v>
      </c>
      <c r="AJ773" s="51" t="str">
        <f>IF(AI773&lt;&gt;"",VLOOKUP(AI773,LISTAS·PAPP!$X$4:$Y$80,2,0),"")</f>
        <v>NO APLICA</v>
      </c>
      <c r="AK773" s="58" t="s">
        <v>632</v>
      </c>
      <c r="AL773" s="60">
        <v>730505</v>
      </c>
      <c r="AM773" s="51" t="str">
        <f>IF(ISERROR(VLOOKUP(AL773,LISTAS·PAPP!$AD$4:$AE$334,2,0))," ",VLOOKUP(AL773,LISTAS·PAPP!$AD$4:$AE$334,2,0))</f>
        <v>Vehículos (Arrendamiento)</v>
      </c>
      <c r="AN773" s="63">
        <v>0</v>
      </c>
      <c r="AO773" s="64"/>
      <c r="AP773" s="64"/>
      <c r="AQ773" s="64"/>
      <c r="AR773" s="64"/>
      <c r="AS773" s="64"/>
      <c r="AT773" s="64"/>
      <c r="AU773" s="64"/>
      <c r="AV773" s="64">
        <v>0</v>
      </c>
      <c r="AW773" s="64"/>
      <c r="AX773" s="64"/>
      <c r="AY773" s="64">
        <v>0</v>
      </c>
      <c r="AZ773" s="64"/>
      <c r="BA773" s="53">
        <f t="shared" si="34"/>
        <v>0</v>
      </c>
      <c r="BB773" s="54" t="str">
        <f t="shared" si="35"/>
        <v>OK</v>
      </c>
      <c r="BC773" s="55" t="str">
        <f t="shared" si="36"/>
        <v xml:space="preserve">                </v>
      </c>
    </row>
    <row r="774" spans="1:55" ht="50.1" customHeight="1" x14ac:dyDescent="0.25">
      <c r="A774" s="58" t="s">
        <v>39</v>
      </c>
      <c r="B774" s="58" t="s">
        <v>49</v>
      </c>
      <c r="C774" s="58" t="s">
        <v>130</v>
      </c>
      <c r="D774" s="58" t="s">
        <v>442</v>
      </c>
      <c r="E774" s="51" t="str">
        <f>IF(C774&lt;&gt;"",VLOOKUP(MID(C774,18,5),LISTAS·PAPP!$E$4:$F$76,2,0),"")</f>
        <v>AZUAY</v>
      </c>
      <c r="F774" s="58" t="s">
        <v>209</v>
      </c>
      <c r="G774" s="51" t="str">
        <f>IF(F774&lt;&gt;"",VLOOKUP(F774,LISTAS·PAPP!$R$3:$T$221,3,0),"")</f>
        <v xml:space="preserve"> </v>
      </c>
      <c r="H774" s="58" t="s">
        <v>1094</v>
      </c>
      <c r="I774" s="66" t="s">
        <v>1098</v>
      </c>
      <c r="J774" s="66" t="s">
        <v>1099</v>
      </c>
      <c r="K774" s="67">
        <v>30</v>
      </c>
      <c r="L774" s="66" t="s">
        <v>1100</v>
      </c>
      <c r="M774" s="60">
        <v>0</v>
      </c>
      <c r="N774" s="60">
        <v>26</v>
      </c>
      <c r="O774" s="60">
        <v>25</v>
      </c>
      <c r="P774" s="60">
        <v>23</v>
      </c>
      <c r="Q774" s="60"/>
      <c r="R774" s="60"/>
      <c r="S774" s="60"/>
      <c r="T774" s="60"/>
      <c r="U774" s="60"/>
      <c r="V774" s="60"/>
      <c r="W774" s="60"/>
      <c r="X774" s="60"/>
      <c r="Y774" s="52" t="str">
        <f>IF(A774&lt;&gt;"",IF(D774="DIRECCIÓN_DE_TRANSFERENCIAS","280 0031",VLOOKUP(C774,LISTAS·PAPP!$C$3:$D$76,2,0)),"")</f>
        <v>280 6110</v>
      </c>
      <c r="Z774" s="61">
        <v>201</v>
      </c>
      <c r="AA774" s="62">
        <v>2004</v>
      </c>
      <c r="AB774" s="62" t="s">
        <v>983</v>
      </c>
      <c r="AC774" s="65" t="str">
        <f>IF(D774&lt;&gt;"",VLOOKUP(D774,LISTAS·PAPP!$I$3:$M$16,2,0),"")</f>
        <v>57</v>
      </c>
      <c r="AD774" s="51" t="str">
        <f>IF(D774&lt;&gt;"",VLOOKUP(D774,LISTAS·PAPP!$I$3:$M$16,3,0),"")</f>
        <v>PROTECCIÓN_SOCIAL_A_LA_FAMILIA._ASEGURAMIENTO_NO_CONTRIBUTIVO_E_INCLUSIÓN_ECONÓMICA_Y_MOVILIDAD_SOCIAL</v>
      </c>
      <c r="AE774" s="52" t="str">
        <f>IF(D774&lt;&gt;"",VLOOKUP(D774,LISTAS·PAPP!$I$3:$M$16,4,0),"")</f>
        <v>002</v>
      </c>
      <c r="AF774" s="51" t="str">
        <f>IF(D774&lt;&gt;"",VLOOKUP(D774,LISTAS·PAPP!$I$3:$M$16,5,0),"")</f>
        <v>ACTUALIZACION_DEL_REGISTRO_SOCIAL</v>
      </c>
      <c r="AG774" s="52" t="str">
        <f>IF(AH774&lt;&gt;"",VLOOKUP(AH774,LISTAS·PAPP!$O$3:$P$74,2,0),"")</f>
        <v>001</v>
      </c>
      <c r="AH774" s="58" t="s">
        <v>863</v>
      </c>
      <c r="AI774" s="60" t="s">
        <v>471</v>
      </c>
      <c r="AJ774" s="51" t="str">
        <f>IF(AI774&lt;&gt;"",VLOOKUP(AI774,LISTAS·PAPP!$X$4:$Y$80,2,0),"")</f>
        <v>NO APLICA</v>
      </c>
      <c r="AK774" s="58" t="s">
        <v>632</v>
      </c>
      <c r="AL774" s="60">
        <v>730505</v>
      </c>
      <c r="AM774" s="51" t="str">
        <f>IF(ISERROR(VLOOKUP(AL774,LISTAS·PAPP!$AD$4:$AE$334,2,0))," ",VLOOKUP(AL774,LISTAS·PAPP!$AD$4:$AE$334,2,0))</f>
        <v>Vehículos (Arrendamiento)</v>
      </c>
      <c r="AN774" s="63">
        <v>0</v>
      </c>
      <c r="AO774" s="64"/>
      <c r="AP774" s="64"/>
      <c r="AQ774" s="64"/>
      <c r="AR774" s="64"/>
      <c r="AS774" s="64"/>
      <c r="AT774" s="64"/>
      <c r="AU774" s="64"/>
      <c r="AV774" s="64">
        <v>0</v>
      </c>
      <c r="AW774" s="64"/>
      <c r="AX774" s="64"/>
      <c r="AY774" s="64">
        <v>0</v>
      </c>
      <c r="AZ774" s="64"/>
      <c r="BA774" s="53">
        <f t="shared" si="34"/>
        <v>0</v>
      </c>
      <c r="BB774" s="54" t="str">
        <f t="shared" si="35"/>
        <v>OK</v>
      </c>
      <c r="BC774" s="55" t="str">
        <f t="shared" si="36"/>
        <v xml:space="preserve">                </v>
      </c>
    </row>
    <row r="775" spans="1:55" ht="50.1" customHeight="1" x14ac:dyDescent="0.25">
      <c r="A775" s="58" t="s">
        <v>39</v>
      </c>
      <c r="B775" s="58" t="s">
        <v>49</v>
      </c>
      <c r="C775" s="58" t="s">
        <v>132</v>
      </c>
      <c r="D775" s="58" t="s">
        <v>442</v>
      </c>
      <c r="E775" s="51" t="str">
        <f>IF(C775&lt;&gt;"",VLOOKUP(MID(C775,18,5),LISTAS·PAPP!$E$4:$F$76,2,0),"")</f>
        <v>AZUAY</v>
      </c>
      <c r="F775" s="58" t="s">
        <v>212</v>
      </c>
      <c r="G775" s="51" t="str">
        <f>IF(F775&lt;&gt;"",VLOOKUP(F775,LISTAS·PAPP!$R$3:$T$221,3,0),"")</f>
        <v xml:space="preserve"> </v>
      </c>
      <c r="H775" s="58" t="s">
        <v>1094</v>
      </c>
      <c r="I775" s="66" t="s">
        <v>1098</v>
      </c>
      <c r="J775" s="66" t="s">
        <v>1099</v>
      </c>
      <c r="K775" s="67">
        <v>23</v>
      </c>
      <c r="L775" s="66" t="s">
        <v>1100</v>
      </c>
      <c r="M775" s="60">
        <v>0</v>
      </c>
      <c r="N775" s="60">
        <v>22</v>
      </c>
      <c r="O775" s="60">
        <v>17</v>
      </c>
      <c r="P775" s="60">
        <v>16</v>
      </c>
      <c r="Q775" s="60"/>
      <c r="R775" s="60"/>
      <c r="S775" s="60"/>
      <c r="T775" s="60"/>
      <c r="U775" s="60"/>
      <c r="V775" s="60"/>
      <c r="W775" s="60"/>
      <c r="X775" s="60"/>
      <c r="Y775" s="52" t="str">
        <f>IF(A775&lt;&gt;"",IF(D775="DIRECCIÓN_DE_TRANSFERENCIAS","280 0031",VLOOKUP(C775,LISTAS·PAPP!$C$3:$D$76,2,0)),"")</f>
        <v>280 6210</v>
      </c>
      <c r="Z775" s="61">
        <v>201</v>
      </c>
      <c r="AA775" s="62">
        <v>2004</v>
      </c>
      <c r="AB775" s="62" t="s">
        <v>983</v>
      </c>
      <c r="AC775" s="65" t="str">
        <f>IF(D775&lt;&gt;"",VLOOKUP(D775,LISTAS·PAPP!$I$3:$M$16,2,0),"")</f>
        <v>57</v>
      </c>
      <c r="AD775" s="51" t="str">
        <f>IF(D775&lt;&gt;"",VLOOKUP(D775,LISTAS·PAPP!$I$3:$M$16,3,0),"")</f>
        <v>PROTECCIÓN_SOCIAL_A_LA_FAMILIA._ASEGURAMIENTO_NO_CONTRIBUTIVO_E_INCLUSIÓN_ECONÓMICA_Y_MOVILIDAD_SOCIAL</v>
      </c>
      <c r="AE775" s="52" t="str">
        <f>IF(D775&lt;&gt;"",VLOOKUP(D775,LISTAS·PAPP!$I$3:$M$16,4,0),"")</f>
        <v>002</v>
      </c>
      <c r="AF775" s="51" t="str">
        <f>IF(D775&lt;&gt;"",VLOOKUP(D775,LISTAS·PAPP!$I$3:$M$16,5,0),"")</f>
        <v>ACTUALIZACION_DEL_REGISTRO_SOCIAL</v>
      </c>
      <c r="AG775" s="52" t="str">
        <f>IF(AH775&lt;&gt;"",VLOOKUP(AH775,LISTAS·PAPP!$O$3:$P$74,2,0),"")</f>
        <v>001</v>
      </c>
      <c r="AH775" s="58" t="s">
        <v>863</v>
      </c>
      <c r="AI775" s="60" t="s">
        <v>471</v>
      </c>
      <c r="AJ775" s="51" t="str">
        <f>IF(AI775&lt;&gt;"",VLOOKUP(AI775,LISTAS·PAPP!$X$4:$Y$80,2,0),"")</f>
        <v>NO APLICA</v>
      </c>
      <c r="AK775" s="58" t="s">
        <v>632</v>
      </c>
      <c r="AL775" s="60">
        <v>730505</v>
      </c>
      <c r="AM775" s="51" t="str">
        <f>IF(ISERROR(VLOOKUP(AL775,LISTAS·PAPP!$AD$4:$AE$334,2,0))," ",VLOOKUP(AL775,LISTAS·PAPP!$AD$4:$AE$334,2,0))</f>
        <v>Vehículos (Arrendamiento)</v>
      </c>
      <c r="AN775" s="63">
        <v>0</v>
      </c>
      <c r="AO775" s="64"/>
      <c r="AP775" s="64"/>
      <c r="AQ775" s="64"/>
      <c r="AR775" s="64"/>
      <c r="AS775" s="64"/>
      <c r="AT775" s="64"/>
      <c r="AU775" s="64"/>
      <c r="AV775" s="64">
        <v>0</v>
      </c>
      <c r="AW775" s="64"/>
      <c r="AX775" s="64"/>
      <c r="AY775" s="64">
        <v>0</v>
      </c>
      <c r="AZ775" s="64"/>
      <c r="BA775" s="53">
        <f t="shared" si="34"/>
        <v>0</v>
      </c>
      <c r="BB775" s="54" t="str">
        <f t="shared" si="35"/>
        <v>OK</v>
      </c>
      <c r="BC775" s="55" t="str">
        <f t="shared" si="36"/>
        <v xml:space="preserve">                </v>
      </c>
    </row>
    <row r="776" spans="1:55" ht="50.1" customHeight="1" x14ac:dyDescent="0.25">
      <c r="A776" s="58" t="s">
        <v>39</v>
      </c>
      <c r="B776" s="58" t="s">
        <v>49</v>
      </c>
      <c r="C776" s="58" t="s">
        <v>134</v>
      </c>
      <c r="D776" s="58" t="s">
        <v>442</v>
      </c>
      <c r="E776" s="51" t="str">
        <f>IF(C776&lt;&gt;"",VLOOKUP(MID(C776,18,5),LISTAS·PAPP!$E$4:$F$76,2,0),"")</f>
        <v>CAÑAR</v>
      </c>
      <c r="F776" s="58" t="s">
        <v>232</v>
      </c>
      <c r="G776" s="51" t="str">
        <f>IF(F776&lt;&gt;"",VLOOKUP(F776,LISTAS·PAPP!$R$3:$T$221,3,0),"")</f>
        <v xml:space="preserve"> </v>
      </c>
      <c r="H776" s="58" t="s">
        <v>1094</v>
      </c>
      <c r="I776" s="66" t="s">
        <v>1098</v>
      </c>
      <c r="J776" s="66" t="s">
        <v>1099</v>
      </c>
      <c r="K776" s="67">
        <v>10</v>
      </c>
      <c r="L776" s="66" t="s">
        <v>1100</v>
      </c>
      <c r="M776" s="60">
        <v>0</v>
      </c>
      <c r="N776" s="60">
        <v>9</v>
      </c>
      <c r="O776" s="60">
        <v>9</v>
      </c>
      <c r="P776" s="60">
        <v>9</v>
      </c>
      <c r="Q776" s="60"/>
      <c r="R776" s="60"/>
      <c r="S776" s="60"/>
      <c r="T776" s="60"/>
      <c r="U776" s="60"/>
      <c r="V776" s="60"/>
      <c r="W776" s="60"/>
      <c r="X776" s="60"/>
      <c r="Y776" s="52" t="str">
        <f>IF(A776&lt;&gt;"",IF(D776="DIRECCIÓN_DE_TRANSFERENCIAS","280 0031",VLOOKUP(C776,LISTAS·PAPP!$C$3:$D$76,2,0)),"")</f>
        <v>280 6310</v>
      </c>
      <c r="Z776" s="61">
        <v>201</v>
      </c>
      <c r="AA776" s="62">
        <v>2004</v>
      </c>
      <c r="AB776" s="62" t="s">
        <v>983</v>
      </c>
      <c r="AC776" s="65" t="str">
        <f>IF(D776&lt;&gt;"",VLOOKUP(D776,LISTAS·PAPP!$I$3:$M$16,2,0),"")</f>
        <v>57</v>
      </c>
      <c r="AD776" s="51" t="str">
        <f>IF(D776&lt;&gt;"",VLOOKUP(D776,LISTAS·PAPP!$I$3:$M$16,3,0),"")</f>
        <v>PROTECCIÓN_SOCIAL_A_LA_FAMILIA._ASEGURAMIENTO_NO_CONTRIBUTIVO_E_INCLUSIÓN_ECONÓMICA_Y_MOVILIDAD_SOCIAL</v>
      </c>
      <c r="AE776" s="52" t="str">
        <f>IF(D776&lt;&gt;"",VLOOKUP(D776,LISTAS·PAPP!$I$3:$M$16,4,0),"")</f>
        <v>002</v>
      </c>
      <c r="AF776" s="51" t="str">
        <f>IF(D776&lt;&gt;"",VLOOKUP(D776,LISTAS·PAPP!$I$3:$M$16,5,0),"")</f>
        <v>ACTUALIZACION_DEL_REGISTRO_SOCIAL</v>
      </c>
      <c r="AG776" s="52" t="str">
        <f>IF(AH776&lt;&gt;"",VLOOKUP(AH776,LISTAS·PAPP!$O$3:$P$74,2,0),"")</f>
        <v>001</v>
      </c>
      <c r="AH776" s="58" t="s">
        <v>863</v>
      </c>
      <c r="AI776" s="60" t="s">
        <v>471</v>
      </c>
      <c r="AJ776" s="51" t="str">
        <f>IF(AI776&lt;&gt;"",VLOOKUP(AI776,LISTAS·PAPP!$X$4:$Y$80,2,0),"")</f>
        <v>NO APLICA</v>
      </c>
      <c r="AK776" s="58" t="s">
        <v>632</v>
      </c>
      <c r="AL776" s="60">
        <v>730505</v>
      </c>
      <c r="AM776" s="51" t="str">
        <f>IF(ISERROR(VLOOKUP(AL776,LISTAS·PAPP!$AD$4:$AE$334,2,0))," ",VLOOKUP(AL776,LISTAS·PAPP!$AD$4:$AE$334,2,0))</f>
        <v>Vehículos (Arrendamiento)</v>
      </c>
      <c r="AN776" s="63">
        <v>0</v>
      </c>
      <c r="AO776" s="64"/>
      <c r="AP776" s="64"/>
      <c r="AQ776" s="64"/>
      <c r="AR776" s="64"/>
      <c r="AS776" s="64"/>
      <c r="AT776" s="64"/>
      <c r="AU776" s="64"/>
      <c r="AV776" s="64">
        <v>0</v>
      </c>
      <c r="AW776" s="64"/>
      <c r="AX776" s="64"/>
      <c r="AY776" s="64">
        <v>0</v>
      </c>
      <c r="AZ776" s="64"/>
      <c r="BA776" s="53">
        <f t="shared" si="34"/>
        <v>0</v>
      </c>
      <c r="BB776" s="54" t="str">
        <f t="shared" si="35"/>
        <v>OK</v>
      </c>
      <c r="BC776" s="55" t="str">
        <f t="shared" si="36"/>
        <v xml:space="preserve">                </v>
      </c>
    </row>
    <row r="777" spans="1:55" ht="50.1" customHeight="1" x14ac:dyDescent="0.25">
      <c r="A777" s="58" t="s">
        <v>39</v>
      </c>
      <c r="B777" s="58" t="s">
        <v>50</v>
      </c>
      <c r="C777" s="58" t="s">
        <v>140</v>
      </c>
      <c r="D777" s="58" t="s">
        <v>442</v>
      </c>
      <c r="E777" s="51" t="str">
        <f>IF(C777&lt;&gt;"",VLOOKUP(MID(C777,18,5),LISTAS·PAPP!$E$4:$F$76,2,0),"")</f>
        <v>EL_ORO</v>
      </c>
      <c r="F777" s="58" t="s">
        <v>261</v>
      </c>
      <c r="G777" s="51" t="str">
        <f>IF(F777&lt;&gt;"",VLOOKUP(F777,LISTAS·PAPP!$R$3:$T$221,3,0),"")</f>
        <v>SUR</v>
      </c>
      <c r="H777" s="58" t="s">
        <v>1094</v>
      </c>
      <c r="I777" s="66" t="s">
        <v>1098</v>
      </c>
      <c r="J777" s="66" t="s">
        <v>1099</v>
      </c>
      <c r="K777" s="67">
        <v>12</v>
      </c>
      <c r="L777" s="66" t="s">
        <v>1100</v>
      </c>
      <c r="M777" s="60">
        <v>0</v>
      </c>
      <c r="N777" s="60">
        <v>12</v>
      </c>
      <c r="O777" s="60">
        <v>12</v>
      </c>
      <c r="P777" s="60">
        <v>12</v>
      </c>
      <c r="Q777" s="60"/>
      <c r="R777" s="60"/>
      <c r="S777" s="60"/>
      <c r="T777" s="60"/>
      <c r="U777" s="60"/>
      <c r="V777" s="60"/>
      <c r="W777" s="60"/>
      <c r="X777" s="60"/>
      <c r="Y777" s="52" t="str">
        <f>IF(A777&lt;&gt;"",IF(D777="DIRECCIÓN_DE_TRANSFERENCIAS","280 0031",VLOOKUP(C777,LISTAS·PAPP!$C$3:$D$76,2,0)),"")</f>
        <v>280 7130</v>
      </c>
      <c r="Z777" s="61">
        <v>201</v>
      </c>
      <c r="AA777" s="62">
        <v>2004</v>
      </c>
      <c r="AB777" s="62" t="s">
        <v>983</v>
      </c>
      <c r="AC777" s="65" t="str">
        <f>IF(D777&lt;&gt;"",VLOOKUP(D777,LISTAS·PAPP!$I$3:$M$16,2,0),"")</f>
        <v>57</v>
      </c>
      <c r="AD777" s="51" t="str">
        <f>IF(D777&lt;&gt;"",VLOOKUP(D777,LISTAS·PAPP!$I$3:$M$16,3,0),"")</f>
        <v>PROTECCIÓN_SOCIAL_A_LA_FAMILIA._ASEGURAMIENTO_NO_CONTRIBUTIVO_E_INCLUSIÓN_ECONÓMICA_Y_MOVILIDAD_SOCIAL</v>
      </c>
      <c r="AE777" s="52" t="str">
        <f>IF(D777&lt;&gt;"",VLOOKUP(D777,LISTAS·PAPP!$I$3:$M$16,4,0),"")</f>
        <v>002</v>
      </c>
      <c r="AF777" s="51" t="str">
        <f>IF(D777&lt;&gt;"",VLOOKUP(D777,LISTAS·PAPP!$I$3:$M$16,5,0),"")</f>
        <v>ACTUALIZACION_DEL_REGISTRO_SOCIAL</v>
      </c>
      <c r="AG777" s="52" t="str">
        <f>IF(AH777&lt;&gt;"",VLOOKUP(AH777,LISTAS·PAPP!$O$3:$P$74,2,0),"")</f>
        <v>001</v>
      </c>
      <c r="AH777" s="58" t="s">
        <v>863</v>
      </c>
      <c r="AI777" s="60" t="s">
        <v>471</v>
      </c>
      <c r="AJ777" s="51" t="str">
        <f>IF(AI777&lt;&gt;"",VLOOKUP(AI777,LISTAS·PAPP!$X$4:$Y$80,2,0),"")</f>
        <v>NO APLICA</v>
      </c>
      <c r="AK777" s="58" t="s">
        <v>632</v>
      </c>
      <c r="AL777" s="60">
        <v>730505</v>
      </c>
      <c r="AM777" s="51" t="str">
        <f>IF(ISERROR(VLOOKUP(AL777,LISTAS·PAPP!$AD$4:$AE$334,2,0))," ",VLOOKUP(AL777,LISTAS·PAPP!$AD$4:$AE$334,2,0))</f>
        <v>Vehículos (Arrendamiento)</v>
      </c>
      <c r="AN777" s="63">
        <v>713.4</v>
      </c>
      <c r="AO777" s="64"/>
      <c r="AP777" s="64"/>
      <c r="AQ777" s="64"/>
      <c r="AR777" s="64"/>
      <c r="AS777" s="64"/>
      <c r="AT777" s="64"/>
      <c r="AU777" s="64"/>
      <c r="AV777" s="64">
        <v>713.4</v>
      </c>
      <c r="AW777" s="64"/>
      <c r="AX777" s="64"/>
      <c r="AY777" s="64">
        <v>0</v>
      </c>
      <c r="AZ777" s="64"/>
      <c r="BA777" s="53">
        <f t="shared" si="34"/>
        <v>713.4</v>
      </c>
      <c r="BB777" s="54" t="str">
        <f t="shared" si="35"/>
        <v>OK</v>
      </c>
      <c r="BC777" s="55" t="str">
        <f t="shared" si="36"/>
        <v xml:space="preserve">                </v>
      </c>
    </row>
    <row r="778" spans="1:55" ht="50.1" customHeight="1" x14ac:dyDescent="0.25">
      <c r="A778" s="58" t="s">
        <v>39</v>
      </c>
      <c r="B778" s="58" t="s">
        <v>50</v>
      </c>
      <c r="C778" s="58" t="s">
        <v>142</v>
      </c>
      <c r="D778" s="58" t="s">
        <v>442</v>
      </c>
      <c r="E778" s="51" t="str">
        <f>IF(C778&lt;&gt;"",VLOOKUP(MID(C778,18,5),LISTAS·PAPP!$E$4:$F$76,2,0),"")</f>
        <v>EL_ORO</v>
      </c>
      <c r="F778" s="58" t="s">
        <v>272</v>
      </c>
      <c r="G778" s="51" t="str">
        <f>IF(F778&lt;&gt;"",VLOOKUP(F778,LISTAS·PAPP!$R$3:$T$221,3,0),"")</f>
        <v>SUR</v>
      </c>
      <c r="H778" s="58" t="s">
        <v>1094</v>
      </c>
      <c r="I778" s="66" t="s">
        <v>1098</v>
      </c>
      <c r="J778" s="66" t="s">
        <v>1099</v>
      </c>
      <c r="K778" s="67">
        <v>24</v>
      </c>
      <c r="L778" s="66" t="s">
        <v>1100</v>
      </c>
      <c r="M778" s="60">
        <v>0</v>
      </c>
      <c r="N778" s="60">
        <v>10</v>
      </c>
      <c r="O778" s="60">
        <v>10</v>
      </c>
      <c r="P778" s="60">
        <v>10</v>
      </c>
      <c r="Q778" s="60"/>
      <c r="R778" s="60"/>
      <c r="S778" s="60"/>
      <c r="T778" s="60"/>
      <c r="U778" s="60"/>
      <c r="V778" s="60"/>
      <c r="W778" s="60"/>
      <c r="X778" s="60"/>
      <c r="Y778" s="52" t="str">
        <f>IF(A778&lt;&gt;"",IF(D778="DIRECCIÓN_DE_TRANSFERENCIAS","280 0031",VLOOKUP(C778,LISTAS·PAPP!$C$3:$D$76,2,0)),"")</f>
        <v>280 7210</v>
      </c>
      <c r="Z778" s="61">
        <v>201</v>
      </c>
      <c r="AA778" s="62">
        <v>2004</v>
      </c>
      <c r="AB778" s="62" t="s">
        <v>983</v>
      </c>
      <c r="AC778" s="65" t="str">
        <f>IF(D778&lt;&gt;"",VLOOKUP(D778,LISTAS·PAPP!$I$3:$M$16,2,0),"")</f>
        <v>57</v>
      </c>
      <c r="AD778" s="51" t="str">
        <f>IF(D778&lt;&gt;"",VLOOKUP(D778,LISTAS·PAPP!$I$3:$M$16,3,0),"")</f>
        <v>PROTECCIÓN_SOCIAL_A_LA_FAMILIA._ASEGURAMIENTO_NO_CONTRIBUTIVO_E_INCLUSIÓN_ECONÓMICA_Y_MOVILIDAD_SOCIAL</v>
      </c>
      <c r="AE778" s="52" t="str">
        <f>IF(D778&lt;&gt;"",VLOOKUP(D778,LISTAS·PAPP!$I$3:$M$16,4,0),"")</f>
        <v>002</v>
      </c>
      <c r="AF778" s="51" t="str">
        <f>IF(D778&lt;&gt;"",VLOOKUP(D778,LISTAS·PAPP!$I$3:$M$16,5,0),"")</f>
        <v>ACTUALIZACION_DEL_REGISTRO_SOCIAL</v>
      </c>
      <c r="AG778" s="52" t="str">
        <f>IF(AH778&lt;&gt;"",VLOOKUP(AH778,LISTAS·PAPP!$O$3:$P$74,2,0),"")</f>
        <v>001</v>
      </c>
      <c r="AH778" s="58" t="s">
        <v>863</v>
      </c>
      <c r="AI778" s="60" t="s">
        <v>471</v>
      </c>
      <c r="AJ778" s="51" t="str">
        <f>IF(AI778&lt;&gt;"",VLOOKUP(AI778,LISTAS·PAPP!$X$4:$Y$80,2,0),"")</f>
        <v>NO APLICA</v>
      </c>
      <c r="AK778" s="58" t="s">
        <v>632</v>
      </c>
      <c r="AL778" s="60">
        <v>730505</v>
      </c>
      <c r="AM778" s="51" t="str">
        <f>IF(ISERROR(VLOOKUP(AL778,LISTAS·PAPP!$AD$4:$AE$334,2,0))," ",VLOOKUP(AL778,LISTAS·PAPP!$AD$4:$AE$334,2,0))</f>
        <v>Vehículos (Arrendamiento)</v>
      </c>
      <c r="AN778" s="63">
        <v>0</v>
      </c>
      <c r="AO778" s="64"/>
      <c r="AP778" s="64"/>
      <c r="AQ778" s="64"/>
      <c r="AR778" s="64"/>
      <c r="AS778" s="64"/>
      <c r="AT778" s="64"/>
      <c r="AU778" s="64"/>
      <c r="AV778" s="64">
        <v>0</v>
      </c>
      <c r="AW778" s="64"/>
      <c r="AX778" s="64"/>
      <c r="AY778" s="64">
        <v>0</v>
      </c>
      <c r="AZ778" s="64"/>
      <c r="BA778" s="53">
        <f t="shared" si="34"/>
        <v>0</v>
      </c>
      <c r="BB778" s="54" t="str">
        <f t="shared" si="35"/>
        <v>OK</v>
      </c>
      <c r="BC778" s="55" t="str">
        <f t="shared" si="36"/>
        <v xml:space="preserve">                </v>
      </c>
    </row>
    <row r="779" spans="1:55" ht="50.1" customHeight="1" x14ac:dyDescent="0.25">
      <c r="A779" s="58" t="s">
        <v>39</v>
      </c>
      <c r="B779" s="58" t="s">
        <v>50</v>
      </c>
      <c r="C779" s="58" t="s">
        <v>144</v>
      </c>
      <c r="D779" s="58" t="s">
        <v>442</v>
      </c>
      <c r="E779" s="51" t="str">
        <f>IF(C779&lt;&gt;"",VLOOKUP(MID(C779,18,5),LISTAS·PAPP!$E$4:$F$76,2,0),"")</f>
        <v>LOJA</v>
      </c>
      <c r="F779" s="58" t="s">
        <v>204</v>
      </c>
      <c r="G779" s="51" t="str">
        <f>IF(F779&lt;&gt;"",VLOOKUP(F779,LISTAS·PAPP!$R$3:$T$221,3,0),"")</f>
        <v>SUR</v>
      </c>
      <c r="H779" s="58" t="s">
        <v>1094</v>
      </c>
      <c r="I779" s="66" t="s">
        <v>1098</v>
      </c>
      <c r="J779" s="66" t="s">
        <v>1099</v>
      </c>
      <c r="K779" s="67">
        <v>31</v>
      </c>
      <c r="L779" s="66" t="s">
        <v>1100</v>
      </c>
      <c r="M779" s="60">
        <v>0</v>
      </c>
      <c r="N779" s="60">
        <v>28</v>
      </c>
      <c r="O779" s="60">
        <v>28</v>
      </c>
      <c r="P779" s="60">
        <v>24</v>
      </c>
      <c r="Q779" s="60"/>
      <c r="R779" s="60"/>
      <c r="S779" s="60"/>
      <c r="T779" s="60"/>
      <c r="U779" s="60"/>
      <c r="V779" s="60"/>
      <c r="W779" s="60"/>
      <c r="X779" s="60"/>
      <c r="Y779" s="52" t="str">
        <f>IF(A779&lt;&gt;"",IF(D779="DIRECCIÓN_DE_TRANSFERENCIAS","280 0031",VLOOKUP(C779,LISTAS·PAPP!$C$3:$D$76,2,0)),"")</f>
        <v>280 7310</v>
      </c>
      <c r="Z779" s="61">
        <v>201</v>
      </c>
      <c r="AA779" s="62">
        <v>2004</v>
      </c>
      <c r="AB779" s="62" t="s">
        <v>983</v>
      </c>
      <c r="AC779" s="65" t="str">
        <f>IF(D779&lt;&gt;"",VLOOKUP(D779,LISTAS·PAPP!$I$3:$M$16,2,0),"")</f>
        <v>57</v>
      </c>
      <c r="AD779" s="51" t="str">
        <f>IF(D779&lt;&gt;"",VLOOKUP(D779,LISTAS·PAPP!$I$3:$M$16,3,0),"")</f>
        <v>PROTECCIÓN_SOCIAL_A_LA_FAMILIA._ASEGURAMIENTO_NO_CONTRIBUTIVO_E_INCLUSIÓN_ECONÓMICA_Y_MOVILIDAD_SOCIAL</v>
      </c>
      <c r="AE779" s="52" t="str">
        <f>IF(D779&lt;&gt;"",VLOOKUP(D779,LISTAS·PAPP!$I$3:$M$16,4,0),"")</f>
        <v>002</v>
      </c>
      <c r="AF779" s="51" t="str">
        <f>IF(D779&lt;&gt;"",VLOOKUP(D779,LISTAS·PAPP!$I$3:$M$16,5,0),"")</f>
        <v>ACTUALIZACION_DEL_REGISTRO_SOCIAL</v>
      </c>
      <c r="AG779" s="52" t="str">
        <f>IF(AH779&lt;&gt;"",VLOOKUP(AH779,LISTAS·PAPP!$O$3:$P$74,2,0),"")</f>
        <v>001</v>
      </c>
      <c r="AH779" s="58" t="s">
        <v>863</v>
      </c>
      <c r="AI779" s="60" t="s">
        <v>471</v>
      </c>
      <c r="AJ779" s="51" t="str">
        <f>IF(AI779&lt;&gt;"",VLOOKUP(AI779,LISTAS·PAPP!$X$4:$Y$80,2,0),"")</f>
        <v>NO APLICA</v>
      </c>
      <c r="AK779" s="58" t="s">
        <v>632</v>
      </c>
      <c r="AL779" s="60">
        <v>730505</v>
      </c>
      <c r="AM779" s="51" t="str">
        <f>IF(ISERROR(VLOOKUP(AL779,LISTAS·PAPP!$AD$4:$AE$334,2,0))," ",VLOOKUP(AL779,LISTAS·PAPP!$AD$4:$AE$334,2,0))</f>
        <v>Vehículos (Arrendamiento)</v>
      </c>
      <c r="AN779" s="63">
        <v>6277.56</v>
      </c>
      <c r="AO779" s="64"/>
      <c r="AP779" s="64"/>
      <c r="AQ779" s="64"/>
      <c r="AR779" s="64"/>
      <c r="AS779" s="64"/>
      <c r="AT779" s="64"/>
      <c r="AU779" s="64"/>
      <c r="AV779" s="64">
        <v>6277.56</v>
      </c>
      <c r="AW779" s="64"/>
      <c r="AX779" s="64"/>
      <c r="AY779" s="64">
        <v>0</v>
      </c>
      <c r="AZ779" s="64"/>
      <c r="BA779" s="53">
        <f t="shared" si="34"/>
        <v>6277.56</v>
      </c>
      <c r="BB779" s="54" t="str">
        <f t="shared" si="35"/>
        <v>OK</v>
      </c>
      <c r="BC779" s="55" t="str">
        <f t="shared" si="36"/>
        <v xml:space="preserve">                </v>
      </c>
    </row>
    <row r="780" spans="1:55" ht="50.1" customHeight="1" x14ac:dyDescent="0.25">
      <c r="A780" s="58" t="s">
        <v>39</v>
      </c>
      <c r="B780" s="58" t="s">
        <v>50</v>
      </c>
      <c r="C780" s="58" t="s">
        <v>146</v>
      </c>
      <c r="D780" s="58" t="s">
        <v>442</v>
      </c>
      <c r="E780" s="51" t="str">
        <f>IF(C780&lt;&gt;"",VLOOKUP(MID(C780,18,5),LISTAS·PAPP!$E$4:$F$76,2,0),"")</f>
        <v>LOJA</v>
      </c>
      <c r="F780" s="58" t="s">
        <v>319</v>
      </c>
      <c r="G780" s="51" t="str">
        <f>IF(F780&lt;&gt;"",VLOOKUP(F780,LISTAS·PAPP!$R$3:$T$221,3,0),"")</f>
        <v>SUR</v>
      </c>
      <c r="H780" s="58" t="s">
        <v>1094</v>
      </c>
      <c r="I780" s="66" t="s">
        <v>1098</v>
      </c>
      <c r="J780" s="66" t="s">
        <v>1099</v>
      </c>
      <c r="K780" s="67">
        <v>21</v>
      </c>
      <c r="L780" s="66" t="s">
        <v>1100</v>
      </c>
      <c r="M780" s="60">
        <v>0</v>
      </c>
      <c r="N780" s="60">
        <v>16</v>
      </c>
      <c r="O780" s="60">
        <v>16</v>
      </c>
      <c r="P780" s="60">
        <v>14</v>
      </c>
      <c r="Q780" s="60"/>
      <c r="R780" s="60"/>
      <c r="S780" s="60"/>
      <c r="T780" s="60"/>
      <c r="U780" s="60"/>
      <c r="V780" s="60"/>
      <c r="W780" s="60"/>
      <c r="X780" s="60"/>
      <c r="Y780" s="52" t="str">
        <f>IF(A780&lt;&gt;"",IF(D780="DIRECCIÓN_DE_TRANSFERENCIAS","280 0031",VLOOKUP(C780,LISTAS·PAPP!$C$3:$D$76,2,0)),"")</f>
        <v>280 7420</v>
      </c>
      <c r="Z780" s="61">
        <v>201</v>
      </c>
      <c r="AA780" s="62">
        <v>2004</v>
      </c>
      <c r="AB780" s="62" t="s">
        <v>983</v>
      </c>
      <c r="AC780" s="65" t="str">
        <f>IF(D780&lt;&gt;"",VLOOKUP(D780,LISTAS·PAPP!$I$3:$M$16,2,0),"")</f>
        <v>57</v>
      </c>
      <c r="AD780" s="51" t="str">
        <f>IF(D780&lt;&gt;"",VLOOKUP(D780,LISTAS·PAPP!$I$3:$M$16,3,0),"")</f>
        <v>PROTECCIÓN_SOCIAL_A_LA_FAMILIA._ASEGURAMIENTO_NO_CONTRIBUTIVO_E_INCLUSIÓN_ECONÓMICA_Y_MOVILIDAD_SOCIAL</v>
      </c>
      <c r="AE780" s="52" t="str">
        <f>IF(D780&lt;&gt;"",VLOOKUP(D780,LISTAS·PAPP!$I$3:$M$16,4,0),"")</f>
        <v>002</v>
      </c>
      <c r="AF780" s="51" t="str">
        <f>IF(D780&lt;&gt;"",VLOOKUP(D780,LISTAS·PAPP!$I$3:$M$16,5,0),"")</f>
        <v>ACTUALIZACION_DEL_REGISTRO_SOCIAL</v>
      </c>
      <c r="AG780" s="52" t="str">
        <f>IF(AH780&lt;&gt;"",VLOOKUP(AH780,LISTAS·PAPP!$O$3:$P$74,2,0),"")</f>
        <v>001</v>
      </c>
      <c r="AH780" s="58" t="s">
        <v>863</v>
      </c>
      <c r="AI780" s="60" t="s">
        <v>471</v>
      </c>
      <c r="AJ780" s="51" t="str">
        <f>IF(AI780&lt;&gt;"",VLOOKUP(AI780,LISTAS·PAPP!$X$4:$Y$80,2,0),"")</f>
        <v>NO APLICA</v>
      </c>
      <c r="AK780" s="58" t="s">
        <v>632</v>
      </c>
      <c r="AL780" s="60">
        <v>730505</v>
      </c>
      <c r="AM780" s="51" t="str">
        <f>IF(ISERROR(VLOOKUP(AL780,LISTAS·PAPP!$AD$4:$AE$334,2,0))," ",VLOOKUP(AL780,LISTAS·PAPP!$AD$4:$AE$334,2,0))</f>
        <v>Vehículos (Arrendamiento)</v>
      </c>
      <c r="AN780" s="63">
        <v>0</v>
      </c>
      <c r="AO780" s="64"/>
      <c r="AP780" s="64"/>
      <c r="AQ780" s="64"/>
      <c r="AR780" s="64"/>
      <c r="AS780" s="64"/>
      <c r="AT780" s="64"/>
      <c r="AU780" s="64"/>
      <c r="AV780" s="64">
        <v>0</v>
      </c>
      <c r="AW780" s="64"/>
      <c r="AX780" s="64"/>
      <c r="AY780" s="64">
        <v>0</v>
      </c>
      <c r="AZ780" s="64"/>
      <c r="BA780" s="53">
        <f t="shared" si="34"/>
        <v>0</v>
      </c>
      <c r="BB780" s="54" t="str">
        <f t="shared" si="35"/>
        <v>OK</v>
      </c>
      <c r="BC780" s="55" t="str">
        <f t="shared" si="36"/>
        <v xml:space="preserve">                </v>
      </c>
    </row>
    <row r="781" spans="1:55" ht="50.1" customHeight="1" x14ac:dyDescent="0.25">
      <c r="A781" s="58" t="s">
        <v>39</v>
      </c>
      <c r="B781" s="58" t="s">
        <v>51</v>
      </c>
      <c r="C781" s="58" t="s">
        <v>154</v>
      </c>
      <c r="D781" s="58" t="s">
        <v>442</v>
      </c>
      <c r="E781" s="51" t="str">
        <f>IF(C781&lt;&gt;"",VLOOKUP(MID(C781,18,5),LISTAS·PAPP!$E$4:$F$76,2,0),"")</f>
        <v>GUAYAS</v>
      </c>
      <c r="F781" s="58" t="s">
        <v>287</v>
      </c>
      <c r="G781" s="51" t="str">
        <f>IF(F781&lt;&gt;"",VLOOKUP(F781,LISTAS·PAPP!$R$3:$T$221,3,0),"")</f>
        <v xml:space="preserve"> </v>
      </c>
      <c r="H781" s="58" t="s">
        <v>1094</v>
      </c>
      <c r="I781" s="66" t="s">
        <v>1098</v>
      </c>
      <c r="J781" s="66" t="s">
        <v>1099</v>
      </c>
      <c r="K781" s="67">
        <v>4</v>
      </c>
      <c r="L781" s="66" t="s">
        <v>1100</v>
      </c>
      <c r="M781" s="60">
        <v>0</v>
      </c>
      <c r="N781" s="60">
        <v>4</v>
      </c>
      <c r="O781" s="60">
        <v>4</v>
      </c>
      <c r="P781" s="60">
        <v>4</v>
      </c>
      <c r="Q781" s="60"/>
      <c r="R781" s="60"/>
      <c r="S781" s="60"/>
      <c r="T781" s="60"/>
      <c r="U781" s="60"/>
      <c r="V781" s="60"/>
      <c r="W781" s="60"/>
      <c r="X781" s="60"/>
      <c r="Y781" s="52" t="str">
        <f>IF(A781&lt;&gt;"",IF(D781="DIRECCIÓN_DE_TRANSFERENCIAS","280 0031",VLOOKUP(C781,LISTAS·PAPP!$C$3:$D$76,2,0)),"")</f>
        <v>280 8240</v>
      </c>
      <c r="Z781" s="61">
        <v>201</v>
      </c>
      <c r="AA781" s="62">
        <v>2004</v>
      </c>
      <c r="AB781" s="62" t="s">
        <v>983</v>
      </c>
      <c r="AC781" s="65" t="str">
        <f>IF(D781&lt;&gt;"",VLOOKUP(D781,LISTAS·PAPP!$I$3:$M$16,2,0),"")</f>
        <v>57</v>
      </c>
      <c r="AD781" s="51" t="str">
        <f>IF(D781&lt;&gt;"",VLOOKUP(D781,LISTAS·PAPP!$I$3:$M$16,3,0),"")</f>
        <v>PROTECCIÓN_SOCIAL_A_LA_FAMILIA._ASEGURAMIENTO_NO_CONTRIBUTIVO_E_INCLUSIÓN_ECONÓMICA_Y_MOVILIDAD_SOCIAL</v>
      </c>
      <c r="AE781" s="52" t="str">
        <f>IF(D781&lt;&gt;"",VLOOKUP(D781,LISTAS·PAPP!$I$3:$M$16,4,0),"")</f>
        <v>002</v>
      </c>
      <c r="AF781" s="51" t="str">
        <f>IF(D781&lt;&gt;"",VLOOKUP(D781,LISTAS·PAPP!$I$3:$M$16,5,0),"")</f>
        <v>ACTUALIZACION_DEL_REGISTRO_SOCIAL</v>
      </c>
      <c r="AG781" s="52" t="str">
        <f>IF(AH781&lt;&gt;"",VLOOKUP(AH781,LISTAS·PAPP!$O$3:$P$74,2,0),"")</f>
        <v>001</v>
      </c>
      <c r="AH781" s="58" t="s">
        <v>863</v>
      </c>
      <c r="AI781" s="60" t="s">
        <v>471</v>
      </c>
      <c r="AJ781" s="51" t="str">
        <f>IF(AI781&lt;&gt;"",VLOOKUP(AI781,LISTAS·PAPP!$X$4:$Y$80,2,0),"")</f>
        <v>NO APLICA</v>
      </c>
      <c r="AK781" s="58" t="s">
        <v>632</v>
      </c>
      <c r="AL781" s="60">
        <v>730505</v>
      </c>
      <c r="AM781" s="51" t="str">
        <f>IF(ISERROR(VLOOKUP(AL781,LISTAS·PAPP!$AD$4:$AE$334,2,0))," ",VLOOKUP(AL781,LISTAS·PAPP!$AD$4:$AE$334,2,0))</f>
        <v>Vehículos (Arrendamiento)</v>
      </c>
      <c r="AN781" s="63">
        <v>0</v>
      </c>
      <c r="AO781" s="64"/>
      <c r="AP781" s="64"/>
      <c r="AQ781" s="64"/>
      <c r="AR781" s="64"/>
      <c r="AS781" s="64"/>
      <c r="AT781" s="64"/>
      <c r="AU781" s="64"/>
      <c r="AV781" s="64">
        <v>0</v>
      </c>
      <c r="AW781" s="64"/>
      <c r="AX781" s="64"/>
      <c r="AY781" s="64">
        <v>0</v>
      </c>
      <c r="AZ781" s="64"/>
      <c r="BA781" s="53">
        <f t="shared" si="34"/>
        <v>0</v>
      </c>
      <c r="BB781" s="54" t="str">
        <f t="shared" si="35"/>
        <v>OK</v>
      </c>
      <c r="BC781" s="55" t="str">
        <f t="shared" si="36"/>
        <v xml:space="preserve">                </v>
      </c>
    </row>
    <row r="782" spans="1:55" ht="50.1" customHeight="1" x14ac:dyDescent="0.25">
      <c r="A782" s="58" t="s">
        <v>39</v>
      </c>
      <c r="B782" s="58" t="s">
        <v>51</v>
      </c>
      <c r="C782" s="58" t="s">
        <v>156</v>
      </c>
      <c r="D782" s="58" t="s">
        <v>442</v>
      </c>
      <c r="E782" s="51" t="str">
        <f>IF(C782&lt;&gt;"",VLOOKUP(MID(C782,18,5),LISTAS·PAPP!$E$4:$F$76,2,0),"")</f>
        <v>GUAYAS</v>
      </c>
      <c r="F782" s="58" t="s">
        <v>293</v>
      </c>
      <c r="G782" s="51" t="str">
        <f>IF(F782&lt;&gt;"",VLOOKUP(F782,LISTAS·PAPP!$R$3:$T$221,3,0),"")</f>
        <v xml:space="preserve"> </v>
      </c>
      <c r="H782" s="58" t="s">
        <v>1094</v>
      </c>
      <c r="I782" s="66" t="s">
        <v>1098</v>
      </c>
      <c r="J782" s="66" t="s">
        <v>1099</v>
      </c>
      <c r="K782" s="67">
        <v>2</v>
      </c>
      <c r="L782" s="66" t="s">
        <v>1100</v>
      </c>
      <c r="M782" s="60">
        <v>0</v>
      </c>
      <c r="N782" s="60">
        <v>2</v>
      </c>
      <c r="O782" s="60">
        <v>2</v>
      </c>
      <c r="P782" s="60">
        <v>2</v>
      </c>
      <c r="Q782" s="60"/>
      <c r="R782" s="60"/>
      <c r="S782" s="60"/>
      <c r="T782" s="60"/>
      <c r="U782" s="60"/>
      <c r="V782" s="60"/>
      <c r="W782" s="60"/>
      <c r="X782" s="60"/>
      <c r="Y782" s="52" t="str">
        <f>IF(A782&lt;&gt;"",IF(D782="DIRECCIÓN_DE_TRANSFERENCIAS","280 0031",VLOOKUP(C782,LISTAS·PAPP!$C$3:$D$76,2,0)),"")</f>
        <v>280 8270</v>
      </c>
      <c r="Z782" s="61">
        <v>201</v>
      </c>
      <c r="AA782" s="62">
        <v>2004</v>
      </c>
      <c r="AB782" s="62" t="s">
        <v>983</v>
      </c>
      <c r="AC782" s="65" t="str">
        <f>IF(D782&lt;&gt;"",VLOOKUP(D782,LISTAS·PAPP!$I$3:$M$16,2,0),"")</f>
        <v>57</v>
      </c>
      <c r="AD782" s="51" t="str">
        <f>IF(D782&lt;&gt;"",VLOOKUP(D782,LISTAS·PAPP!$I$3:$M$16,3,0),"")</f>
        <v>PROTECCIÓN_SOCIAL_A_LA_FAMILIA._ASEGURAMIENTO_NO_CONTRIBUTIVO_E_INCLUSIÓN_ECONÓMICA_Y_MOVILIDAD_SOCIAL</v>
      </c>
      <c r="AE782" s="52" t="str">
        <f>IF(D782&lt;&gt;"",VLOOKUP(D782,LISTAS·PAPP!$I$3:$M$16,4,0),"")</f>
        <v>002</v>
      </c>
      <c r="AF782" s="51" t="str">
        <f>IF(D782&lt;&gt;"",VLOOKUP(D782,LISTAS·PAPP!$I$3:$M$16,5,0),"")</f>
        <v>ACTUALIZACION_DEL_REGISTRO_SOCIAL</v>
      </c>
      <c r="AG782" s="52" t="str">
        <f>IF(AH782&lt;&gt;"",VLOOKUP(AH782,LISTAS·PAPP!$O$3:$P$74,2,0),"")</f>
        <v>001</v>
      </c>
      <c r="AH782" s="58" t="s">
        <v>863</v>
      </c>
      <c r="AI782" s="60" t="s">
        <v>471</v>
      </c>
      <c r="AJ782" s="51" t="str">
        <f>IF(AI782&lt;&gt;"",VLOOKUP(AI782,LISTAS·PAPP!$X$4:$Y$80,2,0),"")</f>
        <v>NO APLICA</v>
      </c>
      <c r="AK782" s="58" t="s">
        <v>632</v>
      </c>
      <c r="AL782" s="60">
        <v>730505</v>
      </c>
      <c r="AM782" s="51" t="str">
        <f>IF(ISERROR(VLOOKUP(AL782,LISTAS·PAPP!$AD$4:$AE$334,2,0))," ",VLOOKUP(AL782,LISTAS·PAPP!$AD$4:$AE$334,2,0))</f>
        <v>Vehículos (Arrendamiento)</v>
      </c>
      <c r="AN782" s="63">
        <v>0</v>
      </c>
      <c r="AO782" s="64"/>
      <c r="AP782" s="64"/>
      <c r="AQ782" s="64"/>
      <c r="AR782" s="64"/>
      <c r="AS782" s="64"/>
      <c r="AT782" s="64"/>
      <c r="AU782" s="64"/>
      <c r="AV782" s="64">
        <v>0</v>
      </c>
      <c r="AW782" s="64"/>
      <c r="AX782" s="64"/>
      <c r="AY782" s="64">
        <v>0</v>
      </c>
      <c r="AZ782" s="64"/>
      <c r="BA782" s="53">
        <f t="shared" ref="BA782:BA845" si="37">IF(A782&lt;&gt;"",SUM(AO782:AZ782),"")</f>
        <v>0</v>
      </c>
      <c r="BB782" s="54" t="str">
        <f t="shared" ref="BB782:BB845" si="38">IF(A782&lt;&gt;"",IF(AN782&lt;&gt;"",IF(AN782=BA782,"OK",AN782-BA782),IF(AND(AN782="",BA782=""),"",AN782-BA782)),"")</f>
        <v>OK</v>
      </c>
      <c r="BC782" s="55" t="str">
        <f t="shared" ref="BC782:BC845" si="39">IF(A782&lt;&gt;"",IF(A782="","Escoger Nivel 0;",)&amp;" "&amp;(IF(B782="","Escoger Nivel 1",)&amp;" "&amp;(IF(C782="","Escoger Nivel 2;",)&amp;" "&amp;(IF(D782="","Escoger Nivel 3",)&amp;" "&amp;(IF(F782="","Escoger Cantón;",)&amp;" "&amp;(IF(H782="","Escoger Obj. Estratégico Institucional N1;",)&amp;" "&amp;(IF(I782="","Colocar Componente del Proyecto;",)&amp;" "&amp;(IF(J782="","Colocar Actvidad del PAPP;",)&amp;" "&amp;(IF(K782="","Colocar Metas;",)&amp;" "&amp;(IF(L782="","Colocar Indicador;",)&amp;" "&amp;(IF(Z782="","Escoger Código Fuente;",)&amp;" "&amp;(IF(AA782="","Colocar Código Organismo;",)&amp;" "&amp;(IF(AB782="","Colocar Código Correlativo;",)&amp;" "&amp;(IF(AH782="","Escoger Actividad eSIGEF;",)&amp;" "&amp;(IF(AI782="","Escoger Código Politicas de Igualdad;",)&amp;" "&amp;(IF(AK782="","Escoger Grupo de Gasto;",)&amp;" "&amp;(IF(AL782="","Escoger Ítem Presupuestario;",)))))))))))))))))," ")</f>
        <v xml:space="preserve">                </v>
      </c>
    </row>
    <row r="783" spans="1:55" ht="50.1" customHeight="1" x14ac:dyDescent="0.25">
      <c r="A783" s="58" t="s">
        <v>39</v>
      </c>
      <c r="B783" s="58" t="s">
        <v>52</v>
      </c>
      <c r="C783" s="58" t="s">
        <v>160</v>
      </c>
      <c r="D783" s="58" t="s">
        <v>442</v>
      </c>
      <c r="E783" s="51" t="str">
        <f>IF(C783&lt;&gt;"",VLOOKUP(MID(C783,18,5),LISTAS·PAPP!$E$4:$F$76,2,0),"")</f>
        <v>PICHINCHA</v>
      </c>
      <c r="F783" s="58" t="s">
        <v>386</v>
      </c>
      <c r="G783" s="51" t="str">
        <f>IF(F783&lt;&gt;"",VLOOKUP(F783,LISTAS·PAPP!$R$3:$T$221,3,0),"")</f>
        <v xml:space="preserve"> </v>
      </c>
      <c r="H783" s="58" t="s">
        <v>1094</v>
      </c>
      <c r="I783" s="66" t="s">
        <v>1098</v>
      </c>
      <c r="J783" s="66" t="s">
        <v>1099</v>
      </c>
      <c r="K783" s="67">
        <v>33</v>
      </c>
      <c r="L783" s="66" t="s">
        <v>1100</v>
      </c>
      <c r="M783" s="60">
        <v>0</v>
      </c>
      <c r="N783" s="60">
        <v>33</v>
      </c>
      <c r="O783" s="60">
        <v>33</v>
      </c>
      <c r="P783" s="60">
        <v>31</v>
      </c>
      <c r="Q783" s="60"/>
      <c r="R783" s="60"/>
      <c r="S783" s="60"/>
      <c r="T783" s="60"/>
      <c r="U783" s="60"/>
      <c r="V783" s="60"/>
      <c r="W783" s="60"/>
      <c r="X783" s="60"/>
      <c r="Y783" s="52" t="str">
        <f>IF(A783&lt;&gt;"",IF(D783="DIRECCIÓN_DE_TRANSFERENCIAS","280 0031",VLOOKUP(C783,LISTAS·PAPP!$C$3:$D$76,2,0)),"")</f>
        <v>280 9120</v>
      </c>
      <c r="Z783" s="61">
        <v>201</v>
      </c>
      <c r="AA783" s="62">
        <v>2004</v>
      </c>
      <c r="AB783" s="62" t="s">
        <v>983</v>
      </c>
      <c r="AC783" s="65" t="str">
        <f>IF(D783&lt;&gt;"",VLOOKUP(D783,LISTAS·PAPP!$I$3:$M$16,2,0),"")</f>
        <v>57</v>
      </c>
      <c r="AD783" s="51" t="str">
        <f>IF(D783&lt;&gt;"",VLOOKUP(D783,LISTAS·PAPP!$I$3:$M$16,3,0),"")</f>
        <v>PROTECCIÓN_SOCIAL_A_LA_FAMILIA._ASEGURAMIENTO_NO_CONTRIBUTIVO_E_INCLUSIÓN_ECONÓMICA_Y_MOVILIDAD_SOCIAL</v>
      </c>
      <c r="AE783" s="52" t="str">
        <f>IF(D783&lt;&gt;"",VLOOKUP(D783,LISTAS·PAPP!$I$3:$M$16,4,0),"")</f>
        <v>002</v>
      </c>
      <c r="AF783" s="51" t="str">
        <f>IF(D783&lt;&gt;"",VLOOKUP(D783,LISTAS·PAPP!$I$3:$M$16,5,0),"")</f>
        <v>ACTUALIZACION_DEL_REGISTRO_SOCIAL</v>
      </c>
      <c r="AG783" s="52" t="str">
        <f>IF(AH783&lt;&gt;"",VLOOKUP(AH783,LISTAS·PAPP!$O$3:$P$74,2,0),"")</f>
        <v>001</v>
      </c>
      <c r="AH783" s="58" t="s">
        <v>863</v>
      </c>
      <c r="AI783" s="60" t="s">
        <v>471</v>
      </c>
      <c r="AJ783" s="51" t="str">
        <f>IF(AI783&lt;&gt;"",VLOOKUP(AI783,LISTAS·PAPP!$X$4:$Y$80,2,0),"")</f>
        <v>NO APLICA</v>
      </c>
      <c r="AK783" s="58" t="s">
        <v>632</v>
      </c>
      <c r="AL783" s="60">
        <v>730505</v>
      </c>
      <c r="AM783" s="51" t="str">
        <f>IF(ISERROR(VLOOKUP(AL783,LISTAS·PAPP!$AD$4:$AE$334,2,0))," ",VLOOKUP(AL783,LISTAS·PAPP!$AD$4:$AE$334,2,0))</f>
        <v>Vehículos (Arrendamiento)</v>
      </c>
      <c r="AN783" s="63">
        <v>0</v>
      </c>
      <c r="AO783" s="64"/>
      <c r="AP783" s="64"/>
      <c r="AQ783" s="64"/>
      <c r="AR783" s="64"/>
      <c r="AS783" s="64"/>
      <c r="AT783" s="64"/>
      <c r="AU783" s="64"/>
      <c r="AV783" s="64">
        <v>0</v>
      </c>
      <c r="AW783" s="64"/>
      <c r="AX783" s="64"/>
      <c r="AY783" s="64">
        <v>0</v>
      </c>
      <c r="AZ783" s="64"/>
      <c r="BA783" s="53">
        <f t="shared" si="37"/>
        <v>0</v>
      </c>
      <c r="BB783" s="54" t="str">
        <f t="shared" si="38"/>
        <v>OK</v>
      </c>
      <c r="BC783" s="55" t="str">
        <f t="shared" si="39"/>
        <v xml:space="preserve">                </v>
      </c>
    </row>
    <row r="784" spans="1:55" ht="50.1" customHeight="1" x14ac:dyDescent="0.25">
      <c r="A784" s="58" t="s">
        <v>39</v>
      </c>
      <c r="B784" s="58" t="s">
        <v>52</v>
      </c>
      <c r="C784" s="58" t="s">
        <v>162</v>
      </c>
      <c r="D784" s="58" t="s">
        <v>442</v>
      </c>
      <c r="E784" s="51" t="str">
        <f>IF(C784&lt;&gt;"",VLOOKUP(MID(C784,18,5),LISTAS·PAPP!$E$4:$F$76,2,0),"")</f>
        <v>PICHINCHA</v>
      </c>
      <c r="F784" s="58" t="s">
        <v>386</v>
      </c>
      <c r="G784" s="51" t="str">
        <f>IF(F784&lt;&gt;"",VLOOKUP(F784,LISTAS·PAPP!$R$3:$T$221,3,0),"")</f>
        <v xml:space="preserve"> </v>
      </c>
      <c r="H784" s="58" t="s">
        <v>1094</v>
      </c>
      <c r="I784" s="66" t="s">
        <v>1098</v>
      </c>
      <c r="J784" s="66" t="s">
        <v>1099</v>
      </c>
      <c r="K784" s="67">
        <v>6</v>
      </c>
      <c r="L784" s="66" t="s">
        <v>1100</v>
      </c>
      <c r="M784" s="60">
        <v>0</v>
      </c>
      <c r="N784" s="60">
        <v>5</v>
      </c>
      <c r="O784" s="60">
        <v>5</v>
      </c>
      <c r="P784" s="60">
        <v>5</v>
      </c>
      <c r="Q784" s="60"/>
      <c r="R784" s="60"/>
      <c r="S784" s="60"/>
      <c r="T784" s="60"/>
      <c r="U784" s="60"/>
      <c r="V784" s="60"/>
      <c r="W784" s="60"/>
      <c r="X784" s="60"/>
      <c r="Y784" s="52" t="str">
        <f>IF(A784&lt;&gt;"",IF(D784="DIRECCIÓN_DE_TRANSFERENCIAS","280 0031",VLOOKUP(C784,LISTAS·PAPP!$C$3:$D$76,2,0)),"")</f>
        <v>280 9180</v>
      </c>
      <c r="Z784" s="61">
        <v>201</v>
      </c>
      <c r="AA784" s="62">
        <v>2004</v>
      </c>
      <c r="AB784" s="62" t="s">
        <v>983</v>
      </c>
      <c r="AC784" s="65" t="str">
        <f>IF(D784&lt;&gt;"",VLOOKUP(D784,LISTAS·PAPP!$I$3:$M$16,2,0),"")</f>
        <v>57</v>
      </c>
      <c r="AD784" s="51" t="str">
        <f>IF(D784&lt;&gt;"",VLOOKUP(D784,LISTAS·PAPP!$I$3:$M$16,3,0),"")</f>
        <v>PROTECCIÓN_SOCIAL_A_LA_FAMILIA._ASEGURAMIENTO_NO_CONTRIBUTIVO_E_INCLUSIÓN_ECONÓMICA_Y_MOVILIDAD_SOCIAL</v>
      </c>
      <c r="AE784" s="52" t="str">
        <f>IF(D784&lt;&gt;"",VLOOKUP(D784,LISTAS·PAPP!$I$3:$M$16,4,0),"")</f>
        <v>002</v>
      </c>
      <c r="AF784" s="51" t="str">
        <f>IF(D784&lt;&gt;"",VLOOKUP(D784,LISTAS·PAPP!$I$3:$M$16,5,0),"")</f>
        <v>ACTUALIZACION_DEL_REGISTRO_SOCIAL</v>
      </c>
      <c r="AG784" s="52" t="str">
        <f>IF(AH784&lt;&gt;"",VLOOKUP(AH784,LISTAS·PAPP!$O$3:$P$74,2,0),"")</f>
        <v>001</v>
      </c>
      <c r="AH784" s="58" t="s">
        <v>863</v>
      </c>
      <c r="AI784" s="60" t="s">
        <v>471</v>
      </c>
      <c r="AJ784" s="51" t="str">
        <f>IF(AI784&lt;&gt;"",VLOOKUP(AI784,LISTAS·PAPP!$X$4:$Y$80,2,0),"")</f>
        <v>NO APLICA</v>
      </c>
      <c r="AK784" s="58" t="s">
        <v>632</v>
      </c>
      <c r="AL784" s="60">
        <v>730505</v>
      </c>
      <c r="AM784" s="51" t="str">
        <f>IF(ISERROR(VLOOKUP(AL784,LISTAS·PAPP!$AD$4:$AE$334,2,0))," ",VLOOKUP(AL784,LISTAS·PAPP!$AD$4:$AE$334,2,0))</f>
        <v>Vehículos (Arrendamiento)</v>
      </c>
      <c r="AN784" s="63">
        <v>0</v>
      </c>
      <c r="AO784" s="64"/>
      <c r="AP784" s="64"/>
      <c r="AQ784" s="64"/>
      <c r="AR784" s="64"/>
      <c r="AS784" s="64"/>
      <c r="AT784" s="64"/>
      <c r="AU784" s="64"/>
      <c r="AV784" s="64">
        <v>0</v>
      </c>
      <c r="AW784" s="64"/>
      <c r="AX784" s="64"/>
      <c r="AY784" s="64">
        <v>0</v>
      </c>
      <c r="AZ784" s="64"/>
      <c r="BA784" s="53">
        <f t="shared" si="37"/>
        <v>0</v>
      </c>
      <c r="BB784" s="54" t="str">
        <f t="shared" si="38"/>
        <v>OK</v>
      </c>
      <c r="BC784" s="55" t="str">
        <f t="shared" si="39"/>
        <v xml:space="preserve">                </v>
      </c>
    </row>
    <row r="785" spans="1:55" ht="50.1" customHeight="1" x14ac:dyDescent="0.25">
      <c r="A785" s="58" t="s">
        <v>39</v>
      </c>
      <c r="B785" s="58" t="s">
        <v>52</v>
      </c>
      <c r="C785" s="58" t="s">
        <v>164</v>
      </c>
      <c r="D785" s="58" t="s">
        <v>442</v>
      </c>
      <c r="E785" s="51" t="str">
        <f>IF(C785&lt;&gt;"",VLOOKUP(MID(C785,18,5),LISTAS·PAPP!$E$4:$F$76,2,0),"")</f>
        <v>PICHINCHA</v>
      </c>
      <c r="F785" s="58" t="s">
        <v>386</v>
      </c>
      <c r="G785" s="51" t="str">
        <f>IF(F785&lt;&gt;"",VLOOKUP(F785,LISTAS·PAPP!$R$3:$T$221,3,0),"")</f>
        <v xml:space="preserve"> </v>
      </c>
      <c r="H785" s="58" t="s">
        <v>1094</v>
      </c>
      <c r="I785" s="66" t="s">
        <v>1098</v>
      </c>
      <c r="J785" s="66" t="s">
        <v>1099</v>
      </c>
      <c r="K785" s="67">
        <v>3</v>
      </c>
      <c r="L785" s="66" t="s">
        <v>1100</v>
      </c>
      <c r="M785" s="60">
        <v>0</v>
      </c>
      <c r="N785" s="60">
        <v>3</v>
      </c>
      <c r="O785" s="60">
        <v>3</v>
      </c>
      <c r="P785" s="60">
        <v>3</v>
      </c>
      <c r="Q785" s="60"/>
      <c r="R785" s="60"/>
      <c r="S785" s="60"/>
      <c r="T785" s="60"/>
      <c r="U785" s="60"/>
      <c r="V785" s="60"/>
      <c r="W785" s="60"/>
      <c r="X785" s="60"/>
      <c r="Y785" s="52" t="str">
        <f>IF(A785&lt;&gt;"",IF(D785="DIRECCIÓN_DE_TRANSFERENCIAS","280 0031",VLOOKUP(C785,LISTAS·PAPP!$C$3:$D$76,2,0)),"")</f>
        <v>280 9240</v>
      </c>
      <c r="Z785" s="61">
        <v>201</v>
      </c>
      <c r="AA785" s="62">
        <v>2004</v>
      </c>
      <c r="AB785" s="62" t="s">
        <v>983</v>
      </c>
      <c r="AC785" s="65" t="str">
        <f>IF(D785&lt;&gt;"",VLOOKUP(D785,LISTAS·PAPP!$I$3:$M$16,2,0),"")</f>
        <v>57</v>
      </c>
      <c r="AD785" s="51" t="str">
        <f>IF(D785&lt;&gt;"",VLOOKUP(D785,LISTAS·PAPP!$I$3:$M$16,3,0),"")</f>
        <v>PROTECCIÓN_SOCIAL_A_LA_FAMILIA._ASEGURAMIENTO_NO_CONTRIBUTIVO_E_INCLUSIÓN_ECONÓMICA_Y_MOVILIDAD_SOCIAL</v>
      </c>
      <c r="AE785" s="52" t="str">
        <f>IF(D785&lt;&gt;"",VLOOKUP(D785,LISTAS·PAPP!$I$3:$M$16,4,0),"")</f>
        <v>002</v>
      </c>
      <c r="AF785" s="51" t="str">
        <f>IF(D785&lt;&gt;"",VLOOKUP(D785,LISTAS·PAPP!$I$3:$M$16,5,0),"")</f>
        <v>ACTUALIZACION_DEL_REGISTRO_SOCIAL</v>
      </c>
      <c r="AG785" s="52" t="str">
        <f>IF(AH785&lt;&gt;"",VLOOKUP(AH785,LISTAS·PAPP!$O$3:$P$74,2,0),"")</f>
        <v>001</v>
      </c>
      <c r="AH785" s="58" t="s">
        <v>863</v>
      </c>
      <c r="AI785" s="60" t="s">
        <v>471</v>
      </c>
      <c r="AJ785" s="51" t="str">
        <f>IF(AI785&lt;&gt;"",VLOOKUP(AI785,LISTAS·PAPP!$X$4:$Y$80,2,0),"")</f>
        <v>NO APLICA</v>
      </c>
      <c r="AK785" s="58" t="s">
        <v>632</v>
      </c>
      <c r="AL785" s="60">
        <v>730505</v>
      </c>
      <c r="AM785" s="51" t="str">
        <f>IF(ISERROR(VLOOKUP(AL785,LISTAS·PAPP!$AD$4:$AE$334,2,0))," ",VLOOKUP(AL785,LISTAS·PAPP!$AD$4:$AE$334,2,0))</f>
        <v>Vehículos (Arrendamiento)</v>
      </c>
      <c r="AN785" s="63">
        <v>0</v>
      </c>
      <c r="AO785" s="64"/>
      <c r="AP785" s="64"/>
      <c r="AQ785" s="64"/>
      <c r="AR785" s="64"/>
      <c r="AS785" s="64"/>
      <c r="AT785" s="64"/>
      <c r="AU785" s="64"/>
      <c r="AV785" s="64">
        <v>0</v>
      </c>
      <c r="AW785" s="64"/>
      <c r="AX785" s="64"/>
      <c r="AY785" s="64">
        <v>0</v>
      </c>
      <c r="AZ785" s="64"/>
      <c r="BA785" s="53">
        <f t="shared" si="37"/>
        <v>0</v>
      </c>
      <c r="BB785" s="54" t="str">
        <f t="shared" si="38"/>
        <v>OK</v>
      </c>
      <c r="BC785" s="55" t="str">
        <f t="shared" si="39"/>
        <v xml:space="preserve">                </v>
      </c>
    </row>
    <row r="786" spans="1:55" ht="50.1" customHeight="1" x14ac:dyDescent="0.25">
      <c r="A786" s="58" t="s">
        <v>39</v>
      </c>
      <c r="B786" s="58" t="s">
        <v>45</v>
      </c>
      <c r="C786" s="58" t="s">
        <v>86</v>
      </c>
      <c r="D786" s="58" t="s">
        <v>442</v>
      </c>
      <c r="E786" s="51" t="str">
        <f>IF(C786&lt;&gt;"",VLOOKUP(MID(C786,18,5),LISTAS·PAPP!$E$4:$F$76,2,0),"")</f>
        <v>PICHINCHA</v>
      </c>
      <c r="F786" s="58" t="s">
        <v>390</v>
      </c>
      <c r="G786" s="51" t="str">
        <f>IF(F786&lt;&gt;"",VLOOKUP(F786,LISTAS·PAPP!$R$3:$T$221,3,0),"")</f>
        <v xml:space="preserve"> </v>
      </c>
      <c r="H786" s="58" t="s">
        <v>1094</v>
      </c>
      <c r="I786" s="66" t="s">
        <v>1095</v>
      </c>
      <c r="J786" s="66" t="s">
        <v>1096</v>
      </c>
      <c r="K786" s="67">
        <v>16</v>
      </c>
      <c r="L786" s="66" t="s">
        <v>1097</v>
      </c>
      <c r="M786" s="60">
        <v>0</v>
      </c>
      <c r="N786" s="60">
        <v>16</v>
      </c>
      <c r="O786" s="60">
        <v>16</v>
      </c>
      <c r="P786" s="60">
        <v>14</v>
      </c>
      <c r="Q786" s="60"/>
      <c r="R786" s="60"/>
      <c r="S786" s="60"/>
      <c r="T786" s="60"/>
      <c r="U786" s="60"/>
      <c r="V786" s="60"/>
      <c r="W786" s="60"/>
      <c r="X786" s="60"/>
      <c r="Y786" s="52" t="str">
        <f>IF(A786&lt;&gt;"",IF(D786="DIRECCIÓN_DE_TRANSFERENCIAS","280 0031",VLOOKUP(C786,LISTAS·PAPP!$C$3:$D$76,2,0)),"")</f>
        <v>280 2230</v>
      </c>
      <c r="Z786" s="61">
        <v>201</v>
      </c>
      <c r="AA786" s="62">
        <v>2004</v>
      </c>
      <c r="AB786" s="62" t="s">
        <v>983</v>
      </c>
      <c r="AC786" s="65" t="str">
        <f>IF(D786&lt;&gt;"",VLOOKUP(D786,LISTAS·PAPP!$I$3:$M$16,2,0),"")</f>
        <v>57</v>
      </c>
      <c r="AD786" s="51" t="str">
        <f>IF(D786&lt;&gt;"",VLOOKUP(D786,LISTAS·PAPP!$I$3:$M$16,3,0),"")</f>
        <v>PROTECCIÓN_SOCIAL_A_LA_FAMILIA._ASEGURAMIENTO_NO_CONTRIBUTIVO_E_INCLUSIÓN_ECONÓMICA_Y_MOVILIDAD_SOCIAL</v>
      </c>
      <c r="AE786" s="52" t="str">
        <f>IF(D786&lt;&gt;"",VLOOKUP(D786,LISTAS·PAPP!$I$3:$M$16,4,0),"")</f>
        <v>002</v>
      </c>
      <c r="AF786" s="51" t="str">
        <f>IF(D786&lt;&gt;"",VLOOKUP(D786,LISTAS·PAPP!$I$3:$M$16,5,0),"")</f>
        <v>ACTUALIZACION_DEL_REGISTRO_SOCIAL</v>
      </c>
      <c r="AG786" s="52" t="str">
        <f>IF(AH786&lt;&gt;"",VLOOKUP(AH786,LISTAS·PAPP!$O$3:$P$74,2,0),"")</f>
        <v>001</v>
      </c>
      <c r="AH786" s="58" t="s">
        <v>863</v>
      </c>
      <c r="AI786" s="60" t="s">
        <v>471</v>
      </c>
      <c r="AJ786" s="51" t="str">
        <f>IF(AI786&lt;&gt;"",VLOOKUP(AI786,LISTAS·PAPP!$X$4:$Y$80,2,0),"")</f>
        <v>NO APLICA</v>
      </c>
      <c r="AK786" s="58" t="s">
        <v>631</v>
      </c>
      <c r="AL786" s="60">
        <v>710602</v>
      </c>
      <c r="AM786" s="51" t="str">
        <f>IF(ISERROR(VLOOKUP(AL786,LISTAS·PAPP!$AD$4:$AE$334,2,0))," ",VLOOKUP(AL786,LISTAS·PAPP!$AD$4:$AE$334,2,0))</f>
        <v>Fondo de Reserva</v>
      </c>
      <c r="AN786" s="63">
        <v>209.92</v>
      </c>
      <c r="AO786" s="64"/>
      <c r="AP786" s="64"/>
      <c r="AQ786" s="64"/>
      <c r="AR786" s="64"/>
      <c r="AS786" s="64"/>
      <c r="AT786" s="64"/>
      <c r="AU786" s="64"/>
      <c r="AV786" s="64">
        <v>209.92</v>
      </c>
      <c r="AW786" s="64"/>
      <c r="AX786" s="64"/>
      <c r="AY786" s="64">
        <v>0</v>
      </c>
      <c r="AZ786" s="64"/>
      <c r="BA786" s="53">
        <f t="shared" si="37"/>
        <v>209.92</v>
      </c>
      <c r="BB786" s="54" t="str">
        <f t="shared" si="38"/>
        <v>OK</v>
      </c>
      <c r="BC786" s="55" t="str">
        <f t="shared" si="39"/>
        <v xml:space="preserve">                </v>
      </c>
    </row>
    <row r="787" spans="1:55" ht="50.1" customHeight="1" x14ac:dyDescent="0.25">
      <c r="A787" s="58" t="s">
        <v>39</v>
      </c>
      <c r="B787" s="58" t="s">
        <v>45</v>
      </c>
      <c r="C787" s="58" t="s">
        <v>82</v>
      </c>
      <c r="D787" s="58" t="s">
        <v>442</v>
      </c>
      <c r="E787" s="51" t="str">
        <f>IF(C787&lt;&gt;"",VLOOKUP(MID(C787,18,5),LISTAS·PAPP!$E$4:$F$76,2,0),"")</f>
        <v>ORELLANA</v>
      </c>
      <c r="F787" s="58" t="s">
        <v>379</v>
      </c>
      <c r="G787" s="51" t="str">
        <f>IF(F787&lt;&gt;"",VLOOKUP(F787,LISTAS·PAPP!$R$3:$T$221,3,0),"")</f>
        <v xml:space="preserve"> </v>
      </c>
      <c r="H787" s="58" t="s">
        <v>1094</v>
      </c>
      <c r="I787" s="66" t="s">
        <v>1095</v>
      </c>
      <c r="J787" s="66" t="s">
        <v>1096</v>
      </c>
      <c r="K787" s="67">
        <v>33</v>
      </c>
      <c r="L787" s="66" t="s">
        <v>1097</v>
      </c>
      <c r="M787" s="60">
        <v>0</v>
      </c>
      <c r="N787" s="60">
        <v>29</v>
      </c>
      <c r="O787" s="60">
        <v>28</v>
      </c>
      <c r="P787" s="60">
        <v>24</v>
      </c>
      <c r="Q787" s="60"/>
      <c r="R787" s="60"/>
      <c r="S787" s="60"/>
      <c r="T787" s="60"/>
      <c r="U787" s="60"/>
      <c r="V787" s="60"/>
      <c r="W787" s="60"/>
      <c r="X787" s="60"/>
      <c r="Y787" s="52" t="str">
        <f>IF(A787&lt;&gt;"",IF(D787="DIRECCIÓN_DE_TRANSFERENCIAS","280 0031",VLOOKUP(C787,LISTAS·PAPP!$C$3:$D$76,2,0)),"")</f>
        <v>280 2320</v>
      </c>
      <c r="Z787" s="61">
        <v>201</v>
      </c>
      <c r="AA787" s="62">
        <v>2004</v>
      </c>
      <c r="AB787" s="62" t="s">
        <v>983</v>
      </c>
      <c r="AC787" s="65" t="str">
        <f>IF(D787&lt;&gt;"",VLOOKUP(D787,LISTAS·PAPP!$I$3:$M$16,2,0),"")</f>
        <v>57</v>
      </c>
      <c r="AD787" s="51" t="str">
        <f>IF(D787&lt;&gt;"",VLOOKUP(D787,LISTAS·PAPP!$I$3:$M$16,3,0),"")</f>
        <v>PROTECCIÓN_SOCIAL_A_LA_FAMILIA._ASEGURAMIENTO_NO_CONTRIBUTIVO_E_INCLUSIÓN_ECONÓMICA_Y_MOVILIDAD_SOCIAL</v>
      </c>
      <c r="AE787" s="52" t="str">
        <f>IF(D787&lt;&gt;"",VLOOKUP(D787,LISTAS·PAPP!$I$3:$M$16,4,0),"")</f>
        <v>002</v>
      </c>
      <c r="AF787" s="51" t="str">
        <f>IF(D787&lt;&gt;"",VLOOKUP(D787,LISTAS·PAPP!$I$3:$M$16,5,0),"")</f>
        <v>ACTUALIZACION_DEL_REGISTRO_SOCIAL</v>
      </c>
      <c r="AG787" s="52" t="str">
        <f>IF(AH787&lt;&gt;"",VLOOKUP(AH787,LISTAS·PAPP!$O$3:$P$74,2,0),"")</f>
        <v>001</v>
      </c>
      <c r="AH787" s="58" t="s">
        <v>863</v>
      </c>
      <c r="AI787" s="60" t="s">
        <v>471</v>
      </c>
      <c r="AJ787" s="51" t="str">
        <f>IF(AI787&lt;&gt;"",VLOOKUP(AI787,LISTAS·PAPP!$X$4:$Y$80,2,0),"")</f>
        <v>NO APLICA</v>
      </c>
      <c r="AK787" s="58" t="s">
        <v>631</v>
      </c>
      <c r="AL787" s="60">
        <v>710602</v>
      </c>
      <c r="AM787" s="51" t="str">
        <f>IF(ISERROR(VLOOKUP(AL787,LISTAS·PAPP!$AD$4:$AE$334,2,0))," ",VLOOKUP(AL787,LISTAS·PAPP!$AD$4:$AE$334,2,0))</f>
        <v>Fondo de Reserva</v>
      </c>
      <c r="AN787" s="63">
        <v>752.46</v>
      </c>
      <c r="AO787" s="64"/>
      <c r="AP787" s="64"/>
      <c r="AQ787" s="64"/>
      <c r="AR787" s="64"/>
      <c r="AS787" s="64"/>
      <c r="AT787" s="64"/>
      <c r="AU787" s="64"/>
      <c r="AV787" s="64">
        <v>752.46</v>
      </c>
      <c r="AW787" s="64"/>
      <c r="AX787" s="64"/>
      <c r="AY787" s="64">
        <v>0</v>
      </c>
      <c r="AZ787" s="64"/>
      <c r="BA787" s="53">
        <f t="shared" si="37"/>
        <v>752.46</v>
      </c>
      <c r="BB787" s="54" t="str">
        <f t="shared" si="38"/>
        <v>OK</v>
      </c>
      <c r="BC787" s="55" t="str">
        <f t="shared" si="39"/>
        <v xml:space="preserve">                </v>
      </c>
    </row>
    <row r="788" spans="1:55" ht="50.1" customHeight="1" x14ac:dyDescent="0.25">
      <c r="A788" s="58" t="s">
        <v>39</v>
      </c>
      <c r="B788" s="58" t="s">
        <v>45</v>
      </c>
      <c r="C788" s="58" t="s">
        <v>82</v>
      </c>
      <c r="D788" s="58" t="s">
        <v>442</v>
      </c>
      <c r="E788" s="51" t="str">
        <f>IF(C788&lt;&gt;"",VLOOKUP(MID(C788,18,5),LISTAS·PAPP!$E$4:$F$76,2,0),"")</f>
        <v>ORELLANA</v>
      </c>
      <c r="F788" s="58" t="s">
        <v>379</v>
      </c>
      <c r="G788" s="51" t="str">
        <f>IF(F788&lt;&gt;"",VLOOKUP(F788,LISTAS·PAPP!$R$3:$T$221,3,0),"")</f>
        <v xml:space="preserve"> </v>
      </c>
      <c r="H788" s="58" t="s">
        <v>1094</v>
      </c>
      <c r="I788" s="66" t="s">
        <v>1095</v>
      </c>
      <c r="J788" s="66" t="s">
        <v>1096</v>
      </c>
      <c r="K788" s="67">
        <v>33</v>
      </c>
      <c r="L788" s="66" t="s">
        <v>1097</v>
      </c>
      <c r="M788" s="60">
        <v>0</v>
      </c>
      <c r="N788" s="60">
        <v>29</v>
      </c>
      <c r="O788" s="60">
        <v>28</v>
      </c>
      <c r="P788" s="60">
        <v>24</v>
      </c>
      <c r="Q788" s="60"/>
      <c r="R788" s="60"/>
      <c r="S788" s="60"/>
      <c r="T788" s="60"/>
      <c r="U788" s="60"/>
      <c r="V788" s="60"/>
      <c r="W788" s="60"/>
      <c r="X788" s="60"/>
      <c r="Y788" s="52" t="str">
        <f>IF(A788&lt;&gt;"",IF(D788="DIRECCIÓN_DE_TRANSFERENCIAS","280 0031",VLOOKUP(C788,LISTAS·PAPP!$C$3:$D$76,2,0)),"")</f>
        <v>280 2320</v>
      </c>
      <c r="Z788" s="61">
        <v>201</v>
      </c>
      <c r="AA788" s="62">
        <v>2004</v>
      </c>
      <c r="AB788" s="62" t="s">
        <v>983</v>
      </c>
      <c r="AC788" s="65" t="str">
        <f>IF(D788&lt;&gt;"",VLOOKUP(D788,LISTAS·PAPP!$I$3:$M$16,2,0),"")</f>
        <v>57</v>
      </c>
      <c r="AD788" s="51" t="str">
        <f>IF(D788&lt;&gt;"",VLOOKUP(D788,LISTAS·PAPP!$I$3:$M$16,3,0),"")</f>
        <v>PROTECCIÓN_SOCIAL_A_LA_FAMILIA._ASEGURAMIENTO_NO_CONTRIBUTIVO_E_INCLUSIÓN_ECONÓMICA_Y_MOVILIDAD_SOCIAL</v>
      </c>
      <c r="AE788" s="52" t="str">
        <f>IF(D788&lt;&gt;"",VLOOKUP(D788,LISTAS·PAPP!$I$3:$M$16,4,0),"")</f>
        <v>002</v>
      </c>
      <c r="AF788" s="51" t="str">
        <f>IF(D788&lt;&gt;"",VLOOKUP(D788,LISTAS·PAPP!$I$3:$M$16,5,0),"")</f>
        <v>ACTUALIZACION_DEL_REGISTRO_SOCIAL</v>
      </c>
      <c r="AG788" s="52" t="str">
        <f>IF(AH788&lt;&gt;"",VLOOKUP(AH788,LISTAS·PAPP!$O$3:$P$74,2,0),"")</f>
        <v>001</v>
      </c>
      <c r="AH788" s="58" t="s">
        <v>863</v>
      </c>
      <c r="AI788" s="60" t="s">
        <v>471</v>
      </c>
      <c r="AJ788" s="51" t="str">
        <f>IF(AI788&lt;&gt;"",VLOOKUP(AI788,LISTAS·PAPP!$X$4:$Y$80,2,0),"")</f>
        <v>NO APLICA</v>
      </c>
      <c r="AK788" s="58" t="s">
        <v>631</v>
      </c>
      <c r="AL788" s="60">
        <v>710707</v>
      </c>
      <c r="AM788" s="51" t="str">
        <f>IF(ISERROR(VLOOKUP(AL788,LISTAS·PAPP!$AD$4:$AE$334,2,0))," ",VLOOKUP(AL788,LISTAS·PAPP!$AD$4:$AE$334,2,0))</f>
        <v>Compensación por Vacaciones no Gozadas por Cesación de Funciones</v>
      </c>
      <c r="AN788" s="63">
        <v>131.18</v>
      </c>
      <c r="AO788" s="64"/>
      <c r="AP788" s="64"/>
      <c r="AQ788" s="64"/>
      <c r="AR788" s="64"/>
      <c r="AS788" s="64"/>
      <c r="AT788" s="64"/>
      <c r="AU788" s="64"/>
      <c r="AV788" s="64">
        <v>131.18</v>
      </c>
      <c r="AW788" s="64"/>
      <c r="AX788" s="64"/>
      <c r="AY788" s="64">
        <v>0</v>
      </c>
      <c r="AZ788" s="64"/>
      <c r="BA788" s="53">
        <f t="shared" si="37"/>
        <v>131.18</v>
      </c>
      <c r="BB788" s="54" t="str">
        <f t="shared" si="38"/>
        <v>OK</v>
      </c>
      <c r="BC788" s="55" t="str">
        <f t="shared" si="39"/>
        <v xml:space="preserve">                </v>
      </c>
    </row>
    <row r="789" spans="1:55" ht="50.1" customHeight="1" x14ac:dyDescent="0.25">
      <c r="A789" s="58" t="s">
        <v>39</v>
      </c>
      <c r="B789" s="58" t="s">
        <v>46</v>
      </c>
      <c r="C789" s="58" t="s">
        <v>94</v>
      </c>
      <c r="D789" s="58" t="s">
        <v>442</v>
      </c>
      <c r="E789" s="51" t="str">
        <f>IF(C789&lt;&gt;"",VLOOKUP(MID(C789,18,5),LISTAS·PAPP!$E$4:$F$76,2,0),"")</f>
        <v>PASTAZA</v>
      </c>
      <c r="F789" s="58" t="s">
        <v>193</v>
      </c>
      <c r="G789" s="51" t="str">
        <f>IF(F789&lt;&gt;"",VLOOKUP(F789,LISTAS·PAPP!$R$3:$T$221,3,0),"")</f>
        <v xml:space="preserve"> </v>
      </c>
      <c r="H789" s="58" t="s">
        <v>1094</v>
      </c>
      <c r="I789" s="66" t="s">
        <v>1095</v>
      </c>
      <c r="J789" s="66" t="s">
        <v>1096</v>
      </c>
      <c r="K789" s="67">
        <v>24</v>
      </c>
      <c r="L789" s="66" t="s">
        <v>1097</v>
      </c>
      <c r="M789" s="60">
        <v>0</v>
      </c>
      <c r="N789" s="60">
        <v>24</v>
      </c>
      <c r="O789" s="60">
        <v>20</v>
      </c>
      <c r="P789" s="60">
        <v>18</v>
      </c>
      <c r="Q789" s="60"/>
      <c r="R789" s="60"/>
      <c r="S789" s="60"/>
      <c r="T789" s="60"/>
      <c r="U789" s="60"/>
      <c r="V789" s="60"/>
      <c r="W789" s="60"/>
      <c r="X789" s="60"/>
      <c r="Y789" s="52" t="str">
        <f>IF(A789&lt;&gt;"",IF(D789="DIRECCIÓN_DE_TRANSFERENCIAS","280 0031",VLOOKUP(C789,LISTAS·PAPP!$C$3:$D$76,2,0)),"")</f>
        <v>280 3410</v>
      </c>
      <c r="Z789" s="61">
        <v>201</v>
      </c>
      <c r="AA789" s="62">
        <v>2004</v>
      </c>
      <c r="AB789" s="62" t="s">
        <v>983</v>
      </c>
      <c r="AC789" s="65" t="str">
        <f>IF(D789&lt;&gt;"",VLOOKUP(D789,LISTAS·PAPP!$I$3:$M$16,2,0),"")</f>
        <v>57</v>
      </c>
      <c r="AD789" s="51" t="str">
        <f>IF(D789&lt;&gt;"",VLOOKUP(D789,LISTAS·PAPP!$I$3:$M$16,3,0),"")</f>
        <v>PROTECCIÓN_SOCIAL_A_LA_FAMILIA._ASEGURAMIENTO_NO_CONTRIBUTIVO_E_INCLUSIÓN_ECONÓMICA_Y_MOVILIDAD_SOCIAL</v>
      </c>
      <c r="AE789" s="52" t="str">
        <f>IF(D789&lt;&gt;"",VLOOKUP(D789,LISTAS·PAPP!$I$3:$M$16,4,0),"")</f>
        <v>002</v>
      </c>
      <c r="AF789" s="51" t="str">
        <f>IF(D789&lt;&gt;"",VLOOKUP(D789,LISTAS·PAPP!$I$3:$M$16,5,0),"")</f>
        <v>ACTUALIZACION_DEL_REGISTRO_SOCIAL</v>
      </c>
      <c r="AG789" s="52" t="str">
        <f>IF(AH789&lt;&gt;"",VLOOKUP(AH789,LISTAS·PAPP!$O$3:$P$74,2,0),"")</f>
        <v>001</v>
      </c>
      <c r="AH789" s="58" t="s">
        <v>863</v>
      </c>
      <c r="AI789" s="60" t="s">
        <v>471</v>
      </c>
      <c r="AJ789" s="51" t="str">
        <f>IF(AI789&lt;&gt;"",VLOOKUP(AI789,LISTAS·PAPP!$X$4:$Y$80,2,0),"")</f>
        <v>NO APLICA</v>
      </c>
      <c r="AK789" s="58" t="s">
        <v>631</v>
      </c>
      <c r="AL789" s="60">
        <v>710707</v>
      </c>
      <c r="AM789" s="51" t="str">
        <f>IF(ISERROR(VLOOKUP(AL789,LISTAS·PAPP!$AD$4:$AE$334,2,0))," ",VLOOKUP(AL789,LISTAS·PAPP!$AD$4:$AE$334,2,0))</f>
        <v>Compensación por Vacaciones no Gozadas por Cesación de Funciones</v>
      </c>
      <c r="AN789" s="63">
        <v>0</v>
      </c>
      <c r="AO789" s="64"/>
      <c r="AP789" s="64"/>
      <c r="AQ789" s="64"/>
      <c r="AR789" s="64"/>
      <c r="AS789" s="64"/>
      <c r="AT789" s="64"/>
      <c r="AU789" s="64"/>
      <c r="AV789" s="64">
        <v>0</v>
      </c>
      <c r="AW789" s="64"/>
      <c r="AX789" s="64"/>
      <c r="AY789" s="64">
        <v>0</v>
      </c>
      <c r="AZ789" s="64"/>
      <c r="BA789" s="53">
        <f t="shared" si="37"/>
        <v>0</v>
      </c>
      <c r="BB789" s="54" t="str">
        <f t="shared" si="38"/>
        <v>OK</v>
      </c>
      <c r="BC789" s="55" t="str">
        <f t="shared" si="39"/>
        <v xml:space="preserve">                </v>
      </c>
    </row>
    <row r="790" spans="1:55" ht="50.1" customHeight="1" x14ac:dyDescent="0.25">
      <c r="A790" s="58" t="s">
        <v>39</v>
      </c>
      <c r="B790" s="58" t="s">
        <v>46</v>
      </c>
      <c r="C790" s="58" t="s">
        <v>94</v>
      </c>
      <c r="D790" s="58" t="s">
        <v>442</v>
      </c>
      <c r="E790" s="51" t="str">
        <f>IF(C790&lt;&gt;"",VLOOKUP(MID(C790,18,5),LISTAS·PAPP!$E$4:$F$76,2,0),"")</f>
        <v>PASTAZA</v>
      </c>
      <c r="F790" s="58" t="s">
        <v>193</v>
      </c>
      <c r="G790" s="51" t="str">
        <f>IF(F790&lt;&gt;"",VLOOKUP(F790,LISTAS·PAPP!$R$3:$T$221,3,0),"")</f>
        <v xml:space="preserve"> </v>
      </c>
      <c r="H790" s="58" t="s">
        <v>1094</v>
      </c>
      <c r="I790" s="66" t="s">
        <v>1095</v>
      </c>
      <c r="J790" s="66" t="s">
        <v>1096</v>
      </c>
      <c r="K790" s="67">
        <v>24</v>
      </c>
      <c r="L790" s="66" t="s">
        <v>1097</v>
      </c>
      <c r="M790" s="60">
        <v>0</v>
      </c>
      <c r="N790" s="60">
        <v>24</v>
      </c>
      <c r="O790" s="60">
        <v>20</v>
      </c>
      <c r="P790" s="60">
        <v>18</v>
      </c>
      <c r="Q790" s="60"/>
      <c r="R790" s="60"/>
      <c r="S790" s="60"/>
      <c r="T790" s="60"/>
      <c r="U790" s="60"/>
      <c r="V790" s="60"/>
      <c r="W790" s="60"/>
      <c r="X790" s="60"/>
      <c r="Y790" s="52" t="str">
        <f>IF(A790&lt;&gt;"",IF(D790="DIRECCIÓN_DE_TRANSFERENCIAS","280 0031",VLOOKUP(C790,LISTAS·PAPP!$C$3:$D$76,2,0)),"")</f>
        <v>280 3410</v>
      </c>
      <c r="Z790" s="61">
        <v>201</v>
      </c>
      <c r="AA790" s="62">
        <v>2004</v>
      </c>
      <c r="AB790" s="62" t="s">
        <v>983</v>
      </c>
      <c r="AC790" s="65" t="str">
        <f>IF(D790&lt;&gt;"",VLOOKUP(D790,LISTAS·PAPP!$I$3:$M$16,2,0),"")</f>
        <v>57</v>
      </c>
      <c r="AD790" s="51" t="str">
        <f>IF(D790&lt;&gt;"",VLOOKUP(D790,LISTAS·PAPP!$I$3:$M$16,3,0),"")</f>
        <v>PROTECCIÓN_SOCIAL_A_LA_FAMILIA._ASEGURAMIENTO_NO_CONTRIBUTIVO_E_INCLUSIÓN_ECONÓMICA_Y_MOVILIDAD_SOCIAL</v>
      </c>
      <c r="AE790" s="52" t="str">
        <f>IF(D790&lt;&gt;"",VLOOKUP(D790,LISTAS·PAPP!$I$3:$M$16,4,0),"")</f>
        <v>002</v>
      </c>
      <c r="AF790" s="51" t="str">
        <f>IF(D790&lt;&gt;"",VLOOKUP(D790,LISTAS·PAPP!$I$3:$M$16,5,0),"")</f>
        <v>ACTUALIZACION_DEL_REGISTRO_SOCIAL</v>
      </c>
      <c r="AG790" s="52" t="str">
        <f>IF(AH790&lt;&gt;"",VLOOKUP(AH790,LISTAS·PAPP!$O$3:$P$74,2,0),"")</f>
        <v>001</v>
      </c>
      <c r="AH790" s="58" t="s">
        <v>863</v>
      </c>
      <c r="AI790" s="60" t="s">
        <v>471</v>
      </c>
      <c r="AJ790" s="51" t="str">
        <f>IF(AI790&lt;&gt;"",VLOOKUP(AI790,LISTAS·PAPP!$X$4:$Y$80,2,0),"")</f>
        <v>NO APLICA</v>
      </c>
      <c r="AK790" s="58" t="s">
        <v>631</v>
      </c>
      <c r="AL790" s="60">
        <v>990101</v>
      </c>
      <c r="AM790" s="51" t="str">
        <f>IF(ISERROR(VLOOKUP(AL790,LISTAS·PAPP!$AD$4:$AE$334,2,0))," ",VLOOKUP(AL790,LISTAS·PAPP!$AD$4:$AE$334,2,0))</f>
        <v>Obligaciones de Ejercicios Anteriores por Egresos de Personal</v>
      </c>
      <c r="AN790" s="63">
        <v>419.83</v>
      </c>
      <c r="AO790" s="64"/>
      <c r="AP790" s="64"/>
      <c r="AQ790" s="64"/>
      <c r="AR790" s="64"/>
      <c r="AS790" s="64"/>
      <c r="AT790" s="64"/>
      <c r="AU790" s="64"/>
      <c r="AV790" s="64">
        <v>419.83</v>
      </c>
      <c r="AW790" s="64"/>
      <c r="AX790" s="64"/>
      <c r="AY790" s="64">
        <v>0</v>
      </c>
      <c r="AZ790" s="64"/>
      <c r="BA790" s="53">
        <f t="shared" si="37"/>
        <v>419.83</v>
      </c>
      <c r="BB790" s="54" t="str">
        <f t="shared" si="38"/>
        <v>OK</v>
      </c>
      <c r="BC790" s="55" t="str">
        <f t="shared" si="39"/>
        <v xml:space="preserve">                </v>
      </c>
    </row>
    <row r="791" spans="1:55" ht="50.1" customHeight="1" x14ac:dyDescent="0.25">
      <c r="A791" s="58" t="s">
        <v>39</v>
      </c>
      <c r="B791" s="58" t="s">
        <v>47</v>
      </c>
      <c r="C791" s="58" t="s">
        <v>106</v>
      </c>
      <c r="D791" s="58" t="s">
        <v>442</v>
      </c>
      <c r="E791" s="51" t="str">
        <f>IF(C791&lt;&gt;"",VLOOKUP(MID(C791,18,5),LISTAS·PAPP!$E$4:$F$76,2,0),"")</f>
        <v>MANABÍ</v>
      </c>
      <c r="F791" s="58" t="s">
        <v>358</v>
      </c>
      <c r="G791" s="51" t="str">
        <f>IF(F791&lt;&gt;"",VLOOKUP(F791,LISTAS·PAPP!$R$3:$T$221,3,0),"")</f>
        <v xml:space="preserve"> </v>
      </c>
      <c r="H791" s="58" t="s">
        <v>1094</v>
      </c>
      <c r="I791" s="66" t="s">
        <v>1098</v>
      </c>
      <c r="J791" s="66" t="s">
        <v>1099</v>
      </c>
      <c r="K791" s="67">
        <v>11</v>
      </c>
      <c r="L791" s="66" t="s">
        <v>1100</v>
      </c>
      <c r="M791" s="60">
        <v>0</v>
      </c>
      <c r="N791" s="60">
        <v>11</v>
      </c>
      <c r="O791" s="60">
        <v>11</v>
      </c>
      <c r="P791" s="60">
        <v>11</v>
      </c>
      <c r="Q791" s="60"/>
      <c r="R791" s="60"/>
      <c r="S791" s="60"/>
      <c r="T791" s="60"/>
      <c r="U791" s="60"/>
      <c r="V791" s="60"/>
      <c r="W791" s="60"/>
      <c r="X791" s="60"/>
      <c r="Y791" s="52" t="str">
        <f>IF(A791&lt;&gt;"",IF(D791="DIRECCIÓN_DE_TRANSFERENCIAS","280 0031",VLOOKUP(C791,LISTAS·PAPP!$C$3:$D$76,2,0)),"")</f>
        <v>280 4330</v>
      </c>
      <c r="Z791" s="61">
        <v>201</v>
      </c>
      <c r="AA791" s="62">
        <v>2004</v>
      </c>
      <c r="AB791" s="62" t="s">
        <v>983</v>
      </c>
      <c r="AC791" s="65" t="str">
        <f>IF(D791&lt;&gt;"",VLOOKUP(D791,LISTAS·PAPP!$I$3:$M$16,2,0),"")</f>
        <v>57</v>
      </c>
      <c r="AD791" s="51" t="str">
        <f>IF(D791&lt;&gt;"",VLOOKUP(D791,LISTAS·PAPP!$I$3:$M$16,3,0),"")</f>
        <v>PROTECCIÓN_SOCIAL_A_LA_FAMILIA._ASEGURAMIENTO_NO_CONTRIBUTIVO_E_INCLUSIÓN_ECONÓMICA_Y_MOVILIDAD_SOCIAL</v>
      </c>
      <c r="AE791" s="52" t="str">
        <f>IF(D791&lt;&gt;"",VLOOKUP(D791,LISTAS·PAPP!$I$3:$M$16,4,0),"")</f>
        <v>002</v>
      </c>
      <c r="AF791" s="51" t="str">
        <f>IF(D791&lt;&gt;"",VLOOKUP(D791,LISTAS·PAPP!$I$3:$M$16,5,0),"")</f>
        <v>ACTUALIZACION_DEL_REGISTRO_SOCIAL</v>
      </c>
      <c r="AG791" s="52" t="str">
        <f>IF(AH791&lt;&gt;"",VLOOKUP(AH791,LISTAS·PAPP!$O$3:$P$74,2,0),"")</f>
        <v>001</v>
      </c>
      <c r="AH791" s="58" t="s">
        <v>863</v>
      </c>
      <c r="AI791" s="60" t="s">
        <v>471</v>
      </c>
      <c r="AJ791" s="51" t="str">
        <f>IF(AI791&lt;&gt;"",VLOOKUP(AI791,LISTAS·PAPP!$X$4:$Y$80,2,0),"")</f>
        <v>NO APLICA</v>
      </c>
      <c r="AK791" s="58" t="s">
        <v>632</v>
      </c>
      <c r="AL791" s="60">
        <v>730505</v>
      </c>
      <c r="AM791" s="51" t="str">
        <f>IF(ISERROR(VLOOKUP(AL791,LISTAS·PAPP!$AD$4:$AE$334,2,0))," ",VLOOKUP(AL791,LISTAS·PAPP!$AD$4:$AE$334,2,0))</f>
        <v>Vehículos (Arrendamiento)</v>
      </c>
      <c r="AN791" s="63">
        <v>0</v>
      </c>
      <c r="AO791" s="64"/>
      <c r="AP791" s="64"/>
      <c r="AQ791" s="64"/>
      <c r="AR791" s="64"/>
      <c r="AS791" s="64"/>
      <c r="AT791" s="64"/>
      <c r="AU791" s="64"/>
      <c r="AV791" s="64">
        <v>0</v>
      </c>
      <c r="AW791" s="64"/>
      <c r="AX791" s="64"/>
      <c r="AY791" s="64">
        <v>0</v>
      </c>
      <c r="AZ791" s="64"/>
      <c r="BA791" s="53">
        <f t="shared" si="37"/>
        <v>0</v>
      </c>
      <c r="BB791" s="54" t="str">
        <f t="shared" si="38"/>
        <v>OK</v>
      </c>
      <c r="BC791" s="55" t="str">
        <f t="shared" si="39"/>
        <v xml:space="preserve">                </v>
      </c>
    </row>
    <row r="792" spans="1:55" ht="50.1" customHeight="1" x14ac:dyDescent="0.25">
      <c r="A792" s="58" t="s">
        <v>39</v>
      </c>
      <c r="B792" s="58" t="s">
        <v>48</v>
      </c>
      <c r="C792" s="58" t="s">
        <v>112</v>
      </c>
      <c r="D792" s="58" t="s">
        <v>442</v>
      </c>
      <c r="E792" s="51" t="str">
        <f>IF(C792&lt;&gt;"",VLOOKUP(MID(C792,18,5),LISTAS·PAPP!$E$4:$F$76,2,0),"")</f>
        <v>BOLÍVAR</v>
      </c>
      <c r="F792" s="58" t="s">
        <v>225</v>
      </c>
      <c r="G792" s="51" t="str">
        <f>IF(F792&lt;&gt;"",VLOOKUP(F792,LISTAS·PAPP!$R$3:$T$221,3,0),"")</f>
        <v xml:space="preserve"> </v>
      </c>
      <c r="H792" s="58" t="s">
        <v>1094</v>
      </c>
      <c r="I792" s="66" t="s">
        <v>1095</v>
      </c>
      <c r="J792" s="66" t="s">
        <v>1096</v>
      </c>
      <c r="K792" s="67">
        <v>30</v>
      </c>
      <c r="L792" s="66" t="s">
        <v>1097</v>
      </c>
      <c r="M792" s="60">
        <v>0</v>
      </c>
      <c r="N792" s="60">
        <v>27</v>
      </c>
      <c r="O792" s="60">
        <v>27</v>
      </c>
      <c r="P792" s="60">
        <v>25</v>
      </c>
      <c r="Q792" s="60"/>
      <c r="R792" s="60"/>
      <c r="S792" s="60"/>
      <c r="T792" s="60"/>
      <c r="U792" s="60"/>
      <c r="V792" s="60"/>
      <c r="W792" s="60"/>
      <c r="X792" s="60"/>
      <c r="Y792" s="52" t="str">
        <f>IF(A792&lt;&gt;"",IF(D792="DIRECCIÓN_DE_TRANSFERENCIAS","280 0031",VLOOKUP(C792,LISTAS·PAPP!$C$3:$D$76,2,0)),"")</f>
        <v>280 5110</v>
      </c>
      <c r="Z792" s="61">
        <v>201</v>
      </c>
      <c r="AA792" s="62">
        <v>2004</v>
      </c>
      <c r="AB792" s="62" t="s">
        <v>983</v>
      </c>
      <c r="AC792" s="65" t="str">
        <f>IF(D792&lt;&gt;"",VLOOKUP(D792,LISTAS·PAPP!$I$3:$M$16,2,0),"")</f>
        <v>57</v>
      </c>
      <c r="AD792" s="51" t="str">
        <f>IF(D792&lt;&gt;"",VLOOKUP(D792,LISTAS·PAPP!$I$3:$M$16,3,0),"")</f>
        <v>PROTECCIÓN_SOCIAL_A_LA_FAMILIA._ASEGURAMIENTO_NO_CONTRIBUTIVO_E_INCLUSIÓN_ECONÓMICA_Y_MOVILIDAD_SOCIAL</v>
      </c>
      <c r="AE792" s="52" t="str">
        <f>IF(D792&lt;&gt;"",VLOOKUP(D792,LISTAS·PAPP!$I$3:$M$16,4,0),"")</f>
        <v>002</v>
      </c>
      <c r="AF792" s="51" t="str">
        <f>IF(D792&lt;&gt;"",VLOOKUP(D792,LISTAS·PAPP!$I$3:$M$16,5,0),"")</f>
        <v>ACTUALIZACION_DEL_REGISTRO_SOCIAL</v>
      </c>
      <c r="AG792" s="52" t="str">
        <f>IF(AH792&lt;&gt;"",VLOOKUP(AH792,LISTAS·PAPP!$O$3:$P$74,2,0),"")</f>
        <v>001</v>
      </c>
      <c r="AH792" s="58" t="s">
        <v>863</v>
      </c>
      <c r="AI792" s="60" t="s">
        <v>471</v>
      </c>
      <c r="AJ792" s="51" t="str">
        <f>IF(AI792&lt;&gt;"",VLOOKUP(AI792,LISTAS·PAPP!$X$4:$Y$80,2,0),"")</f>
        <v>NO APLICA</v>
      </c>
      <c r="AK792" s="58" t="s">
        <v>631</v>
      </c>
      <c r="AL792" s="60">
        <v>710707</v>
      </c>
      <c r="AM792" s="51" t="str">
        <f>IF(ISERROR(VLOOKUP(AL792,LISTAS·PAPP!$AD$4:$AE$334,2,0))," ",VLOOKUP(AL792,LISTAS·PAPP!$AD$4:$AE$334,2,0))</f>
        <v>Compensación por Vacaciones no Gozadas por Cesación de Funciones</v>
      </c>
      <c r="AN792" s="63">
        <v>913.96</v>
      </c>
      <c r="AO792" s="64"/>
      <c r="AP792" s="64"/>
      <c r="AQ792" s="64"/>
      <c r="AR792" s="64"/>
      <c r="AS792" s="64"/>
      <c r="AT792" s="64"/>
      <c r="AU792" s="64"/>
      <c r="AV792" s="64">
        <v>913.96</v>
      </c>
      <c r="AW792" s="64"/>
      <c r="AX792" s="64"/>
      <c r="AY792" s="64">
        <v>0</v>
      </c>
      <c r="AZ792" s="64"/>
      <c r="BA792" s="53">
        <f t="shared" si="37"/>
        <v>913.96</v>
      </c>
      <c r="BB792" s="54" t="str">
        <f t="shared" si="38"/>
        <v>OK</v>
      </c>
      <c r="BC792" s="55" t="str">
        <f t="shared" si="39"/>
        <v xml:space="preserve">                </v>
      </c>
    </row>
    <row r="793" spans="1:55" ht="50.1" customHeight="1" x14ac:dyDescent="0.25">
      <c r="A793" s="58" t="s">
        <v>39</v>
      </c>
      <c r="B793" s="58" t="s">
        <v>48</v>
      </c>
      <c r="C793" s="58" t="s">
        <v>126</v>
      </c>
      <c r="D793" s="58" t="s">
        <v>442</v>
      </c>
      <c r="E793" s="51" t="str">
        <f>IF(C793&lt;&gt;"",VLOOKUP(MID(C793,18,5),LISTAS·PAPP!$E$4:$F$76,2,0),"")</f>
        <v>SANTA_ELENA</v>
      </c>
      <c r="F793" s="58" t="s">
        <v>396</v>
      </c>
      <c r="G793" s="51" t="str">
        <f>IF(F793&lt;&gt;"",VLOOKUP(F793,LISTAS·PAPP!$R$3:$T$221,3,0),"")</f>
        <v xml:space="preserve"> </v>
      </c>
      <c r="H793" s="58" t="s">
        <v>1094</v>
      </c>
      <c r="I793" s="66" t="s">
        <v>1095</v>
      </c>
      <c r="J793" s="66" t="s">
        <v>1096</v>
      </c>
      <c r="K793" s="67">
        <v>23</v>
      </c>
      <c r="L793" s="66" t="s">
        <v>1097</v>
      </c>
      <c r="M793" s="60">
        <v>0</v>
      </c>
      <c r="N793" s="60">
        <v>22</v>
      </c>
      <c r="O793" s="60">
        <v>22</v>
      </c>
      <c r="P793" s="60">
        <v>22</v>
      </c>
      <c r="Q793" s="60"/>
      <c r="R793" s="60"/>
      <c r="S793" s="60"/>
      <c r="T793" s="60"/>
      <c r="U793" s="60"/>
      <c r="V793" s="60"/>
      <c r="W793" s="60"/>
      <c r="X793" s="60"/>
      <c r="Y793" s="52" t="str">
        <f>IF(A793&lt;&gt;"",IF(D793="DIRECCIÓN_DE_TRANSFERENCIAS","280 0031",VLOOKUP(C793,LISTAS·PAPP!$C$3:$D$76,2,0)),"")</f>
        <v>280 5730</v>
      </c>
      <c r="Z793" s="61">
        <v>201</v>
      </c>
      <c r="AA793" s="62">
        <v>2004</v>
      </c>
      <c r="AB793" s="62" t="s">
        <v>983</v>
      </c>
      <c r="AC793" s="65" t="str">
        <f>IF(D793&lt;&gt;"",VLOOKUP(D793,LISTAS·PAPP!$I$3:$M$16,2,0),"")</f>
        <v>57</v>
      </c>
      <c r="AD793" s="51" t="str">
        <f>IF(D793&lt;&gt;"",VLOOKUP(D793,LISTAS·PAPP!$I$3:$M$16,3,0),"")</f>
        <v>PROTECCIÓN_SOCIAL_A_LA_FAMILIA._ASEGURAMIENTO_NO_CONTRIBUTIVO_E_INCLUSIÓN_ECONÓMICA_Y_MOVILIDAD_SOCIAL</v>
      </c>
      <c r="AE793" s="52" t="str">
        <f>IF(D793&lt;&gt;"",VLOOKUP(D793,LISTAS·PAPP!$I$3:$M$16,4,0),"")</f>
        <v>002</v>
      </c>
      <c r="AF793" s="51" t="str">
        <f>IF(D793&lt;&gt;"",VLOOKUP(D793,LISTAS·PAPP!$I$3:$M$16,5,0),"")</f>
        <v>ACTUALIZACION_DEL_REGISTRO_SOCIAL</v>
      </c>
      <c r="AG793" s="52" t="str">
        <f>IF(AH793&lt;&gt;"",VLOOKUP(AH793,LISTAS·PAPP!$O$3:$P$74,2,0),"")</f>
        <v>001</v>
      </c>
      <c r="AH793" s="58" t="s">
        <v>863</v>
      </c>
      <c r="AI793" s="60" t="s">
        <v>471</v>
      </c>
      <c r="AJ793" s="51" t="str">
        <f>IF(AI793&lt;&gt;"",VLOOKUP(AI793,LISTAS·PAPP!$X$4:$Y$80,2,0),"")</f>
        <v>NO APLICA</v>
      </c>
      <c r="AK793" s="58" t="s">
        <v>631</v>
      </c>
      <c r="AL793" s="60">
        <v>710602</v>
      </c>
      <c r="AM793" s="51" t="str">
        <f>IF(ISERROR(VLOOKUP(AL793,LISTAS·PAPP!$AD$4:$AE$334,2,0))," ",VLOOKUP(AL793,LISTAS·PAPP!$AD$4:$AE$334,2,0))</f>
        <v>Fondo de Reserva</v>
      </c>
      <c r="AN793" s="63">
        <v>168.69</v>
      </c>
      <c r="AO793" s="64"/>
      <c r="AP793" s="64"/>
      <c r="AQ793" s="64"/>
      <c r="AR793" s="64"/>
      <c r="AS793" s="64"/>
      <c r="AT793" s="64"/>
      <c r="AU793" s="64"/>
      <c r="AV793" s="64">
        <v>168.69</v>
      </c>
      <c r="AW793" s="64"/>
      <c r="AX793" s="64"/>
      <c r="AY793" s="64">
        <v>0</v>
      </c>
      <c r="AZ793" s="64"/>
      <c r="BA793" s="53">
        <f t="shared" si="37"/>
        <v>168.69</v>
      </c>
      <c r="BB793" s="54" t="str">
        <f t="shared" si="38"/>
        <v>OK</v>
      </c>
      <c r="BC793" s="55" t="str">
        <f t="shared" si="39"/>
        <v xml:space="preserve">                </v>
      </c>
    </row>
    <row r="794" spans="1:55" ht="50.1" customHeight="1" x14ac:dyDescent="0.25">
      <c r="A794" s="58" t="s">
        <v>39</v>
      </c>
      <c r="B794" s="58" t="s">
        <v>48</v>
      </c>
      <c r="C794" s="58" t="s">
        <v>126</v>
      </c>
      <c r="D794" s="58" t="s">
        <v>442</v>
      </c>
      <c r="E794" s="51" t="str">
        <f>IF(C794&lt;&gt;"",VLOOKUP(MID(C794,18,5),LISTAS·PAPP!$E$4:$F$76,2,0),"")</f>
        <v>SANTA_ELENA</v>
      </c>
      <c r="F794" s="58" t="s">
        <v>396</v>
      </c>
      <c r="G794" s="51" t="str">
        <f>IF(F794&lt;&gt;"",VLOOKUP(F794,LISTAS·PAPP!$R$3:$T$221,3,0),"")</f>
        <v xml:space="preserve"> </v>
      </c>
      <c r="H794" s="58" t="s">
        <v>1094</v>
      </c>
      <c r="I794" s="66" t="s">
        <v>1095</v>
      </c>
      <c r="J794" s="66" t="s">
        <v>1096</v>
      </c>
      <c r="K794" s="67">
        <v>23</v>
      </c>
      <c r="L794" s="66" t="s">
        <v>1097</v>
      </c>
      <c r="M794" s="60">
        <v>0</v>
      </c>
      <c r="N794" s="60">
        <v>22</v>
      </c>
      <c r="O794" s="60">
        <v>22</v>
      </c>
      <c r="P794" s="60">
        <v>22</v>
      </c>
      <c r="Q794" s="60"/>
      <c r="R794" s="60"/>
      <c r="S794" s="60"/>
      <c r="T794" s="60"/>
      <c r="U794" s="60"/>
      <c r="V794" s="60"/>
      <c r="W794" s="60"/>
      <c r="X794" s="60"/>
      <c r="Y794" s="52" t="str">
        <f>IF(A794&lt;&gt;"",IF(D794="DIRECCIÓN_DE_TRANSFERENCIAS","280 0031",VLOOKUP(C794,LISTAS·PAPP!$C$3:$D$76,2,0)),"")</f>
        <v>280 5730</v>
      </c>
      <c r="Z794" s="61">
        <v>201</v>
      </c>
      <c r="AA794" s="62">
        <v>2004</v>
      </c>
      <c r="AB794" s="62" t="s">
        <v>983</v>
      </c>
      <c r="AC794" s="65" t="str">
        <f>IF(D794&lt;&gt;"",VLOOKUP(D794,LISTAS·PAPP!$I$3:$M$16,2,0),"")</f>
        <v>57</v>
      </c>
      <c r="AD794" s="51" t="str">
        <f>IF(D794&lt;&gt;"",VLOOKUP(D794,LISTAS·PAPP!$I$3:$M$16,3,0),"")</f>
        <v>PROTECCIÓN_SOCIAL_A_LA_FAMILIA._ASEGURAMIENTO_NO_CONTRIBUTIVO_E_INCLUSIÓN_ECONÓMICA_Y_MOVILIDAD_SOCIAL</v>
      </c>
      <c r="AE794" s="52" t="str">
        <f>IF(D794&lt;&gt;"",VLOOKUP(D794,LISTAS·PAPP!$I$3:$M$16,4,0),"")</f>
        <v>002</v>
      </c>
      <c r="AF794" s="51" t="str">
        <f>IF(D794&lt;&gt;"",VLOOKUP(D794,LISTAS·PAPP!$I$3:$M$16,5,0),"")</f>
        <v>ACTUALIZACION_DEL_REGISTRO_SOCIAL</v>
      </c>
      <c r="AG794" s="52" t="str">
        <f>IF(AH794&lt;&gt;"",VLOOKUP(AH794,LISTAS·PAPP!$O$3:$P$74,2,0),"")</f>
        <v>001</v>
      </c>
      <c r="AH794" s="58" t="s">
        <v>863</v>
      </c>
      <c r="AI794" s="60" t="s">
        <v>471</v>
      </c>
      <c r="AJ794" s="51" t="str">
        <f>IF(AI794&lt;&gt;"",VLOOKUP(AI794,LISTAS·PAPP!$X$4:$Y$80,2,0),"")</f>
        <v>NO APLICA</v>
      </c>
      <c r="AK794" s="58" t="s">
        <v>631</v>
      </c>
      <c r="AL794" s="60">
        <v>710707</v>
      </c>
      <c r="AM794" s="51" t="str">
        <f>IF(ISERROR(VLOOKUP(AL794,LISTAS·PAPP!$AD$4:$AE$334,2,0))," ",VLOOKUP(AL794,LISTAS·PAPP!$AD$4:$AE$334,2,0))</f>
        <v>Compensación por Vacaciones no Gozadas por Cesación de Funciones</v>
      </c>
      <c r="AN794" s="63">
        <v>1960.44</v>
      </c>
      <c r="AO794" s="64"/>
      <c r="AP794" s="64"/>
      <c r="AQ794" s="64"/>
      <c r="AR794" s="64"/>
      <c r="AS794" s="64"/>
      <c r="AT794" s="64"/>
      <c r="AU794" s="64"/>
      <c r="AV794" s="64">
        <v>1960.44</v>
      </c>
      <c r="AW794" s="64"/>
      <c r="AX794" s="64"/>
      <c r="AY794" s="64">
        <v>0</v>
      </c>
      <c r="AZ794" s="64"/>
      <c r="BA794" s="53">
        <f t="shared" si="37"/>
        <v>1960.44</v>
      </c>
      <c r="BB794" s="54" t="str">
        <f t="shared" si="38"/>
        <v>OK</v>
      </c>
      <c r="BC794" s="55" t="str">
        <f t="shared" si="39"/>
        <v xml:space="preserve">                </v>
      </c>
    </row>
    <row r="795" spans="1:55" ht="50.1" customHeight="1" x14ac:dyDescent="0.25">
      <c r="A795" s="58" t="s">
        <v>39</v>
      </c>
      <c r="B795" s="58" t="s">
        <v>49</v>
      </c>
      <c r="C795" s="58" t="s">
        <v>134</v>
      </c>
      <c r="D795" s="58" t="s">
        <v>442</v>
      </c>
      <c r="E795" s="51" t="str">
        <f>IF(C795&lt;&gt;"",VLOOKUP(MID(C795,18,5),LISTAS·PAPP!$E$4:$F$76,2,0),"")</f>
        <v>CAÑAR</v>
      </c>
      <c r="F795" s="58" t="s">
        <v>232</v>
      </c>
      <c r="G795" s="51" t="str">
        <f>IF(F795&lt;&gt;"",VLOOKUP(F795,LISTAS·PAPP!$R$3:$T$221,3,0),"")</f>
        <v xml:space="preserve"> </v>
      </c>
      <c r="H795" s="58" t="s">
        <v>1094</v>
      </c>
      <c r="I795" s="66" t="s">
        <v>1095</v>
      </c>
      <c r="J795" s="66" t="s">
        <v>1096</v>
      </c>
      <c r="K795" s="67">
        <v>10</v>
      </c>
      <c r="L795" s="66" t="s">
        <v>1097</v>
      </c>
      <c r="M795" s="60">
        <v>0</v>
      </c>
      <c r="N795" s="60">
        <v>9</v>
      </c>
      <c r="O795" s="60">
        <v>9</v>
      </c>
      <c r="P795" s="60">
        <v>9</v>
      </c>
      <c r="Q795" s="60"/>
      <c r="R795" s="60"/>
      <c r="S795" s="60"/>
      <c r="T795" s="60"/>
      <c r="U795" s="60"/>
      <c r="V795" s="60"/>
      <c r="W795" s="60"/>
      <c r="X795" s="60"/>
      <c r="Y795" s="52" t="str">
        <f>IF(A795&lt;&gt;"",IF(D795="DIRECCIÓN_DE_TRANSFERENCIAS","280 0031",VLOOKUP(C795,LISTAS·PAPP!$C$3:$D$76,2,0)),"")</f>
        <v>280 6310</v>
      </c>
      <c r="Z795" s="61">
        <v>201</v>
      </c>
      <c r="AA795" s="62">
        <v>2004</v>
      </c>
      <c r="AB795" s="62" t="s">
        <v>983</v>
      </c>
      <c r="AC795" s="65" t="str">
        <f>IF(D795&lt;&gt;"",VLOOKUP(D795,LISTAS·PAPP!$I$3:$M$16,2,0),"")</f>
        <v>57</v>
      </c>
      <c r="AD795" s="51" t="str">
        <f>IF(D795&lt;&gt;"",VLOOKUP(D795,LISTAS·PAPP!$I$3:$M$16,3,0),"")</f>
        <v>PROTECCIÓN_SOCIAL_A_LA_FAMILIA._ASEGURAMIENTO_NO_CONTRIBUTIVO_E_INCLUSIÓN_ECONÓMICA_Y_MOVILIDAD_SOCIAL</v>
      </c>
      <c r="AE795" s="52" t="str">
        <f>IF(D795&lt;&gt;"",VLOOKUP(D795,LISTAS·PAPP!$I$3:$M$16,4,0),"")</f>
        <v>002</v>
      </c>
      <c r="AF795" s="51" t="str">
        <f>IF(D795&lt;&gt;"",VLOOKUP(D795,LISTAS·PAPP!$I$3:$M$16,5,0),"")</f>
        <v>ACTUALIZACION_DEL_REGISTRO_SOCIAL</v>
      </c>
      <c r="AG795" s="52" t="str">
        <f>IF(AH795&lt;&gt;"",VLOOKUP(AH795,LISTAS·PAPP!$O$3:$P$74,2,0),"")</f>
        <v>001</v>
      </c>
      <c r="AH795" s="58" t="s">
        <v>863</v>
      </c>
      <c r="AI795" s="60" t="s">
        <v>471</v>
      </c>
      <c r="AJ795" s="51" t="str">
        <f>IF(AI795&lt;&gt;"",VLOOKUP(AI795,LISTAS·PAPP!$X$4:$Y$80,2,0),"")</f>
        <v>NO APLICA</v>
      </c>
      <c r="AK795" s="58" t="s">
        <v>631</v>
      </c>
      <c r="AL795" s="60">
        <v>710707</v>
      </c>
      <c r="AM795" s="51" t="str">
        <f>IF(ISERROR(VLOOKUP(AL795,LISTAS·PAPP!$AD$4:$AE$334,2,0))," ",VLOOKUP(AL795,LISTAS·PAPP!$AD$4:$AE$334,2,0))</f>
        <v>Compensación por Vacaciones no Gozadas por Cesación de Funciones</v>
      </c>
      <c r="AN795" s="63">
        <v>635.63</v>
      </c>
      <c r="AO795" s="64"/>
      <c r="AP795" s="64"/>
      <c r="AQ795" s="64"/>
      <c r="AR795" s="64"/>
      <c r="AS795" s="64"/>
      <c r="AT795" s="64"/>
      <c r="AU795" s="64"/>
      <c r="AV795" s="64">
        <v>635.63</v>
      </c>
      <c r="AW795" s="64"/>
      <c r="AX795" s="64"/>
      <c r="AY795" s="64">
        <v>0</v>
      </c>
      <c r="AZ795" s="64"/>
      <c r="BA795" s="53">
        <f t="shared" si="37"/>
        <v>635.63</v>
      </c>
      <c r="BB795" s="54" t="str">
        <f t="shared" si="38"/>
        <v>OK</v>
      </c>
      <c r="BC795" s="55" t="str">
        <f t="shared" si="39"/>
        <v xml:space="preserve">                </v>
      </c>
    </row>
    <row r="796" spans="1:55" ht="50.1" customHeight="1" x14ac:dyDescent="0.25">
      <c r="A796" s="58" t="s">
        <v>39</v>
      </c>
      <c r="B796" s="58" t="s">
        <v>50</v>
      </c>
      <c r="C796" s="58" t="s">
        <v>146</v>
      </c>
      <c r="D796" s="58" t="s">
        <v>442</v>
      </c>
      <c r="E796" s="51" t="str">
        <f>IF(C796&lt;&gt;"",VLOOKUP(MID(C796,18,5),LISTAS·PAPP!$E$4:$F$76,2,0),"")</f>
        <v>LOJA</v>
      </c>
      <c r="F796" s="58" t="s">
        <v>319</v>
      </c>
      <c r="G796" s="51" t="str">
        <f>IF(F796&lt;&gt;"",VLOOKUP(F796,LISTAS·PAPP!$R$3:$T$221,3,0),"")</f>
        <v>SUR</v>
      </c>
      <c r="H796" s="58" t="s">
        <v>1094</v>
      </c>
      <c r="I796" s="66" t="s">
        <v>1095</v>
      </c>
      <c r="J796" s="66" t="s">
        <v>1096</v>
      </c>
      <c r="K796" s="67">
        <v>21</v>
      </c>
      <c r="L796" s="66" t="s">
        <v>1097</v>
      </c>
      <c r="M796" s="60">
        <v>0</v>
      </c>
      <c r="N796" s="60">
        <v>16</v>
      </c>
      <c r="O796" s="60">
        <v>16</v>
      </c>
      <c r="P796" s="60">
        <v>14</v>
      </c>
      <c r="Q796" s="60"/>
      <c r="R796" s="60"/>
      <c r="S796" s="60"/>
      <c r="T796" s="60"/>
      <c r="U796" s="60"/>
      <c r="V796" s="60"/>
      <c r="W796" s="60"/>
      <c r="X796" s="60"/>
      <c r="Y796" s="52" t="str">
        <f>IF(A796&lt;&gt;"",IF(D796="DIRECCIÓN_DE_TRANSFERENCIAS","280 0031",VLOOKUP(C796,LISTAS·PAPP!$C$3:$D$76,2,0)),"")</f>
        <v>280 7420</v>
      </c>
      <c r="Z796" s="61">
        <v>201</v>
      </c>
      <c r="AA796" s="62">
        <v>2004</v>
      </c>
      <c r="AB796" s="62" t="s">
        <v>983</v>
      </c>
      <c r="AC796" s="65" t="str">
        <f>IF(D796&lt;&gt;"",VLOOKUP(D796,LISTAS·PAPP!$I$3:$M$16,2,0),"")</f>
        <v>57</v>
      </c>
      <c r="AD796" s="51" t="str">
        <f>IF(D796&lt;&gt;"",VLOOKUP(D796,LISTAS·PAPP!$I$3:$M$16,3,0),"")</f>
        <v>PROTECCIÓN_SOCIAL_A_LA_FAMILIA._ASEGURAMIENTO_NO_CONTRIBUTIVO_E_INCLUSIÓN_ECONÓMICA_Y_MOVILIDAD_SOCIAL</v>
      </c>
      <c r="AE796" s="52" t="str">
        <f>IF(D796&lt;&gt;"",VLOOKUP(D796,LISTAS·PAPP!$I$3:$M$16,4,0),"")</f>
        <v>002</v>
      </c>
      <c r="AF796" s="51" t="str">
        <f>IF(D796&lt;&gt;"",VLOOKUP(D796,LISTAS·PAPP!$I$3:$M$16,5,0),"")</f>
        <v>ACTUALIZACION_DEL_REGISTRO_SOCIAL</v>
      </c>
      <c r="AG796" s="52" t="str">
        <f>IF(AH796&lt;&gt;"",VLOOKUP(AH796,LISTAS·PAPP!$O$3:$P$74,2,0),"")</f>
        <v>001</v>
      </c>
      <c r="AH796" s="58" t="s">
        <v>863</v>
      </c>
      <c r="AI796" s="60" t="s">
        <v>471</v>
      </c>
      <c r="AJ796" s="51" t="str">
        <f>IF(AI796&lt;&gt;"",VLOOKUP(AI796,LISTAS·PAPP!$X$4:$Y$80,2,0),"")</f>
        <v>NO APLICA</v>
      </c>
      <c r="AK796" s="58" t="s">
        <v>631</v>
      </c>
      <c r="AL796" s="60">
        <v>710602</v>
      </c>
      <c r="AM796" s="51" t="str">
        <f>IF(ISERROR(VLOOKUP(AL796,LISTAS·PAPP!$AD$4:$AE$334,2,0))," ",VLOOKUP(AL796,LISTAS·PAPP!$AD$4:$AE$334,2,0))</f>
        <v>Fondo de Reserva</v>
      </c>
      <c r="AN796" s="63">
        <v>113.9</v>
      </c>
      <c r="AO796" s="64"/>
      <c r="AP796" s="64"/>
      <c r="AQ796" s="64"/>
      <c r="AR796" s="64"/>
      <c r="AS796" s="64"/>
      <c r="AT796" s="64"/>
      <c r="AU796" s="64"/>
      <c r="AV796" s="64">
        <v>112.46</v>
      </c>
      <c r="AW796" s="64"/>
      <c r="AX796" s="64"/>
      <c r="AY796" s="64">
        <v>1.4400000000000119</v>
      </c>
      <c r="AZ796" s="64"/>
      <c r="BA796" s="53">
        <f t="shared" si="37"/>
        <v>113.9</v>
      </c>
      <c r="BB796" s="54" t="str">
        <f t="shared" si="38"/>
        <v>OK</v>
      </c>
      <c r="BC796" s="55" t="str">
        <f t="shared" si="39"/>
        <v xml:space="preserve">                </v>
      </c>
    </row>
    <row r="797" spans="1:55" ht="50.1" customHeight="1" x14ac:dyDescent="0.25">
      <c r="A797" s="58" t="s">
        <v>39</v>
      </c>
      <c r="B797" s="58" t="s">
        <v>44</v>
      </c>
      <c r="C797" s="58" t="s">
        <v>69</v>
      </c>
      <c r="D797" s="58" t="s">
        <v>442</v>
      </c>
      <c r="E797" s="51" t="str">
        <f>IF(C797&lt;&gt;"",VLOOKUP(MID(C797,18,5),LISTAS·PAPP!$E$4:$F$76,2,0),"")</f>
        <v>CARCHI</v>
      </c>
      <c r="F797" s="58" t="s">
        <v>238</v>
      </c>
      <c r="G797" s="51" t="str">
        <f>IF(F797&lt;&gt;"",VLOOKUP(F797,LISTAS·PAPP!$R$3:$T$221,3,0),"")</f>
        <v>NORTE</v>
      </c>
      <c r="H797" s="58" t="s">
        <v>1094</v>
      </c>
      <c r="I797" s="66" t="s">
        <v>1095</v>
      </c>
      <c r="J797" s="66" t="s">
        <v>1096</v>
      </c>
      <c r="K797" s="67">
        <v>29</v>
      </c>
      <c r="L797" s="66" t="s">
        <v>1097</v>
      </c>
      <c r="M797" s="60">
        <v>0</v>
      </c>
      <c r="N797" s="60">
        <v>29</v>
      </c>
      <c r="O797" s="60">
        <v>27</v>
      </c>
      <c r="P797" s="60">
        <v>25</v>
      </c>
      <c r="Q797" s="60"/>
      <c r="R797" s="60"/>
      <c r="S797" s="60"/>
      <c r="T797" s="60"/>
      <c r="U797" s="60"/>
      <c r="V797" s="60"/>
      <c r="W797" s="60"/>
      <c r="X797" s="60"/>
      <c r="Y797" s="52" t="str">
        <f>IF(A797&lt;&gt;"",IF(D797="DIRECCIÓN_DE_TRANSFERENCIAS","280 0031",VLOOKUP(C797,LISTAS·PAPP!$C$3:$D$76,2,0)),"")</f>
        <v>280 1110</v>
      </c>
      <c r="Z797" s="61">
        <v>201</v>
      </c>
      <c r="AA797" s="62">
        <v>2004</v>
      </c>
      <c r="AB797" s="62" t="s">
        <v>983</v>
      </c>
      <c r="AC797" s="65" t="str">
        <f>IF(D797&lt;&gt;"",VLOOKUP(D797,LISTAS·PAPP!$I$3:$M$16,2,0),"")</f>
        <v>57</v>
      </c>
      <c r="AD797" s="51" t="str">
        <f>IF(D797&lt;&gt;"",VLOOKUP(D797,LISTAS·PAPP!$I$3:$M$16,3,0),"")</f>
        <v>PROTECCIÓN_SOCIAL_A_LA_FAMILIA._ASEGURAMIENTO_NO_CONTRIBUTIVO_E_INCLUSIÓN_ECONÓMICA_Y_MOVILIDAD_SOCIAL</v>
      </c>
      <c r="AE797" s="52" t="str">
        <f>IF(D797&lt;&gt;"",VLOOKUP(D797,LISTAS·PAPP!$I$3:$M$16,4,0),"")</f>
        <v>002</v>
      </c>
      <c r="AF797" s="51" t="str">
        <f>IF(D797&lt;&gt;"",VLOOKUP(D797,LISTAS·PAPP!$I$3:$M$16,5,0),"")</f>
        <v>ACTUALIZACION_DEL_REGISTRO_SOCIAL</v>
      </c>
      <c r="AG797" s="52" t="str">
        <f>IF(AH797&lt;&gt;"",VLOOKUP(AH797,LISTAS·PAPP!$O$3:$P$74,2,0),"")</f>
        <v>001</v>
      </c>
      <c r="AH797" s="58" t="s">
        <v>863</v>
      </c>
      <c r="AI797" s="60" t="s">
        <v>471</v>
      </c>
      <c r="AJ797" s="51" t="str">
        <f>IF(AI797&lt;&gt;"",VLOOKUP(AI797,LISTAS·PAPP!$X$4:$Y$80,2,0),"")</f>
        <v>NO APLICA</v>
      </c>
      <c r="AK797" s="58" t="s">
        <v>631</v>
      </c>
      <c r="AL797" s="60">
        <v>710707</v>
      </c>
      <c r="AM797" s="51" t="str">
        <f>IF(ISERROR(VLOOKUP(AL797,LISTAS·PAPP!$AD$4:$AE$334,2,0))," ",VLOOKUP(AL797,LISTAS·PAPP!$AD$4:$AE$334,2,0))</f>
        <v>Compensación por Vacaciones no Gozadas por Cesación de Funciones</v>
      </c>
      <c r="AN797" s="63">
        <v>199.58</v>
      </c>
      <c r="AO797" s="64"/>
      <c r="AP797" s="64"/>
      <c r="AQ797" s="64"/>
      <c r="AR797" s="64"/>
      <c r="AS797" s="64"/>
      <c r="AT797" s="64"/>
      <c r="AU797" s="64"/>
      <c r="AV797" s="64">
        <v>199.58</v>
      </c>
      <c r="AW797" s="64"/>
      <c r="AX797" s="64"/>
      <c r="AY797" s="64">
        <v>0</v>
      </c>
      <c r="AZ797" s="64"/>
      <c r="BA797" s="53">
        <f t="shared" si="37"/>
        <v>199.58</v>
      </c>
      <c r="BB797" s="54" t="str">
        <f t="shared" si="38"/>
        <v>OK</v>
      </c>
      <c r="BC797" s="55" t="str">
        <f t="shared" si="39"/>
        <v xml:space="preserve">                </v>
      </c>
    </row>
    <row r="798" spans="1:55" ht="50.1" customHeight="1" x14ac:dyDescent="0.25">
      <c r="A798" s="58" t="s">
        <v>39</v>
      </c>
      <c r="B798" s="58" t="s">
        <v>45</v>
      </c>
      <c r="C798" s="58" t="s">
        <v>84</v>
      </c>
      <c r="D798" s="58" t="s">
        <v>442</v>
      </c>
      <c r="E798" s="51" t="str">
        <f>IF(C798&lt;&gt;"",VLOOKUP(MID(C798,18,5),LISTAS·PAPP!$E$4:$F$76,2,0),"")</f>
        <v>NAPO</v>
      </c>
      <c r="F798" s="58" t="s">
        <v>374</v>
      </c>
      <c r="G798" s="51" t="str">
        <f>IF(F798&lt;&gt;"",VLOOKUP(F798,LISTAS·PAPP!$R$3:$T$221,3,0),"")</f>
        <v xml:space="preserve"> </v>
      </c>
      <c r="H798" s="58" t="s">
        <v>1094</v>
      </c>
      <c r="I798" s="66" t="s">
        <v>1095</v>
      </c>
      <c r="J798" s="66" t="s">
        <v>1096</v>
      </c>
      <c r="K798" s="67">
        <v>27</v>
      </c>
      <c r="L798" s="66" t="s">
        <v>1097</v>
      </c>
      <c r="M798" s="60">
        <v>0</v>
      </c>
      <c r="N798" s="60">
        <v>27</v>
      </c>
      <c r="O798" s="60">
        <v>22</v>
      </c>
      <c r="P798" s="60">
        <v>20</v>
      </c>
      <c r="Q798" s="60"/>
      <c r="R798" s="60"/>
      <c r="S798" s="60"/>
      <c r="T798" s="60"/>
      <c r="U798" s="60"/>
      <c r="V798" s="60"/>
      <c r="W798" s="60"/>
      <c r="X798" s="60"/>
      <c r="Y798" s="52" t="str">
        <f>IF(A798&lt;&gt;"",IF(D798="DIRECCIÓN_DE_TRANSFERENCIAS","280 0031",VLOOKUP(C798,LISTAS·PAPP!$C$3:$D$76,2,0)),"")</f>
        <v>280 2110</v>
      </c>
      <c r="Z798" s="61">
        <v>201</v>
      </c>
      <c r="AA798" s="62">
        <v>2004</v>
      </c>
      <c r="AB798" s="62" t="s">
        <v>983</v>
      </c>
      <c r="AC798" s="65" t="str">
        <f>IF(D798&lt;&gt;"",VLOOKUP(D798,LISTAS·PAPP!$I$3:$M$16,2,0),"")</f>
        <v>57</v>
      </c>
      <c r="AD798" s="51" t="str">
        <f>IF(D798&lt;&gt;"",VLOOKUP(D798,LISTAS·PAPP!$I$3:$M$16,3,0),"")</f>
        <v>PROTECCIÓN_SOCIAL_A_LA_FAMILIA._ASEGURAMIENTO_NO_CONTRIBUTIVO_E_INCLUSIÓN_ECONÓMICA_Y_MOVILIDAD_SOCIAL</v>
      </c>
      <c r="AE798" s="52" t="str">
        <f>IF(D798&lt;&gt;"",VLOOKUP(D798,LISTAS·PAPP!$I$3:$M$16,4,0),"")</f>
        <v>002</v>
      </c>
      <c r="AF798" s="51" t="str">
        <f>IF(D798&lt;&gt;"",VLOOKUP(D798,LISTAS·PAPP!$I$3:$M$16,5,0),"")</f>
        <v>ACTUALIZACION_DEL_REGISTRO_SOCIAL</v>
      </c>
      <c r="AG798" s="52" t="str">
        <f>IF(AH798&lt;&gt;"",VLOOKUP(AH798,LISTAS·PAPP!$O$3:$P$74,2,0),"")</f>
        <v>001</v>
      </c>
      <c r="AH798" s="58" t="s">
        <v>863</v>
      </c>
      <c r="AI798" s="60" t="s">
        <v>471</v>
      </c>
      <c r="AJ798" s="51" t="str">
        <f>IF(AI798&lt;&gt;"",VLOOKUP(AI798,LISTAS·PAPP!$X$4:$Y$80,2,0),"")</f>
        <v>NO APLICA</v>
      </c>
      <c r="AK798" s="58" t="s">
        <v>631</v>
      </c>
      <c r="AL798" s="60">
        <v>710707</v>
      </c>
      <c r="AM798" s="51" t="str">
        <f>IF(ISERROR(VLOOKUP(AL798,LISTAS·PAPP!$AD$4:$AE$334,2,0))," ",VLOOKUP(AL798,LISTAS·PAPP!$AD$4:$AE$334,2,0))</f>
        <v>Compensación por Vacaciones no Gozadas por Cesación de Funciones</v>
      </c>
      <c r="AN798" s="63">
        <v>4308.8599999999997</v>
      </c>
      <c r="AO798" s="64"/>
      <c r="AP798" s="64"/>
      <c r="AQ798" s="64"/>
      <c r="AR798" s="64"/>
      <c r="AS798" s="64"/>
      <c r="AT798" s="64"/>
      <c r="AU798" s="64"/>
      <c r="AV798" s="64">
        <v>4308.8599999999997</v>
      </c>
      <c r="AW798" s="64"/>
      <c r="AX798" s="64"/>
      <c r="AY798" s="64">
        <v>0</v>
      </c>
      <c r="AZ798" s="64"/>
      <c r="BA798" s="53">
        <f t="shared" si="37"/>
        <v>4308.8599999999997</v>
      </c>
      <c r="BB798" s="54" t="str">
        <f t="shared" si="38"/>
        <v>OK</v>
      </c>
      <c r="BC798" s="55" t="str">
        <f t="shared" si="39"/>
        <v xml:space="preserve">                </v>
      </c>
    </row>
    <row r="799" spans="1:55" ht="50.1" customHeight="1" x14ac:dyDescent="0.25">
      <c r="A799" s="58" t="s">
        <v>39</v>
      </c>
      <c r="B799" s="58" t="s">
        <v>45</v>
      </c>
      <c r="C799" s="58" t="s">
        <v>86</v>
      </c>
      <c r="D799" s="58" t="s">
        <v>442</v>
      </c>
      <c r="E799" s="51" t="str">
        <f>IF(C799&lt;&gt;"",VLOOKUP(MID(C799,18,5),LISTAS·PAPP!$E$4:$F$76,2,0),"")</f>
        <v>PICHINCHA</v>
      </c>
      <c r="F799" s="58" t="s">
        <v>390</v>
      </c>
      <c r="G799" s="51" t="str">
        <f>IF(F799&lt;&gt;"",VLOOKUP(F799,LISTAS·PAPP!$R$3:$T$221,3,0),"")</f>
        <v xml:space="preserve"> </v>
      </c>
      <c r="H799" s="58" t="s">
        <v>1094</v>
      </c>
      <c r="I799" s="66" t="s">
        <v>1095</v>
      </c>
      <c r="J799" s="66" t="s">
        <v>1096</v>
      </c>
      <c r="K799" s="67">
        <v>16</v>
      </c>
      <c r="L799" s="66" t="s">
        <v>1097</v>
      </c>
      <c r="M799" s="60">
        <v>0</v>
      </c>
      <c r="N799" s="60">
        <v>16</v>
      </c>
      <c r="O799" s="60">
        <v>16</v>
      </c>
      <c r="P799" s="60">
        <v>14</v>
      </c>
      <c r="Q799" s="60"/>
      <c r="R799" s="60"/>
      <c r="S799" s="60"/>
      <c r="T799" s="60"/>
      <c r="U799" s="60"/>
      <c r="V799" s="60"/>
      <c r="W799" s="60"/>
      <c r="X799" s="60"/>
      <c r="Y799" s="52" t="str">
        <f>IF(A799&lt;&gt;"",IF(D799="DIRECCIÓN_DE_TRANSFERENCIAS","280 0031",VLOOKUP(C799,LISTAS·PAPP!$C$3:$D$76,2,0)),"")</f>
        <v>280 2230</v>
      </c>
      <c r="Z799" s="61">
        <v>201</v>
      </c>
      <c r="AA799" s="62">
        <v>2004</v>
      </c>
      <c r="AB799" s="62" t="s">
        <v>983</v>
      </c>
      <c r="AC799" s="65" t="str">
        <f>IF(D799&lt;&gt;"",VLOOKUP(D799,LISTAS·PAPP!$I$3:$M$16,2,0),"")</f>
        <v>57</v>
      </c>
      <c r="AD799" s="51" t="str">
        <f>IF(D799&lt;&gt;"",VLOOKUP(D799,LISTAS·PAPP!$I$3:$M$16,3,0),"")</f>
        <v>PROTECCIÓN_SOCIAL_A_LA_FAMILIA._ASEGURAMIENTO_NO_CONTRIBUTIVO_E_INCLUSIÓN_ECONÓMICA_Y_MOVILIDAD_SOCIAL</v>
      </c>
      <c r="AE799" s="52" t="str">
        <f>IF(D799&lt;&gt;"",VLOOKUP(D799,LISTAS·PAPP!$I$3:$M$16,4,0),"")</f>
        <v>002</v>
      </c>
      <c r="AF799" s="51" t="str">
        <f>IF(D799&lt;&gt;"",VLOOKUP(D799,LISTAS·PAPP!$I$3:$M$16,5,0),"")</f>
        <v>ACTUALIZACION_DEL_REGISTRO_SOCIAL</v>
      </c>
      <c r="AG799" s="52" t="str">
        <f>IF(AH799&lt;&gt;"",VLOOKUP(AH799,LISTAS·PAPP!$O$3:$P$74,2,0),"")</f>
        <v>001</v>
      </c>
      <c r="AH799" s="58" t="s">
        <v>863</v>
      </c>
      <c r="AI799" s="60" t="s">
        <v>471</v>
      </c>
      <c r="AJ799" s="51" t="str">
        <f>IF(AI799&lt;&gt;"",VLOOKUP(AI799,LISTAS·PAPP!$X$4:$Y$80,2,0),"")</f>
        <v>NO APLICA</v>
      </c>
      <c r="AK799" s="58" t="s">
        <v>631</v>
      </c>
      <c r="AL799" s="60">
        <v>710707</v>
      </c>
      <c r="AM799" s="51" t="str">
        <f>IF(ISERROR(VLOOKUP(AL799,LISTAS·PAPP!$AD$4:$AE$334,2,0))," ",VLOOKUP(AL799,LISTAS·PAPP!$AD$4:$AE$334,2,0))</f>
        <v>Compensación por Vacaciones no Gozadas por Cesación de Funciones</v>
      </c>
      <c r="AN799" s="63">
        <v>415.58</v>
      </c>
      <c r="AO799" s="64"/>
      <c r="AP799" s="64"/>
      <c r="AQ799" s="64"/>
      <c r="AR799" s="64"/>
      <c r="AS799" s="64"/>
      <c r="AT799" s="64"/>
      <c r="AU799" s="64"/>
      <c r="AV799" s="64">
        <v>415.58</v>
      </c>
      <c r="AW799" s="64"/>
      <c r="AX799" s="64"/>
      <c r="AY799" s="64">
        <v>0</v>
      </c>
      <c r="AZ799" s="64"/>
      <c r="BA799" s="53">
        <f t="shared" si="37"/>
        <v>415.58</v>
      </c>
      <c r="BB799" s="54" t="str">
        <f t="shared" si="38"/>
        <v>OK</v>
      </c>
      <c r="BC799" s="55" t="str">
        <f t="shared" si="39"/>
        <v xml:space="preserve">                </v>
      </c>
    </row>
    <row r="800" spans="1:55" ht="50.1" customHeight="1" x14ac:dyDescent="0.25">
      <c r="A800" s="58" t="s">
        <v>39</v>
      </c>
      <c r="B800" s="58" t="s">
        <v>47</v>
      </c>
      <c r="C800" s="58" t="s">
        <v>100</v>
      </c>
      <c r="D800" s="58" t="s">
        <v>442</v>
      </c>
      <c r="E800" s="51" t="str">
        <f>IF(C800&lt;&gt;"",VLOOKUP(MID(C800,18,5),LISTAS·PAPP!$E$4:$F$76,2,0),"")</f>
        <v>MANABÍ</v>
      </c>
      <c r="F800" s="58" t="s">
        <v>342</v>
      </c>
      <c r="G800" s="51" t="str">
        <f>IF(F800&lt;&gt;"",VLOOKUP(F800,LISTAS·PAPP!$R$3:$T$221,3,0),"")</f>
        <v xml:space="preserve"> </v>
      </c>
      <c r="H800" s="58" t="s">
        <v>1094</v>
      </c>
      <c r="I800" s="66" t="s">
        <v>1095</v>
      </c>
      <c r="J800" s="66" t="s">
        <v>1096</v>
      </c>
      <c r="K800" s="67">
        <v>62</v>
      </c>
      <c r="L800" s="66" t="s">
        <v>1097</v>
      </c>
      <c r="M800" s="60">
        <v>0</v>
      </c>
      <c r="N800" s="60">
        <v>59</v>
      </c>
      <c r="O800" s="60">
        <v>59</v>
      </c>
      <c r="P800" s="60">
        <v>55</v>
      </c>
      <c r="Q800" s="60"/>
      <c r="R800" s="60"/>
      <c r="S800" s="60"/>
      <c r="T800" s="60"/>
      <c r="U800" s="60"/>
      <c r="V800" s="60"/>
      <c r="W800" s="60"/>
      <c r="X800" s="60"/>
      <c r="Y800" s="52" t="str">
        <f>IF(A800&lt;&gt;"",IF(D800="DIRECCIÓN_DE_TRANSFERENCIAS","280 0031",VLOOKUP(C800,LISTAS·PAPP!$C$3:$D$76,2,0)),"")</f>
        <v>280 4110</v>
      </c>
      <c r="Z800" s="61">
        <v>201</v>
      </c>
      <c r="AA800" s="62">
        <v>2004</v>
      </c>
      <c r="AB800" s="62" t="s">
        <v>983</v>
      </c>
      <c r="AC800" s="65" t="str">
        <f>IF(D800&lt;&gt;"",VLOOKUP(D800,LISTAS·PAPP!$I$3:$M$16,2,0),"")</f>
        <v>57</v>
      </c>
      <c r="AD800" s="51" t="str">
        <f>IF(D800&lt;&gt;"",VLOOKUP(D800,LISTAS·PAPP!$I$3:$M$16,3,0),"")</f>
        <v>PROTECCIÓN_SOCIAL_A_LA_FAMILIA._ASEGURAMIENTO_NO_CONTRIBUTIVO_E_INCLUSIÓN_ECONÓMICA_Y_MOVILIDAD_SOCIAL</v>
      </c>
      <c r="AE800" s="52" t="str">
        <f>IF(D800&lt;&gt;"",VLOOKUP(D800,LISTAS·PAPP!$I$3:$M$16,4,0),"")</f>
        <v>002</v>
      </c>
      <c r="AF800" s="51" t="str">
        <f>IF(D800&lt;&gt;"",VLOOKUP(D800,LISTAS·PAPP!$I$3:$M$16,5,0),"")</f>
        <v>ACTUALIZACION_DEL_REGISTRO_SOCIAL</v>
      </c>
      <c r="AG800" s="52" t="str">
        <f>IF(AH800&lt;&gt;"",VLOOKUP(AH800,LISTAS·PAPP!$O$3:$P$74,2,0),"")</f>
        <v>001</v>
      </c>
      <c r="AH800" s="58" t="s">
        <v>863</v>
      </c>
      <c r="AI800" s="60" t="s">
        <v>471</v>
      </c>
      <c r="AJ800" s="51" t="str">
        <f>IF(AI800&lt;&gt;"",VLOOKUP(AI800,LISTAS·PAPP!$X$4:$Y$80,2,0),"")</f>
        <v>NO APLICA</v>
      </c>
      <c r="AK800" s="58" t="s">
        <v>631</v>
      </c>
      <c r="AL800" s="60">
        <v>710707</v>
      </c>
      <c r="AM800" s="51" t="str">
        <f>IF(ISERROR(VLOOKUP(AL800,LISTAS·PAPP!$AD$4:$AE$334,2,0))," ",VLOOKUP(AL800,LISTAS·PAPP!$AD$4:$AE$334,2,0))</f>
        <v>Compensación por Vacaciones no Gozadas por Cesación de Funciones</v>
      </c>
      <c r="AN800" s="63">
        <v>3868.42</v>
      </c>
      <c r="AO800" s="64"/>
      <c r="AP800" s="64"/>
      <c r="AQ800" s="64"/>
      <c r="AR800" s="64"/>
      <c r="AS800" s="64"/>
      <c r="AT800" s="64"/>
      <c r="AU800" s="64"/>
      <c r="AV800" s="64">
        <v>3167.17</v>
      </c>
      <c r="AW800" s="64">
        <v>337.5</v>
      </c>
      <c r="AX800" s="64"/>
      <c r="AY800" s="64">
        <v>363.75</v>
      </c>
      <c r="AZ800" s="64"/>
      <c r="BA800" s="53">
        <f t="shared" si="37"/>
        <v>3868.42</v>
      </c>
      <c r="BB800" s="54" t="str">
        <f t="shared" si="38"/>
        <v>OK</v>
      </c>
      <c r="BC800" s="55" t="str">
        <f t="shared" si="39"/>
        <v xml:space="preserve">                </v>
      </c>
    </row>
    <row r="801" spans="1:55" ht="50.1" customHeight="1" x14ac:dyDescent="0.25">
      <c r="A801" s="58" t="s">
        <v>39</v>
      </c>
      <c r="B801" s="58" t="s">
        <v>47</v>
      </c>
      <c r="C801" s="58" t="s">
        <v>108</v>
      </c>
      <c r="D801" s="58" t="s">
        <v>442</v>
      </c>
      <c r="E801" s="51" t="str">
        <f>IF(C801&lt;&gt;"",VLOOKUP(MID(C801,18,5),LISTAS·PAPP!$E$4:$F$76,2,0),"")</f>
        <v>SANTO_DOMINGO_DE_LOS_TSÁCHILAS</v>
      </c>
      <c r="F801" s="58" t="s">
        <v>397</v>
      </c>
      <c r="G801" s="51" t="str">
        <f>IF(F801&lt;&gt;"",VLOOKUP(F801,LISTAS·PAPP!$R$3:$T$221,3,0),"")</f>
        <v xml:space="preserve"> </v>
      </c>
      <c r="H801" s="58" t="s">
        <v>1094</v>
      </c>
      <c r="I801" s="66" t="s">
        <v>1095</v>
      </c>
      <c r="J801" s="66" t="s">
        <v>1096</v>
      </c>
      <c r="K801" s="67">
        <v>14</v>
      </c>
      <c r="L801" s="66" t="s">
        <v>1097</v>
      </c>
      <c r="M801" s="60">
        <v>14</v>
      </c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52" t="str">
        <f>IF(A801&lt;&gt;"",IF(D801="DIRECCIÓN_DE_TRANSFERENCIAS","280 0031",VLOOKUP(C801,LISTAS·PAPP!$C$3:$D$76,2,0)),"")</f>
        <v>280 4410</v>
      </c>
      <c r="Z801" s="61">
        <v>201</v>
      </c>
      <c r="AA801" s="62">
        <v>2004</v>
      </c>
      <c r="AB801" s="62" t="s">
        <v>983</v>
      </c>
      <c r="AC801" s="65" t="str">
        <f>IF(D801&lt;&gt;"",VLOOKUP(D801,LISTAS·PAPP!$I$3:$M$16,2,0),"")</f>
        <v>57</v>
      </c>
      <c r="AD801" s="51" t="str">
        <f>IF(D801&lt;&gt;"",VLOOKUP(D801,LISTAS·PAPP!$I$3:$M$16,3,0),"")</f>
        <v>PROTECCIÓN_SOCIAL_A_LA_FAMILIA._ASEGURAMIENTO_NO_CONTRIBUTIVO_E_INCLUSIÓN_ECONÓMICA_Y_MOVILIDAD_SOCIAL</v>
      </c>
      <c r="AE801" s="52" t="str">
        <f>IF(D801&lt;&gt;"",VLOOKUP(D801,LISTAS·PAPP!$I$3:$M$16,4,0),"")</f>
        <v>002</v>
      </c>
      <c r="AF801" s="51" t="str">
        <f>IF(D801&lt;&gt;"",VLOOKUP(D801,LISTAS·PAPP!$I$3:$M$16,5,0),"")</f>
        <v>ACTUALIZACION_DEL_REGISTRO_SOCIAL</v>
      </c>
      <c r="AG801" s="52" t="str">
        <f>IF(AH801&lt;&gt;"",VLOOKUP(AH801,LISTAS·PAPP!$O$3:$P$74,2,0),"")</f>
        <v>001</v>
      </c>
      <c r="AH801" s="58" t="s">
        <v>863</v>
      </c>
      <c r="AI801" s="60" t="s">
        <v>471</v>
      </c>
      <c r="AJ801" s="51" t="str">
        <f>IF(AI801&lt;&gt;"",VLOOKUP(AI801,LISTAS·PAPP!$X$4:$Y$80,2,0),"")</f>
        <v>NO APLICA</v>
      </c>
      <c r="AK801" s="58" t="s">
        <v>631</v>
      </c>
      <c r="AL801" s="60">
        <v>710707</v>
      </c>
      <c r="AM801" s="51" t="str">
        <f>IF(ISERROR(VLOOKUP(AL801,LISTAS·PAPP!$AD$4:$AE$334,2,0))," ",VLOOKUP(AL801,LISTAS·PAPP!$AD$4:$AE$334,2,0))</f>
        <v>Compensación por Vacaciones no Gozadas por Cesación de Funciones</v>
      </c>
      <c r="AN801" s="63">
        <v>941.18</v>
      </c>
      <c r="AO801" s="64"/>
      <c r="AP801" s="64"/>
      <c r="AQ801" s="64"/>
      <c r="AR801" s="64"/>
      <c r="AS801" s="64"/>
      <c r="AT801" s="64"/>
      <c r="AU801" s="64"/>
      <c r="AV801" s="64">
        <v>585</v>
      </c>
      <c r="AW801" s="64"/>
      <c r="AX801" s="64"/>
      <c r="AY801" s="64">
        <v>356.18</v>
      </c>
      <c r="AZ801" s="64"/>
      <c r="BA801" s="53">
        <f t="shared" si="37"/>
        <v>941.18000000000006</v>
      </c>
      <c r="BB801" s="54" t="str">
        <f t="shared" si="38"/>
        <v>OK</v>
      </c>
      <c r="BC801" s="55" t="str">
        <f t="shared" si="39"/>
        <v xml:space="preserve">                </v>
      </c>
    </row>
    <row r="802" spans="1:55" ht="50.1" customHeight="1" x14ac:dyDescent="0.25">
      <c r="A802" s="58" t="s">
        <v>39</v>
      </c>
      <c r="B802" s="58" t="s">
        <v>50</v>
      </c>
      <c r="C802" s="58" t="s">
        <v>144</v>
      </c>
      <c r="D802" s="58" t="s">
        <v>442</v>
      </c>
      <c r="E802" s="51" t="str">
        <f>IF(C802&lt;&gt;"",VLOOKUP(MID(C802,18,5),LISTAS·PAPP!$E$4:$F$76,2,0),"")</f>
        <v>LOJA</v>
      </c>
      <c r="F802" s="58" t="s">
        <v>204</v>
      </c>
      <c r="G802" s="51" t="str">
        <f>IF(F802&lt;&gt;"",VLOOKUP(F802,LISTAS·PAPP!$R$3:$T$221,3,0),"")</f>
        <v>SUR</v>
      </c>
      <c r="H802" s="58" t="s">
        <v>1094</v>
      </c>
      <c r="I802" s="66" t="s">
        <v>1095</v>
      </c>
      <c r="J802" s="66" t="s">
        <v>1096</v>
      </c>
      <c r="K802" s="67">
        <v>31</v>
      </c>
      <c r="L802" s="66" t="s">
        <v>1097</v>
      </c>
      <c r="M802" s="60">
        <v>0</v>
      </c>
      <c r="N802" s="60">
        <v>28</v>
      </c>
      <c r="O802" s="60">
        <v>28</v>
      </c>
      <c r="P802" s="60">
        <v>24</v>
      </c>
      <c r="Q802" s="60"/>
      <c r="R802" s="60"/>
      <c r="S802" s="60"/>
      <c r="T802" s="60"/>
      <c r="U802" s="60"/>
      <c r="V802" s="60"/>
      <c r="W802" s="60"/>
      <c r="X802" s="60"/>
      <c r="Y802" s="52" t="str">
        <f>IF(A802&lt;&gt;"",IF(D802="DIRECCIÓN_DE_TRANSFERENCIAS","280 0031",VLOOKUP(C802,LISTAS·PAPP!$C$3:$D$76,2,0)),"")</f>
        <v>280 7310</v>
      </c>
      <c r="Z802" s="61">
        <v>201</v>
      </c>
      <c r="AA802" s="62">
        <v>2004</v>
      </c>
      <c r="AB802" s="62" t="s">
        <v>983</v>
      </c>
      <c r="AC802" s="65" t="str">
        <f>IF(D802&lt;&gt;"",VLOOKUP(D802,LISTAS·PAPP!$I$3:$M$16,2,0),"")</f>
        <v>57</v>
      </c>
      <c r="AD802" s="51" t="str">
        <f>IF(D802&lt;&gt;"",VLOOKUP(D802,LISTAS·PAPP!$I$3:$M$16,3,0),"")</f>
        <v>PROTECCIÓN_SOCIAL_A_LA_FAMILIA._ASEGURAMIENTO_NO_CONTRIBUTIVO_E_INCLUSIÓN_ECONÓMICA_Y_MOVILIDAD_SOCIAL</v>
      </c>
      <c r="AE802" s="52" t="str">
        <f>IF(D802&lt;&gt;"",VLOOKUP(D802,LISTAS·PAPP!$I$3:$M$16,4,0),"")</f>
        <v>002</v>
      </c>
      <c r="AF802" s="51" t="str">
        <f>IF(D802&lt;&gt;"",VLOOKUP(D802,LISTAS·PAPP!$I$3:$M$16,5,0),"")</f>
        <v>ACTUALIZACION_DEL_REGISTRO_SOCIAL</v>
      </c>
      <c r="AG802" s="52" t="str">
        <f>IF(AH802&lt;&gt;"",VLOOKUP(AH802,LISTAS·PAPP!$O$3:$P$74,2,0),"")</f>
        <v>001</v>
      </c>
      <c r="AH802" s="58" t="s">
        <v>863</v>
      </c>
      <c r="AI802" s="60" t="s">
        <v>471</v>
      </c>
      <c r="AJ802" s="51" t="str">
        <f>IF(AI802&lt;&gt;"",VLOOKUP(AI802,LISTAS·PAPP!$X$4:$Y$80,2,0),"")</f>
        <v>NO APLICA</v>
      </c>
      <c r="AK802" s="58" t="s">
        <v>631</v>
      </c>
      <c r="AL802" s="60">
        <v>710707</v>
      </c>
      <c r="AM802" s="51" t="str">
        <f>IF(ISERROR(VLOOKUP(AL802,LISTAS·PAPP!$AD$4:$AE$334,2,0))," ",VLOOKUP(AL802,LISTAS·PAPP!$AD$4:$AE$334,2,0))</f>
        <v>Compensación por Vacaciones no Gozadas por Cesación de Funciones</v>
      </c>
      <c r="AN802" s="63">
        <v>3377.02</v>
      </c>
      <c r="AO802" s="64"/>
      <c r="AP802" s="64"/>
      <c r="AQ802" s="64"/>
      <c r="AR802" s="64"/>
      <c r="AS802" s="64"/>
      <c r="AT802" s="64"/>
      <c r="AU802" s="64"/>
      <c r="AV802" s="64">
        <v>2710.81</v>
      </c>
      <c r="AW802" s="64"/>
      <c r="AX802" s="64"/>
      <c r="AY802" s="64">
        <v>666.21</v>
      </c>
      <c r="AZ802" s="64"/>
      <c r="BA802" s="53">
        <f t="shared" si="37"/>
        <v>3377.02</v>
      </c>
      <c r="BB802" s="54" t="str">
        <f t="shared" si="38"/>
        <v>OK</v>
      </c>
      <c r="BC802" s="55" t="str">
        <f t="shared" si="39"/>
        <v xml:space="preserve">                </v>
      </c>
    </row>
    <row r="803" spans="1:55" ht="50.1" customHeight="1" x14ac:dyDescent="0.25">
      <c r="A803" s="58" t="s">
        <v>39</v>
      </c>
      <c r="B803" s="58" t="s">
        <v>52</v>
      </c>
      <c r="C803" s="58" t="s">
        <v>162</v>
      </c>
      <c r="D803" s="58" t="s">
        <v>442</v>
      </c>
      <c r="E803" s="51" t="str">
        <f>IF(C803&lt;&gt;"",VLOOKUP(MID(C803,18,5),LISTAS·PAPP!$E$4:$F$76,2,0),"")</f>
        <v>PICHINCHA</v>
      </c>
      <c r="F803" s="58" t="s">
        <v>386</v>
      </c>
      <c r="G803" s="51" t="str">
        <f>IF(F803&lt;&gt;"",VLOOKUP(F803,LISTAS·PAPP!$R$3:$T$221,3,0),"")</f>
        <v xml:space="preserve"> </v>
      </c>
      <c r="H803" s="58" t="s">
        <v>1094</v>
      </c>
      <c r="I803" s="66" t="s">
        <v>1095</v>
      </c>
      <c r="J803" s="66" t="s">
        <v>1096</v>
      </c>
      <c r="K803" s="67">
        <v>6</v>
      </c>
      <c r="L803" s="66" t="s">
        <v>1097</v>
      </c>
      <c r="M803" s="60">
        <v>6</v>
      </c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52" t="str">
        <f>IF(A803&lt;&gt;"",IF(D803="DIRECCIÓN_DE_TRANSFERENCIAS","280 0031",VLOOKUP(C803,LISTAS·PAPP!$C$3:$D$76,2,0)),"")</f>
        <v>280 9180</v>
      </c>
      <c r="Z803" s="61">
        <v>201</v>
      </c>
      <c r="AA803" s="62">
        <v>2004</v>
      </c>
      <c r="AB803" s="62" t="s">
        <v>983</v>
      </c>
      <c r="AC803" s="65" t="str">
        <f>IF(D803&lt;&gt;"",VLOOKUP(D803,LISTAS·PAPP!$I$3:$M$16,2,0),"")</f>
        <v>57</v>
      </c>
      <c r="AD803" s="51" t="str">
        <f>IF(D803&lt;&gt;"",VLOOKUP(D803,LISTAS·PAPP!$I$3:$M$16,3,0),"")</f>
        <v>PROTECCIÓN_SOCIAL_A_LA_FAMILIA._ASEGURAMIENTO_NO_CONTRIBUTIVO_E_INCLUSIÓN_ECONÓMICA_Y_MOVILIDAD_SOCIAL</v>
      </c>
      <c r="AE803" s="52" t="str">
        <f>IF(D803&lt;&gt;"",VLOOKUP(D803,LISTAS·PAPP!$I$3:$M$16,4,0),"")</f>
        <v>002</v>
      </c>
      <c r="AF803" s="51" t="str">
        <f>IF(D803&lt;&gt;"",VLOOKUP(D803,LISTAS·PAPP!$I$3:$M$16,5,0),"")</f>
        <v>ACTUALIZACION_DEL_REGISTRO_SOCIAL</v>
      </c>
      <c r="AG803" s="52" t="str">
        <f>IF(AH803&lt;&gt;"",VLOOKUP(AH803,LISTAS·PAPP!$O$3:$P$74,2,0),"")</f>
        <v>001</v>
      </c>
      <c r="AH803" s="58" t="s">
        <v>863</v>
      </c>
      <c r="AI803" s="60" t="s">
        <v>471</v>
      </c>
      <c r="AJ803" s="51" t="str">
        <f>IF(AI803&lt;&gt;"",VLOOKUP(AI803,LISTAS·PAPP!$X$4:$Y$80,2,0),"")</f>
        <v>NO APLICA</v>
      </c>
      <c r="AK803" s="58" t="s">
        <v>631</v>
      </c>
      <c r="AL803" s="60">
        <v>710707</v>
      </c>
      <c r="AM803" s="51" t="str">
        <f>IF(ISERROR(VLOOKUP(AL803,LISTAS·PAPP!$AD$4:$AE$334,2,0))," ",VLOOKUP(AL803,LISTAS·PAPP!$AD$4:$AE$334,2,0))</f>
        <v>Compensación por Vacaciones no Gozadas por Cesación de Funciones</v>
      </c>
      <c r="AN803" s="63">
        <v>247.5</v>
      </c>
      <c r="AO803" s="64"/>
      <c r="AP803" s="64"/>
      <c r="AQ803" s="64"/>
      <c r="AR803" s="64"/>
      <c r="AS803" s="64"/>
      <c r="AT803" s="64"/>
      <c r="AU803" s="64"/>
      <c r="AV803" s="64">
        <v>247.5</v>
      </c>
      <c r="AW803" s="64"/>
      <c r="AX803" s="64"/>
      <c r="AY803" s="64">
        <v>0</v>
      </c>
      <c r="AZ803" s="64"/>
      <c r="BA803" s="53">
        <f t="shared" si="37"/>
        <v>247.5</v>
      </c>
      <c r="BB803" s="54" t="str">
        <f t="shared" si="38"/>
        <v>OK</v>
      </c>
      <c r="BC803" s="55" t="str">
        <f t="shared" si="39"/>
        <v xml:space="preserve">                </v>
      </c>
    </row>
    <row r="804" spans="1:55" ht="50.1" customHeight="1" x14ac:dyDescent="0.25">
      <c r="A804" s="58" t="s">
        <v>39</v>
      </c>
      <c r="B804" s="58" t="s">
        <v>46</v>
      </c>
      <c r="C804" s="58" t="s">
        <v>94</v>
      </c>
      <c r="D804" s="58" t="s">
        <v>442</v>
      </c>
      <c r="E804" s="51" t="str">
        <f>IF(C804&lt;&gt;"",VLOOKUP(MID(C804,18,5),LISTAS·PAPP!$E$4:$F$76,2,0),"")</f>
        <v>PASTAZA</v>
      </c>
      <c r="F804" s="58" t="s">
        <v>193</v>
      </c>
      <c r="G804" s="51" t="str">
        <f>IF(F804&lt;&gt;"",VLOOKUP(F804,LISTAS·PAPP!$R$3:$T$221,3,0),"")</f>
        <v xml:space="preserve"> </v>
      </c>
      <c r="H804" s="58" t="s">
        <v>1094</v>
      </c>
      <c r="I804" s="66" t="s">
        <v>1095</v>
      </c>
      <c r="J804" s="66" t="s">
        <v>1096</v>
      </c>
      <c r="K804" s="67">
        <v>24</v>
      </c>
      <c r="L804" s="66" t="s">
        <v>1097</v>
      </c>
      <c r="M804" s="60">
        <v>0</v>
      </c>
      <c r="N804" s="60">
        <v>24</v>
      </c>
      <c r="O804" s="60">
        <v>20</v>
      </c>
      <c r="P804" s="60">
        <v>18</v>
      </c>
      <c r="Q804" s="60"/>
      <c r="R804" s="60"/>
      <c r="S804" s="60"/>
      <c r="T804" s="60"/>
      <c r="U804" s="60"/>
      <c r="V804" s="60"/>
      <c r="W804" s="60"/>
      <c r="X804" s="60"/>
      <c r="Y804" s="52" t="str">
        <f>IF(A804&lt;&gt;"",IF(D804="DIRECCIÓN_DE_TRANSFERENCIAS","280 0031",VLOOKUP(C804,LISTAS·PAPP!$C$3:$D$76,2,0)),"")</f>
        <v>280 3410</v>
      </c>
      <c r="Z804" s="61">
        <v>201</v>
      </c>
      <c r="AA804" s="62">
        <v>2004</v>
      </c>
      <c r="AB804" s="62" t="s">
        <v>983</v>
      </c>
      <c r="AC804" s="65" t="str">
        <f>IF(D804&lt;&gt;"",VLOOKUP(D804,LISTAS·PAPP!$I$3:$M$16,2,0),"")</f>
        <v>57</v>
      </c>
      <c r="AD804" s="51" t="str">
        <f>IF(D804&lt;&gt;"",VLOOKUP(D804,LISTAS·PAPP!$I$3:$M$16,3,0),"")</f>
        <v>PROTECCIÓN_SOCIAL_A_LA_FAMILIA._ASEGURAMIENTO_NO_CONTRIBUTIVO_E_INCLUSIÓN_ECONÓMICA_Y_MOVILIDAD_SOCIAL</v>
      </c>
      <c r="AE804" s="52" t="str">
        <f>IF(D804&lt;&gt;"",VLOOKUP(D804,LISTAS·PAPP!$I$3:$M$16,4,0),"")</f>
        <v>002</v>
      </c>
      <c r="AF804" s="51" t="str">
        <f>IF(D804&lt;&gt;"",VLOOKUP(D804,LISTAS·PAPP!$I$3:$M$16,5,0),"")</f>
        <v>ACTUALIZACION_DEL_REGISTRO_SOCIAL</v>
      </c>
      <c r="AG804" s="52" t="str">
        <f>IF(AH804&lt;&gt;"",VLOOKUP(AH804,LISTAS·PAPP!$O$3:$P$74,2,0),"")</f>
        <v>001</v>
      </c>
      <c r="AH804" s="58" t="s">
        <v>863</v>
      </c>
      <c r="AI804" s="60" t="s">
        <v>471</v>
      </c>
      <c r="AJ804" s="51" t="str">
        <f>IF(AI804&lt;&gt;"",VLOOKUP(AI804,LISTAS·PAPP!$X$4:$Y$80,2,0),"")</f>
        <v>NO APLICA</v>
      </c>
      <c r="AK804" s="58" t="s">
        <v>631</v>
      </c>
      <c r="AL804" s="60">
        <v>710203</v>
      </c>
      <c r="AM804" s="51" t="str">
        <f>IF(ISERROR(VLOOKUP(AL804,LISTAS·PAPP!$AD$4:$AE$334,2,0))," ",VLOOKUP(AL804,LISTAS·PAPP!$AD$4:$AE$334,2,0))</f>
        <v>Decimo Tercer Sueldo</v>
      </c>
      <c r="AN804" s="63">
        <v>3488.52</v>
      </c>
      <c r="AO804" s="64"/>
      <c r="AP804" s="64"/>
      <c r="AQ804" s="64"/>
      <c r="AR804" s="64"/>
      <c r="AS804" s="64"/>
      <c r="AT804" s="64"/>
      <c r="AU804" s="64"/>
      <c r="AV804" s="64">
        <v>3419.24</v>
      </c>
      <c r="AW804" s="64"/>
      <c r="AX804" s="64"/>
      <c r="AY804" s="64">
        <v>69.2800000000002</v>
      </c>
      <c r="AZ804" s="64"/>
      <c r="BA804" s="53">
        <f t="shared" si="37"/>
        <v>3488.52</v>
      </c>
      <c r="BB804" s="54" t="str">
        <f t="shared" si="38"/>
        <v>OK</v>
      </c>
      <c r="BC804" s="55" t="str">
        <f t="shared" si="39"/>
        <v xml:space="preserve">                </v>
      </c>
    </row>
    <row r="805" spans="1:55" ht="50.1" customHeight="1" x14ac:dyDescent="0.25">
      <c r="A805" s="58" t="s">
        <v>39</v>
      </c>
      <c r="B805" s="58" t="s">
        <v>50</v>
      </c>
      <c r="C805" s="58" t="s">
        <v>142</v>
      </c>
      <c r="D805" s="58" t="s">
        <v>442</v>
      </c>
      <c r="E805" s="51" t="str">
        <f>IF(C805&lt;&gt;"",VLOOKUP(MID(C805,18,5),LISTAS·PAPP!$E$4:$F$76,2,0),"")</f>
        <v>EL_ORO</v>
      </c>
      <c r="F805" s="58" t="s">
        <v>272</v>
      </c>
      <c r="G805" s="51" t="str">
        <f>IF(F805&lt;&gt;"",VLOOKUP(F805,LISTAS·PAPP!$R$3:$T$221,3,0),"")</f>
        <v>SUR</v>
      </c>
      <c r="H805" s="58" t="s">
        <v>1094</v>
      </c>
      <c r="I805" s="66" t="s">
        <v>1095</v>
      </c>
      <c r="J805" s="66" t="s">
        <v>1096</v>
      </c>
      <c r="K805" s="67">
        <v>24</v>
      </c>
      <c r="L805" s="66" t="s">
        <v>1097</v>
      </c>
      <c r="M805" s="60">
        <v>0</v>
      </c>
      <c r="N805" s="60">
        <v>10</v>
      </c>
      <c r="O805" s="60">
        <v>10</v>
      </c>
      <c r="P805" s="60">
        <v>10</v>
      </c>
      <c r="Q805" s="60"/>
      <c r="R805" s="60"/>
      <c r="S805" s="60"/>
      <c r="T805" s="60"/>
      <c r="U805" s="60"/>
      <c r="V805" s="60"/>
      <c r="W805" s="60"/>
      <c r="X805" s="60"/>
      <c r="Y805" s="52" t="str">
        <f>IF(A805&lt;&gt;"",IF(D805="DIRECCIÓN_DE_TRANSFERENCIAS","280 0031",VLOOKUP(C805,LISTAS·PAPP!$C$3:$D$76,2,0)),"")</f>
        <v>280 7210</v>
      </c>
      <c r="Z805" s="61">
        <v>201</v>
      </c>
      <c r="AA805" s="62">
        <v>2004</v>
      </c>
      <c r="AB805" s="62" t="s">
        <v>983</v>
      </c>
      <c r="AC805" s="65" t="str">
        <f>IF(D805&lt;&gt;"",VLOOKUP(D805,LISTAS·PAPP!$I$3:$M$16,2,0),"")</f>
        <v>57</v>
      </c>
      <c r="AD805" s="51" t="str">
        <f>IF(D805&lt;&gt;"",VLOOKUP(D805,LISTAS·PAPP!$I$3:$M$16,3,0),"")</f>
        <v>PROTECCIÓN_SOCIAL_A_LA_FAMILIA._ASEGURAMIENTO_NO_CONTRIBUTIVO_E_INCLUSIÓN_ECONÓMICA_Y_MOVILIDAD_SOCIAL</v>
      </c>
      <c r="AE805" s="52" t="str">
        <f>IF(D805&lt;&gt;"",VLOOKUP(D805,LISTAS·PAPP!$I$3:$M$16,4,0),"")</f>
        <v>002</v>
      </c>
      <c r="AF805" s="51" t="str">
        <f>IF(D805&lt;&gt;"",VLOOKUP(D805,LISTAS·PAPP!$I$3:$M$16,5,0),"")</f>
        <v>ACTUALIZACION_DEL_REGISTRO_SOCIAL</v>
      </c>
      <c r="AG805" s="52" t="str">
        <f>IF(AH805&lt;&gt;"",VLOOKUP(AH805,LISTAS·PAPP!$O$3:$P$74,2,0),"")</f>
        <v>001</v>
      </c>
      <c r="AH805" s="58" t="s">
        <v>863</v>
      </c>
      <c r="AI805" s="60" t="s">
        <v>471</v>
      </c>
      <c r="AJ805" s="51" t="str">
        <f>IF(AI805&lt;&gt;"",VLOOKUP(AI805,LISTAS·PAPP!$X$4:$Y$80,2,0),"")</f>
        <v>NO APLICA</v>
      </c>
      <c r="AK805" s="58" t="s">
        <v>631</v>
      </c>
      <c r="AL805" s="60">
        <v>710203</v>
      </c>
      <c r="AM805" s="51" t="str">
        <f>IF(ISERROR(VLOOKUP(AL805,LISTAS·PAPP!$AD$4:$AE$334,2,0))," ",VLOOKUP(AL805,LISTAS·PAPP!$AD$4:$AE$334,2,0))</f>
        <v>Decimo Tercer Sueldo</v>
      </c>
      <c r="AN805" s="63">
        <v>787.5</v>
      </c>
      <c r="AO805" s="64"/>
      <c r="AP805" s="64"/>
      <c r="AQ805" s="64"/>
      <c r="AR805" s="64"/>
      <c r="AS805" s="64"/>
      <c r="AT805" s="64"/>
      <c r="AU805" s="64"/>
      <c r="AV805" s="64">
        <v>787.5</v>
      </c>
      <c r="AW805" s="64"/>
      <c r="AX805" s="64"/>
      <c r="AY805" s="64">
        <v>0</v>
      </c>
      <c r="AZ805" s="64"/>
      <c r="BA805" s="53">
        <f t="shared" si="37"/>
        <v>787.5</v>
      </c>
      <c r="BB805" s="54" t="str">
        <f t="shared" si="38"/>
        <v>OK</v>
      </c>
      <c r="BC805" s="55" t="str">
        <f t="shared" si="39"/>
        <v xml:space="preserve">                </v>
      </c>
    </row>
    <row r="806" spans="1:55" ht="50.1" customHeight="1" x14ac:dyDescent="0.25">
      <c r="A806" s="58" t="s">
        <v>39</v>
      </c>
      <c r="B806" s="58" t="s">
        <v>46</v>
      </c>
      <c r="C806" s="58" t="s">
        <v>92</v>
      </c>
      <c r="D806" s="58" t="s">
        <v>442</v>
      </c>
      <c r="E806" s="51" t="str">
        <f>IF(C806&lt;&gt;"",VLOOKUP(MID(C806,18,5),LISTAS·PAPP!$E$4:$F$76,2,0),"")</f>
        <v>CHIMBORAZO</v>
      </c>
      <c r="F806" s="58" t="s">
        <v>244</v>
      </c>
      <c r="G806" s="51" t="str">
        <f>IF(F806&lt;&gt;"",VLOOKUP(F806,LISTAS·PAPP!$R$3:$T$221,3,0),"")</f>
        <v xml:space="preserve"> </v>
      </c>
      <c r="H806" s="58" t="s">
        <v>1094</v>
      </c>
      <c r="I806" s="66" t="s">
        <v>1095</v>
      </c>
      <c r="J806" s="66" t="s">
        <v>1096</v>
      </c>
      <c r="K806" s="67">
        <v>68</v>
      </c>
      <c r="L806" s="66" t="s">
        <v>1097</v>
      </c>
      <c r="M806" s="60">
        <v>0</v>
      </c>
      <c r="N806" s="60">
        <v>54</v>
      </c>
      <c r="O806" s="60">
        <v>52</v>
      </c>
      <c r="P806" s="60">
        <v>44</v>
      </c>
      <c r="Q806" s="60"/>
      <c r="R806" s="60"/>
      <c r="S806" s="60"/>
      <c r="T806" s="60"/>
      <c r="U806" s="60"/>
      <c r="V806" s="60"/>
      <c r="W806" s="60"/>
      <c r="X806" s="60"/>
      <c r="Y806" s="52" t="str">
        <f>IF(A806&lt;&gt;"",IF(D806="DIRECCIÓN_DE_TRANSFERENCIAS","280 0031",VLOOKUP(C806,LISTAS·PAPP!$C$3:$D$76,2,0)),"")</f>
        <v>280 3310</v>
      </c>
      <c r="Z806" s="61">
        <v>201</v>
      </c>
      <c r="AA806" s="62">
        <v>2004</v>
      </c>
      <c r="AB806" s="62" t="s">
        <v>983</v>
      </c>
      <c r="AC806" s="65" t="str">
        <f>IF(D806&lt;&gt;"",VLOOKUP(D806,LISTAS·PAPP!$I$3:$M$16,2,0),"")</f>
        <v>57</v>
      </c>
      <c r="AD806" s="51" t="str">
        <f>IF(D806&lt;&gt;"",VLOOKUP(D806,LISTAS·PAPP!$I$3:$M$16,3,0),"")</f>
        <v>PROTECCIÓN_SOCIAL_A_LA_FAMILIA._ASEGURAMIENTO_NO_CONTRIBUTIVO_E_INCLUSIÓN_ECONÓMICA_Y_MOVILIDAD_SOCIAL</v>
      </c>
      <c r="AE806" s="52" t="str">
        <f>IF(D806&lt;&gt;"",VLOOKUP(D806,LISTAS·PAPP!$I$3:$M$16,4,0),"")</f>
        <v>002</v>
      </c>
      <c r="AF806" s="51" t="str">
        <f>IF(D806&lt;&gt;"",VLOOKUP(D806,LISTAS·PAPP!$I$3:$M$16,5,0),"")</f>
        <v>ACTUALIZACION_DEL_REGISTRO_SOCIAL</v>
      </c>
      <c r="AG806" s="52" t="str">
        <f>IF(AH806&lt;&gt;"",VLOOKUP(AH806,LISTAS·PAPP!$O$3:$P$74,2,0),"")</f>
        <v>001</v>
      </c>
      <c r="AH806" s="58" t="s">
        <v>863</v>
      </c>
      <c r="AI806" s="60" t="s">
        <v>471</v>
      </c>
      <c r="AJ806" s="51" t="str">
        <f>IF(AI806&lt;&gt;"",VLOOKUP(AI806,LISTAS·PAPP!$X$4:$Y$80,2,0),"")</f>
        <v>NO APLICA</v>
      </c>
      <c r="AK806" s="58" t="s">
        <v>631</v>
      </c>
      <c r="AL806" s="60">
        <v>710707</v>
      </c>
      <c r="AM806" s="51" t="str">
        <f>IF(ISERROR(VLOOKUP(AL806,LISTAS·PAPP!$AD$4:$AE$334,2,0))," ",VLOOKUP(AL806,LISTAS·PAPP!$AD$4:$AE$334,2,0))</f>
        <v>Compensación por Vacaciones no Gozadas por Cesación de Funciones</v>
      </c>
      <c r="AN806" s="63">
        <v>8971</v>
      </c>
      <c r="AO806" s="64"/>
      <c r="AP806" s="64"/>
      <c r="AQ806" s="64"/>
      <c r="AR806" s="64"/>
      <c r="AS806" s="64"/>
      <c r="AT806" s="64"/>
      <c r="AU806" s="64"/>
      <c r="AV806" s="64">
        <v>8971</v>
      </c>
      <c r="AW806" s="64"/>
      <c r="AX806" s="64"/>
      <c r="AY806" s="64">
        <v>0</v>
      </c>
      <c r="AZ806" s="64"/>
      <c r="BA806" s="53">
        <f t="shared" si="37"/>
        <v>8971</v>
      </c>
      <c r="BB806" s="54" t="str">
        <f t="shared" si="38"/>
        <v>OK</v>
      </c>
      <c r="BC806" s="55" t="str">
        <f t="shared" si="39"/>
        <v xml:space="preserve">                </v>
      </c>
    </row>
    <row r="807" spans="1:55" ht="50.1" customHeight="1" x14ac:dyDescent="0.25">
      <c r="A807" s="58" t="s">
        <v>39</v>
      </c>
      <c r="B807" s="58" t="s">
        <v>46</v>
      </c>
      <c r="C807" s="58" t="s">
        <v>96</v>
      </c>
      <c r="D807" s="58" t="s">
        <v>442</v>
      </c>
      <c r="E807" s="51" t="str">
        <f>IF(C807&lt;&gt;"",VLOOKUP(MID(C807,18,5),LISTAS·PAPP!$E$4:$F$76,2,0),"")</f>
        <v>TUNGURAHUA</v>
      </c>
      <c r="F807" s="58" t="s">
        <v>406</v>
      </c>
      <c r="G807" s="51" t="str">
        <f>IF(F807&lt;&gt;"",VLOOKUP(F807,LISTAS·PAPP!$R$3:$T$221,3,0),"")</f>
        <v xml:space="preserve"> </v>
      </c>
      <c r="H807" s="58" t="s">
        <v>1094</v>
      </c>
      <c r="I807" s="66" t="s">
        <v>1095</v>
      </c>
      <c r="J807" s="66" t="s">
        <v>1096</v>
      </c>
      <c r="K807" s="67">
        <v>43</v>
      </c>
      <c r="L807" s="66" t="s">
        <v>1097</v>
      </c>
      <c r="M807" s="60">
        <v>0</v>
      </c>
      <c r="N807" s="60">
        <v>43</v>
      </c>
      <c r="O807" s="60">
        <v>43</v>
      </c>
      <c r="P807" s="60">
        <v>35</v>
      </c>
      <c r="Q807" s="60"/>
      <c r="R807" s="60"/>
      <c r="S807" s="60"/>
      <c r="T807" s="60"/>
      <c r="U807" s="60"/>
      <c r="V807" s="60"/>
      <c r="W807" s="60"/>
      <c r="X807" s="60"/>
      <c r="Y807" s="52" t="str">
        <f>IF(A807&lt;&gt;"",IF(D807="DIRECCIÓN_DE_TRANSFERENCIAS","280 0031",VLOOKUP(C807,LISTAS·PAPP!$C$3:$D$76,2,0)),"")</f>
        <v>280 3510</v>
      </c>
      <c r="Z807" s="61">
        <v>201</v>
      </c>
      <c r="AA807" s="62">
        <v>2004</v>
      </c>
      <c r="AB807" s="62" t="s">
        <v>983</v>
      </c>
      <c r="AC807" s="65" t="str">
        <f>IF(D807&lt;&gt;"",VLOOKUP(D807,LISTAS·PAPP!$I$3:$M$16,2,0),"")</f>
        <v>57</v>
      </c>
      <c r="AD807" s="51" t="str">
        <f>IF(D807&lt;&gt;"",VLOOKUP(D807,LISTAS·PAPP!$I$3:$M$16,3,0),"")</f>
        <v>PROTECCIÓN_SOCIAL_A_LA_FAMILIA._ASEGURAMIENTO_NO_CONTRIBUTIVO_E_INCLUSIÓN_ECONÓMICA_Y_MOVILIDAD_SOCIAL</v>
      </c>
      <c r="AE807" s="52" t="str">
        <f>IF(D807&lt;&gt;"",VLOOKUP(D807,LISTAS·PAPP!$I$3:$M$16,4,0),"")</f>
        <v>002</v>
      </c>
      <c r="AF807" s="51" t="str">
        <f>IF(D807&lt;&gt;"",VLOOKUP(D807,LISTAS·PAPP!$I$3:$M$16,5,0),"")</f>
        <v>ACTUALIZACION_DEL_REGISTRO_SOCIAL</v>
      </c>
      <c r="AG807" s="52" t="str">
        <f>IF(AH807&lt;&gt;"",VLOOKUP(AH807,LISTAS·PAPP!$O$3:$P$74,2,0),"")</f>
        <v>001</v>
      </c>
      <c r="AH807" s="58" t="s">
        <v>863</v>
      </c>
      <c r="AI807" s="60" t="s">
        <v>471</v>
      </c>
      <c r="AJ807" s="51" t="str">
        <f>IF(AI807&lt;&gt;"",VLOOKUP(AI807,LISTAS·PAPP!$X$4:$Y$80,2,0),"")</f>
        <v>NO APLICA</v>
      </c>
      <c r="AK807" s="58" t="s">
        <v>631</v>
      </c>
      <c r="AL807" s="60">
        <v>710707</v>
      </c>
      <c r="AM807" s="51" t="str">
        <f>IF(ISERROR(VLOOKUP(AL807,LISTAS·PAPP!$AD$4:$AE$334,2,0))," ",VLOOKUP(AL807,LISTAS·PAPP!$AD$4:$AE$334,2,0))</f>
        <v>Compensación por Vacaciones no Gozadas por Cesación de Funciones</v>
      </c>
      <c r="AN807" s="63">
        <v>612</v>
      </c>
      <c r="AO807" s="64"/>
      <c r="AP807" s="64"/>
      <c r="AQ807" s="64"/>
      <c r="AR807" s="64"/>
      <c r="AS807" s="64"/>
      <c r="AT807" s="64"/>
      <c r="AU807" s="64"/>
      <c r="AV807" s="64">
        <v>483.75</v>
      </c>
      <c r="AW807" s="64"/>
      <c r="AX807" s="64"/>
      <c r="AY807" s="64">
        <v>128.25</v>
      </c>
      <c r="AZ807" s="64"/>
      <c r="BA807" s="53">
        <f t="shared" si="37"/>
        <v>612</v>
      </c>
      <c r="BB807" s="54" t="str">
        <f t="shared" si="38"/>
        <v>OK</v>
      </c>
      <c r="BC807" s="55" t="str">
        <f t="shared" si="39"/>
        <v xml:space="preserve">                </v>
      </c>
    </row>
    <row r="808" spans="1:55" ht="50.1" customHeight="1" x14ac:dyDescent="0.25">
      <c r="A808" s="58" t="s">
        <v>39</v>
      </c>
      <c r="B808" s="58" t="s">
        <v>50</v>
      </c>
      <c r="C808" s="58" t="s">
        <v>142</v>
      </c>
      <c r="D808" s="58" t="s">
        <v>442</v>
      </c>
      <c r="E808" s="51" t="str">
        <f>IF(C808&lt;&gt;"",VLOOKUP(MID(C808,18,5),LISTAS·PAPP!$E$4:$F$76,2,0),"")</f>
        <v>EL_ORO</v>
      </c>
      <c r="F808" s="58" t="s">
        <v>272</v>
      </c>
      <c r="G808" s="51" t="str">
        <f>IF(F808&lt;&gt;"",VLOOKUP(F808,LISTAS·PAPP!$R$3:$T$221,3,0),"")</f>
        <v>SUR</v>
      </c>
      <c r="H808" s="58" t="s">
        <v>1094</v>
      </c>
      <c r="I808" s="66" t="s">
        <v>1095</v>
      </c>
      <c r="J808" s="66" t="s">
        <v>1096</v>
      </c>
      <c r="K808" s="67">
        <v>24</v>
      </c>
      <c r="L808" s="66" t="s">
        <v>1097</v>
      </c>
      <c r="M808" s="60">
        <v>0</v>
      </c>
      <c r="N808" s="60">
        <v>10</v>
      </c>
      <c r="O808" s="60">
        <v>10</v>
      </c>
      <c r="P808" s="60">
        <v>10</v>
      </c>
      <c r="Q808" s="60"/>
      <c r="R808" s="60"/>
      <c r="S808" s="60"/>
      <c r="T808" s="60"/>
      <c r="U808" s="60"/>
      <c r="V808" s="60"/>
      <c r="W808" s="60"/>
      <c r="X808" s="60"/>
      <c r="Y808" s="52" t="str">
        <f>IF(A808&lt;&gt;"",IF(D808="DIRECCIÓN_DE_TRANSFERENCIAS","280 0031",VLOOKUP(C808,LISTAS·PAPP!$C$3:$D$76,2,0)),"")</f>
        <v>280 7210</v>
      </c>
      <c r="Z808" s="61">
        <v>201</v>
      </c>
      <c r="AA808" s="62">
        <v>2004</v>
      </c>
      <c r="AB808" s="62" t="s">
        <v>983</v>
      </c>
      <c r="AC808" s="65" t="str">
        <f>IF(D808&lt;&gt;"",VLOOKUP(D808,LISTAS·PAPP!$I$3:$M$16,2,0),"")</f>
        <v>57</v>
      </c>
      <c r="AD808" s="51" t="str">
        <f>IF(D808&lt;&gt;"",VLOOKUP(D808,LISTAS·PAPP!$I$3:$M$16,3,0),"")</f>
        <v>PROTECCIÓN_SOCIAL_A_LA_FAMILIA._ASEGURAMIENTO_NO_CONTRIBUTIVO_E_INCLUSIÓN_ECONÓMICA_Y_MOVILIDAD_SOCIAL</v>
      </c>
      <c r="AE808" s="52" t="str">
        <f>IF(D808&lt;&gt;"",VLOOKUP(D808,LISTAS·PAPP!$I$3:$M$16,4,0),"")</f>
        <v>002</v>
      </c>
      <c r="AF808" s="51" t="str">
        <f>IF(D808&lt;&gt;"",VLOOKUP(D808,LISTAS·PAPP!$I$3:$M$16,5,0),"")</f>
        <v>ACTUALIZACION_DEL_REGISTRO_SOCIAL</v>
      </c>
      <c r="AG808" s="52" t="str">
        <f>IF(AH808&lt;&gt;"",VLOOKUP(AH808,LISTAS·PAPP!$O$3:$P$74,2,0),"")</f>
        <v>001</v>
      </c>
      <c r="AH808" s="58" t="s">
        <v>863</v>
      </c>
      <c r="AI808" s="60" t="s">
        <v>471</v>
      </c>
      <c r="AJ808" s="51" t="str">
        <f>IF(AI808&lt;&gt;"",VLOOKUP(AI808,LISTAS·PAPP!$X$4:$Y$80,2,0),"")</f>
        <v>NO APLICA</v>
      </c>
      <c r="AK808" s="58" t="s">
        <v>631</v>
      </c>
      <c r="AL808" s="60">
        <v>710204</v>
      </c>
      <c r="AM808" s="51" t="str">
        <f>IF(ISERROR(VLOOKUP(AL808,LISTAS·PAPP!$AD$4:$AE$334,2,0))," ",VLOOKUP(AL808,LISTAS·PAPP!$AD$4:$AE$334,2,0))</f>
        <v>Decimo Cuarto Sueldo</v>
      </c>
      <c r="AN808" s="63">
        <v>459.62</v>
      </c>
      <c r="AO808" s="64"/>
      <c r="AP808" s="64"/>
      <c r="AQ808" s="64"/>
      <c r="AR808" s="64"/>
      <c r="AS808" s="64"/>
      <c r="AT808" s="64"/>
      <c r="AU808" s="64"/>
      <c r="AV808" s="64">
        <v>459.62</v>
      </c>
      <c r="AW808" s="64"/>
      <c r="AX808" s="64"/>
      <c r="AY808" s="64">
        <v>0</v>
      </c>
      <c r="AZ808" s="64"/>
      <c r="BA808" s="53">
        <f t="shared" si="37"/>
        <v>459.62</v>
      </c>
      <c r="BB808" s="54" t="str">
        <f t="shared" si="38"/>
        <v>OK</v>
      </c>
      <c r="BC808" s="55" t="str">
        <f t="shared" si="39"/>
        <v xml:space="preserve">                </v>
      </c>
    </row>
    <row r="809" spans="1:55" ht="50.1" customHeight="1" x14ac:dyDescent="0.25">
      <c r="A809" s="58" t="s">
        <v>39</v>
      </c>
      <c r="B809" s="58" t="s">
        <v>52</v>
      </c>
      <c r="C809" s="58" t="s">
        <v>160</v>
      </c>
      <c r="D809" s="58" t="s">
        <v>442</v>
      </c>
      <c r="E809" s="51" t="str">
        <f>IF(C809&lt;&gt;"",VLOOKUP(MID(C809,18,5),LISTAS·PAPP!$E$4:$F$76,2,0),"")</f>
        <v>PICHINCHA</v>
      </c>
      <c r="F809" s="58" t="s">
        <v>386</v>
      </c>
      <c r="G809" s="51" t="str">
        <f>IF(F809&lt;&gt;"",VLOOKUP(F809,LISTAS·PAPP!$R$3:$T$221,3,0),"")</f>
        <v xml:space="preserve"> </v>
      </c>
      <c r="H809" s="58" t="s">
        <v>1094</v>
      </c>
      <c r="I809" s="66" t="s">
        <v>1095</v>
      </c>
      <c r="J809" s="66" t="s">
        <v>1096</v>
      </c>
      <c r="K809" s="67">
        <v>33</v>
      </c>
      <c r="L809" s="66" t="s">
        <v>1097</v>
      </c>
      <c r="M809" s="60">
        <v>0</v>
      </c>
      <c r="N809" s="60">
        <v>33</v>
      </c>
      <c r="O809" s="60">
        <v>33</v>
      </c>
      <c r="P809" s="60">
        <v>31</v>
      </c>
      <c r="Q809" s="60"/>
      <c r="R809" s="60"/>
      <c r="S809" s="60"/>
      <c r="T809" s="60"/>
      <c r="U809" s="60"/>
      <c r="V809" s="60"/>
      <c r="W809" s="60"/>
      <c r="X809" s="60"/>
      <c r="Y809" s="52" t="str">
        <f>IF(A809&lt;&gt;"",IF(D809="DIRECCIÓN_DE_TRANSFERENCIAS","280 0031",VLOOKUP(C809,LISTAS·PAPP!$C$3:$D$76,2,0)),"")</f>
        <v>280 9120</v>
      </c>
      <c r="Z809" s="61">
        <v>201</v>
      </c>
      <c r="AA809" s="62">
        <v>2004</v>
      </c>
      <c r="AB809" s="62" t="s">
        <v>983</v>
      </c>
      <c r="AC809" s="65" t="str">
        <f>IF(D809&lt;&gt;"",VLOOKUP(D809,LISTAS·PAPP!$I$3:$M$16,2,0),"")</f>
        <v>57</v>
      </c>
      <c r="AD809" s="51" t="str">
        <f>IF(D809&lt;&gt;"",VLOOKUP(D809,LISTAS·PAPP!$I$3:$M$16,3,0),"")</f>
        <v>PROTECCIÓN_SOCIAL_A_LA_FAMILIA._ASEGURAMIENTO_NO_CONTRIBUTIVO_E_INCLUSIÓN_ECONÓMICA_Y_MOVILIDAD_SOCIAL</v>
      </c>
      <c r="AE809" s="52" t="str">
        <f>IF(D809&lt;&gt;"",VLOOKUP(D809,LISTAS·PAPP!$I$3:$M$16,4,0),"")</f>
        <v>002</v>
      </c>
      <c r="AF809" s="51" t="str">
        <f>IF(D809&lt;&gt;"",VLOOKUP(D809,LISTAS·PAPP!$I$3:$M$16,5,0),"")</f>
        <v>ACTUALIZACION_DEL_REGISTRO_SOCIAL</v>
      </c>
      <c r="AG809" s="52" t="str">
        <f>IF(AH809&lt;&gt;"",VLOOKUP(AH809,LISTAS·PAPP!$O$3:$P$74,2,0),"")</f>
        <v>001</v>
      </c>
      <c r="AH809" s="58" t="s">
        <v>863</v>
      </c>
      <c r="AI809" s="60" t="s">
        <v>471</v>
      </c>
      <c r="AJ809" s="51" t="str">
        <f>IF(AI809&lt;&gt;"",VLOOKUP(AI809,LISTAS·PAPP!$X$4:$Y$80,2,0),"")</f>
        <v>NO APLICA</v>
      </c>
      <c r="AK809" s="58" t="s">
        <v>631</v>
      </c>
      <c r="AL809" s="60">
        <v>710707</v>
      </c>
      <c r="AM809" s="51" t="str">
        <f>IF(ISERROR(VLOOKUP(AL809,LISTAS·PAPP!$AD$4:$AE$334,2,0))," ",VLOOKUP(AL809,LISTAS·PAPP!$AD$4:$AE$334,2,0))</f>
        <v>Compensación por Vacaciones no Gozadas por Cesación de Funciones</v>
      </c>
      <c r="AN809" s="63">
        <v>705.6</v>
      </c>
      <c r="AO809" s="64"/>
      <c r="AP809" s="64"/>
      <c r="AQ809" s="64"/>
      <c r="AR809" s="64"/>
      <c r="AS809" s="64"/>
      <c r="AT809" s="64"/>
      <c r="AU809" s="64"/>
      <c r="AV809" s="64">
        <v>705.6</v>
      </c>
      <c r="AW809" s="64"/>
      <c r="AX809" s="64"/>
      <c r="AY809" s="64">
        <v>0</v>
      </c>
      <c r="AZ809" s="64"/>
      <c r="BA809" s="53">
        <f t="shared" si="37"/>
        <v>705.6</v>
      </c>
      <c r="BB809" s="54" t="str">
        <f t="shared" si="38"/>
        <v>OK</v>
      </c>
      <c r="BC809" s="55" t="str">
        <f t="shared" si="39"/>
        <v xml:space="preserve">                </v>
      </c>
    </row>
    <row r="810" spans="1:55" ht="50.1" customHeight="1" x14ac:dyDescent="0.25">
      <c r="A810" s="58" t="s">
        <v>38</v>
      </c>
      <c r="B810" s="58" t="s">
        <v>41</v>
      </c>
      <c r="C810" s="58" t="s">
        <v>62</v>
      </c>
      <c r="D810" s="58" t="s">
        <v>442</v>
      </c>
      <c r="E810" s="51" t="str">
        <f>IF(C810&lt;&gt;"",VLOOKUP(MID(C810,18,5),LISTAS·PAPP!$E$4:$F$76,2,0),"")</f>
        <v>PICHINCHA</v>
      </c>
      <c r="F810" s="58" t="s">
        <v>386</v>
      </c>
      <c r="G810" s="51" t="str">
        <f>IF(F810&lt;&gt;"",VLOOKUP(F810,LISTAS·PAPP!$R$3:$T$221,3,0),"")</f>
        <v xml:space="preserve"> </v>
      </c>
      <c r="H810" s="58" t="s">
        <v>1094</v>
      </c>
      <c r="I810" s="66" t="s">
        <v>1095</v>
      </c>
      <c r="J810" s="66" t="s">
        <v>1096</v>
      </c>
      <c r="K810" s="67">
        <v>7</v>
      </c>
      <c r="L810" s="66" t="s">
        <v>1097</v>
      </c>
      <c r="M810" s="60">
        <v>0</v>
      </c>
      <c r="N810" s="60">
        <v>7</v>
      </c>
      <c r="O810" s="60">
        <v>7</v>
      </c>
      <c r="P810" s="60">
        <v>7</v>
      </c>
      <c r="Q810" s="60"/>
      <c r="R810" s="60"/>
      <c r="S810" s="60"/>
      <c r="T810" s="60"/>
      <c r="U810" s="60"/>
      <c r="V810" s="60"/>
      <c r="W810" s="60"/>
      <c r="X810" s="60"/>
      <c r="Y810" s="52" t="str">
        <f>IF(A810&lt;&gt;"",IF(D810="DIRECCIÓN_DE_TRANSFERENCIAS","280 0031",VLOOKUP(C810,LISTAS·PAPP!$C$3:$D$76,2,0)),"")</f>
        <v>280 9999</v>
      </c>
      <c r="Z810" s="61">
        <v>201</v>
      </c>
      <c r="AA810" s="62">
        <v>2004</v>
      </c>
      <c r="AB810" s="62" t="s">
        <v>983</v>
      </c>
      <c r="AC810" s="65" t="str">
        <f>IF(D810&lt;&gt;"",VLOOKUP(D810,LISTAS·PAPP!$I$3:$M$16,2,0),"")</f>
        <v>57</v>
      </c>
      <c r="AD810" s="51" t="str">
        <f>IF(D810&lt;&gt;"",VLOOKUP(D810,LISTAS·PAPP!$I$3:$M$16,3,0),"")</f>
        <v>PROTECCIÓN_SOCIAL_A_LA_FAMILIA._ASEGURAMIENTO_NO_CONTRIBUTIVO_E_INCLUSIÓN_ECONÓMICA_Y_MOVILIDAD_SOCIAL</v>
      </c>
      <c r="AE810" s="52" t="str">
        <f>IF(D810&lt;&gt;"",VLOOKUP(D810,LISTAS·PAPP!$I$3:$M$16,4,0),"")</f>
        <v>002</v>
      </c>
      <c r="AF810" s="51" t="str">
        <f>IF(D810&lt;&gt;"",VLOOKUP(D810,LISTAS·PAPP!$I$3:$M$16,5,0),"")</f>
        <v>ACTUALIZACION_DEL_REGISTRO_SOCIAL</v>
      </c>
      <c r="AG810" s="52" t="str">
        <f>IF(AH810&lt;&gt;"",VLOOKUP(AH810,LISTAS·PAPP!$O$3:$P$74,2,0),"")</f>
        <v>001</v>
      </c>
      <c r="AH810" s="58" t="s">
        <v>863</v>
      </c>
      <c r="AI810" s="60" t="s">
        <v>471</v>
      </c>
      <c r="AJ810" s="51" t="str">
        <f>IF(AI810&lt;&gt;"",VLOOKUP(AI810,LISTAS·PAPP!$X$4:$Y$80,2,0),"")</f>
        <v>NO APLICA</v>
      </c>
      <c r="AK810" s="58" t="s">
        <v>631</v>
      </c>
      <c r="AL810" s="60">
        <v>710707</v>
      </c>
      <c r="AM810" s="51" t="str">
        <f>IF(ISERROR(VLOOKUP(AL810,LISTAS·PAPP!$AD$4:$AE$334,2,0))," ",VLOOKUP(AL810,LISTAS·PAPP!$AD$4:$AE$334,2,0))</f>
        <v>Compensación por Vacaciones no Gozadas por Cesación de Funciones</v>
      </c>
      <c r="AN810" s="63">
        <v>1655.46</v>
      </c>
      <c r="AO810" s="64"/>
      <c r="AP810" s="64"/>
      <c r="AQ810" s="64"/>
      <c r="AR810" s="64"/>
      <c r="AS810" s="64"/>
      <c r="AT810" s="64"/>
      <c r="AU810" s="64"/>
      <c r="AV810" s="64">
        <v>0</v>
      </c>
      <c r="AW810" s="64">
        <v>1299.46</v>
      </c>
      <c r="AX810" s="64"/>
      <c r="AY810" s="64">
        <v>356</v>
      </c>
      <c r="AZ810" s="64"/>
      <c r="BA810" s="53">
        <f t="shared" si="37"/>
        <v>1655.46</v>
      </c>
      <c r="BB810" s="54" t="str">
        <f t="shared" si="38"/>
        <v>OK</v>
      </c>
      <c r="BC810" s="55" t="str">
        <f t="shared" si="39"/>
        <v xml:space="preserve">                </v>
      </c>
    </row>
    <row r="811" spans="1:55" ht="50.1" customHeight="1" x14ac:dyDescent="0.25">
      <c r="A811" s="58" t="s">
        <v>38</v>
      </c>
      <c r="B811" s="58" t="s">
        <v>41</v>
      </c>
      <c r="C811" s="58" t="s">
        <v>62</v>
      </c>
      <c r="D811" s="58" t="s">
        <v>442</v>
      </c>
      <c r="E811" s="51" t="str">
        <f>IF(C811&lt;&gt;"",VLOOKUP(MID(C811,18,5),LISTAS·PAPP!$E$4:$F$76,2,0),"")</f>
        <v>PICHINCHA</v>
      </c>
      <c r="F811" s="58" t="s">
        <v>386</v>
      </c>
      <c r="G811" s="51" t="str">
        <f>IF(F811&lt;&gt;"",VLOOKUP(F811,LISTAS·PAPP!$R$3:$T$221,3,0),"")</f>
        <v xml:space="preserve"> </v>
      </c>
      <c r="H811" s="58" t="s">
        <v>1094</v>
      </c>
      <c r="I811" s="66" t="s">
        <v>1095</v>
      </c>
      <c r="J811" s="66" t="s">
        <v>1096</v>
      </c>
      <c r="K811" s="67">
        <v>7</v>
      </c>
      <c r="L811" s="66" t="s">
        <v>1097</v>
      </c>
      <c r="M811" s="60">
        <v>7</v>
      </c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52" t="str">
        <f>IF(A811&lt;&gt;"",IF(D811="DIRECCIÓN_DE_TRANSFERENCIAS","280 0031",VLOOKUP(C811,LISTAS·PAPP!$C$3:$D$76,2,0)),"")</f>
        <v>280 9999</v>
      </c>
      <c r="Z811" s="61">
        <v>202</v>
      </c>
      <c r="AA811" s="62">
        <v>2004</v>
      </c>
      <c r="AB811" s="62">
        <v>4123</v>
      </c>
      <c r="AC811" s="65" t="str">
        <f>IF(D811&lt;&gt;"",VLOOKUP(D811,LISTAS·PAPP!$I$3:$M$16,2,0),"")</f>
        <v>57</v>
      </c>
      <c r="AD811" s="51" t="str">
        <f>IF(D811&lt;&gt;"",VLOOKUP(D811,LISTAS·PAPP!$I$3:$M$16,3,0),"")</f>
        <v>PROTECCIÓN_SOCIAL_A_LA_FAMILIA._ASEGURAMIENTO_NO_CONTRIBUTIVO_E_INCLUSIÓN_ECONÓMICA_Y_MOVILIDAD_SOCIAL</v>
      </c>
      <c r="AE811" s="52" t="str">
        <f>IF(D811&lt;&gt;"",VLOOKUP(D811,LISTAS·PAPP!$I$3:$M$16,4,0),"")</f>
        <v>002</v>
      </c>
      <c r="AF811" s="51" t="str">
        <f>IF(D811&lt;&gt;"",VLOOKUP(D811,LISTAS·PAPP!$I$3:$M$16,5,0),"")</f>
        <v>ACTUALIZACION_DEL_REGISTRO_SOCIAL</v>
      </c>
      <c r="AG811" s="52" t="str">
        <f>IF(AH811&lt;&gt;"",VLOOKUP(AH811,LISTAS·PAPP!$O$3:$P$74,2,0),"")</f>
        <v>001</v>
      </c>
      <c r="AH811" s="58" t="s">
        <v>863</v>
      </c>
      <c r="AI811" s="60" t="s">
        <v>471</v>
      </c>
      <c r="AJ811" s="51" t="str">
        <f>IF(AI811&lt;&gt;"",VLOOKUP(AI811,LISTAS·PAPP!$X$4:$Y$80,2,0),"")</f>
        <v>NO APLICA</v>
      </c>
      <c r="AK811" s="58" t="s">
        <v>631</v>
      </c>
      <c r="AL811" s="60">
        <v>710510</v>
      </c>
      <c r="AM811" s="51" t="str">
        <f>IF(ISERROR(VLOOKUP(AL811,LISTAS·PAPP!$AD$4:$AE$334,2,0))," ",VLOOKUP(AL811,LISTAS·PAPP!$AD$4:$AE$334,2,0))</f>
        <v>Servicios Personales por Contrato</v>
      </c>
      <c r="AN811" s="63">
        <v>11139.2</v>
      </c>
      <c r="AO811" s="64"/>
      <c r="AP811" s="64"/>
      <c r="AQ811" s="64"/>
      <c r="AR811" s="64"/>
      <c r="AS811" s="64"/>
      <c r="AT811" s="64"/>
      <c r="AU811" s="64"/>
      <c r="AV811" s="64">
        <v>11139.2</v>
      </c>
      <c r="AW811" s="64"/>
      <c r="AX811" s="64"/>
      <c r="AY811" s="64">
        <v>0</v>
      </c>
      <c r="AZ811" s="64"/>
      <c r="BA811" s="53">
        <f t="shared" si="37"/>
        <v>11139.2</v>
      </c>
      <c r="BB811" s="54" t="str">
        <f t="shared" si="38"/>
        <v>OK</v>
      </c>
      <c r="BC811" s="55" t="str">
        <f t="shared" si="39"/>
        <v xml:space="preserve">                </v>
      </c>
    </row>
    <row r="812" spans="1:55" ht="50.1" customHeight="1" x14ac:dyDescent="0.25">
      <c r="A812" s="58" t="s">
        <v>38</v>
      </c>
      <c r="B812" s="58" t="s">
        <v>41</v>
      </c>
      <c r="C812" s="58" t="s">
        <v>62</v>
      </c>
      <c r="D812" s="58" t="s">
        <v>442</v>
      </c>
      <c r="E812" s="51" t="str">
        <f>IF(C812&lt;&gt;"",VLOOKUP(MID(C812,18,5),LISTAS·PAPP!$E$4:$F$76,2,0),"")</f>
        <v>PICHINCHA</v>
      </c>
      <c r="F812" s="58" t="s">
        <v>386</v>
      </c>
      <c r="G812" s="51" t="str">
        <f>IF(F812&lt;&gt;"",VLOOKUP(F812,LISTAS·PAPP!$R$3:$T$221,3,0),"")</f>
        <v xml:space="preserve"> </v>
      </c>
      <c r="H812" s="58" t="s">
        <v>1094</v>
      </c>
      <c r="I812" s="66" t="s">
        <v>1095</v>
      </c>
      <c r="J812" s="66" t="s">
        <v>1096</v>
      </c>
      <c r="K812" s="67">
        <v>7</v>
      </c>
      <c r="L812" s="66" t="s">
        <v>1097</v>
      </c>
      <c r="M812" s="60">
        <v>7</v>
      </c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52" t="str">
        <f>IF(A812&lt;&gt;"",IF(D812="DIRECCIÓN_DE_TRANSFERENCIAS","280 0031",VLOOKUP(C812,LISTAS·PAPP!$C$3:$D$76,2,0)),"")</f>
        <v>280 9999</v>
      </c>
      <c r="Z812" s="61">
        <v>202</v>
      </c>
      <c r="AA812" s="62">
        <v>2004</v>
      </c>
      <c r="AB812" s="62">
        <v>4123</v>
      </c>
      <c r="AC812" s="65" t="str">
        <f>IF(D812&lt;&gt;"",VLOOKUP(D812,LISTAS·PAPP!$I$3:$M$16,2,0),"")</f>
        <v>57</v>
      </c>
      <c r="AD812" s="51" t="str">
        <f>IF(D812&lt;&gt;"",VLOOKUP(D812,LISTAS·PAPP!$I$3:$M$16,3,0),"")</f>
        <v>PROTECCIÓN_SOCIAL_A_LA_FAMILIA._ASEGURAMIENTO_NO_CONTRIBUTIVO_E_INCLUSIÓN_ECONÓMICA_Y_MOVILIDAD_SOCIAL</v>
      </c>
      <c r="AE812" s="52" t="str">
        <f>IF(D812&lt;&gt;"",VLOOKUP(D812,LISTAS·PAPP!$I$3:$M$16,4,0),"")</f>
        <v>002</v>
      </c>
      <c r="AF812" s="51" t="str">
        <f>IF(D812&lt;&gt;"",VLOOKUP(D812,LISTAS·PAPP!$I$3:$M$16,5,0),"")</f>
        <v>ACTUALIZACION_DEL_REGISTRO_SOCIAL</v>
      </c>
      <c r="AG812" s="52" t="str">
        <f>IF(AH812&lt;&gt;"",VLOOKUP(AH812,LISTAS·PAPP!$O$3:$P$74,2,0),"")</f>
        <v>001</v>
      </c>
      <c r="AH812" s="58" t="s">
        <v>863</v>
      </c>
      <c r="AI812" s="60" t="s">
        <v>471</v>
      </c>
      <c r="AJ812" s="51" t="str">
        <f>IF(AI812&lt;&gt;"",VLOOKUP(AI812,LISTAS·PAPP!$X$4:$Y$80,2,0),"")</f>
        <v>NO APLICA</v>
      </c>
      <c r="AK812" s="58" t="s">
        <v>631</v>
      </c>
      <c r="AL812" s="60">
        <v>710203</v>
      </c>
      <c r="AM812" s="51" t="str">
        <f>IF(ISERROR(VLOOKUP(AL812,LISTAS·PAPP!$AD$4:$AE$334,2,0))," ",VLOOKUP(AL812,LISTAS·PAPP!$AD$4:$AE$334,2,0))</f>
        <v>Decimo Tercer Sueldo</v>
      </c>
      <c r="AN812" s="63">
        <v>139.66999999999999</v>
      </c>
      <c r="AO812" s="64"/>
      <c r="AP812" s="64"/>
      <c r="AQ812" s="64"/>
      <c r="AR812" s="64"/>
      <c r="AS812" s="64"/>
      <c r="AT812" s="64"/>
      <c r="AU812" s="64"/>
      <c r="AV812" s="64">
        <v>139.66999999999999</v>
      </c>
      <c r="AW812" s="64"/>
      <c r="AX812" s="64"/>
      <c r="AY812" s="64">
        <v>0</v>
      </c>
      <c r="AZ812" s="64"/>
      <c r="BA812" s="53">
        <f t="shared" si="37"/>
        <v>139.66999999999999</v>
      </c>
      <c r="BB812" s="54" t="str">
        <f t="shared" si="38"/>
        <v>OK</v>
      </c>
      <c r="BC812" s="55" t="str">
        <f t="shared" si="39"/>
        <v xml:space="preserve">                </v>
      </c>
    </row>
    <row r="813" spans="1:55" ht="50.1" customHeight="1" x14ac:dyDescent="0.25">
      <c r="A813" s="58" t="s">
        <v>38</v>
      </c>
      <c r="B813" s="58" t="s">
        <v>41</v>
      </c>
      <c r="C813" s="58" t="s">
        <v>62</v>
      </c>
      <c r="D813" s="58" t="s">
        <v>442</v>
      </c>
      <c r="E813" s="51" t="str">
        <f>IF(C813&lt;&gt;"",VLOOKUP(MID(C813,18,5),LISTAS·PAPP!$E$4:$F$76,2,0),"")</f>
        <v>PICHINCHA</v>
      </c>
      <c r="F813" s="58" t="s">
        <v>386</v>
      </c>
      <c r="G813" s="51" t="str">
        <f>IF(F813&lt;&gt;"",VLOOKUP(F813,LISTAS·PAPP!$R$3:$T$221,3,0),"")</f>
        <v xml:space="preserve"> </v>
      </c>
      <c r="H813" s="58" t="s">
        <v>1094</v>
      </c>
      <c r="I813" s="66" t="s">
        <v>1095</v>
      </c>
      <c r="J813" s="66" t="s">
        <v>1096</v>
      </c>
      <c r="K813" s="67">
        <v>7</v>
      </c>
      <c r="L813" s="66" t="s">
        <v>1097</v>
      </c>
      <c r="M813" s="60">
        <v>7</v>
      </c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52" t="str">
        <f>IF(A813&lt;&gt;"",IF(D813="DIRECCIÓN_DE_TRANSFERENCIAS","280 0031",VLOOKUP(C813,LISTAS·PAPP!$C$3:$D$76,2,0)),"")</f>
        <v>280 9999</v>
      </c>
      <c r="Z813" s="61">
        <v>202</v>
      </c>
      <c r="AA813" s="62">
        <v>2004</v>
      </c>
      <c r="AB813" s="62">
        <v>4123</v>
      </c>
      <c r="AC813" s="65" t="str">
        <f>IF(D813&lt;&gt;"",VLOOKUP(D813,LISTAS·PAPP!$I$3:$M$16,2,0),"")</f>
        <v>57</v>
      </c>
      <c r="AD813" s="51" t="str">
        <f>IF(D813&lt;&gt;"",VLOOKUP(D813,LISTAS·PAPP!$I$3:$M$16,3,0),"")</f>
        <v>PROTECCIÓN_SOCIAL_A_LA_FAMILIA._ASEGURAMIENTO_NO_CONTRIBUTIVO_E_INCLUSIÓN_ECONÓMICA_Y_MOVILIDAD_SOCIAL</v>
      </c>
      <c r="AE813" s="52" t="str">
        <f>IF(D813&lt;&gt;"",VLOOKUP(D813,LISTAS·PAPP!$I$3:$M$16,4,0),"")</f>
        <v>002</v>
      </c>
      <c r="AF813" s="51" t="str">
        <f>IF(D813&lt;&gt;"",VLOOKUP(D813,LISTAS·PAPP!$I$3:$M$16,5,0),"")</f>
        <v>ACTUALIZACION_DEL_REGISTRO_SOCIAL</v>
      </c>
      <c r="AG813" s="52" t="str">
        <f>IF(AH813&lt;&gt;"",VLOOKUP(AH813,LISTAS·PAPP!$O$3:$P$74,2,0),"")</f>
        <v>001</v>
      </c>
      <c r="AH813" s="58" t="s">
        <v>863</v>
      </c>
      <c r="AI813" s="60" t="s">
        <v>471</v>
      </c>
      <c r="AJ813" s="51" t="str">
        <f>IF(AI813&lt;&gt;"",VLOOKUP(AI813,LISTAS·PAPP!$X$4:$Y$80,2,0),"")</f>
        <v>NO APLICA</v>
      </c>
      <c r="AK813" s="58" t="s">
        <v>631</v>
      </c>
      <c r="AL813" s="60">
        <v>710204</v>
      </c>
      <c r="AM813" s="51" t="str">
        <f>IF(ISERROR(VLOOKUP(AL813,LISTAS·PAPP!$AD$4:$AE$334,2,0))," ",VLOOKUP(AL813,LISTAS·PAPP!$AD$4:$AE$334,2,0))</f>
        <v>Decimo Cuarto Sueldo</v>
      </c>
      <c r="AN813" s="63">
        <v>32.83</v>
      </c>
      <c r="AO813" s="64"/>
      <c r="AP813" s="64"/>
      <c r="AQ813" s="64"/>
      <c r="AR813" s="64"/>
      <c r="AS813" s="64"/>
      <c r="AT813" s="64"/>
      <c r="AU813" s="64"/>
      <c r="AV813" s="64">
        <v>32.83</v>
      </c>
      <c r="AW813" s="64"/>
      <c r="AX813" s="64"/>
      <c r="AY813" s="64">
        <v>0</v>
      </c>
      <c r="AZ813" s="64"/>
      <c r="BA813" s="53">
        <f t="shared" si="37"/>
        <v>32.83</v>
      </c>
      <c r="BB813" s="54" t="str">
        <f t="shared" si="38"/>
        <v>OK</v>
      </c>
      <c r="BC813" s="55" t="str">
        <f t="shared" si="39"/>
        <v xml:space="preserve">                </v>
      </c>
    </row>
    <row r="814" spans="1:55" ht="50.1" customHeight="1" x14ac:dyDescent="0.25">
      <c r="A814" s="58" t="s">
        <v>38</v>
      </c>
      <c r="B814" s="58" t="s">
        <v>41</v>
      </c>
      <c r="C814" s="58" t="s">
        <v>62</v>
      </c>
      <c r="D814" s="58" t="s">
        <v>442</v>
      </c>
      <c r="E814" s="51" t="str">
        <f>IF(C814&lt;&gt;"",VLOOKUP(MID(C814,18,5),LISTAS·PAPP!$E$4:$F$76,2,0),"")</f>
        <v>PICHINCHA</v>
      </c>
      <c r="F814" s="58" t="s">
        <v>386</v>
      </c>
      <c r="G814" s="51" t="str">
        <f>IF(F814&lt;&gt;"",VLOOKUP(F814,LISTAS·PAPP!$R$3:$T$221,3,0),"")</f>
        <v xml:space="preserve"> </v>
      </c>
      <c r="H814" s="58" t="s">
        <v>1094</v>
      </c>
      <c r="I814" s="66" t="s">
        <v>1095</v>
      </c>
      <c r="J814" s="66" t="s">
        <v>1096</v>
      </c>
      <c r="K814" s="67">
        <v>7</v>
      </c>
      <c r="L814" s="66" t="s">
        <v>1097</v>
      </c>
      <c r="M814" s="60">
        <v>7</v>
      </c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52" t="str">
        <f>IF(A814&lt;&gt;"",IF(D814="DIRECCIÓN_DE_TRANSFERENCIAS","280 0031",VLOOKUP(C814,LISTAS·PAPP!$C$3:$D$76,2,0)),"")</f>
        <v>280 9999</v>
      </c>
      <c r="Z814" s="61">
        <v>202</v>
      </c>
      <c r="AA814" s="62">
        <v>2004</v>
      </c>
      <c r="AB814" s="62">
        <v>4123</v>
      </c>
      <c r="AC814" s="65" t="str">
        <f>IF(D814&lt;&gt;"",VLOOKUP(D814,LISTAS·PAPP!$I$3:$M$16,2,0),"")</f>
        <v>57</v>
      </c>
      <c r="AD814" s="51" t="str">
        <f>IF(D814&lt;&gt;"",VLOOKUP(D814,LISTAS·PAPP!$I$3:$M$16,3,0),"")</f>
        <v>PROTECCIÓN_SOCIAL_A_LA_FAMILIA._ASEGURAMIENTO_NO_CONTRIBUTIVO_E_INCLUSIÓN_ECONÓMICA_Y_MOVILIDAD_SOCIAL</v>
      </c>
      <c r="AE814" s="52" t="str">
        <f>IF(D814&lt;&gt;"",VLOOKUP(D814,LISTAS·PAPP!$I$3:$M$16,4,0),"")</f>
        <v>002</v>
      </c>
      <c r="AF814" s="51" t="str">
        <f>IF(D814&lt;&gt;"",VLOOKUP(D814,LISTAS·PAPP!$I$3:$M$16,5,0),"")</f>
        <v>ACTUALIZACION_DEL_REGISTRO_SOCIAL</v>
      </c>
      <c r="AG814" s="52" t="str">
        <f>IF(AH814&lt;&gt;"",VLOOKUP(AH814,LISTAS·PAPP!$O$3:$P$74,2,0),"")</f>
        <v>001</v>
      </c>
      <c r="AH814" s="58" t="s">
        <v>863</v>
      </c>
      <c r="AI814" s="60" t="s">
        <v>471</v>
      </c>
      <c r="AJ814" s="51" t="str">
        <f>IF(AI814&lt;&gt;"",VLOOKUP(AI814,LISTAS·PAPP!$X$4:$Y$80,2,0),"")</f>
        <v>NO APLICA</v>
      </c>
      <c r="AK814" s="58" t="s">
        <v>631</v>
      </c>
      <c r="AL814" s="60">
        <v>710601</v>
      </c>
      <c r="AM814" s="51" t="str">
        <f>IF(ISERROR(VLOOKUP(AL814,LISTAS·PAPP!$AD$4:$AE$334,2,0))," ",VLOOKUP(AL814,LISTAS·PAPP!$AD$4:$AE$334,2,0))</f>
        <v>Aporte Patronal</v>
      </c>
      <c r="AN814" s="63">
        <v>1074.92</v>
      </c>
      <c r="AO814" s="64"/>
      <c r="AP814" s="64"/>
      <c r="AQ814" s="64"/>
      <c r="AR814" s="64"/>
      <c r="AS814" s="64"/>
      <c r="AT814" s="64"/>
      <c r="AU814" s="64"/>
      <c r="AV814" s="64">
        <v>1074.92</v>
      </c>
      <c r="AW814" s="64"/>
      <c r="AX814" s="64"/>
      <c r="AY814" s="64">
        <v>0</v>
      </c>
      <c r="AZ814" s="64"/>
      <c r="BA814" s="53">
        <f t="shared" si="37"/>
        <v>1074.92</v>
      </c>
      <c r="BB814" s="54" t="str">
        <f t="shared" si="38"/>
        <v>OK</v>
      </c>
      <c r="BC814" s="55" t="str">
        <f t="shared" si="39"/>
        <v xml:space="preserve">                </v>
      </c>
    </row>
    <row r="815" spans="1:55" ht="50.1" customHeight="1" x14ac:dyDescent="0.25">
      <c r="A815" s="58" t="s">
        <v>38</v>
      </c>
      <c r="B815" s="58" t="s">
        <v>41</v>
      </c>
      <c r="C815" s="58" t="s">
        <v>62</v>
      </c>
      <c r="D815" s="58" t="s">
        <v>442</v>
      </c>
      <c r="E815" s="51" t="str">
        <f>IF(C815&lt;&gt;"",VLOOKUP(MID(C815,18,5),LISTAS·PAPP!$E$4:$F$76,2,0),"")</f>
        <v>PICHINCHA</v>
      </c>
      <c r="F815" s="58" t="s">
        <v>386</v>
      </c>
      <c r="G815" s="51" t="str">
        <f>IF(F815&lt;&gt;"",VLOOKUP(F815,LISTAS·PAPP!$R$3:$T$221,3,0),"")</f>
        <v xml:space="preserve"> </v>
      </c>
      <c r="H815" s="58" t="s">
        <v>1094</v>
      </c>
      <c r="I815" s="66" t="s">
        <v>1095</v>
      </c>
      <c r="J815" s="66" t="s">
        <v>1096</v>
      </c>
      <c r="K815" s="67">
        <v>7</v>
      </c>
      <c r="L815" s="66" t="s">
        <v>1097</v>
      </c>
      <c r="M815" s="60">
        <v>7</v>
      </c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52" t="str">
        <f>IF(A815&lt;&gt;"",IF(D815="DIRECCIÓN_DE_TRANSFERENCIAS","280 0031",VLOOKUP(C815,LISTAS·PAPP!$C$3:$D$76,2,0)),"")</f>
        <v>280 9999</v>
      </c>
      <c r="Z815" s="61">
        <v>202</v>
      </c>
      <c r="AA815" s="62">
        <v>2004</v>
      </c>
      <c r="AB815" s="62">
        <v>4123</v>
      </c>
      <c r="AC815" s="65" t="str">
        <f>IF(D815&lt;&gt;"",VLOOKUP(D815,LISTAS·PAPP!$I$3:$M$16,2,0),"")</f>
        <v>57</v>
      </c>
      <c r="AD815" s="51" t="str">
        <f>IF(D815&lt;&gt;"",VLOOKUP(D815,LISTAS·PAPP!$I$3:$M$16,3,0),"")</f>
        <v>PROTECCIÓN_SOCIAL_A_LA_FAMILIA._ASEGURAMIENTO_NO_CONTRIBUTIVO_E_INCLUSIÓN_ECONÓMICA_Y_MOVILIDAD_SOCIAL</v>
      </c>
      <c r="AE815" s="52" t="str">
        <f>IF(D815&lt;&gt;"",VLOOKUP(D815,LISTAS·PAPP!$I$3:$M$16,4,0),"")</f>
        <v>002</v>
      </c>
      <c r="AF815" s="51" t="str">
        <f>IF(D815&lt;&gt;"",VLOOKUP(D815,LISTAS·PAPP!$I$3:$M$16,5,0),"")</f>
        <v>ACTUALIZACION_DEL_REGISTRO_SOCIAL</v>
      </c>
      <c r="AG815" s="52" t="str">
        <f>IF(AH815&lt;&gt;"",VLOOKUP(AH815,LISTAS·PAPP!$O$3:$P$74,2,0),"")</f>
        <v>001</v>
      </c>
      <c r="AH815" s="58" t="s">
        <v>863</v>
      </c>
      <c r="AI815" s="60" t="s">
        <v>471</v>
      </c>
      <c r="AJ815" s="51" t="str">
        <f>IF(AI815&lt;&gt;"",VLOOKUP(AI815,LISTAS·PAPP!$X$4:$Y$80,2,0),"")</f>
        <v>NO APLICA</v>
      </c>
      <c r="AK815" s="58" t="s">
        <v>631</v>
      </c>
      <c r="AL815" s="60">
        <v>710602</v>
      </c>
      <c r="AM815" s="51" t="str">
        <f>IF(ISERROR(VLOOKUP(AL815,LISTAS·PAPP!$AD$4:$AE$334,2,0))," ",VLOOKUP(AL815,LISTAS·PAPP!$AD$4:$AE$334,2,0))</f>
        <v>Fondo de Reserva</v>
      </c>
      <c r="AN815" s="63">
        <v>418.83</v>
      </c>
      <c r="AO815" s="64"/>
      <c r="AP815" s="64"/>
      <c r="AQ815" s="64"/>
      <c r="AR815" s="64"/>
      <c r="AS815" s="64"/>
      <c r="AT815" s="64"/>
      <c r="AU815" s="64"/>
      <c r="AV815" s="64">
        <v>418.83</v>
      </c>
      <c r="AW815" s="64"/>
      <c r="AX815" s="64"/>
      <c r="AY815" s="64">
        <v>0</v>
      </c>
      <c r="AZ815" s="64"/>
      <c r="BA815" s="53">
        <f t="shared" si="37"/>
        <v>418.83</v>
      </c>
      <c r="BB815" s="54" t="str">
        <f t="shared" si="38"/>
        <v>OK</v>
      </c>
      <c r="BC815" s="55" t="str">
        <f t="shared" si="39"/>
        <v xml:space="preserve">                </v>
      </c>
    </row>
    <row r="816" spans="1:55" ht="50.1" customHeight="1" x14ac:dyDescent="0.25">
      <c r="A816" s="58" t="s">
        <v>39</v>
      </c>
      <c r="B816" s="58" t="s">
        <v>44</v>
      </c>
      <c r="C816" s="58" t="s">
        <v>69</v>
      </c>
      <c r="D816" s="58" t="s">
        <v>442</v>
      </c>
      <c r="E816" s="51" t="str">
        <f>IF(C816&lt;&gt;"",VLOOKUP(MID(C816,18,5),LISTAS·PAPP!$E$4:$F$76,2,0),"")</f>
        <v>CARCHI</v>
      </c>
      <c r="F816" s="58" t="s">
        <v>238</v>
      </c>
      <c r="G816" s="51" t="str">
        <f>IF(F816&lt;&gt;"",VLOOKUP(F816,LISTAS·PAPP!$R$3:$T$221,3,0),"")</f>
        <v>NORTE</v>
      </c>
      <c r="H816" s="58" t="s">
        <v>1094</v>
      </c>
      <c r="I816" s="66" t="s">
        <v>1095</v>
      </c>
      <c r="J816" s="66" t="s">
        <v>1096</v>
      </c>
      <c r="K816" s="67">
        <v>29</v>
      </c>
      <c r="L816" s="66" t="s">
        <v>1097</v>
      </c>
      <c r="M816" s="60">
        <v>29</v>
      </c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52" t="str">
        <f>IF(A816&lt;&gt;"",IF(D816="DIRECCIÓN_DE_TRANSFERENCIAS","280 0031",VLOOKUP(C816,LISTAS·PAPP!$C$3:$D$76,2,0)),"")</f>
        <v>280 1110</v>
      </c>
      <c r="Z816" s="61">
        <v>202</v>
      </c>
      <c r="AA816" s="62">
        <v>2004</v>
      </c>
      <c r="AB816" s="62">
        <v>4123</v>
      </c>
      <c r="AC816" s="65" t="str">
        <f>IF(D816&lt;&gt;"",VLOOKUP(D816,LISTAS·PAPP!$I$3:$M$16,2,0),"")</f>
        <v>57</v>
      </c>
      <c r="AD816" s="51" t="str">
        <f>IF(D816&lt;&gt;"",VLOOKUP(D816,LISTAS·PAPP!$I$3:$M$16,3,0),"")</f>
        <v>PROTECCIÓN_SOCIAL_A_LA_FAMILIA._ASEGURAMIENTO_NO_CONTRIBUTIVO_E_INCLUSIÓN_ECONÓMICA_Y_MOVILIDAD_SOCIAL</v>
      </c>
      <c r="AE816" s="52" t="str">
        <f>IF(D816&lt;&gt;"",VLOOKUP(D816,LISTAS·PAPP!$I$3:$M$16,4,0),"")</f>
        <v>002</v>
      </c>
      <c r="AF816" s="51" t="str">
        <f>IF(D816&lt;&gt;"",VLOOKUP(D816,LISTAS·PAPP!$I$3:$M$16,5,0),"")</f>
        <v>ACTUALIZACION_DEL_REGISTRO_SOCIAL</v>
      </c>
      <c r="AG816" s="52" t="str">
        <f>IF(AH816&lt;&gt;"",VLOOKUP(AH816,LISTAS·PAPP!$O$3:$P$74,2,0),"")</f>
        <v>001</v>
      </c>
      <c r="AH816" s="58" t="s">
        <v>863</v>
      </c>
      <c r="AI816" s="60" t="s">
        <v>471</v>
      </c>
      <c r="AJ816" s="51" t="str">
        <f>IF(AI816&lt;&gt;"",VLOOKUP(AI816,LISTAS·PAPP!$X$4:$Y$80,2,0),"")</f>
        <v>NO APLICA</v>
      </c>
      <c r="AK816" s="58" t="s">
        <v>631</v>
      </c>
      <c r="AL816" s="60">
        <v>710510</v>
      </c>
      <c r="AM816" s="51" t="str">
        <f>IF(ISERROR(VLOOKUP(AL816,LISTAS·PAPP!$AD$4:$AE$334,2,0))," ",VLOOKUP(AL816,LISTAS·PAPP!$AD$4:$AE$334,2,0))</f>
        <v>Servicios Personales por Contrato</v>
      </c>
      <c r="AN816" s="63">
        <v>18225</v>
      </c>
      <c r="AO816" s="64"/>
      <c r="AP816" s="64"/>
      <c r="AQ816" s="64"/>
      <c r="AR816" s="64"/>
      <c r="AS816" s="64"/>
      <c r="AT816" s="64"/>
      <c r="AU816" s="64"/>
      <c r="AV816" s="64">
        <v>18225</v>
      </c>
      <c r="AW816" s="64"/>
      <c r="AX816" s="64"/>
      <c r="AY816" s="64">
        <v>0</v>
      </c>
      <c r="AZ816" s="64"/>
      <c r="BA816" s="53">
        <f t="shared" si="37"/>
        <v>18225</v>
      </c>
      <c r="BB816" s="54" t="str">
        <f t="shared" si="38"/>
        <v>OK</v>
      </c>
      <c r="BC816" s="55" t="str">
        <f t="shared" si="39"/>
        <v xml:space="preserve">                </v>
      </c>
    </row>
    <row r="817" spans="1:55" ht="50.1" customHeight="1" x14ac:dyDescent="0.25">
      <c r="A817" s="58" t="s">
        <v>39</v>
      </c>
      <c r="B817" s="58" t="s">
        <v>44</v>
      </c>
      <c r="C817" s="58" t="s">
        <v>69</v>
      </c>
      <c r="D817" s="58" t="s">
        <v>442</v>
      </c>
      <c r="E817" s="51" t="str">
        <f>IF(C817&lt;&gt;"",VLOOKUP(MID(C817,18,5),LISTAS·PAPP!$E$4:$F$76,2,0),"")</f>
        <v>CARCHI</v>
      </c>
      <c r="F817" s="58" t="s">
        <v>238</v>
      </c>
      <c r="G817" s="51" t="str">
        <f>IF(F817&lt;&gt;"",VLOOKUP(F817,LISTAS·PAPP!$R$3:$T$221,3,0),"")</f>
        <v>NORTE</v>
      </c>
      <c r="H817" s="58" t="s">
        <v>1094</v>
      </c>
      <c r="I817" s="66" t="s">
        <v>1095</v>
      </c>
      <c r="J817" s="66" t="s">
        <v>1096</v>
      </c>
      <c r="K817" s="67">
        <v>29</v>
      </c>
      <c r="L817" s="66" t="s">
        <v>1097</v>
      </c>
      <c r="M817" s="60">
        <v>29</v>
      </c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52" t="str">
        <f>IF(A817&lt;&gt;"",IF(D817="DIRECCIÓN_DE_TRANSFERENCIAS","280 0031",VLOOKUP(C817,LISTAS·PAPP!$C$3:$D$76,2,0)),"")</f>
        <v>280 1110</v>
      </c>
      <c r="Z817" s="61">
        <v>202</v>
      </c>
      <c r="AA817" s="62">
        <v>2004</v>
      </c>
      <c r="AB817" s="62">
        <v>4123</v>
      </c>
      <c r="AC817" s="65" t="str">
        <f>IF(D817&lt;&gt;"",VLOOKUP(D817,LISTAS·PAPP!$I$3:$M$16,2,0),"")</f>
        <v>57</v>
      </c>
      <c r="AD817" s="51" t="str">
        <f>IF(D817&lt;&gt;"",VLOOKUP(D817,LISTAS·PAPP!$I$3:$M$16,3,0),"")</f>
        <v>PROTECCIÓN_SOCIAL_A_LA_FAMILIA._ASEGURAMIENTO_NO_CONTRIBUTIVO_E_INCLUSIÓN_ECONÓMICA_Y_MOVILIDAD_SOCIAL</v>
      </c>
      <c r="AE817" s="52" t="str">
        <f>IF(D817&lt;&gt;"",VLOOKUP(D817,LISTAS·PAPP!$I$3:$M$16,4,0),"")</f>
        <v>002</v>
      </c>
      <c r="AF817" s="51" t="str">
        <f>IF(D817&lt;&gt;"",VLOOKUP(D817,LISTAS·PAPP!$I$3:$M$16,5,0),"")</f>
        <v>ACTUALIZACION_DEL_REGISTRO_SOCIAL</v>
      </c>
      <c r="AG817" s="52" t="str">
        <f>IF(AH817&lt;&gt;"",VLOOKUP(AH817,LISTAS·PAPP!$O$3:$P$74,2,0),"")</f>
        <v>001</v>
      </c>
      <c r="AH817" s="58" t="s">
        <v>863</v>
      </c>
      <c r="AI817" s="60" t="s">
        <v>471</v>
      </c>
      <c r="AJ817" s="51" t="str">
        <f>IF(AI817&lt;&gt;"",VLOOKUP(AI817,LISTAS·PAPP!$X$4:$Y$80,2,0),"")</f>
        <v>NO APLICA</v>
      </c>
      <c r="AK817" s="58" t="s">
        <v>631</v>
      </c>
      <c r="AL817" s="60">
        <v>710203</v>
      </c>
      <c r="AM817" s="51" t="str">
        <f>IF(ISERROR(VLOOKUP(AL817,LISTAS·PAPP!$AD$4:$AE$334,2,0))," ",VLOOKUP(AL817,LISTAS·PAPP!$AD$4:$AE$334,2,0))</f>
        <v>Decimo Tercer Sueldo</v>
      </c>
      <c r="AN817" s="63">
        <v>0</v>
      </c>
      <c r="AO817" s="64"/>
      <c r="AP817" s="64"/>
      <c r="AQ817" s="64"/>
      <c r="AR817" s="64"/>
      <c r="AS817" s="64"/>
      <c r="AT817" s="64"/>
      <c r="AU817" s="64"/>
      <c r="AV817" s="64">
        <v>0</v>
      </c>
      <c r="AW817" s="64"/>
      <c r="AX817" s="64"/>
      <c r="AY817" s="64">
        <v>0</v>
      </c>
      <c r="AZ817" s="64"/>
      <c r="BA817" s="53">
        <f t="shared" si="37"/>
        <v>0</v>
      </c>
      <c r="BB817" s="54" t="str">
        <f t="shared" si="38"/>
        <v>OK</v>
      </c>
      <c r="BC817" s="55" t="str">
        <f t="shared" si="39"/>
        <v xml:space="preserve">                </v>
      </c>
    </row>
    <row r="818" spans="1:55" ht="50.1" customHeight="1" x14ac:dyDescent="0.25">
      <c r="A818" s="58" t="s">
        <v>39</v>
      </c>
      <c r="B818" s="58" t="s">
        <v>44</v>
      </c>
      <c r="C818" s="58" t="s">
        <v>69</v>
      </c>
      <c r="D818" s="58" t="s">
        <v>442</v>
      </c>
      <c r="E818" s="51" t="str">
        <f>IF(C818&lt;&gt;"",VLOOKUP(MID(C818,18,5),LISTAS·PAPP!$E$4:$F$76,2,0),"")</f>
        <v>CARCHI</v>
      </c>
      <c r="F818" s="58" t="s">
        <v>238</v>
      </c>
      <c r="G818" s="51" t="str">
        <f>IF(F818&lt;&gt;"",VLOOKUP(F818,LISTAS·PAPP!$R$3:$T$221,3,0),"")</f>
        <v>NORTE</v>
      </c>
      <c r="H818" s="58" t="s">
        <v>1094</v>
      </c>
      <c r="I818" s="66" t="s">
        <v>1095</v>
      </c>
      <c r="J818" s="66" t="s">
        <v>1096</v>
      </c>
      <c r="K818" s="67">
        <v>29</v>
      </c>
      <c r="L818" s="66" t="s">
        <v>1097</v>
      </c>
      <c r="M818" s="60">
        <v>29</v>
      </c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52" t="str">
        <f>IF(A818&lt;&gt;"",IF(D818="DIRECCIÓN_DE_TRANSFERENCIAS","280 0031",VLOOKUP(C818,LISTAS·PAPP!$C$3:$D$76,2,0)),"")</f>
        <v>280 1110</v>
      </c>
      <c r="Z818" s="61">
        <v>202</v>
      </c>
      <c r="AA818" s="62">
        <v>2004</v>
      </c>
      <c r="AB818" s="62">
        <v>4123</v>
      </c>
      <c r="AC818" s="65" t="str">
        <f>IF(D818&lt;&gt;"",VLOOKUP(D818,LISTAS·PAPP!$I$3:$M$16,2,0),"")</f>
        <v>57</v>
      </c>
      <c r="AD818" s="51" t="str">
        <f>IF(D818&lt;&gt;"",VLOOKUP(D818,LISTAS·PAPP!$I$3:$M$16,3,0),"")</f>
        <v>PROTECCIÓN_SOCIAL_A_LA_FAMILIA._ASEGURAMIENTO_NO_CONTRIBUTIVO_E_INCLUSIÓN_ECONÓMICA_Y_MOVILIDAD_SOCIAL</v>
      </c>
      <c r="AE818" s="52" t="str">
        <f>IF(D818&lt;&gt;"",VLOOKUP(D818,LISTAS·PAPP!$I$3:$M$16,4,0),"")</f>
        <v>002</v>
      </c>
      <c r="AF818" s="51" t="str">
        <f>IF(D818&lt;&gt;"",VLOOKUP(D818,LISTAS·PAPP!$I$3:$M$16,5,0),"")</f>
        <v>ACTUALIZACION_DEL_REGISTRO_SOCIAL</v>
      </c>
      <c r="AG818" s="52" t="str">
        <f>IF(AH818&lt;&gt;"",VLOOKUP(AH818,LISTAS·PAPP!$O$3:$P$74,2,0),"")</f>
        <v>001</v>
      </c>
      <c r="AH818" s="58" t="s">
        <v>863</v>
      </c>
      <c r="AI818" s="60" t="s">
        <v>471</v>
      </c>
      <c r="AJ818" s="51" t="str">
        <f>IF(AI818&lt;&gt;"",VLOOKUP(AI818,LISTAS·PAPP!$X$4:$Y$80,2,0),"")</f>
        <v>NO APLICA</v>
      </c>
      <c r="AK818" s="58" t="s">
        <v>631</v>
      </c>
      <c r="AL818" s="60">
        <v>710204</v>
      </c>
      <c r="AM818" s="51" t="str">
        <f>IF(ISERROR(VLOOKUP(AL818,LISTAS·PAPP!$AD$4:$AE$334,2,0))," ",VLOOKUP(AL818,LISTAS·PAPP!$AD$4:$AE$334,2,0))</f>
        <v>Decimo Cuarto Sueldo</v>
      </c>
      <c r="AN818" s="63">
        <v>0</v>
      </c>
      <c r="AO818" s="64"/>
      <c r="AP818" s="64"/>
      <c r="AQ818" s="64"/>
      <c r="AR818" s="64"/>
      <c r="AS818" s="64"/>
      <c r="AT818" s="64"/>
      <c r="AU818" s="64"/>
      <c r="AV818" s="64">
        <v>0</v>
      </c>
      <c r="AW818" s="64"/>
      <c r="AX818" s="64"/>
      <c r="AY818" s="64">
        <v>0</v>
      </c>
      <c r="AZ818" s="64"/>
      <c r="BA818" s="53">
        <f t="shared" si="37"/>
        <v>0</v>
      </c>
      <c r="BB818" s="54" t="str">
        <f t="shared" si="38"/>
        <v>OK</v>
      </c>
      <c r="BC818" s="55" t="str">
        <f t="shared" si="39"/>
        <v xml:space="preserve">                </v>
      </c>
    </row>
    <row r="819" spans="1:55" ht="50.1" customHeight="1" x14ac:dyDescent="0.25">
      <c r="A819" s="58" t="s">
        <v>39</v>
      </c>
      <c r="B819" s="58" t="s">
        <v>44</v>
      </c>
      <c r="C819" s="58" t="s">
        <v>69</v>
      </c>
      <c r="D819" s="58" t="s">
        <v>442</v>
      </c>
      <c r="E819" s="51" t="str">
        <f>IF(C819&lt;&gt;"",VLOOKUP(MID(C819,18,5),LISTAS·PAPP!$E$4:$F$76,2,0),"")</f>
        <v>CARCHI</v>
      </c>
      <c r="F819" s="58" t="s">
        <v>238</v>
      </c>
      <c r="G819" s="51" t="str">
        <f>IF(F819&lt;&gt;"",VLOOKUP(F819,LISTAS·PAPP!$R$3:$T$221,3,0),"")</f>
        <v>NORTE</v>
      </c>
      <c r="H819" s="58" t="s">
        <v>1094</v>
      </c>
      <c r="I819" s="66" t="s">
        <v>1095</v>
      </c>
      <c r="J819" s="66" t="s">
        <v>1096</v>
      </c>
      <c r="K819" s="67">
        <v>29</v>
      </c>
      <c r="L819" s="66" t="s">
        <v>1097</v>
      </c>
      <c r="M819" s="60">
        <v>29</v>
      </c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52" t="str">
        <f>IF(A819&lt;&gt;"",IF(D819="DIRECCIÓN_DE_TRANSFERENCIAS","280 0031",VLOOKUP(C819,LISTAS·PAPP!$C$3:$D$76,2,0)),"")</f>
        <v>280 1110</v>
      </c>
      <c r="Z819" s="61">
        <v>202</v>
      </c>
      <c r="AA819" s="62">
        <v>2004</v>
      </c>
      <c r="AB819" s="62">
        <v>4123</v>
      </c>
      <c r="AC819" s="65" t="str">
        <f>IF(D819&lt;&gt;"",VLOOKUP(D819,LISTAS·PAPP!$I$3:$M$16,2,0),"")</f>
        <v>57</v>
      </c>
      <c r="AD819" s="51" t="str">
        <f>IF(D819&lt;&gt;"",VLOOKUP(D819,LISTAS·PAPP!$I$3:$M$16,3,0),"")</f>
        <v>PROTECCIÓN_SOCIAL_A_LA_FAMILIA._ASEGURAMIENTO_NO_CONTRIBUTIVO_E_INCLUSIÓN_ECONÓMICA_Y_MOVILIDAD_SOCIAL</v>
      </c>
      <c r="AE819" s="52" t="str">
        <f>IF(D819&lt;&gt;"",VLOOKUP(D819,LISTAS·PAPP!$I$3:$M$16,4,0),"")</f>
        <v>002</v>
      </c>
      <c r="AF819" s="51" t="str">
        <f>IF(D819&lt;&gt;"",VLOOKUP(D819,LISTAS·PAPP!$I$3:$M$16,5,0),"")</f>
        <v>ACTUALIZACION_DEL_REGISTRO_SOCIAL</v>
      </c>
      <c r="AG819" s="52" t="str">
        <f>IF(AH819&lt;&gt;"",VLOOKUP(AH819,LISTAS·PAPP!$O$3:$P$74,2,0),"")</f>
        <v>001</v>
      </c>
      <c r="AH819" s="58" t="s">
        <v>863</v>
      </c>
      <c r="AI819" s="60" t="s">
        <v>471</v>
      </c>
      <c r="AJ819" s="51" t="str">
        <f>IF(AI819&lt;&gt;"",VLOOKUP(AI819,LISTAS·PAPP!$X$4:$Y$80,2,0),"")</f>
        <v>NO APLICA</v>
      </c>
      <c r="AK819" s="58" t="s">
        <v>631</v>
      </c>
      <c r="AL819" s="60">
        <v>710601</v>
      </c>
      <c r="AM819" s="51" t="str">
        <f>IF(ISERROR(VLOOKUP(AL819,LISTAS·PAPP!$AD$4:$AE$334,2,0))," ",VLOOKUP(AL819,LISTAS·PAPP!$AD$4:$AE$334,2,0))</f>
        <v>Aporte Patronal</v>
      </c>
      <c r="AN819" s="63">
        <v>1758.78</v>
      </c>
      <c r="AO819" s="64"/>
      <c r="AP819" s="64"/>
      <c r="AQ819" s="64"/>
      <c r="AR819" s="64"/>
      <c r="AS819" s="64"/>
      <c r="AT819" s="64"/>
      <c r="AU819" s="64"/>
      <c r="AV819" s="64">
        <v>1758.78</v>
      </c>
      <c r="AW819" s="64"/>
      <c r="AX819" s="64"/>
      <c r="AY819" s="64">
        <v>0</v>
      </c>
      <c r="AZ819" s="64"/>
      <c r="BA819" s="53">
        <f t="shared" si="37"/>
        <v>1758.78</v>
      </c>
      <c r="BB819" s="54" t="str">
        <f t="shared" si="38"/>
        <v>OK</v>
      </c>
      <c r="BC819" s="55" t="str">
        <f t="shared" si="39"/>
        <v xml:space="preserve">                </v>
      </c>
    </row>
    <row r="820" spans="1:55" ht="50.1" customHeight="1" x14ac:dyDescent="0.25">
      <c r="A820" s="58" t="s">
        <v>39</v>
      </c>
      <c r="B820" s="58" t="s">
        <v>44</v>
      </c>
      <c r="C820" s="58" t="s">
        <v>69</v>
      </c>
      <c r="D820" s="58" t="s">
        <v>442</v>
      </c>
      <c r="E820" s="51" t="str">
        <f>IF(C820&lt;&gt;"",VLOOKUP(MID(C820,18,5),LISTAS·PAPP!$E$4:$F$76,2,0),"")</f>
        <v>CARCHI</v>
      </c>
      <c r="F820" s="58" t="s">
        <v>238</v>
      </c>
      <c r="G820" s="51" t="str">
        <f>IF(F820&lt;&gt;"",VLOOKUP(F820,LISTAS·PAPP!$R$3:$T$221,3,0),"")</f>
        <v>NORTE</v>
      </c>
      <c r="H820" s="58" t="s">
        <v>1094</v>
      </c>
      <c r="I820" s="66" t="s">
        <v>1095</v>
      </c>
      <c r="J820" s="66" t="s">
        <v>1096</v>
      </c>
      <c r="K820" s="67">
        <v>29</v>
      </c>
      <c r="L820" s="66" t="s">
        <v>1097</v>
      </c>
      <c r="M820" s="60">
        <v>29</v>
      </c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52" t="str">
        <f>IF(A820&lt;&gt;"",IF(D820="DIRECCIÓN_DE_TRANSFERENCIAS","280 0031",VLOOKUP(C820,LISTAS·PAPP!$C$3:$D$76,2,0)),"")</f>
        <v>280 1110</v>
      </c>
      <c r="Z820" s="61">
        <v>202</v>
      </c>
      <c r="AA820" s="62">
        <v>2004</v>
      </c>
      <c r="AB820" s="62">
        <v>4123</v>
      </c>
      <c r="AC820" s="65" t="str">
        <f>IF(D820&lt;&gt;"",VLOOKUP(D820,LISTAS·PAPP!$I$3:$M$16,2,0),"")</f>
        <v>57</v>
      </c>
      <c r="AD820" s="51" t="str">
        <f>IF(D820&lt;&gt;"",VLOOKUP(D820,LISTAS·PAPP!$I$3:$M$16,3,0),"")</f>
        <v>PROTECCIÓN_SOCIAL_A_LA_FAMILIA._ASEGURAMIENTO_NO_CONTRIBUTIVO_E_INCLUSIÓN_ECONÓMICA_Y_MOVILIDAD_SOCIAL</v>
      </c>
      <c r="AE820" s="52" t="str">
        <f>IF(D820&lt;&gt;"",VLOOKUP(D820,LISTAS·PAPP!$I$3:$M$16,4,0),"")</f>
        <v>002</v>
      </c>
      <c r="AF820" s="51" t="str">
        <f>IF(D820&lt;&gt;"",VLOOKUP(D820,LISTAS·PAPP!$I$3:$M$16,5,0),"")</f>
        <v>ACTUALIZACION_DEL_REGISTRO_SOCIAL</v>
      </c>
      <c r="AG820" s="52" t="str">
        <f>IF(AH820&lt;&gt;"",VLOOKUP(AH820,LISTAS·PAPP!$O$3:$P$74,2,0),"")</f>
        <v>001</v>
      </c>
      <c r="AH820" s="58" t="s">
        <v>863</v>
      </c>
      <c r="AI820" s="60" t="s">
        <v>471</v>
      </c>
      <c r="AJ820" s="51" t="str">
        <f>IF(AI820&lt;&gt;"",VLOOKUP(AI820,LISTAS·PAPP!$X$4:$Y$80,2,0),"")</f>
        <v>NO APLICA</v>
      </c>
      <c r="AK820" s="58" t="s">
        <v>631</v>
      </c>
      <c r="AL820" s="60">
        <v>710602</v>
      </c>
      <c r="AM820" s="51" t="str">
        <f>IF(ISERROR(VLOOKUP(AL820,LISTAS·PAPP!$AD$4:$AE$334,2,0))," ",VLOOKUP(AL820,LISTAS·PAPP!$AD$4:$AE$334,2,0))</f>
        <v>Fondo de Reserva</v>
      </c>
      <c r="AN820" s="63">
        <v>0</v>
      </c>
      <c r="AO820" s="64"/>
      <c r="AP820" s="64"/>
      <c r="AQ820" s="64"/>
      <c r="AR820" s="64"/>
      <c r="AS820" s="64"/>
      <c r="AT820" s="64"/>
      <c r="AU820" s="64"/>
      <c r="AV820" s="64">
        <v>0</v>
      </c>
      <c r="AW820" s="64"/>
      <c r="AX820" s="64"/>
      <c r="AY820" s="64">
        <v>0</v>
      </c>
      <c r="AZ820" s="64"/>
      <c r="BA820" s="53">
        <f t="shared" si="37"/>
        <v>0</v>
      </c>
      <c r="BB820" s="54" t="str">
        <f t="shared" si="38"/>
        <v>OK</v>
      </c>
      <c r="BC820" s="55" t="str">
        <f t="shared" si="39"/>
        <v xml:space="preserve">                </v>
      </c>
    </row>
    <row r="821" spans="1:55" ht="50.1" customHeight="1" x14ac:dyDescent="0.25">
      <c r="A821" s="58" t="s">
        <v>39</v>
      </c>
      <c r="B821" s="58" t="s">
        <v>44</v>
      </c>
      <c r="C821" s="58" t="s">
        <v>70</v>
      </c>
      <c r="D821" s="58" t="s">
        <v>442</v>
      </c>
      <c r="E821" s="51" t="str">
        <f>IF(C821&lt;&gt;"",VLOOKUP(MID(C821,18,5),LISTAS·PAPP!$E$4:$F$76,2,0),"")</f>
        <v>ESMERALDAS</v>
      </c>
      <c r="F821" s="58" t="s">
        <v>185</v>
      </c>
      <c r="G821" s="51" t="str">
        <f>IF(F821&lt;&gt;"",VLOOKUP(F821,LISTAS·PAPP!$R$3:$T$221,3,0),"")</f>
        <v xml:space="preserve"> </v>
      </c>
      <c r="H821" s="58" t="s">
        <v>1094</v>
      </c>
      <c r="I821" s="66" t="s">
        <v>1095</v>
      </c>
      <c r="J821" s="66" t="s">
        <v>1096</v>
      </c>
      <c r="K821" s="67">
        <v>50</v>
      </c>
      <c r="L821" s="66" t="s">
        <v>1097</v>
      </c>
      <c r="M821" s="60">
        <v>50</v>
      </c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52" t="str">
        <f>IF(A821&lt;&gt;"",IF(D821="DIRECCIÓN_DE_TRANSFERENCIAS","280 0031",VLOOKUP(C821,LISTAS·PAPP!$C$3:$D$76,2,0)),"")</f>
        <v>280 1210</v>
      </c>
      <c r="Z821" s="61">
        <v>202</v>
      </c>
      <c r="AA821" s="62">
        <v>2004</v>
      </c>
      <c r="AB821" s="62">
        <v>4123</v>
      </c>
      <c r="AC821" s="65" t="str">
        <f>IF(D821&lt;&gt;"",VLOOKUP(D821,LISTAS·PAPP!$I$3:$M$16,2,0),"")</f>
        <v>57</v>
      </c>
      <c r="AD821" s="51" t="str">
        <f>IF(D821&lt;&gt;"",VLOOKUP(D821,LISTAS·PAPP!$I$3:$M$16,3,0),"")</f>
        <v>PROTECCIÓN_SOCIAL_A_LA_FAMILIA._ASEGURAMIENTO_NO_CONTRIBUTIVO_E_INCLUSIÓN_ECONÓMICA_Y_MOVILIDAD_SOCIAL</v>
      </c>
      <c r="AE821" s="52" t="str">
        <f>IF(D821&lt;&gt;"",VLOOKUP(D821,LISTAS·PAPP!$I$3:$M$16,4,0),"")</f>
        <v>002</v>
      </c>
      <c r="AF821" s="51" t="str">
        <f>IF(D821&lt;&gt;"",VLOOKUP(D821,LISTAS·PAPP!$I$3:$M$16,5,0),"")</f>
        <v>ACTUALIZACION_DEL_REGISTRO_SOCIAL</v>
      </c>
      <c r="AG821" s="52" t="str">
        <f>IF(AH821&lt;&gt;"",VLOOKUP(AH821,LISTAS·PAPP!$O$3:$P$74,2,0),"")</f>
        <v>001</v>
      </c>
      <c r="AH821" s="58" t="s">
        <v>863</v>
      </c>
      <c r="AI821" s="60" t="s">
        <v>471</v>
      </c>
      <c r="AJ821" s="51" t="str">
        <f>IF(AI821&lt;&gt;"",VLOOKUP(AI821,LISTAS·PAPP!$X$4:$Y$80,2,0),"")</f>
        <v>NO APLICA</v>
      </c>
      <c r="AK821" s="58" t="s">
        <v>631</v>
      </c>
      <c r="AL821" s="60">
        <v>710510</v>
      </c>
      <c r="AM821" s="51" t="str">
        <f>IF(ISERROR(VLOOKUP(AL821,LISTAS·PAPP!$AD$4:$AE$334,2,0))," ",VLOOKUP(AL821,LISTAS·PAPP!$AD$4:$AE$334,2,0))</f>
        <v>Servicios Personales por Contrato</v>
      </c>
      <c r="AN821" s="63">
        <v>36617</v>
      </c>
      <c r="AO821" s="64"/>
      <c r="AP821" s="64"/>
      <c r="AQ821" s="64"/>
      <c r="AR821" s="64"/>
      <c r="AS821" s="64"/>
      <c r="AT821" s="64"/>
      <c r="AU821" s="64"/>
      <c r="AV821" s="64">
        <v>36617</v>
      </c>
      <c r="AW821" s="64"/>
      <c r="AX821" s="64"/>
      <c r="AY821" s="64">
        <v>0</v>
      </c>
      <c r="AZ821" s="64"/>
      <c r="BA821" s="53">
        <f t="shared" si="37"/>
        <v>36617</v>
      </c>
      <c r="BB821" s="54" t="str">
        <f t="shared" si="38"/>
        <v>OK</v>
      </c>
      <c r="BC821" s="55" t="str">
        <f t="shared" si="39"/>
        <v xml:space="preserve">                </v>
      </c>
    </row>
    <row r="822" spans="1:55" ht="50.1" customHeight="1" x14ac:dyDescent="0.25">
      <c r="A822" s="58" t="s">
        <v>39</v>
      </c>
      <c r="B822" s="58" t="s">
        <v>44</v>
      </c>
      <c r="C822" s="58" t="s">
        <v>70</v>
      </c>
      <c r="D822" s="58" t="s">
        <v>442</v>
      </c>
      <c r="E822" s="51" t="str">
        <f>IF(C822&lt;&gt;"",VLOOKUP(MID(C822,18,5),LISTAS·PAPP!$E$4:$F$76,2,0),"")</f>
        <v>ESMERALDAS</v>
      </c>
      <c r="F822" s="58" t="s">
        <v>185</v>
      </c>
      <c r="G822" s="51" t="str">
        <f>IF(F822&lt;&gt;"",VLOOKUP(F822,LISTAS·PAPP!$R$3:$T$221,3,0),"")</f>
        <v xml:space="preserve"> </v>
      </c>
      <c r="H822" s="58" t="s">
        <v>1094</v>
      </c>
      <c r="I822" s="66" t="s">
        <v>1095</v>
      </c>
      <c r="J822" s="66" t="s">
        <v>1096</v>
      </c>
      <c r="K822" s="67">
        <v>50</v>
      </c>
      <c r="L822" s="66" t="s">
        <v>1097</v>
      </c>
      <c r="M822" s="60">
        <v>50</v>
      </c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52" t="str">
        <f>IF(A822&lt;&gt;"",IF(D822="DIRECCIÓN_DE_TRANSFERENCIAS","280 0031",VLOOKUP(C822,LISTAS·PAPP!$C$3:$D$76,2,0)),"")</f>
        <v>280 1210</v>
      </c>
      <c r="Z822" s="61">
        <v>202</v>
      </c>
      <c r="AA822" s="62">
        <v>2004</v>
      </c>
      <c r="AB822" s="62">
        <v>4123</v>
      </c>
      <c r="AC822" s="65" t="str">
        <f>IF(D822&lt;&gt;"",VLOOKUP(D822,LISTAS·PAPP!$I$3:$M$16,2,0),"")</f>
        <v>57</v>
      </c>
      <c r="AD822" s="51" t="str">
        <f>IF(D822&lt;&gt;"",VLOOKUP(D822,LISTAS·PAPP!$I$3:$M$16,3,0),"")</f>
        <v>PROTECCIÓN_SOCIAL_A_LA_FAMILIA._ASEGURAMIENTO_NO_CONTRIBUTIVO_E_INCLUSIÓN_ECONÓMICA_Y_MOVILIDAD_SOCIAL</v>
      </c>
      <c r="AE822" s="52" t="str">
        <f>IF(D822&lt;&gt;"",VLOOKUP(D822,LISTAS·PAPP!$I$3:$M$16,4,0),"")</f>
        <v>002</v>
      </c>
      <c r="AF822" s="51" t="str">
        <f>IF(D822&lt;&gt;"",VLOOKUP(D822,LISTAS·PAPP!$I$3:$M$16,5,0),"")</f>
        <v>ACTUALIZACION_DEL_REGISTRO_SOCIAL</v>
      </c>
      <c r="AG822" s="52" t="str">
        <f>IF(AH822&lt;&gt;"",VLOOKUP(AH822,LISTAS·PAPP!$O$3:$P$74,2,0),"")</f>
        <v>001</v>
      </c>
      <c r="AH822" s="58" t="s">
        <v>863</v>
      </c>
      <c r="AI822" s="60" t="s">
        <v>471</v>
      </c>
      <c r="AJ822" s="51" t="str">
        <f>IF(AI822&lt;&gt;"",VLOOKUP(AI822,LISTAS·PAPP!$X$4:$Y$80,2,0),"")</f>
        <v>NO APLICA</v>
      </c>
      <c r="AK822" s="58" t="s">
        <v>631</v>
      </c>
      <c r="AL822" s="60">
        <v>710203</v>
      </c>
      <c r="AM822" s="51" t="str">
        <f>IF(ISERROR(VLOOKUP(AL822,LISTAS·PAPP!$AD$4:$AE$334,2,0))," ",VLOOKUP(AL822,LISTAS·PAPP!$AD$4:$AE$334,2,0))</f>
        <v>Decimo Tercer Sueldo</v>
      </c>
      <c r="AN822" s="63">
        <v>1041.99</v>
      </c>
      <c r="AO822" s="64"/>
      <c r="AP822" s="64"/>
      <c r="AQ822" s="64"/>
      <c r="AR822" s="64"/>
      <c r="AS822" s="64"/>
      <c r="AT822" s="64"/>
      <c r="AU822" s="64"/>
      <c r="AV822" s="64">
        <v>1041.99</v>
      </c>
      <c r="AW822" s="64"/>
      <c r="AX822" s="64"/>
      <c r="AY822" s="64">
        <v>0</v>
      </c>
      <c r="AZ822" s="64"/>
      <c r="BA822" s="53">
        <f t="shared" si="37"/>
        <v>1041.99</v>
      </c>
      <c r="BB822" s="54" t="str">
        <f t="shared" si="38"/>
        <v>OK</v>
      </c>
      <c r="BC822" s="55" t="str">
        <f t="shared" si="39"/>
        <v xml:space="preserve">                </v>
      </c>
    </row>
    <row r="823" spans="1:55" ht="50.1" customHeight="1" x14ac:dyDescent="0.25">
      <c r="A823" s="58" t="s">
        <v>39</v>
      </c>
      <c r="B823" s="58" t="s">
        <v>44</v>
      </c>
      <c r="C823" s="58" t="s">
        <v>70</v>
      </c>
      <c r="D823" s="58" t="s">
        <v>442</v>
      </c>
      <c r="E823" s="51" t="str">
        <f>IF(C823&lt;&gt;"",VLOOKUP(MID(C823,18,5),LISTAS·PAPP!$E$4:$F$76,2,0),"")</f>
        <v>ESMERALDAS</v>
      </c>
      <c r="F823" s="58" t="s">
        <v>185</v>
      </c>
      <c r="G823" s="51" t="str">
        <f>IF(F823&lt;&gt;"",VLOOKUP(F823,LISTAS·PAPP!$R$3:$T$221,3,0),"")</f>
        <v xml:space="preserve"> </v>
      </c>
      <c r="H823" s="58" t="s">
        <v>1094</v>
      </c>
      <c r="I823" s="66" t="s">
        <v>1095</v>
      </c>
      <c r="J823" s="66" t="s">
        <v>1096</v>
      </c>
      <c r="K823" s="67">
        <v>50</v>
      </c>
      <c r="L823" s="66" t="s">
        <v>1097</v>
      </c>
      <c r="M823" s="60">
        <v>50</v>
      </c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52" t="str">
        <f>IF(A823&lt;&gt;"",IF(D823="DIRECCIÓN_DE_TRANSFERENCIAS","280 0031",VLOOKUP(C823,LISTAS·PAPP!$C$3:$D$76,2,0)),"")</f>
        <v>280 1210</v>
      </c>
      <c r="Z823" s="61">
        <v>202</v>
      </c>
      <c r="AA823" s="62">
        <v>2004</v>
      </c>
      <c r="AB823" s="62">
        <v>4123</v>
      </c>
      <c r="AC823" s="65" t="str">
        <f>IF(D823&lt;&gt;"",VLOOKUP(D823,LISTAS·PAPP!$I$3:$M$16,2,0),"")</f>
        <v>57</v>
      </c>
      <c r="AD823" s="51" t="str">
        <f>IF(D823&lt;&gt;"",VLOOKUP(D823,LISTAS·PAPP!$I$3:$M$16,3,0),"")</f>
        <v>PROTECCIÓN_SOCIAL_A_LA_FAMILIA._ASEGURAMIENTO_NO_CONTRIBUTIVO_E_INCLUSIÓN_ECONÓMICA_Y_MOVILIDAD_SOCIAL</v>
      </c>
      <c r="AE823" s="52" t="str">
        <f>IF(D823&lt;&gt;"",VLOOKUP(D823,LISTAS·PAPP!$I$3:$M$16,4,0),"")</f>
        <v>002</v>
      </c>
      <c r="AF823" s="51" t="str">
        <f>IF(D823&lt;&gt;"",VLOOKUP(D823,LISTAS·PAPP!$I$3:$M$16,5,0),"")</f>
        <v>ACTUALIZACION_DEL_REGISTRO_SOCIAL</v>
      </c>
      <c r="AG823" s="52" t="str">
        <f>IF(AH823&lt;&gt;"",VLOOKUP(AH823,LISTAS·PAPP!$O$3:$P$74,2,0),"")</f>
        <v>001</v>
      </c>
      <c r="AH823" s="58" t="s">
        <v>863</v>
      </c>
      <c r="AI823" s="60" t="s">
        <v>471</v>
      </c>
      <c r="AJ823" s="51" t="str">
        <f>IF(AI823&lt;&gt;"",VLOOKUP(AI823,LISTAS·PAPP!$X$4:$Y$80,2,0),"")</f>
        <v>NO APLICA</v>
      </c>
      <c r="AK823" s="58" t="s">
        <v>631</v>
      </c>
      <c r="AL823" s="60">
        <v>710204</v>
      </c>
      <c r="AM823" s="51" t="str">
        <f>IF(ISERROR(VLOOKUP(AL823,LISTAS·PAPP!$AD$4:$AE$334,2,0))," ",VLOOKUP(AL823,LISTAS·PAPP!$AD$4:$AE$334,2,0))</f>
        <v>Decimo Cuarto Sueldo</v>
      </c>
      <c r="AN823" s="63">
        <v>985</v>
      </c>
      <c r="AO823" s="64"/>
      <c r="AP823" s="64"/>
      <c r="AQ823" s="64"/>
      <c r="AR823" s="64"/>
      <c r="AS823" s="64"/>
      <c r="AT823" s="64"/>
      <c r="AU823" s="64"/>
      <c r="AV823" s="64">
        <v>985</v>
      </c>
      <c r="AW823" s="64"/>
      <c r="AX823" s="64"/>
      <c r="AY823" s="64">
        <v>0</v>
      </c>
      <c r="AZ823" s="64"/>
      <c r="BA823" s="53">
        <f t="shared" si="37"/>
        <v>985</v>
      </c>
      <c r="BB823" s="54" t="str">
        <f t="shared" si="38"/>
        <v>OK</v>
      </c>
      <c r="BC823" s="55" t="str">
        <f t="shared" si="39"/>
        <v xml:space="preserve">                </v>
      </c>
    </row>
    <row r="824" spans="1:55" ht="50.1" customHeight="1" x14ac:dyDescent="0.25">
      <c r="A824" s="58" t="s">
        <v>39</v>
      </c>
      <c r="B824" s="58" t="s">
        <v>44</v>
      </c>
      <c r="C824" s="58" t="s">
        <v>70</v>
      </c>
      <c r="D824" s="58" t="s">
        <v>442</v>
      </c>
      <c r="E824" s="51" t="str">
        <f>IF(C824&lt;&gt;"",VLOOKUP(MID(C824,18,5),LISTAS·PAPP!$E$4:$F$76,2,0),"")</f>
        <v>ESMERALDAS</v>
      </c>
      <c r="F824" s="58" t="s">
        <v>185</v>
      </c>
      <c r="G824" s="51" t="str">
        <f>IF(F824&lt;&gt;"",VLOOKUP(F824,LISTAS·PAPP!$R$3:$T$221,3,0),"")</f>
        <v xml:space="preserve"> </v>
      </c>
      <c r="H824" s="58" t="s">
        <v>1094</v>
      </c>
      <c r="I824" s="66" t="s">
        <v>1095</v>
      </c>
      <c r="J824" s="66" t="s">
        <v>1096</v>
      </c>
      <c r="K824" s="67">
        <v>50</v>
      </c>
      <c r="L824" s="66" t="s">
        <v>1097</v>
      </c>
      <c r="M824" s="60">
        <v>50</v>
      </c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52" t="str">
        <f>IF(A824&lt;&gt;"",IF(D824="DIRECCIÓN_DE_TRANSFERENCIAS","280 0031",VLOOKUP(C824,LISTAS·PAPP!$C$3:$D$76,2,0)),"")</f>
        <v>280 1210</v>
      </c>
      <c r="Z824" s="61">
        <v>202</v>
      </c>
      <c r="AA824" s="62">
        <v>2004</v>
      </c>
      <c r="AB824" s="62">
        <v>4123</v>
      </c>
      <c r="AC824" s="65" t="str">
        <f>IF(D824&lt;&gt;"",VLOOKUP(D824,LISTAS·PAPP!$I$3:$M$16,2,0),"")</f>
        <v>57</v>
      </c>
      <c r="AD824" s="51" t="str">
        <f>IF(D824&lt;&gt;"",VLOOKUP(D824,LISTAS·PAPP!$I$3:$M$16,3,0),"")</f>
        <v>PROTECCIÓN_SOCIAL_A_LA_FAMILIA._ASEGURAMIENTO_NO_CONTRIBUTIVO_E_INCLUSIÓN_ECONÓMICA_Y_MOVILIDAD_SOCIAL</v>
      </c>
      <c r="AE824" s="52" t="str">
        <f>IF(D824&lt;&gt;"",VLOOKUP(D824,LISTAS·PAPP!$I$3:$M$16,4,0),"")</f>
        <v>002</v>
      </c>
      <c r="AF824" s="51" t="str">
        <f>IF(D824&lt;&gt;"",VLOOKUP(D824,LISTAS·PAPP!$I$3:$M$16,5,0),"")</f>
        <v>ACTUALIZACION_DEL_REGISTRO_SOCIAL</v>
      </c>
      <c r="AG824" s="52" t="str">
        <f>IF(AH824&lt;&gt;"",VLOOKUP(AH824,LISTAS·PAPP!$O$3:$P$74,2,0),"")</f>
        <v>001</v>
      </c>
      <c r="AH824" s="58" t="s">
        <v>863</v>
      </c>
      <c r="AI824" s="60" t="s">
        <v>471</v>
      </c>
      <c r="AJ824" s="51" t="str">
        <f>IF(AI824&lt;&gt;"",VLOOKUP(AI824,LISTAS·PAPP!$X$4:$Y$80,2,0),"")</f>
        <v>NO APLICA</v>
      </c>
      <c r="AK824" s="58" t="s">
        <v>631</v>
      </c>
      <c r="AL824" s="60">
        <v>710601</v>
      </c>
      <c r="AM824" s="51" t="str">
        <f>IF(ISERROR(VLOOKUP(AL824,LISTAS·PAPP!$AD$4:$AE$334,2,0))," ",VLOOKUP(AL824,LISTAS·PAPP!$AD$4:$AE$334,2,0))</f>
        <v>Aporte Patronal</v>
      </c>
      <c r="AN824" s="63">
        <v>3533.79</v>
      </c>
      <c r="AO824" s="64"/>
      <c r="AP824" s="64"/>
      <c r="AQ824" s="64"/>
      <c r="AR824" s="64"/>
      <c r="AS824" s="64"/>
      <c r="AT824" s="64"/>
      <c r="AU824" s="64"/>
      <c r="AV824" s="64">
        <v>3533.79</v>
      </c>
      <c r="AW824" s="64"/>
      <c r="AX824" s="64"/>
      <c r="AY824" s="64">
        <v>0</v>
      </c>
      <c r="AZ824" s="64"/>
      <c r="BA824" s="53">
        <f t="shared" si="37"/>
        <v>3533.79</v>
      </c>
      <c r="BB824" s="54" t="str">
        <f t="shared" si="38"/>
        <v>OK</v>
      </c>
      <c r="BC824" s="55" t="str">
        <f t="shared" si="39"/>
        <v xml:space="preserve">                </v>
      </c>
    </row>
    <row r="825" spans="1:55" ht="50.1" customHeight="1" x14ac:dyDescent="0.25">
      <c r="A825" s="58" t="s">
        <v>39</v>
      </c>
      <c r="B825" s="58" t="s">
        <v>44</v>
      </c>
      <c r="C825" s="58" t="s">
        <v>70</v>
      </c>
      <c r="D825" s="58" t="s">
        <v>442</v>
      </c>
      <c r="E825" s="51" t="str">
        <f>IF(C825&lt;&gt;"",VLOOKUP(MID(C825,18,5),LISTAS·PAPP!$E$4:$F$76,2,0),"")</f>
        <v>ESMERALDAS</v>
      </c>
      <c r="F825" s="58" t="s">
        <v>185</v>
      </c>
      <c r="G825" s="51" t="str">
        <f>IF(F825&lt;&gt;"",VLOOKUP(F825,LISTAS·PAPP!$R$3:$T$221,3,0),"")</f>
        <v xml:space="preserve"> </v>
      </c>
      <c r="H825" s="58" t="s">
        <v>1094</v>
      </c>
      <c r="I825" s="66" t="s">
        <v>1095</v>
      </c>
      <c r="J825" s="66" t="s">
        <v>1096</v>
      </c>
      <c r="K825" s="67">
        <v>50</v>
      </c>
      <c r="L825" s="66" t="s">
        <v>1097</v>
      </c>
      <c r="M825" s="60">
        <v>50</v>
      </c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52" t="str">
        <f>IF(A825&lt;&gt;"",IF(D825="DIRECCIÓN_DE_TRANSFERENCIAS","280 0031",VLOOKUP(C825,LISTAS·PAPP!$C$3:$D$76,2,0)),"")</f>
        <v>280 1210</v>
      </c>
      <c r="Z825" s="61">
        <v>202</v>
      </c>
      <c r="AA825" s="62">
        <v>2004</v>
      </c>
      <c r="AB825" s="62">
        <v>4123</v>
      </c>
      <c r="AC825" s="65" t="str">
        <f>IF(D825&lt;&gt;"",VLOOKUP(D825,LISTAS·PAPP!$I$3:$M$16,2,0),"")</f>
        <v>57</v>
      </c>
      <c r="AD825" s="51" t="str">
        <f>IF(D825&lt;&gt;"",VLOOKUP(D825,LISTAS·PAPP!$I$3:$M$16,3,0),"")</f>
        <v>PROTECCIÓN_SOCIAL_A_LA_FAMILIA._ASEGURAMIENTO_NO_CONTRIBUTIVO_E_INCLUSIÓN_ECONÓMICA_Y_MOVILIDAD_SOCIAL</v>
      </c>
      <c r="AE825" s="52" t="str">
        <f>IF(D825&lt;&gt;"",VLOOKUP(D825,LISTAS·PAPP!$I$3:$M$16,4,0),"")</f>
        <v>002</v>
      </c>
      <c r="AF825" s="51" t="str">
        <f>IF(D825&lt;&gt;"",VLOOKUP(D825,LISTAS·PAPP!$I$3:$M$16,5,0),"")</f>
        <v>ACTUALIZACION_DEL_REGISTRO_SOCIAL</v>
      </c>
      <c r="AG825" s="52" t="str">
        <f>IF(AH825&lt;&gt;"",VLOOKUP(AH825,LISTAS·PAPP!$O$3:$P$74,2,0),"")</f>
        <v>001</v>
      </c>
      <c r="AH825" s="58" t="s">
        <v>863</v>
      </c>
      <c r="AI825" s="60" t="s">
        <v>471</v>
      </c>
      <c r="AJ825" s="51" t="str">
        <f>IF(AI825&lt;&gt;"",VLOOKUP(AI825,LISTAS·PAPP!$X$4:$Y$80,2,0),"")</f>
        <v>NO APLICA</v>
      </c>
      <c r="AK825" s="58" t="s">
        <v>631</v>
      </c>
      <c r="AL825" s="60">
        <v>710602</v>
      </c>
      <c r="AM825" s="51" t="str">
        <f>IF(ISERROR(VLOOKUP(AL825,LISTAS·PAPP!$AD$4:$AE$334,2,0))," ",VLOOKUP(AL825,LISTAS·PAPP!$AD$4:$AE$334,2,0))</f>
        <v>Fondo de Reserva</v>
      </c>
      <c r="AN825" s="63">
        <v>2974.1</v>
      </c>
      <c r="AO825" s="64"/>
      <c r="AP825" s="64"/>
      <c r="AQ825" s="64"/>
      <c r="AR825" s="64"/>
      <c r="AS825" s="64"/>
      <c r="AT825" s="64"/>
      <c r="AU825" s="64"/>
      <c r="AV825" s="64">
        <v>2974.1</v>
      </c>
      <c r="AW825" s="64"/>
      <c r="AX825" s="64"/>
      <c r="AY825" s="64">
        <v>0</v>
      </c>
      <c r="AZ825" s="64"/>
      <c r="BA825" s="53">
        <f t="shared" si="37"/>
        <v>2974.1</v>
      </c>
      <c r="BB825" s="54" t="str">
        <f t="shared" si="38"/>
        <v>OK</v>
      </c>
      <c r="BC825" s="55" t="str">
        <f t="shared" si="39"/>
        <v xml:space="preserve">                </v>
      </c>
    </row>
    <row r="826" spans="1:55" ht="50.1" customHeight="1" x14ac:dyDescent="0.25">
      <c r="A826" s="58" t="s">
        <v>39</v>
      </c>
      <c r="B826" s="58" t="s">
        <v>44</v>
      </c>
      <c r="C826" s="58" t="s">
        <v>72</v>
      </c>
      <c r="D826" s="58" t="s">
        <v>442</v>
      </c>
      <c r="E826" s="51" t="str">
        <f>IF(C826&lt;&gt;"",VLOOKUP(MID(C826,18,5),LISTAS·PAPP!$E$4:$F$76,2,0),"")</f>
        <v>ESMERALDAS</v>
      </c>
      <c r="F826" s="58" t="s">
        <v>280</v>
      </c>
      <c r="G826" s="51" t="str">
        <f>IF(F826&lt;&gt;"",VLOOKUP(F826,LISTAS·PAPP!$R$3:$T$221,3,0),"")</f>
        <v>NORTE</v>
      </c>
      <c r="H826" s="58" t="s">
        <v>1094</v>
      </c>
      <c r="I826" s="66" t="s">
        <v>1095</v>
      </c>
      <c r="J826" s="66" t="s">
        <v>1096</v>
      </c>
      <c r="K826" s="67">
        <v>26</v>
      </c>
      <c r="L826" s="66" t="s">
        <v>1097</v>
      </c>
      <c r="M826" s="60">
        <v>26</v>
      </c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52" t="str">
        <f>IF(A826&lt;&gt;"",IF(D826="DIRECCIÓN_DE_TRANSFERENCIAS","280 0031",VLOOKUP(C826,LISTAS·PAPP!$C$3:$D$76,2,0)),"")</f>
        <v>280 1330</v>
      </c>
      <c r="Z826" s="61">
        <v>202</v>
      </c>
      <c r="AA826" s="62">
        <v>2004</v>
      </c>
      <c r="AB826" s="62">
        <v>4123</v>
      </c>
      <c r="AC826" s="65" t="str">
        <f>IF(D826&lt;&gt;"",VLOOKUP(D826,LISTAS·PAPP!$I$3:$M$16,2,0),"")</f>
        <v>57</v>
      </c>
      <c r="AD826" s="51" t="str">
        <f>IF(D826&lt;&gt;"",VLOOKUP(D826,LISTAS·PAPP!$I$3:$M$16,3,0),"")</f>
        <v>PROTECCIÓN_SOCIAL_A_LA_FAMILIA._ASEGURAMIENTO_NO_CONTRIBUTIVO_E_INCLUSIÓN_ECONÓMICA_Y_MOVILIDAD_SOCIAL</v>
      </c>
      <c r="AE826" s="52" t="str">
        <f>IF(D826&lt;&gt;"",VLOOKUP(D826,LISTAS·PAPP!$I$3:$M$16,4,0),"")</f>
        <v>002</v>
      </c>
      <c r="AF826" s="51" t="str">
        <f>IF(D826&lt;&gt;"",VLOOKUP(D826,LISTAS·PAPP!$I$3:$M$16,5,0),"")</f>
        <v>ACTUALIZACION_DEL_REGISTRO_SOCIAL</v>
      </c>
      <c r="AG826" s="52" t="str">
        <f>IF(AH826&lt;&gt;"",VLOOKUP(AH826,LISTAS·PAPP!$O$3:$P$74,2,0),"")</f>
        <v>001</v>
      </c>
      <c r="AH826" s="58" t="s">
        <v>863</v>
      </c>
      <c r="AI826" s="60" t="s">
        <v>471</v>
      </c>
      <c r="AJ826" s="51" t="str">
        <f>IF(AI826&lt;&gt;"",VLOOKUP(AI826,LISTAS·PAPP!$X$4:$Y$80,2,0),"")</f>
        <v>NO APLICA</v>
      </c>
      <c r="AK826" s="58" t="s">
        <v>631</v>
      </c>
      <c r="AL826" s="60">
        <v>710510</v>
      </c>
      <c r="AM826" s="51" t="str">
        <f>IF(ISERROR(VLOOKUP(AL826,LISTAS·PAPP!$AD$4:$AE$334,2,0))," ",VLOOKUP(AL826,LISTAS·PAPP!$AD$4:$AE$334,2,0))</f>
        <v>Servicios Personales por Contrato</v>
      </c>
      <c r="AN826" s="63">
        <v>18180</v>
      </c>
      <c r="AO826" s="64"/>
      <c r="AP826" s="64"/>
      <c r="AQ826" s="64"/>
      <c r="AR826" s="64"/>
      <c r="AS826" s="64"/>
      <c r="AT826" s="64"/>
      <c r="AU826" s="64"/>
      <c r="AV826" s="64">
        <v>18180</v>
      </c>
      <c r="AW826" s="64"/>
      <c r="AX826" s="64"/>
      <c r="AY826" s="64">
        <v>0</v>
      </c>
      <c r="AZ826" s="64"/>
      <c r="BA826" s="53">
        <f t="shared" si="37"/>
        <v>18180</v>
      </c>
      <c r="BB826" s="54" t="str">
        <f t="shared" si="38"/>
        <v>OK</v>
      </c>
      <c r="BC826" s="55" t="str">
        <f t="shared" si="39"/>
        <v xml:space="preserve">                </v>
      </c>
    </row>
    <row r="827" spans="1:55" ht="50.1" customHeight="1" x14ac:dyDescent="0.25">
      <c r="A827" s="58" t="s">
        <v>39</v>
      </c>
      <c r="B827" s="58" t="s">
        <v>44</v>
      </c>
      <c r="C827" s="58" t="s">
        <v>72</v>
      </c>
      <c r="D827" s="58" t="s">
        <v>442</v>
      </c>
      <c r="E827" s="51" t="str">
        <f>IF(C827&lt;&gt;"",VLOOKUP(MID(C827,18,5),LISTAS·PAPP!$E$4:$F$76,2,0),"")</f>
        <v>ESMERALDAS</v>
      </c>
      <c r="F827" s="58" t="s">
        <v>280</v>
      </c>
      <c r="G827" s="51" t="str">
        <f>IF(F827&lt;&gt;"",VLOOKUP(F827,LISTAS·PAPP!$R$3:$T$221,3,0),"")</f>
        <v>NORTE</v>
      </c>
      <c r="H827" s="58" t="s">
        <v>1094</v>
      </c>
      <c r="I827" s="66" t="s">
        <v>1095</v>
      </c>
      <c r="J827" s="66" t="s">
        <v>1096</v>
      </c>
      <c r="K827" s="67">
        <v>26</v>
      </c>
      <c r="L827" s="66" t="s">
        <v>1097</v>
      </c>
      <c r="M827" s="60">
        <v>26</v>
      </c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52" t="str">
        <f>IF(A827&lt;&gt;"",IF(D827="DIRECCIÓN_DE_TRANSFERENCIAS","280 0031",VLOOKUP(C827,LISTAS·PAPP!$C$3:$D$76,2,0)),"")</f>
        <v>280 1330</v>
      </c>
      <c r="Z827" s="61">
        <v>202</v>
      </c>
      <c r="AA827" s="62">
        <v>2004</v>
      </c>
      <c r="AB827" s="62">
        <v>4123</v>
      </c>
      <c r="AC827" s="65" t="str">
        <f>IF(D827&lt;&gt;"",VLOOKUP(D827,LISTAS·PAPP!$I$3:$M$16,2,0),"")</f>
        <v>57</v>
      </c>
      <c r="AD827" s="51" t="str">
        <f>IF(D827&lt;&gt;"",VLOOKUP(D827,LISTAS·PAPP!$I$3:$M$16,3,0),"")</f>
        <v>PROTECCIÓN_SOCIAL_A_LA_FAMILIA._ASEGURAMIENTO_NO_CONTRIBUTIVO_E_INCLUSIÓN_ECONÓMICA_Y_MOVILIDAD_SOCIAL</v>
      </c>
      <c r="AE827" s="52" t="str">
        <f>IF(D827&lt;&gt;"",VLOOKUP(D827,LISTAS·PAPP!$I$3:$M$16,4,0),"")</f>
        <v>002</v>
      </c>
      <c r="AF827" s="51" t="str">
        <f>IF(D827&lt;&gt;"",VLOOKUP(D827,LISTAS·PAPP!$I$3:$M$16,5,0),"")</f>
        <v>ACTUALIZACION_DEL_REGISTRO_SOCIAL</v>
      </c>
      <c r="AG827" s="52" t="str">
        <f>IF(AH827&lt;&gt;"",VLOOKUP(AH827,LISTAS·PAPP!$O$3:$P$74,2,0),"")</f>
        <v>001</v>
      </c>
      <c r="AH827" s="58" t="s">
        <v>863</v>
      </c>
      <c r="AI827" s="60" t="s">
        <v>471</v>
      </c>
      <c r="AJ827" s="51" t="str">
        <f>IF(AI827&lt;&gt;"",VLOOKUP(AI827,LISTAS·PAPP!$X$4:$Y$80,2,0),"")</f>
        <v>NO APLICA</v>
      </c>
      <c r="AK827" s="58" t="s">
        <v>631</v>
      </c>
      <c r="AL827" s="60">
        <v>710203</v>
      </c>
      <c r="AM827" s="51" t="str">
        <f>IF(ISERROR(VLOOKUP(AL827,LISTAS·PAPP!$AD$4:$AE$334,2,0))," ",VLOOKUP(AL827,LISTAS·PAPP!$AD$4:$AE$334,2,0))</f>
        <v>Decimo Tercer Sueldo</v>
      </c>
      <c r="AN827" s="63">
        <v>955.42</v>
      </c>
      <c r="AO827" s="64"/>
      <c r="AP827" s="64"/>
      <c r="AQ827" s="64"/>
      <c r="AR827" s="64"/>
      <c r="AS827" s="64"/>
      <c r="AT827" s="64"/>
      <c r="AU827" s="64"/>
      <c r="AV827" s="64">
        <v>955.42</v>
      </c>
      <c r="AW827" s="64"/>
      <c r="AX827" s="64"/>
      <c r="AY827" s="64">
        <v>0</v>
      </c>
      <c r="AZ827" s="64"/>
      <c r="BA827" s="53">
        <f t="shared" si="37"/>
        <v>955.42</v>
      </c>
      <c r="BB827" s="54" t="str">
        <f t="shared" si="38"/>
        <v>OK</v>
      </c>
      <c r="BC827" s="55" t="str">
        <f t="shared" si="39"/>
        <v xml:space="preserve">                </v>
      </c>
    </row>
    <row r="828" spans="1:55" ht="50.1" customHeight="1" x14ac:dyDescent="0.25">
      <c r="A828" s="58" t="s">
        <v>39</v>
      </c>
      <c r="B828" s="58" t="s">
        <v>44</v>
      </c>
      <c r="C828" s="58" t="s">
        <v>72</v>
      </c>
      <c r="D828" s="58" t="s">
        <v>442</v>
      </c>
      <c r="E828" s="51" t="str">
        <f>IF(C828&lt;&gt;"",VLOOKUP(MID(C828,18,5),LISTAS·PAPP!$E$4:$F$76,2,0),"")</f>
        <v>ESMERALDAS</v>
      </c>
      <c r="F828" s="58" t="s">
        <v>280</v>
      </c>
      <c r="G828" s="51" t="str">
        <f>IF(F828&lt;&gt;"",VLOOKUP(F828,LISTAS·PAPP!$R$3:$T$221,3,0),"")</f>
        <v>NORTE</v>
      </c>
      <c r="H828" s="58" t="s">
        <v>1094</v>
      </c>
      <c r="I828" s="66" t="s">
        <v>1095</v>
      </c>
      <c r="J828" s="66" t="s">
        <v>1096</v>
      </c>
      <c r="K828" s="67">
        <v>26</v>
      </c>
      <c r="L828" s="66" t="s">
        <v>1097</v>
      </c>
      <c r="M828" s="60">
        <v>26</v>
      </c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52" t="str">
        <f>IF(A828&lt;&gt;"",IF(D828="DIRECCIÓN_DE_TRANSFERENCIAS","280 0031",VLOOKUP(C828,LISTAS·PAPP!$C$3:$D$76,2,0)),"")</f>
        <v>280 1330</v>
      </c>
      <c r="Z828" s="61">
        <v>202</v>
      </c>
      <c r="AA828" s="62">
        <v>2004</v>
      </c>
      <c r="AB828" s="62">
        <v>4123</v>
      </c>
      <c r="AC828" s="65" t="str">
        <f>IF(D828&lt;&gt;"",VLOOKUP(D828,LISTAS·PAPP!$I$3:$M$16,2,0),"")</f>
        <v>57</v>
      </c>
      <c r="AD828" s="51" t="str">
        <f>IF(D828&lt;&gt;"",VLOOKUP(D828,LISTAS·PAPP!$I$3:$M$16,3,0),"")</f>
        <v>PROTECCIÓN_SOCIAL_A_LA_FAMILIA._ASEGURAMIENTO_NO_CONTRIBUTIVO_E_INCLUSIÓN_ECONÓMICA_Y_MOVILIDAD_SOCIAL</v>
      </c>
      <c r="AE828" s="52" t="str">
        <f>IF(D828&lt;&gt;"",VLOOKUP(D828,LISTAS·PAPP!$I$3:$M$16,4,0),"")</f>
        <v>002</v>
      </c>
      <c r="AF828" s="51" t="str">
        <f>IF(D828&lt;&gt;"",VLOOKUP(D828,LISTAS·PAPP!$I$3:$M$16,5,0),"")</f>
        <v>ACTUALIZACION_DEL_REGISTRO_SOCIAL</v>
      </c>
      <c r="AG828" s="52" t="str">
        <f>IF(AH828&lt;&gt;"",VLOOKUP(AH828,LISTAS·PAPP!$O$3:$P$74,2,0),"")</f>
        <v>001</v>
      </c>
      <c r="AH828" s="58" t="s">
        <v>863</v>
      </c>
      <c r="AI828" s="60" t="s">
        <v>471</v>
      </c>
      <c r="AJ828" s="51" t="str">
        <f>IF(AI828&lt;&gt;"",VLOOKUP(AI828,LISTAS·PAPP!$X$4:$Y$80,2,0),"")</f>
        <v>NO APLICA</v>
      </c>
      <c r="AK828" s="58" t="s">
        <v>631</v>
      </c>
      <c r="AL828" s="60">
        <v>710204</v>
      </c>
      <c r="AM828" s="51" t="str">
        <f>IF(ISERROR(VLOOKUP(AL828,LISTAS·PAPP!$AD$4:$AE$334,2,0))," ",VLOOKUP(AL828,LISTAS·PAPP!$AD$4:$AE$334,2,0))</f>
        <v>Decimo Cuarto Sueldo</v>
      </c>
      <c r="AN828" s="63">
        <v>378.68</v>
      </c>
      <c r="AO828" s="64"/>
      <c r="AP828" s="64"/>
      <c r="AQ828" s="64"/>
      <c r="AR828" s="64"/>
      <c r="AS828" s="64"/>
      <c r="AT828" s="64"/>
      <c r="AU828" s="64"/>
      <c r="AV828" s="64">
        <v>378.68</v>
      </c>
      <c r="AW828" s="64"/>
      <c r="AX828" s="64"/>
      <c r="AY828" s="64">
        <v>0</v>
      </c>
      <c r="AZ828" s="64"/>
      <c r="BA828" s="53">
        <f t="shared" si="37"/>
        <v>378.68</v>
      </c>
      <c r="BB828" s="54" t="str">
        <f t="shared" si="38"/>
        <v>OK</v>
      </c>
      <c r="BC828" s="55" t="str">
        <f t="shared" si="39"/>
        <v xml:space="preserve">                </v>
      </c>
    </row>
    <row r="829" spans="1:55" ht="50.1" customHeight="1" x14ac:dyDescent="0.25">
      <c r="A829" s="58" t="s">
        <v>39</v>
      </c>
      <c r="B829" s="58" t="s">
        <v>44</v>
      </c>
      <c r="C829" s="58" t="s">
        <v>72</v>
      </c>
      <c r="D829" s="58" t="s">
        <v>442</v>
      </c>
      <c r="E829" s="51" t="str">
        <f>IF(C829&lt;&gt;"",VLOOKUP(MID(C829,18,5),LISTAS·PAPP!$E$4:$F$76,2,0),"")</f>
        <v>ESMERALDAS</v>
      </c>
      <c r="F829" s="58" t="s">
        <v>280</v>
      </c>
      <c r="G829" s="51" t="str">
        <f>IF(F829&lt;&gt;"",VLOOKUP(F829,LISTAS·PAPP!$R$3:$T$221,3,0),"")</f>
        <v>NORTE</v>
      </c>
      <c r="H829" s="58" t="s">
        <v>1094</v>
      </c>
      <c r="I829" s="66" t="s">
        <v>1095</v>
      </c>
      <c r="J829" s="66" t="s">
        <v>1096</v>
      </c>
      <c r="K829" s="67">
        <v>26</v>
      </c>
      <c r="L829" s="66" t="s">
        <v>1097</v>
      </c>
      <c r="M829" s="60">
        <v>26</v>
      </c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52" t="str">
        <f>IF(A829&lt;&gt;"",IF(D829="DIRECCIÓN_DE_TRANSFERENCIAS","280 0031",VLOOKUP(C829,LISTAS·PAPP!$C$3:$D$76,2,0)),"")</f>
        <v>280 1330</v>
      </c>
      <c r="Z829" s="61">
        <v>202</v>
      </c>
      <c r="AA829" s="62">
        <v>2004</v>
      </c>
      <c r="AB829" s="62">
        <v>4123</v>
      </c>
      <c r="AC829" s="65" t="str">
        <f>IF(D829&lt;&gt;"",VLOOKUP(D829,LISTAS·PAPP!$I$3:$M$16,2,0),"")</f>
        <v>57</v>
      </c>
      <c r="AD829" s="51" t="str">
        <f>IF(D829&lt;&gt;"",VLOOKUP(D829,LISTAS·PAPP!$I$3:$M$16,3,0),"")</f>
        <v>PROTECCIÓN_SOCIAL_A_LA_FAMILIA._ASEGURAMIENTO_NO_CONTRIBUTIVO_E_INCLUSIÓN_ECONÓMICA_Y_MOVILIDAD_SOCIAL</v>
      </c>
      <c r="AE829" s="52" t="str">
        <f>IF(D829&lt;&gt;"",VLOOKUP(D829,LISTAS·PAPP!$I$3:$M$16,4,0),"")</f>
        <v>002</v>
      </c>
      <c r="AF829" s="51" t="str">
        <f>IF(D829&lt;&gt;"",VLOOKUP(D829,LISTAS·PAPP!$I$3:$M$16,5,0),"")</f>
        <v>ACTUALIZACION_DEL_REGISTRO_SOCIAL</v>
      </c>
      <c r="AG829" s="52" t="str">
        <f>IF(AH829&lt;&gt;"",VLOOKUP(AH829,LISTAS·PAPP!$O$3:$P$74,2,0),"")</f>
        <v>001</v>
      </c>
      <c r="AH829" s="58" t="s">
        <v>863</v>
      </c>
      <c r="AI829" s="60" t="s">
        <v>471</v>
      </c>
      <c r="AJ829" s="51" t="str">
        <f>IF(AI829&lt;&gt;"",VLOOKUP(AI829,LISTAS·PAPP!$X$4:$Y$80,2,0),"")</f>
        <v>NO APLICA</v>
      </c>
      <c r="AK829" s="58" t="s">
        <v>631</v>
      </c>
      <c r="AL829" s="60">
        <v>710601</v>
      </c>
      <c r="AM829" s="51" t="str">
        <f>IF(ISERROR(VLOOKUP(AL829,LISTAS·PAPP!$AD$4:$AE$334,2,0))," ",VLOOKUP(AL829,LISTAS·PAPP!$AD$4:$AE$334,2,0))</f>
        <v>Aporte Patronal</v>
      </c>
      <c r="AN829" s="63">
        <v>1754.48</v>
      </c>
      <c r="AO829" s="64"/>
      <c r="AP829" s="64"/>
      <c r="AQ829" s="64"/>
      <c r="AR829" s="64"/>
      <c r="AS829" s="64"/>
      <c r="AT829" s="64"/>
      <c r="AU829" s="64"/>
      <c r="AV829" s="64">
        <v>1754.48</v>
      </c>
      <c r="AW829" s="64"/>
      <c r="AX829" s="64"/>
      <c r="AY829" s="64">
        <v>0</v>
      </c>
      <c r="AZ829" s="64"/>
      <c r="BA829" s="53">
        <f t="shared" si="37"/>
        <v>1754.48</v>
      </c>
      <c r="BB829" s="54" t="str">
        <f t="shared" si="38"/>
        <v>OK</v>
      </c>
      <c r="BC829" s="55" t="str">
        <f t="shared" si="39"/>
        <v xml:space="preserve">                </v>
      </c>
    </row>
    <row r="830" spans="1:55" ht="50.1" customHeight="1" x14ac:dyDescent="0.25">
      <c r="A830" s="58" t="s">
        <v>39</v>
      </c>
      <c r="B830" s="58" t="s">
        <v>44</v>
      </c>
      <c r="C830" s="58" t="s">
        <v>72</v>
      </c>
      <c r="D830" s="58" t="s">
        <v>442</v>
      </c>
      <c r="E830" s="51" t="str">
        <f>IF(C830&lt;&gt;"",VLOOKUP(MID(C830,18,5),LISTAS·PAPP!$E$4:$F$76,2,0),"")</f>
        <v>ESMERALDAS</v>
      </c>
      <c r="F830" s="58" t="s">
        <v>280</v>
      </c>
      <c r="G830" s="51" t="str">
        <f>IF(F830&lt;&gt;"",VLOOKUP(F830,LISTAS·PAPP!$R$3:$T$221,3,0),"")</f>
        <v>NORTE</v>
      </c>
      <c r="H830" s="58" t="s">
        <v>1094</v>
      </c>
      <c r="I830" s="66" t="s">
        <v>1095</v>
      </c>
      <c r="J830" s="66" t="s">
        <v>1096</v>
      </c>
      <c r="K830" s="67">
        <v>26</v>
      </c>
      <c r="L830" s="66" t="s">
        <v>1097</v>
      </c>
      <c r="M830" s="60">
        <v>26</v>
      </c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52" t="str">
        <f>IF(A830&lt;&gt;"",IF(D830="DIRECCIÓN_DE_TRANSFERENCIAS","280 0031",VLOOKUP(C830,LISTAS·PAPP!$C$3:$D$76,2,0)),"")</f>
        <v>280 1330</v>
      </c>
      <c r="Z830" s="61">
        <v>202</v>
      </c>
      <c r="AA830" s="62">
        <v>2004</v>
      </c>
      <c r="AB830" s="62">
        <v>4123</v>
      </c>
      <c r="AC830" s="65" t="str">
        <f>IF(D830&lt;&gt;"",VLOOKUP(D830,LISTAS·PAPP!$I$3:$M$16,2,0),"")</f>
        <v>57</v>
      </c>
      <c r="AD830" s="51" t="str">
        <f>IF(D830&lt;&gt;"",VLOOKUP(D830,LISTAS·PAPP!$I$3:$M$16,3,0),"")</f>
        <v>PROTECCIÓN_SOCIAL_A_LA_FAMILIA._ASEGURAMIENTO_NO_CONTRIBUTIVO_E_INCLUSIÓN_ECONÓMICA_Y_MOVILIDAD_SOCIAL</v>
      </c>
      <c r="AE830" s="52" t="str">
        <f>IF(D830&lt;&gt;"",VLOOKUP(D830,LISTAS·PAPP!$I$3:$M$16,4,0),"")</f>
        <v>002</v>
      </c>
      <c r="AF830" s="51" t="str">
        <f>IF(D830&lt;&gt;"",VLOOKUP(D830,LISTAS·PAPP!$I$3:$M$16,5,0),"")</f>
        <v>ACTUALIZACION_DEL_REGISTRO_SOCIAL</v>
      </c>
      <c r="AG830" s="52" t="str">
        <f>IF(AH830&lt;&gt;"",VLOOKUP(AH830,LISTAS·PAPP!$O$3:$P$74,2,0),"")</f>
        <v>001</v>
      </c>
      <c r="AH830" s="58" t="s">
        <v>863</v>
      </c>
      <c r="AI830" s="60" t="s">
        <v>471</v>
      </c>
      <c r="AJ830" s="51" t="str">
        <f>IF(AI830&lt;&gt;"",VLOOKUP(AI830,LISTAS·PAPP!$X$4:$Y$80,2,0),"")</f>
        <v>NO APLICA</v>
      </c>
      <c r="AK830" s="58" t="s">
        <v>631</v>
      </c>
      <c r="AL830" s="60">
        <v>710602</v>
      </c>
      <c r="AM830" s="51" t="str">
        <f>IF(ISERROR(VLOOKUP(AL830,LISTAS·PAPP!$AD$4:$AE$334,2,0))," ",VLOOKUP(AL830,LISTAS·PAPP!$AD$4:$AE$334,2,0))</f>
        <v>Fondo de Reserva</v>
      </c>
      <c r="AN830" s="63">
        <v>714.63</v>
      </c>
      <c r="AO830" s="64"/>
      <c r="AP830" s="64"/>
      <c r="AQ830" s="64"/>
      <c r="AR830" s="64"/>
      <c r="AS830" s="64"/>
      <c r="AT830" s="64"/>
      <c r="AU830" s="64"/>
      <c r="AV830" s="64">
        <v>714.63</v>
      </c>
      <c r="AW830" s="64"/>
      <c r="AX830" s="64"/>
      <c r="AY830" s="64">
        <v>0</v>
      </c>
      <c r="AZ830" s="64"/>
      <c r="BA830" s="53">
        <f t="shared" si="37"/>
        <v>714.63</v>
      </c>
      <c r="BB830" s="54" t="str">
        <f t="shared" si="38"/>
        <v>OK</v>
      </c>
      <c r="BC830" s="55" t="str">
        <f t="shared" si="39"/>
        <v xml:space="preserve">                </v>
      </c>
    </row>
    <row r="831" spans="1:55" ht="50.1" customHeight="1" x14ac:dyDescent="0.25">
      <c r="A831" s="58" t="s">
        <v>39</v>
      </c>
      <c r="B831" s="58" t="s">
        <v>44</v>
      </c>
      <c r="C831" s="58" t="s">
        <v>73</v>
      </c>
      <c r="D831" s="58" t="s">
        <v>442</v>
      </c>
      <c r="E831" s="51" t="str">
        <f>IF(C831&lt;&gt;"",VLOOKUP(MID(C831,18,5),LISTAS·PAPP!$E$4:$F$76,2,0),"")</f>
        <v>IMBABURA</v>
      </c>
      <c r="F831" s="58" t="s">
        <v>313</v>
      </c>
      <c r="G831" s="51" t="str">
        <f>IF(F831&lt;&gt;"",VLOOKUP(F831,LISTAS·PAPP!$R$3:$T$221,3,0),"")</f>
        <v xml:space="preserve"> </v>
      </c>
      <c r="H831" s="58" t="s">
        <v>1094</v>
      </c>
      <c r="I831" s="66" t="s">
        <v>1095</v>
      </c>
      <c r="J831" s="66" t="s">
        <v>1096</v>
      </c>
      <c r="K831" s="67">
        <v>36</v>
      </c>
      <c r="L831" s="66" t="s">
        <v>1097</v>
      </c>
      <c r="M831" s="60">
        <v>36</v>
      </c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52" t="str">
        <f>IF(A831&lt;&gt;"",IF(D831="DIRECCIÓN_DE_TRANSFERENCIAS","280 0031",VLOOKUP(C831,LISTAS·PAPP!$C$3:$D$76,2,0)),"")</f>
        <v>280 1410</v>
      </c>
      <c r="Z831" s="61">
        <v>202</v>
      </c>
      <c r="AA831" s="62">
        <v>2004</v>
      </c>
      <c r="AB831" s="62">
        <v>4123</v>
      </c>
      <c r="AC831" s="65" t="str">
        <f>IF(D831&lt;&gt;"",VLOOKUP(D831,LISTAS·PAPP!$I$3:$M$16,2,0),"")</f>
        <v>57</v>
      </c>
      <c r="AD831" s="51" t="str">
        <f>IF(D831&lt;&gt;"",VLOOKUP(D831,LISTAS·PAPP!$I$3:$M$16,3,0),"")</f>
        <v>PROTECCIÓN_SOCIAL_A_LA_FAMILIA._ASEGURAMIENTO_NO_CONTRIBUTIVO_E_INCLUSIÓN_ECONÓMICA_Y_MOVILIDAD_SOCIAL</v>
      </c>
      <c r="AE831" s="52" t="str">
        <f>IF(D831&lt;&gt;"",VLOOKUP(D831,LISTAS·PAPP!$I$3:$M$16,4,0),"")</f>
        <v>002</v>
      </c>
      <c r="AF831" s="51" t="str">
        <f>IF(D831&lt;&gt;"",VLOOKUP(D831,LISTAS·PAPP!$I$3:$M$16,5,0),"")</f>
        <v>ACTUALIZACION_DEL_REGISTRO_SOCIAL</v>
      </c>
      <c r="AG831" s="52" t="str">
        <f>IF(AH831&lt;&gt;"",VLOOKUP(AH831,LISTAS·PAPP!$O$3:$P$74,2,0),"")</f>
        <v>001</v>
      </c>
      <c r="AH831" s="58" t="s">
        <v>863</v>
      </c>
      <c r="AI831" s="60" t="s">
        <v>471</v>
      </c>
      <c r="AJ831" s="51" t="str">
        <f>IF(AI831&lt;&gt;"",VLOOKUP(AI831,LISTAS·PAPP!$X$4:$Y$80,2,0),"")</f>
        <v>NO APLICA</v>
      </c>
      <c r="AK831" s="58" t="s">
        <v>631</v>
      </c>
      <c r="AL831" s="60">
        <v>710510</v>
      </c>
      <c r="AM831" s="51" t="str">
        <f>IF(ISERROR(VLOOKUP(AL831,LISTAS·PAPP!$AD$4:$AE$334,2,0))," ",VLOOKUP(AL831,LISTAS·PAPP!$AD$4:$AE$334,2,0))</f>
        <v>Servicios Personales por Contrato</v>
      </c>
      <c r="AN831" s="63">
        <v>24078</v>
      </c>
      <c r="AO831" s="64"/>
      <c r="AP831" s="64"/>
      <c r="AQ831" s="64"/>
      <c r="AR831" s="64"/>
      <c r="AS831" s="64"/>
      <c r="AT831" s="64"/>
      <c r="AU831" s="64"/>
      <c r="AV831" s="64">
        <v>24078</v>
      </c>
      <c r="AW831" s="64"/>
      <c r="AX831" s="64"/>
      <c r="AY831" s="64">
        <v>0</v>
      </c>
      <c r="AZ831" s="64"/>
      <c r="BA831" s="53">
        <f t="shared" si="37"/>
        <v>24078</v>
      </c>
      <c r="BB831" s="54" t="str">
        <f t="shared" si="38"/>
        <v>OK</v>
      </c>
      <c r="BC831" s="55" t="str">
        <f t="shared" si="39"/>
        <v xml:space="preserve">                </v>
      </c>
    </row>
    <row r="832" spans="1:55" ht="50.1" customHeight="1" x14ac:dyDescent="0.25">
      <c r="A832" s="58" t="s">
        <v>39</v>
      </c>
      <c r="B832" s="58" t="s">
        <v>44</v>
      </c>
      <c r="C832" s="58" t="s">
        <v>73</v>
      </c>
      <c r="D832" s="58" t="s">
        <v>442</v>
      </c>
      <c r="E832" s="51" t="str">
        <f>IF(C832&lt;&gt;"",VLOOKUP(MID(C832,18,5),LISTAS·PAPP!$E$4:$F$76,2,0),"")</f>
        <v>IMBABURA</v>
      </c>
      <c r="F832" s="58" t="s">
        <v>313</v>
      </c>
      <c r="G832" s="51" t="str">
        <f>IF(F832&lt;&gt;"",VLOOKUP(F832,LISTAS·PAPP!$R$3:$T$221,3,0),"")</f>
        <v xml:space="preserve"> </v>
      </c>
      <c r="H832" s="58" t="s">
        <v>1094</v>
      </c>
      <c r="I832" s="66" t="s">
        <v>1095</v>
      </c>
      <c r="J832" s="66" t="s">
        <v>1096</v>
      </c>
      <c r="K832" s="67">
        <v>36</v>
      </c>
      <c r="L832" s="66" t="s">
        <v>1097</v>
      </c>
      <c r="M832" s="60">
        <v>36</v>
      </c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52" t="str">
        <f>IF(A832&lt;&gt;"",IF(D832="DIRECCIÓN_DE_TRANSFERENCIAS","280 0031",VLOOKUP(C832,LISTAS·PAPP!$C$3:$D$76,2,0)),"")</f>
        <v>280 1410</v>
      </c>
      <c r="Z832" s="61">
        <v>202</v>
      </c>
      <c r="AA832" s="62">
        <v>2004</v>
      </c>
      <c r="AB832" s="62">
        <v>4123</v>
      </c>
      <c r="AC832" s="65" t="str">
        <f>IF(D832&lt;&gt;"",VLOOKUP(D832,LISTAS·PAPP!$I$3:$M$16,2,0),"")</f>
        <v>57</v>
      </c>
      <c r="AD832" s="51" t="str">
        <f>IF(D832&lt;&gt;"",VLOOKUP(D832,LISTAS·PAPP!$I$3:$M$16,3,0),"")</f>
        <v>PROTECCIÓN_SOCIAL_A_LA_FAMILIA._ASEGURAMIENTO_NO_CONTRIBUTIVO_E_INCLUSIÓN_ECONÓMICA_Y_MOVILIDAD_SOCIAL</v>
      </c>
      <c r="AE832" s="52" t="str">
        <f>IF(D832&lt;&gt;"",VLOOKUP(D832,LISTAS·PAPP!$I$3:$M$16,4,0),"")</f>
        <v>002</v>
      </c>
      <c r="AF832" s="51" t="str">
        <f>IF(D832&lt;&gt;"",VLOOKUP(D832,LISTAS·PAPP!$I$3:$M$16,5,0),"")</f>
        <v>ACTUALIZACION_DEL_REGISTRO_SOCIAL</v>
      </c>
      <c r="AG832" s="52" t="str">
        <f>IF(AH832&lt;&gt;"",VLOOKUP(AH832,LISTAS·PAPP!$O$3:$P$74,2,0),"")</f>
        <v>001</v>
      </c>
      <c r="AH832" s="58" t="s">
        <v>863</v>
      </c>
      <c r="AI832" s="60" t="s">
        <v>471</v>
      </c>
      <c r="AJ832" s="51" t="str">
        <f>IF(AI832&lt;&gt;"",VLOOKUP(AI832,LISTAS·PAPP!$X$4:$Y$80,2,0),"")</f>
        <v>NO APLICA</v>
      </c>
      <c r="AK832" s="58" t="s">
        <v>631</v>
      </c>
      <c r="AL832" s="60">
        <v>710203</v>
      </c>
      <c r="AM832" s="51" t="str">
        <f>IF(ISERROR(VLOOKUP(AL832,LISTAS·PAPP!$AD$4:$AE$334,2,0))," ",VLOOKUP(AL832,LISTAS·PAPP!$AD$4:$AE$334,2,0))</f>
        <v>Decimo Tercer Sueldo</v>
      </c>
      <c r="AN832" s="63">
        <v>112.5</v>
      </c>
      <c r="AO832" s="64"/>
      <c r="AP832" s="64"/>
      <c r="AQ832" s="64"/>
      <c r="AR832" s="64"/>
      <c r="AS832" s="64"/>
      <c r="AT832" s="64"/>
      <c r="AU832" s="64"/>
      <c r="AV832" s="64">
        <v>112.5</v>
      </c>
      <c r="AW832" s="64"/>
      <c r="AX832" s="64"/>
      <c r="AY832" s="64">
        <v>0</v>
      </c>
      <c r="AZ832" s="64"/>
      <c r="BA832" s="53">
        <f t="shared" si="37"/>
        <v>112.5</v>
      </c>
      <c r="BB832" s="54" t="str">
        <f t="shared" si="38"/>
        <v>OK</v>
      </c>
      <c r="BC832" s="55" t="str">
        <f t="shared" si="39"/>
        <v xml:space="preserve">                </v>
      </c>
    </row>
    <row r="833" spans="1:55" ht="50.1" customHeight="1" x14ac:dyDescent="0.25">
      <c r="A833" s="58" t="s">
        <v>39</v>
      </c>
      <c r="B833" s="58" t="s">
        <v>44</v>
      </c>
      <c r="C833" s="58" t="s">
        <v>73</v>
      </c>
      <c r="D833" s="58" t="s">
        <v>442</v>
      </c>
      <c r="E833" s="51" t="str">
        <f>IF(C833&lt;&gt;"",VLOOKUP(MID(C833,18,5),LISTAS·PAPP!$E$4:$F$76,2,0),"")</f>
        <v>IMBABURA</v>
      </c>
      <c r="F833" s="58" t="s">
        <v>313</v>
      </c>
      <c r="G833" s="51" t="str">
        <f>IF(F833&lt;&gt;"",VLOOKUP(F833,LISTAS·PAPP!$R$3:$T$221,3,0),"")</f>
        <v xml:space="preserve"> </v>
      </c>
      <c r="H833" s="58" t="s">
        <v>1094</v>
      </c>
      <c r="I833" s="66" t="s">
        <v>1095</v>
      </c>
      <c r="J833" s="66" t="s">
        <v>1096</v>
      </c>
      <c r="K833" s="67">
        <v>36</v>
      </c>
      <c r="L833" s="66" t="s">
        <v>1097</v>
      </c>
      <c r="M833" s="60">
        <v>36</v>
      </c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52" t="str">
        <f>IF(A833&lt;&gt;"",IF(D833="DIRECCIÓN_DE_TRANSFERENCIAS","280 0031",VLOOKUP(C833,LISTAS·PAPP!$C$3:$D$76,2,0)),"")</f>
        <v>280 1410</v>
      </c>
      <c r="Z833" s="61">
        <v>202</v>
      </c>
      <c r="AA833" s="62">
        <v>2004</v>
      </c>
      <c r="AB833" s="62">
        <v>4123</v>
      </c>
      <c r="AC833" s="65" t="str">
        <f>IF(D833&lt;&gt;"",VLOOKUP(D833,LISTAS·PAPP!$I$3:$M$16,2,0),"")</f>
        <v>57</v>
      </c>
      <c r="AD833" s="51" t="str">
        <f>IF(D833&lt;&gt;"",VLOOKUP(D833,LISTAS·PAPP!$I$3:$M$16,3,0),"")</f>
        <v>PROTECCIÓN_SOCIAL_A_LA_FAMILIA._ASEGURAMIENTO_NO_CONTRIBUTIVO_E_INCLUSIÓN_ECONÓMICA_Y_MOVILIDAD_SOCIAL</v>
      </c>
      <c r="AE833" s="52" t="str">
        <f>IF(D833&lt;&gt;"",VLOOKUP(D833,LISTAS·PAPP!$I$3:$M$16,4,0),"")</f>
        <v>002</v>
      </c>
      <c r="AF833" s="51" t="str">
        <f>IF(D833&lt;&gt;"",VLOOKUP(D833,LISTAS·PAPP!$I$3:$M$16,5,0),"")</f>
        <v>ACTUALIZACION_DEL_REGISTRO_SOCIAL</v>
      </c>
      <c r="AG833" s="52" t="str">
        <f>IF(AH833&lt;&gt;"",VLOOKUP(AH833,LISTAS·PAPP!$O$3:$P$74,2,0),"")</f>
        <v>001</v>
      </c>
      <c r="AH833" s="58" t="s">
        <v>863</v>
      </c>
      <c r="AI833" s="60" t="s">
        <v>471</v>
      </c>
      <c r="AJ833" s="51" t="str">
        <f>IF(AI833&lt;&gt;"",VLOOKUP(AI833,LISTAS·PAPP!$X$4:$Y$80,2,0),"")</f>
        <v>NO APLICA</v>
      </c>
      <c r="AK833" s="58" t="s">
        <v>631</v>
      </c>
      <c r="AL833" s="60">
        <v>710204</v>
      </c>
      <c r="AM833" s="51" t="str">
        <f>IF(ISERROR(VLOOKUP(AL833,LISTAS·PAPP!$AD$4:$AE$334,2,0))," ",VLOOKUP(AL833,LISTAS·PAPP!$AD$4:$AE$334,2,0))</f>
        <v>Decimo Cuarto Sueldo</v>
      </c>
      <c r="AN833" s="63">
        <v>65.66</v>
      </c>
      <c r="AO833" s="64"/>
      <c r="AP833" s="64"/>
      <c r="AQ833" s="64"/>
      <c r="AR833" s="64"/>
      <c r="AS833" s="64"/>
      <c r="AT833" s="64"/>
      <c r="AU833" s="64"/>
      <c r="AV833" s="64">
        <v>65.66</v>
      </c>
      <c r="AW833" s="64"/>
      <c r="AX833" s="64"/>
      <c r="AY833" s="64">
        <v>0</v>
      </c>
      <c r="AZ833" s="64"/>
      <c r="BA833" s="53">
        <f t="shared" si="37"/>
        <v>65.66</v>
      </c>
      <c r="BB833" s="54" t="str">
        <f t="shared" si="38"/>
        <v>OK</v>
      </c>
      <c r="BC833" s="55" t="str">
        <f t="shared" si="39"/>
        <v xml:space="preserve">                </v>
      </c>
    </row>
    <row r="834" spans="1:55" ht="50.1" customHeight="1" x14ac:dyDescent="0.25">
      <c r="A834" s="58" t="s">
        <v>39</v>
      </c>
      <c r="B834" s="58" t="s">
        <v>44</v>
      </c>
      <c r="C834" s="58" t="s">
        <v>73</v>
      </c>
      <c r="D834" s="58" t="s">
        <v>442</v>
      </c>
      <c r="E834" s="51" t="str">
        <f>IF(C834&lt;&gt;"",VLOOKUP(MID(C834,18,5),LISTAS·PAPP!$E$4:$F$76,2,0),"")</f>
        <v>IMBABURA</v>
      </c>
      <c r="F834" s="58" t="s">
        <v>313</v>
      </c>
      <c r="G834" s="51" t="str">
        <f>IF(F834&lt;&gt;"",VLOOKUP(F834,LISTAS·PAPP!$R$3:$T$221,3,0),"")</f>
        <v xml:space="preserve"> </v>
      </c>
      <c r="H834" s="58" t="s">
        <v>1094</v>
      </c>
      <c r="I834" s="66" t="s">
        <v>1095</v>
      </c>
      <c r="J834" s="66" t="s">
        <v>1096</v>
      </c>
      <c r="K834" s="67">
        <v>36</v>
      </c>
      <c r="L834" s="66" t="s">
        <v>1097</v>
      </c>
      <c r="M834" s="60">
        <v>36</v>
      </c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52" t="str">
        <f>IF(A834&lt;&gt;"",IF(D834="DIRECCIÓN_DE_TRANSFERENCIAS","280 0031",VLOOKUP(C834,LISTAS·PAPP!$C$3:$D$76,2,0)),"")</f>
        <v>280 1410</v>
      </c>
      <c r="Z834" s="61">
        <v>202</v>
      </c>
      <c r="AA834" s="62">
        <v>2004</v>
      </c>
      <c r="AB834" s="62">
        <v>4123</v>
      </c>
      <c r="AC834" s="65" t="str">
        <f>IF(D834&lt;&gt;"",VLOOKUP(D834,LISTAS·PAPP!$I$3:$M$16,2,0),"")</f>
        <v>57</v>
      </c>
      <c r="AD834" s="51" t="str">
        <f>IF(D834&lt;&gt;"",VLOOKUP(D834,LISTAS·PAPP!$I$3:$M$16,3,0),"")</f>
        <v>PROTECCIÓN_SOCIAL_A_LA_FAMILIA._ASEGURAMIENTO_NO_CONTRIBUTIVO_E_INCLUSIÓN_ECONÓMICA_Y_MOVILIDAD_SOCIAL</v>
      </c>
      <c r="AE834" s="52" t="str">
        <f>IF(D834&lt;&gt;"",VLOOKUP(D834,LISTAS·PAPP!$I$3:$M$16,4,0),"")</f>
        <v>002</v>
      </c>
      <c r="AF834" s="51" t="str">
        <f>IF(D834&lt;&gt;"",VLOOKUP(D834,LISTAS·PAPP!$I$3:$M$16,5,0),"")</f>
        <v>ACTUALIZACION_DEL_REGISTRO_SOCIAL</v>
      </c>
      <c r="AG834" s="52" t="str">
        <f>IF(AH834&lt;&gt;"",VLOOKUP(AH834,LISTAS·PAPP!$O$3:$P$74,2,0),"")</f>
        <v>001</v>
      </c>
      <c r="AH834" s="58" t="s">
        <v>863</v>
      </c>
      <c r="AI834" s="60" t="s">
        <v>471</v>
      </c>
      <c r="AJ834" s="51" t="str">
        <f>IF(AI834&lt;&gt;"",VLOOKUP(AI834,LISTAS·PAPP!$X$4:$Y$80,2,0),"")</f>
        <v>NO APLICA</v>
      </c>
      <c r="AK834" s="58" t="s">
        <v>631</v>
      </c>
      <c r="AL834" s="60">
        <v>710601</v>
      </c>
      <c r="AM834" s="51" t="str">
        <f>IF(ISERROR(VLOOKUP(AL834,LISTAS·PAPP!$AD$4:$AE$334,2,0))," ",VLOOKUP(AL834,LISTAS·PAPP!$AD$4:$AE$334,2,0))</f>
        <v>Aporte Patronal</v>
      </c>
      <c r="AN834" s="63">
        <v>2323.62</v>
      </c>
      <c r="AO834" s="64"/>
      <c r="AP834" s="64"/>
      <c r="AQ834" s="64"/>
      <c r="AR834" s="64"/>
      <c r="AS834" s="64"/>
      <c r="AT834" s="64"/>
      <c r="AU834" s="64"/>
      <c r="AV834" s="64">
        <v>2323.62</v>
      </c>
      <c r="AW834" s="64"/>
      <c r="AX834" s="64"/>
      <c r="AY834" s="64">
        <v>0</v>
      </c>
      <c r="AZ834" s="64"/>
      <c r="BA834" s="53">
        <f t="shared" si="37"/>
        <v>2323.62</v>
      </c>
      <c r="BB834" s="54" t="str">
        <f t="shared" si="38"/>
        <v>OK</v>
      </c>
      <c r="BC834" s="55" t="str">
        <f t="shared" si="39"/>
        <v xml:space="preserve">                </v>
      </c>
    </row>
    <row r="835" spans="1:55" ht="50.1" customHeight="1" x14ac:dyDescent="0.25">
      <c r="A835" s="58" t="s">
        <v>39</v>
      </c>
      <c r="B835" s="58" t="s">
        <v>44</v>
      </c>
      <c r="C835" s="58" t="s">
        <v>73</v>
      </c>
      <c r="D835" s="58" t="s">
        <v>442</v>
      </c>
      <c r="E835" s="51" t="str">
        <f>IF(C835&lt;&gt;"",VLOOKUP(MID(C835,18,5),LISTAS·PAPP!$E$4:$F$76,2,0),"")</f>
        <v>IMBABURA</v>
      </c>
      <c r="F835" s="58" t="s">
        <v>313</v>
      </c>
      <c r="G835" s="51" t="str">
        <f>IF(F835&lt;&gt;"",VLOOKUP(F835,LISTAS·PAPP!$R$3:$T$221,3,0),"")</f>
        <v xml:space="preserve"> </v>
      </c>
      <c r="H835" s="58" t="s">
        <v>1094</v>
      </c>
      <c r="I835" s="66" t="s">
        <v>1095</v>
      </c>
      <c r="J835" s="66" t="s">
        <v>1096</v>
      </c>
      <c r="K835" s="67">
        <v>36</v>
      </c>
      <c r="L835" s="66" t="s">
        <v>1097</v>
      </c>
      <c r="M835" s="60">
        <v>36</v>
      </c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52" t="str">
        <f>IF(A835&lt;&gt;"",IF(D835="DIRECCIÓN_DE_TRANSFERENCIAS","280 0031",VLOOKUP(C835,LISTAS·PAPP!$C$3:$D$76,2,0)),"")</f>
        <v>280 1410</v>
      </c>
      <c r="Z835" s="61">
        <v>202</v>
      </c>
      <c r="AA835" s="62">
        <v>2004</v>
      </c>
      <c r="AB835" s="62">
        <v>4123</v>
      </c>
      <c r="AC835" s="65" t="str">
        <f>IF(D835&lt;&gt;"",VLOOKUP(D835,LISTAS·PAPP!$I$3:$M$16,2,0),"")</f>
        <v>57</v>
      </c>
      <c r="AD835" s="51" t="str">
        <f>IF(D835&lt;&gt;"",VLOOKUP(D835,LISTAS·PAPP!$I$3:$M$16,3,0),"")</f>
        <v>PROTECCIÓN_SOCIAL_A_LA_FAMILIA._ASEGURAMIENTO_NO_CONTRIBUTIVO_E_INCLUSIÓN_ECONÓMICA_Y_MOVILIDAD_SOCIAL</v>
      </c>
      <c r="AE835" s="52" t="str">
        <f>IF(D835&lt;&gt;"",VLOOKUP(D835,LISTAS·PAPP!$I$3:$M$16,4,0),"")</f>
        <v>002</v>
      </c>
      <c r="AF835" s="51" t="str">
        <f>IF(D835&lt;&gt;"",VLOOKUP(D835,LISTAS·PAPP!$I$3:$M$16,5,0),"")</f>
        <v>ACTUALIZACION_DEL_REGISTRO_SOCIAL</v>
      </c>
      <c r="AG835" s="52" t="str">
        <f>IF(AH835&lt;&gt;"",VLOOKUP(AH835,LISTAS·PAPP!$O$3:$P$74,2,0),"")</f>
        <v>001</v>
      </c>
      <c r="AH835" s="58" t="s">
        <v>863</v>
      </c>
      <c r="AI835" s="60" t="s">
        <v>471</v>
      </c>
      <c r="AJ835" s="51" t="str">
        <f>IF(AI835&lt;&gt;"",VLOOKUP(AI835,LISTAS·PAPP!$X$4:$Y$80,2,0),"")</f>
        <v>NO APLICA</v>
      </c>
      <c r="AK835" s="58" t="s">
        <v>631</v>
      </c>
      <c r="AL835" s="60">
        <v>710602</v>
      </c>
      <c r="AM835" s="51" t="str">
        <f>IF(ISERROR(VLOOKUP(AL835,LISTAS·PAPP!$AD$4:$AE$334,2,0))," ",VLOOKUP(AL835,LISTAS·PAPP!$AD$4:$AE$334,2,0))</f>
        <v>Fondo de Reserva</v>
      </c>
      <c r="AN835" s="63">
        <v>250.82</v>
      </c>
      <c r="AO835" s="64"/>
      <c r="AP835" s="64"/>
      <c r="AQ835" s="64"/>
      <c r="AR835" s="64"/>
      <c r="AS835" s="64"/>
      <c r="AT835" s="64"/>
      <c r="AU835" s="64"/>
      <c r="AV835" s="64">
        <v>250.82</v>
      </c>
      <c r="AW835" s="64"/>
      <c r="AX835" s="64"/>
      <c r="AY835" s="64">
        <v>0</v>
      </c>
      <c r="AZ835" s="64"/>
      <c r="BA835" s="53">
        <f t="shared" si="37"/>
        <v>250.82</v>
      </c>
      <c r="BB835" s="54" t="str">
        <f t="shared" si="38"/>
        <v>OK</v>
      </c>
      <c r="BC835" s="55" t="str">
        <f t="shared" si="39"/>
        <v xml:space="preserve">                </v>
      </c>
    </row>
    <row r="836" spans="1:55" ht="50.1" customHeight="1" x14ac:dyDescent="0.25">
      <c r="A836" s="58" t="s">
        <v>39</v>
      </c>
      <c r="B836" s="58" t="s">
        <v>44</v>
      </c>
      <c r="C836" s="58" t="s">
        <v>71</v>
      </c>
      <c r="D836" s="58" t="s">
        <v>442</v>
      </c>
      <c r="E836" s="51" t="str">
        <f>IF(C836&lt;&gt;"",VLOOKUP(MID(C836,18,5),LISTAS·PAPP!$E$4:$F$76,2,0),"")</f>
        <v>SUCUMBIOS</v>
      </c>
      <c r="F836" s="58" t="s">
        <v>399</v>
      </c>
      <c r="G836" s="51" t="str">
        <f>IF(F836&lt;&gt;"",VLOOKUP(F836,LISTAS·PAPP!$R$3:$T$221,3,0),"")</f>
        <v>NORTE</v>
      </c>
      <c r="H836" s="58" t="s">
        <v>1094</v>
      </c>
      <c r="I836" s="66" t="s">
        <v>1095</v>
      </c>
      <c r="J836" s="66" t="s">
        <v>1096</v>
      </c>
      <c r="K836" s="67">
        <v>30</v>
      </c>
      <c r="L836" s="66" t="s">
        <v>1097</v>
      </c>
      <c r="M836" s="60">
        <v>30</v>
      </c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52" t="str">
        <f>IF(A836&lt;&gt;"",IF(D836="DIRECCIÓN_DE_TRANSFERENCIAS","280 0031",VLOOKUP(C836,LISTAS·PAPP!$C$3:$D$76,2,0)),"")</f>
        <v>280 1520</v>
      </c>
      <c r="Z836" s="61">
        <v>202</v>
      </c>
      <c r="AA836" s="62">
        <v>2004</v>
      </c>
      <c r="AB836" s="62">
        <v>4123</v>
      </c>
      <c r="AC836" s="65" t="str">
        <f>IF(D836&lt;&gt;"",VLOOKUP(D836,LISTAS·PAPP!$I$3:$M$16,2,0),"")</f>
        <v>57</v>
      </c>
      <c r="AD836" s="51" t="str">
        <f>IF(D836&lt;&gt;"",VLOOKUP(D836,LISTAS·PAPP!$I$3:$M$16,3,0),"")</f>
        <v>PROTECCIÓN_SOCIAL_A_LA_FAMILIA._ASEGURAMIENTO_NO_CONTRIBUTIVO_E_INCLUSIÓN_ECONÓMICA_Y_MOVILIDAD_SOCIAL</v>
      </c>
      <c r="AE836" s="52" t="str">
        <f>IF(D836&lt;&gt;"",VLOOKUP(D836,LISTAS·PAPP!$I$3:$M$16,4,0),"")</f>
        <v>002</v>
      </c>
      <c r="AF836" s="51" t="str">
        <f>IF(D836&lt;&gt;"",VLOOKUP(D836,LISTAS·PAPP!$I$3:$M$16,5,0),"")</f>
        <v>ACTUALIZACION_DEL_REGISTRO_SOCIAL</v>
      </c>
      <c r="AG836" s="52" t="str">
        <f>IF(AH836&lt;&gt;"",VLOOKUP(AH836,LISTAS·PAPP!$O$3:$P$74,2,0),"")</f>
        <v>001</v>
      </c>
      <c r="AH836" s="58" t="s">
        <v>863</v>
      </c>
      <c r="AI836" s="60" t="s">
        <v>471</v>
      </c>
      <c r="AJ836" s="51" t="str">
        <f>IF(AI836&lt;&gt;"",VLOOKUP(AI836,LISTAS·PAPP!$X$4:$Y$80,2,0),"")</f>
        <v>NO APLICA</v>
      </c>
      <c r="AK836" s="58" t="s">
        <v>631</v>
      </c>
      <c r="AL836" s="60">
        <v>710510</v>
      </c>
      <c r="AM836" s="51" t="str">
        <f>IF(ISERROR(VLOOKUP(AL836,LISTAS·PAPP!$AD$4:$AE$334,2,0))," ",VLOOKUP(AL836,LISTAS·PAPP!$AD$4:$AE$334,2,0))</f>
        <v>Servicios Personales por Contrato</v>
      </c>
      <c r="AN836" s="63">
        <v>20967.5</v>
      </c>
      <c r="AO836" s="64"/>
      <c r="AP836" s="64"/>
      <c r="AQ836" s="64"/>
      <c r="AR836" s="64"/>
      <c r="AS836" s="64"/>
      <c r="AT836" s="64"/>
      <c r="AU836" s="64"/>
      <c r="AV836" s="64">
        <v>20967.5</v>
      </c>
      <c r="AW836" s="64"/>
      <c r="AX836" s="64"/>
      <c r="AY836" s="64">
        <v>0</v>
      </c>
      <c r="AZ836" s="64"/>
      <c r="BA836" s="53">
        <f t="shared" si="37"/>
        <v>20967.5</v>
      </c>
      <c r="BB836" s="54" t="str">
        <f t="shared" si="38"/>
        <v>OK</v>
      </c>
      <c r="BC836" s="55" t="str">
        <f t="shared" si="39"/>
        <v xml:space="preserve">                </v>
      </c>
    </row>
    <row r="837" spans="1:55" ht="50.1" customHeight="1" x14ac:dyDescent="0.25">
      <c r="A837" s="58" t="s">
        <v>39</v>
      </c>
      <c r="B837" s="58" t="s">
        <v>44</v>
      </c>
      <c r="C837" s="58" t="s">
        <v>71</v>
      </c>
      <c r="D837" s="58" t="s">
        <v>442</v>
      </c>
      <c r="E837" s="51" t="str">
        <f>IF(C837&lt;&gt;"",VLOOKUP(MID(C837,18,5),LISTAS·PAPP!$E$4:$F$76,2,0),"")</f>
        <v>SUCUMBIOS</v>
      </c>
      <c r="F837" s="58" t="s">
        <v>399</v>
      </c>
      <c r="G837" s="51" t="str">
        <f>IF(F837&lt;&gt;"",VLOOKUP(F837,LISTAS·PAPP!$R$3:$T$221,3,0),"")</f>
        <v>NORTE</v>
      </c>
      <c r="H837" s="58" t="s">
        <v>1094</v>
      </c>
      <c r="I837" s="66" t="s">
        <v>1095</v>
      </c>
      <c r="J837" s="66" t="s">
        <v>1096</v>
      </c>
      <c r="K837" s="67">
        <v>30</v>
      </c>
      <c r="L837" s="66" t="s">
        <v>1097</v>
      </c>
      <c r="M837" s="60">
        <v>30</v>
      </c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52" t="str">
        <f>IF(A837&lt;&gt;"",IF(D837="DIRECCIÓN_DE_TRANSFERENCIAS","280 0031",VLOOKUP(C837,LISTAS·PAPP!$C$3:$D$76,2,0)),"")</f>
        <v>280 1520</v>
      </c>
      <c r="Z837" s="61">
        <v>202</v>
      </c>
      <c r="AA837" s="62">
        <v>2004</v>
      </c>
      <c r="AB837" s="62">
        <v>4123</v>
      </c>
      <c r="AC837" s="65" t="str">
        <f>IF(D837&lt;&gt;"",VLOOKUP(D837,LISTAS·PAPP!$I$3:$M$16,2,0),"")</f>
        <v>57</v>
      </c>
      <c r="AD837" s="51" t="str">
        <f>IF(D837&lt;&gt;"",VLOOKUP(D837,LISTAS·PAPP!$I$3:$M$16,3,0),"")</f>
        <v>PROTECCIÓN_SOCIAL_A_LA_FAMILIA._ASEGURAMIENTO_NO_CONTRIBUTIVO_E_INCLUSIÓN_ECONÓMICA_Y_MOVILIDAD_SOCIAL</v>
      </c>
      <c r="AE837" s="52" t="str">
        <f>IF(D837&lt;&gt;"",VLOOKUP(D837,LISTAS·PAPP!$I$3:$M$16,4,0),"")</f>
        <v>002</v>
      </c>
      <c r="AF837" s="51" t="str">
        <f>IF(D837&lt;&gt;"",VLOOKUP(D837,LISTAS·PAPP!$I$3:$M$16,5,0),"")</f>
        <v>ACTUALIZACION_DEL_REGISTRO_SOCIAL</v>
      </c>
      <c r="AG837" s="52" t="str">
        <f>IF(AH837&lt;&gt;"",VLOOKUP(AH837,LISTAS·PAPP!$O$3:$P$74,2,0),"")</f>
        <v>001</v>
      </c>
      <c r="AH837" s="58" t="s">
        <v>863</v>
      </c>
      <c r="AI837" s="60" t="s">
        <v>471</v>
      </c>
      <c r="AJ837" s="51" t="str">
        <f>IF(AI837&lt;&gt;"",VLOOKUP(AI837,LISTAS·PAPP!$X$4:$Y$80,2,0),"")</f>
        <v>NO APLICA</v>
      </c>
      <c r="AK837" s="58" t="s">
        <v>631</v>
      </c>
      <c r="AL837" s="60">
        <v>710203</v>
      </c>
      <c r="AM837" s="51" t="str">
        <f>IF(ISERROR(VLOOKUP(AL837,LISTAS·PAPP!$AD$4:$AE$334,2,0))," ",VLOOKUP(AL837,LISTAS·PAPP!$AD$4:$AE$334,2,0))</f>
        <v>Decimo Tercer Sueldo</v>
      </c>
      <c r="AN837" s="63">
        <v>1724.22</v>
      </c>
      <c r="AO837" s="64"/>
      <c r="AP837" s="64"/>
      <c r="AQ837" s="64"/>
      <c r="AR837" s="64"/>
      <c r="AS837" s="64"/>
      <c r="AT837" s="64"/>
      <c r="AU837" s="64"/>
      <c r="AV837" s="64">
        <v>1724.22</v>
      </c>
      <c r="AW837" s="64"/>
      <c r="AX837" s="64"/>
      <c r="AY837" s="64">
        <v>0</v>
      </c>
      <c r="AZ837" s="64"/>
      <c r="BA837" s="53">
        <f t="shared" si="37"/>
        <v>1724.22</v>
      </c>
      <c r="BB837" s="54" t="str">
        <f t="shared" si="38"/>
        <v>OK</v>
      </c>
      <c r="BC837" s="55" t="str">
        <f t="shared" si="39"/>
        <v xml:space="preserve">                </v>
      </c>
    </row>
    <row r="838" spans="1:55" ht="50.1" customHeight="1" x14ac:dyDescent="0.25">
      <c r="A838" s="58" t="s">
        <v>39</v>
      </c>
      <c r="B838" s="58" t="s">
        <v>44</v>
      </c>
      <c r="C838" s="58" t="s">
        <v>71</v>
      </c>
      <c r="D838" s="58" t="s">
        <v>442</v>
      </c>
      <c r="E838" s="51" t="str">
        <f>IF(C838&lt;&gt;"",VLOOKUP(MID(C838,18,5),LISTAS·PAPP!$E$4:$F$76,2,0),"")</f>
        <v>SUCUMBIOS</v>
      </c>
      <c r="F838" s="58" t="s">
        <v>399</v>
      </c>
      <c r="G838" s="51" t="str">
        <f>IF(F838&lt;&gt;"",VLOOKUP(F838,LISTAS·PAPP!$R$3:$T$221,3,0),"")</f>
        <v>NORTE</v>
      </c>
      <c r="H838" s="58" t="s">
        <v>1094</v>
      </c>
      <c r="I838" s="66" t="s">
        <v>1095</v>
      </c>
      <c r="J838" s="66" t="s">
        <v>1096</v>
      </c>
      <c r="K838" s="67">
        <v>30</v>
      </c>
      <c r="L838" s="66" t="s">
        <v>1097</v>
      </c>
      <c r="M838" s="60">
        <v>30</v>
      </c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52" t="str">
        <f>IF(A838&lt;&gt;"",IF(D838="DIRECCIÓN_DE_TRANSFERENCIAS","280 0031",VLOOKUP(C838,LISTAS·PAPP!$C$3:$D$76,2,0)),"")</f>
        <v>280 1520</v>
      </c>
      <c r="Z838" s="61">
        <v>202</v>
      </c>
      <c r="AA838" s="62">
        <v>2004</v>
      </c>
      <c r="AB838" s="62">
        <v>4123</v>
      </c>
      <c r="AC838" s="65" t="str">
        <f>IF(D838&lt;&gt;"",VLOOKUP(D838,LISTAS·PAPP!$I$3:$M$16,2,0),"")</f>
        <v>57</v>
      </c>
      <c r="AD838" s="51" t="str">
        <f>IF(D838&lt;&gt;"",VLOOKUP(D838,LISTAS·PAPP!$I$3:$M$16,3,0),"")</f>
        <v>PROTECCIÓN_SOCIAL_A_LA_FAMILIA._ASEGURAMIENTO_NO_CONTRIBUTIVO_E_INCLUSIÓN_ECONÓMICA_Y_MOVILIDAD_SOCIAL</v>
      </c>
      <c r="AE838" s="52" t="str">
        <f>IF(D838&lt;&gt;"",VLOOKUP(D838,LISTAS·PAPP!$I$3:$M$16,4,0),"")</f>
        <v>002</v>
      </c>
      <c r="AF838" s="51" t="str">
        <f>IF(D838&lt;&gt;"",VLOOKUP(D838,LISTAS·PAPP!$I$3:$M$16,5,0),"")</f>
        <v>ACTUALIZACION_DEL_REGISTRO_SOCIAL</v>
      </c>
      <c r="AG838" s="52" t="str">
        <f>IF(AH838&lt;&gt;"",VLOOKUP(AH838,LISTAS·PAPP!$O$3:$P$74,2,0),"")</f>
        <v>001</v>
      </c>
      <c r="AH838" s="58" t="s">
        <v>863</v>
      </c>
      <c r="AI838" s="60" t="s">
        <v>471</v>
      </c>
      <c r="AJ838" s="51" t="str">
        <f>IF(AI838&lt;&gt;"",VLOOKUP(AI838,LISTAS·PAPP!$X$4:$Y$80,2,0),"")</f>
        <v>NO APLICA</v>
      </c>
      <c r="AK838" s="58" t="s">
        <v>631</v>
      </c>
      <c r="AL838" s="60">
        <v>710204</v>
      </c>
      <c r="AM838" s="51" t="str">
        <f>IF(ISERROR(VLOOKUP(AL838,LISTAS·PAPP!$AD$4:$AE$334,2,0))," ",VLOOKUP(AL838,LISTAS·PAPP!$AD$4:$AE$334,2,0))</f>
        <v>Decimo Cuarto Sueldo</v>
      </c>
      <c r="AN838" s="63">
        <v>955.38</v>
      </c>
      <c r="AO838" s="64"/>
      <c r="AP838" s="64"/>
      <c r="AQ838" s="64"/>
      <c r="AR838" s="64"/>
      <c r="AS838" s="64"/>
      <c r="AT838" s="64"/>
      <c r="AU838" s="64"/>
      <c r="AV838" s="64">
        <v>955.38</v>
      </c>
      <c r="AW838" s="64"/>
      <c r="AX838" s="64"/>
      <c r="AY838" s="64">
        <v>0</v>
      </c>
      <c r="AZ838" s="64"/>
      <c r="BA838" s="53">
        <f t="shared" si="37"/>
        <v>955.38</v>
      </c>
      <c r="BB838" s="54" t="str">
        <f t="shared" si="38"/>
        <v>OK</v>
      </c>
      <c r="BC838" s="55" t="str">
        <f t="shared" si="39"/>
        <v xml:space="preserve">                </v>
      </c>
    </row>
    <row r="839" spans="1:55" ht="50.1" customHeight="1" x14ac:dyDescent="0.25">
      <c r="A839" s="58" t="s">
        <v>39</v>
      </c>
      <c r="B839" s="58" t="s">
        <v>44</v>
      </c>
      <c r="C839" s="58" t="s">
        <v>71</v>
      </c>
      <c r="D839" s="58" t="s">
        <v>442</v>
      </c>
      <c r="E839" s="51" t="str">
        <f>IF(C839&lt;&gt;"",VLOOKUP(MID(C839,18,5),LISTAS·PAPP!$E$4:$F$76,2,0),"")</f>
        <v>SUCUMBIOS</v>
      </c>
      <c r="F839" s="58" t="s">
        <v>399</v>
      </c>
      <c r="G839" s="51" t="str">
        <f>IF(F839&lt;&gt;"",VLOOKUP(F839,LISTAS·PAPP!$R$3:$T$221,3,0),"")</f>
        <v>NORTE</v>
      </c>
      <c r="H839" s="58" t="s">
        <v>1094</v>
      </c>
      <c r="I839" s="66" t="s">
        <v>1095</v>
      </c>
      <c r="J839" s="66" t="s">
        <v>1096</v>
      </c>
      <c r="K839" s="67">
        <v>30</v>
      </c>
      <c r="L839" s="66" t="s">
        <v>1097</v>
      </c>
      <c r="M839" s="60">
        <v>30</v>
      </c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52" t="str">
        <f>IF(A839&lt;&gt;"",IF(D839="DIRECCIÓN_DE_TRANSFERENCIAS","280 0031",VLOOKUP(C839,LISTAS·PAPP!$C$3:$D$76,2,0)),"")</f>
        <v>280 1520</v>
      </c>
      <c r="Z839" s="61">
        <v>202</v>
      </c>
      <c r="AA839" s="62">
        <v>2004</v>
      </c>
      <c r="AB839" s="62">
        <v>4123</v>
      </c>
      <c r="AC839" s="65" t="str">
        <f>IF(D839&lt;&gt;"",VLOOKUP(D839,LISTAS·PAPP!$I$3:$M$16,2,0),"")</f>
        <v>57</v>
      </c>
      <c r="AD839" s="51" t="str">
        <f>IF(D839&lt;&gt;"",VLOOKUP(D839,LISTAS·PAPP!$I$3:$M$16,3,0),"")</f>
        <v>PROTECCIÓN_SOCIAL_A_LA_FAMILIA._ASEGURAMIENTO_NO_CONTRIBUTIVO_E_INCLUSIÓN_ECONÓMICA_Y_MOVILIDAD_SOCIAL</v>
      </c>
      <c r="AE839" s="52" t="str">
        <f>IF(D839&lt;&gt;"",VLOOKUP(D839,LISTAS·PAPP!$I$3:$M$16,4,0),"")</f>
        <v>002</v>
      </c>
      <c r="AF839" s="51" t="str">
        <f>IF(D839&lt;&gt;"",VLOOKUP(D839,LISTAS·PAPP!$I$3:$M$16,5,0),"")</f>
        <v>ACTUALIZACION_DEL_REGISTRO_SOCIAL</v>
      </c>
      <c r="AG839" s="52" t="str">
        <f>IF(AH839&lt;&gt;"",VLOOKUP(AH839,LISTAS·PAPP!$O$3:$P$74,2,0),"")</f>
        <v>001</v>
      </c>
      <c r="AH839" s="58" t="s">
        <v>863</v>
      </c>
      <c r="AI839" s="60" t="s">
        <v>471</v>
      </c>
      <c r="AJ839" s="51" t="str">
        <f>IF(AI839&lt;&gt;"",VLOOKUP(AI839,LISTAS·PAPP!$X$4:$Y$80,2,0),"")</f>
        <v>NO APLICA</v>
      </c>
      <c r="AK839" s="58" t="s">
        <v>631</v>
      </c>
      <c r="AL839" s="60">
        <v>710601</v>
      </c>
      <c r="AM839" s="51" t="str">
        <f>IF(ISERROR(VLOOKUP(AL839,LISTAS·PAPP!$AD$4:$AE$334,2,0))," ",VLOOKUP(AL839,LISTAS·PAPP!$AD$4:$AE$334,2,0))</f>
        <v>Aporte Patronal</v>
      </c>
      <c r="AN839" s="63">
        <v>2023.46</v>
      </c>
      <c r="AO839" s="64"/>
      <c r="AP839" s="64"/>
      <c r="AQ839" s="64"/>
      <c r="AR839" s="64"/>
      <c r="AS839" s="64"/>
      <c r="AT839" s="64"/>
      <c r="AU839" s="64"/>
      <c r="AV839" s="64">
        <v>2023.46</v>
      </c>
      <c r="AW839" s="64"/>
      <c r="AX839" s="64"/>
      <c r="AY839" s="64">
        <v>0</v>
      </c>
      <c r="AZ839" s="64"/>
      <c r="BA839" s="53">
        <f t="shared" si="37"/>
        <v>2023.46</v>
      </c>
      <c r="BB839" s="54" t="str">
        <f t="shared" si="38"/>
        <v>OK</v>
      </c>
      <c r="BC839" s="55" t="str">
        <f t="shared" si="39"/>
        <v xml:space="preserve">                </v>
      </c>
    </row>
    <row r="840" spans="1:55" ht="50.1" customHeight="1" x14ac:dyDescent="0.25">
      <c r="A840" s="58" t="s">
        <v>39</v>
      </c>
      <c r="B840" s="58" t="s">
        <v>44</v>
      </c>
      <c r="C840" s="58" t="s">
        <v>71</v>
      </c>
      <c r="D840" s="58" t="s">
        <v>442</v>
      </c>
      <c r="E840" s="51" t="str">
        <f>IF(C840&lt;&gt;"",VLOOKUP(MID(C840,18,5),LISTAS·PAPP!$E$4:$F$76,2,0),"")</f>
        <v>SUCUMBIOS</v>
      </c>
      <c r="F840" s="58" t="s">
        <v>399</v>
      </c>
      <c r="G840" s="51" t="str">
        <f>IF(F840&lt;&gt;"",VLOOKUP(F840,LISTAS·PAPP!$R$3:$T$221,3,0),"")</f>
        <v>NORTE</v>
      </c>
      <c r="H840" s="58" t="s">
        <v>1094</v>
      </c>
      <c r="I840" s="66" t="s">
        <v>1095</v>
      </c>
      <c r="J840" s="66" t="s">
        <v>1096</v>
      </c>
      <c r="K840" s="67">
        <v>30</v>
      </c>
      <c r="L840" s="66" t="s">
        <v>1097</v>
      </c>
      <c r="M840" s="60">
        <v>30</v>
      </c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52" t="str">
        <f>IF(A840&lt;&gt;"",IF(D840="DIRECCIÓN_DE_TRANSFERENCIAS","280 0031",VLOOKUP(C840,LISTAS·PAPP!$C$3:$D$76,2,0)),"")</f>
        <v>280 1520</v>
      </c>
      <c r="Z840" s="61">
        <v>202</v>
      </c>
      <c r="AA840" s="62">
        <v>2004</v>
      </c>
      <c r="AB840" s="62">
        <v>4123</v>
      </c>
      <c r="AC840" s="65" t="str">
        <f>IF(D840&lt;&gt;"",VLOOKUP(D840,LISTAS·PAPP!$I$3:$M$16,2,0),"")</f>
        <v>57</v>
      </c>
      <c r="AD840" s="51" t="str">
        <f>IF(D840&lt;&gt;"",VLOOKUP(D840,LISTAS·PAPP!$I$3:$M$16,3,0),"")</f>
        <v>PROTECCIÓN_SOCIAL_A_LA_FAMILIA._ASEGURAMIENTO_NO_CONTRIBUTIVO_E_INCLUSIÓN_ECONÓMICA_Y_MOVILIDAD_SOCIAL</v>
      </c>
      <c r="AE840" s="52" t="str">
        <f>IF(D840&lt;&gt;"",VLOOKUP(D840,LISTAS·PAPP!$I$3:$M$16,4,0),"")</f>
        <v>002</v>
      </c>
      <c r="AF840" s="51" t="str">
        <f>IF(D840&lt;&gt;"",VLOOKUP(D840,LISTAS·PAPP!$I$3:$M$16,5,0),"")</f>
        <v>ACTUALIZACION_DEL_REGISTRO_SOCIAL</v>
      </c>
      <c r="AG840" s="52" t="str">
        <f>IF(AH840&lt;&gt;"",VLOOKUP(AH840,LISTAS·PAPP!$O$3:$P$74,2,0),"")</f>
        <v>001</v>
      </c>
      <c r="AH840" s="58" t="s">
        <v>863</v>
      </c>
      <c r="AI840" s="60" t="s">
        <v>471</v>
      </c>
      <c r="AJ840" s="51" t="str">
        <f>IF(AI840&lt;&gt;"",VLOOKUP(AI840,LISTAS·PAPP!$X$4:$Y$80,2,0),"")</f>
        <v>NO APLICA</v>
      </c>
      <c r="AK840" s="58" t="s">
        <v>631</v>
      </c>
      <c r="AL840" s="60">
        <v>710602</v>
      </c>
      <c r="AM840" s="51" t="str">
        <f>IF(ISERROR(VLOOKUP(AL840,LISTAS·PAPP!$AD$4:$AE$334,2,0))," ",VLOOKUP(AL840,LISTAS·PAPP!$AD$4:$AE$334,2,0))</f>
        <v>Fondo de Reserva</v>
      </c>
      <c r="AN840" s="63">
        <v>517.91</v>
      </c>
      <c r="AO840" s="64"/>
      <c r="AP840" s="64"/>
      <c r="AQ840" s="64"/>
      <c r="AR840" s="64"/>
      <c r="AS840" s="64"/>
      <c r="AT840" s="64"/>
      <c r="AU840" s="64"/>
      <c r="AV840" s="64">
        <v>517.91</v>
      </c>
      <c r="AW840" s="64"/>
      <c r="AX840" s="64"/>
      <c r="AY840" s="64">
        <v>0</v>
      </c>
      <c r="AZ840" s="64"/>
      <c r="BA840" s="53">
        <f t="shared" si="37"/>
        <v>517.91</v>
      </c>
      <c r="BB840" s="54" t="str">
        <f t="shared" si="38"/>
        <v>OK</v>
      </c>
      <c r="BC840" s="55" t="str">
        <f t="shared" si="39"/>
        <v xml:space="preserve">                </v>
      </c>
    </row>
    <row r="841" spans="1:55" ht="50.1" customHeight="1" x14ac:dyDescent="0.25">
      <c r="A841" s="58" t="s">
        <v>39</v>
      </c>
      <c r="B841" s="58" t="s">
        <v>45</v>
      </c>
      <c r="C841" s="58" t="s">
        <v>84</v>
      </c>
      <c r="D841" s="58" t="s">
        <v>442</v>
      </c>
      <c r="E841" s="51" t="str">
        <f>IF(C841&lt;&gt;"",VLOOKUP(MID(C841,18,5),LISTAS·PAPP!$E$4:$F$76,2,0),"")</f>
        <v>NAPO</v>
      </c>
      <c r="F841" s="58" t="s">
        <v>374</v>
      </c>
      <c r="G841" s="51" t="str">
        <f>IF(F841&lt;&gt;"",VLOOKUP(F841,LISTAS·PAPP!$R$3:$T$221,3,0),"")</f>
        <v xml:space="preserve"> </v>
      </c>
      <c r="H841" s="58" t="s">
        <v>1094</v>
      </c>
      <c r="I841" s="66" t="s">
        <v>1095</v>
      </c>
      <c r="J841" s="66" t="s">
        <v>1096</v>
      </c>
      <c r="K841" s="67">
        <v>27</v>
      </c>
      <c r="L841" s="66" t="s">
        <v>1097</v>
      </c>
      <c r="M841" s="60">
        <v>27</v>
      </c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52" t="str">
        <f>IF(A841&lt;&gt;"",IF(D841="DIRECCIÓN_DE_TRANSFERENCIAS","280 0031",VLOOKUP(C841,LISTAS·PAPP!$C$3:$D$76,2,0)),"")</f>
        <v>280 2110</v>
      </c>
      <c r="Z841" s="61">
        <v>202</v>
      </c>
      <c r="AA841" s="62">
        <v>2004</v>
      </c>
      <c r="AB841" s="62">
        <v>4123</v>
      </c>
      <c r="AC841" s="65" t="str">
        <f>IF(D841&lt;&gt;"",VLOOKUP(D841,LISTAS·PAPP!$I$3:$M$16,2,0),"")</f>
        <v>57</v>
      </c>
      <c r="AD841" s="51" t="str">
        <f>IF(D841&lt;&gt;"",VLOOKUP(D841,LISTAS·PAPP!$I$3:$M$16,3,0),"")</f>
        <v>PROTECCIÓN_SOCIAL_A_LA_FAMILIA._ASEGURAMIENTO_NO_CONTRIBUTIVO_E_INCLUSIÓN_ECONÓMICA_Y_MOVILIDAD_SOCIAL</v>
      </c>
      <c r="AE841" s="52" t="str">
        <f>IF(D841&lt;&gt;"",VLOOKUP(D841,LISTAS·PAPP!$I$3:$M$16,4,0),"")</f>
        <v>002</v>
      </c>
      <c r="AF841" s="51" t="str">
        <f>IF(D841&lt;&gt;"",VLOOKUP(D841,LISTAS·PAPP!$I$3:$M$16,5,0),"")</f>
        <v>ACTUALIZACION_DEL_REGISTRO_SOCIAL</v>
      </c>
      <c r="AG841" s="52" t="str">
        <f>IF(AH841&lt;&gt;"",VLOOKUP(AH841,LISTAS·PAPP!$O$3:$P$74,2,0),"")</f>
        <v>001</v>
      </c>
      <c r="AH841" s="58" t="s">
        <v>863</v>
      </c>
      <c r="AI841" s="60" t="s">
        <v>471</v>
      </c>
      <c r="AJ841" s="51" t="str">
        <f>IF(AI841&lt;&gt;"",VLOOKUP(AI841,LISTAS·PAPP!$X$4:$Y$80,2,0),"")</f>
        <v>NO APLICA</v>
      </c>
      <c r="AK841" s="58" t="s">
        <v>631</v>
      </c>
      <c r="AL841" s="60">
        <v>710510</v>
      </c>
      <c r="AM841" s="51" t="str">
        <f>IF(ISERROR(VLOOKUP(AL841,LISTAS·PAPP!$AD$4:$AE$334,2,0))," ",VLOOKUP(AL841,LISTAS·PAPP!$AD$4:$AE$334,2,0))</f>
        <v>Servicios Personales por Contrato</v>
      </c>
      <c r="AN841" s="63">
        <v>19246</v>
      </c>
      <c r="AO841" s="64"/>
      <c r="AP841" s="64"/>
      <c r="AQ841" s="64"/>
      <c r="AR841" s="64"/>
      <c r="AS841" s="64"/>
      <c r="AT841" s="64"/>
      <c r="AU841" s="64"/>
      <c r="AV841" s="64">
        <v>19246</v>
      </c>
      <c r="AW841" s="64"/>
      <c r="AX841" s="64"/>
      <c r="AY841" s="64">
        <v>0</v>
      </c>
      <c r="AZ841" s="64"/>
      <c r="BA841" s="53">
        <f t="shared" si="37"/>
        <v>19246</v>
      </c>
      <c r="BB841" s="54" t="str">
        <f t="shared" si="38"/>
        <v>OK</v>
      </c>
      <c r="BC841" s="55" t="str">
        <f t="shared" si="39"/>
        <v xml:space="preserve">                </v>
      </c>
    </row>
    <row r="842" spans="1:55" ht="50.1" customHeight="1" x14ac:dyDescent="0.25">
      <c r="A842" s="58" t="s">
        <v>39</v>
      </c>
      <c r="B842" s="58" t="s">
        <v>45</v>
      </c>
      <c r="C842" s="58" t="s">
        <v>84</v>
      </c>
      <c r="D842" s="58" t="s">
        <v>442</v>
      </c>
      <c r="E842" s="51" t="str">
        <f>IF(C842&lt;&gt;"",VLOOKUP(MID(C842,18,5),LISTAS·PAPP!$E$4:$F$76,2,0),"")</f>
        <v>NAPO</v>
      </c>
      <c r="F842" s="58" t="s">
        <v>374</v>
      </c>
      <c r="G842" s="51" t="str">
        <f>IF(F842&lt;&gt;"",VLOOKUP(F842,LISTAS·PAPP!$R$3:$T$221,3,0),"")</f>
        <v xml:space="preserve"> </v>
      </c>
      <c r="H842" s="58" t="s">
        <v>1094</v>
      </c>
      <c r="I842" s="66" t="s">
        <v>1095</v>
      </c>
      <c r="J842" s="66" t="s">
        <v>1096</v>
      </c>
      <c r="K842" s="67">
        <v>27</v>
      </c>
      <c r="L842" s="66" t="s">
        <v>1097</v>
      </c>
      <c r="M842" s="60">
        <v>27</v>
      </c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52" t="str">
        <f>IF(A842&lt;&gt;"",IF(D842="DIRECCIÓN_DE_TRANSFERENCIAS","280 0031",VLOOKUP(C842,LISTAS·PAPP!$C$3:$D$76,2,0)),"")</f>
        <v>280 2110</v>
      </c>
      <c r="Z842" s="61">
        <v>202</v>
      </c>
      <c r="AA842" s="62">
        <v>2004</v>
      </c>
      <c r="AB842" s="62">
        <v>4123</v>
      </c>
      <c r="AC842" s="65" t="str">
        <f>IF(D842&lt;&gt;"",VLOOKUP(D842,LISTAS·PAPP!$I$3:$M$16,2,0),"")</f>
        <v>57</v>
      </c>
      <c r="AD842" s="51" t="str">
        <f>IF(D842&lt;&gt;"",VLOOKUP(D842,LISTAS·PAPP!$I$3:$M$16,3,0),"")</f>
        <v>PROTECCIÓN_SOCIAL_A_LA_FAMILIA._ASEGURAMIENTO_NO_CONTRIBUTIVO_E_INCLUSIÓN_ECONÓMICA_Y_MOVILIDAD_SOCIAL</v>
      </c>
      <c r="AE842" s="52" t="str">
        <f>IF(D842&lt;&gt;"",VLOOKUP(D842,LISTAS·PAPP!$I$3:$M$16,4,0),"")</f>
        <v>002</v>
      </c>
      <c r="AF842" s="51" t="str">
        <f>IF(D842&lt;&gt;"",VLOOKUP(D842,LISTAS·PAPP!$I$3:$M$16,5,0),"")</f>
        <v>ACTUALIZACION_DEL_REGISTRO_SOCIAL</v>
      </c>
      <c r="AG842" s="52" t="str">
        <f>IF(AH842&lt;&gt;"",VLOOKUP(AH842,LISTAS·PAPP!$O$3:$P$74,2,0),"")</f>
        <v>001</v>
      </c>
      <c r="AH842" s="58" t="s">
        <v>863</v>
      </c>
      <c r="AI842" s="60" t="s">
        <v>471</v>
      </c>
      <c r="AJ842" s="51" t="str">
        <f>IF(AI842&lt;&gt;"",VLOOKUP(AI842,LISTAS·PAPP!$X$4:$Y$80,2,0),"")</f>
        <v>NO APLICA</v>
      </c>
      <c r="AK842" s="58" t="s">
        <v>631</v>
      </c>
      <c r="AL842" s="60">
        <v>710203</v>
      </c>
      <c r="AM842" s="51" t="str">
        <f>IF(ISERROR(VLOOKUP(AL842,LISTAS·PAPP!$AD$4:$AE$334,2,0))," ",VLOOKUP(AL842,LISTAS·PAPP!$AD$4:$AE$334,2,0))</f>
        <v>Decimo Tercer Sueldo</v>
      </c>
      <c r="AN842" s="63">
        <v>0</v>
      </c>
      <c r="AO842" s="64"/>
      <c r="AP842" s="64"/>
      <c r="AQ842" s="64"/>
      <c r="AR842" s="64"/>
      <c r="AS842" s="64"/>
      <c r="AT842" s="64"/>
      <c r="AU842" s="64"/>
      <c r="AV842" s="64">
        <v>0</v>
      </c>
      <c r="AW842" s="64"/>
      <c r="AX842" s="64"/>
      <c r="AY842" s="64">
        <v>0</v>
      </c>
      <c r="AZ842" s="64"/>
      <c r="BA842" s="53">
        <f t="shared" si="37"/>
        <v>0</v>
      </c>
      <c r="BB842" s="54" t="str">
        <f t="shared" si="38"/>
        <v>OK</v>
      </c>
      <c r="BC842" s="55" t="str">
        <f t="shared" si="39"/>
        <v xml:space="preserve">                </v>
      </c>
    </row>
    <row r="843" spans="1:55" ht="50.1" customHeight="1" x14ac:dyDescent="0.25">
      <c r="A843" s="58" t="s">
        <v>39</v>
      </c>
      <c r="B843" s="58" t="s">
        <v>45</v>
      </c>
      <c r="C843" s="58" t="s">
        <v>84</v>
      </c>
      <c r="D843" s="58" t="s">
        <v>442</v>
      </c>
      <c r="E843" s="51" t="str">
        <f>IF(C843&lt;&gt;"",VLOOKUP(MID(C843,18,5),LISTAS·PAPP!$E$4:$F$76,2,0),"")</f>
        <v>NAPO</v>
      </c>
      <c r="F843" s="58" t="s">
        <v>374</v>
      </c>
      <c r="G843" s="51" t="str">
        <f>IF(F843&lt;&gt;"",VLOOKUP(F843,LISTAS·PAPP!$R$3:$T$221,3,0),"")</f>
        <v xml:space="preserve"> </v>
      </c>
      <c r="H843" s="58" t="s">
        <v>1094</v>
      </c>
      <c r="I843" s="66" t="s">
        <v>1095</v>
      </c>
      <c r="J843" s="66" t="s">
        <v>1096</v>
      </c>
      <c r="K843" s="67">
        <v>27</v>
      </c>
      <c r="L843" s="66" t="s">
        <v>1097</v>
      </c>
      <c r="M843" s="60">
        <v>27</v>
      </c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52" t="str">
        <f>IF(A843&lt;&gt;"",IF(D843="DIRECCIÓN_DE_TRANSFERENCIAS","280 0031",VLOOKUP(C843,LISTAS·PAPP!$C$3:$D$76,2,0)),"")</f>
        <v>280 2110</v>
      </c>
      <c r="Z843" s="61">
        <v>202</v>
      </c>
      <c r="AA843" s="62">
        <v>2004</v>
      </c>
      <c r="AB843" s="62">
        <v>4123</v>
      </c>
      <c r="AC843" s="65" t="str">
        <f>IF(D843&lt;&gt;"",VLOOKUP(D843,LISTAS·PAPP!$I$3:$M$16,2,0),"")</f>
        <v>57</v>
      </c>
      <c r="AD843" s="51" t="str">
        <f>IF(D843&lt;&gt;"",VLOOKUP(D843,LISTAS·PAPP!$I$3:$M$16,3,0),"")</f>
        <v>PROTECCIÓN_SOCIAL_A_LA_FAMILIA._ASEGURAMIENTO_NO_CONTRIBUTIVO_E_INCLUSIÓN_ECONÓMICA_Y_MOVILIDAD_SOCIAL</v>
      </c>
      <c r="AE843" s="52" t="str">
        <f>IF(D843&lt;&gt;"",VLOOKUP(D843,LISTAS·PAPP!$I$3:$M$16,4,0),"")</f>
        <v>002</v>
      </c>
      <c r="AF843" s="51" t="str">
        <f>IF(D843&lt;&gt;"",VLOOKUP(D843,LISTAS·PAPP!$I$3:$M$16,5,0),"")</f>
        <v>ACTUALIZACION_DEL_REGISTRO_SOCIAL</v>
      </c>
      <c r="AG843" s="52" t="str">
        <f>IF(AH843&lt;&gt;"",VLOOKUP(AH843,LISTAS·PAPP!$O$3:$P$74,2,0),"")</f>
        <v>001</v>
      </c>
      <c r="AH843" s="58" t="s">
        <v>863</v>
      </c>
      <c r="AI843" s="60" t="s">
        <v>471</v>
      </c>
      <c r="AJ843" s="51" t="str">
        <f>IF(AI843&lt;&gt;"",VLOOKUP(AI843,LISTAS·PAPP!$X$4:$Y$80,2,0),"")</f>
        <v>NO APLICA</v>
      </c>
      <c r="AK843" s="58" t="s">
        <v>631</v>
      </c>
      <c r="AL843" s="60">
        <v>710204</v>
      </c>
      <c r="AM843" s="51" t="str">
        <f>IF(ISERROR(VLOOKUP(AL843,LISTAS·PAPP!$AD$4:$AE$334,2,0))," ",VLOOKUP(AL843,LISTAS·PAPP!$AD$4:$AE$334,2,0))</f>
        <v>Decimo Cuarto Sueldo</v>
      </c>
      <c r="AN843" s="63">
        <v>0</v>
      </c>
      <c r="AO843" s="64"/>
      <c r="AP843" s="64"/>
      <c r="AQ843" s="64"/>
      <c r="AR843" s="64"/>
      <c r="AS843" s="64"/>
      <c r="AT843" s="64"/>
      <c r="AU843" s="64"/>
      <c r="AV843" s="64">
        <v>0</v>
      </c>
      <c r="AW843" s="64"/>
      <c r="AX843" s="64"/>
      <c r="AY843" s="64">
        <v>0</v>
      </c>
      <c r="AZ843" s="64"/>
      <c r="BA843" s="53">
        <f t="shared" si="37"/>
        <v>0</v>
      </c>
      <c r="BB843" s="54" t="str">
        <f t="shared" si="38"/>
        <v>OK</v>
      </c>
      <c r="BC843" s="55" t="str">
        <f t="shared" si="39"/>
        <v xml:space="preserve">                </v>
      </c>
    </row>
    <row r="844" spans="1:55" ht="50.1" customHeight="1" x14ac:dyDescent="0.25">
      <c r="A844" s="58" t="s">
        <v>39</v>
      </c>
      <c r="B844" s="58" t="s">
        <v>45</v>
      </c>
      <c r="C844" s="58" t="s">
        <v>84</v>
      </c>
      <c r="D844" s="58" t="s">
        <v>442</v>
      </c>
      <c r="E844" s="51" t="str">
        <f>IF(C844&lt;&gt;"",VLOOKUP(MID(C844,18,5),LISTAS·PAPP!$E$4:$F$76,2,0),"")</f>
        <v>NAPO</v>
      </c>
      <c r="F844" s="58" t="s">
        <v>374</v>
      </c>
      <c r="G844" s="51" t="str">
        <f>IF(F844&lt;&gt;"",VLOOKUP(F844,LISTAS·PAPP!$R$3:$T$221,3,0),"")</f>
        <v xml:space="preserve"> </v>
      </c>
      <c r="H844" s="58" t="s">
        <v>1094</v>
      </c>
      <c r="I844" s="66" t="s">
        <v>1095</v>
      </c>
      <c r="J844" s="66" t="s">
        <v>1096</v>
      </c>
      <c r="K844" s="67">
        <v>27</v>
      </c>
      <c r="L844" s="66" t="s">
        <v>1097</v>
      </c>
      <c r="M844" s="60">
        <v>27</v>
      </c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52" t="str">
        <f>IF(A844&lt;&gt;"",IF(D844="DIRECCIÓN_DE_TRANSFERENCIAS","280 0031",VLOOKUP(C844,LISTAS·PAPP!$C$3:$D$76,2,0)),"")</f>
        <v>280 2110</v>
      </c>
      <c r="Z844" s="61">
        <v>202</v>
      </c>
      <c r="AA844" s="62">
        <v>2004</v>
      </c>
      <c r="AB844" s="62">
        <v>4123</v>
      </c>
      <c r="AC844" s="65" t="str">
        <f>IF(D844&lt;&gt;"",VLOOKUP(D844,LISTAS·PAPP!$I$3:$M$16,2,0),"")</f>
        <v>57</v>
      </c>
      <c r="AD844" s="51" t="str">
        <f>IF(D844&lt;&gt;"",VLOOKUP(D844,LISTAS·PAPP!$I$3:$M$16,3,0),"")</f>
        <v>PROTECCIÓN_SOCIAL_A_LA_FAMILIA._ASEGURAMIENTO_NO_CONTRIBUTIVO_E_INCLUSIÓN_ECONÓMICA_Y_MOVILIDAD_SOCIAL</v>
      </c>
      <c r="AE844" s="52" t="str">
        <f>IF(D844&lt;&gt;"",VLOOKUP(D844,LISTAS·PAPP!$I$3:$M$16,4,0),"")</f>
        <v>002</v>
      </c>
      <c r="AF844" s="51" t="str">
        <f>IF(D844&lt;&gt;"",VLOOKUP(D844,LISTAS·PAPP!$I$3:$M$16,5,0),"")</f>
        <v>ACTUALIZACION_DEL_REGISTRO_SOCIAL</v>
      </c>
      <c r="AG844" s="52" t="str">
        <f>IF(AH844&lt;&gt;"",VLOOKUP(AH844,LISTAS·PAPP!$O$3:$P$74,2,0),"")</f>
        <v>001</v>
      </c>
      <c r="AH844" s="58" t="s">
        <v>863</v>
      </c>
      <c r="AI844" s="60" t="s">
        <v>471</v>
      </c>
      <c r="AJ844" s="51" t="str">
        <f>IF(AI844&lt;&gt;"",VLOOKUP(AI844,LISTAS·PAPP!$X$4:$Y$80,2,0),"")</f>
        <v>NO APLICA</v>
      </c>
      <c r="AK844" s="58" t="s">
        <v>631</v>
      </c>
      <c r="AL844" s="60">
        <v>710601</v>
      </c>
      <c r="AM844" s="51" t="str">
        <f>IF(ISERROR(VLOOKUP(AL844,LISTAS·PAPP!$AD$4:$AE$334,2,0))," ",VLOOKUP(AL844,LISTAS·PAPP!$AD$4:$AE$334,2,0))</f>
        <v>Aporte Patronal</v>
      </c>
      <c r="AN844" s="63">
        <v>1857.24</v>
      </c>
      <c r="AO844" s="64"/>
      <c r="AP844" s="64"/>
      <c r="AQ844" s="64"/>
      <c r="AR844" s="64"/>
      <c r="AS844" s="64"/>
      <c r="AT844" s="64"/>
      <c r="AU844" s="64"/>
      <c r="AV844" s="64">
        <v>1857.24</v>
      </c>
      <c r="AW844" s="64"/>
      <c r="AX844" s="64"/>
      <c r="AY844" s="64">
        <v>0</v>
      </c>
      <c r="AZ844" s="64"/>
      <c r="BA844" s="53">
        <f t="shared" si="37"/>
        <v>1857.24</v>
      </c>
      <c r="BB844" s="54" t="str">
        <f t="shared" si="38"/>
        <v>OK</v>
      </c>
      <c r="BC844" s="55" t="str">
        <f t="shared" si="39"/>
        <v xml:space="preserve">                </v>
      </c>
    </row>
    <row r="845" spans="1:55" ht="50.1" customHeight="1" x14ac:dyDescent="0.25">
      <c r="A845" s="58" t="s">
        <v>39</v>
      </c>
      <c r="B845" s="58" t="s">
        <v>45</v>
      </c>
      <c r="C845" s="58" t="s">
        <v>84</v>
      </c>
      <c r="D845" s="58" t="s">
        <v>442</v>
      </c>
      <c r="E845" s="51" t="str">
        <f>IF(C845&lt;&gt;"",VLOOKUP(MID(C845,18,5),LISTAS·PAPP!$E$4:$F$76,2,0),"")</f>
        <v>NAPO</v>
      </c>
      <c r="F845" s="58" t="s">
        <v>374</v>
      </c>
      <c r="G845" s="51" t="str">
        <f>IF(F845&lt;&gt;"",VLOOKUP(F845,LISTAS·PAPP!$R$3:$T$221,3,0),"")</f>
        <v xml:space="preserve"> </v>
      </c>
      <c r="H845" s="58" t="s">
        <v>1094</v>
      </c>
      <c r="I845" s="66" t="s">
        <v>1095</v>
      </c>
      <c r="J845" s="66" t="s">
        <v>1096</v>
      </c>
      <c r="K845" s="67">
        <v>27</v>
      </c>
      <c r="L845" s="66" t="s">
        <v>1097</v>
      </c>
      <c r="M845" s="60">
        <v>27</v>
      </c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52" t="str">
        <f>IF(A845&lt;&gt;"",IF(D845="DIRECCIÓN_DE_TRANSFERENCIAS","280 0031",VLOOKUP(C845,LISTAS·PAPP!$C$3:$D$76,2,0)),"")</f>
        <v>280 2110</v>
      </c>
      <c r="Z845" s="61">
        <v>202</v>
      </c>
      <c r="AA845" s="62">
        <v>2004</v>
      </c>
      <c r="AB845" s="62">
        <v>4123</v>
      </c>
      <c r="AC845" s="65" t="str">
        <f>IF(D845&lt;&gt;"",VLOOKUP(D845,LISTAS·PAPP!$I$3:$M$16,2,0),"")</f>
        <v>57</v>
      </c>
      <c r="AD845" s="51" t="str">
        <f>IF(D845&lt;&gt;"",VLOOKUP(D845,LISTAS·PAPP!$I$3:$M$16,3,0),"")</f>
        <v>PROTECCIÓN_SOCIAL_A_LA_FAMILIA._ASEGURAMIENTO_NO_CONTRIBUTIVO_E_INCLUSIÓN_ECONÓMICA_Y_MOVILIDAD_SOCIAL</v>
      </c>
      <c r="AE845" s="52" t="str">
        <f>IF(D845&lt;&gt;"",VLOOKUP(D845,LISTAS·PAPP!$I$3:$M$16,4,0),"")</f>
        <v>002</v>
      </c>
      <c r="AF845" s="51" t="str">
        <f>IF(D845&lt;&gt;"",VLOOKUP(D845,LISTAS·PAPP!$I$3:$M$16,5,0),"")</f>
        <v>ACTUALIZACION_DEL_REGISTRO_SOCIAL</v>
      </c>
      <c r="AG845" s="52" t="str">
        <f>IF(AH845&lt;&gt;"",VLOOKUP(AH845,LISTAS·PAPP!$O$3:$P$74,2,0),"")</f>
        <v>001</v>
      </c>
      <c r="AH845" s="58" t="s">
        <v>863</v>
      </c>
      <c r="AI845" s="60" t="s">
        <v>471</v>
      </c>
      <c r="AJ845" s="51" t="str">
        <f>IF(AI845&lt;&gt;"",VLOOKUP(AI845,LISTAS·PAPP!$X$4:$Y$80,2,0),"")</f>
        <v>NO APLICA</v>
      </c>
      <c r="AK845" s="58" t="s">
        <v>631</v>
      </c>
      <c r="AL845" s="60">
        <v>710602</v>
      </c>
      <c r="AM845" s="51" t="str">
        <f>IF(ISERROR(VLOOKUP(AL845,LISTAS·PAPP!$AD$4:$AE$334,2,0))," ",VLOOKUP(AL845,LISTAS·PAPP!$AD$4:$AE$334,2,0))</f>
        <v>Fondo de Reserva</v>
      </c>
      <c r="AN845" s="63">
        <v>0</v>
      </c>
      <c r="AO845" s="64"/>
      <c r="AP845" s="64"/>
      <c r="AQ845" s="64"/>
      <c r="AR845" s="64"/>
      <c r="AS845" s="64"/>
      <c r="AT845" s="64"/>
      <c r="AU845" s="64"/>
      <c r="AV845" s="64">
        <v>0</v>
      </c>
      <c r="AW845" s="64"/>
      <c r="AX845" s="64"/>
      <c r="AY845" s="64">
        <v>0</v>
      </c>
      <c r="AZ845" s="64"/>
      <c r="BA845" s="53">
        <f t="shared" si="37"/>
        <v>0</v>
      </c>
      <c r="BB845" s="54" t="str">
        <f t="shared" si="38"/>
        <v>OK</v>
      </c>
      <c r="BC845" s="55" t="str">
        <f t="shared" si="39"/>
        <v xml:space="preserve">                </v>
      </c>
    </row>
    <row r="846" spans="1:55" ht="50.1" customHeight="1" x14ac:dyDescent="0.25">
      <c r="A846" s="58" t="s">
        <v>39</v>
      </c>
      <c r="B846" s="58" t="s">
        <v>45</v>
      </c>
      <c r="C846" s="58" t="s">
        <v>86</v>
      </c>
      <c r="D846" s="58" t="s">
        <v>442</v>
      </c>
      <c r="E846" s="51" t="str">
        <f>IF(C846&lt;&gt;"",VLOOKUP(MID(C846,18,5),LISTAS·PAPP!$E$4:$F$76,2,0),"")</f>
        <v>PICHINCHA</v>
      </c>
      <c r="F846" s="58" t="s">
        <v>390</v>
      </c>
      <c r="G846" s="51" t="str">
        <f>IF(F846&lt;&gt;"",VLOOKUP(F846,LISTAS·PAPP!$R$3:$T$221,3,0),"")</f>
        <v xml:space="preserve"> </v>
      </c>
      <c r="H846" s="58" t="s">
        <v>1094</v>
      </c>
      <c r="I846" s="66" t="s">
        <v>1095</v>
      </c>
      <c r="J846" s="66" t="s">
        <v>1096</v>
      </c>
      <c r="K846" s="67">
        <v>16</v>
      </c>
      <c r="L846" s="66" t="s">
        <v>1097</v>
      </c>
      <c r="M846" s="60">
        <v>16</v>
      </c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52" t="str">
        <f>IF(A846&lt;&gt;"",IF(D846="DIRECCIÓN_DE_TRANSFERENCIAS","280 0031",VLOOKUP(C846,LISTAS·PAPP!$C$3:$D$76,2,0)),"")</f>
        <v>280 2230</v>
      </c>
      <c r="Z846" s="61">
        <v>202</v>
      </c>
      <c r="AA846" s="62">
        <v>2004</v>
      </c>
      <c r="AB846" s="62">
        <v>4123</v>
      </c>
      <c r="AC846" s="65" t="str">
        <f>IF(D846&lt;&gt;"",VLOOKUP(D846,LISTAS·PAPP!$I$3:$M$16,2,0),"")</f>
        <v>57</v>
      </c>
      <c r="AD846" s="51" t="str">
        <f>IF(D846&lt;&gt;"",VLOOKUP(D846,LISTAS·PAPP!$I$3:$M$16,3,0),"")</f>
        <v>PROTECCIÓN_SOCIAL_A_LA_FAMILIA._ASEGURAMIENTO_NO_CONTRIBUTIVO_E_INCLUSIÓN_ECONÓMICA_Y_MOVILIDAD_SOCIAL</v>
      </c>
      <c r="AE846" s="52" t="str">
        <f>IF(D846&lt;&gt;"",VLOOKUP(D846,LISTAS·PAPP!$I$3:$M$16,4,0),"")</f>
        <v>002</v>
      </c>
      <c r="AF846" s="51" t="str">
        <f>IF(D846&lt;&gt;"",VLOOKUP(D846,LISTAS·PAPP!$I$3:$M$16,5,0),"")</f>
        <v>ACTUALIZACION_DEL_REGISTRO_SOCIAL</v>
      </c>
      <c r="AG846" s="52" t="str">
        <f>IF(AH846&lt;&gt;"",VLOOKUP(AH846,LISTAS·PAPP!$O$3:$P$74,2,0),"")</f>
        <v>001</v>
      </c>
      <c r="AH846" s="58" t="s">
        <v>863</v>
      </c>
      <c r="AI846" s="60" t="s">
        <v>471</v>
      </c>
      <c r="AJ846" s="51" t="str">
        <f>IF(AI846&lt;&gt;"",VLOOKUP(AI846,LISTAS·PAPP!$X$4:$Y$80,2,0),"")</f>
        <v>NO APLICA</v>
      </c>
      <c r="AK846" s="58" t="s">
        <v>631</v>
      </c>
      <c r="AL846" s="60">
        <v>710510</v>
      </c>
      <c r="AM846" s="51" t="str">
        <f>IF(ISERROR(VLOOKUP(AL846,LISTAS·PAPP!$AD$4:$AE$334,2,0))," ",VLOOKUP(AL846,LISTAS·PAPP!$AD$4:$AE$334,2,0))</f>
        <v>Servicios Personales por Contrato</v>
      </c>
      <c r="AN846" s="63">
        <v>10799.55</v>
      </c>
      <c r="AO846" s="64"/>
      <c r="AP846" s="64"/>
      <c r="AQ846" s="64"/>
      <c r="AR846" s="64"/>
      <c r="AS846" s="64"/>
      <c r="AT846" s="64"/>
      <c r="AU846" s="64"/>
      <c r="AV846" s="64">
        <v>10799.55</v>
      </c>
      <c r="AW846" s="64"/>
      <c r="AX846" s="64"/>
      <c r="AY846" s="64">
        <v>0</v>
      </c>
      <c r="AZ846" s="64"/>
      <c r="BA846" s="53">
        <f t="shared" ref="BA846:BA909" si="40">IF(A846&lt;&gt;"",SUM(AO846:AZ846),"")</f>
        <v>10799.55</v>
      </c>
      <c r="BB846" s="54" t="str">
        <f t="shared" ref="BB846:BB909" si="41">IF(A846&lt;&gt;"",IF(AN846&lt;&gt;"",IF(AN846=BA846,"OK",AN846-BA846),IF(AND(AN846="",BA846=""),"",AN846-BA846)),"")</f>
        <v>OK</v>
      </c>
      <c r="BC846" s="55" t="str">
        <f t="shared" ref="BC846:BC909" si="42">IF(A846&lt;&gt;"",IF(A846="","Escoger Nivel 0;",)&amp;" "&amp;(IF(B846="","Escoger Nivel 1",)&amp;" "&amp;(IF(C846="","Escoger Nivel 2;",)&amp;" "&amp;(IF(D846="","Escoger Nivel 3",)&amp;" "&amp;(IF(F846="","Escoger Cantón;",)&amp;" "&amp;(IF(H846="","Escoger Obj. Estratégico Institucional N1;",)&amp;" "&amp;(IF(I846="","Colocar Componente del Proyecto;",)&amp;" "&amp;(IF(J846="","Colocar Actvidad del PAPP;",)&amp;" "&amp;(IF(K846="","Colocar Metas;",)&amp;" "&amp;(IF(L846="","Colocar Indicador;",)&amp;" "&amp;(IF(Z846="","Escoger Código Fuente;",)&amp;" "&amp;(IF(AA846="","Colocar Código Organismo;",)&amp;" "&amp;(IF(AB846="","Colocar Código Correlativo;",)&amp;" "&amp;(IF(AH846="","Escoger Actividad eSIGEF;",)&amp;" "&amp;(IF(AI846="","Escoger Código Politicas de Igualdad;",)&amp;" "&amp;(IF(AK846="","Escoger Grupo de Gasto;",)&amp;" "&amp;(IF(AL846="","Escoger Ítem Presupuestario;",)))))))))))))))))," ")</f>
        <v xml:space="preserve">                </v>
      </c>
    </row>
    <row r="847" spans="1:55" ht="50.1" customHeight="1" x14ac:dyDescent="0.25">
      <c r="A847" s="58" t="s">
        <v>39</v>
      </c>
      <c r="B847" s="58" t="s">
        <v>45</v>
      </c>
      <c r="C847" s="58" t="s">
        <v>86</v>
      </c>
      <c r="D847" s="58" t="s">
        <v>442</v>
      </c>
      <c r="E847" s="51" t="str">
        <f>IF(C847&lt;&gt;"",VLOOKUP(MID(C847,18,5),LISTAS·PAPP!$E$4:$F$76,2,0),"")</f>
        <v>PICHINCHA</v>
      </c>
      <c r="F847" s="58" t="s">
        <v>390</v>
      </c>
      <c r="G847" s="51" t="str">
        <f>IF(F847&lt;&gt;"",VLOOKUP(F847,LISTAS·PAPP!$R$3:$T$221,3,0),"")</f>
        <v xml:space="preserve"> </v>
      </c>
      <c r="H847" s="58" t="s">
        <v>1094</v>
      </c>
      <c r="I847" s="66" t="s">
        <v>1095</v>
      </c>
      <c r="J847" s="66" t="s">
        <v>1096</v>
      </c>
      <c r="K847" s="67">
        <v>16</v>
      </c>
      <c r="L847" s="66" t="s">
        <v>1097</v>
      </c>
      <c r="M847" s="60">
        <v>16</v>
      </c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52" t="str">
        <f>IF(A847&lt;&gt;"",IF(D847="DIRECCIÓN_DE_TRANSFERENCIAS","280 0031",VLOOKUP(C847,LISTAS·PAPP!$C$3:$D$76,2,0)),"")</f>
        <v>280 2230</v>
      </c>
      <c r="Z847" s="61">
        <v>202</v>
      </c>
      <c r="AA847" s="62">
        <v>2004</v>
      </c>
      <c r="AB847" s="62">
        <v>4123</v>
      </c>
      <c r="AC847" s="65" t="str">
        <f>IF(D847&lt;&gt;"",VLOOKUP(D847,LISTAS·PAPP!$I$3:$M$16,2,0),"")</f>
        <v>57</v>
      </c>
      <c r="AD847" s="51" t="str">
        <f>IF(D847&lt;&gt;"",VLOOKUP(D847,LISTAS·PAPP!$I$3:$M$16,3,0),"")</f>
        <v>PROTECCIÓN_SOCIAL_A_LA_FAMILIA._ASEGURAMIENTO_NO_CONTRIBUTIVO_E_INCLUSIÓN_ECONÓMICA_Y_MOVILIDAD_SOCIAL</v>
      </c>
      <c r="AE847" s="52" t="str">
        <f>IF(D847&lt;&gt;"",VLOOKUP(D847,LISTAS·PAPP!$I$3:$M$16,4,0),"")</f>
        <v>002</v>
      </c>
      <c r="AF847" s="51" t="str">
        <f>IF(D847&lt;&gt;"",VLOOKUP(D847,LISTAS·PAPP!$I$3:$M$16,5,0),"")</f>
        <v>ACTUALIZACION_DEL_REGISTRO_SOCIAL</v>
      </c>
      <c r="AG847" s="52" t="str">
        <f>IF(AH847&lt;&gt;"",VLOOKUP(AH847,LISTAS·PAPP!$O$3:$P$74,2,0),"")</f>
        <v>001</v>
      </c>
      <c r="AH847" s="58" t="s">
        <v>863</v>
      </c>
      <c r="AI847" s="60" t="s">
        <v>471</v>
      </c>
      <c r="AJ847" s="51" t="str">
        <f>IF(AI847&lt;&gt;"",VLOOKUP(AI847,LISTAS·PAPP!$X$4:$Y$80,2,0),"")</f>
        <v>NO APLICA</v>
      </c>
      <c r="AK847" s="58" t="s">
        <v>631</v>
      </c>
      <c r="AL847" s="60">
        <v>710203</v>
      </c>
      <c r="AM847" s="51" t="str">
        <f>IF(ISERROR(VLOOKUP(AL847,LISTAS·PAPP!$AD$4:$AE$334,2,0))," ",VLOOKUP(AL847,LISTAS·PAPP!$AD$4:$AE$334,2,0))</f>
        <v>Decimo Tercer Sueldo</v>
      </c>
      <c r="AN847" s="63">
        <v>0</v>
      </c>
      <c r="AO847" s="64"/>
      <c r="AP847" s="64"/>
      <c r="AQ847" s="64"/>
      <c r="AR847" s="64"/>
      <c r="AS847" s="64"/>
      <c r="AT847" s="64"/>
      <c r="AU847" s="64"/>
      <c r="AV847" s="64">
        <v>0</v>
      </c>
      <c r="AW847" s="64"/>
      <c r="AX847" s="64"/>
      <c r="AY847" s="64">
        <v>0</v>
      </c>
      <c r="AZ847" s="64"/>
      <c r="BA847" s="53">
        <f t="shared" si="40"/>
        <v>0</v>
      </c>
      <c r="BB847" s="54" t="str">
        <f t="shared" si="41"/>
        <v>OK</v>
      </c>
      <c r="BC847" s="55" t="str">
        <f t="shared" si="42"/>
        <v xml:space="preserve">                </v>
      </c>
    </row>
    <row r="848" spans="1:55" ht="50.1" customHeight="1" x14ac:dyDescent="0.25">
      <c r="A848" s="58" t="s">
        <v>39</v>
      </c>
      <c r="B848" s="58" t="s">
        <v>45</v>
      </c>
      <c r="C848" s="58" t="s">
        <v>86</v>
      </c>
      <c r="D848" s="58" t="s">
        <v>442</v>
      </c>
      <c r="E848" s="51" t="str">
        <f>IF(C848&lt;&gt;"",VLOOKUP(MID(C848,18,5),LISTAS·PAPP!$E$4:$F$76,2,0),"")</f>
        <v>PICHINCHA</v>
      </c>
      <c r="F848" s="58" t="s">
        <v>390</v>
      </c>
      <c r="G848" s="51" t="str">
        <f>IF(F848&lt;&gt;"",VLOOKUP(F848,LISTAS·PAPP!$R$3:$T$221,3,0),"")</f>
        <v xml:space="preserve"> </v>
      </c>
      <c r="H848" s="58" t="s">
        <v>1094</v>
      </c>
      <c r="I848" s="66" t="s">
        <v>1095</v>
      </c>
      <c r="J848" s="66" t="s">
        <v>1096</v>
      </c>
      <c r="K848" s="67">
        <v>16</v>
      </c>
      <c r="L848" s="66" t="s">
        <v>1097</v>
      </c>
      <c r="M848" s="60">
        <v>16</v>
      </c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52" t="str">
        <f>IF(A848&lt;&gt;"",IF(D848="DIRECCIÓN_DE_TRANSFERENCIAS","280 0031",VLOOKUP(C848,LISTAS·PAPP!$C$3:$D$76,2,0)),"")</f>
        <v>280 2230</v>
      </c>
      <c r="Z848" s="61">
        <v>202</v>
      </c>
      <c r="AA848" s="62">
        <v>2004</v>
      </c>
      <c r="AB848" s="62">
        <v>4123</v>
      </c>
      <c r="AC848" s="65" t="str">
        <f>IF(D848&lt;&gt;"",VLOOKUP(D848,LISTAS·PAPP!$I$3:$M$16,2,0),"")</f>
        <v>57</v>
      </c>
      <c r="AD848" s="51" t="str">
        <f>IF(D848&lt;&gt;"",VLOOKUP(D848,LISTAS·PAPP!$I$3:$M$16,3,0),"")</f>
        <v>PROTECCIÓN_SOCIAL_A_LA_FAMILIA._ASEGURAMIENTO_NO_CONTRIBUTIVO_E_INCLUSIÓN_ECONÓMICA_Y_MOVILIDAD_SOCIAL</v>
      </c>
      <c r="AE848" s="52" t="str">
        <f>IF(D848&lt;&gt;"",VLOOKUP(D848,LISTAS·PAPP!$I$3:$M$16,4,0),"")</f>
        <v>002</v>
      </c>
      <c r="AF848" s="51" t="str">
        <f>IF(D848&lt;&gt;"",VLOOKUP(D848,LISTAS·PAPP!$I$3:$M$16,5,0),"")</f>
        <v>ACTUALIZACION_DEL_REGISTRO_SOCIAL</v>
      </c>
      <c r="AG848" s="52" t="str">
        <f>IF(AH848&lt;&gt;"",VLOOKUP(AH848,LISTAS·PAPP!$O$3:$P$74,2,0),"")</f>
        <v>001</v>
      </c>
      <c r="AH848" s="58" t="s">
        <v>863</v>
      </c>
      <c r="AI848" s="60" t="s">
        <v>471</v>
      </c>
      <c r="AJ848" s="51" t="str">
        <f>IF(AI848&lt;&gt;"",VLOOKUP(AI848,LISTAS·PAPP!$X$4:$Y$80,2,0),"")</f>
        <v>NO APLICA</v>
      </c>
      <c r="AK848" s="58" t="s">
        <v>631</v>
      </c>
      <c r="AL848" s="60">
        <v>710204</v>
      </c>
      <c r="AM848" s="51" t="str">
        <f>IF(ISERROR(VLOOKUP(AL848,LISTAS·PAPP!$AD$4:$AE$334,2,0))," ",VLOOKUP(AL848,LISTAS·PAPP!$AD$4:$AE$334,2,0))</f>
        <v>Decimo Cuarto Sueldo</v>
      </c>
      <c r="AN848" s="63">
        <v>0</v>
      </c>
      <c r="AO848" s="64"/>
      <c r="AP848" s="64"/>
      <c r="AQ848" s="64"/>
      <c r="AR848" s="64"/>
      <c r="AS848" s="64"/>
      <c r="AT848" s="64"/>
      <c r="AU848" s="64"/>
      <c r="AV848" s="64">
        <v>0</v>
      </c>
      <c r="AW848" s="64"/>
      <c r="AX848" s="64"/>
      <c r="AY848" s="64">
        <v>0</v>
      </c>
      <c r="AZ848" s="64"/>
      <c r="BA848" s="53">
        <f t="shared" si="40"/>
        <v>0</v>
      </c>
      <c r="BB848" s="54" t="str">
        <f t="shared" si="41"/>
        <v>OK</v>
      </c>
      <c r="BC848" s="55" t="str">
        <f t="shared" si="42"/>
        <v xml:space="preserve">                </v>
      </c>
    </row>
    <row r="849" spans="1:55" ht="50.1" customHeight="1" x14ac:dyDescent="0.25">
      <c r="A849" s="58" t="s">
        <v>39</v>
      </c>
      <c r="B849" s="58" t="s">
        <v>45</v>
      </c>
      <c r="C849" s="58" t="s">
        <v>86</v>
      </c>
      <c r="D849" s="58" t="s">
        <v>442</v>
      </c>
      <c r="E849" s="51" t="str">
        <f>IF(C849&lt;&gt;"",VLOOKUP(MID(C849,18,5),LISTAS·PAPP!$E$4:$F$76,2,0),"")</f>
        <v>PICHINCHA</v>
      </c>
      <c r="F849" s="58" t="s">
        <v>390</v>
      </c>
      <c r="G849" s="51" t="str">
        <f>IF(F849&lt;&gt;"",VLOOKUP(F849,LISTAS·PAPP!$R$3:$T$221,3,0),"")</f>
        <v xml:space="preserve"> </v>
      </c>
      <c r="H849" s="58" t="s">
        <v>1094</v>
      </c>
      <c r="I849" s="66" t="s">
        <v>1095</v>
      </c>
      <c r="J849" s="66" t="s">
        <v>1096</v>
      </c>
      <c r="K849" s="67">
        <v>16</v>
      </c>
      <c r="L849" s="66" t="s">
        <v>1097</v>
      </c>
      <c r="M849" s="60">
        <v>16</v>
      </c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52" t="str">
        <f>IF(A849&lt;&gt;"",IF(D849="DIRECCIÓN_DE_TRANSFERENCIAS","280 0031",VLOOKUP(C849,LISTAS·PAPP!$C$3:$D$76,2,0)),"")</f>
        <v>280 2230</v>
      </c>
      <c r="Z849" s="61">
        <v>202</v>
      </c>
      <c r="AA849" s="62">
        <v>2004</v>
      </c>
      <c r="AB849" s="62">
        <v>4123</v>
      </c>
      <c r="AC849" s="65" t="str">
        <f>IF(D849&lt;&gt;"",VLOOKUP(D849,LISTAS·PAPP!$I$3:$M$16,2,0),"")</f>
        <v>57</v>
      </c>
      <c r="AD849" s="51" t="str">
        <f>IF(D849&lt;&gt;"",VLOOKUP(D849,LISTAS·PAPP!$I$3:$M$16,3,0),"")</f>
        <v>PROTECCIÓN_SOCIAL_A_LA_FAMILIA._ASEGURAMIENTO_NO_CONTRIBUTIVO_E_INCLUSIÓN_ECONÓMICA_Y_MOVILIDAD_SOCIAL</v>
      </c>
      <c r="AE849" s="52" t="str">
        <f>IF(D849&lt;&gt;"",VLOOKUP(D849,LISTAS·PAPP!$I$3:$M$16,4,0),"")</f>
        <v>002</v>
      </c>
      <c r="AF849" s="51" t="str">
        <f>IF(D849&lt;&gt;"",VLOOKUP(D849,LISTAS·PAPP!$I$3:$M$16,5,0),"")</f>
        <v>ACTUALIZACION_DEL_REGISTRO_SOCIAL</v>
      </c>
      <c r="AG849" s="52" t="str">
        <f>IF(AH849&lt;&gt;"",VLOOKUP(AH849,LISTAS·PAPP!$O$3:$P$74,2,0),"")</f>
        <v>001</v>
      </c>
      <c r="AH849" s="58" t="s">
        <v>863</v>
      </c>
      <c r="AI849" s="60" t="s">
        <v>471</v>
      </c>
      <c r="AJ849" s="51" t="str">
        <f>IF(AI849&lt;&gt;"",VLOOKUP(AI849,LISTAS·PAPP!$X$4:$Y$80,2,0),"")</f>
        <v>NO APLICA</v>
      </c>
      <c r="AK849" s="58" t="s">
        <v>631</v>
      </c>
      <c r="AL849" s="60">
        <v>710601</v>
      </c>
      <c r="AM849" s="51" t="str">
        <f>IF(ISERROR(VLOOKUP(AL849,LISTAS·PAPP!$AD$4:$AE$334,2,0))," ",VLOOKUP(AL849,LISTAS·PAPP!$AD$4:$AE$334,2,0))</f>
        <v>Aporte Patronal</v>
      </c>
      <c r="AN849" s="63">
        <v>1042.19</v>
      </c>
      <c r="AO849" s="64"/>
      <c r="AP849" s="64"/>
      <c r="AQ849" s="64"/>
      <c r="AR849" s="64"/>
      <c r="AS849" s="64"/>
      <c r="AT849" s="64"/>
      <c r="AU849" s="64"/>
      <c r="AV849" s="64">
        <v>1042.19</v>
      </c>
      <c r="AW849" s="64"/>
      <c r="AX849" s="64"/>
      <c r="AY849" s="64">
        <v>0</v>
      </c>
      <c r="AZ849" s="64"/>
      <c r="BA849" s="53">
        <f t="shared" si="40"/>
        <v>1042.19</v>
      </c>
      <c r="BB849" s="54" t="str">
        <f t="shared" si="41"/>
        <v>OK</v>
      </c>
      <c r="BC849" s="55" t="str">
        <f t="shared" si="42"/>
        <v xml:space="preserve">                </v>
      </c>
    </row>
    <row r="850" spans="1:55" ht="50.1" customHeight="1" x14ac:dyDescent="0.25">
      <c r="A850" s="58" t="s">
        <v>39</v>
      </c>
      <c r="B850" s="58" t="s">
        <v>45</v>
      </c>
      <c r="C850" s="58" t="s">
        <v>86</v>
      </c>
      <c r="D850" s="58" t="s">
        <v>442</v>
      </c>
      <c r="E850" s="51" t="str">
        <f>IF(C850&lt;&gt;"",VLOOKUP(MID(C850,18,5),LISTAS·PAPP!$E$4:$F$76,2,0),"")</f>
        <v>PICHINCHA</v>
      </c>
      <c r="F850" s="58" t="s">
        <v>390</v>
      </c>
      <c r="G850" s="51" t="str">
        <f>IF(F850&lt;&gt;"",VLOOKUP(F850,LISTAS·PAPP!$R$3:$T$221,3,0),"")</f>
        <v xml:space="preserve"> </v>
      </c>
      <c r="H850" s="58" t="s">
        <v>1094</v>
      </c>
      <c r="I850" s="66" t="s">
        <v>1095</v>
      </c>
      <c r="J850" s="66" t="s">
        <v>1096</v>
      </c>
      <c r="K850" s="67">
        <v>16</v>
      </c>
      <c r="L850" s="66" t="s">
        <v>1097</v>
      </c>
      <c r="M850" s="60">
        <v>16</v>
      </c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52" t="str">
        <f>IF(A850&lt;&gt;"",IF(D850="DIRECCIÓN_DE_TRANSFERENCIAS","280 0031",VLOOKUP(C850,LISTAS·PAPP!$C$3:$D$76,2,0)),"")</f>
        <v>280 2230</v>
      </c>
      <c r="Z850" s="61">
        <v>202</v>
      </c>
      <c r="AA850" s="62">
        <v>2004</v>
      </c>
      <c r="AB850" s="62">
        <v>4123</v>
      </c>
      <c r="AC850" s="65" t="str">
        <f>IF(D850&lt;&gt;"",VLOOKUP(D850,LISTAS·PAPP!$I$3:$M$16,2,0),"")</f>
        <v>57</v>
      </c>
      <c r="AD850" s="51" t="str">
        <f>IF(D850&lt;&gt;"",VLOOKUP(D850,LISTAS·PAPP!$I$3:$M$16,3,0),"")</f>
        <v>PROTECCIÓN_SOCIAL_A_LA_FAMILIA._ASEGURAMIENTO_NO_CONTRIBUTIVO_E_INCLUSIÓN_ECONÓMICA_Y_MOVILIDAD_SOCIAL</v>
      </c>
      <c r="AE850" s="52" t="str">
        <f>IF(D850&lt;&gt;"",VLOOKUP(D850,LISTAS·PAPP!$I$3:$M$16,4,0),"")</f>
        <v>002</v>
      </c>
      <c r="AF850" s="51" t="str">
        <f>IF(D850&lt;&gt;"",VLOOKUP(D850,LISTAS·PAPP!$I$3:$M$16,5,0),"")</f>
        <v>ACTUALIZACION_DEL_REGISTRO_SOCIAL</v>
      </c>
      <c r="AG850" s="52" t="str">
        <f>IF(AH850&lt;&gt;"",VLOOKUP(AH850,LISTAS·PAPP!$O$3:$P$74,2,0),"")</f>
        <v>001</v>
      </c>
      <c r="AH850" s="58" t="s">
        <v>863</v>
      </c>
      <c r="AI850" s="60" t="s">
        <v>471</v>
      </c>
      <c r="AJ850" s="51" t="str">
        <f>IF(AI850&lt;&gt;"",VLOOKUP(AI850,LISTAS·PAPP!$X$4:$Y$80,2,0),"")</f>
        <v>NO APLICA</v>
      </c>
      <c r="AK850" s="58" t="s">
        <v>631</v>
      </c>
      <c r="AL850" s="60">
        <v>710602</v>
      </c>
      <c r="AM850" s="51" t="str">
        <f>IF(ISERROR(VLOOKUP(AL850,LISTAS·PAPP!$AD$4:$AE$334,2,0))," ",VLOOKUP(AL850,LISTAS·PAPP!$AD$4:$AE$334,2,0))</f>
        <v>Fondo de Reserva</v>
      </c>
      <c r="AN850" s="63">
        <v>112.46</v>
      </c>
      <c r="AO850" s="64"/>
      <c r="AP850" s="64"/>
      <c r="AQ850" s="64"/>
      <c r="AR850" s="64"/>
      <c r="AS850" s="64"/>
      <c r="AT850" s="64"/>
      <c r="AU850" s="64"/>
      <c r="AV850" s="64">
        <v>112.46</v>
      </c>
      <c r="AW850" s="64"/>
      <c r="AX850" s="64"/>
      <c r="AY850" s="64">
        <v>0</v>
      </c>
      <c r="AZ850" s="64"/>
      <c r="BA850" s="53">
        <f t="shared" si="40"/>
        <v>112.46</v>
      </c>
      <c r="BB850" s="54" t="str">
        <f t="shared" si="41"/>
        <v>OK</v>
      </c>
      <c r="BC850" s="55" t="str">
        <f t="shared" si="42"/>
        <v xml:space="preserve">                </v>
      </c>
    </row>
    <row r="851" spans="1:55" ht="50.1" customHeight="1" x14ac:dyDescent="0.25">
      <c r="A851" s="58" t="s">
        <v>39</v>
      </c>
      <c r="B851" s="58" t="s">
        <v>45</v>
      </c>
      <c r="C851" s="58" t="s">
        <v>82</v>
      </c>
      <c r="D851" s="58" t="s">
        <v>442</v>
      </c>
      <c r="E851" s="51" t="str">
        <f>IF(C851&lt;&gt;"",VLOOKUP(MID(C851,18,5),LISTAS·PAPP!$E$4:$F$76,2,0),"")</f>
        <v>ORELLANA</v>
      </c>
      <c r="F851" s="58" t="s">
        <v>379</v>
      </c>
      <c r="G851" s="51" t="str">
        <f>IF(F851&lt;&gt;"",VLOOKUP(F851,LISTAS·PAPP!$R$3:$T$221,3,0),"")</f>
        <v xml:space="preserve"> </v>
      </c>
      <c r="H851" s="58" t="s">
        <v>1094</v>
      </c>
      <c r="I851" s="66" t="s">
        <v>1095</v>
      </c>
      <c r="J851" s="66" t="s">
        <v>1096</v>
      </c>
      <c r="K851" s="67">
        <v>33</v>
      </c>
      <c r="L851" s="66" t="s">
        <v>1097</v>
      </c>
      <c r="M851" s="60">
        <v>33</v>
      </c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52" t="str">
        <f>IF(A851&lt;&gt;"",IF(D851="DIRECCIÓN_DE_TRANSFERENCIAS","280 0031",VLOOKUP(C851,LISTAS·PAPP!$C$3:$D$76,2,0)),"")</f>
        <v>280 2320</v>
      </c>
      <c r="Z851" s="61">
        <v>202</v>
      </c>
      <c r="AA851" s="62">
        <v>2004</v>
      </c>
      <c r="AB851" s="62">
        <v>4123</v>
      </c>
      <c r="AC851" s="65" t="str">
        <f>IF(D851&lt;&gt;"",VLOOKUP(D851,LISTAS·PAPP!$I$3:$M$16,2,0),"")</f>
        <v>57</v>
      </c>
      <c r="AD851" s="51" t="str">
        <f>IF(D851&lt;&gt;"",VLOOKUP(D851,LISTAS·PAPP!$I$3:$M$16,3,0),"")</f>
        <v>PROTECCIÓN_SOCIAL_A_LA_FAMILIA._ASEGURAMIENTO_NO_CONTRIBUTIVO_E_INCLUSIÓN_ECONÓMICA_Y_MOVILIDAD_SOCIAL</v>
      </c>
      <c r="AE851" s="52" t="str">
        <f>IF(D851&lt;&gt;"",VLOOKUP(D851,LISTAS·PAPP!$I$3:$M$16,4,0),"")</f>
        <v>002</v>
      </c>
      <c r="AF851" s="51" t="str">
        <f>IF(D851&lt;&gt;"",VLOOKUP(D851,LISTAS·PAPP!$I$3:$M$16,5,0),"")</f>
        <v>ACTUALIZACION_DEL_REGISTRO_SOCIAL</v>
      </c>
      <c r="AG851" s="52" t="str">
        <f>IF(AH851&lt;&gt;"",VLOOKUP(AH851,LISTAS·PAPP!$O$3:$P$74,2,0),"")</f>
        <v>001</v>
      </c>
      <c r="AH851" s="58" t="s">
        <v>863</v>
      </c>
      <c r="AI851" s="60" t="s">
        <v>471</v>
      </c>
      <c r="AJ851" s="51" t="str">
        <f>IF(AI851&lt;&gt;"",VLOOKUP(AI851,LISTAS·PAPP!$X$4:$Y$80,2,0),"")</f>
        <v>NO APLICA</v>
      </c>
      <c r="AK851" s="58" t="s">
        <v>631</v>
      </c>
      <c r="AL851" s="60">
        <v>710510</v>
      </c>
      <c r="AM851" s="51" t="str">
        <f>IF(ISERROR(VLOOKUP(AL851,LISTAS·PAPP!$AD$4:$AE$334,2,0))," ",VLOOKUP(AL851,LISTAS·PAPP!$AD$4:$AE$334,2,0))</f>
        <v>Servicios Personales por Contrato</v>
      </c>
      <c r="AN851" s="63">
        <v>23978.77</v>
      </c>
      <c r="AO851" s="64"/>
      <c r="AP851" s="64"/>
      <c r="AQ851" s="64"/>
      <c r="AR851" s="64"/>
      <c r="AS851" s="64"/>
      <c r="AT851" s="64"/>
      <c r="AU851" s="64"/>
      <c r="AV851" s="64">
        <v>23978.77</v>
      </c>
      <c r="AW851" s="64"/>
      <c r="AX851" s="64"/>
      <c r="AY851" s="64">
        <v>0</v>
      </c>
      <c r="AZ851" s="64"/>
      <c r="BA851" s="53">
        <f t="shared" si="40"/>
        <v>23978.77</v>
      </c>
      <c r="BB851" s="54" t="str">
        <f t="shared" si="41"/>
        <v>OK</v>
      </c>
      <c r="BC851" s="55" t="str">
        <f t="shared" si="42"/>
        <v xml:space="preserve">                </v>
      </c>
    </row>
    <row r="852" spans="1:55" ht="50.1" customHeight="1" x14ac:dyDescent="0.25">
      <c r="A852" s="58" t="s">
        <v>39</v>
      </c>
      <c r="B852" s="58" t="s">
        <v>45</v>
      </c>
      <c r="C852" s="58" t="s">
        <v>82</v>
      </c>
      <c r="D852" s="58" t="s">
        <v>442</v>
      </c>
      <c r="E852" s="51" t="str">
        <f>IF(C852&lt;&gt;"",VLOOKUP(MID(C852,18,5),LISTAS·PAPP!$E$4:$F$76,2,0),"")</f>
        <v>ORELLANA</v>
      </c>
      <c r="F852" s="58" t="s">
        <v>379</v>
      </c>
      <c r="G852" s="51" t="str">
        <f>IF(F852&lt;&gt;"",VLOOKUP(F852,LISTAS·PAPP!$R$3:$T$221,3,0),"")</f>
        <v xml:space="preserve"> </v>
      </c>
      <c r="H852" s="58" t="s">
        <v>1094</v>
      </c>
      <c r="I852" s="66" t="s">
        <v>1095</v>
      </c>
      <c r="J852" s="66" t="s">
        <v>1096</v>
      </c>
      <c r="K852" s="67">
        <v>33</v>
      </c>
      <c r="L852" s="66" t="s">
        <v>1097</v>
      </c>
      <c r="M852" s="60">
        <v>33</v>
      </c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52" t="str">
        <f>IF(A852&lt;&gt;"",IF(D852="DIRECCIÓN_DE_TRANSFERENCIAS","280 0031",VLOOKUP(C852,LISTAS·PAPP!$C$3:$D$76,2,0)),"")</f>
        <v>280 2320</v>
      </c>
      <c r="Z852" s="61">
        <v>202</v>
      </c>
      <c r="AA852" s="62">
        <v>2004</v>
      </c>
      <c r="AB852" s="62">
        <v>4123</v>
      </c>
      <c r="AC852" s="65" t="str">
        <f>IF(D852&lt;&gt;"",VLOOKUP(D852,LISTAS·PAPP!$I$3:$M$16,2,0),"")</f>
        <v>57</v>
      </c>
      <c r="AD852" s="51" t="str">
        <f>IF(D852&lt;&gt;"",VLOOKUP(D852,LISTAS·PAPP!$I$3:$M$16,3,0),"")</f>
        <v>PROTECCIÓN_SOCIAL_A_LA_FAMILIA._ASEGURAMIENTO_NO_CONTRIBUTIVO_E_INCLUSIÓN_ECONÓMICA_Y_MOVILIDAD_SOCIAL</v>
      </c>
      <c r="AE852" s="52" t="str">
        <f>IF(D852&lt;&gt;"",VLOOKUP(D852,LISTAS·PAPP!$I$3:$M$16,4,0),"")</f>
        <v>002</v>
      </c>
      <c r="AF852" s="51" t="str">
        <f>IF(D852&lt;&gt;"",VLOOKUP(D852,LISTAS·PAPP!$I$3:$M$16,5,0),"")</f>
        <v>ACTUALIZACION_DEL_REGISTRO_SOCIAL</v>
      </c>
      <c r="AG852" s="52" t="str">
        <f>IF(AH852&lt;&gt;"",VLOOKUP(AH852,LISTAS·PAPP!$O$3:$P$74,2,0),"")</f>
        <v>001</v>
      </c>
      <c r="AH852" s="58" t="s">
        <v>863</v>
      </c>
      <c r="AI852" s="60" t="s">
        <v>471</v>
      </c>
      <c r="AJ852" s="51" t="str">
        <f>IF(AI852&lt;&gt;"",VLOOKUP(AI852,LISTAS·PAPP!$X$4:$Y$80,2,0),"")</f>
        <v>NO APLICA</v>
      </c>
      <c r="AK852" s="58" t="s">
        <v>631</v>
      </c>
      <c r="AL852" s="60">
        <v>710203</v>
      </c>
      <c r="AM852" s="51" t="str">
        <f>IF(ISERROR(VLOOKUP(AL852,LISTAS·PAPP!$AD$4:$AE$334,2,0))," ",VLOOKUP(AL852,LISTAS·PAPP!$AD$4:$AE$334,2,0))</f>
        <v>Decimo Tercer Sueldo</v>
      </c>
      <c r="AN852" s="63">
        <v>360.58</v>
      </c>
      <c r="AO852" s="64"/>
      <c r="AP852" s="64"/>
      <c r="AQ852" s="64"/>
      <c r="AR852" s="64"/>
      <c r="AS852" s="64"/>
      <c r="AT852" s="64"/>
      <c r="AU852" s="64"/>
      <c r="AV852" s="64">
        <v>360.58</v>
      </c>
      <c r="AW852" s="64"/>
      <c r="AX852" s="64"/>
      <c r="AY852" s="64">
        <v>0</v>
      </c>
      <c r="AZ852" s="64"/>
      <c r="BA852" s="53">
        <f t="shared" si="40"/>
        <v>360.58</v>
      </c>
      <c r="BB852" s="54" t="str">
        <f t="shared" si="41"/>
        <v>OK</v>
      </c>
      <c r="BC852" s="55" t="str">
        <f t="shared" si="42"/>
        <v xml:space="preserve">                </v>
      </c>
    </row>
    <row r="853" spans="1:55" ht="50.1" customHeight="1" x14ac:dyDescent="0.25">
      <c r="A853" s="58" t="s">
        <v>39</v>
      </c>
      <c r="B853" s="58" t="s">
        <v>45</v>
      </c>
      <c r="C853" s="58" t="s">
        <v>82</v>
      </c>
      <c r="D853" s="58" t="s">
        <v>442</v>
      </c>
      <c r="E853" s="51" t="str">
        <f>IF(C853&lt;&gt;"",VLOOKUP(MID(C853,18,5),LISTAS·PAPP!$E$4:$F$76,2,0),"")</f>
        <v>ORELLANA</v>
      </c>
      <c r="F853" s="58" t="s">
        <v>379</v>
      </c>
      <c r="G853" s="51" t="str">
        <f>IF(F853&lt;&gt;"",VLOOKUP(F853,LISTAS·PAPP!$R$3:$T$221,3,0),"")</f>
        <v xml:space="preserve"> </v>
      </c>
      <c r="H853" s="58" t="s">
        <v>1094</v>
      </c>
      <c r="I853" s="66" t="s">
        <v>1095</v>
      </c>
      <c r="J853" s="66" t="s">
        <v>1096</v>
      </c>
      <c r="K853" s="67">
        <v>33</v>
      </c>
      <c r="L853" s="66" t="s">
        <v>1097</v>
      </c>
      <c r="M853" s="60">
        <v>33</v>
      </c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52" t="str">
        <f>IF(A853&lt;&gt;"",IF(D853="DIRECCIÓN_DE_TRANSFERENCIAS","280 0031",VLOOKUP(C853,LISTAS·PAPP!$C$3:$D$76,2,0)),"")</f>
        <v>280 2320</v>
      </c>
      <c r="Z853" s="61">
        <v>202</v>
      </c>
      <c r="AA853" s="62">
        <v>2004</v>
      </c>
      <c r="AB853" s="62">
        <v>4123</v>
      </c>
      <c r="AC853" s="65" t="str">
        <f>IF(D853&lt;&gt;"",VLOOKUP(D853,LISTAS·PAPP!$I$3:$M$16,2,0),"")</f>
        <v>57</v>
      </c>
      <c r="AD853" s="51" t="str">
        <f>IF(D853&lt;&gt;"",VLOOKUP(D853,LISTAS·PAPP!$I$3:$M$16,3,0),"")</f>
        <v>PROTECCIÓN_SOCIAL_A_LA_FAMILIA._ASEGURAMIENTO_NO_CONTRIBUTIVO_E_INCLUSIÓN_ECONÓMICA_Y_MOVILIDAD_SOCIAL</v>
      </c>
      <c r="AE853" s="52" t="str">
        <f>IF(D853&lt;&gt;"",VLOOKUP(D853,LISTAS·PAPP!$I$3:$M$16,4,0),"")</f>
        <v>002</v>
      </c>
      <c r="AF853" s="51" t="str">
        <f>IF(D853&lt;&gt;"",VLOOKUP(D853,LISTAS·PAPP!$I$3:$M$16,5,0),"")</f>
        <v>ACTUALIZACION_DEL_REGISTRO_SOCIAL</v>
      </c>
      <c r="AG853" s="52" t="str">
        <f>IF(AH853&lt;&gt;"",VLOOKUP(AH853,LISTAS·PAPP!$O$3:$P$74,2,0),"")</f>
        <v>001</v>
      </c>
      <c r="AH853" s="58" t="s">
        <v>863</v>
      </c>
      <c r="AI853" s="60" t="s">
        <v>471</v>
      </c>
      <c r="AJ853" s="51" t="str">
        <f>IF(AI853&lt;&gt;"",VLOOKUP(AI853,LISTAS·PAPP!$X$4:$Y$80,2,0),"")</f>
        <v>NO APLICA</v>
      </c>
      <c r="AK853" s="58" t="s">
        <v>631</v>
      </c>
      <c r="AL853" s="60">
        <v>710204</v>
      </c>
      <c r="AM853" s="51" t="str">
        <f>IF(ISERROR(VLOOKUP(AL853,LISTAS·PAPP!$AD$4:$AE$334,2,0))," ",VLOOKUP(AL853,LISTAS·PAPP!$AD$4:$AE$334,2,0))</f>
        <v>Decimo Cuarto Sueldo</v>
      </c>
      <c r="AN853" s="63">
        <v>0</v>
      </c>
      <c r="AO853" s="64"/>
      <c r="AP853" s="64"/>
      <c r="AQ853" s="64"/>
      <c r="AR853" s="64"/>
      <c r="AS853" s="64"/>
      <c r="AT853" s="64"/>
      <c r="AU853" s="64"/>
      <c r="AV853" s="64">
        <v>0</v>
      </c>
      <c r="AW853" s="64"/>
      <c r="AX853" s="64"/>
      <c r="AY853" s="64">
        <v>0</v>
      </c>
      <c r="AZ853" s="64"/>
      <c r="BA853" s="53">
        <f t="shared" si="40"/>
        <v>0</v>
      </c>
      <c r="BB853" s="54" t="str">
        <f t="shared" si="41"/>
        <v>OK</v>
      </c>
      <c r="BC853" s="55" t="str">
        <f t="shared" si="42"/>
        <v xml:space="preserve">                </v>
      </c>
    </row>
    <row r="854" spans="1:55" ht="50.1" customHeight="1" x14ac:dyDescent="0.25">
      <c r="A854" s="58" t="s">
        <v>39</v>
      </c>
      <c r="B854" s="58" t="s">
        <v>45</v>
      </c>
      <c r="C854" s="58" t="s">
        <v>82</v>
      </c>
      <c r="D854" s="58" t="s">
        <v>442</v>
      </c>
      <c r="E854" s="51" t="str">
        <f>IF(C854&lt;&gt;"",VLOOKUP(MID(C854,18,5),LISTAS·PAPP!$E$4:$F$76,2,0),"")</f>
        <v>ORELLANA</v>
      </c>
      <c r="F854" s="58" t="s">
        <v>379</v>
      </c>
      <c r="G854" s="51" t="str">
        <f>IF(F854&lt;&gt;"",VLOOKUP(F854,LISTAS·PAPP!$R$3:$T$221,3,0),"")</f>
        <v xml:space="preserve"> </v>
      </c>
      <c r="H854" s="58" t="s">
        <v>1094</v>
      </c>
      <c r="I854" s="66" t="s">
        <v>1095</v>
      </c>
      <c r="J854" s="66" t="s">
        <v>1096</v>
      </c>
      <c r="K854" s="67">
        <v>33</v>
      </c>
      <c r="L854" s="66" t="s">
        <v>1097</v>
      </c>
      <c r="M854" s="60">
        <v>33</v>
      </c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52" t="str">
        <f>IF(A854&lt;&gt;"",IF(D854="DIRECCIÓN_DE_TRANSFERENCIAS","280 0031",VLOOKUP(C854,LISTAS·PAPP!$C$3:$D$76,2,0)),"")</f>
        <v>280 2320</v>
      </c>
      <c r="Z854" s="61">
        <v>202</v>
      </c>
      <c r="AA854" s="62">
        <v>2004</v>
      </c>
      <c r="AB854" s="62">
        <v>4123</v>
      </c>
      <c r="AC854" s="65" t="str">
        <f>IF(D854&lt;&gt;"",VLOOKUP(D854,LISTAS·PAPP!$I$3:$M$16,2,0),"")</f>
        <v>57</v>
      </c>
      <c r="AD854" s="51" t="str">
        <f>IF(D854&lt;&gt;"",VLOOKUP(D854,LISTAS·PAPP!$I$3:$M$16,3,0),"")</f>
        <v>PROTECCIÓN_SOCIAL_A_LA_FAMILIA._ASEGURAMIENTO_NO_CONTRIBUTIVO_E_INCLUSIÓN_ECONÓMICA_Y_MOVILIDAD_SOCIAL</v>
      </c>
      <c r="AE854" s="52" t="str">
        <f>IF(D854&lt;&gt;"",VLOOKUP(D854,LISTAS·PAPP!$I$3:$M$16,4,0),"")</f>
        <v>002</v>
      </c>
      <c r="AF854" s="51" t="str">
        <f>IF(D854&lt;&gt;"",VLOOKUP(D854,LISTAS·PAPP!$I$3:$M$16,5,0),"")</f>
        <v>ACTUALIZACION_DEL_REGISTRO_SOCIAL</v>
      </c>
      <c r="AG854" s="52" t="str">
        <f>IF(AH854&lt;&gt;"",VLOOKUP(AH854,LISTAS·PAPP!$O$3:$P$74,2,0),"")</f>
        <v>001</v>
      </c>
      <c r="AH854" s="58" t="s">
        <v>863</v>
      </c>
      <c r="AI854" s="60" t="s">
        <v>471</v>
      </c>
      <c r="AJ854" s="51" t="str">
        <f>IF(AI854&lt;&gt;"",VLOOKUP(AI854,LISTAS·PAPP!$X$4:$Y$80,2,0),"")</f>
        <v>NO APLICA</v>
      </c>
      <c r="AK854" s="58" t="s">
        <v>631</v>
      </c>
      <c r="AL854" s="60">
        <v>710601</v>
      </c>
      <c r="AM854" s="51" t="str">
        <f>IF(ISERROR(VLOOKUP(AL854,LISTAS·PAPP!$AD$4:$AE$334,2,0))," ",VLOOKUP(AL854,LISTAS·PAPP!$AD$4:$AE$334,2,0))</f>
        <v>Aporte Patronal</v>
      </c>
      <c r="AN854" s="63">
        <v>2314.09</v>
      </c>
      <c r="AO854" s="64"/>
      <c r="AP854" s="64"/>
      <c r="AQ854" s="64"/>
      <c r="AR854" s="64"/>
      <c r="AS854" s="64"/>
      <c r="AT854" s="64"/>
      <c r="AU854" s="64"/>
      <c r="AV854" s="64">
        <v>2314.09</v>
      </c>
      <c r="AW854" s="64"/>
      <c r="AX854" s="64"/>
      <c r="AY854" s="64">
        <v>0</v>
      </c>
      <c r="AZ854" s="64"/>
      <c r="BA854" s="53">
        <f t="shared" si="40"/>
        <v>2314.09</v>
      </c>
      <c r="BB854" s="54" t="str">
        <f t="shared" si="41"/>
        <v>OK</v>
      </c>
      <c r="BC854" s="55" t="str">
        <f t="shared" si="42"/>
        <v xml:space="preserve">                </v>
      </c>
    </row>
    <row r="855" spans="1:55" ht="50.1" customHeight="1" x14ac:dyDescent="0.25">
      <c r="A855" s="58" t="s">
        <v>39</v>
      </c>
      <c r="B855" s="58" t="s">
        <v>45</v>
      </c>
      <c r="C855" s="58" t="s">
        <v>82</v>
      </c>
      <c r="D855" s="58" t="s">
        <v>442</v>
      </c>
      <c r="E855" s="51" t="str">
        <f>IF(C855&lt;&gt;"",VLOOKUP(MID(C855,18,5),LISTAS·PAPP!$E$4:$F$76,2,0),"")</f>
        <v>ORELLANA</v>
      </c>
      <c r="F855" s="58" t="s">
        <v>379</v>
      </c>
      <c r="G855" s="51" t="str">
        <f>IF(F855&lt;&gt;"",VLOOKUP(F855,LISTAS·PAPP!$R$3:$T$221,3,0),"")</f>
        <v xml:space="preserve"> </v>
      </c>
      <c r="H855" s="58" t="s">
        <v>1094</v>
      </c>
      <c r="I855" s="66" t="s">
        <v>1095</v>
      </c>
      <c r="J855" s="66" t="s">
        <v>1096</v>
      </c>
      <c r="K855" s="67">
        <v>33</v>
      </c>
      <c r="L855" s="66" t="s">
        <v>1097</v>
      </c>
      <c r="M855" s="60">
        <v>33</v>
      </c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52" t="str">
        <f>IF(A855&lt;&gt;"",IF(D855="DIRECCIÓN_DE_TRANSFERENCIAS","280 0031",VLOOKUP(C855,LISTAS·PAPP!$C$3:$D$76,2,0)),"")</f>
        <v>280 2320</v>
      </c>
      <c r="Z855" s="61">
        <v>202</v>
      </c>
      <c r="AA855" s="62">
        <v>2004</v>
      </c>
      <c r="AB855" s="62">
        <v>4123</v>
      </c>
      <c r="AC855" s="65" t="str">
        <f>IF(D855&lt;&gt;"",VLOOKUP(D855,LISTAS·PAPP!$I$3:$M$16,2,0),"")</f>
        <v>57</v>
      </c>
      <c r="AD855" s="51" t="str">
        <f>IF(D855&lt;&gt;"",VLOOKUP(D855,LISTAS·PAPP!$I$3:$M$16,3,0),"")</f>
        <v>PROTECCIÓN_SOCIAL_A_LA_FAMILIA._ASEGURAMIENTO_NO_CONTRIBUTIVO_E_INCLUSIÓN_ECONÓMICA_Y_MOVILIDAD_SOCIAL</v>
      </c>
      <c r="AE855" s="52" t="str">
        <f>IF(D855&lt;&gt;"",VLOOKUP(D855,LISTAS·PAPP!$I$3:$M$16,4,0),"")</f>
        <v>002</v>
      </c>
      <c r="AF855" s="51" t="str">
        <f>IF(D855&lt;&gt;"",VLOOKUP(D855,LISTAS·PAPP!$I$3:$M$16,5,0),"")</f>
        <v>ACTUALIZACION_DEL_REGISTRO_SOCIAL</v>
      </c>
      <c r="AG855" s="52" t="str">
        <f>IF(AH855&lt;&gt;"",VLOOKUP(AH855,LISTAS·PAPP!$O$3:$P$74,2,0),"")</f>
        <v>001</v>
      </c>
      <c r="AH855" s="58" t="s">
        <v>863</v>
      </c>
      <c r="AI855" s="60" t="s">
        <v>471</v>
      </c>
      <c r="AJ855" s="51" t="str">
        <f>IF(AI855&lt;&gt;"",VLOOKUP(AI855,LISTAS·PAPP!$X$4:$Y$80,2,0),"")</f>
        <v>NO APLICA</v>
      </c>
      <c r="AK855" s="58" t="s">
        <v>631</v>
      </c>
      <c r="AL855" s="60">
        <v>710602</v>
      </c>
      <c r="AM855" s="51" t="str">
        <f>IF(ISERROR(VLOOKUP(AL855,LISTAS·PAPP!$AD$4:$AE$334,2,0))," ",VLOOKUP(AL855,LISTAS·PAPP!$AD$4:$AE$334,2,0))</f>
        <v>Fondo de Reserva</v>
      </c>
      <c r="AN855" s="63">
        <v>250.82</v>
      </c>
      <c r="AO855" s="64"/>
      <c r="AP855" s="64"/>
      <c r="AQ855" s="64"/>
      <c r="AR855" s="64"/>
      <c r="AS855" s="64"/>
      <c r="AT855" s="64"/>
      <c r="AU855" s="64"/>
      <c r="AV855" s="64">
        <v>250.82</v>
      </c>
      <c r="AW855" s="64"/>
      <c r="AX855" s="64"/>
      <c r="AY855" s="64">
        <v>0</v>
      </c>
      <c r="AZ855" s="64"/>
      <c r="BA855" s="53">
        <f t="shared" si="40"/>
        <v>250.82</v>
      </c>
      <c r="BB855" s="54" t="str">
        <f t="shared" si="41"/>
        <v>OK</v>
      </c>
      <c r="BC855" s="55" t="str">
        <f t="shared" si="42"/>
        <v xml:space="preserve">                </v>
      </c>
    </row>
    <row r="856" spans="1:55" ht="50.1" customHeight="1" x14ac:dyDescent="0.25">
      <c r="A856" s="58" t="s">
        <v>39</v>
      </c>
      <c r="B856" s="58" t="s">
        <v>46</v>
      </c>
      <c r="C856" s="58" t="s">
        <v>90</v>
      </c>
      <c r="D856" s="58" t="s">
        <v>442</v>
      </c>
      <c r="E856" s="51" t="str">
        <f>IF(C856&lt;&gt;"",VLOOKUP(MID(C856,18,5),LISTAS·PAPP!$E$4:$F$76,2,0),"")</f>
        <v>COTOPAXI</v>
      </c>
      <c r="F856" s="58" t="s">
        <v>254</v>
      </c>
      <c r="G856" s="51" t="str">
        <f>IF(F856&lt;&gt;"",VLOOKUP(F856,LISTAS·PAPP!$R$3:$T$221,3,0),"")</f>
        <v xml:space="preserve"> </v>
      </c>
      <c r="H856" s="58" t="s">
        <v>1094</v>
      </c>
      <c r="I856" s="66" t="s">
        <v>1095</v>
      </c>
      <c r="J856" s="66" t="s">
        <v>1096</v>
      </c>
      <c r="K856" s="67">
        <v>50</v>
      </c>
      <c r="L856" s="66" t="s">
        <v>1097</v>
      </c>
      <c r="M856" s="60">
        <v>50</v>
      </c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52" t="str">
        <f>IF(A856&lt;&gt;"",IF(D856="DIRECCIÓN_DE_TRANSFERENCIAS","280 0031",VLOOKUP(C856,LISTAS·PAPP!$C$3:$D$76,2,0)),"")</f>
        <v>280 3110</v>
      </c>
      <c r="Z856" s="61">
        <v>202</v>
      </c>
      <c r="AA856" s="62">
        <v>2004</v>
      </c>
      <c r="AB856" s="62">
        <v>4123</v>
      </c>
      <c r="AC856" s="65" t="str">
        <f>IF(D856&lt;&gt;"",VLOOKUP(D856,LISTAS·PAPP!$I$3:$M$16,2,0),"")</f>
        <v>57</v>
      </c>
      <c r="AD856" s="51" t="str">
        <f>IF(D856&lt;&gt;"",VLOOKUP(D856,LISTAS·PAPP!$I$3:$M$16,3,0),"")</f>
        <v>PROTECCIÓN_SOCIAL_A_LA_FAMILIA._ASEGURAMIENTO_NO_CONTRIBUTIVO_E_INCLUSIÓN_ECONÓMICA_Y_MOVILIDAD_SOCIAL</v>
      </c>
      <c r="AE856" s="52" t="str">
        <f>IF(D856&lt;&gt;"",VLOOKUP(D856,LISTAS·PAPP!$I$3:$M$16,4,0),"")</f>
        <v>002</v>
      </c>
      <c r="AF856" s="51" t="str">
        <f>IF(D856&lt;&gt;"",VLOOKUP(D856,LISTAS·PAPP!$I$3:$M$16,5,0),"")</f>
        <v>ACTUALIZACION_DEL_REGISTRO_SOCIAL</v>
      </c>
      <c r="AG856" s="52" t="str">
        <f>IF(AH856&lt;&gt;"",VLOOKUP(AH856,LISTAS·PAPP!$O$3:$P$74,2,0),"")</f>
        <v>001</v>
      </c>
      <c r="AH856" s="58" t="s">
        <v>863</v>
      </c>
      <c r="AI856" s="60" t="s">
        <v>471</v>
      </c>
      <c r="AJ856" s="51" t="str">
        <f>IF(AI856&lt;&gt;"",VLOOKUP(AI856,LISTAS·PAPP!$X$4:$Y$80,2,0),"")</f>
        <v>NO APLICA</v>
      </c>
      <c r="AK856" s="58" t="s">
        <v>631</v>
      </c>
      <c r="AL856" s="60">
        <v>710510</v>
      </c>
      <c r="AM856" s="51" t="str">
        <f>IF(ISERROR(VLOOKUP(AL856,LISTAS·PAPP!$AD$4:$AE$334,2,0))," ",VLOOKUP(AL856,LISTAS·PAPP!$AD$4:$AE$334,2,0))</f>
        <v>Servicios Personales por Contrato</v>
      </c>
      <c r="AN856" s="63">
        <v>34549</v>
      </c>
      <c r="AO856" s="64"/>
      <c r="AP856" s="64"/>
      <c r="AQ856" s="64"/>
      <c r="AR856" s="64"/>
      <c r="AS856" s="64"/>
      <c r="AT856" s="64"/>
      <c r="AU856" s="64"/>
      <c r="AV856" s="64">
        <v>34549</v>
      </c>
      <c r="AW856" s="64"/>
      <c r="AX856" s="64"/>
      <c r="AY856" s="64">
        <v>0</v>
      </c>
      <c r="AZ856" s="64"/>
      <c r="BA856" s="53">
        <f t="shared" si="40"/>
        <v>34549</v>
      </c>
      <c r="BB856" s="54" t="str">
        <f t="shared" si="41"/>
        <v>OK</v>
      </c>
      <c r="BC856" s="55" t="str">
        <f t="shared" si="42"/>
        <v xml:space="preserve">                </v>
      </c>
    </row>
    <row r="857" spans="1:55" ht="50.1" customHeight="1" x14ac:dyDescent="0.25">
      <c r="A857" s="58" t="s">
        <v>39</v>
      </c>
      <c r="B857" s="58" t="s">
        <v>46</v>
      </c>
      <c r="C857" s="58" t="s">
        <v>90</v>
      </c>
      <c r="D857" s="58" t="s">
        <v>442</v>
      </c>
      <c r="E857" s="51" t="str">
        <f>IF(C857&lt;&gt;"",VLOOKUP(MID(C857,18,5),LISTAS·PAPP!$E$4:$F$76,2,0),"")</f>
        <v>COTOPAXI</v>
      </c>
      <c r="F857" s="58" t="s">
        <v>254</v>
      </c>
      <c r="G857" s="51" t="str">
        <f>IF(F857&lt;&gt;"",VLOOKUP(F857,LISTAS·PAPP!$R$3:$T$221,3,0),"")</f>
        <v xml:space="preserve"> </v>
      </c>
      <c r="H857" s="58" t="s">
        <v>1094</v>
      </c>
      <c r="I857" s="66" t="s">
        <v>1095</v>
      </c>
      <c r="J857" s="66" t="s">
        <v>1096</v>
      </c>
      <c r="K857" s="67">
        <v>50</v>
      </c>
      <c r="L857" s="66" t="s">
        <v>1097</v>
      </c>
      <c r="M857" s="60">
        <v>50</v>
      </c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52" t="str">
        <f>IF(A857&lt;&gt;"",IF(D857="DIRECCIÓN_DE_TRANSFERENCIAS","280 0031",VLOOKUP(C857,LISTAS·PAPP!$C$3:$D$76,2,0)),"")</f>
        <v>280 3110</v>
      </c>
      <c r="Z857" s="61">
        <v>202</v>
      </c>
      <c r="AA857" s="62">
        <v>2004</v>
      </c>
      <c r="AB857" s="62">
        <v>4123</v>
      </c>
      <c r="AC857" s="65" t="str">
        <f>IF(D857&lt;&gt;"",VLOOKUP(D857,LISTAS·PAPP!$I$3:$M$16,2,0),"")</f>
        <v>57</v>
      </c>
      <c r="AD857" s="51" t="str">
        <f>IF(D857&lt;&gt;"",VLOOKUP(D857,LISTAS·PAPP!$I$3:$M$16,3,0),"")</f>
        <v>PROTECCIÓN_SOCIAL_A_LA_FAMILIA._ASEGURAMIENTO_NO_CONTRIBUTIVO_E_INCLUSIÓN_ECONÓMICA_Y_MOVILIDAD_SOCIAL</v>
      </c>
      <c r="AE857" s="52" t="str">
        <f>IF(D857&lt;&gt;"",VLOOKUP(D857,LISTAS·PAPP!$I$3:$M$16,4,0),"")</f>
        <v>002</v>
      </c>
      <c r="AF857" s="51" t="str">
        <f>IF(D857&lt;&gt;"",VLOOKUP(D857,LISTAS·PAPP!$I$3:$M$16,5,0),"")</f>
        <v>ACTUALIZACION_DEL_REGISTRO_SOCIAL</v>
      </c>
      <c r="AG857" s="52" t="str">
        <f>IF(AH857&lt;&gt;"",VLOOKUP(AH857,LISTAS·PAPP!$O$3:$P$74,2,0),"")</f>
        <v>001</v>
      </c>
      <c r="AH857" s="58" t="s">
        <v>863</v>
      </c>
      <c r="AI857" s="60" t="s">
        <v>471</v>
      </c>
      <c r="AJ857" s="51" t="str">
        <f>IF(AI857&lt;&gt;"",VLOOKUP(AI857,LISTAS·PAPP!$X$4:$Y$80,2,0),"")</f>
        <v>NO APLICA</v>
      </c>
      <c r="AK857" s="58" t="s">
        <v>631</v>
      </c>
      <c r="AL857" s="60">
        <v>710203</v>
      </c>
      <c r="AM857" s="51" t="str">
        <f>IF(ISERROR(VLOOKUP(AL857,LISTAS·PAPP!$AD$4:$AE$334,2,0))," ",VLOOKUP(AL857,LISTAS·PAPP!$AD$4:$AE$334,2,0))</f>
        <v>Decimo Tercer Sueldo</v>
      </c>
      <c r="AN857" s="63">
        <v>0</v>
      </c>
      <c r="AO857" s="64"/>
      <c r="AP857" s="64"/>
      <c r="AQ857" s="64"/>
      <c r="AR857" s="64"/>
      <c r="AS857" s="64"/>
      <c r="AT857" s="64"/>
      <c r="AU857" s="64"/>
      <c r="AV857" s="64">
        <v>0</v>
      </c>
      <c r="AW857" s="64"/>
      <c r="AX857" s="64"/>
      <c r="AY857" s="64">
        <v>0</v>
      </c>
      <c r="AZ857" s="64"/>
      <c r="BA857" s="53">
        <f t="shared" si="40"/>
        <v>0</v>
      </c>
      <c r="BB857" s="54" t="str">
        <f t="shared" si="41"/>
        <v>OK</v>
      </c>
      <c r="BC857" s="55" t="str">
        <f t="shared" si="42"/>
        <v xml:space="preserve">                </v>
      </c>
    </row>
    <row r="858" spans="1:55" ht="50.1" customHeight="1" x14ac:dyDescent="0.25">
      <c r="A858" s="58" t="s">
        <v>39</v>
      </c>
      <c r="B858" s="58" t="s">
        <v>46</v>
      </c>
      <c r="C858" s="58" t="s">
        <v>90</v>
      </c>
      <c r="D858" s="58" t="s">
        <v>442</v>
      </c>
      <c r="E858" s="51" t="str">
        <f>IF(C858&lt;&gt;"",VLOOKUP(MID(C858,18,5),LISTAS·PAPP!$E$4:$F$76,2,0),"")</f>
        <v>COTOPAXI</v>
      </c>
      <c r="F858" s="58" t="s">
        <v>254</v>
      </c>
      <c r="G858" s="51" t="str">
        <f>IF(F858&lt;&gt;"",VLOOKUP(F858,LISTAS·PAPP!$R$3:$T$221,3,0),"")</f>
        <v xml:space="preserve"> </v>
      </c>
      <c r="H858" s="58" t="s">
        <v>1094</v>
      </c>
      <c r="I858" s="66" t="s">
        <v>1095</v>
      </c>
      <c r="J858" s="66" t="s">
        <v>1096</v>
      </c>
      <c r="K858" s="67">
        <v>50</v>
      </c>
      <c r="L858" s="66" t="s">
        <v>1097</v>
      </c>
      <c r="M858" s="60">
        <v>50</v>
      </c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52" t="str">
        <f>IF(A858&lt;&gt;"",IF(D858="DIRECCIÓN_DE_TRANSFERENCIAS","280 0031",VLOOKUP(C858,LISTAS·PAPP!$C$3:$D$76,2,0)),"")</f>
        <v>280 3110</v>
      </c>
      <c r="Z858" s="61">
        <v>202</v>
      </c>
      <c r="AA858" s="62">
        <v>2004</v>
      </c>
      <c r="AB858" s="62">
        <v>4123</v>
      </c>
      <c r="AC858" s="65" t="str">
        <f>IF(D858&lt;&gt;"",VLOOKUP(D858,LISTAS·PAPP!$I$3:$M$16,2,0),"")</f>
        <v>57</v>
      </c>
      <c r="AD858" s="51" t="str">
        <f>IF(D858&lt;&gt;"",VLOOKUP(D858,LISTAS·PAPP!$I$3:$M$16,3,0),"")</f>
        <v>PROTECCIÓN_SOCIAL_A_LA_FAMILIA._ASEGURAMIENTO_NO_CONTRIBUTIVO_E_INCLUSIÓN_ECONÓMICA_Y_MOVILIDAD_SOCIAL</v>
      </c>
      <c r="AE858" s="52" t="str">
        <f>IF(D858&lt;&gt;"",VLOOKUP(D858,LISTAS·PAPP!$I$3:$M$16,4,0),"")</f>
        <v>002</v>
      </c>
      <c r="AF858" s="51" t="str">
        <f>IF(D858&lt;&gt;"",VLOOKUP(D858,LISTAS·PAPP!$I$3:$M$16,5,0),"")</f>
        <v>ACTUALIZACION_DEL_REGISTRO_SOCIAL</v>
      </c>
      <c r="AG858" s="52" t="str">
        <f>IF(AH858&lt;&gt;"",VLOOKUP(AH858,LISTAS·PAPP!$O$3:$P$74,2,0),"")</f>
        <v>001</v>
      </c>
      <c r="AH858" s="58" t="s">
        <v>863</v>
      </c>
      <c r="AI858" s="60" t="s">
        <v>471</v>
      </c>
      <c r="AJ858" s="51" t="str">
        <f>IF(AI858&lt;&gt;"",VLOOKUP(AI858,LISTAS·PAPP!$X$4:$Y$80,2,0),"")</f>
        <v>NO APLICA</v>
      </c>
      <c r="AK858" s="58" t="s">
        <v>631</v>
      </c>
      <c r="AL858" s="60">
        <v>710204</v>
      </c>
      <c r="AM858" s="51" t="str">
        <f>IF(ISERROR(VLOOKUP(AL858,LISTAS·PAPP!$AD$4:$AE$334,2,0))," ",VLOOKUP(AL858,LISTAS·PAPP!$AD$4:$AE$334,2,0))</f>
        <v>Decimo Cuarto Sueldo</v>
      </c>
      <c r="AN858" s="63">
        <v>0</v>
      </c>
      <c r="AO858" s="64"/>
      <c r="AP858" s="64"/>
      <c r="AQ858" s="64"/>
      <c r="AR858" s="64"/>
      <c r="AS858" s="64"/>
      <c r="AT858" s="64"/>
      <c r="AU858" s="64"/>
      <c r="AV858" s="64">
        <v>0</v>
      </c>
      <c r="AW858" s="64"/>
      <c r="AX858" s="64"/>
      <c r="AY858" s="64">
        <v>0</v>
      </c>
      <c r="AZ858" s="64"/>
      <c r="BA858" s="53">
        <f t="shared" si="40"/>
        <v>0</v>
      </c>
      <c r="BB858" s="54" t="str">
        <f t="shared" si="41"/>
        <v>OK</v>
      </c>
      <c r="BC858" s="55" t="str">
        <f t="shared" si="42"/>
        <v xml:space="preserve">                </v>
      </c>
    </row>
    <row r="859" spans="1:55" ht="50.1" customHeight="1" x14ac:dyDescent="0.25">
      <c r="A859" s="58" t="s">
        <v>39</v>
      </c>
      <c r="B859" s="58" t="s">
        <v>46</v>
      </c>
      <c r="C859" s="58" t="s">
        <v>90</v>
      </c>
      <c r="D859" s="58" t="s">
        <v>442</v>
      </c>
      <c r="E859" s="51" t="str">
        <f>IF(C859&lt;&gt;"",VLOOKUP(MID(C859,18,5),LISTAS·PAPP!$E$4:$F$76,2,0),"")</f>
        <v>COTOPAXI</v>
      </c>
      <c r="F859" s="58" t="s">
        <v>254</v>
      </c>
      <c r="G859" s="51" t="str">
        <f>IF(F859&lt;&gt;"",VLOOKUP(F859,LISTAS·PAPP!$R$3:$T$221,3,0),"")</f>
        <v xml:space="preserve"> </v>
      </c>
      <c r="H859" s="58" t="s">
        <v>1094</v>
      </c>
      <c r="I859" s="66" t="s">
        <v>1095</v>
      </c>
      <c r="J859" s="66" t="s">
        <v>1096</v>
      </c>
      <c r="K859" s="67">
        <v>50</v>
      </c>
      <c r="L859" s="66" t="s">
        <v>1097</v>
      </c>
      <c r="M859" s="60">
        <v>50</v>
      </c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52" t="str">
        <f>IF(A859&lt;&gt;"",IF(D859="DIRECCIÓN_DE_TRANSFERENCIAS","280 0031",VLOOKUP(C859,LISTAS·PAPP!$C$3:$D$76,2,0)),"")</f>
        <v>280 3110</v>
      </c>
      <c r="Z859" s="61">
        <v>202</v>
      </c>
      <c r="AA859" s="62">
        <v>2004</v>
      </c>
      <c r="AB859" s="62">
        <v>4123</v>
      </c>
      <c r="AC859" s="65" t="str">
        <f>IF(D859&lt;&gt;"",VLOOKUP(D859,LISTAS·PAPP!$I$3:$M$16,2,0),"")</f>
        <v>57</v>
      </c>
      <c r="AD859" s="51" t="str">
        <f>IF(D859&lt;&gt;"",VLOOKUP(D859,LISTAS·PAPP!$I$3:$M$16,3,0),"")</f>
        <v>PROTECCIÓN_SOCIAL_A_LA_FAMILIA._ASEGURAMIENTO_NO_CONTRIBUTIVO_E_INCLUSIÓN_ECONÓMICA_Y_MOVILIDAD_SOCIAL</v>
      </c>
      <c r="AE859" s="52" t="str">
        <f>IF(D859&lt;&gt;"",VLOOKUP(D859,LISTAS·PAPP!$I$3:$M$16,4,0),"")</f>
        <v>002</v>
      </c>
      <c r="AF859" s="51" t="str">
        <f>IF(D859&lt;&gt;"",VLOOKUP(D859,LISTAS·PAPP!$I$3:$M$16,5,0),"")</f>
        <v>ACTUALIZACION_DEL_REGISTRO_SOCIAL</v>
      </c>
      <c r="AG859" s="52" t="str">
        <f>IF(AH859&lt;&gt;"",VLOOKUP(AH859,LISTAS·PAPP!$O$3:$P$74,2,0),"")</f>
        <v>001</v>
      </c>
      <c r="AH859" s="58" t="s">
        <v>863</v>
      </c>
      <c r="AI859" s="60" t="s">
        <v>471</v>
      </c>
      <c r="AJ859" s="51" t="str">
        <f>IF(AI859&lt;&gt;"",VLOOKUP(AI859,LISTAS·PAPP!$X$4:$Y$80,2,0),"")</f>
        <v>NO APLICA</v>
      </c>
      <c r="AK859" s="58" t="s">
        <v>631</v>
      </c>
      <c r="AL859" s="60">
        <v>710601</v>
      </c>
      <c r="AM859" s="51" t="str">
        <f>IF(ISERROR(VLOOKUP(AL859,LISTAS·PAPP!$AD$4:$AE$334,2,0))," ",VLOOKUP(AL859,LISTAS·PAPP!$AD$4:$AE$334,2,0))</f>
        <v>Aporte Patronal</v>
      </c>
      <c r="AN859" s="63">
        <v>3334.14</v>
      </c>
      <c r="AO859" s="64"/>
      <c r="AP859" s="64"/>
      <c r="AQ859" s="64"/>
      <c r="AR859" s="64"/>
      <c r="AS859" s="64"/>
      <c r="AT859" s="64"/>
      <c r="AU859" s="64"/>
      <c r="AV859" s="64">
        <v>3334.14</v>
      </c>
      <c r="AW859" s="64"/>
      <c r="AX859" s="64"/>
      <c r="AY859" s="64">
        <v>0</v>
      </c>
      <c r="AZ859" s="64"/>
      <c r="BA859" s="53">
        <f t="shared" si="40"/>
        <v>3334.14</v>
      </c>
      <c r="BB859" s="54" t="str">
        <f t="shared" si="41"/>
        <v>OK</v>
      </c>
      <c r="BC859" s="55" t="str">
        <f t="shared" si="42"/>
        <v xml:space="preserve">                </v>
      </c>
    </row>
    <row r="860" spans="1:55" ht="50.1" customHeight="1" x14ac:dyDescent="0.25">
      <c r="A860" s="58" t="s">
        <v>39</v>
      </c>
      <c r="B860" s="58" t="s">
        <v>46</v>
      </c>
      <c r="C860" s="58" t="s">
        <v>90</v>
      </c>
      <c r="D860" s="58" t="s">
        <v>442</v>
      </c>
      <c r="E860" s="51" t="str">
        <f>IF(C860&lt;&gt;"",VLOOKUP(MID(C860,18,5),LISTAS·PAPP!$E$4:$F$76,2,0),"")</f>
        <v>COTOPAXI</v>
      </c>
      <c r="F860" s="58" t="s">
        <v>254</v>
      </c>
      <c r="G860" s="51" t="str">
        <f>IF(F860&lt;&gt;"",VLOOKUP(F860,LISTAS·PAPP!$R$3:$T$221,3,0),"")</f>
        <v xml:space="preserve"> </v>
      </c>
      <c r="H860" s="58" t="s">
        <v>1094</v>
      </c>
      <c r="I860" s="66" t="s">
        <v>1095</v>
      </c>
      <c r="J860" s="66" t="s">
        <v>1096</v>
      </c>
      <c r="K860" s="67">
        <v>50</v>
      </c>
      <c r="L860" s="66" t="s">
        <v>1097</v>
      </c>
      <c r="M860" s="60">
        <v>50</v>
      </c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52" t="str">
        <f>IF(A860&lt;&gt;"",IF(D860="DIRECCIÓN_DE_TRANSFERENCIAS","280 0031",VLOOKUP(C860,LISTAS·PAPP!$C$3:$D$76,2,0)),"")</f>
        <v>280 3110</v>
      </c>
      <c r="Z860" s="61">
        <v>202</v>
      </c>
      <c r="AA860" s="62">
        <v>2004</v>
      </c>
      <c r="AB860" s="62">
        <v>4123</v>
      </c>
      <c r="AC860" s="65" t="str">
        <f>IF(D860&lt;&gt;"",VLOOKUP(D860,LISTAS·PAPP!$I$3:$M$16,2,0),"")</f>
        <v>57</v>
      </c>
      <c r="AD860" s="51" t="str">
        <f>IF(D860&lt;&gt;"",VLOOKUP(D860,LISTAS·PAPP!$I$3:$M$16,3,0),"")</f>
        <v>PROTECCIÓN_SOCIAL_A_LA_FAMILIA._ASEGURAMIENTO_NO_CONTRIBUTIVO_E_INCLUSIÓN_ECONÓMICA_Y_MOVILIDAD_SOCIAL</v>
      </c>
      <c r="AE860" s="52" t="str">
        <f>IF(D860&lt;&gt;"",VLOOKUP(D860,LISTAS·PAPP!$I$3:$M$16,4,0),"")</f>
        <v>002</v>
      </c>
      <c r="AF860" s="51" t="str">
        <f>IF(D860&lt;&gt;"",VLOOKUP(D860,LISTAS·PAPP!$I$3:$M$16,5,0),"")</f>
        <v>ACTUALIZACION_DEL_REGISTRO_SOCIAL</v>
      </c>
      <c r="AG860" s="52" t="str">
        <f>IF(AH860&lt;&gt;"",VLOOKUP(AH860,LISTAS·PAPP!$O$3:$P$74,2,0),"")</f>
        <v>001</v>
      </c>
      <c r="AH860" s="58" t="s">
        <v>863</v>
      </c>
      <c r="AI860" s="60" t="s">
        <v>471</v>
      </c>
      <c r="AJ860" s="51" t="str">
        <f>IF(AI860&lt;&gt;"",VLOOKUP(AI860,LISTAS·PAPP!$X$4:$Y$80,2,0),"")</f>
        <v>NO APLICA</v>
      </c>
      <c r="AK860" s="58" t="s">
        <v>631</v>
      </c>
      <c r="AL860" s="60">
        <v>710602</v>
      </c>
      <c r="AM860" s="51" t="str">
        <f>IF(ISERROR(VLOOKUP(AL860,LISTAS·PAPP!$AD$4:$AE$334,2,0))," ",VLOOKUP(AL860,LISTAS·PAPP!$AD$4:$AE$334,2,0))</f>
        <v>Fondo de Reserva</v>
      </c>
      <c r="AN860" s="63">
        <v>0</v>
      </c>
      <c r="AO860" s="64"/>
      <c r="AP860" s="64"/>
      <c r="AQ860" s="64"/>
      <c r="AR860" s="64"/>
      <c r="AS860" s="64"/>
      <c r="AT860" s="64"/>
      <c r="AU860" s="64"/>
      <c r="AV860" s="64">
        <v>0</v>
      </c>
      <c r="AW860" s="64"/>
      <c r="AX860" s="64"/>
      <c r="AY860" s="64">
        <v>0</v>
      </c>
      <c r="AZ860" s="64"/>
      <c r="BA860" s="53">
        <f t="shared" si="40"/>
        <v>0</v>
      </c>
      <c r="BB860" s="54" t="str">
        <f t="shared" si="41"/>
        <v>OK</v>
      </c>
      <c r="BC860" s="55" t="str">
        <f t="shared" si="42"/>
        <v xml:space="preserve">                </v>
      </c>
    </row>
    <row r="861" spans="1:55" ht="50.1" customHeight="1" x14ac:dyDescent="0.25">
      <c r="A861" s="58" t="s">
        <v>39</v>
      </c>
      <c r="B861" s="58" t="s">
        <v>46</v>
      </c>
      <c r="C861" s="58" t="s">
        <v>92</v>
      </c>
      <c r="D861" s="58" t="s">
        <v>442</v>
      </c>
      <c r="E861" s="51" t="str">
        <f>IF(C861&lt;&gt;"",VLOOKUP(MID(C861,18,5),LISTAS·PAPP!$E$4:$F$76,2,0),"")</f>
        <v>CHIMBORAZO</v>
      </c>
      <c r="F861" s="58" t="s">
        <v>244</v>
      </c>
      <c r="G861" s="51" t="str">
        <f>IF(F861&lt;&gt;"",VLOOKUP(F861,LISTAS·PAPP!$R$3:$T$221,3,0),"")</f>
        <v xml:space="preserve"> </v>
      </c>
      <c r="H861" s="58" t="s">
        <v>1094</v>
      </c>
      <c r="I861" s="66" t="s">
        <v>1095</v>
      </c>
      <c r="J861" s="66" t="s">
        <v>1096</v>
      </c>
      <c r="K861" s="67">
        <v>68</v>
      </c>
      <c r="L861" s="66" t="s">
        <v>1097</v>
      </c>
      <c r="M861" s="60">
        <v>68</v>
      </c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52" t="str">
        <f>IF(A861&lt;&gt;"",IF(D861="DIRECCIÓN_DE_TRANSFERENCIAS","280 0031",VLOOKUP(C861,LISTAS·PAPP!$C$3:$D$76,2,0)),"")</f>
        <v>280 3310</v>
      </c>
      <c r="Z861" s="61">
        <v>202</v>
      </c>
      <c r="AA861" s="62">
        <v>2004</v>
      </c>
      <c r="AB861" s="62">
        <v>4123</v>
      </c>
      <c r="AC861" s="65" t="str">
        <f>IF(D861&lt;&gt;"",VLOOKUP(D861,LISTAS·PAPP!$I$3:$M$16,2,0),"")</f>
        <v>57</v>
      </c>
      <c r="AD861" s="51" t="str">
        <f>IF(D861&lt;&gt;"",VLOOKUP(D861,LISTAS·PAPP!$I$3:$M$16,3,0),"")</f>
        <v>PROTECCIÓN_SOCIAL_A_LA_FAMILIA._ASEGURAMIENTO_NO_CONTRIBUTIVO_E_INCLUSIÓN_ECONÓMICA_Y_MOVILIDAD_SOCIAL</v>
      </c>
      <c r="AE861" s="52" t="str">
        <f>IF(D861&lt;&gt;"",VLOOKUP(D861,LISTAS·PAPP!$I$3:$M$16,4,0),"")</f>
        <v>002</v>
      </c>
      <c r="AF861" s="51" t="str">
        <f>IF(D861&lt;&gt;"",VLOOKUP(D861,LISTAS·PAPP!$I$3:$M$16,5,0),"")</f>
        <v>ACTUALIZACION_DEL_REGISTRO_SOCIAL</v>
      </c>
      <c r="AG861" s="52" t="str">
        <f>IF(AH861&lt;&gt;"",VLOOKUP(AH861,LISTAS·PAPP!$O$3:$P$74,2,0),"")</f>
        <v>001</v>
      </c>
      <c r="AH861" s="58" t="s">
        <v>863</v>
      </c>
      <c r="AI861" s="60" t="s">
        <v>471</v>
      </c>
      <c r="AJ861" s="51" t="str">
        <f>IF(AI861&lt;&gt;"",VLOOKUP(AI861,LISTAS·PAPP!$X$4:$Y$80,2,0),"")</f>
        <v>NO APLICA</v>
      </c>
      <c r="AK861" s="58" t="s">
        <v>631</v>
      </c>
      <c r="AL861" s="60">
        <v>710510</v>
      </c>
      <c r="AM861" s="51" t="str">
        <f>IF(ISERROR(VLOOKUP(AL861,LISTAS·PAPP!$AD$4:$AE$334,2,0))," ",VLOOKUP(AL861,LISTAS·PAPP!$AD$4:$AE$334,2,0))</f>
        <v>Servicios Personales por Contrato</v>
      </c>
      <c r="AN861" s="63">
        <v>39419</v>
      </c>
      <c r="AO861" s="64"/>
      <c r="AP861" s="64"/>
      <c r="AQ861" s="64"/>
      <c r="AR861" s="64"/>
      <c r="AS861" s="64"/>
      <c r="AT861" s="64"/>
      <c r="AU861" s="64"/>
      <c r="AV861" s="64">
        <v>39419</v>
      </c>
      <c r="AW861" s="64"/>
      <c r="AX861" s="64"/>
      <c r="AY861" s="64">
        <v>0</v>
      </c>
      <c r="AZ861" s="64"/>
      <c r="BA861" s="53">
        <f t="shared" si="40"/>
        <v>39419</v>
      </c>
      <c r="BB861" s="54" t="str">
        <f t="shared" si="41"/>
        <v>OK</v>
      </c>
      <c r="BC861" s="55" t="str">
        <f t="shared" si="42"/>
        <v xml:space="preserve">                </v>
      </c>
    </row>
    <row r="862" spans="1:55" ht="50.1" customHeight="1" x14ac:dyDescent="0.25">
      <c r="A862" s="58" t="s">
        <v>39</v>
      </c>
      <c r="B862" s="58" t="s">
        <v>46</v>
      </c>
      <c r="C862" s="58" t="s">
        <v>92</v>
      </c>
      <c r="D862" s="58" t="s">
        <v>442</v>
      </c>
      <c r="E862" s="51" t="str">
        <f>IF(C862&lt;&gt;"",VLOOKUP(MID(C862,18,5),LISTAS·PAPP!$E$4:$F$76,2,0),"")</f>
        <v>CHIMBORAZO</v>
      </c>
      <c r="F862" s="58" t="s">
        <v>244</v>
      </c>
      <c r="G862" s="51" t="str">
        <f>IF(F862&lt;&gt;"",VLOOKUP(F862,LISTAS·PAPP!$R$3:$T$221,3,0),"")</f>
        <v xml:space="preserve"> </v>
      </c>
      <c r="H862" s="58" t="s">
        <v>1094</v>
      </c>
      <c r="I862" s="66" t="s">
        <v>1095</v>
      </c>
      <c r="J862" s="66" t="s">
        <v>1096</v>
      </c>
      <c r="K862" s="67">
        <v>68</v>
      </c>
      <c r="L862" s="66" t="s">
        <v>1097</v>
      </c>
      <c r="M862" s="60">
        <v>68</v>
      </c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52" t="str">
        <f>IF(A862&lt;&gt;"",IF(D862="DIRECCIÓN_DE_TRANSFERENCIAS","280 0031",VLOOKUP(C862,LISTAS·PAPP!$C$3:$D$76,2,0)),"")</f>
        <v>280 3310</v>
      </c>
      <c r="Z862" s="61">
        <v>202</v>
      </c>
      <c r="AA862" s="62">
        <v>2004</v>
      </c>
      <c r="AB862" s="62">
        <v>4123</v>
      </c>
      <c r="AC862" s="65" t="str">
        <f>IF(D862&lt;&gt;"",VLOOKUP(D862,LISTAS·PAPP!$I$3:$M$16,2,0),"")</f>
        <v>57</v>
      </c>
      <c r="AD862" s="51" t="str">
        <f>IF(D862&lt;&gt;"",VLOOKUP(D862,LISTAS·PAPP!$I$3:$M$16,3,0),"")</f>
        <v>PROTECCIÓN_SOCIAL_A_LA_FAMILIA._ASEGURAMIENTO_NO_CONTRIBUTIVO_E_INCLUSIÓN_ECONÓMICA_Y_MOVILIDAD_SOCIAL</v>
      </c>
      <c r="AE862" s="52" t="str">
        <f>IF(D862&lt;&gt;"",VLOOKUP(D862,LISTAS·PAPP!$I$3:$M$16,4,0),"")</f>
        <v>002</v>
      </c>
      <c r="AF862" s="51" t="str">
        <f>IF(D862&lt;&gt;"",VLOOKUP(D862,LISTAS·PAPP!$I$3:$M$16,5,0),"")</f>
        <v>ACTUALIZACION_DEL_REGISTRO_SOCIAL</v>
      </c>
      <c r="AG862" s="52" t="str">
        <f>IF(AH862&lt;&gt;"",VLOOKUP(AH862,LISTAS·PAPP!$O$3:$P$74,2,0),"")</f>
        <v>001</v>
      </c>
      <c r="AH862" s="58" t="s">
        <v>863</v>
      </c>
      <c r="AI862" s="60" t="s">
        <v>471</v>
      </c>
      <c r="AJ862" s="51" t="str">
        <f>IF(AI862&lt;&gt;"",VLOOKUP(AI862,LISTAS·PAPP!$X$4:$Y$80,2,0),"")</f>
        <v>NO APLICA</v>
      </c>
      <c r="AK862" s="58" t="s">
        <v>631</v>
      </c>
      <c r="AL862" s="60">
        <v>710203</v>
      </c>
      <c r="AM862" s="51" t="str">
        <f>IF(ISERROR(VLOOKUP(AL862,LISTAS·PAPP!$AD$4:$AE$334,2,0))," ",VLOOKUP(AL862,LISTAS·PAPP!$AD$4:$AE$334,2,0))</f>
        <v>Decimo Tercer Sueldo</v>
      </c>
      <c r="AN862" s="63">
        <v>3284.93</v>
      </c>
      <c r="AO862" s="64"/>
      <c r="AP862" s="64"/>
      <c r="AQ862" s="64"/>
      <c r="AR862" s="64"/>
      <c r="AS862" s="64"/>
      <c r="AT862" s="64"/>
      <c r="AU862" s="64"/>
      <c r="AV862" s="64">
        <v>3284.93</v>
      </c>
      <c r="AW862" s="64"/>
      <c r="AX862" s="64"/>
      <c r="AY862" s="64">
        <v>0</v>
      </c>
      <c r="AZ862" s="64"/>
      <c r="BA862" s="53">
        <f t="shared" si="40"/>
        <v>3284.93</v>
      </c>
      <c r="BB862" s="54" t="str">
        <f t="shared" si="41"/>
        <v>OK</v>
      </c>
      <c r="BC862" s="55" t="str">
        <f t="shared" si="42"/>
        <v xml:space="preserve">                </v>
      </c>
    </row>
    <row r="863" spans="1:55" ht="50.1" customHeight="1" x14ac:dyDescent="0.25">
      <c r="A863" s="58" t="s">
        <v>39</v>
      </c>
      <c r="B863" s="58" t="s">
        <v>46</v>
      </c>
      <c r="C863" s="58" t="s">
        <v>92</v>
      </c>
      <c r="D863" s="58" t="s">
        <v>442</v>
      </c>
      <c r="E863" s="51" t="str">
        <f>IF(C863&lt;&gt;"",VLOOKUP(MID(C863,18,5),LISTAS·PAPP!$E$4:$F$76,2,0),"")</f>
        <v>CHIMBORAZO</v>
      </c>
      <c r="F863" s="58" t="s">
        <v>244</v>
      </c>
      <c r="G863" s="51" t="str">
        <f>IF(F863&lt;&gt;"",VLOOKUP(F863,LISTAS·PAPP!$R$3:$T$221,3,0),"")</f>
        <v xml:space="preserve"> </v>
      </c>
      <c r="H863" s="58" t="s">
        <v>1094</v>
      </c>
      <c r="I863" s="66" t="s">
        <v>1095</v>
      </c>
      <c r="J863" s="66" t="s">
        <v>1096</v>
      </c>
      <c r="K863" s="67">
        <v>68</v>
      </c>
      <c r="L863" s="66" t="s">
        <v>1097</v>
      </c>
      <c r="M863" s="60">
        <v>68</v>
      </c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52" t="str">
        <f>IF(A863&lt;&gt;"",IF(D863="DIRECCIÓN_DE_TRANSFERENCIAS","280 0031",VLOOKUP(C863,LISTAS·PAPP!$C$3:$D$76,2,0)),"")</f>
        <v>280 3310</v>
      </c>
      <c r="Z863" s="61">
        <v>202</v>
      </c>
      <c r="AA863" s="62">
        <v>2004</v>
      </c>
      <c r="AB863" s="62">
        <v>4123</v>
      </c>
      <c r="AC863" s="65" t="str">
        <f>IF(D863&lt;&gt;"",VLOOKUP(D863,LISTAS·PAPP!$I$3:$M$16,2,0),"")</f>
        <v>57</v>
      </c>
      <c r="AD863" s="51" t="str">
        <f>IF(D863&lt;&gt;"",VLOOKUP(D863,LISTAS·PAPP!$I$3:$M$16,3,0),"")</f>
        <v>PROTECCIÓN_SOCIAL_A_LA_FAMILIA._ASEGURAMIENTO_NO_CONTRIBUTIVO_E_INCLUSIÓN_ECONÓMICA_Y_MOVILIDAD_SOCIAL</v>
      </c>
      <c r="AE863" s="52" t="str">
        <f>IF(D863&lt;&gt;"",VLOOKUP(D863,LISTAS·PAPP!$I$3:$M$16,4,0),"")</f>
        <v>002</v>
      </c>
      <c r="AF863" s="51" t="str">
        <f>IF(D863&lt;&gt;"",VLOOKUP(D863,LISTAS·PAPP!$I$3:$M$16,5,0),"")</f>
        <v>ACTUALIZACION_DEL_REGISTRO_SOCIAL</v>
      </c>
      <c r="AG863" s="52" t="str">
        <f>IF(AH863&lt;&gt;"",VLOOKUP(AH863,LISTAS·PAPP!$O$3:$P$74,2,0),"")</f>
        <v>001</v>
      </c>
      <c r="AH863" s="58" t="s">
        <v>863</v>
      </c>
      <c r="AI863" s="60" t="s">
        <v>471</v>
      </c>
      <c r="AJ863" s="51" t="str">
        <f>IF(AI863&lt;&gt;"",VLOOKUP(AI863,LISTAS·PAPP!$X$4:$Y$80,2,0),"")</f>
        <v>NO APLICA</v>
      </c>
      <c r="AK863" s="58" t="s">
        <v>631</v>
      </c>
      <c r="AL863" s="60">
        <v>710204</v>
      </c>
      <c r="AM863" s="51" t="str">
        <f>IF(ISERROR(VLOOKUP(AL863,LISTAS·PAPP!$AD$4:$AE$334,2,0))," ",VLOOKUP(AL863,LISTAS·PAPP!$AD$4:$AE$334,2,0))</f>
        <v>Decimo Cuarto Sueldo</v>
      </c>
      <c r="AN863" s="63">
        <v>1880.07</v>
      </c>
      <c r="AO863" s="64"/>
      <c r="AP863" s="64"/>
      <c r="AQ863" s="64"/>
      <c r="AR863" s="64"/>
      <c r="AS863" s="64"/>
      <c r="AT863" s="64"/>
      <c r="AU863" s="64"/>
      <c r="AV863" s="64">
        <v>1880.07</v>
      </c>
      <c r="AW863" s="64"/>
      <c r="AX863" s="64"/>
      <c r="AY863" s="64">
        <v>0</v>
      </c>
      <c r="AZ863" s="64"/>
      <c r="BA863" s="53">
        <f t="shared" si="40"/>
        <v>1880.07</v>
      </c>
      <c r="BB863" s="54" t="str">
        <f t="shared" si="41"/>
        <v>OK</v>
      </c>
      <c r="BC863" s="55" t="str">
        <f t="shared" si="42"/>
        <v xml:space="preserve">                </v>
      </c>
    </row>
    <row r="864" spans="1:55" ht="50.1" customHeight="1" x14ac:dyDescent="0.25">
      <c r="A864" s="58" t="s">
        <v>39</v>
      </c>
      <c r="B864" s="58" t="s">
        <v>46</v>
      </c>
      <c r="C864" s="58" t="s">
        <v>92</v>
      </c>
      <c r="D864" s="58" t="s">
        <v>442</v>
      </c>
      <c r="E864" s="51" t="str">
        <f>IF(C864&lt;&gt;"",VLOOKUP(MID(C864,18,5),LISTAS·PAPP!$E$4:$F$76,2,0),"")</f>
        <v>CHIMBORAZO</v>
      </c>
      <c r="F864" s="58" t="s">
        <v>244</v>
      </c>
      <c r="G864" s="51" t="str">
        <f>IF(F864&lt;&gt;"",VLOOKUP(F864,LISTAS·PAPP!$R$3:$T$221,3,0),"")</f>
        <v xml:space="preserve"> </v>
      </c>
      <c r="H864" s="58" t="s">
        <v>1094</v>
      </c>
      <c r="I864" s="66" t="s">
        <v>1095</v>
      </c>
      <c r="J864" s="66" t="s">
        <v>1096</v>
      </c>
      <c r="K864" s="67">
        <v>68</v>
      </c>
      <c r="L864" s="66" t="s">
        <v>1097</v>
      </c>
      <c r="M864" s="60">
        <v>68</v>
      </c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52" t="str">
        <f>IF(A864&lt;&gt;"",IF(D864="DIRECCIÓN_DE_TRANSFERENCIAS","280 0031",VLOOKUP(C864,LISTAS·PAPP!$C$3:$D$76,2,0)),"")</f>
        <v>280 3310</v>
      </c>
      <c r="Z864" s="61">
        <v>202</v>
      </c>
      <c r="AA864" s="62">
        <v>2004</v>
      </c>
      <c r="AB864" s="62">
        <v>4123</v>
      </c>
      <c r="AC864" s="65" t="str">
        <f>IF(D864&lt;&gt;"",VLOOKUP(D864,LISTAS·PAPP!$I$3:$M$16,2,0),"")</f>
        <v>57</v>
      </c>
      <c r="AD864" s="51" t="str">
        <f>IF(D864&lt;&gt;"",VLOOKUP(D864,LISTAS·PAPP!$I$3:$M$16,3,0),"")</f>
        <v>PROTECCIÓN_SOCIAL_A_LA_FAMILIA._ASEGURAMIENTO_NO_CONTRIBUTIVO_E_INCLUSIÓN_ECONÓMICA_Y_MOVILIDAD_SOCIAL</v>
      </c>
      <c r="AE864" s="52" t="str">
        <f>IF(D864&lt;&gt;"",VLOOKUP(D864,LISTAS·PAPP!$I$3:$M$16,4,0),"")</f>
        <v>002</v>
      </c>
      <c r="AF864" s="51" t="str">
        <f>IF(D864&lt;&gt;"",VLOOKUP(D864,LISTAS·PAPP!$I$3:$M$16,5,0),"")</f>
        <v>ACTUALIZACION_DEL_REGISTRO_SOCIAL</v>
      </c>
      <c r="AG864" s="52" t="str">
        <f>IF(AH864&lt;&gt;"",VLOOKUP(AH864,LISTAS·PAPP!$O$3:$P$74,2,0),"")</f>
        <v>001</v>
      </c>
      <c r="AH864" s="58" t="s">
        <v>863</v>
      </c>
      <c r="AI864" s="60" t="s">
        <v>471</v>
      </c>
      <c r="AJ864" s="51" t="str">
        <f>IF(AI864&lt;&gt;"",VLOOKUP(AI864,LISTAS·PAPP!$X$4:$Y$80,2,0),"")</f>
        <v>NO APLICA</v>
      </c>
      <c r="AK864" s="58" t="s">
        <v>631</v>
      </c>
      <c r="AL864" s="60">
        <v>710601</v>
      </c>
      <c r="AM864" s="51" t="str">
        <f>IF(ISERROR(VLOOKUP(AL864,LISTAS·PAPP!$AD$4:$AE$334,2,0))," ",VLOOKUP(AL864,LISTAS·PAPP!$AD$4:$AE$334,2,0))</f>
        <v>Aporte Patronal</v>
      </c>
      <c r="AN864" s="63">
        <v>3804.09</v>
      </c>
      <c r="AO864" s="64"/>
      <c r="AP864" s="64"/>
      <c r="AQ864" s="64"/>
      <c r="AR864" s="64"/>
      <c r="AS864" s="64"/>
      <c r="AT864" s="64"/>
      <c r="AU864" s="64"/>
      <c r="AV864" s="64">
        <v>3804.09</v>
      </c>
      <c r="AW864" s="64"/>
      <c r="AX864" s="64"/>
      <c r="AY864" s="64">
        <v>0</v>
      </c>
      <c r="AZ864" s="64"/>
      <c r="BA864" s="53">
        <f t="shared" si="40"/>
        <v>3804.09</v>
      </c>
      <c r="BB864" s="54" t="str">
        <f t="shared" si="41"/>
        <v>OK</v>
      </c>
      <c r="BC864" s="55" t="str">
        <f t="shared" si="42"/>
        <v xml:space="preserve">                </v>
      </c>
    </row>
    <row r="865" spans="1:55" ht="50.1" customHeight="1" x14ac:dyDescent="0.25">
      <c r="A865" s="58" t="s">
        <v>39</v>
      </c>
      <c r="B865" s="58" t="s">
        <v>46</v>
      </c>
      <c r="C865" s="58" t="s">
        <v>92</v>
      </c>
      <c r="D865" s="58" t="s">
        <v>442</v>
      </c>
      <c r="E865" s="51" t="str">
        <f>IF(C865&lt;&gt;"",VLOOKUP(MID(C865,18,5),LISTAS·PAPP!$E$4:$F$76,2,0),"")</f>
        <v>CHIMBORAZO</v>
      </c>
      <c r="F865" s="58" t="s">
        <v>244</v>
      </c>
      <c r="G865" s="51" t="str">
        <f>IF(F865&lt;&gt;"",VLOOKUP(F865,LISTAS·PAPP!$R$3:$T$221,3,0),"")</f>
        <v xml:space="preserve"> </v>
      </c>
      <c r="H865" s="58" t="s">
        <v>1094</v>
      </c>
      <c r="I865" s="66" t="s">
        <v>1095</v>
      </c>
      <c r="J865" s="66" t="s">
        <v>1096</v>
      </c>
      <c r="K865" s="67">
        <v>68</v>
      </c>
      <c r="L865" s="66" t="s">
        <v>1097</v>
      </c>
      <c r="M865" s="60">
        <v>68</v>
      </c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52" t="str">
        <f>IF(A865&lt;&gt;"",IF(D865="DIRECCIÓN_DE_TRANSFERENCIAS","280 0031",VLOOKUP(C865,LISTAS·PAPP!$C$3:$D$76,2,0)),"")</f>
        <v>280 3310</v>
      </c>
      <c r="Z865" s="61">
        <v>202</v>
      </c>
      <c r="AA865" s="62">
        <v>2004</v>
      </c>
      <c r="AB865" s="62">
        <v>4123</v>
      </c>
      <c r="AC865" s="65" t="str">
        <f>IF(D865&lt;&gt;"",VLOOKUP(D865,LISTAS·PAPP!$I$3:$M$16,2,0),"")</f>
        <v>57</v>
      </c>
      <c r="AD865" s="51" t="str">
        <f>IF(D865&lt;&gt;"",VLOOKUP(D865,LISTAS·PAPP!$I$3:$M$16,3,0),"")</f>
        <v>PROTECCIÓN_SOCIAL_A_LA_FAMILIA._ASEGURAMIENTO_NO_CONTRIBUTIVO_E_INCLUSIÓN_ECONÓMICA_Y_MOVILIDAD_SOCIAL</v>
      </c>
      <c r="AE865" s="52" t="str">
        <f>IF(D865&lt;&gt;"",VLOOKUP(D865,LISTAS·PAPP!$I$3:$M$16,4,0),"")</f>
        <v>002</v>
      </c>
      <c r="AF865" s="51" t="str">
        <f>IF(D865&lt;&gt;"",VLOOKUP(D865,LISTAS·PAPP!$I$3:$M$16,5,0),"")</f>
        <v>ACTUALIZACION_DEL_REGISTRO_SOCIAL</v>
      </c>
      <c r="AG865" s="52" t="str">
        <f>IF(AH865&lt;&gt;"",VLOOKUP(AH865,LISTAS·PAPP!$O$3:$P$74,2,0),"")</f>
        <v>001</v>
      </c>
      <c r="AH865" s="58" t="s">
        <v>863</v>
      </c>
      <c r="AI865" s="60" t="s">
        <v>471</v>
      </c>
      <c r="AJ865" s="51" t="str">
        <f>IF(AI865&lt;&gt;"",VLOOKUP(AI865,LISTAS·PAPP!$X$4:$Y$80,2,0),"")</f>
        <v>NO APLICA</v>
      </c>
      <c r="AK865" s="58" t="s">
        <v>631</v>
      </c>
      <c r="AL865" s="60">
        <v>710602</v>
      </c>
      <c r="AM865" s="51" t="str">
        <f>IF(ISERROR(VLOOKUP(AL865,LISTAS·PAPP!$AD$4:$AE$334,2,0))," ",VLOOKUP(AL865,LISTAS·PAPP!$AD$4:$AE$334,2,0))</f>
        <v>Fondo de Reserva</v>
      </c>
      <c r="AN865" s="63">
        <v>0</v>
      </c>
      <c r="AO865" s="64"/>
      <c r="AP865" s="64"/>
      <c r="AQ865" s="64"/>
      <c r="AR865" s="64"/>
      <c r="AS865" s="64"/>
      <c r="AT865" s="64"/>
      <c r="AU865" s="64"/>
      <c r="AV865" s="64">
        <v>0</v>
      </c>
      <c r="AW865" s="64"/>
      <c r="AX865" s="64"/>
      <c r="AY865" s="64">
        <v>0</v>
      </c>
      <c r="AZ865" s="64"/>
      <c r="BA865" s="53">
        <f t="shared" si="40"/>
        <v>0</v>
      </c>
      <c r="BB865" s="54" t="str">
        <f t="shared" si="41"/>
        <v>OK</v>
      </c>
      <c r="BC865" s="55" t="str">
        <f t="shared" si="42"/>
        <v xml:space="preserve">                </v>
      </c>
    </row>
    <row r="866" spans="1:55" ht="50.1" customHeight="1" x14ac:dyDescent="0.25">
      <c r="A866" s="58" t="s">
        <v>39</v>
      </c>
      <c r="B866" s="58" t="s">
        <v>46</v>
      </c>
      <c r="C866" s="58" t="s">
        <v>94</v>
      </c>
      <c r="D866" s="58" t="s">
        <v>442</v>
      </c>
      <c r="E866" s="51" t="str">
        <f>IF(C866&lt;&gt;"",VLOOKUP(MID(C866,18,5),LISTAS·PAPP!$E$4:$F$76,2,0),"")</f>
        <v>PASTAZA</v>
      </c>
      <c r="F866" s="58" t="s">
        <v>193</v>
      </c>
      <c r="G866" s="51" t="str">
        <f>IF(F866&lt;&gt;"",VLOOKUP(F866,LISTAS·PAPP!$R$3:$T$221,3,0),"")</f>
        <v xml:space="preserve"> </v>
      </c>
      <c r="H866" s="58" t="s">
        <v>1094</v>
      </c>
      <c r="I866" s="66" t="s">
        <v>1095</v>
      </c>
      <c r="J866" s="66" t="s">
        <v>1096</v>
      </c>
      <c r="K866" s="67">
        <v>24</v>
      </c>
      <c r="L866" s="66" t="s">
        <v>1097</v>
      </c>
      <c r="M866" s="60">
        <v>24</v>
      </c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52" t="str">
        <f>IF(A866&lt;&gt;"",IF(D866="DIRECCIÓN_DE_TRANSFERENCIAS","280 0031",VLOOKUP(C866,LISTAS·PAPP!$C$3:$D$76,2,0)),"")</f>
        <v>280 3410</v>
      </c>
      <c r="Z866" s="61">
        <v>202</v>
      </c>
      <c r="AA866" s="62">
        <v>2004</v>
      </c>
      <c r="AB866" s="62">
        <v>4123</v>
      </c>
      <c r="AC866" s="65" t="str">
        <f>IF(D866&lt;&gt;"",VLOOKUP(D866,LISTAS·PAPP!$I$3:$M$16,2,0),"")</f>
        <v>57</v>
      </c>
      <c r="AD866" s="51" t="str">
        <f>IF(D866&lt;&gt;"",VLOOKUP(D866,LISTAS·PAPP!$I$3:$M$16,3,0),"")</f>
        <v>PROTECCIÓN_SOCIAL_A_LA_FAMILIA._ASEGURAMIENTO_NO_CONTRIBUTIVO_E_INCLUSIÓN_ECONÓMICA_Y_MOVILIDAD_SOCIAL</v>
      </c>
      <c r="AE866" s="52" t="str">
        <f>IF(D866&lt;&gt;"",VLOOKUP(D866,LISTAS·PAPP!$I$3:$M$16,4,0),"")</f>
        <v>002</v>
      </c>
      <c r="AF866" s="51" t="str">
        <f>IF(D866&lt;&gt;"",VLOOKUP(D866,LISTAS·PAPP!$I$3:$M$16,5,0),"")</f>
        <v>ACTUALIZACION_DEL_REGISTRO_SOCIAL</v>
      </c>
      <c r="AG866" s="52" t="str">
        <f>IF(AH866&lt;&gt;"",VLOOKUP(AH866,LISTAS·PAPP!$O$3:$P$74,2,0),"")</f>
        <v>001</v>
      </c>
      <c r="AH866" s="58" t="s">
        <v>863</v>
      </c>
      <c r="AI866" s="60" t="s">
        <v>471</v>
      </c>
      <c r="AJ866" s="51" t="str">
        <f>IF(AI866&lt;&gt;"",VLOOKUP(AI866,LISTAS·PAPP!$X$4:$Y$80,2,0),"")</f>
        <v>NO APLICA</v>
      </c>
      <c r="AK866" s="58" t="s">
        <v>631</v>
      </c>
      <c r="AL866" s="60">
        <v>710510</v>
      </c>
      <c r="AM866" s="51" t="str">
        <f>IF(ISERROR(VLOOKUP(AL866,LISTAS·PAPP!$AD$4:$AE$334,2,0))," ",VLOOKUP(AL866,LISTAS·PAPP!$AD$4:$AE$334,2,0))</f>
        <v>Servicios Personales por Contrato</v>
      </c>
      <c r="AN866" s="63">
        <v>17079</v>
      </c>
      <c r="AO866" s="64"/>
      <c r="AP866" s="64"/>
      <c r="AQ866" s="64"/>
      <c r="AR866" s="64"/>
      <c r="AS866" s="64"/>
      <c r="AT866" s="64"/>
      <c r="AU866" s="64"/>
      <c r="AV866" s="64">
        <v>17079</v>
      </c>
      <c r="AW866" s="64"/>
      <c r="AX866" s="64"/>
      <c r="AY866" s="64">
        <v>0</v>
      </c>
      <c r="AZ866" s="64"/>
      <c r="BA866" s="53">
        <f t="shared" si="40"/>
        <v>17079</v>
      </c>
      <c r="BB866" s="54" t="str">
        <f t="shared" si="41"/>
        <v>OK</v>
      </c>
      <c r="BC866" s="55" t="str">
        <f t="shared" si="42"/>
        <v xml:space="preserve">                </v>
      </c>
    </row>
    <row r="867" spans="1:55" ht="50.1" customHeight="1" x14ac:dyDescent="0.25">
      <c r="A867" s="58" t="s">
        <v>39</v>
      </c>
      <c r="B867" s="58" t="s">
        <v>46</v>
      </c>
      <c r="C867" s="58" t="s">
        <v>94</v>
      </c>
      <c r="D867" s="58" t="s">
        <v>442</v>
      </c>
      <c r="E867" s="51" t="str">
        <f>IF(C867&lt;&gt;"",VLOOKUP(MID(C867,18,5),LISTAS·PAPP!$E$4:$F$76,2,0),"")</f>
        <v>PASTAZA</v>
      </c>
      <c r="F867" s="58" t="s">
        <v>193</v>
      </c>
      <c r="G867" s="51" t="str">
        <f>IF(F867&lt;&gt;"",VLOOKUP(F867,LISTAS·PAPP!$R$3:$T$221,3,0),"")</f>
        <v xml:space="preserve"> </v>
      </c>
      <c r="H867" s="58" t="s">
        <v>1094</v>
      </c>
      <c r="I867" s="66" t="s">
        <v>1095</v>
      </c>
      <c r="J867" s="66" t="s">
        <v>1096</v>
      </c>
      <c r="K867" s="67">
        <v>24</v>
      </c>
      <c r="L867" s="66" t="s">
        <v>1097</v>
      </c>
      <c r="M867" s="60">
        <v>24</v>
      </c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52" t="str">
        <f>IF(A867&lt;&gt;"",IF(D867="DIRECCIÓN_DE_TRANSFERENCIAS","280 0031",VLOOKUP(C867,LISTAS·PAPP!$C$3:$D$76,2,0)),"")</f>
        <v>280 3410</v>
      </c>
      <c r="Z867" s="61">
        <v>202</v>
      </c>
      <c r="AA867" s="62">
        <v>2004</v>
      </c>
      <c r="AB867" s="62">
        <v>4123</v>
      </c>
      <c r="AC867" s="65" t="str">
        <f>IF(D867&lt;&gt;"",VLOOKUP(D867,LISTAS·PAPP!$I$3:$M$16,2,0),"")</f>
        <v>57</v>
      </c>
      <c r="AD867" s="51" t="str">
        <f>IF(D867&lt;&gt;"",VLOOKUP(D867,LISTAS·PAPP!$I$3:$M$16,3,0),"")</f>
        <v>PROTECCIÓN_SOCIAL_A_LA_FAMILIA._ASEGURAMIENTO_NO_CONTRIBUTIVO_E_INCLUSIÓN_ECONÓMICA_Y_MOVILIDAD_SOCIAL</v>
      </c>
      <c r="AE867" s="52" t="str">
        <f>IF(D867&lt;&gt;"",VLOOKUP(D867,LISTAS·PAPP!$I$3:$M$16,4,0),"")</f>
        <v>002</v>
      </c>
      <c r="AF867" s="51" t="str">
        <f>IF(D867&lt;&gt;"",VLOOKUP(D867,LISTAS·PAPP!$I$3:$M$16,5,0),"")</f>
        <v>ACTUALIZACION_DEL_REGISTRO_SOCIAL</v>
      </c>
      <c r="AG867" s="52" t="str">
        <f>IF(AH867&lt;&gt;"",VLOOKUP(AH867,LISTAS·PAPP!$O$3:$P$74,2,0),"")</f>
        <v>001</v>
      </c>
      <c r="AH867" s="58" t="s">
        <v>863</v>
      </c>
      <c r="AI867" s="60" t="s">
        <v>471</v>
      </c>
      <c r="AJ867" s="51" t="str">
        <f>IF(AI867&lt;&gt;"",VLOOKUP(AI867,LISTAS·PAPP!$X$4:$Y$80,2,0),"")</f>
        <v>NO APLICA</v>
      </c>
      <c r="AK867" s="58" t="s">
        <v>631</v>
      </c>
      <c r="AL867" s="60">
        <v>710203</v>
      </c>
      <c r="AM867" s="51" t="str">
        <f>IF(ISERROR(VLOOKUP(AL867,LISTAS·PAPP!$AD$4:$AE$334,2,0))," ",VLOOKUP(AL867,LISTAS·PAPP!$AD$4:$AE$334,2,0))</f>
        <v>Decimo Tercer Sueldo</v>
      </c>
      <c r="AN867" s="63">
        <v>1584.06</v>
      </c>
      <c r="AO867" s="64"/>
      <c r="AP867" s="64"/>
      <c r="AQ867" s="64"/>
      <c r="AR867" s="64"/>
      <c r="AS867" s="64"/>
      <c r="AT867" s="64"/>
      <c r="AU867" s="64"/>
      <c r="AV867" s="64">
        <v>1423.23</v>
      </c>
      <c r="AW867" s="64"/>
      <c r="AX867" s="64"/>
      <c r="AY867" s="64">
        <v>160.82999999999993</v>
      </c>
      <c r="AZ867" s="64"/>
      <c r="BA867" s="53">
        <f t="shared" si="40"/>
        <v>1584.06</v>
      </c>
      <c r="BB867" s="54" t="str">
        <f t="shared" si="41"/>
        <v>OK</v>
      </c>
      <c r="BC867" s="55" t="str">
        <f t="shared" si="42"/>
        <v xml:space="preserve">                </v>
      </c>
    </row>
    <row r="868" spans="1:55" ht="50.1" customHeight="1" x14ac:dyDescent="0.25">
      <c r="A868" s="58" t="s">
        <v>39</v>
      </c>
      <c r="B868" s="58" t="s">
        <v>46</v>
      </c>
      <c r="C868" s="58" t="s">
        <v>94</v>
      </c>
      <c r="D868" s="58" t="s">
        <v>442</v>
      </c>
      <c r="E868" s="51" t="str">
        <f>IF(C868&lt;&gt;"",VLOOKUP(MID(C868,18,5),LISTAS·PAPP!$E$4:$F$76,2,0),"")</f>
        <v>PASTAZA</v>
      </c>
      <c r="F868" s="58" t="s">
        <v>193</v>
      </c>
      <c r="G868" s="51" t="str">
        <f>IF(F868&lt;&gt;"",VLOOKUP(F868,LISTAS·PAPP!$R$3:$T$221,3,0),"")</f>
        <v xml:space="preserve"> </v>
      </c>
      <c r="H868" s="58" t="s">
        <v>1094</v>
      </c>
      <c r="I868" s="66" t="s">
        <v>1095</v>
      </c>
      <c r="J868" s="66" t="s">
        <v>1096</v>
      </c>
      <c r="K868" s="67">
        <v>24</v>
      </c>
      <c r="L868" s="66" t="s">
        <v>1097</v>
      </c>
      <c r="M868" s="60">
        <v>24</v>
      </c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52" t="str">
        <f>IF(A868&lt;&gt;"",IF(D868="DIRECCIÓN_DE_TRANSFERENCIAS","280 0031",VLOOKUP(C868,LISTAS·PAPP!$C$3:$D$76,2,0)),"")</f>
        <v>280 3410</v>
      </c>
      <c r="Z868" s="61">
        <v>202</v>
      </c>
      <c r="AA868" s="62">
        <v>2004</v>
      </c>
      <c r="AB868" s="62">
        <v>4123</v>
      </c>
      <c r="AC868" s="65" t="str">
        <f>IF(D868&lt;&gt;"",VLOOKUP(D868,LISTAS·PAPP!$I$3:$M$16,2,0),"")</f>
        <v>57</v>
      </c>
      <c r="AD868" s="51" t="str">
        <f>IF(D868&lt;&gt;"",VLOOKUP(D868,LISTAS·PAPP!$I$3:$M$16,3,0),"")</f>
        <v>PROTECCIÓN_SOCIAL_A_LA_FAMILIA._ASEGURAMIENTO_NO_CONTRIBUTIVO_E_INCLUSIÓN_ECONÓMICA_Y_MOVILIDAD_SOCIAL</v>
      </c>
      <c r="AE868" s="52" t="str">
        <f>IF(D868&lt;&gt;"",VLOOKUP(D868,LISTAS·PAPP!$I$3:$M$16,4,0),"")</f>
        <v>002</v>
      </c>
      <c r="AF868" s="51" t="str">
        <f>IF(D868&lt;&gt;"",VLOOKUP(D868,LISTAS·PAPP!$I$3:$M$16,5,0),"")</f>
        <v>ACTUALIZACION_DEL_REGISTRO_SOCIAL</v>
      </c>
      <c r="AG868" s="52" t="str">
        <f>IF(AH868&lt;&gt;"",VLOOKUP(AH868,LISTAS·PAPP!$O$3:$P$74,2,0),"")</f>
        <v>001</v>
      </c>
      <c r="AH868" s="58" t="s">
        <v>863</v>
      </c>
      <c r="AI868" s="60" t="s">
        <v>471</v>
      </c>
      <c r="AJ868" s="51" t="str">
        <f>IF(AI868&lt;&gt;"",VLOOKUP(AI868,LISTAS·PAPP!$X$4:$Y$80,2,0),"")</f>
        <v>NO APLICA</v>
      </c>
      <c r="AK868" s="58" t="s">
        <v>631</v>
      </c>
      <c r="AL868" s="60">
        <v>710204</v>
      </c>
      <c r="AM868" s="51" t="str">
        <f>IF(ISERROR(VLOOKUP(AL868,LISTAS·PAPP!$AD$4:$AE$334,2,0))," ",VLOOKUP(AL868,LISTAS·PAPP!$AD$4:$AE$334,2,0))</f>
        <v>Decimo Cuarto Sueldo</v>
      </c>
      <c r="AN868" s="63">
        <v>1206.08</v>
      </c>
      <c r="AO868" s="64"/>
      <c r="AP868" s="64"/>
      <c r="AQ868" s="64"/>
      <c r="AR868" s="64"/>
      <c r="AS868" s="64"/>
      <c r="AT868" s="64"/>
      <c r="AU868" s="64"/>
      <c r="AV868" s="64">
        <v>1206.08</v>
      </c>
      <c r="AW868" s="64"/>
      <c r="AX868" s="64"/>
      <c r="AY868" s="64">
        <v>0</v>
      </c>
      <c r="AZ868" s="64"/>
      <c r="BA868" s="53">
        <f t="shared" si="40"/>
        <v>1206.08</v>
      </c>
      <c r="BB868" s="54" t="str">
        <f t="shared" si="41"/>
        <v>OK</v>
      </c>
      <c r="BC868" s="55" t="str">
        <f t="shared" si="42"/>
        <v xml:space="preserve">                </v>
      </c>
    </row>
    <row r="869" spans="1:55" ht="50.1" customHeight="1" x14ac:dyDescent="0.25">
      <c r="A869" s="58" t="s">
        <v>39</v>
      </c>
      <c r="B869" s="58" t="s">
        <v>46</v>
      </c>
      <c r="C869" s="58" t="s">
        <v>94</v>
      </c>
      <c r="D869" s="58" t="s">
        <v>442</v>
      </c>
      <c r="E869" s="51" t="str">
        <f>IF(C869&lt;&gt;"",VLOOKUP(MID(C869,18,5),LISTAS·PAPP!$E$4:$F$76,2,0),"")</f>
        <v>PASTAZA</v>
      </c>
      <c r="F869" s="58" t="s">
        <v>193</v>
      </c>
      <c r="G869" s="51" t="str">
        <f>IF(F869&lt;&gt;"",VLOOKUP(F869,LISTAS·PAPP!$R$3:$T$221,3,0),"")</f>
        <v xml:space="preserve"> </v>
      </c>
      <c r="H869" s="58" t="s">
        <v>1094</v>
      </c>
      <c r="I869" s="66" t="s">
        <v>1095</v>
      </c>
      <c r="J869" s="66" t="s">
        <v>1096</v>
      </c>
      <c r="K869" s="67">
        <v>24</v>
      </c>
      <c r="L869" s="66" t="s">
        <v>1097</v>
      </c>
      <c r="M869" s="60">
        <v>24</v>
      </c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52" t="str">
        <f>IF(A869&lt;&gt;"",IF(D869="DIRECCIÓN_DE_TRANSFERENCIAS","280 0031",VLOOKUP(C869,LISTAS·PAPP!$C$3:$D$76,2,0)),"")</f>
        <v>280 3410</v>
      </c>
      <c r="Z869" s="61">
        <v>202</v>
      </c>
      <c r="AA869" s="62">
        <v>2004</v>
      </c>
      <c r="AB869" s="62">
        <v>4123</v>
      </c>
      <c r="AC869" s="65" t="str">
        <f>IF(D869&lt;&gt;"",VLOOKUP(D869,LISTAS·PAPP!$I$3:$M$16,2,0),"")</f>
        <v>57</v>
      </c>
      <c r="AD869" s="51" t="str">
        <f>IF(D869&lt;&gt;"",VLOOKUP(D869,LISTAS·PAPP!$I$3:$M$16,3,0),"")</f>
        <v>PROTECCIÓN_SOCIAL_A_LA_FAMILIA._ASEGURAMIENTO_NO_CONTRIBUTIVO_E_INCLUSIÓN_ECONÓMICA_Y_MOVILIDAD_SOCIAL</v>
      </c>
      <c r="AE869" s="52" t="str">
        <f>IF(D869&lt;&gt;"",VLOOKUP(D869,LISTAS·PAPP!$I$3:$M$16,4,0),"")</f>
        <v>002</v>
      </c>
      <c r="AF869" s="51" t="str">
        <f>IF(D869&lt;&gt;"",VLOOKUP(D869,LISTAS·PAPP!$I$3:$M$16,5,0),"")</f>
        <v>ACTUALIZACION_DEL_REGISTRO_SOCIAL</v>
      </c>
      <c r="AG869" s="52" t="str">
        <f>IF(AH869&lt;&gt;"",VLOOKUP(AH869,LISTAS·PAPP!$O$3:$P$74,2,0),"")</f>
        <v>001</v>
      </c>
      <c r="AH869" s="58" t="s">
        <v>863</v>
      </c>
      <c r="AI869" s="60" t="s">
        <v>471</v>
      </c>
      <c r="AJ869" s="51" t="str">
        <f>IF(AI869&lt;&gt;"",VLOOKUP(AI869,LISTAS·PAPP!$X$4:$Y$80,2,0),"")</f>
        <v>NO APLICA</v>
      </c>
      <c r="AK869" s="58" t="s">
        <v>631</v>
      </c>
      <c r="AL869" s="60">
        <v>710601</v>
      </c>
      <c r="AM869" s="51" t="str">
        <f>IF(ISERROR(VLOOKUP(AL869,LISTAS·PAPP!$AD$4:$AE$334,2,0))," ",VLOOKUP(AL869,LISTAS·PAPP!$AD$4:$AE$334,2,0))</f>
        <v>Aporte Patronal</v>
      </c>
      <c r="AN869" s="63">
        <v>1648.14</v>
      </c>
      <c r="AO869" s="64"/>
      <c r="AP869" s="64"/>
      <c r="AQ869" s="64"/>
      <c r="AR869" s="64"/>
      <c r="AS869" s="64"/>
      <c r="AT869" s="64"/>
      <c r="AU869" s="64"/>
      <c r="AV869" s="64">
        <v>1648.14</v>
      </c>
      <c r="AW869" s="64"/>
      <c r="AX869" s="64"/>
      <c r="AY869" s="64">
        <v>0</v>
      </c>
      <c r="AZ869" s="64"/>
      <c r="BA869" s="53">
        <f t="shared" si="40"/>
        <v>1648.14</v>
      </c>
      <c r="BB869" s="54" t="str">
        <f t="shared" si="41"/>
        <v>OK</v>
      </c>
      <c r="BC869" s="55" t="str">
        <f t="shared" si="42"/>
        <v xml:space="preserve">                </v>
      </c>
    </row>
    <row r="870" spans="1:55" ht="50.1" customHeight="1" x14ac:dyDescent="0.25">
      <c r="A870" s="58" t="s">
        <v>39</v>
      </c>
      <c r="B870" s="58" t="s">
        <v>46</v>
      </c>
      <c r="C870" s="58" t="s">
        <v>94</v>
      </c>
      <c r="D870" s="58" t="s">
        <v>442</v>
      </c>
      <c r="E870" s="51" t="str">
        <f>IF(C870&lt;&gt;"",VLOOKUP(MID(C870,18,5),LISTAS·PAPP!$E$4:$F$76,2,0),"")</f>
        <v>PASTAZA</v>
      </c>
      <c r="F870" s="58" t="s">
        <v>193</v>
      </c>
      <c r="G870" s="51" t="str">
        <f>IF(F870&lt;&gt;"",VLOOKUP(F870,LISTAS·PAPP!$R$3:$T$221,3,0),"")</f>
        <v xml:space="preserve"> </v>
      </c>
      <c r="H870" s="58" t="s">
        <v>1094</v>
      </c>
      <c r="I870" s="66" t="s">
        <v>1095</v>
      </c>
      <c r="J870" s="66" t="s">
        <v>1096</v>
      </c>
      <c r="K870" s="67">
        <v>24</v>
      </c>
      <c r="L870" s="66" t="s">
        <v>1097</v>
      </c>
      <c r="M870" s="60">
        <v>24</v>
      </c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52" t="str">
        <f>IF(A870&lt;&gt;"",IF(D870="DIRECCIÓN_DE_TRANSFERENCIAS","280 0031",VLOOKUP(C870,LISTAS·PAPP!$C$3:$D$76,2,0)),"")</f>
        <v>280 3410</v>
      </c>
      <c r="Z870" s="61">
        <v>202</v>
      </c>
      <c r="AA870" s="62">
        <v>2004</v>
      </c>
      <c r="AB870" s="62">
        <v>4123</v>
      </c>
      <c r="AC870" s="65" t="str">
        <f>IF(D870&lt;&gt;"",VLOOKUP(D870,LISTAS·PAPP!$I$3:$M$16,2,0),"")</f>
        <v>57</v>
      </c>
      <c r="AD870" s="51" t="str">
        <f>IF(D870&lt;&gt;"",VLOOKUP(D870,LISTAS·PAPP!$I$3:$M$16,3,0),"")</f>
        <v>PROTECCIÓN_SOCIAL_A_LA_FAMILIA._ASEGURAMIENTO_NO_CONTRIBUTIVO_E_INCLUSIÓN_ECONÓMICA_Y_MOVILIDAD_SOCIAL</v>
      </c>
      <c r="AE870" s="52" t="str">
        <f>IF(D870&lt;&gt;"",VLOOKUP(D870,LISTAS·PAPP!$I$3:$M$16,4,0),"")</f>
        <v>002</v>
      </c>
      <c r="AF870" s="51" t="str">
        <f>IF(D870&lt;&gt;"",VLOOKUP(D870,LISTAS·PAPP!$I$3:$M$16,5,0),"")</f>
        <v>ACTUALIZACION_DEL_REGISTRO_SOCIAL</v>
      </c>
      <c r="AG870" s="52" t="str">
        <f>IF(AH870&lt;&gt;"",VLOOKUP(AH870,LISTAS·PAPP!$O$3:$P$74,2,0),"")</f>
        <v>001</v>
      </c>
      <c r="AH870" s="58" t="s">
        <v>863</v>
      </c>
      <c r="AI870" s="60" t="s">
        <v>471</v>
      </c>
      <c r="AJ870" s="51" t="str">
        <f>IF(AI870&lt;&gt;"",VLOOKUP(AI870,LISTAS·PAPP!$X$4:$Y$80,2,0),"")</f>
        <v>NO APLICA</v>
      </c>
      <c r="AK870" s="58" t="s">
        <v>631</v>
      </c>
      <c r="AL870" s="60">
        <v>710602</v>
      </c>
      <c r="AM870" s="51" t="str">
        <f>IF(ISERROR(VLOOKUP(AL870,LISTAS·PAPP!$AD$4:$AE$334,2,0))," ",VLOOKUP(AL870,LISTAS·PAPP!$AD$4:$AE$334,2,0))</f>
        <v>Fondo de Reserva</v>
      </c>
      <c r="AN870" s="63">
        <v>124.33</v>
      </c>
      <c r="AO870" s="64"/>
      <c r="AP870" s="64"/>
      <c r="AQ870" s="64"/>
      <c r="AR870" s="64"/>
      <c r="AS870" s="64"/>
      <c r="AT870" s="64"/>
      <c r="AU870" s="64"/>
      <c r="AV870" s="64">
        <v>124.33</v>
      </c>
      <c r="AW870" s="64"/>
      <c r="AX870" s="64"/>
      <c r="AY870" s="64">
        <v>0</v>
      </c>
      <c r="AZ870" s="64"/>
      <c r="BA870" s="53">
        <f t="shared" si="40"/>
        <v>124.33</v>
      </c>
      <c r="BB870" s="54" t="str">
        <f t="shared" si="41"/>
        <v>OK</v>
      </c>
      <c r="BC870" s="55" t="str">
        <f t="shared" si="42"/>
        <v xml:space="preserve">                </v>
      </c>
    </row>
    <row r="871" spans="1:55" ht="50.1" customHeight="1" x14ac:dyDescent="0.25">
      <c r="A871" s="58" t="s">
        <v>39</v>
      </c>
      <c r="B871" s="58" t="s">
        <v>46</v>
      </c>
      <c r="C871" s="58" t="s">
        <v>96</v>
      </c>
      <c r="D871" s="58" t="s">
        <v>442</v>
      </c>
      <c r="E871" s="51" t="str">
        <f>IF(C871&lt;&gt;"",VLOOKUP(MID(C871,18,5),LISTAS·PAPP!$E$4:$F$76,2,0),"")</f>
        <v>TUNGURAHUA</v>
      </c>
      <c r="F871" s="58" t="s">
        <v>406</v>
      </c>
      <c r="G871" s="51" t="str">
        <f>IF(F871&lt;&gt;"",VLOOKUP(F871,LISTAS·PAPP!$R$3:$T$221,3,0),"")</f>
        <v xml:space="preserve"> </v>
      </c>
      <c r="H871" s="58" t="s">
        <v>1094</v>
      </c>
      <c r="I871" s="66" t="s">
        <v>1095</v>
      </c>
      <c r="J871" s="66" t="s">
        <v>1096</v>
      </c>
      <c r="K871" s="67">
        <v>43</v>
      </c>
      <c r="L871" s="66" t="s">
        <v>1097</v>
      </c>
      <c r="M871" s="60">
        <v>43</v>
      </c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52" t="str">
        <f>IF(A871&lt;&gt;"",IF(D871="DIRECCIÓN_DE_TRANSFERENCIAS","280 0031",VLOOKUP(C871,LISTAS·PAPP!$C$3:$D$76,2,0)),"")</f>
        <v>280 3510</v>
      </c>
      <c r="Z871" s="61">
        <v>202</v>
      </c>
      <c r="AA871" s="62">
        <v>2004</v>
      </c>
      <c r="AB871" s="62">
        <v>4123</v>
      </c>
      <c r="AC871" s="65" t="str">
        <f>IF(D871&lt;&gt;"",VLOOKUP(D871,LISTAS·PAPP!$I$3:$M$16,2,0),"")</f>
        <v>57</v>
      </c>
      <c r="AD871" s="51" t="str">
        <f>IF(D871&lt;&gt;"",VLOOKUP(D871,LISTAS·PAPP!$I$3:$M$16,3,0),"")</f>
        <v>PROTECCIÓN_SOCIAL_A_LA_FAMILIA._ASEGURAMIENTO_NO_CONTRIBUTIVO_E_INCLUSIÓN_ECONÓMICA_Y_MOVILIDAD_SOCIAL</v>
      </c>
      <c r="AE871" s="52" t="str">
        <f>IF(D871&lt;&gt;"",VLOOKUP(D871,LISTAS·PAPP!$I$3:$M$16,4,0),"")</f>
        <v>002</v>
      </c>
      <c r="AF871" s="51" t="str">
        <f>IF(D871&lt;&gt;"",VLOOKUP(D871,LISTAS·PAPP!$I$3:$M$16,5,0),"")</f>
        <v>ACTUALIZACION_DEL_REGISTRO_SOCIAL</v>
      </c>
      <c r="AG871" s="52" t="str">
        <f>IF(AH871&lt;&gt;"",VLOOKUP(AH871,LISTAS·PAPP!$O$3:$P$74,2,0),"")</f>
        <v>001</v>
      </c>
      <c r="AH871" s="58" t="s">
        <v>863</v>
      </c>
      <c r="AI871" s="60" t="s">
        <v>471</v>
      </c>
      <c r="AJ871" s="51" t="str">
        <f>IF(AI871&lt;&gt;"",VLOOKUP(AI871,LISTAS·PAPP!$X$4:$Y$80,2,0),"")</f>
        <v>NO APLICA</v>
      </c>
      <c r="AK871" s="58" t="s">
        <v>631</v>
      </c>
      <c r="AL871" s="60">
        <v>710510</v>
      </c>
      <c r="AM871" s="51" t="str">
        <f>IF(ISERROR(VLOOKUP(AL871,LISTAS·PAPP!$AD$4:$AE$334,2,0))," ",VLOOKUP(AL871,LISTAS·PAPP!$AD$4:$AE$334,2,0))</f>
        <v>Servicios Personales por Contrato</v>
      </c>
      <c r="AN871" s="63">
        <v>28350</v>
      </c>
      <c r="AO871" s="64"/>
      <c r="AP871" s="64"/>
      <c r="AQ871" s="64"/>
      <c r="AR871" s="64"/>
      <c r="AS871" s="64"/>
      <c r="AT871" s="64"/>
      <c r="AU871" s="64"/>
      <c r="AV871" s="64">
        <v>28350</v>
      </c>
      <c r="AW871" s="64"/>
      <c r="AX871" s="64"/>
      <c r="AY871" s="64">
        <v>0</v>
      </c>
      <c r="AZ871" s="64"/>
      <c r="BA871" s="53">
        <f t="shared" si="40"/>
        <v>28350</v>
      </c>
      <c r="BB871" s="54" t="str">
        <f t="shared" si="41"/>
        <v>OK</v>
      </c>
      <c r="BC871" s="55" t="str">
        <f t="shared" si="42"/>
        <v xml:space="preserve">                </v>
      </c>
    </row>
    <row r="872" spans="1:55" ht="50.1" customHeight="1" x14ac:dyDescent="0.25">
      <c r="A872" s="58" t="s">
        <v>39</v>
      </c>
      <c r="B872" s="58" t="s">
        <v>46</v>
      </c>
      <c r="C872" s="58" t="s">
        <v>96</v>
      </c>
      <c r="D872" s="58" t="s">
        <v>442</v>
      </c>
      <c r="E872" s="51" t="str">
        <f>IF(C872&lt;&gt;"",VLOOKUP(MID(C872,18,5),LISTAS·PAPP!$E$4:$F$76,2,0),"")</f>
        <v>TUNGURAHUA</v>
      </c>
      <c r="F872" s="58" t="s">
        <v>406</v>
      </c>
      <c r="G872" s="51" t="str">
        <f>IF(F872&lt;&gt;"",VLOOKUP(F872,LISTAS·PAPP!$R$3:$T$221,3,0),"")</f>
        <v xml:space="preserve"> </v>
      </c>
      <c r="H872" s="58" t="s">
        <v>1094</v>
      </c>
      <c r="I872" s="66" t="s">
        <v>1095</v>
      </c>
      <c r="J872" s="66" t="s">
        <v>1096</v>
      </c>
      <c r="K872" s="67">
        <v>43</v>
      </c>
      <c r="L872" s="66" t="s">
        <v>1097</v>
      </c>
      <c r="M872" s="60">
        <v>43</v>
      </c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52" t="str">
        <f>IF(A872&lt;&gt;"",IF(D872="DIRECCIÓN_DE_TRANSFERENCIAS","280 0031",VLOOKUP(C872,LISTAS·PAPP!$C$3:$D$76,2,0)),"")</f>
        <v>280 3510</v>
      </c>
      <c r="Z872" s="61">
        <v>202</v>
      </c>
      <c r="AA872" s="62">
        <v>2004</v>
      </c>
      <c r="AB872" s="62">
        <v>4123</v>
      </c>
      <c r="AC872" s="65" t="str">
        <f>IF(D872&lt;&gt;"",VLOOKUP(D872,LISTAS·PAPP!$I$3:$M$16,2,0),"")</f>
        <v>57</v>
      </c>
      <c r="AD872" s="51" t="str">
        <f>IF(D872&lt;&gt;"",VLOOKUP(D872,LISTAS·PAPP!$I$3:$M$16,3,0),"")</f>
        <v>PROTECCIÓN_SOCIAL_A_LA_FAMILIA._ASEGURAMIENTO_NO_CONTRIBUTIVO_E_INCLUSIÓN_ECONÓMICA_Y_MOVILIDAD_SOCIAL</v>
      </c>
      <c r="AE872" s="52" t="str">
        <f>IF(D872&lt;&gt;"",VLOOKUP(D872,LISTAS·PAPP!$I$3:$M$16,4,0),"")</f>
        <v>002</v>
      </c>
      <c r="AF872" s="51" t="str">
        <f>IF(D872&lt;&gt;"",VLOOKUP(D872,LISTAS·PAPP!$I$3:$M$16,5,0),"")</f>
        <v>ACTUALIZACION_DEL_REGISTRO_SOCIAL</v>
      </c>
      <c r="AG872" s="52" t="str">
        <f>IF(AH872&lt;&gt;"",VLOOKUP(AH872,LISTAS·PAPP!$O$3:$P$74,2,0),"")</f>
        <v>001</v>
      </c>
      <c r="AH872" s="58" t="s">
        <v>863</v>
      </c>
      <c r="AI872" s="60" t="s">
        <v>471</v>
      </c>
      <c r="AJ872" s="51" t="str">
        <f>IF(AI872&lt;&gt;"",VLOOKUP(AI872,LISTAS·PAPP!$X$4:$Y$80,2,0),"")</f>
        <v>NO APLICA</v>
      </c>
      <c r="AK872" s="58" t="s">
        <v>631</v>
      </c>
      <c r="AL872" s="60">
        <v>710203</v>
      </c>
      <c r="AM872" s="51" t="str">
        <f>IF(ISERROR(VLOOKUP(AL872,LISTAS·PAPP!$AD$4:$AE$334,2,0))," ",VLOOKUP(AL872,LISTAS·PAPP!$AD$4:$AE$334,2,0))</f>
        <v>Decimo Tercer Sueldo</v>
      </c>
      <c r="AN872" s="63">
        <v>2362.5</v>
      </c>
      <c r="AO872" s="64"/>
      <c r="AP872" s="64"/>
      <c r="AQ872" s="64"/>
      <c r="AR872" s="64"/>
      <c r="AS872" s="64"/>
      <c r="AT872" s="64"/>
      <c r="AU872" s="64"/>
      <c r="AV872" s="64">
        <v>2362.5</v>
      </c>
      <c r="AW872" s="64"/>
      <c r="AX872" s="64"/>
      <c r="AY872" s="64">
        <v>0</v>
      </c>
      <c r="AZ872" s="64"/>
      <c r="BA872" s="53">
        <f t="shared" si="40"/>
        <v>2362.5</v>
      </c>
      <c r="BB872" s="54" t="str">
        <f t="shared" si="41"/>
        <v>OK</v>
      </c>
      <c r="BC872" s="55" t="str">
        <f t="shared" si="42"/>
        <v xml:space="preserve">                </v>
      </c>
    </row>
    <row r="873" spans="1:55" ht="50.1" customHeight="1" x14ac:dyDescent="0.25">
      <c r="A873" s="58" t="s">
        <v>39</v>
      </c>
      <c r="B873" s="58" t="s">
        <v>46</v>
      </c>
      <c r="C873" s="58" t="s">
        <v>96</v>
      </c>
      <c r="D873" s="58" t="s">
        <v>442</v>
      </c>
      <c r="E873" s="51" t="str">
        <f>IF(C873&lt;&gt;"",VLOOKUP(MID(C873,18,5),LISTAS·PAPP!$E$4:$F$76,2,0),"")</f>
        <v>TUNGURAHUA</v>
      </c>
      <c r="F873" s="58" t="s">
        <v>406</v>
      </c>
      <c r="G873" s="51" t="str">
        <f>IF(F873&lt;&gt;"",VLOOKUP(F873,LISTAS·PAPP!$R$3:$T$221,3,0),"")</f>
        <v xml:space="preserve"> </v>
      </c>
      <c r="H873" s="58" t="s">
        <v>1094</v>
      </c>
      <c r="I873" s="66" t="s">
        <v>1095</v>
      </c>
      <c r="J873" s="66" t="s">
        <v>1096</v>
      </c>
      <c r="K873" s="67">
        <v>43</v>
      </c>
      <c r="L873" s="66" t="s">
        <v>1097</v>
      </c>
      <c r="M873" s="60">
        <v>43</v>
      </c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52" t="str">
        <f>IF(A873&lt;&gt;"",IF(D873="DIRECCIÓN_DE_TRANSFERENCIAS","280 0031",VLOOKUP(C873,LISTAS·PAPP!$C$3:$D$76,2,0)),"")</f>
        <v>280 3510</v>
      </c>
      <c r="Z873" s="61">
        <v>202</v>
      </c>
      <c r="AA873" s="62">
        <v>2004</v>
      </c>
      <c r="AB873" s="62">
        <v>4123</v>
      </c>
      <c r="AC873" s="65" t="str">
        <f>IF(D873&lt;&gt;"",VLOOKUP(D873,LISTAS·PAPP!$I$3:$M$16,2,0),"")</f>
        <v>57</v>
      </c>
      <c r="AD873" s="51" t="str">
        <f>IF(D873&lt;&gt;"",VLOOKUP(D873,LISTAS·PAPP!$I$3:$M$16,3,0),"")</f>
        <v>PROTECCIÓN_SOCIAL_A_LA_FAMILIA._ASEGURAMIENTO_NO_CONTRIBUTIVO_E_INCLUSIÓN_ECONÓMICA_Y_MOVILIDAD_SOCIAL</v>
      </c>
      <c r="AE873" s="52" t="str">
        <f>IF(D873&lt;&gt;"",VLOOKUP(D873,LISTAS·PAPP!$I$3:$M$16,4,0),"")</f>
        <v>002</v>
      </c>
      <c r="AF873" s="51" t="str">
        <f>IF(D873&lt;&gt;"",VLOOKUP(D873,LISTAS·PAPP!$I$3:$M$16,5,0),"")</f>
        <v>ACTUALIZACION_DEL_REGISTRO_SOCIAL</v>
      </c>
      <c r="AG873" s="52" t="str">
        <f>IF(AH873&lt;&gt;"",VLOOKUP(AH873,LISTAS·PAPP!$O$3:$P$74,2,0),"")</f>
        <v>001</v>
      </c>
      <c r="AH873" s="58" t="s">
        <v>863</v>
      </c>
      <c r="AI873" s="60" t="s">
        <v>471</v>
      </c>
      <c r="AJ873" s="51" t="str">
        <f>IF(AI873&lt;&gt;"",VLOOKUP(AI873,LISTAS·PAPP!$X$4:$Y$80,2,0),"")</f>
        <v>NO APLICA</v>
      </c>
      <c r="AK873" s="58" t="s">
        <v>631</v>
      </c>
      <c r="AL873" s="60">
        <v>710204</v>
      </c>
      <c r="AM873" s="51" t="str">
        <f>IF(ISERROR(VLOOKUP(AL873,LISTAS·PAPP!$AD$4:$AE$334,2,0))," ",VLOOKUP(AL873,LISTAS·PAPP!$AD$4:$AE$334,2,0))</f>
        <v>Decimo Cuarto Sueldo</v>
      </c>
      <c r="AN873" s="63">
        <v>1378.86</v>
      </c>
      <c r="AO873" s="64"/>
      <c r="AP873" s="64"/>
      <c r="AQ873" s="64"/>
      <c r="AR873" s="64"/>
      <c r="AS873" s="64"/>
      <c r="AT873" s="64"/>
      <c r="AU873" s="64"/>
      <c r="AV873" s="64">
        <v>1378.86</v>
      </c>
      <c r="AW873" s="64"/>
      <c r="AX873" s="64"/>
      <c r="AY873" s="64">
        <v>0</v>
      </c>
      <c r="AZ873" s="64"/>
      <c r="BA873" s="53">
        <f t="shared" si="40"/>
        <v>1378.86</v>
      </c>
      <c r="BB873" s="54" t="str">
        <f t="shared" si="41"/>
        <v>OK</v>
      </c>
      <c r="BC873" s="55" t="str">
        <f t="shared" si="42"/>
        <v xml:space="preserve">                </v>
      </c>
    </row>
    <row r="874" spans="1:55" ht="50.1" customHeight="1" x14ac:dyDescent="0.25">
      <c r="A874" s="58" t="s">
        <v>39</v>
      </c>
      <c r="B874" s="58" t="s">
        <v>46</v>
      </c>
      <c r="C874" s="58" t="s">
        <v>96</v>
      </c>
      <c r="D874" s="58" t="s">
        <v>442</v>
      </c>
      <c r="E874" s="51" t="str">
        <f>IF(C874&lt;&gt;"",VLOOKUP(MID(C874,18,5),LISTAS·PAPP!$E$4:$F$76,2,0),"")</f>
        <v>TUNGURAHUA</v>
      </c>
      <c r="F874" s="58" t="s">
        <v>406</v>
      </c>
      <c r="G874" s="51" t="str">
        <f>IF(F874&lt;&gt;"",VLOOKUP(F874,LISTAS·PAPP!$R$3:$T$221,3,0),"")</f>
        <v xml:space="preserve"> </v>
      </c>
      <c r="H874" s="58" t="s">
        <v>1094</v>
      </c>
      <c r="I874" s="66" t="s">
        <v>1095</v>
      </c>
      <c r="J874" s="66" t="s">
        <v>1096</v>
      </c>
      <c r="K874" s="67">
        <v>43</v>
      </c>
      <c r="L874" s="66" t="s">
        <v>1097</v>
      </c>
      <c r="M874" s="60">
        <v>43</v>
      </c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52" t="str">
        <f>IF(A874&lt;&gt;"",IF(D874="DIRECCIÓN_DE_TRANSFERENCIAS","280 0031",VLOOKUP(C874,LISTAS·PAPP!$C$3:$D$76,2,0)),"")</f>
        <v>280 3510</v>
      </c>
      <c r="Z874" s="61">
        <v>202</v>
      </c>
      <c r="AA874" s="62">
        <v>2004</v>
      </c>
      <c r="AB874" s="62">
        <v>4123</v>
      </c>
      <c r="AC874" s="65" t="str">
        <f>IF(D874&lt;&gt;"",VLOOKUP(D874,LISTAS·PAPP!$I$3:$M$16,2,0),"")</f>
        <v>57</v>
      </c>
      <c r="AD874" s="51" t="str">
        <f>IF(D874&lt;&gt;"",VLOOKUP(D874,LISTAS·PAPP!$I$3:$M$16,3,0),"")</f>
        <v>PROTECCIÓN_SOCIAL_A_LA_FAMILIA._ASEGURAMIENTO_NO_CONTRIBUTIVO_E_INCLUSIÓN_ECONÓMICA_Y_MOVILIDAD_SOCIAL</v>
      </c>
      <c r="AE874" s="52" t="str">
        <f>IF(D874&lt;&gt;"",VLOOKUP(D874,LISTAS·PAPP!$I$3:$M$16,4,0),"")</f>
        <v>002</v>
      </c>
      <c r="AF874" s="51" t="str">
        <f>IF(D874&lt;&gt;"",VLOOKUP(D874,LISTAS·PAPP!$I$3:$M$16,5,0),"")</f>
        <v>ACTUALIZACION_DEL_REGISTRO_SOCIAL</v>
      </c>
      <c r="AG874" s="52" t="str">
        <f>IF(AH874&lt;&gt;"",VLOOKUP(AH874,LISTAS·PAPP!$O$3:$P$74,2,0),"")</f>
        <v>001</v>
      </c>
      <c r="AH874" s="58" t="s">
        <v>863</v>
      </c>
      <c r="AI874" s="60" t="s">
        <v>471</v>
      </c>
      <c r="AJ874" s="51" t="str">
        <f>IF(AI874&lt;&gt;"",VLOOKUP(AI874,LISTAS·PAPP!$X$4:$Y$80,2,0),"")</f>
        <v>NO APLICA</v>
      </c>
      <c r="AK874" s="58" t="s">
        <v>631</v>
      </c>
      <c r="AL874" s="60">
        <v>710601</v>
      </c>
      <c r="AM874" s="51" t="str">
        <f>IF(ISERROR(VLOOKUP(AL874,LISTAS·PAPP!$AD$4:$AE$334,2,0))," ",VLOOKUP(AL874,LISTAS·PAPP!$AD$4:$AE$334,2,0))</f>
        <v>Aporte Patronal</v>
      </c>
      <c r="AN874" s="63">
        <v>2735.88</v>
      </c>
      <c r="AO874" s="64"/>
      <c r="AP874" s="64"/>
      <c r="AQ874" s="64"/>
      <c r="AR874" s="64"/>
      <c r="AS874" s="64"/>
      <c r="AT874" s="64"/>
      <c r="AU874" s="64"/>
      <c r="AV874" s="64">
        <v>2735.88</v>
      </c>
      <c r="AW874" s="64"/>
      <c r="AX874" s="64"/>
      <c r="AY874" s="64">
        <v>0</v>
      </c>
      <c r="AZ874" s="64"/>
      <c r="BA874" s="53">
        <f t="shared" si="40"/>
        <v>2735.88</v>
      </c>
      <c r="BB874" s="54" t="str">
        <f t="shared" si="41"/>
        <v>OK</v>
      </c>
      <c r="BC874" s="55" t="str">
        <f t="shared" si="42"/>
        <v xml:space="preserve">                </v>
      </c>
    </row>
    <row r="875" spans="1:55" ht="50.1" customHeight="1" x14ac:dyDescent="0.25">
      <c r="A875" s="58" t="s">
        <v>39</v>
      </c>
      <c r="B875" s="58" t="s">
        <v>46</v>
      </c>
      <c r="C875" s="58" t="s">
        <v>96</v>
      </c>
      <c r="D875" s="58" t="s">
        <v>442</v>
      </c>
      <c r="E875" s="51" t="str">
        <f>IF(C875&lt;&gt;"",VLOOKUP(MID(C875,18,5),LISTAS·PAPP!$E$4:$F$76,2,0),"")</f>
        <v>TUNGURAHUA</v>
      </c>
      <c r="F875" s="58" t="s">
        <v>406</v>
      </c>
      <c r="G875" s="51" t="str">
        <f>IF(F875&lt;&gt;"",VLOOKUP(F875,LISTAS·PAPP!$R$3:$T$221,3,0),"")</f>
        <v xml:space="preserve"> </v>
      </c>
      <c r="H875" s="58" t="s">
        <v>1094</v>
      </c>
      <c r="I875" s="66" t="s">
        <v>1095</v>
      </c>
      <c r="J875" s="66" t="s">
        <v>1096</v>
      </c>
      <c r="K875" s="67">
        <v>43</v>
      </c>
      <c r="L875" s="66" t="s">
        <v>1097</v>
      </c>
      <c r="M875" s="60">
        <v>43</v>
      </c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52" t="str">
        <f>IF(A875&lt;&gt;"",IF(D875="DIRECCIÓN_DE_TRANSFERENCIAS","280 0031",VLOOKUP(C875,LISTAS·PAPP!$C$3:$D$76,2,0)),"")</f>
        <v>280 3510</v>
      </c>
      <c r="Z875" s="61">
        <v>202</v>
      </c>
      <c r="AA875" s="62">
        <v>2004</v>
      </c>
      <c r="AB875" s="62">
        <v>4123</v>
      </c>
      <c r="AC875" s="65" t="str">
        <f>IF(D875&lt;&gt;"",VLOOKUP(D875,LISTAS·PAPP!$I$3:$M$16,2,0),"")</f>
        <v>57</v>
      </c>
      <c r="AD875" s="51" t="str">
        <f>IF(D875&lt;&gt;"",VLOOKUP(D875,LISTAS·PAPP!$I$3:$M$16,3,0),"")</f>
        <v>PROTECCIÓN_SOCIAL_A_LA_FAMILIA._ASEGURAMIENTO_NO_CONTRIBUTIVO_E_INCLUSIÓN_ECONÓMICA_Y_MOVILIDAD_SOCIAL</v>
      </c>
      <c r="AE875" s="52" t="str">
        <f>IF(D875&lt;&gt;"",VLOOKUP(D875,LISTAS·PAPP!$I$3:$M$16,4,0),"")</f>
        <v>002</v>
      </c>
      <c r="AF875" s="51" t="str">
        <f>IF(D875&lt;&gt;"",VLOOKUP(D875,LISTAS·PAPP!$I$3:$M$16,5,0),"")</f>
        <v>ACTUALIZACION_DEL_REGISTRO_SOCIAL</v>
      </c>
      <c r="AG875" s="52" t="str">
        <f>IF(AH875&lt;&gt;"",VLOOKUP(AH875,LISTAS·PAPP!$O$3:$P$74,2,0),"")</f>
        <v>001</v>
      </c>
      <c r="AH875" s="58" t="s">
        <v>863</v>
      </c>
      <c r="AI875" s="60" t="s">
        <v>471</v>
      </c>
      <c r="AJ875" s="51" t="str">
        <f>IF(AI875&lt;&gt;"",VLOOKUP(AI875,LISTAS·PAPP!$X$4:$Y$80,2,0),"")</f>
        <v>NO APLICA</v>
      </c>
      <c r="AK875" s="58" t="s">
        <v>631</v>
      </c>
      <c r="AL875" s="60">
        <v>710602</v>
      </c>
      <c r="AM875" s="51" t="str">
        <f>IF(ISERROR(VLOOKUP(AL875,LISTAS·PAPP!$AD$4:$AE$334,2,0))," ",VLOOKUP(AL875,LISTAS·PAPP!$AD$4:$AE$334,2,0))</f>
        <v>Fondo de Reserva</v>
      </c>
      <c r="AN875" s="63">
        <v>506.07</v>
      </c>
      <c r="AO875" s="64"/>
      <c r="AP875" s="64"/>
      <c r="AQ875" s="64"/>
      <c r="AR875" s="64"/>
      <c r="AS875" s="64"/>
      <c r="AT875" s="64"/>
      <c r="AU875" s="64"/>
      <c r="AV875" s="64">
        <v>506.07</v>
      </c>
      <c r="AW875" s="64"/>
      <c r="AX875" s="64"/>
      <c r="AY875" s="64">
        <v>0</v>
      </c>
      <c r="AZ875" s="64"/>
      <c r="BA875" s="53">
        <f t="shared" si="40"/>
        <v>506.07</v>
      </c>
      <c r="BB875" s="54" t="str">
        <f t="shared" si="41"/>
        <v>OK</v>
      </c>
      <c r="BC875" s="55" t="str">
        <f t="shared" si="42"/>
        <v xml:space="preserve">                </v>
      </c>
    </row>
    <row r="876" spans="1:55" ht="50.1" customHeight="1" x14ac:dyDescent="0.25">
      <c r="A876" s="58" t="s">
        <v>39</v>
      </c>
      <c r="B876" s="58" t="s">
        <v>47</v>
      </c>
      <c r="C876" s="58" t="s">
        <v>100</v>
      </c>
      <c r="D876" s="58" t="s">
        <v>442</v>
      </c>
      <c r="E876" s="51" t="str">
        <f>IF(C876&lt;&gt;"",VLOOKUP(MID(C876,18,5),LISTAS·PAPP!$E$4:$F$76,2,0),"")</f>
        <v>MANABÍ</v>
      </c>
      <c r="F876" s="58" t="s">
        <v>342</v>
      </c>
      <c r="G876" s="51" t="str">
        <f>IF(F876&lt;&gt;"",VLOOKUP(F876,LISTAS·PAPP!$R$3:$T$221,3,0),"")</f>
        <v xml:space="preserve"> </v>
      </c>
      <c r="H876" s="58" t="s">
        <v>1094</v>
      </c>
      <c r="I876" s="66" t="s">
        <v>1095</v>
      </c>
      <c r="J876" s="66" t="s">
        <v>1096</v>
      </c>
      <c r="K876" s="67">
        <v>62</v>
      </c>
      <c r="L876" s="66" t="s">
        <v>1097</v>
      </c>
      <c r="M876" s="60">
        <v>62</v>
      </c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52" t="str">
        <f>IF(A876&lt;&gt;"",IF(D876="DIRECCIÓN_DE_TRANSFERENCIAS","280 0031",VLOOKUP(C876,LISTAS·PAPP!$C$3:$D$76,2,0)),"")</f>
        <v>280 4110</v>
      </c>
      <c r="Z876" s="61">
        <v>202</v>
      </c>
      <c r="AA876" s="62">
        <v>2004</v>
      </c>
      <c r="AB876" s="62">
        <v>4123</v>
      </c>
      <c r="AC876" s="65" t="str">
        <f>IF(D876&lt;&gt;"",VLOOKUP(D876,LISTAS·PAPP!$I$3:$M$16,2,0),"")</f>
        <v>57</v>
      </c>
      <c r="AD876" s="51" t="str">
        <f>IF(D876&lt;&gt;"",VLOOKUP(D876,LISTAS·PAPP!$I$3:$M$16,3,0),"")</f>
        <v>PROTECCIÓN_SOCIAL_A_LA_FAMILIA._ASEGURAMIENTO_NO_CONTRIBUTIVO_E_INCLUSIÓN_ECONÓMICA_Y_MOVILIDAD_SOCIAL</v>
      </c>
      <c r="AE876" s="52" t="str">
        <f>IF(D876&lt;&gt;"",VLOOKUP(D876,LISTAS·PAPP!$I$3:$M$16,4,0),"")</f>
        <v>002</v>
      </c>
      <c r="AF876" s="51" t="str">
        <f>IF(D876&lt;&gt;"",VLOOKUP(D876,LISTAS·PAPP!$I$3:$M$16,5,0),"")</f>
        <v>ACTUALIZACION_DEL_REGISTRO_SOCIAL</v>
      </c>
      <c r="AG876" s="52" t="str">
        <f>IF(AH876&lt;&gt;"",VLOOKUP(AH876,LISTAS·PAPP!$O$3:$P$74,2,0),"")</f>
        <v>001</v>
      </c>
      <c r="AH876" s="58" t="s">
        <v>863</v>
      </c>
      <c r="AI876" s="60" t="s">
        <v>471</v>
      </c>
      <c r="AJ876" s="51" t="str">
        <f>IF(AI876&lt;&gt;"",VLOOKUP(AI876,LISTAS·PAPP!$X$4:$Y$80,2,0),"")</f>
        <v>NO APLICA</v>
      </c>
      <c r="AK876" s="58" t="s">
        <v>631</v>
      </c>
      <c r="AL876" s="60">
        <v>710510</v>
      </c>
      <c r="AM876" s="51" t="str">
        <f>IF(ISERROR(VLOOKUP(AL876,LISTAS·PAPP!$AD$4:$AE$334,2,0))," ",VLOOKUP(AL876,LISTAS·PAPP!$AD$4:$AE$334,2,0))</f>
        <v>Servicios Personales por Contrato</v>
      </c>
      <c r="AN876" s="63">
        <v>45667</v>
      </c>
      <c r="AO876" s="64"/>
      <c r="AP876" s="64"/>
      <c r="AQ876" s="64"/>
      <c r="AR876" s="64"/>
      <c r="AS876" s="64"/>
      <c r="AT876" s="64"/>
      <c r="AU876" s="64"/>
      <c r="AV876" s="64">
        <v>45667</v>
      </c>
      <c r="AW876" s="64"/>
      <c r="AX876" s="64"/>
      <c r="AY876" s="64">
        <v>0</v>
      </c>
      <c r="AZ876" s="64"/>
      <c r="BA876" s="53">
        <f t="shared" si="40"/>
        <v>45667</v>
      </c>
      <c r="BB876" s="54" t="str">
        <f t="shared" si="41"/>
        <v>OK</v>
      </c>
      <c r="BC876" s="55" t="str">
        <f t="shared" si="42"/>
        <v xml:space="preserve">                </v>
      </c>
    </row>
    <row r="877" spans="1:55" ht="50.1" customHeight="1" x14ac:dyDescent="0.25">
      <c r="A877" s="58" t="s">
        <v>39</v>
      </c>
      <c r="B877" s="58" t="s">
        <v>47</v>
      </c>
      <c r="C877" s="58" t="s">
        <v>100</v>
      </c>
      <c r="D877" s="58" t="s">
        <v>442</v>
      </c>
      <c r="E877" s="51" t="str">
        <f>IF(C877&lt;&gt;"",VLOOKUP(MID(C877,18,5),LISTAS·PAPP!$E$4:$F$76,2,0),"")</f>
        <v>MANABÍ</v>
      </c>
      <c r="F877" s="58" t="s">
        <v>342</v>
      </c>
      <c r="G877" s="51" t="str">
        <f>IF(F877&lt;&gt;"",VLOOKUP(F877,LISTAS·PAPP!$R$3:$T$221,3,0),"")</f>
        <v xml:space="preserve"> </v>
      </c>
      <c r="H877" s="58" t="s">
        <v>1094</v>
      </c>
      <c r="I877" s="66" t="s">
        <v>1095</v>
      </c>
      <c r="J877" s="66" t="s">
        <v>1096</v>
      </c>
      <c r="K877" s="67">
        <v>62</v>
      </c>
      <c r="L877" s="66" t="s">
        <v>1097</v>
      </c>
      <c r="M877" s="60">
        <v>62</v>
      </c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52" t="str">
        <f>IF(A877&lt;&gt;"",IF(D877="DIRECCIÓN_DE_TRANSFERENCIAS","280 0031",VLOOKUP(C877,LISTAS·PAPP!$C$3:$D$76,2,0)),"")</f>
        <v>280 4110</v>
      </c>
      <c r="Z877" s="61">
        <v>202</v>
      </c>
      <c r="AA877" s="62">
        <v>2004</v>
      </c>
      <c r="AB877" s="62">
        <v>4123</v>
      </c>
      <c r="AC877" s="65" t="str">
        <f>IF(D877&lt;&gt;"",VLOOKUP(D877,LISTAS·PAPP!$I$3:$M$16,2,0),"")</f>
        <v>57</v>
      </c>
      <c r="AD877" s="51" t="str">
        <f>IF(D877&lt;&gt;"",VLOOKUP(D877,LISTAS·PAPP!$I$3:$M$16,3,0),"")</f>
        <v>PROTECCIÓN_SOCIAL_A_LA_FAMILIA._ASEGURAMIENTO_NO_CONTRIBUTIVO_E_INCLUSIÓN_ECONÓMICA_Y_MOVILIDAD_SOCIAL</v>
      </c>
      <c r="AE877" s="52" t="str">
        <f>IF(D877&lt;&gt;"",VLOOKUP(D877,LISTAS·PAPP!$I$3:$M$16,4,0),"")</f>
        <v>002</v>
      </c>
      <c r="AF877" s="51" t="str">
        <f>IF(D877&lt;&gt;"",VLOOKUP(D877,LISTAS·PAPP!$I$3:$M$16,5,0),"")</f>
        <v>ACTUALIZACION_DEL_REGISTRO_SOCIAL</v>
      </c>
      <c r="AG877" s="52" t="str">
        <f>IF(AH877&lt;&gt;"",VLOOKUP(AH877,LISTAS·PAPP!$O$3:$P$74,2,0),"")</f>
        <v>001</v>
      </c>
      <c r="AH877" s="58" t="s">
        <v>863</v>
      </c>
      <c r="AI877" s="60" t="s">
        <v>471</v>
      </c>
      <c r="AJ877" s="51" t="str">
        <f>IF(AI877&lt;&gt;"",VLOOKUP(AI877,LISTAS·PAPP!$X$4:$Y$80,2,0),"")</f>
        <v>NO APLICA</v>
      </c>
      <c r="AK877" s="58" t="s">
        <v>631</v>
      </c>
      <c r="AL877" s="60">
        <v>710203</v>
      </c>
      <c r="AM877" s="51" t="str">
        <f>IF(ISERROR(VLOOKUP(AL877,LISTAS·PAPP!$AD$4:$AE$334,2,0))," ",VLOOKUP(AL877,LISTAS·PAPP!$AD$4:$AE$334,2,0))</f>
        <v>Decimo Tercer Sueldo</v>
      </c>
      <c r="AN877" s="63">
        <v>3805.51</v>
      </c>
      <c r="AO877" s="64"/>
      <c r="AP877" s="64"/>
      <c r="AQ877" s="64"/>
      <c r="AR877" s="64"/>
      <c r="AS877" s="64"/>
      <c r="AT877" s="64"/>
      <c r="AU877" s="64"/>
      <c r="AV877" s="64">
        <v>3805.51</v>
      </c>
      <c r="AW877" s="64"/>
      <c r="AX877" s="64"/>
      <c r="AY877" s="64">
        <v>0</v>
      </c>
      <c r="AZ877" s="64"/>
      <c r="BA877" s="53">
        <f t="shared" si="40"/>
        <v>3805.51</v>
      </c>
      <c r="BB877" s="54" t="str">
        <f t="shared" si="41"/>
        <v>OK</v>
      </c>
      <c r="BC877" s="55" t="str">
        <f t="shared" si="42"/>
        <v xml:space="preserve">                </v>
      </c>
    </row>
    <row r="878" spans="1:55" ht="50.1" customHeight="1" x14ac:dyDescent="0.25">
      <c r="A878" s="58" t="s">
        <v>39</v>
      </c>
      <c r="B878" s="58" t="s">
        <v>47</v>
      </c>
      <c r="C878" s="58" t="s">
        <v>100</v>
      </c>
      <c r="D878" s="58" t="s">
        <v>442</v>
      </c>
      <c r="E878" s="51" t="str">
        <f>IF(C878&lt;&gt;"",VLOOKUP(MID(C878,18,5),LISTAS·PAPP!$E$4:$F$76,2,0),"")</f>
        <v>MANABÍ</v>
      </c>
      <c r="F878" s="58" t="s">
        <v>342</v>
      </c>
      <c r="G878" s="51" t="str">
        <f>IF(F878&lt;&gt;"",VLOOKUP(F878,LISTAS·PAPP!$R$3:$T$221,3,0),"")</f>
        <v xml:space="preserve"> </v>
      </c>
      <c r="H878" s="58" t="s">
        <v>1094</v>
      </c>
      <c r="I878" s="66" t="s">
        <v>1095</v>
      </c>
      <c r="J878" s="66" t="s">
        <v>1096</v>
      </c>
      <c r="K878" s="67">
        <v>62</v>
      </c>
      <c r="L878" s="66" t="s">
        <v>1097</v>
      </c>
      <c r="M878" s="60">
        <v>62</v>
      </c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52" t="str">
        <f>IF(A878&lt;&gt;"",IF(D878="DIRECCIÓN_DE_TRANSFERENCIAS","280 0031",VLOOKUP(C878,LISTAS·PAPP!$C$3:$D$76,2,0)),"")</f>
        <v>280 4110</v>
      </c>
      <c r="Z878" s="61">
        <v>202</v>
      </c>
      <c r="AA878" s="62">
        <v>2004</v>
      </c>
      <c r="AB878" s="62">
        <v>4123</v>
      </c>
      <c r="AC878" s="65" t="str">
        <f>IF(D878&lt;&gt;"",VLOOKUP(D878,LISTAS·PAPP!$I$3:$M$16,2,0),"")</f>
        <v>57</v>
      </c>
      <c r="AD878" s="51" t="str">
        <f>IF(D878&lt;&gt;"",VLOOKUP(D878,LISTAS·PAPP!$I$3:$M$16,3,0),"")</f>
        <v>PROTECCIÓN_SOCIAL_A_LA_FAMILIA._ASEGURAMIENTO_NO_CONTRIBUTIVO_E_INCLUSIÓN_ECONÓMICA_Y_MOVILIDAD_SOCIAL</v>
      </c>
      <c r="AE878" s="52" t="str">
        <f>IF(D878&lt;&gt;"",VLOOKUP(D878,LISTAS·PAPP!$I$3:$M$16,4,0),"")</f>
        <v>002</v>
      </c>
      <c r="AF878" s="51" t="str">
        <f>IF(D878&lt;&gt;"",VLOOKUP(D878,LISTAS·PAPP!$I$3:$M$16,5,0),"")</f>
        <v>ACTUALIZACION_DEL_REGISTRO_SOCIAL</v>
      </c>
      <c r="AG878" s="52" t="str">
        <f>IF(AH878&lt;&gt;"",VLOOKUP(AH878,LISTAS·PAPP!$O$3:$P$74,2,0),"")</f>
        <v>001</v>
      </c>
      <c r="AH878" s="58" t="s">
        <v>863</v>
      </c>
      <c r="AI878" s="60" t="s">
        <v>471</v>
      </c>
      <c r="AJ878" s="51" t="str">
        <f>IF(AI878&lt;&gt;"",VLOOKUP(AI878,LISTAS·PAPP!$X$4:$Y$80,2,0),"")</f>
        <v>NO APLICA</v>
      </c>
      <c r="AK878" s="58" t="s">
        <v>631</v>
      </c>
      <c r="AL878" s="60">
        <v>710204</v>
      </c>
      <c r="AM878" s="51" t="str">
        <f>IF(ISERROR(VLOOKUP(AL878,LISTAS·PAPP!$AD$4:$AE$334,2,0))," ",VLOOKUP(AL878,LISTAS·PAPP!$AD$4:$AE$334,2,0))</f>
        <v>Decimo Cuarto Sueldo</v>
      </c>
      <c r="AN878" s="63">
        <v>1936.97</v>
      </c>
      <c r="AO878" s="64"/>
      <c r="AP878" s="64"/>
      <c r="AQ878" s="64"/>
      <c r="AR878" s="64"/>
      <c r="AS878" s="64"/>
      <c r="AT878" s="64"/>
      <c r="AU878" s="64"/>
      <c r="AV878" s="64">
        <v>1936.97</v>
      </c>
      <c r="AW878" s="64"/>
      <c r="AX878" s="64"/>
      <c r="AY878" s="64">
        <v>0</v>
      </c>
      <c r="AZ878" s="64"/>
      <c r="BA878" s="53">
        <f t="shared" si="40"/>
        <v>1936.97</v>
      </c>
      <c r="BB878" s="54" t="str">
        <f t="shared" si="41"/>
        <v>OK</v>
      </c>
      <c r="BC878" s="55" t="str">
        <f t="shared" si="42"/>
        <v xml:space="preserve">                </v>
      </c>
    </row>
    <row r="879" spans="1:55" ht="50.1" customHeight="1" x14ac:dyDescent="0.25">
      <c r="A879" s="58" t="s">
        <v>39</v>
      </c>
      <c r="B879" s="58" t="s">
        <v>47</v>
      </c>
      <c r="C879" s="58" t="s">
        <v>100</v>
      </c>
      <c r="D879" s="58" t="s">
        <v>442</v>
      </c>
      <c r="E879" s="51" t="str">
        <f>IF(C879&lt;&gt;"",VLOOKUP(MID(C879,18,5),LISTAS·PAPP!$E$4:$F$76,2,0),"")</f>
        <v>MANABÍ</v>
      </c>
      <c r="F879" s="58" t="s">
        <v>342</v>
      </c>
      <c r="G879" s="51" t="str">
        <f>IF(F879&lt;&gt;"",VLOOKUP(F879,LISTAS·PAPP!$R$3:$T$221,3,0),"")</f>
        <v xml:space="preserve"> </v>
      </c>
      <c r="H879" s="58" t="s">
        <v>1094</v>
      </c>
      <c r="I879" s="66" t="s">
        <v>1095</v>
      </c>
      <c r="J879" s="66" t="s">
        <v>1096</v>
      </c>
      <c r="K879" s="67">
        <v>62</v>
      </c>
      <c r="L879" s="66" t="s">
        <v>1097</v>
      </c>
      <c r="M879" s="60">
        <v>62</v>
      </c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52" t="str">
        <f>IF(A879&lt;&gt;"",IF(D879="DIRECCIÓN_DE_TRANSFERENCIAS","280 0031",VLOOKUP(C879,LISTAS·PAPP!$C$3:$D$76,2,0)),"")</f>
        <v>280 4110</v>
      </c>
      <c r="Z879" s="61">
        <v>202</v>
      </c>
      <c r="AA879" s="62">
        <v>2004</v>
      </c>
      <c r="AB879" s="62">
        <v>4123</v>
      </c>
      <c r="AC879" s="65" t="str">
        <f>IF(D879&lt;&gt;"",VLOOKUP(D879,LISTAS·PAPP!$I$3:$M$16,2,0),"")</f>
        <v>57</v>
      </c>
      <c r="AD879" s="51" t="str">
        <f>IF(D879&lt;&gt;"",VLOOKUP(D879,LISTAS·PAPP!$I$3:$M$16,3,0),"")</f>
        <v>PROTECCIÓN_SOCIAL_A_LA_FAMILIA._ASEGURAMIENTO_NO_CONTRIBUTIVO_E_INCLUSIÓN_ECONÓMICA_Y_MOVILIDAD_SOCIAL</v>
      </c>
      <c r="AE879" s="52" t="str">
        <f>IF(D879&lt;&gt;"",VLOOKUP(D879,LISTAS·PAPP!$I$3:$M$16,4,0),"")</f>
        <v>002</v>
      </c>
      <c r="AF879" s="51" t="str">
        <f>IF(D879&lt;&gt;"",VLOOKUP(D879,LISTAS·PAPP!$I$3:$M$16,5,0),"")</f>
        <v>ACTUALIZACION_DEL_REGISTRO_SOCIAL</v>
      </c>
      <c r="AG879" s="52" t="str">
        <f>IF(AH879&lt;&gt;"",VLOOKUP(AH879,LISTAS·PAPP!$O$3:$P$74,2,0),"")</f>
        <v>001</v>
      </c>
      <c r="AH879" s="58" t="s">
        <v>863</v>
      </c>
      <c r="AI879" s="60" t="s">
        <v>471</v>
      </c>
      <c r="AJ879" s="51" t="str">
        <f>IF(AI879&lt;&gt;"",VLOOKUP(AI879,LISTAS·PAPP!$X$4:$Y$80,2,0),"")</f>
        <v>NO APLICA</v>
      </c>
      <c r="AK879" s="58" t="s">
        <v>631</v>
      </c>
      <c r="AL879" s="60">
        <v>710601</v>
      </c>
      <c r="AM879" s="51" t="str">
        <f>IF(ISERROR(VLOOKUP(AL879,LISTAS·PAPP!$AD$4:$AE$334,2,0))," ",VLOOKUP(AL879,LISTAS·PAPP!$AD$4:$AE$334,2,0))</f>
        <v>Aporte Patronal</v>
      </c>
      <c r="AN879" s="63">
        <v>4407.2</v>
      </c>
      <c r="AO879" s="64"/>
      <c r="AP879" s="64"/>
      <c r="AQ879" s="64"/>
      <c r="AR879" s="64"/>
      <c r="AS879" s="64"/>
      <c r="AT879" s="64"/>
      <c r="AU879" s="64"/>
      <c r="AV879" s="64">
        <v>4407.2</v>
      </c>
      <c r="AW879" s="64"/>
      <c r="AX879" s="64"/>
      <c r="AY879" s="64">
        <v>0</v>
      </c>
      <c r="AZ879" s="64"/>
      <c r="BA879" s="53">
        <f t="shared" si="40"/>
        <v>4407.2</v>
      </c>
      <c r="BB879" s="54" t="str">
        <f t="shared" si="41"/>
        <v>OK</v>
      </c>
      <c r="BC879" s="55" t="str">
        <f t="shared" si="42"/>
        <v xml:space="preserve">                </v>
      </c>
    </row>
    <row r="880" spans="1:55" ht="50.1" customHeight="1" x14ac:dyDescent="0.25">
      <c r="A880" s="58" t="s">
        <v>39</v>
      </c>
      <c r="B880" s="58" t="s">
        <v>47</v>
      </c>
      <c r="C880" s="58" t="s">
        <v>100</v>
      </c>
      <c r="D880" s="58" t="s">
        <v>442</v>
      </c>
      <c r="E880" s="51" t="str">
        <f>IF(C880&lt;&gt;"",VLOOKUP(MID(C880,18,5),LISTAS·PAPP!$E$4:$F$76,2,0),"")</f>
        <v>MANABÍ</v>
      </c>
      <c r="F880" s="58" t="s">
        <v>342</v>
      </c>
      <c r="G880" s="51" t="str">
        <f>IF(F880&lt;&gt;"",VLOOKUP(F880,LISTAS·PAPP!$R$3:$T$221,3,0),"")</f>
        <v xml:space="preserve"> </v>
      </c>
      <c r="H880" s="58" t="s">
        <v>1094</v>
      </c>
      <c r="I880" s="66" t="s">
        <v>1095</v>
      </c>
      <c r="J880" s="66" t="s">
        <v>1096</v>
      </c>
      <c r="K880" s="67">
        <v>62</v>
      </c>
      <c r="L880" s="66" t="s">
        <v>1097</v>
      </c>
      <c r="M880" s="60">
        <v>62</v>
      </c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52" t="str">
        <f>IF(A880&lt;&gt;"",IF(D880="DIRECCIÓN_DE_TRANSFERENCIAS","280 0031",VLOOKUP(C880,LISTAS·PAPP!$C$3:$D$76,2,0)),"")</f>
        <v>280 4110</v>
      </c>
      <c r="Z880" s="61">
        <v>202</v>
      </c>
      <c r="AA880" s="62">
        <v>2004</v>
      </c>
      <c r="AB880" s="62">
        <v>4123</v>
      </c>
      <c r="AC880" s="65" t="str">
        <f>IF(D880&lt;&gt;"",VLOOKUP(D880,LISTAS·PAPP!$I$3:$M$16,2,0),"")</f>
        <v>57</v>
      </c>
      <c r="AD880" s="51" t="str">
        <f>IF(D880&lt;&gt;"",VLOOKUP(D880,LISTAS·PAPP!$I$3:$M$16,3,0),"")</f>
        <v>PROTECCIÓN_SOCIAL_A_LA_FAMILIA._ASEGURAMIENTO_NO_CONTRIBUTIVO_E_INCLUSIÓN_ECONÓMICA_Y_MOVILIDAD_SOCIAL</v>
      </c>
      <c r="AE880" s="52" t="str">
        <f>IF(D880&lt;&gt;"",VLOOKUP(D880,LISTAS·PAPP!$I$3:$M$16,4,0),"")</f>
        <v>002</v>
      </c>
      <c r="AF880" s="51" t="str">
        <f>IF(D880&lt;&gt;"",VLOOKUP(D880,LISTAS·PAPP!$I$3:$M$16,5,0),"")</f>
        <v>ACTUALIZACION_DEL_REGISTRO_SOCIAL</v>
      </c>
      <c r="AG880" s="52" t="str">
        <f>IF(AH880&lt;&gt;"",VLOOKUP(AH880,LISTAS·PAPP!$O$3:$P$74,2,0),"")</f>
        <v>001</v>
      </c>
      <c r="AH880" s="58" t="s">
        <v>863</v>
      </c>
      <c r="AI880" s="60" t="s">
        <v>471</v>
      </c>
      <c r="AJ880" s="51" t="str">
        <f>IF(AI880&lt;&gt;"",VLOOKUP(AI880,LISTAS·PAPP!$X$4:$Y$80,2,0),"")</f>
        <v>NO APLICA</v>
      </c>
      <c r="AK880" s="58" t="s">
        <v>631</v>
      </c>
      <c r="AL880" s="60">
        <v>710602</v>
      </c>
      <c r="AM880" s="51" t="str">
        <f>IF(ISERROR(VLOOKUP(AL880,LISTAS·PAPP!$AD$4:$AE$334,2,0))," ",VLOOKUP(AL880,LISTAS·PAPP!$AD$4:$AE$334,2,0))</f>
        <v>Fondo de Reserva</v>
      </c>
      <c r="AN880" s="63">
        <v>887.07</v>
      </c>
      <c r="AO880" s="64"/>
      <c r="AP880" s="64"/>
      <c r="AQ880" s="64"/>
      <c r="AR880" s="64"/>
      <c r="AS880" s="64"/>
      <c r="AT880" s="64"/>
      <c r="AU880" s="64"/>
      <c r="AV880" s="64">
        <v>887.07</v>
      </c>
      <c r="AW880" s="64"/>
      <c r="AX880" s="64"/>
      <c r="AY880" s="64">
        <v>0</v>
      </c>
      <c r="AZ880" s="64"/>
      <c r="BA880" s="53">
        <f t="shared" si="40"/>
        <v>887.07</v>
      </c>
      <c r="BB880" s="54" t="str">
        <f t="shared" si="41"/>
        <v>OK</v>
      </c>
      <c r="BC880" s="55" t="str">
        <f t="shared" si="42"/>
        <v xml:space="preserve">                </v>
      </c>
    </row>
    <row r="881" spans="1:55" ht="50.1" customHeight="1" x14ac:dyDescent="0.25">
      <c r="A881" s="58" t="s">
        <v>39</v>
      </c>
      <c r="B881" s="58" t="s">
        <v>47</v>
      </c>
      <c r="C881" s="58" t="s">
        <v>104</v>
      </c>
      <c r="D881" s="58" t="s">
        <v>442</v>
      </c>
      <c r="E881" s="51" t="str">
        <f>IF(C881&lt;&gt;"",VLOOKUP(MID(C881,18,5),LISTAS·PAPP!$E$4:$F$76,2,0),"")</f>
        <v>MANABÍ</v>
      </c>
      <c r="F881" s="58" t="s">
        <v>342</v>
      </c>
      <c r="G881" s="51" t="str">
        <f>IF(F881&lt;&gt;"",VLOOKUP(F881,LISTAS·PAPP!$R$3:$T$221,3,0),"")</f>
        <v xml:space="preserve"> </v>
      </c>
      <c r="H881" s="58" t="s">
        <v>1094</v>
      </c>
      <c r="I881" s="66" t="s">
        <v>1095</v>
      </c>
      <c r="J881" s="66" t="s">
        <v>1096</v>
      </c>
      <c r="K881" s="67">
        <v>50</v>
      </c>
      <c r="L881" s="66" t="s">
        <v>1097</v>
      </c>
      <c r="M881" s="60">
        <v>50</v>
      </c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52" t="str">
        <f>IF(A881&lt;&gt;"",IF(D881="DIRECCIÓN_DE_TRANSFERENCIAS","280 0031",VLOOKUP(C881,LISTAS·PAPP!$C$3:$D$76,2,0)),"")</f>
        <v>280 4250</v>
      </c>
      <c r="Z881" s="61">
        <v>202</v>
      </c>
      <c r="AA881" s="62">
        <v>2004</v>
      </c>
      <c r="AB881" s="62">
        <v>4123</v>
      </c>
      <c r="AC881" s="65" t="str">
        <f>IF(D881&lt;&gt;"",VLOOKUP(D881,LISTAS·PAPP!$I$3:$M$16,2,0),"")</f>
        <v>57</v>
      </c>
      <c r="AD881" s="51" t="str">
        <f>IF(D881&lt;&gt;"",VLOOKUP(D881,LISTAS·PAPP!$I$3:$M$16,3,0),"")</f>
        <v>PROTECCIÓN_SOCIAL_A_LA_FAMILIA._ASEGURAMIENTO_NO_CONTRIBUTIVO_E_INCLUSIÓN_ECONÓMICA_Y_MOVILIDAD_SOCIAL</v>
      </c>
      <c r="AE881" s="52" t="str">
        <f>IF(D881&lt;&gt;"",VLOOKUP(D881,LISTAS·PAPP!$I$3:$M$16,4,0),"")</f>
        <v>002</v>
      </c>
      <c r="AF881" s="51" t="str">
        <f>IF(D881&lt;&gt;"",VLOOKUP(D881,LISTAS·PAPP!$I$3:$M$16,5,0),"")</f>
        <v>ACTUALIZACION_DEL_REGISTRO_SOCIAL</v>
      </c>
      <c r="AG881" s="52" t="str">
        <f>IF(AH881&lt;&gt;"",VLOOKUP(AH881,LISTAS·PAPP!$O$3:$P$74,2,0),"")</f>
        <v>001</v>
      </c>
      <c r="AH881" s="58" t="s">
        <v>863</v>
      </c>
      <c r="AI881" s="60" t="s">
        <v>471</v>
      </c>
      <c r="AJ881" s="51" t="str">
        <f>IF(AI881&lt;&gt;"",VLOOKUP(AI881,LISTAS·PAPP!$X$4:$Y$80,2,0),"")</f>
        <v>NO APLICA</v>
      </c>
      <c r="AK881" s="58" t="s">
        <v>631</v>
      </c>
      <c r="AL881" s="60">
        <v>710510</v>
      </c>
      <c r="AM881" s="51" t="str">
        <f>IF(ISERROR(VLOOKUP(AL881,LISTAS·PAPP!$AD$4:$AE$334,2,0))," ",VLOOKUP(AL881,LISTAS·PAPP!$AD$4:$AE$334,2,0))</f>
        <v>Servicios Personales por Contrato</v>
      </c>
      <c r="AN881" s="63">
        <v>37612</v>
      </c>
      <c r="AO881" s="64"/>
      <c r="AP881" s="64"/>
      <c r="AQ881" s="64"/>
      <c r="AR881" s="64"/>
      <c r="AS881" s="64"/>
      <c r="AT881" s="64"/>
      <c r="AU881" s="64"/>
      <c r="AV881" s="64">
        <v>37612</v>
      </c>
      <c r="AW881" s="64"/>
      <c r="AX881" s="64"/>
      <c r="AY881" s="64">
        <v>0</v>
      </c>
      <c r="AZ881" s="64"/>
      <c r="BA881" s="53">
        <f t="shared" si="40"/>
        <v>37612</v>
      </c>
      <c r="BB881" s="54" t="str">
        <f t="shared" si="41"/>
        <v>OK</v>
      </c>
      <c r="BC881" s="55" t="str">
        <f t="shared" si="42"/>
        <v xml:space="preserve">                </v>
      </c>
    </row>
    <row r="882" spans="1:55" ht="50.1" customHeight="1" x14ac:dyDescent="0.25">
      <c r="A882" s="58" t="s">
        <v>39</v>
      </c>
      <c r="B882" s="58" t="s">
        <v>47</v>
      </c>
      <c r="C882" s="58" t="s">
        <v>104</v>
      </c>
      <c r="D882" s="58" t="s">
        <v>442</v>
      </c>
      <c r="E882" s="51" t="str">
        <f>IF(C882&lt;&gt;"",VLOOKUP(MID(C882,18,5),LISTAS·PAPP!$E$4:$F$76,2,0),"")</f>
        <v>MANABÍ</v>
      </c>
      <c r="F882" s="58" t="s">
        <v>342</v>
      </c>
      <c r="G882" s="51" t="str">
        <f>IF(F882&lt;&gt;"",VLOOKUP(F882,LISTAS·PAPP!$R$3:$T$221,3,0),"")</f>
        <v xml:space="preserve"> </v>
      </c>
      <c r="H882" s="58" t="s">
        <v>1094</v>
      </c>
      <c r="I882" s="66" t="s">
        <v>1095</v>
      </c>
      <c r="J882" s="66" t="s">
        <v>1096</v>
      </c>
      <c r="K882" s="67">
        <v>50</v>
      </c>
      <c r="L882" s="66" t="s">
        <v>1097</v>
      </c>
      <c r="M882" s="60">
        <v>50</v>
      </c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52" t="str">
        <f>IF(A882&lt;&gt;"",IF(D882="DIRECCIÓN_DE_TRANSFERENCIAS","280 0031",VLOOKUP(C882,LISTAS·PAPP!$C$3:$D$76,2,0)),"")</f>
        <v>280 4250</v>
      </c>
      <c r="Z882" s="61">
        <v>202</v>
      </c>
      <c r="AA882" s="62">
        <v>2004</v>
      </c>
      <c r="AB882" s="62">
        <v>4123</v>
      </c>
      <c r="AC882" s="65" t="str">
        <f>IF(D882&lt;&gt;"",VLOOKUP(D882,LISTAS·PAPP!$I$3:$M$16,2,0),"")</f>
        <v>57</v>
      </c>
      <c r="AD882" s="51" t="str">
        <f>IF(D882&lt;&gt;"",VLOOKUP(D882,LISTAS·PAPP!$I$3:$M$16,3,0),"")</f>
        <v>PROTECCIÓN_SOCIAL_A_LA_FAMILIA._ASEGURAMIENTO_NO_CONTRIBUTIVO_E_INCLUSIÓN_ECONÓMICA_Y_MOVILIDAD_SOCIAL</v>
      </c>
      <c r="AE882" s="52" t="str">
        <f>IF(D882&lt;&gt;"",VLOOKUP(D882,LISTAS·PAPP!$I$3:$M$16,4,0),"")</f>
        <v>002</v>
      </c>
      <c r="AF882" s="51" t="str">
        <f>IF(D882&lt;&gt;"",VLOOKUP(D882,LISTAS·PAPP!$I$3:$M$16,5,0),"")</f>
        <v>ACTUALIZACION_DEL_REGISTRO_SOCIAL</v>
      </c>
      <c r="AG882" s="52" t="str">
        <f>IF(AH882&lt;&gt;"",VLOOKUP(AH882,LISTAS·PAPP!$O$3:$P$74,2,0),"")</f>
        <v>001</v>
      </c>
      <c r="AH882" s="58" t="s">
        <v>863</v>
      </c>
      <c r="AI882" s="60" t="s">
        <v>471</v>
      </c>
      <c r="AJ882" s="51" t="str">
        <f>IF(AI882&lt;&gt;"",VLOOKUP(AI882,LISTAS·PAPP!$X$4:$Y$80,2,0),"")</f>
        <v>NO APLICA</v>
      </c>
      <c r="AK882" s="58" t="s">
        <v>631</v>
      </c>
      <c r="AL882" s="60">
        <v>710203</v>
      </c>
      <c r="AM882" s="51" t="str">
        <f>IF(ISERROR(VLOOKUP(AL882,LISTAS·PAPP!$AD$4:$AE$334,2,0))," ",VLOOKUP(AL882,LISTAS·PAPP!$AD$4:$AE$334,2,0))</f>
        <v>Decimo Tercer Sueldo</v>
      </c>
      <c r="AN882" s="63">
        <v>3134.28</v>
      </c>
      <c r="AO882" s="64"/>
      <c r="AP882" s="64"/>
      <c r="AQ882" s="64"/>
      <c r="AR882" s="64"/>
      <c r="AS882" s="64"/>
      <c r="AT882" s="64"/>
      <c r="AU882" s="64"/>
      <c r="AV882" s="64">
        <v>3134.28</v>
      </c>
      <c r="AW882" s="64"/>
      <c r="AX882" s="64"/>
      <c r="AY882" s="64">
        <v>0</v>
      </c>
      <c r="AZ882" s="64"/>
      <c r="BA882" s="53">
        <f t="shared" si="40"/>
        <v>3134.28</v>
      </c>
      <c r="BB882" s="54" t="str">
        <f t="shared" si="41"/>
        <v>OK</v>
      </c>
      <c r="BC882" s="55" t="str">
        <f t="shared" si="42"/>
        <v xml:space="preserve">                </v>
      </c>
    </row>
    <row r="883" spans="1:55" ht="50.1" customHeight="1" x14ac:dyDescent="0.25">
      <c r="A883" s="58" t="s">
        <v>39</v>
      </c>
      <c r="B883" s="58" t="s">
        <v>47</v>
      </c>
      <c r="C883" s="58" t="s">
        <v>104</v>
      </c>
      <c r="D883" s="58" t="s">
        <v>442</v>
      </c>
      <c r="E883" s="51" t="str">
        <f>IF(C883&lt;&gt;"",VLOOKUP(MID(C883,18,5),LISTAS·PAPP!$E$4:$F$76,2,0),"")</f>
        <v>MANABÍ</v>
      </c>
      <c r="F883" s="58" t="s">
        <v>342</v>
      </c>
      <c r="G883" s="51" t="str">
        <f>IF(F883&lt;&gt;"",VLOOKUP(F883,LISTAS·PAPP!$R$3:$T$221,3,0),"")</f>
        <v xml:space="preserve"> </v>
      </c>
      <c r="H883" s="58" t="s">
        <v>1094</v>
      </c>
      <c r="I883" s="66" t="s">
        <v>1095</v>
      </c>
      <c r="J883" s="66" t="s">
        <v>1096</v>
      </c>
      <c r="K883" s="67">
        <v>50</v>
      </c>
      <c r="L883" s="66" t="s">
        <v>1097</v>
      </c>
      <c r="M883" s="60">
        <v>50</v>
      </c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52" t="str">
        <f>IF(A883&lt;&gt;"",IF(D883="DIRECCIÓN_DE_TRANSFERENCIAS","280 0031",VLOOKUP(C883,LISTAS·PAPP!$C$3:$D$76,2,0)),"")</f>
        <v>280 4250</v>
      </c>
      <c r="Z883" s="61">
        <v>202</v>
      </c>
      <c r="AA883" s="62">
        <v>2004</v>
      </c>
      <c r="AB883" s="62">
        <v>4123</v>
      </c>
      <c r="AC883" s="65" t="str">
        <f>IF(D883&lt;&gt;"",VLOOKUP(D883,LISTAS·PAPP!$I$3:$M$16,2,0),"")</f>
        <v>57</v>
      </c>
      <c r="AD883" s="51" t="str">
        <f>IF(D883&lt;&gt;"",VLOOKUP(D883,LISTAS·PAPP!$I$3:$M$16,3,0),"")</f>
        <v>PROTECCIÓN_SOCIAL_A_LA_FAMILIA._ASEGURAMIENTO_NO_CONTRIBUTIVO_E_INCLUSIÓN_ECONÓMICA_Y_MOVILIDAD_SOCIAL</v>
      </c>
      <c r="AE883" s="52" t="str">
        <f>IF(D883&lt;&gt;"",VLOOKUP(D883,LISTAS·PAPP!$I$3:$M$16,4,0),"")</f>
        <v>002</v>
      </c>
      <c r="AF883" s="51" t="str">
        <f>IF(D883&lt;&gt;"",VLOOKUP(D883,LISTAS·PAPP!$I$3:$M$16,5,0),"")</f>
        <v>ACTUALIZACION_DEL_REGISTRO_SOCIAL</v>
      </c>
      <c r="AG883" s="52" t="str">
        <f>IF(AH883&lt;&gt;"",VLOOKUP(AH883,LISTAS·PAPP!$O$3:$P$74,2,0),"")</f>
        <v>001</v>
      </c>
      <c r="AH883" s="58" t="s">
        <v>863</v>
      </c>
      <c r="AI883" s="60" t="s">
        <v>471</v>
      </c>
      <c r="AJ883" s="51" t="str">
        <f>IF(AI883&lt;&gt;"",VLOOKUP(AI883,LISTAS·PAPP!$X$4:$Y$80,2,0),"")</f>
        <v>NO APLICA</v>
      </c>
      <c r="AK883" s="58" t="s">
        <v>631</v>
      </c>
      <c r="AL883" s="60">
        <v>710204</v>
      </c>
      <c r="AM883" s="51" t="str">
        <f>IF(ISERROR(VLOOKUP(AL883,LISTAS·PAPP!$AD$4:$AE$334,2,0))," ",VLOOKUP(AL883,LISTAS·PAPP!$AD$4:$AE$334,2,0))</f>
        <v>Decimo Cuarto Sueldo</v>
      </c>
      <c r="AN883" s="63">
        <v>1608.67</v>
      </c>
      <c r="AO883" s="64"/>
      <c r="AP883" s="64"/>
      <c r="AQ883" s="64"/>
      <c r="AR883" s="64"/>
      <c r="AS883" s="64"/>
      <c r="AT883" s="64"/>
      <c r="AU883" s="64"/>
      <c r="AV883" s="64">
        <v>1608.67</v>
      </c>
      <c r="AW883" s="64"/>
      <c r="AX883" s="64"/>
      <c r="AY883" s="64">
        <v>0</v>
      </c>
      <c r="AZ883" s="64"/>
      <c r="BA883" s="53">
        <f t="shared" si="40"/>
        <v>1608.67</v>
      </c>
      <c r="BB883" s="54" t="str">
        <f t="shared" si="41"/>
        <v>OK</v>
      </c>
      <c r="BC883" s="55" t="str">
        <f t="shared" si="42"/>
        <v xml:space="preserve">                </v>
      </c>
    </row>
    <row r="884" spans="1:55" ht="50.1" customHeight="1" x14ac:dyDescent="0.25">
      <c r="A884" s="58" t="s">
        <v>39</v>
      </c>
      <c r="B884" s="58" t="s">
        <v>47</v>
      </c>
      <c r="C884" s="58" t="s">
        <v>104</v>
      </c>
      <c r="D884" s="58" t="s">
        <v>442</v>
      </c>
      <c r="E884" s="51" t="str">
        <f>IF(C884&lt;&gt;"",VLOOKUP(MID(C884,18,5),LISTAS·PAPP!$E$4:$F$76,2,0),"")</f>
        <v>MANABÍ</v>
      </c>
      <c r="F884" s="58" t="s">
        <v>342</v>
      </c>
      <c r="G884" s="51" t="str">
        <f>IF(F884&lt;&gt;"",VLOOKUP(F884,LISTAS·PAPP!$R$3:$T$221,3,0),"")</f>
        <v xml:space="preserve"> </v>
      </c>
      <c r="H884" s="58" t="s">
        <v>1094</v>
      </c>
      <c r="I884" s="66" t="s">
        <v>1095</v>
      </c>
      <c r="J884" s="66" t="s">
        <v>1096</v>
      </c>
      <c r="K884" s="67">
        <v>50</v>
      </c>
      <c r="L884" s="66" t="s">
        <v>1097</v>
      </c>
      <c r="M884" s="60">
        <v>50</v>
      </c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52" t="str">
        <f>IF(A884&lt;&gt;"",IF(D884="DIRECCIÓN_DE_TRANSFERENCIAS","280 0031",VLOOKUP(C884,LISTAS·PAPP!$C$3:$D$76,2,0)),"")</f>
        <v>280 4250</v>
      </c>
      <c r="Z884" s="61">
        <v>202</v>
      </c>
      <c r="AA884" s="62">
        <v>2004</v>
      </c>
      <c r="AB884" s="62">
        <v>4123</v>
      </c>
      <c r="AC884" s="65" t="str">
        <f>IF(D884&lt;&gt;"",VLOOKUP(D884,LISTAS·PAPP!$I$3:$M$16,2,0),"")</f>
        <v>57</v>
      </c>
      <c r="AD884" s="51" t="str">
        <f>IF(D884&lt;&gt;"",VLOOKUP(D884,LISTAS·PAPP!$I$3:$M$16,3,0),"")</f>
        <v>PROTECCIÓN_SOCIAL_A_LA_FAMILIA._ASEGURAMIENTO_NO_CONTRIBUTIVO_E_INCLUSIÓN_ECONÓMICA_Y_MOVILIDAD_SOCIAL</v>
      </c>
      <c r="AE884" s="52" t="str">
        <f>IF(D884&lt;&gt;"",VLOOKUP(D884,LISTAS·PAPP!$I$3:$M$16,4,0),"")</f>
        <v>002</v>
      </c>
      <c r="AF884" s="51" t="str">
        <f>IF(D884&lt;&gt;"",VLOOKUP(D884,LISTAS·PAPP!$I$3:$M$16,5,0),"")</f>
        <v>ACTUALIZACION_DEL_REGISTRO_SOCIAL</v>
      </c>
      <c r="AG884" s="52" t="str">
        <f>IF(AH884&lt;&gt;"",VLOOKUP(AH884,LISTAS·PAPP!$O$3:$P$74,2,0),"")</f>
        <v>001</v>
      </c>
      <c r="AH884" s="58" t="s">
        <v>863</v>
      </c>
      <c r="AI884" s="60" t="s">
        <v>471</v>
      </c>
      <c r="AJ884" s="51" t="str">
        <f>IF(AI884&lt;&gt;"",VLOOKUP(AI884,LISTAS·PAPP!$X$4:$Y$80,2,0),"")</f>
        <v>NO APLICA</v>
      </c>
      <c r="AK884" s="58" t="s">
        <v>631</v>
      </c>
      <c r="AL884" s="60">
        <v>710601</v>
      </c>
      <c r="AM884" s="51" t="str">
        <f>IF(ISERROR(VLOOKUP(AL884,LISTAS·PAPP!$AD$4:$AE$334,2,0))," ",VLOOKUP(AL884,LISTAS·PAPP!$AD$4:$AE$334,2,0))</f>
        <v>Aporte Patronal</v>
      </c>
      <c r="AN884" s="63">
        <v>3629.82</v>
      </c>
      <c r="AO884" s="64"/>
      <c r="AP884" s="64"/>
      <c r="AQ884" s="64"/>
      <c r="AR884" s="64"/>
      <c r="AS884" s="64"/>
      <c r="AT884" s="64"/>
      <c r="AU884" s="64"/>
      <c r="AV884" s="64">
        <v>3629.82</v>
      </c>
      <c r="AW884" s="64"/>
      <c r="AX884" s="64"/>
      <c r="AY884" s="64">
        <v>0</v>
      </c>
      <c r="AZ884" s="64"/>
      <c r="BA884" s="53">
        <f t="shared" si="40"/>
        <v>3629.82</v>
      </c>
      <c r="BB884" s="54" t="str">
        <f t="shared" si="41"/>
        <v>OK</v>
      </c>
      <c r="BC884" s="55" t="str">
        <f t="shared" si="42"/>
        <v xml:space="preserve">                </v>
      </c>
    </row>
    <row r="885" spans="1:55" ht="50.1" customHeight="1" x14ac:dyDescent="0.25">
      <c r="A885" s="58" t="s">
        <v>39</v>
      </c>
      <c r="B885" s="58" t="s">
        <v>47</v>
      </c>
      <c r="C885" s="58" t="s">
        <v>104</v>
      </c>
      <c r="D885" s="58" t="s">
        <v>442</v>
      </c>
      <c r="E885" s="51" t="str">
        <f>IF(C885&lt;&gt;"",VLOOKUP(MID(C885,18,5),LISTAS·PAPP!$E$4:$F$76,2,0),"")</f>
        <v>MANABÍ</v>
      </c>
      <c r="F885" s="58" t="s">
        <v>342</v>
      </c>
      <c r="G885" s="51" t="str">
        <f>IF(F885&lt;&gt;"",VLOOKUP(F885,LISTAS·PAPP!$R$3:$T$221,3,0),"")</f>
        <v xml:space="preserve"> </v>
      </c>
      <c r="H885" s="58" t="s">
        <v>1094</v>
      </c>
      <c r="I885" s="66" t="s">
        <v>1095</v>
      </c>
      <c r="J885" s="66" t="s">
        <v>1096</v>
      </c>
      <c r="K885" s="67">
        <v>50</v>
      </c>
      <c r="L885" s="66" t="s">
        <v>1097</v>
      </c>
      <c r="M885" s="60">
        <v>50</v>
      </c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52" t="str">
        <f>IF(A885&lt;&gt;"",IF(D885="DIRECCIÓN_DE_TRANSFERENCIAS","280 0031",VLOOKUP(C885,LISTAS·PAPP!$C$3:$D$76,2,0)),"")</f>
        <v>280 4250</v>
      </c>
      <c r="Z885" s="61">
        <v>202</v>
      </c>
      <c r="AA885" s="62">
        <v>2004</v>
      </c>
      <c r="AB885" s="62">
        <v>4123</v>
      </c>
      <c r="AC885" s="65" t="str">
        <f>IF(D885&lt;&gt;"",VLOOKUP(D885,LISTAS·PAPP!$I$3:$M$16,2,0),"")</f>
        <v>57</v>
      </c>
      <c r="AD885" s="51" t="str">
        <f>IF(D885&lt;&gt;"",VLOOKUP(D885,LISTAS·PAPP!$I$3:$M$16,3,0),"")</f>
        <v>PROTECCIÓN_SOCIAL_A_LA_FAMILIA._ASEGURAMIENTO_NO_CONTRIBUTIVO_E_INCLUSIÓN_ECONÓMICA_Y_MOVILIDAD_SOCIAL</v>
      </c>
      <c r="AE885" s="52" t="str">
        <f>IF(D885&lt;&gt;"",VLOOKUP(D885,LISTAS·PAPP!$I$3:$M$16,4,0),"")</f>
        <v>002</v>
      </c>
      <c r="AF885" s="51" t="str">
        <f>IF(D885&lt;&gt;"",VLOOKUP(D885,LISTAS·PAPP!$I$3:$M$16,5,0),"")</f>
        <v>ACTUALIZACION_DEL_REGISTRO_SOCIAL</v>
      </c>
      <c r="AG885" s="52" t="str">
        <f>IF(AH885&lt;&gt;"",VLOOKUP(AH885,LISTAS·PAPP!$O$3:$P$74,2,0),"")</f>
        <v>001</v>
      </c>
      <c r="AH885" s="58" t="s">
        <v>863</v>
      </c>
      <c r="AI885" s="60" t="s">
        <v>471</v>
      </c>
      <c r="AJ885" s="51" t="str">
        <f>IF(AI885&lt;&gt;"",VLOOKUP(AI885,LISTAS·PAPP!$X$4:$Y$80,2,0),"")</f>
        <v>NO APLICA</v>
      </c>
      <c r="AK885" s="58" t="s">
        <v>631</v>
      </c>
      <c r="AL885" s="60">
        <v>710602</v>
      </c>
      <c r="AM885" s="51" t="str">
        <f>IF(ISERROR(VLOOKUP(AL885,LISTAS·PAPP!$AD$4:$AE$334,2,0))," ",VLOOKUP(AL885,LISTAS·PAPP!$AD$4:$AE$334,2,0))</f>
        <v>Fondo de Reserva</v>
      </c>
      <c r="AN885" s="63">
        <v>300.38</v>
      </c>
      <c r="AO885" s="64"/>
      <c r="AP885" s="64"/>
      <c r="AQ885" s="64"/>
      <c r="AR885" s="64"/>
      <c r="AS885" s="64"/>
      <c r="AT885" s="64"/>
      <c r="AU885" s="64"/>
      <c r="AV885" s="64">
        <v>300.38</v>
      </c>
      <c r="AW885" s="64"/>
      <c r="AX885" s="64"/>
      <c r="AY885" s="64">
        <v>0</v>
      </c>
      <c r="AZ885" s="64"/>
      <c r="BA885" s="53">
        <f t="shared" si="40"/>
        <v>300.38</v>
      </c>
      <c r="BB885" s="54" t="str">
        <f t="shared" si="41"/>
        <v>OK</v>
      </c>
      <c r="BC885" s="55" t="str">
        <f t="shared" si="42"/>
        <v xml:space="preserve">                </v>
      </c>
    </row>
    <row r="886" spans="1:55" ht="50.1" customHeight="1" x14ac:dyDescent="0.25">
      <c r="A886" s="58" t="s">
        <v>39</v>
      </c>
      <c r="B886" s="58" t="s">
        <v>47</v>
      </c>
      <c r="C886" s="58" t="s">
        <v>108</v>
      </c>
      <c r="D886" s="58" t="s">
        <v>442</v>
      </c>
      <c r="E886" s="51" t="str">
        <f>IF(C886&lt;&gt;"",VLOOKUP(MID(C886,18,5),LISTAS·PAPP!$E$4:$F$76,2,0),"")</f>
        <v>SANTO_DOMINGO_DE_LOS_TSÁCHILAS</v>
      </c>
      <c r="F886" s="58" t="s">
        <v>397</v>
      </c>
      <c r="G886" s="51" t="str">
        <f>IF(F886&lt;&gt;"",VLOOKUP(F886,LISTAS·PAPP!$R$3:$T$221,3,0),"")</f>
        <v xml:space="preserve"> </v>
      </c>
      <c r="H886" s="58" t="s">
        <v>1094</v>
      </c>
      <c r="I886" s="66" t="s">
        <v>1095</v>
      </c>
      <c r="J886" s="66" t="s">
        <v>1096</v>
      </c>
      <c r="K886" s="67">
        <v>14</v>
      </c>
      <c r="L886" s="66" t="s">
        <v>1097</v>
      </c>
      <c r="M886" s="60">
        <v>14</v>
      </c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52" t="str">
        <f>IF(A886&lt;&gt;"",IF(D886="DIRECCIÓN_DE_TRANSFERENCIAS","280 0031",VLOOKUP(C886,LISTAS·PAPP!$C$3:$D$76,2,0)),"")</f>
        <v>280 4410</v>
      </c>
      <c r="Z886" s="61">
        <v>202</v>
      </c>
      <c r="AA886" s="62">
        <v>2004</v>
      </c>
      <c r="AB886" s="62">
        <v>4123</v>
      </c>
      <c r="AC886" s="65" t="str">
        <f>IF(D886&lt;&gt;"",VLOOKUP(D886,LISTAS·PAPP!$I$3:$M$16,2,0),"")</f>
        <v>57</v>
      </c>
      <c r="AD886" s="51" t="str">
        <f>IF(D886&lt;&gt;"",VLOOKUP(D886,LISTAS·PAPP!$I$3:$M$16,3,0),"")</f>
        <v>PROTECCIÓN_SOCIAL_A_LA_FAMILIA._ASEGURAMIENTO_NO_CONTRIBUTIVO_E_INCLUSIÓN_ECONÓMICA_Y_MOVILIDAD_SOCIAL</v>
      </c>
      <c r="AE886" s="52" t="str">
        <f>IF(D886&lt;&gt;"",VLOOKUP(D886,LISTAS·PAPP!$I$3:$M$16,4,0),"")</f>
        <v>002</v>
      </c>
      <c r="AF886" s="51" t="str">
        <f>IF(D886&lt;&gt;"",VLOOKUP(D886,LISTAS·PAPP!$I$3:$M$16,5,0),"")</f>
        <v>ACTUALIZACION_DEL_REGISTRO_SOCIAL</v>
      </c>
      <c r="AG886" s="52" t="str">
        <f>IF(AH886&lt;&gt;"",VLOOKUP(AH886,LISTAS·PAPP!$O$3:$P$74,2,0),"")</f>
        <v>001</v>
      </c>
      <c r="AH886" s="58" t="s">
        <v>863</v>
      </c>
      <c r="AI886" s="60" t="s">
        <v>471</v>
      </c>
      <c r="AJ886" s="51" t="str">
        <f>IF(AI886&lt;&gt;"",VLOOKUP(AI886,LISTAS·PAPP!$X$4:$Y$80,2,0),"")</f>
        <v>NO APLICA</v>
      </c>
      <c r="AK886" s="58" t="s">
        <v>631</v>
      </c>
      <c r="AL886" s="60">
        <v>710510</v>
      </c>
      <c r="AM886" s="51" t="str">
        <f>IF(ISERROR(VLOOKUP(AL886,LISTAS·PAPP!$AD$4:$AE$334,2,0))," ",VLOOKUP(AL886,LISTAS·PAPP!$AD$4:$AE$334,2,0))</f>
        <v>Servicios Personales por Contrato</v>
      </c>
      <c r="AN886" s="63">
        <v>9450</v>
      </c>
      <c r="AO886" s="64"/>
      <c r="AP886" s="64"/>
      <c r="AQ886" s="64"/>
      <c r="AR886" s="64"/>
      <c r="AS886" s="64"/>
      <c r="AT886" s="64"/>
      <c r="AU886" s="64"/>
      <c r="AV886" s="64">
        <v>9450</v>
      </c>
      <c r="AW886" s="64"/>
      <c r="AX886" s="64"/>
      <c r="AY886" s="64">
        <v>0</v>
      </c>
      <c r="AZ886" s="64"/>
      <c r="BA886" s="53">
        <f t="shared" si="40"/>
        <v>9450</v>
      </c>
      <c r="BB886" s="54" t="str">
        <f t="shared" si="41"/>
        <v>OK</v>
      </c>
      <c r="BC886" s="55" t="str">
        <f t="shared" si="42"/>
        <v xml:space="preserve">                </v>
      </c>
    </row>
    <row r="887" spans="1:55" ht="50.1" customHeight="1" x14ac:dyDescent="0.25">
      <c r="A887" s="58" t="s">
        <v>39</v>
      </c>
      <c r="B887" s="58" t="s">
        <v>47</v>
      </c>
      <c r="C887" s="58" t="s">
        <v>108</v>
      </c>
      <c r="D887" s="58" t="s">
        <v>442</v>
      </c>
      <c r="E887" s="51" t="str">
        <f>IF(C887&lt;&gt;"",VLOOKUP(MID(C887,18,5),LISTAS·PAPP!$E$4:$F$76,2,0),"")</f>
        <v>SANTO_DOMINGO_DE_LOS_TSÁCHILAS</v>
      </c>
      <c r="F887" s="58" t="s">
        <v>397</v>
      </c>
      <c r="G887" s="51" t="str">
        <f>IF(F887&lt;&gt;"",VLOOKUP(F887,LISTAS·PAPP!$R$3:$T$221,3,0),"")</f>
        <v xml:space="preserve"> </v>
      </c>
      <c r="H887" s="58" t="s">
        <v>1094</v>
      </c>
      <c r="I887" s="66" t="s">
        <v>1095</v>
      </c>
      <c r="J887" s="66" t="s">
        <v>1096</v>
      </c>
      <c r="K887" s="67">
        <v>14</v>
      </c>
      <c r="L887" s="66" t="s">
        <v>1097</v>
      </c>
      <c r="M887" s="60">
        <v>14</v>
      </c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52" t="str">
        <f>IF(A887&lt;&gt;"",IF(D887="DIRECCIÓN_DE_TRANSFERENCIAS","280 0031",VLOOKUP(C887,LISTAS·PAPP!$C$3:$D$76,2,0)),"")</f>
        <v>280 4410</v>
      </c>
      <c r="Z887" s="61">
        <v>202</v>
      </c>
      <c r="AA887" s="62">
        <v>2004</v>
      </c>
      <c r="AB887" s="62">
        <v>4123</v>
      </c>
      <c r="AC887" s="65" t="str">
        <f>IF(D887&lt;&gt;"",VLOOKUP(D887,LISTAS·PAPP!$I$3:$M$16,2,0),"")</f>
        <v>57</v>
      </c>
      <c r="AD887" s="51" t="str">
        <f>IF(D887&lt;&gt;"",VLOOKUP(D887,LISTAS·PAPP!$I$3:$M$16,3,0),"")</f>
        <v>PROTECCIÓN_SOCIAL_A_LA_FAMILIA._ASEGURAMIENTO_NO_CONTRIBUTIVO_E_INCLUSIÓN_ECONÓMICA_Y_MOVILIDAD_SOCIAL</v>
      </c>
      <c r="AE887" s="52" t="str">
        <f>IF(D887&lt;&gt;"",VLOOKUP(D887,LISTAS·PAPP!$I$3:$M$16,4,0),"")</f>
        <v>002</v>
      </c>
      <c r="AF887" s="51" t="str">
        <f>IF(D887&lt;&gt;"",VLOOKUP(D887,LISTAS·PAPP!$I$3:$M$16,5,0),"")</f>
        <v>ACTUALIZACION_DEL_REGISTRO_SOCIAL</v>
      </c>
      <c r="AG887" s="52" t="str">
        <f>IF(AH887&lt;&gt;"",VLOOKUP(AH887,LISTAS·PAPP!$O$3:$P$74,2,0),"")</f>
        <v>001</v>
      </c>
      <c r="AH887" s="58" t="s">
        <v>863</v>
      </c>
      <c r="AI887" s="60" t="s">
        <v>471</v>
      </c>
      <c r="AJ887" s="51" t="str">
        <f>IF(AI887&lt;&gt;"",VLOOKUP(AI887,LISTAS·PAPP!$X$4:$Y$80,2,0),"")</f>
        <v>NO APLICA</v>
      </c>
      <c r="AK887" s="58" t="s">
        <v>631</v>
      </c>
      <c r="AL887" s="60">
        <v>710203</v>
      </c>
      <c r="AM887" s="51" t="str">
        <f>IF(ISERROR(VLOOKUP(AL887,LISTAS·PAPP!$AD$4:$AE$334,2,0))," ",VLOOKUP(AL887,LISTAS·PAPP!$AD$4:$AE$334,2,0))</f>
        <v>Decimo Tercer Sueldo</v>
      </c>
      <c r="AN887" s="63">
        <v>787.5</v>
      </c>
      <c r="AO887" s="64"/>
      <c r="AP887" s="64"/>
      <c r="AQ887" s="64"/>
      <c r="AR887" s="64"/>
      <c r="AS887" s="64"/>
      <c r="AT887" s="64"/>
      <c r="AU887" s="64"/>
      <c r="AV887" s="64">
        <v>787.5</v>
      </c>
      <c r="AW887" s="64"/>
      <c r="AX887" s="64"/>
      <c r="AY887" s="64">
        <v>0</v>
      </c>
      <c r="AZ887" s="64"/>
      <c r="BA887" s="53">
        <f t="shared" si="40"/>
        <v>787.5</v>
      </c>
      <c r="BB887" s="54" t="str">
        <f t="shared" si="41"/>
        <v>OK</v>
      </c>
      <c r="BC887" s="55" t="str">
        <f t="shared" si="42"/>
        <v xml:space="preserve">                </v>
      </c>
    </row>
    <row r="888" spans="1:55" ht="50.1" customHeight="1" x14ac:dyDescent="0.25">
      <c r="A888" s="58" t="s">
        <v>39</v>
      </c>
      <c r="B888" s="58" t="s">
        <v>47</v>
      </c>
      <c r="C888" s="58" t="s">
        <v>108</v>
      </c>
      <c r="D888" s="58" t="s">
        <v>442</v>
      </c>
      <c r="E888" s="51" t="str">
        <f>IF(C888&lt;&gt;"",VLOOKUP(MID(C888,18,5),LISTAS·PAPP!$E$4:$F$76,2,0),"")</f>
        <v>SANTO_DOMINGO_DE_LOS_TSÁCHILAS</v>
      </c>
      <c r="F888" s="58" t="s">
        <v>397</v>
      </c>
      <c r="G888" s="51" t="str">
        <f>IF(F888&lt;&gt;"",VLOOKUP(F888,LISTAS·PAPP!$R$3:$T$221,3,0),"")</f>
        <v xml:space="preserve"> </v>
      </c>
      <c r="H888" s="58" t="s">
        <v>1094</v>
      </c>
      <c r="I888" s="66" t="s">
        <v>1095</v>
      </c>
      <c r="J888" s="66" t="s">
        <v>1096</v>
      </c>
      <c r="K888" s="67">
        <v>14</v>
      </c>
      <c r="L888" s="66" t="s">
        <v>1097</v>
      </c>
      <c r="M888" s="60">
        <v>14</v>
      </c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52" t="str">
        <f>IF(A888&lt;&gt;"",IF(D888="DIRECCIÓN_DE_TRANSFERENCIAS","280 0031",VLOOKUP(C888,LISTAS·PAPP!$C$3:$D$76,2,0)),"")</f>
        <v>280 4410</v>
      </c>
      <c r="Z888" s="61">
        <v>202</v>
      </c>
      <c r="AA888" s="62">
        <v>2004</v>
      </c>
      <c r="AB888" s="62">
        <v>4123</v>
      </c>
      <c r="AC888" s="65" t="str">
        <f>IF(D888&lt;&gt;"",VLOOKUP(D888,LISTAS·PAPP!$I$3:$M$16,2,0),"")</f>
        <v>57</v>
      </c>
      <c r="AD888" s="51" t="str">
        <f>IF(D888&lt;&gt;"",VLOOKUP(D888,LISTAS·PAPP!$I$3:$M$16,3,0),"")</f>
        <v>PROTECCIÓN_SOCIAL_A_LA_FAMILIA._ASEGURAMIENTO_NO_CONTRIBUTIVO_E_INCLUSIÓN_ECONÓMICA_Y_MOVILIDAD_SOCIAL</v>
      </c>
      <c r="AE888" s="52" t="str">
        <f>IF(D888&lt;&gt;"",VLOOKUP(D888,LISTAS·PAPP!$I$3:$M$16,4,0),"")</f>
        <v>002</v>
      </c>
      <c r="AF888" s="51" t="str">
        <f>IF(D888&lt;&gt;"",VLOOKUP(D888,LISTAS·PAPP!$I$3:$M$16,5,0),"")</f>
        <v>ACTUALIZACION_DEL_REGISTRO_SOCIAL</v>
      </c>
      <c r="AG888" s="52" t="str">
        <f>IF(AH888&lt;&gt;"",VLOOKUP(AH888,LISTAS·PAPP!$O$3:$P$74,2,0),"")</f>
        <v>001</v>
      </c>
      <c r="AH888" s="58" t="s">
        <v>863</v>
      </c>
      <c r="AI888" s="60" t="s">
        <v>471</v>
      </c>
      <c r="AJ888" s="51" t="str">
        <f>IF(AI888&lt;&gt;"",VLOOKUP(AI888,LISTAS·PAPP!$X$4:$Y$80,2,0),"")</f>
        <v>NO APLICA</v>
      </c>
      <c r="AK888" s="58" t="s">
        <v>631</v>
      </c>
      <c r="AL888" s="60">
        <v>710204</v>
      </c>
      <c r="AM888" s="51" t="str">
        <f>IF(ISERROR(VLOOKUP(AL888,LISTAS·PAPP!$AD$4:$AE$334,2,0))," ",VLOOKUP(AL888,LISTAS·PAPP!$AD$4:$AE$334,2,0))</f>
        <v>Decimo Cuarto Sueldo</v>
      </c>
      <c r="AN888" s="63">
        <v>459.62</v>
      </c>
      <c r="AO888" s="64"/>
      <c r="AP888" s="64"/>
      <c r="AQ888" s="64"/>
      <c r="AR888" s="64"/>
      <c r="AS888" s="64"/>
      <c r="AT888" s="64"/>
      <c r="AU888" s="64"/>
      <c r="AV888" s="64">
        <v>459.62</v>
      </c>
      <c r="AW888" s="64"/>
      <c r="AX888" s="64"/>
      <c r="AY888" s="64">
        <v>0</v>
      </c>
      <c r="AZ888" s="64"/>
      <c r="BA888" s="53">
        <f t="shared" si="40"/>
        <v>459.62</v>
      </c>
      <c r="BB888" s="54" t="str">
        <f t="shared" si="41"/>
        <v>OK</v>
      </c>
      <c r="BC888" s="55" t="str">
        <f t="shared" si="42"/>
        <v xml:space="preserve">                </v>
      </c>
    </row>
    <row r="889" spans="1:55" ht="50.1" customHeight="1" x14ac:dyDescent="0.25">
      <c r="A889" s="58" t="s">
        <v>39</v>
      </c>
      <c r="B889" s="58" t="s">
        <v>47</v>
      </c>
      <c r="C889" s="58" t="s">
        <v>108</v>
      </c>
      <c r="D889" s="58" t="s">
        <v>442</v>
      </c>
      <c r="E889" s="51" t="str">
        <f>IF(C889&lt;&gt;"",VLOOKUP(MID(C889,18,5),LISTAS·PAPP!$E$4:$F$76,2,0),"")</f>
        <v>SANTO_DOMINGO_DE_LOS_TSÁCHILAS</v>
      </c>
      <c r="F889" s="58" t="s">
        <v>397</v>
      </c>
      <c r="G889" s="51" t="str">
        <f>IF(F889&lt;&gt;"",VLOOKUP(F889,LISTAS·PAPP!$R$3:$T$221,3,0),"")</f>
        <v xml:space="preserve"> </v>
      </c>
      <c r="H889" s="58" t="s">
        <v>1094</v>
      </c>
      <c r="I889" s="66" t="s">
        <v>1095</v>
      </c>
      <c r="J889" s="66" t="s">
        <v>1096</v>
      </c>
      <c r="K889" s="67">
        <v>14</v>
      </c>
      <c r="L889" s="66" t="s">
        <v>1097</v>
      </c>
      <c r="M889" s="60">
        <v>14</v>
      </c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52" t="str">
        <f>IF(A889&lt;&gt;"",IF(D889="DIRECCIÓN_DE_TRANSFERENCIAS","280 0031",VLOOKUP(C889,LISTAS·PAPP!$C$3:$D$76,2,0)),"")</f>
        <v>280 4410</v>
      </c>
      <c r="Z889" s="61">
        <v>202</v>
      </c>
      <c r="AA889" s="62">
        <v>2004</v>
      </c>
      <c r="AB889" s="62">
        <v>4123</v>
      </c>
      <c r="AC889" s="65" t="str">
        <f>IF(D889&lt;&gt;"",VLOOKUP(D889,LISTAS·PAPP!$I$3:$M$16,2,0),"")</f>
        <v>57</v>
      </c>
      <c r="AD889" s="51" t="str">
        <f>IF(D889&lt;&gt;"",VLOOKUP(D889,LISTAS·PAPP!$I$3:$M$16,3,0),"")</f>
        <v>PROTECCIÓN_SOCIAL_A_LA_FAMILIA._ASEGURAMIENTO_NO_CONTRIBUTIVO_E_INCLUSIÓN_ECONÓMICA_Y_MOVILIDAD_SOCIAL</v>
      </c>
      <c r="AE889" s="52" t="str">
        <f>IF(D889&lt;&gt;"",VLOOKUP(D889,LISTAS·PAPP!$I$3:$M$16,4,0),"")</f>
        <v>002</v>
      </c>
      <c r="AF889" s="51" t="str">
        <f>IF(D889&lt;&gt;"",VLOOKUP(D889,LISTAS·PAPP!$I$3:$M$16,5,0),"")</f>
        <v>ACTUALIZACION_DEL_REGISTRO_SOCIAL</v>
      </c>
      <c r="AG889" s="52" t="str">
        <f>IF(AH889&lt;&gt;"",VLOOKUP(AH889,LISTAS·PAPP!$O$3:$P$74,2,0),"")</f>
        <v>001</v>
      </c>
      <c r="AH889" s="58" t="s">
        <v>863</v>
      </c>
      <c r="AI889" s="60" t="s">
        <v>471</v>
      </c>
      <c r="AJ889" s="51" t="str">
        <f>IF(AI889&lt;&gt;"",VLOOKUP(AI889,LISTAS·PAPP!$X$4:$Y$80,2,0),"")</f>
        <v>NO APLICA</v>
      </c>
      <c r="AK889" s="58" t="s">
        <v>631</v>
      </c>
      <c r="AL889" s="60">
        <v>710601</v>
      </c>
      <c r="AM889" s="51" t="str">
        <f>IF(ISERROR(VLOOKUP(AL889,LISTAS·PAPP!$AD$4:$AE$334,2,0))," ",VLOOKUP(AL889,LISTAS·PAPP!$AD$4:$AE$334,2,0))</f>
        <v>Aporte Patronal</v>
      </c>
      <c r="AN889" s="63">
        <v>911.82</v>
      </c>
      <c r="AO889" s="64"/>
      <c r="AP889" s="64"/>
      <c r="AQ889" s="64"/>
      <c r="AR889" s="64"/>
      <c r="AS889" s="64"/>
      <c r="AT889" s="64"/>
      <c r="AU889" s="64"/>
      <c r="AV889" s="64">
        <v>911.82</v>
      </c>
      <c r="AW889" s="64"/>
      <c r="AX889" s="64"/>
      <c r="AY889" s="64">
        <v>0</v>
      </c>
      <c r="AZ889" s="64"/>
      <c r="BA889" s="53">
        <f t="shared" si="40"/>
        <v>911.82</v>
      </c>
      <c r="BB889" s="54" t="str">
        <f t="shared" si="41"/>
        <v>OK</v>
      </c>
      <c r="BC889" s="55" t="str">
        <f t="shared" si="42"/>
        <v xml:space="preserve">                </v>
      </c>
    </row>
    <row r="890" spans="1:55" ht="50.1" customHeight="1" x14ac:dyDescent="0.25">
      <c r="A890" s="58" t="s">
        <v>39</v>
      </c>
      <c r="B890" s="58" t="s">
        <v>47</v>
      </c>
      <c r="C890" s="58" t="s">
        <v>108</v>
      </c>
      <c r="D890" s="58" t="s">
        <v>442</v>
      </c>
      <c r="E890" s="51" t="str">
        <f>IF(C890&lt;&gt;"",VLOOKUP(MID(C890,18,5),LISTAS·PAPP!$E$4:$F$76,2,0),"")</f>
        <v>SANTO_DOMINGO_DE_LOS_TSÁCHILAS</v>
      </c>
      <c r="F890" s="58" t="s">
        <v>397</v>
      </c>
      <c r="G890" s="51" t="str">
        <f>IF(F890&lt;&gt;"",VLOOKUP(F890,LISTAS·PAPP!$R$3:$T$221,3,0),"")</f>
        <v xml:space="preserve"> </v>
      </c>
      <c r="H890" s="58" t="s">
        <v>1094</v>
      </c>
      <c r="I890" s="66" t="s">
        <v>1095</v>
      </c>
      <c r="J890" s="66" t="s">
        <v>1096</v>
      </c>
      <c r="K890" s="67">
        <v>14</v>
      </c>
      <c r="L890" s="66" t="s">
        <v>1097</v>
      </c>
      <c r="M890" s="60">
        <v>14</v>
      </c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52" t="str">
        <f>IF(A890&lt;&gt;"",IF(D890="DIRECCIÓN_DE_TRANSFERENCIAS","280 0031",VLOOKUP(C890,LISTAS·PAPP!$C$3:$D$76,2,0)),"")</f>
        <v>280 4410</v>
      </c>
      <c r="Z890" s="61">
        <v>202</v>
      </c>
      <c r="AA890" s="62">
        <v>2004</v>
      </c>
      <c r="AB890" s="62">
        <v>4123</v>
      </c>
      <c r="AC890" s="65" t="str">
        <f>IF(D890&lt;&gt;"",VLOOKUP(D890,LISTAS·PAPP!$I$3:$M$16,2,0),"")</f>
        <v>57</v>
      </c>
      <c r="AD890" s="51" t="str">
        <f>IF(D890&lt;&gt;"",VLOOKUP(D890,LISTAS·PAPP!$I$3:$M$16,3,0),"")</f>
        <v>PROTECCIÓN_SOCIAL_A_LA_FAMILIA._ASEGURAMIENTO_NO_CONTRIBUTIVO_E_INCLUSIÓN_ECONÓMICA_Y_MOVILIDAD_SOCIAL</v>
      </c>
      <c r="AE890" s="52" t="str">
        <f>IF(D890&lt;&gt;"",VLOOKUP(D890,LISTAS·PAPP!$I$3:$M$16,4,0),"")</f>
        <v>002</v>
      </c>
      <c r="AF890" s="51" t="str">
        <f>IF(D890&lt;&gt;"",VLOOKUP(D890,LISTAS·PAPP!$I$3:$M$16,5,0),"")</f>
        <v>ACTUALIZACION_DEL_REGISTRO_SOCIAL</v>
      </c>
      <c r="AG890" s="52" t="str">
        <f>IF(AH890&lt;&gt;"",VLOOKUP(AH890,LISTAS·PAPP!$O$3:$P$74,2,0),"")</f>
        <v>001</v>
      </c>
      <c r="AH890" s="58" t="s">
        <v>863</v>
      </c>
      <c r="AI890" s="60" t="s">
        <v>471</v>
      </c>
      <c r="AJ890" s="51" t="str">
        <f>IF(AI890&lt;&gt;"",VLOOKUP(AI890,LISTAS·PAPP!$X$4:$Y$80,2,0),"")</f>
        <v>NO APLICA</v>
      </c>
      <c r="AK890" s="58" t="s">
        <v>631</v>
      </c>
      <c r="AL890" s="60">
        <v>710602</v>
      </c>
      <c r="AM890" s="51" t="str">
        <f>IF(ISERROR(VLOOKUP(AL890,LISTAS·PAPP!$AD$4:$AE$334,2,0))," ",VLOOKUP(AL890,LISTAS·PAPP!$AD$4:$AE$334,2,0))</f>
        <v>Fondo de Reserva</v>
      </c>
      <c r="AN890" s="63">
        <v>281.14999999999998</v>
      </c>
      <c r="AO890" s="64"/>
      <c r="AP890" s="64"/>
      <c r="AQ890" s="64"/>
      <c r="AR890" s="64"/>
      <c r="AS890" s="64"/>
      <c r="AT890" s="64"/>
      <c r="AU890" s="64"/>
      <c r="AV890" s="64">
        <v>281.14999999999998</v>
      </c>
      <c r="AW890" s="64"/>
      <c r="AX890" s="64"/>
      <c r="AY890" s="64">
        <v>0</v>
      </c>
      <c r="AZ890" s="64"/>
      <c r="BA890" s="53">
        <f t="shared" si="40"/>
        <v>281.14999999999998</v>
      </c>
      <c r="BB890" s="54" t="str">
        <f t="shared" si="41"/>
        <v>OK</v>
      </c>
      <c r="BC890" s="55" t="str">
        <f t="shared" si="42"/>
        <v xml:space="preserve">                </v>
      </c>
    </row>
    <row r="891" spans="1:55" ht="50.1" customHeight="1" x14ac:dyDescent="0.25">
      <c r="A891" s="58" t="s">
        <v>39</v>
      </c>
      <c r="B891" s="58" t="s">
        <v>47</v>
      </c>
      <c r="C891" s="58" t="s">
        <v>102</v>
      </c>
      <c r="D891" s="58" t="s">
        <v>442</v>
      </c>
      <c r="E891" s="51" t="str">
        <f>IF(C891&lt;&gt;"",VLOOKUP(MID(C891,18,5),LISTAS·PAPP!$E$4:$F$76,2,0),"")</f>
        <v>MANABÍ</v>
      </c>
      <c r="F891" s="58" t="s">
        <v>348</v>
      </c>
      <c r="G891" s="51" t="str">
        <f>IF(F891&lt;&gt;"",VLOOKUP(F891,LISTAS·PAPP!$R$3:$T$221,3,0),"")</f>
        <v xml:space="preserve"> </v>
      </c>
      <c r="H891" s="58" t="s">
        <v>1094</v>
      </c>
      <c r="I891" s="66" t="s">
        <v>1095</v>
      </c>
      <c r="J891" s="66" t="s">
        <v>1096</v>
      </c>
      <c r="K891" s="67">
        <v>7</v>
      </c>
      <c r="L891" s="66" t="s">
        <v>1097</v>
      </c>
      <c r="M891" s="60">
        <v>7</v>
      </c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52" t="str">
        <f>IF(A891&lt;&gt;"",IF(D891="DIRECCIÓN_DE_TRANSFERENCIAS","280 0031",VLOOKUP(C891,LISTAS·PAPP!$C$3:$D$76,2,0)),"")</f>
        <v>280 4130</v>
      </c>
      <c r="Z891" s="61">
        <v>202</v>
      </c>
      <c r="AA891" s="62">
        <v>2004</v>
      </c>
      <c r="AB891" s="62">
        <v>4123</v>
      </c>
      <c r="AC891" s="65" t="str">
        <f>IF(D891&lt;&gt;"",VLOOKUP(D891,LISTAS·PAPP!$I$3:$M$16,2,0),"")</f>
        <v>57</v>
      </c>
      <c r="AD891" s="51" t="str">
        <f>IF(D891&lt;&gt;"",VLOOKUP(D891,LISTAS·PAPP!$I$3:$M$16,3,0),"")</f>
        <v>PROTECCIÓN_SOCIAL_A_LA_FAMILIA._ASEGURAMIENTO_NO_CONTRIBUTIVO_E_INCLUSIÓN_ECONÓMICA_Y_MOVILIDAD_SOCIAL</v>
      </c>
      <c r="AE891" s="52" t="str">
        <f>IF(D891&lt;&gt;"",VLOOKUP(D891,LISTAS·PAPP!$I$3:$M$16,4,0),"")</f>
        <v>002</v>
      </c>
      <c r="AF891" s="51" t="str">
        <f>IF(D891&lt;&gt;"",VLOOKUP(D891,LISTAS·PAPP!$I$3:$M$16,5,0),"")</f>
        <v>ACTUALIZACION_DEL_REGISTRO_SOCIAL</v>
      </c>
      <c r="AG891" s="52" t="str">
        <f>IF(AH891&lt;&gt;"",VLOOKUP(AH891,LISTAS·PAPP!$O$3:$P$74,2,0),"")</f>
        <v>001</v>
      </c>
      <c r="AH891" s="58" t="s">
        <v>863</v>
      </c>
      <c r="AI891" s="60" t="s">
        <v>471</v>
      </c>
      <c r="AJ891" s="51" t="str">
        <f>IF(AI891&lt;&gt;"",VLOOKUP(AI891,LISTAS·PAPP!$X$4:$Y$80,2,0),"")</f>
        <v>NO APLICA</v>
      </c>
      <c r="AK891" s="58" t="s">
        <v>631</v>
      </c>
      <c r="AL891" s="60">
        <v>710510</v>
      </c>
      <c r="AM891" s="51" t="str">
        <f>IF(ISERROR(VLOOKUP(AL891,LISTAS·PAPP!$AD$4:$AE$334,2,0))," ",VLOOKUP(AL891,LISTAS·PAPP!$AD$4:$AE$334,2,0))</f>
        <v>Servicios Personales por Contrato</v>
      </c>
      <c r="AN891" s="63">
        <v>4725</v>
      </c>
      <c r="AO891" s="64"/>
      <c r="AP891" s="64"/>
      <c r="AQ891" s="64"/>
      <c r="AR891" s="64"/>
      <c r="AS891" s="64"/>
      <c r="AT891" s="64"/>
      <c r="AU891" s="64"/>
      <c r="AV891" s="64">
        <v>4725</v>
      </c>
      <c r="AW891" s="64"/>
      <c r="AX891" s="64"/>
      <c r="AY891" s="64">
        <v>0</v>
      </c>
      <c r="AZ891" s="64"/>
      <c r="BA891" s="53">
        <f t="shared" si="40"/>
        <v>4725</v>
      </c>
      <c r="BB891" s="54" t="str">
        <f t="shared" si="41"/>
        <v>OK</v>
      </c>
      <c r="BC891" s="55" t="str">
        <f t="shared" si="42"/>
        <v xml:space="preserve">                </v>
      </c>
    </row>
    <row r="892" spans="1:55" ht="50.1" customHeight="1" x14ac:dyDescent="0.25">
      <c r="A892" s="58" t="s">
        <v>39</v>
      </c>
      <c r="B892" s="58" t="s">
        <v>47</v>
      </c>
      <c r="C892" s="58" t="s">
        <v>102</v>
      </c>
      <c r="D892" s="58" t="s">
        <v>442</v>
      </c>
      <c r="E892" s="51" t="str">
        <f>IF(C892&lt;&gt;"",VLOOKUP(MID(C892,18,5),LISTAS·PAPP!$E$4:$F$76,2,0),"")</f>
        <v>MANABÍ</v>
      </c>
      <c r="F892" s="58" t="s">
        <v>348</v>
      </c>
      <c r="G892" s="51" t="str">
        <f>IF(F892&lt;&gt;"",VLOOKUP(F892,LISTAS·PAPP!$R$3:$T$221,3,0),"")</f>
        <v xml:space="preserve"> </v>
      </c>
      <c r="H892" s="58" t="s">
        <v>1094</v>
      </c>
      <c r="I892" s="66" t="s">
        <v>1095</v>
      </c>
      <c r="J892" s="66" t="s">
        <v>1096</v>
      </c>
      <c r="K892" s="67">
        <v>7</v>
      </c>
      <c r="L892" s="66" t="s">
        <v>1097</v>
      </c>
      <c r="M892" s="60">
        <v>7</v>
      </c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52" t="str">
        <f>IF(A892&lt;&gt;"",IF(D892="DIRECCIÓN_DE_TRANSFERENCIAS","280 0031",VLOOKUP(C892,LISTAS·PAPP!$C$3:$D$76,2,0)),"")</f>
        <v>280 4130</v>
      </c>
      <c r="Z892" s="61">
        <v>202</v>
      </c>
      <c r="AA892" s="62">
        <v>2004</v>
      </c>
      <c r="AB892" s="62">
        <v>4123</v>
      </c>
      <c r="AC892" s="65" t="str">
        <f>IF(D892&lt;&gt;"",VLOOKUP(D892,LISTAS·PAPP!$I$3:$M$16,2,0),"")</f>
        <v>57</v>
      </c>
      <c r="AD892" s="51" t="str">
        <f>IF(D892&lt;&gt;"",VLOOKUP(D892,LISTAS·PAPP!$I$3:$M$16,3,0),"")</f>
        <v>PROTECCIÓN_SOCIAL_A_LA_FAMILIA._ASEGURAMIENTO_NO_CONTRIBUTIVO_E_INCLUSIÓN_ECONÓMICA_Y_MOVILIDAD_SOCIAL</v>
      </c>
      <c r="AE892" s="52" t="str">
        <f>IF(D892&lt;&gt;"",VLOOKUP(D892,LISTAS·PAPP!$I$3:$M$16,4,0),"")</f>
        <v>002</v>
      </c>
      <c r="AF892" s="51" t="str">
        <f>IF(D892&lt;&gt;"",VLOOKUP(D892,LISTAS·PAPP!$I$3:$M$16,5,0),"")</f>
        <v>ACTUALIZACION_DEL_REGISTRO_SOCIAL</v>
      </c>
      <c r="AG892" s="52" t="str">
        <f>IF(AH892&lt;&gt;"",VLOOKUP(AH892,LISTAS·PAPP!$O$3:$P$74,2,0),"")</f>
        <v>001</v>
      </c>
      <c r="AH892" s="58" t="s">
        <v>863</v>
      </c>
      <c r="AI892" s="60" t="s">
        <v>471</v>
      </c>
      <c r="AJ892" s="51" t="str">
        <f>IF(AI892&lt;&gt;"",VLOOKUP(AI892,LISTAS·PAPP!$X$4:$Y$80,2,0),"")</f>
        <v>NO APLICA</v>
      </c>
      <c r="AK892" s="58" t="s">
        <v>631</v>
      </c>
      <c r="AL892" s="60">
        <v>710203</v>
      </c>
      <c r="AM892" s="51" t="str">
        <f>IF(ISERROR(VLOOKUP(AL892,LISTAS·PAPP!$AD$4:$AE$334,2,0))," ",VLOOKUP(AL892,LISTAS·PAPP!$AD$4:$AE$334,2,0))</f>
        <v>Decimo Tercer Sueldo</v>
      </c>
      <c r="AN892" s="63">
        <v>281.25</v>
      </c>
      <c r="AO892" s="64"/>
      <c r="AP892" s="64"/>
      <c r="AQ892" s="64"/>
      <c r="AR892" s="64"/>
      <c r="AS892" s="64"/>
      <c r="AT892" s="64"/>
      <c r="AU892" s="64"/>
      <c r="AV892" s="64">
        <v>281.25</v>
      </c>
      <c r="AW892" s="64"/>
      <c r="AX892" s="64"/>
      <c r="AY892" s="64">
        <v>0</v>
      </c>
      <c r="AZ892" s="64"/>
      <c r="BA892" s="53">
        <f t="shared" si="40"/>
        <v>281.25</v>
      </c>
      <c r="BB892" s="54" t="str">
        <f t="shared" si="41"/>
        <v>OK</v>
      </c>
      <c r="BC892" s="55" t="str">
        <f t="shared" si="42"/>
        <v xml:space="preserve">                </v>
      </c>
    </row>
    <row r="893" spans="1:55" ht="50.1" customHeight="1" x14ac:dyDescent="0.25">
      <c r="A893" s="58" t="s">
        <v>39</v>
      </c>
      <c r="B893" s="58" t="s">
        <v>47</v>
      </c>
      <c r="C893" s="58" t="s">
        <v>102</v>
      </c>
      <c r="D893" s="58" t="s">
        <v>442</v>
      </c>
      <c r="E893" s="51" t="str">
        <f>IF(C893&lt;&gt;"",VLOOKUP(MID(C893,18,5),LISTAS·PAPP!$E$4:$F$76,2,0),"")</f>
        <v>MANABÍ</v>
      </c>
      <c r="F893" s="58" t="s">
        <v>348</v>
      </c>
      <c r="G893" s="51" t="str">
        <f>IF(F893&lt;&gt;"",VLOOKUP(F893,LISTAS·PAPP!$R$3:$T$221,3,0),"")</f>
        <v xml:space="preserve"> </v>
      </c>
      <c r="H893" s="58" t="s">
        <v>1094</v>
      </c>
      <c r="I893" s="66" t="s">
        <v>1095</v>
      </c>
      <c r="J893" s="66" t="s">
        <v>1096</v>
      </c>
      <c r="K893" s="67">
        <v>7</v>
      </c>
      <c r="L893" s="66" t="s">
        <v>1097</v>
      </c>
      <c r="M893" s="60">
        <v>7</v>
      </c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52" t="str">
        <f>IF(A893&lt;&gt;"",IF(D893="DIRECCIÓN_DE_TRANSFERENCIAS","280 0031",VLOOKUP(C893,LISTAS·PAPP!$C$3:$D$76,2,0)),"")</f>
        <v>280 4130</v>
      </c>
      <c r="Z893" s="61">
        <v>202</v>
      </c>
      <c r="AA893" s="62">
        <v>2004</v>
      </c>
      <c r="AB893" s="62">
        <v>4123</v>
      </c>
      <c r="AC893" s="65" t="str">
        <f>IF(D893&lt;&gt;"",VLOOKUP(D893,LISTAS·PAPP!$I$3:$M$16,2,0),"")</f>
        <v>57</v>
      </c>
      <c r="AD893" s="51" t="str">
        <f>IF(D893&lt;&gt;"",VLOOKUP(D893,LISTAS·PAPP!$I$3:$M$16,3,0),"")</f>
        <v>PROTECCIÓN_SOCIAL_A_LA_FAMILIA._ASEGURAMIENTO_NO_CONTRIBUTIVO_E_INCLUSIÓN_ECONÓMICA_Y_MOVILIDAD_SOCIAL</v>
      </c>
      <c r="AE893" s="52" t="str">
        <f>IF(D893&lt;&gt;"",VLOOKUP(D893,LISTAS·PAPP!$I$3:$M$16,4,0),"")</f>
        <v>002</v>
      </c>
      <c r="AF893" s="51" t="str">
        <f>IF(D893&lt;&gt;"",VLOOKUP(D893,LISTAS·PAPP!$I$3:$M$16,5,0),"")</f>
        <v>ACTUALIZACION_DEL_REGISTRO_SOCIAL</v>
      </c>
      <c r="AG893" s="52" t="str">
        <f>IF(AH893&lt;&gt;"",VLOOKUP(AH893,LISTAS·PAPP!$O$3:$P$74,2,0),"")</f>
        <v>001</v>
      </c>
      <c r="AH893" s="58" t="s">
        <v>863</v>
      </c>
      <c r="AI893" s="60" t="s">
        <v>471</v>
      </c>
      <c r="AJ893" s="51" t="str">
        <f>IF(AI893&lt;&gt;"",VLOOKUP(AI893,LISTAS·PAPP!$X$4:$Y$80,2,0),"")</f>
        <v>NO APLICA</v>
      </c>
      <c r="AK893" s="58" t="s">
        <v>631</v>
      </c>
      <c r="AL893" s="60">
        <v>710204</v>
      </c>
      <c r="AM893" s="51" t="str">
        <f>IF(ISERROR(VLOOKUP(AL893,LISTAS·PAPP!$AD$4:$AE$334,2,0))," ",VLOOKUP(AL893,LISTAS·PAPP!$AD$4:$AE$334,2,0))</f>
        <v>Decimo Cuarto Sueldo</v>
      </c>
      <c r="AN893" s="63">
        <v>164.15</v>
      </c>
      <c r="AO893" s="64"/>
      <c r="AP893" s="64"/>
      <c r="AQ893" s="64"/>
      <c r="AR893" s="64"/>
      <c r="AS893" s="64"/>
      <c r="AT893" s="64"/>
      <c r="AU893" s="64"/>
      <c r="AV893" s="64">
        <v>164.15</v>
      </c>
      <c r="AW893" s="64"/>
      <c r="AX893" s="64"/>
      <c r="AY893" s="64">
        <v>0</v>
      </c>
      <c r="AZ893" s="64"/>
      <c r="BA893" s="53">
        <f t="shared" si="40"/>
        <v>164.15</v>
      </c>
      <c r="BB893" s="54" t="str">
        <f t="shared" si="41"/>
        <v>OK</v>
      </c>
      <c r="BC893" s="55" t="str">
        <f t="shared" si="42"/>
        <v xml:space="preserve">                </v>
      </c>
    </row>
    <row r="894" spans="1:55" ht="50.1" customHeight="1" x14ac:dyDescent="0.25">
      <c r="A894" s="58" t="s">
        <v>39</v>
      </c>
      <c r="B894" s="58" t="s">
        <v>47</v>
      </c>
      <c r="C894" s="58" t="s">
        <v>102</v>
      </c>
      <c r="D894" s="58" t="s">
        <v>442</v>
      </c>
      <c r="E894" s="51" t="str">
        <f>IF(C894&lt;&gt;"",VLOOKUP(MID(C894,18,5),LISTAS·PAPP!$E$4:$F$76,2,0),"")</f>
        <v>MANABÍ</v>
      </c>
      <c r="F894" s="58" t="s">
        <v>348</v>
      </c>
      <c r="G894" s="51" t="str">
        <f>IF(F894&lt;&gt;"",VLOOKUP(F894,LISTAS·PAPP!$R$3:$T$221,3,0),"")</f>
        <v xml:space="preserve"> </v>
      </c>
      <c r="H894" s="58" t="s">
        <v>1094</v>
      </c>
      <c r="I894" s="66" t="s">
        <v>1095</v>
      </c>
      <c r="J894" s="66" t="s">
        <v>1096</v>
      </c>
      <c r="K894" s="67">
        <v>7</v>
      </c>
      <c r="L894" s="66" t="s">
        <v>1097</v>
      </c>
      <c r="M894" s="60">
        <v>7</v>
      </c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52" t="str">
        <f>IF(A894&lt;&gt;"",IF(D894="DIRECCIÓN_DE_TRANSFERENCIAS","280 0031",VLOOKUP(C894,LISTAS·PAPP!$C$3:$D$76,2,0)),"")</f>
        <v>280 4130</v>
      </c>
      <c r="Z894" s="61">
        <v>202</v>
      </c>
      <c r="AA894" s="62">
        <v>2004</v>
      </c>
      <c r="AB894" s="62">
        <v>4123</v>
      </c>
      <c r="AC894" s="65" t="str">
        <f>IF(D894&lt;&gt;"",VLOOKUP(D894,LISTAS·PAPP!$I$3:$M$16,2,0),"")</f>
        <v>57</v>
      </c>
      <c r="AD894" s="51" t="str">
        <f>IF(D894&lt;&gt;"",VLOOKUP(D894,LISTAS·PAPP!$I$3:$M$16,3,0),"")</f>
        <v>PROTECCIÓN_SOCIAL_A_LA_FAMILIA._ASEGURAMIENTO_NO_CONTRIBUTIVO_E_INCLUSIÓN_ECONÓMICA_Y_MOVILIDAD_SOCIAL</v>
      </c>
      <c r="AE894" s="52" t="str">
        <f>IF(D894&lt;&gt;"",VLOOKUP(D894,LISTAS·PAPP!$I$3:$M$16,4,0),"")</f>
        <v>002</v>
      </c>
      <c r="AF894" s="51" t="str">
        <f>IF(D894&lt;&gt;"",VLOOKUP(D894,LISTAS·PAPP!$I$3:$M$16,5,0),"")</f>
        <v>ACTUALIZACION_DEL_REGISTRO_SOCIAL</v>
      </c>
      <c r="AG894" s="52" t="str">
        <f>IF(AH894&lt;&gt;"",VLOOKUP(AH894,LISTAS·PAPP!$O$3:$P$74,2,0),"")</f>
        <v>001</v>
      </c>
      <c r="AH894" s="58" t="s">
        <v>863</v>
      </c>
      <c r="AI894" s="60" t="s">
        <v>471</v>
      </c>
      <c r="AJ894" s="51" t="str">
        <f>IF(AI894&lt;&gt;"",VLOOKUP(AI894,LISTAS·PAPP!$X$4:$Y$80,2,0),"")</f>
        <v>NO APLICA</v>
      </c>
      <c r="AK894" s="58" t="s">
        <v>631</v>
      </c>
      <c r="AL894" s="60">
        <v>710601</v>
      </c>
      <c r="AM894" s="51" t="str">
        <f>IF(ISERROR(VLOOKUP(AL894,LISTAS·PAPP!$AD$4:$AE$334,2,0))," ",VLOOKUP(AL894,LISTAS·PAPP!$AD$4:$AE$334,2,0))</f>
        <v>Aporte Patronal</v>
      </c>
      <c r="AN894" s="63">
        <v>455.97</v>
      </c>
      <c r="AO894" s="64"/>
      <c r="AP894" s="64"/>
      <c r="AQ894" s="64"/>
      <c r="AR894" s="64"/>
      <c r="AS894" s="64"/>
      <c r="AT894" s="64"/>
      <c r="AU894" s="64"/>
      <c r="AV894" s="64">
        <v>455.97</v>
      </c>
      <c r="AW894" s="64"/>
      <c r="AX894" s="64"/>
      <c r="AY894" s="64">
        <v>0</v>
      </c>
      <c r="AZ894" s="64"/>
      <c r="BA894" s="53">
        <f t="shared" si="40"/>
        <v>455.97</v>
      </c>
      <c r="BB894" s="54" t="str">
        <f t="shared" si="41"/>
        <v>OK</v>
      </c>
      <c r="BC894" s="55" t="str">
        <f t="shared" si="42"/>
        <v xml:space="preserve">                </v>
      </c>
    </row>
    <row r="895" spans="1:55" ht="50.1" customHeight="1" x14ac:dyDescent="0.25">
      <c r="A895" s="58" t="s">
        <v>39</v>
      </c>
      <c r="B895" s="58" t="s">
        <v>47</v>
      </c>
      <c r="C895" s="58" t="s">
        <v>102</v>
      </c>
      <c r="D895" s="58" t="s">
        <v>442</v>
      </c>
      <c r="E895" s="51" t="str">
        <f>IF(C895&lt;&gt;"",VLOOKUP(MID(C895,18,5),LISTAS·PAPP!$E$4:$F$76,2,0),"")</f>
        <v>MANABÍ</v>
      </c>
      <c r="F895" s="58" t="s">
        <v>348</v>
      </c>
      <c r="G895" s="51" t="str">
        <f>IF(F895&lt;&gt;"",VLOOKUP(F895,LISTAS·PAPP!$R$3:$T$221,3,0),"")</f>
        <v xml:space="preserve"> </v>
      </c>
      <c r="H895" s="58" t="s">
        <v>1094</v>
      </c>
      <c r="I895" s="66" t="s">
        <v>1095</v>
      </c>
      <c r="J895" s="66" t="s">
        <v>1096</v>
      </c>
      <c r="K895" s="67">
        <v>7</v>
      </c>
      <c r="L895" s="66" t="s">
        <v>1097</v>
      </c>
      <c r="M895" s="60">
        <v>7</v>
      </c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52" t="str">
        <f>IF(A895&lt;&gt;"",IF(D895="DIRECCIÓN_DE_TRANSFERENCIAS","280 0031",VLOOKUP(C895,LISTAS·PAPP!$C$3:$D$76,2,0)),"")</f>
        <v>280 4130</v>
      </c>
      <c r="Z895" s="61">
        <v>202</v>
      </c>
      <c r="AA895" s="62">
        <v>2004</v>
      </c>
      <c r="AB895" s="62">
        <v>4123</v>
      </c>
      <c r="AC895" s="65" t="str">
        <f>IF(D895&lt;&gt;"",VLOOKUP(D895,LISTAS·PAPP!$I$3:$M$16,2,0),"")</f>
        <v>57</v>
      </c>
      <c r="AD895" s="51" t="str">
        <f>IF(D895&lt;&gt;"",VLOOKUP(D895,LISTAS·PAPP!$I$3:$M$16,3,0),"")</f>
        <v>PROTECCIÓN_SOCIAL_A_LA_FAMILIA._ASEGURAMIENTO_NO_CONTRIBUTIVO_E_INCLUSIÓN_ECONÓMICA_Y_MOVILIDAD_SOCIAL</v>
      </c>
      <c r="AE895" s="52" t="str">
        <f>IF(D895&lt;&gt;"",VLOOKUP(D895,LISTAS·PAPP!$I$3:$M$16,4,0),"")</f>
        <v>002</v>
      </c>
      <c r="AF895" s="51" t="str">
        <f>IF(D895&lt;&gt;"",VLOOKUP(D895,LISTAS·PAPP!$I$3:$M$16,5,0),"")</f>
        <v>ACTUALIZACION_DEL_REGISTRO_SOCIAL</v>
      </c>
      <c r="AG895" s="52" t="str">
        <f>IF(AH895&lt;&gt;"",VLOOKUP(AH895,LISTAS·PAPP!$O$3:$P$74,2,0),"")</f>
        <v>001</v>
      </c>
      <c r="AH895" s="58" t="s">
        <v>863</v>
      </c>
      <c r="AI895" s="60" t="s">
        <v>471</v>
      </c>
      <c r="AJ895" s="51" t="str">
        <f>IF(AI895&lt;&gt;"",VLOOKUP(AI895,LISTAS·PAPP!$X$4:$Y$80,2,0),"")</f>
        <v>NO APLICA</v>
      </c>
      <c r="AK895" s="58" t="s">
        <v>631</v>
      </c>
      <c r="AL895" s="60">
        <v>710602</v>
      </c>
      <c r="AM895" s="51" t="str">
        <f>IF(ISERROR(VLOOKUP(AL895,LISTAS·PAPP!$AD$4:$AE$334,2,0))," ",VLOOKUP(AL895,LISTAS·PAPP!$AD$4:$AE$334,2,0))</f>
        <v>Fondo de Reserva</v>
      </c>
      <c r="AN895" s="63">
        <v>168.69</v>
      </c>
      <c r="AO895" s="64"/>
      <c r="AP895" s="64"/>
      <c r="AQ895" s="64"/>
      <c r="AR895" s="64"/>
      <c r="AS895" s="64"/>
      <c r="AT895" s="64"/>
      <c r="AU895" s="64"/>
      <c r="AV895" s="64">
        <v>168.69</v>
      </c>
      <c r="AW895" s="64"/>
      <c r="AX895" s="64"/>
      <c r="AY895" s="64">
        <v>0</v>
      </c>
      <c r="AZ895" s="64"/>
      <c r="BA895" s="53">
        <f t="shared" si="40"/>
        <v>168.69</v>
      </c>
      <c r="BB895" s="54" t="str">
        <f t="shared" si="41"/>
        <v>OK</v>
      </c>
      <c r="BC895" s="55" t="str">
        <f t="shared" si="42"/>
        <v xml:space="preserve">                </v>
      </c>
    </row>
    <row r="896" spans="1:55" ht="50.1" customHeight="1" x14ac:dyDescent="0.25">
      <c r="A896" s="58" t="s">
        <v>39</v>
      </c>
      <c r="B896" s="58" t="s">
        <v>47</v>
      </c>
      <c r="C896" s="58" t="s">
        <v>106</v>
      </c>
      <c r="D896" s="58" t="s">
        <v>442</v>
      </c>
      <c r="E896" s="51" t="str">
        <f>IF(C896&lt;&gt;"",VLOOKUP(MID(C896,18,5),LISTAS·PAPP!$E$4:$F$76,2,0),"")</f>
        <v>MANABÍ</v>
      </c>
      <c r="F896" s="58" t="s">
        <v>358</v>
      </c>
      <c r="G896" s="51" t="str">
        <f>IF(F896&lt;&gt;"",VLOOKUP(F896,LISTAS·PAPP!$R$3:$T$221,3,0),"")</f>
        <v xml:space="preserve"> </v>
      </c>
      <c r="H896" s="58" t="s">
        <v>1094</v>
      </c>
      <c r="I896" s="66" t="s">
        <v>1095</v>
      </c>
      <c r="J896" s="66" t="s">
        <v>1096</v>
      </c>
      <c r="K896" s="67">
        <v>11</v>
      </c>
      <c r="L896" s="66" t="s">
        <v>1097</v>
      </c>
      <c r="M896" s="60">
        <v>11</v>
      </c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52" t="str">
        <f>IF(A896&lt;&gt;"",IF(D896="DIRECCIÓN_DE_TRANSFERENCIAS","280 0031",VLOOKUP(C896,LISTAS·PAPP!$C$3:$D$76,2,0)),"")</f>
        <v>280 4330</v>
      </c>
      <c r="Z896" s="61">
        <v>202</v>
      </c>
      <c r="AA896" s="62">
        <v>2004</v>
      </c>
      <c r="AB896" s="62">
        <v>4123</v>
      </c>
      <c r="AC896" s="65" t="str">
        <f>IF(D896&lt;&gt;"",VLOOKUP(D896,LISTAS·PAPP!$I$3:$M$16,2,0),"")</f>
        <v>57</v>
      </c>
      <c r="AD896" s="51" t="str">
        <f>IF(D896&lt;&gt;"",VLOOKUP(D896,LISTAS·PAPP!$I$3:$M$16,3,0),"")</f>
        <v>PROTECCIÓN_SOCIAL_A_LA_FAMILIA._ASEGURAMIENTO_NO_CONTRIBUTIVO_E_INCLUSIÓN_ECONÓMICA_Y_MOVILIDAD_SOCIAL</v>
      </c>
      <c r="AE896" s="52" t="str">
        <f>IF(D896&lt;&gt;"",VLOOKUP(D896,LISTAS·PAPP!$I$3:$M$16,4,0),"")</f>
        <v>002</v>
      </c>
      <c r="AF896" s="51" t="str">
        <f>IF(D896&lt;&gt;"",VLOOKUP(D896,LISTAS·PAPP!$I$3:$M$16,5,0),"")</f>
        <v>ACTUALIZACION_DEL_REGISTRO_SOCIAL</v>
      </c>
      <c r="AG896" s="52" t="str">
        <f>IF(AH896&lt;&gt;"",VLOOKUP(AH896,LISTAS·PAPP!$O$3:$P$74,2,0),"")</f>
        <v>001</v>
      </c>
      <c r="AH896" s="58" t="s">
        <v>863</v>
      </c>
      <c r="AI896" s="60" t="s">
        <v>471</v>
      </c>
      <c r="AJ896" s="51" t="str">
        <f>IF(AI896&lt;&gt;"",VLOOKUP(AI896,LISTAS·PAPP!$X$4:$Y$80,2,0),"")</f>
        <v>NO APLICA</v>
      </c>
      <c r="AK896" s="58" t="s">
        <v>631</v>
      </c>
      <c r="AL896" s="60">
        <v>710510</v>
      </c>
      <c r="AM896" s="51" t="str">
        <f>IF(ISERROR(VLOOKUP(AL896,LISTAS·PAPP!$AD$4:$AE$334,2,0))," ",VLOOKUP(AL896,LISTAS·PAPP!$AD$4:$AE$334,2,0))</f>
        <v>Servicios Personales por Contrato</v>
      </c>
      <c r="AN896" s="63">
        <v>7878</v>
      </c>
      <c r="AO896" s="64"/>
      <c r="AP896" s="64"/>
      <c r="AQ896" s="64"/>
      <c r="AR896" s="64"/>
      <c r="AS896" s="64"/>
      <c r="AT896" s="64"/>
      <c r="AU896" s="64"/>
      <c r="AV896" s="64">
        <v>7878</v>
      </c>
      <c r="AW896" s="64"/>
      <c r="AX896" s="64"/>
      <c r="AY896" s="64">
        <v>0</v>
      </c>
      <c r="AZ896" s="64"/>
      <c r="BA896" s="53">
        <f t="shared" si="40"/>
        <v>7878</v>
      </c>
      <c r="BB896" s="54" t="str">
        <f t="shared" si="41"/>
        <v>OK</v>
      </c>
      <c r="BC896" s="55" t="str">
        <f t="shared" si="42"/>
        <v xml:space="preserve">                </v>
      </c>
    </row>
    <row r="897" spans="1:55" ht="50.1" customHeight="1" x14ac:dyDescent="0.25">
      <c r="A897" s="58" t="s">
        <v>39</v>
      </c>
      <c r="B897" s="58" t="s">
        <v>47</v>
      </c>
      <c r="C897" s="58" t="s">
        <v>106</v>
      </c>
      <c r="D897" s="58" t="s">
        <v>442</v>
      </c>
      <c r="E897" s="51" t="str">
        <f>IF(C897&lt;&gt;"",VLOOKUP(MID(C897,18,5),LISTAS·PAPP!$E$4:$F$76,2,0),"")</f>
        <v>MANABÍ</v>
      </c>
      <c r="F897" s="58" t="s">
        <v>358</v>
      </c>
      <c r="G897" s="51" t="str">
        <f>IF(F897&lt;&gt;"",VLOOKUP(F897,LISTAS·PAPP!$R$3:$T$221,3,0),"")</f>
        <v xml:space="preserve"> </v>
      </c>
      <c r="H897" s="58" t="s">
        <v>1094</v>
      </c>
      <c r="I897" s="66" t="s">
        <v>1095</v>
      </c>
      <c r="J897" s="66" t="s">
        <v>1096</v>
      </c>
      <c r="K897" s="67">
        <v>11</v>
      </c>
      <c r="L897" s="66" t="s">
        <v>1097</v>
      </c>
      <c r="M897" s="60">
        <v>11</v>
      </c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52" t="str">
        <f>IF(A897&lt;&gt;"",IF(D897="DIRECCIÓN_DE_TRANSFERENCIAS","280 0031",VLOOKUP(C897,LISTAS·PAPP!$C$3:$D$76,2,0)),"")</f>
        <v>280 4330</v>
      </c>
      <c r="Z897" s="61">
        <v>202</v>
      </c>
      <c r="AA897" s="62">
        <v>2004</v>
      </c>
      <c r="AB897" s="62">
        <v>4123</v>
      </c>
      <c r="AC897" s="65" t="str">
        <f>IF(D897&lt;&gt;"",VLOOKUP(D897,LISTAS·PAPP!$I$3:$M$16,2,0),"")</f>
        <v>57</v>
      </c>
      <c r="AD897" s="51" t="str">
        <f>IF(D897&lt;&gt;"",VLOOKUP(D897,LISTAS·PAPP!$I$3:$M$16,3,0),"")</f>
        <v>PROTECCIÓN_SOCIAL_A_LA_FAMILIA._ASEGURAMIENTO_NO_CONTRIBUTIVO_E_INCLUSIÓN_ECONÓMICA_Y_MOVILIDAD_SOCIAL</v>
      </c>
      <c r="AE897" s="52" t="str">
        <f>IF(D897&lt;&gt;"",VLOOKUP(D897,LISTAS·PAPP!$I$3:$M$16,4,0),"")</f>
        <v>002</v>
      </c>
      <c r="AF897" s="51" t="str">
        <f>IF(D897&lt;&gt;"",VLOOKUP(D897,LISTAS·PAPP!$I$3:$M$16,5,0),"")</f>
        <v>ACTUALIZACION_DEL_REGISTRO_SOCIAL</v>
      </c>
      <c r="AG897" s="52" t="str">
        <f>IF(AH897&lt;&gt;"",VLOOKUP(AH897,LISTAS·PAPP!$O$3:$P$74,2,0),"")</f>
        <v>001</v>
      </c>
      <c r="AH897" s="58" t="s">
        <v>863</v>
      </c>
      <c r="AI897" s="60" t="s">
        <v>471</v>
      </c>
      <c r="AJ897" s="51" t="str">
        <f>IF(AI897&lt;&gt;"",VLOOKUP(AI897,LISTAS·PAPP!$X$4:$Y$80,2,0),"")</f>
        <v>NO APLICA</v>
      </c>
      <c r="AK897" s="58" t="s">
        <v>631</v>
      </c>
      <c r="AL897" s="60">
        <v>710203</v>
      </c>
      <c r="AM897" s="51" t="str">
        <f>IF(ISERROR(VLOOKUP(AL897,LISTAS·PAPP!$AD$4:$AE$334,2,0))," ",VLOOKUP(AL897,LISTAS·PAPP!$AD$4:$AE$334,2,0))</f>
        <v>Decimo Tercer Sueldo</v>
      </c>
      <c r="AN897" s="63">
        <v>656.5</v>
      </c>
      <c r="AO897" s="64"/>
      <c r="AP897" s="64"/>
      <c r="AQ897" s="64"/>
      <c r="AR897" s="64"/>
      <c r="AS897" s="64"/>
      <c r="AT897" s="64"/>
      <c r="AU897" s="64"/>
      <c r="AV897" s="64">
        <v>656.5</v>
      </c>
      <c r="AW897" s="64"/>
      <c r="AX897" s="64"/>
      <c r="AY897" s="64">
        <v>0</v>
      </c>
      <c r="AZ897" s="64"/>
      <c r="BA897" s="53">
        <f t="shared" si="40"/>
        <v>656.5</v>
      </c>
      <c r="BB897" s="54" t="str">
        <f t="shared" si="41"/>
        <v>OK</v>
      </c>
      <c r="BC897" s="55" t="str">
        <f t="shared" si="42"/>
        <v xml:space="preserve">                </v>
      </c>
    </row>
    <row r="898" spans="1:55" ht="50.1" customHeight="1" x14ac:dyDescent="0.25">
      <c r="A898" s="58" t="s">
        <v>39</v>
      </c>
      <c r="B898" s="58" t="s">
        <v>47</v>
      </c>
      <c r="C898" s="58" t="s">
        <v>106</v>
      </c>
      <c r="D898" s="58" t="s">
        <v>442</v>
      </c>
      <c r="E898" s="51" t="str">
        <f>IF(C898&lt;&gt;"",VLOOKUP(MID(C898,18,5),LISTAS·PAPP!$E$4:$F$76,2,0),"")</f>
        <v>MANABÍ</v>
      </c>
      <c r="F898" s="58" t="s">
        <v>358</v>
      </c>
      <c r="G898" s="51" t="str">
        <f>IF(F898&lt;&gt;"",VLOOKUP(F898,LISTAS·PAPP!$R$3:$T$221,3,0),"")</f>
        <v xml:space="preserve"> </v>
      </c>
      <c r="H898" s="58" t="s">
        <v>1094</v>
      </c>
      <c r="I898" s="66" t="s">
        <v>1095</v>
      </c>
      <c r="J898" s="66" t="s">
        <v>1096</v>
      </c>
      <c r="K898" s="67">
        <v>11</v>
      </c>
      <c r="L898" s="66" t="s">
        <v>1097</v>
      </c>
      <c r="M898" s="60">
        <v>11</v>
      </c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52" t="str">
        <f>IF(A898&lt;&gt;"",IF(D898="DIRECCIÓN_DE_TRANSFERENCIAS","280 0031",VLOOKUP(C898,LISTAS·PAPP!$C$3:$D$76,2,0)),"")</f>
        <v>280 4330</v>
      </c>
      <c r="Z898" s="61">
        <v>202</v>
      </c>
      <c r="AA898" s="62">
        <v>2004</v>
      </c>
      <c r="AB898" s="62">
        <v>4123</v>
      </c>
      <c r="AC898" s="65" t="str">
        <f>IF(D898&lt;&gt;"",VLOOKUP(D898,LISTAS·PAPP!$I$3:$M$16,2,0),"")</f>
        <v>57</v>
      </c>
      <c r="AD898" s="51" t="str">
        <f>IF(D898&lt;&gt;"",VLOOKUP(D898,LISTAS·PAPP!$I$3:$M$16,3,0),"")</f>
        <v>PROTECCIÓN_SOCIAL_A_LA_FAMILIA._ASEGURAMIENTO_NO_CONTRIBUTIVO_E_INCLUSIÓN_ECONÓMICA_Y_MOVILIDAD_SOCIAL</v>
      </c>
      <c r="AE898" s="52" t="str">
        <f>IF(D898&lt;&gt;"",VLOOKUP(D898,LISTAS·PAPP!$I$3:$M$16,4,0),"")</f>
        <v>002</v>
      </c>
      <c r="AF898" s="51" t="str">
        <f>IF(D898&lt;&gt;"",VLOOKUP(D898,LISTAS·PAPP!$I$3:$M$16,5,0),"")</f>
        <v>ACTUALIZACION_DEL_REGISTRO_SOCIAL</v>
      </c>
      <c r="AG898" s="52" t="str">
        <f>IF(AH898&lt;&gt;"",VLOOKUP(AH898,LISTAS·PAPP!$O$3:$P$74,2,0),"")</f>
        <v>001</v>
      </c>
      <c r="AH898" s="58" t="s">
        <v>863</v>
      </c>
      <c r="AI898" s="60" t="s">
        <v>471</v>
      </c>
      <c r="AJ898" s="51" t="str">
        <f>IF(AI898&lt;&gt;"",VLOOKUP(AI898,LISTAS·PAPP!$X$4:$Y$80,2,0),"")</f>
        <v>NO APLICA</v>
      </c>
      <c r="AK898" s="58" t="s">
        <v>631</v>
      </c>
      <c r="AL898" s="60">
        <v>710204</v>
      </c>
      <c r="AM898" s="51" t="str">
        <f>IF(ISERROR(VLOOKUP(AL898,LISTAS·PAPP!$AD$4:$AE$334,2,0))," ",VLOOKUP(AL898,LISTAS·PAPP!$AD$4:$AE$334,2,0))</f>
        <v>Decimo Cuarto Sueldo</v>
      </c>
      <c r="AN898" s="63">
        <v>361.13</v>
      </c>
      <c r="AO898" s="64"/>
      <c r="AP898" s="64"/>
      <c r="AQ898" s="64"/>
      <c r="AR898" s="64"/>
      <c r="AS898" s="64"/>
      <c r="AT898" s="64"/>
      <c r="AU898" s="64"/>
      <c r="AV898" s="64">
        <v>361.13</v>
      </c>
      <c r="AW898" s="64"/>
      <c r="AX898" s="64"/>
      <c r="AY898" s="64">
        <v>0</v>
      </c>
      <c r="AZ898" s="64"/>
      <c r="BA898" s="53">
        <f t="shared" si="40"/>
        <v>361.13</v>
      </c>
      <c r="BB898" s="54" t="str">
        <f t="shared" si="41"/>
        <v>OK</v>
      </c>
      <c r="BC898" s="55" t="str">
        <f t="shared" si="42"/>
        <v xml:space="preserve">                </v>
      </c>
    </row>
    <row r="899" spans="1:55" ht="50.1" customHeight="1" x14ac:dyDescent="0.25">
      <c r="A899" s="58" t="s">
        <v>39</v>
      </c>
      <c r="B899" s="58" t="s">
        <v>47</v>
      </c>
      <c r="C899" s="58" t="s">
        <v>106</v>
      </c>
      <c r="D899" s="58" t="s">
        <v>442</v>
      </c>
      <c r="E899" s="51" t="str">
        <f>IF(C899&lt;&gt;"",VLOOKUP(MID(C899,18,5),LISTAS·PAPP!$E$4:$F$76,2,0),"")</f>
        <v>MANABÍ</v>
      </c>
      <c r="F899" s="58" t="s">
        <v>358</v>
      </c>
      <c r="G899" s="51" t="str">
        <f>IF(F899&lt;&gt;"",VLOOKUP(F899,LISTAS·PAPP!$R$3:$T$221,3,0),"")</f>
        <v xml:space="preserve"> </v>
      </c>
      <c r="H899" s="58" t="s">
        <v>1094</v>
      </c>
      <c r="I899" s="66" t="s">
        <v>1095</v>
      </c>
      <c r="J899" s="66" t="s">
        <v>1096</v>
      </c>
      <c r="K899" s="67">
        <v>11</v>
      </c>
      <c r="L899" s="66" t="s">
        <v>1097</v>
      </c>
      <c r="M899" s="60">
        <v>11</v>
      </c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52" t="str">
        <f>IF(A899&lt;&gt;"",IF(D899="DIRECCIÓN_DE_TRANSFERENCIAS","280 0031",VLOOKUP(C899,LISTAS·PAPP!$C$3:$D$76,2,0)),"")</f>
        <v>280 4330</v>
      </c>
      <c r="Z899" s="61">
        <v>202</v>
      </c>
      <c r="AA899" s="62">
        <v>2004</v>
      </c>
      <c r="AB899" s="62">
        <v>4123</v>
      </c>
      <c r="AC899" s="65" t="str">
        <f>IF(D899&lt;&gt;"",VLOOKUP(D899,LISTAS·PAPP!$I$3:$M$16,2,0),"")</f>
        <v>57</v>
      </c>
      <c r="AD899" s="51" t="str">
        <f>IF(D899&lt;&gt;"",VLOOKUP(D899,LISTAS·PAPP!$I$3:$M$16,3,0),"")</f>
        <v>PROTECCIÓN_SOCIAL_A_LA_FAMILIA._ASEGURAMIENTO_NO_CONTRIBUTIVO_E_INCLUSIÓN_ECONÓMICA_Y_MOVILIDAD_SOCIAL</v>
      </c>
      <c r="AE899" s="52" t="str">
        <f>IF(D899&lt;&gt;"",VLOOKUP(D899,LISTAS·PAPP!$I$3:$M$16,4,0),"")</f>
        <v>002</v>
      </c>
      <c r="AF899" s="51" t="str">
        <f>IF(D899&lt;&gt;"",VLOOKUP(D899,LISTAS·PAPP!$I$3:$M$16,5,0),"")</f>
        <v>ACTUALIZACION_DEL_REGISTRO_SOCIAL</v>
      </c>
      <c r="AG899" s="52" t="str">
        <f>IF(AH899&lt;&gt;"",VLOOKUP(AH899,LISTAS·PAPP!$O$3:$P$74,2,0),"")</f>
        <v>001</v>
      </c>
      <c r="AH899" s="58" t="s">
        <v>863</v>
      </c>
      <c r="AI899" s="60" t="s">
        <v>471</v>
      </c>
      <c r="AJ899" s="51" t="str">
        <f>IF(AI899&lt;&gt;"",VLOOKUP(AI899,LISTAS·PAPP!$X$4:$Y$80,2,0),"")</f>
        <v>NO APLICA</v>
      </c>
      <c r="AK899" s="58" t="s">
        <v>631</v>
      </c>
      <c r="AL899" s="60">
        <v>710601</v>
      </c>
      <c r="AM899" s="51" t="str">
        <f>IF(ISERROR(VLOOKUP(AL899,LISTAS·PAPP!$AD$4:$AE$334,2,0))," ",VLOOKUP(AL899,LISTAS·PAPP!$AD$4:$AE$334,2,0))</f>
        <v>Aporte Patronal</v>
      </c>
      <c r="AN899" s="63">
        <v>760.21</v>
      </c>
      <c r="AO899" s="64"/>
      <c r="AP899" s="64"/>
      <c r="AQ899" s="64"/>
      <c r="AR899" s="64"/>
      <c r="AS899" s="64"/>
      <c r="AT899" s="64"/>
      <c r="AU899" s="64"/>
      <c r="AV899" s="64">
        <v>760.21</v>
      </c>
      <c r="AW899" s="64"/>
      <c r="AX899" s="64"/>
      <c r="AY899" s="64">
        <v>0</v>
      </c>
      <c r="AZ899" s="64"/>
      <c r="BA899" s="53">
        <f t="shared" si="40"/>
        <v>760.21</v>
      </c>
      <c r="BB899" s="54" t="str">
        <f t="shared" si="41"/>
        <v>OK</v>
      </c>
      <c r="BC899" s="55" t="str">
        <f t="shared" si="42"/>
        <v xml:space="preserve">                </v>
      </c>
    </row>
    <row r="900" spans="1:55" ht="50.1" customHeight="1" x14ac:dyDescent="0.25">
      <c r="A900" s="58" t="s">
        <v>39</v>
      </c>
      <c r="B900" s="58" t="s">
        <v>47</v>
      </c>
      <c r="C900" s="58" t="s">
        <v>106</v>
      </c>
      <c r="D900" s="58" t="s">
        <v>442</v>
      </c>
      <c r="E900" s="51" t="str">
        <f>IF(C900&lt;&gt;"",VLOOKUP(MID(C900,18,5),LISTAS·PAPP!$E$4:$F$76,2,0),"")</f>
        <v>MANABÍ</v>
      </c>
      <c r="F900" s="58" t="s">
        <v>358</v>
      </c>
      <c r="G900" s="51" t="str">
        <f>IF(F900&lt;&gt;"",VLOOKUP(F900,LISTAS·PAPP!$R$3:$T$221,3,0),"")</f>
        <v xml:space="preserve"> </v>
      </c>
      <c r="H900" s="58" t="s">
        <v>1094</v>
      </c>
      <c r="I900" s="66" t="s">
        <v>1095</v>
      </c>
      <c r="J900" s="66" t="s">
        <v>1096</v>
      </c>
      <c r="K900" s="67">
        <v>11</v>
      </c>
      <c r="L900" s="66" t="s">
        <v>1097</v>
      </c>
      <c r="M900" s="60">
        <v>11</v>
      </c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52" t="str">
        <f>IF(A900&lt;&gt;"",IF(D900="DIRECCIÓN_DE_TRANSFERENCIAS","280 0031",VLOOKUP(C900,LISTAS·PAPP!$C$3:$D$76,2,0)),"")</f>
        <v>280 4330</v>
      </c>
      <c r="Z900" s="61">
        <v>202</v>
      </c>
      <c r="AA900" s="62">
        <v>2004</v>
      </c>
      <c r="AB900" s="62">
        <v>4123</v>
      </c>
      <c r="AC900" s="65" t="str">
        <f>IF(D900&lt;&gt;"",VLOOKUP(D900,LISTAS·PAPP!$I$3:$M$16,2,0),"")</f>
        <v>57</v>
      </c>
      <c r="AD900" s="51" t="str">
        <f>IF(D900&lt;&gt;"",VLOOKUP(D900,LISTAS·PAPP!$I$3:$M$16,3,0),"")</f>
        <v>PROTECCIÓN_SOCIAL_A_LA_FAMILIA._ASEGURAMIENTO_NO_CONTRIBUTIVO_E_INCLUSIÓN_ECONÓMICA_Y_MOVILIDAD_SOCIAL</v>
      </c>
      <c r="AE900" s="52" t="str">
        <f>IF(D900&lt;&gt;"",VLOOKUP(D900,LISTAS·PAPP!$I$3:$M$16,4,0),"")</f>
        <v>002</v>
      </c>
      <c r="AF900" s="51" t="str">
        <f>IF(D900&lt;&gt;"",VLOOKUP(D900,LISTAS·PAPP!$I$3:$M$16,5,0),"")</f>
        <v>ACTUALIZACION_DEL_REGISTRO_SOCIAL</v>
      </c>
      <c r="AG900" s="52" t="str">
        <f>IF(AH900&lt;&gt;"",VLOOKUP(AH900,LISTAS·PAPP!$O$3:$P$74,2,0),"")</f>
        <v>001</v>
      </c>
      <c r="AH900" s="58" t="s">
        <v>863</v>
      </c>
      <c r="AI900" s="60" t="s">
        <v>471</v>
      </c>
      <c r="AJ900" s="51" t="str">
        <f>IF(AI900&lt;&gt;"",VLOOKUP(AI900,LISTAS·PAPP!$X$4:$Y$80,2,0),"")</f>
        <v>NO APLICA</v>
      </c>
      <c r="AK900" s="58" t="s">
        <v>631</v>
      </c>
      <c r="AL900" s="60">
        <v>710602</v>
      </c>
      <c r="AM900" s="51" t="str">
        <f>IF(ISERROR(VLOOKUP(AL900,LISTAS·PAPP!$AD$4:$AE$334,2,0))," ",VLOOKUP(AL900,LISTAS·PAPP!$AD$4:$AE$334,2,0))</f>
        <v>Fondo de Reserva</v>
      </c>
      <c r="AN900" s="63">
        <v>600.76</v>
      </c>
      <c r="AO900" s="64"/>
      <c r="AP900" s="64"/>
      <c r="AQ900" s="64"/>
      <c r="AR900" s="64"/>
      <c r="AS900" s="64"/>
      <c r="AT900" s="64"/>
      <c r="AU900" s="64"/>
      <c r="AV900" s="64">
        <v>600.76</v>
      </c>
      <c r="AW900" s="64"/>
      <c r="AX900" s="64"/>
      <c r="AY900" s="64">
        <v>0</v>
      </c>
      <c r="AZ900" s="64"/>
      <c r="BA900" s="53">
        <f t="shared" si="40"/>
        <v>600.76</v>
      </c>
      <c r="BB900" s="54" t="str">
        <f t="shared" si="41"/>
        <v>OK</v>
      </c>
      <c r="BC900" s="55" t="str">
        <f t="shared" si="42"/>
        <v xml:space="preserve">                </v>
      </c>
    </row>
    <row r="901" spans="1:55" ht="50.1" customHeight="1" x14ac:dyDescent="0.25">
      <c r="A901" s="58" t="s">
        <v>39</v>
      </c>
      <c r="B901" s="58" t="s">
        <v>48</v>
      </c>
      <c r="C901" s="58" t="s">
        <v>112</v>
      </c>
      <c r="D901" s="58" t="s">
        <v>442</v>
      </c>
      <c r="E901" s="51" t="str">
        <f>IF(C901&lt;&gt;"",VLOOKUP(MID(C901,18,5),LISTAS·PAPP!$E$4:$F$76,2,0),"")</f>
        <v>BOLÍVAR</v>
      </c>
      <c r="F901" s="58" t="s">
        <v>225</v>
      </c>
      <c r="G901" s="51" t="str">
        <f>IF(F901&lt;&gt;"",VLOOKUP(F901,LISTAS·PAPP!$R$3:$T$221,3,0),"")</f>
        <v xml:space="preserve"> </v>
      </c>
      <c r="H901" s="58" t="s">
        <v>1094</v>
      </c>
      <c r="I901" s="66" t="s">
        <v>1095</v>
      </c>
      <c r="J901" s="66" t="s">
        <v>1096</v>
      </c>
      <c r="K901" s="67">
        <v>30</v>
      </c>
      <c r="L901" s="66" t="s">
        <v>1097</v>
      </c>
      <c r="M901" s="60">
        <v>30</v>
      </c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52" t="str">
        <f>IF(A901&lt;&gt;"",IF(D901="DIRECCIÓN_DE_TRANSFERENCIAS","280 0031",VLOOKUP(C901,LISTAS·PAPP!$C$3:$D$76,2,0)),"")</f>
        <v>280 5110</v>
      </c>
      <c r="Z901" s="61">
        <v>202</v>
      </c>
      <c r="AA901" s="62">
        <v>2004</v>
      </c>
      <c r="AB901" s="62">
        <v>4123</v>
      </c>
      <c r="AC901" s="65" t="str">
        <f>IF(D901&lt;&gt;"",VLOOKUP(D901,LISTAS·PAPP!$I$3:$M$16,2,0),"")</f>
        <v>57</v>
      </c>
      <c r="AD901" s="51" t="str">
        <f>IF(D901&lt;&gt;"",VLOOKUP(D901,LISTAS·PAPP!$I$3:$M$16,3,0),"")</f>
        <v>PROTECCIÓN_SOCIAL_A_LA_FAMILIA._ASEGURAMIENTO_NO_CONTRIBUTIVO_E_INCLUSIÓN_ECONÓMICA_Y_MOVILIDAD_SOCIAL</v>
      </c>
      <c r="AE901" s="52" t="str">
        <f>IF(D901&lt;&gt;"",VLOOKUP(D901,LISTAS·PAPP!$I$3:$M$16,4,0),"")</f>
        <v>002</v>
      </c>
      <c r="AF901" s="51" t="str">
        <f>IF(D901&lt;&gt;"",VLOOKUP(D901,LISTAS·PAPP!$I$3:$M$16,5,0),"")</f>
        <v>ACTUALIZACION_DEL_REGISTRO_SOCIAL</v>
      </c>
      <c r="AG901" s="52" t="str">
        <f>IF(AH901&lt;&gt;"",VLOOKUP(AH901,LISTAS·PAPP!$O$3:$P$74,2,0),"")</f>
        <v>001</v>
      </c>
      <c r="AH901" s="58" t="s">
        <v>863</v>
      </c>
      <c r="AI901" s="60" t="s">
        <v>471</v>
      </c>
      <c r="AJ901" s="51" t="str">
        <f>IF(AI901&lt;&gt;"",VLOOKUP(AI901,LISTAS·PAPP!$X$4:$Y$80,2,0),"")</f>
        <v>NO APLICA</v>
      </c>
      <c r="AK901" s="58" t="s">
        <v>631</v>
      </c>
      <c r="AL901" s="60">
        <v>710510</v>
      </c>
      <c r="AM901" s="51" t="str">
        <f>IF(ISERROR(VLOOKUP(AL901,LISTAS·PAPP!$AD$4:$AE$334,2,0))," ",VLOOKUP(AL901,LISTAS·PAPP!$AD$4:$AE$334,2,0))</f>
        <v>Servicios Personales por Contrato</v>
      </c>
      <c r="AN901" s="63">
        <v>20516</v>
      </c>
      <c r="AO901" s="64"/>
      <c r="AP901" s="64"/>
      <c r="AQ901" s="64"/>
      <c r="AR901" s="64"/>
      <c r="AS901" s="64"/>
      <c r="AT901" s="64"/>
      <c r="AU901" s="64"/>
      <c r="AV901" s="64">
        <v>20516</v>
      </c>
      <c r="AW901" s="64"/>
      <c r="AX901" s="64"/>
      <c r="AY901" s="64">
        <v>0</v>
      </c>
      <c r="AZ901" s="64"/>
      <c r="BA901" s="53">
        <f t="shared" si="40"/>
        <v>20516</v>
      </c>
      <c r="BB901" s="54" t="str">
        <f t="shared" si="41"/>
        <v>OK</v>
      </c>
      <c r="BC901" s="55" t="str">
        <f t="shared" si="42"/>
        <v xml:space="preserve">                </v>
      </c>
    </row>
    <row r="902" spans="1:55" ht="50.1" customHeight="1" x14ac:dyDescent="0.25">
      <c r="A902" s="58" t="s">
        <v>39</v>
      </c>
      <c r="B902" s="58" t="s">
        <v>48</v>
      </c>
      <c r="C902" s="58" t="s">
        <v>112</v>
      </c>
      <c r="D902" s="58" t="s">
        <v>442</v>
      </c>
      <c r="E902" s="51" t="str">
        <f>IF(C902&lt;&gt;"",VLOOKUP(MID(C902,18,5),LISTAS·PAPP!$E$4:$F$76,2,0),"")</f>
        <v>BOLÍVAR</v>
      </c>
      <c r="F902" s="58" t="s">
        <v>225</v>
      </c>
      <c r="G902" s="51" t="str">
        <f>IF(F902&lt;&gt;"",VLOOKUP(F902,LISTAS·PAPP!$R$3:$T$221,3,0),"")</f>
        <v xml:space="preserve"> </v>
      </c>
      <c r="H902" s="58" t="s">
        <v>1094</v>
      </c>
      <c r="I902" s="66" t="s">
        <v>1095</v>
      </c>
      <c r="J902" s="66" t="s">
        <v>1096</v>
      </c>
      <c r="K902" s="67">
        <v>30</v>
      </c>
      <c r="L902" s="66" t="s">
        <v>1097</v>
      </c>
      <c r="M902" s="60">
        <v>30</v>
      </c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52" t="str">
        <f>IF(A902&lt;&gt;"",IF(D902="DIRECCIÓN_DE_TRANSFERENCIAS","280 0031",VLOOKUP(C902,LISTAS·PAPP!$C$3:$D$76,2,0)),"")</f>
        <v>280 5110</v>
      </c>
      <c r="Z902" s="61">
        <v>202</v>
      </c>
      <c r="AA902" s="62">
        <v>2004</v>
      </c>
      <c r="AB902" s="62">
        <v>4123</v>
      </c>
      <c r="AC902" s="65" t="str">
        <f>IF(D902&lt;&gt;"",VLOOKUP(D902,LISTAS·PAPP!$I$3:$M$16,2,0),"")</f>
        <v>57</v>
      </c>
      <c r="AD902" s="51" t="str">
        <f>IF(D902&lt;&gt;"",VLOOKUP(D902,LISTAS·PAPP!$I$3:$M$16,3,0),"")</f>
        <v>PROTECCIÓN_SOCIAL_A_LA_FAMILIA._ASEGURAMIENTO_NO_CONTRIBUTIVO_E_INCLUSIÓN_ECONÓMICA_Y_MOVILIDAD_SOCIAL</v>
      </c>
      <c r="AE902" s="52" t="str">
        <f>IF(D902&lt;&gt;"",VLOOKUP(D902,LISTAS·PAPP!$I$3:$M$16,4,0),"")</f>
        <v>002</v>
      </c>
      <c r="AF902" s="51" t="str">
        <f>IF(D902&lt;&gt;"",VLOOKUP(D902,LISTAS·PAPP!$I$3:$M$16,5,0),"")</f>
        <v>ACTUALIZACION_DEL_REGISTRO_SOCIAL</v>
      </c>
      <c r="AG902" s="52" t="str">
        <f>IF(AH902&lt;&gt;"",VLOOKUP(AH902,LISTAS·PAPP!$O$3:$P$74,2,0),"")</f>
        <v>001</v>
      </c>
      <c r="AH902" s="58" t="s">
        <v>863</v>
      </c>
      <c r="AI902" s="60" t="s">
        <v>471</v>
      </c>
      <c r="AJ902" s="51" t="str">
        <f>IF(AI902&lt;&gt;"",VLOOKUP(AI902,LISTAS·PAPP!$X$4:$Y$80,2,0),"")</f>
        <v>NO APLICA</v>
      </c>
      <c r="AK902" s="58" t="s">
        <v>631</v>
      </c>
      <c r="AL902" s="60">
        <v>710203</v>
      </c>
      <c r="AM902" s="51" t="str">
        <f>IF(ISERROR(VLOOKUP(AL902,LISTAS·PAPP!$AD$4:$AE$334,2,0))," ",VLOOKUP(AL902,LISTAS·PAPP!$AD$4:$AE$334,2,0))</f>
        <v>Decimo Tercer Sueldo</v>
      </c>
      <c r="AN902" s="63">
        <v>0</v>
      </c>
      <c r="AO902" s="64"/>
      <c r="AP902" s="64"/>
      <c r="AQ902" s="64"/>
      <c r="AR902" s="64"/>
      <c r="AS902" s="64"/>
      <c r="AT902" s="64"/>
      <c r="AU902" s="64"/>
      <c r="AV902" s="64">
        <v>0</v>
      </c>
      <c r="AW902" s="64"/>
      <c r="AX902" s="64"/>
      <c r="AY902" s="64">
        <v>0</v>
      </c>
      <c r="AZ902" s="64"/>
      <c r="BA902" s="53">
        <f t="shared" si="40"/>
        <v>0</v>
      </c>
      <c r="BB902" s="54" t="str">
        <f t="shared" si="41"/>
        <v>OK</v>
      </c>
      <c r="BC902" s="55" t="str">
        <f t="shared" si="42"/>
        <v xml:space="preserve">                </v>
      </c>
    </row>
    <row r="903" spans="1:55" ht="50.1" customHeight="1" x14ac:dyDescent="0.25">
      <c r="A903" s="58" t="s">
        <v>39</v>
      </c>
      <c r="B903" s="58" t="s">
        <v>48</v>
      </c>
      <c r="C903" s="58" t="s">
        <v>112</v>
      </c>
      <c r="D903" s="58" t="s">
        <v>442</v>
      </c>
      <c r="E903" s="51" t="str">
        <f>IF(C903&lt;&gt;"",VLOOKUP(MID(C903,18,5),LISTAS·PAPP!$E$4:$F$76,2,0),"")</f>
        <v>BOLÍVAR</v>
      </c>
      <c r="F903" s="58" t="s">
        <v>225</v>
      </c>
      <c r="G903" s="51" t="str">
        <f>IF(F903&lt;&gt;"",VLOOKUP(F903,LISTAS·PAPP!$R$3:$T$221,3,0),"")</f>
        <v xml:space="preserve"> </v>
      </c>
      <c r="H903" s="58" t="s">
        <v>1094</v>
      </c>
      <c r="I903" s="66" t="s">
        <v>1095</v>
      </c>
      <c r="J903" s="66" t="s">
        <v>1096</v>
      </c>
      <c r="K903" s="67">
        <v>30</v>
      </c>
      <c r="L903" s="66" t="s">
        <v>1097</v>
      </c>
      <c r="M903" s="60">
        <v>30</v>
      </c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52" t="str">
        <f>IF(A903&lt;&gt;"",IF(D903="DIRECCIÓN_DE_TRANSFERENCIAS","280 0031",VLOOKUP(C903,LISTAS·PAPP!$C$3:$D$76,2,0)),"")</f>
        <v>280 5110</v>
      </c>
      <c r="Z903" s="61">
        <v>202</v>
      </c>
      <c r="AA903" s="62">
        <v>2004</v>
      </c>
      <c r="AB903" s="62">
        <v>4123</v>
      </c>
      <c r="AC903" s="65" t="str">
        <f>IF(D903&lt;&gt;"",VLOOKUP(D903,LISTAS·PAPP!$I$3:$M$16,2,0),"")</f>
        <v>57</v>
      </c>
      <c r="AD903" s="51" t="str">
        <f>IF(D903&lt;&gt;"",VLOOKUP(D903,LISTAS·PAPP!$I$3:$M$16,3,0),"")</f>
        <v>PROTECCIÓN_SOCIAL_A_LA_FAMILIA._ASEGURAMIENTO_NO_CONTRIBUTIVO_E_INCLUSIÓN_ECONÓMICA_Y_MOVILIDAD_SOCIAL</v>
      </c>
      <c r="AE903" s="52" t="str">
        <f>IF(D903&lt;&gt;"",VLOOKUP(D903,LISTAS·PAPP!$I$3:$M$16,4,0),"")</f>
        <v>002</v>
      </c>
      <c r="AF903" s="51" t="str">
        <f>IF(D903&lt;&gt;"",VLOOKUP(D903,LISTAS·PAPP!$I$3:$M$16,5,0),"")</f>
        <v>ACTUALIZACION_DEL_REGISTRO_SOCIAL</v>
      </c>
      <c r="AG903" s="52" t="str">
        <f>IF(AH903&lt;&gt;"",VLOOKUP(AH903,LISTAS·PAPP!$O$3:$P$74,2,0),"")</f>
        <v>001</v>
      </c>
      <c r="AH903" s="58" t="s">
        <v>863</v>
      </c>
      <c r="AI903" s="60" t="s">
        <v>471</v>
      </c>
      <c r="AJ903" s="51" t="str">
        <f>IF(AI903&lt;&gt;"",VLOOKUP(AI903,LISTAS·PAPP!$X$4:$Y$80,2,0),"")</f>
        <v>NO APLICA</v>
      </c>
      <c r="AK903" s="58" t="s">
        <v>631</v>
      </c>
      <c r="AL903" s="60">
        <v>710204</v>
      </c>
      <c r="AM903" s="51" t="str">
        <f>IF(ISERROR(VLOOKUP(AL903,LISTAS·PAPP!$AD$4:$AE$334,2,0))," ",VLOOKUP(AL903,LISTAS·PAPP!$AD$4:$AE$334,2,0))</f>
        <v>Decimo Cuarto Sueldo</v>
      </c>
      <c r="AN903" s="63">
        <v>0</v>
      </c>
      <c r="AO903" s="64"/>
      <c r="AP903" s="64"/>
      <c r="AQ903" s="64"/>
      <c r="AR903" s="64"/>
      <c r="AS903" s="64"/>
      <c r="AT903" s="64"/>
      <c r="AU903" s="64"/>
      <c r="AV903" s="64">
        <v>0</v>
      </c>
      <c r="AW903" s="64"/>
      <c r="AX903" s="64"/>
      <c r="AY903" s="64">
        <v>0</v>
      </c>
      <c r="AZ903" s="64"/>
      <c r="BA903" s="53">
        <f t="shared" si="40"/>
        <v>0</v>
      </c>
      <c r="BB903" s="54" t="str">
        <f t="shared" si="41"/>
        <v>OK</v>
      </c>
      <c r="BC903" s="55" t="str">
        <f t="shared" si="42"/>
        <v xml:space="preserve">                </v>
      </c>
    </row>
    <row r="904" spans="1:55" ht="50.1" customHeight="1" x14ac:dyDescent="0.25">
      <c r="A904" s="58" t="s">
        <v>39</v>
      </c>
      <c r="B904" s="58" t="s">
        <v>48</v>
      </c>
      <c r="C904" s="58" t="s">
        <v>112</v>
      </c>
      <c r="D904" s="58" t="s">
        <v>442</v>
      </c>
      <c r="E904" s="51" t="str">
        <f>IF(C904&lt;&gt;"",VLOOKUP(MID(C904,18,5),LISTAS·PAPP!$E$4:$F$76,2,0),"")</f>
        <v>BOLÍVAR</v>
      </c>
      <c r="F904" s="58" t="s">
        <v>225</v>
      </c>
      <c r="G904" s="51" t="str">
        <f>IF(F904&lt;&gt;"",VLOOKUP(F904,LISTAS·PAPP!$R$3:$T$221,3,0),"")</f>
        <v xml:space="preserve"> </v>
      </c>
      <c r="H904" s="58" t="s">
        <v>1094</v>
      </c>
      <c r="I904" s="66" t="s">
        <v>1095</v>
      </c>
      <c r="J904" s="66" t="s">
        <v>1096</v>
      </c>
      <c r="K904" s="67">
        <v>30</v>
      </c>
      <c r="L904" s="66" t="s">
        <v>1097</v>
      </c>
      <c r="M904" s="60">
        <v>30</v>
      </c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52" t="str">
        <f>IF(A904&lt;&gt;"",IF(D904="DIRECCIÓN_DE_TRANSFERENCIAS","280 0031",VLOOKUP(C904,LISTAS·PAPP!$C$3:$D$76,2,0)),"")</f>
        <v>280 5110</v>
      </c>
      <c r="Z904" s="61">
        <v>202</v>
      </c>
      <c r="AA904" s="62">
        <v>2004</v>
      </c>
      <c r="AB904" s="62">
        <v>4123</v>
      </c>
      <c r="AC904" s="65" t="str">
        <f>IF(D904&lt;&gt;"",VLOOKUP(D904,LISTAS·PAPP!$I$3:$M$16,2,0),"")</f>
        <v>57</v>
      </c>
      <c r="AD904" s="51" t="str">
        <f>IF(D904&lt;&gt;"",VLOOKUP(D904,LISTAS·PAPP!$I$3:$M$16,3,0),"")</f>
        <v>PROTECCIÓN_SOCIAL_A_LA_FAMILIA._ASEGURAMIENTO_NO_CONTRIBUTIVO_E_INCLUSIÓN_ECONÓMICA_Y_MOVILIDAD_SOCIAL</v>
      </c>
      <c r="AE904" s="52" t="str">
        <f>IF(D904&lt;&gt;"",VLOOKUP(D904,LISTAS·PAPP!$I$3:$M$16,4,0),"")</f>
        <v>002</v>
      </c>
      <c r="AF904" s="51" t="str">
        <f>IF(D904&lt;&gt;"",VLOOKUP(D904,LISTAS·PAPP!$I$3:$M$16,5,0),"")</f>
        <v>ACTUALIZACION_DEL_REGISTRO_SOCIAL</v>
      </c>
      <c r="AG904" s="52" t="str">
        <f>IF(AH904&lt;&gt;"",VLOOKUP(AH904,LISTAS·PAPP!$O$3:$P$74,2,0),"")</f>
        <v>001</v>
      </c>
      <c r="AH904" s="58" t="s">
        <v>863</v>
      </c>
      <c r="AI904" s="60" t="s">
        <v>471</v>
      </c>
      <c r="AJ904" s="51" t="str">
        <f>IF(AI904&lt;&gt;"",VLOOKUP(AI904,LISTAS·PAPP!$X$4:$Y$80,2,0),"")</f>
        <v>NO APLICA</v>
      </c>
      <c r="AK904" s="58" t="s">
        <v>631</v>
      </c>
      <c r="AL904" s="60">
        <v>710601</v>
      </c>
      <c r="AM904" s="51" t="str">
        <f>IF(ISERROR(VLOOKUP(AL904,LISTAS·PAPP!$AD$4:$AE$334,2,0))," ",VLOOKUP(AL904,LISTAS·PAPP!$AD$4:$AE$334,2,0))</f>
        <v>Aporte Patronal</v>
      </c>
      <c r="AN904" s="63">
        <v>1979.91</v>
      </c>
      <c r="AO904" s="64"/>
      <c r="AP904" s="64"/>
      <c r="AQ904" s="64"/>
      <c r="AR904" s="64"/>
      <c r="AS904" s="64"/>
      <c r="AT904" s="64"/>
      <c r="AU904" s="64"/>
      <c r="AV904" s="64">
        <v>1979.91</v>
      </c>
      <c r="AW904" s="64"/>
      <c r="AX904" s="64"/>
      <c r="AY904" s="64">
        <v>0</v>
      </c>
      <c r="AZ904" s="64"/>
      <c r="BA904" s="53">
        <f t="shared" si="40"/>
        <v>1979.91</v>
      </c>
      <c r="BB904" s="54" t="str">
        <f t="shared" si="41"/>
        <v>OK</v>
      </c>
      <c r="BC904" s="55" t="str">
        <f t="shared" si="42"/>
        <v xml:space="preserve">                </v>
      </c>
    </row>
    <row r="905" spans="1:55" ht="50.1" customHeight="1" x14ac:dyDescent="0.25">
      <c r="A905" s="58" t="s">
        <v>39</v>
      </c>
      <c r="B905" s="58" t="s">
        <v>48</v>
      </c>
      <c r="C905" s="58" t="s">
        <v>112</v>
      </c>
      <c r="D905" s="58" t="s">
        <v>442</v>
      </c>
      <c r="E905" s="51" t="str">
        <f>IF(C905&lt;&gt;"",VLOOKUP(MID(C905,18,5),LISTAS·PAPP!$E$4:$F$76,2,0),"")</f>
        <v>BOLÍVAR</v>
      </c>
      <c r="F905" s="58" t="s">
        <v>225</v>
      </c>
      <c r="G905" s="51" t="str">
        <f>IF(F905&lt;&gt;"",VLOOKUP(F905,LISTAS·PAPP!$R$3:$T$221,3,0),"")</f>
        <v xml:space="preserve"> </v>
      </c>
      <c r="H905" s="58" t="s">
        <v>1094</v>
      </c>
      <c r="I905" s="66" t="s">
        <v>1095</v>
      </c>
      <c r="J905" s="66" t="s">
        <v>1096</v>
      </c>
      <c r="K905" s="67">
        <v>30</v>
      </c>
      <c r="L905" s="66" t="s">
        <v>1097</v>
      </c>
      <c r="M905" s="60">
        <v>30</v>
      </c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52" t="str">
        <f>IF(A905&lt;&gt;"",IF(D905="DIRECCIÓN_DE_TRANSFERENCIAS","280 0031",VLOOKUP(C905,LISTAS·PAPP!$C$3:$D$76,2,0)),"")</f>
        <v>280 5110</v>
      </c>
      <c r="Z905" s="61">
        <v>202</v>
      </c>
      <c r="AA905" s="62">
        <v>2004</v>
      </c>
      <c r="AB905" s="62">
        <v>4123</v>
      </c>
      <c r="AC905" s="65" t="str">
        <f>IF(D905&lt;&gt;"",VLOOKUP(D905,LISTAS·PAPP!$I$3:$M$16,2,0),"")</f>
        <v>57</v>
      </c>
      <c r="AD905" s="51" t="str">
        <f>IF(D905&lt;&gt;"",VLOOKUP(D905,LISTAS·PAPP!$I$3:$M$16,3,0),"")</f>
        <v>PROTECCIÓN_SOCIAL_A_LA_FAMILIA._ASEGURAMIENTO_NO_CONTRIBUTIVO_E_INCLUSIÓN_ECONÓMICA_Y_MOVILIDAD_SOCIAL</v>
      </c>
      <c r="AE905" s="52" t="str">
        <f>IF(D905&lt;&gt;"",VLOOKUP(D905,LISTAS·PAPP!$I$3:$M$16,4,0),"")</f>
        <v>002</v>
      </c>
      <c r="AF905" s="51" t="str">
        <f>IF(D905&lt;&gt;"",VLOOKUP(D905,LISTAS·PAPP!$I$3:$M$16,5,0),"")</f>
        <v>ACTUALIZACION_DEL_REGISTRO_SOCIAL</v>
      </c>
      <c r="AG905" s="52" t="str">
        <f>IF(AH905&lt;&gt;"",VLOOKUP(AH905,LISTAS·PAPP!$O$3:$P$74,2,0),"")</f>
        <v>001</v>
      </c>
      <c r="AH905" s="58" t="s">
        <v>863</v>
      </c>
      <c r="AI905" s="60" t="s">
        <v>471</v>
      </c>
      <c r="AJ905" s="51" t="str">
        <f>IF(AI905&lt;&gt;"",VLOOKUP(AI905,LISTAS·PAPP!$X$4:$Y$80,2,0),"")</f>
        <v>NO APLICA</v>
      </c>
      <c r="AK905" s="58" t="s">
        <v>631</v>
      </c>
      <c r="AL905" s="60">
        <v>710602</v>
      </c>
      <c r="AM905" s="51" t="str">
        <f>IF(ISERROR(VLOOKUP(AL905,LISTAS·PAPP!$AD$4:$AE$334,2,0))," ",VLOOKUP(AL905,LISTAS·PAPP!$AD$4:$AE$334,2,0))</f>
        <v>Fondo de Reserva</v>
      </c>
      <c r="AN905" s="63">
        <v>971.39</v>
      </c>
      <c r="AO905" s="64"/>
      <c r="AP905" s="64"/>
      <c r="AQ905" s="64"/>
      <c r="AR905" s="64"/>
      <c r="AS905" s="64"/>
      <c r="AT905" s="64"/>
      <c r="AU905" s="64"/>
      <c r="AV905" s="64">
        <v>971.39</v>
      </c>
      <c r="AW905" s="64"/>
      <c r="AX905" s="64"/>
      <c r="AY905" s="64">
        <v>0</v>
      </c>
      <c r="AZ905" s="64"/>
      <c r="BA905" s="53">
        <f t="shared" si="40"/>
        <v>971.39</v>
      </c>
      <c r="BB905" s="54" t="str">
        <f t="shared" si="41"/>
        <v>OK</v>
      </c>
      <c r="BC905" s="55" t="str">
        <f t="shared" si="42"/>
        <v xml:space="preserve">                </v>
      </c>
    </row>
    <row r="906" spans="1:55" ht="50.1" customHeight="1" x14ac:dyDescent="0.25">
      <c r="A906" s="58" t="s">
        <v>39</v>
      </c>
      <c r="B906" s="58" t="s">
        <v>48</v>
      </c>
      <c r="C906" s="58" t="s">
        <v>116</v>
      </c>
      <c r="D906" s="58" t="s">
        <v>442</v>
      </c>
      <c r="E906" s="51" t="str">
        <f>IF(C906&lt;&gt;"",VLOOKUP(MID(C906,18,5),LISTAS·PAPP!$E$4:$F$76,2,0),"")</f>
        <v>GUAYAS</v>
      </c>
      <c r="F906" s="58" t="s">
        <v>294</v>
      </c>
      <c r="G906" s="51" t="str">
        <f>IF(F906&lt;&gt;"",VLOOKUP(F906,LISTAS·PAPP!$R$3:$T$221,3,0),"")</f>
        <v xml:space="preserve"> </v>
      </c>
      <c r="H906" s="58" t="s">
        <v>1094</v>
      </c>
      <c r="I906" s="66" t="s">
        <v>1095</v>
      </c>
      <c r="J906" s="66" t="s">
        <v>1096</v>
      </c>
      <c r="K906" s="67">
        <v>30</v>
      </c>
      <c r="L906" s="66" t="s">
        <v>1097</v>
      </c>
      <c r="M906" s="60">
        <v>30</v>
      </c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52" t="str">
        <f>IF(A906&lt;&gt;"",IF(D906="DIRECCIÓN_DE_TRANSFERENCIAS","280 0031",VLOOKUP(C906,LISTAS·PAPP!$C$3:$D$76,2,0)),"")</f>
        <v>280 5270</v>
      </c>
      <c r="Z906" s="61">
        <v>202</v>
      </c>
      <c r="AA906" s="62">
        <v>2004</v>
      </c>
      <c r="AB906" s="62">
        <v>4123</v>
      </c>
      <c r="AC906" s="65" t="str">
        <f>IF(D906&lt;&gt;"",VLOOKUP(D906,LISTAS·PAPP!$I$3:$M$16,2,0),"")</f>
        <v>57</v>
      </c>
      <c r="AD906" s="51" t="str">
        <f>IF(D906&lt;&gt;"",VLOOKUP(D906,LISTAS·PAPP!$I$3:$M$16,3,0),"")</f>
        <v>PROTECCIÓN_SOCIAL_A_LA_FAMILIA._ASEGURAMIENTO_NO_CONTRIBUTIVO_E_INCLUSIÓN_ECONÓMICA_Y_MOVILIDAD_SOCIAL</v>
      </c>
      <c r="AE906" s="52" t="str">
        <f>IF(D906&lt;&gt;"",VLOOKUP(D906,LISTAS·PAPP!$I$3:$M$16,4,0),"")</f>
        <v>002</v>
      </c>
      <c r="AF906" s="51" t="str">
        <f>IF(D906&lt;&gt;"",VLOOKUP(D906,LISTAS·PAPP!$I$3:$M$16,5,0),"")</f>
        <v>ACTUALIZACION_DEL_REGISTRO_SOCIAL</v>
      </c>
      <c r="AG906" s="52" t="str">
        <f>IF(AH906&lt;&gt;"",VLOOKUP(AH906,LISTAS·PAPP!$O$3:$P$74,2,0),"")</f>
        <v>001</v>
      </c>
      <c r="AH906" s="58" t="s">
        <v>863</v>
      </c>
      <c r="AI906" s="60" t="s">
        <v>471</v>
      </c>
      <c r="AJ906" s="51" t="str">
        <f>IF(AI906&lt;&gt;"",VLOOKUP(AI906,LISTAS·PAPP!$X$4:$Y$80,2,0),"")</f>
        <v>NO APLICA</v>
      </c>
      <c r="AK906" s="58" t="s">
        <v>631</v>
      </c>
      <c r="AL906" s="60">
        <v>710510</v>
      </c>
      <c r="AM906" s="51" t="str">
        <f>IF(ISERROR(VLOOKUP(AL906,LISTAS·PAPP!$AD$4:$AE$334,2,0))," ",VLOOKUP(AL906,LISTAS·PAPP!$AD$4:$AE$334,2,0))</f>
        <v>Servicios Personales por Contrato</v>
      </c>
      <c r="AN906" s="63">
        <v>23452.75</v>
      </c>
      <c r="AO906" s="64"/>
      <c r="AP906" s="64"/>
      <c r="AQ906" s="64"/>
      <c r="AR906" s="64"/>
      <c r="AS906" s="64"/>
      <c r="AT906" s="64"/>
      <c r="AU906" s="64"/>
      <c r="AV906" s="64">
        <v>23452.75</v>
      </c>
      <c r="AW906" s="64"/>
      <c r="AX906" s="64"/>
      <c r="AY906" s="64">
        <v>0</v>
      </c>
      <c r="AZ906" s="64"/>
      <c r="BA906" s="53">
        <f t="shared" si="40"/>
        <v>23452.75</v>
      </c>
      <c r="BB906" s="54" t="str">
        <f t="shared" si="41"/>
        <v>OK</v>
      </c>
      <c r="BC906" s="55" t="str">
        <f t="shared" si="42"/>
        <v xml:space="preserve">                </v>
      </c>
    </row>
    <row r="907" spans="1:55" ht="50.1" customHeight="1" x14ac:dyDescent="0.25">
      <c r="A907" s="58" t="s">
        <v>39</v>
      </c>
      <c r="B907" s="58" t="s">
        <v>48</v>
      </c>
      <c r="C907" s="58" t="s">
        <v>116</v>
      </c>
      <c r="D907" s="58" t="s">
        <v>442</v>
      </c>
      <c r="E907" s="51" t="str">
        <f>IF(C907&lt;&gt;"",VLOOKUP(MID(C907,18,5),LISTAS·PAPP!$E$4:$F$76,2,0),"")</f>
        <v>GUAYAS</v>
      </c>
      <c r="F907" s="58" t="s">
        <v>294</v>
      </c>
      <c r="G907" s="51" t="str">
        <f>IF(F907&lt;&gt;"",VLOOKUP(F907,LISTAS·PAPP!$R$3:$T$221,3,0),"")</f>
        <v xml:space="preserve"> </v>
      </c>
      <c r="H907" s="58" t="s">
        <v>1094</v>
      </c>
      <c r="I907" s="66" t="s">
        <v>1095</v>
      </c>
      <c r="J907" s="66" t="s">
        <v>1096</v>
      </c>
      <c r="K907" s="67">
        <v>30</v>
      </c>
      <c r="L907" s="66" t="s">
        <v>1097</v>
      </c>
      <c r="M907" s="60">
        <v>30</v>
      </c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52" t="str">
        <f>IF(A907&lt;&gt;"",IF(D907="DIRECCIÓN_DE_TRANSFERENCIAS","280 0031",VLOOKUP(C907,LISTAS·PAPP!$C$3:$D$76,2,0)),"")</f>
        <v>280 5270</v>
      </c>
      <c r="Z907" s="61">
        <v>202</v>
      </c>
      <c r="AA907" s="62">
        <v>2004</v>
      </c>
      <c r="AB907" s="62">
        <v>4123</v>
      </c>
      <c r="AC907" s="65" t="str">
        <f>IF(D907&lt;&gt;"",VLOOKUP(D907,LISTAS·PAPP!$I$3:$M$16,2,0),"")</f>
        <v>57</v>
      </c>
      <c r="AD907" s="51" t="str">
        <f>IF(D907&lt;&gt;"",VLOOKUP(D907,LISTAS·PAPP!$I$3:$M$16,3,0),"")</f>
        <v>PROTECCIÓN_SOCIAL_A_LA_FAMILIA._ASEGURAMIENTO_NO_CONTRIBUTIVO_E_INCLUSIÓN_ECONÓMICA_Y_MOVILIDAD_SOCIAL</v>
      </c>
      <c r="AE907" s="52" t="str">
        <f>IF(D907&lt;&gt;"",VLOOKUP(D907,LISTAS·PAPP!$I$3:$M$16,4,0),"")</f>
        <v>002</v>
      </c>
      <c r="AF907" s="51" t="str">
        <f>IF(D907&lt;&gt;"",VLOOKUP(D907,LISTAS·PAPP!$I$3:$M$16,5,0),"")</f>
        <v>ACTUALIZACION_DEL_REGISTRO_SOCIAL</v>
      </c>
      <c r="AG907" s="52" t="str">
        <f>IF(AH907&lt;&gt;"",VLOOKUP(AH907,LISTAS·PAPP!$O$3:$P$74,2,0),"")</f>
        <v>001</v>
      </c>
      <c r="AH907" s="58" t="s">
        <v>863</v>
      </c>
      <c r="AI907" s="60" t="s">
        <v>471</v>
      </c>
      <c r="AJ907" s="51" t="str">
        <f>IF(AI907&lt;&gt;"",VLOOKUP(AI907,LISTAS·PAPP!$X$4:$Y$80,2,0),"")</f>
        <v>NO APLICA</v>
      </c>
      <c r="AK907" s="58" t="s">
        <v>631</v>
      </c>
      <c r="AL907" s="60">
        <v>710203</v>
      </c>
      <c r="AM907" s="51" t="str">
        <f>IF(ISERROR(VLOOKUP(AL907,LISTAS·PAPP!$AD$4:$AE$334,2,0))," ",VLOOKUP(AL907,LISTAS·PAPP!$AD$4:$AE$334,2,0))</f>
        <v>Decimo Tercer Sueldo</v>
      </c>
      <c r="AN907" s="63">
        <v>0</v>
      </c>
      <c r="AO907" s="64"/>
      <c r="AP907" s="64"/>
      <c r="AQ907" s="64"/>
      <c r="AR907" s="64"/>
      <c r="AS907" s="64"/>
      <c r="AT907" s="64"/>
      <c r="AU907" s="64"/>
      <c r="AV907" s="64">
        <v>0</v>
      </c>
      <c r="AW907" s="64"/>
      <c r="AX907" s="64"/>
      <c r="AY907" s="64">
        <v>0</v>
      </c>
      <c r="AZ907" s="64"/>
      <c r="BA907" s="53">
        <f t="shared" si="40"/>
        <v>0</v>
      </c>
      <c r="BB907" s="54" t="str">
        <f t="shared" si="41"/>
        <v>OK</v>
      </c>
      <c r="BC907" s="55" t="str">
        <f t="shared" si="42"/>
        <v xml:space="preserve">                </v>
      </c>
    </row>
    <row r="908" spans="1:55" ht="50.1" customHeight="1" x14ac:dyDescent="0.25">
      <c r="A908" s="58" t="s">
        <v>39</v>
      </c>
      <c r="B908" s="58" t="s">
        <v>48</v>
      </c>
      <c r="C908" s="58" t="s">
        <v>116</v>
      </c>
      <c r="D908" s="58" t="s">
        <v>442</v>
      </c>
      <c r="E908" s="51" t="str">
        <f>IF(C908&lt;&gt;"",VLOOKUP(MID(C908,18,5),LISTAS·PAPP!$E$4:$F$76,2,0),"")</f>
        <v>GUAYAS</v>
      </c>
      <c r="F908" s="58" t="s">
        <v>294</v>
      </c>
      <c r="G908" s="51" t="str">
        <f>IF(F908&lt;&gt;"",VLOOKUP(F908,LISTAS·PAPP!$R$3:$T$221,3,0),"")</f>
        <v xml:space="preserve"> </v>
      </c>
      <c r="H908" s="58" t="s">
        <v>1094</v>
      </c>
      <c r="I908" s="66" t="s">
        <v>1095</v>
      </c>
      <c r="J908" s="66" t="s">
        <v>1096</v>
      </c>
      <c r="K908" s="67">
        <v>30</v>
      </c>
      <c r="L908" s="66" t="s">
        <v>1097</v>
      </c>
      <c r="M908" s="60">
        <v>30</v>
      </c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52" t="str">
        <f>IF(A908&lt;&gt;"",IF(D908="DIRECCIÓN_DE_TRANSFERENCIAS","280 0031",VLOOKUP(C908,LISTAS·PAPP!$C$3:$D$76,2,0)),"")</f>
        <v>280 5270</v>
      </c>
      <c r="Z908" s="61">
        <v>202</v>
      </c>
      <c r="AA908" s="62">
        <v>2004</v>
      </c>
      <c r="AB908" s="62">
        <v>4123</v>
      </c>
      <c r="AC908" s="65" t="str">
        <f>IF(D908&lt;&gt;"",VLOOKUP(D908,LISTAS·PAPP!$I$3:$M$16,2,0),"")</f>
        <v>57</v>
      </c>
      <c r="AD908" s="51" t="str">
        <f>IF(D908&lt;&gt;"",VLOOKUP(D908,LISTAS·PAPP!$I$3:$M$16,3,0),"")</f>
        <v>PROTECCIÓN_SOCIAL_A_LA_FAMILIA._ASEGURAMIENTO_NO_CONTRIBUTIVO_E_INCLUSIÓN_ECONÓMICA_Y_MOVILIDAD_SOCIAL</v>
      </c>
      <c r="AE908" s="52" t="str">
        <f>IF(D908&lt;&gt;"",VLOOKUP(D908,LISTAS·PAPP!$I$3:$M$16,4,0),"")</f>
        <v>002</v>
      </c>
      <c r="AF908" s="51" t="str">
        <f>IF(D908&lt;&gt;"",VLOOKUP(D908,LISTAS·PAPP!$I$3:$M$16,5,0),"")</f>
        <v>ACTUALIZACION_DEL_REGISTRO_SOCIAL</v>
      </c>
      <c r="AG908" s="52" t="str">
        <f>IF(AH908&lt;&gt;"",VLOOKUP(AH908,LISTAS·PAPP!$O$3:$P$74,2,0),"")</f>
        <v>001</v>
      </c>
      <c r="AH908" s="58" t="s">
        <v>863</v>
      </c>
      <c r="AI908" s="60" t="s">
        <v>471</v>
      </c>
      <c r="AJ908" s="51" t="str">
        <f>IF(AI908&lt;&gt;"",VLOOKUP(AI908,LISTAS·PAPP!$X$4:$Y$80,2,0),"")</f>
        <v>NO APLICA</v>
      </c>
      <c r="AK908" s="58" t="s">
        <v>631</v>
      </c>
      <c r="AL908" s="60">
        <v>710204</v>
      </c>
      <c r="AM908" s="51" t="str">
        <f>IF(ISERROR(VLOOKUP(AL908,LISTAS·PAPP!$AD$4:$AE$334,2,0))," ",VLOOKUP(AL908,LISTAS·PAPP!$AD$4:$AE$334,2,0))</f>
        <v>Decimo Cuarto Sueldo</v>
      </c>
      <c r="AN908" s="63">
        <v>0</v>
      </c>
      <c r="AO908" s="64"/>
      <c r="AP908" s="64"/>
      <c r="AQ908" s="64"/>
      <c r="AR908" s="64"/>
      <c r="AS908" s="64"/>
      <c r="AT908" s="64"/>
      <c r="AU908" s="64"/>
      <c r="AV908" s="64">
        <v>0</v>
      </c>
      <c r="AW908" s="64"/>
      <c r="AX908" s="64"/>
      <c r="AY908" s="64">
        <v>0</v>
      </c>
      <c r="AZ908" s="64"/>
      <c r="BA908" s="53">
        <f t="shared" si="40"/>
        <v>0</v>
      </c>
      <c r="BB908" s="54" t="str">
        <f t="shared" si="41"/>
        <v>OK</v>
      </c>
      <c r="BC908" s="55" t="str">
        <f t="shared" si="42"/>
        <v xml:space="preserve">                </v>
      </c>
    </row>
    <row r="909" spans="1:55" ht="50.1" customHeight="1" x14ac:dyDescent="0.25">
      <c r="A909" s="58" t="s">
        <v>39</v>
      </c>
      <c r="B909" s="58" t="s">
        <v>48</v>
      </c>
      <c r="C909" s="58" t="s">
        <v>116</v>
      </c>
      <c r="D909" s="58" t="s">
        <v>442</v>
      </c>
      <c r="E909" s="51" t="str">
        <f>IF(C909&lt;&gt;"",VLOOKUP(MID(C909,18,5),LISTAS·PAPP!$E$4:$F$76,2,0),"")</f>
        <v>GUAYAS</v>
      </c>
      <c r="F909" s="58" t="s">
        <v>294</v>
      </c>
      <c r="G909" s="51" t="str">
        <f>IF(F909&lt;&gt;"",VLOOKUP(F909,LISTAS·PAPP!$R$3:$T$221,3,0),"")</f>
        <v xml:space="preserve"> </v>
      </c>
      <c r="H909" s="58" t="s">
        <v>1094</v>
      </c>
      <c r="I909" s="66" t="s">
        <v>1095</v>
      </c>
      <c r="J909" s="66" t="s">
        <v>1096</v>
      </c>
      <c r="K909" s="67">
        <v>30</v>
      </c>
      <c r="L909" s="66" t="s">
        <v>1097</v>
      </c>
      <c r="M909" s="60">
        <v>30</v>
      </c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52" t="str">
        <f>IF(A909&lt;&gt;"",IF(D909="DIRECCIÓN_DE_TRANSFERENCIAS","280 0031",VLOOKUP(C909,LISTAS·PAPP!$C$3:$D$76,2,0)),"")</f>
        <v>280 5270</v>
      </c>
      <c r="Z909" s="61">
        <v>202</v>
      </c>
      <c r="AA909" s="62">
        <v>2004</v>
      </c>
      <c r="AB909" s="62">
        <v>4123</v>
      </c>
      <c r="AC909" s="65" t="str">
        <f>IF(D909&lt;&gt;"",VLOOKUP(D909,LISTAS·PAPP!$I$3:$M$16,2,0),"")</f>
        <v>57</v>
      </c>
      <c r="AD909" s="51" t="str">
        <f>IF(D909&lt;&gt;"",VLOOKUP(D909,LISTAS·PAPP!$I$3:$M$16,3,0),"")</f>
        <v>PROTECCIÓN_SOCIAL_A_LA_FAMILIA._ASEGURAMIENTO_NO_CONTRIBUTIVO_E_INCLUSIÓN_ECONÓMICA_Y_MOVILIDAD_SOCIAL</v>
      </c>
      <c r="AE909" s="52" t="str">
        <f>IF(D909&lt;&gt;"",VLOOKUP(D909,LISTAS·PAPP!$I$3:$M$16,4,0),"")</f>
        <v>002</v>
      </c>
      <c r="AF909" s="51" t="str">
        <f>IF(D909&lt;&gt;"",VLOOKUP(D909,LISTAS·PAPP!$I$3:$M$16,5,0),"")</f>
        <v>ACTUALIZACION_DEL_REGISTRO_SOCIAL</v>
      </c>
      <c r="AG909" s="52" t="str">
        <f>IF(AH909&lt;&gt;"",VLOOKUP(AH909,LISTAS·PAPP!$O$3:$P$74,2,0),"")</f>
        <v>001</v>
      </c>
      <c r="AH909" s="58" t="s">
        <v>863</v>
      </c>
      <c r="AI909" s="60" t="s">
        <v>471</v>
      </c>
      <c r="AJ909" s="51" t="str">
        <f>IF(AI909&lt;&gt;"",VLOOKUP(AI909,LISTAS·PAPP!$X$4:$Y$80,2,0),"")</f>
        <v>NO APLICA</v>
      </c>
      <c r="AK909" s="58" t="s">
        <v>631</v>
      </c>
      <c r="AL909" s="60">
        <v>710601</v>
      </c>
      <c r="AM909" s="51" t="str">
        <f>IF(ISERROR(VLOOKUP(AL909,LISTAS·PAPP!$AD$4:$AE$334,2,0))," ",VLOOKUP(AL909,LISTAS·PAPP!$AD$4:$AE$334,2,0))</f>
        <v>Aporte Patronal</v>
      </c>
      <c r="AN909" s="63">
        <v>2263.37</v>
      </c>
      <c r="AO909" s="64"/>
      <c r="AP909" s="64"/>
      <c r="AQ909" s="64"/>
      <c r="AR909" s="64"/>
      <c r="AS909" s="64"/>
      <c r="AT909" s="64"/>
      <c r="AU909" s="64"/>
      <c r="AV909" s="64">
        <v>2263.37</v>
      </c>
      <c r="AW909" s="64"/>
      <c r="AX909" s="64"/>
      <c r="AY909" s="64">
        <v>0</v>
      </c>
      <c r="AZ909" s="64"/>
      <c r="BA909" s="53">
        <f t="shared" si="40"/>
        <v>2263.37</v>
      </c>
      <c r="BB909" s="54" t="str">
        <f t="shared" si="41"/>
        <v>OK</v>
      </c>
      <c r="BC909" s="55" t="str">
        <f t="shared" si="42"/>
        <v xml:space="preserve">                </v>
      </c>
    </row>
    <row r="910" spans="1:55" ht="50.1" customHeight="1" x14ac:dyDescent="0.25">
      <c r="A910" s="58" t="s">
        <v>39</v>
      </c>
      <c r="B910" s="58" t="s">
        <v>48</v>
      </c>
      <c r="C910" s="58" t="s">
        <v>116</v>
      </c>
      <c r="D910" s="58" t="s">
        <v>442</v>
      </c>
      <c r="E910" s="51" t="str">
        <f>IF(C910&lt;&gt;"",VLOOKUP(MID(C910,18,5),LISTAS·PAPP!$E$4:$F$76,2,0),"")</f>
        <v>GUAYAS</v>
      </c>
      <c r="F910" s="58" t="s">
        <v>294</v>
      </c>
      <c r="G910" s="51" t="str">
        <f>IF(F910&lt;&gt;"",VLOOKUP(F910,LISTAS·PAPP!$R$3:$T$221,3,0),"")</f>
        <v xml:space="preserve"> </v>
      </c>
      <c r="H910" s="58" t="s">
        <v>1094</v>
      </c>
      <c r="I910" s="66" t="s">
        <v>1095</v>
      </c>
      <c r="J910" s="66" t="s">
        <v>1096</v>
      </c>
      <c r="K910" s="67">
        <v>30</v>
      </c>
      <c r="L910" s="66" t="s">
        <v>1097</v>
      </c>
      <c r="M910" s="60">
        <v>30</v>
      </c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52" t="str">
        <f>IF(A910&lt;&gt;"",IF(D910="DIRECCIÓN_DE_TRANSFERENCIAS","280 0031",VLOOKUP(C910,LISTAS·PAPP!$C$3:$D$76,2,0)),"")</f>
        <v>280 5270</v>
      </c>
      <c r="Z910" s="61">
        <v>202</v>
      </c>
      <c r="AA910" s="62">
        <v>2004</v>
      </c>
      <c r="AB910" s="62">
        <v>4123</v>
      </c>
      <c r="AC910" s="65" t="str">
        <f>IF(D910&lt;&gt;"",VLOOKUP(D910,LISTAS·PAPP!$I$3:$M$16,2,0),"")</f>
        <v>57</v>
      </c>
      <c r="AD910" s="51" t="str">
        <f>IF(D910&lt;&gt;"",VLOOKUP(D910,LISTAS·PAPP!$I$3:$M$16,3,0),"")</f>
        <v>PROTECCIÓN_SOCIAL_A_LA_FAMILIA._ASEGURAMIENTO_NO_CONTRIBUTIVO_E_INCLUSIÓN_ECONÓMICA_Y_MOVILIDAD_SOCIAL</v>
      </c>
      <c r="AE910" s="52" t="str">
        <f>IF(D910&lt;&gt;"",VLOOKUP(D910,LISTAS·PAPP!$I$3:$M$16,4,0),"")</f>
        <v>002</v>
      </c>
      <c r="AF910" s="51" t="str">
        <f>IF(D910&lt;&gt;"",VLOOKUP(D910,LISTAS·PAPP!$I$3:$M$16,5,0),"")</f>
        <v>ACTUALIZACION_DEL_REGISTRO_SOCIAL</v>
      </c>
      <c r="AG910" s="52" t="str">
        <f>IF(AH910&lt;&gt;"",VLOOKUP(AH910,LISTAS·PAPP!$O$3:$P$74,2,0),"")</f>
        <v>001</v>
      </c>
      <c r="AH910" s="58" t="s">
        <v>863</v>
      </c>
      <c r="AI910" s="60" t="s">
        <v>471</v>
      </c>
      <c r="AJ910" s="51" t="str">
        <f>IF(AI910&lt;&gt;"",VLOOKUP(AI910,LISTAS·PAPP!$X$4:$Y$80,2,0),"")</f>
        <v>NO APLICA</v>
      </c>
      <c r="AK910" s="58" t="s">
        <v>631</v>
      </c>
      <c r="AL910" s="60">
        <v>710602</v>
      </c>
      <c r="AM910" s="51" t="str">
        <f>IF(ISERROR(VLOOKUP(AL910,LISTAS·PAPP!$AD$4:$AE$334,2,0))," ",VLOOKUP(AL910,LISTAS·PAPP!$AD$4:$AE$334,2,0))</f>
        <v>Fondo de Reserva</v>
      </c>
      <c r="AN910" s="63">
        <v>436.5</v>
      </c>
      <c r="AO910" s="64"/>
      <c r="AP910" s="64"/>
      <c r="AQ910" s="64"/>
      <c r="AR910" s="64"/>
      <c r="AS910" s="64"/>
      <c r="AT910" s="64"/>
      <c r="AU910" s="64"/>
      <c r="AV910" s="64">
        <v>436.5</v>
      </c>
      <c r="AW910" s="64"/>
      <c r="AX910" s="64"/>
      <c r="AY910" s="64">
        <v>0</v>
      </c>
      <c r="AZ910" s="64"/>
      <c r="BA910" s="53">
        <f t="shared" ref="BA910:BA973" si="43">IF(A910&lt;&gt;"",SUM(AO910:AZ910),"")</f>
        <v>436.5</v>
      </c>
      <c r="BB910" s="54" t="str">
        <f t="shared" ref="BB910:BB973" si="44">IF(A910&lt;&gt;"",IF(AN910&lt;&gt;"",IF(AN910=BA910,"OK",AN910-BA910),IF(AND(AN910="",BA910=""),"",AN910-BA910)),"")</f>
        <v>OK</v>
      </c>
      <c r="BC910" s="55" t="str">
        <f t="shared" ref="BC910:BC973" si="45">IF(A910&lt;&gt;"",IF(A910="","Escoger Nivel 0;",)&amp;" "&amp;(IF(B910="","Escoger Nivel 1",)&amp;" "&amp;(IF(C910="","Escoger Nivel 2;",)&amp;" "&amp;(IF(D910="","Escoger Nivel 3",)&amp;" "&amp;(IF(F910="","Escoger Cantón;",)&amp;" "&amp;(IF(H910="","Escoger Obj. Estratégico Institucional N1;",)&amp;" "&amp;(IF(I910="","Colocar Componente del Proyecto;",)&amp;" "&amp;(IF(J910="","Colocar Actvidad del PAPP;",)&amp;" "&amp;(IF(K910="","Colocar Metas;",)&amp;" "&amp;(IF(L910="","Colocar Indicador;",)&amp;" "&amp;(IF(Z910="","Escoger Código Fuente;",)&amp;" "&amp;(IF(AA910="","Colocar Código Organismo;",)&amp;" "&amp;(IF(AB910="","Colocar Código Correlativo;",)&amp;" "&amp;(IF(AH910="","Escoger Actividad eSIGEF;",)&amp;" "&amp;(IF(AI910="","Escoger Código Politicas de Igualdad;",)&amp;" "&amp;(IF(AK910="","Escoger Grupo de Gasto;",)&amp;" "&amp;(IF(AL910="","Escoger Ítem Presupuestario;",)))))))))))))))))," ")</f>
        <v xml:space="preserve">                </v>
      </c>
    </row>
    <row r="911" spans="1:55" ht="50.1" customHeight="1" x14ac:dyDescent="0.25">
      <c r="A911" s="58" t="s">
        <v>39</v>
      </c>
      <c r="B911" s="58" t="s">
        <v>48</v>
      </c>
      <c r="C911" s="58" t="s">
        <v>118</v>
      </c>
      <c r="D911" s="58" t="s">
        <v>442</v>
      </c>
      <c r="E911" s="51" t="str">
        <f>IF(C911&lt;&gt;"",VLOOKUP(MID(C911,18,5),LISTAS·PAPP!$E$4:$F$76,2,0),"")</f>
        <v>GUAYAS</v>
      </c>
      <c r="F911" s="58" t="s">
        <v>296</v>
      </c>
      <c r="G911" s="51" t="str">
        <f>IF(F911&lt;&gt;"",VLOOKUP(F911,LISTAS·PAPP!$R$3:$T$221,3,0),"")</f>
        <v xml:space="preserve"> </v>
      </c>
      <c r="H911" s="58" t="s">
        <v>1094</v>
      </c>
      <c r="I911" s="66" t="s">
        <v>1095</v>
      </c>
      <c r="J911" s="66" t="s">
        <v>1096</v>
      </c>
      <c r="K911" s="67">
        <v>22</v>
      </c>
      <c r="L911" s="66" t="s">
        <v>1097</v>
      </c>
      <c r="M911" s="60">
        <v>22</v>
      </c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52" t="str">
        <f>IF(A911&lt;&gt;"",IF(D911="DIRECCIÓN_DE_TRANSFERENCIAS","280 0031",VLOOKUP(C911,LISTAS·PAPP!$C$3:$D$76,2,0)),"")</f>
        <v>280 5310</v>
      </c>
      <c r="Z911" s="61">
        <v>202</v>
      </c>
      <c r="AA911" s="62">
        <v>2004</v>
      </c>
      <c r="AB911" s="62">
        <v>4123</v>
      </c>
      <c r="AC911" s="65" t="str">
        <f>IF(D911&lt;&gt;"",VLOOKUP(D911,LISTAS·PAPP!$I$3:$M$16,2,0),"")</f>
        <v>57</v>
      </c>
      <c r="AD911" s="51" t="str">
        <f>IF(D911&lt;&gt;"",VLOOKUP(D911,LISTAS·PAPP!$I$3:$M$16,3,0),"")</f>
        <v>PROTECCIÓN_SOCIAL_A_LA_FAMILIA._ASEGURAMIENTO_NO_CONTRIBUTIVO_E_INCLUSIÓN_ECONÓMICA_Y_MOVILIDAD_SOCIAL</v>
      </c>
      <c r="AE911" s="52" t="str">
        <f>IF(D911&lt;&gt;"",VLOOKUP(D911,LISTAS·PAPP!$I$3:$M$16,4,0),"")</f>
        <v>002</v>
      </c>
      <c r="AF911" s="51" t="str">
        <f>IF(D911&lt;&gt;"",VLOOKUP(D911,LISTAS·PAPP!$I$3:$M$16,5,0),"")</f>
        <v>ACTUALIZACION_DEL_REGISTRO_SOCIAL</v>
      </c>
      <c r="AG911" s="52" t="str">
        <f>IF(AH911&lt;&gt;"",VLOOKUP(AH911,LISTAS·PAPP!$O$3:$P$74,2,0),"")</f>
        <v>001</v>
      </c>
      <c r="AH911" s="58" t="s">
        <v>863</v>
      </c>
      <c r="AI911" s="60" t="s">
        <v>471</v>
      </c>
      <c r="AJ911" s="51" t="str">
        <f>IF(AI911&lt;&gt;"",VLOOKUP(AI911,LISTAS·PAPP!$X$4:$Y$80,2,0),"")</f>
        <v>NO APLICA</v>
      </c>
      <c r="AK911" s="58" t="s">
        <v>631</v>
      </c>
      <c r="AL911" s="60">
        <v>710510</v>
      </c>
      <c r="AM911" s="51" t="str">
        <f>IF(ISERROR(VLOOKUP(AL911,LISTAS·PAPP!$AD$4:$AE$334,2,0))," ",VLOOKUP(AL911,LISTAS·PAPP!$AD$4:$AE$334,2,0))</f>
        <v>Servicios Personales por Contrato</v>
      </c>
      <c r="AN911" s="63">
        <v>15275.55</v>
      </c>
      <c r="AO911" s="64"/>
      <c r="AP911" s="64"/>
      <c r="AQ911" s="64"/>
      <c r="AR911" s="64"/>
      <c r="AS911" s="64"/>
      <c r="AT911" s="64"/>
      <c r="AU911" s="64"/>
      <c r="AV911" s="64">
        <v>15275.55</v>
      </c>
      <c r="AW911" s="64"/>
      <c r="AX911" s="64"/>
      <c r="AY911" s="64">
        <v>0</v>
      </c>
      <c r="AZ911" s="64"/>
      <c r="BA911" s="53">
        <f t="shared" si="43"/>
        <v>15275.55</v>
      </c>
      <c r="BB911" s="54" t="str">
        <f t="shared" si="44"/>
        <v>OK</v>
      </c>
      <c r="BC911" s="55" t="str">
        <f t="shared" si="45"/>
        <v xml:space="preserve">                </v>
      </c>
    </row>
    <row r="912" spans="1:55" ht="50.1" customHeight="1" x14ac:dyDescent="0.25">
      <c r="A912" s="58" t="s">
        <v>39</v>
      </c>
      <c r="B912" s="58" t="s">
        <v>48</v>
      </c>
      <c r="C912" s="58" t="s">
        <v>118</v>
      </c>
      <c r="D912" s="58" t="s">
        <v>442</v>
      </c>
      <c r="E912" s="51" t="str">
        <f>IF(C912&lt;&gt;"",VLOOKUP(MID(C912,18,5),LISTAS·PAPP!$E$4:$F$76,2,0),"")</f>
        <v>GUAYAS</v>
      </c>
      <c r="F912" s="58" t="s">
        <v>296</v>
      </c>
      <c r="G912" s="51" t="str">
        <f>IF(F912&lt;&gt;"",VLOOKUP(F912,LISTAS·PAPP!$R$3:$T$221,3,0),"")</f>
        <v xml:space="preserve"> </v>
      </c>
      <c r="H912" s="58" t="s">
        <v>1094</v>
      </c>
      <c r="I912" s="66" t="s">
        <v>1095</v>
      </c>
      <c r="J912" s="66" t="s">
        <v>1096</v>
      </c>
      <c r="K912" s="67">
        <v>22</v>
      </c>
      <c r="L912" s="66" t="s">
        <v>1097</v>
      </c>
      <c r="M912" s="60">
        <v>22</v>
      </c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52" t="str">
        <f>IF(A912&lt;&gt;"",IF(D912="DIRECCIÓN_DE_TRANSFERENCIAS","280 0031",VLOOKUP(C912,LISTAS·PAPP!$C$3:$D$76,2,0)),"")</f>
        <v>280 5310</v>
      </c>
      <c r="Z912" s="61">
        <v>202</v>
      </c>
      <c r="AA912" s="62">
        <v>2004</v>
      </c>
      <c r="AB912" s="62">
        <v>4123</v>
      </c>
      <c r="AC912" s="65" t="str">
        <f>IF(D912&lt;&gt;"",VLOOKUP(D912,LISTAS·PAPP!$I$3:$M$16,2,0),"")</f>
        <v>57</v>
      </c>
      <c r="AD912" s="51" t="str">
        <f>IF(D912&lt;&gt;"",VLOOKUP(D912,LISTAS·PAPP!$I$3:$M$16,3,0),"")</f>
        <v>PROTECCIÓN_SOCIAL_A_LA_FAMILIA._ASEGURAMIENTO_NO_CONTRIBUTIVO_E_INCLUSIÓN_ECONÓMICA_Y_MOVILIDAD_SOCIAL</v>
      </c>
      <c r="AE912" s="52" t="str">
        <f>IF(D912&lt;&gt;"",VLOOKUP(D912,LISTAS·PAPP!$I$3:$M$16,4,0),"")</f>
        <v>002</v>
      </c>
      <c r="AF912" s="51" t="str">
        <f>IF(D912&lt;&gt;"",VLOOKUP(D912,LISTAS·PAPP!$I$3:$M$16,5,0),"")</f>
        <v>ACTUALIZACION_DEL_REGISTRO_SOCIAL</v>
      </c>
      <c r="AG912" s="52" t="str">
        <f>IF(AH912&lt;&gt;"",VLOOKUP(AH912,LISTAS·PAPP!$O$3:$P$74,2,0),"")</f>
        <v>001</v>
      </c>
      <c r="AH912" s="58" t="s">
        <v>863</v>
      </c>
      <c r="AI912" s="60" t="s">
        <v>471</v>
      </c>
      <c r="AJ912" s="51" t="str">
        <f>IF(AI912&lt;&gt;"",VLOOKUP(AI912,LISTAS·PAPP!$X$4:$Y$80,2,0),"")</f>
        <v>NO APLICA</v>
      </c>
      <c r="AK912" s="58" t="s">
        <v>631</v>
      </c>
      <c r="AL912" s="60">
        <v>710203</v>
      </c>
      <c r="AM912" s="51" t="str">
        <f>IF(ISERROR(VLOOKUP(AL912,LISTAS·PAPP!$AD$4:$AE$334,2,0))," ",VLOOKUP(AL912,LISTAS·PAPP!$AD$4:$AE$334,2,0))</f>
        <v>Decimo Tercer Sueldo</v>
      </c>
      <c r="AN912" s="63">
        <v>618.75</v>
      </c>
      <c r="AO912" s="64"/>
      <c r="AP912" s="64"/>
      <c r="AQ912" s="64"/>
      <c r="AR912" s="64"/>
      <c r="AS912" s="64"/>
      <c r="AT912" s="64"/>
      <c r="AU912" s="64"/>
      <c r="AV912" s="64">
        <v>618.75</v>
      </c>
      <c r="AW912" s="64"/>
      <c r="AX912" s="64"/>
      <c r="AY912" s="64">
        <v>0</v>
      </c>
      <c r="AZ912" s="64"/>
      <c r="BA912" s="53">
        <f t="shared" si="43"/>
        <v>618.75</v>
      </c>
      <c r="BB912" s="54" t="str">
        <f t="shared" si="44"/>
        <v>OK</v>
      </c>
      <c r="BC912" s="55" t="str">
        <f t="shared" si="45"/>
        <v xml:space="preserve">                </v>
      </c>
    </row>
    <row r="913" spans="1:55" ht="50.1" customHeight="1" x14ac:dyDescent="0.25">
      <c r="A913" s="58" t="s">
        <v>39</v>
      </c>
      <c r="B913" s="58" t="s">
        <v>48</v>
      </c>
      <c r="C913" s="58" t="s">
        <v>118</v>
      </c>
      <c r="D913" s="58" t="s">
        <v>442</v>
      </c>
      <c r="E913" s="51" t="str">
        <f>IF(C913&lt;&gt;"",VLOOKUP(MID(C913,18,5),LISTAS·PAPP!$E$4:$F$76,2,0),"")</f>
        <v>GUAYAS</v>
      </c>
      <c r="F913" s="58" t="s">
        <v>296</v>
      </c>
      <c r="G913" s="51" t="str">
        <f>IF(F913&lt;&gt;"",VLOOKUP(F913,LISTAS·PAPP!$R$3:$T$221,3,0),"")</f>
        <v xml:space="preserve"> </v>
      </c>
      <c r="H913" s="58" t="s">
        <v>1094</v>
      </c>
      <c r="I913" s="66" t="s">
        <v>1095</v>
      </c>
      <c r="J913" s="66" t="s">
        <v>1096</v>
      </c>
      <c r="K913" s="67">
        <v>22</v>
      </c>
      <c r="L913" s="66" t="s">
        <v>1097</v>
      </c>
      <c r="M913" s="60">
        <v>22</v>
      </c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52" t="str">
        <f>IF(A913&lt;&gt;"",IF(D913="DIRECCIÓN_DE_TRANSFERENCIAS","280 0031",VLOOKUP(C913,LISTAS·PAPP!$C$3:$D$76,2,0)),"")</f>
        <v>280 5310</v>
      </c>
      <c r="Z913" s="61">
        <v>202</v>
      </c>
      <c r="AA913" s="62">
        <v>2004</v>
      </c>
      <c r="AB913" s="62">
        <v>4123</v>
      </c>
      <c r="AC913" s="65" t="str">
        <f>IF(D913&lt;&gt;"",VLOOKUP(D913,LISTAS·PAPP!$I$3:$M$16,2,0),"")</f>
        <v>57</v>
      </c>
      <c r="AD913" s="51" t="str">
        <f>IF(D913&lt;&gt;"",VLOOKUP(D913,LISTAS·PAPP!$I$3:$M$16,3,0),"")</f>
        <v>PROTECCIÓN_SOCIAL_A_LA_FAMILIA._ASEGURAMIENTO_NO_CONTRIBUTIVO_E_INCLUSIÓN_ECONÓMICA_Y_MOVILIDAD_SOCIAL</v>
      </c>
      <c r="AE913" s="52" t="str">
        <f>IF(D913&lt;&gt;"",VLOOKUP(D913,LISTAS·PAPP!$I$3:$M$16,4,0),"")</f>
        <v>002</v>
      </c>
      <c r="AF913" s="51" t="str">
        <f>IF(D913&lt;&gt;"",VLOOKUP(D913,LISTAS·PAPP!$I$3:$M$16,5,0),"")</f>
        <v>ACTUALIZACION_DEL_REGISTRO_SOCIAL</v>
      </c>
      <c r="AG913" s="52" t="str">
        <f>IF(AH913&lt;&gt;"",VLOOKUP(AH913,LISTAS·PAPP!$O$3:$P$74,2,0),"")</f>
        <v>001</v>
      </c>
      <c r="AH913" s="58" t="s">
        <v>863</v>
      </c>
      <c r="AI913" s="60" t="s">
        <v>471</v>
      </c>
      <c r="AJ913" s="51" t="str">
        <f>IF(AI913&lt;&gt;"",VLOOKUP(AI913,LISTAS·PAPP!$X$4:$Y$80,2,0),"")</f>
        <v>NO APLICA</v>
      </c>
      <c r="AK913" s="58" t="s">
        <v>631</v>
      </c>
      <c r="AL913" s="60">
        <v>710204</v>
      </c>
      <c r="AM913" s="51" t="str">
        <f>IF(ISERROR(VLOOKUP(AL913,LISTAS·PAPP!$AD$4:$AE$334,2,0))," ",VLOOKUP(AL913,LISTAS·PAPP!$AD$4:$AE$334,2,0))</f>
        <v>Decimo Cuarto Sueldo</v>
      </c>
      <c r="AN913" s="63">
        <v>2402.85</v>
      </c>
      <c r="AO913" s="64"/>
      <c r="AP913" s="64"/>
      <c r="AQ913" s="64"/>
      <c r="AR913" s="64"/>
      <c r="AS913" s="64"/>
      <c r="AT913" s="64"/>
      <c r="AU913" s="64"/>
      <c r="AV913" s="64">
        <v>2402.85</v>
      </c>
      <c r="AW913" s="64"/>
      <c r="AX913" s="64"/>
      <c r="AY913" s="64">
        <v>0</v>
      </c>
      <c r="AZ913" s="64"/>
      <c r="BA913" s="53">
        <f t="shared" si="43"/>
        <v>2402.85</v>
      </c>
      <c r="BB913" s="54" t="str">
        <f t="shared" si="44"/>
        <v>OK</v>
      </c>
      <c r="BC913" s="55" t="str">
        <f t="shared" si="45"/>
        <v xml:space="preserve">                </v>
      </c>
    </row>
    <row r="914" spans="1:55" ht="50.1" customHeight="1" x14ac:dyDescent="0.25">
      <c r="A914" s="58" t="s">
        <v>39</v>
      </c>
      <c r="B914" s="58" t="s">
        <v>48</v>
      </c>
      <c r="C914" s="58" t="s">
        <v>118</v>
      </c>
      <c r="D914" s="58" t="s">
        <v>442</v>
      </c>
      <c r="E914" s="51" t="str">
        <f>IF(C914&lt;&gt;"",VLOOKUP(MID(C914,18,5),LISTAS·PAPP!$E$4:$F$76,2,0),"")</f>
        <v>GUAYAS</v>
      </c>
      <c r="F914" s="58" t="s">
        <v>296</v>
      </c>
      <c r="G914" s="51" t="str">
        <f>IF(F914&lt;&gt;"",VLOOKUP(F914,LISTAS·PAPP!$R$3:$T$221,3,0),"")</f>
        <v xml:space="preserve"> </v>
      </c>
      <c r="H914" s="58" t="s">
        <v>1094</v>
      </c>
      <c r="I914" s="66" t="s">
        <v>1095</v>
      </c>
      <c r="J914" s="66" t="s">
        <v>1096</v>
      </c>
      <c r="K914" s="67">
        <v>22</v>
      </c>
      <c r="L914" s="66" t="s">
        <v>1097</v>
      </c>
      <c r="M914" s="60">
        <v>22</v>
      </c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52" t="str">
        <f>IF(A914&lt;&gt;"",IF(D914="DIRECCIÓN_DE_TRANSFERENCIAS","280 0031",VLOOKUP(C914,LISTAS·PAPP!$C$3:$D$76,2,0)),"")</f>
        <v>280 5310</v>
      </c>
      <c r="Z914" s="61">
        <v>202</v>
      </c>
      <c r="AA914" s="62">
        <v>2004</v>
      </c>
      <c r="AB914" s="62">
        <v>4123</v>
      </c>
      <c r="AC914" s="65" t="str">
        <f>IF(D914&lt;&gt;"",VLOOKUP(D914,LISTAS·PAPP!$I$3:$M$16,2,0),"")</f>
        <v>57</v>
      </c>
      <c r="AD914" s="51" t="str">
        <f>IF(D914&lt;&gt;"",VLOOKUP(D914,LISTAS·PAPP!$I$3:$M$16,3,0),"")</f>
        <v>PROTECCIÓN_SOCIAL_A_LA_FAMILIA._ASEGURAMIENTO_NO_CONTRIBUTIVO_E_INCLUSIÓN_ECONÓMICA_Y_MOVILIDAD_SOCIAL</v>
      </c>
      <c r="AE914" s="52" t="str">
        <f>IF(D914&lt;&gt;"",VLOOKUP(D914,LISTAS·PAPP!$I$3:$M$16,4,0),"")</f>
        <v>002</v>
      </c>
      <c r="AF914" s="51" t="str">
        <f>IF(D914&lt;&gt;"",VLOOKUP(D914,LISTAS·PAPP!$I$3:$M$16,5,0),"")</f>
        <v>ACTUALIZACION_DEL_REGISTRO_SOCIAL</v>
      </c>
      <c r="AG914" s="52" t="str">
        <f>IF(AH914&lt;&gt;"",VLOOKUP(AH914,LISTAS·PAPP!$O$3:$P$74,2,0),"")</f>
        <v>001</v>
      </c>
      <c r="AH914" s="58" t="s">
        <v>863</v>
      </c>
      <c r="AI914" s="60" t="s">
        <v>471</v>
      </c>
      <c r="AJ914" s="51" t="str">
        <f>IF(AI914&lt;&gt;"",VLOOKUP(AI914,LISTAS·PAPP!$X$4:$Y$80,2,0),"")</f>
        <v>NO APLICA</v>
      </c>
      <c r="AK914" s="58" t="s">
        <v>631</v>
      </c>
      <c r="AL914" s="60">
        <v>710601</v>
      </c>
      <c r="AM914" s="51" t="str">
        <f>IF(ISERROR(VLOOKUP(AL914,LISTAS·PAPP!$AD$4:$AE$334,2,0))," ",VLOOKUP(AL914,LISTAS·PAPP!$AD$4:$AE$334,2,0))</f>
        <v>Aporte Patronal</v>
      </c>
      <c r="AN914" s="63">
        <v>1474.16</v>
      </c>
      <c r="AO914" s="64"/>
      <c r="AP914" s="64"/>
      <c r="AQ914" s="64"/>
      <c r="AR914" s="64"/>
      <c r="AS914" s="64"/>
      <c r="AT914" s="64"/>
      <c r="AU914" s="64"/>
      <c r="AV914" s="64">
        <v>1474.16</v>
      </c>
      <c r="AW914" s="64"/>
      <c r="AX914" s="64"/>
      <c r="AY914" s="64">
        <v>0</v>
      </c>
      <c r="AZ914" s="64"/>
      <c r="BA914" s="53">
        <f t="shared" si="43"/>
        <v>1474.16</v>
      </c>
      <c r="BB914" s="54" t="str">
        <f t="shared" si="44"/>
        <v>OK</v>
      </c>
      <c r="BC914" s="55" t="str">
        <f t="shared" si="45"/>
        <v xml:space="preserve">                </v>
      </c>
    </row>
    <row r="915" spans="1:55" ht="50.1" customHeight="1" x14ac:dyDescent="0.25">
      <c r="A915" s="58" t="s">
        <v>39</v>
      </c>
      <c r="B915" s="58" t="s">
        <v>48</v>
      </c>
      <c r="C915" s="58" t="s">
        <v>118</v>
      </c>
      <c r="D915" s="58" t="s">
        <v>442</v>
      </c>
      <c r="E915" s="51" t="str">
        <f>IF(C915&lt;&gt;"",VLOOKUP(MID(C915,18,5),LISTAS·PAPP!$E$4:$F$76,2,0),"")</f>
        <v>GUAYAS</v>
      </c>
      <c r="F915" s="58" t="s">
        <v>296</v>
      </c>
      <c r="G915" s="51" t="str">
        <f>IF(F915&lt;&gt;"",VLOOKUP(F915,LISTAS·PAPP!$R$3:$T$221,3,0),"")</f>
        <v xml:space="preserve"> </v>
      </c>
      <c r="H915" s="58" t="s">
        <v>1094</v>
      </c>
      <c r="I915" s="66" t="s">
        <v>1095</v>
      </c>
      <c r="J915" s="66" t="s">
        <v>1096</v>
      </c>
      <c r="K915" s="67">
        <v>22</v>
      </c>
      <c r="L915" s="66" t="s">
        <v>1097</v>
      </c>
      <c r="M915" s="60">
        <v>22</v>
      </c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52" t="str">
        <f>IF(A915&lt;&gt;"",IF(D915="DIRECCIÓN_DE_TRANSFERENCIAS","280 0031",VLOOKUP(C915,LISTAS·PAPP!$C$3:$D$76,2,0)),"")</f>
        <v>280 5310</v>
      </c>
      <c r="Z915" s="61">
        <v>202</v>
      </c>
      <c r="AA915" s="62">
        <v>2004</v>
      </c>
      <c r="AB915" s="62">
        <v>4123</v>
      </c>
      <c r="AC915" s="65" t="str">
        <f>IF(D915&lt;&gt;"",VLOOKUP(D915,LISTAS·PAPP!$I$3:$M$16,2,0),"")</f>
        <v>57</v>
      </c>
      <c r="AD915" s="51" t="str">
        <f>IF(D915&lt;&gt;"",VLOOKUP(D915,LISTAS·PAPP!$I$3:$M$16,3,0),"")</f>
        <v>PROTECCIÓN_SOCIAL_A_LA_FAMILIA._ASEGURAMIENTO_NO_CONTRIBUTIVO_E_INCLUSIÓN_ECONÓMICA_Y_MOVILIDAD_SOCIAL</v>
      </c>
      <c r="AE915" s="52" t="str">
        <f>IF(D915&lt;&gt;"",VLOOKUP(D915,LISTAS·PAPP!$I$3:$M$16,4,0),"")</f>
        <v>002</v>
      </c>
      <c r="AF915" s="51" t="str">
        <f>IF(D915&lt;&gt;"",VLOOKUP(D915,LISTAS·PAPP!$I$3:$M$16,5,0),"")</f>
        <v>ACTUALIZACION_DEL_REGISTRO_SOCIAL</v>
      </c>
      <c r="AG915" s="52" t="str">
        <f>IF(AH915&lt;&gt;"",VLOOKUP(AH915,LISTAS·PAPP!$O$3:$P$74,2,0),"")</f>
        <v>001</v>
      </c>
      <c r="AH915" s="58" t="s">
        <v>863</v>
      </c>
      <c r="AI915" s="60" t="s">
        <v>471</v>
      </c>
      <c r="AJ915" s="51" t="str">
        <f>IF(AI915&lt;&gt;"",VLOOKUP(AI915,LISTAS·PAPP!$X$4:$Y$80,2,0),"")</f>
        <v>NO APLICA</v>
      </c>
      <c r="AK915" s="58" t="s">
        <v>631</v>
      </c>
      <c r="AL915" s="60">
        <v>710602</v>
      </c>
      <c r="AM915" s="51" t="str">
        <f>IF(ISERROR(VLOOKUP(AL915,LISTAS·PAPP!$AD$4:$AE$334,2,0))," ",VLOOKUP(AL915,LISTAS·PAPP!$AD$4:$AE$334,2,0))</f>
        <v>Fondo de Reserva</v>
      </c>
      <c r="AN915" s="63">
        <v>180.52</v>
      </c>
      <c r="AO915" s="64"/>
      <c r="AP915" s="64"/>
      <c r="AQ915" s="64"/>
      <c r="AR915" s="64"/>
      <c r="AS915" s="64"/>
      <c r="AT915" s="64"/>
      <c r="AU915" s="64"/>
      <c r="AV915" s="64">
        <v>180.52</v>
      </c>
      <c r="AW915" s="64"/>
      <c r="AX915" s="64"/>
      <c r="AY915" s="64">
        <v>0</v>
      </c>
      <c r="AZ915" s="64"/>
      <c r="BA915" s="53">
        <f t="shared" si="43"/>
        <v>180.52</v>
      </c>
      <c r="BB915" s="54" t="str">
        <f t="shared" si="44"/>
        <v>OK</v>
      </c>
      <c r="BC915" s="55" t="str">
        <f t="shared" si="45"/>
        <v xml:space="preserve">                </v>
      </c>
    </row>
    <row r="916" spans="1:55" ht="50.1" customHeight="1" x14ac:dyDescent="0.25">
      <c r="A916" s="58" t="s">
        <v>39</v>
      </c>
      <c r="B916" s="58" t="s">
        <v>48</v>
      </c>
      <c r="C916" s="58" t="s">
        <v>120</v>
      </c>
      <c r="D916" s="58" t="s">
        <v>442</v>
      </c>
      <c r="E916" s="51" t="str">
        <f>IF(C916&lt;&gt;"",VLOOKUP(MID(C916,18,5),LISTAS·PAPP!$E$4:$F$76,2,0),"")</f>
        <v>GUAYAS</v>
      </c>
      <c r="F916" s="58" t="s">
        <v>303</v>
      </c>
      <c r="G916" s="51" t="str">
        <f>IF(F916&lt;&gt;"",VLOOKUP(F916,LISTAS·PAPP!$R$3:$T$221,3,0),"")</f>
        <v xml:space="preserve"> </v>
      </c>
      <c r="H916" s="58" t="s">
        <v>1094</v>
      </c>
      <c r="I916" s="66" t="s">
        <v>1095</v>
      </c>
      <c r="J916" s="66" t="s">
        <v>1096</v>
      </c>
      <c r="K916" s="67">
        <v>17</v>
      </c>
      <c r="L916" s="66" t="s">
        <v>1097</v>
      </c>
      <c r="M916" s="60">
        <v>17</v>
      </c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52" t="str">
        <f>IF(A916&lt;&gt;"",IF(D916="DIRECCIÓN_DE_TRANSFERENCIAS","280 0031",VLOOKUP(C916,LISTAS·PAPP!$C$3:$D$76,2,0)),"")</f>
        <v>280 5360</v>
      </c>
      <c r="Z916" s="61">
        <v>202</v>
      </c>
      <c r="AA916" s="62">
        <v>2004</v>
      </c>
      <c r="AB916" s="62">
        <v>4123</v>
      </c>
      <c r="AC916" s="65" t="str">
        <f>IF(D916&lt;&gt;"",VLOOKUP(D916,LISTAS·PAPP!$I$3:$M$16,2,0),"")</f>
        <v>57</v>
      </c>
      <c r="AD916" s="51" t="str">
        <f>IF(D916&lt;&gt;"",VLOOKUP(D916,LISTAS·PAPP!$I$3:$M$16,3,0),"")</f>
        <v>PROTECCIÓN_SOCIAL_A_LA_FAMILIA._ASEGURAMIENTO_NO_CONTRIBUTIVO_E_INCLUSIÓN_ECONÓMICA_Y_MOVILIDAD_SOCIAL</v>
      </c>
      <c r="AE916" s="52" t="str">
        <f>IF(D916&lt;&gt;"",VLOOKUP(D916,LISTAS·PAPP!$I$3:$M$16,4,0),"")</f>
        <v>002</v>
      </c>
      <c r="AF916" s="51" t="str">
        <f>IF(D916&lt;&gt;"",VLOOKUP(D916,LISTAS·PAPP!$I$3:$M$16,5,0),"")</f>
        <v>ACTUALIZACION_DEL_REGISTRO_SOCIAL</v>
      </c>
      <c r="AG916" s="52" t="str">
        <f>IF(AH916&lt;&gt;"",VLOOKUP(AH916,LISTAS·PAPP!$O$3:$P$74,2,0),"")</f>
        <v>001</v>
      </c>
      <c r="AH916" s="58" t="s">
        <v>863</v>
      </c>
      <c r="AI916" s="60" t="s">
        <v>471</v>
      </c>
      <c r="AJ916" s="51" t="str">
        <f>IF(AI916&lt;&gt;"",VLOOKUP(AI916,LISTAS·PAPP!$X$4:$Y$80,2,0),"")</f>
        <v>NO APLICA</v>
      </c>
      <c r="AK916" s="58" t="s">
        <v>631</v>
      </c>
      <c r="AL916" s="60">
        <v>710510</v>
      </c>
      <c r="AM916" s="51" t="str">
        <f>IF(ISERROR(VLOOKUP(AL916,LISTAS·PAPP!$AD$4:$AE$334,2,0))," ",VLOOKUP(AL916,LISTAS·PAPP!$AD$4:$AE$334,2,0))</f>
        <v>Servicios Personales por Contrato</v>
      </c>
      <c r="AN916" s="63">
        <v>12779.01</v>
      </c>
      <c r="AO916" s="64"/>
      <c r="AP916" s="64"/>
      <c r="AQ916" s="64"/>
      <c r="AR916" s="64"/>
      <c r="AS916" s="64"/>
      <c r="AT916" s="64"/>
      <c r="AU916" s="64"/>
      <c r="AV916" s="64">
        <v>12779.01</v>
      </c>
      <c r="AW916" s="64"/>
      <c r="AX916" s="64"/>
      <c r="AY916" s="64">
        <v>0</v>
      </c>
      <c r="AZ916" s="64"/>
      <c r="BA916" s="53">
        <f t="shared" si="43"/>
        <v>12779.01</v>
      </c>
      <c r="BB916" s="54" t="str">
        <f t="shared" si="44"/>
        <v>OK</v>
      </c>
      <c r="BC916" s="55" t="str">
        <f t="shared" si="45"/>
        <v xml:space="preserve">                </v>
      </c>
    </row>
    <row r="917" spans="1:55" ht="50.1" customHeight="1" x14ac:dyDescent="0.25">
      <c r="A917" s="58" t="s">
        <v>39</v>
      </c>
      <c r="B917" s="58" t="s">
        <v>48</v>
      </c>
      <c r="C917" s="58" t="s">
        <v>120</v>
      </c>
      <c r="D917" s="58" t="s">
        <v>442</v>
      </c>
      <c r="E917" s="51" t="str">
        <f>IF(C917&lt;&gt;"",VLOOKUP(MID(C917,18,5),LISTAS·PAPP!$E$4:$F$76,2,0),"")</f>
        <v>GUAYAS</v>
      </c>
      <c r="F917" s="58" t="s">
        <v>303</v>
      </c>
      <c r="G917" s="51" t="str">
        <f>IF(F917&lt;&gt;"",VLOOKUP(F917,LISTAS·PAPP!$R$3:$T$221,3,0),"")</f>
        <v xml:space="preserve"> </v>
      </c>
      <c r="H917" s="58" t="s">
        <v>1094</v>
      </c>
      <c r="I917" s="66" t="s">
        <v>1095</v>
      </c>
      <c r="J917" s="66" t="s">
        <v>1096</v>
      </c>
      <c r="K917" s="67">
        <v>17</v>
      </c>
      <c r="L917" s="66" t="s">
        <v>1097</v>
      </c>
      <c r="M917" s="60">
        <v>17</v>
      </c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52" t="str">
        <f>IF(A917&lt;&gt;"",IF(D917="DIRECCIÓN_DE_TRANSFERENCIAS","280 0031",VLOOKUP(C917,LISTAS·PAPP!$C$3:$D$76,2,0)),"")</f>
        <v>280 5360</v>
      </c>
      <c r="Z917" s="61">
        <v>202</v>
      </c>
      <c r="AA917" s="62">
        <v>2004</v>
      </c>
      <c r="AB917" s="62">
        <v>4123</v>
      </c>
      <c r="AC917" s="65" t="str">
        <f>IF(D917&lt;&gt;"",VLOOKUP(D917,LISTAS·PAPP!$I$3:$M$16,2,0),"")</f>
        <v>57</v>
      </c>
      <c r="AD917" s="51" t="str">
        <f>IF(D917&lt;&gt;"",VLOOKUP(D917,LISTAS·PAPP!$I$3:$M$16,3,0),"")</f>
        <v>PROTECCIÓN_SOCIAL_A_LA_FAMILIA._ASEGURAMIENTO_NO_CONTRIBUTIVO_E_INCLUSIÓN_ECONÓMICA_Y_MOVILIDAD_SOCIAL</v>
      </c>
      <c r="AE917" s="52" t="str">
        <f>IF(D917&lt;&gt;"",VLOOKUP(D917,LISTAS·PAPP!$I$3:$M$16,4,0),"")</f>
        <v>002</v>
      </c>
      <c r="AF917" s="51" t="str">
        <f>IF(D917&lt;&gt;"",VLOOKUP(D917,LISTAS·PAPP!$I$3:$M$16,5,0),"")</f>
        <v>ACTUALIZACION_DEL_REGISTRO_SOCIAL</v>
      </c>
      <c r="AG917" s="52" t="str">
        <f>IF(AH917&lt;&gt;"",VLOOKUP(AH917,LISTAS·PAPP!$O$3:$P$74,2,0),"")</f>
        <v>001</v>
      </c>
      <c r="AH917" s="58" t="s">
        <v>863</v>
      </c>
      <c r="AI917" s="60" t="s">
        <v>471</v>
      </c>
      <c r="AJ917" s="51" t="str">
        <f>IF(AI917&lt;&gt;"",VLOOKUP(AI917,LISTAS·PAPP!$X$4:$Y$80,2,0),"")</f>
        <v>NO APLICA</v>
      </c>
      <c r="AK917" s="58" t="s">
        <v>631</v>
      </c>
      <c r="AL917" s="60">
        <v>710203</v>
      </c>
      <c r="AM917" s="51" t="str">
        <f>IF(ISERROR(VLOOKUP(AL917,LISTAS·PAPP!$AD$4:$AE$334,2,0))," ",VLOOKUP(AL917,LISTAS·PAPP!$AD$4:$AE$334,2,0))</f>
        <v>Decimo Tercer Sueldo</v>
      </c>
      <c r="AN917" s="63">
        <v>1064.6300000000001</v>
      </c>
      <c r="AO917" s="64"/>
      <c r="AP917" s="64"/>
      <c r="AQ917" s="64"/>
      <c r="AR917" s="64"/>
      <c r="AS917" s="64"/>
      <c r="AT917" s="64"/>
      <c r="AU917" s="64"/>
      <c r="AV917" s="64">
        <v>1064.6300000000001</v>
      </c>
      <c r="AW917" s="64"/>
      <c r="AX917" s="64"/>
      <c r="AY917" s="64">
        <v>0</v>
      </c>
      <c r="AZ917" s="64"/>
      <c r="BA917" s="53">
        <f t="shared" si="43"/>
        <v>1064.6300000000001</v>
      </c>
      <c r="BB917" s="54" t="str">
        <f t="shared" si="44"/>
        <v>OK</v>
      </c>
      <c r="BC917" s="55" t="str">
        <f t="shared" si="45"/>
        <v xml:space="preserve">                </v>
      </c>
    </row>
    <row r="918" spans="1:55" ht="50.1" customHeight="1" x14ac:dyDescent="0.25">
      <c r="A918" s="58" t="s">
        <v>39</v>
      </c>
      <c r="B918" s="58" t="s">
        <v>48</v>
      </c>
      <c r="C918" s="58" t="s">
        <v>120</v>
      </c>
      <c r="D918" s="58" t="s">
        <v>442</v>
      </c>
      <c r="E918" s="51" t="str">
        <f>IF(C918&lt;&gt;"",VLOOKUP(MID(C918,18,5),LISTAS·PAPP!$E$4:$F$76,2,0),"")</f>
        <v>GUAYAS</v>
      </c>
      <c r="F918" s="58" t="s">
        <v>303</v>
      </c>
      <c r="G918" s="51" t="str">
        <f>IF(F918&lt;&gt;"",VLOOKUP(F918,LISTAS·PAPP!$R$3:$T$221,3,0),"")</f>
        <v xml:space="preserve"> </v>
      </c>
      <c r="H918" s="58" t="s">
        <v>1094</v>
      </c>
      <c r="I918" s="66" t="s">
        <v>1095</v>
      </c>
      <c r="J918" s="66" t="s">
        <v>1096</v>
      </c>
      <c r="K918" s="67">
        <v>17</v>
      </c>
      <c r="L918" s="66" t="s">
        <v>1097</v>
      </c>
      <c r="M918" s="60">
        <v>17</v>
      </c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52" t="str">
        <f>IF(A918&lt;&gt;"",IF(D918="DIRECCIÓN_DE_TRANSFERENCIAS","280 0031",VLOOKUP(C918,LISTAS·PAPP!$C$3:$D$76,2,0)),"")</f>
        <v>280 5360</v>
      </c>
      <c r="Z918" s="61">
        <v>202</v>
      </c>
      <c r="AA918" s="62">
        <v>2004</v>
      </c>
      <c r="AB918" s="62">
        <v>4123</v>
      </c>
      <c r="AC918" s="65" t="str">
        <f>IF(D918&lt;&gt;"",VLOOKUP(D918,LISTAS·PAPP!$I$3:$M$16,2,0),"")</f>
        <v>57</v>
      </c>
      <c r="AD918" s="51" t="str">
        <f>IF(D918&lt;&gt;"",VLOOKUP(D918,LISTAS·PAPP!$I$3:$M$16,3,0),"")</f>
        <v>PROTECCIÓN_SOCIAL_A_LA_FAMILIA._ASEGURAMIENTO_NO_CONTRIBUTIVO_E_INCLUSIÓN_ECONÓMICA_Y_MOVILIDAD_SOCIAL</v>
      </c>
      <c r="AE918" s="52" t="str">
        <f>IF(D918&lt;&gt;"",VLOOKUP(D918,LISTAS·PAPP!$I$3:$M$16,4,0),"")</f>
        <v>002</v>
      </c>
      <c r="AF918" s="51" t="str">
        <f>IF(D918&lt;&gt;"",VLOOKUP(D918,LISTAS·PAPP!$I$3:$M$16,5,0),"")</f>
        <v>ACTUALIZACION_DEL_REGISTRO_SOCIAL</v>
      </c>
      <c r="AG918" s="52" t="str">
        <f>IF(AH918&lt;&gt;"",VLOOKUP(AH918,LISTAS·PAPP!$O$3:$P$74,2,0),"")</f>
        <v>001</v>
      </c>
      <c r="AH918" s="58" t="s">
        <v>863</v>
      </c>
      <c r="AI918" s="60" t="s">
        <v>471</v>
      </c>
      <c r="AJ918" s="51" t="str">
        <f>IF(AI918&lt;&gt;"",VLOOKUP(AI918,LISTAS·PAPP!$X$4:$Y$80,2,0),"")</f>
        <v>NO APLICA</v>
      </c>
      <c r="AK918" s="58" t="s">
        <v>631</v>
      </c>
      <c r="AL918" s="60">
        <v>710204</v>
      </c>
      <c r="AM918" s="51" t="str">
        <f>IF(ISERROR(VLOOKUP(AL918,LISTAS·PAPP!$AD$4:$AE$334,2,0))," ",VLOOKUP(AL918,LISTAS·PAPP!$AD$4:$AE$334,2,0))</f>
        <v>Decimo Cuarto Sueldo</v>
      </c>
      <c r="AN918" s="63">
        <v>558.11</v>
      </c>
      <c r="AO918" s="64"/>
      <c r="AP918" s="64"/>
      <c r="AQ918" s="64"/>
      <c r="AR918" s="64"/>
      <c r="AS918" s="64"/>
      <c r="AT918" s="64"/>
      <c r="AU918" s="64"/>
      <c r="AV918" s="64">
        <v>558.11</v>
      </c>
      <c r="AW918" s="64"/>
      <c r="AX918" s="64"/>
      <c r="AY918" s="64">
        <v>0</v>
      </c>
      <c r="AZ918" s="64"/>
      <c r="BA918" s="53">
        <f t="shared" si="43"/>
        <v>558.11</v>
      </c>
      <c r="BB918" s="54" t="str">
        <f t="shared" si="44"/>
        <v>OK</v>
      </c>
      <c r="BC918" s="55" t="str">
        <f t="shared" si="45"/>
        <v xml:space="preserve">                </v>
      </c>
    </row>
    <row r="919" spans="1:55" ht="50.1" customHeight="1" x14ac:dyDescent="0.25">
      <c r="A919" s="58" t="s">
        <v>39</v>
      </c>
      <c r="B919" s="58" t="s">
        <v>48</v>
      </c>
      <c r="C919" s="58" t="s">
        <v>120</v>
      </c>
      <c r="D919" s="58" t="s">
        <v>442</v>
      </c>
      <c r="E919" s="51" t="str">
        <f>IF(C919&lt;&gt;"",VLOOKUP(MID(C919,18,5),LISTAS·PAPP!$E$4:$F$76,2,0),"")</f>
        <v>GUAYAS</v>
      </c>
      <c r="F919" s="58" t="s">
        <v>303</v>
      </c>
      <c r="G919" s="51" t="str">
        <f>IF(F919&lt;&gt;"",VLOOKUP(F919,LISTAS·PAPP!$R$3:$T$221,3,0),"")</f>
        <v xml:space="preserve"> </v>
      </c>
      <c r="H919" s="58" t="s">
        <v>1094</v>
      </c>
      <c r="I919" s="66" t="s">
        <v>1095</v>
      </c>
      <c r="J919" s="66" t="s">
        <v>1096</v>
      </c>
      <c r="K919" s="67">
        <v>17</v>
      </c>
      <c r="L919" s="66" t="s">
        <v>1097</v>
      </c>
      <c r="M919" s="60">
        <v>17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52" t="str">
        <f>IF(A919&lt;&gt;"",IF(D919="DIRECCIÓN_DE_TRANSFERENCIAS","280 0031",VLOOKUP(C919,LISTAS·PAPP!$C$3:$D$76,2,0)),"")</f>
        <v>280 5360</v>
      </c>
      <c r="Z919" s="61">
        <v>202</v>
      </c>
      <c r="AA919" s="62">
        <v>2004</v>
      </c>
      <c r="AB919" s="62">
        <v>4123</v>
      </c>
      <c r="AC919" s="65" t="str">
        <f>IF(D919&lt;&gt;"",VLOOKUP(D919,LISTAS·PAPP!$I$3:$M$16,2,0),"")</f>
        <v>57</v>
      </c>
      <c r="AD919" s="51" t="str">
        <f>IF(D919&lt;&gt;"",VLOOKUP(D919,LISTAS·PAPP!$I$3:$M$16,3,0),"")</f>
        <v>PROTECCIÓN_SOCIAL_A_LA_FAMILIA._ASEGURAMIENTO_NO_CONTRIBUTIVO_E_INCLUSIÓN_ECONÓMICA_Y_MOVILIDAD_SOCIAL</v>
      </c>
      <c r="AE919" s="52" t="str">
        <f>IF(D919&lt;&gt;"",VLOOKUP(D919,LISTAS·PAPP!$I$3:$M$16,4,0),"")</f>
        <v>002</v>
      </c>
      <c r="AF919" s="51" t="str">
        <f>IF(D919&lt;&gt;"",VLOOKUP(D919,LISTAS·PAPP!$I$3:$M$16,5,0),"")</f>
        <v>ACTUALIZACION_DEL_REGISTRO_SOCIAL</v>
      </c>
      <c r="AG919" s="52" t="str">
        <f>IF(AH919&lt;&gt;"",VLOOKUP(AH919,LISTAS·PAPP!$O$3:$P$74,2,0),"")</f>
        <v>001</v>
      </c>
      <c r="AH919" s="58" t="s">
        <v>863</v>
      </c>
      <c r="AI919" s="60" t="s">
        <v>471</v>
      </c>
      <c r="AJ919" s="51" t="str">
        <f>IF(AI919&lt;&gt;"",VLOOKUP(AI919,LISTAS·PAPP!$X$4:$Y$80,2,0),"")</f>
        <v>NO APLICA</v>
      </c>
      <c r="AK919" s="58" t="s">
        <v>631</v>
      </c>
      <c r="AL919" s="60">
        <v>710601</v>
      </c>
      <c r="AM919" s="51" t="str">
        <f>IF(ISERROR(VLOOKUP(AL919,LISTAS·PAPP!$AD$4:$AE$334,2,0))," ",VLOOKUP(AL919,LISTAS·PAPP!$AD$4:$AE$334,2,0))</f>
        <v>Aporte Patronal</v>
      </c>
      <c r="AN919" s="63">
        <v>1233.27</v>
      </c>
      <c r="AO919" s="64"/>
      <c r="AP919" s="64"/>
      <c r="AQ919" s="64"/>
      <c r="AR919" s="64"/>
      <c r="AS919" s="64"/>
      <c r="AT919" s="64"/>
      <c r="AU919" s="64"/>
      <c r="AV919" s="64">
        <v>1233.27</v>
      </c>
      <c r="AW919" s="64"/>
      <c r="AX919" s="64"/>
      <c r="AY919" s="64">
        <v>0</v>
      </c>
      <c r="AZ919" s="64"/>
      <c r="BA919" s="53">
        <f t="shared" si="43"/>
        <v>1233.27</v>
      </c>
      <c r="BB919" s="54" t="str">
        <f t="shared" si="44"/>
        <v>OK</v>
      </c>
      <c r="BC919" s="55" t="str">
        <f t="shared" si="45"/>
        <v xml:space="preserve">                </v>
      </c>
    </row>
    <row r="920" spans="1:55" ht="50.1" customHeight="1" x14ac:dyDescent="0.25">
      <c r="A920" s="58" t="s">
        <v>39</v>
      </c>
      <c r="B920" s="58" t="s">
        <v>48</v>
      </c>
      <c r="C920" s="58" t="s">
        <v>120</v>
      </c>
      <c r="D920" s="58" t="s">
        <v>442</v>
      </c>
      <c r="E920" s="51" t="str">
        <f>IF(C920&lt;&gt;"",VLOOKUP(MID(C920,18,5),LISTAS·PAPP!$E$4:$F$76,2,0),"")</f>
        <v>GUAYAS</v>
      </c>
      <c r="F920" s="58" t="s">
        <v>303</v>
      </c>
      <c r="G920" s="51" t="str">
        <f>IF(F920&lt;&gt;"",VLOOKUP(F920,LISTAS·PAPP!$R$3:$T$221,3,0),"")</f>
        <v xml:space="preserve"> </v>
      </c>
      <c r="H920" s="58" t="s">
        <v>1094</v>
      </c>
      <c r="I920" s="66" t="s">
        <v>1095</v>
      </c>
      <c r="J920" s="66" t="s">
        <v>1096</v>
      </c>
      <c r="K920" s="67">
        <v>17</v>
      </c>
      <c r="L920" s="66" t="s">
        <v>1097</v>
      </c>
      <c r="M920" s="60">
        <v>17</v>
      </c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52" t="str">
        <f>IF(A920&lt;&gt;"",IF(D920="DIRECCIÓN_DE_TRANSFERENCIAS","280 0031",VLOOKUP(C920,LISTAS·PAPP!$C$3:$D$76,2,0)),"")</f>
        <v>280 5360</v>
      </c>
      <c r="Z920" s="61">
        <v>202</v>
      </c>
      <c r="AA920" s="62">
        <v>2004</v>
      </c>
      <c r="AB920" s="62">
        <v>4123</v>
      </c>
      <c r="AC920" s="65" t="str">
        <f>IF(D920&lt;&gt;"",VLOOKUP(D920,LISTAS·PAPP!$I$3:$M$16,2,0),"")</f>
        <v>57</v>
      </c>
      <c r="AD920" s="51" t="str">
        <f>IF(D920&lt;&gt;"",VLOOKUP(D920,LISTAS·PAPP!$I$3:$M$16,3,0),"")</f>
        <v>PROTECCIÓN_SOCIAL_A_LA_FAMILIA._ASEGURAMIENTO_NO_CONTRIBUTIVO_E_INCLUSIÓN_ECONÓMICA_Y_MOVILIDAD_SOCIAL</v>
      </c>
      <c r="AE920" s="52" t="str">
        <f>IF(D920&lt;&gt;"",VLOOKUP(D920,LISTAS·PAPP!$I$3:$M$16,4,0),"")</f>
        <v>002</v>
      </c>
      <c r="AF920" s="51" t="str">
        <f>IF(D920&lt;&gt;"",VLOOKUP(D920,LISTAS·PAPP!$I$3:$M$16,5,0),"")</f>
        <v>ACTUALIZACION_DEL_REGISTRO_SOCIAL</v>
      </c>
      <c r="AG920" s="52" t="str">
        <f>IF(AH920&lt;&gt;"",VLOOKUP(AH920,LISTAS·PAPP!$O$3:$P$74,2,0),"")</f>
        <v>001</v>
      </c>
      <c r="AH920" s="58" t="s">
        <v>863</v>
      </c>
      <c r="AI920" s="60" t="s">
        <v>471</v>
      </c>
      <c r="AJ920" s="51" t="str">
        <f>IF(AI920&lt;&gt;"",VLOOKUP(AI920,LISTAS·PAPP!$X$4:$Y$80,2,0),"")</f>
        <v>NO APLICA</v>
      </c>
      <c r="AK920" s="58" t="s">
        <v>631</v>
      </c>
      <c r="AL920" s="60">
        <v>710602</v>
      </c>
      <c r="AM920" s="51" t="str">
        <f>IF(ISERROR(VLOOKUP(AL920,LISTAS·PAPP!$AD$4:$AE$334,2,0))," ",VLOOKUP(AL920,LISTAS·PAPP!$AD$4:$AE$334,2,0))</f>
        <v>Fondo de Reserva</v>
      </c>
      <c r="AN920" s="63">
        <v>779.04</v>
      </c>
      <c r="AO920" s="64"/>
      <c r="AP920" s="64"/>
      <c r="AQ920" s="64"/>
      <c r="AR920" s="64"/>
      <c r="AS920" s="64"/>
      <c r="AT920" s="64"/>
      <c r="AU920" s="64"/>
      <c r="AV920" s="64">
        <v>779.04</v>
      </c>
      <c r="AW920" s="64"/>
      <c r="AX920" s="64"/>
      <c r="AY920" s="64">
        <v>0</v>
      </c>
      <c r="AZ920" s="64"/>
      <c r="BA920" s="53">
        <f t="shared" si="43"/>
        <v>779.04</v>
      </c>
      <c r="BB920" s="54" t="str">
        <f t="shared" si="44"/>
        <v>OK</v>
      </c>
      <c r="BC920" s="55" t="str">
        <f t="shared" si="45"/>
        <v xml:space="preserve">                </v>
      </c>
    </row>
    <row r="921" spans="1:55" ht="50.1" customHeight="1" x14ac:dyDescent="0.25">
      <c r="A921" s="58" t="s">
        <v>39</v>
      </c>
      <c r="B921" s="58" t="s">
        <v>48</v>
      </c>
      <c r="C921" s="58" t="s">
        <v>122</v>
      </c>
      <c r="D921" s="58" t="s">
        <v>442</v>
      </c>
      <c r="E921" s="51" t="str">
        <f>IF(C921&lt;&gt;"",VLOOKUP(MID(C921,18,5),LISTAS·PAPP!$E$4:$F$76,2,0),"")</f>
        <v>LOS_RÍOS</v>
      </c>
      <c r="F921" s="58" t="s">
        <v>334</v>
      </c>
      <c r="G921" s="51" t="str">
        <f>IF(F921&lt;&gt;"",VLOOKUP(F921,LISTAS·PAPP!$R$3:$T$221,3,0),"")</f>
        <v xml:space="preserve"> </v>
      </c>
      <c r="H921" s="58" t="s">
        <v>1094</v>
      </c>
      <c r="I921" s="66" t="s">
        <v>1095</v>
      </c>
      <c r="J921" s="66" t="s">
        <v>1096</v>
      </c>
      <c r="K921" s="67">
        <v>26</v>
      </c>
      <c r="L921" s="66" t="s">
        <v>1097</v>
      </c>
      <c r="M921" s="60">
        <v>26</v>
      </c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52" t="str">
        <f>IF(A921&lt;&gt;"",IF(D921="DIRECCIÓN_DE_TRANSFERENCIAS","280 0031",VLOOKUP(C921,LISTAS·PAPP!$C$3:$D$76,2,0)),"")</f>
        <v>280 5410</v>
      </c>
      <c r="Z921" s="61">
        <v>202</v>
      </c>
      <c r="AA921" s="62">
        <v>2004</v>
      </c>
      <c r="AB921" s="62">
        <v>4123</v>
      </c>
      <c r="AC921" s="65" t="str">
        <f>IF(D921&lt;&gt;"",VLOOKUP(D921,LISTAS·PAPP!$I$3:$M$16,2,0),"")</f>
        <v>57</v>
      </c>
      <c r="AD921" s="51" t="str">
        <f>IF(D921&lt;&gt;"",VLOOKUP(D921,LISTAS·PAPP!$I$3:$M$16,3,0),"")</f>
        <v>PROTECCIÓN_SOCIAL_A_LA_FAMILIA._ASEGURAMIENTO_NO_CONTRIBUTIVO_E_INCLUSIÓN_ECONÓMICA_Y_MOVILIDAD_SOCIAL</v>
      </c>
      <c r="AE921" s="52" t="str">
        <f>IF(D921&lt;&gt;"",VLOOKUP(D921,LISTAS·PAPP!$I$3:$M$16,4,0),"")</f>
        <v>002</v>
      </c>
      <c r="AF921" s="51" t="str">
        <f>IF(D921&lt;&gt;"",VLOOKUP(D921,LISTAS·PAPP!$I$3:$M$16,5,0),"")</f>
        <v>ACTUALIZACION_DEL_REGISTRO_SOCIAL</v>
      </c>
      <c r="AG921" s="52" t="str">
        <f>IF(AH921&lt;&gt;"",VLOOKUP(AH921,LISTAS·PAPP!$O$3:$P$74,2,0),"")</f>
        <v>001</v>
      </c>
      <c r="AH921" s="58" t="s">
        <v>863</v>
      </c>
      <c r="AI921" s="60" t="s">
        <v>471</v>
      </c>
      <c r="AJ921" s="51" t="str">
        <f>IF(AI921&lt;&gt;"",VLOOKUP(AI921,LISTAS·PAPP!$X$4:$Y$80,2,0),"")</f>
        <v>NO APLICA</v>
      </c>
      <c r="AK921" s="58" t="s">
        <v>631</v>
      </c>
      <c r="AL921" s="60">
        <v>710510</v>
      </c>
      <c r="AM921" s="51" t="str">
        <f>IF(ISERROR(VLOOKUP(AL921,LISTAS·PAPP!$AD$4:$AE$334,2,0))," ",VLOOKUP(AL921,LISTAS·PAPP!$AD$4:$AE$334,2,0))</f>
        <v>Servicios Personales por Contrato</v>
      </c>
      <c r="AN921" s="63">
        <v>19734</v>
      </c>
      <c r="AO921" s="64"/>
      <c r="AP921" s="64"/>
      <c r="AQ921" s="64"/>
      <c r="AR921" s="64"/>
      <c r="AS921" s="64"/>
      <c r="AT921" s="64"/>
      <c r="AU921" s="64"/>
      <c r="AV921" s="64">
        <v>19734</v>
      </c>
      <c r="AW921" s="64"/>
      <c r="AX921" s="64"/>
      <c r="AY921" s="64">
        <v>0</v>
      </c>
      <c r="AZ921" s="64"/>
      <c r="BA921" s="53">
        <f t="shared" si="43"/>
        <v>19734</v>
      </c>
      <c r="BB921" s="54" t="str">
        <f t="shared" si="44"/>
        <v>OK</v>
      </c>
      <c r="BC921" s="55" t="str">
        <f t="shared" si="45"/>
        <v xml:space="preserve">                </v>
      </c>
    </row>
    <row r="922" spans="1:55" ht="50.1" customHeight="1" x14ac:dyDescent="0.25">
      <c r="A922" s="58" t="s">
        <v>39</v>
      </c>
      <c r="B922" s="58" t="s">
        <v>48</v>
      </c>
      <c r="C922" s="58" t="s">
        <v>122</v>
      </c>
      <c r="D922" s="58" t="s">
        <v>442</v>
      </c>
      <c r="E922" s="51" t="str">
        <f>IF(C922&lt;&gt;"",VLOOKUP(MID(C922,18,5),LISTAS·PAPP!$E$4:$F$76,2,0),"")</f>
        <v>LOS_RÍOS</v>
      </c>
      <c r="F922" s="58" t="s">
        <v>334</v>
      </c>
      <c r="G922" s="51" t="str">
        <f>IF(F922&lt;&gt;"",VLOOKUP(F922,LISTAS·PAPP!$R$3:$T$221,3,0),"")</f>
        <v xml:space="preserve"> </v>
      </c>
      <c r="H922" s="58" t="s">
        <v>1094</v>
      </c>
      <c r="I922" s="66" t="s">
        <v>1095</v>
      </c>
      <c r="J922" s="66" t="s">
        <v>1096</v>
      </c>
      <c r="K922" s="67">
        <v>26</v>
      </c>
      <c r="L922" s="66" t="s">
        <v>1097</v>
      </c>
      <c r="M922" s="60">
        <v>26</v>
      </c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52" t="str">
        <f>IF(A922&lt;&gt;"",IF(D922="DIRECCIÓN_DE_TRANSFERENCIAS","280 0031",VLOOKUP(C922,LISTAS·PAPP!$C$3:$D$76,2,0)),"")</f>
        <v>280 5410</v>
      </c>
      <c r="Z922" s="61">
        <v>202</v>
      </c>
      <c r="AA922" s="62">
        <v>2004</v>
      </c>
      <c r="AB922" s="62">
        <v>4123</v>
      </c>
      <c r="AC922" s="65" t="str">
        <f>IF(D922&lt;&gt;"",VLOOKUP(D922,LISTAS·PAPP!$I$3:$M$16,2,0),"")</f>
        <v>57</v>
      </c>
      <c r="AD922" s="51" t="str">
        <f>IF(D922&lt;&gt;"",VLOOKUP(D922,LISTAS·PAPP!$I$3:$M$16,3,0),"")</f>
        <v>PROTECCIÓN_SOCIAL_A_LA_FAMILIA._ASEGURAMIENTO_NO_CONTRIBUTIVO_E_INCLUSIÓN_ECONÓMICA_Y_MOVILIDAD_SOCIAL</v>
      </c>
      <c r="AE922" s="52" t="str">
        <f>IF(D922&lt;&gt;"",VLOOKUP(D922,LISTAS·PAPP!$I$3:$M$16,4,0),"")</f>
        <v>002</v>
      </c>
      <c r="AF922" s="51" t="str">
        <f>IF(D922&lt;&gt;"",VLOOKUP(D922,LISTAS·PAPP!$I$3:$M$16,5,0),"")</f>
        <v>ACTUALIZACION_DEL_REGISTRO_SOCIAL</v>
      </c>
      <c r="AG922" s="52" t="str">
        <f>IF(AH922&lt;&gt;"",VLOOKUP(AH922,LISTAS·PAPP!$O$3:$P$74,2,0),"")</f>
        <v>001</v>
      </c>
      <c r="AH922" s="58" t="s">
        <v>863</v>
      </c>
      <c r="AI922" s="60" t="s">
        <v>471</v>
      </c>
      <c r="AJ922" s="51" t="str">
        <f>IF(AI922&lt;&gt;"",VLOOKUP(AI922,LISTAS·PAPP!$X$4:$Y$80,2,0),"")</f>
        <v>NO APLICA</v>
      </c>
      <c r="AK922" s="58" t="s">
        <v>631</v>
      </c>
      <c r="AL922" s="60">
        <v>710203</v>
      </c>
      <c r="AM922" s="51" t="str">
        <f>IF(ISERROR(VLOOKUP(AL922,LISTAS·PAPP!$AD$4:$AE$334,2,0))," ",VLOOKUP(AL922,LISTAS·PAPP!$AD$4:$AE$334,2,0))</f>
        <v>Decimo Tercer Sueldo</v>
      </c>
      <c r="AN922" s="63">
        <v>0</v>
      </c>
      <c r="AO922" s="64"/>
      <c r="AP922" s="64"/>
      <c r="AQ922" s="64"/>
      <c r="AR922" s="64"/>
      <c r="AS922" s="64"/>
      <c r="AT922" s="64"/>
      <c r="AU922" s="64"/>
      <c r="AV922" s="64">
        <v>0</v>
      </c>
      <c r="AW922" s="64"/>
      <c r="AX922" s="64"/>
      <c r="AY922" s="64">
        <v>0</v>
      </c>
      <c r="AZ922" s="64"/>
      <c r="BA922" s="53">
        <f t="shared" si="43"/>
        <v>0</v>
      </c>
      <c r="BB922" s="54" t="str">
        <f t="shared" si="44"/>
        <v>OK</v>
      </c>
      <c r="BC922" s="55" t="str">
        <f t="shared" si="45"/>
        <v xml:space="preserve">                </v>
      </c>
    </row>
    <row r="923" spans="1:55" ht="50.1" customHeight="1" x14ac:dyDescent="0.25">
      <c r="A923" s="58" t="s">
        <v>39</v>
      </c>
      <c r="B923" s="58" t="s">
        <v>48</v>
      </c>
      <c r="C923" s="58" t="s">
        <v>122</v>
      </c>
      <c r="D923" s="58" t="s">
        <v>442</v>
      </c>
      <c r="E923" s="51" t="str">
        <f>IF(C923&lt;&gt;"",VLOOKUP(MID(C923,18,5),LISTAS·PAPP!$E$4:$F$76,2,0),"")</f>
        <v>LOS_RÍOS</v>
      </c>
      <c r="F923" s="58" t="s">
        <v>334</v>
      </c>
      <c r="G923" s="51" t="str">
        <f>IF(F923&lt;&gt;"",VLOOKUP(F923,LISTAS·PAPP!$R$3:$T$221,3,0),"")</f>
        <v xml:space="preserve"> </v>
      </c>
      <c r="H923" s="58" t="s">
        <v>1094</v>
      </c>
      <c r="I923" s="66" t="s">
        <v>1095</v>
      </c>
      <c r="J923" s="66" t="s">
        <v>1096</v>
      </c>
      <c r="K923" s="67">
        <v>26</v>
      </c>
      <c r="L923" s="66" t="s">
        <v>1097</v>
      </c>
      <c r="M923" s="60">
        <v>26</v>
      </c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52" t="str">
        <f>IF(A923&lt;&gt;"",IF(D923="DIRECCIÓN_DE_TRANSFERENCIAS","280 0031",VLOOKUP(C923,LISTAS·PAPP!$C$3:$D$76,2,0)),"")</f>
        <v>280 5410</v>
      </c>
      <c r="Z923" s="61">
        <v>202</v>
      </c>
      <c r="AA923" s="62">
        <v>2004</v>
      </c>
      <c r="AB923" s="62">
        <v>4123</v>
      </c>
      <c r="AC923" s="65" t="str">
        <f>IF(D923&lt;&gt;"",VLOOKUP(D923,LISTAS·PAPP!$I$3:$M$16,2,0),"")</f>
        <v>57</v>
      </c>
      <c r="AD923" s="51" t="str">
        <f>IF(D923&lt;&gt;"",VLOOKUP(D923,LISTAS·PAPP!$I$3:$M$16,3,0),"")</f>
        <v>PROTECCIÓN_SOCIAL_A_LA_FAMILIA._ASEGURAMIENTO_NO_CONTRIBUTIVO_E_INCLUSIÓN_ECONÓMICA_Y_MOVILIDAD_SOCIAL</v>
      </c>
      <c r="AE923" s="52" t="str">
        <f>IF(D923&lt;&gt;"",VLOOKUP(D923,LISTAS·PAPP!$I$3:$M$16,4,0),"")</f>
        <v>002</v>
      </c>
      <c r="AF923" s="51" t="str">
        <f>IF(D923&lt;&gt;"",VLOOKUP(D923,LISTAS·PAPP!$I$3:$M$16,5,0),"")</f>
        <v>ACTUALIZACION_DEL_REGISTRO_SOCIAL</v>
      </c>
      <c r="AG923" s="52" t="str">
        <f>IF(AH923&lt;&gt;"",VLOOKUP(AH923,LISTAS·PAPP!$O$3:$P$74,2,0),"")</f>
        <v>001</v>
      </c>
      <c r="AH923" s="58" t="s">
        <v>863</v>
      </c>
      <c r="AI923" s="60" t="s">
        <v>471</v>
      </c>
      <c r="AJ923" s="51" t="str">
        <f>IF(AI923&lt;&gt;"",VLOOKUP(AI923,LISTAS·PAPP!$X$4:$Y$80,2,0),"")</f>
        <v>NO APLICA</v>
      </c>
      <c r="AK923" s="58" t="s">
        <v>631</v>
      </c>
      <c r="AL923" s="60">
        <v>710204</v>
      </c>
      <c r="AM923" s="51" t="str">
        <f>IF(ISERROR(VLOOKUP(AL923,LISTAS·PAPP!$AD$4:$AE$334,2,0))," ",VLOOKUP(AL923,LISTAS·PAPP!$AD$4:$AE$334,2,0))</f>
        <v>Decimo Cuarto Sueldo</v>
      </c>
      <c r="AN923" s="63">
        <v>0</v>
      </c>
      <c r="AO923" s="64"/>
      <c r="AP923" s="64"/>
      <c r="AQ923" s="64"/>
      <c r="AR923" s="64"/>
      <c r="AS923" s="64"/>
      <c r="AT923" s="64"/>
      <c r="AU923" s="64"/>
      <c r="AV923" s="64">
        <v>0</v>
      </c>
      <c r="AW923" s="64"/>
      <c r="AX923" s="64"/>
      <c r="AY923" s="64">
        <v>0</v>
      </c>
      <c r="AZ923" s="64"/>
      <c r="BA923" s="53">
        <f t="shared" si="43"/>
        <v>0</v>
      </c>
      <c r="BB923" s="54" t="str">
        <f t="shared" si="44"/>
        <v>OK</v>
      </c>
      <c r="BC923" s="55" t="str">
        <f t="shared" si="45"/>
        <v xml:space="preserve">                </v>
      </c>
    </row>
    <row r="924" spans="1:55" ht="50.1" customHeight="1" x14ac:dyDescent="0.25">
      <c r="A924" s="58" t="s">
        <v>39</v>
      </c>
      <c r="B924" s="58" t="s">
        <v>48</v>
      </c>
      <c r="C924" s="58" t="s">
        <v>122</v>
      </c>
      <c r="D924" s="58" t="s">
        <v>442</v>
      </c>
      <c r="E924" s="51" t="str">
        <f>IF(C924&lt;&gt;"",VLOOKUP(MID(C924,18,5),LISTAS·PAPP!$E$4:$F$76,2,0),"")</f>
        <v>LOS_RÍOS</v>
      </c>
      <c r="F924" s="58" t="s">
        <v>334</v>
      </c>
      <c r="G924" s="51" t="str">
        <f>IF(F924&lt;&gt;"",VLOOKUP(F924,LISTAS·PAPP!$R$3:$T$221,3,0),"")</f>
        <v xml:space="preserve"> </v>
      </c>
      <c r="H924" s="58" t="s">
        <v>1094</v>
      </c>
      <c r="I924" s="66" t="s">
        <v>1095</v>
      </c>
      <c r="J924" s="66" t="s">
        <v>1096</v>
      </c>
      <c r="K924" s="67">
        <v>26</v>
      </c>
      <c r="L924" s="66" t="s">
        <v>1097</v>
      </c>
      <c r="M924" s="60">
        <v>26</v>
      </c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52" t="str">
        <f>IF(A924&lt;&gt;"",IF(D924="DIRECCIÓN_DE_TRANSFERENCIAS","280 0031",VLOOKUP(C924,LISTAS·PAPP!$C$3:$D$76,2,0)),"")</f>
        <v>280 5410</v>
      </c>
      <c r="Z924" s="61">
        <v>202</v>
      </c>
      <c r="AA924" s="62">
        <v>2004</v>
      </c>
      <c r="AB924" s="62">
        <v>4123</v>
      </c>
      <c r="AC924" s="65" t="str">
        <f>IF(D924&lt;&gt;"",VLOOKUP(D924,LISTAS·PAPP!$I$3:$M$16,2,0),"")</f>
        <v>57</v>
      </c>
      <c r="AD924" s="51" t="str">
        <f>IF(D924&lt;&gt;"",VLOOKUP(D924,LISTAS·PAPP!$I$3:$M$16,3,0),"")</f>
        <v>PROTECCIÓN_SOCIAL_A_LA_FAMILIA._ASEGURAMIENTO_NO_CONTRIBUTIVO_E_INCLUSIÓN_ECONÓMICA_Y_MOVILIDAD_SOCIAL</v>
      </c>
      <c r="AE924" s="52" t="str">
        <f>IF(D924&lt;&gt;"",VLOOKUP(D924,LISTAS·PAPP!$I$3:$M$16,4,0),"")</f>
        <v>002</v>
      </c>
      <c r="AF924" s="51" t="str">
        <f>IF(D924&lt;&gt;"",VLOOKUP(D924,LISTAS·PAPP!$I$3:$M$16,5,0),"")</f>
        <v>ACTUALIZACION_DEL_REGISTRO_SOCIAL</v>
      </c>
      <c r="AG924" s="52" t="str">
        <f>IF(AH924&lt;&gt;"",VLOOKUP(AH924,LISTAS·PAPP!$O$3:$P$74,2,0),"")</f>
        <v>001</v>
      </c>
      <c r="AH924" s="58" t="s">
        <v>863</v>
      </c>
      <c r="AI924" s="60" t="s">
        <v>471</v>
      </c>
      <c r="AJ924" s="51" t="str">
        <f>IF(AI924&lt;&gt;"",VLOOKUP(AI924,LISTAS·PAPP!$X$4:$Y$80,2,0),"")</f>
        <v>NO APLICA</v>
      </c>
      <c r="AK924" s="58" t="s">
        <v>631</v>
      </c>
      <c r="AL924" s="60">
        <v>710601</v>
      </c>
      <c r="AM924" s="51" t="str">
        <f>IF(ISERROR(VLOOKUP(AL924,LISTAS·PAPP!$AD$4:$AE$334,2,0))," ",VLOOKUP(AL924,LISTAS·PAPP!$AD$4:$AE$334,2,0))</f>
        <v>Aporte Patronal</v>
      </c>
      <c r="AN924" s="63">
        <v>1904.31</v>
      </c>
      <c r="AO924" s="64"/>
      <c r="AP924" s="64"/>
      <c r="AQ924" s="64"/>
      <c r="AR924" s="64"/>
      <c r="AS924" s="64"/>
      <c r="AT924" s="64"/>
      <c r="AU924" s="64"/>
      <c r="AV924" s="64">
        <v>1904.31</v>
      </c>
      <c r="AW924" s="64"/>
      <c r="AX924" s="64"/>
      <c r="AY924" s="64">
        <v>0</v>
      </c>
      <c r="AZ924" s="64"/>
      <c r="BA924" s="53">
        <f t="shared" si="43"/>
        <v>1904.31</v>
      </c>
      <c r="BB924" s="54" t="str">
        <f t="shared" si="44"/>
        <v>OK</v>
      </c>
      <c r="BC924" s="55" t="str">
        <f t="shared" si="45"/>
        <v xml:space="preserve">                </v>
      </c>
    </row>
    <row r="925" spans="1:55" ht="50.1" customHeight="1" x14ac:dyDescent="0.25">
      <c r="A925" s="58" t="s">
        <v>39</v>
      </c>
      <c r="B925" s="58" t="s">
        <v>48</v>
      </c>
      <c r="C925" s="58" t="s">
        <v>122</v>
      </c>
      <c r="D925" s="58" t="s">
        <v>442</v>
      </c>
      <c r="E925" s="51" t="str">
        <f>IF(C925&lt;&gt;"",VLOOKUP(MID(C925,18,5),LISTAS·PAPP!$E$4:$F$76,2,0),"")</f>
        <v>LOS_RÍOS</v>
      </c>
      <c r="F925" s="58" t="s">
        <v>334</v>
      </c>
      <c r="G925" s="51" t="str">
        <f>IF(F925&lt;&gt;"",VLOOKUP(F925,LISTAS·PAPP!$R$3:$T$221,3,0),"")</f>
        <v xml:space="preserve"> </v>
      </c>
      <c r="H925" s="58" t="s">
        <v>1094</v>
      </c>
      <c r="I925" s="66" t="s">
        <v>1095</v>
      </c>
      <c r="J925" s="66" t="s">
        <v>1096</v>
      </c>
      <c r="K925" s="67">
        <v>26</v>
      </c>
      <c r="L925" s="66" t="s">
        <v>1097</v>
      </c>
      <c r="M925" s="60">
        <v>26</v>
      </c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52" t="str">
        <f>IF(A925&lt;&gt;"",IF(D925="DIRECCIÓN_DE_TRANSFERENCIAS","280 0031",VLOOKUP(C925,LISTAS·PAPP!$C$3:$D$76,2,0)),"")</f>
        <v>280 5410</v>
      </c>
      <c r="Z925" s="61">
        <v>202</v>
      </c>
      <c r="AA925" s="62">
        <v>2004</v>
      </c>
      <c r="AB925" s="62">
        <v>4123</v>
      </c>
      <c r="AC925" s="65" t="str">
        <f>IF(D925&lt;&gt;"",VLOOKUP(D925,LISTAS·PAPP!$I$3:$M$16,2,0),"")</f>
        <v>57</v>
      </c>
      <c r="AD925" s="51" t="str">
        <f>IF(D925&lt;&gt;"",VLOOKUP(D925,LISTAS·PAPP!$I$3:$M$16,3,0),"")</f>
        <v>PROTECCIÓN_SOCIAL_A_LA_FAMILIA._ASEGURAMIENTO_NO_CONTRIBUTIVO_E_INCLUSIÓN_ECONÓMICA_Y_MOVILIDAD_SOCIAL</v>
      </c>
      <c r="AE925" s="52" t="str">
        <f>IF(D925&lt;&gt;"",VLOOKUP(D925,LISTAS·PAPP!$I$3:$M$16,4,0),"")</f>
        <v>002</v>
      </c>
      <c r="AF925" s="51" t="str">
        <f>IF(D925&lt;&gt;"",VLOOKUP(D925,LISTAS·PAPP!$I$3:$M$16,5,0),"")</f>
        <v>ACTUALIZACION_DEL_REGISTRO_SOCIAL</v>
      </c>
      <c r="AG925" s="52" t="str">
        <f>IF(AH925&lt;&gt;"",VLOOKUP(AH925,LISTAS·PAPP!$O$3:$P$74,2,0),"")</f>
        <v>001</v>
      </c>
      <c r="AH925" s="58" t="s">
        <v>863</v>
      </c>
      <c r="AI925" s="60" t="s">
        <v>471</v>
      </c>
      <c r="AJ925" s="51" t="str">
        <f>IF(AI925&lt;&gt;"",VLOOKUP(AI925,LISTAS·PAPP!$X$4:$Y$80,2,0),"")</f>
        <v>NO APLICA</v>
      </c>
      <c r="AK925" s="58" t="s">
        <v>631</v>
      </c>
      <c r="AL925" s="60">
        <v>710602</v>
      </c>
      <c r="AM925" s="51" t="str">
        <f>IF(ISERROR(VLOOKUP(AL925,LISTAS·PAPP!$AD$4:$AE$334,2,0))," ",VLOOKUP(AL925,LISTAS·PAPP!$AD$4:$AE$334,2,0))</f>
        <v>Fondo de Reserva</v>
      </c>
      <c r="AN925" s="63">
        <v>330.71</v>
      </c>
      <c r="AO925" s="64"/>
      <c r="AP925" s="64"/>
      <c r="AQ925" s="64"/>
      <c r="AR925" s="64"/>
      <c r="AS925" s="64"/>
      <c r="AT925" s="64"/>
      <c r="AU925" s="64"/>
      <c r="AV925" s="64">
        <v>330.71</v>
      </c>
      <c r="AW925" s="64"/>
      <c r="AX925" s="64"/>
      <c r="AY925" s="64">
        <v>0</v>
      </c>
      <c r="AZ925" s="64"/>
      <c r="BA925" s="53">
        <f t="shared" si="43"/>
        <v>330.71</v>
      </c>
      <c r="BB925" s="54" t="str">
        <f t="shared" si="44"/>
        <v>OK</v>
      </c>
      <c r="BC925" s="55" t="str">
        <f t="shared" si="45"/>
        <v xml:space="preserve">                </v>
      </c>
    </row>
    <row r="926" spans="1:55" ht="50.1" customHeight="1" x14ac:dyDescent="0.25">
      <c r="A926" s="58" t="s">
        <v>39</v>
      </c>
      <c r="B926" s="58" t="s">
        <v>48</v>
      </c>
      <c r="C926" s="58" t="s">
        <v>124</v>
      </c>
      <c r="D926" s="58" t="s">
        <v>442</v>
      </c>
      <c r="E926" s="51" t="str">
        <f>IF(C926&lt;&gt;"",VLOOKUP(MID(C926,18,5),LISTAS·PAPP!$E$4:$F$76,2,0),"")</f>
        <v>LOS_RÍOS</v>
      </c>
      <c r="F926" s="58" t="s">
        <v>339</v>
      </c>
      <c r="G926" s="51" t="str">
        <f>IF(F926&lt;&gt;"",VLOOKUP(F926,LISTAS·PAPP!$R$3:$T$221,3,0),"")</f>
        <v xml:space="preserve"> </v>
      </c>
      <c r="H926" s="58" t="s">
        <v>1094</v>
      </c>
      <c r="I926" s="66" t="s">
        <v>1095</v>
      </c>
      <c r="J926" s="66" t="s">
        <v>1096</v>
      </c>
      <c r="K926" s="67">
        <v>11</v>
      </c>
      <c r="L926" s="66" t="s">
        <v>1097</v>
      </c>
      <c r="M926" s="60">
        <v>11</v>
      </c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52" t="str">
        <f>IF(A926&lt;&gt;"",IF(D926="DIRECCIÓN_DE_TRANSFERENCIAS","280 0031",VLOOKUP(C926,LISTAS·PAPP!$C$3:$D$76,2,0)),"")</f>
        <v>280 5450</v>
      </c>
      <c r="Z926" s="61">
        <v>202</v>
      </c>
      <c r="AA926" s="62">
        <v>2004</v>
      </c>
      <c r="AB926" s="62">
        <v>4123</v>
      </c>
      <c r="AC926" s="65" t="str">
        <f>IF(D926&lt;&gt;"",VLOOKUP(D926,LISTAS·PAPP!$I$3:$M$16,2,0),"")</f>
        <v>57</v>
      </c>
      <c r="AD926" s="51" t="str">
        <f>IF(D926&lt;&gt;"",VLOOKUP(D926,LISTAS·PAPP!$I$3:$M$16,3,0),"")</f>
        <v>PROTECCIÓN_SOCIAL_A_LA_FAMILIA._ASEGURAMIENTO_NO_CONTRIBUTIVO_E_INCLUSIÓN_ECONÓMICA_Y_MOVILIDAD_SOCIAL</v>
      </c>
      <c r="AE926" s="52" t="str">
        <f>IF(D926&lt;&gt;"",VLOOKUP(D926,LISTAS·PAPP!$I$3:$M$16,4,0),"")</f>
        <v>002</v>
      </c>
      <c r="AF926" s="51" t="str">
        <f>IF(D926&lt;&gt;"",VLOOKUP(D926,LISTAS·PAPP!$I$3:$M$16,5,0),"")</f>
        <v>ACTUALIZACION_DEL_REGISTRO_SOCIAL</v>
      </c>
      <c r="AG926" s="52" t="str">
        <f>IF(AH926&lt;&gt;"",VLOOKUP(AH926,LISTAS·PAPP!$O$3:$P$74,2,0),"")</f>
        <v>001</v>
      </c>
      <c r="AH926" s="58" t="s">
        <v>863</v>
      </c>
      <c r="AI926" s="60" t="s">
        <v>471</v>
      </c>
      <c r="AJ926" s="51" t="str">
        <f>IF(AI926&lt;&gt;"",VLOOKUP(AI926,LISTAS·PAPP!$X$4:$Y$80,2,0),"")</f>
        <v>NO APLICA</v>
      </c>
      <c r="AK926" s="58" t="s">
        <v>631</v>
      </c>
      <c r="AL926" s="60">
        <v>710510</v>
      </c>
      <c r="AM926" s="51" t="str">
        <f>IF(ISERROR(VLOOKUP(AL926,LISTAS·PAPP!$AD$4:$AE$334,2,0))," ",VLOOKUP(AL926,LISTAS·PAPP!$AD$4:$AE$334,2,0))</f>
        <v>Servicios Personales por Contrato</v>
      </c>
      <c r="AN926" s="63">
        <v>8444.36</v>
      </c>
      <c r="AO926" s="64"/>
      <c r="AP926" s="64"/>
      <c r="AQ926" s="64"/>
      <c r="AR926" s="64"/>
      <c r="AS926" s="64"/>
      <c r="AT926" s="64"/>
      <c r="AU926" s="64"/>
      <c r="AV926" s="64">
        <v>8444.36</v>
      </c>
      <c r="AW926" s="64"/>
      <c r="AX926" s="64"/>
      <c r="AY926" s="64">
        <v>0</v>
      </c>
      <c r="AZ926" s="64"/>
      <c r="BA926" s="53">
        <f t="shared" si="43"/>
        <v>8444.36</v>
      </c>
      <c r="BB926" s="54" t="str">
        <f t="shared" si="44"/>
        <v>OK</v>
      </c>
      <c r="BC926" s="55" t="str">
        <f t="shared" si="45"/>
        <v xml:space="preserve">                </v>
      </c>
    </row>
    <row r="927" spans="1:55" ht="50.1" customHeight="1" x14ac:dyDescent="0.25">
      <c r="A927" s="58" t="s">
        <v>39</v>
      </c>
      <c r="B927" s="58" t="s">
        <v>48</v>
      </c>
      <c r="C927" s="58" t="s">
        <v>124</v>
      </c>
      <c r="D927" s="58" t="s">
        <v>442</v>
      </c>
      <c r="E927" s="51" t="str">
        <f>IF(C927&lt;&gt;"",VLOOKUP(MID(C927,18,5),LISTAS·PAPP!$E$4:$F$76,2,0),"")</f>
        <v>LOS_RÍOS</v>
      </c>
      <c r="F927" s="58" t="s">
        <v>339</v>
      </c>
      <c r="G927" s="51" t="str">
        <f>IF(F927&lt;&gt;"",VLOOKUP(F927,LISTAS·PAPP!$R$3:$T$221,3,0),"")</f>
        <v xml:space="preserve"> </v>
      </c>
      <c r="H927" s="58" t="s">
        <v>1094</v>
      </c>
      <c r="I927" s="66" t="s">
        <v>1095</v>
      </c>
      <c r="J927" s="66" t="s">
        <v>1096</v>
      </c>
      <c r="K927" s="67">
        <v>11</v>
      </c>
      <c r="L927" s="66" t="s">
        <v>1097</v>
      </c>
      <c r="M927" s="60">
        <v>11</v>
      </c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52" t="str">
        <f>IF(A927&lt;&gt;"",IF(D927="DIRECCIÓN_DE_TRANSFERENCIAS","280 0031",VLOOKUP(C927,LISTAS·PAPP!$C$3:$D$76,2,0)),"")</f>
        <v>280 5450</v>
      </c>
      <c r="Z927" s="61">
        <v>202</v>
      </c>
      <c r="AA927" s="62">
        <v>2004</v>
      </c>
      <c r="AB927" s="62">
        <v>4123</v>
      </c>
      <c r="AC927" s="65" t="str">
        <f>IF(D927&lt;&gt;"",VLOOKUP(D927,LISTAS·PAPP!$I$3:$M$16,2,0),"")</f>
        <v>57</v>
      </c>
      <c r="AD927" s="51" t="str">
        <f>IF(D927&lt;&gt;"",VLOOKUP(D927,LISTAS·PAPP!$I$3:$M$16,3,0),"")</f>
        <v>PROTECCIÓN_SOCIAL_A_LA_FAMILIA._ASEGURAMIENTO_NO_CONTRIBUTIVO_E_INCLUSIÓN_ECONÓMICA_Y_MOVILIDAD_SOCIAL</v>
      </c>
      <c r="AE927" s="52" t="str">
        <f>IF(D927&lt;&gt;"",VLOOKUP(D927,LISTAS·PAPP!$I$3:$M$16,4,0),"")</f>
        <v>002</v>
      </c>
      <c r="AF927" s="51" t="str">
        <f>IF(D927&lt;&gt;"",VLOOKUP(D927,LISTAS·PAPP!$I$3:$M$16,5,0),"")</f>
        <v>ACTUALIZACION_DEL_REGISTRO_SOCIAL</v>
      </c>
      <c r="AG927" s="52" t="str">
        <f>IF(AH927&lt;&gt;"",VLOOKUP(AH927,LISTAS·PAPP!$O$3:$P$74,2,0),"")</f>
        <v>001</v>
      </c>
      <c r="AH927" s="58" t="s">
        <v>863</v>
      </c>
      <c r="AI927" s="60" t="s">
        <v>471</v>
      </c>
      <c r="AJ927" s="51" t="str">
        <f>IF(AI927&lt;&gt;"",VLOOKUP(AI927,LISTAS·PAPP!$X$4:$Y$80,2,0),"")</f>
        <v>NO APLICA</v>
      </c>
      <c r="AK927" s="58" t="s">
        <v>631</v>
      </c>
      <c r="AL927" s="60">
        <v>710203</v>
      </c>
      <c r="AM927" s="51" t="str">
        <f>IF(ISERROR(VLOOKUP(AL927,LISTAS·PAPP!$AD$4:$AE$334,2,0))," ",VLOOKUP(AL927,LISTAS·PAPP!$AD$4:$AE$334,2,0))</f>
        <v>Decimo Tercer Sueldo</v>
      </c>
      <c r="AN927" s="63">
        <v>0</v>
      </c>
      <c r="AO927" s="64"/>
      <c r="AP927" s="64"/>
      <c r="AQ927" s="64"/>
      <c r="AR927" s="64"/>
      <c r="AS927" s="64"/>
      <c r="AT927" s="64"/>
      <c r="AU927" s="64"/>
      <c r="AV927" s="64">
        <v>0</v>
      </c>
      <c r="AW927" s="64"/>
      <c r="AX927" s="64"/>
      <c r="AY927" s="64">
        <v>0</v>
      </c>
      <c r="AZ927" s="64"/>
      <c r="BA927" s="53">
        <f t="shared" si="43"/>
        <v>0</v>
      </c>
      <c r="BB927" s="54" t="str">
        <f t="shared" si="44"/>
        <v>OK</v>
      </c>
      <c r="BC927" s="55" t="str">
        <f t="shared" si="45"/>
        <v xml:space="preserve">                </v>
      </c>
    </row>
    <row r="928" spans="1:55" ht="50.1" customHeight="1" x14ac:dyDescent="0.25">
      <c r="A928" s="58" t="s">
        <v>39</v>
      </c>
      <c r="B928" s="58" t="s">
        <v>48</v>
      </c>
      <c r="C928" s="58" t="s">
        <v>124</v>
      </c>
      <c r="D928" s="58" t="s">
        <v>442</v>
      </c>
      <c r="E928" s="51" t="str">
        <f>IF(C928&lt;&gt;"",VLOOKUP(MID(C928,18,5),LISTAS·PAPP!$E$4:$F$76,2,0),"")</f>
        <v>LOS_RÍOS</v>
      </c>
      <c r="F928" s="58" t="s">
        <v>339</v>
      </c>
      <c r="G928" s="51" t="str">
        <f>IF(F928&lt;&gt;"",VLOOKUP(F928,LISTAS·PAPP!$R$3:$T$221,3,0),"")</f>
        <v xml:space="preserve"> </v>
      </c>
      <c r="H928" s="58" t="s">
        <v>1094</v>
      </c>
      <c r="I928" s="66" t="s">
        <v>1095</v>
      </c>
      <c r="J928" s="66" t="s">
        <v>1096</v>
      </c>
      <c r="K928" s="67">
        <v>11</v>
      </c>
      <c r="L928" s="66" t="s">
        <v>1097</v>
      </c>
      <c r="M928" s="60">
        <v>11</v>
      </c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52" t="str">
        <f>IF(A928&lt;&gt;"",IF(D928="DIRECCIÓN_DE_TRANSFERENCIAS","280 0031",VLOOKUP(C928,LISTAS·PAPP!$C$3:$D$76,2,0)),"")</f>
        <v>280 5450</v>
      </c>
      <c r="Z928" s="61">
        <v>202</v>
      </c>
      <c r="AA928" s="62">
        <v>2004</v>
      </c>
      <c r="AB928" s="62">
        <v>4123</v>
      </c>
      <c r="AC928" s="65" t="str">
        <f>IF(D928&lt;&gt;"",VLOOKUP(D928,LISTAS·PAPP!$I$3:$M$16,2,0),"")</f>
        <v>57</v>
      </c>
      <c r="AD928" s="51" t="str">
        <f>IF(D928&lt;&gt;"",VLOOKUP(D928,LISTAS·PAPP!$I$3:$M$16,3,0),"")</f>
        <v>PROTECCIÓN_SOCIAL_A_LA_FAMILIA._ASEGURAMIENTO_NO_CONTRIBUTIVO_E_INCLUSIÓN_ECONÓMICA_Y_MOVILIDAD_SOCIAL</v>
      </c>
      <c r="AE928" s="52" t="str">
        <f>IF(D928&lt;&gt;"",VLOOKUP(D928,LISTAS·PAPP!$I$3:$M$16,4,0),"")</f>
        <v>002</v>
      </c>
      <c r="AF928" s="51" t="str">
        <f>IF(D928&lt;&gt;"",VLOOKUP(D928,LISTAS·PAPP!$I$3:$M$16,5,0),"")</f>
        <v>ACTUALIZACION_DEL_REGISTRO_SOCIAL</v>
      </c>
      <c r="AG928" s="52" t="str">
        <f>IF(AH928&lt;&gt;"",VLOOKUP(AH928,LISTAS·PAPP!$O$3:$P$74,2,0),"")</f>
        <v>001</v>
      </c>
      <c r="AH928" s="58" t="s">
        <v>863</v>
      </c>
      <c r="AI928" s="60" t="s">
        <v>471</v>
      </c>
      <c r="AJ928" s="51" t="str">
        <f>IF(AI928&lt;&gt;"",VLOOKUP(AI928,LISTAS·PAPP!$X$4:$Y$80,2,0),"")</f>
        <v>NO APLICA</v>
      </c>
      <c r="AK928" s="58" t="s">
        <v>631</v>
      </c>
      <c r="AL928" s="60">
        <v>710204</v>
      </c>
      <c r="AM928" s="51" t="str">
        <f>IF(ISERROR(VLOOKUP(AL928,LISTAS·PAPP!$AD$4:$AE$334,2,0))," ",VLOOKUP(AL928,LISTAS·PAPP!$AD$4:$AE$334,2,0))</f>
        <v>Decimo Cuarto Sueldo</v>
      </c>
      <c r="AN928" s="63">
        <v>0</v>
      </c>
      <c r="AO928" s="64"/>
      <c r="AP928" s="64"/>
      <c r="AQ928" s="64"/>
      <c r="AR928" s="64"/>
      <c r="AS928" s="64"/>
      <c r="AT928" s="64"/>
      <c r="AU928" s="64"/>
      <c r="AV928" s="64">
        <v>0</v>
      </c>
      <c r="AW928" s="64"/>
      <c r="AX928" s="64"/>
      <c r="AY928" s="64">
        <v>0</v>
      </c>
      <c r="AZ928" s="64"/>
      <c r="BA928" s="53">
        <f t="shared" si="43"/>
        <v>0</v>
      </c>
      <c r="BB928" s="54" t="str">
        <f t="shared" si="44"/>
        <v>OK</v>
      </c>
      <c r="BC928" s="55" t="str">
        <f t="shared" si="45"/>
        <v xml:space="preserve">                </v>
      </c>
    </row>
    <row r="929" spans="1:55" ht="50.1" customHeight="1" x14ac:dyDescent="0.25">
      <c r="A929" s="58" t="s">
        <v>39</v>
      </c>
      <c r="B929" s="58" t="s">
        <v>48</v>
      </c>
      <c r="C929" s="58" t="s">
        <v>124</v>
      </c>
      <c r="D929" s="58" t="s">
        <v>442</v>
      </c>
      <c r="E929" s="51" t="str">
        <f>IF(C929&lt;&gt;"",VLOOKUP(MID(C929,18,5),LISTAS·PAPP!$E$4:$F$76,2,0),"")</f>
        <v>LOS_RÍOS</v>
      </c>
      <c r="F929" s="58" t="s">
        <v>339</v>
      </c>
      <c r="G929" s="51" t="str">
        <f>IF(F929&lt;&gt;"",VLOOKUP(F929,LISTAS·PAPP!$R$3:$T$221,3,0),"")</f>
        <v xml:space="preserve"> </v>
      </c>
      <c r="H929" s="58" t="s">
        <v>1094</v>
      </c>
      <c r="I929" s="66" t="s">
        <v>1095</v>
      </c>
      <c r="J929" s="66" t="s">
        <v>1096</v>
      </c>
      <c r="K929" s="67">
        <v>11</v>
      </c>
      <c r="L929" s="66" t="s">
        <v>1097</v>
      </c>
      <c r="M929" s="60">
        <v>11</v>
      </c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52" t="str">
        <f>IF(A929&lt;&gt;"",IF(D929="DIRECCIÓN_DE_TRANSFERENCIAS","280 0031",VLOOKUP(C929,LISTAS·PAPP!$C$3:$D$76,2,0)),"")</f>
        <v>280 5450</v>
      </c>
      <c r="Z929" s="61">
        <v>202</v>
      </c>
      <c r="AA929" s="62">
        <v>2004</v>
      </c>
      <c r="AB929" s="62">
        <v>4123</v>
      </c>
      <c r="AC929" s="65" t="str">
        <f>IF(D929&lt;&gt;"",VLOOKUP(D929,LISTAS·PAPP!$I$3:$M$16,2,0),"")</f>
        <v>57</v>
      </c>
      <c r="AD929" s="51" t="str">
        <f>IF(D929&lt;&gt;"",VLOOKUP(D929,LISTAS·PAPP!$I$3:$M$16,3,0),"")</f>
        <v>PROTECCIÓN_SOCIAL_A_LA_FAMILIA._ASEGURAMIENTO_NO_CONTRIBUTIVO_E_INCLUSIÓN_ECONÓMICA_Y_MOVILIDAD_SOCIAL</v>
      </c>
      <c r="AE929" s="52" t="str">
        <f>IF(D929&lt;&gt;"",VLOOKUP(D929,LISTAS·PAPP!$I$3:$M$16,4,0),"")</f>
        <v>002</v>
      </c>
      <c r="AF929" s="51" t="str">
        <f>IF(D929&lt;&gt;"",VLOOKUP(D929,LISTAS·PAPP!$I$3:$M$16,5,0),"")</f>
        <v>ACTUALIZACION_DEL_REGISTRO_SOCIAL</v>
      </c>
      <c r="AG929" s="52" t="str">
        <f>IF(AH929&lt;&gt;"",VLOOKUP(AH929,LISTAS·PAPP!$O$3:$P$74,2,0),"")</f>
        <v>001</v>
      </c>
      <c r="AH929" s="58" t="s">
        <v>863</v>
      </c>
      <c r="AI929" s="60" t="s">
        <v>471</v>
      </c>
      <c r="AJ929" s="51" t="str">
        <f>IF(AI929&lt;&gt;"",VLOOKUP(AI929,LISTAS·PAPP!$X$4:$Y$80,2,0),"")</f>
        <v>NO APLICA</v>
      </c>
      <c r="AK929" s="58" t="s">
        <v>631</v>
      </c>
      <c r="AL929" s="60">
        <v>710601</v>
      </c>
      <c r="AM929" s="51" t="str">
        <f>IF(ISERROR(VLOOKUP(AL929,LISTAS·PAPP!$AD$4:$AE$334,2,0))," ",VLOOKUP(AL929,LISTAS·PAPP!$AD$4:$AE$334,2,0))</f>
        <v>Aporte Patronal</v>
      </c>
      <c r="AN929" s="63">
        <v>814.94</v>
      </c>
      <c r="AO929" s="64"/>
      <c r="AP929" s="64"/>
      <c r="AQ929" s="64"/>
      <c r="AR929" s="64"/>
      <c r="AS929" s="64"/>
      <c r="AT929" s="64"/>
      <c r="AU929" s="64"/>
      <c r="AV929" s="64">
        <v>814.94</v>
      </c>
      <c r="AW929" s="64"/>
      <c r="AX929" s="64"/>
      <c r="AY929" s="64">
        <v>0</v>
      </c>
      <c r="AZ929" s="64"/>
      <c r="BA929" s="53">
        <f t="shared" si="43"/>
        <v>814.94</v>
      </c>
      <c r="BB929" s="54" t="str">
        <f t="shared" si="44"/>
        <v>OK</v>
      </c>
      <c r="BC929" s="55" t="str">
        <f t="shared" si="45"/>
        <v xml:space="preserve">                </v>
      </c>
    </row>
    <row r="930" spans="1:55" ht="50.1" customHeight="1" x14ac:dyDescent="0.25">
      <c r="A930" s="58" t="s">
        <v>39</v>
      </c>
      <c r="B930" s="58" t="s">
        <v>48</v>
      </c>
      <c r="C930" s="58" t="s">
        <v>124</v>
      </c>
      <c r="D930" s="58" t="s">
        <v>442</v>
      </c>
      <c r="E930" s="51" t="str">
        <f>IF(C930&lt;&gt;"",VLOOKUP(MID(C930,18,5),LISTAS·PAPP!$E$4:$F$76,2,0),"")</f>
        <v>LOS_RÍOS</v>
      </c>
      <c r="F930" s="58" t="s">
        <v>339</v>
      </c>
      <c r="G930" s="51" t="str">
        <f>IF(F930&lt;&gt;"",VLOOKUP(F930,LISTAS·PAPP!$R$3:$T$221,3,0),"")</f>
        <v xml:space="preserve"> </v>
      </c>
      <c r="H930" s="58" t="s">
        <v>1094</v>
      </c>
      <c r="I930" s="66" t="s">
        <v>1095</v>
      </c>
      <c r="J930" s="66" t="s">
        <v>1096</v>
      </c>
      <c r="K930" s="67">
        <v>11</v>
      </c>
      <c r="L930" s="66" t="s">
        <v>1097</v>
      </c>
      <c r="M930" s="60">
        <v>11</v>
      </c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52" t="str">
        <f>IF(A930&lt;&gt;"",IF(D930="DIRECCIÓN_DE_TRANSFERENCIAS","280 0031",VLOOKUP(C930,LISTAS·PAPP!$C$3:$D$76,2,0)),"")</f>
        <v>280 5450</v>
      </c>
      <c r="Z930" s="61">
        <v>202</v>
      </c>
      <c r="AA930" s="62">
        <v>2004</v>
      </c>
      <c r="AB930" s="62">
        <v>4123</v>
      </c>
      <c r="AC930" s="65" t="str">
        <f>IF(D930&lt;&gt;"",VLOOKUP(D930,LISTAS·PAPP!$I$3:$M$16,2,0),"")</f>
        <v>57</v>
      </c>
      <c r="AD930" s="51" t="str">
        <f>IF(D930&lt;&gt;"",VLOOKUP(D930,LISTAS·PAPP!$I$3:$M$16,3,0),"")</f>
        <v>PROTECCIÓN_SOCIAL_A_LA_FAMILIA._ASEGURAMIENTO_NO_CONTRIBUTIVO_E_INCLUSIÓN_ECONÓMICA_Y_MOVILIDAD_SOCIAL</v>
      </c>
      <c r="AE930" s="52" t="str">
        <f>IF(D930&lt;&gt;"",VLOOKUP(D930,LISTAS·PAPP!$I$3:$M$16,4,0),"")</f>
        <v>002</v>
      </c>
      <c r="AF930" s="51" t="str">
        <f>IF(D930&lt;&gt;"",VLOOKUP(D930,LISTAS·PAPP!$I$3:$M$16,5,0),"")</f>
        <v>ACTUALIZACION_DEL_REGISTRO_SOCIAL</v>
      </c>
      <c r="AG930" s="52" t="str">
        <f>IF(AH930&lt;&gt;"",VLOOKUP(AH930,LISTAS·PAPP!$O$3:$P$74,2,0),"")</f>
        <v>001</v>
      </c>
      <c r="AH930" s="58" t="s">
        <v>863</v>
      </c>
      <c r="AI930" s="60" t="s">
        <v>471</v>
      </c>
      <c r="AJ930" s="51" t="str">
        <f>IF(AI930&lt;&gt;"",VLOOKUP(AI930,LISTAS·PAPP!$X$4:$Y$80,2,0),"")</f>
        <v>NO APLICA</v>
      </c>
      <c r="AK930" s="58" t="s">
        <v>631</v>
      </c>
      <c r="AL930" s="60">
        <v>710602</v>
      </c>
      <c r="AM930" s="51" t="str">
        <f>IF(ISERROR(VLOOKUP(AL930,LISTAS·PAPP!$AD$4:$AE$334,2,0))," ",VLOOKUP(AL930,LISTAS·PAPP!$AD$4:$AE$334,2,0))</f>
        <v>Fondo de Reserva</v>
      </c>
      <c r="AN930" s="63">
        <v>0</v>
      </c>
      <c r="AO930" s="64"/>
      <c r="AP930" s="64"/>
      <c r="AQ930" s="64"/>
      <c r="AR930" s="64"/>
      <c r="AS930" s="64"/>
      <c r="AT930" s="64"/>
      <c r="AU930" s="64"/>
      <c r="AV930" s="64">
        <v>0</v>
      </c>
      <c r="AW930" s="64"/>
      <c r="AX930" s="64"/>
      <c r="AY930" s="64">
        <v>0</v>
      </c>
      <c r="AZ930" s="64"/>
      <c r="BA930" s="53">
        <f t="shared" si="43"/>
        <v>0</v>
      </c>
      <c r="BB930" s="54" t="str">
        <f t="shared" si="44"/>
        <v>OK</v>
      </c>
      <c r="BC930" s="55" t="str">
        <f t="shared" si="45"/>
        <v xml:space="preserve">                </v>
      </c>
    </row>
    <row r="931" spans="1:55" ht="50.1" customHeight="1" x14ac:dyDescent="0.25">
      <c r="A931" s="58" t="s">
        <v>39</v>
      </c>
      <c r="B931" s="58" t="s">
        <v>48</v>
      </c>
      <c r="C931" s="58" t="s">
        <v>126</v>
      </c>
      <c r="D931" s="58" t="s">
        <v>442</v>
      </c>
      <c r="E931" s="51" t="str">
        <f>IF(C931&lt;&gt;"",VLOOKUP(MID(C931,18,5),LISTAS·PAPP!$E$4:$F$76,2,0),"")</f>
        <v>SANTA_ELENA</v>
      </c>
      <c r="F931" s="58" t="s">
        <v>396</v>
      </c>
      <c r="G931" s="51" t="str">
        <f>IF(F931&lt;&gt;"",VLOOKUP(F931,LISTAS·PAPP!$R$3:$T$221,3,0),"")</f>
        <v xml:space="preserve"> </v>
      </c>
      <c r="H931" s="58" t="s">
        <v>1094</v>
      </c>
      <c r="I931" s="66" t="s">
        <v>1095</v>
      </c>
      <c r="J931" s="66" t="s">
        <v>1096</v>
      </c>
      <c r="K931" s="67">
        <v>23</v>
      </c>
      <c r="L931" s="66" t="s">
        <v>1097</v>
      </c>
      <c r="M931" s="60">
        <v>23</v>
      </c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52" t="str">
        <f>IF(A931&lt;&gt;"",IF(D931="DIRECCIÓN_DE_TRANSFERENCIAS","280 0031",VLOOKUP(C931,LISTAS·PAPP!$C$3:$D$76,2,0)),"")</f>
        <v>280 5730</v>
      </c>
      <c r="Z931" s="61">
        <v>202</v>
      </c>
      <c r="AA931" s="62">
        <v>2004</v>
      </c>
      <c r="AB931" s="62">
        <v>4123</v>
      </c>
      <c r="AC931" s="65" t="str">
        <f>IF(D931&lt;&gt;"",VLOOKUP(D931,LISTAS·PAPP!$I$3:$M$16,2,0),"")</f>
        <v>57</v>
      </c>
      <c r="AD931" s="51" t="str">
        <f>IF(D931&lt;&gt;"",VLOOKUP(D931,LISTAS·PAPP!$I$3:$M$16,3,0),"")</f>
        <v>PROTECCIÓN_SOCIAL_A_LA_FAMILIA._ASEGURAMIENTO_NO_CONTRIBUTIVO_E_INCLUSIÓN_ECONÓMICA_Y_MOVILIDAD_SOCIAL</v>
      </c>
      <c r="AE931" s="52" t="str">
        <f>IF(D931&lt;&gt;"",VLOOKUP(D931,LISTAS·PAPP!$I$3:$M$16,4,0),"")</f>
        <v>002</v>
      </c>
      <c r="AF931" s="51" t="str">
        <f>IF(D931&lt;&gt;"",VLOOKUP(D931,LISTAS·PAPP!$I$3:$M$16,5,0),"")</f>
        <v>ACTUALIZACION_DEL_REGISTRO_SOCIAL</v>
      </c>
      <c r="AG931" s="52" t="str">
        <f>IF(AH931&lt;&gt;"",VLOOKUP(AH931,LISTAS·PAPP!$O$3:$P$74,2,0),"")</f>
        <v>001</v>
      </c>
      <c r="AH931" s="58" t="s">
        <v>863</v>
      </c>
      <c r="AI931" s="60" t="s">
        <v>471</v>
      </c>
      <c r="AJ931" s="51" t="str">
        <f>IF(AI931&lt;&gt;"",VLOOKUP(AI931,LISTAS·PAPP!$X$4:$Y$80,2,0),"")</f>
        <v>NO APLICA</v>
      </c>
      <c r="AK931" s="58" t="s">
        <v>631</v>
      </c>
      <c r="AL931" s="60">
        <v>710510</v>
      </c>
      <c r="AM931" s="51" t="str">
        <f>IF(ISERROR(VLOOKUP(AL931,LISTAS·PAPP!$AD$4:$AE$334,2,0))," ",VLOOKUP(AL931,LISTAS·PAPP!$AD$4:$AE$334,2,0))</f>
        <v>Servicios Personales por Contrato</v>
      </c>
      <c r="AN931" s="63">
        <v>16267.5</v>
      </c>
      <c r="AO931" s="64"/>
      <c r="AP931" s="64"/>
      <c r="AQ931" s="64"/>
      <c r="AR931" s="64"/>
      <c r="AS931" s="64"/>
      <c r="AT931" s="64"/>
      <c r="AU931" s="64"/>
      <c r="AV931" s="64">
        <v>16267.5</v>
      </c>
      <c r="AW931" s="64"/>
      <c r="AX931" s="64"/>
      <c r="AY931" s="64">
        <v>0</v>
      </c>
      <c r="AZ931" s="64"/>
      <c r="BA931" s="53">
        <f t="shared" si="43"/>
        <v>16267.5</v>
      </c>
      <c r="BB931" s="54" t="str">
        <f t="shared" si="44"/>
        <v>OK</v>
      </c>
      <c r="BC931" s="55" t="str">
        <f t="shared" si="45"/>
        <v xml:space="preserve">                </v>
      </c>
    </row>
    <row r="932" spans="1:55" ht="50.1" customHeight="1" x14ac:dyDescent="0.25">
      <c r="A932" s="58" t="s">
        <v>39</v>
      </c>
      <c r="B932" s="58" t="s">
        <v>48</v>
      </c>
      <c r="C932" s="58" t="s">
        <v>126</v>
      </c>
      <c r="D932" s="58" t="s">
        <v>442</v>
      </c>
      <c r="E932" s="51" t="str">
        <f>IF(C932&lt;&gt;"",VLOOKUP(MID(C932,18,5),LISTAS·PAPP!$E$4:$F$76,2,0),"")</f>
        <v>SANTA_ELENA</v>
      </c>
      <c r="F932" s="58" t="s">
        <v>396</v>
      </c>
      <c r="G932" s="51" t="str">
        <f>IF(F932&lt;&gt;"",VLOOKUP(F932,LISTAS·PAPP!$R$3:$T$221,3,0),"")</f>
        <v xml:space="preserve"> </v>
      </c>
      <c r="H932" s="58" t="s">
        <v>1094</v>
      </c>
      <c r="I932" s="66" t="s">
        <v>1095</v>
      </c>
      <c r="J932" s="66" t="s">
        <v>1096</v>
      </c>
      <c r="K932" s="67">
        <v>23</v>
      </c>
      <c r="L932" s="66" t="s">
        <v>1097</v>
      </c>
      <c r="M932" s="60">
        <v>23</v>
      </c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52" t="str">
        <f>IF(A932&lt;&gt;"",IF(D932="DIRECCIÓN_DE_TRANSFERENCIAS","280 0031",VLOOKUP(C932,LISTAS·PAPP!$C$3:$D$76,2,0)),"")</f>
        <v>280 5730</v>
      </c>
      <c r="Z932" s="61">
        <v>202</v>
      </c>
      <c r="AA932" s="62">
        <v>2004</v>
      </c>
      <c r="AB932" s="62">
        <v>4123</v>
      </c>
      <c r="AC932" s="65" t="str">
        <f>IF(D932&lt;&gt;"",VLOOKUP(D932,LISTAS·PAPP!$I$3:$M$16,2,0),"")</f>
        <v>57</v>
      </c>
      <c r="AD932" s="51" t="str">
        <f>IF(D932&lt;&gt;"",VLOOKUP(D932,LISTAS·PAPP!$I$3:$M$16,3,0),"")</f>
        <v>PROTECCIÓN_SOCIAL_A_LA_FAMILIA._ASEGURAMIENTO_NO_CONTRIBUTIVO_E_INCLUSIÓN_ECONÓMICA_Y_MOVILIDAD_SOCIAL</v>
      </c>
      <c r="AE932" s="52" t="str">
        <f>IF(D932&lt;&gt;"",VLOOKUP(D932,LISTAS·PAPP!$I$3:$M$16,4,0),"")</f>
        <v>002</v>
      </c>
      <c r="AF932" s="51" t="str">
        <f>IF(D932&lt;&gt;"",VLOOKUP(D932,LISTAS·PAPP!$I$3:$M$16,5,0),"")</f>
        <v>ACTUALIZACION_DEL_REGISTRO_SOCIAL</v>
      </c>
      <c r="AG932" s="52" t="str">
        <f>IF(AH932&lt;&gt;"",VLOOKUP(AH932,LISTAS·PAPP!$O$3:$P$74,2,0),"")</f>
        <v>001</v>
      </c>
      <c r="AH932" s="58" t="s">
        <v>863</v>
      </c>
      <c r="AI932" s="60" t="s">
        <v>471</v>
      </c>
      <c r="AJ932" s="51" t="str">
        <f>IF(AI932&lt;&gt;"",VLOOKUP(AI932,LISTAS·PAPP!$X$4:$Y$80,2,0),"")</f>
        <v>NO APLICA</v>
      </c>
      <c r="AK932" s="58" t="s">
        <v>631</v>
      </c>
      <c r="AL932" s="60">
        <v>710203</v>
      </c>
      <c r="AM932" s="51" t="str">
        <f>IF(ISERROR(VLOOKUP(AL932,LISTAS·PAPP!$AD$4:$AE$334,2,0))," ",VLOOKUP(AL932,LISTAS·PAPP!$AD$4:$AE$334,2,0))</f>
        <v>Decimo Tercer Sueldo</v>
      </c>
      <c r="AN932" s="63">
        <v>337.5</v>
      </c>
      <c r="AO932" s="64"/>
      <c r="AP932" s="64"/>
      <c r="AQ932" s="64"/>
      <c r="AR932" s="64"/>
      <c r="AS932" s="64"/>
      <c r="AT932" s="64"/>
      <c r="AU932" s="64"/>
      <c r="AV932" s="64">
        <v>337.5</v>
      </c>
      <c r="AW932" s="64"/>
      <c r="AX932" s="64"/>
      <c r="AY932" s="64">
        <v>0</v>
      </c>
      <c r="AZ932" s="64"/>
      <c r="BA932" s="53">
        <f t="shared" si="43"/>
        <v>337.5</v>
      </c>
      <c r="BB932" s="54" t="str">
        <f t="shared" si="44"/>
        <v>OK</v>
      </c>
      <c r="BC932" s="55" t="str">
        <f t="shared" si="45"/>
        <v xml:space="preserve">                </v>
      </c>
    </row>
    <row r="933" spans="1:55" ht="50.1" customHeight="1" x14ac:dyDescent="0.25">
      <c r="A933" s="58" t="s">
        <v>39</v>
      </c>
      <c r="B933" s="58" t="s">
        <v>48</v>
      </c>
      <c r="C933" s="58" t="s">
        <v>126</v>
      </c>
      <c r="D933" s="58" t="s">
        <v>442</v>
      </c>
      <c r="E933" s="51" t="str">
        <f>IF(C933&lt;&gt;"",VLOOKUP(MID(C933,18,5),LISTAS·PAPP!$E$4:$F$76,2,0),"")</f>
        <v>SANTA_ELENA</v>
      </c>
      <c r="F933" s="58" t="s">
        <v>396</v>
      </c>
      <c r="G933" s="51" t="str">
        <f>IF(F933&lt;&gt;"",VLOOKUP(F933,LISTAS·PAPP!$R$3:$T$221,3,0),"")</f>
        <v xml:space="preserve"> </v>
      </c>
      <c r="H933" s="58" t="s">
        <v>1094</v>
      </c>
      <c r="I933" s="66" t="s">
        <v>1095</v>
      </c>
      <c r="J933" s="66" t="s">
        <v>1096</v>
      </c>
      <c r="K933" s="67">
        <v>23</v>
      </c>
      <c r="L933" s="66" t="s">
        <v>1097</v>
      </c>
      <c r="M933" s="60">
        <v>23</v>
      </c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52" t="str">
        <f>IF(A933&lt;&gt;"",IF(D933="DIRECCIÓN_DE_TRANSFERENCIAS","280 0031",VLOOKUP(C933,LISTAS·PAPP!$C$3:$D$76,2,0)),"")</f>
        <v>280 5730</v>
      </c>
      <c r="Z933" s="61">
        <v>202</v>
      </c>
      <c r="AA933" s="62">
        <v>2004</v>
      </c>
      <c r="AB933" s="62">
        <v>4123</v>
      </c>
      <c r="AC933" s="65" t="str">
        <f>IF(D933&lt;&gt;"",VLOOKUP(D933,LISTAS·PAPP!$I$3:$M$16,2,0),"")</f>
        <v>57</v>
      </c>
      <c r="AD933" s="51" t="str">
        <f>IF(D933&lt;&gt;"",VLOOKUP(D933,LISTAS·PAPP!$I$3:$M$16,3,0),"")</f>
        <v>PROTECCIÓN_SOCIAL_A_LA_FAMILIA._ASEGURAMIENTO_NO_CONTRIBUTIVO_E_INCLUSIÓN_ECONÓMICA_Y_MOVILIDAD_SOCIAL</v>
      </c>
      <c r="AE933" s="52" t="str">
        <f>IF(D933&lt;&gt;"",VLOOKUP(D933,LISTAS·PAPP!$I$3:$M$16,4,0),"")</f>
        <v>002</v>
      </c>
      <c r="AF933" s="51" t="str">
        <f>IF(D933&lt;&gt;"",VLOOKUP(D933,LISTAS·PAPP!$I$3:$M$16,5,0),"")</f>
        <v>ACTUALIZACION_DEL_REGISTRO_SOCIAL</v>
      </c>
      <c r="AG933" s="52" t="str">
        <f>IF(AH933&lt;&gt;"",VLOOKUP(AH933,LISTAS·PAPP!$O$3:$P$74,2,0),"")</f>
        <v>001</v>
      </c>
      <c r="AH933" s="58" t="s">
        <v>863</v>
      </c>
      <c r="AI933" s="60" t="s">
        <v>471</v>
      </c>
      <c r="AJ933" s="51" t="str">
        <f>IF(AI933&lt;&gt;"",VLOOKUP(AI933,LISTAS·PAPP!$X$4:$Y$80,2,0),"")</f>
        <v>NO APLICA</v>
      </c>
      <c r="AK933" s="58" t="s">
        <v>631</v>
      </c>
      <c r="AL933" s="60">
        <v>710204</v>
      </c>
      <c r="AM933" s="51" t="str">
        <f>IF(ISERROR(VLOOKUP(AL933,LISTAS·PAPP!$AD$4:$AE$334,2,0))," ",VLOOKUP(AL933,LISTAS·PAPP!$AD$4:$AE$334,2,0))</f>
        <v>Decimo Cuarto Sueldo</v>
      </c>
      <c r="AN933" s="63">
        <v>944.66</v>
      </c>
      <c r="AO933" s="64"/>
      <c r="AP933" s="64"/>
      <c r="AQ933" s="64"/>
      <c r="AR933" s="64"/>
      <c r="AS933" s="64"/>
      <c r="AT933" s="64"/>
      <c r="AU933" s="64"/>
      <c r="AV933" s="64">
        <v>944.66</v>
      </c>
      <c r="AW933" s="64"/>
      <c r="AX933" s="64"/>
      <c r="AY933" s="64">
        <v>0</v>
      </c>
      <c r="AZ933" s="64"/>
      <c r="BA933" s="53">
        <f t="shared" si="43"/>
        <v>944.66</v>
      </c>
      <c r="BB933" s="54" t="str">
        <f t="shared" si="44"/>
        <v>OK</v>
      </c>
      <c r="BC933" s="55" t="str">
        <f t="shared" si="45"/>
        <v xml:space="preserve">                </v>
      </c>
    </row>
    <row r="934" spans="1:55" ht="50.1" customHeight="1" x14ac:dyDescent="0.25">
      <c r="A934" s="58" t="s">
        <v>39</v>
      </c>
      <c r="B934" s="58" t="s">
        <v>48</v>
      </c>
      <c r="C934" s="58" t="s">
        <v>126</v>
      </c>
      <c r="D934" s="58" t="s">
        <v>442</v>
      </c>
      <c r="E934" s="51" t="str">
        <f>IF(C934&lt;&gt;"",VLOOKUP(MID(C934,18,5),LISTAS·PAPP!$E$4:$F$76,2,0),"")</f>
        <v>SANTA_ELENA</v>
      </c>
      <c r="F934" s="58" t="s">
        <v>396</v>
      </c>
      <c r="G934" s="51" t="str">
        <f>IF(F934&lt;&gt;"",VLOOKUP(F934,LISTAS·PAPP!$R$3:$T$221,3,0),"")</f>
        <v xml:space="preserve"> </v>
      </c>
      <c r="H934" s="58" t="s">
        <v>1094</v>
      </c>
      <c r="I934" s="66" t="s">
        <v>1095</v>
      </c>
      <c r="J934" s="66" t="s">
        <v>1096</v>
      </c>
      <c r="K934" s="67">
        <v>23</v>
      </c>
      <c r="L934" s="66" t="s">
        <v>1097</v>
      </c>
      <c r="M934" s="60">
        <v>23</v>
      </c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52" t="str">
        <f>IF(A934&lt;&gt;"",IF(D934="DIRECCIÓN_DE_TRANSFERENCIAS","280 0031",VLOOKUP(C934,LISTAS·PAPP!$C$3:$D$76,2,0)),"")</f>
        <v>280 5730</v>
      </c>
      <c r="Z934" s="61">
        <v>202</v>
      </c>
      <c r="AA934" s="62">
        <v>2004</v>
      </c>
      <c r="AB934" s="62">
        <v>4123</v>
      </c>
      <c r="AC934" s="65" t="str">
        <f>IF(D934&lt;&gt;"",VLOOKUP(D934,LISTAS·PAPP!$I$3:$M$16,2,0),"")</f>
        <v>57</v>
      </c>
      <c r="AD934" s="51" t="str">
        <f>IF(D934&lt;&gt;"",VLOOKUP(D934,LISTAS·PAPP!$I$3:$M$16,3,0),"")</f>
        <v>PROTECCIÓN_SOCIAL_A_LA_FAMILIA._ASEGURAMIENTO_NO_CONTRIBUTIVO_E_INCLUSIÓN_ECONÓMICA_Y_MOVILIDAD_SOCIAL</v>
      </c>
      <c r="AE934" s="52" t="str">
        <f>IF(D934&lt;&gt;"",VLOOKUP(D934,LISTAS·PAPP!$I$3:$M$16,4,0),"")</f>
        <v>002</v>
      </c>
      <c r="AF934" s="51" t="str">
        <f>IF(D934&lt;&gt;"",VLOOKUP(D934,LISTAS·PAPP!$I$3:$M$16,5,0),"")</f>
        <v>ACTUALIZACION_DEL_REGISTRO_SOCIAL</v>
      </c>
      <c r="AG934" s="52" t="str">
        <f>IF(AH934&lt;&gt;"",VLOOKUP(AH934,LISTAS·PAPP!$O$3:$P$74,2,0),"")</f>
        <v>001</v>
      </c>
      <c r="AH934" s="58" t="s">
        <v>863</v>
      </c>
      <c r="AI934" s="60" t="s">
        <v>471</v>
      </c>
      <c r="AJ934" s="51" t="str">
        <f>IF(AI934&lt;&gt;"",VLOOKUP(AI934,LISTAS·PAPP!$X$4:$Y$80,2,0),"")</f>
        <v>NO APLICA</v>
      </c>
      <c r="AK934" s="58" t="s">
        <v>631</v>
      </c>
      <c r="AL934" s="60">
        <v>710601</v>
      </c>
      <c r="AM934" s="51" t="str">
        <f>IF(ISERROR(VLOOKUP(AL934,LISTAS·PAPP!$AD$4:$AE$334,2,0))," ",VLOOKUP(AL934,LISTAS·PAPP!$AD$4:$AE$334,2,0))</f>
        <v>Aporte Patronal</v>
      </c>
      <c r="AN934" s="63">
        <v>1569.88</v>
      </c>
      <c r="AO934" s="64"/>
      <c r="AP934" s="64"/>
      <c r="AQ934" s="64"/>
      <c r="AR934" s="64"/>
      <c r="AS934" s="64"/>
      <c r="AT934" s="64"/>
      <c r="AU934" s="64"/>
      <c r="AV934" s="64">
        <v>1569.88</v>
      </c>
      <c r="AW934" s="64"/>
      <c r="AX934" s="64"/>
      <c r="AY934" s="64">
        <v>0</v>
      </c>
      <c r="AZ934" s="64"/>
      <c r="BA934" s="53">
        <f t="shared" si="43"/>
        <v>1569.88</v>
      </c>
      <c r="BB934" s="54" t="str">
        <f t="shared" si="44"/>
        <v>OK</v>
      </c>
      <c r="BC934" s="55" t="str">
        <f t="shared" si="45"/>
        <v xml:space="preserve">                </v>
      </c>
    </row>
    <row r="935" spans="1:55" ht="50.1" customHeight="1" x14ac:dyDescent="0.25">
      <c r="A935" s="58" t="s">
        <v>39</v>
      </c>
      <c r="B935" s="58" t="s">
        <v>48</v>
      </c>
      <c r="C935" s="58" t="s">
        <v>126</v>
      </c>
      <c r="D935" s="58" t="s">
        <v>442</v>
      </c>
      <c r="E935" s="51" t="str">
        <f>IF(C935&lt;&gt;"",VLOOKUP(MID(C935,18,5),LISTAS·PAPP!$E$4:$F$76,2,0),"")</f>
        <v>SANTA_ELENA</v>
      </c>
      <c r="F935" s="58" t="s">
        <v>396</v>
      </c>
      <c r="G935" s="51" t="str">
        <f>IF(F935&lt;&gt;"",VLOOKUP(F935,LISTAS·PAPP!$R$3:$T$221,3,0),"")</f>
        <v xml:space="preserve"> </v>
      </c>
      <c r="H935" s="58" t="s">
        <v>1094</v>
      </c>
      <c r="I935" s="66" t="s">
        <v>1095</v>
      </c>
      <c r="J935" s="66" t="s">
        <v>1096</v>
      </c>
      <c r="K935" s="67">
        <v>23</v>
      </c>
      <c r="L935" s="66" t="s">
        <v>1097</v>
      </c>
      <c r="M935" s="60">
        <v>23</v>
      </c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52" t="str">
        <f>IF(A935&lt;&gt;"",IF(D935="DIRECCIÓN_DE_TRANSFERENCIAS","280 0031",VLOOKUP(C935,LISTAS·PAPP!$C$3:$D$76,2,0)),"")</f>
        <v>280 5730</v>
      </c>
      <c r="Z935" s="61">
        <v>202</v>
      </c>
      <c r="AA935" s="62">
        <v>2004</v>
      </c>
      <c r="AB935" s="62">
        <v>4123</v>
      </c>
      <c r="AC935" s="65" t="str">
        <f>IF(D935&lt;&gt;"",VLOOKUP(D935,LISTAS·PAPP!$I$3:$M$16,2,0),"")</f>
        <v>57</v>
      </c>
      <c r="AD935" s="51" t="str">
        <f>IF(D935&lt;&gt;"",VLOOKUP(D935,LISTAS·PAPP!$I$3:$M$16,3,0),"")</f>
        <v>PROTECCIÓN_SOCIAL_A_LA_FAMILIA._ASEGURAMIENTO_NO_CONTRIBUTIVO_E_INCLUSIÓN_ECONÓMICA_Y_MOVILIDAD_SOCIAL</v>
      </c>
      <c r="AE935" s="52" t="str">
        <f>IF(D935&lt;&gt;"",VLOOKUP(D935,LISTAS·PAPP!$I$3:$M$16,4,0),"")</f>
        <v>002</v>
      </c>
      <c r="AF935" s="51" t="str">
        <f>IF(D935&lt;&gt;"",VLOOKUP(D935,LISTAS·PAPP!$I$3:$M$16,5,0),"")</f>
        <v>ACTUALIZACION_DEL_REGISTRO_SOCIAL</v>
      </c>
      <c r="AG935" s="52" t="str">
        <f>IF(AH935&lt;&gt;"",VLOOKUP(AH935,LISTAS·PAPP!$O$3:$P$74,2,0),"")</f>
        <v>001</v>
      </c>
      <c r="AH935" s="58" t="s">
        <v>863</v>
      </c>
      <c r="AI935" s="60" t="s">
        <v>471</v>
      </c>
      <c r="AJ935" s="51" t="str">
        <f>IF(AI935&lt;&gt;"",VLOOKUP(AI935,LISTAS·PAPP!$X$4:$Y$80,2,0),"")</f>
        <v>NO APLICA</v>
      </c>
      <c r="AK935" s="58" t="s">
        <v>631</v>
      </c>
      <c r="AL935" s="60">
        <v>710602</v>
      </c>
      <c r="AM935" s="51" t="str">
        <f>IF(ISERROR(VLOOKUP(AL935,LISTAS·PAPP!$AD$4:$AE$334,2,0))," ",VLOOKUP(AL935,LISTAS·PAPP!$AD$4:$AE$334,2,0))</f>
        <v>Fondo de Reserva</v>
      </c>
      <c r="AN935" s="63">
        <v>56.23</v>
      </c>
      <c r="AO935" s="64"/>
      <c r="AP935" s="64"/>
      <c r="AQ935" s="64"/>
      <c r="AR935" s="64"/>
      <c r="AS935" s="64"/>
      <c r="AT935" s="64"/>
      <c r="AU935" s="64"/>
      <c r="AV935" s="64">
        <v>56.23</v>
      </c>
      <c r="AW935" s="64"/>
      <c r="AX935" s="64"/>
      <c r="AY935" s="64">
        <v>0</v>
      </c>
      <c r="AZ935" s="64"/>
      <c r="BA935" s="53">
        <f t="shared" si="43"/>
        <v>56.23</v>
      </c>
      <c r="BB935" s="54" t="str">
        <f t="shared" si="44"/>
        <v>OK</v>
      </c>
      <c r="BC935" s="55" t="str">
        <f t="shared" si="45"/>
        <v xml:space="preserve">                </v>
      </c>
    </row>
    <row r="936" spans="1:55" ht="50.1" customHeight="1" x14ac:dyDescent="0.25">
      <c r="A936" s="58" t="s">
        <v>39</v>
      </c>
      <c r="B936" s="58" t="s">
        <v>49</v>
      </c>
      <c r="C936" s="58" t="s">
        <v>130</v>
      </c>
      <c r="D936" s="58" t="s">
        <v>442</v>
      </c>
      <c r="E936" s="51" t="str">
        <f>IF(C936&lt;&gt;"",VLOOKUP(MID(C936,18,5),LISTAS·PAPP!$E$4:$F$76,2,0),"")</f>
        <v>AZUAY</v>
      </c>
      <c r="F936" s="58" t="s">
        <v>209</v>
      </c>
      <c r="G936" s="51" t="str">
        <f>IF(F936&lt;&gt;"",VLOOKUP(F936,LISTAS·PAPP!$R$3:$T$221,3,0),"")</f>
        <v xml:space="preserve"> </v>
      </c>
      <c r="H936" s="58" t="s">
        <v>1094</v>
      </c>
      <c r="I936" s="66" t="s">
        <v>1095</v>
      </c>
      <c r="J936" s="66" t="s">
        <v>1096</v>
      </c>
      <c r="K936" s="67">
        <v>30</v>
      </c>
      <c r="L936" s="66" t="s">
        <v>1097</v>
      </c>
      <c r="M936" s="60">
        <v>30</v>
      </c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52" t="str">
        <f>IF(A936&lt;&gt;"",IF(D936="DIRECCIÓN_DE_TRANSFERENCIAS","280 0031",VLOOKUP(C936,LISTAS·PAPP!$C$3:$D$76,2,0)),"")</f>
        <v>280 6110</v>
      </c>
      <c r="Z936" s="61">
        <v>202</v>
      </c>
      <c r="AA936" s="62">
        <v>2004</v>
      </c>
      <c r="AB936" s="62">
        <v>4123</v>
      </c>
      <c r="AC936" s="65" t="str">
        <f>IF(D936&lt;&gt;"",VLOOKUP(D936,LISTAS·PAPP!$I$3:$M$16,2,0),"")</f>
        <v>57</v>
      </c>
      <c r="AD936" s="51" t="str">
        <f>IF(D936&lt;&gt;"",VLOOKUP(D936,LISTAS·PAPP!$I$3:$M$16,3,0),"")</f>
        <v>PROTECCIÓN_SOCIAL_A_LA_FAMILIA._ASEGURAMIENTO_NO_CONTRIBUTIVO_E_INCLUSIÓN_ECONÓMICA_Y_MOVILIDAD_SOCIAL</v>
      </c>
      <c r="AE936" s="52" t="str">
        <f>IF(D936&lt;&gt;"",VLOOKUP(D936,LISTAS·PAPP!$I$3:$M$16,4,0),"")</f>
        <v>002</v>
      </c>
      <c r="AF936" s="51" t="str">
        <f>IF(D936&lt;&gt;"",VLOOKUP(D936,LISTAS·PAPP!$I$3:$M$16,5,0),"")</f>
        <v>ACTUALIZACION_DEL_REGISTRO_SOCIAL</v>
      </c>
      <c r="AG936" s="52" t="str">
        <f>IF(AH936&lt;&gt;"",VLOOKUP(AH936,LISTAS·PAPP!$O$3:$P$74,2,0),"")</f>
        <v>001</v>
      </c>
      <c r="AH936" s="58" t="s">
        <v>863</v>
      </c>
      <c r="AI936" s="60" t="s">
        <v>471</v>
      </c>
      <c r="AJ936" s="51" t="str">
        <f>IF(AI936&lt;&gt;"",VLOOKUP(AI936,LISTAS·PAPP!$X$4:$Y$80,2,0),"")</f>
        <v>NO APLICA</v>
      </c>
      <c r="AK936" s="58" t="s">
        <v>631</v>
      </c>
      <c r="AL936" s="60">
        <v>710510</v>
      </c>
      <c r="AM936" s="51" t="str">
        <f>IF(ISERROR(VLOOKUP(AL936,LISTAS·PAPP!$AD$4:$AE$334,2,0))," ",VLOOKUP(AL936,LISTAS·PAPP!$AD$4:$AE$334,2,0))</f>
        <v>Servicios Personales por Contrato</v>
      </c>
      <c r="AN936" s="63">
        <v>20995</v>
      </c>
      <c r="AO936" s="64"/>
      <c r="AP936" s="64"/>
      <c r="AQ936" s="64"/>
      <c r="AR936" s="64"/>
      <c r="AS936" s="64"/>
      <c r="AT936" s="64"/>
      <c r="AU936" s="64"/>
      <c r="AV936" s="64">
        <v>20995</v>
      </c>
      <c r="AW936" s="64"/>
      <c r="AX936" s="64"/>
      <c r="AY936" s="64">
        <v>0</v>
      </c>
      <c r="AZ936" s="64"/>
      <c r="BA936" s="53">
        <f t="shared" si="43"/>
        <v>20995</v>
      </c>
      <c r="BB936" s="54" t="str">
        <f t="shared" si="44"/>
        <v>OK</v>
      </c>
      <c r="BC936" s="55" t="str">
        <f t="shared" si="45"/>
        <v xml:space="preserve">                </v>
      </c>
    </row>
    <row r="937" spans="1:55" ht="50.1" customHeight="1" x14ac:dyDescent="0.25">
      <c r="A937" s="58" t="s">
        <v>39</v>
      </c>
      <c r="B937" s="58" t="s">
        <v>49</v>
      </c>
      <c r="C937" s="58" t="s">
        <v>130</v>
      </c>
      <c r="D937" s="58" t="s">
        <v>442</v>
      </c>
      <c r="E937" s="51" t="str">
        <f>IF(C937&lt;&gt;"",VLOOKUP(MID(C937,18,5),LISTAS·PAPP!$E$4:$F$76,2,0),"")</f>
        <v>AZUAY</v>
      </c>
      <c r="F937" s="58" t="s">
        <v>209</v>
      </c>
      <c r="G937" s="51" t="str">
        <f>IF(F937&lt;&gt;"",VLOOKUP(F937,LISTAS·PAPP!$R$3:$T$221,3,0),"")</f>
        <v xml:space="preserve"> </v>
      </c>
      <c r="H937" s="58" t="s">
        <v>1094</v>
      </c>
      <c r="I937" s="66" t="s">
        <v>1095</v>
      </c>
      <c r="J937" s="66" t="s">
        <v>1096</v>
      </c>
      <c r="K937" s="67">
        <v>30</v>
      </c>
      <c r="L937" s="66" t="s">
        <v>1097</v>
      </c>
      <c r="M937" s="60">
        <v>30</v>
      </c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52" t="str">
        <f>IF(A937&lt;&gt;"",IF(D937="DIRECCIÓN_DE_TRANSFERENCIAS","280 0031",VLOOKUP(C937,LISTAS·PAPP!$C$3:$D$76,2,0)),"")</f>
        <v>280 6110</v>
      </c>
      <c r="Z937" s="61">
        <v>202</v>
      </c>
      <c r="AA937" s="62">
        <v>2004</v>
      </c>
      <c r="AB937" s="62">
        <v>4123</v>
      </c>
      <c r="AC937" s="65" t="str">
        <f>IF(D937&lt;&gt;"",VLOOKUP(D937,LISTAS·PAPP!$I$3:$M$16,2,0),"")</f>
        <v>57</v>
      </c>
      <c r="AD937" s="51" t="str">
        <f>IF(D937&lt;&gt;"",VLOOKUP(D937,LISTAS·PAPP!$I$3:$M$16,3,0),"")</f>
        <v>PROTECCIÓN_SOCIAL_A_LA_FAMILIA._ASEGURAMIENTO_NO_CONTRIBUTIVO_E_INCLUSIÓN_ECONÓMICA_Y_MOVILIDAD_SOCIAL</v>
      </c>
      <c r="AE937" s="52" t="str">
        <f>IF(D937&lt;&gt;"",VLOOKUP(D937,LISTAS·PAPP!$I$3:$M$16,4,0),"")</f>
        <v>002</v>
      </c>
      <c r="AF937" s="51" t="str">
        <f>IF(D937&lt;&gt;"",VLOOKUP(D937,LISTAS·PAPP!$I$3:$M$16,5,0),"")</f>
        <v>ACTUALIZACION_DEL_REGISTRO_SOCIAL</v>
      </c>
      <c r="AG937" s="52" t="str">
        <f>IF(AH937&lt;&gt;"",VLOOKUP(AH937,LISTAS·PAPP!$O$3:$P$74,2,0),"")</f>
        <v>001</v>
      </c>
      <c r="AH937" s="58" t="s">
        <v>863</v>
      </c>
      <c r="AI937" s="60" t="s">
        <v>471</v>
      </c>
      <c r="AJ937" s="51" t="str">
        <f>IF(AI937&lt;&gt;"",VLOOKUP(AI937,LISTAS·PAPP!$X$4:$Y$80,2,0),"")</f>
        <v>NO APLICA</v>
      </c>
      <c r="AK937" s="58" t="s">
        <v>631</v>
      </c>
      <c r="AL937" s="60">
        <v>710203</v>
      </c>
      <c r="AM937" s="51" t="str">
        <f>IF(ISERROR(VLOOKUP(AL937,LISTAS·PAPP!$AD$4:$AE$334,2,0))," ",VLOOKUP(AL937,LISTAS·PAPP!$AD$4:$AE$334,2,0))</f>
        <v>Decimo Tercer Sueldo</v>
      </c>
      <c r="AN937" s="63">
        <v>1749.55</v>
      </c>
      <c r="AO937" s="64"/>
      <c r="AP937" s="64"/>
      <c r="AQ937" s="64"/>
      <c r="AR937" s="64"/>
      <c r="AS937" s="64"/>
      <c r="AT937" s="64"/>
      <c r="AU937" s="64"/>
      <c r="AV937" s="64">
        <v>1749.55</v>
      </c>
      <c r="AW937" s="64"/>
      <c r="AX937" s="64"/>
      <c r="AY937" s="64">
        <v>0</v>
      </c>
      <c r="AZ937" s="64"/>
      <c r="BA937" s="53">
        <f t="shared" si="43"/>
        <v>1749.55</v>
      </c>
      <c r="BB937" s="54" t="str">
        <f t="shared" si="44"/>
        <v>OK</v>
      </c>
      <c r="BC937" s="55" t="str">
        <f t="shared" si="45"/>
        <v xml:space="preserve">                </v>
      </c>
    </row>
    <row r="938" spans="1:55" ht="50.1" customHeight="1" x14ac:dyDescent="0.25">
      <c r="A938" s="58" t="s">
        <v>39</v>
      </c>
      <c r="B938" s="58" t="s">
        <v>49</v>
      </c>
      <c r="C938" s="58" t="s">
        <v>130</v>
      </c>
      <c r="D938" s="58" t="s">
        <v>442</v>
      </c>
      <c r="E938" s="51" t="str">
        <f>IF(C938&lt;&gt;"",VLOOKUP(MID(C938,18,5),LISTAS·PAPP!$E$4:$F$76,2,0),"")</f>
        <v>AZUAY</v>
      </c>
      <c r="F938" s="58" t="s">
        <v>209</v>
      </c>
      <c r="G938" s="51" t="str">
        <f>IF(F938&lt;&gt;"",VLOOKUP(F938,LISTAS·PAPP!$R$3:$T$221,3,0),"")</f>
        <v xml:space="preserve"> </v>
      </c>
      <c r="H938" s="58" t="s">
        <v>1094</v>
      </c>
      <c r="I938" s="66" t="s">
        <v>1095</v>
      </c>
      <c r="J938" s="66" t="s">
        <v>1096</v>
      </c>
      <c r="K938" s="67">
        <v>30</v>
      </c>
      <c r="L938" s="66" t="s">
        <v>1097</v>
      </c>
      <c r="M938" s="60">
        <v>30</v>
      </c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52" t="str">
        <f>IF(A938&lt;&gt;"",IF(D938="DIRECCIÓN_DE_TRANSFERENCIAS","280 0031",VLOOKUP(C938,LISTAS·PAPP!$C$3:$D$76,2,0)),"")</f>
        <v>280 6110</v>
      </c>
      <c r="Z938" s="61">
        <v>202</v>
      </c>
      <c r="AA938" s="62">
        <v>2004</v>
      </c>
      <c r="AB938" s="62">
        <v>4123</v>
      </c>
      <c r="AC938" s="65" t="str">
        <f>IF(D938&lt;&gt;"",VLOOKUP(D938,LISTAS·PAPP!$I$3:$M$16,2,0),"")</f>
        <v>57</v>
      </c>
      <c r="AD938" s="51" t="str">
        <f>IF(D938&lt;&gt;"",VLOOKUP(D938,LISTAS·PAPP!$I$3:$M$16,3,0),"")</f>
        <v>PROTECCIÓN_SOCIAL_A_LA_FAMILIA._ASEGURAMIENTO_NO_CONTRIBUTIVO_E_INCLUSIÓN_ECONÓMICA_Y_MOVILIDAD_SOCIAL</v>
      </c>
      <c r="AE938" s="52" t="str">
        <f>IF(D938&lt;&gt;"",VLOOKUP(D938,LISTAS·PAPP!$I$3:$M$16,4,0),"")</f>
        <v>002</v>
      </c>
      <c r="AF938" s="51" t="str">
        <f>IF(D938&lt;&gt;"",VLOOKUP(D938,LISTAS·PAPP!$I$3:$M$16,5,0),"")</f>
        <v>ACTUALIZACION_DEL_REGISTRO_SOCIAL</v>
      </c>
      <c r="AG938" s="52" t="str">
        <f>IF(AH938&lt;&gt;"",VLOOKUP(AH938,LISTAS·PAPP!$O$3:$P$74,2,0),"")</f>
        <v>001</v>
      </c>
      <c r="AH938" s="58" t="s">
        <v>863</v>
      </c>
      <c r="AI938" s="60" t="s">
        <v>471</v>
      </c>
      <c r="AJ938" s="51" t="str">
        <f>IF(AI938&lt;&gt;"",VLOOKUP(AI938,LISTAS·PAPP!$X$4:$Y$80,2,0),"")</f>
        <v>NO APLICA</v>
      </c>
      <c r="AK938" s="58" t="s">
        <v>631</v>
      </c>
      <c r="AL938" s="60">
        <v>710204</v>
      </c>
      <c r="AM938" s="51" t="str">
        <f>IF(ISERROR(VLOOKUP(AL938,LISTAS·PAPP!$AD$4:$AE$334,2,0))," ",VLOOKUP(AL938,LISTAS·PAPP!$AD$4:$AE$334,2,0))</f>
        <v>Decimo Cuarto Sueldo</v>
      </c>
      <c r="AN938" s="63">
        <v>952.07</v>
      </c>
      <c r="AO938" s="64"/>
      <c r="AP938" s="64"/>
      <c r="AQ938" s="64"/>
      <c r="AR938" s="64"/>
      <c r="AS938" s="64"/>
      <c r="AT938" s="64"/>
      <c r="AU938" s="64"/>
      <c r="AV938" s="64">
        <v>952.07</v>
      </c>
      <c r="AW938" s="64"/>
      <c r="AX938" s="64"/>
      <c r="AY938" s="64">
        <v>0</v>
      </c>
      <c r="AZ938" s="64"/>
      <c r="BA938" s="53">
        <f t="shared" si="43"/>
        <v>952.07</v>
      </c>
      <c r="BB938" s="54" t="str">
        <f t="shared" si="44"/>
        <v>OK</v>
      </c>
      <c r="BC938" s="55" t="str">
        <f t="shared" si="45"/>
        <v xml:space="preserve">                </v>
      </c>
    </row>
    <row r="939" spans="1:55" ht="50.1" customHeight="1" x14ac:dyDescent="0.25">
      <c r="A939" s="58" t="s">
        <v>39</v>
      </c>
      <c r="B939" s="58" t="s">
        <v>49</v>
      </c>
      <c r="C939" s="58" t="s">
        <v>130</v>
      </c>
      <c r="D939" s="58" t="s">
        <v>442</v>
      </c>
      <c r="E939" s="51" t="str">
        <f>IF(C939&lt;&gt;"",VLOOKUP(MID(C939,18,5),LISTAS·PAPP!$E$4:$F$76,2,0),"")</f>
        <v>AZUAY</v>
      </c>
      <c r="F939" s="58" t="s">
        <v>209</v>
      </c>
      <c r="G939" s="51" t="str">
        <f>IF(F939&lt;&gt;"",VLOOKUP(F939,LISTAS·PAPP!$R$3:$T$221,3,0),"")</f>
        <v xml:space="preserve"> </v>
      </c>
      <c r="H939" s="58" t="s">
        <v>1094</v>
      </c>
      <c r="I939" s="66" t="s">
        <v>1095</v>
      </c>
      <c r="J939" s="66" t="s">
        <v>1096</v>
      </c>
      <c r="K939" s="67">
        <v>30</v>
      </c>
      <c r="L939" s="66" t="s">
        <v>1097</v>
      </c>
      <c r="M939" s="60">
        <v>30</v>
      </c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52" t="str">
        <f>IF(A939&lt;&gt;"",IF(D939="DIRECCIÓN_DE_TRANSFERENCIAS","280 0031",VLOOKUP(C939,LISTAS·PAPP!$C$3:$D$76,2,0)),"")</f>
        <v>280 6110</v>
      </c>
      <c r="Z939" s="61">
        <v>202</v>
      </c>
      <c r="AA939" s="62">
        <v>2004</v>
      </c>
      <c r="AB939" s="62">
        <v>4123</v>
      </c>
      <c r="AC939" s="65" t="str">
        <f>IF(D939&lt;&gt;"",VLOOKUP(D939,LISTAS·PAPP!$I$3:$M$16,2,0),"")</f>
        <v>57</v>
      </c>
      <c r="AD939" s="51" t="str">
        <f>IF(D939&lt;&gt;"",VLOOKUP(D939,LISTAS·PAPP!$I$3:$M$16,3,0),"")</f>
        <v>PROTECCIÓN_SOCIAL_A_LA_FAMILIA._ASEGURAMIENTO_NO_CONTRIBUTIVO_E_INCLUSIÓN_ECONÓMICA_Y_MOVILIDAD_SOCIAL</v>
      </c>
      <c r="AE939" s="52" t="str">
        <f>IF(D939&lt;&gt;"",VLOOKUP(D939,LISTAS·PAPP!$I$3:$M$16,4,0),"")</f>
        <v>002</v>
      </c>
      <c r="AF939" s="51" t="str">
        <f>IF(D939&lt;&gt;"",VLOOKUP(D939,LISTAS·PAPP!$I$3:$M$16,5,0),"")</f>
        <v>ACTUALIZACION_DEL_REGISTRO_SOCIAL</v>
      </c>
      <c r="AG939" s="52" t="str">
        <f>IF(AH939&lt;&gt;"",VLOOKUP(AH939,LISTAS·PAPP!$O$3:$P$74,2,0),"")</f>
        <v>001</v>
      </c>
      <c r="AH939" s="58" t="s">
        <v>863</v>
      </c>
      <c r="AI939" s="60" t="s">
        <v>471</v>
      </c>
      <c r="AJ939" s="51" t="str">
        <f>IF(AI939&lt;&gt;"",VLOOKUP(AI939,LISTAS·PAPP!$X$4:$Y$80,2,0),"")</f>
        <v>NO APLICA</v>
      </c>
      <c r="AK939" s="58" t="s">
        <v>631</v>
      </c>
      <c r="AL939" s="60">
        <v>710601</v>
      </c>
      <c r="AM939" s="51" t="str">
        <f>IF(ISERROR(VLOOKUP(AL939,LISTAS·PAPP!$AD$4:$AE$334,2,0))," ",VLOOKUP(AL939,LISTAS·PAPP!$AD$4:$AE$334,2,0))</f>
        <v>Aporte Patronal</v>
      </c>
      <c r="AN939" s="63">
        <v>2026.16</v>
      </c>
      <c r="AO939" s="64"/>
      <c r="AP939" s="64"/>
      <c r="AQ939" s="64"/>
      <c r="AR939" s="64"/>
      <c r="AS939" s="64"/>
      <c r="AT939" s="64"/>
      <c r="AU939" s="64"/>
      <c r="AV939" s="64">
        <v>2026.16</v>
      </c>
      <c r="AW939" s="64"/>
      <c r="AX939" s="64"/>
      <c r="AY939" s="64">
        <v>0</v>
      </c>
      <c r="AZ939" s="64"/>
      <c r="BA939" s="53">
        <f t="shared" si="43"/>
        <v>2026.16</v>
      </c>
      <c r="BB939" s="54" t="str">
        <f t="shared" si="44"/>
        <v>OK</v>
      </c>
      <c r="BC939" s="55" t="str">
        <f t="shared" si="45"/>
        <v xml:space="preserve">                </v>
      </c>
    </row>
    <row r="940" spans="1:55" ht="50.1" customHeight="1" x14ac:dyDescent="0.25">
      <c r="A940" s="58" t="s">
        <v>39</v>
      </c>
      <c r="B940" s="58" t="s">
        <v>49</v>
      </c>
      <c r="C940" s="58" t="s">
        <v>130</v>
      </c>
      <c r="D940" s="58" t="s">
        <v>442</v>
      </c>
      <c r="E940" s="51" t="str">
        <f>IF(C940&lt;&gt;"",VLOOKUP(MID(C940,18,5),LISTAS·PAPP!$E$4:$F$76,2,0),"")</f>
        <v>AZUAY</v>
      </c>
      <c r="F940" s="58" t="s">
        <v>209</v>
      </c>
      <c r="G940" s="51" t="str">
        <f>IF(F940&lt;&gt;"",VLOOKUP(F940,LISTAS·PAPP!$R$3:$T$221,3,0),"")</f>
        <v xml:space="preserve"> </v>
      </c>
      <c r="H940" s="58" t="s">
        <v>1094</v>
      </c>
      <c r="I940" s="66" t="s">
        <v>1095</v>
      </c>
      <c r="J940" s="66" t="s">
        <v>1096</v>
      </c>
      <c r="K940" s="67">
        <v>30</v>
      </c>
      <c r="L940" s="66" t="s">
        <v>1097</v>
      </c>
      <c r="M940" s="60">
        <v>30</v>
      </c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52" t="str">
        <f>IF(A940&lt;&gt;"",IF(D940="DIRECCIÓN_DE_TRANSFERENCIAS","280 0031",VLOOKUP(C940,LISTAS·PAPP!$C$3:$D$76,2,0)),"")</f>
        <v>280 6110</v>
      </c>
      <c r="Z940" s="61">
        <v>202</v>
      </c>
      <c r="AA940" s="62">
        <v>2004</v>
      </c>
      <c r="AB940" s="62">
        <v>4123</v>
      </c>
      <c r="AC940" s="65" t="str">
        <f>IF(D940&lt;&gt;"",VLOOKUP(D940,LISTAS·PAPP!$I$3:$M$16,2,0),"")</f>
        <v>57</v>
      </c>
      <c r="AD940" s="51" t="str">
        <f>IF(D940&lt;&gt;"",VLOOKUP(D940,LISTAS·PAPP!$I$3:$M$16,3,0),"")</f>
        <v>PROTECCIÓN_SOCIAL_A_LA_FAMILIA._ASEGURAMIENTO_NO_CONTRIBUTIVO_E_INCLUSIÓN_ECONÓMICA_Y_MOVILIDAD_SOCIAL</v>
      </c>
      <c r="AE940" s="52" t="str">
        <f>IF(D940&lt;&gt;"",VLOOKUP(D940,LISTAS·PAPP!$I$3:$M$16,4,0),"")</f>
        <v>002</v>
      </c>
      <c r="AF940" s="51" t="str">
        <f>IF(D940&lt;&gt;"",VLOOKUP(D940,LISTAS·PAPP!$I$3:$M$16,5,0),"")</f>
        <v>ACTUALIZACION_DEL_REGISTRO_SOCIAL</v>
      </c>
      <c r="AG940" s="52" t="str">
        <f>IF(AH940&lt;&gt;"",VLOOKUP(AH940,LISTAS·PAPP!$O$3:$P$74,2,0),"")</f>
        <v>001</v>
      </c>
      <c r="AH940" s="58" t="s">
        <v>863</v>
      </c>
      <c r="AI940" s="60" t="s">
        <v>471</v>
      </c>
      <c r="AJ940" s="51" t="str">
        <f>IF(AI940&lt;&gt;"",VLOOKUP(AI940,LISTAS·PAPP!$X$4:$Y$80,2,0),"")</f>
        <v>NO APLICA</v>
      </c>
      <c r="AK940" s="58" t="s">
        <v>631</v>
      </c>
      <c r="AL940" s="60">
        <v>710602</v>
      </c>
      <c r="AM940" s="51" t="str">
        <f>IF(ISERROR(VLOOKUP(AL940,LISTAS·PAPP!$AD$4:$AE$334,2,0))," ",VLOOKUP(AL940,LISTAS·PAPP!$AD$4:$AE$334,2,0))</f>
        <v>Fondo de Reserva</v>
      </c>
      <c r="AN940" s="63">
        <v>68.06</v>
      </c>
      <c r="AO940" s="64"/>
      <c r="AP940" s="64"/>
      <c r="AQ940" s="64"/>
      <c r="AR940" s="64"/>
      <c r="AS940" s="64"/>
      <c r="AT940" s="64"/>
      <c r="AU940" s="64"/>
      <c r="AV940" s="64">
        <v>68.06</v>
      </c>
      <c r="AW940" s="64"/>
      <c r="AX940" s="64"/>
      <c r="AY940" s="64">
        <v>0</v>
      </c>
      <c r="AZ940" s="64"/>
      <c r="BA940" s="53">
        <f t="shared" si="43"/>
        <v>68.06</v>
      </c>
      <c r="BB940" s="54" t="str">
        <f t="shared" si="44"/>
        <v>OK</v>
      </c>
      <c r="BC940" s="55" t="str">
        <f t="shared" si="45"/>
        <v xml:space="preserve">                </v>
      </c>
    </row>
    <row r="941" spans="1:55" ht="50.1" customHeight="1" x14ac:dyDescent="0.25">
      <c r="A941" s="58" t="s">
        <v>39</v>
      </c>
      <c r="B941" s="58" t="s">
        <v>49</v>
      </c>
      <c r="C941" s="58" t="s">
        <v>132</v>
      </c>
      <c r="D941" s="58" t="s">
        <v>442</v>
      </c>
      <c r="E941" s="51" t="str">
        <f>IF(C941&lt;&gt;"",VLOOKUP(MID(C941,18,5),LISTAS·PAPP!$E$4:$F$76,2,0),"")</f>
        <v>AZUAY</v>
      </c>
      <c r="F941" s="58" t="s">
        <v>212</v>
      </c>
      <c r="G941" s="51" t="str">
        <f>IF(F941&lt;&gt;"",VLOOKUP(F941,LISTAS·PAPP!$R$3:$T$221,3,0),"")</f>
        <v xml:space="preserve"> </v>
      </c>
      <c r="H941" s="58" t="s">
        <v>1094</v>
      </c>
      <c r="I941" s="66" t="s">
        <v>1095</v>
      </c>
      <c r="J941" s="66" t="s">
        <v>1096</v>
      </c>
      <c r="K941" s="67">
        <v>23</v>
      </c>
      <c r="L941" s="66" t="s">
        <v>1097</v>
      </c>
      <c r="M941" s="60">
        <v>23</v>
      </c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52" t="str">
        <f>IF(A941&lt;&gt;"",IF(D941="DIRECCIÓN_DE_TRANSFERENCIAS","280 0031",VLOOKUP(C941,LISTAS·PAPP!$C$3:$D$76,2,0)),"")</f>
        <v>280 6210</v>
      </c>
      <c r="Z941" s="61">
        <v>202</v>
      </c>
      <c r="AA941" s="62">
        <v>2004</v>
      </c>
      <c r="AB941" s="62">
        <v>4123</v>
      </c>
      <c r="AC941" s="65" t="str">
        <f>IF(D941&lt;&gt;"",VLOOKUP(D941,LISTAS·PAPP!$I$3:$M$16,2,0),"")</f>
        <v>57</v>
      </c>
      <c r="AD941" s="51" t="str">
        <f>IF(D941&lt;&gt;"",VLOOKUP(D941,LISTAS·PAPP!$I$3:$M$16,3,0),"")</f>
        <v>PROTECCIÓN_SOCIAL_A_LA_FAMILIA._ASEGURAMIENTO_NO_CONTRIBUTIVO_E_INCLUSIÓN_ECONÓMICA_Y_MOVILIDAD_SOCIAL</v>
      </c>
      <c r="AE941" s="52" t="str">
        <f>IF(D941&lt;&gt;"",VLOOKUP(D941,LISTAS·PAPP!$I$3:$M$16,4,0),"")</f>
        <v>002</v>
      </c>
      <c r="AF941" s="51" t="str">
        <f>IF(D941&lt;&gt;"",VLOOKUP(D941,LISTAS·PAPP!$I$3:$M$16,5,0),"")</f>
        <v>ACTUALIZACION_DEL_REGISTRO_SOCIAL</v>
      </c>
      <c r="AG941" s="52" t="str">
        <f>IF(AH941&lt;&gt;"",VLOOKUP(AH941,LISTAS·PAPP!$O$3:$P$74,2,0),"")</f>
        <v>001</v>
      </c>
      <c r="AH941" s="58" t="s">
        <v>863</v>
      </c>
      <c r="AI941" s="60" t="s">
        <v>471</v>
      </c>
      <c r="AJ941" s="51" t="str">
        <f>IF(AI941&lt;&gt;"",VLOOKUP(AI941,LISTAS·PAPP!$X$4:$Y$80,2,0),"")</f>
        <v>NO APLICA</v>
      </c>
      <c r="AK941" s="58" t="s">
        <v>631</v>
      </c>
      <c r="AL941" s="60">
        <v>710510</v>
      </c>
      <c r="AM941" s="51" t="str">
        <f>IF(ISERROR(VLOOKUP(AL941,LISTAS·PAPP!$AD$4:$AE$334,2,0))," ",VLOOKUP(AL941,LISTAS·PAPP!$AD$4:$AE$334,2,0))</f>
        <v>Servicios Personales por Contrato</v>
      </c>
      <c r="AN941" s="63">
        <v>14850</v>
      </c>
      <c r="AO941" s="64"/>
      <c r="AP941" s="64"/>
      <c r="AQ941" s="64"/>
      <c r="AR941" s="64"/>
      <c r="AS941" s="64"/>
      <c r="AT941" s="64"/>
      <c r="AU941" s="64"/>
      <c r="AV941" s="64">
        <v>14850</v>
      </c>
      <c r="AW941" s="64"/>
      <c r="AX941" s="64"/>
      <c r="AY941" s="64">
        <v>0</v>
      </c>
      <c r="AZ941" s="64"/>
      <c r="BA941" s="53">
        <f t="shared" si="43"/>
        <v>14850</v>
      </c>
      <c r="BB941" s="54" t="str">
        <f t="shared" si="44"/>
        <v>OK</v>
      </c>
      <c r="BC941" s="55" t="str">
        <f t="shared" si="45"/>
        <v xml:space="preserve">                </v>
      </c>
    </row>
    <row r="942" spans="1:55" ht="50.1" customHeight="1" x14ac:dyDescent="0.25">
      <c r="A942" s="58" t="s">
        <v>39</v>
      </c>
      <c r="B942" s="58" t="s">
        <v>49</v>
      </c>
      <c r="C942" s="58" t="s">
        <v>132</v>
      </c>
      <c r="D942" s="58" t="s">
        <v>442</v>
      </c>
      <c r="E942" s="51" t="str">
        <f>IF(C942&lt;&gt;"",VLOOKUP(MID(C942,18,5),LISTAS·PAPP!$E$4:$F$76,2,0),"")</f>
        <v>AZUAY</v>
      </c>
      <c r="F942" s="58" t="s">
        <v>212</v>
      </c>
      <c r="G942" s="51" t="str">
        <f>IF(F942&lt;&gt;"",VLOOKUP(F942,LISTAS·PAPP!$R$3:$T$221,3,0),"")</f>
        <v xml:space="preserve"> </v>
      </c>
      <c r="H942" s="58" t="s">
        <v>1094</v>
      </c>
      <c r="I942" s="66" t="s">
        <v>1095</v>
      </c>
      <c r="J942" s="66" t="s">
        <v>1096</v>
      </c>
      <c r="K942" s="67">
        <v>23</v>
      </c>
      <c r="L942" s="66" t="s">
        <v>1097</v>
      </c>
      <c r="M942" s="60">
        <v>23</v>
      </c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52" t="str">
        <f>IF(A942&lt;&gt;"",IF(D942="DIRECCIÓN_DE_TRANSFERENCIAS","280 0031",VLOOKUP(C942,LISTAS·PAPP!$C$3:$D$76,2,0)),"")</f>
        <v>280 6210</v>
      </c>
      <c r="Z942" s="61">
        <v>202</v>
      </c>
      <c r="AA942" s="62">
        <v>2004</v>
      </c>
      <c r="AB942" s="62">
        <v>4123</v>
      </c>
      <c r="AC942" s="65" t="str">
        <f>IF(D942&lt;&gt;"",VLOOKUP(D942,LISTAS·PAPP!$I$3:$M$16,2,0),"")</f>
        <v>57</v>
      </c>
      <c r="AD942" s="51" t="str">
        <f>IF(D942&lt;&gt;"",VLOOKUP(D942,LISTAS·PAPP!$I$3:$M$16,3,0),"")</f>
        <v>PROTECCIÓN_SOCIAL_A_LA_FAMILIA._ASEGURAMIENTO_NO_CONTRIBUTIVO_E_INCLUSIÓN_ECONÓMICA_Y_MOVILIDAD_SOCIAL</v>
      </c>
      <c r="AE942" s="52" t="str">
        <f>IF(D942&lt;&gt;"",VLOOKUP(D942,LISTAS·PAPP!$I$3:$M$16,4,0),"")</f>
        <v>002</v>
      </c>
      <c r="AF942" s="51" t="str">
        <f>IF(D942&lt;&gt;"",VLOOKUP(D942,LISTAS·PAPP!$I$3:$M$16,5,0),"")</f>
        <v>ACTUALIZACION_DEL_REGISTRO_SOCIAL</v>
      </c>
      <c r="AG942" s="52" t="str">
        <f>IF(AH942&lt;&gt;"",VLOOKUP(AH942,LISTAS·PAPP!$O$3:$P$74,2,0),"")</f>
        <v>001</v>
      </c>
      <c r="AH942" s="58" t="s">
        <v>863</v>
      </c>
      <c r="AI942" s="60" t="s">
        <v>471</v>
      </c>
      <c r="AJ942" s="51" t="str">
        <f>IF(AI942&lt;&gt;"",VLOOKUP(AI942,LISTAS·PAPP!$X$4:$Y$80,2,0),"")</f>
        <v>NO APLICA</v>
      </c>
      <c r="AK942" s="58" t="s">
        <v>631</v>
      </c>
      <c r="AL942" s="60">
        <v>710203</v>
      </c>
      <c r="AM942" s="51" t="str">
        <f>IF(ISERROR(VLOOKUP(AL942,LISTAS·PAPP!$AD$4:$AE$334,2,0))," ",VLOOKUP(AL942,LISTAS·PAPP!$AD$4:$AE$334,2,0))</f>
        <v>Decimo Tercer Sueldo</v>
      </c>
      <c r="AN942" s="63">
        <v>1012.5</v>
      </c>
      <c r="AO942" s="64"/>
      <c r="AP942" s="64"/>
      <c r="AQ942" s="64"/>
      <c r="AR942" s="64"/>
      <c r="AS942" s="64"/>
      <c r="AT942" s="64"/>
      <c r="AU942" s="64"/>
      <c r="AV942" s="64">
        <v>1012.5</v>
      </c>
      <c r="AW942" s="64"/>
      <c r="AX942" s="64"/>
      <c r="AY942" s="64">
        <v>0</v>
      </c>
      <c r="AZ942" s="64"/>
      <c r="BA942" s="53">
        <f t="shared" si="43"/>
        <v>1012.5</v>
      </c>
      <c r="BB942" s="54" t="str">
        <f t="shared" si="44"/>
        <v>OK</v>
      </c>
      <c r="BC942" s="55" t="str">
        <f t="shared" si="45"/>
        <v xml:space="preserve">                </v>
      </c>
    </row>
    <row r="943" spans="1:55" ht="50.1" customHeight="1" x14ac:dyDescent="0.25">
      <c r="A943" s="58" t="s">
        <v>39</v>
      </c>
      <c r="B943" s="58" t="s">
        <v>49</v>
      </c>
      <c r="C943" s="58" t="s">
        <v>132</v>
      </c>
      <c r="D943" s="58" t="s">
        <v>442</v>
      </c>
      <c r="E943" s="51" t="str">
        <f>IF(C943&lt;&gt;"",VLOOKUP(MID(C943,18,5),LISTAS·PAPP!$E$4:$F$76,2,0),"")</f>
        <v>AZUAY</v>
      </c>
      <c r="F943" s="58" t="s">
        <v>212</v>
      </c>
      <c r="G943" s="51" t="str">
        <f>IF(F943&lt;&gt;"",VLOOKUP(F943,LISTAS·PAPP!$R$3:$T$221,3,0),"")</f>
        <v xml:space="preserve"> </v>
      </c>
      <c r="H943" s="58" t="s">
        <v>1094</v>
      </c>
      <c r="I943" s="66" t="s">
        <v>1095</v>
      </c>
      <c r="J943" s="66" t="s">
        <v>1096</v>
      </c>
      <c r="K943" s="67">
        <v>23</v>
      </c>
      <c r="L943" s="66" t="s">
        <v>1097</v>
      </c>
      <c r="M943" s="60">
        <v>23</v>
      </c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52" t="str">
        <f>IF(A943&lt;&gt;"",IF(D943="DIRECCIÓN_DE_TRANSFERENCIAS","280 0031",VLOOKUP(C943,LISTAS·PAPP!$C$3:$D$76,2,0)),"")</f>
        <v>280 6210</v>
      </c>
      <c r="Z943" s="61">
        <v>202</v>
      </c>
      <c r="AA943" s="62">
        <v>2004</v>
      </c>
      <c r="AB943" s="62">
        <v>4123</v>
      </c>
      <c r="AC943" s="65" t="str">
        <f>IF(D943&lt;&gt;"",VLOOKUP(D943,LISTAS·PAPP!$I$3:$M$16,2,0),"")</f>
        <v>57</v>
      </c>
      <c r="AD943" s="51" t="str">
        <f>IF(D943&lt;&gt;"",VLOOKUP(D943,LISTAS·PAPP!$I$3:$M$16,3,0),"")</f>
        <v>PROTECCIÓN_SOCIAL_A_LA_FAMILIA._ASEGURAMIENTO_NO_CONTRIBUTIVO_E_INCLUSIÓN_ECONÓMICA_Y_MOVILIDAD_SOCIAL</v>
      </c>
      <c r="AE943" s="52" t="str">
        <f>IF(D943&lt;&gt;"",VLOOKUP(D943,LISTAS·PAPP!$I$3:$M$16,4,0),"")</f>
        <v>002</v>
      </c>
      <c r="AF943" s="51" t="str">
        <f>IF(D943&lt;&gt;"",VLOOKUP(D943,LISTAS·PAPP!$I$3:$M$16,5,0),"")</f>
        <v>ACTUALIZACION_DEL_REGISTRO_SOCIAL</v>
      </c>
      <c r="AG943" s="52" t="str">
        <f>IF(AH943&lt;&gt;"",VLOOKUP(AH943,LISTAS·PAPP!$O$3:$P$74,2,0),"")</f>
        <v>001</v>
      </c>
      <c r="AH943" s="58" t="s">
        <v>863</v>
      </c>
      <c r="AI943" s="60" t="s">
        <v>471</v>
      </c>
      <c r="AJ943" s="51" t="str">
        <f>IF(AI943&lt;&gt;"",VLOOKUP(AI943,LISTAS·PAPP!$X$4:$Y$80,2,0),"")</f>
        <v>NO APLICA</v>
      </c>
      <c r="AK943" s="58" t="s">
        <v>631</v>
      </c>
      <c r="AL943" s="60">
        <v>710204</v>
      </c>
      <c r="AM943" s="51" t="str">
        <f>IF(ISERROR(VLOOKUP(AL943,LISTAS·PAPP!$AD$4:$AE$334,2,0))," ",VLOOKUP(AL943,LISTAS·PAPP!$AD$4:$AE$334,2,0))</f>
        <v>Decimo Cuarto Sueldo</v>
      </c>
      <c r="AN943" s="63">
        <v>751.82</v>
      </c>
      <c r="AO943" s="64"/>
      <c r="AP943" s="64"/>
      <c r="AQ943" s="64"/>
      <c r="AR943" s="64"/>
      <c r="AS943" s="64"/>
      <c r="AT943" s="64"/>
      <c r="AU943" s="64"/>
      <c r="AV943" s="64">
        <v>751.82</v>
      </c>
      <c r="AW943" s="64"/>
      <c r="AX943" s="64"/>
      <c r="AY943" s="64">
        <v>0</v>
      </c>
      <c r="AZ943" s="64"/>
      <c r="BA943" s="53">
        <f t="shared" si="43"/>
        <v>751.82</v>
      </c>
      <c r="BB943" s="54" t="str">
        <f t="shared" si="44"/>
        <v>OK</v>
      </c>
      <c r="BC943" s="55" t="str">
        <f t="shared" si="45"/>
        <v xml:space="preserve">                </v>
      </c>
    </row>
    <row r="944" spans="1:55" ht="50.1" customHeight="1" x14ac:dyDescent="0.25">
      <c r="A944" s="58" t="s">
        <v>39</v>
      </c>
      <c r="B944" s="58" t="s">
        <v>49</v>
      </c>
      <c r="C944" s="58" t="s">
        <v>132</v>
      </c>
      <c r="D944" s="58" t="s">
        <v>442</v>
      </c>
      <c r="E944" s="51" t="str">
        <f>IF(C944&lt;&gt;"",VLOOKUP(MID(C944,18,5),LISTAS·PAPP!$E$4:$F$76,2,0),"")</f>
        <v>AZUAY</v>
      </c>
      <c r="F944" s="58" t="s">
        <v>212</v>
      </c>
      <c r="G944" s="51" t="str">
        <f>IF(F944&lt;&gt;"",VLOOKUP(F944,LISTAS·PAPP!$R$3:$T$221,3,0),"")</f>
        <v xml:space="preserve"> </v>
      </c>
      <c r="H944" s="58" t="s">
        <v>1094</v>
      </c>
      <c r="I944" s="66" t="s">
        <v>1095</v>
      </c>
      <c r="J944" s="66" t="s">
        <v>1096</v>
      </c>
      <c r="K944" s="67">
        <v>23</v>
      </c>
      <c r="L944" s="66" t="s">
        <v>1097</v>
      </c>
      <c r="M944" s="60">
        <v>23</v>
      </c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52" t="str">
        <f>IF(A944&lt;&gt;"",IF(D944="DIRECCIÓN_DE_TRANSFERENCIAS","280 0031",VLOOKUP(C944,LISTAS·PAPP!$C$3:$D$76,2,0)),"")</f>
        <v>280 6210</v>
      </c>
      <c r="Z944" s="61">
        <v>202</v>
      </c>
      <c r="AA944" s="62">
        <v>2004</v>
      </c>
      <c r="AB944" s="62">
        <v>4123</v>
      </c>
      <c r="AC944" s="65" t="str">
        <f>IF(D944&lt;&gt;"",VLOOKUP(D944,LISTAS·PAPP!$I$3:$M$16,2,0),"")</f>
        <v>57</v>
      </c>
      <c r="AD944" s="51" t="str">
        <f>IF(D944&lt;&gt;"",VLOOKUP(D944,LISTAS·PAPP!$I$3:$M$16,3,0),"")</f>
        <v>PROTECCIÓN_SOCIAL_A_LA_FAMILIA._ASEGURAMIENTO_NO_CONTRIBUTIVO_E_INCLUSIÓN_ECONÓMICA_Y_MOVILIDAD_SOCIAL</v>
      </c>
      <c r="AE944" s="52" t="str">
        <f>IF(D944&lt;&gt;"",VLOOKUP(D944,LISTAS·PAPP!$I$3:$M$16,4,0),"")</f>
        <v>002</v>
      </c>
      <c r="AF944" s="51" t="str">
        <f>IF(D944&lt;&gt;"",VLOOKUP(D944,LISTAS·PAPP!$I$3:$M$16,5,0),"")</f>
        <v>ACTUALIZACION_DEL_REGISTRO_SOCIAL</v>
      </c>
      <c r="AG944" s="52" t="str">
        <f>IF(AH944&lt;&gt;"",VLOOKUP(AH944,LISTAS·PAPP!$O$3:$P$74,2,0),"")</f>
        <v>001</v>
      </c>
      <c r="AH944" s="58" t="s">
        <v>863</v>
      </c>
      <c r="AI944" s="60" t="s">
        <v>471</v>
      </c>
      <c r="AJ944" s="51" t="str">
        <f>IF(AI944&lt;&gt;"",VLOOKUP(AI944,LISTAS·PAPP!$X$4:$Y$80,2,0),"")</f>
        <v>NO APLICA</v>
      </c>
      <c r="AK944" s="58" t="s">
        <v>631</v>
      </c>
      <c r="AL944" s="60">
        <v>710601</v>
      </c>
      <c r="AM944" s="51" t="str">
        <f>IF(ISERROR(VLOOKUP(AL944,LISTAS·PAPP!$AD$4:$AE$334,2,0))," ",VLOOKUP(AL944,LISTAS·PAPP!$AD$4:$AE$334,2,0))</f>
        <v>Aporte Patronal</v>
      </c>
      <c r="AN944" s="63">
        <v>1433.08</v>
      </c>
      <c r="AO944" s="64"/>
      <c r="AP944" s="64"/>
      <c r="AQ944" s="64"/>
      <c r="AR944" s="64"/>
      <c r="AS944" s="64"/>
      <c r="AT944" s="64"/>
      <c r="AU944" s="64"/>
      <c r="AV944" s="64">
        <v>1433.08</v>
      </c>
      <c r="AW944" s="64"/>
      <c r="AX944" s="64"/>
      <c r="AY944" s="64">
        <v>0</v>
      </c>
      <c r="AZ944" s="64"/>
      <c r="BA944" s="53">
        <f t="shared" si="43"/>
        <v>1433.08</v>
      </c>
      <c r="BB944" s="54" t="str">
        <f t="shared" si="44"/>
        <v>OK</v>
      </c>
      <c r="BC944" s="55" t="str">
        <f t="shared" si="45"/>
        <v xml:space="preserve">                </v>
      </c>
    </row>
    <row r="945" spans="1:55" ht="50.1" customHeight="1" x14ac:dyDescent="0.25">
      <c r="A945" s="58" t="s">
        <v>39</v>
      </c>
      <c r="B945" s="58" t="s">
        <v>49</v>
      </c>
      <c r="C945" s="58" t="s">
        <v>132</v>
      </c>
      <c r="D945" s="58" t="s">
        <v>442</v>
      </c>
      <c r="E945" s="51" t="str">
        <f>IF(C945&lt;&gt;"",VLOOKUP(MID(C945,18,5),LISTAS·PAPP!$E$4:$F$76,2,0),"")</f>
        <v>AZUAY</v>
      </c>
      <c r="F945" s="58" t="s">
        <v>212</v>
      </c>
      <c r="G945" s="51" t="str">
        <f>IF(F945&lt;&gt;"",VLOOKUP(F945,LISTAS·PAPP!$R$3:$T$221,3,0),"")</f>
        <v xml:space="preserve"> </v>
      </c>
      <c r="H945" s="58" t="s">
        <v>1094</v>
      </c>
      <c r="I945" s="66" t="s">
        <v>1095</v>
      </c>
      <c r="J945" s="66" t="s">
        <v>1096</v>
      </c>
      <c r="K945" s="67">
        <v>23</v>
      </c>
      <c r="L945" s="66" t="s">
        <v>1097</v>
      </c>
      <c r="M945" s="60">
        <v>23</v>
      </c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52" t="str">
        <f>IF(A945&lt;&gt;"",IF(D945="DIRECCIÓN_DE_TRANSFERENCIAS","280 0031",VLOOKUP(C945,LISTAS·PAPP!$C$3:$D$76,2,0)),"")</f>
        <v>280 6210</v>
      </c>
      <c r="Z945" s="61">
        <v>202</v>
      </c>
      <c r="AA945" s="62">
        <v>2004</v>
      </c>
      <c r="AB945" s="62">
        <v>4123</v>
      </c>
      <c r="AC945" s="65" t="str">
        <f>IF(D945&lt;&gt;"",VLOOKUP(D945,LISTAS·PAPP!$I$3:$M$16,2,0),"")</f>
        <v>57</v>
      </c>
      <c r="AD945" s="51" t="str">
        <f>IF(D945&lt;&gt;"",VLOOKUP(D945,LISTAS·PAPP!$I$3:$M$16,3,0),"")</f>
        <v>PROTECCIÓN_SOCIAL_A_LA_FAMILIA._ASEGURAMIENTO_NO_CONTRIBUTIVO_E_INCLUSIÓN_ECONÓMICA_Y_MOVILIDAD_SOCIAL</v>
      </c>
      <c r="AE945" s="52" t="str">
        <f>IF(D945&lt;&gt;"",VLOOKUP(D945,LISTAS·PAPP!$I$3:$M$16,4,0),"")</f>
        <v>002</v>
      </c>
      <c r="AF945" s="51" t="str">
        <f>IF(D945&lt;&gt;"",VLOOKUP(D945,LISTAS·PAPP!$I$3:$M$16,5,0),"")</f>
        <v>ACTUALIZACION_DEL_REGISTRO_SOCIAL</v>
      </c>
      <c r="AG945" s="52" t="str">
        <f>IF(AH945&lt;&gt;"",VLOOKUP(AH945,LISTAS·PAPP!$O$3:$P$74,2,0),"")</f>
        <v>001</v>
      </c>
      <c r="AH945" s="58" t="s">
        <v>863</v>
      </c>
      <c r="AI945" s="60" t="s">
        <v>471</v>
      </c>
      <c r="AJ945" s="51" t="str">
        <f>IF(AI945&lt;&gt;"",VLOOKUP(AI945,LISTAS·PAPP!$X$4:$Y$80,2,0),"")</f>
        <v>NO APLICA</v>
      </c>
      <c r="AK945" s="58" t="s">
        <v>631</v>
      </c>
      <c r="AL945" s="60">
        <v>710602</v>
      </c>
      <c r="AM945" s="51" t="str">
        <f>IF(ISERROR(VLOOKUP(AL945,LISTAS·PAPP!$AD$4:$AE$334,2,0))," ",VLOOKUP(AL945,LISTAS·PAPP!$AD$4:$AE$334,2,0))</f>
        <v>Fondo de Reserva</v>
      </c>
      <c r="AN945" s="63">
        <v>112.48</v>
      </c>
      <c r="AO945" s="64"/>
      <c r="AP945" s="64"/>
      <c r="AQ945" s="64"/>
      <c r="AR945" s="64"/>
      <c r="AS945" s="64"/>
      <c r="AT945" s="64"/>
      <c r="AU945" s="64"/>
      <c r="AV945" s="64">
        <v>112.48</v>
      </c>
      <c r="AW945" s="64"/>
      <c r="AX945" s="64"/>
      <c r="AY945" s="64">
        <v>0</v>
      </c>
      <c r="AZ945" s="64"/>
      <c r="BA945" s="53">
        <f t="shared" si="43"/>
        <v>112.48</v>
      </c>
      <c r="BB945" s="54" t="str">
        <f t="shared" si="44"/>
        <v>OK</v>
      </c>
      <c r="BC945" s="55" t="str">
        <f t="shared" si="45"/>
        <v xml:space="preserve">                </v>
      </c>
    </row>
    <row r="946" spans="1:55" ht="50.1" customHeight="1" x14ac:dyDescent="0.25">
      <c r="A946" s="58" t="s">
        <v>39</v>
      </c>
      <c r="B946" s="58" t="s">
        <v>49</v>
      </c>
      <c r="C946" s="58" t="s">
        <v>134</v>
      </c>
      <c r="D946" s="58" t="s">
        <v>442</v>
      </c>
      <c r="E946" s="51" t="str">
        <f>IF(C946&lt;&gt;"",VLOOKUP(MID(C946,18,5),LISTAS·PAPP!$E$4:$F$76,2,0),"")</f>
        <v>CAÑAR</v>
      </c>
      <c r="F946" s="58" t="s">
        <v>232</v>
      </c>
      <c r="G946" s="51" t="str">
        <f>IF(F946&lt;&gt;"",VLOOKUP(F946,LISTAS·PAPP!$R$3:$T$221,3,0),"")</f>
        <v xml:space="preserve"> </v>
      </c>
      <c r="H946" s="58" t="s">
        <v>1094</v>
      </c>
      <c r="I946" s="66" t="s">
        <v>1095</v>
      </c>
      <c r="J946" s="66" t="s">
        <v>1096</v>
      </c>
      <c r="K946" s="67">
        <v>10</v>
      </c>
      <c r="L946" s="66" t="s">
        <v>1097</v>
      </c>
      <c r="M946" s="60">
        <v>10</v>
      </c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52" t="str">
        <f>IF(A946&lt;&gt;"",IF(D946="DIRECCIÓN_DE_TRANSFERENCIAS","280 0031",VLOOKUP(C946,LISTAS·PAPP!$C$3:$D$76,2,0)),"")</f>
        <v>280 6310</v>
      </c>
      <c r="Z946" s="61">
        <v>202</v>
      </c>
      <c r="AA946" s="62">
        <v>2004</v>
      </c>
      <c r="AB946" s="62">
        <v>4123</v>
      </c>
      <c r="AC946" s="65" t="str">
        <f>IF(D946&lt;&gt;"",VLOOKUP(D946,LISTAS·PAPP!$I$3:$M$16,2,0),"")</f>
        <v>57</v>
      </c>
      <c r="AD946" s="51" t="str">
        <f>IF(D946&lt;&gt;"",VLOOKUP(D946,LISTAS·PAPP!$I$3:$M$16,3,0),"")</f>
        <v>PROTECCIÓN_SOCIAL_A_LA_FAMILIA._ASEGURAMIENTO_NO_CONTRIBUTIVO_E_INCLUSIÓN_ECONÓMICA_Y_MOVILIDAD_SOCIAL</v>
      </c>
      <c r="AE946" s="52" t="str">
        <f>IF(D946&lt;&gt;"",VLOOKUP(D946,LISTAS·PAPP!$I$3:$M$16,4,0),"")</f>
        <v>002</v>
      </c>
      <c r="AF946" s="51" t="str">
        <f>IF(D946&lt;&gt;"",VLOOKUP(D946,LISTAS·PAPP!$I$3:$M$16,5,0),"")</f>
        <v>ACTUALIZACION_DEL_REGISTRO_SOCIAL</v>
      </c>
      <c r="AG946" s="52" t="str">
        <f>IF(AH946&lt;&gt;"",VLOOKUP(AH946,LISTAS·PAPP!$O$3:$P$74,2,0),"")</f>
        <v>001</v>
      </c>
      <c r="AH946" s="58" t="s">
        <v>863</v>
      </c>
      <c r="AI946" s="60" t="s">
        <v>471</v>
      </c>
      <c r="AJ946" s="51" t="str">
        <f>IF(AI946&lt;&gt;"",VLOOKUP(AI946,LISTAS·PAPP!$X$4:$Y$80,2,0),"")</f>
        <v>NO APLICA</v>
      </c>
      <c r="AK946" s="58" t="s">
        <v>631</v>
      </c>
      <c r="AL946" s="60">
        <v>710510</v>
      </c>
      <c r="AM946" s="51" t="str">
        <f>IF(ISERROR(VLOOKUP(AL946,LISTAS·PAPP!$AD$4:$AE$334,2,0))," ",VLOOKUP(AL946,LISTAS·PAPP!$AD$4:$AE$334,2,0))</f>
        <v>Servicios Personales por Contrato</v>
      </c>
      <c r="AN946" s="63">
        <v>6412.5</v>
      </c>
      <c r="AO946" s="64"/>
      <c r="AP946" s="64"/>
      <c r="AQ946" s="64"/>
      <c r="AR946" s="64"/>
      <c r="AS946" s="64"/>
      <c r="AT946" s="64"/>
      <c r="AU946" s="64"/>
      <c r="AV946" s="64">
        <v>6412.5</v>
      </c>
      <c r="AW946" s="64"/>
      <c r="AX946" s="64"/>
      <c r="AY946" s="64">
        <v>0</v>
      </c>
      <c r="AZ946" s="64"/>
      <c r="BA946" s="53">
        <f t="shared" si="43"/>
        <v>6412.5</v>
      </c>
      <c r="BB946" s="54" t="str">
        <f t="shared" si="44"/>
        <v>OK</v>
      </c>
      <c r="BC946" s="55" t="str">
        <f t="shared" si="45"/>
        <v xml:space="preserve">                </v>
      </c>
    </row>
    <row r="947" spans="1:55" ht="50.1" customHeight="1" x14ac:dyDescent="0.25">
      <c r="A947" s="58" t="s">
        <v>39</v>
      </c>
      <c r="B947" s="58" t="s">
        <v>49</v>
      </c>
      <c r="C947" s="58" t="s">
        <v>134</v>
      </c>
      <c r="D947" s="58" t="s">
        <v>442</v>
      </c>
      <c r="E947" s="51" t="str">
        <f>IF(C947&lt;&gt;"",VLOOKUP(MID(C947,18,5),LISTAS·PAPP!$E$4:$F$76,2,0),"")</f>
        <v>CAÑAR</v>
      </c>
      <c r="F947" s="58" t="s">
        <v>232</v>
      </c>
      <c r="G947" s="51" t="str">
        <f>IF(F947&lt;&gt;"",VLOOKUP(F947,LISTAS·PAPP!$R$3:$T$221,3,0),"")</f>
        <v xml:space="preserve"> </v>
      </c>
      <c r="H947" s="58" t="s">
        <v>1094</v>
      </c>
      <c r="I947" s="66" t="s">
        <v>1095</v>
      </c>
      <c r="J947" s="66" t="s">
        <v>1096</v>
      </c>
      <c r="K947" s="67">
        <v>10</v>
      </c>
      <c r="L947" s="66" t="s">
        <v>1097</v>
      </c>
      <c r="M947" s="60">
        <v>10</v>
      </c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52" t="str">
        <f>IF(A947&lt;&gt;"",IF(D947="DIRECCIÓN_DE_TRANSFERENCIAS","280 0031",VLOOKUP(C947,LISTAS·PAPP!$C$3:$D$76,2,0)),"")</f>
        <v>280 6310</v>
      </c>
      <c r="Z947" s="61">
        <v>202</v>
      </c>
      <c r="AA947" s="62">
        <v>2004</v>
      </c>
      <c r="AB947" s="62">
        <v>4123</v>
      </c>
      <c r="AC947" s="65" t="str">
        <f>IF(D947&lt;&gt;"",VLOOKUP(D947,LISTAS·PAPP!$I$3:$M$16,2,0),"")</f>
        <v>57</v>
      </c>
      <c r="AD947" s="51" t="str">
        <f>IF(D947&lt;&gt;"",VLOOKUP(D947,LISTAS·PAPP!$I$3:$M$16,3,0),"")</f>
        <v>PROTECCIÓN_SOCIAL_A_LA_FAMILIA._ASEGURAMIENTO_NO_CONTRIBUTIVO_E_INCLUSIÓN_ECONÓMICA_Y_MOVILIDAD_SOCIAL</v>
      </c>
      <c r="AE947" s="52" t="str">
        <f>IF(D947&lt;&gt;"",VLOOKUP(D947,LISTAS·PAPP!$I$3:$M$16,4,0),"")</f>
        <v>002</v>
      </c>
      <c r="AF947" s="51" t="str">
        <f>IF(D947&lt;&gt;"",VLOOKUP(D947,LISTAS·PAPP!$I$3:$M$16,5,0),"")</f>
        <v>ACTUALIZACION_DEL_REGISTRO_SOCIAL</v>
      </c>
      <c r="AG947" s="52" t="str">
        <f>IF(AH947&lt;&gt;"",VLOOKUP(AH947,LISTAS·PAPP!$O$3:$P$74,2,0),"")</f>
        <v>001</v>
      </c>
      <c r="AH947" s="58" t="s">
        <v>863</v>
      </c>
      <c r="AI947" s="60" t="s">
        <v>471</v>
      </c>
      <c r="AJ947" s="51" t="str">
        <f>IF(AI947&lt;&gt;"",VLOOKUP(AI947,LISTAS·PAPP!$X$4:$Y$80,2,0),"")</f>
        <v>NO APLICA</v>
      </c>
      <c r="AK947" s="58" t="s">
        <v>631</v>
      </c>
      <c r="AL947" s="60">
        <v>710203</v>
      </c>
      <c r="AM947" s="51" t="str">
        <f>IF(ISERROR(VLOOKUP(AL947,LISTAS·PAPP!$AD$4:$AE$334,2,0))," ",VLOOKUP(AL947,LISTAS·PAPP!$AD$4:$AE$334,2,0))</f>
        <v>Decimo Tercer Sueldo</v>
      </c>
      <c r="AN947" s="63">
        <v>534.38</v>
      </c>
      <c r="AO947" s="64"/>
      <c r="AP947" s="64"/>
      <c r="AQ947" s="64"/>
      <c r="AR947" s="64"/>
      <c r="AS947" s="64"/>
      <c r="AT947" s="64"/>
      <c r="AU947" s="64"/>
      <c r="AV947" s="64">
        <v>534.38</v>
      </c>
      <c r="AW947" s="64"/>
      <c r="AX947" s="64"/>
      <c r="AY947" s="64">
        <v>0</v>
      </c>
      <c r="AZ947" s="64"/>
      <c r="BA947" s="53">
        <f t="shared" si="43"/>
        <v>534.38</v>
      </c>
      <c r="BB947" s="54" t="str">
        <f t="shared" si="44"/>
        <v>OK</v>
      </c>
      <c r="BC947" s="55" t="str">
        <f t="shared" si="45"/>
        <v xml:space="preserve">                </v>
      </c>
    </row>
    <row r="948" spans="1:55" ht="50.1" customHeight="1" x14ac:dyDescent="0.25">
      <c r="A948" s="58" t="s">
        <v>39</v>
      </c>
      <c r="B948" s="58" t="s">
        <v>49</v>
      </c>
      <c r="C948" s="58" t="s">
        <v>134</v>
      </c>
      <c r="D948" s="58" t="s">
        <v>442</v>
      </c>
      <c r="E948" s="51" t="str">
        <f>IF(C948&lt;&gt;"",VLOOKUP(MID(C948,18,5),LISTAS·PAPP!$E$4:$F$76,2,0),"")</f>
        <v>CAÑAR</v>
      </c>
      <c r="F948" s="58" t="s">
        <v>232</v>
      </c>
      <c r="G948" s="51" t="str">
        <f>IF(F948&lt;&gt;"",VLOOKUP(F948,LISTAS·PAPP!$R$3:$T$221,3,0),"")</f>
        <v xml:space="preserve"> </v>
      </c>
      <c r="H948" s="58" t="s">
        <v>1094</v>
      </c>
      <c r="I948" s="66" t="s">
        <v>1095</v>
      </c>
      <c r="J948" s="66" t="s">
        <v>1096</v>
      </c>
      <c r="K948" s="67">
        <v>10</v>
      </c>
      <c r="L948" s="66" t="s">
        <v>1097</v>
      </c>
      <c r="M948" s="60">
        <v>10</v>
      </c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52" t="str">
        <f>IF(A948&lt;&gt;"",IF(D948="DIRECCIÓN_DE_TRANSFERENCIAS","280 0031",VLOOKUP(C948,LISTAS·PAPP!$C$3:$D$76,2,0)),"")</f>
        <v>280 6310</v>
      </c>
      <c r="Z948" s="61">
        <v>202</v>
      </c>
      <c r="AA948" s="62">
        <v>2004</v>
      </c>
      <c r="AB948" s="62">
        <v>4123</v>
      </c>
      <c r="AC948" s="65" t="str">
        <f>IF(D948&lt;&gt;"",VLOOKUP(D948,LISTAS·PAPP!$I$3:$M$16,2,0),"")</f>
        <v>57</v>
      </c>
      <c r="AD948" s="51" t="str">
        <f>IF(D948&lt;&gt;"",VLOOKUP(D948,LISTAS·PAPP!$I$3:$M$16,3,0),"")</f>
        <v>PROTECCIÓN_SOCIAL_A_LA_FAMILIA._ASEGURAMIENTO_NO_CONTRIBUTIVO_E_INCLUSIÓN_ECONÓMICA_Y_MOVILIDAD_SOCIAL</v>
      </c>
      <c r="AE948" s="52" t="str">
        <f>IF(D948&lt;&gt;"",VLOOKUP(D948,LISTAS·PAPP!$I$3:$M$16,4,0),"")</f>
        <v>002</v>
      </c>
      <c r="AF948" s="51" t="str">
        <f>IF(D948&lt;&gt;"",VLOOKUP(D948,LISTAS·PAPP!$I$3:$M$16,5,0),"")</f>
        <v>ACTUALIZACION_DEL_REGISTRO_SOCIAL</v>
      </c>
      <c r="AG948" s="52" t="str">
        <f>IF(AH948&lt;&gt;"",VLOOKUP(AH948,LISTAS·PAPP!$O$3:$P$74,2,0),"")</f>
        <v>001</v>
      </c>
      <c r="AH948" s="58" t="s">
        <v>863</v>
      </c>
      <c r="AI948" s="60" t="s">
        <v>471</v>
      </c>
      <c r="AJ948" s="51" t="str">
        <f>IF(AI948&lt;&gt;"",VLOOKUP(AI948,LISTAS·PAPP!$X$4:$Y$80,2,0),"")</f>
        <v>NO APLICA</v>
      </c>
      <c r="AK948" s="58" t="s">
        <v>631</v>
      </c>
      <c r="AL948" s="60">
        <v>710204</v>
      </c>
      <c r="AM948" s="51" t="str">
        <f>IF(ISERROR(VLOOKUP(AL948,LISTAS·PAPP!$AD$4:$AE$334,2,0))," ",VLOOKUP(AL948,LISTAS·PAPP!$AD$4:$AE$334,2,0))</f>
        <v>Decimo Cuarto Sueldo</v>
      </c>
      <c r="AN948" s="63">
        <v>309.64</v>
      </c>
      <c r="AO948" s="64"/>
      <c r="AP948" s="64"/>
      <c r="AQ948" s="64"/>
      <c r="AR948" s="64"/>
      <c r="AS948" s="64"/>
      <c r="AT948" s="64"/>
      <c r="AU948" s="64"/>
      <c r="AV948" s="64">
        <v>309.64</v>
      </c>
      <c r="AW948" s="64"/>
      <c r="AX948" s="64"/>
      <c r="AY948" s="64">
        <v>0</v>
      </c>
      <c r="AZ948" s="64"/>
      <c r="BA948" s="53">
        <f t="shared" si="43"/>
        <v>309.64</v>
      </c>
      <c r="BB948" s="54" t="str">
        <f t="shared" si="44"/>
        <v>OK</v>
      </c>
      <c r="BC948" s="55" t="str">
        <f t="shared" si="45"/>
        <v xml:space="preserve">                </v>
      </c>
    </row>
    <row r="949" spans="1:55" ht="50.1" customHeight="1" x14ac:dyDescent="0.25">
      <c r="A949" s="58" t="s">
        <v>39</v>
      </c>
      <c r="B949" s="58" t="s">
        <v>49</v>
      </c>
      <c r="C949" s="58" t="s">
        <v>134</v>
      </c>
      <c r="D949" s="58" t="s">
        <v>442</v>
      </c>
      <c r="E949" s="51" t="str">
        <f>IF(C949&lt;&gt;"",VLOOKUP(MID(C949,18,5),LISTAS·PAPP!$E$4:$F$76,2,0),"")</f>
        <v>CAÑAR</v>
      </c>
      <c r="F949" s="58" t="s">
        <v>232</v>
      </c>
      <c r="G949" s="51" t="str">
        <f>IF(F949&lt;&gt;"",VLOOKUP(F949,LISTAS·PAPP!$R$3:$T$221,3,0),"")</f>
        <v xml:space="preserve"> </v>
      </c>
      <c r="H949" s="58" t="s">
        <v>1094</v>
      </c>
      <c r="I949" s="66" t="s">
        <v>1095</v>
      </c>
      <c r="J949" s="66" t="s">
        <v>1096</v>
      </c>
      <c r="K949" s="67">
        <v>10</v>
      </c>
      <c r="L949" s="66" t="s">
        <v>1097</v>
      </c>
      <c r="M949" s="60">
        <v>10</v>
      </c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52" t="str">
        <f>IF(A949&lt;&gt;"",IF(D949="DIRECCIÓN_DE_TRANSFERENCIAS","280 0031",VLOOKUP(C949,LISTAS·PAPP!$C$3:$D$76,2,0)),"")</f>
        <v>280 6310</v>
      </c>
      <c r="Z949" s="61">
        <v>202</v>
      </c>
      <c r="AA949" s="62">
        <v>2004</v>
      </c>
      <c r="AB949" s="62">
        <v>4123</v>
      </c>
      <c r="AC949" s="65" t="str">
        <f>IF(D949&lt;&gt;"",VLOOKUP(D949,LISTAS·PAPP!$I$3:$M$16,2,0),"")</f>
        <v>57</v>
      </c>
      <c r="AD949" s="51" t="str">
        <f>IF(D949&lt;&gt;"",VLOOKUP(D949,LISTAS·PAPP!$I$3:$M$16,3,0),"")</f>
        <v>PROTECCIÓN_SOCIAL_A_LA_FAMILIA._ASEGURAMIENTO_NO_CONTRIBUTIVO_E_INCLUSIÓN_ECONÓMICA_Y_MOVILIDAD_SOCIAL</v>
      </c>
      <c r="AE949" s="52" t="str">
        <f>IF(D949&lt;&gt;"",VLOOKUP(D949,LISTAS·PAPP!$I$3:$M$16,4,0),"")</f>
        <v>002</v>
      </c>
      <c r="AF949" s="51" t="str">
        <f>IF(D949&lt;&gt;"",VLOOKUP(D949,LISTAS·PAPP!$I$3:$M$16,5,0),"")</f>
        <v>ACTUALIZACION_DEL_REGISTRO_SOCIAL</v>
      </c>
      <c r="AG949" s="52" t="str">
        <f>IF(AH949&lt;&gt;"",VLOOKUP(AH949,LISTAS·PAPP!$O$3:$P$74,2,0),"")</f>
        <v>001</v>
      </c>
      <c r="AH949" s="58" t="s">
        <v>863</v>
      </c>
      <c r="AI949" s="60" t="s">
        <v>471</v>
      </c>
      <c r="AJ949" s="51" t="str">
        <f>IF(AI949&lt;&gt;"",VLOOKUP(AI949,LISTAS·PAPP!$X$4:$Y$80,2,0),"")</f>
        <v>NO APLICA</v>
      </c>
      <c r="AK949" s="58" t="s">
        <v>631</v>
      </c>
      <c r="AL949" s="60">
        <v>710601</v>
      </c>
      <c r="AM949" s="51" t="str">
        <f>IF(ISERROR(VLOOKUP(AL949,LISTAS·PAPP!$AD$4:$AE$334,2,0))," ",VLOOKUP(AL949,LISTAS·PAPP!$AD$4:$AE$334,2,0))</f>
        <v>Aporte Patronal</v>
      </c>
      <c r="AN949" s="63">
        <v>618.51</v>
      </c>
      <c r="AO949" s="64"/>
      <c r="AP949" s="64"/>
      <c r="AQ949" s="64"/>
      <c r="AR949" s="64"/>
      <c r="AS949" s="64"/>
      <c r="AT949" s="64"/>
      <c r="AU949" s="64"/>
      <c r="AV949" s="64">
        <v>618.51</v>
      </c>
      <c r="AW949" s="64"/>
      <c r="AX949" s="64"/>
      <c r="AY949" s="64">
        <v>0</v>
      </c>
      <c r="AZ949" s="64"/>
      <c r="BA949" s="53">
        <f t="shared" si="43"/>
        <v>618.51</v>
      </c>
      <c r="BB949" s="54" t="str">
        <f t="shared" si="44"/>
        <v>OK</v>
      </c>
      <c r="BC949" s="55" t="str">
        <f t="shared" si="45"/>
        <v xml:space="preserve">                </v>
      </c>
    </row>
    <row r="950" spans="1:55" ht="50.1" customHeight="1" x14ac:dyDescent="0.25">
      <c r="A950" s="58" t="s">
        <v>39</v>
      </c>
      <c r="B950" s="58" t="s">
        <v>49</v>
      </c>
      <c r="C950" s="58" t="s">
        <v>134</v>
      </c>
      <c r="D950" s="58" t="s">
        <v>442</v>
      </c>
      <c r="E950" s="51" t="str">
        <f>IF(C950&lt;&gt;"",VLOOKUP(MID(C950,18,5),LISTAS·PAPP!$E$4:$F$76,2,0),"")</f>
        <v>CAÑAR</v>
      </c>
      <c r="F950" s="58" t="s">
        <v>232</v>
      </c>
      <c r="G950" s="51" t="str">
        <f>IF(F950&lt;&gt;"",VLOOKUP(F950,LISTAS·PAPP!$R$3:$T$221,3,0),"")</f>
        <v xml:space="preserve"> </v>
      </c>
      <c r="H950" s="58" t="s">
        <v>1094</v>
      </c>
      <c r="I950" s="66" t="s">
        <v>1095</v>
      </c>
      <c r="J950" s="66" t="s">
        <v>1096</v>
      </c>
      <c r="K950" s="67">
        <v>10</v>
      </c>
      <c r="L950" s="66" t="s">
        <v>1097</v>
      </c>
      <c r="M950" s="60">
        <v>10</v>
      </c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52" t="str">
        <f>IF(A950&lt;&gt;"",IF(D950="DIRECCIÓN_DE_TRANSFERENCIAS","280 0031",VLOOKUP(C950,LISTAS·PAPP!$C$3:$D$76,2,0)),"")</f>
        <v>280 6310</v>
      </c>
      <c r="Z950" s="61">
        <v>202</v>
      </c>
      <c r="AA950" s="62">
        <v>2004</v>
      </c>
      <c r="AB950" s="62">
        <v>4123</v>
      </c>
      <c r="AC950" s="65" t="str">
        <f>IF(D950&lt;&gt;"",VLOOKUP(D950,LISTAS·PAPP!$I$3:$M$16,2,0),"")</f>
        <v>57</v>
      </c>
      <c r="AD950" s="51" t="str">
        <f>IF(D950&lt;&gt;"",VLOOKUP(D950,LISTAS·PAPP!$I$3:$M$16,3,0),"")</f>
        <v>PROTECCIÓN_SOCIAL_A_LA_FAMILIA._ASEGURAMIENTO_NO_CONTRIBUTIVO_E_INCLUSIÓN_ECONÓMICA_Y_MOVILIDAD_SOCIAL</v>
      </c>
      <c r="AE950" s="52" t="str">
        <f>IF(D950&lt;&gt;"",VLOOKUP(D950,LISTAS·PAPP!$I$3:$M$16,4,0),"")</f>
        <v>002</v>
      </c>
      <c r="AF950" s="51" t="str">
        <f>IF(D950&lt;&gt;"",VLOOKUP(D950,LISTAS·PAPP!$I$3:$M$16,5,0),"")</f>
        <v>ACTUALIZACION_DEL_REGISTRO_SOCIAL</v>
      </c>
      <c r="AG950" s="52" t="str">
        <f>IF(AH950&lt;&gt;"",VLOOKUP(AH950,LISTAS·PAPP!$O$3:$P$74,2,0),"")</f>
        <v>001</v>
      </c>
      <c r="AH950" s="58" t="s">
        <v>863</v>
      </c>
      <c r="AI950" s="60" t="s">
        <v>471</v>
      </c>
      <c r="AJ950" s="51" t="str">
        <f>IF(AI950&lt;&gt;"",VLOOKUP(AI950,LISTAS·PAPP!$X$4:$Y$80,2,0),"")</f>
        <v>NO APLICA</v>
      </c>
      <c r="AK950" s="58" t="s">
        <v>631</v>
      </c>
      <c r="AL950" s="60">
        <v>710602</v>
      </c>
      <c r="AM950" s="51" t="str">
        <f>IF(ISERROR(VLOOKUP(AL950,LISTAS·PAPP!$AD$4:$AE$334,2,0))," ",VLOOKUP(AL950,LISTAS·PAPP!$AD$4:$AE$334,2,0))</f>
        <v>Fondo de Reserva</v>
      </c>
      <c r="AN950" s="63">
        <v>168.75</v>
      </c>
      <c r="AO950" s="64"/>
      <c r="AP950" s="64"/>
      <c r="AQ950" s="64"/>
      <c r="AR950" s="64"/>
      <c r="AS950" s="64"/>
      <c r="AT950" s="64"/>
      <c r="AU950" s="64"/>
      <c r="AV950" s="64">
        <v>168.75</v>
      </c>
      <c r="AW950" s="64"/>
      <c r="AX950" s="64"/>
      <c r="AY950" s="64">
        <v>0</v>
      </c>
      <c r="AZ950" s="64"/>
      <c r="BA950" s="53">
        <f t="shared" si="43"/>
        <v>168.75</v>
      </c>
      <c r="BB950" s="54" t="str">
        <f t="shared" si="44"/>
        <v>OK</v>
      </c>
      <c r="BC950" s="55" t="str">
        <f t="shared" si="45"/>
        <v xml:space="preserve">                </v>
      </c>
    </row>
    <row r="951" spans="1:55" ht="50.1" customHeight="1" x14ac:dyDescent="0.25">
      <c r="A951" s="58" t="s">
        <v>39</v>
      </c>
      <c r="B951" s="58" t="s">
        <v>49</v>
      </c>
      <c r="C951" s="58" t="s">
        <v>136</v>
      </c>
      <c r="D951" s="58" t="s">
        <v>442</v>
      </c>
      <c r="E951" s="51" t="str">
        <f>IF(C951&lt;&gt;"",VLOOKUP(MID(C951,18,5),LISTAS·PAPP!$E$4:$F$76,2,0),"")</f>
        <v>MORONA_SANTIAGO</v>
      </c>
      <c r="F951" s="58" t="s">
        <v>361</v>
      </c>
      <c r="G951" s="51" t="str">
        <f>IF(F951&lt;&gt;"",VLOOKUP(F951,LISTAS·PAPP!$R$3:$T$221,3,0),"")</f>
        <v>SUR</v>
      </c>
      <c r="H951" s="58" t="s">
        <v>1094</v>
      </c>
      <c r="I951" s="66" t="s">
        <v>1095</v>
      </c>
      <c r="J951" s="66" t="s">
        <v>1096</v>
      </c>
      <c r="K951" s="67">
        <v>52</v>
      </c>
      <c r="L951" s="66" t="s">
        <v>1097</v>
      </c>
      <c r="M951" s="60">
        <v>52</v>
      </c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52" t="str">
        <f>IF(A951&lt;&gt;"",IF(D951="DIRECCIÓN_DE_TRANSFERENCIAS","280 0031",VLOOKUP(C951,LISTAS·PAPP!$C$3:$D$76,2,0)),"")</f>
        <v>280 6410</v>
      </c>
      <c r="Z951" s="61">
        <v>202</v>
      </c>
      <c r="AA951" s="62">
        <v>2004</v>
      </c>
      <c r="AB951" s="62">
        <v>4123</v>
      </c>
      <c r="AC951" s="65" t="str">
        <f>IF(D951&lt;&gt;"",VLOOKUP(D951,LISTAS·PAPP!$I$3:$M$16,2,0),"")</f>
        <v>57</v>
      </c>
      <c r="AD951" s="51" t="str">
        <f>IF(D951&lt;&gt;"",VLOOKUP(D951,LISTAS·PAPP!$I$3:$M$16,3,0),"")</f>
        <v>PROTECCIÓN_SOCIAL_A_LA_FAMILIA._ASEGURAMIENTO_NO_CONTRIBUTIVO_E_INCLUSIÓN_ECONÓMICA_Y_MOVILIDAD_SOCIAL</v>
      </c>
      <c r="AE951" s="52" t="str">
        <f>IF(D951&lt;&gt;"",VLOOKUP(D951,LISTAS·PAPP!$I$3:$M$16,4,0),"")</f>
        <v>002</v>
      </c>
      <c r="AF951" s="51" t="str">
        <f>IF(D951&lt;&gt;"",VLOOKUP(D951,LISTAS·PAPP!$I$3:$M$16,5,0),"")</f>
        <v>ACTUALIZACION_DEL_REGISTRO_SOCIAL</v>
      </c>
      <c r="AG951" s="52" t="str">
        <f>IF(AH951&lt;&gt;"",VLOOKUP(AH951,LISTAS·PAPP!$O$3:$P$74,2,0),"")</f>
        <v>001</v>
      </c>
      <c r="AH951" s="58" t="s">
        <v>863</v>
      </c>
      <c r="AI951" s="60" t="s">
        <v>471</v>
      </c>
      <c r="AJ951" s="51" t="str">
        <f>IF(AI951&lt;&gt;"",VLOOKUP(AI951,LISTAS·PAPP!$X$4:$Y$80,2,0),"")</f>
        <v>NO APLICA</v>
      </c>
      <c r="AK951" s="58" t="s">
        <v>631</v>
      </c>
      <c r="AL951" s="60">
        <v>710510</v>
      </c>
      <c r="AM951" s="51" t="str">
        <f>IF(ISERROR(VLOOKUP(AL951,LISTAS·PAPP!$AD$4:$AE$334,2,0))," ",VLOOKUP(AL951,LISTAS·PAPP!$AD$4:$AE$334,2,0))</f>
        <v>Servicios Personales por Contrato</v>
      </c>
      <c r="AN951" s="63">
        <v>38819.769999999997</v>
      </c>
      <c r="AO951" s="64"/>
      <c r="AP951" s="64"/>
      <c r="AQ951" s="64"/>
      <c r="AR951" s="64"/>
      <c r="AS951" s="64"/>
      <c r="AT951" s="64"/>
      <c r="AU951" s="64"/>
      <c r="AV951" s="64">
        <v>38819.769999999997</v>
      </c>
      <c r="AW951" s="64"/>
      <c r="AX951" s="64"/>
      <c r="AY951" s="64">
        <v>0</v>
      </c>
      <c r="AZ951" s="64"/>
      <c r="BA951" s="53">
        <f t="shared" si="43"/>
        <v>38819.769999999997</v>
      </c>
      <c r="BB951" s="54" t="str">
        <f t="shared" si="44"/>
        <v>OK</v>
      </c>
      <c r="BC951" s="55" t="str">
        <f t="shared" si="45"/>
        <v xml:space="preserve">                </v>
      </c>
    </row>
    <row r="952" spans="1:55" ht="50.1" customHeight="1" x14ac:dyDescent="0.25">
      <c r="A952" s="58" t="s">
        <v>39</v>
      </c>
      <c r="B952" s="58" t="s">
        <v>49</v>
      </c>
      <c r="C952" s="58" t="s">
        <v>136</v>
      </c>
      <c r="D952" s="58" t="s">
        <v>442</v>
      </c>
      <c r="E952" s="51" t="str">
        <f>IF(C952&lt;&gt;"",VLOOKUP(MID(C952,18,5),LISTAS·PAPP!$E$4:$F$76,2,0),"")</f>
        <v>MORONA_SANTIAGO</v>
      </c>
      <c r="F952" s="58" t="s">
        <v>361</v>
      </c>
      <c r="G952" s="51" t="str">
        <f>IF(F952&lt;&gt;"",VLOOKUP(F952,LISTAS·PAPP!$R$3:$T$221,3,0),"")</f>
        <v>SUR</v>
      </c>
      <c r="H952" s="58" t="s">
        <v>1094</v>
      </c>
      <c r="I952" s="66" t="s">
        <v>1095</v>
      </c>
      <c r="J952" s="66" t="s">
        <v>1096</v>
      </c>
      <c r="K952" s="67">
        <v>52</v>
      </c>
      <c r="L952" s="66" t="s">
        <v>1097</v>
      </c>
      <c r="M952" s="60">
        <v>52</v>
      </c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52" t="str">
        <f>IF(A952&lt;&gt;"",IF(D952="DIRECCIÓN_DE_TRANSFERENCIAS","280 0031",VLOOKUP(C952,LISTAS·PAPP!$C$3:$D$76,2,0)),"")</f>
        <v>280 6410</v>
      </c>
      <c r="Z952" s="61">
        <v>202</v>
      </c>
      <c r="AA952" s="62">
        <v>2004</v>
      </c>
      <c r="AB952" s="62">
        <v>4123</v>
      </c>
      <c r="AC952" s="65" t="str">
        <f>IF(D952&lt;&gt;"",VLOOKUP(D952,LISTAS·PAPP!$I$3:$M$16,2,0),"")</f>
        <v>57</v>
      </c>
      <c r="AD952" s="51" t="str">
        <f>IF(D952&lt;&gt;"",VLOOKUP(D952,LISTAS·PAPP!$I$3:$M$16,3,0),"")</f>
        <v>PROTECCIÓN_SOCIAL_A_LA_FAMILIA._ASEGURAMIENTO_NO_CONTRIBUTIVO_E_INCLUSIÓN_ECONÓMICA_Y_MOVILIDAD_SOCIAL</v>
      </c>
      <c r="AE952" s="52" t="str">
        <f>IF(D952&lt;&gt;"",VLOOKUP(D952,LISTAS·PAPP!$I$3:$M$16,4,0),"")</f>
        <v>002</v>
      </c>
      <c r="AF952" s="51" t="str">
        <f>IF(D952&lt;&gt;"",VLOOKUP(D952,LISTAS·PAPP!$I$3:$M$16,5,0),"")</f>
        <v>ACTUALIZACION_DEL_REGISTRO_SOCIAL</v>
      </c>
      <c r="AG952" s="52" t="str">
        <f>IF(AH952&lt;&gt;"",VLOOKUP(AH952,LISTAS·PAPP!$O$3:$P$74,2,0),"")</f>
        <v>001</v>
      </c>
      <c r="AH952" s="58" t="s">
        <v>863</v>
      </c>
      <c r="AI952" s="60" t="s">
        <v>471</v>
      </c>
      <c r="AJ952" s="51" t="str">
        <f>IF(AI952&lt;&gt;"",VLOOKUP(AI952,LISTAS·PAPP!$X$4:$Y$80,2,0),"")</f>
        <v>NO APLICA</v>
      </c>
      <c r="AK952" s="58" t="s">
        <v>631</v>
      </c>
      <c r="AL952" s="60">
        <v>710203</v>
      </c>
      <c r="AM952" s="51" t="str">
        <f>IF(ISERROR(VLOOKUP(AL952,LISTAS·PAPP!$AD$4:$AE$334,2,0))," ",VLOOKUP(AL952,LISTAS·PAPP!$AD$4:$AE$334,2,0))</f>
        <v>Decimo Tercer Sueldo</v>
      </c>
      <c r="AN952" s="63">
        <v>3101.3</v>
      </c>
      <c r="AO952" s="64"/>
      <c r="AP952" s="64"/>
      <c r="AQ952" s="64"/>
      <c r="AR952" s="64"/>
      <c r="AS952" s="64"/>
      <c r="AT952" s="64"/>
      <c r="AU952" s="64"/>
      <c r="AV952" s="64">
        <v>3101.3</v>
      </c>
      <c r="AW952" s="64"/>
      <c r="AX952" s="64"/>
      <c r="AY952" s="64">
        <v>0</v>
      </c>
      <c r="AZ952" s="64"/>
      <c r="BA952" s="53">
        <f t="shared" si="43"/>
        <v>3101.3</v>
      </c>
      <c r="BB952" s="54" t="str">
        <f t="shared" si="44"/>
        <v>OK</v>
      </c>
      <c r="BC952" s="55" t="str">
        <f t="shared" si="45"/>
        <v xml:space="preserve">                </v>
      </c>
    </row>
    <row r="953" spans="1:55" ht="50.1" customHeight="1" x14ac:dyDescent="0.25">
      <c r="A953" s="58" t="s">
        <v>39</v>
      </c>
      <c r="B953" s="58" t="s">
        <v>49</v>
      </c>
      <c r="C953" s="58" t="s">
        <v>136</v>
      </c>
      <c r="D953" s="58" t="s">
        <v>442</v>
      </c>
      <c r="E953" s="51" t="str">
        <f>IF(C953&lt;&gt;"",VLOOKUP(MID(C953,18,5),LISTAS·PAPP!$E$4:$F$76,2,0),"")</f>
        <v>MORONA_SANTIAGO</v>
      </c>
      <c r="F953" s="58" t="s">
        <v>361</v>
      </c>
      <c r="G953" s="51" t="str">
        <f>IF(F953&lt;&gt;"",VLOOKUP(F953,LISTAS·PAPP!$R$3:$T$221,3,0),"")</f>
        <v>SUR</v>
      </c>
      <c r="H953" s="58" t="s">
        <v>1094</v>
      </c>
      <c r="I953" s="66" t="s">
        <v>1095</v>
      </c>
      <c r="J953" s="66" t="s">
        <v>1096</v>
      </c>
      <c r="K953" s="67">
        <v>52</v>
      </c>
      <c r="L953" s="66" t="s">
        <v>1097</v>
      </c>
      <c r="M953" s="60">
        <v>52</v>
      </c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52" t="str">
        <f>IF(A953&lt;&gt;"",IF(D953="DIRECCIÓN_DE_TRANSFERENCIAS","280 0031",VLOOKUP(C953,LISTAS·PAPP!$C$3:$D$76,2,0)),"")</f>
        <v>280 6410</v>
      </c>
      <c r="Z953" s="61">
        <v>202</v>
      </c>
      <c r="AA953" s="62">
        <v>2004</v>
      </c>
      <c r="AB953" s="62">
        <v>4123</v>
      </c>
      <c r="AC953" s="65" t="str">
        <f>IF(D953&lt;&gt;"",VLOOKUP(D953,LISTAS·PAPP!$I$3:$M$16,2,0),"")</f>
        <v>57</v>
      </c>
      <c r="AD953" s="51" t="str">
        <f>IF(D953&lt;&gt;"",VLOOKUP(D953,LISTAS·PAPP!$I$3:$M$16,3,0),"")</f>
        <v>PROTECCIÓN_SOCIAL_A_LA_FAMILIA._ASEGURAMIENTO_NO_CONTRIBUTIVO_E_INCLUSIÓN_ECONÓMICA_Y_MOVILIDAD_SOCIAL</v>
      </c>
      <c r="AE953" s="52" t="str">
        <f>IF(D953&lt;&gt;"",VLOOKUP(D953,LISTAS·PAPP!$I$3:$M$16,4,0),"")</f>
        <v>002</v>
      </c>
      <c r="AF953" s="51" t="str">
        <f>IF(D953&lt;&gt;"",VLOOKUP(D953,LISTAS·PAPP!$I$3:$M$16,5,0),"")</f>
        <v>ACTUALIZACION_DEL_REGISTRO_SOCIAL</v>
      </c>
      <c r="AG953" s="52" t="str">
        <f>IF(AH953&lt;&gt;"",VLOOKUP(AH953,LISTAS·PAPP!$O$3:$P$74,2,0),"")</f>
        <v>001</v>
      </c>
      <c r="AH953" s="58" t="s">
        <v>863</v>
      </c>
      <c r="AI953" s="60" t="s">
        <v>471</v>
      </c>
      <c r="AJ953" s="51" t="str">
        <f>IF(AI953&lt;&gt;"",VLOOKUP(AI953,LISTAS·PAPP!$X$4:$Y$80,2,0),"")</f>
        <v>NO APLICA</v>
      </c>
      <c r="AK953" s="58" t="s">
        <v>631</v>
      </c>
      <c r="AL953" s="60">
        <v>710204</v>
      </c>
      <c r="AM953" s="51" t="str">
        <f>IF(ISERROR(VLOOKUP(AL953,LISTAS·PAPP!$AD$4:$AE$334,2,0))," ",VLOOKUP(AL953,LISTAS·PAPP!$AD$4:$AE$334,2,0))</f>
        <v>Decimo Cuarto Sueldo</v>
      </c>
      <c r="AN953" s="63">
        <v>1707.32</v>
      </c>
      <c r="AO953" s="64"/>
      <c r="AP953" s="64"/>
      <c r="AQ953" s="64"/>
      <c r="AR953" s="64"/>
      <c r="AS953" s="64"/>
      <c r="AT953" s="64"/>
      <c r="AU953" s="64"/>
      <c r="AV953" s="64">
        <v>1707.32</v>
      </c>
      <c r="AW953" s="64"/>
      <c r="AX953" s="64"/>
      <c r="AY953" s="64">
        <v>0</v>
      </c>
      <c r="AZ953" s="64"/>
      <c r="BA953" s="53">
        <f t="shared" si="43"/>
        <v>1707.32</v>
      </c>
      <c r="BB953" s="54" t="str">
        <f t="shared" si="44"/>
        <v>OK</v>
      </c>
      <c r="BC953" s="55" t="str">
        <f t="shared" si="45"/>
        <v xml:space="preserve">                </v>
      </c>
    </row>
    <row r="954" spans="1:55" ht="50.1" customHeight="1" x14ac:dyDescent="0.25">
      <c r="A954" s="58" t="s">
        <v>39</v>
      </c>
      <c r="B954" s="58" t="s">
        <v>49</v>
      </c>
      <c r="C954" s="58" t="s">
        <v>136</v>
      </c>
      <c r="D954" s="58" t="s">
        <v>442</v>
      </c>
      <c r="E954" s="51" t="str">
        <f>IF(C954&lt;&gt;"",VLOOKUP(MID(C954,18,5),LISTAS·PAPP!$E$4:$F$76,2,0),"")</f>
        <v>MORONA_SANTIAGO</v>
      </c>
      <c r="F954" s="58" t="s">
        <v>361</v>
      </c>
      <c r="G954" s="51" t="str">
        <f>IF(F954&lt;&gt;"",VLOOKUP(F954,LISTAS·PAPP!$R$3:$T$221,3,0),"")</f>
        <v>SUR</v>
      </c>
      <c r="H954" s="58" t="s">
        <v>1094</v>
      </c>
      <c r="I954" s="66" t="s">
        <v>1095</v>
      </c>
      <c r="J954" s="66" t="s">
        <v>1096</v>
      </c>
      <c r="K954" s="67">
        <v>52</v>
      </c>
      <c r="L954" s="66" t="s">
        <v>1097</v>
      </c>
      <c r="M954" s="60">
        <v>52</v>
      </c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52" t="str">
        <f>IF(A954&lt;&gt;"",IF(D954="DIRECCIÓN_DE_TRANSFERENCIAS","280 0031",VLOOKUP(C954,LISTAS·PAPP!$C$3:$D$76,2,0)),"")</f>
        <v>280 6410</v>
      </c>
      <c r="Z954" s="61">
        <v>202</v>
      </c>
      <c r="AA954" s="62">
        <v>2004</v>
      </c>
      <c r="AB954" s="62">
        <v>4123</v>
      </c>
      <c r="AC954" s="65" t="str">
        <f>IF(D954&lt;&gt;"",VLOOKUP(D954,LISTAS·PAPP!$I$3:$M$16,2,0),"")</f>
        <v>57</v>
      </c>
      <c r="AD954" s="51" t="str">
        <f>IF(D954&lt;&gt;"",VLOOKUP(D954,LISTAS·PAPP!$I$3:$M$16,3,0),"")</f>
        <v>PROTECCIÓN_SOCIAL_A_LA_FAMILIA._ASEGURAMIENTO_NO_CONTRIBUTIVO_E_INCLUSIÓN_ECONÓMICA_Y_MOVILIDAD_SOCIAL</v>
      </c>
      <c r="AE954" s="52" t="str">
        <f>IF(D954&lt;&gt;"",VLOOKUP(D954,LISTAS·PAPP!$I$3:$M$16,4,0),"")</f>
        <v>002</v>
      </c>
      <c r="AF954" s="51" t="str">
        <f>IF(D954&lt;&gt;"",VLOOKUP(D954,LISTAS·PAPP!$I$3:$M$16,5,0),"")</f>
        <v>ACTUALIZACION_DEL_REGISTRO_SOCIAL</v>
      </c>
      <c r="AG954" s="52" t="str">
        <f>IF(AH954&lt;&gt;"",VLOOKUP(AH954,LISTAS·PAPP!$O$3:$P$74,2,0),"")</f>
        <v>001</v>
      </c>
      <c r="AH954" s="58" t="s">
        <v>863</v>
      </c>
      <c r="AI954" s="60" t="s">
        <v>471</v>
      </c>
      <c r="AJ954" s="51" t="str">
        <f>IF(AI954&lt;&gt;"",VLOOKUP(AI954,LISTAS·PAPP!$X$4:$Y$80,2,0),"")</f>
        <v>NO APLICA</v>
      </c>
      <c r="AK954" s="58" t="s">
        <v>631</v>
      </c>
      <c r="AL954" s="60">
        <v>710601</v>
      </c>
      <c r="AM954" s="51" t="str">
        <f>IF(ISERROR(VLOOKUP(AL954,LISTAS·PAPP!$AD$4:$AE$334,2,0))," ",VLOOKUP(AL954,LISTAS·PAPP!$AD$4:$AE$334,2,0))</f>
        <v>Aporte Patronal</v>
      </c>
      <c r="AN954" s="63">
        <v>3746.34</v>
      </c>
      <c r="AO954" s="64"/>
      <c r="AP954" s="64"/>
      <c r="AQ954" s="64"/>
      <c r="AR954" s="64"/>
      <c r="AS954" s="64"/>
      <c r="AT954" s="64"/>
      <c r="AU954" s="64"/>
      <c r="AV954" s="64">
        <v>3746.34</v>
      </c>
      <c r="AW954" s="64"/>
      <c r="AX954" s="64"/>
      <c r="AY954" s="64">
        <v>0</v>
      </c>
      <c r="AZ954" s="64"/>
      <c r="BA954" s="53">
        <f t="shared" si="43"/>
        <v>3746.34</v>
      </c>
      <c r="BB954" s="54" t="str">
        <f t="shared" si="44"/>
        <v>OK</v>
      </c>
      <c r="BC954" s="55" t="str">
        <f t="shared" si="45"/>
        <v xml:space="preserve">                </v>
      </c>
    </row>
    <row r="955" spans="1:55" ht="50.1" customHeight="1" x14ac:dyDescent="0.25">
      <c r="A955" s="58" t="s">
        <v>39</v>
      </c>
      <c r="B955" s="58" t="s">
        <v>49</v>
      </c>
      <c r="C955" s="58" t="s">
        <v>136</v>
      </c>
      <c r="D955" s="58" t="s">
        <v>442</v>
      </c>
      <c r="E955" s="51" t="str">
        <f>IF(C955&lt;&gt;"",VLOOKUP(MID(C955,18,5),LISTAS·PAPP!$E$4:$F$76,2,0),"")</f>
        <v>MORONA_SANTIAGO</v>
      </c>
      <c r="F955" s="58" t="s">
        <v>361</v>
      </c>
      <c r="G955" s="51" t="str">
        <f>IF(F955&lt;&gt;"",VLOOKUP(F955,LISTAS·PAPP!$R$3:$T$221,3,0),"")</f>
        <v>SUR</v>
      </c>
      <c r="H955" s="58" t="s">
        <v>1094</v>
      </c>
      <c r="I955" s="66" t="s">
        <v>1095</v>
      </c>
      <c r="J955" s="66" t="s">
        <v>1096</v>
      </c>
      <c r="K955" s="67">
        <v>52</v>
      </c>
      <c r="L955" s="66" t="s">
        <v>1097</v>
      </c>
      <c r="M955" s="60">
        <v>52</v>
      </c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52" t="str">
        <f>IF(A955&lt;&gt;"",IF(D955="DIRECCIÓN_DE_TRANSFERENCIAS","280 0031",VLOOKUP(C955,LISTAS·PAPP!$C$3:$D$76,2,0)),"")</f>
        <v>280 6410</v>
      </c>
      <c r="Z955" s="61">
        <v>202</v>
      </c>
      <c r="AA955" s="62">
        <v>2004</v>
      </c>
      <c r="AB955" s="62">
        <v>4123</v>
      </c>
      <c r="AC955" s="65" t="str">
        <f>IF(D955&lt;&gt;"",VLOOKUP(D955,LISTAS·PAPP!$I$3:$M$16,2,0),"")</f>
        <v>57</v>
      </c>
      <c r="AD955" s="51" t="str">
        <f>IF(D955&lt;&gt;"",VLOOKUP(D955,LISTAS·PAPP!$I$3:$M$16,3,0),"")</f>
        <v>PROTECCIÓN_SOCIAL_A_LA_FAMILIA._ASEGURAMIENTO_NO_CONTRIBUTIVO_E_INCLUSIÓN_ECONÓMICA_Y_MOVILIDAD_SOCIAL</v>
      </c>
      <c r="AE955" s="52" t="str">
        <f>IF(D955&lt;&gt;"",VLOOKUP(D955,LISTAS·PAPP!$I$3:$M$16,4,0),"")</f>
        <v>002</v>
      </c>
      <c r="AF955" s="51" t="str">
        <f>IF(D955&lt;&gt;"",VLOOKUP(D955,LISTAS·PAPP!$I$3:$M$16,5,0),"")</f>
        <v>ACTUALIZACION_DEL_REGISTRO_SOCIAL</v>
      </c>
      <c r="AG955" s="52" t="str">
        <f>IF(AH955&lt;&gt;"",VLOOKUP(AH955,LISTAS·PAPP!$O$3:$P$74,2,0),"")</f>
        <v>001</v>
      </c>
      <c r="AH955" s="58" t="s">
        <v>863</v>
      </c>
      <c r="AI955" s="60" t="s">
        <v>471</v>
      </c>
      <c r="AJ955" s="51" t="str">
        <f>IF(AI955&lt;&gt;"",VLOOKUP(AI955,LISTAS·PAPP!$X$4:$Y$80,2,0),"")</f>
        <v>NO APLICA</v>
      </c>
      <c r="AK955" s="58" t="s">
        <v>631</v>
      </c>
      <c r="AL955" s="60">
        <v>710602</v>
      </c>
      <c r="AM955" s="51" t="str">
        <f>IF(ISERROR(VLOOKUP(AL955,LISTAS·PAPP!$AD$4:$AE$334,2,0))," ",VLOOKUP(AL955,LISTAS·PAPP!$AD$4:$AE$334,2,0))</f>
        <v>Fondo de Reserva</v>
      </c>
      <c r="AN955" s="63">
        <v>917.18</v>
      </c>
      <c r="AO955" s="64"/>
      <c r="AP955" s="64"/>
      <c r="AQ955" s="64"/>
      <c r="AR955" s="64"/>
      <c r="AS955" s="64"/>
      <c r="AT955" s="64"/>
      <c r="AU955" s="64"/>
      <c r="AV955" s="64">
        <v>917.18</v>
      </c>
      <c r="AW955" s="64"/>
      <c r="AX955" s="64"/>
      <c r="AY955" s="64">
        <v>0</v>
      </c>
      <c r="AZ955" s="64"/>
      <c r="BA955" s="53">
        <f t="shared" si="43"/>
        <v>917.18</v>
      </c>
      <c r="BB955" s="54" t="str">
        <f t="shared" si="44"/>
        <v>OK</v>
      </c>
      <c r="BC955" s="55" t="str">
        <f t="shared" si="45"/>
        <v xml:space="preserve">                </v>
      </c>
    </row>
    <row r="956" spans="1:55" ht="50.1" customHeight="1" x14ac:dyDescent="0.25">
      <c r="A956" s="58" t="s">
        <v>39</v>
      </c>
      <c r="B956" s="58" t="s">
        <v>50</v>
      </c>
      <c r="C956" s="58" t="s">
        <v>140</v>
      </c>
      <c r="D956" s="58" t="s">
        <v>442</v>
      </c>
      <c r="E956" s="51" t="str">
        <f>IF(C956&lt;&gt;"",VLOOKUP(MID(C956,18,5),LISTAS·PAPP!$E$4:$F$76,2,0),"")</f>
        <v>EL_ORO</v>
      </c>
      <c r="F956" s="58" t="s">
        <v>261</v>
      </c>
      <c r="G956" s="51" t="str">
        <f>IF(F956&lt;&gt;"",VLOOKUP(F956,LISTAS·PAPP!$R$3:$T$221,3,0),"")</f>
        <v>SUR</v>
      </c>
      <c r="H956" s="58" t="s">
        <v>1094</v>
      </c>
      <c r="I956" s="66" t="s">
        <v>1095</v>
      </c>
      <c r="J956" s="66" t="s">
        <v>1096</v>
      </c>
      <c r="K956" s="67">
        <v>12</v>
      </c>
      <c r="L956" s="66" t="s">
        <v>1097</v>
      </c>
      <c r="M956" s="60">
        <v>12</v>
      </c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52" t="str">
        <f>IF(A956&lt;&gt;"",IF(D956="DIRECCIÓN_DE_TRANSFERENCIAS","280 0031",VLOOKUP(C956,LISTAS·PAPP!$C$3:$D$76,2,0)),"")</f>
        <v>280 7130</v>
      </c>
      <c r="Z956" s="61">
        <v>202</v>
      </c>
      <c r="AA956" s="62">
        <v>2004</v>
      </c>
      <c r="AB956" s="62">
        <v>4123</v>
      </c>
      <c r="AC956" s="65" t="str">
        <f>IF(D956&lt;&gt;"",VLOOKUP(D956,LISTAS·PAPP!$I$3:$M$16,2,0),"")</f>
        <v>57</v>
      </c>
      <c r="AD956" s="51" t="str">
        <f>IF(D956&lt;&gt;"",VLOOKUP(D956,LISTAS·PAPP!$I$3:$M$16,3,0),"")</f>
        <v>PROTECCIÓN_SOCIAL_A_LA_FAMILIA._ASEGURAMIENTO_NO_CONTRIBUTIVO_E_INCLUSIÓN_ECONÓMICA_Y_MOVILIDAD_SOCIAL</v>
      </c>
      <c r="AE956" s="52" t="str">
        <f>IF(D956&lt;&gt;"",VLOOKUP(D956,LISTAS·PAPP!$I$3:$M$16,4,0),"")</f>
        <v>002</v>
      </c>
      <c r="AF956" s="51" t="str">
        <f>IF(D956&lt;&gt;"",VLOOKUP(D956,LISTAS·PAPP!$I$3:$M$16,5,0),"")</f>
        <v>ACTUALIZACION_DEL_REGISTRO_SOCIAL</v>
      </c>
      <c r="AG956" s="52" t="str">
        <f>IF(AH956&lt;&gt;"",VLOOKUP(AH956,LISTAS·PAPP!$O$3:$P$74,2,0),"")</f>
        <v>001</v>
      </c>
      <c r="AH956" s="58" t="s">
        <v>863</v>
      </c>
      <c r="AI956" s="60" t="s">
        <v>471</v>
      </c>
      <c r="AJ956" s="51" t="str">
        <f>IF(AI956&lt;&gt;"",VLOOKUP(AI956,LISTAS·PAPP!$X$4:$Y$80,2,0),"")</f>
        <v>NO APLICA</v>
      </c>
      <c r="AK956" s="58" t="s">
        <v>631</v>
      </c>
      <c r="AL956" s="60">
        <v>710510</v>
      </c>
      <c r="AM956" s="51" t="str">
        <f>IF(ISERROR(VLOOKUP(AL956,LISTAS·PAPP!$AD$4:$AE$334,2,0))," ",VLOOKUP(AL956,LISTAS·PAPP!$AD$4:$AE$334,2,0))</f>
        <v>Servicios Personales por Contrato</v>
      </c>
      <c r="AN956" s="63">
        <v>8099.77</v>
      </c>
      <c r="AO956" s="64"/>
      <c r="AP956" s="64"/>
      <c r="AQ956" s="64"/>
      <c r="AR956" s="64"/>
      <c r="AS956" s="64"/>
      <c r="AT956" s="64"/>
      <c r="AU956" s="64"/>
      <c r="AV956" s="64">
        <v>8099.77</v>
      </c>
      <c r="AW956" s="64"/>
      <c r="AX956" s="64"/>
      <c r="AY956" s="64">
        <v>0</v>
      </c>
      <c r="AZ956" s="64"/>
      <c r="BA956" s="53">
        <f t="shared" si="43"/>
        <v>8099.77</v>
      </c>
      <c r="BB956" s="54" t="str">
        <f t="shared" si="44"/>
        <v>OK</v>
      </c>
      <c r="BC956" s="55" t="str">
        <f t="shared" si="45"/>
        <v xml:space="preserve">                </v>
      </c>
    </row>
    <row r="957" spans="1:55" ht="50.1" customHeight="1" x14ac:dyDescent="0.25">
      <c r="A957" s="58" t="s">
        <v>39</v>
      </c>
      <c r="B957" s="58" t="s">
        <v>50</v>
      </c>
      <c r="C957" s="58" t="s">
        <v>140</v>
      </c>
      <c r="D957" s="58" t="s">
        <v>442</v>
      </c>
      <c r="E957" s="51" t="str">
        <f>IF(C957&lt;&gt;"",VLOOKUP(MID(C957,18,5),LISTAS·PAPP!$E$4:$F$76,2,0),"")</f>
        <v>EL_ORO</v>
      </c>
      <c r="F957" s="58" t="s">
        <v>261</v>
      </c>
      <c r="G957" s="51" t="str">
        <f>IF(F957&lt;&gt;"",VLOOKUP(F957,LISTAS·PAPP!$R$3:$T$221,3,0),"")</f>
        <v>SUR</v>
      </c>
      <c r="H957" s="58" t="s">
        <v>1094</v>
      </c>
      <c r="I957" s="66" t="s">
        <v>1095</v>
      </c>
      <c r="J957" s="66" t="s">
        <v>1096</v>
      </c>
      <c r="K957" s="67">
        <v>12</v>
      </c>
      <c r="L957" s="66" t="s">
        <v>1097</v>
      </c>
      <c r="M957" s="60">
        <v>12</v>
      </c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52" t="str">
        <f>IF(A957&lt;&gt;"",IF(D957="DIRECCIÓN_DE_TRANSFERENCIAS","280 0031",VLOOKUP(C957,LISTAS·PAPP!$C$3:$D$76,2,0)),"")</f>
        <v>280 7130</v>
      </c>
      <c r="Z957" s="61">
        <v>202</v>
      </c>
      <c r="AA957" s="62">
        <v>2004</v>
      </c>
      <c r="AB957" s="62">
        <v>4123</v>
      </c>
      <c r="AC957" s="65" t="str">
        <f>IF(D957&lt;&gt;"",VLOOKUP(D957,LISTAS·PAPP!$I$3:$M$16,2,0),"")</f>
        <v>57</v>
      </c>
      <c r="AD957" s="51" t="str">
        <f>IF(D957&lt;&gt;"",VLOOKUP(D957,LISTAS·PAPP!$I$3:$M$16,3,0),"")</f>
        <v>PROTECCIÓN_SOCIAL_A_LA_FAMILIA._ASEGURAMIENTO_NO_CONTRIBUTIVO_E_INCLUSIÓN_ECONÓMICA_Y_MOVILIDAD_SOCIAL</v>
      </c>
      <c r="AE957" s="52" t="str">
        <f>IF(D957&lt;&gt;"",VLOOKUP(D957,LISTAS·PAPP!$I$3:$M$16,4,0),"")</f>
        <v>002</v>
      </c>
      <c r="AF957" s="51" t="str">
        <f>IF(D957&lt;&gt;"",VLOOKUP(D957,LISTAS·PAPP!$I$3:$M$16,5,0),"")</f>
        <v>ACTUALIZACION_DEL_REGISTRO_SOCIAL</v>
      </c>
      <c r="AG957" s="52" t="str">
        <f>IF(AH957&lt;&gt;"",VLOOKUP(AH957,LISTAS·PAPP!$O$3:$P$74,2,0),"")</f>
        <v>001</v>
      </c>
      <c r="AH957" s="58" t="s">
        <v>863</v>
      </c>
      <c r="AI957" s="60" t="s">
        <v>471</v>
      </c>
      <c r="AJ957" s="51" t="str">
        <f>IF(AI957&lt;&gt;"",VLOOKUP(AI957,LISTAS·PAPP!$X$4:$Y$80,2,0),"")</f>
        <v>NO APLICA</v>
      </c>
      <c r="AK957" s="58" t="s">
        <v>631</v>
      </c>
      <c r="AL957" s="60">
        <v>710203</v>
      </c>
      <c r="AM957" s="51" t="str">
        <f>IF(ISERROR(VLOOKUP(AL957,LISTAS·PAPP!$AD$4:$AE$334,2,0))," ",VLOOKUP(AL957,LISTAS·PAPP!$AD$4:$AE$334,2,0))</f>
        <v>Decimo Tercer Sueldo</v>
      </c>
      <c r="AN957" s="63">
        <v>675</v>
      </c>
      <c r="AO957" s="64"/>
      <c r="AP957" s="64"/>
      <c r="AQ957" s="64"/>
      <c r="AR957" s="64"/>
      <c r="AS957" s="64"/>
      <c r="AT957" s="64"/>
      <c r="AU957" s="64"/>
      <c r="AV957" s="64">
        <v>675</v>
      </c>
      <c r="AW957" s="64"/>
      <c r="AX957" s="64"/>
      <c r="AY957" s="64">
        <v>0</v>
      </c>
      <c r="AZ957" s="64"/>
      <c r="BA957" s="53">
        <f t="shared" si="43"/>
        <v>675</v>
      </c>
      <c r="BB957" s="54" t="str">
        <f t="shared" si="44"/>
        <v>OK</v>
      </c>
      <c r="BC957" s="55" t="str">
        <f t="shared" si="45"/>
        <v xml:space="preserve">                </v>
      </c>
    </row>
    <row r="958" spans="1:55" ht="50.1" customHeight="1" x14ac:dyDescent="0.25">
      <c r="A958" s="58" t="s">
        <v>39</v>
      </c>
      <c r="B958" s="58" t="s">
        <v>50</v>
      </c>
      <c r="C958" s="58" t="s">
        <v>140</v>
      </c>
      <c r="D958" s="58" t="s">
        <v>442</v>
      </c>
      <c r="E958" s="51" t="str">
        <f>IF(C958&lt;&gt;"",VLOOKUP(MID(C958,18,5),LISTAS·PAPP!$E$4:$F$76,2,0),"")</f>
        <v>EL_ORO</v>
      </c>
      <c r="F958" s="58" t="s">
        <v>261</v>
      </c>
      <c r="G958" s="51" t="str">
        <f>IF(F958&lt;&gt;"",VLOOKUP(F958,LISTAS·PAPP!$R$3:$T$221,3,0),"")</f>
        <v>SUR</v>
      </c>
      <c r="H958" s="58" t="s">
        <v>1094</v>
      </c>
      <c r="I958" s="66" t="s">
        <v>1095</v>
      </c>
      <c r="J958" s="66" t="s">
        <v>1096</v>
      </c>
      <c r="K958" s="67">
        <v>12</v>
      </c>
      <c r="L958" s="66" t="s">
        <v>1097</v>
      </c>
      <c r="M958" s="60">
        <v>12</v>
      </c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52" t="str">
        <f>IF(A958&lt;&gt;"",IF(D958="DIRECCIÓN_DE_TRANSFERENCIAS","280 0031",VLOOKUP(C958,LISTAS·PAPP!$C$3:$D$76,2,0)),"")</f>
        <v>280 7130</v>
      </c>
      <c r="Z958" s="61">
        <v>202</v>
      </c>
      <c r="AA958" s="62">
        <v>2004</v>
      </c>
      <c r="AB958" s="62">
        <v>4123</v>
      </c>
      <c r="AC958" s="65" t="str">
        <f>IF(D958&lt;&gt;"",VLOOKUP(D958,LISTAS·PAPP!$I$3:$M$16,2,0),"")</f>
        <v>57</v>
      </c>
      <c r="AD958" s="51" t="str">
        <f>IF(D958&lt;&gt;"",VLOOKUP(D958,LISTAS·PAPP!$I$3:$M$16,3,0),"")</f>
        <v>PROTECCIÓN_SOCIAL_A_LA_FAMILIA._ASEGURAMIENTO_NO_CONTRIBUTIVO_E_INCLUSIÓN_ECONÓMICA_Y_MOVILIDAD_SOCIAL</v>
      </c>
      <c r="AE958" s="52" t="str">
        <f>IF(D958&lt;&gt;"",VLOOKUP(D958,LISTAS·PAPP!$I$3:$M$16,4,0),"")</f>
        <v>002</v>
      </c>
      <c r="AF958" s="51" t="str">
        <f>IF(D958&lt;&gt;"",VLOOKUP(D958,LISTAS·PAPP!$I$3:$M$16,5,0),"")</f>
        <v>ACTUALIZACION_DEL_REGISTRO_SOCIAL</v>
      </c>
      <c r="AG958" s="52" t="str">
        <f>IF(AH958&lt;&gt;"",VLOOKUP(AH958,LISTAS·PAPP!$O$3:$P$74,2,0),"")</f>
        <v>001</v>
      </c>
      <c r="AH958" s="58" t="s">
        <v>863</v>
      </c>
      <c r="AI958" s="60" t="s">
        <v>471</v>
      </c>
      <c r="AJ958" s="51" t="str">
        <f>IF(AI958&lt;&gt;"",VLOOKUP(AI958,LISTAS·PAPP!$X$4:$Y$80,2,0),"")</f>
        <v>NO APLICA</v>
      </c>
      <c r="AK958" s="58" t="s">
        <v>631</v>
      </c>
      <c r="AL958" s="60">
        <v>710204</v>
      </c>
      <c r="AM958" s="51" t="str">
        <f>IF(ISERROR(VLOOKUP(AL958,LISTAS·PAPP!$AD$4:$AE$334,2,0))," ",VLOOKUP(AL958,LISTAS·PAPP!$AD$4:$AE$334,2,0))</f>
        <v>Decimo Cuarto Sueldo</v>
      </c>
      <c r="AN958" s="63">
        <v>197.01</v>
      </c>
      <c r="AO958" s="64"/>
      <c r="AP958" s="64"/>
      <c r="AQ958" s="64"/>
      <c r="AR958" s="64"/>
      <c r="AS958" s="64"/>
      <c r="AT958" s="64"/>
      <c r="AU958" s="64"/>
      <c r="AV958" s="64">
        <v>197.01</v>
      </c>
      <c r="AW958" s="64"/>
      <c r="AX958" s="64"/>
      <c r="AY958" s="64">
        <v>0</v>
      </c>
      <c r="AZ958" s="64"/>
      <c r="BA958" s="53">
        <f t="shared" si="43"/>
        <v>197.01</v>
      </c>
      <c r="BB958" s="54" t="str">
        <f t="shared" si="44"/>
        <v>OK</v>
      </c>
      <c r="BC958" s="55" t="str">
        <f t="shared" si="45"/>
        <v xml:space="preserve">                </v>
      </c>
    </row>
    <row r="959" spans="1:55" ht="50.1" customHeight="1" x14ac:dyDescent="0.25">
      <c r="A959" s="58" t="s">
        <v>39</v>
      </c>
      <c r="B959" s="58" t="s">
        <v>50</v>
      </c>
      <c r="C959" s="58" t="s">
        <v>140</v>
      </c>
      <c r="D959" s="58" t="s">
        <v>442</v>
      </c>
      <c r="E959" s="51" t="str">
        <f>IF(C959&lt;&gt;"",VLOOKUP(MID(C959,18,5),LISTAS·PAPP!$E$4:$F$76,2,0),"")</f>
        <v>EL_ORO</v>
      </c>
      <c r="F959" s="58" t="s">
        <v>261</v>
      </c>
      <c r="G959" s="51" t="str">
        <f>IF(F959&lt;&gt;"",VLOOKUP(F959,LISTAS·PAPP!$R$3:$T$221,3,0),"")</f>
        <v>SUR</v>
      </c>
      <c r="H959" s="58" t="s">
        <v>1094</v>
      </c>
      <c r="I959" s="66" t="s">
        <v>1095</v>
      </c>
      <c r="J959" s="66" t="s">
        <v>1096</v>
      </c>
      <c r="K959" s="67">
        <v>12</v>
      </c>
      <c r="L959" s="66" t="s">
        <v>1097</v>
      </c>
      <c r="M959" s="60">
        <v>12</v>
      </c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52" t="str">
        <f>IF(A959&lt;&gt;"",IF(D959="DIRECCIÓN_DE_TRANSFERENCIAS","280 0031",VLOOKUP(C959,LISTAS·PAPP!$C$3:$D$76,2,0)),"")</f>
        <v>280 7130</v>
      </c>
      <c r="Z959" s="61">
        <v>202</v>
      </c>
      <c r="AA959" s="62">
        <v>2004</v>
      </c>
      <c r="AB959" s="62">
        <v>4123</v>
      </c>
      <c r="AC959" s="65" t="str">
        <f>IF(D959&lt;&gt;"",VLOOKUP(D959,LISTAS·PAPP!$I$3:$M$16,2,0),"")</f>
        <v>57</v>
      </c>
      <c r="AD959" s="51" t="str">
        <f>IF(D959&lt;&gt;"",VLOOKUP(D959,LISTAS·PAPP!$I$3:$M$16,3,0),"")</f>
        <v>PROTECCIÓN_SOCIAL_A_LA_FAMILIA._ASEGURAMIENTO_NO_CONTRIBUTIVO_E_INCLUSIÓN_ECONÓMICA_Y_MOVILIDAD_SOCIAL</v>
      </c>
      <c r="AE959" s="52" t="str">
        <f>IF(D959&lt;&gt;"",VLOOKUP(D959,LISTAS·PAPP!$I$3:$M$16,4,0),"")</f>
        <v>002</v>
      </c>
      <c r="AF959" s="51" t="str">
        <f>IF(D959&lt;&gt;"",VLOOKUP(D959,LISTAS·PAPP!$I$3:$M$16,5,0),"")</f>
        <v>ACTUALIZACION_DEL_REGISTRO_SOCIAL</v>
      </c>
      <c r="AG959" s="52" t="str">
        <f>IF(AH959&lt;&gt;"",VLOOKUP(AH959,LISTAS·PAPP!$O$3:$P$74,2,0),"")</f>
        <v>001</v>
      </c>
      <c r="AH959" s="58" t="s">
        <v>863</v>
      </c>
      <c r="AI959" s="60" t="s">
        <v>471</v>
      </c>
      <c r="AJ959" s="51" t="str">
        <f>IF(AI959&lt;&gt;"",VLOOKUP(AI959,LISTAS·PAPP!$X$4:$Y$80,2,0),"")</f>
        <v>NO APLICA</v>
      </c>
      <c r="AK959" s="58" t="s">
        <v>631</v>
      </c>
      <c r="AL959" s="60">
        <v>710601</v>
      </c>
      <c r="AM959" s="51" t="str">
        <f>IF(ISERROR(VLOOKUP(AL959,LISTAS·PAPP!$AD$4:$AE$334,2,0))," ",VLOOKUP(AL959,LISTAS·PAPP!$AD$4:$AE$334,2,0))</f>
        <v>Aporte Patronal</v>
      </c>
      <c r="AN959" s="63">
        <v>781.65</v>
      </c>
      <c r="AO959" s="64"/>
      <c r="AP959" s="64"/>
      <c r="AQ959" s="64"/>
      <c r="AR959" s="64"/>
      <c r="AS959" s="64"/>
      <c r="AT959" s="64"/>
      <c r="AU959" s="64"/>
      <c r="AV959" s="64">
        <v>781.65</v>
      </c>
      <c r="AW959" s="64"/>
      <c r="AX959" s="64"/>
      <c r="AY959" s="64">
        <v>0</v>
      </c>
      <c r="AZ959" s="64"/>
      <c r="BA959" s="53">
        <f t="shared" si="43"/>
        <v>781.65</v>
      </c>
      <c r="BB959" s="54" t="str">
        <f t="shared" si="44"/>
        <v>OK</v>
      </c>
      <c r="BC959" s="55" t="str">
        <f t="shared" si="45"/>
        <v xml:space="preserve">                </v>
      </c>
    </row>
    <row r="960" spans="1:55" ht="50.1" customHeight="1" x14ac:dyDescent="0.25">
      <c r="A960" s="58" t="s">
        <v>39</v>
      </c>
      <c r="B960" s="58" t="s">
        <v>50</v>
      </c>
      <c r="C960" s="58" t="s">
        <v>140</v>
      </c>
      <c r="D960" s="58" t="s">
        <v>442</v>
      </c>
      <c r="E960" s="51" t="str">
        <f>IF(C960&lt;&gt;"",VLOOKUP(MID(C960,18,5),LISTAS·PAPP!$E$4:$F$76,2,0),"")</f>
        <v>EL_ORO</v>
      </c>
      <c r="F960" s="58" t="s">
        <v>261</v>
      </c>
      <c r="G960" s="51" t="str">
        <f>IF(F960&lt;&gt;"",VLOOKUP(F960,LISTAS·PAPP!$R$3:$T$221,3,0),"")</f>
        <v>SUR</v>
      </c>
      <c r="H960" s="58" t="s">
        <v>1094</v>
      </c>
      <c r="I960" s="66" t="s">
        <v>1095</v>
      </c>
      <c r="J960" s="66" t="s">
        <v>1096</v>
      </c>
      <c r="K960" s="67">
        <v>12</v>
      </c>
      <c r="L960" s="66" t="s">
        <v>1097</v>
      </c>
      <c r="M960" s="60">
        <v>12</v>
      </c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52" t="str">
        <f>IF(A960&lt;&gt;"",IF(D960="DIRECCIÓN_DE_TRANSFERENCIAS","280 0031",VLOOKUP(C960,LISTAS·PAPP!$C$3:$D$76,2,0)),"")</f>
        <v>280 7130</v>
      </c>
      <c r="Z960" s="61">
        <v>202</v>
      </c>
      <c r="AA960" s="62">
        <v>2004</v>
      </c>
      <c r="AB960" s="62">
        <v>4123</v>
      </c>
      <c r="AC960" s="65" t="str">
        <f>IF(D960&lt;&gt;"",VLOOKUP(D960,LISTAS·PAPP!$I$3:$M$16,2,0),"")</f>
        <v>57</v>
      </c>
      <c r="AD960" s="51" t="str">
        <f>IF(D960&lt;&gt;"",VLOOKUP(D960,LISTAS·PAPP!$I$3:$M$16,3,0),"")</f>
        <v>PROTECCIÓN_SOCIAL_A_LA_FAMILIA._ASEGURAMIENTO_NO_CONTRIBUTIVO_E_INCLUSIÓN_ECONÓMICA_Y_MOVILIDAD_SOCIAL</v>
      </c>
      <c r="AE960" s="52" t="str">
        <f>IF(D960&lt;&gt;"",VLOOKUP(D960,LISTAS·PAPP!$I$3:$M$16,4,0),"")</f>
        <v>002</v>
      </c>
      <c r="AF960" s="51" t="str">
        <f>IF(D960&lt;&gt;"",VLOOKUP(D960,LISTAS·PAPP!$I$3:$M$16,5,0),"")</f>
        <v>ACTUALIZACION_DEL_REGISTRO_SOCIAL</v>
      </c>
      <c r="AG960" s="52" t="str">
        <f>IF(AH960&lt;&gt;"",VLOOKUP(AH960,LISTAS·PAPP!$O$3:$P$74,2,0),"")</f>
        <v>001</v>
      </c>
      <c r="AH960" s="58" t="s">
        <v>863</v>
      </c>
      <c r="AI960" s="60" t="s">
        <v>471</v>
      </c>
      <c r="AJ960" s="51" t="str">
        <f>IF(AI960&lt;&gt;"",VLOOKUP(AI960,LISTAS·PAPP!$X$4:$Y$80,2,0),"")</f>
        <v>NO APLICA</v>
      </c>
      <c r="AK960" s="58" t="s">
        <v>631</v>
      </c>
      <c r="AL960" s="60">
        <v>710602</v>
      </c>
      <c r="AM960" s="51" t="str">
        <f>IF(ISERROR(VLOOKUP(AL960,LISTAS·PAPP!$AD$4:$AE$334,2,0))," ",VLOOKUP(AL960,LISTAS·PAPP!$AD$4:$AE$334,2,0))</f>
        <v>Fondo de Reserva</v>
      </c>
      <c r="AN960" s="63">
        <v>224.92</v>
      </c>
      <c r="AO960" s="64"/>
      <c r="AP960" s="64"/>
      <c r="AQ960" s="64"/>
      <c r="AR960" s="64"/>
      <c r="AS960" s="64"/>
      <c r="AT960" s="64"/>
      <c r="AU960" s="64"/>
      <c r="AV960" s="64">
        <v>224.92</v>
      </c>
      <c r="AW960" s="64"/>
      <c r="AX960" s="64"/>
      <c r="AY960" s="64">
        <v>0</v>
      </c>
      <c r="AZ960" s="64"/>
      <c r="BA960" s="53">
        <f t="shared" si="43"/>
        <v>224.92</v>
      </c>
      <c r="BB960" s="54" t="str">
        <f t="shared" si="44"/>
        <v>OK</v>
      </c>
      <c r="BC960" s="55" t="str">
        <f t="shared" si="45"/>
        <v xml:space="preserve">                </v>
      </c>
    </row>
    <row r="961" spans="1:55" ht="50.1" customHeight="1" x14ac:dyDescent="0.25">
      <c r="A961" s="58" t="s">
        <v>39</v>
      </c>
      <c r="B961" s="58" t="s">
        <v>50</v>
      </c>
      <c r="C961" s="58" t="s">
        <v>142</v>
      </c>
      <c r="D961" s="58" t="s">
        <v>442</v>
      </c>
      <c r="E961" s="51" t="str">
        <f>IF(C961&lt;&gt;"",VLOOKUP(MID(C961,18,5),LISTAS·PAPP!$E$4:$F$76,2,0),"")</f>
        <v>EL_ORO</v>
      </c>
      <c r="F961" s="58" t="s">
        <v>272</v>
      </c>
      <c r="G961" s="51" t="str">
        <f>IF(F961&lt;&gt;"",VLOOKUP(F961,LISTAS·PAPP!$R$3:$T$221,3,0),"")</f>
        <v>SUR</v>
      </c>
      <c r="H961" s="58" t="s">
        <v>1094</v>
      </c>
      <c r="I961" s="66" t="s">
        <v>1095</v>
      </c>
      <c r="J961" s="66" t="s">
        <v>1096</v>
      </c>
      <c r="K961" s="67">
        <v>24</v>
      </c>
      <c r="L961" s="66" t="s">
        <v>1097</v>
      </c>
      <c r="M961" s="60">
        <v>24</v>
      </c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52" t="str">
        <f>IF(A961&lt;&gt;"",IF(D961="DIRECCIÓN_DE_TRANSFERENCIAS","280 0031",VLOOKUP(C961,LISTAS·PAPP!$C$3:$D$76,2,0)),"")</f>
        <v>280 7210</v>
      </c>
      <c r="Z961" s="61">
        <v>202</v>
      </c>
      <c r="AA961" s="62">
        <v>2004</v>
      </c>
      <c r="AB961" s="62">
        <v>4123</v>
      </c>
      <c r="AC961" s="65" t="str">
        <f>IF(D961&lt;&gt;"",VLOOKUP(D961,LISTAS·PAPP!$I$3:$M$16,2,0),"")</f>
        <v>57</v>
      </c>
      <c r="AD961" s="51" t="str">
        <f>IF(D961&lt;&gt;"",VLOOKUP(D961,LISTAS·PAPP!$I$3:$M$16,3,0),"")</f>
        <v>PROTECCIÓN_SOCIAL_A_LA_FAMILIA._ASEGURAMIENTO_NO_CONTRIBUTIVO_E_INCLUSIÓN_ECONÓMICA_Y_MOVILIDAD_SOCIAL</v>
      </c>
      <c r="AE961" s="52" t="str">
        <f>IF(D961&lt;&gt;"",VLOOKUP(D961,LISTAS·PAPP!$I$3:$M$16,4,0),"")</f>
        <v>002</v>
      </c>
      <c r="AF961" s="51" t="str">
        <f>IF(D961&lt;&gt;"",VLOOKUP(D961,LISTAS·PAPP!$I$3:$M$16,5,0),"")</f>
        <v>ACTUALIZACION_DEL_REGISTRO_SOCIAL</v>
      </c>
      <c r="AG961" s="52" t="str">
        <f>IF(AH961&lt;&gt;"",VLOOKUP(AH961,LISTAS·PAPP!$O$3:$P$74,2,0),"")</f>
        <v>001</v>
      </c>
      <c r="AH961" s="58" t="s">
        <v>863</v>
      </c>
      <c r="AI961" s="60" t="s">
        <v>471</v>
      </c>
      <c r="AJ961" s="51" t="str">
        <f>IF(AI961&lt;&gt;"",VLOOKUP(AI961,LISTAS·PAPP!$X$4:$Y$80,2,0),"")</f>
        <v>NO APLICA</v>
      </c>
      <c r="AK961" s="58" t="s">
        <v>631</v>
      </c>
      <c r="AL961" s="60">
        <v>710510</v>
      </c>
      <c r="AM961" s="51" t="str">
        <f>IF(ISERROR(VLOOKUP(AL961,LISTAS·PAPP!$AD$4:$AE$334,2,0))," ",VLOOKUP(AL961,LISTAS·PAPP!$AD$4:$AE$334,2,0))</f>
        <v>Servicios Personales por Contrato</v>
      </c>
      <c r="AN961" s="63">
        <v>16199.77</v>
      </c>
      <c r="AO961" s="64"/>
      <c r="AP961" s="64"/>
      <c r="AQ961" s="64"/>
      <c r="AR961" s="64"/>
      <c r="AS961" s="64"/>
      <c r="AT961" s="64"/>
      <c r="AU961" s="64"/>
      <c r="AV961" s="64">
        <v>16199.77</v>
      </c>
      <c r="AW961" s="64"/>
      <c r="AX961" s="64"/>
      <c r="AY961" s="64">
        <v>0</v>
      </c>
      <c r="AZ961" s="64"/>
      <c r="BA961" s="53">
        <f t="shared" si="43"/>
        <v>16199.77</v>
      </c>
      <c r="BB961" s="54" t="str">
        <f t="shared" si="44"/>
        <v>OK</v>
      </c>
      <c r="BC961" s="55" t="str">
        <f t="shared" si="45"/>
        <v xml:space="preserve">                </v>
      </c>
    </row>
    <row r="962" spans="1:55" ht="50.1" customHeight="1" x14ac:dyDescent="0.25">
      <c r="A962" s="58" t="s">
        <v>39</v>
      </c>
      <c r="B962" s="58" t="s">
        <v>50</v>
      </c>
      <c r="C962" s="58" t="s">
        <v>142</v>
      </c>
      <c r="D962" s="58" t="s">
        <v>442</v>
      </c>
      <c r="E962" s="51" t="str">
        <f>IF(C962&lt;&gt;"",VLOOKUP(MID(C962,18,5),LISTAS·PAPP!$E$4:$F$76,2,0),"")</f>
        <v>EL_ORO</v>
      </c>
      <c r="F962" s="58" t="s">
        <v>272</v>
      </c>
      <c r="G962" s="51" t="str">
        <f>IF(F962&lt;&gt;"",VLOOKUP(F962,LISTAS·PAPP!$R$3:$T$221,3,0),"")</f>
        <v>SUR</v>
      </c>
      <c r="H962" s="58" t="s">
        <v>1094</v>
      </c>
      <c r="I962" s="66" t="s">
        <v>1095</v>
      </c>
      <c r="J962" s="66" t="s">
        <v>1096</v>
      </c>
      <c r="K962" s="67">
        <v>24</v>
      </c>
      <c r="L962" s="66" t="s">
        <v>1097</v>
      </c>
      <c r="M962" s="60">
        <v>24</v>
      </c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52" t="str">
        <f>IF(A962&lt;&gt;"",IF(D962="DIRECCIÓN_DE_TRANSFERENCIAS","280 0031",VLOOKUP(C962,LISTAS·PAPP!$C$3:$D$76,2,0)),"")</f>
        <v>280 7210</v>
      </c>
      <c r="Z962" s="61">
        <v>202</v>
      </c>
      <c r="AA962" s="62">
        <v>2004</v>
      </c>
      <c r="AB962" s="62">
        <v>4123</v>
      </c>
      <c r="AC962" s="65" t="str">
        <f>IF(D962&lt;&gt;"",VLOOKUP(D962,LISTAS·PAPP!$I$3:$M$16,2,0),"")</f>
        <v>57</v>
      </c>
      <c r="AD962" s="51" t="str">
        <f>IF(D962&lt;&gt;"",VLOOKUP(D962,LISTAS·PAPP!$I$3:$M$16,3,0),"")</f>
        <v>PROTECCIÓN_SOCIAL_A_LA_FAMILIA._ASEGURAMIENTO_NO_CONTRIBUTIVO_E_INCLUSIÓN_ECONÓMICA_Y_MOVILIDAD_SOCIAL</v>
      </c>
      <c r="AE962" s="52" t="str">
        <f>IF(D962&lt;&gt;"",VLOOKUP(D962,LISTAS·PAPP!$I$3:$M$16,4,0),"")</f>
        <v>002</v>
      </c>
      <c r="AF962" s="51" t="str">
        <f>IF(D962&lt;&gt;"",VLOOKUP(D962,LISTAS·PAPP!$I$3:$M$16,5,0),"")</f>
        <v>ACTUALIZACION_DEL_REGISTRO_SOCIAL</v>
      </c>
      <c r="AG962" s="52" t="str">
        <f>IF(AH962&lt;&gt;"",VLOOKUP(AH962,LISTAS·PAPP!$O$3:$P$74,2,0),"")</f>
        <v>001</v>
      </c>
      <c r="AH962" s="58" t="s">
        <v>863</v>
      </c>
      <c r="AI962" s="60" t="s">
        <v>471</v>
      </c>
      <c r="AJ962" s="51" t="str">
        <f>IF(AI962&lt;&gt;"",VLOOKUP(AI962,LISTAS·PAPP!$X$4:$Y$80,2,0),"")</f>
        <v>NO APLICA</v>
      </c>
      <c r="AK962" s="58" t="s">
        <v>631</v>
      </c>
      <c r="AL962" s="60">
        <v>710203</v>
      </c>
      <c r="AM962" s="51" t="str">
        <f>IF(ISERROR(VLOOKUP(AL962,LISTAS·PAPP!$AD$4:$AE$334,2,0))," ",VLOOKUP(AL962,LISTAS·PAPP!$AD$4:$AE$334,2,0))</f>
        <v>Decimo Tercer Sueldo</v>
      </c>
      <c r="AN962" s="63">
        <v>1350</v>
      </c>
      <c r="AO962" s="64"/>
      <c r="AP962" s="64"/>
      <c r="AQ962" s="64"/>
      <c r="AR962" s="64"/>
      <c r="AS962" s="64"/>
      <c r="AT962" s="64"/>
      <c r="AU962" s="64"/>
      <c r="AV962" s="64">
        <v>1350</v>
      </c>
      <c r="AW962" s="64"/>
      <c r="AX962" s="64"/>
      <c r="AY962" s="64">
        <v>0</v>
      </c>
      <c r="AZ962" s="64"/>
      <c r="BA962" s="53">
        <f t="shared" si="43"/>
        <v>1350</v>
      </c>
      <c r="BB962" s="54" t="str">
        <f t="shared" si="44"/>
        <v>OK</v>
      </c>
      <c r="BC962" s="55" t="str">
        <f t="shared" si="45"/>
        <v xml:space="preserve">                </v>
      </c>
    </row>
    <row r="963" spans="1:55" ht="50.1" customHeight="1" x14ac:dyDescent="0.25">
      <c r="A963" s="58" t="s">
        <v>39</v>
      </c>
      <c r="B963" s="58" t="s">
        <v>50</v>
      </c>
      <c r="C963" s="58" t="s">
        <v>142</v>
      </c>
      <c r="D963" s="58" t="s">
        <v>442</v>
      </c>
      <c r="E963" s="51" t="str">
        <f>IF(C963&lt;&gt;"",VLOOKUP(MID(C963,18,5),LISTAS·PAPP!$E$4:$F$76,2,0),"")</f>
        <v>EL_ORO</v>
      </c>
      <c r="F963" s="58" t="s">
        <v>272</v>
      </c>
      <c r="G963" s="51" t="str">
        <f>IF(F963&lt;&gt;"",VLOOKUP(F963,LISTAS·PAPP!$R$3:$T$221,3,0),"")</f>
        <v>SUR</v>
      </c>
      <c r="H963" s="58" t="s">
        <v>1094</v>
      </c>
      <c r="I963" s="66" t="s">
        <v>1095</v>
      </c>
      <c r="J963" s="66" t="s">
        <v>1096</v>
      </c>
      <c r="K963" s="67">
        <v>24</v>
      </c>
      <c r="L963" s="66" t="s">
        <v>1097</v>
      </c>
      <c r="M963" s="60">
        <v>24</v>
      </c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52" t="str">
        <f>IF(A963&lt;&gt;"",IF(D963="DIRECCIÓN_DE_TRANSFERENCIAS","280 0031",VLOOKUP(C963,LISTAS·PAPP!$C$3:$D$76,2,0)),"")</f>
        <v>280 7210</v>
      </c>
      <c r="Z963" s="61">
        <v>202</v>
      </c>
      <c r="AA963" s="62">
        <v>2004</v>
      </c>
      <c r="AB963" s="62">
        <v>4123</v>
      </c>
      <c r="AC963" s="65" t="str">
        <f>IF(D963&lt;&gt;"",VLOOKUP(D963,LISTAS·PAPP!$I$3:$M$16,2,0),"")</f>
        <v>57</v>
      </c>
      <c r="AD963" s="51" t="str">
        <f>IF(D963&lt;&gt;"",VLOOKUP(D963,LISTAS·PAPP!$I$3:$M$16,3,0),"")</f>
        <v>PROTECCIÓN_SOCIAL_A_LA_FAMILIA._ASEGURAMIENTO_NO_CONTRIBUTIVO_E_INCLUSIÓN_ECONÓMICA_Y_MOVILIDAD_SOCIAL</v>
      </c>
      <c r="AE963" s="52" t="str">
        <f>IF(D963&lt;&gt;"",VLOOKUP(D963,LISTAS·PAPP!$I$3:$M$16,4,0),"")</f>
        <v>002</v>
      </c>
      <c r="AF963" s="51" t="str">
        <f>IF(D963&lt;&gt;"",VLOOKUP(D963,LISTAS·PAPP!$I$3:$M$16,5,0),"")</f>
        <v>ACTUALIZACION_DEL_REGISTRO_SOCIAL</v>
      </c>
      <c r="AG963" s="52" t="str">
        <f>IF(AH963&lt;&gt;"",VLOOKUP(AH963,LISTAS·PAPP!$O$3:$P$74,2,0),"")</f>
        <v>001</v>
      </c>
      <c r="AH963" s="58" t="s">
        <v>863</v>
      </c>
      <c r="AI963" s="60" t="s">
        <v>471</v>
      </c>
      <c r="AJ963" s="51" t="str">
        <f>IF(AI963&lt;&gt;"",VLOOKUP(AI963,LISTAS·PAPP!$X$4:$Y$80,2,0),"")</f>
        <v>NO APLICA</v>
      </c>
      <c r="AK963" s="58" t="s">
        <v>631</v>
      </c>
      <c r="AL963" s="60">
        <v>710204</v>
      </c>
      <c r="AM963" s="51" t="str">
        <f>IF(ISERROR(VLOOKUP(AL963,LISTAS·PAPP!$AD$4:$AE$334,2,0))," ",VLOOKUP(AL963,LISTAS·PAPP!$AD$4:$AE$334,2,0))</f>
        <v>Decimo Cuarto Sueldo</v>
      </c>
      <c r="AN963" s="63">
        <v>787.92</v>
      </c>
      <c r="AO963" s="64"/>
      <c r="AP963" s="64"/>
      <c r="AQ963" s="64"/>
      <c r="AR963" s="64"/>
      <c r="AS963" s="64"/>
      <c r="AT963" s="64"/>
      <c r="AU963" s="64"/>
      <c r="AV963" s="64">
        <v>787.92</v>
      </c>
      <c r="AW963" s="64"/>
      <c r="AX963" s="64"/>
      <c r="AY963" s="64">
        <v>0</v>
      </c>
      <c r="AZ963" s="64"/>
      <c r="BA963" s="53">
        <f t="shared" si="43"/>
        <v>787.92</v>
      </c>
      <c r="BB963" s="54" t="str">
        <f t="shared" si="44"/>
        <v>OK</v>
      </c>
      <c r="BC963" s="55" t="str">
        <f t="shared" si="45"/>
        <v xml:space="preserve">                </v>
      </c>
    </row>
    <row r="964" spans="1:55" ht="50.1" customHeight="1" x14ac:dyDescent="0.25">
      <c r="A964" s="58" t="s">
        <v>39</v>
      </c>
      <c r="B964" s="58" t="s">
        <v>50</v>
      </c>
      <c r="C964" s="58" t="s">
        <v>142</v>
      </c>
      <c r="D964" s="58" t="s">
        <v>442</v>
      </c>
      <c r="E964" s="51" t="str">
        <f>IF(C964&lt;&gt;"",VLOOKUP(MID(C964,18,5),LISTAS·PAPP!$E$4:$F$76,2,0),"")</f>
        <v>EL_ORO</v>
      </c>
      <c r="F964" s="58" t="s">
        <v>272</v>
      </c>
      <c r="G964" s="51" t="str">
        <f>IF(F964&lt;&gt;"",VLOOKUP(F964,LISTAS·PAPP!$R$3:$T$221,3,0),"")</f>
        <v>SUR</v>
      </c>
      <c r="H964" s="58" t="s">
        <v>1094</v>
      </c>
      <c r="I964" s="66" t="s">
        <v>1095</v>
      </c>
      <c r="J964" s="66" t="s">
        <v>1096</v>
      </c>
      <c r="K964" s="67">
        <v>24</v>
      </c>
      <c r="L964" s="66" t="s">
        <v>1097</v>
      </c>
      <c r="M964" s="60">
        <v>24</v>
      </c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52" t="str">
        <f>IF(A964&lt;&gt;"",IF(D964="DIRECCIÓN_DE_TRANSFERENCIAS","280 0031",VLOOKUP(C964,LISTAS·PAPP!$C$3:$D$76,2,0)),"")</f>
        <v>280 7210</v>
      </c>
      <c r="Z964" s="61">
        <v>202</v>
      </c>
      <c r="AA964" s="62">
        <v>2004</v>
      </c>
      <c r="AB964" s="62">
        <v>4123</v>
      </c>
      <c r="AC964" s="65" t="str">
        <f>IF(D964&lt;&gt;"",VLOOKUP(D964,LISTAS·PAPP!$I$3:$M$16,2,0),"")</f>
        <v>57</v>
      </c>
      <c r="AD964" s="51" t="str">
        <f>IF(D964&lt;&gt;"",VLOOKUP(D964,LISTAS·PAPP!$I$3:$M$16,3,0),"")</f>
        <v>PROTECCIÓN_SOCIAL_A_LA_FAMILIA._ASEGURAMIENTO_NO_CONTRIBUTIVO_E_INCLUSIÓN_ECONÓMICA_Y_MOVILIDAD_SOCIAL</v>
      </c>
      <c r="AE964" s="52" t="str">
        <f>IF(D964&lt;&gt;"",VLOOKUP(D964,LISTAS·PAPP!$I$3:$M$16,4,0),"")</f>
        <v>002</v>
      </c>
      <c r="AF964" s="51" t="str">
        <f>IF(D964&lt;&gt;"",VLOOKUP(D964,LISTAS·PAPP!$I$3:$M$16,5,0),"")</f>
        <v>ACTUALIZACION_DEL_REGISTRO_SOCIAL</v>
      </c>
      <c r="AG964" s="52" t="str">
        <f>IF(AH964&lt;&gt;"",VLOOKUP(AH964,LISTAS·PAPP!$O$3:$P$74,2,0),"")</f>
        <v>001</v>
      </c>
      <c r="AH964" s="58" t="s">
        <v>863</v>
      </c>
      <c r="AI964" s="60" t="s">
        <v>471</v>
      </c>
      <c r="AJ964" s="51" t="str">
        <f>IF(AI964&lt;&gt;"",VLOOKUP(AI964,LISTAS·PAPP!$X$4:$Y$80,2,0),"")</f>
        <v>NO APLICA</v>
      </c>
      <c r="AK964" s="58" t="s">
        <v>631</v>
      </c>
      <c r="AL964" s="60">
        <v>710601</v>
      </c>
      <c r="AM964" s="51" t="str">
        <f>IF(ISERROR(VLOOKUP(AL964,LISTAS·PAPP!$AD$4:$AE$334,2,0))," ",VLOOKUP(AL964,LISTAS·PAPP!$AD$4:$AE$334,2,0))</f>
        <v>Aporte Patronal</v>
      </c>
      <c r="AN964" s="63">
        <v>1563.33</v>
      </c>
      <c r="AO964" s="64"/>
      <c r="AP964" s="64"/>
      <c r="AQ964" s="64"/>
      <c r="AR964" s="64"/>
      <c r="AS964" s="64"/>
      <c r="AT964" s="64"/>
      <c r="AU964" s="64"/>
      <c r="AV964" s="64">
        <v>1563.33</v>
      </c>
      <c r="AW964" s="64"/>
      <c r="AX964" s="64"/>
      <c r="AY964" s="64">
        <v>0</v>
      </c>
      <c r="AZ964" s="64"/>
      <c r="BA964" s="53">
        <f t="shared" si="43"/>
        <v>1563.33</v>
      </c>
      <c r="BB964" s="54" t="str">
        <f t="shared" si="44"/>
        <v>OK</v>
      </c>
      <c r="BC964" s="55" t="str">
        <f t="shared" si="45"/>
        <v xml:space="preserve">                </v>
      </c>
    </row>
    <row r="965" spans="1:55" ht="50.1" customHeight="1" x14ac:dyDescent="0.25">
      <c r="A965" s="58" t="s">
        <v>39</v>
      </c>
      <c r="B965" s="58" t="s">
        <v>50</v>
      </c>
      <c r="C965" s="58" t="s">
        <v>142</v>
      </c>
      <c r="D965" s="58" t="s">
        <v>442</v>
      </c>
      <c r="E965" s="51" t="str">
        <f>IF(C965&lt;&gt;"",VLOOKUP(MID(C965,18,5),LISTAS·PAPP!$E$4:$F$76,2,0),"")</f>
        <v>EL_ORO</v>
      </c>
      <c r="F965" s="58" t="s">
        <v>272</v>
      </c>
      <c r="G965" s="51" t="str">
        <f>IF(F965&lt;&gt;"",VLOOKUP(F965,LISTAS·PAPP!$R$3:$T$221,3,0),"")</f>
        <v>SUR</v>
      </c>
      <c r="H965" s="58" t="s">
        <v>1094</v>
      </c>
      <c r="I965" s="66" t="s">
        <v>1095</v>
      </c>
      <c r="J965" s="66" t="s">
        <v>1096</v>
      </c>
      <c r="K965" s="67">
        <v>24</v>
      </c>
      <c r="L965" s="66" t="s">
        <v>1097</v>
      </c>
      <c r="M965" s="60">
        <v>24</v>
      </c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52" t="str">
        <f>IF(A965&lt;&gt;"",IF(D965="DIRECCIÓN_DE_TRANSFERENCIAS","280 0031",VLOOKUP(C965,LISTAS·PAPP!$C$3:$D$76,2,0)),"")</f>
        <v>280 7210</v>
      </c>
      <c r="Z965" s="61">
        <v>202</v>
      </c>
      <c r="AA965" s="62">
        <v>2004</v>
      </c>
      <c r="AB965" s="62">
        <v>4123</v>
      </c>
      <c r="AC965" s="65" t="str">
        <f>IF(D965&lt;&gt;"",VLOOKUP(D965,LISTAS·PAPP!$I$3:$M$16,2,0),"")</f>
        <v>57</v>
      </c>
      <c r="AD965" s="51" t="str">
        <f>IF(D965&lt;&gt;"",VLOOKUP(D965,LISTAS·PAPP!$I$3:$M$16,3,0),"")</f>
        <v>PROTECCIÓN_SOCIAL_A_LA_FAMILIA._ASEGURAMIENTO_NO_CONTRIBUTIVO_E_INCLUSIÓN_ECONÓMICA_Y_MOVILIDAD_SOCIAL</v>
      </c>
      <c r="AE965" s="52" t="str">
        <f>IF(D965&lt;&gt;"",VLOOKUP(D965,LISTAS·PAPP!$I$3:$M$16,4,0),"")</f>
        <v>002</v>
      </c>
      <c r="AF965" s="51" t="str">
        <f>IF(D965&lt;&gt;"",VLOOKUP(D965,LISTAS·PAPP!$I$3:$M$16,5,0),"")</f>
        <v>ACTUALIZACION_DEL_REGISTRO_SOCIAL</v>
      </c>
      <c r="AG965" s="52" t="str">
        <f>IF(AH965&lt;&gt;"",VLOOKUP(AH965,LISTAS·PAPP!$O$3:$P$74,2,0),"")</f>
        <v>001</v>
      </c>
      <c r="AH965" s="58" t="s">
        <v>863</v>
      </c>
      <c r="AI965" s="60" t="s">
        <v>471</v>
      </c>
      <c r="AJ965" s="51" t="str">
        <f>IF(AI965&lt;&gt;"",VLOOKUP(AI965,LISTAS·PAPP!$X$4:$Y$80,2,0),"")</f>
        <v>NO APLICA</v>
      </c>
      <c r="AK965" s="58" t="s">
        <v>631</v>
      </c>
      <c r="AL965" s="60">
        <v>710602</v>
      </c>
      <c r="AM965" s="51" t="str">
        <f>IF(ISERROR(VLOOKUP(AL965,LISTAS·PAPP!$AD$4:$AE$334,2,0))," ",VLOOKUP(AL965,LISTAS·PAPP!$AD$4:$AE$334,2,0))</f>
        <v>Fondo de Reserva</v>
      </c>
      <c r="AN965" s="63">
        <v>0</v>
      </c>
      <c r="AO965" s="64"/>
      <c r="AP965" s="64"/>
      <c r="AQ965" s="64"/>
      <c r="AR965" s="64"/>
      <c r="AS965" s="64"/>
      <c r="AT965" s="64"/>
      <c r="AU965" s="64"/>
      <c r="AV965" s="64">
        <v>0</v>
      </c>
      <c r="AW965" s="64"/>
      <c r="AX965" s="64"/>
      <c r="AY965" s="64">
        <v>0</v>
      </c>
      <c r="AZ965" s="64"/>
      <c r="BA965" s="53">
        <f t="shared" si="43"/>
        <v>0</v>
      </c>
      <c r="BB965" s="54" t="str">
        <f t="shared" si="44"/>
        <v>OK</v>
      </c>
      <c r="BC965" s="55" t="str">
        <f t="shared" si="45"/>
        <v xml:space="preserve">                </v>
      </c>
    </row>
    <row r="966" spans="1:55" ht="50.1" customHeight="1" x14ac:dyDescent="0.25">
      <c r="A966" s="58" t="s">
        <v>39</v>
      </c>
      <c r="B966" s="58" t="s">
        <v>50</v>
      </c>
      <c r="C966" s="58" t="s">
        <v>144</v>
      </c>
      <c r="D966" s="58" t="s">
        <v>442</v>
      </c>
      <c r="E966" s="51" t="str">
        <f>IF(C966&lt;&gt;"",VLOOKUP(MID(C966,18,5),LISTAS·PAPP!$E$4:$F$76,2,0),"")</f>
        <v>LOJA</v>
      </c>
      <c r="F966" s="58" t="s">
        <v>204</v>
      </c>
      <c r="G966" s="51" t="str">
        <f>IF(F966&lt;&gt;"",VLOOKUP(F966,LISTAS·PAPP!$R$3:$T$221,3,0),"")</f>
        <v>SUR</v>
      </c>
      <c r="H966" s="58" t="s">
        <v>1094</v>
      </c>
      <c r="I966" s="66" t="s">
        <v>1095</v>
      </c>
      <c r="J966" s="66" t="s">
        <v>1096</v>
      </c>
      <c r="K966" s="67">
        <v>31</v>
      </c>
      <c r="L966" s="66" t="s">
        <v>1097</v>
      </c>
      <c r="M966" s="60">
        <v>31</v>
      </c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52" t="str">
        <f>IF(A966&lt;&gt;"",IF(D966="DIRECCIÓN_DE_TRANSFERENCIAS","280 0031",VLOOKUP(C966,LISTAS·PAPP!$C$3:$D$76,2,0)),"")</f>
        <v>280 7310</v>
      </c>
      <c r="Z966" s="61">
        <v>202</v>
      </c>
      <c r="AA966" s="62">
        <v>2004</v>
      </c>
      <c r="AB966" s="62">
        <v>4123</v>
      </c>
      <c r="AC966" s="65" t="str">
        <f>IF(D966&lt;&gt;"",VLOOKUP(D966,LISTAS·PAPP!$I$3:$M$16,2,0),"")</f>
        <v>57</v>
      </c>
      <c r="AD966" s="51" t="str">
        <f>IF(D966&lt;&gt;"",VLOOKUP(D966,LISTAS·PAPP!$I$3:$M$16,3,0),"")</f>
        <v>PROTECCIÓN_SOCIAL_A_LA_FAMILIA._ASEGURAMIENTO_NO_CONTRIBUTIVO_E_INCLUSIÓN_ECONÓMICA_Y_MOVILIDAD_SOCIAL</v>
      </c>
      <c r="AE966" s="52" t="str">
        <f>IF(D966&lt;&gt;"",VLOOKUP(D966,LISTAS·PAPP!$I$3:$M$16,4,0),"")</f>
        <v>002</v>
      </c>
      <c r="AF966" s="51" t="str">
        <f>IF(D966&lt;&gt;"",VLOOKUP(D966,LISTAS·PAPP!$I$3:$M$16,5,0),"")</f>
        <v>ACTUALIZACION_DEL_REGISTRO_SOCIAL</v>
      </c>
      <c r="AG966" s="52" t="str">
        <f>IF(AH966&lt;&gt;"",VLOOKUP(AH966,LISTAS·PAPP!$O$3:$P$74,2,0),"")</f>
        <v>001</v>
      </c>
      <c r="AH966" s="58" t="s">
        <v>863</v>
      </c>
      <c r="AI966" s="60" t="s">
        <v>471</v>
      </c>
      <c r="AJ966" s="51" t="str">
        <f>IF(AI966&lt;&gt;"",VLOOKUP(AI966,LISTAS·PAPP!$X$4:$Y$80,2,0),"")</f>
        <v>NO APLICA</v>
      </c>
      <c r="AK966" s="58" t="s">
        <v>631</v>
      </c>
      <c r="AL966" s="60">
        <v>710510</v>
      </c>
      <c r="AM966" s="51" t="str">
        <f>IF(ISERROR(VLOOKUP(AL966,LISTAS·PAPP!$AD$4:$AE$334,2,0))," ",VLOOKUP(AL966,LISTAS·PAPP!$AD$4:$AE$334,2,0))</f>
        <v>Servicios Personales por Contrato</v>
      </c>
      <c r="AN966" s="63">
        <v>22100.74</v>
      </c>
      <c r="AO966" s="64"/>
      <c r="AP966" s="64"/>
      <c r="AQ966" s="64"/>
      <c r="AR966" s="64"/>
      <c r="AS966" s="64"/>
      <c r="AT966" s="64"/>
      <c r="AU966" s="64"/>
      <c r="AV966" s="64">
        <v>22100.74</v>
      </c>
      <c r="AW966" s="64"/>
      <c r="AX966" s="64"/>
      <c r="AY966" s="64">
        <v>0</v>
      </c>
      <c r="AZ966" s="64"/>
      <c r="BA966" s="53">
        <f t="shared" si="43"/>
        <v>22100.74</v>
      </c>
      <c r="BB966" s="54" t="str">
        <f t="shared" si="44"/>
        <v>OK</v>
      </c>
      <c r="BC966" s="55" t="str">
        <f t="shared" si="45"/>
        <v xml:space="preserve">                </v>
      </c>
    </row>
    <row r="967" spans="1:55" ht="50.1" customHeight="1" x14ac:dyDescent="0.25">
      <c r="A967" s="58" t="s">
        <v>39</v>
      </c>
      <c r="B967" s="58" t="s">
        <v>50</v>
      </c>
      <c r="C967" s="58" t="s">
        <v>144</v>
      </c>
      <c r="D967" s="58" t="s">
        <v>442</v>
      </c>
      <c r="E967" s="51" t="str">
        <f>IF(C967&lt;&gt;"",VLOOKUP(MID(C967,18,5),LISTAS·PAPP!$E$4:$F$76,2,0),"")</f>
        <v>LOJA</v>
      </c>
      <c r="F967" s="58" t="s">
        <v>204</v>
      </c>
      <c r="G967" s="51" t="str">
        <f>IF(F967&lt;&gt;"",VLOOKUP(F967,LISTAS·PAPP!$R$3:$T$221,3,0),"")</f>
        <v>SUR</v>
      </c>
      <c r="H967" s="58" t="s">
        <v>1094</v>
      </c>
      <c r="I967" s="66" t="s">
        <v>1095</v>
      </c>
      <c r="J967" s="66" t="s">
        <v>1096</v>
      </c>
      <c r="K967" s="67">
        <v>31</v>
      </c>
      <c r="L967" s="66" t="s">
        <v>1097</v>
      </c>
      <c r="M967" s="60">
        <v>31</v>
      </c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52" t="str">
        <f>IF(A967&lt;&gt;"",IF(D967="DIRECCIÓN_DE_TRANSFERENCIAS","280 0031",VLOOKUP(C967,LISTAS·PAPP!$C$3:$D$76,2,0)),"")</f>
        <v>280 7310</v>
      </c>
      <c r="Z967" s="61">
        <v>202</v>
      </c>
      <c r="AA967" s="62">
        <v>2004</v>
      </c>
      <c r="AB967" s="62">
        <v>4123</v>
      </c>
      <c r="AC967" s="65" t="str">
        <f>IF(D967&lt;&gt;"",VLOOKUP(D967,LISTAS·PAPP!$I$3:$M$16,2,0),"")</f>
        <v>57</v>
      </c>
      <c r="AD967" s="51" t="str">
        <f>IF(D967&lt;&gt;"",VLOOKUP(D967,LISTAS·PAPP!$I$3:$M$16,3,0),"")</f>
        <v>PROTECCIÓN_SOCIAL_A_LA_FAMILIA._ASEGURAMIENTO_NO_CONTRIBUTIVO_E_INCLUSIÓN_ECONÓMICA_Y_MOVILIDAD_SOCIAL</v>
      </c>
      <c r="AE967" s="52" t="str">
        <f>IF(D967&lt;&gt;"",VLOOKUP(D967,LISTAS·PAPP!$I$3:$M$16,4,0),"")</f>
        <v>002</v>
      </c>
      <c r="AF967" s="51" t="str">
        <f>IF(D967&lt;&gt;"",VLOOKUP(D967,LISTAS·PAPP!$I$3:$M$16,5,0),"")</f>
        <v>ACTUALIZACION_DEL_REGISTRO_SOCIAL</v>
      </c>
      <c r="AG967" s="52" t="str">
        <f>IF(AH967&lt;&gt;"",VLOOKUP(AH967,LISTAS·PAPP!$O$3:$P$74,2,0),"")</f>
        <v>001</v>
      </c>
      <c r="AH967" s="58" t="s">
        <v>863</v>
      </c>
      <c r="AI967" s="60" t="s">
        <v>471</v>
      </c>
      <c r="AJ967" s="51" t="str">
        <f>IF(AI967&lt;&gt;"",VLOOKUP(AI967,LISTAS·PAPP!$X$4:$Y$80,2,0),"")</f>
        <v>NO APLICA</v>
      </c>
      <c r="AK967" s="58" t="s">
        <v>631</v>
      </c>
      <c r="AL967" s="60">
        <v>710203</v>
      </c>
      <c r="AM967" s="51" t="str">
        <f>IF(ISERROR(VLOOKUP(AL967,LISTAS·PAPP!$AD$4:$AE$334,2,0))," ",VLOOKUP(AL967,LISTAS·PAPP!$AD$4:$AE$334,2,0))</f>
        <v>Decimo Tercer Sueldo</v>
      </c>
      <c r="AN967" s="63">
        <v>616</v>
      </c>
      <c r="AO967" s="64"/>
      <c r="AP967" s="64"/>
      <c r="AQ967" s="64"/>
      <c r="AR967" s="64"/>
      <c r="AS967" s="64"/>
      <c r="AT967" s="64"/>
      <c r="AU967" s="64"/>
      <c r="AV967" s="64">
        <v>616</v>
      </c>
      <c r="AW967" s="64"/>
      <c r="AX967" s="64"/>
      <c r="AY967" s="64">
        <v>0</v>
      </c>
      <c r="AZ967" s="64"/>
      <c r="BA967" s="53">
        <f t="shared" si="43"/>
        <v>616</v>
      </c>
      <c r="BB967" s="54" t="str">
        <f t="shared" si="44"/>
        <v>OK</v>
      </c>
      <c r="BC967" s="55" t="str">
        <f t="shared" si="45"/>
        <v xml:space="preserve">                </v>
      </c>
    </row>
    <row r="968" spans="1:55" ht="50.1" customHeight="1" x14ac:dyDescent="0.25">
      <c r="A968" s="58" t="s">
        <v>39</v>
      </c>
      <c r="B968" s="58" t="s">
        <v>50</v>
      </c>
      <c r="C968" s="58" t="s">
        <v>144</v>
      </c>
      <c r="D968" s="58" t="s">
        <v>442</v>
      </c>
      <c r="E968" s="51" t="str">
        <f>IF(C968&lt;&gt;"",VLOOKUP(MID(C968,18,5),LISTAS·PAPP!$E$4:$F$76,2,0),"")</f>
        <v>LOJA</v>
      </c>
      <c r="F968" s="58" t="s">
        <v>204</v>
      </c>
      <c r="G968" s="51" t="str">
        <f>IF(F968&lt;&gt;"",VLOOKUP(F968,LISTAS·PAPP!$R$3:$T$221,3,0),"")</f>
        <v>SUR</v>
      </c>
      <c r="H968" s="58" t="s">
        <v>1094</v>
      </c>
      <c r="I968" s="66" t="s">
        <v>1095</v>
      </c>
      <c r="J968" s="66" t="s">
        <v>1096</v>
      </c>
      <c r="K968" s="67">
        <v>31</v>
      </c>
      <c r="L968" s="66" t="s">
        <v>1097</v>
      </c>
      <c r="M968" s="60">
        <v>31</v>
      </c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52" t="str">
        <f>IF(A968&lt;&gt;"",IF(D968="DIRECCIÓN_DE_TRANSFERENCIAS","280 0031",VLOOKUP(C968,LISTAS·PAPP!$C$3:$D$76,2,0)),"")</f>
        <v>280 7310</v>
      </c>
      <c r="Z968" s="61">
        <v>202</v>
      </c>
      <c r="AA968" s="62">
        <v>2004</v>
      </c>
      <c r="AB968" s="62">
        <v>4123</v>
      </c>
      <c r="AC968" s="65" t="str">
        <f>IF(D968&lt;&gt;"",VLOOKUP(D968,LISTAS·PAPP!$I$3:$M$16,2,0),"")</f>
        <v>57</v>
      </c>
      <c r="AD968" s="51" t="str">
        <f>IF(D968&lt;&gt;"",VLOOKUP(D968,LISTAS·PAPP!$I$3:$M$16,3,0),"")</f>
        <v>PROTECCIÓN_SOCIAL_A_LA_FAMILIA._ASEGURAMIENTO_NO_CONTRIBUTIVO_E_INCLUSIÓN_ECONÓMICA_Y_MOVILIDAD_SOCIAL</v>
      </c>
      <c r="AE968" s="52" t="str">
        <f>IF(D968&lt;&gt;"",VLOOKUP(D968,LISTAS·PAPP!$I$3:$M$16,4,0),"")</f>
        <v>002</v>
      </c>
      <c r="AF968" s="51" t="str">
        <f>IF(D968&lt;&gt;"",VLOOKUP(D968,LISTAS·PAPP!$I$3:$M$16,5,0),"")</f>
        <v>ACTUALIZACION_DEL_REGISTRO_SOCIAL</v>
      </c>
      <c r="AG968" s="52" t="str">
        <f>IF(AH968&lt;&gt;"",VLOOKUP(AH968,LISTAS·PAPP!$O$3:$P$74,2,0),"")</f>
        <v>001</v>
      </c>
      <c r="AH968" s="58" t="s">
        <v>863</v>
      </c>
      <c r="AI968" s="60" t="s">
        <v>471</v>
      </c>
      <c r="AJ968" s="51" t="str">
        <f>IF(AI968&lt;&gt;"",VLOOKUP(AI968,LISTAS·PAPP!$X$4:$Y$80,2,0),"")</f>
        <v>NO APLICA</v>
      </c>
      <c r="AK968" s="58" t="s">
        <v>631</v>
      </c>
      <c r="AL968" s="60">
        <v>710204</v>
      </c>
      <c r="AM968" s="51" t="str">
        <f>IF(ISERROR(VLOOKUP(AL968,LISTAS·PAPP!$AD$4:$AE$334,2,0))," ",VLOOKUP(AL968,LISTAS·PAPP!$AD$4:$AE$334,2,0))</f>
        <v>Decimo Cuarto Sueldo</v>
      </c>
      <c r="AN968" s="63">
        <v>753.08</v>
      </c>
      <c r="AO968" s="64"/>
      <c r="AP968" s="64"/>
      <c r="AQ968" s="64"/>
      <c r="AR968" s="64"/>
      <c r="AS968" s="64"/>
      <c r="AT968" s="64"/>
      <c r="AU968" s="64"/>
      <c r="AV968" s="64">
        <v>753.08</v>
      </c>
      <c r="AW968" s="64"/>
      <c r="AX968" s="64"/>
      <c r="AY968" s="64">
        <v>0</v>
      </c>
      <c r="AZ968" s="64"/>
      <c r="BA968" s="53">
        <f t="shared" si="43"/>
        <v>753.08</v>
      </c>
      <c r="BB968" s="54" t="str">
        <f t="shared" si="44"/>
        <v>OK</v>
      </c>
      <c r="BC968" s="55" t="str">
        <f t="shared" si="45"/>
        <v xml:space="preserve">                </v>
      </c>
    </row>
    <row r="969" spans="1:55" ht="50.1" customHeight="1" x14ac:dyDescent="0.25">
      <c r="A969" s="58" t="s">
        <v>39</v>
      </c>
      <c r="B969" s="58" t="s">
        <v>50</v>
      </c>
      <c r="C969" s="58" t="s">
        <v>144</v>
      </c>
      <c r="D969" s="58" t="s">
        <v>442</v>
      </c>
      <c r="E969" s="51" t="str">
        <f>IF(C969&lt;&gt;"",VLOOKUP(MID(C969,18,5),LISTAS·PAPP!$E$4:$F$76,2,0),"")</f>
        <v>LOJA</v>
      </c>
      <c r="F969" s="58" t="s">
        <v>204</v>
      </c>
      <c r="G969" s="51" t="str">
        <f>IF(F969&lt;&gt;"",VLOOKUP(F969,LISTAS·PAPP!$R$3:$T$221,3,0),"")</f>
        <v>SUR</v>
      </c>
      <c r="H969" s="58" t="s">
        <v>1094</v>
      </c>
      <c r="I969" s="66" t="s">
        <v>1095</v>
      </c>
      <c r="J969" s="66" t="s">
        <v>1096</v>
      </c>
      <c r="K969" s="67">
        <v>31</v>
      </c>
      <c r="L969" s="66" t="s">
        <v>1097</v>
      </c>
      <c r="M969" s="60">
        <v>31</v>
      </c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52" t="str">
        <f>IF(A969&lt;&gt;"",IF(D969="DIRECCIÓN_DE_TRANSFERENCIAS","280 0031",VLOOKUP(C969,LISTAS·PAPP!$C$3:$D$76,2,0)),"")</f>
        <v>280 7310</v>
      </c>
      <c r="Z969" s="61">
        <v>202</v>
      </c>
      <c r="AA969" s="62">
        <v>2004</v>
      </c>
      <c r="AB969" s="62">
        <v>4123</v>
      </c>
      <c r="AC969" s="65" t="str">
        <f>IF(D969&lt;&gt;"",VLOOKUP(D969,LISTAS·PAPP!$I$3:$M$16,2,0),"")</f>
        <v>57</v>
      </c>
      <c r="AD969" s="51" t="str">
        <f>IF(D969&lt;&gt;"",VLOOKUP(D969,LISTAS·PAPP!$I$3:$M$16,3,0),"")</f>
        <v>PROTECCIÓN_SOCIAL_A_LA_FAMILIA._ASEGURAMIENTO_NO_CONTRIBUTIVO_E_INCLUSIÓN_ECONÓMICA_Y_MOVILIDAD_SOCIAL</v>
      </c>
      <c r="AE969" s="52" t="str">
        <f>IF(D969&lt;&gt;"",VLOOKUP(D969,LISTAS·PAPP!$I$3:$M$16,4,0),"")</f>
        <v>002</v>
      </c>
      <c r="AF969" s="51" t="str">
        <f>IF(D969&lt;&gt;"",VLOOKUP(D969,LISTAS·PAPP!$I$3:$M$16,5,0),"")</f>
        <v>ACTUALIZACION_DEL_REGISTRO_SOCIAL</v>
      </c>
      <c r="AG969" s="52" t="str">
        <f>IF(AH969&lt;&gt;"",VLOOKUP(AH969,LISTAS·PAPP!$O$3:$P$74,2,0),"")</f>
        <v>001</v>
      </c>
      <c r="AH969" s="58" t="s">
        <v>863</v>
      </c>
      <c r="AI969" s="60" t="s">
        <v>471</v>
      </c>
      <c r="AJ969" s="51" t="str">
        <f>IF(AI969&lt;&gt;"",VLOOKUP(AI969,LISTAS·PAPP!$X$4:$Y$80,2,0),"")</f>
        <v>NO APLICA</v>
      </c>
      <c r="AK969" s="58" t="s">
        <v>631</v>
      </c>
      <c r="AL969" s="60">
        <v>710601</v>
      </c>
      <c r="AM969" s="51" t="str">
        <f>IF(ISERROR(VLOOKUP(AL969,LISTAS·PAPP!$AD$4:$AE$334,2,0))," ",VLOOKUP(AL969,LISTAS·PAPP!$AD$4:$AE$334,2,0))</f>
        <v>Aporte Patronal</v>
      </c>
      <c r="AN969" s="63">
        <v>2132.7800000000002</v>
      </c>
      <c r="AO969" s="64"/>
      <c r="AP969" s="64"/>
      <c r="AQ969" s="64"/>
      <c r="AR969" s="64"/>
      <c r="AS969" s="64"/>
      <c r="AT969" s="64"/>
      <c r="AU969" s="64"/>
      <c r="AV969" s="64">
        <v>2132.7800000000002</v>
      </c>
      <c r="AW969" s="64"/>
      <c r="AX969" s="64"/>
      <c r="AY969" s="64">
        <v>0</v>
      </c>
      <c r="AZ969" s="64"/>
      <c r="BA969" s="53">
        <f t="shared" si="43"/>
        <v>2132.7800000000002</v>
      </c>
      <c r="BB969" s="54" t="str">
        <f t="shared" si="44"/>
        <v>OK</v>
      </c>
      <c r="BC969" s="55" t="str">
        <f t="shared" si="45"/>
        <v xml:space="preserve">                </v>
      </c>
    </row>
    <row r="970" spans="1:55" ht="50.1" customHeight="1" x14ac:dyDescent="0.25">
      <c r="A970" s="58" t="s">
        <v>39</v>
      </c>
      <c r="B970" s="58" t="s">
        <v>50</v>
      </c>
      <c r="C970" s="58" t="s">
        <v>144</v>
      </c>
      <c r="D970" s="58" t="s">
        <v>442</v>
      </c>
      <c r="E970" s="51" t="str">
        <f>IF(C970&lt;&gt;"",VLOOKUP(MID(C970,18,5),LISTAS·PAPP!$E$4:$F$76,2,0),"")</f>
        <v>LOJA</v>
      </c>
      <c r="F970" s="58" t="s">
        <v>204</v>
      </c>
      <c r="G970" s="51" t="str">
        <f>IF(F970&lt;&gt;"",VLOOKUP(F970,LISTAS·PAPP!$R$3:$T$221,3,0),"")</f>
        <v>SUR</v>
      </c>
      <c r="H970" s="58" t="s">
        <v>1094</v>
      </c>
      <c r="I970" s="66" t="s">
        <v>1095</v>
      </c>
      <c r="J970" s="66" t="s">
        <v>1096</v>
      </c>
      <c r="K970" s="67">
        <v>31</v>
      </c>
      <c r="L970" s="66" t="s">
        <v>1097</v>
      </c>
      <c r="M970" s="60">
        <v>31</v>
      </c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52" t="str">
        <f>IF(A970&lt;&gt;"",IF(D970="DIRECCIÓN_DE_TRANSFERENCIAS","280 0031",VLOOKUP(C970,LISTAS·PAPP!$C$3:$D$76,2,0)),"")</f>
        <v>280 7310</v>
      </c>
      <c r="Z970" s="61">
        <v>202</v>
      </c>
      <c r="AA970" s="62">
        <v>2004</v>
      </c>
      <c r="AB970" s="62">
        <v>4123</v>
      </c>
      <c r="AC970" s="65" t="str">
        <f>IF(D970&lt;&gt;"",VLOOKUP(D970,LISTAS·PAPP!$I$3:$M$16,2,0),"")</f>
        <v>57</v>
      </c>
      <c r="AD970" s="51" t="str">
        <f>IF(D970&lt;&gt;"",VLOOKUP(D970,LISTAS·PAPP!$I$3:$M$16,3,0),"")</f>
        <v>PROTECCIÓN_SOCIAL_A_LA_FAMILIA._ASEGURAMIENTO_NO_CONTRIBUTIVO_E_INCLUSIÓN_ECONÓMICA_Y_MOVILIDAD_SOCIAL</v>
      </c>
      <c r="AE970" s="52" t="str">
        <f>IF(D970&lt;&gt;"",VLOOKUP(D970,LISTAS·PAPP!$I$3:$M$16,4,0),"")</f>
        <v>002</v>
      </c>
      <c r="AF970" s="51" t="str">
        <f>IF(D970&lt;&gt;"",VLOOKUP(D970,LISTAS·PAPP!$I$3:$M$16,5,0),"")</f>
        <v>ACTUALIZACION_DEL_REGISTRO_SOCIAL</v>
      </c>
      <c r="AG970" s="52" t="str">
        <f>IF(AH970&lt;&gt;"",VLOOKUP(AH970,LISTAS·PAPP!$O$3:$P$74,2,0),"")</f>
        <v>001</v>
      </c>
      <c r="AH970" s="58" t="s">
        <v>863</v>
      </c>
      <c r="AI970" s="60" t="s">
        <v>471</v>
      </c>
      <c r="AJ970" s="51" t="str">
        <f>IF(AI970&lt;&gt;"",VLOOKUP(AI970,LISTAS·PAPP!$X$4:$Y$80,2,0),"")</f>
        <v>NO APLICA</v>
      </c>
      <c r="AK970" s="58" t="s">
        <v>631</v>
      </c>
      <c r="AL970" s="60">
        <v>710602</v>
      </c>
      <c r="AM970" s="51" t="str">
        <f>IF(ISERROR(VLOOKUP(AL970,LISTAS·PAPP!$AD$4:$AE$334,2,0))," ",VLOOKUP(AL970,LISTAS·PAPP!$AD$4:$AE$334,2,0))</f>
        <v>Fondo de Reserva</v>
      </c>
      <c r="AN970" s="63">
        <v>1814.69</v>
      </c>
      <c r="AO970" s="64"/>
      <c r="AP970" s="64"/>
      <c r="AQ970" s="64"/>
      <c r="AR970" s="64"/>
      <c r="AS970" s="64"/>
      <c r="AT970" s="64"/>
      <c r="AU970" s="64"/>
      <c r="AV970" s="64">
        <v>1814.69</v>
      </c>
      <c r="AW970" s="64"/>
      <c r="AX970" s="64"/>
      <c r="AY970" s="64">
        <v>0</v>
      </c>
      <c r="AZ970" s="64"/>
      <c r="BA970" s="53">
        <f t="shared" si="43"/>
        <v>1814.69</v>
      </c>
      <c r="BB970" s="54" t="str">
        <f t="shared" si="44"/>
        <v>OK</v>
      </c>
      <c r="BC970" s="55" t="str">
        <f t="shared" si="45"/>
        <v xml:space="preserve">                </v>
      </c>
    </row>
    <row r="971" spans="1:55" ht="50.1" customHeight="1" x14ac:dyDescent="0.25">
      <c r="A971" s="58" t="s">
        <v>39</v>
      </c>
      <c r="B971" s="58" t="s">
        <v>50</v>
      </c>
      <c r="C971" s="58" t="s">
        <v>146</v>
      </c>
      <c r="D971" s="58" t="s">
        <v>442</v>
      </c>
      <c r="E971" s="51" t="str">
        <f>IF(C971&lt;&gt;"",VLOOKUP(MID(C971,18,5),LISTAS·PAPP!$E$4:$F$76,2,0),"")</f>
        <v>LOJA</v>
      </c>
      <c r="F971" s="58" t="s">
        <v>319</v>
      </c>
      <c r="G971" s="51" t="str">
        <f>IF(F971&lt;&gt;"",VLOOKUP(F971,LISTAS·PAPP!$R$3:$T$221,3,0),"")</f>
        <v>SUR</v>
      </c>
      <c r="H971" s="58" t="s">
        <v>1094</v>
      </c>
      <c r="I971" s="66" t="s">
        <v>1095</v>
      </c>
      <c r="J971" s="66" t="s">
        <v>1096</v>
      </c>
      <c r="K971" s="67">
        <v>21</v>
      </c>
      <c r="L971" s="66" t="s">
        <v>1097</v>
      </c>
      <c r="M971" s="60">
        <v>21</v>
      </c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52" t="str">
        <f>IF(A971&lt;&gt;"",IF(D971="DIRECCIÓN_DE_TRANSFERENCIAS","280 0031",VLOOKUP(C971,LISTAS·PAPP!$C$3:$D$76,2,0)),"")</f>
        <v>280 7420</v>
      </c>
      <c r="Z971" s="61">
        <v>202</v>
      </c>
      <c r="AA971" s="62">
        <v>2004</v>
      </c>
      <c r="AB971" s="62">
        <v>4123</v>
      </c>
      <c r="AC971" s="65" t="str">
        <f>IF(D971&lt;&gt;"",VLOOKUP(D971,LISTAS·PAPP!$I$3:$M$16,2,0),"")</f>
        <v>57</v>
      </c>
      <c r="AD971" s="51" t="str">
        <f>IF(D971&lt;&gt;"",VLOOKUP(D971,LISTAS·PAPP!$I$3:$M$16,3,0),"")</f>
        <v>PROTECCIÓN_SOCIAL_A_LA_FAMILIA._ASEGURAMIENTO_NO_CONTRIBUTIVO_E_INCLUSIÓN_ECONÓMICA_Y_MOVILIDAD_SOCIAL</v>
      </c>
      <c r="AE971" s="52" t="str">
        <f>IF(D971&lt;&gt;"",VLOOKUP(D971,LISTAS·PAPP!$I$3:$M$16,4,0),"")</f>
        <v>002</v>
      </c>
      <c r="AF971" s="51" t="str">
        <f>IF(D971&lt;&gt;"",VLOOKUP(D971,LISTAS·PAPP!$I$3:$M$16,5,0),"")</f>
        <v>ACTUALIZACION_DEL_REGISTRO_SOCIAL</v>
      </c>
      <c r="AG971" s="52" t="str">
        <f>IF(AH971&lt;&gt;"",VLOOKUP(AH971,LISTAS·PAPP!$O$3:$P$74,2,0),"")</f>
        <v>001</v>
      </c>
      <c r="AH971" s="58" t="s">
        <v>863</v>
      </c>
      <c r="AI971" s="60" t="s">
        <v>471</v>
      </c>
      <c r="AJ971" s="51" t="str">
        <f>IF(AI971&lt;&gt;"",VLOOKUP(AI971,LISTAS·PAPP!$X$4:$Y$80,2,0),"")</f>
        <v>NO APLICA</v>
      </c>
      <c r="AK971" s="58" t="s">
        <v>631</v>
      </c>
      <c r="AL971" s="60">
        <v>710510</v>
      </c>
      <c r="AM971" s="51" t="str">
        <f>IF(ISERROR(VLOOKUP(AL971,LISTAS·PAPP!$AD$4:$AE$334,2,0))," ",VLOOKUP(AL971,LISTAS·PAPP!$AD$4:$AE$334,2,0))</f>
        <v>Servicios Personales por Contrato</v>
      </c>
      <c r="AN971" s="63">
        <v>15519</v>
      </c>
      <c r="AO971" s="64"/>
      <c r="AP971" s="64"/>
      <c r="AQ971" s="64"/>
      <c r="AR971" s="64"/>
      <c r="AS971" s="64"/>
      <c r="AT971" s="64"/>
      <c r="AU971" s="64"/>
      <c r="AV971" s="64">
        <v>15519</v>
      </c>
      <c r="AW971" s="64"/>
      <c r="AX971" s="64"/>
      <c r="AY971" s="64">
        <v>0</v>
      </c>
      <c r="AZ971" s="64"/>
      <c r="BA971" s="53">
        <f t="shared" si="43"/>
        <v>15519</v>
      </c>
      <c r="BB971" s="54" t="str">
        <f t="shared" si="44"/>
        <v>OK</v>
      </c>
      <c r="BC971" s="55" t="str">
        <f t="shared" si="45"/>
        <v xml:space="preserve">                </v>
      </c>
    </row>
    <row r="972" spans="1:55" ht="50.1" customHeight="1" x14ac:dyDescent="0.25">
      <c r="A972" s="58" t="s">
        <v>39</v>
      </c>
      <c r="B972" s="58" t="s">
        <v>50</v>
      </c>
      <c r="C972" s="58" t="s">
        <v>146</v>
      </c>
      <c r="D972" s="58" t="s">
        <v>442</v>
      </c>
      <c r="E972" s="51" t="str">
        <f>IF(C972&lt;&gt;"",VLOOKUP(MID(C972,18,5),LISTAS·PAPP!$E$4:$F$76,2,0),"")</f>
        <v>LOJA</v>
      </c>
      <c r="F972" s="58" t="s">
        <v>319</v>
      </c>
      <c r="G972" s="51" t="str">
        <f>IF(F972&lt;&gt;"",VLOOKUP(F972,LISTAS·PAPP!$R$3:$T$221,3,0),"")</f>
        <v>SUR</v>
      </c>
      <c r="H972" s="58" t="s">
        <v>1094</v>
      </c>
      <c r="I972" s="66" t="s">
        <v>1095</v>
      </c>
      <c r="J972" s="66" t="s">
        <v>1096</v>
      </c>
      <c r="K972" s="67">
        <v>21</v>
      </c>
      <c r="L972" s="66" t="s">
        <v>1097</v>
      </c>
      <c r="M972" s="60">
        <v>21</v>
      </c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52" t="str">
        <f>IF(A972&lt;&gt;"",IF(D972="DIRECCIÓN_DE_TRANSFERENCIAS","280 0031",VLOOKUP(C972,LISTAS·PAPP!$C$3:$D$76,2,0)),"")</f>
        <v>280 7420</v>
      </c>
      <c r="Z972" s="61">
        <v>202</v>
      </c>
      <c r="AA972" s="62">
        <v>2004</v>
      </c>
      <c r="AB972" s="62">
        <v>4123</v>
      </c>
      <c r="AC972" s="65" t="str">
        <f>IF(D972&lt;&gt;"",VLOOKUP(D972,LISTAS·PAPP!$I$3:$M$16,2,0),"")</f>
        <v>57</v>
      </c>
      <c r="AD972" s="51" t="str">
        <f>IF(D972&lt;&gt;"",VLOOKUP(D972,LISTAS·PAPP!$I$3:$M$16,3,0),"")</f>
        <v>PROTECCIÓN_SOCIAL_A_LA_FAMILIA._ASEGURAMIENTO_NO_CONTRIBUTIVO_E_INCLUSIÓN_ECONÓMICA_Y_MOVILIDAD_SOCIAL</v>
      </c>
      <c r="AE972" s="52" t="str">
        <f>IF(D972&lt;&gt;"",VLOOKUP(D972,LISTAS·PAPP!$I$3:$M$16,4,0),"")</f>
        <v>002</v>
      </c>
      <c r="AF972" s="51" t="str">
        <f>IF(D972&lt;&gt;"",VLOOKUP(D972,LISTAS·PAPP!$I$3:$M$16,5,0),"")</f>
        <v>ACTUALIZACION_DEL_REGISTRO_SOCIAL</v>
      </c>
      <c r="AG972" s="52" t="str">
        <f>IF(AH972&lt;&gt;"",VLOOKUP(AH972,LISTAS·PAPP!$O$3:$P$74,2,0),"")</f>
        <v>001</v>
      </c>
      <c r="AH972" s="58" t="s">
        <v>863</v>
      </c>
      <c r="AI972" s="60" t="s">
        <v>471</v>
      </c>
      <c r="AJ972" s="51" t="str">
        <f>IF(AI972&lt;&gt;"",VLOOKUP(AI972,LISTAS·PAPP!$X$4:$Y$80,2,0),"")</f>
        <v>NO APLICA</v>
      </c>
      <c r="AK972" s="58" t="s">
        <v>631</v>
      </c>
      <c r="AL972" s="60">
        <v>710203</v>
      </c>
      <c r="AM972" s="51" t="str">
        <f>IF(ISERROR(VLOOKUP(AL972,LISTAS·PAPP!$AD$4:$AE$334,2,0))," ",VLOOKUP(AL972,LISTAS·PAPP!$AD$4:$AE$334,2,0))</f>
        <v>Decimo Tercer Sueldo</v>
      </c>
      <c r="AN972" s="63">
        <v>570.91</v>
      </c>
      <c r="AO972" s="64"/>
      <c r="AP972" s="64"/>
      <c r="AQ972" s="64"/>
      <c r="AR972" s="64"/>
      <c r="AS972" s="64"/>
      <c r="AT972" s="64"/>
      <c r="AU972" s="64"/>
      <c r="AV972" s="64">
        <v>570.91</v>
      </c>
      <c r="AW972" s="64"/>
      <c r="AX972" s="64"/>
      <c r="AY972" s="64">
        <v>0</v>
      </c>
      <c r="AZ972" s="64"/>
      <c r="BA972" s="53">
        <f t="shared" si="43"/>
        <v>570.91</v>
      </c>
      <c r="BB972" s="54" t="str">
        <f t="shared" si="44"/>
        <v>OK</v>
      </c>
      <c r="BC972" s="55" t="str">
        <f t="shared" si="45"/>
        <v xml:space="preserve">                </v>
      </c>
    </row>
    <row r="973" spans="1:55" ht="50.1" customHeight="1" x14ac:dyDescent="0.25">
      <c r="A973" s="58" t="s">
        <v>39</v>
      </c>
      <c r="B973" s="58" t="s">
        <v>50</v>
      </c>
      <c r="C973" s="58" t="s">
        <v>146</v>
      </c>
      <c r="D973" s="58" t="s">
        <v>442</v>
      </c>
      <c r="E973" s="51" t="str">
        <f>IF(C973&lt;&gt;"",VLOOKUP(MID(C973,18,5),LISTAS·PAPP!$E$4:$F$76,2,0),"")</f>
        <v>LOJA</v>
      </c>
      <c r="F973" s="58" t="s">
        <v>319</v>
      </c>
      <c r="G973" s="51" t="str">
        <f>IF(F973&lt;&gt;"",VLOOKUP(F973,LISTAS·PAPP!$R$3:$T$221,3,0),"")</f>
        <v>SUR</v>
      </c>
      <c r="H973" s="58" t="s">
        <v>1094</v>
      </c>
      <c r="I973" s="66" t="s">
        <v>1095</v>
      </c>
      <c r="J973" s="66" t="s">
        <v>1096</v>
      </c>
      <c r="K973" s="67">
        <v>21</v>
      </c>
      <c r="L973" s="66" t="s">
        <v>1097</v>
      </c>
      <c r="M973" s="60">
        <v>21</v>
      </c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52" t="str">
        <f>IF(A973&lt;&gt;"",IF(D973="DIRECCIÓN_DE_TRANSFERENCIAS","280 0031",VLOOKUP(C973,LISTAS·PAPP!$C$3:$D$76,2,0)),"")</f>
        <v>280 7420</v>
      </c>
      <c r="Z973" s="61">
        <v>202</v>
      </c>
      <c r="AA973" s="62">
        <v>2004</v>
      </c>
      <c r="AB973" s="62">
        <v>4123</v>
      </c>
      <c r="AC973" s="65" t="str">
        <f>IF(D973&lt;&gt;"",VLOOKUP(D973,LISTAS·PAPP!$I$3:$M$16,2,0),"")</f>
        <v>57</v>
      </c>
      <c r="AD973" s="51" t="str">
        <f>IF(D973&lt;&gt;"",VLOOKUP(D973,LISTAS·PAPP!$I$3:$M$16,3,0),"")</f>
        <v>PROTECCIÓN_SOCIAL_A_LA_FAMILIA._ASEGURAMIENTO_NO_CONTRIBUTIVO_E_INCLUSIÓN_ECONÓMICA_Y_MOVILIDAD_SOCIAL</v>
      </c>
      <c r="AE973" s="52" t="str">
        <f>IF(D973&lt;&gt;"",VLOOKUP(D973,LISTAS·PAPP!$I$3:$M$16,4,0),"")</f>
        <v>002</v>
      </c>
      <c r="AF973" s="51" t="str">
        <f>IF(D973&lt;&gt;"",VLOOKUP(D973,LISTAS·PAPP!$I$3:$M$16,5,0),"")</f>
        <v>ACTUALIZACION_DEL_REGISTRO_SOCIAL</v>
      </c>
      <c r="AG973" s="52" t="str">
        <f>IF(AH973&lt;&gt;"",VLOOKUP(AH973,LISTAS·PAPP!$O$3:$P$74,2,0),"")</f>
        <v>001</v>
      </c>
      <c r="AH973" s="58" t="s">
        <v>863</v>
      </c>
      <c r="AI973" s="60" t="s">
        <v>471</v>
      </c>
      <c r="AJ973" s="51" t="str">
        <f>IF(AI973&lt;&gt;"",VLOOKUP(AI973,LISTAS·PAPP!$X$4:$Y$80,2,0),"")</f>
        <v>NO APLICA</v>
      </c>
      <c r="AK973" s="58" t="s">
        <v>631</v>
      </c>
      <c r="AL973" s="60">
        <v>710204</v>
      </c>
      <c r="AM973" s="51" t="str">
        <f>IF(ISERROR(VLOOKUP(AL973,LISTAS·PAPP!$AD$4:$AE$334,2,0))," ",VLOOKUP(AL973,LISTAS·PAPP!$AD$4:$AE$334,2,0))</f>
        <v>Decimo Cuarto Sueldo</v>
      </c>
      <c r="AN973" s="63">
        <v>1041.01</v>
      </c>
      <c r="AO973" s="64"/>
      <c r="AP973" s="64"/>
      <c r="AQ973" s="64"/>
      <c r="AR973" s="64"/>
      <c r="AS973" s="64"/>
      <c r="AT973" s="64"/>
      <c r="AU973" s="64"/>
      <c r="AV973" s="64">
        <v>1041.01</v>
      </c>
      <c r="AW973" s="64"/>
      <c r="AX973" s="64"/>
      <c r="AY973" s="64">
        <v>0</v>
      </c>
      <c r="AZ973" s="64"/>
      <c r="BA973" s="53">
        <f t="shared" si="43"/>
        <v>1041.01</v>
      </c>
      <c r="BB973" s="54" t="str">
        <f t="shared" si="44"/>
        <v>OK</v>
      </c>
      <c r="BC973" s="55" t="str">
        <f t="shared" si="45"/>
        <v xml:space="preserve">                </v>
      </c>
    </row>
    <row r="974" spans="1:55" ht="50.1" customHeight="1" x14ac:dyDescent="0.25">
      <c r="A974" s="58" t="s">
        <v>39</v>
      </c>
      <c r="B974" s="58" t="s">
        <v>50</v>
      </c>
      <c r="C974" s="58" t="s">
        <v>146</v>
      </c>
      <c r="D974" s="58" t="s">
        <v>442</v>
      </c>
      <c r="E974" s="51" t="str">
        <f>IF(C974&lt;&gt;"",VLOOKUP(MID(C974,18,5),LISTAS·PAPP!$E$4:$F$76,2,0),"")</f>
        <v>LOJA</v>
      </c>
      <c r="F974" s="58" t="s">
        <v>319</v>
      </c>
      <c r="G974" s="51" t="str">
        <f>IF(F974&lt;&gt;"",VLOOKUP(F974,LISTAS·PAPP!$R$3:$T$221,3,0),"")</f>
        <v>SUR</v>
      </c>
      <c r="H974" s="58" t="s">
        <v>1094</v>
      </c>
      <c r="I974" s="66" t="s">
        <v>1095</v>
      </c>
      <c r="J974" s="66" t="s">
        <v>1096</v>
      </c>
      <c r="K974" s="67">
        <v>21</v>
      </c>
      <c r="L974" s="66" t="s">
        <v>1097</v>
      </c>
      <c r="M974" s="60">
        <v>21</v>
      </c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52" t="str">
        <f>IF(A974&lt;&gt;"",IF(D974="DIRECCIÓN_DE_TRANSFERENCIAS","280 0031",VLOOKUP(C974,LISTAS·PAPP!$C$3:$D$76,2,0)),"")</f>
        <v>280 7420</v>
      </c>
      <c r="Z974" s="61">
        <v>202</v>
      </c>
      <c r="AA974" s="62">
        <v>2004</v>
      </c>
      <c r="AB974" s="62">
        <v>4123</v>
      </c>
      <c r="AC974" s="65" t="str">
        <f>IF(D974&lt;&gt;"",VLOOKUP(D974,LISTAS·PAPP!$I$3:$M$16,2,0),"")</f>
        <v>57</v>
      </c>
      <c r="AD974" s="51" t="str">
        <f>IF(D974&lt;&gt;"",VLOOKUP(D974,LISTAS·PAPP!$I$3:$M$16,3,0),"")</f>
        <v>PROTECCIÓN_SOCIAL_A_LA_FAMILIA._ASEGURAMIENTO_NO_CONTRIBUTIVO_E_INCLUSIÓN_ECONÓMICA_Y_MOVILIDAD_SOCIAL</v>
      </c>
      <c r="AE974" s="52" t="str">
        <f>IF(D974&lt;&gt;"",VLOOKUP(D974,LISTAS·PAPP!$I$3:$M$16,4,0),"")</f>
        <v>002</v>
      </c>
      <c r="AF974" s="51" t="str">
        <f>IF(D974&lt;&gt;"",VLOOKUP(D974,LISTAS·PAPP!$I$3:$M$16,5,0),"")</f>
        <v>ACTUALIZACION_DEL_REGISTRO_SOCIAL</v>
      </c>
      <c r="AG974" s="52" t="str">
        <f>IF(AH974&lt;&gt;"",VLOOKUP(AH974,LISTAS·PAPP!$O$3:$P$74,2,0),"")</f>
        <v>001</v>
      </c>
      <c r="AH974" s="58" t="s">
        <v>863</v>
      </c>
      <c r="AI974" s="60" t="s">
        <v>471</v>
      </c>
      <c r="AJ974" s="51" t="str">
        <f>IF(AI974&lt;&gt;"",VLOOKUP(AI974,LISTAS·PAPP!$X$4:$Y$80,2,0),"")</f>
        <v>NO APLICA</v>
      </c>
      <c r="AK974" s="58" t="s">
        <v>631</v>
      </c>
      <c r="AL974" s="60">
        <v>710601</v>
      </c>
      <c r="AM974" s="51" t="str">
        <f>IF(ISERROR(VLOOKUP(AL974,LISTAS·PAPP!$AD$4:$AE$334,2,0))," ",VLOOKUP(AL974,LISTAS·PAPP!$AD$4:$AE$334,2,0))</f>
        <v>Aporte Patronal</v>
      </c>
      <c r="AN974" s="63">
        <v>1497.72</v>
      </c>
      <c r="AO974" s="64"/>
      <c r="AP974" s="64"/>
      <c r="AQ974" s="64"/>
      <c r="AR974" s="64"/>
      <c r="AS974" s="64"/>
      <c r="AT974" s="64"/>
      <c r="AU974" s="64"/>
      <c r="AV974" s="64">
        <v>1497.72</v>
      </c>
      <c r="AW974" s="64"/>
      <c r="AX974" s="64"/>
      <c r="AY974" s="64">
        <v>0</v>
      </c>
      <c r="AZ974" s="64"/>
      <c r="BA974" s="53">
        <f t="shared" ref="BA974:BA1037" si="46">IF(A974&lt;&gt;"",SUM(AO974:AZ974),"")</f>
        <v>1497.72</v>
      </c>
      <c r="BB974" s="54" t="str">
        <f t="shared" ref="BB974:BB1037" si="47">IF(A974&lt;&gt;"",IF(AN974&lt;&gt;"",IF(AN974=BA974,"OK",AN974-BA974),IF(AND(AN974="",BA974=""),"",AN974-BA974)),"")</f>
        <v>OK</v>
      </c>
      <c r="BC974" s="55" t="str">
        <f t="shared" ref="BC974:BC1037" si="48">IF(A974&lt;&gt;"",IF(A974="","Escoger Nivel 0;",)&amp;" "&amp;(IF(B974="","Escoger Nivel 1",)&amp;" "&amp;(IF(C974="","Escoger Nivel 2;",)&amp;" "&amp;(IF(D974="","Escoger Nivel 3",)&amp;" "&amp;(IF(F974="","Escoger Cantón;",)&amp;" "&amp;(IF(H974="","Escoger Obj. Estratégico Institucional N1;",)&amp;" "&amp;(IF(I974="","Colocar Componente del Proyecto;",)&amp;" "&amp;(IF(J974="","Colocar Actvidad del PAPP;",)&amp;" "&amp;(IF(K974="","Colocar Metas;",)&amp;" "&amp;(IF(L974="","Colocar Indicador;",)&amp;" "&amp;(IF(Z974="","Escoger Código Fuente;",)&amp;" "&amp;(IF(AA974="","Colocar Código Organismo;",)&amp;" "&amp;(IF(AB974="","Colocar Código Correlativo;",)&amp;" "&amp;(IF(AH974="","Escoger Actividad eSIGEF;",)&amp;" "&amp;(IF(AI974="","Escoger Código Politicas de Igualdad;",)&amp;" "&amp;(IF(AK974="","Escoger Grupo de Gasto;",)&amp;" "&amp;(IF(AL974="","Escoger Ítem Presupuestario;",)))))))))))))))))," ")</f>
        <v xml:space="preserve">                </v>
      </c>
    </row>
    <row r="975" spans="1:55" ht="50.1" customHeight="1" x14ac:dyDescent="0.25">
      <c r="A975" s="58" t="s">
        <v>39</v>
      </c>
      <c r="B975" s="58" t="s">
        <v>50</v>
      </c>
      <c r="C975" s="58" t="s">
        <v>146</v>
      </c>
      <c r="D975" s="58" t="s">
        <v>442</v>
      </c>
      <c r="E975" s="51" t="str">
        <f>IF(C975&lt;&gt;"",VLOOKUP(MID(C975,18,5),LISTAS·PAPP!$E$4:$F$76,2,0),"")</f>
        <v>LOJA</v>
      </c>
      <c r="F975" s="58" t="s">
        <v>319</v>
      </c>
      <c r="G975" s="51" t="str">
        <f>IF(F975&lt;&gt;"",VLOOKUP(F975,LISTAS·PAPP!$R$3:$T$221,3,0),"")</f>
        <v>SUR</v>
      </c>
      <c r="H975" s="58" t="s">
        <v>1094</v>
      </c>
      <c r="I975" s="66" t="s">
        <v>1095</v>
      </c>
      <c r="J975" s="66" t="s">
        <v>1096</v>
      </c>
      <c r="K975" s="67">
        <v>21</v>
      </c>
      <c r="L975" s="66" t="s">
        <v>1097</v>
      </c>
      <c r="M975" s="60">
        <v>21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52" t="str">
        <f>IF(A975&lt;&gt;"",IF(D975="DIRECCIÓN_DE_TRANSFERENCIAS","280 0031",VLOOKUP(C975,LISTAS·PAPP!$C$3:$D$76,2,0)),"")</f>
        <v>280 7420</v>
      </c>
      <c r="Z975" s="61">
        <v>202</v>
      </c>
      <c r="AA975" s="62">
        <v>2004</v>
      </c>
      <c r="AB975" s="62">
        <v>4123</v>
      </c>
      <c r="AC975" s="65" t="str">
        <f>IF(D975&lt;&gt;"",VLOOKUP(D975,LISTAS·PAPP!$I$3:$M$16,2,0),"")</f>
        <v>57</v>
      </c>
      <c r="AD975" s="51" t="str">
        <f>IF(D975&lt;&gt;"",VLOOKUP(D975,LISTAS·PAPP!$I$3:$M$16,3,0),"")</f>
        <v>PROTECCIÓN_SOCIAL_A_LA_FAMILIA._ASEGURAMIENTO_NO_CONTRIBUTIVO_E_INCLUSIÓN_ECONÓMICA_Y_MOVILIDAD_SOCIAL</v>
      </c>
      <c r="AE975" s="52" t="str">
        <f>IF(D975&lt;&gt;"",VLOOKUP(D975,LISTAS·PAPP!$I$3:$M$16,4,0),"")</f>
        <v>002</v>
      </c>
      <c r="AF975" s="51" t="str">
        <f>IF(D975&lt;&gt;"",VLOOKUP(D975,LISTAS·PAPP!$I$3:$M$16,5,0),"")</f>
        <v>ACTUALIZACION_DEL_REGISTRO_SOCIAL</v>
      </c>
      <c r="AG975" s="52" t="str">
        <f>IF(AH975&lt;&gt;"",VLOOKUP(AH975,LISTAS·PAPP!$O$3:$P$74,2,0),"")</f>
        <v>001</v>
      </c>
      <c r="AH975" s="58" t="s">
        <v>863</v>
      </c>
      <c r="AI975" s="60" t="s">
        <v>471</v>
      </c>
      <c r="AJ975" s="51" t="str">
        <f>IF(AI975&lt;&gt;"",VLOOKUP(AI975,LISTAS·PAPP!$X$4:$Y$80,2,0),"")</f>
        <v>NO APLICA</v>
      </c>
      <c r="AK975" s="58" t="s">
        <v>631</v>
      </c>
      <c r="AL975" s="60">
        <v>710602</v>
      </c>
      <c r="AM975" s="51" t="str">
        <f>IF(ISERROR(VLOOKUP(AL975,LISTAS·PAPP!$AD$4:$AE$334,2,0))," ",VLOOKUP(AL975,LISTAS·PAPP!$AD$4:$AE$334,2,0))</f>
        <v>Fondo de Reserva</v>
      </c>
      <c r="AN975" s="63">
        <v>769.35</v>
      </c>
      <c r="AO975" s="64"/>
      <c r="AP975" s="64"/>
      <c r="AQ975" s="64"/>
      <c r="AR975" s="64"/>
      <c r="AS975" s="64"/>
      <c r="AT975" s="64"/>
      <c r="AU975" s="64"/>
      <c r="AV975" s="64">
        <v>769.35</v>
      </c>
      <c r="AW975" s="64"/>
      <c r="AX975" s="64"/>
      <c r="AY975" s="64">
        <v>0</v>
      </c>
      <c r="AZ975" s="64"/>
      <c r="BA975" s="53">
        <f t="shared" si="46"/>
        <v>769.35</v>
      </c>
      <c r="BB975" s="54" t="str">
        <f t="shared" si="47"/>
        <v>OK</v>
      </c>
      <c r="BC975" s="55" t="str">
        <f t="shared" si="48"/>
        <v xml:space="preserve">                </v>
      </c>
    </row>
    <row r="976" spans="1:55" ht="50.1" customHeight="1" x14ac:dyDescent="0.25">
      <c r="A976" s="58" t="s">
        <v>39</v>
      </c>
      <c r="B976" s="58" t="s">
        <v>50</v>
      </c>
      <c r="C976" s="58" t="s">
        <v>148</v>
      </c>
      <c r="D976" s="58" t="s">
        <v>442</v>
      </c>
      <c r="E976" s="51" t="str">
        <f>IF(C976&lt;&gt;"",VLOOKUP(MID(C976,18,5),LISTAS·PAPP!$E$4:$F$76,2,0),"")</f>
        <v>ZAMORA_CHINCHIPE</v>
      </c>
      <c r="F976" s="58" t="s">
        <v>415</v>
      </c>
      <c r="G976" s="51" t="str">
        <f>IF(F976&lt;&gt;"",VLOOKUP(F976,LISTAS·PAPP!$R$3:$T$221,3,0),"")</f>
        <v>SUR</v>
      </c>
      <c r="H976" s="58" t="s">
        <v>1094</v>
      </c>
      <c r="I976" s="66" t="s">
        <v>1095</v>
      </c>
      <c r="J976" s="66" t="s">
        <v>1096</v>
      </c>
      <c r="K976" s="67">
        <v>19</v>
      </c>
      <c r="L976" s="66" t="s">
        <v>1097</v>
      </c>
      <c r="M976" s="60">
        <v>19</v>
      </c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52" t="str">
        <f>IF(A976&lt;&gt;"",IF(D976="DIRECCIÓN_DE_TRANSFERENCIAS","280 0031",VLOOKUP(C976,LISTAS·PAPP!$C$3:$D$76,2,0)),"")</f>
        <v>280 7510</v>
      </c>
      <c r="Z976" s="61">
        <v>202</v>
      </c>
      <c r="AA976" s="62">
        <v>2004</v>
      </c>
      <c r="AB976" s="62">
        <v>4123</v>
      </c>
      <c r="AC976" s="65" t="str">
        <f>IF(D976&lt;&gt;"",VLOOKUP(D976,LISTAS·PAPP!$I$3:$M$16,2,0),"")</f>
        <v>57</v>
      </c>
      <c r="AD976" s="51" t="str">
        <f>IF(D976&lt;&gt;"",VLOOKUP(D976,LISTAS·PAPP!$I$3:$M$16,3,0),"")</f>
        <v>PROTECCIÓN_SOCIAL_A_LA_FAMILIA._ASEGURAMIENTO_NO_CONTRIBUTIVO_E_INCLUSIÓN_ECONÓMICA_Y_MOVILIDAD_SOCIAL</v>
      </c>
      <c r="AE976" s="52" t="str">
        <f>IF(D976&lt;&gt;"",VLOOKUP(D976,LISTAS·PAPP!$I$3:$M$16,4,0),"")</f>
        <v>002</v>
      </c>
      <c r="AF976" s="51" t="str">
        <f>IF(D976&lt;&gt;"",VLOOKUP(D976,LISTAS·PAPP!$I$3:$M$16,5,0),"")</f>
        <v>ACTUALIZACION_DEL_REGISTRO_SOCIAL</v>
      </c>
      <c r="AG976" s="52" t="str">
        <f>IF(AH976&lt;&gt;"",VLOOKUP(AH976,LISTAS·PAPP!$O$3:$P$74,2,0),"")</f>
        <v>001</v>
      </c>
      <c r="AH976" s="58" t="s">
        <v>863</v>
      </c>
      <c r="AI976" s="60" t="s">
        <v>471</v>
      </c>
      <c r="AJ976" s="51" t="str">
        <f>IF(AI976&lt;&gt;"",VLOOKUP(AI976,LISTAS·PAPP!$X$4:$Y$80,2,0),"")</f>
        <v>NO APLICA</v>
      </c>
      <c r="AK976" s="58" t="s">
        <v>631</v>
      </c>
      <c r="AL976" s="60">
        <v>710510</v>
      </c>
      <c r="AM976" s="51" t="str">
        <f>IF(ISERROR(VLOOKUP(AL976,LISTAS·PAPP!$AD$4:$AE$334,2,0))," ",VLOOKUP(AL976,LISTAS·PAPP!$AD$4:$AE$334,2,0))</f>
        <v>Servicios Personales por Contrato</v>
      </c>
      <c r="AN976" s="63">
        <v>13108.46</v>
      </c>
      <c r="AO976" s="64"/>
      <c r="AP976" s="64"/>
      <c r="AQ976" s="64"/>
      <c r="AR976" s="64"/>
      <c r="AS976" s="64"/>
      <c r="AT976" s="64"/>
      <c r="AU976" s="64"/>
      <c r="AV976" s="64">
        <v>13108.46</v>
      </c>
      <c r="AW976" s="64"/>
      <c r="AX976" s="64"/>
      <c r="AY976" s="64">
        <v>0</v>
      </c>
      <c r="AZ976" s="64"/>
      <c r="BA976" s="53">
        <f t="shared" si="46"/>
        <v>13108.46</v>
      </c>
      <c r="BB976" s="54" t="str">
        <f t="shared" si="47"/>
        <v>OK</v>
      </c>
      <c r="BC976" s="55" t="str">
        <f t="shared" si="48"/>
        <v xml:space="preserve">                </v>
      </c>
    </row>
    <row r="977" spans="1:55" ht="50.1" customHeight="1" x14ac:dyDescent="0.25">
      <c r="A977" s="58" t="s">
        <v>39</v>
      </c>
      <c r="B977" s="58" t="s">
        <v>50</v>
      </c>
      <c r="C977" s="58" t="s">
        <v>148</v>
      </c>
      <c r="D977" s="58" t="s">
        <v>442</v>
      </c>
      <c r="E977" s="51" t="str">
        <f>IF(C977&lt;&gt;"",VLOOKUP(MID(C977,18,5),LISTAS·PAPP!$E$4:$F$76,2,0),"")</f>
        <v>ZAMORA_CHINCHIPE</v>
      </c>
      <c r="F977" s="58" t="s">
        <v>415</v>
      </c>
      <c r="G977" s="51" t="str">
        <f>IF(F977&lt;&gt;"",VLOOKUP(F977,LISTAS·PAPP!$R$3:$T$221,3,0),"")</f>
        <v>SUR</v>
      </c>
      <c r="H977" s="58" t="s">
        <v>1094</v>
      </c>
      <c r="I977" s="66" t="s">
        <v>1095</v>
      </c>
      <c r="J977" s="66" t="s">
        <v>1096</v>
      </c>
      <c r="K977" s="67">
        <v>19</v>
      </c>
      <c r="L977" s="66" t="s">
        <v>1097</v>
      </c>
      <c r="M977" s="60">
        <v>19</v>
      </c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52" t="str">
        <f>IF(A977&lt;&gt;"",IF(D977="DIRECCIÓN_DE_TRANSFERENCIAS","280 0031",VLOOKUP(C977,LISTAS·PAPP!$C$3:$D$76,2,0)),"")</f>
        <v>280 7510</v>
      </c>
      <c r="Z977" s="61">
        <v>202</v>
      </c>
      <c r="AA977" s="62">
        <v>2004</v>
      </c>
      <c r="AB977" s="62">
        <v>4123</v>
      </c>
      <c r="AC977" s="65" t="str">
        <f>IF(D977&lt;&gt;"",VLOOKUP(D977,LISTAS·PAPP!$I$3:$M$16,2,0),"")</f>
        <v>57</v>
      </c>
      <c r="AD977" s="51" t="str">
        <f>IF(D977&lt;&gt;"",VLOOKUP(D977,LISTAS·PAPP!$I$3:$M$16,3,0),"")</f>
        <v>PROTECCIÓN_SOCIAL_A_LA_FAMILIA._ASEGURAMIENTO_NO_CONTRIBUTIVO_E_INCLUSIÓN_ECONÓMICA_Y_MOVILIDAD_SOCIAL</v>
      </c>
      <c r="AE977" s="52" t="str">
        <f>IF(D977&lt;&gt;"",VLOOKUP(D977,LISTAS·PAPP!$I$3:$M$16,4,0),"")</f>
        <v>002</v>
      </c>
      <c r="AF977" s="51" t="str">
        <f>IF(D977&lt;&gt;"",VLOOKUP(D977,LISTAS·PAPP!$I$3:$M$16,5,0),"")</f>
        <v>ACTUALIZACION_DEL_REGISTRO_SOCIAL</v>
      </c>
      <c r="AG977" s="52" t="str">
        <f>IF(AH977&lt;&gt;"",VLOOKUP(AH977,LISTAS·PAPP!$O$3:$P$74,2,0),"")</f>
        <v>001</v>
      </c>
      <c r="AH977" s="58" t="s">
        <v>863</v>
      </c>
      <c r="AI977" s="60" t="s">
        <v>471</v>
      </c>
      <c r="AJ977" s="51" t="str">
        <f>IF(AI977&lt;&gt;"",VLOOKUP(AI977,LISTAS·PAPP!$X$4:$Y$80,2,0),"")</f>
        <v>NO APLICA</v>
      </c>
      <c r="AK977" s="58" t="s">
        <v>631</v>
      </c>
      <c r="AL977" s="60">
        <v>710203</v>
      </c>
      <c r="AM977" s="51" t="str">
        <f>IF(ISERROR(VLOOKUP(AL977,LISTAS·PAPP!$AD$4:$AE$334,2,0))," ",VLOOKUP(AL977,LISTAS·PAPP!$AD$4:$AE$334,2,0))</f>
        <v>Decimo Tercer Sueldo</v>
      </c>
      <c r="AN977" s="63">
        <v>1092.4100000000001</v>
      </c>
      <c r="AO977" s="64"/>
      <c r="AP977" s="64"/>
      <c r="AQ977" s="64"/>
      <c r="AR977" s="64"/>
      <c r="AS977" s="64"/>
      <c r="AT977" s="64"/>
      <c r="AU977" s="64"/>
      <c r="AV977" s="64">
        <v>1092.4100000000001</v>
      </c>
      <c r="AW977" s="64"/>
      <c r="AX977" s="64"/>
      <c r="AY977" s="64">
        <v>0</v>
      </c>
      <c r="AZ977" s="64"/>
      <c r="BA977" s="53">
        <f t="shared" si="46"/>
        <v>1092.4100000000001</v>
      </c>
      <c r="BB977" s="54" t="str">
        <f t="shared" si="47"/>
        <v>OK</v>
      </c>
      <c r="BC977" s="55" t="str">
        <f t="shared" si="48"/>
        <v xml:space="preserve">                </v>
      </c>
    </row>
    <row r="978" spans="1:55" ht="50.1" customHeight="1" x14ac:dyDescent="0.25">
      <c r="A978" s="58" t="s">
        <v>39</v>
      </c>
      <c r="B978" s="58" t="s">
        <v>50</v>
      </c>
      <c r="C978" s="58" t="s">
        <v>148</v>
      </c>
      <c r="D978" s="58" t="s">
        <v>442</v>
      </c>
      <c r="E978" s="51" t="str">
        <f>IF(C978&lt;&gt;"",VLOOKUP(MID(C978,18,5),LISTAS·PAPP!$E$4:$F$76,2,0),"")</f>
        <v>ZAMORA_CHINCHIPE</v>
      </c>
      <c r="F978" s="58" t="s">
        <v>415</v>
      </c>
      <c r="G978" s="51" t="str">
        <f>IF(F978&lt;&gt;"",VLOOKUP(F978,LISTAS·PAPP!$R$3:$T$221,3,0),"")</f>
        <v>SUR</v>
      </c>
      <c r="H978" s="58" t="s">
        <v>1094</v>
      </c>
      <c r="I978" s="66" t="s">
        <v>1095</v>
      </c>
      <c r="J978" s="66" t="s">
        <v>1096</v>
      </c>
      <c r="K978" s="67">
        <v>19</v>
      </c>
      <c r="L978" s="66" t="s">
        <v>1097</v>
      </c>
      <c r="M978" s="60">
        <v>19</v>
      </c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52" t="str">
        <f>IF(A978&lt;&gt;"",IF(D978="DIRECCIÓN_DE_TRANSFERENCIAS","280 0031",VLOOKUP(C978,LISTAS·PAPP!$C$3:$D$76,2,0)),"")</f>
        <v>280 7510</v>
      </c>
      <c r="Z978" s="61">
        <v>202</v>
      </c>
      <c r="AA978" s="62">
        <v>2004</v>
      </c>
      <c r="AB978" s="62">
        <v>4123</v>
      </c>
      <c r="AC978" s="65" t="str">
        <f>IF(D978&lt;&gt;"",VLOOKUP(D978,LISTAS·PAPP!$I$3:$M$16,2,0),"")</f>
        <v>57</v>
      </c>
      <c r="AD978" s="51" t="str">
        <f>IF(D978&lt;&gt;"",VLOOKUP(D978,LISTAS·PAPP!$I$3:$M$16,3,0),"")</f>
        <v>PROTECCIÓN_SOCIAL_A_LA_FAMILIA._ASEGURAMIENTO_NO_CONTRIBUTIVO_E_INCLUSIÓN_ECONÓMICA_Y_MOVILIDAD_SOCIAL</v>
      </c>
      <c r="AE978" s="52" t="str">
        <f>IF(D978&lt;&gt;"",VLOOKUP(D978,LISTAS·PAPP!$I$3:$M$16,4,0),"")</f>
        <v>002</v>
      </c>
      <c r="AF978" s="51" t="str">
        <f>IF(D978&lt;&gt;"",VLOOKUP(D978,LISTAS·PAPP!$I$3:$M$16,5,0),"")</f>
        <v>ACTUALIZACION_DEL_REGISTRO_SOCIAL</v>
      </c>
      <c r="AG978" s="52" t="str">
        <f>IF(AH978&lt;&gt;"",VLOOKUP(AH978,LISTAS·PAPP!$O$3:$P$74,2,0),"")</f>
        <v>001</v>
      </c>
      <c r="AH978" s="58" t="s">
        <v>863</v>
      </c>
      <c r="AI978" s="60" t="s">
        <v>471</v>
      </c>
      <c r="AJ978" s="51" t="str">
        <f>IF(AI978&lt;&gt;"",VLOOKUP(AI978,LISTAS·PAPP!$X$4:$Y$80,2,0),"")</f>
        <v>NO APLICA</v>
      </c>
      <c r="AK978" s="58" t="s">
        <v>631</v>
      </c>
      <c r="AL978" s="60">
        <v>710204</v>
      </c>
      <c r="AM978" s="51" t="str">
        <f>IF(ISERROR(VLOOKUP(AL978,LISTAS·PAPP!$AD$4:$AE$334,2,0))," ",VLOOKUP(AL978,LISTAS·PAPP!$AD$4:$AE$334,2,0))</f>
        <v>Decimo Cuarto Sueldo</v>
      </c>
      <c r="AN978" s="63">
        <v>623.77</v>
      </c>
      <c r="AO978" s="64"/>
      <c r="AP978" s="64"/>
      <c r="AQ978" s="64"/>
      <c r="AR978" s="64"/>
      <c r="AS978" s="64"/>
      <c r="AT978" s="64"/>
      <c r="AU978" s="64"/>
      <c r="AV978" s="64">
        <v>623.77</v>
      </c>
      <c r="AW978" s="64"/>
      <c r="AX978" s="64"/>
      <c r="AY978" s="64">
        <v>0</v>
      </c>
      <c r="AZ978" s="64"/>
      <c r="BA978" s="53">
        <f t="shared" si="46"/>
        <v>623.77</v>
      </c>
      <c r="BB978" s="54" t="str">
        <f t="shared" si="47"/>
        <v>OK</v>
      </c>
      <c r="BC978" s="55" t="str">
        <f t="shared" si="48"/>
        <v xml:space="preserve">                </v>
      </c>
    </row>
    <row r="979" spans="1:55" ht="50.1" customHeight="1" x14ac:dyDescent="0.25">
      <c r="A979" s="58" t="s">
        <v>39</v>
      </c>
      <c r="B979" s="58" t="s">
        <v>50</v>
      </c>
      <c r="C979" s="58" t="s">
        <v>148</v>
      </c>
      <c r="D979" s="58" t="s">
        <v>442</v>
      </c>
      <c r="E979" s="51" t="str">
        <f>IF(C979&lt;&gt;"",VLOOKUP(MID(C979,18,5),LISTAS·PAPP!$E$4:$F$76,2,0),"")</f>
        <v>ZAMORA_CHINCHIPE</v>
      </c>
      <c r="F979" s="58" t="s">
        <v>415</v>
      </c>
      <c r="G979" s="51" t="str">
        <f>IF(F979&lt;&gt;"",VLOOKUP(F979,LISTAS·PAPP!$R$3:$T$221,3,0),"")</f>
        <v>SUR</v>
      </c>
      <c r="H979" s="58" t="s">
        <v>1094</v>
      </c>
      <c r="I979" s="66" t="s">
        <v>1095</v>
      </c>
      <c r="J979" s="66" t="s">
        <v>1096</v>
      </c>
      <c r="K979" s="67">
        <v>19</v>
      </c>
      <c r="L979" s="66" t="s">
        <v>1097</v>
      </c>
      <c r="M979" s="60">
        <v>19</v>
      </c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52" t="str">
        <f>IF(A979&lt;&gt;"",IF(D979="DIRECCIÓN_DE_TRANSFERENCIAS","280 0031",VLOOKUP(C979,LISTAS·PAPP!$C$3:$D$76,2,0)),"")</f>
        <v>280 7510</v>
      </c>
      <c r="Z979" s="61">
        <v>202</v>
      </c>
      <c r="AA979" s="62">
        <v>2004</v>
      </c>
      <c r="AB979" s="62">
        <v>4123</v>
      </c>
      <c r="AC979" s="65" t="str">
        <f>IF(D979&lt;&gt;"",VLOOKUP(D979,LISTAS·PAPP!$I$3:$M$16,2,0),"")</f>
        <v>57</v>
      </c>
      <c r="AD979" s="51" t="str">
        <f>IF(D979&lt;&gt;"",VLOOKUP(D979,LISTAS·PAPP!$I$3:$M$16,3,0),"")</f>
        <v>PROTECCIÓN_SOCIAL_A_LA_FAMILIA._ASEGURAMIENTO_NO_CONTRIBUTIVO_E_INCLUSIÓN_ECONÓMICA_Y_MOVILIDAD_SOCIAL</v>
      </c>
      <c r="AE979" s="52" t="str">
        <f>IF(D979&lt;&gt;"",VLOOKUP(D979,LISTAS·PAPP!$I$3:$M$16,4,0),"")</f>
        <v>002</v>
      </c>
      <c r="AF979" s="51" t="str">
        <f>IF(D979&lt;&gt;"",VLOOKUP(D979,LISTAS·PAPP!$I$3:$M$16,5,0),"")</f>
        <v>ACTUALIZACION_DEL_REGISTRO_SOCIAL</v>
      </c>
      <c r="AG979" s="52" t="str">
        <f>IF(AH979&lt;&gt;"",VLOOKUP(AH979,LISTAS·PAPP!$O$3:$P$74,2,0),"")</f>
        <v>001</v>
      </c>
      <c r="AH979" s="58" t="s">
        <v>863</v>
      </c>
      <c r="AI979" s="60" t="s">
        <v>471</v>
      </c>
      <c r="AJ979" s="51" t="str">
        <f>IF(AI979&lt;&gt;"",VLOOKUP(AI979,LISTAS·PAPP!$X$4:$Y$80,2,0),"")</f>
        <v>NO APLICA</v>
      </c>
      <c r="AK979" s="58" t="s">
        <v>631</v>
      </c>
      <c r="AL979" s="60">
        <v>710601</v>
      </c>
      <c r="AM979" s="51" t="str">
        <f>IF(ISERROR(VLOOKUP(AL979,LISTAS·PAPP!$AD$4:$AE$334,2,0))," ",VLOOKUP(AL979,LISTAS·PAPP!$AD$4:$AE$334,2,0))</f>
        <v>Aporte Patronal</v>
      </c>
      <c r="AN979" s="63">
        <v>1265.02</v>
      </c>
      <c r="AO979" s="64"/>
      <c r="AP979" s="64"/>
      <c r="AQ979" s="64"/>
      <c r="AR979" s="64"/>
      <c r="AS979" s="64"/>
      <c r="AT979" s="64"/>
      <c r="AU979" s="64"/>
      <c r="AV979" s="64">
        <v>1265.02</v>
      </c>
      <c r="AW979" s="64"/>
      <c r="AX979" s="64"/>
      <c r="AY979" s="64">
        <v>0</v>
      </c>
      <c r="AZ979" s="64"/>
      <c r="BA979" s="53">
        <f t="shared" si="46"/>
        <v>1265.02</v>
      </c>
      <c r="BB979" s="54" t="str">
        <f t="shared" si="47"/>
        <v>OK</v>
      </c>
      <c r="BC979" s="55" t="str">
        <f t="shared" si="48"/>
        <v xml:space="preserve">                </v>
      </c>
    </row>
    <row r="980" spans="1:55" ht="50.1" customHeight="1" x14ac:dyDescent="0.25">
      <c r="A980" s="58" t="s">
        <v>39</v>
      </c>
      <c r="B980" s="58" t="s">
        <v>50</v>
      </c>
      <c r="C980" s="58" t="s">
        <v>148</v>
      </c>
      <c r="D980" s="58" t="s">
        <v>442</v>
      </c>
      <c r="E980" s="51" t="str">
        <f>IF(C980&lt;&gt;"",VLOOKUP(MID(C980,18,5),LISTAS·PAPP!$E$4:$F$76,2,0),"")</f>
        <v>ZAMORA_CHINCHIPE</v>
      </c>
      <c r="F980" s="58" t="s">
        <v>415</v>
      </c>
      <c r="G980" s="51" t="str">
        <f>IF(F980&lt;&gt;"",VLOOKUP(F980,LISTAS·PAPP!$R$3:$T$221,3,0),"")</f>
        <v>SUR</v>
      </c>
      <c r="H980" s="58" t="s">
        <v>1094</v>
      </c>
      <c r="I980" s="66" t="s">
        <v>1095</v>
      </c>
      <c r="J980" s="66" t="s">
        <v>1096</v>
      </c>
      <c r="K980" s="67">
        <v>19</v>
      </c>
      <c r="L980" s="66" t="s">
        <v>1097</v>
      </c>
      <c r="M980" s="60">
        <v>19</v>
      </c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52" t="str">
        <f>IF(A980&lt;&gt;"",IF(D980="DIRECCIÓN_DE_TRANSFERENCIAS","280 0031",VLOOKUP(C980,LISTAS·PAPP!$C$3:$D$76,2,0)),"")</f>
        <v>280 7510</v>
      </c>
      <c r="Z980" s="61">
        <v>202</v>
      </c>
      <c r="AA980" s="62">
        <v>2004</v>
      </c>
      <c r="AB980" s="62">
        <v>4123</v>
      </c>
      <c r="AC980" s="65" t="str">
        <f>IF(D980&lt;&gt;"",VLOOKUP(D980,LISTAS·PAPP!$I$3:$M$16,2,0),"")</f>
        <v>57</v>
      </c>
      <c r="AD980" s="51" t="str">
        <f>IF(D980&lt;&gt;"",VLOOKUP(D980,LISTAS·PAPP!$I$3:$M$16,3,0),"")</f>
        <v>PROTECCIÓN_SOCIAL_A_LA_FAMILIA._ASEGURAMIENTO_NO_CONTRIBUTIVO_E_INCLUSIÓN_ECONÓMICA_Y_MOVILIDAD_SOCIAL</v>
      </c>
      <c r="AE980" s="52" t="str">
        <f>IF(D980&lt;&gt;"",VLOOKUP(D980,LISTAS·PAPP!$I$3:$M$16,4,0),"")</f>
        <v>002</v>
      </c>
      <c r="AF980" s="51" t="str">
        <f>IF(D980&lt;&gt;"",VLOOKUP(D980,LISTAS·PAPP!$I$3:$M$16,5,0),"")</f>
        <v>ACTUALIZACION_DEL_REGISTRO_SOCIAL</v>
      </c>
      <c r="AG980" s="52" t="str">
        <f>IF(AH980&lt;&gt;"",VLOOKUP(AH980,LISTAS·PAPP!$O$3:$P$74,2,0),"")</f>
        <v>001</v>
      </c>
      <c r="AH980" s="58" t="s">
        <v>863</v>
      </c>
      <c r="AI980" s="60" t="s">
        <v>471</v>
      </c>
      <c r="AJ980" s="51" t="str">
        <f>IF(AI980&lt;&gt;"",VLOOKUP(AI980,LISTAS·PAPP!$X$4:$Y$80,2,0),"")</f>
        <v>NO APLICA</v>
      </c>
      <c r="AK980" s="58" t="s">
        <v>631</v>
      </c>
      <c r="AL980" s="60">
        <v>710602</v>
      </c>
      <c r="AM980" s="51" t="str">
        <f>IF(ISERROR(VLOOKUP(AL980,LISTAS·PAPP!$AD$4:$AE$334,2,0))," ",VLOOKUP(AL980,LISTAS·PAPP!$AD$4:$AE$334,2,0))</f>
        <v>Fondo de Reserva</v>
      </c>
      <c r="AN980" s="63">
        <v>665.85</v>
      </c>
      <c r="AO980" s="64"/>
      <c r="AP980" s="64"/>
      <c r="AQ980" s="64"/>
      <c r="AR980" s="64"/>
      <c r="AS980" s="64"/>
      <c r="AT980" s="64"/>
      <c r="AU980" s="64"/>
      <c r="AV980" s="64">
        <v>665.85</v>
      </c>
      <c r="AW980" s="64"/>
      <c r="AX980" s="64"/>
      <c r="AY980" s="64">
        <v>0</v>
      </c>
      <c r="AZ980" s="64"/>
      <c r="BA980" s="53">
        <f t="shared" si="46"/>
        <v>665.85</v>
      </c>
      <c r="BB980" s="54" t="str">
        <f t="shared" si="47"/>
        <v>OK</v>
      </c>
      <c r="BC980" s="55" t="str">
        <f t="shared" si="48"/>
        <v xml:space="preserve">                </v>
      </c>
    </row>
    <row r="981" spans="1:55" ht="50.1" customHeight="1" x14ac:dyDescent="0.25">
      <c r="A981" s="58" t="s">
        <v>39</v>
      </c>
      <c r="B981" s="58" t="s">
        <v>51</v>
      </c>
      <c r="C981" s="58" t="s">
        <v>152</v>
      </c>
      <c r="D981" s="58" t="s">
        <v>442</v>
      </c>
      <c r="E981" s="51" t="str">
        <f>IF(C981&lt;&gt;"",VLOOKUP(MID(C981,18,5),LISTAS·PAPP!$E$4:$F$76,2,0),"")</f>
        <v>GUAYAS</v>
      </c>
      <c r="F981" s="58" t="s">
        <v>287</v>
      </c>
      <c r="G981" s="51" t="str">
        <f>IF(F981&lt;&gt;"",VLOOKUP(F981,LISTAS·PAPP!$R$3:$T$221,3,0),"")</f>
        <v xml:space="preserve"> </v>
      </c>
      <c r="H981" s="58" t="s">
        <v>1094</v>
      </c>
      <c r="I981" s="66" t="s">
        <v>1095</v>
      </c>
      <c r="J981" s="66" t="s">
        <v>1096</v>
      </c>
      <c r="K981" s="67">
        <v>15</v>
      </c>
      <c r="L981" s="66" t="s">
        <v>1097</v>
      </c>
      <c r="M981" s="60">
        <v>15</v>
      </c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52" t="str">
        <f>IF(A981&lt;&gt;"",IF(D981="DIRECCIÓN_DE_TRANSFERENCIAS","280 0031",VLOOKUP(C981,LISTAS·PAPP!$C$3:$D$76,2,0)),"")</f>
        <v>280 8130</v>
      </c>
      <c r="Z981" s="61">
        <v>202</v>
      </c>
      <c r="AA981" s="62">
        <v>2004</v>
      </c>
      <c r="AB981" s="62">
        <v>4123</v>
      </c>
      <c r="AC981" s="65" t="str">
        <f>IF(D981&lt;&gt;"",VLOOKUP(D981,LISTAS·PAPP!$I$3:$M$16,2,0),"")</f>
        <v>57</v>
      </c>
      <c r="AD981" s="51" t="str">
        <f>IF(D981&lt;&gt;"",VLOOKUP(D981,LISTAS·PAPP!$I$3:$M$16,3,0),"")</f>
        <v>PROTECCIÓN_SOCIAL_A_LA_FAMILIA._ASEGURAMIENTO_NO_CONTRIBUTIVO_E_INCLUSIÓN_ECONÓMICA_Y_MOVILIDAD_SOCIAL</v>
      </c>
      <c r="AE981" s="52" t="str">
        <f>IF(D981&lt;&gt;"",VLOOKUP(D981,LISTAS·PAPP!$I$3:$M$16,4,0),"")</f>
        <v>002</v>
      </c>
      <c r="AF981" s="51" t="str">
        <f>IF(D981&lt;&gt;"",VLOOKUP(D981,LISTAS·PAPP!$I$3:$M$16,5,0),"")</f>
        <v>ACTUALIZACION_DEL_REGISTRO_SOCIAL</v>
      </c>
      <c r="AG981" s="52" t="str">
        <f>IF(AH981&lt;&gt;"",VLOOKUP(AH981,LISTAS·PAPP!$O$3:$P$74,2,0),"")</f>
        <v>001</v>
      </c>
      <c r="AH981" s="58" t="s">
        <v>863</v>
      </c>
      <c r="AI981" s="60" t="s">
        <v>471</v>
      </c>
      <c r="AJ981" s="51" t="str">
        <f>IF(AI981&lt;&gt;"",VLOOKUP(AI981,LISTAS·PAPP!$X$4:$Y$80,2,0),"")</f>
        <v>NO APLICA</v>
      </c>
      <c r="AK981" s="58" t="s">
        <v>631</v>
      </c>
      <c r="AL981" s="60">
        <v>710510</v>
      </c>
      <c r="AM981" s="51" t="str">
        <f>IF(ISERROR(VLOOKUP(AL981,LISTAS·PAPP!$AD$4:$AE$334,2,0))," ",VLOOKUP(AL981,LISTAS·PAPP!$AD$4:$AE$334,2,0))</f>
        <v>Servicios Personales por Contrato</v>
      </c>
      <c r="AN981" s="63">
        <v>10125</v>
      </c>
      <c r="AO981" s="64"/>
      <c r="AP981" s="64"/>
      <c r="AQ981" s="64"/>
      <c r="AR981" s="64"/>
      <c r="AS981" s="64"/>
      <c r="AT981" s="64"/>
      <c r="AU981" s="64"/>
      <c r="AV981" s="64">
        <v>10125</v>
      </c>
      <c r="AW981" s="64"/>
      <c r="AX981" s="64"/>
      <c r="AY981" s="64">
        <v>0</v>
      </c>
      <c r="AZ981" s="64"/>
      <c r="BA981" s="53">
        <f t="shared" si="46"/>
        <v>10125</v>
      </c>
      <c r="BB981" s="54" t="str">
        <f t="shared" si="47"/>
        <v>OK</v>
      </c>
      <c r="BC981" s="55" t="str">
        <f t="shared" si="48"/>
        <v xml:space="preserve">                </v>
      </c>
    </row>
    <row r="982" spans="1:55" ht="50.1" customHeight="1" x14ac:dyDescent="0.25">
      <c r="A982" s="58" t="s">
        <v>39</v>
      </c>
      <c r="B982" s="58" t="s">
        <v>51</v>
      </c>
      <c r="C982" s="58" t="s">
        <v>152</v>
      </c>
      <c r="D982" s="58" t="s">
        <v>442</v>
      </c>
      <c r="E982" s="51" t="str">
        <f>IF(C982&lt;&gt;"",VLOOKUP(MID(C982,18,5),LISTAS·PAPP!$E$4:$F$76,2,0),"")</f>
        <v>GUAYAS</v>
      </c>
      <c r="F982" s="58" t="s">
        <v>287</v>
      </c>
      <c r="G982" s="51" t="str">
        <f>IF(F982&lt;&gt;"",VLOOKUP(F982,LISTAS·PAPP!$R$3:$T$221,3,0),"")</f>
        <v xml:space="preserve"> </v>
      </c>
      <c r="H982" s="58" t="s">
        <v>1094</v>
      </c>
      <c r="I982" s="66" t="s">
        <v>1095</v>
      </c>
      <c r="J982" s="66" t="s">
        <v>1096</v>
      </c>
      <c r="K982" s="67">
        <v>15</v>
      </c>
      <c r="L982" s="66" t="s">
        <v>1097</v>
      </c>
      <c r="M982" s="60">
        <v>15</v>
      </c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52" t="str">
        <f>IF(A982&lt;&gt;"",IF(D982="DIRECCIÓN_DE_TRANSFERENCIAS","280 0031",VLOOKUP(C982,LISTAS·PAPP!$C$3:$D$76,2,0)),"")</f>
        <v>280 8130</v>
      </c>
      <c r="Z982" s="61">
        <v>202</v>
      </c>
      <c r="AA982" s="62">
        <v>2004</v>
      </c>
      <c r="AB982" s="62">
        <v>4123</v>
      </c>
      <c r="AC982" s="65" t="str">
        <f>IF(D982&lt;&gt;"",VLOOKUP(D982,LISTAS·PAPP!$I$3:$M$16,2,0),"")</f>
        <v>57</v>
      </c>
      <c r="AD982" s="51" t="str">
        <f>IF(D982&lt;&gt;"",VLOOKUP(D982,LISTAS·PAPP!$I$3:$M$16,3,0),"")</f>
        <v>PROTECCIÓN_SOCIAL_A_LA_FAMILIA._ASEGURAMIENTO_NO_CONTRIBUTIVO_E_INCLUSIÓN_ECONÓMICA_Y_MOVILIDAD_SOCIAL</v>
      </c>
      <c r="AE982" s="52" t="str">
        <f>IF(D982&lt;&gt;"",VLOOKUP(D982,LISTAS·PAPP!$I$3:$M$16,4,0),"")</f>
        <v>002</v>
      </c>
      <c r="AF982" s="51" t="str">
        <f>IF(D982&lt;&gt;"",VLOOKUP(D982,LISTAS·PAPP!$I$3:$M$16,5,0),"")</f>
        <v>ACTUALIZACION_DEL_REGISTRO_SOCIAL</v>
      </c>
      <c r="AG982" s="52" t="str">
        <f>IF(AH982&lt;&gt;"",VLOOKUP(AH982,LISTAS·PAPP!$O$3:$P$74,2,0),"")</f>
        <v>001</v>
      </c>
      <c r="AH982" s="58" t="s">
        <v>863</v>
      </c>
      <c r="AI982" s="60" t="s">
        <v>471</v>
      </c>
      <c r="AJ982" s="51" t="str">
        <f>IF(AI982&lt;&gt;"",VLOOKUP(AI982,LISTAS·PAPP!$X$4:$Y$80,2,0),"")</f>
        <v>NO APLICA</v>
      </c>
      <c r="AK982" s="58" t="s">
        <v>631</v>
      </c>
      <c r="AL982" s="60">
        <v>710203</v>
      </c>
      <c r="AM982" s="51" t="str">
        <f>IF(ISERROR(VLOOKUP(AL982,LISTAS·PAPP!$AD$4:$AE$334,2,0))," ",VLOOKUP(AL982,LISTAS·PAPP!$AD$4:$AE$334,2,0))</f>
        <v>Decimo Tercer Sueldo</v>
      </c>
      <c r="AN982" s="63">
        <v>843.75</v>
      </c>
      <c r="AO982" s="64"/>
      <c r="AP982" s="64"/>
      <c r="AQ982" s="64"/>
      <c r="AR982" s="64"/>
      <c r="AS982" s="64"/>
      <c r="AT982" s="64"/>
      <c r="AU982" s="64"/>
      <c r="AV982" s="64">
        <v>843.75</v>
      </c>
      <c r="AW982" s="64"/>
      <c r="AX982" s="64"/>
      <c r="AY982" s="64">
        <v>0</v>
      </c>
      <c r="AZ982" s="64"/>
      <c r="BA982" s="53">
        <f t="shared" si="46"/>
        <v>843.75</v>
      </c>
      <c r="BB982" s="54" t="str">
        <f t="shared" si="47"/>
        <v>OK</v>
      </c>
      <c r="BC982" s="55" t="str">
        <f t="shared" si="48"/>
        <v xml:space="preserve">                </v>
      </c>
    </row>
    <row r="983" spans="1:55" ht="50.1" customHeight="1" x14ac:dyDescent="0.25">
      <c r="A983" s="58" t="s">
        <v>39</v>
      </c>
      <c r="B983" s="58" t="s">
        <v>51</v>
      </c>
      <c r="C983" s="58" t="s">
        <v>152</v>
      </c>
      <c r="D983" s="58" t="s">
        <v>442</v>
      </c>
      <c r="E983" s="51" t="str">
        <f>IF(C983&lt;&gt;"",VLOOKUP(MID(C983,18,5),LISTAS·PAPP!$E$4:$F$76,2,0),"")</f>
        <v>GUAYAS</v>
      </c>
      <c r="F983" s="58" t="s">
        <v>287</v>
      </c>
      <c r="G983" s="51" t="str">
        <f>IF(F983&lt;&gt;"",VLOOKUP(F983,LISTAS·PAPP!$R$3:$T$221,3,0),"")</f>
        <v xml:space="preserve"> </v>
      </c>
      <c r="H983" s="58" t="s">
        <v>1094</v>
      </c>
      <c r="I983" s="66" t="s">
        <v>1095</v>
      </c>
      <c r="J983" s="66" t="s">
        <v>1096</v>
      </c>
      <c r="K983" s="67">
        <v>15</v>
      </c>
      <c r="L983" s="66" t="s">
        <v>1097</v>
      </c>
      <c r="M983" s="60">
        <v>15</v>
      </c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52" t="str">
        <f>IF(A983&lt;&gt;"",IF(D983="DIRECCIÓN_DE_TRANSFERENCIAS","280 0031",VLOOKUP(C983,LISTAS·PAPP!$C$3:$D$76,2,0)),"")</f>
        <v>280 8130</v>
      </c>
      <c r="Z983" s="61">
        <v>202</v>
      </c>
      <c r="AA983" s="62">
        <v>2004</v>
      </c>
      <c r="AB983" s="62">
        <v>4123</v>
      </c>
      <c r="AC983" s="65" t="str">
        <f>IF(D983&lt;&gt;"",VLOOKUP(D983,LISTAS·PAPP!$I$3:$M$16,2,0),"")</f>
        <v>57</v>
      </c>
      <c r="AD983" s="51" t="str">
        <f>IF(D983&lt;&gt;"",VLOOKUP(D983,LISTAS·PAPP!$I$3:$M$16,3,0),"")</f>
        <v>PROTECCIÓN_SOCIAL_A_LA_FAMILIA._ASEGURAMIENTO_NO_CONTRIBUTIVO_E_INCLUSIÓN_ECONÓMICA_Y_MOVILIDAD_SOCIAL</v>
      </c>
      <c r="AE983" s="52" t="str">
        <f>IF(D983&lt;&gt;"",VLOOKUP(D983,LISTAS·PAPP!$I$3:$M$16,4,0),"")</f>
        <v>002</v>
      </c>
      <c r="AF983" s="51" t="str">
        <f>IF(D983&lt;&gt;"",VLOOKUP(D983,LISTAS·PAPP!$I$3:$M$16,5,0),"")</f>
        <v>ACTUALIZACION_DEL_REGISTRO_SOCIAL</v>
      </c>
      <c r="AG983" s="52" t="str">
        <f>IF(AH983&lt;&gt;"",VLOOKUP(AH983,LISTAS·PAPP!$O$3:$P$74,2,0),"")</f>
        <v>001</v>
      </c>
      <c r="AH983" s="58" t="s">
        <v>863</v>
      </c>
      <c r="AI983" s="60" t="s">
        <v>471</v>
      </c>
      <c r="AJ983" s="51" t="str">
        <f>IF(AI983&lt;&gt;"",VLOOKUP(AI983,LISTAS·PAPP!$X$4:$Y$80,2,0),"")</f>
        <v>NO APLICA</v>
      </c>
      <c r="AK983" s="58" t="s">
        <v>631</v>
      </c>
      <c r="AL983" s="60">
        <v>710204</v>
      </c>
      <c r="AM983" s="51" t="str">
        <f>IF(ISERROR(VLOOKUP(AL983,LISTAS·PAPP!$AD$4:$AE$334,2,0))," ",VLOOKUP(AL983,LISTAS·PAPP!$AD$4:$AE$334,2,0))</f>
        <v>Decimo Cuarto Sueldo</v>
      </c>
      <c r="AN983" s="63">
        <v>492.45</v>
      </c>
      <c r="AO983" s="64"/>
      <c r="AP983" s="64"/>
      <c r="AQ983" s="64"/>
      <c r="AR983" s="64"/>
      <c r="AS983" s="64"/>
      <c r="AT983" s="64"/>
      <c r="AU983" s="64"/>
      <c r="AV983" s="64">
        <v>492.45</v>
      </c>
      <c r="AW983" s="64"/>
      <c r="AX983" s="64"/>
      <c r="AY983" s="64">
        <v>0</v>
      </c>
      <c r="AZ983" s="64"/>
      <c r="BA983" s="53">
        <f t="shared" si="46"/>
        <v>492.45</v>
      </c>
      <c r="BB983" s="54" t="str">
        <f t="shared" si="47"/>
        <v>OK</v>
      </c>
      <c r="BC983" s="55" t="str">
        <f t="shared" si="48"/>
        <v xml:space="preserve">                </v>
      </c>
    </row>
    <row r="984" spans="1:55" ht="50.1" customHeight="1" x14ac:dyDescent="0.25">
      <c r="A984" s="58" t="s">
        <v>39</v>
      </c>
      <c r="B984" s="58" t="s">
        <v>51</v>
      </c>
      <c r="C984" s="58" t="s">
        <v>152</v>
      </c>
      <c r="D984" s="58" t="s">
        <v>442</v>
      </c>
      <c r="E984" s="51" t="str">
        <f>IF(C984&lt;&gt;"",VLOOKUP(MID(C984,18,5),LISTAS·PAPP!$E$4:$F$76,2,0),"")</f>
        <v>GUAYAS</v>
      </c>
      <c r="F984" s="58" t="s">
        <v>287</v>
      </c>
      <c r="G984" s="51" t="str">
        <f>IF(F984&lt;&gt;"",VLOOKUP(F984,LISTAS·PAPP!$R$3:$T$221,3,0),"")</f>
        <v xml:space="preserve"> </v>
      </c>
      <c r="H984" s="58" t="s">
        <v>1094</v>
      </c>
      <c r="I984" s="66" t="s">
        <v>1095</v>
      </c>
      <c r="J984" s="66" t="s">
        <v>1096</v>
      </c>
      <c r="K984" s="67">
        <v>15</v>
      </c>
      <c r="L984" s="66" t="s">
        <v>1097</v>
      </c>
      <c r="M984" s="60">
        <v>15</v>
      </c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52" t="str">
        <f>IF(A984&lt;&gt;"",IF(D984="DIRECCIÓN_DE_TRANSFERENCIAS","280 0031",VLOOKUP(C984,LISTAS·PAPP!$C$3:$D$76,2,0)),"")</f>
        <v>280 8130</v>
      </c>
      <c r="Z984" s="61">
        <v>202</v>
      </c>
      <c r="AA984" s="62">
        <v>2004</v>
      </c>
      <c r="AB984" s="62">
        <v>4123</v>
      </c>
      <c r="AC984" s="65" t="str">
        <f>IF(D984&lt;&gt;"",VLOOKUP(D984,LISTAS·PAPP!$I$3:$M$16,2,0),"")</f>
        <v>57</v>
      </c>
      <c r="AD984" s="51" t="str">
        <f>IF(D984&lt;&gt;"",VLOOKUP(D984,LISTAS·PAPP!$I$3:$M$16,3,0),"")</f>
        <v>PROTECCIÓN_SOCIAL_A_LA_FAMILIA._ASEGURAMIENTO_NO_CONTRIBUTIVO_E_INCLUSIÓN_ECONÓMICA_Y_MOVILIDAD_SOCIAL</v>
      </c>
      <c r="AE984" s="52" t="str">
        <f>IF(D984&lt;&gt;"",VLOOKUP(D984,LISTAS·PAPP!$I$3:$M$16,4,0),"")</f>
        <v>002</v>
      </c>
      <c r="AF984" s="51" t="str">
        <f>IF(D984&lt;&gt;"",VLOOKUP(D984,LISTAS·PAPP!$I$3:$M$16,5,0),"")</f>
        <v>ACTUALIZACION_DEL_REGISTRO_SOCIAL</v>
      </c>
      <c r="AG984" s="52" t="str">
        <f>IF(AH984&lt;&gt;"",VLOOKUP(AH984,LISTAS·PAPP!$O$3:$P$74,2,0),"")</f>
        <v>001</v>
      </c>
      <c r="AH984" s="58" t="s">
        <v>863</v>
      </c>
      <c r="AI984" s="60" t="s">
        <v>471</v>
      </c>
      <c r="AJ984" s="51" t="str">
        <f>IF(AI984&lt;&gt;"",VLOOKUP(AI984,LISTAS·PAPP!$X$4:$Y$80,2,0),"")</f>
        <v>NO APLICA</v>
      </c>
      <c r="AK984" s="58" t="s">
        <v>631</v>
      </c>
      <c r="AL984" s="60">
        <v>710601</v>
      </c>
      <c r="AM984" s="51" t="str">
        <f>IF(ISERROR(VLOOKUP(AL984,LISTAS·PAPP!$AD$4:$AE$334,2,0))," ",VLOOKUP(AL984,LISTAS·PAPP!$AD$4:$AE$334,2,0))</f>
        <v>Aporte Patronal</v>
      </c>
      <c r="AN984" s="63">
        <v>926.4</v>
      </c>
      <c r="AO984" s="64"/>
      <c r="AP984" s="64"/>
      <c r="AQ984" s="64"/>
      <c r="AR984" s="64"/>
      <c r="AS984" s="64"/>
      <c r="AT984" s="64"/>
      <c r="AU984" s="64"/>
      <c r="AV984" s="64">
        <v>926.4</v>
      </c>
      <c r="AW984" s="64"/>
      <c r="AX984" s="64"/>
      <c r="AY984" s="64">
        <v>0</v>
      </c>
      <c r="AZ984" s="64"/>
      <c r="BA984" s="53">
        <f t="shared" si="46"/>
        <v>926.4</v>
      </c>
      <c r="BB984" s="54" t="str">
        <f t="shared" si="47"/>
        <v>OK</v>
      </c>
      <c r="BC984" s="55" t="str">
        <f t="shared" si="48"/>
        <v xml:space="preserve">                </v>
      </c>
    </row>
    <row r="985" spans="1:55" ht="50.1" customHeight="1" x14ac:dyDescent="0.25">
      <c r="A985" s="58" t="s">
        <v>39</v>
      </c>
      <c r="B985" s="58" t="s">
        <v>51</v>
      </c>
      <c r="C985" s="58" t="s">
        <v>152</v>
      </c>
      <c r="D985" s="58" t="s">
        <v>442</v>
      </c>
      <c r="E985" s="51" t="str">
        <f>IF(C985&lt;&gt;"",VLOOKUP(MID(C985,18,5),LISTAS·PAPP!$E$4:$F$76,2,0),"")</f>
        <v>GUAYAS</v>
      </c>
      <c r="F985" s="58" t="s">
        <v>287</v>
      </c>
      <c r="G985" s="51" t="str">
        <f>IF(F985&lt;&gt;"",VLOOKUP(F985,LISTAS·PAPP!$R$3:$T$221,3,0),"")</f>
        <v xml:space="preserve"> </v>
      </c>
      <c r="H985" s="58" t="s">
        <v>1094</v>
      </c>
      <c r="I985" s="66" t="s">
        <v>1095</v>
      </c>
      <c r="J985" s="66" t="s">
        <v>1096</v>
      </c>
      <c r="K985" s="67">
        <v>15</v>
      </c>
      <c r="L985" s="66" t="s">
        <v>1097</v>
      </c>
      <c r="M985" s="60">
        <v>15</v>
      </c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52" t="str">
        <f>IF(A985&lt;&gt;"",IF(D985="DIRECCIÓN_DE_TRANSFERENCIAS","280 0031",VLOOKUP(C985,LISTAS·PAPP!$C$3:$D$76,2,0)),"")</f>
        <v>280 8130</v>
      </c>
      <c r="Z985" s="61">
        <v>202</v>
      </c>
      <c r="AA985" s="62">
        <v>2004</v>
      </c>
      <c r="AB985" s="62">
        <v>4123</v>
      </c>
      <c r="AC985" s="65" t="str">
        <f>IF(D985&lt;&gt;"",VLOOKUP(D985,LISTAS·PAPP!$I$3:$M$16,2,0),"")</f>
        <v>57</v>
      </c>
      <c r="AD985" s="51" t="str">
        <f>IF(D985&lt;&gt;"",VLOOKUP(D985,LISTAS·PAPP!$I$3:$M$16,3,0),"")</f>
        <v>PROTECCIÓN_SOCIAL_A_LA_FAMILIA._ASEGURAMIENTO_NO_CONTRIBUTIVO_E_INCLUSIÓN_ECONÓMICA_Y_MOVILIDAD_SOCIAL</v>
      </c>
      <c r="AE985" s="52" t="str">
        <f>IF(D985&lt;&gt;"",VLOOKUP(D985,LISTAS·PAPP!$I$3:$M$16,4,0),"")</f>
        <v>002</v>
      </c>
      <c r="AF985" s="51" t="str">
        <f>IF(D985&lt;&gt;"",VLOOKUP(D985,LISTAS·PAPP!$I$3:$M$16,5,0),"")</f>
        <v>ACTUALIZACION_DEL_REGISTRO_SOCIAL</v>
      </c>
      <c r="AG985" s="52" t="str">
        <f>IF(AH985&lt;&gt;"",VLOOKUP(AH985,LISTAS·PAPP!$O$3:$P$74,2,0),"")</f>
        <v>001</v>
      </c>
      <c r="AH985" s="58" t="s">
        <v>863</v>
      </c>
      <c r="AI985" s="60" t="s">
        <v>471</v>
      </c>
      <c r="AJ985" s="51" t="str">
        <f>IF(AI985&lt;&gt;"",VLOOKUP(AI985,LISTAS·PAPP!$X$4:$Y$80,2,0),"")</f>
        <v>NO APLICA</v>
      </c>
      <c r="AK985" s="58" t="s">
        <v>631</v>
      </c>
      <c r="AL985" s="60">
        <v>710602</v>
      </c>
      <c r="AM985" s="51" t="str">
        <f>IF(ISERROR(VLOOKUP(AL985,LISTAS·PAPP!$AD$4:$AE$334,2,0))," ",VLOOKUP(AL985,LISTAS·PAPP!$AD$4:$AE$334,2,0))</f>
        <v>Fondo de Reserva</v>
      </c>
      <c r="AN985" s="63">
        <v>337.38</v>
      </c>
      <c r="AO985" s="64"/>
      <c r="AP985" s="64"/>
      <c r="AQ985" s="64"/>
      <c r="AR985" s="64"/>
      <c r="AS985" s="64"/>
      <c r="AT985" s="64"/>
      <c r="AU985" s="64"/>
      <c r="AV985" s="64">
        <v>337.38</v>
      </c>
      <c r="AW985" s="64"/>
      <c r="AX985" s="64"/>
      <c r="AY985" s="64">
        <v>0</v>
      </c>
      <c r="AZ985" s="64"/>
      <c r="BA985" s="53">
        <f t="shared" si="46"/>
        <v>337.38</v>
      </c>
      <c r="BB985" s="54" t="str">
        <f t="shared" si="47"/>
        <v>OK</v>
      </c>
      <c r="BC985" s="55" t="str">
        <f t="shared" si="48"/>
        <v xml:space="preserve">                </v>
      </c>
    </row>
    <row r="986" spans="1:55" ht="50.1" customHeight="1" x14ac:dyDescent="0.25">
      <c r="A986" s="58" t="s">
        <v>39</v>
      </c>
      <c r="B986" s="58" t="s">
        <v>51</v>
      </c>
      <c r="C986" s="58" t="s">
        <v>154</v>
      </c>
      <c r="D986" s="58" t="s">
        <v>442</v>
      </c>
      <c r="E986" s="51" t="str">
        <f>IF(C986&lt;&gt;"",VLOOKUP(MID(C986,18,5),LISTAS·PAPP!$E$4:$F$76,2,0),"")</f>
        <v>GUAYAS</v>
      </c>
      <c r="F986" s="58" t="s">
        <v>287</v>
      </c>
      <c r="G986" s="51" t="str">
        <f>IF(F986&lt;&gt;"",VLOOKUP(F986,LISTAS·PAPP!$R$3:$T$221,3,0),"")</f>
        <v xml:space="preserve"> </v>
      </c>
      <c r="H986" s="58" t="s">
        <v>1094</v>
      </c>
      <c r="I986" s="66" t="s">
        <v>1095</v>
      </c>
      <c r="J986" s="66" t="s">
        <v>1096</v>
      </c>
      <c r="K986" s="67">
        <v>4</v>
      </c>
      <c r="L986" s="66" t="s">
        <v>1097</v>
      </c>
      <c r="M986" s="60">
        <v>4</v>
      </c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52" t="str">
        <f>IF(A986&lt;&gt;"",IF(D986="DIRECCIÓN_DE_TRANSFERENCIAS","280 0031",VLOOKUP(C986,LISTAS·PAPP!$C$3:$D$76,2,0)),"")</f>
        <v>280 8240</v>
      </c>
      <c r="Z986" s="61">
        <v>202</v>
      </c>
      <c r="AA986" s="62">
        <v>2004</v>
      </c>
      <c r="AB986" s="62">
        <v>4123</v>
      </c>
      <c r="AC986" s="65" t="str">
        <f>IF(D986&lt;&gt;"",VLOOKUP(D986,LISTAS·PAPP!$I$3:$M$16,2,0),"")</f>
        <v>57</v>
      </c>
      <c r="AD986" s="51" t="str">
        <f>IF(D986&lt;&gt;"",VLOOKUP(D986,LISTAS·PAPP!$I$3:$M$16,3,0),"")</f>
        <v>PROTECCIÓN_SOCIAL_A_LA_FAMILIA._ASEGURAMIENTO_NO_CONTRIBUTIVO_E_INCLUSIÓN_ECONÓMICA_Y_MOVILIDAD_SOCIAL</v>
      </c>
      <c r="AE986" s="52" t="str">
        <f>IF(D986&lt;&gt;"",VLOOKUP(D986,LISTAS·PAPP!$I$3:$M$16,4,0),"")</f>
        <v>002</v>
      </c>
      <c r="AF986" s="51" t="str">
        <f>IF(D986&lt;&gt;"",VLOOKUP(D986,LISTAS·PAPP!$I$3:$M$16,5,0),"")</f>
        <v>ACTUALIZACION_DEL_REGISTRO_SOCIAL</v>
      </c>
      <c r="AG986" s="52" t="str">
        <f>IF(AH986&lt;&gt;"",VLOOKUP(AH986,LISTAS·PAPP!$O$3:$P$74,2,0),"")</f>
        <v>001</v>
      </c>
      <c r="AH986" s="58" t="s">
        <v>863</v>
      </c>
      <c r="AI986" s="60" t="s">
        <v>471</v>
      </c>
      <c r="AJ986" s="51" t="str">
        <f>IF(AI986&lt;&gt;"",VLOOKUP(AI986,LISTAS·PAPP!$X$4:$Y$80,2,0),"")</f>
        <v>NO APLICA</v>
      </c>
      <c r="AK986" s="58" t="s">
        <v>631</v>
      </c>
      <c r="AL986" s="60">
        <v>710510</v>
      </c>
      <c r="AM986" s="51" t="str">
        <f>IF(ISERROR(VLOOKUP(AL986,LISTAS·PAPP!$AD$4:$AE$334,2,0))," ",VLOOKUP(AL986,LISTAS·PAPP!$AD$4:$AE$334,2,0))</f>
        <v>Servicios Personales por Contrato</v>
      </c>
      <c r="AN986" s="63">
        <v>2699.77</v>
      </c>
      <c r="AO986" s="64"/>
      <c r="AP986" s="64"/>
      <c r="AQ986" s="64"/>
      <c r="AR986" s="64"/>
      <c r="AS986" s="64"/>
      <c r="AT986" s="64"/>
      <c r="AU986" s="64"/>
      <c r="AV986" s="64">
        <v>2699.77</v>
      </c>
      <c r="AW986" s="64"/>
      <c r="AX986" s="64"/>
      <c r="AY986" s="64">
        <v>0</v>
      </c>
      <c r="AZ986" s="64"/>
      <c r="BA986" s="53">
        <f t="shared" si="46"/>
        <v>2699.77</v>
      </c>
      <c r="BB986" s="54" t="str">
        <f t="shared" si="47"/>
        <v>OK</v>
      </c>
      <c r="BC986" s="55" t="str">
        <f t="shared" si="48"/>
        <v xml:space="preserve">                </v>
      </c>
    </row>
    <row r="987" spans="1:55" ht="50.1" customHeight="1" x14ac:dyDescent="0.25">
      <c r="A987" s="58" t="s">
        <v>39</v>
      </c>
      <c r="B987" s="58" t="s">
        <v>51</v>
      </c>
      <c r="C987" s="58" t="s">
        <v>154</v>
      </c>
      <c r="D987" s="58" t="s">
        <v>442</v>
      </c>
      <c r="E987" s="51" t="str">
        <f>IF(C987&lt;&gt;"",VLOOKUP(MID(C987,18,5),LISTAS·PAPP!$E$4:$F$76,2,0),"")</f>
        <v>GUAYAS</v>
      </c>
      <c r="F987" s="58" t="s">
        <v>287</v>
      </c>
      <c r="G987" s="51" t="str">
        <f>IF(F987&lt;&gt;"",VLOOKUP(F987,LISTAS·PAPP!$R$3:$T$221,3,0),"")</f>
        <v xml:space="preserve"> </v>
      </c>
      <c r="H987" s="58" t="s">
        <v>1094</v>
      </c>
      <c r="I987" s="66" t="s">
        <v>1095</v>
      </c>
      <c r="J987" s="66" t="s">
        <v>1096</v>
      </c>
      <c r="K987" s="67">
        <v>4</v>
      </c>
      <c r="L987" s="66" t="s">
        <v>1097</v>
      </c>
      <c r="M987" s="60">
        <v>4</v>
      </c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52" t="str">
        <f>IF(A987&lt;&gt;"",IF(D987="DIRECCIÓN_DE_TRANSFERENCIAS","280 0031",VLOOKUP(C987,LISTAS·PAPP!$C$3:$D$76,2,0)),"")</f>
        <v>280 8240</v>
      </c>
      <c r="Z987" s="61">
        <v>202</v>
      </c>
      <c r="AA987" s="62">
        <v>2004</v>
      </c>
      <c r="AB987" s="62">
        <v>4123</v>
      </c>
      <c r="AC987" s="65" t="str">
        <f>IF(D987&lt;&gt;"",VLOOKUP(D987,LISTAS·PAPP!$I$3:$M$16,2,0),"")</f>
        <v>57</v>
      </c>
      <c r="AD987" s="51" t="str">
        <f>IF(D987&lt;&gt;"",VLOOKUP(D987,LISTAS·PAPP!$I$3:$M$16,3,0),"")</f>
        <v>PROTECCIÓN_SOCIAL_A_LA_FAMILIA._ASEGURAMIENTO_NO_CONTRIBUTIVO_E_INCLUSIÓN_ECONÓMICA_Y_MOVILIDAD_SOCIAL</v>
      </c>
      <c r="AE987" s="52" t="str">
        <f>IF(D987&lt;&gt;"",VLOOKUP(D987,LISTAS·PAPP!$I$3:$M$16,4,0),"")</f>
        <v>002</v>
      </c>
      <c r="AF987" s="51" t="str">
        <f>IF(D987&lt;&gt;"",VLOOKUP(D987,LISTAS·PAPP!$I$3:$M$16,5,0),"")</f>
        <v>ACTUALIZACION_DEL_REGISTRO_SOCIAL</v>
      </c>
      <c r="AG987" s="52" t="str">
        <f>IF(AH987&lt;&gt;"",VLOOKUP(AH987,LISTAS·PAPP!$O$3:$P$74,2,0),"")</f>
        <v>001</v>
      </c>
      <c r="AH987" s="58" t="s">
        <v>863</v>
      </c>
      <c r="AI987" s="60" t="s">
        <v>471</v>
      </c>
      <c r="AJ987" s="51" t="str">
        <f>IF(AI987&lt;&gt;"",VLOOKUP(AI987,LISTAS·PAPP!$X$4:$Y$80,2,0),"")</f>
        <v>NO APLICA</v>
      </c>
      <c r="AK987" s="58" t="s">
        <v>631</v>
      </c>
      <c r="AL987" s="60">
        <v>710203</v>
      </c>
      <c r="AM987" s="51" t="str">
        <f>IF(ISERROR(VLOOKUP(AL987,LISTAS·PAPP!$AD$4:$AE$334,2,0))," ",VLOOKUP(AL987,LISTAS·PAPP!$AD$4:$AE$334,2,0))</f>
        <v>Decimo Tercer Sueldo</v>
      </c>
      <c r="AN987" s="63">
        <v>225</v>
      </c>
      <c r="AO987" s="64"/>
      <c r="AP987" s="64"/>
      <c r="AQ987" s="64"/>
      <c r="AR987" s="64"/>
      <c r="AS987" s="64"/>
      <c r="AT987" s="64"/>
      <c r="AU987" s="64"/>
      <c r="AV987" s="64">
        <v>225</v>
      </c>
      <c r="AW987" s="64"/>
      <c r="AX987" s="64"/>
      <c r="AY987" s="64">
        <v>0</v>
      </c>
      <c r="AZ987" s="64"/>
      <c r="BA987" s="53">
        <f t="shared" si="46"/>
        <v>225</v>
      </c>
      <c r="BB987" s="54" t="str">
        <f t="shared" si="47"/>
        <v>OK</v>
      </c>
      <c r="BC987" s="55" t="str">
        <f t="shared" si="48"/>
        <v xml:space="preserve">                </v>
      </c>
    </row>
    <row r="988" spans="1:55" ht="50.1" customHeight="1" x14ac:dyDescent="0.25">
      <c r="A988" s="58" t="s">
        <v>39</v>
      </c>
      <c r="B988" s="58" t="s">
        <v>51</v>
      </c>
      <c r="C988" s="58" t="s">
        <v>154</v>
      </c>
      <c r="D988" s="58" t="s">
        <v>442</v>
      </c>
      <c r="E988" s="51" t="str">
        <f>IF(C988&lt;&gt;"",VLOOKUP(MID(C988,18,5),LISTAS·PAPP!$E$4:$F$76,2,0),"")</f>
        <v>GUAYAS</v>
      </c>
      <c r="F988" s="58" t="s">
        <v>287</v>
      </c>
      <c r="G988" s="51" t="str">
        <f>IF(F988&lt;&gt;"",VLOOKUP(F988,LISTAS·PAPP!$R$3:$T$221,3,0),"")</f>
        <v xml:space="preserve"> </v>
      </c>
      <c r="H988" s="58" t="s">
        <v>1094</v>
      </c>
      <c r="I988" s="66" t="s">
        <v>1095</v>
      </c>
      <c r="J988" s="66" t="s">
        <v>1096</v>
      </c>
      <c r="K988" s="67">
        <v>4</v>
      </c>
      <c r="L988" s="66" t="s">
        <v>1097</v>
      </c>
      <c r="M988" s="60">
        <v>4</v>
      </c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52" t="str">
        <f>IF(A988&lt;&gt;"",IF(D988="DIRECCIÓN_DE_TRANSFERENCIAS","280 0031",VLOOKUP(C988,LISTAS·PAPP!$C$3:$D$76,2,0)),"")</f>
        <v>280 8240</v>
      </c>
      <c r="Z988" s="61">
        <v>202</v>
      </c>
      <c r="AA988" s="62">
        <v>2004</v>
      </c>
      <c r="AB988" s="62">
        <v>4123</v>
      </c>
      <c r="AC988" s="65" t="str">
        <f>IF(D988&lt;&gt;"",VLOOKUP(D988,LISTAS·PAPP!$I$3:$M$16,2,0),"")</f>
        <v>57</v>
      </c>
      <c r="AD988" s="51" t="str">
        <f>IF(D988&lt;&gt;"",VLOOKUP(D988,LISTAS·PAPP!$I$3:$M$16,3,0),"")</f>
        <v>PROTECCIÓN_SOCIAL_A_LA_FAMILIA._ASEGURAMIENTO_NO_CONTRIBUTIVO_E_INCLUSIÓN_ECONÓMICA_Y_MOVILIDAD_SOCIAL</v>
      </c>
      <c r="AE988" s="52" t="str">
        <f>IF(D988&lt;&gt;"",VLOOKUP(D988,LISTAS·PAPP!$I$3:$M$16,4,0),"")</f>
        <v>002</v>
      </c>
      <c r="AF988" s="51" t="str">
        <f>IF(D988&lt;&gt;"",VLOOKUP(D988,LISTAS·PAPP!$I$3:$M$16,5,0),"")</f>
        <v>ACTUALIZACION_DEL_REGISTRO_SOCIAL</v>
      </c>
      <c r="AG988" s="52" t="str">
        <f>IF(AH988&lt;&gt;"",VLOOKUP(AH988,LISTAS·PAPP!$O$3:$P$74,2,0),"")</f>
        <v>001</v>
      </c>
      <c r="AH988" s="58" t="s">
        <v>863</v>
      </c>
      <c r="AI988" s="60" t="s">
        <v>471</v>
      </c>
      <c r="AJ988" s="51" t="str">
        <f>IF(AI988&lt;&gt;"",VLOOKUP(AI988,LISTAS·PAPP!$X$4:$Y$80,2,0),"")</f>
        <v>NO APLICA</v>
      </c>
      <c r="AK988" s="58" t="s">
        <v>631</v>
      </c>
      <c r="AL988" s="60">
        <v>710204</v>
      </c>
      <c r="AM988" s="51" t="str">
        <f>IF(ISERROR(VLOOKUP(AL988,LISTAS·PAPP!$AD$4:$AE$334,2,0))," ",VLOOKUP(AL988,LISTAS·PAPP!$AD$4:$AE$334,2,0))</f>
        <v>Decimo Cuarto Sueldo</v>
      </c>
      <c r="AN988" s="63">
        <v>65.67</v>
      </c>
      <c r="AO988" s="64"/>
      <c r="AP988" s="64"/>
      <c r="AQ988" s="64"/>
      <c r="AR988" s="64"/>
      <c r="AS988" s="64"/>
      <c r="AT988" s="64"/>
      <c r="AU988" s="64"/>
      <c r="AV988" s="64">
        <v>65.67</v>
      </c>
      <c r="AW988" s="64"/>
      <c r="AX988" s="64"/>
      <c r="AY988" s="64">
        <v>0</v>
      </c>
      <c r="AZ988" s="64"/>
      <c r="BA988" s="53">
        <f t="shared" si="46"/>
        <v>65.67</v>
      </c>
      <c r="BB988" s="54" t="str">
        <f t="shared" si="47"/>
        <v>OK</v>
      </c>
      <c r="BC988" s="55" t="str">
        <f t="shared" si="48"/>
        <v xml:space="preserve">                </v>
      </c>
    </row>
    <row r="989" spans="1:55" ht="50.1" customHeight="1" x14ac:dyDescent="0.25">
      <c r="A989" s="58" t="s">
        <v>39</v>
      </c>
      <c r="B989" s="58" t="s">
        <v>51</v>
      </c>
      <c r="C989" s="58" t="s">
        <v>154</v>
      </c>
      <c r="D989" s="58" t="s">
        <v>442</v>
      </c>
      <c r="E989" s="51" t="str">
        <f>IF(C989&lt;&gt;"",VLOOKUP(MID(C989,18,5),LISTAS·PAPP!$E$4:$F$76,2,0),"")</f>
        <v>GUAYAS</v>
      </c>
      <c r="F989" s="58" t="s">
        <v>287</v>
      </c>
      <c r="G989" s="51" t="str">
        <f>IF(F989&lt;&gt;"",VLOOKUP(F989,LISTAS·PAPP!$R$3:$T$221,3,0),"")</f>
        <v xml:space="preserve"> </v>
      </c>
      <c r="H989" s="58" t="s">
        <v>1094</v>
      </c>
      <c r="I989" s="66" t="s">
        <v>1095</v>
      </c>
      <c r="J989" s="66" t="s">
        <v>1096</v>
      </c>
      <c r="K989" s="67">
        <v>4</v>
      </c>
      <c r="L989" s="66" t="s">
        <v>1097</v>
      </c>
      <c r="M989" s="60">
        <v>4</v>
      </c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52" t="str">
        <f>IF(A989&lt;&gt;"",IF(D989="DIRECCIÓN_DE_TRANSFERENCIAS","280 0031",VLOOKUP(C989,LISTAS·PAPP!$C$3:$D$76,2,0)),"")</f>
        <v>280 8240</v>
      </c>
      <c r="Z989" s="61">
        <v>202</v>
      </c>
      <c r="AA989" s="62">
        <v>2004</v>
      </c>
      <c r="AB989" s="62">
        <v>4123</v>
      </c>
      <c r="AC989" s="65" t="str">
        <f>IF(D989&lt;&gt;"",VLOOKUP(D989,LISTAS·PAPP!$I$3:$M$16,2,0),"")</f>
        <v>57</v>
      </c>
      <c r="AD989" s="51" t="str">
        <f>IF(D989&lt;&gt;"",VLOOKUP(D989,LISTAS·PAPP!$I$3:$M$16,3,0),"")</f>
        <v>PROTECCIÓN_SOCIAL_A_LA_FAMILIA._ASEGURAMIENTO_NO_CONTRIBUTIVO_E_INCLUSIÓN_ECONÓMICA_Y_MOVILIDAD_SOCIAL</v>
      </c>
      <c r="AE989" s="52" t="str">
        <f>IF(D989&lt;&gt;"",VLOOKUP(D989,LISTAS·PAPP!$I$3:$M$16,4,0),"")</f>
        <v>002</v>
      </c>
      <c r="AF989" s="51" t="str">
        <f>IF(D989&lt;&gt;"",VLOOKUP(D989,LISTAS·PAPP!$I$3:$M$16,5,0),"")</f>
        <v>ACTUALIZACION_DEL_REGISTRO_SOCIAL</v>
      </c>
      <c r="AG989" s="52" t="str">
        <f>IF(AH989&lt;&gt;"",VLOOKUP(AH989,LISTAS·PAPP!$O$3:$P$74,2,0),"")</f>
        <v>001</v>
      </c>
      <c r="AH989" s="58" t="s">
        <v>863</v>
      </c>
      <c r="AI989" s="60" t="s">
        <v>471</v>
      </c>
      <c r="AJ989" s="51" t="str">
        <f>IF(AI989&lt;&gt;"",VLOOKUP(AI989,LISTAS·PAPP!$X$4:$Y$80,2,0),"")</f>
        <v>NO APLICA</v>
      </c>
      <c r="AK989" s="58" t="s">
        <v>631</v>
      </c>
      <c r="AL989" s="60">
        <v>710601</v>
      </c>
      <c r="AM989" s="51" t="str">
        <f>IF(ISERROR(VLOOKUP(AL989,LISTAS·PAPP!$AD$4:$AE$334,2,0))," ",VLOOKUP(AL989,LISTAS·PAPP!$AD$4:$AE$334,2,0))</f>
        <v>Aporte Patronal</v>
      </c>
      <c r="AN989" s="63">
        <v>260.54000000000002</v>
      </c>
      <c r="AO989" s="64"/>
      <c r="AP989" s="64"/>
      <c r="AQ989" s="64"/>
      <c r="AR989" s="64"/>
      <c r="AS989" s="64"/>
      <c r="AT989" s="64"/>
      <c r="AU989" s="64"/>
      <c r="AV989" s="64">
        <v>260.54000000000002</v>
      </c>
      <c r="AW989" s="64"/>
      <c r="AX989" s="64"/>
      <c r="AY989" s="64">
        <v>0</v>
      </c>
      <c r="AZ989" s="64"/>
      <c r="BA989" s="53">
        <f t="shared" si="46"/>
        <v>260.54000000000002</v>
      </c>
      <c r="BB989" s="54" t="str">
        <f t="shared" si="47"/>
        <v>OK</v>
      </c>
      <c r="BC989" s="55" t="str">
        <f t="shared" si="48"/>
        <v xml:space="preserve">                </v>
      </c>
    </row>
    <row r="990" spans="1:55" ht="50.1" customHeight="1" x14ac:dyDescent="0.25">
      <c r="A990" s="58" t="s">
        <v>39</v>
      </c>
      <c r="B990" s="58" t="s">
        <v>51</v>
      </c>
      <c r="C990" s="58" t="s">
        <v>154</v>
      </c>
      <c r="D990" s="58" t="s">
        <v>442</v>
      </c>
      <c r="E990" s="51" t="str">
        <f>IF(C990&lt;&gt;"",VLOOKUP(MID(C990,18,5),LISTAS·PAPP!$E$4:$F$76,2,0),"")</f>
        <v>GUAYAS</v>
      </c>
      <c r="F990" s="58" t="s">
        <v>287</v>
      </c>
      <c r="G990" s="51" t="str">
        <f>IF(F990&lt;&gt;"",VLOOKUP(F990,LISTAS·PAPP!$R$3:$T$221,3,0),"")</f>
        <v xml:space="preserve"> </v>
      </c>
      <c r="H990" s="58" t="s">
        <v>1094</v>
      </c>
      <c r="I990" s="66" t="s">
        <v>1095</v>
      </c>
      <c r="J990" s="66" t="s">
        <v>1096</v>
      </c>
      <c r="K990" s="67">
        <v>4</v>
      </c>
      <c r="L990" s="66" t="s">
        <v>1097</v>
      </c>
      <c r="M990" s="60">
        <v>4</v>
      </c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52" t="str">
        <f>IF(A990&lt;&gt;"",IF(D990="DIRECCIÓN_DE_TRANSFERENCIAS","280 0031",VLOOKUP(C990,LISTAS·PAPP!$C$3:$D$76,2,0)),"")</f>
        <v>280 8240</v>
      </c>
      <c r="Z990" s="61">
        <v>202</v>
      </c>
      <c r="AA990" s="62">
        <v>2004</v>
      </c>
      <c r="AB990" s="62">
        <v>4123</v>
      </c>
      <c r="AC990" s="65" t="str">
        <f>IF(D990&lt;&gt;"",VLOOKUP(D990,LISTAS·PAPP!$I$3:$M$16,2,0),"")</f>
        <v>57</v>
      </c>
      <c r="AD990" s="51" t="str">
        <f>IF(D990&lt;&gt;"",VLOOKUP(D990,LISTAS·PAPP!$I$3:$M$16,3,0),"")</f>
        <v>PROTECCIÓN_SOCIAL_A_LA_FAMILIA._ASEGURAMIENTO_NO_CONTRIBUTIVO_E_INCLUSIÓN_ECONÓMICA_Y_MOVILIDAD_SOCIAL</v>
      </c>
      <c r="AE990" s="52" t="str">
        <f>IF(D990&lt;&gt;"",VLOOKUP(D990,LISTAS·PAPP!$I$3:$M$16,4,0),"")</f>
        <v>002</v>
      </c>
      <c r="AF990" s="51" t="str">
        <f>IF(D990&lt;&gt;"",VLOOKUP(D990,LISTAS·PAPP!$I$3:$M$16,5,0),"")</f>
        <v>ACTUALIZACION_DEL_REGISTRO_SOCIAL</v>
      </c>
      <c r="AG990" s="52" t="str">
        <f>IF(AH990&lt;&gt;"",VLOOKUP(AH990,LISTAS·PAPP!$O$3:$P$74,2,0),"")</f>
        <v>001</v>
      </c>
      <c r="AH990" s="58" t="s">
        <v>863</v>
      </c>
      <c r="AI990" s="60" t="s">
        <v>471</v>
      </c>
      <c r="AJ990" s="51" t="str">
        <f>IF(AI990&lt;&gt;"",VLOOKUP(AI990,LISTAS·PAPP!$X$4:$Y$80,2,0),"")</f>
        <v>NO APLICA</v>
      </c>
      <c r="AK990" s="58" t="s">
        <v>631</v>
      </c>
      <c r="AL990" s="60">
        <v>710602</v>
      </c>
      <c r="AM990" s="51" t="str">
        <f>IF(ISERROR(VLOOKUP(AL990,LISTAS·PAPP!$AD$4:$AE$334,2,0))," ",VLOOKUP(AL990,LISTAS·PAPP!$AD$4:$AE$334,2,0))</f>
        <v>Fondo de Reserva</v>
      </c>
      <c r="AN990" s="63">
        <v>112.46</v>
      </c>
      <c r="AO990" s="64"/>
      <c r="AP990" s="64"/>
      <c r="AQ990" s="64"/>
      <c r="AR990" s="64"/>
      <c r="AS990" s="64"/>
      <c r="AT990" s="64"/>
      <c r="AU990" s="64"/>
      <c r="AV990" s="64">
        <v>112.46</v>
      </c>
      <c r="AW990" s="64"/>
      <c r="AX990" s="64"/>
      <c r="AY990" s="64">
        <v>0</v>
      </c>
      <c r="AZ990" s="64"/>
      <c r="BA990" s="53">
        <f t="shared" si="46"/>
        <v>112.46</v>
      </c>
      <c r="BB990" s="54" t="str">
        <f t="shared" si="47"/>
        <v>OK</v>
      </c>
      <c r="BC990" s="55" t="str">
        <f t="shared" si="48"/>
        <v xml:space="preserve">                </v>
      </c>
    </row>
    <row r="991" spans="1:55" ht="50.1" customHeight="1" x14ac:dyDescent="0.25">
      <c r="A991" s="58" t="s">
        <v>39</v>
      </c>
      <c r="B991" s="58" t="s">
        <v>51</v>
      </c>
      <c r="C991" s="58" t="s">
        <v>156</v>
      </c>
      <c r="D991" s="58" t="s">
        <v>442</v>
      </c>
      <c r="E991" s="51" t="str">
        <f>IF(C991&lt;&gt;"",VLOOKUP(MID(C991,18,5),LISTAS·PAPP!$E$4:$F$76,2,0),"")</f>
        <v>GUAYAS</v>
      </c>
      <c r="F991" s="58" t="s">
        <v>293</v>
      </c>
      <c r="G991" s="51" t="str">
        <f>IF(F991&lt;&gt;"",VLOOKUP(F991,LISTAS·PAPP!$R$3:$T$221,3,0),"")</f>
        <v xml:space="preserve"> </v>
      </c>
      <c r="H991" s="58" t="s">
        <v>1094</v>
      </c>
      <c r="I991" s="66" t="s">
        <v>1095</v>
      </c>
      <c r="J991" s="66" t="s">
        <v>1096</v>
      </c>
      <c r="K991" s="67">
        <v>2</v>
      </c>
      <c r="L991" s="66" t="s">
        <v>1097</v>
      </c>
      <c r="M991" s="60">
        <v>2</v>
      </c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52" t="str">
        <f>IF(A991&lt;&gt;"",IF(D991="DIRECCIÓN_DE_TRANSFERENCIAS","280 0031",VLOOKUP(C991,LISTAS·PAPP!$C$3:$D$76,2,0)),"")</f>
        <v>280 8270</v>
      </c>
      <c r="Z991" s="61">
        <v>202</v>
      </c>
      <c r="AA991" s="62">
        <v>2004</v>
      </c>
      <c r="AB991" s="62">
        <v>4123</v>
      </c>
      <c r="AC991" s="65" t="str">
        <f>IF(D991&lt;&gt;"",VLOOKUP(D991,LISTAS·PAPP!$I$3:$M$16,2,0),"")</f>
        <v>57</v>
      </c>
      <c r="AD991" s="51" t="str">
        <f>IF(D991&lt;&gt;"",VLOOKUP(D991,LISTAS·PAPP!$I$3:$M$16,3,0),"")</f>
        <v>PROTECCIÓN_SOCIAL_A_LA_FAMILIA._ASEGURAMIENTO_NO_CONTRIBUTIVO_E_INCLUSIÓN_ECONÓMICA_Y_MOVILIDAD_SOCIAL</v>
      </c>
      <c r="AE991" s="52" t="str">
        <f>IF(D991&lt;&gt;"",VLOOKUP(D991,LISTAS·PAPP!$I$3:$M$16,4,0),"")</f>
        <v>002</v>
      </c>
      <c r="AF991" s="51" t="str">
        <f>IF(D991&lt;&gt;"",VLOOKUP(D991,LISTAS·PAPP!$I$3:$M$16,5,0),"")</f>
        <v>ACTUALIZACION_DEL_REGISTRO_SOCIAL</v>
      </c>
      <c r="AG991" s="52" t="str">
        <f>IF(AH991&lt;&gt;"",VLOOKUP(AH991,LISTAS·PAPP!$O$3:$P$74,2,0),"")</f>
        <v>001</v>
      </c>
      <c r="AH991" s="58" t="s">
        <v>863</v>
      </c>
      <c r="AI991" s="60" t="s">
        <v>471</v>
      </c>
      <c r="AJ991" s="51" t="str">
        <f>IF(AI991&lt;&gt;"",VLOOKUP(AI991,LISTAS·PAPP!$X$4:$Y$80,2,0),"")</f>
        <v>NO APLICA</v>
      </c>
      <c r="AK991" s="58" t="s">
        <v>631</v>
      </c>
      <c r="AL991" s="60">
        <v>710510</v>
      </c>
      <c r="AM991" s="51" t="str">
        <f>IF(ISERROR(VLOOKUP(AL991,LISTAS·PAPP!$AD$4:$AE$334,2,0))," ",VLOOKUP(AL991,LISTAS·PAPP!$AD$4:$AE$334,2,0))</f>
        <v>Servicios Personales por Contrato</v>
      </c>
      <c r="AN991" s="63">
        <v>1350</v>
      </c>
      <c r="AO991" s="64"/>
      <c r="AP991" s="64"/>
      <c r="AQ991" s="64"/>
      <c r="AR991" s="64"/>
      <c r="AS991" s="64"/>
      <c r="AT991" s="64"/>
      <c r="AU991" s="64"/>
      <c r="AV991" s="64">
        <v>1350</v>
      </c>
      <c r="AW991" s="64"/>
      <c r="AX991" s="64"/>
      <c r="AY991" s="64">
        <v>0</v>
      </c>
      <c r="AZ991" s="64"/>
      <c r="BA991" s="53">
        <f t="shared" si="46"/>
        <v>1350</v>
      </c>
      <c r="BB991" s="54" t="str">
        <f t="shared" si="47"/>
        <v>OK</v>
      </c>
      <c r="BC991" s="55" t="str">
        <f t="shared" si="48"/>
        <v xml:space="preserve">                </v>
      </c>
    </row>
    <row r="992" spans="1:55" ht="50.1" customHeight="1" x14ac:dyDescent="0.25">
      <c r="A992" s="58" t="s">
        <v>39</v>
      </c>
      <c r="B992" s="58" t="s">
        <v>51</v>
      </c>
      <c r="C992" s="58" t="s">
        <v>156</v>
      </c>
      <c r="D992" s="58" t="s">
        <v>442</v>
      </c>
      <c r="E992" s="51" t="str">
        <f>IF(C992&lt;&gt;"",VLOOKUP(MID(C992,18,5),LISTAS·PAPP!$E$4:$F$76,2,0),"")</f>
        <v>GUAYAS</v>
      </c>
      <c r="F992" s="58" t="s">
        <v>293</v>
      </c>
      <c r="G992" s="51" t="str">
        <f>IF(F992&lt;&gt;"",VLOOKUP(F992,LISTAS·PAPP!$R$3:$T$221,3,0),"")</f>
        <v xml:space="preserve"> </v>
      </c>
      <c r="H992" s="58" t="s">
        <v>1094</v>
      </c>
      <c r="I992" s="66" t="s">
        <v>1095</v>
      </c>
      <c r="J992" s="66" t="s">
        <v>1096</v>
      </c>
      <c r="K992" s="67">
        <v>2</v>
      </c>
      <c r="L992" s="66" t="s">
        <v>1097</v>
      </c>
      <c r="M992" s="60">
        <v>2</v>
      </c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52" t="str">
        <f>IF(A992&lt;&gt;"",IF(D992="DIRECCIÓN_DE_TRANSFERENCIAS","280 0031",VLOOKUP(C992,LISTAS·PAPP!$C$3:$D$76,2,0)),"")</f>
        <v>280 8270</v>
      </c>
      <c r="Z992" s="61">
        <v>202</v>
      </c>
      <c r="AA992" s="62">
        <v>2004</v>
      </c>
      <c r="AB992" s="62">
        <v>4123</v>
      </c>
      <c r="AC992" s="65" t="str">
        <f>IF(D992&lt;&gt;"",VLOOKUP(D992,LISTAS·PAPP!$I$3:$M$16,2,0),"")</f>
        <v>57</v>
      </c>
      <c r="AD992" s="51" t="str">
        <f>IF(D992&lt;&gt;"",VLOOKUP(D992,LISTAS·PAPP!$I$3:$M$16,3,0),"")</f>
        <v>PROTECCIÓN_SOCIAL_A_LA_FAMILIA._ASEGURAMIENTO_NO_CONTRIBUTIVO_E_INCLUSIÓN_ECONÓMICA_Y_MOVILIDAD_SOCIAL</v>
      </c>
      <c r="AE992" s="52" t="str">
        <f>IF(D992&lt;&gt;"",VLOOKUP(D992,LISTAS·PAPP!$I$3:$M$16,4,0),"")</f>
        <v>002</v>
      </c>
      <c r="AF992" s="51" t="str">
        <f>IF(D992&lt;&gt;"",VLOOKUP(D992,LISTAS·PAPP!$I$3:$M$16,5,0),"")</f>
        <v>ACTUALIZACION_DEL_REGISTRO_SOCIAL</v>
      </c>
      <c r="AG992" s="52" t="str">
        <f>IF(AH992&lt;&gt;"",VLOOKUP(AH992,LISTAS·PAPP!$O$3:$P$74,2,0),"")</f>
        <v>001</v>
      </c>
      <c r="AH992" s="58" t="s">
        <v>863</v>
      </c>
      <c r="AI992" s="60" t="s">
        <v>471</v>
      </c>
      <c r="AJ992" s="51" t="str">
        <f>IF(AI992&lt;&gt;"",VLOOKUP(AI992,LISTAS·PAPP!$X$4:$Y$80,2,0),"")</f>
        <v>NO APLICA</v>
      </c>
      <c r="AK992" s="58" t="s">
        <v>631</v>
      </c>
      <c r="AL992" s="60">
        <v>710203</v>
      </c>
      <c r="AM992" s="51" t="str">
        <f>IF(ISERROR(VLOOKUP(AL992,LISTAS·PAPP!$AD$4:$AE$334,2,0))," ",VLOOKUP(AL992,LISTAS·PAPP!$AD$4:$AE$334,2,0))</f>
        <v>Decimo Tercer Sueldo</v>
      </c>
      <c r="AN992" s="63">
        <v>112.5</v>
      </c>
      <c r="AO992" s="64"/>
      <c r="AP992" s="64"/>
      <c r="AQ992" s="64"/>
      <c r="AR992" s="64"/>
      <c r="AS992" s="64"/>
      <c r="AT992" s="64"/>
      <c r="AU992" s="64"/>
      <c r="AV992" s="64">
        <v>112.5</v>
      </c>
      <c r="AW992" s="64"/>
      <c r="AX992" s="64"/>
      <c r="AY992" s="64">
        <v>0</v>
      </c>
      <c r="AZ992" s="64"/>
      <c r="BA992" s="53">
        <f t="shared" si="46"/>
        <v>112.5</v>
      </c>
      <c r="BB992" s="54" t="str">
        <f t="shared" si="47"/>
        <v>OK</v>
      </c>
      <c r="BC992" s="55" t="str">
        <f t="shared" si="48"/>
        <v xml:space="preserve">                </v>
      </c>
    </row>
    <row r="993" spans="1:55" ht="50.1" customHeight="1" x14ac:dyDescent="0.25">
      <c r="A993" s="58" t="s">
        <v>39</v>
      </c>
      <c r="B993" s="58" t="s">
        <v>51</v>
      </c>
      <c r="C993" s="58" t="s">
        <v>156</v>
      </c>
      <c r="D993" s="58" t="s">
        <v>442</v>
      </c>
      <c r="E993" s="51" t="str">
        <f>IF(C993&lt;&gt;"",VLOOKUP(MID(C993,18,5),LISTAS·PAPP!$E$4:$F$76,2,0),"")</f>
        <v>GUAYAS</v>
      </c>
      <c r="F993" s="58" t="s">
        <v>293</v>
      </c>
      <c r="G993" s="51" t="str">
        <f>IF(F993&lt;&gt;"",VLOOKUP(F993,LISTAS·PAPP!$R$3:$T$221,3,0),"")</f>
        <v xml:space="preserve"> </v>
      </c>
      <c r="H993" s="58" t="s">
        <v>1094</v>
      </c>
      <c r="I993" s="66" t="s">
        <v>1095</v>
      </c>
      <c r="J993" s="66" t="s">
        <v>1096</v>
      </c>
      <c r="K993" s="67">
        <v>2</v>
      </c>
      <c r="L993" s="66" t="s">
        <v>1097</v>
      </c>
      <c r="M993" s="60">
        <v>2</v>
      </c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52" t="str">
        <f>IF(A993&lt;&gt;"",IF(D993="DIRECCIÓN_DE_TRANSFERENCIAS","280 0031",VLOOKUP(C993,LISTAS·PAPP!$C$3:$D$76,2,0)),"")</f>
        <v>280 8270</v>
      </c>
      <c r="Z993" s="61">
        <v>202</v>
      </c>
      <c r="AA993" s="62">
        <v>2004</v>
      </c>
      <c r="AB993" s="62">
        <v>4123</v>
      </c>
      <c r="AC993" s="65" t="str">
        <f>IF(D993&lt;&gt;"",VLOOKUP(D993,LISTAS·PAPP!$I$3:$M$16,2,0),"")</f>
        <v>57</v>
      </c>
      <c r="AD993" s="51" t="str">
        <f>IF(D993&lt;&gt;"",VLOOKUP(D993,LISTAS·PAPP!$I$3:$M$16,3,0),"")</f>
        <v>PROTECCIÓN_SOCIAL_A_LA_FAMILIA._ASEGURAMIENTO_NO_CONTRIBUTIVO_E_INCLUSIÓN_ECONÓMICA_Y_MOVILIDAD_SOCIAL</v>
      </c>
      <c r="AE993" s="52" t="str">
        <f>IF(D993&lt;&gt;"",VLOOKUP(D993,LISTAS·PAPP!$I$3:$M$16,4,0),"")</f>
        <v>002</v>
      </c>
      <c r="AF993" s="51" t="str">
        <f>IF(D993&lt;&gt;"",VLOOKUP(D993,LISTAS·PAPP!$I$3:$M$16,5,0),"")</f>
        <v>ACTUALIZACION_DEL_REGISTRO_SOCIAL</v>
      </c>
      <c r="AG993" s="52" t="str">
        <f>IF(AH993&lt;&gt;"",VLOOKUP(AH993,LISTAS·PAPP!$O$3:$P$74,2,0),"")</f>
        <v>001</v>
      </c>
      <c r="AH993" s="58" t="s">
        <v>863</v>
      </c>
      <c r="AI993" s="60" t="s">
        <v>471</v>
      </c>
      <c r="AJ993" s="51" t="str">
        <f>IF(AI993&lt;&gt;"",VLOOKUP(AI993,LISTAS·PAPP!$X$4:$Y$80,2,0),"")</f>
        <v>NO APLICA</v>
      </c>
      <c r="AK993" s="58" t="s">
        <v>631</v>
      </c>
      <c r="AL993" s="60">
        <v>710204</v>
      </c>
      <c r="AM993" s="51" t="str">
        <f>IF(ISERROR(VLOOKUP(AL993,LISTAS·PAPP!$AD$4:$AE$334,2,0))," ",VLOOKUP(AL993,LISTAS·PAPP!$AD$4:$AE$334,2,0))</f>
        <v>Decimo Cuarto Sueldo</v>
      </c>
      <c r="AN993" s="63">
        <v>65.66</v>
      </c>
      <c r="AO993" s="64"/>
      <c r="AP993" s="64"/>
      <c r="AQ993" s="64"/>
      <c r="AR993" s="64"/>
      <c r="AS993" s="64"/>
      <c r="AT993" s="64"/>
      <c r="AU993" s="64"/>
      <c r="AV993" s="64">
        <v>65.66</v>
      </c>
      <c r="AW993" s="64"/>
      <c r="AX993" s="64"/>
      <c r="AY993" s="64">
        <v>0</v>
      </c>
      <c r="AZ993" s="64"/>
      <c r="BA993" s="53">
        <f t="shared" si="46"/>
        <v>65.66</v>
      </c>
      <c r="BB993" s="54" t="str">
        <f t="shared" si="47"/>
        <v>OK</v>
      </c>
      <c r="BC993" s="55" t="str">
        <f t="shared" si="48"/>
        <v xml:space="preserve">                </v>
      </c>
    </row>
    <row r="994" spans="1:55" ht="50.1" customHeight="1" x14ac:dyDescent="0.25">
      <c r="A994" s="58" t="s">
        <v>39</v>
      </c>
      <c r="B994" s="58" t="s">
        <v>51</v>
      </c>
      <c r="C994" s="58" t="s">
        <v>156</v>
      </c>
      <c r="D994" s="58" t="s">
        <v>442</v>
      </c>
      <c r="E994" s="51" t="str">
        <f>IF(C994&lt;&gt;"",VLOOKUP(MID(C994,18,5),LISTAS·PAPP!$E$4:$F$76,2,0),"")</f>
        <v>GUAYAS</v>
      </c>
      <c r="F994" s="58" t="s">
        <v>293</v>
      </c>
      <c r="G994" s="51" t="str">
        <f>IF(F994&lt;&gt;"",VLOOKUP(F994,LISTAS·PAPP!$R$3:$T$221,3,0),"")</f>
        <v xml:space="preserve"> </v>
      </c>
      <c r="H994" s="58" t="s">
        <v>1094</v>
      </c>
      <c r="I994" s="66" t="s">
        <v>1095</v>
      </c>
      <c r="J994" s="66" t="s">
        <v>1096</v>
      </c>
      <c r="K994" s="67">
        <v>2</v>
      </c>
      <c r="L994" s="66" t="s">
        <v>1097</v>
      </c>
      <c r="M994" s="60">
        <v>2</v>
      </c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52" t="str">
        <f>IF(A994&lt;&gt;"",IF(D994="DIRECCIÓN_DE_TRANSFERENCIAS","280 0031",VLOOKUP(C994,LISTAS·PAPP!$C$3:$D$76,2,0)),"")</f>
        <v>280 8270</v>
      </c>
      <c r="Z994" s="61">
        <v>202</v>
      </c>
      <c r="AA994" s="62">
        <v>2004</v>
      </c>
      <c r="AB994" s="62">
        <v>4123</v>
      </c>
      <c r="AC994" s="65" t="str">
        <f>IF(D994&lt;&gt;"",VLOOKUP(D994,LISTAS·PAPP!$I$3:$M$16,2,0),"")</f>
        <v>57</v>
      </c>
      <c r="AD994" s="51" t="str">
        <f>IF(D994&lt;&gt;"",VLOOKUP(D994,LISTAS·PAPP!$I$3:$M$16,3,0),"")</f>
        <v>PROTECCIÓN_SOCIAL_A_LA_FAMILIA._ASEGURAMIENTO_NO_CONTRIBUTIVO_E_INCLUSIÓN_ECONÓMICA_Y_MOVILIDAD_SOCIAL</v>
      </c>
      <c r="AE994" s="52" t="str">
        <f>IF(D994&lt;&gt;"",VLOOKUP(D994,LISTAS·PAPP!$I$3:$M$16,4,0),"")</f>
        <v>002</v>
      </c>
      <c r="AF994" s="51" t="str">
        <f>IF(D994&lt;&gt;"",VLOOKUP(D994,LISTAS·PAPP!$I$3:$M$16,5,0),"")</f>
        <v>ACTUALIZACION_DEL_REGISTRO_SOCIAL</v>
      </c>
      <c r="AG994" s="52" t="str">
        <f>IF(AH994&lt;&gt;"",VLOOKUP(AH994,LISTAS·PAPP!$O$3:$P$74,2,0),"")</f>
        <v>001</v>
      </c>
      <c r="AH994" s="58" t="s">
        <v>863</v>
      </c>
      <c r="AI994" s="60" t="s">
        <v>471</v>
      </c>
      <c r="AJ994" s="51" t="str">
        <f>IF(AI994&lt;&gt;"",VLOOKUP(AI994,LISTAS·PAPP!$X$4:$Y$80,2,0),"")</f>
        <v>NO APLICA</v>
      </c>
      <c r="AK994" s="58" t="s">
        <v>631</v>
      </c>
      <c r="AL994" s="60">
        <v>710601</v>
      </c>
      <c r="AM994" s="51" t="str">
        <f>IF(ISERROR(VLOOKUP(AL994,LISTAS·PAPP!$AD$4:$AE$334,2,0))," ",VLOOKUP(AL994,LISTAS·PAPP!$AD$4:$AE$334,2,0))</f>
        <v>Aporte Patronal</v>
      </c>
      <c r="AN994" s="63">
        <v>130.28</v>
      </c>
      <c r="AO994" s="64"/>
      <c r="AP994" s="64"/>
      <c r="AQ994" s="64"/>
      <c r="AR994" s="64"/>
      <c r="AS994" s="64"/>
      <c r="AT994" s="64"/>
      <c r="AU994" s="64"/>
      <c r="AV994" s="64">
        <v>130.28</v>
      </c>
      <c r="AW994" s="64"/>
      <c r="AX994" s="64"/>
      <c r="AY994" s="64">
        <v>0</v>
      </c>
      <c r="AZ994" s="64"/>
      <c r="BA994" s="53">
        <f t="shared" si="46"/>
        <v>130.28</v>
      </c>
      <c r="BB994" s="54" t="str">
        <f t="shared" si="47"/>
        <v>OK</v>
      </c>
      <c r="BC994" s="55" t="str">
        <f t="shared" si="48"/>
        <v xml:space="preserve">                </v>
      </c>
    </row>
    <row r="995" spans="1:55" ht="50.1" customHeight="1" x14ac:dyDescent="0.25">
      <c r="A995" s="58" t="s">
        <v>39</v>
      </c>
      <c r="B995" s="58" t="s">
        <v>51</v>
      </c>
      <c r="C995" s="58" t="s">
        <v>156</v>
      </c>
      <c r="D995" s="58" t="s">
        <v>442</v>
      </c>
      <c r="E995" s="51" t="str">
        <f>IF(C995&lt;&gt;"",VLOOKUP(MID(C995,18,5),LISTAS·PAPP!$E$4:$F$76,2,0),"")</f>
        <v>GUAYAS</v>
      </c>
      <c r="F995" s="58" t="s">
        <v>293</v>
      </c>
      <c r="G995" s="51" t="str">
        <f>IF(F995&lt;&gt;"",VLOOKUP(F995,LISTAS·PAPP!$R$3:$T$221,3,0),"")</f>
        <v xml:space="preserve"> </v>
      </c>
      <c r="H995" s="58" t="s">
        <v>1094</v>
      </c>
      <c r="I995" s="66" t="s">
        <v>1095</v>
      </c>
      <c r="J995" s="66" t="s">
        <v>1096</v>
      </c>
      <c r="K995" s="67">
        <v>2</v>
      </c>
      <c r="L995" s="66" t="s">
        <v>1097</v>
      </c>
      <c r="M995" s="60">
        <v>2</v>
      </c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52" t="str">
        <f>IF(A995&lt;&gt;"",IF(D995="DIRECCIÓN_DE_TRANSFERENCIAS","280 0031",VLOOKUP(C995,LISTAS·PAPP!$C$3:$D$76,2,0)),"")</f>
        <v>280 8270</v>
      </c>
      <c r="Z995" s="61">
        <v>202</v>
      </c>
      <c r="AA995" s="62">
        <v>2004</v>
      </c>
      <c r="AB995" s="62">
        <v>4123</v>
      </c>
      <c r="AC995" s="65" t="str">
        <f>IF(D995&lt;&gt;"",VLOOKUP(D995,LISTAS·PAPP!$I$3:$M$16,2,0),"")</f>
        <v>57</v>
      </c>
      <c r="AD995" s="51" t="str">
        <f>IF(D995&lt;&gt;"",VLOOKUP(D995,LISTAS·PAPP!$I$3:$M$16,3,0),"")</f>
        <v>PROTECCIÓN_SOCIAL_A_LA_FAMILIA._ASEGURAMIENTO_NO_CONTRIBUTIVO_E_INCLUSIÓN_ECONÓMICA_Y_MOVILIDAD_SOCIAL</v>
      </c>
      <c r="AE995" s="52" t="str">
        <f>IF(D995&lt;&gt;"",VLOOKUP(D995,LISTAS·PAPP!$I$3:$M$16,4,0),"")</f>
        <v>002</v>
      </c>
      <c r="AF995" s="51" t="str">
        <f>IF(D995&lt;&gt;"",VLOOKUP(D995,LISTAS·PAPP!$I$3:$M$16,5,0),"")</f>
        <v>ACTUALIZACION_DEL_REGISTRO_SOCIAL</v>
      </c>
      <c r="AG995" s="52" t="str">
        <f>IF(AH995&lt;&gt;"",VLOOKUP(AH995,LISTAS·PAPP!$O$3:$P$74,2,0),"")</f>
        <v>001</v>
      </c>
      <c r="AH995" s="58" t="s">
        <v>863</v>
      </c>
      <c r="AI995" s="60" t="s">
        <v>471</v>
      </c>
      <c r="AJ995" s="51" t="str">
        <f>IF(AI995&lt;&gt;"",VLOOKUP(AI995,LISTAS·PAPP!$X$4:$Y$80,2,0),"")</f>
        <v>NO APLICA</v>
      </c>
      <c r="AK995" s="58" t="s">
        <v>631</v>
      </c>
      <c r="AL995" s="60">
        <v>710602</v>
      </c>
      <c r="AM995" s="51" t="str">
        <f>IF(ISERROR(VLOOKUP(AL995,LISTAS·PAPP!$AD$4:$AE$334,2,0))," ",VLOOKUP(AL995,LISTAS·PAPP!$AD$4:$AE$334,2,0))</f>
        <v>Fondo de Reserva</v>
      </c>
      <c r="AN995" s="63">
        <v>112.46</v>
      </c>
      <c r="AO995" s="64"/>
      <c r="AP995" s="64"/>
      <c r="AQ995" s="64"/>
      <c r="AR995" s="64"/>
      <c r="AS995" s="64"/>
      <c r="AT995" s="64"/>
      <c r="AU995" s="64"/>
      <c r="AV995" s="64">
        <v>112.46</v>
      </c>
      <c r="AW995" s="64"/>
      <c r="AX995" s="64"/>
      <c r="AY995" s="64">
        <v>0</v>
      </c>
      <c r="AZ995" s="64"/>
      <c r="BA995" s="53">
        <f t="shared" si="46"/>
        <v>112.46</v>
      </c>
      <c r="BB995" s="54" t="str">
        <f t="shared" si="47"/>
        <v>OK</v>
      </c>
      <c r="BC995" s="55" t="str">
        <f t="shared" si="48"/>
        <v xml:space="preserve">                </v>
      </c>
    </row>
    <row r="996" spans="1:55" ht="50.1" customHeight="1" x14ac:dyDescent="0.25">
      <c r="A996" s="58" t="s">
        <v>39</v>
      </c>
      <c r="B996" s="58" t="s">
        <v>52</v>
      </c>
      <c r="C996" s="58" t="s">
        <v>160</v>
      </c>
      <c r="D996" s="58" t="s">
        <v>442</v>
      </c>
      <c r="E996" s="51" t="str">
        <f>IF(C996&lt;&gt;"",VLOOKUP(MID(C996,18,5),LISTAS·PAPP!$E$4:$F$76,2,0),"")</f>
        <v>PICHINCHA</v>
      </c>
      <c r="F996" s="58" t="s">
        <v>386</v>
      </c>
      <c r="G996" s="51" t="str">
        <f>IF(F996&lt;&gt;"",VLOOKUP(F996,LISTAS·PAPP!$R$3:$T$221,3,0),"")</f>
        <v xml:space="preserve"> </v>
      </c>
      <c r="H996" s="58" t="s">
        <v>1094</v>
      </c>
      <c r="I996" s="66" t="s">
        <v>1095</v>
      </c>
      <c r="J996" s="66" t="s">
        <v>1096</v>
      </c>
      <c r="K996" s="67">
        <v>33</v>
      </c>
      <c r="L996" s="66" t="s">
        <v>1097</v>
      </c>
      <c r="M996" s="60">
        <v>33</v>
      </c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52" t="str">
        <f>IF(A996&lt;&gt;"",IF(D996="DIRECCIÓN_DE_TRANSFERENCIAS","280 0031",VLOOKUP(C996,LISTAS·PAPP!$C$3:$D$76,2,0)),"")</f>
        <v>280 9120</v>
      </c>
      <c r="Z996" s="61">
        <v>202</v>
      </c>
      <c r="AA996" s="62">
        <v>2004</v>
      </c>
      <c r="AB996" s="62">
        <v>4123</v>
      </c>
      <c r="AC996" s="65" t="str">
        <f>IF(D996&lt;&gt;"",VLOOKUP(D996,LISTAS·PAPP!$I$3:$M$16,2,0),"")</f>
        <v>57</v>
      </c>
      <c r="AD996" s="51" t="str">
        <f>IF(D996&lt;&gt;"",VLOOKUP(D996,LISTAS·PAPP!$I$3:$M$16,3,0),"")</f>
        <v>PROTECCIÓN_SOCIAL_A_LA_FAMILIA._ASEGURAMIENTO_NO_CONTRIBUTIVO_E_INCLUSIÓN_ECONÓMICA_Y_MOVILIDAD_SOCIAL</v>
      </c>
      <c r="AE996" s="52" t="str">
        <f>IF(D996&lt;&gt;"",VLOOKUP(D996,LISTAS·PAPP!$I$3:$M$16,4,0),"")</f>
        <v>002</v>
      </c>
      <c r="AF996" s="51" t="str">
        <f>IF(D996&lt;&gt;"",VLOOKUP(D996,LISTAS·PAPP!$I$3:$M$16,5,0),"")</f>
        <v>ACTUALIZACION_DEL_REGISTRO_SOCIAL</v>
      </c>
      <c r="AG996" s="52" t="str">
        <f>IF(AH996&lt;&gt;"",VLOOKUP(AH996,LISTAS·PAPP!$O$3:$P$74,2,0),"")</f>
        <v>001</v>
      </c>
      <c r="AH996" s="58" t="s">
        <v>863</v>
      </c>
      <c r="AI996" s="60" t="s">
        <v>471</v>
      </c>
      <c r="AJ996" s="51" t="str">
        <f>IF(AI996&lt;&gt;"",VLOOKUP(AI996,LISTAS·PAPP!$X$4:$Y$80,2,0),"")</f>
        <v>NO APLICA</v>
      </c>
      <c r="AK996" s="58" t="s">
        <v>631</v>
      </c>
      <c r="AL996" s="60">
        <v>710510</v>
      </c>
      <c r="AM996" s="51" t="str">
        <f>IF(ISERROR(VLOOKUP(AL996,LISTAS·PAPP!$AD$4:$AE$334,2,0))," ",VLOOKUP(AL996,LISTAS·PAPP!$AD$4:$AE$334,2,0))</f>
        <v>Servicios Personales por Contrato</v>
      </c>
      <c r="AN996" s="63">
        <v>22275</v>
      </c>
      <c r="AO996" s="64"/>
      <c r="AP996" s="64"/>
      <c r="AQ996" s="64"/>
      <c r="AR996" s="64"/>
      <c r="AS996" s="64"/>
      <c r="AT996" s="64"/>
      <c r="AU996" s="64"/>
      <c r="AV996" s="64">
        <v>22275</v>
      </c>
      <c r="AW996" s="64"/>
      <c r="AX996" s="64"/>
      <c r="AY996" s="64">
        <v>0</v>
      </c>
      <c r="AZ996" s="64"/>
      <c r="BA996" s="53">
        <f t="shared" si="46"/>
        <v>22275</v>
      </c>
      <c r="BB996" s="54" t="str">
        <f t="shared" si="47"/>
        <v>OK</v>
      </c>
      <c r="BC996" s="55" t="str">
        <f t="shared" si="48"/>
        <v xml:space="preserve">                </v>
      </c>
    </row>
    <row r="997" spans="1:55" ht="50.1" customHeight="1" x14ac:dyDescent="0.25">
      <c r="A997" s="58" t="s">
        <v>39</v>
      </c>
      <c r="B997" s="58" t="s">
        <v>52</v>
      </c>
      <c r="C997" s="58" t="s">
        <v>160</v>
      </c>
      <c r="D997" s="58" t="s">
        <v>442</v>
      </c>
      <c r="E997" s="51" t="str">
        <f>IF(C997&lt;&gt;"",VLOOKUP(MID(C997,18,5),LISTAS·PAPP!$E$4:$F$76,2,0),"")</f>
        <v>PICHINCHA</v>
      </c>
      <c r="F997" s="58" t="s">
        <v>386</v>
      </c>
      <c r="G997" s="51" t="str">
        <f>IF(F997&lt;&gt;"",VLOOKUP(F997,LISTAS·PAPP!$R$3:$T$221,3,0),"")</f>
        <v xml:space="preserve"> </v>
      </c>
      <c r="H997" s="58" t="s">
        <v>1094</v>
      </c>
      <c r="I997" s="66" t="s">
        <v>1095</v>
      </c>
      <c r="J997" s="66" t="s">
        <v>1096</v>
      </c>
      <c r="K997" s="67">
        <v>33</v>
      </c>
      <c r="L997" s="66" t="s">
        <v>1097</v>
      </c>
      <c r="M997" s="60">
        <v>33</v>
      </c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52" t="str">
        <f>IF(A997&lt;&gt;"",IF(D997="DIRECCIÓN_DE_TRANSFERENCIAS","280 0031",VLOOKUP(C997,LISTAS·PAPP!$C$3:$D$76,2,0)),"")</f>
        <v>280 9120</v>
      </c>
      <c r="Z997" s="61">
        <v>202</v>
      </c>
      <c r="AA997" s="62">
        <v>2004</v>
      </c>
      <c r="AB997" s="62">
        <v>4123</v>
      </c>
      <c r="AC997" s="65" t="str">
        <f>IF(D997&lt;&gt;"",VLOOKUP(D997,LISTAS·PAPP!$I$3:$M$16,2,0),"")</f>
        <v>57</v>
      </c>
      <c r="AD997" s="51" t="str">
        <f>IF(D997&lt;&gt;"",VLOOKUP(D997,LISTAS·PAPP!$I$3:$M$16,3,0),"")</f>
        <v>PROTECCIÓN_SOCIAL_A_LA_FAMILIA._ASEGURAMIENTO_NO_CONTRIBUTIVO_E_INCLUSIÓN_ECONÓMICA_Y_MOVILIDAD_SOCIAL</v>
      </c>
      <c r="AE997" s="52" t="str">
        <f>IF(D997&lt;&gt;"",VLOOKUP(D997,LISTAS·PAPP!$I$3:$M$16,4,0),"")</f>
        <v>002</v>
      </c>
      <c r="AF997" s="51" t="str">
        <f>IF(D997&lt;&gt;"",VLOOKUP(D997,LISTAS·PAPP!$I$3:$M$16,5,0),"")</f>
        <v>ACTUALIZACION_DEL_REGISTRO_SOCIAL</v>
      </c>
      <c r="AG997" s="52" t="str">
        <f>IF(AH997&lt;&gt;"",VLOOKUP(AH997,LISTAS·PAPP!$O$3:$P$74,2,0),"")</f>
        <v>001</v>
      </c>
      <c r="AH997" s="58" t="s">
        <v>863</v>
      </c>
      <c r="AI997" s="60" t="s">
        <v>471</v>
      </c>
      <c r="AJ997" s="51" t="str">
        <f>IF(AI997&lt;&gt;"",VLOOKUP(AI997,LISTAS·PAPP!$X$4:$Y$80,2,0),"")</f>
        <v>NO APLICA</v>
      </c>
      <c r="AK997" s="58" t="s">
        <v>631</v>
      </c>
      <c r="AL997" s="60">
        <v>710203</v>
      </c>
      <c r="AM997" s="51" t="str">
        <f>IF(ISERROR(VLOOKUP(AL997,LISTAS·PAPP!$AD$4:$AE$334,2,0))," ",VLOOKUP(AL997,LISTAS·PAPP!$AD$4:$AE$334,2,0))</f>
        <v>Decimo Tercer Sueldo</v>
      </c>
      <c r="AN997" s="63">
        <v>2212.5100000000002</v>
      </c>
      <c r="AO997" s="64"/>
      <c r="AP997" s="64"/>
      <c r="AQ997" s="64"/>
      <c r="AR997" s="64"/>
      <c r="AS997" s="64"/>
      <c r="AT997" s="64"/>
      <c r="AU997" s="64"/>
      <c r="AV997" s="64">
        <v>2212.5100000000002</v>
      </c>
      <c r="AW997" s="64"/>
      <c r="AX997" s="64"/>
      <c r="AY997" s="64">
        <v>0</v>
      </c>
      <c r="AZ997" s="64"/>
      <c r="BA997" s="53">
        <f t="shared" si="46"/>
        <v>2212.5100000000002</v>
      </c>
      <c r="BB997" s="54" t="str">
        <f t="shared" si="47"/>
        <v>OK</v>
      </c>
      <c r="BC997" s="55" t="str">
        <f t="shared" si="48"/>
        <v xml:space="preserve">                </v>
      </c>
    </row>
    <row r="998" spans="1:55" ht="50.1" customHeight="1" x14ac:dyDescent="0.25">
      <c r="A998" s="58" t="s">
        <v>39</v>
      </c>
      <c r="B998" s="58" t="s">
        <v>52</v>
      </c>
      <c r="C998" s="58" t="s">
        <v>160</v>
      </c>
      <c r="D998" s="58" t="s">
        <v>442</v>
      </c>
      <c r="E998" s="51" t="str">
        <f>IF(C998&lt;&gt;"",VLOOKUP(MID(C998,18,5),LISTAS·PAPP!$E$4:$F$76,2,0),"")</f>
        <v>PICHINCHA</v>
      </c>
      <c r="F998" s="58" t="s">
        <v>386</v>
      </c>
      <c r="G998" s="51" t="str">
        <f>IF(F998&lt;&gt;"",VLOOKUP(F998,LISTAS·PAPP!$R$3:$T$221,3,0),"")</f>
        <v xml:space="preserve"> </v>
      </c>
      <c r="H998" s="58" t="s">
        <v>1094</v>
      </c>
      <c r="I998" s="66" t="s">
        <v>1095</v>
      </c>
      <c r="J998" s="66" t="s">
        <v>1096</v>
      </c>
      <c r="K998" s="67">
        <v>33</v>
      </c>
      <c r="L998" s="66" t="s">
        <v>1097</v>
      </c>
      <c r="M998" s="60">
        <v>33</v>
      </c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52" t="str">
        <f>IF(A998&lt;&gt;"",IF(D998="DIRECCIÓN_DE_TRANSFERENCIAS","280 0031",VLOOKUP(C998,LISTAS·PAPP!$C$3:$D$76,2,0)),"")</f>
        <v>280 9120</v>
      </c>
      <c r="Z998" s="61">
        <v>202</v>
      </c>
      <c r="AA998" s="62">
        <v>2004</v>
      </c>
      <c r="AB998" s="62">
        <v>4123</v>
      </c>
      <c r="AC998" s="65" t="str">
        <f>IF(D998&lt;&gt;"",VLOOKUP(D998,LISTAS·PAPP!$I$3:$M$16,2,0),"")</f>
        <v>57</v>
      </c>
      <c r="AD998" s="51" t="str">
        <f>IF(D998&lt;&gt;"",VLOOKUP(D998,LISTAS·PAPP!$I$3:$M$16,3,0),"")</f>
        <v>PROTECCIÓN_SOCIAL_A_LA_FAMILIA._ASEGURAMIENTO_NO_CONTRIBUTIVO_E_INCLUSIÓN_ECONÓMICA_Y_MOVILIDAD_SOCIAL</v>
      </c>
      <c r="AE998" s="52" t="str">
        <f>IF(D998&lt;&gt;"",VLOOKUP(D998,LISTAS·PAPP!$I$3:$M$16,4,0),"")</f>
        <v>002</v>
      </c>
      <c r="AF998" s="51" t="str">
        <f>IF(D998&lt;&gt;"",VLOOKUP(D998,LISTAS·PAPP!$I$3:$M$16,5,0),"")</f>
        <v>ACTUALIZACION_DEL_REGISTRO_SOCIAL</v>
      </c>
      <c r="AG998" s="52" t="str">
        <f>IF(AH998&lt;&gt;"",VLOOKUP(AH998,LISTAS·PAPP!$O$3:$P$74,2,0),"")</f>
        <v>001</v>
      </c>
      <c r="AH998" s="58" t="s">
        <v>863</v>
      </c>
      <c r="AI998" s="60" t="s">
        <v>471</v>
      </c>
      <c r="AJ998" s="51" t="str">
        <f>IF(AI998&lt;&gt;"",VLOOKUP(AI998,LISTAS·PAPP!$X$4:$Y$80,2,0),"")</f>
        <v>NO APLICA</v>
      </c>
      <c r="AK998" s="58" t="s">
        <v>631</v>
      </c>
      <c r="AL998" s="60">
        <v>710204</v>
      </c>
      <c r="AM998" s="51" t="str">
        <f>IF(ISERROR(VLOOKUP(AL998,LISTAS·PAPP!$AD$4:$AE$334,2,0))," ",VLOOKUP(AL998,LISTAS·PAPP!$AD$4:$AE$334,2,0))</f>
        <v>Decimo Cuarto Sueldo</v>
      </c>
      <c r="AN998" s="63">
        <v>1190.6199999999999</v>
      </c>
      <c r="AO998" s="64"/>
      <c r="AP998" s="64"/>
      <c r="AQ998" s="64"/>
      <c r="AR998" s="64"/>
      <c r="AS998" s="64"/>
      <c r="AT998" s="64"/>
      <c r="AU998" s="64"/>
      <c r="AV998" s="64">
        <v>1190.6199999999999</v>
      </c>
      <c r="AW998" s="64"/>
      <c r="AX998" s="64"/>
      <c r="AY998" s="64">
        <v>0</v>
      </c>
      <c r="AZ998" s="64"/>
      <c r="BA998" s="53">
        <f t="shared" si="46"/>
        <v>1190.6199999999999</v>
      </c>
      <c r="BB998" s="54" t="str">
        <f t="shared" si="47"/>
        <v>OK</v>
      </c>
      <c r="BC998" s="55" t="str">
        <f t="shared" si="48"/>
        <v xml:space="preserve">                </v>
      </c>
    </row>
    <row r="999" spans="1:55" ht="50.1" customHeight="1" x14ac:dyDescent="0.25">
      <c r="A999" s="58" t="s">
        <v>39</v>
      </c>
      <c r="B999" s="58" t="s">
        <v>52</v>
      </c>
      <c r="C999" s="58" t="s">
        <v>160</v>
      </c>
      <c r="D999" s="58" t="s">
        <v>442</v>
      </c>
      <c r="E999" s="51" t="str">
        <f>IF(C999&lt;&gt;"",VLOOKUP(MID(C999,18,5),LISTAS·PAPP!$E$4:$F$76,2,0),"")</f>
        <v>PICHINCHA</v>
      </c>
      <c r="F999" s="58" t="s">
        <v>386</v>
      </c>
      <c r="G999" s="51" t="str">
        <f>IF(F999&lt;&gt;"",VLOOKUP(F999,LISTAS·PAPP!$R$3:$T$221,3,0),"")</f>
        <v xml:space="preserve"> </v>
      </c>
      <c r="H999" s="58" t="s">
        <v>1094</v>
      </c>
      <c r="I999" s="66" t="s">
        <v>1095</v>
      </c>
      <c r="J999" s="66" t="s">
        <v>1096</v>
      </c>
      <c r="K999" s="67">
        <v>33</v>
      </c>
      <c r="L999" s="66" t="s">
        <v>1097</v>
      </c>
      <c r="M999" s="60">
        <v>33</v>
      </c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52" t="str">
        <f>IF(A999&lt;&gt;"",IF(D999="DIRECCIÓN_DE_TRANSFERENCIAS","280 0031",VLOOKUP(C999,LISTAS·PAPP!$C$3:$D$76,2,0)),"")</f>
        <v>280 9120</v>
      </c>
      <c r="Z999" s="61">
        <v>202</v>
      </c>
      <c r="AA999" s="62">
        <v>2004</v>
      </c>
      <c r="AB999" s="62">
        <v>4123</v>
      </c>
      <c r="AC999" s="65" t="str">
        <f>IF(D999&lt;&gt;"",VLOOKUP(D999,LISTAS·PAPP!$I$3:$M$16,2,0),"")</f>
        <v>57</v>
      </c>
      <c r="AD999" s="51" t="str">
        <f>IF(D999&lt;&gt;"",VLOOKUP(D999,LISTAS·PAPP!$I$3:$M$16,3,0),"")</f>
        <v>PROTECCIÓN_SOCIAL_A_LA_FAMILIA._ASEGURAMIENTO_NO_CONTRIBUTIVO_E_INCLUSIÓN_ECONÓMICA_Y_MOVILIDAD_SOCIAL</v>
      </c>
      <c r="AE999" s="52" t="str">
        <f>IF(D999&lt;&gt;"",VLOOKUP(D999,LISTAS·PAPP!$I$3:$M$16,4,0),"")</f>
        <v>002</v>
      </c>
      <c r="AF999" s="51" t="str">
        <f>IF(D999&lt;&gt;"",VLOOKUP(D999,LISTAS·PAPP!$I$3:$M$16,5,0),"")</f>
        <v>ACTUALIZACION_DEL_REGISTRO_SOCIAL</v>
      </c>
      <c r="AG999" s="52" t="str">
        <f>IF(AH999&lt;&gt;"",VLOOKUP(AH999,LISTAS·PAPP!$O$3:$P$74,2,0),"")</f>
        <v>001</v>
      </c>
      <c r="AH999" s="58" t="s">
        <v>863</v>
      </c>
      <c r="AI999" s="60" t="s">
        <v>471</v>
      </c>
      <c r="AJ999" s="51" t="str">
        <f>IF(AI999&lt;&gt;"",VLOOKUP(AI999,LISTAS·PAPP!$X$4:$Y$80,2,0),"")</f>
        <v>NO APLICA</v>
      </c>
      <c r="AK999" s="58" t="s">
        <v>631</v>
      </c>
      <c r="AL999" s="60">
        <v>710601</v>
      </c>
      <c r="AM999" s="51" t="str">
        <f>IF(ISERROR(VLOOKUP(AL999,LISTAS·PAPP!$AD$4:$AE$334,2,0))," ",VLOOKUP(AL999,LISTAS·PAPP!$AD$4:$AE$334,2,0))</f>
        <v>Aporte Patronal</v>
      </c>
      <c r="AN999" s="63">
        <v>2149.52</v>
      </c>
      <c r="AO999" s="64"/>
      <c r="AP999" s="64"/>
      <c r="AQ999" s="64"/>
      <c r="AR999" s="64"/>
      <c r="AS999" s="64"/>
      <c r="AT999" s="64"/>
      <c r="AU999" s="64"/>
      <c r="AV999" s="64">
        <v>2149.52</v>
      </c>
      <c r="AW999" s="64"/>
      <c r="AX999" s="64"/>
      <c r="AY999" s="64">
        <v>0</v>
      </c>
      <c r="AZ999" s="64"/>
      <c r="BA999" s="53">
        <f t="shared" si="46"/>
        <v>2149.52</v>
      </c>
      <c r="BB999" s="54" t="str">
        <f t="shared" si="47"/>
        <v>OK</v>
      </c>
      <c r="BC999" s="55" t="str">
        <f t="shared" si="48"/>
        <v xml:space="preserve">                </v>
      </c>
    </row>
    <row r="1000" spans="1:55" ht="50.1" customHeight="1" x14ac:dyDescent="0.25">
      <c r="A1000" s="58" t="s">
        <v>39</v>
      </c>
      <c r="B1000" s="58" t="s">
        <v>52</v>
      </c>
      <c r="C1000" s="58" t="s">
        <v>160</v>
      </c>
      <c r="D1000" s="58" t="s">
        <v>442</v>
      </c>
      <c r="E1000" s="51" t="str">
        <f>IF(C1000&lt;&gt;"",VLOOKUP(MID(C1000,18,5),LISTAS·PAPP!$E$4:$F$76,2,0),"")</f>
        <v>PICHINCHA</v>
      </c>
      <c r="F1000" s="58" t="s">
        <v>386</v>
      </c>
      <c r="G1000" s="51" t="str">
        <f>IF(F1000&lt;&gt;"",VLOOKUP(F1000,LISTAS·PAPP!$R$3:$T$221,3,0),"")</f>
        <v xml:space="preserve"> </v>
      </c>
      <c r="H1000" s="58" t="s">
        <v>1094</v>
      </c>
      <c r="I1000" s="66" t="s">
        <v>1095</v>
      </c>
      <c r="J1000" s="66" t="s">
        <v>1096</v>
      </c>
      <c r="K1000" s="67">
        <v>33</v>
      </c>
      <c r="L1000" s="66" t="s">
        <v>1097</v>
      </c>
      <c r="M1000" s="60">
        <v>33</v>
      </c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52" t="str">
        <f>IF(A1000&lt;&gt;"",IF(D1000="DIRECCIÓN_DE_TRANSFERENCIAS","280 0031",VLOOKUP(C1000,LISTAS·PAPP!$C$3:$D$76,2,0)),"")</f>
        <v>280 9120</v>
      </c>
      <c r="Z1000" s="61">
        <v>202</v>
      </c>
      <c r="AA1000" s="62">
        <v>2004</v>
      </c>
      <c r="AB1000" s="62">
        <v>4123</v>
      </c>
      <c r="AC1000" s="65" t="str">
        <f>IF(D1000&lt;&gt;"",VLOOKUP(D1000,LISTAS·PAPP!$I$3:$M$16,2,0),"")</f>
        <v>57</v>
      </c>
      <c r="AD1000" s="51" t="str">
        <f>IF(D1000&lt;&gt;"",VLOOKUP(D1000,LISTAS·PAPP!$I$3:$M$16,3,0),"")</f>
        <v>PROTECCIÓN_SOCIAL_A_LA_FAMILIA._ASEGURAMIENTO_NO_CONTRIBUTIVO_E_INCLUSIÓN_ECONÓMICA_Y_MOVILIDAD_SOCIAL</v>
      </c>
      <c r="AE1000" s="52" t="str">
        <f>IF(D1000&lt;&gt;"",VLOOKUP(D1000,LISTAS·PAPP!$I$3:$M$16,4,0),"")</f>
        <v>002</v>
      </c>
      <c r="AF1000" s="51" t="str">
        <f>IF(D1000&lt;&gt;"",VLOOKUP(D1000,LISTAS·PAPP!$I$3:$M$16,5,0),"")</f>
        <v>ACTUALIZACION_DEL_REGISTRO_SOCIAL</v>
      </c>
      <c r="AG1000" s="52" t="str">
        <f>IF(AH1000&lt;&gt;"",VLOOKUP(AH1000,LISTAS·PAPP!$O$3:$P$74,2,0),"")</f>
        <v>001</v>
      </c>
      <c r="AH1000" s="58" t="s">
        <v>863</v>
      </c>
      <c r="AI1000" s="60" t="s">
        <v>471</v>
      </c>
      <c r="AJ1000" s="51" t="str">
        <f>IF(AI1000&lt;&gt;"",VLOOKUP(AI1000,LISTAS·PAPP!$X$4:$Y$80,2,0),"")</f>
        <v>NO APLICA</v>
      </c>
      <c r="AK1000" s="58" t="s">
        <v>631</v>
      </c>
      <c r="AL1000" s="60">
        <v>710602</v>
      </c>
      <c r="AM1000" s="51" t="str">
        <f>IF(ISERROR(VLOOKUP(AL1000,LISTAS·PAPP!$AD$4:$AE$334,2,0))," ",VLOOKUP(AL1000,LISTAS·PAPP!$AD$4:$AE$334,2,0))</f>
        <v>Fondo de Reserva</v>
      </c>
      <c r="AN1000" s="63">
        <v>0</v>
      </c>
      <c r="AO1000" s="64"/>
      <c r="AP1000" s="64"/>
      <c r="AQ1000" s="64"/>
      <c r="AR1000" s="64"/>
      <c r="AS1000" s="64"/>
      <c r="AT1000" s="64"/>
      <c r="AU1000" s="64"/>
      <c r="AV1000" s="64">
        <v>0</v>
      </c>
      <c r="AW1000" s="64"/>
      <c r="AX1000" s="64"/>
      <c r="AY1000" s="64">
        <v>0</v>
      </c>
      <c r="AZ1000" s="64"/>
      <c r="BA1000" s="53">
        <f t="shared" si="46"/>
        <v>0</v>
      </c>
      <c r="BB1000" s="54" t="str">
        <f t="shared" si="47"/>
        <v>OK</v>
      </c>
      <c r="BC1000" s="55" t="str">
        <f t="shared" si="48"/>
        <v xml:space="preserve">                </v>
      </c>
    </row>
    <row r="1001" spans="1:55" ht="50.1" customHeight="1" x14ac:dyDescent="0.25">
      <c r="A1001" s="58" t="s">
        <v>39</v>
      </c>
      <c r="B1001" s="58" t="s">
        <v>52</v>
      </c>
      <c r="C1001" s="58" t="s">
        <v>162</v>
      </c>
      <c r="D1001" s="58" t="s">
        <v>442</v>
      </c>
      <c r="E1001" s="51" t="str">
        <f>IF(C1001&lt;&gt;"",VLOOKUP(MID(C1001,18,5),LISTAS·PAPP!$E$4:$F$76,2,0),"")</f>
        <v>PICHINCHA</v>
      </c>
      <c r="F1001" s="58" t="s">
        <v>386</v>
      </c>
      <c r="G1001" s="51" t="str">
        <f>IF(F1001&lt;&gt;"",VLOOKUP(F1001,LISTAS·PAPP!$R$3:$T$221,3,0),"")</f>
        <v xml:space="preserve"> </v>
      </c>
      <c r="H1001" s="58" t="s">
        <v>1094</v>
      </c>
      <c r="I1001" s="66" t="s">
        <v>1095</v>
      </c>
      <c r="J1001" s="66" t="s">
        <v>1096</v>
      </c>
      <c r="K1001" s="67">
        <v>6</v>
      </c>
      <c r="L1001" s="66" t="s">
        <v>1097</v>
      </c>
      <c r="M1001" s="60">
        <v>6</v>
      </c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52" t="str">
        <f>IF(A1001&lt;&gt;"",IF(D1001="DIRECCIÓN_DE_TRANSFERENCIAS","280 0031",VLOOKUP(C1001,LISTAS·PAPP!$C$3:$D$76,2,0)),"")</f>
        <v>280 9180</v>
      </c>
      <c r="Z1001" s="61">
        <v>202</v>
      </c>
      <c r="AA1001" s="62">
        <v>2004</v>
      </c>
      <c r="AB1001" s="62">
        <v>4123</v>
      </c>
      <c r="AC1001" s="65" t="str">
        <f>IF(D1001&lt;&gt;"",VLOOKUP(D1001,LISTAS·PAPP!$I$3:$M$16,2,0),"")</f>
        <v>57</v>
      </c>
      <c r="AD1001" s="51" t="str">
        <f>IF(D1001&lt;&gt;"",VLOOKUP(D1001,LISTAS·PAPP!$I$3:$M$16,3,0),"")</f>
        <v>PROTECCIÓN_SOCIAL_A_LA_FAMILIA._ASEGURAMIENTO_NO_CONTRIBUTIVO_E_INCLUSIÓN_ECONÓMICA_Y_MOVILIDAD_SOCIAL</v>
      </c>
      <c r="AE1001" s="52" t="str">
        <f>IF(D1001&lt;&gt;"",VLOOKUP(D1001,LISTAS·PAPP!$I$3:$M$16,4,0),"")</f>
        <v>002</v>
      </c>
      <c r="AF1001" s="51" t="str">
        <f>IF(D1001&lt;&gt;"",VLOOKUP(D1001,LISTAS·PAPP!$I$3:$M$16,5,0),"")</f>
        <v>ACTUALIZACION_DEL_REGISTRO_SOCIAL</v>
      </c>
      <c r="AG1001" s="52" t="str">
        <f>IF(AH1001&lt;&gt;"",VLOOKUP(AH1001,LISTAS·PAPP!$O$3:$P$74,2,0),"")</f>
        <v>001</v>
      </c>
      <c r="AH1001" s="58" t="s">
        <v>863</v>
      </c>
      <c r="AI1001" s="60" t="s">
        <v>471</v>
      </c>
      <c r="AJ1001" s="51" t="str">
        <f>IF(AI1001&lt;&gt;"",VLOOKUP(AI1001,LISTAS·PAPP!$X$4:$Y$80,2,0),"")</f>
        <v>NO APLICA</v>
      </c>
      <c r="AK1001" s="58" t="s">
        <v>631</v>
      </c>
      <c r="AL1001" s="60">
        <v>710510</v>
      </c>
      <c r="AM1001" s="51" t="str">
        <f>IF(ISERROR(VLOOKUP(AL1001,LISTAS·PAPP!$AD$4:$AE$334,2,0))," ",VLOOKUP(AL1001,LISTAS·PAPP!$AD$4:$AE$334,2,0))</f>
        <v>Servicios Personales por Contrato</v>
      </c>
      <c r="AN1001" s="63">
        <v>4050</v>
      </c>
      <c r="AO1001" s="64"/>
      <c r="AP1001" s="64"/>
      <c r="AQ1001" s="64"/>
      <c r="AR1001" s="64"/>
      <c r="AS1001" s="64"/>
      <c r="AT1001" s="64"/>
      <c r="AU1001" s="64"/>
      <c r="AV1001" s="64">
        <v>4050</v>
      </c>
      <c r="AW1001" s="64"/>
      <c r="AX1001" s="64"/>
      <c r="AY1001" s="64">
        <v>0</v>
      </c>
      <c r="AZ1001" s="64"/>
      <c r="BA1001" s="53">
        <f t="shared" si="46"/>
        <v>4050</v>
      </c>
      <c r="BB1001" s="54" t="str">
        <f t="shared" si="47"/>
        <v>OK</v>
      </c>
      <c r="BC1001" s="55" t="str">
        <f t="shared" si="48"/>
        <v xml:space="preserve">                </v>
      </c>
    </row>
    <row r="1002" spans="1:55" ht="50.1" customHeight="1" x14ac:dyDescent="0.25">
      <c r="A1002" s="58" t="s">
        <v>39</v>
      </c>
      <c r="B1002" s="58" t="s">
        <v>52</v>
      </c>
      <c r="C1002" s="58" t="s">
        <v>162</v>
      </c>
      <c r="D1002" s="58" t="s">
        <v>442</v>
      </c>
      <c r="E1002" s="51" t="str">
        <f>IF(C1002&lt;&gt;"",VLOOKUP(MID(C1002,18,5),LISTAS·PAPP!$E$4:$F$76,2,0),"")</f>
        <v>PICHINCHA</v>
      </c>
      <c r="F1002" s="58" t="s">
        <v>386</v>
      </c>
      <c r="G1002" s="51" t="str">
        <f>IF(F1002&lt;&gt;"",VLOOKUP(F1002,LISTAS·PAPP!$R$3:$T$221,3,0),"")</f>
        <v xml:space="preserve"> </v>
      </c>
      <c r="H1002" s="58" t="s">
        <v>1094</v>
      </c>
      <c r="I1002" s="66" t="s">
        <v>1095</v>
      </c>
      <c r="J1002" s="66" t="s">
        <v>1096</v>
      </c>
      <c r="K1002" s="67">
        <v>6</v>
      </c>
      <c r="L1002" s="66" t="s">
        <v>1097</v>
      </c>
      <c r="M1002" s="60">
        <v>6</v>
      </c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52" t="str">
        <f>IF(A1002&lt;&gt;"",IF(D1002="DIRECCIÓN_DE_TRANSFERENCIAS","280 0031",VLOOKUP(C1002,LISTAS·PAPP!$C$3:$D$76,2,0)),"")</f>
        <v>280 9180</v>
      </c>
      <c r="Z1002" s="61">
        <v>202</v>
      </c>
      <c r="AA1002" s="62">
        <v>2004</v>
      </c>
      <c r="AB1002" s="62">
        <v>4123</v>
      </c>
      <c r="AC1002" s="65" t="str">
        <f>IF(D1002&lt;&gt;"",VLOOKUP(D1002,LISTAS·PAPP!$I$3:$M$16,2,0),"")</f>
        <v>57</v>
      </c>
      <c r="AD1002" s="51" t="str">
        <f>IF(D1002&lt;&gt;"",VLOOKUP(D1002,LISTAS·PAPP!$I$3:$M$16,3,0),"")</f>
        <v>PROTECCIÓN_SOCIAL_A_LA_FAMILIA._ASEGURAMIENTO_NO_CONTRIBUTIVO_E_INCLUSIÓN_ECONÓMICA_Y_MOVILIDAD_SOCIAL</v>
      </c>
      <c r="AE1002" s="52" t="str">
        <f>IF(D1002&lt;&gt;"",VLOOKUP(D1002,LISTAS·PAPP!$I$3:$M$16,4,0),"")</f>
        <v>002</v>
      </c>
      <c r="AF1002" s="51" t="str">
        <f>IF(D1002&lt;&gt;"",VLOOKUP(D1002,LISTAS·PAPP!$I$3:$M$16,5,0),"")</f>
        <v>ACTUALIZACION_DEL_REGISTRO_SOCIAL</v>
      </c>
      <c r="AG1002" s="52" t="str">
        <f>IF(AH1002&lt;&gt;"",VLOOKUP(AH1002,LISTAS·PAPP!$O$3:$P$74,2,0),"")</f>
        <v>001</v>
      </c>
      <c r="AH1002" s="58" t="s">
        <v>863</v>
      </c>
      <c r="AI1002" s="60" t="s">
        <v>471</v>
      </c>
      <c r="AJ1002" s="51" t="str">
        <f>IF(AI1002&lt;&gt;"",VLOOKUP(AI1002,LISTAS·PAPP!$X$4:$Y$80,2,0),"")</f>
        <v>NO APLICA</v>
      </c>
      <c r="AK1002" s="58" t="s">
        <v>631</v>
      </c>
      <c r="AL1002" s="60">
        <v>710203</v>
      </c>
      <c r="AM1002" s="51" t="str">
        <f>IF(ISERROR(VLOOKUP(AL1002,LISTAS·PAPP!$AD$4:$AE$334,2,0))," ",VLOOKUP(AL1002,LISTAS·PAPP!$AD$4:$AE$334,2,0))</f>
        <v>Decimo Tercer Sueldo</v>
      </c>
      <c r="AN1002" s="63">
        <v>56.25</v>
      </c>
      <c r="AO1002" s="64"/>
      <c r="AP1002" s="64"/>
      <c r="AQ1002" s="64"/>
      <c r="AR1002" s="64"/>
      <c r="AS1002" s="64"/>
      <c r="AT1002" s="64"/>
      <c r="AU1002" s="64"/>
      <c r="AV1002" s="64">
        <v>56.25</v>
      </c>
      <c r="AW1002" s="64"/>
      <c r="AX1002" s="64"/>
      <c r="AY1002" s="64">
        <v>0</v>
      </c>
      <c r="AZ1002" s="64"/>
      <c r="BA1002" s="53">
        <f t="shared" si="46"/>
        <v>56.25</v>
      </c>
      <c r="BB1002" s="54" t="str">
        <f t="shared" si="47"/>
        <v>OK</v>
      </c>
      <c r="BC1002" s="55" t="str">
        <f t="shared" si="48"/>
        <v xml:space="preserve">                </v>
      </c>
    </row>
    <row r="1003" spans="1:55" ht="50.1" customHeight="1" x14ac:dyDescent="0.25">
      <c r="A1003" s="58" t="s">
        <v>39</v>
      </c>
      <c r="B1003" s="58" t="s">
        <v>52</v>
      </c>
      <c r="C1003" s="58" t="s">
        <v>162</v>
      </c>
      <c r="D1003" s="58" t="s">
        <v>442</v>
      </c>
      <c r="E1003" s="51" t="str">
        <f>IF(C1003&lt;&gt;"",VLOOKUP(MID(C1003,18,5),LISTAS·PAPP!$E$4:$F$76,2,0),"")</f>
        <v>PICHINCHA</v>
      </c>
      <c r="F1003" s="58" t="s">
        <v>386</v>
      </c>
      <c r="G1003" s="51" t="str">
        <f>IF(F1003&lt;&gt;"",VLOOKUP(F1003,LISTAS·PAPP!$R$3:$T$221,3,0),"")</f>
        <v xml:space="preserve"> </v>
      </c>
      <c r="H1003" s="58" t="s">
        <v>1094</v>
      </c>
      <c r="I1003" s="66" t="s">
        <v>1095</v>
      </c>
      <c r="J1003" s="66" t="s">
        <v>1096</v>
      </c>
      <c r="K1003" s="67">
        <v>6</v>
      </c>
      <c r="L1003" s="66" t="s">
        <v>1097</v>
      </c>
      <c r="M1003" s="60">
        <v>6</v>
      </c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52" t="str">
        <f>IF(A1003&lt;&gt;"",IF(D1003="DIRECCIÓN_DE_TRANSFERENCIAS","280 0031",VLOOKUP(C1003,LISTAS·PAPP!$C$3:$D$76,2,0)),"")</f>
        <v>280 9180</v>
      </c>
      <c r="Z1003" s="61">
        <v>202</v>
      </c>
      <c r="AA1003" s="62">
        <v>2004</v>
      </c>
      <c r="AB1003" s="62">
        <v>4123</v>
      </c>
      <c r="AC1003" s="65" t="str">
        <f>IF(D1003&lt;&gt;"",VLOOKUP(D1003,LISTAS·PAPP!$I$3:$M$16,2,0),"")</f>
        <v>57</v>
      </c>
      <c r="AD1003" s="51" t="str">
        <f>IF(D1003&lt;&gt;"",VLOOKUP(D1003,LISTAS·PAPP!$I$3:$M$16,3,0),"")</f>
        <v>PROTECCIÓN_SOCIAL_A_LA_FAMILIA._ASEGURAMIENTO_NO_CONTRIBUTIVO_E_INCLUSIÓN_ECONÓMICA_Y_MOVILIDAD_SOCIAL</v>
      </c>
      <c r="AE1003" s="52" t="str">
        <f>IF(D1003&lt;&gt;"",VLOOKUP(D1003,LISTAS·PAPP!$I$3:$M$16,4,0),"")</f>
        <v>002</v>
      </c>
      <c r="AF1003" s="51" t="str">
        <f>IF(D1003&lt;&gt;"",VLOOKUP(D1003,LISTAS·PAPP!$I$3:$M$16,5,0),"")</f>
        <v>ACTUALIZACION_DEL_REGISTRO_SOCIAL</v>
      </c>
      <c r="AG1003" s="52" t="str">
        <f>IF(AH1003&lt;&gt;"",VLOOKUP(AH1003,LISTAS·PAPP!$O$3:$P$74,2,0),"")</f>
        <v>001</v>
      </c>
      <c r="AH1003" s="58" t="s">
        <v>863</v>
      </c>
      <c r="AI1003" s="60" t="s">
        <v>471</v>
      </c>
      <c r="AJ1003" s="51" t="str">
        <f>IF(AI1003&lt;&gt;"",VLOOKUP(AI1003,LISTAS·PAPP!$X$4:$Y$80,2,0),"")</f>
        <v>NO APLICA</v>
      </c>
      <c r="AK1003" s="58" t="s">
        <v>631</v>
      </c>
      <c r="AL1003" s="60">
        <v>710204</v>
      </c>
      <c r="AM1003" s="51" t="str">
        <f>IF(ISERROR(VLOOKUP(AL1003,LISTAS·PAPP!$AD$4:$AE$334,2,0))," ",VLOOKUP(AL1003,LISTAS·PAPP!$AD$4:$AE$334,2,0))</f>
        <v>Decimo Cuarto Sueldo</v>
      </c>
      <c r="AN1003" s="63">
        <v>196.99</v>
      </c>
      <c r="AO1003" s="64"/>
      <c r="AP1003" s="64"/>
      <c r="AQ1003" s="64"/>
      <c r="AR1003" s="64"/>
      <c r="AS1003" s="64"/>
      <c r="AT1003" s="64"/>
      <c r="AU1003" s="64"/>
      <c r="AV1003" s="64">
        <v>196.99</v>
      </c>
      <c r="AW1003" s="64"/>
      <c r="AX1003" s="64"/>
      <c r="AY1003" s="64">
        <v>0</v>
      </c>
      <c r="AZ1003" s="64"/>
      <c r="BA1003" s="53">
        <f t="shared" si="46"/>
        <v>196.99</v>
      </c>
      <c r="BB1003" s="54" t="str">
        <f t="shared" si="47"/>
        <v>OK</v>
      </c>
      <c r="BC1003" s="55" t="str">
        <f t="shared" si="48"/>
        <v xml:space="preserve">                </v>
      </c>
    </row>
    <row r="1004" spans="1:55" ht="50.1" customHeight="1" x14ac:dyDescent="0.25">
      <c r="A1004" s="58" t="s">
        <v>39</v>
      </c>
      <c r="B1004" s="58" t="s">
        <v>52</v>
      </c>
      <c r="C1004" s="58" t="s">
        <v>162</v>
      </c>
      <c r="D1004" s="58" t="s">
        <v>442</v>
      </c>
      <c r="E1004" s="51" t="str">
        <f>IF(C1004&lt;&gt;"",VLOOKUP(MID(C1004,18,5),LISTAS·PAPP!$E$4:$F$76,2,0),"")</f>
        <v>PICHINCHA</v>
      </c>
      <c r="F1004" s="58" t="s">
        <v>386</v>
      </c>
      <c r="G1004" s="51" t="str">
        <f>IF(F1004&lt;&gt;"",VLOOKUP(F1004,LISTAS·PAPP!$R$3:$T$221,3,0),"")</f>
        <v xml:space="preserve"> </v>
      </c>
      <c r="H1004" s="58" t="s">
        <v>1094</v>
      </c>
      <c r="I1004" s="66" t="s">
        <v>1095</v>
      </c>
      <c r="J1004" s="66" t="s">
        <v>1096</v>
      </c>
      <c r="K1004" s="67">
        <v>6</v>
      </c>
      <c r="L1004" s="66" t="s">
        <v>1097</v>
      </c>
      <c r="M1004" s="60">
        <v>6</v>
      </c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52" t="str">
        <f>IF(A1004&lt;&gt;"",IF(D1004="DIRECCIÓN_DE_TRANSFERENCIAS","280 0031",VLOOKUP(C1004,LISTAS·PAPP!$C$3:$D$76,2,0)),"")</f>
        <v>280 9180</v>
      </c>
      <c r="Z1004" s="61">
        <v>202</v>
      </c>
      <c r="AA1004" s="62">
        <v>2004</v>
      </c>
      <c r="AB1004" s="62">
        <v>4123</v>
      </c>
      <c r="AC1004" s="65" t="str">
        <f>IF(D1004&lt;&gt;"",VLOOKUP(D1004,LISTAS·PAPP!$I$3:$M$16,2,0),"")</f>
        <v>57</v>
      </c>
      <c r="AD1004" s="51" t="str">
        <f>IF(D1004&lt;&gt;"",VLOOKUP(D1004,LISTAS·PAPP!$I$3:$M$16,3,0),"")</f>
        <v>PROTECCIÓN_SOCIAL_A_LA_FAMILIA._ASEGURAMIENTO_NO_CONTRIBUTIVO_E_INCLUSIÓN_ECONÓMICA_Y_MOVILIDAD_SOCIAL</v>
      </c>
      <c r="AE1004" s="52" t="str">
        <f>IF(D1004&lt;&gt;"",VLOOKUP(D1004,LISTAS·PAPP!$I$3:$M$16,4,0),"")</f>
        <v>002</v>
      </c>
      <c r="AF1004" s="51" t="str">
        <f>IF(D1004&lt;&gt;"",VLOOKUP(D1004,LISTAS·PAPP!$I$3:$M$16,5,0),"")</f>
        <v>ACTUALIZACION_DEL_REGISTRO_SOCIAL</v>
      </c>
      <c r="AG1004" s="52" t="str">
        <f>IF(AH1004&lt;&gt;"",VLOOKUP(AH1004,LISTAS·PAPP!$O$3:$P$74,2,0),"")</f>
        <v>001</v>
      </c>
      <c r="AH1004" s="58" t="s">
        <v>863</v>
      </c>
      <c r="AI1004" s="60" t="s">
        <v>471</v>
      </c>
      <c r="AJ1004" s="51" t="str">
        <f>IF(AI1004&lt;&gt;"",VLOOKUP(AI1004,LISTAS·PAPP!$X$4:$Y$80,2,0),"")</f>
        <v>NO APLICA</v>
      </c>
      <c r="AK1004" s="58" t="s">
        <v>631</v>
      </c>
      <c r="AL1004" s="60">
        <v>710601</v>
      </c>
      <c r="AM1004" s="51" t="str">
        <f>IF(ISERROR(VLOOKUP(AL1004,LISTAS·PAPP!$AD$4:$AE$334,2,0))," ",VLOOKUP(AL1004,LISTAS·PAPP!$AD$4:$AE$334,2,0))</f>
        <v>Aporte Patronal</v>
      </c>
      <c r="AN1004" s="63">
        <v>390.84</v>
      </c>
      <c r="AO1004" s="64"/>
      <c r="AP1004" s="64"/>
      <c r="AQ1004" s="64"/>
      <c r="AR1004" s="64"/>
      <c r="AS1004" s="64"/>
      <c r="AT1004" s="64"/>
      <c r="AU1004" s="64"/>
      <c r="AV1004" s="64">
        <v>390.84</v>
      </c>
      <c r="AW1004" s="64"/>
      <c r="AX1004" s="64"/>
      <c r="AY1004" s="64">
        <v>0</v>
      </c>
      <c r="AZ1004" s="64"/>
      <c r="BA1004" s="53">
        <f t="shared" si="46"/>
        <v>390.84</v>
      </c>
      <c r="BB1004" s="54" t="str">
        <f t="shared" si="47"/>
        <v>OK</v>
      </c>
      <c r="BC1004" s="55" t="str">
        <f t="shared" si="48"/>
        <v xml:space="preserve">                </v>
      </c>
    </row>
    <row r="1005" spans="1:55" ht="50.1" customHeight="1" x14ac:dyDescent="0.25">
      <c r="A1005" s="58" t="s">
        <v>39</v>
      </c>
      <c r="B1005" s="58" t="s">
        <v>52</v>
      </c>
      <c r="C1005" s="58" t="s">
        <v>162</v>
      </c>
      <c r="D1005" s="58" t="s">
        <v>442</v>
      </c>
      <c r="E1005" s="51" t="str">
        <f>IF(C1005&lt;&gt;"",VLOOKUP(MID(C1005,18,5),LISTAS·PAPP!$E$4:$F$76,2,0),"")</f>
        <v>PICHINCHA</v>
      </c>
      <c r="F1005" s="58" t="s">
        <v>386</v>
      </c>
      <c r="G1005" s="51" t="str">
        <f>IF(F1005&lt;&gt;"",VLOOKUP(F1005,LISTAS·PAPP!$R$3:$T$221,3,0),"")</f>
        <v xml:space="preserve"> </v>
      </c>
      <c r="H1005" s="58" t="s">
        <v>1094</v>
      </c>
      <c r="I1005" s="66" t="s">
        <v>1095</v>
      </c>
      <c r="J1005" s="66" t="s">
        <v>1096</v>
      </c>
      <c r="K1005" s="67">
        <v>6</v>
      </c>
      <c r="L1005" s="66" t="s">
        <v>1097</v>
      </c>
      <c r="M1005" s="60">
        <v>6</v>
      </c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52" t="str">
        <f>IF(A1005&lt;&gt;"",IF(D1005="DIRECCIÓN_DE_TRANSFERENCIAS","280 0031",VLOOKUP(C1005,LISTAS·PAPP!$C$3:$D$76,2,0)),"")</f>
        <v>280 9180</v>
      </c>
      <c r="Z1005" s="61">
        <v>202</v>
      </c>
      <c r="AA1005" s="62">
        <v>2004</v>
      </c>
      <c r="AB1005" s="62">
        <v>4123</v>
      </c>
      <c r="AC1005" s="65" t="str">
        <f>IF(D1005&lt;&gt;"",VLOOKUP(D1005,LISTAS·PAPP!$I$3:$M$16,2,0),"")</f>
        <v>57</v>
      </c>
      <c r="AD1005" s="51" t="str">
        <f>IF(D1005&lt;&gt;"",VLOOKUP(D1005,LISTAS·PAPP!$I$3:$M$16,3,0),"")</f>
        <v>PROTECCIÓN_SOCIAL_A_LA_FAMILIA._ASEGURAMIENTO_NO_CONTRIBUTIVO_E_INCLUSIÓN_ECONÓMICA_Y_MOVILIDAD_SOCIAL</v>
      </c>
      <c r="AE1005" s="52" t="str">
        <f>IF(D1005&lt;&gt;"",VLOOKUP(D1005,LISTAS·PAPP!$I$3:$M$16,4,0),"")</f>
        <v>002</v>
      </c>
      <c r="AF1005" s="51" t="str">
        <f>IF(D1005&lt;&gt;"",VLOOKUP(D1005,LISTAS·PAPP!$I$3:$M$16,5,0),"")</f>
        <v>ACTUALIZACION_DEL_REGISTRO_SOCIAL</v>
      </c>
      <c r="AG1005" s="52" t="str">
        <f>IF(AH1005&lt;&gt;"",VLOOKUP(AH1005,LISTAS·PAPP!$O$3:$P$74,2,0),"")</f>
        <v>001</v>
      </c>
      <c r="AH1005" s="58" t="s">
        <v>863</v>
      </c>
      <c r="AI1005" s="60" t="s">
        <v>471</v>
      </c>
      <c r="AJ1005" s="51" t="str">
        <f>IF(AI1005&lt;&gt;"",VLOOKUP(AI1005,LISTAS·PAPP!$X$4:$Y$80,2,0),"")</f>
        <v>NO APLICA</v>
      </c>
      <c r="AK1005" s="58" t="s">
        <v>631</v>
      </c>
      <c r="AL1005" s="60">
        <v>710602</v>
      </c>
      <c r="AM1005" s="51" t="str">
        <f>IF(ISERROR(VLOOKUP(AL1005,LISTAS·PAPP!$AD$4:$AE$334,2,0))," ",VLOOKUP(AL1005,LISTAS·PAPP!$AD$4:$AE$334,2,0))</f>
        <v>Fondo de Reserva</v>
      </c>
      <c r="AN1005" s="63">
        <v>0</v>
      </c>
      <c r="AO1005" s="64"/>
      <c r="AP1005" s="64"/>
      <c r="AQ1005" s="64"/>
      <c r="AR1005" s="64"/>
      <c r="AS1005" s="64"/>
      <c r="AT1005" s="64"/>
      <c r="AU1005" s="64"/>
      <c r="AV1005" s="64">
        <v>0</v>
      </c>
      <c r="AW1005" s="64"/>
      <c r="AX1005" s="64"/>
      <c r="AY1005" s="64">
        <v>0</v>
      </c>
      <c r="AZ1005" s="64"/>
      <c r="BA1005" s="53">
        <f t="shared" si="46"/>
        <v>0</v>
      </c>
      <c r="BB1005" s="54" t="str">
        <f t="shared" si="47"/>
        <v>OK</v>
      </c>
      <c r="BC1005" s="55" t="str">
        <f t="shared" si="48"/>
        <v xml:space="preserve">                </v>
      </c>
    </row>
    <row r="1006" spans="1:55" ht="50.1" customHeight="1" x14ac:dyDescent="0.25">
      <c r="A1006" s="58" t="s">
        <v>39</v>
      </c>
      <c r="B1006" s="58" t="s">
        <v>52</v>
      </c>
      <c r="C1006" s="58" t="s">
        <v>164</v>
      </c>
      <c r="D1006" s="58" t="s">
        <v>442</v>
      </c>
      <c r="E1006" s="51" t="str">
        <f>IF(C1006&lt;&gt;"",VLOOKUP(MID(C1006,18,5),LISTAS·PAPP!$E$4:$F$76,2,0),"")</f>
        <v>PICHINCHA</v>
      </c>
      <c r="F1006" s="58" t="s">
        <v>386</v>
      </c>
      <c r="G1006" s="51" t="str">
        <f>IF(F1006&lt;&gt;"",VLOOKUP(F1006,LISTAS·PAPP!$R$3:$T$221,3,0),"")</f>
        <v xml:space="preserve"> </v>
      </c>
      <c r="H1006" s="58" t="s">
        <v>1094</v>
      </c>
      <c r="I1006" s="66" t="s">
        <v>1095</v>
      </c>
      <c r="J1006" s="66" t="s">
        <v>1096</v>
      </c>
      <c r="K1006" s="67">
        <v>3</v>
      </c>
      <c r="L1006" s="66" t="s">
        <v>1097</v>
      </c>
      <c r="M1006" s="60">
        <v>3</v>
      </c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52" t="str">
        <f>IF(A1006&lt;&gt;"",IF(D1006="DIRECCIÓN_DE_TRANSFERENCIAS","280 0031",VLOOKUP(C1006,LISTAS·PAPP!$C$3:$D$76,2,0)),"")</f>
        <v>280 9240</v>
      </c>
      <c r="Z1006" s="61">
        <v>202</v>
      </c>
      <c r="AA1006" s="62">
        <v>2004</v>
      </c>
      <c r="AB1006" s="62">
        <v>4123</v>
      </c>
      <c r="AC1006" s="65" t="str">
        <f>IF(D1006&lt;&gt;"",VLOOKUP(D1006,LISTAS·PAPP!$I$3:$M$16,2,0),"")</f>
        <v>57</v>
      </c>
      <c r="AD1006" s="51" t="str">
        <f>IF(D1006&lt;&gt;"",VLOOKUP(D1006,LISTAS·PAPP!$I$3:$M$16,3,0),"")</f>
        <v>PROTECCIÓN_SOCIAL_A_LA_FAMILIA._ASEGURAMIENTO_NO_CONTRIBUTIVO_E_INCLUSIÓN_ECONÓMICA_Y_MOVILIDAD_SOCIAL</v>
      </c>
      <c r="AE1006" s="52" t="str">
        <f>IF(D1006&lt;&gt;"",VLOOKUP(D1006,LISTAS·PAPP!$I$3:$M$16,4,0),"")</f>
        <v>002</v>
      </c>
      <c r="AF1006" s="51" t="str">
        <f>IF(D1006&lt;&gt;"",VLOOKUP(D1006,LISTAS·PAPP!$I$3:$M$16,5,0),"")</f>
        <v>ACTUALIZACION_DEL_REGISTRO_SOCIAL</v>
      </c>
      <c r="AG1006" s="52" t="str">
        <f>IF(AH1006&lt;&gt;"",VLOOKUP(AH1006,LISTAS·PAPP!$O$3:$P$74,2,0),"")</f>
        <v>001</v>
      </c>
      <c r="AH1006" s="58" t="s">
        <v>863</v>
      </c>
      <c r="AI1006" s="60" t="s">
        <v>471</v>
      </c>
      <c r="AJ1006" s="51" t="str">
        <f>IF(AI1006&lt;&gt;"",VLOOKUP(AI1006,LISTAS·PAPP!$X$4:$Y$80,2,0),"")</f>
        <v>NO APLICA</v>
      </c>
      <c r="AK1006" s="58" t="s">
        <v>631</v>
      </c>
      <c r="AL1006" s="60">
        <v>710510</v>
      </c>
      <c r="AM1006" s="51" t="str">
        <f>IF(ISERROR(VLOOKUP(AL1006,LISTAS·PAPP!$AD$4:$AE$334,2,0))," ",VLOOKUP(AL1006,LISTAS·PAPP!$AD$4:$AE$334,2,0))</f>
        <v>Servicios Personales por Contrato</v>
      </c>
      <c r="AN1006" s="63">
        <v>2025</v>
      </c>
      <c r="AO1006" s="64"/>
      <c r="AP1006" s="64"/>
      <c r="AQ1006" s="64"/>
      <c r="AR1006" s="64"/>
      <c r="AS1006" s="64"/>
      <c r="AT1006" s="64"/>
      <c r="AU1006" s="64"/>
      <c r="AV1006" s="64">
        <v>2025</v>
      </c>
      <c r="AW1006" s="64"/>
      <c r="AX1006" s="64"/>
      <c r="AY1006" s="64">
        <v>0</v>
      </c>
      <c r="AZ1006" s="64"/>
      <c r="BA1006" s="53">
        <f t="shared" si="46"/>
        <v>2025</v>
      </c>
      <c r="BB1006" s="54" t="str">
        <f t="shared" si="47"/>
        <v>OK</v>
      </c>
      <c r="BC1006" s="55" t="str">
        <f t="shared" si="48"/>
        <v xml:space="preserve">                </v>
      </c>
    </row>
    <row r="1007" spans="1:55" ht="50.1" customHeight="1" x14ac:dyDescent="0.25">
      <c r="A1007" s="58" t="s">
        <v>39</v>
      </c>
      <c r="B1007" s="58" t="s">
        <v>52</v>
      </c>
      <c r="C1007" s="58" t="s">
        <v>164</v>
      </c>
      <c r="D1007" s="58" t="s">
        <v>442</v>
      </c>
      <c r="E1007" s="51" t="str">
        <f>IF(C1007&lt;&gt;"",VLOOKUP(MID(C1007,18,5),LISTAS·PAPP!$E$4:$F$76,2,0),"")</f>
        <v>PICHINCHA</v>
      </c>
      <c r="F1007" s="58" t="s">
        <v>386</v>
      </c>
      <c r="G1007" s="51" t="str">
        <f>IF(F1007&lt;&gt;"",VLOOKUP(F1007,LISTAS·PAPP!$R$3:$T$221,3,0),"")</f>
        <v xml:space="preserve"> </v>
      </c>
      <c r="H1007" s="58" t="s">
        <v>1094</v>
      </c>
      <c r="I1007" s="66" t="s">
        <v>1095</v>
      </c>
      <c r="J1007" s="66" t="s">
        <v>1096</v>
      </c>
      <c r="K1007" s="67">
        <v>3</v>
      </c>
      <c r="L1007" s="66" t="s">
        <v>1097</v>
      </c>
      <c r="M1007" s="60">
        <v>3</v>
      </c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52" t="str">
        <f>IF(A1007&lt;&gt;"",IF(D1007="DIRECCIÓN_DE_TRANSFERENCIAS","280 0031",VLOOKUP(C1007,LISTAS·PAPP!$C$3:$D$76,2,0)),"")</f>
        <v>280 9240</v>
      </c>
      <c r="Z1007" s="61">
        <v>202</v>
      </c>
      <c r="AA1007" s="62">
        <v>2004</v>
      </c>
      <c r="AB1007" s="62">
        <v>4123</v>
      </c>
      <c r="AC1007" s="65" t="str">
        <f>IF(D1007&lt;&gt;"",VLOOKUP(D1007,LISTAS·PAPP!$I$3:$M$16,2,0),"")</f>
        <v>57</v>
      </c>
      <c r="AD1007" s="51" t="str">
        <f>IF(D1007&lt;&gt;"",VLOOKUP(D1007,LISTAS·PAPP!$I$3:$M$16,3,0),"")</f>
        <v>PROTECCIÓN_SOCIAL_A_LA_FAMILIA._ASEGURAMIENTO_NO_CONTRIBUTIVO_E_INCLUSIÓN_ECONÓMICA_Y_MOVILIDAD_SOCIAL</v>
      </c>
      <c r="AE1007" s="52" t="str">
        <f>IF(D1007&lt;&gt;"",VLOOKUP(D1007,LISTAS·PAPP!$I$3:$M$16,4,0),"")</f>
        <v>002</v>
      </c>
      <c r="AF1007" s="51" t="str">
        <f>IF(D1007&lt;&gt;"",VLOOKUP(D1007,LISTAS·PAPP!$I$3:$M$16,5,0),"")</f>
        <v>ACTUALIZACION_DEL_REGISTRO_SOCIAL</v>
      </c>
      <c r="AG1007" s="52" t="str">
        <f>IF(AH1007&lt;&gt;"",VLOOKUP(AH1007,LISTAS·PAPP!$O$3:$P$74,2,0),"")</f>
        <v>001</v>
      </c>
      <c r="AH1007" s="58" t="s">
        <v>863</v>
      </c>
      <c r="AI1007" s="60" t="s">
        <v>471</v>
      </c>
      <c r="AJ1007" s="51" t="str">
        <f>IF(AI1007&lt;&gt;"",VLOOKUP(AI1007,LISTAS·PAPP!$X$4:$Y$80,2,0),"")</f>
        <v>NO APLICA</v>
      </c>
      <c r="AK1007" s="58" t="s">
        <v>631</v>
      </c>
      <c r="AL1007" s="60">
        <v>710203</v>
      </c>
      <c r="AM1007" s="51" t="str">
        <f>IF(ISERROR(VLOOKUP(AL1007,LISTAS·PAPP!$AD$4:$AE$334,2,0))," ",VLOOKUP(AL1007,LISTAS·PAPP!$AD$4:$AE$334,2,0))</f>
        <v>Decimo Tercer Sueldo</v>
      </c>
      <c r="AN1007" s="63">
        <v>112.5</v>
      </c>
      <c r="AO1007" s="64"/>
      <c r="AP1007" s="64"/>
      <c r="AQ1007" s="64"/>
      <c r="AR1007" s="64"/>
      <c r="AS1007" s="64"/>
      <c r="AT1007" s="64"/>
      <c r="AU1007" s="64"/>
      <c r="AV1007" s="64">
        <v>112.5</v>
      </c>
      <c r="AW1007" s="64"/>
      <c r="AX1007" s="64"/>
      <c r="AY1007" s="64">
        <v>0</v>
      </c>
      <c r="AZ1007" s="64"/>
      <c r="BA1007" s="53">
        <f t="shared" si="46"/>
        <v>112.5</v>
      </c>
      <c r="BB1007" s="54" t="str">
        <f t="shared" si="47"/>
        <v>OK</v>
      </c>
      <c r="BC1007" s="55" t="str">
        <f t="shared" si="48"/>
        <v xml:space="preserve">                </v>
      </c>
    </row>
    <row r="1008" spans="1:55" ht="50.1" customHeight="1" x14ac:dyDescent="0.25">
      <c r="A1008" s="58" t="s">
        <v>39</v>
      </c>
      <c r="B1008" s="58" t="s">
        <v>52</v>
      </c>
      <c r="C1008" s="58" t="s">
        <v>164</v>
      </c>
      <c r="D1008" s="58" t="s">
        <v>442</v>
      </c>
      <c r="E1008" s="51" t="str">
        <f>IF(C1008&lt;&gt;"",VLOOKUP(MID(C1008,18,5),LISTAS·PAPP!$E$4:$F$76,2,0),"")</f>
        <v>PICHINCHA</v>
      </c>
      <c r="F1008" s="58" t="s">
        <v>386</v>
      </c>
      <c r="G1008" s="51" t="str">
        <f>IF(F1008&lt;&gt;"",VLOOKUP(F1008,LISTAS·PAPP!$R$3:$T$221,3,0),"")</f>
        <v xml:space="preserve"> </v>
      </c>
      <c r="H1008" s="58" t="s">
        <v>1094</v>
      </c>
      <c r="I1008" s="66" t="s">
        <v>1095</v>
      </c>
      <c r="J1008" s="66" t="s">
        <v>1096</v>
      </c>
      <c r="K1008" s="67">
        <v>3</v>
      </c>
      <c r="L1008" s="66" t="s">
        <v>1097</v>
      </c>
      <c r="M1008" s="60">
        <v>3</v>
      </c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52" t="str">
        <f>IF(A1008&lt;&gt;"",IF(D1008="DIRECCIÓN_DE_TRANSFERENCIAS","280 0031",VLOOKUP(C1008,LISTAS·PAPP!$C$3:$D$76,2,0)),"")</f>
        <v>280 9240</v>
      </c>
      <c r="Z1008" s="61">
        <v>202</v>
      </c>
      <c r="AA1008" s="62">
        <v>2004</v>
      </c>
      <c r="AB1008" s="62">
        <v>4123</v>
      </c>
      <c r="AC1008" s="65" t="str">
        <f>IF(D1008&lt;&gt;"",VLOOKUP(D1008,LISTAS·PAPP!$I$3:$M$16,2,0),"")</f>
        <v>57</v>
      </c>
      <c r="AD1008" s="51" t="str">
        <f>IF(D1008&lt;&gt;"",VLOOKUP(D1008,LISTAS·PAPP!$I$3:$M$16,3,0),"")</f>
        <v>PROTECCIÓN_SOCIAL_A_LA_FAMILIA._ASEGURAMIENTO_NO_CONTRIBUTIVO_E_INCLUSIÓN_ECONÓMICA_Y_MOVILIDAD_SOCIAL</v>
      </c>
      <c r="AE1008" s="52" t="str">
        <f>IF(D1008&lt;&gt;"",VLOOKUP(D1008,LISTAS·PAPP!$I$3:$M$16,4,0),"")</f>
        <v>002</v>
      </c>
      <c r="AF1008" s="51" t="str">
        <f>IF(D1008&lt;&gt;"",VLOOKUP(D1008,LISTAS·PAPP!$I$3:$M$16,5,0),"")</f>
        <v>ACTUALIZACION_DEL_REGISTRO_SOCIAL</v>
      </c>
      <c r="AG1008" s="52" t="str">
        <f>IF(AH1008&lt;&gt;"",VLOOKUP(AH1008,LISTAS·PAPP!$O$3:$P$74,2,0),"")</f>
        <v>001</v>
      </c>
      <c r="AH1008" s="58" t="s">
        <v>863</v>
      </c>
      <c r="AI1008" s="60" t="s">
        <v>471</v>
      </c>
      <c r="AJ1008" s="51" t="str">
        <f>IF(AI1008&lt;&gt;"",VLOOKUP(AI1008,LISTAS·PAPP!$X$4:$Y$80,2,0),"")</f>
        <v>NO APLICA</v>
      </c>
      <c r="AK1008" s="58" t="s">
        <v>631</v>
      </c>
      <c r="AL1008" s="60">
        <v>710204</v>
      </c>
      <c r="AM1008" s="51" t="str">
        <f>IF(ISERROR(VLOOKUP(AL1008,LISTAS·PAPP!$AD$4:$AE$334,2,0))," ",VLOOKUP(AL1008,LISTAS·PAPP!$AD$4:$AE$334,2,0))</f>
        <v>Decimo Cuarto Sueldo</v>
      </c>
      <c r="AN1008" s="63">
        <v>229.83</v>
      </c>
      <c r="AO1008" s="64"/>
      <c r="AP1008" s="64"/>
      <c r="AQ1008" s="64"/>
      <c r="AR1008" s="64"/>
      <c r="AS1008" s="64"/>
      <c r="AT1008" s="64"/>
      <c r="AU1008" s="64"/>
      <c r="AV1008" s="64">
        <v>229.83</v>
      </c>
      <c r="AW1008" s="64"/>
      <c r="AX1008" s="64"/>
      <c r="AY1008" s="64">
        <v>0</v>
      </c>
      <c r="AZ1008" s="64"/>
      <c r="BA1008" s="53">
        <f t="shared" si="46"/>
        <v>229.83</v>
      </c>
      <c r="BB1008" s="54" t="str">
        <f t="shared" si="47"/>
        <v>OK</v>
      </c>
      <c r="BC1008" s="55" t="str">
        <f t="shared" si="48"/>
        <v xml:space="preserve">                </v>
      </c>
    </row>
    <row r="1009" spans="1:55" ht="50.1" customHeight="1" x14ac:dyDescent="0.25">
      <c r="A1009" s="58" t="s">
        <v>39</v>
      </c>
      <c r="B1009" s="58" t="s">
        <v>52</v>
      </c>
      <c r="C1009" s="58" t="s">
        <v>164</v>
      </c>
      <c r="D1009" s="58" t="s">
        <v>442</v>
      </c>
      <c r="E1009" s="51" t="str">
        <f>IF(C1009&lt;&gt;"",VLOOKUP(MID(C1009,18,5),LISTAS·PAPP!$E$4:$F$76,2,0),"")</f>
        <v>PICHINCHA</v>
      </c>
      <c r="F1009" s="58" t="s">
        <v>386</v>
      </c>
      <c r="G1009" s="51" t="str">
        <f>IF(F1009&lt;&gt;"",VLOOKUP(F1009,LISTAS·PAPP!$R$3:$T$221,3,0),"")</f>
        <v xml:space="preserve"> </v>
      </c>
      <c r="H1009" s="58" t="s">
        <v>1094</v>
      </c>
      <c r="I1009" s="66" t="s">
        <v>1095</v>
      </c>
      <c r="J1009" s="66" t="s">
        <v>1096</v>
      </c>
      <c r="K1009" s="67">
        <v>3</v>
      </c>
      <c r="L1009" s="66" t="s">
        <v>1097</v>
      </c>
      <c r="M1009" s="60">
        <v>3</v>
      </c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52" t="str">
        <f>IF(A1009&lt;&gt;"",IF(D1009="DIRECCIÓN_DE_TRANSFERENCIAS","280 0031",VLOOKUP(C1009,LISTAS·PAPP!$C$3:$D$76,2,0)),"")</f>
        <v>280 9240</v>
      </c>
      <c r="Z1009" s="61">
        <v>202</v>
      </c>
      <c r="AA1009" s="62">
        <v>2004</v>
      </c>
      <c r="AB1009" s="62">
        <v>4123</v>
      </c>
      <c r="AC1009" s="65" t="str">
        <f>IF(D1009&lt;&gt;"",VLOOKUP(D1009,LISTAS·PAPP!$I$3:$M$16,2,0),"")</f>
        <v>57</v>
      </c>
      <c r="AD1009" s="51" t="str">
        <f>IF(D1009&lt;&gt;"",VLOOKUP(D1009,LISTAS·PAPP!$I$3:$M$16,3,0),"")</f>
        <v>PROTECCIÓN_SOCIAL_A_LA_FAMILIA._ASEGURAMIENTO_NO_CONTRIBUTIVO_E_INCLUSIÓN_ECONÓMICA_Y_MOVILIDAD_SOCIAL</v>
      </c>
      <c r="AE1009" s="52" t="str">
        <f>IF(D1009&lt;&gt;"",VLOOKUP(D1009,LISTAS·PAPP!$I$3:$M$16,4,0),"")</f>
        <v>002</v>
      </c>
      <c r="AF1009" s="51" t="str">
        <f>IF(D1009&lt;&gt;"",VLOOKUP(D1009,LISTAS·PAPP!$I$3:$M$16,5,0),"")</f>
        <v>ACTUALIZACION_DEL_REGISTRO_SOCIAL</v>
      </c>
      <c r="AG1009" s="52" t="str">
        <f>IF(AH1009&lt;&gt;"",VLOOKUP(AH1009,LISTAS·PAPP!$O$3:$P$74,2,0),"")</f>
        <v>001</v>
      </c>
      <c r="AH1009" s="58" t="s">
        <v>863</v>
      </c>
      <c r="AI1009" s="60" t="s">
        <v>471</v>
      </c>
      <c r="AJ1009" s="51" t="str">
        <f>IF(AI1009&lt;&gt;"",VLOOKUP(AI1009,LISTAS·PAPP!$X$4:$Y$80,2,0),"")</f>
        <v>NO APLICA</v>
      </c>
      <c r="AK1009" s="58" t="s">
        <v>631</v>
      </c>
      <c r="AL1009" s="60">
        <v>710601</v>
      </c>
      <c r="AM1009" s="51" t="str">
        <f>IF(ISERROR(VLOOKUP(AL1009,LISTAS·PAPP!$AD$4:$AE$334,2,0))," ",VLOOKUP(AL1009,LISTAS·PAPP!$AD$4:$AE$334,2,0))</f>
        <v>Aporte Patronal</v>
      </c>
      <c r="AN1009" s="63">
        <v>195.39</v>
      </c>
      <c r="AO1009" s="64"/>
      <c r="AP1009" s="64"/>
      <c r="AQ1009" s="64"/>
      <c r="AR1009" s="64"/>
      <c r="AS1009" s="64"/>
      <c r="AT1009" s="64"/>
      <c r="AU1009" s="64"/>
      <c r="AV1009" s="64">
        <v>195.39</v>
      </c>
      <c r="AW1009" s="64"/>
      <c r="AX1009" s="64"/>
      <c r="AY1009" s="64">
        <v>0</v>
      </c>
      <c r="AZ1009" s="64"/>
      <c r="BA1009" s="53">
        <f t="shared" si="46"/>
        <v>195.39</v>
      </c>
      <c r="BB1009" s="54" t="str">
        <f t="shared" si="47"/>
        <v>OK</v>
      </c>
      <c r="BC1009" s="55" t="str">
        <f t="shared" si="48"/>
        <v xml:space="preserve">                </v>
      </c>
    </row>
    <row r="1010" spans="1:55" ht="50.1" customHeight="1" x14ac:dyDescent="0.25">
      <c r="A1010" s="58" t="s">
        <v>39</v>
      </c>
      <c r="B1010" s="58" t="s">
        <v>52</v>
      </c>
      <c r="C1010" s="58" t="s">
        <v>164</v>
      </c>
      <c r="D1010" s="58" t="s">
        <v>442</v>
      </c>
      <c r="E1010" s="51" t="str">
        <f>IF(C1010&lt;&gt;"",VLOOKUP(MID(C1010,18,5),LISTAS·PAPP!$E$4:$F$76,2,0),"")</f>
        <v>PICHINCHA</v>
      </c>
      <c r="F1010" s="58" t="s">
        <v>386</v>
      </c>
      <c r="G1010" s="51" t="str">
        <f>IF(F1010&lt;&gt;"",VLOOKUP(F1010,LISTAS·PAPP!$R$3:$T$221,3,0),"")</f>
        <v xml:space="preserve"> </v>
      </c>
      <c r="H1010" s="58" t="s">
        <v>1094</v>
      </c>
      <c r="I1010" s="66" t="s">
        <v>1095</v>
      </c>
      <c r="J1010" s="66" t="s">
        <v>1096</v>
      </c>
      <c r="K1010" s="67">
        <v>3</v>
      </c>
      <c r="L1010" s="66" t="s">
        <v>1097</v>
      </c>
      <c r="M1010" s="60">
        <v>3</v>
      </c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52" t="str">
        <f>IF(A1010&lt;&gt;"",IF(D1010="DIRECCIÓN_DE_TRANSFERENCIAS","280 0031",VLOOKUP(C1010,LISTAS·PAPP!$C$3:$D$76,2,0)),"")</f>
        <v>280 9240</v>
      </c>
      <c r="Z1010" s="61">
        <v>202</v>
      </c>
      <c r="AA1010" s="62">
        <v>2004</v>
      </c>
      <c r="AB1010" s="62">
        <v>4123</v>
      </c>
      <c r="AC1010" s="65" t="str">
        <f>IF(D1010&lt;&gt;"",VLOOKUP(D1010,LISTAS·PAPP!$I$3:$M$16,2,0),"")</f>
        <v>57</v>
      </c>
      <c r="AD1010" s="51" t="str">
        <f>IF(D1010&lt;&gt;"",VLOOKUP(D1010,LISTAS·PAPP!$I$3:$M$16,3,0),"")</f>
        <v>PROTECCIÓN_SOCIAL_A_LA_FAMILIA._ASEGURAMIENTO_NO_CONTRIBUTIVO_E_INCLUSIÓN_ECONÓMICA_Y_MOVILIDAD_SOCIAL</v>
      </c>
      <c r="AE1010" s="52" t="str">
        <f>IF(D1010&lt;&gt;"",VLOOKUP(D1010,LISTAS·PAPP!$I$3:$M$16,4,0),"")</f>
        <v>002</v>
      </c>
      <c r="AF1010" s="51" t="str">
        <f>IF(D1010&lt;&gt;"",VLOOKUP(D1010,LISTAS·PAPP!$I$3:$M$16,5,0),"")</f>
        <v>ACTUALIZACION_DEL_REGISTRO_SOCIAL</v>
      </c>
      <c r="AG1010" s="52" t="str">
        <f>IF(AH1010&lt;&gt;"",VLOOKUP(AH1010,LISTAS·PAPP!$O$3:$P$74,2,0),"")</f>
        <v>001</v>
      </c>
      <c r="AH1010" s="58" t="s">
        <v>863</v>
      </c>
      <c r="AI1010" s="60" t="s">
        <v>471</v>
      </c>
      <c r="AJ1010" s="51" t="str">
        <f>IF(AI1010&lt;&gt;"",VLOOKUP(AI1010,LISTAS·PAPP!$X$4:$Y$80,2,0),"")</f>
        <v>NO APLICA</v>
      </c>
      <c r="AK1010" s="58" t="s">
        <v>631</v>
      </c>
      <c r="AL1010" s="60">
        <v>710602</v>
      </c>
      <c r="AM1010" s="51" t="str">
        <f>IF(ISERROR(VLOOKUP(AL1010,LISTAS·PAPP!$AD$4:$AE$334,2,0))," ",VLOOKUP(AL1010,LISTAS·PAPP!$AD$4:$AE$334,2,0))</f>
        <v>Fondo de Reserva</v>
      </c>
      <c r="AN1010" s="63">
        <v>0</v>
      </c>
      <c r="AO1010" s="64"/>
      <c r="AP1010" s="64"/>
      <c r="AQ1010" s="64"/>
      <c r="AR1010" s="64"/>
      <c r="AS1010" s="64"/>
      <c r="AT1010" s="64"/>
      <c r="AU1010" s="64"/>
      <c r="AV1010" s="64">
        <v>0</v>
      </c>
      <c r="AW1010" s="64"/>
      <c r="AX1010" s="64"/>
      <c r="AY1010" s="64">
        <v>0</v>
      </c>
      <c r="AZ1010" s="64"/>
      <c r="BA1010" s="53">
        <f t="shared" si="46"/>
        <v>0</v>
      </c>
      <c r="BB1010" s="54" t="str">
        <f t="shared" si="47"/>
        <v>OK</v>
      </c>
      <c r="BC1010" s="55" t="str">
        <f t="shared" si="48"/>
        <v xml:space="preserve">                </v>
      </c>
    </row>
    <row r="1011" spans="1:55" ht="50.1" customHeight="1" x14ac:dyDescent="0.25">
      <c r="A1011" s="58" t="s">
        <v>38</v>
      </c>
      <c r="B1011" s="58" t="s">
        <v>41</v>
      </c>
      <c r="C1011" s="58" t="s">
        <v>62</v>
      </c>
      <c r="D1011" s="58" t="s">
        <v>442</v>
      </c>
      <c r="E1011" s="51" t="str">
        <f>IF(C1011&lt;&gt;"",VLOOKUP(MID(C1011,18,5),LISTAS·PAPP!$E$4:$F$76,2,0),"")</f>
        <v>PICHINCHA</v>
      </c>
      <c r="F1011" s="58" t="s">
        <v>386</v>
      </c>
      <c r="G1011" s="51" t="str">
        <f>IF(F1011&lt;&gt;"",VLOOKUP(F1011,LISTAS·PAPP!$R$3:$T$221,3,0),"")</f>
        <v xml:space="preserve"> </v>
      </c>
      <c r="H1011" s="58" t="s">
        <v>1094</v>
      </c>
      <c r="I1011" s="66" t="s">
        <v>1102</v>
      </c>
      <c r="J1011" s="66" t="s">
        <v>1099</v>
      </c>
      <c r="K1011" s="67">
        <v>7</v>
      </c>
      <c r="L1011" s="66" t="s">
        <v>1101</v>
      </c>
      <c r="M1011" s="60">
        <v>7</v>
      </c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52" t="str">
        <f>IF(A1011&lt;&gt;"",IF(D1011="DIRECCIÓN_DE_TRANSFERENCIAS","280 0031",VLOOKUP(C1011,LISTAS·PAPP!$C$3:$D$76,2,0)),"")</f>
        <v>280 9999</v>
      </c>
      <c r="Z1011" s="61">
        <v>202</v>
      </c>
      <c r="AA1011" s="62">
        <v>2004</v>
      </c>
      <c r="AB1011" s="62">
        <v>4123</v>
      </c>
      <c r="AC1011" s="65" t="str">
        <f>IF(D1011&lt;&gt;"",VLOOKUP(D1011,LISTAS·PAPP!$I$3:$M$16,2,0),"")</f>
        <v>57</v>
      </c>
      <c r="AD1011" s="51" t="str">
        <f>IF(D1011&lt;&gt;"",VLOOKUP(D1011,LISTAS·PAPP!$I$3:$M$16,3,0),"")</f>
        <v>PROTECCIÓN_SOCIAL_A_LA_FAMILIA._ASEGURAMIENTO_NO_CONTRIBUTIVO_E_INCLUSIÓN_ECONÓMICA_Y_MOVILIDAD_SOCIAL</v>
      </c>
      <c r="AE1011" s="52" t="str">
        <f>IF(D1011&lt;&gt;"",VLOOKUP(D1011,LISTAS·PAPP!$I$3:$M$16,4,0),"")</f>
        <v>002</v>
      </c>
      <c r="AF1011" s="51" t="str">
        <f>IF(D1011&lt;&gt;"",VLOOKUP(D1011,LISTAS·PAPP!$I$3:$M$16,5,0),"")</f>
        <v>ACTUALIZACION_DEL_REGISTRO_SOCIAL</v>
      </c>
      <c r="AG1011" s="52" t="str">
        <f>IF(AH1011&lt;&gt;"",VLOOKUP(AH1011,LISTAS·PAPP!$O$3:$P$74,2,0),"")</f>
        <v>001</v>
      </c>
      <c r="AH1011" s="58" t="s">
        <v>863</v>
      </c>
      <c r="AI1011" s="60" t="s">
        <v>471</v>
      </c>
      <c r="AJ1011" s="51" t="str">
        <f>IF(AI1011&lt;&gt;"",VLOOKUP(AI1011,LISTAS·PAPP!$X$4:$Y$80,2,0),"")</f>
        <v>NO APLICA</v>
      </c>
      <c r="AK1011" s="58" t="s">
        <v>632</v>
      </c>
      <c r="AL1011" s="60">
        <v>730303</v>
      </c>
      <c r="AM1011" s="51" t="str">
        <f>IF(ISERROR(VLOOKUP(AL1011,LISTAS·PAPP!$AD$4:$AE$334,2,0))," ",VLOOKUP(AL1011,LISTAS·PAPP!$AD$4:$AE$334,2,0))</f>
        <v>Viáticos y Subsistencias en el Interior</v>
      </c>
      <c r="AN1011" s="63">
        <v>308.31</v>
      </c>
      <c r="AO1011" s="64"/>
      <c r="AP1011" s="64"/>
      <c r="AQ1011" s="64"/>
      <c r="AR1011" s="64"/>
      <c r="AS1011" s="64"/>
      <c r="AT1011" s="64"/>
      <c r="AU1011" s="64"/>
      <c r="AV1011" s="64">
        <v>308.31</v>
      </c>
      <c r="AW1011" s="64"/>
      <c r="AX1011" s="64"/>
      <c r="AY1011" s="64">
        <v>0</v>
      </c>
      <c r="AZ1011" s="64"/>
      <c r="BA1011" s="53">
        <f t="shared" si="46"/>
        <v>308.31</v>
      </c>
      <c r="BB1011" s="54" t="str">
        <f t="shared" si="47"/>
        <v>OK</v>
      </c>
      <c r="BC1011" s="55" t="str">
        <f t="shared" si="48"/>
        <v xml:space="preserve">                </v>
      </c>
    </row>
    <row r="1012" spans="1:55" ht="50.1" customHeight="1" x14ac:dyDescent="0.25">
      <c r="A1012" s="58" t="s">
        <v>39</v>
      </c>
      <c r="B1012" s="58" t="s">
        <v>44</v>
      </c>
      <c r="C1012" s="58" t="s">
        <v>70</v>
      </c>
      <c r="D1012" s="58" t="s">
        <v>442</v>
      </c>
      <c r="E1012" s="51" t="str">
        <f>IF(C1012&lt;&gt;"",VLOOKUP(MID(C1012,18,5),LISTAS·PAPP!$E$4:$F$76,2,0),"")</f>
        <v>ESMERALDAS</v>
      </c>
      <c r="F1012" s="58" t="s">
        <v>185</v>
      </c>
      <c r="G1012" s="51" t="str">
        <f>IF(F1012&lt;&gt;"",VLOOKUP(F1012,LISTAS·PAPP!$R$3:$T$221,3,0),"")</f>
        <v xml:space="preserve"> </v>
      </c>
      <c r="H1012" s="58" t="s">
        <v>1094</v>
      </c>
      <c r="I1012" s="66" t="s">
        <v>1102</v>
      </c>
      <c r="J1012" s="66" t="s">
        <v>1099</v>
      </c>
      <c r="K1012" s="67">
        <v>1</v>
      </c>
      <c r="L1012" s="66" t="s">
        <v>1100</v>
      </c>
      <c r="M1012" s="60">
        <v>1</v>
      </c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52" t="str">
        <f>IF(A1012&lt;&gt;"",IF(D1012="DIRECCIÓN_DE_TRANSFERENCIAS","280 0031",VLOOKUP(C1012,LISTAS·PAPP!$C$3:$D$76,2,0)),"")</f>
        <v>280 1210</v>
      </c>
      <c r="Z1012" s="61">
        <v>202</v>
      </c>
      <c r="AA1012" s="62">
        <v>2004</v>
      </c>
      <c r="AB1012" s="62">
        <v>4123</v>
      </c>
      <c r="AC1012" s="65" t="str">
        <f>IF(D1012&lt;&gt;"",VLOOKUP(D1012,LISTAS·PAPP!$I$3:$M$16,2,0),"")</f>
        <v>57</v>
      </c>
      <c r="AD1012" s="51" t="str">
        <f>IF(D1012&lt;&gt;"",VLOOKUP(D1012,LISTAS·PAPP!$I$3:$M$16,3,0),"")</f>
        <v>PROTECCIÓN_SOCIAL_A_LA_FAMILIA._ASEGURAMIENTO_NO_CONTRIBUTIVO_E_INCLUSIÓN_ECONÓMICA_Y_MOVILIDAD_SOCIAL</v>
      </c>
      <c r="AE1012" s="52" t="str">
        <f>IF(D1012&lt;&gt;"",VLOOKUP(D1012,LISTAS·PAPP!$I$3:$M$16,4,0),"")</f>
        <v>002</v>
      </c>
      <c r="AF1012" s="51" t="str">
        <f>IF(D1012&lt;&gt;"",VLOOKUP(D1012,LISTAS·PAPP!$I$3:$M$16,5,0),"")</f>
        <v>ACTUALIZACION_DEL_REGISTRO_SOCIAL</v>
      </c>
      <c r="AG1012" s="52" t="str">
        <f>IF(AH1012&lt;&gt;"",VLOOKUP(AH1012,LISTAS·PAPP!$O$3:$P$74,2,0),"")</f>
        <v>001</v>
      </c>
      <c r="AH1012" s="58" t="s">
        <v>863</v>
      </c>
      <c r="AI1012" s="60" t="s">
        <v>471</v>
      </c>
      <c r="AJ1012" s="51" t="str">
        <f>IF(AI1012&lt;&gt;"",VLOOKUP(AI1012,LISTAS·PAPP!$X$4:$Y$80,2,0),"")</f>
        <v>NO APLICA</v>
      </c>
      <c r="AK1012" s="58" t="s">
        <v>632</v>
      </c>
      <c r="AL1012" s="60">
        <v>730505</v>
      </c>
      <c r="AM1012" s="51" t="str">
        <f>IF(ISERROR(VLOOKUP(AL1012,LISTAS·PAPP!$AD$4:$AE$334,2,0))," ",VLOOKUP(AL1012,LISTAS·PAPP!$AD$4:$AE$334,2,0))</f>
        <v>Vehículos (Arrendamiento)</v>
      </c>
      <c r="AN1012" s="63">
        <v>4785.1499999999996</v>
      </c>
      <c r="AO1012" s="64"/>
      <c r="AP1012" s="64"/>
      <c r="AQ1012" s="64"/>
      <c r="AR1012" s="64"/>
      <c r="AS1012" s="64"/>
      <c r="AT1012" s="64"/>
      <c r="AU1012" s="64"/>
      <c r="AV1012" s="64">
        <v>4785.1499999999996</v>
      </c>
      <c r="AW1012" s="64"/>
      <c r="AX1012" s="64"/>
      <c r="AY1012" s="64">
        <v>0</v>
      </c>
      <c r="AZ1012" s="64"/>
      <c r="BA1012" s="53">
        <f t="shared" si="46"/>
        <v>4785.1499999999996</v>
      </c>
      <c r="BB1012" s="54" t="str">
        <f t="shared" si="47"/>
        <v>OK</v>
      </c>
      <c r="BC1012" s="55" t="str">
        <f t="shared" si="48"/>
        <v xml:space="preserve">                </v>
      </c>
    </row>
    <row r="1013" spans="1:55" ht="50.1" customHeight="1" x14ac:dyDescent="0.25">
      <c r="A1013" s="58" t="s">
        <v>39</v>
      </c>
      <c r="B1013" s="58" t="s">
        <v>44</v>
      </c>
      <c r="C1013" s="58" t="s">
        <v>71</v>
      </c>
      <c r="D1013" s="58" t="s">
        <v>442</v>
      </c>
      <c r="E1013" s="51" t="str">
        <f>IF(C1013&lt;&gt;"",VLOOKUP(MID(C1013,18,5),LISTAS·PAPP!$E$4:$F$76,2,0),"")</f>
        <v>SUCUMBIOS</v>
      </c>
      <c r="F1013" s="58" t="s">
        <v>399</v>
      </c>
      <c r="G1013" s="51" t="str">
        <f>IF(F1013&lt;&gt;"",VLOOKUP(F1013,LISTAS·PAPP!$R$3:$T$221,3,0),"")</f>
        <v>NORTE</v>
      </c>
      <c r="H1013" s="58" t="s">
        <v>1094</v>
      </c>
      <c r="I1013" s="66" t="s">
        <v>1102</v>
      </c>
      <c r="J1013" s="66" t="s">
        <v>1099</v>
      </c>
      <c r="K1013" s="67">
        <v>1</v>
      </c>
      <c r="L1013" s="66" t="s">
        <v>1100</v>
      </c>
      <c r="M1013" s="60">
        <v>1</v>
      </c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52" t="str">
        <f>IF(A1013&lt;&gt;"",IF(D1013="DIRECCIÓN_DE_TRANSFERENCIAS","280 0031",VLOOKUP(C1013,LISTAS·PAPP!$C$3:$D$76,2,0)),"")</f>
        <v>280 1520</v>
      </c>
      <c r="Z1013" s="61">
        <v>202</v>
      </c>
      <c r="AA1013" s="62">
        <v>2004</v>
      </c>
      <c r="AB1013" s="62">
        <v>4123</v>
      </c>
      <c r="AC1013" s="65" t="str">
        <f>IF(D1013&lt;&gt;"",VLOOKUP(D1013,LISTAS·PAPP!$I$3:$M$16,2,0),"")</f>
        <v>57</v>
      </c>
      <c r="AD1013" s="51" t="str">
        <f>IF(D1013&lt;&gt;"",VLOOKUP(D1013,LISTAS·PAPP!$I$3:$M$16,3,0),"")</f>
        <v>PROTECCIÓN_SOCIAL_A_LA_FAMILIA._ASEGURAMIENTO_NO_CONTRIBUTIVO_E_INCLUSIÓN_ECONÓMICA_Y_MOVILIDAD_SOCIAL</v>
      </c>
      <c r="AE1013" s="52" t="str">
        <f>IF(D1013&lt;&gt;"",VLOOKUP(D1013,LISTAS·PAPP!$I$3:$M$16,4,0),"")</f>
        <v>002</v>
      </c>
      <c r="AF1013" s="51" t="str">
        <f>IF(D1013&lt;&gt;"",VLOOKUP(D1013,LISTAS·PAPP!$I$3:$M$16,5,0),"")</f>
        <v>ACTUALIZACION_DEL_REGISTRO_SOCIAL</v>
      </c>
      <c r="AG1013" s="52" t="str">
        <f>IF(AH1013&lt;&gt;"",VLOOKUP(AH1013,LISTAS·PAPP!$O$3:$P$74,2,0),"")</f>
        <v>001</v>
      </c>
      <c r="AH1013" s="58" t="s">
        <v>863</v>
      </c>
      <c r="AI1013" s="60" t="s">
        <v>471</v>
      </c>
      <c r="AJ1013" s="51" t="str">
        <f>IF(AI1013&lt;&gt;"",VLOOKUP(AI1013,LISTAS·PAPP!$X$4:$Y$80,2,0),"")</f>
        <v>NO APLICA</v>
      </c>
      <c r="AK1013" s="58" t="s">
        <v>632</v>
      </c>
      <c r="AL1013" s="60">
        <v>730505</v>
      </c>
      <c r="AM1013" s="51" t="str">
        <f>IF(ISERROR(VLOOKUP(AL1013,LISTAS·PAPP!$AD$4:$AE$334,2,0))," ",VLOOKUP(AL1013,LISTAS·PAPP!$AD$4:$AE$334,2,0))</f>
        <v>Vehículos (Arrendamiento)</v>
      </c>
      <c r="AN1013" s="63">
        <v>6134.89</v>
      </c>
      <c r="AO1013" s="64"/>
      <c r="AP1013" s="64"/>
      <c r="AQ1013" s="64"/>
      <c r="AR1013" s="64"/>
      <c r="AS1013" s="64"/>
      <c r="AT1013" s="64"/>
      <c r="AU1013" s="64"/>
      <c r="AV1013" s="64">
        <v>6134.89</v>
      </c>
      <c r="AW1013" s="64"/>
      <c r="AX1013" s="64"/>
      <c r="AY1013" s="64">
        <v>0</v>
      </c>
      <c r="AZ1013" s="64"/>
      <c r="BA1013" s="53">
        <f t="shared" si="46"/>
        <v>6134.89</v>
      </c>
      <c r="BB1013" s="54" t="str">
        <f t="shared" si="47"/>
        <v>OK</v>
      </c>
      <c r="BC1013" s="55" t="str">
        <f t="shared" si="48"/>
        <v xml:space="preserve">                </v>
      </c>
    </row>
    <row r="1014" spans="1:55" ht="50.1" customHeight="1" x14ac:dyDescent="0.25">
      <c r="A1014" s="58" t="s">
        <v>39</v>
      </c>
      <c r="B1014" s="58" t="s">
        <v>44</v>
      </c>
      <c r="C1014" s="58" t="s">
        <v>72</v>
      </c>
      <c r="D1014" s="58" t="s">
        <v>442</v>
      </c>
      <c r="E1014" s="51" t="str">
        <f>IF(C1014&lt;&gt;"",VLOOKUP(MID(C1014,18,5),LISTAS·PAPP!$E$4:$F$76,2,0),"")</f>
        <v>ESMERALDAS</v>
      </c>
      <c r="F1014" s="58" t="s">
        <v>280</v>
      </c>
      <c r="G1014" s="51" t="str">
        <f>IF(F1014&lt;&gt;"",VLOOKUP(F1014,LISTAS·PAPP!$R$3:$T$221,3,0),"")</f>
        <v>NORTE</v>
      </c>
      <c r="H1014" s="58" t="s">
        <v>1094</v>
      </c>
      <c r="I1014" s="66" t="s">
        <v>1102</v>
      </c>
      <c r="J1014" s="66" t="s">
        <v>1099</v>
      </c>
      <c r="K1014" s="67">
        <v>1</v>
      </c>
      <c r="L1014" s="66" t="s">
        <v>1100</v>
      </c>
      <c r="M1014" s="60">
        <v>1</v>
      </c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52" t="str">
        <f>IF(A1014&lt;&gt;"",IF(D1014="DIRECCIÓN_DE_TRANSFERENCIAS","280 0031",VLOOKUP(C1014,LISTAS·PAPP!$C$3:$D$76,2,0)),"")</f>
        <v>280 1330</v>
      </c>
      <c r="Z1014" s="61">
        <v>202</v>
      </c>
      <c r="AA1014" s="62">
        <v>2004</v>
      </c>
      <c r="AB1014" s="62">
        <v>4123</v>
      </c>
      <c r="AC1014" s="65" t="str">
        <f>IF(D1014&lt;&gt;"",VLOOKUP(D1014,LISTAS·PAPP!$I$3:$M$16,2,0),"")</f>
        <v>57</v>
      </c>
      <c r="AD1014" s="51" t="str">
        <f>IF(D1014&lt;&gt;"",VLOOKUP(D1014,LISTAS·PAPP!$I$3:$M$16,3,0),"")</f>
        <v>PROTECCIÓN_SOCIAL_A_LA_FAMILIA._ASEGURAMIENTO_NO_CONTRIBUTIVO_E_INCLUSIÓN_ECONÓMICA_Y_MOVILIDAD_SOCIAL</v>
      </c>
      <c r="AE1014" s="52" t="str">
        <f>IF(D1014&lt;&gt;"",VLOOKUP(D1014,LISTAS·PAPP!$I$3:$M$16,4,0),"")</f>
        <v>002</v>
      </c>
      <c r="AF1014" s="51" t="str">
        <f>IF(D1014&lt;&gt;"",VLOOKUP(D1014,LISTAS·PAPP!$I$3:$M$16,5,0),"")</f>
        <v>ACTUALIZACION_DEL_REGISTRO_SOCIAL</v>
      </c>
      <c r="AG1014" s="52" t="str">
        <f>IF(AH1014&lt;&gt;"",VLOOKUP(AH1014,LISTAS·PAPP!$O$3:$P$74,2,0),"")</f>
        <v>001</v>
      </c>
      <c r="AH1014" s="58" t="s">
        <v>863</v>
      </c>
      <c r="AI1014" s="60" t="s">
        <v>471</v>
      </c>
      <c r="AJ1014" s="51" t="str">
        <f>IF(AI1014&lt;&gt;"",VLOOKUP(AI1014,LISTAS·PAPP!$X$4:$Y$80,2,0),"")</f>
        <v>NO APLICA</v>
      </c>
      <c r="AK1014" s="58" t="s">
        <v>632</v>
      </c>
      <c r="AL1014" s="60">
        <v>730505</v>
      </c>
      <c r="AM1014" s="51" t="str">
        <f>IF(ISERROR(VLOOKUP(AL1014,LISTAS·PAPP!$AD$4:$AE$334,2,0))," ",VLOOKUP(AL1014,LISTAS·PAPP!$AD$4:$AE$334,2,0))</f>
        <v>Vehículos (Arrendamiento)</v>
      </c>
      <c r="AN1014" s="63">
        <v>6250</v>
      </c>
      <c r="AO1014" s="64"/>
      <c r="AP1014" s="64"/>
      <c r="AQ1014" s="64"/>
      <c r="AR1014" s="64"/>
      <c r="AS1014" s="64"/>
      <c r="AT1014" s="64"/>
      <c r="AU1014" s="64"/>
      <c r="AV1014" s="64">
        <v>6250</v>
      </c>
      <c r="AW1014" s="64"/>
      <c r="AX1014" s="64"/>
      <c r="AY1014" s="64">
        <v>0</v>
      </c>
      <c r="AZ1014" s="64"/>
      <c r="BA1014" s="53">
        <f t="shared" si="46"/>
        <v>6250</v>
      </c>
      <c r="BB1014" s="54" t="str">
        <f t="shared" si="47"/>
        <v>OK</v>
      </c>
      <c r="BC1014" s="55" t="str">
        <f t="shared" si="48"/>
        <v xml:space="preserve">                </v>
      </c>
    </row>
    <row r="1015" spans="1:55" ht="50.1" customHeight="1" x14ac:dyDescent="0.25">
      <c r="A1015" s="58" t="s">
        <v>39</v>
      </c>
      <c r="B1015" s="58" t="s">
        <v>46</v>
      </c>
      <c r="C1015" s="58" t="s">
        <v>94</v>
      </c>
      <c r="D1015" s="58" t="s">
        <v>442</v>
      </c>
      <c r="E1015" s="51" t="str">
        <f>IF(C1015&lt;&gt;"",VLOOKUP(MID(C1015,18,5),LISTAS·PAPP!$E$4:$F$76,2,0),"")</f>
        <v>PASTAZA</v>
      </c>
      <c r="F1015" s="58" t="s">
        <v>193</v>
      </c>
      <c r="G1015" s="51" t="str">
        <f>IF(F1015&lt;&gt;"",VLOOKUP(F1015,LISTAS·PAPP!$R$3:$T$221,3,0),"")</f>
        <v xml:space="preserve"> </v>
      </c>
      <c r="H1015" s="58" t="s">
        <v>1094</v>
      </c>
      <c r="I1015" s="66" t="s">
        <v>1102</v>
      </c>
      <c r="J1015" s="66" t="s">
        <v>1099</v>
      </c>
      <c r="K1015" s="67">
        <v>1</v>
      </c>
      <c r="L1015" s="66" t="s">
        <v>1100</v>
      </c>
      <c r="M1015" s="60">
        <v>1</v>
      </c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52" t="str">
        <f>IF(A1015&lt;&gt;"",IF(D1015="DIRECCIÓN_DE_TRANSFERENCIAS","280 0031",VLOOKUP(C1015,LISTAS·PAPP!$C$3:$D$76,2,0)),"")</f>
        <v>280 3410</v>
      </c>
      <c r="Z1015" s="61">
        <v>202</v>
      </c>
      <c r="AA1015" s="62">
        <v>2004</v>
      </c>
      <c r="AB1015" s="62">
        <v>4123</v>
      </c>
      <c r="AC1015" s="65" t="str">
        <f>IF(D1015&lt;&gt;"",VLOOKUP(D1015,LISTAS·PAPP!$I$3:$M$16,2,0),"")</f>
        <v>57</v>
      </c>
      <c r="AD1015" s="51" t="str">
        <f>IF(D1015&lt;&gt;"",VLOOKUP(D1015,LISTAS·PAPP!$I$3:$M$16,3,0),"")</f>
        <v>PROTECCIÓN_SOCIAL_A_LA_FAMILIA._ASEGURAMIENTO_NO_CONTRIBUTIVO_E_INCLUSIÓN_ECONÓMICA_Y_MOVILIDAD_SOCIAL</v>
      </c>
      <c r="AE1015" s="52" t="str">
        <f>IF(D1015&lt;&gt;"",VLOOKUP(D1015,LISTAS·PAPP!$I$3:$M$16,4,0),"")</f>
        <v>002</v>
      </c>
      <c r="AF1015" s="51" t="str">
        <f>IF(D1015&lt;&gt;"",VLOOKUP(D1015,LISTAS·PAPP!$I$3:$M$16,5,0),"")</f>
        <v>ACTUALIZACION_DEL_REGISTRO_SOCIAL</v>
      </c>
      <c r="AG1015" s="52" t="str">
        <f>IF(AH1015&lt;&gt;"",VLOOKUP(AH1015,LISTAS·PAPP!$O$3:$P$74,2,0),"")</f>
        <v>001</v>
      </c>
      <c r="AH1015" s="58" t="s">
        <v>863</v>
      </c>
      <c r="AI1015" s="60" t="s">
        <v>471</v>
      </c>
      <c r="AJ1015" s="51" t="str">
        <f>IF(AI1015&lt;&gt;"",VLOOKUP(AI1015,LISTAS·PAPP!$X$4:$Y$80,2,0),"")</f>
        <v>NO APLICA</v>
      </c>
      <c r="AK1015" s="58" t="s">
        <v>632</v>
      </c>
      <c r="AL1015" s="60">
        <v>730505</v>
      </c>
      <c r="AM1015" s="51" t="str">
        <f>IF(ISERROR(VLOOKUP(AL1015,LISTAS·PAPP!$AD$4:$AE$334,2,0))," ",VLOOKUP(AL1015,LISTAS·PAPP!$AD$4:$AE$334,2,0))</f>
        <v>Vehículos (Arrendamiento)</v>
      </c>
      <c r="AN1015" s="63">
        <v>0</v>
      </c>
      <c r="AO1015" s="64"/>
      <c r="AP1015" s="64"/>
      <c r="AQ1015" s="64"/>
      <c r="AR1015" s="64"/>
      <c r="AS1015" s="64"/>
      <c r="AT1015" s="64"/>
      <c r="AU1015" s="64"/>
      <c r="AV1015" s="64">
        <v>0</v>
      </c>
      <c r="AW1015" s="64"/>
      <c r="AX1015" s="64"/>
      <c r="AY1015" s="64">
        <v>0</v>
      </c>
      <c r="AZ1015" s="64"/>
      <c r="BA1015" s="53">
        <f t="shared" si="46"/>
        <v>0</v>
      </c>
      <c r="BB1015" s="54" t="str">
        <f t="shared" si="47"/>
        <v>OK</v>
      </c>
      <c r="BC1015" s="55" t="str">
        <f t="shared" si="48"/>
        <v xml:space="preserve">                </v>
      </c>
    </row>
    <row r="1016" spans="1:55" ht="50.1" customHeight="1" x14ac:dyDescent="0.25">
      <c r="A1016" s="58" t="s">
        <v>39</v>
      </c>
      <c r="B1016" s="58" t="s">
        <v>47</v>
      </c>
      <c r="C1016" s="58" t="s">
        <v>106</v>
      </c>
      <c r="D1016" s="58" t="s">
        <v>442</v>
      </c>
      <c r="E1016" s="51" t="str">
        <f>IF(C1016&lt;&gt;"",VLOOKUP(MID(C1016,18,5),LISTAS·PAPP!$E$4:$F$76,2,0),"")</f>
        <v>MANABÍ</v>
      </c>
      <c r="F1016" s="58" t="s">
        <v>358</v>
      </c>
      <c r="G1016" s="51" t="str">
        <f>IF(F1016&lt;&gt;"",VLOOKUP(F1016,LISTAS·PAPP!$R$3:$T$221,3,0),"")</f>
        <v xml:space="preserve"> </v>
      </c>
      <c r="H1016" s="58" t="s">
        <v>1094</v>
      </c>
      <c r="I1016" s="66" t="s">
        <v>1102</v>
      </c>
      <c r="J1016" s="66" t="s">
        <v>1099</v>
      </c>
      <c r="K1016" s="67">
        <v>1</v>
      </c>
      <c r="L1016" s="66" t="s">
        <v>1100</v>
      </c>
      <c r="M1016" s="60">
        <v>1</v>
      </c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52" t="str">
        <f>IF(A1016&lt;&gt;"",IF(D1016="DIRECCIÓN_DE_TRANSFERENCIAS","280 0031",VLOOKUP(C1016,LISTAS·PAPP!$C$3:$D$76,2,0)),"")</f>
        <v>280 4330</v>
      </c>
      <c r="Z1016" s="61">
        <v>202</v>
      </c>
      <c r="AA1016" s="62">
        <v>2004</v>
      </c>
      <c r="AB1016" s="62">
        <v>4123</v>
      </c>
      <c r="AC1016" s="65" t="str">
        <f>IF(D1016&lt;&gt;"",VLOOKUP(D1016,LISTAS·PAPP!$I$3:$M$16,2,0),"")</f>
        <v>57</v>
      </c>
      <c r="AD1016" s="51" t="str">
        <f>IF(D1016&lt;&gt;"",VLOOKUP(D1016,LISTAS·PAPP!$I$3:$M$16,3,0),"")</f>
        <v>PROTECCIÓN_SOCIAL_A_LA_FAMILIA._ASEGURAMIENTO_NO_CONTRIBUTIVO_E_INCLUSIÓN_ECONÓMICA_Y_MOVILIDAD_SOCIAL</v>
      </c>
      <c r="AE1016" s="52" t="str">
        <f>IF(D1016&lt;&gt;"",VLOOKUP(D1016,LISTAS·PAPP!$I$3:$M$16,4,0),"")</f>
        <v>002</v>
      </c>
      <c r="AF1016" s="51" t="str">
        <f>IF(D1016&lt;&gt;"",VLOOKUP(D1016,LISTAS·PAPP!$I$3:$M$16,5,0),"")</f>
        <v>ACTUALIZACION_DEL_REGISTRO_SOCIAL</v>
      </c>
      <c r="AG1016" s="52" t="str">
        <f>IF(AH1016&lt;&gt;"",VLOOKUP(AH1016,LISTAS·PAPP!$O$3:$P$74,2,0),"")</f>
        <v>001</v>
      </c>
      <c r="AH1016" s="58" t="s">
        <v>863</v>
      </c>
      <c r="AI1016" s="60" t="s">
        <v>471</v>
      </c>
      <c r="AJ1016" s="51" t="str">
        <f>IF(AI1016&lt;&gt;"",VLOOKUP(AI1016,LISTAS·PAPP!$X$4:$Y$80,2,0),"")</f>
        <v>NO APLICA</v>
      </c>
      <c r="AK1016" s="58" t="s">
        <v>632</v>
      </c>
      <c r="AL1016" s="60">
        <v>730505</v>
      </c>
      <c r="AM1016" s="51" t="str">
        <f>IF(ISERROR(VLOOKUP(AL1016,LISTAS·PAPP!$AD$4:$AE$334,2,0))," ",VLOOKUP(AL1016,LISTAS·PAPP!$AD$4:$AE$334,2,0))</f>
        <v>Vehículos (Arrendamiento)</v>
      </c>
      <c r="AN1016" s="63">
        <v>0</v>
      </c>
      <c r="AO1016" s="64"/>
      <c r="AP1016" s="64"/>
      <c r="AQ1016" s="64"/>
      <c r="AR1016" s="64"/>
      <c r="AS1016" s="64"/>
      <c r="AT1016" s="64"/>
      <c r="AU1016" s="64"/>
      <c r="AV1016" s="64">
        <v>0</v>
      </c>
      <c r="AW1016" s="64"/>
      <c r="AX1016" s="64"/>
      <c r="AY1016" s="64">
        <v>0</v>
      </c>
      <c r="AZ1016" s="64"/>
      <c r="BA1016" s="53">
        <f t="shared" si="46"/>
        <v>0</v>
      </c>
      <c r="BB1016" s="54" t="str">
        <f t="shared" si="47"/>
        <v>OK</v>
      </c>
      <c r="BC1016" s="55" t="str">
        <f t="shared" si="48"/>
        <v xml:space="preserve">                </v>
      </c>
    </row>
    <row r="1017" spans="1:55" ht="50.1" customHeight="1" x14ac:dyDescent="0.25">
      <c r="A1017" s="58" t="s">
        <v>39</v>
      </c>
      <c r="B1017" s="58" t="s">
        <v>47</v>
      </c>
      <c r="C1017" s="58" t="s">
        <v>100</v>
      </c>
      <c r="D1017" s="58" t="s">
        <v>442</v>
      </c>
      <c r="E1017" s="51" t="str">
        <f>IF(C1017&lt;&gt;"",VLOOKUP(MID(C1017,18,5),LISTAS·PAPP!$E$4:$F$76,2,0),"")</f>
        <v>MANABÍ</v>
      </c>
      <c r="F1017" s="58" t="s">
        <v>342</v>
      </c>
      <c r="G1017" s="51" t="str">
        <f>IF(F1017&lt;&gt;"",VLOOKUP(F1017,LISTAS·PAPP!$R$3:$T$221,3,0),"")</f>
        <v xml:space="preserve"> </v>
      </c>
      <c r="H1017" s="58" t="s">
        <v>1094</v>
      </c>
      <c r="I1017" s="66" t="s">
        <v>1102</v>
      </c>
      <c r="J1017" s="66" t="s">
        <v>1099</v>
      </c>
      <c r="K1017" s="67">
        <v>1</v>
      </c>
      <c r="L1017" s="66" t="s">
        <v>1100</v>
      </c>
      <c r="M1017" s="60">
        <v>1</v>
      </c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52" t="str">
        <f>IF(A1017&lt;&gt;"",IF(D1017="DIRECCIÓN_DE_TRANSFERENCIAS","280 0031",VLOOKUP(C1017,LISTAS·PAPP!$C$3:$D$76,2,0)),"")</f>
        <v>280 4110</v>
      </c>
      <c r="Z1017" s="61">
        <v>202</v>
      </c>
      <c r="AA1017" s="62">
        <v>2004</v>
      </c>
      <c r="AB1017" s="62">
        <v>4123</v>
      </c>
      <c r="AC1017" s="65" t="str">
        <f>IF(D1017&lt;&gt;"",VLOOKUP(D1017,LISTAS·PAPP!$I$3:$M$16,2,0),"")</f>
        <v>57</v>
      </c>
      <c r="AD1017" s="51" t="str">
        <f>IF(D1017&lt;&gt;"",VLOOKUP(D1017,LISTAS·PAPP!$I$3:$M$16,3,0),"")</f>
        <v>PROTECCIÓN_SOCIAL_A_LA_FAMILIA._ASEGURAMIENTO_NO_CONTRIBUTIVO_E_INCLUSIÓN_ECONÓMICA_Y_MOVILIDAD_SOCIAL</v>
      </c>
      <c r="AE1017" s="52" t="str">
        <f>IF(D1017&lt;&gt;"",VLOOKUP(D1017,LISTAS·PAPP!$I$3:$M$16,4,0),"")</f>
        <v>002</v>
      </c>
      <c r="AF1017" s="51" t="str">
        <f>IF(D1017&lt;&gt;"",VLOOKUP(D1017,LISTAS·PAPP!$I$3:$M$16,5,0),"")</f>
        <v>ACTUALIZACION_DEL_REGISTRO_SOCIAL</v>
      </c>
      <c r="AG1017" s="52" t="str">
        <f>IF(AH1017&lt;&gt;"",VLOOKUP(AH1017,LISTAS·PAPP!$O$3:$P$74,2,0),"")</f>
        <v>001</v>
      </c>
      <c r="AH1017" s="58" t="s">
        <v>863</v>
      </c>
      <c r="AI1017" s="60" t="s">
        <v>471</v>
      </c>
      <c r="AJ1017" s="51" t="str">
        <f>IF(AI1017&lt;&gt;"",VLOOKUP(AI1017,LISTAS·PAPP!$X$4:$Y$80,2,0),"")</f>
        <v>NO APLICA</v>
      </c>
      <c r="AK1017" s="58" t="s">
        <v>632</v>
      </c>
      <c r="AL1017" s="60">
        <v>730505</v>
      </c>
      <c r="AM1017" s="51" t="str">
        <f>IF(ISERROR(VLOOKUP(AL1017,LISTAS·PAPP!$AD$4:$AE$334,2,0))," ",VLOOKUP(AL1017,LISTAS·PAPP!$AD$4:$AE$334,2,0))</f>
        <v>Vehículos (Arrendamiento)</v>
      </c>
      <c r="AN1017" s="63">
        <v>6250</v>
      </c>
      <c r="AO1017" s="64"/>
      <c r="AP1017" s="64"/>
      <c r="AQ1017" s="64"/>
      <c r="AR1017" s="64"/>
      <c r="AS1017" s="64"/>
      <c r="AT1017" s="64"/>
      <c r="AU1017" s="64"/>
      <c r="AV1017" s="64">
        <v>6250</v>
      </c>
      <c r="AW1017" s="64"/>
      <c r="AX1017" s="64"/>
      <c r="AY1017" s="64">
        <v>0</v>
      </c>
      <c r="AZ1017" s="64"/>
      <c r="BA1017" s="53">
        <f t="shared" si="46"/>
        <v>6250</v>
      </c>
      <c r="BB1017" s="54" t="str">
        <f t="shared" si="47"/>
        <v>OK</v>
      </c>
      <c r="BC1017" s="55" t="str">
        <f t="shared" si="48"/>
        <v xml:space="preserve">                </v>
      </c>
    </row>
    <row r="1018" spans="1:55" ht="50.1" customHeight="1" x14ac:dyDescent="0.25">
      <c r="A1018" s="58" t="s">
        <v>39</v>
      </c>
      <c r="B1018" s="58" t="s">
        <v>48</v>
      </c>
      <c r="C1018" s="58" t="s">
        <v>124</v>
      </c>
      <c r="D1018" s="58" t="s">
        <v>442</v>
      </c>
      <c r="E1018" s="51" t="str">
        <f>IF(C1018&lt;&gt;"",VLOOKUP(MID(C1018,18,5),LISTAS·PAPP!$E$4:$F$76,2,0),"")</f>
        <v>LOS_RÍOS</v>
      </c>
      <c r="F1018" s="58" t="s">
        <v>339</v>
      </c>
      <c r="G1018" s="51" t="str">
        <f>IF(F1018&lt;&gt;"",VLOOKUP(F1018,LISTAS·PAPP!$R$3:$T$221,3,0),"")</f>
        <v xml:space="preserve"> </v>
      </c>
      <c r="H1018" s="58" t="s">
        <v>1094</v>
      </c>
      <c r="I1018" s="66" t="s">
        <v>1102</v>
      </c>
      <c r="J1018" s="66" t="s">
        <v>1099</v>
      </c>
      <c r="K1018" s="67">
        <v>1</v>
      </c>
      <c r="L1018" s="66" t="s">
        <v>1100</v>
      </c>
      <c r="M1018" s="60">
        <v>1</v>
      </c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52" t="str">
        <f>IF(A1018&lt;&gt;"",IF(D1018="DIRECCIÓN_DE_TRANSFERENCIAS","280 0031",VLOOKUP(C1018,LISTAS·PAPP!$C$3:$D$76,2,0)),"")</f>
        <v>280 5450</v>
      </c>
      <c r="Z1018" s="61">
        <v>202</v>
      </c>
      <c r="AA1018" s="62">
        <v>2004</v>
      </c>
      <c r="AB1018" s="62">
        <v>4123</v>
      </c>
      <c r="AC1018" s="65" t="str">
        <f>IF(D1018&lt;&gt;"",VLOOKUP(D1018,LISTAS·PAPP!$I$3:$M$16,2,0),"")</f>
        <v>57</v>
      </c>
      <c r="AD1018" s="51" t="str">
        <f>IF(D1018&lt;&gt;"",VLOOKUP(D1018,LISTAS·PAPP!$I$3:$M$16,3,0),"")</f>
        <v>PROTECCIÓN_SOCIAL_A_LA_FAMILIA._ASEGURAMIENTO_NO_CONTRIBUTIVO_E_INCLUSIÓN_ECONÓMICA_Y_MOVILIDAD_SOCIAL</v>
      </c>
      <c r="AE1018" s="52" t="str">
        <f>IF(D1018&lt;&gt;"",VLOOKUP(D1018,LISTAS·PAPP!$I$3:$M$16,4,0),"")</f>
        <v>002</v>
      </c>
      <c r="AF1018" s="51" t="str">
        <f>IF(D1018&lt;&gt;"",VLOOKUP(D1018,LISTAS·PAPP!$I$3:$M$16,5,0),"")</f>
        <v>ACTUALIZACION_DEL_REGISTRO_SOCIAL</v>
      </c>
      <c r="AG1018" s="52" t="str">
        <f>IF(AH1018&lt;&gt;"",VLOOKUP(AH1018,LISTAS·PAPP!$O$3:$P$74,2,0),"")</f>
        <v>001</v>
      </c>
      <c r="AH1018" s="58" t="s">
        <v>863</v>
      </c>
      <c r="AI1018" s="60" t="s">
        <v>471</v>
      </c>
      <c r="AJ1018" s="51" t="str">
        <f>IF(AI1018&lt;&gt;"",VLOOKUP(AI1018,LISTAS·PAPP!$X$4:$Y$80,2,0),"")</f>
        <v>NO APLICA</v>
      </c>
      <c r="AK1018" s="58" t="s">
        <v>632</v>
      </c>
      <c r="AL1018" s="60">
        <v>730505</v>
      </c>
      <c r="AM1018" s="51" t="str">
        <f>IF(ISERROR(VLOOKUP(AL1018,LISTAS·PAPP!$AD$4:$AE$334,2,0))," ",VLOOKUP(AL1018,LISTAS·PAPP!$AD$4:$AE$334,2,0))</f>
        <v>Vehículos (Arrendamiento)</v>
      </c>
      <c r="AN1018" s="63">
        <v>6249.99</v>
      </c>
      <c r="AO1018" s="64"/>
      <c r="AP1018" s="64"/>
      <c r="AQ1018" s="64"/>
      <c r="AR1018" s="64"/>
      <c r="AS1018" s="64"/>
      <c r="AT1018" s="64"/>
      <c r="AU1018" s="64"/>
      <c r="AV1018" s="64">
        <v>6249.99</v>
      </c>
      <c r="AW1018" s="64"/>
      <c r="AX1018" s="64"/>
      <c r="AY1018" s="64">
        <v>0</v>
      </c>
      <c r="AZ1018" s="64"/>
      <c r="BA1018" s="53">
        <f t="shared" si="46"/>
        <v>6249.99</v>
      </c>
      <c r="BB1018" s="54" t="str">
        <f t="shared" si="47"/>
        <v>OK</v>
      </c>
      <c r="BC1018" s="55" t="str">
        <f t="shared" si="48"/>
        <v xml:space="preserve">                </v>
      </c>
    </row>
    <row r="1019" spans="1:55" ht="50.1" customHeight="1" x14ac:dyDescent="0.25">
      <c r="A1019" s="58" t="s">
        <v>39</v>
      </c>
      <c r="B1019" s="58" t="s">
        <v>48</v>
      </c>
      <c r="C1019" s="58" t="s">
        <v>116</v>
      </c>
      <c r="D1019" s="58" t="s">
        <v>442</v>
      </c>
      <c r="E1019" s="51" t="str">
        <f>IF(C1019&lt;&gt;"",VLOOKUP(MID(C1019,18,5),LISTAS·PAPP!$E$4:$F$76,2,0),"")</f>
        <v>GUAYAS</v>
      </c>
      <c r="F1019" s="58" t="s">
        <v>294</v>
      </c>
      <c r="G1019" s="51" t="str">
        <f>IF(F1019&lt;&gt;"",VLOOKUP(F1019,LISTAS·PAPP!$R$3:$T$221,3,0),"")</f>
        <v xml:space="preserve"> </v>
      </c>
      <c r="H1019" s="58" t="s">
        <v>1094</v>
      </c>
      <c r="I1019" s="66" t="s">
        <v>1102</v>
      </c>
      <c r="J1019" s="66" t="s">
        <v>1099</v>
      </c>
      <c r="K1019" s="67">
        <v>1</v>
      </c>
      <c r="L1019" s="66" t="s">
        <v>1100</v>
      </c>
      <c r="M1019" s="60">
        <v>1</v>
      </c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52" t="str">
        <f>IF(A1019&lt;&gt;"",IF(D1019="DIRECCIÓN_DE_TRANSFERENCIAS","280 0031",VLOOKUP(C1019,LISTAS·PAPP!$C$3:$D$76,2,0)),"")</f>
        <v>280 5270</v>
      </c>
      <c r="Z1019" s="61">
        <v>202</v>
      </c>
      <c r="AA1019" s="62">
        <v>2004</v>
      </c>
      <c r="AB1019" s="62">
        <v>4123</v>
      </c>
      <c r="AC1019" s="65" t="str">
        <f>IF(D1019&lt;&gt;"",VLOOKUP(D1019,LISTAS·PAPP!$I$3:$M$16,2,0),"")</f>
        <v>57</v>
      </c>
      <c r="AD1019" s="51" t="str">
        <f>IF(D1019&lt;&gt;"",VLOOKUP(D1019,LISTAS·PAPP!$I$3:$M$16,3,0),"")</f>
        <v>PROTECCIÓN_SOCIAL_A_LA_FAMILIA._ASEGURAMIENTO_NO_CONTRIBUTIVO_E_INCLUSIÓN_ECONÓMICA_Y_MOVILIDAD_SOCIAL</v>
      </c>
      <c r="AE1019" s="52" t="str">
        <f>IF(D1019&lt;&gt;"",VLOOKUP(D1019,LISTAS·PAPP!$I$3:$M$16,4,0),"")</f>
        <v>002</v>
      </c>
      <c r="AF1019" s="51" t="str">
        <f>IF(D1019&lt;&gt;"",VLOOKUP(D1019,LISTAS·PAPP!$I$3:$M$16,5,0),"")</f>
        <v>ACTUALIZACION_DEL_REGISTRO_SOCIAL</v>
      </c>
      <c r="AG1019" s="52" t="str">
        <f>IF(AH1019&lt;&gt;"",VLOOKUP(AH1019,LISTAS·PAPP!$O$3:$P$74,2,0),"")</f>
        <v>001</v>
      </c>
      <c r="AH1019" s="58" t="s">
        <v>863</v>
      </c>
      <c r="AI1019" s="60" t="s">
        <v>471</v>
      </c>
      <c r="AJ1019" s="51" t="str">
        <f>IF(AI1019&lt;&gt;"",VLOOKUP(AI1019,LISTAS·PAPP!$X$4:$Y$80,2,0),"")</f>
        <v>NO APLICA</v>
      </c>
      <c r="AK1019" s="58" t="s">
        <v>632</v>
      </c>
      <c r="AL1019" s="60">
        <v>730505</v>
      </c>
      <c r="AM1019" s="51" t="str">
        <f>IF(ISERROR(VLOOKUP(AL1019,LISTAS·PAPP!$AD$4:$AE$334,2,0))," ",VLOOKUP(AL1019,LISTAS·PAPP!$AD$4:$AE$334,2,0))</f>
        <v>Vehículos (Arrendamiento)</v>
      </c>
      <c r="AN1019" s="63">
        <v>0</v>
      </c>
      <c r="AO1019" s="64"/>
      <c r="AP1019" s="64"/>
      <c r="AQ1019" s="64"/>
      <c r="AR1019" s="64"/>
      <c r="AS1019" s="64"/>
      <c r="AT1019" s="64"/>
      <c r="AU1019" s="64"/>
      <c r="AV1019" s="64">
        <v>0</v>
      </c>
      <c r="AW1019" s="64"/>
      <c r="AX1019" s="64"/>
      <c r="AY1019" s="64">
        <v>0</v>
      </c>
      <c r="AZ1019" s="64"/>
      <c r="BA1019" s="53">
        <f t="shared" si="46"/>
        <v>0</v>
      </c>
      <c r="BB1019" s="54" t="str">
        <f t="shared" si="47"/>
        <v>OK</v>
      </c>
      <c r="BC1019" s="55" t="str">
        <f t="shared" si="48"/>
        <v xml:space="preserve">                </v>
      </c>
    </row>
    <row r="1020" spans="1:55" ht="50.1" customHeight="1" x14ac:dyDescent="0.25">
      <c r="A1020" s="58" t="s">
        <v>39</v>
      </c>
      <c r="B1020" s="58" t="s">
        <v>48</v>
      </c>
      <c r="C1020" s="58" t="s">
        <v>122</v>
      </c>
      <c r="D1020" s="58" t="s">
        <v>442</v>
      </c>
      <c r="E1020" s="51" t="str">
        <f>IF(C1020&lt;&gt;"",VLOOKUP(MID(C1020,18,5),LISTAS·PAPP!$E$4:$F$76,2,0),"")</f>
        <v>LOS_RÍOS</v>
      </c>
      <c r="F1020" s="58" t="s">
        <v>334</v>
      </c>
      <c r="G1020" s="51" t="str">
        <f>IF(F1020&lt;&gt;"",VLOOKUP(F1020,LISTAS·PAPP!$R$3:$T$221,3,0),"")</f>
        <v xml:space="preserve"> </v>
      </c>
      <c r="H1020" s="58" t="s">
        <v>1094</v>
      </c>
      <c r="I1020" s="66" t="s">
        <v>1102</v>
      </c>
      <c r="J1020" s="66" t="s">
        <v>1099</v>
      </c>
      <c r="K1020" s="67">
        <v>1</v>
      </c>
      <c r="L1020" s="66" t="s">
        <v>1100</v>
      </c>
      <c r="M1020" s="60">
        <v>1</v>
      </c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52" t="str">
        <f>IF(A1020&lt;&gt;"",IF(D1020="DIRECCIÓN_DE_TRANSFERENCIAS","280 0031",VLOOKUP(C1020,LISTAS·PAPP!$C$3:$D$76,2,0)),"")</f>
        <v>280 5410</v>
      </c>
      <c r="Z1020" s="61">
        <v>202</v>
      </c>
      <c r="AA1020" s="62">
        <v>2004</v>
      </c>
      <c r="AB1020" s="62">
        <v>4123</v>
      </c>
      <c r="AC1020" s="65" t="str">
        <f>IF(D1020&lt;&gt;"",VLOOKUP(D1020,LISTAS·PAPP!$I$3:$M$16,2,0),"")</f>
        <v>57</v>
      </c>
      <c r="AD1020" s="51" t="str">
        <f>IF(D1020&lt;&gt;"",VLOOKUP(D1020,LISTAS·PAPP!$I$3:$M$16,3,0),"")</f>
        <v>PROTECCIÓN_SOCIAL_A_LA_FAMILIA._ASEGURAMIENTO_NO_CONTRIBUTIVO_E_INCLUSIÓN_ECONÓMICA_Y_MOVILIDAD_SOCIAL</v>
      </c>
      <c r="AE1020" s="52" t="str">
        <f>IF(D1020&lt;&gt;"",VLOOKUP(D1020,LISTAS·PAPP!$I$3:$M$16,4,0),"")</f>
        <v>002</v>
      </c>
      <c r="AF1020" s="51" t="str">
        <f>IF(D1020&lt;&gt;"",VLOOKUP(D1020,LISTAS·PAPP!$I$3:$M$16,5,0),"")</f>
        <v>ACTUALIZACION_DEL_REGISTRO_SOCIAL</v>
      </c>
      <c r="AG1020" s="52" t="str">
        <f>IF(AH1020&lt;&gt;"",VLOOKUP(AH1020,LISTAS·PAPP!$O$3:$P$74,2,0),"")</f>
        <v>001</v>
      </c>
      <c r="AH1020" s="58" t="s">
        <v>863</v>
      </c>
      <c r="AI1020" s="60" t="s">
        <v>471</v>
      </c>
      <c r="AJ1020" s="51" t="str">
        <f>IF(AI1020&lt;&gt;"",VLOOKUP(AI1020,LISTAS·PAPP!$X$4:$Y$80,2,0),"")</f>
        <v>NO APLICA</v>
      </c>
      <c r="AK1020" s="58" t="s">
        <v>632</v>
      </c>
      <c r="AL1020" s="60">
        <v>730505</v>
      </c>
      <c r="AM1020" s="51" t="str">
        <f>IF(ISERROR(VLOOKUP(AL1020,LISTAS·PAPP!$AD$4:$AE$334,2,0))," ",VLOOKUP(AL1020,LISTAS·PAPP!$AD$4:$AE$334,2,0))</f>
        <v>Vehículos (Arrendamiento)</v>
      </c>
      <c r="AN1020" s="63">
        <v>1757.71</v>
      </c>
      <c r="AO1020" s="64"/>
      <c r="AP1020" s="64"/>
      <c r="AQ1020" s="64"/>
      <c r="AR1020" s="64"/>
      <c r="AS1020" s="64"/>
      <c r="AT1020" s="64"/>
      <c r="AU1020" s="64"/>
      <c r="AV1020" s="64">
        <v>1757.71</v>
      </c>
      <c r="AW1020" s="64"/>
      <c r="AX1020" s="64"/>
      <c r="AY1020" s="64">
        <v>0</v>
      </c>
      <c r="AZ1020" s="64"/>
      <c r="BA1020" s="53">
        <f t="shared" si="46"/>
        <v>1757.71</v>
      </c>
      <c r="BB1020" s="54" t="str">
        <f t="shared" si="47"/>
        <v>OK</v>
      </c>
      <c r="BC1020" s="55" t="str">
        <f t="shared" si="48"/>
        <v xml:space="preserve">                </v>
      </c>
    </row>
    <row r="1021" spans="1:55" ht="50.1" customHeight="1" x14ac:dyDescent="0.25">
      <c r="A1021" s="58" t="s">
        <v>39</v>
      </c>
      <c r="B1021" s="58" t="s">
        <v>49</v>
      </c>
      <c r="C1021" s="58" t="s">
        <v>136</v>
      </c>
      <c r="D1021" s="58" t="s">
        <v>442</v>
      </c>
      <c r="E1021" s="51" t="str">
        <f>IF(C1021&lt;&gt;"",VLOOKUP(MID(C1021,18,5),LISTAS·PAPP!$E$4:$F$76,2,0),"")</f>
        <v>MORONA_SANTIAGO</v>
      </c>
      <c r="F1021" s="58" t="s">
        <v>361</v>
      </c>
      <c r="G1021" s="51" t="str">
        <f>IF(F1021&lt;&gt;"",VLOOKUP(F1021,LISTAS·PAPP!$R$3:$T$221,3,0),"")</f>
        <v>SUR</v>
      </c>
      <c r="H1021" s="58" t="s">
        <v>1094</v>
      </c>
      <c r="I1021" s="66" t="s">
        <v>1102</v>
      </c>
      <c r="J1021" s="66" t="s">
        <v>1099</v>
      </c>
      <c r="K1021" s="67">
        <v>1</v>
      </c>
      <c r="L1021" s="66" t="s">
        <v>1100</v>
      </c>
      <c r="M1021" s="60">
        <v>1</v>
      </c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52" t="str">
        <f>IF(A1021&lt;&gt;"",IF(D1021="DIRECCIÓN_DE_TRANSFERENCIAS","280 0031",VLOOKUP(C1021,LISTAS·PAPP!$C$3:$D$76,2,0)),"")</f>
        <v>280 6410</v>
      </c>
      <c r="Z1021" s="61">
        <v>202</v>
      </c>
      <c r="AA1021" s="62">
        <v>2004</v>
      </c>
      <c r="AB1021" s="62">
        <v>4123</v>
      </c>
      <c r="AC1021" s="65" t="str">
        <f>IF(D1021&lt;&gt;"",VLOOKUP(D1021,LISTAS·PAPP!$I$3:$M$16,2,0),"")</f>
        <v>57</v>
      </c>
      <c r="AD1021" s="51" t="str">
        <f>IF(D1021&lt;&gt;"",VLOOKUP(D1021,LISTAS·PAPP!$I$3:$M$16,3,0),"")</f>
        <v>PROTECCIÓN_SOCIAL_A_LA_FAMILIA._ASEGURAMIENTO_NO_CONTRIBUTIVO_E_INCLUSIÓN_ECONÓMICA_Y_MOVILIDAD_SOCIAL</v>
      </c>
      <c r="AE1021" s="52" t="str">
        <f>IF(D1021&lt;&gt;"",VLOOKUP(D1021,LISTAS·PAPP!$I$3:$M$16,4,0),"")</f>
        <v>002</v>
      </c>
      <c r="AF1021" s="51" t="str">
        <f>IF(D1021&lt;&gt;"",VLOOKUP(D1021,LISTAS·PAPP!$I$3:$M$16,5,0),"")</f>
        <v>ACTUALIZACION_DEL_REGISTRO_SOCIAL</v>
      </c>
      <c r="AG1021" s="52" t="str">
        <f>IF(AH1021&lt;&gt;"",VLOOKUP(AH1021,LISTAS·PAPP!$O$3:$P$74,2,0),"")</f>
        <v>001</v>
      </c>
      <c r="AH1021" s="58" t="s">
        <v>863</v>
      </c>
      <c r="AI1021" s="60" t="s">
        <v>471</v>
      </c>
      <c r="AJ1021" s="51" t="str">
        <f>IF(AI1021&lt;&gt;"",VLOOKUP(AI1021,LISTAS·PAPP!$X$4:$Y$80,2,0),"")</f>
        <v>NO APLICA</v>
      </c>
      <c r="AK1021" s="58" t="s">
        <v>632</v>
      </c>
      <c r="AL1021" s="60">
        <v>730505</v>
      </c>
      <c r="AM1021" s="51" t="str">
        <f>IF(ISERROR(VLOOKUP(AL1021,LISTAS·PAPP!$AD$4:$AE$334,2,0))," ",VLOOKUP(AL1021,LISTAS·PAPP!$AD$4:$AE$334,2,0))</f>
        <v>Vehículos (Arrendamiento)</v>
      </c>
      <c r="AN1021" s="63">
        <v>6197.77</v>
      </c>
      <c r="AO1021" s="64"/>
      <c r="AP1021" s="64"/>
      <c r="AQ1021" s="64"/>
      <c r="AR1021" s="64"/>
      <c r="AS1021" s="64"/>
      <c r="AT1021" s="64"/>
      <c r="AU1021" s="64"/>
      <c r="AV1021" s="64">
        <v>6197.77</v>
      </c>
      <c r="AW1021" s="64"/>
      <c r="AX1021" s="64"/>
      <c r="AY1021" s="64">
        <v>0</v>
      </c>
      <c r="AZ1021" s="64"/>
      <c r="BA1021" s="53">
        <f t="shared" si="46"/>
        <v>6197.77</v>
      </c>
      <c r="BB1021" s="54" t="str">
        <f t="shared" si="47"/>
        <v>OK</v>
      </c>
      <c r="BC1021" s="55" t="str">
        <f t="shared" si="48"/>
        <v xml:space="preserve">                </v>
      </c>
    </row>
    <row r="1022" spans="1:55" ht="50.1" customHeight="1" x14ac:dyDescent="0.25">
      <c r="A1022" s="58" t="s">
        <v>39</v>
      </c>
      <c r="B1022" s="58" t="s">
        <v>50</v>
      </c>
      <c r="C1022" s="58" t="s">
        <v>148</v>
      </c>
      <c r="D1022" s="58" t="s">
        <v>442</v>
      </c>
      <c r="E1022" s="51" t="str">
        <f>IF(C1022&lt;&gt;"",VLOOKUP(MID(C1022,18,5),LISTAS·PAPP!$E$4:$F$76,2,0),"")</f>
        <v>ZAMORA_CHINCHIPE</v>
      </c>
      <c r="F1022" s="58" t="s">
        <v>415</v>
      </c>
      <c r="G1022" s="51" t="str">
        <f>IF(F1022&lt;&gt;"",VLOOKUP(F1022,LISTAS·PAPP!$R$3:$T$221,3,0),"")</f>
        <v>SUR</v>
      </c>
      <c r="H1022" s="58" t="s">
        <v>1094</v>
      </c>
      <c r="I1022" s="66" t="s">
        <v>1102</v>
      </c>
      <c r="J1022" s="66" t="s">
        <v>1099</v>
      </c>
      <c r="K1022" s="67">
        <v>1</v>
      </c>
      <c r="L1022" s="66" t="s">
        <v>1100</v>
      </c>
      <c r="M1022" s="60">
        <v>1</v>
      </c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52" t="str">
        <f>IF(A1022&lt;&gt;"",IF(D1022="DIRECCIÓN_DE_TRANSFERENCIAS","280 0031",VLOOKUP(C1022,LISTAS·PAPP!$C$3:$D$76,2,0)),"")</f>
        <v>280 7510</v>
      </c>
      <c r="Z1022" s="61">
        <v>202</v>
      </c>
      <c r="AA1022" s="62">
        <v>2004</v>
      </c>
      <c r="AB1022" s="62">
        <v>4123</v>
      </c>
      <c r="AC1022" s="65" t="str">
        <f>IF(D1022&lt;&gt;"",VLOOKUP(D1022,LISTAS·PAPP!$I$3:$M$16,2,0),"")</f>
        <v>57</v>
      </c>
      <c r="AD1022" s="51" t="str">
        <f>IF(D1022&lt;&gt;"",VLOOKUP(D1022,LISTAS·PAPP!$I$3:$M$16,3,0),"")</f>
        <v>PROTECCIÓN_SOCIAL_A_LA_FAMILIA._ASEGURAMIENTO_NO_CONTRIBUTIVO_E_INCLUSIÓN_ECONÓMICA_Y_MOVILIDAD_SOCIAL</v>
      </c>
      <c r="AE1022" s="52" t="str">
        <f>IF(D1022&lt;&gt;"",VLOOKUP(D1022,LISTAS·PAPP!$I$3:$M$16,4,0),"")</f>
        <v>002</v>
      </c>
      <c r="AF1022" s="51" t="str">
        <f>IF(D1022&lt;&gt;"",VLOOKUP(D1022,LISTAS·PAPP!$I$3:$M$16,5,0),"")</f>
        <v>ACTUALIZACION_DEL_REGISTRO_SOCIAL</v>
      </c>
      <c r="AG1022" s="52" t="str">
        <f>IF(AH1022&lt;&gt;"",VLOOKUP(AH1022,LISTAS·PAPP!$O$3:$P$74,2,0),"")</f>
        <v>001</v>
      </c>
      <c r="AH1022" s="58" t="s">
        <v>863</v>
      </c>
      <c r="AI1022" s="60" t="s">
        <v>471</v>
      </c>
      <c r="AJ1022" s="51" t="str">
        <f>IF(AI1022&lt;&gt;"",VLOOKUP(AI1022,LISTAS·PAPP!$X$4:$Y$80,2,0),"")</f>
        <v>NO APLICA</v>
      </c>
      <c r="AK1022" s="58" t="s">
        <v>632</v>
      </c>
      <c r="AL1022" s="60">
        <v>730505</v>
      </c>
      <c r="AM1022" s="51" t="str">
        <f>IF(ISERROR(VLOOKUP(AL1022,LISTAS·PAPP!$AD$4:$AE$334,2,0))," ",VLOOKUP(AL1022,LISTAS·PAPP!$AD$4:$AE$334,2,0))</f>
        <v>Vehículos (Arrendamiento)</v>
      </c>
      <c r="AN1022" s="63">
        <v>6164.4</v>
      </c>
      <c r="AO1022" s="64"/>
      <c r="AP1022" s="64"/>
      <c r="AQ1022" s="64"/>
      <c r="AR1022" s="64"/>
      <c r="AS1022" s="64"/>
      <c r="AT1022" s="64"/>
      <c r="AU1022" s="64"/>
      <c r="AV1022" s="64">
        <v>6164.4</v>
      </c>
      <c r="AW1022" s="64"/>
      <c r="AX1022" s="64"/>
      <c r="AY1022" s="64">
        <v>0</v>
      </c>
      <c r="AZ1022" s="64"/>
      <c r="BA1022" s="53">
        <f t="shared" si="46"/>
        <v>6164.4</v>
      </c>
      <c r="BB1022" s="54" t="str">
        <f t="shared" si="47"/>
        <v>OK</v>
      </c>
      <c r="BC1022" s="55" t="str">
        <f t="shared" si="48"/>
        <v xml:space="preserve">                </v>
      </c>
    </row>
    <row r="1023" spans="1:55" ht="50.1" customHeight="1" x14ac:dyDescent="0.25">
      <c r="A1023" s="58" t="s">
        <v>39</v>
      </c>
      <c r="B1023" s="58" t="s">
        <v>51</v>
      </c>
      <c r="C1023" s="58" t="s">
        <v>152</v>
      </c>
      <c r="D1023" s="58" t="s">
        <v>442</v>
      </c>
      <c r="E1023" s="51" t="str">
        <f>IF(C1023&lt;&gt;"",VLOOKUP(MID(C1023,18,5),LISTAS·PAPP!$E$4:$F$76,2,0),"")</f>
        <v>GUAYAS</v>
      </c>
      <c r="F1023" s="58" t="s">
        <v>287</v>
      </c>
      <c r="G1023" s="51" t="str">
        <f>IF(F1023&lt;&gt;"",VLOOKUP(F1023,LISTAS·PAPP!$R$3:$T$221,3,0),"")</f>
        <v xml:space="preserve"> </v>
      </c>
      <c r="H1023" s="58" t="s">
        <v>1094</v>
      </c>
      <c r="I1023" s="66" t="s">
        <v>1102</v>
      </c>
      <c r="J1023" s="66" t="s">
        <v>1099</v>
      </c>
      <c r="K1023" s="67">
        <v>1</v>
      </c>
      <c r="L1023" s="66" t="s">
        <v>1100</v>
      </c>
      <c r="M1023" s="60">
        <v>1</v>
      </c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52" t="str">
        <f>IF(A1023&lt;&gt;"",IF(D1023="DIRECCIÓN_DE_TRANSFERENCIAS","280 0031",VLOOKUP(C1023,LISTAS·PAPP!$C$3:$D$76,2,0)),"")</f>
        <v>280 8130</v>
      </c>
      <c r="Z1023" s="61">
        <v>202</v>
      </c>
      <c r="AA1023" s="62">
        <v>2004</v>
      </c>
      <c r="AB1023" s="62">
        <v>4123</v>
      </c>
      <c r="AC1023" s="65" t="str">
        <f>IF(D1023&lt;&gt;"",VLOOKUP(D1023,LISTAS·PAPP!$I$3:$M$16,2,0),"")</f>
        <v>57</v>
      </c>
      <c r="AD1023" s="51" t="str">
        <f>IF(D1023&lt;&gt;"",VLOOKUP(D1023,LISTAS·PAPP!$I$3:$M$16,3,0),"")</f>
        <v>PROTECCIÓN_SOCIAL_A_LA_FAMILIA._ASEGURAMIENTO_NO_CONTRIBUTIVO_E_INCLUSIÓN_ECONÓMICA_Y_MOVILIDAD_SOCIAL</v>
      </c>
      <c r="AE1023" s="52" t="str">
        <f>IF(D1023&lt;&gt;"",VLOOKUP(D1023,LISTAS·PAPP!$I$3:$M$16,4,0),"")</f>
        <v>002</v>
      </c>
      <c r="AF1023" s="51" t="str">
        <f>IF(D1023&lt;&gt;"",VLOOKUP(D1023,LISTAS·PAPP!$I$3:$M$16,5,0),"")</f>
        <v>ACTUALIZACION_DEL_REGISTRO_SOCIAL</v>
      </c>
      <c r="AG1023" s="52" t="str">
        <f>IF(AH1023&lt;&gt;"",VLOOKUP(AH1023,LISTAS·PAPP!$O$3:$P$74,2,0),"")</f>
        <v>001</v>
      </c>
      <c r="AH1023" s="58" t="s">
        <v>863</v>
      </c>
      <c r="AI1023" s="60" t="s">
        <v>471</v>
      </c>
      <c r="AJ1023" s="51" t="str">
        <f>IF(AI1023&lt;&gt;"",VLOOKUP(AI1023,LISTAS·PAPP!$X$4:$Y$80,2,0),"")</f>
        <v>NO APLICA</v>
      </c>
      <c r="AK1023" s="58" t="s">
        <v>632</v>
      </c>
      <c r="AL1023" s="60">
        <v>730505</v>
      </c>
      <c r="AM1023" s="51" t="str">
        <f>IF(ISERROR(VLOOKUP(AL1023,LISTAS·PAPP!$AD$4:$AE$334,2,0))," ",VLOOKUP(AL1023,LISTAS·PAPP!$AD$4:$AE$334,2,0))</f>
        <v>Vehículos (Arrendamiento)</v>
      </c>
      <c r="AN1023" s="63">
        <v>0</v>
      </c>
      <c r="AO1023" s="64"/>
      <c r="AP1023" s="64"/>
      <c r="AQ1023" s="64"/>
      <c r="AR1023" s="64"/>
      <c r="AS1023" s="64"/>
      <c r="AT1023" s="64"/>
      <c r="AU1023" s="64"/>
      <c r="AV1023" s="64">
        <v>0</v>
      </c>
      <c r="AW1023" s="64"/>
      <c r="AX1023" s="64"/>
      <c r="AY1023" s="64">
        <v>0</v>
      </c>
      <c r="AZ1023" s="64"/>
      <c r="BA1023" s="53">
        <f t="shared" si="46"/>
        <v>0</v>
      </c>
      <c r="BB1023" s="54" t="str">
        <f t="shared" si="47"/>
        <v>OK</v>
      </c>
      <c r="BC1023" s="55" t="str">
        <f t="shared" si="48"/>
        <v xml:space="preserve">                </v>
      </c>
    </row>
    <row r="1024" spans="1:55" ht="50.1" customHeight="1" x14ac:dyDescent="0.25">
      <c r="A1024" s="58" t="s">
        <v>39</v>
      </c>
      <c r="B1024" s="58" t="s">
        <v>46</v>
      </c>
      <c r="C1024" s="58" t="s">
        <v>94</v>
      </c>
      <c r="D1024" s="58" t="s">
        <v>442</v>
      </c>
      <c r="E1024" s="51" t="str">
        <f>IF(C1024&lt;&gt;"",VLOOKUP(MID(C1024,18,5),LISTAS·PAPP!$E$4:$F$76,2,0),"")</f>
        <v>PASTAZA</v>
      </c>
      <c r="F1024" s="58" t="s">
        <v>193</v>
      </c>
      <c r="G1024" s="51" t="str">
        <f>IF(F1024&lt;&gt;"",VLOOKUP(F1024,LISTAS·PAPP!$R$3:$T$221,3,0),"")</f>
        <v xml:space="preserve"> </v>
      </c>
      <c r="H1024" s="58" t="s">
        <v>1094</v>
      </c>
      <c r="I1024" s="66" t="s">
        <v>1098</v>
      </c>
      <c r="J1024" s="66" t="s">
        <v>1099</v>
      </c>
      <c r="K1024" s="67">
        <v>1</v>
      </c>
      <c r="L1024" s="66" t="s">
        <v>1101</v>
      </c>
      <c r="M1024" s="60">
        <v>1</v>
      </c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52" t="str">
        <f>IF(A1024&lt;&gt;"",IF(D1024="DIRECCIÓN_DE_TRANSFERENCIAS","280 0031",VLOOKUP(C1024,LISTAS·PAPP!$C$3:$D$76,2,0)),"")</f>
        <v>280 3410</v>
      </c>
      <c r="Z1024" s="61">
        <v>202</v>
      </c>
      <c r="AA1024" s="62">
        <v>2004</v>
      </c>
      <c r="AB1024" s="62">
        <v>4123</v>
      </c>
      <c r="AC1024" s="65" t="str">
        <f>IF(D1024&lt;&gt;"",VLOOKUP(D1024,LISTAS·PAPP!$I$3:$M$16,2,0),"")</f>
        <v>57</v>
      </c>
      <c r="AD1024" s="51" t="str">
        <f>IF(D1024&lt;&gt;"",VLOOKUP(D1024,LISTAS·PAPP!$I$3:$M$16,3,0),"")</f>
        <v>PROTECCIÓN_SOCIAL_A_LA_FAMILIA._ASEGURAMIENTO_NO_CONTRIBUTIVO_E_INCLUSIÓN_ECONÓMICA_Y_MOVILIDAD_SOCIAL</v>
      </c>
      <c r="AE1024" s="52" t="str">
        <f>IF(D1024&lt;&gt;"",VLOOKUP(D1024,LISTAS·PAPP!$I$3:$M$16,4,0),"")</f>
        <v>002</v>
      </c>
      <c r="AF1024" s="51" t="str">
        <f>IF(D1024&lt;&gt;"",VLOOKUP(D1024,LISTAS·PAPP!$I$3:$M$16,5,0),"")</f>
        <v>ACTUALIZACION_DEL_REGISTRO_SOCIAL</v>
      </c>
      <c r="AG1024" s="52" t="str">
        <f>IF(AH1024&lt;&gt;"",VLOOKUP(AH1024,LISTAS·PAPP!$O$3:$P$74,2,0),"")</f>
        <v>001</v>
      </c>
      <c r="AH1024" s="58" t="s">
        <v>863</v>
      </c>
      <c r="AI1024" s="60" t="s">
        <v>471</v>
      </c>
      <c r="AJ1024" s="51" t="str">
        <f>IF(AI1024&lt;&gt;"",VLOOKUP(AI1024,LISTAS·PAPP!$X$4:$Y$80,2,0),"")</f>
        <v>NO APLICA</v>
      </c>
      <c r="AK1024" s="58" t="s">
        <v>632</v>
      </c>
      <c r="AL1024" s="60">
        <v>730301</v>
      </c>
      <c r="AM1024" s="51" t="str">
        <f>IF(ISERROR(VLOOKUP(AL1024,LISTAS·PAPP!$AD$4:$AE$334,2,0))," ",VLOOKUP(AL1024,LISTAS·PAPP!$AD$4:$AE$334,2,0))</f>
        <v>Pasajes al Interior</v>
      </c>
      <c r="AN1024" s="63">
        <v>6180</v>
      </c>
      <c r="AO1024" s="64"/>
      <c r="AP1024" s="64"/>
      <c r="AQ1024" s="64"/>
      <c r="AR1024" s="64"/>
      <c r="AS1024" s="64"/>
      <c r="AT1024" s="64"/>
      <c r="AU1024" s="64"/>
      <c r="AV1024" s="64">
        <v>6180</v>
      </c>
      <c r="AW1024" s="64"/>
      <c r="AX1024" s="64"/>
      <c r="AY1024" s="64">
        <v>0</v>
      </c>
      <c r="AZ1024" s="64"/>
      <c r="BA1024" s="53">
        <f t="shared" si="46"/>
        <v>6180</v>
      </c>
      <c r="BB1024" s="54" t="str">
        <f t="shared" si="47"/>
        <v>OK</v>
      </c>
      <c r="BC1024" s="55" t="str">
        <f t="shared" si="48"/>
        <v xml:space="preserve">                </v>
      </c>
    </row>
    <row r="1025" spans="1:55" ht="50.1" customHeight="1" x14ac:dyDescent="0.25">
      <c r="A1025" s="58" t="s">
        <v>39</v>
      </c>
      <c r="B1025" s="58" t="s">
        <v>48</v>
      </c>
      <c r="C1025" s="58" t="s">
        <v>126</v>
      </c>
      <c r="D1025" s="58" t="s">
        <v>442</v>
      </c>
      <c r="E1025" s="51" t="str">
        <f>IF(C1025&lt;&gt;"",VLOOKUP(MID(C1025,18,5),LISTAS·PAPP!$E$4:$F$76,2,0),"")</f>
        <v>SANTA_ELENA</v>
      </c>
      <c r="F1025" s="58" t="s">
        <v>396</v>
      </c>
      <c r="G1025" s="51" t="str">
        <f>IF(F1025&lt;&gt;"",VLOOKUP(F1025,LISTAS·PAPP!$R$3:$T$221,3,0),"")</f>
        <v xml:space="preserve"> </v>
      </c>
      <c r="H1025" s="58" t="s">
        <v>1094</v>
      </c>
      <c r="I1025" s="66" t="s">
        <v>1095</v>
      </c>
      <c r="J1025" s="66" t="s">
        <v>1096</v>
      </c>
      <c r="K1025" s="67">
        <v>23</v>
      </c>
      <c r="L1025" s="66" t="s">
        <v>1097</v>
      </c>
      <c r="M1025" s="60">
        <v>23</v>
      </c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52" t="str">
        <f>IF(A1025&lt;&gt;"",IF(D1025="DIRECCIÓN_DE_TRANSFERENCIAS","280 0031",VLOOKUP(C1025,LISTAS·PAPP!$C$3:$D$76,2,0)),"")</f>
        <v>280 5730</v>
      </c>
      <c r="Z1025" s="61">
        <v>202</v>
      </c>
      <c r="AA1025" s="62">
        <v>2004</v>
      </c>
      <c r="AB1025" s="62">
        <v>4123</v>
      </c>
      <c r="AC1025" s="65" t="str">
        <f>IF(D1025&lt;&gt;"",VLOOKUP(D1025,LISTAS·PAPP!$I$3:$M$16,2,0),"")</f>
        <v>57</v>
      </c>
      <c r="AD1025" s="51" t="str">
        <f>IF(D1025&lt;&gt;"",VLOOKUP(D1025,LISTAS·PAPP!$I$3:$M$16,3,0),"")</f>
        <v>PROTECCIÓN_SOCIAL_A_LA_FAMILIA._ASEGURAMIENTO_NO_CONTRIBUTIVO_E_INCLUSIÓN_ECONÓMICA_Y_MOVILIDAD_SOCIAL</v>
      </c>
      <c r="AE1025" s="52" t="str">
        <f>IF(D1025&lt;&gt;"",VLOOKUP(D1025,LISTAS·PAPP!$I$3:$M$16,4,0),"")</f>
        <v>002</v>
      </c>
      <c r="AF1025" s="51" t="str">
        <f>IF(D1025&lt;&gt;"",VLOOKUP(D1025,LISTAS·PAPP!$I$3:$M$16,5,0),"")</f>
        <v>ACTUALIZACION_DEL_REGISTRO_SOCIAL</v>
      </c>
      <c r="AG1025" s="52" t="str">
        <f>IF(AH1025&lt;&gt;"",VLOOKUP(AH1025,LISTAS·PAPP!$O$3:$P$74,2,0),"")</f>
        <v>001</v>
      </c>
      <c r="AH1025" s="58" t="s">
        <v>863</v>
      </c>
      <c r="AI1025" s="60" t="s">
        <v>471</v>
      </c>
      <c r="AJ1025" s="51" t="str">
        <f>IF(AI1025&lt;&gt;"",VLOOKUP(AI1025,LISTAS·PAPP!$X$4:$Y$80,2,0),"")</f>
        <v>NO APLICA</v>
      </c>
      <c r="AK1025" s="58" t="s">
        <v>631</v>
      </c>
      <c r="AL1025" s="60">
        <v>710707</v>
      </c>
      <c r="AM1025" s="51" t="str">
        <f>IF(ISERROR(VLOOKUP(AL1025,LISTAS·PAPP!$AD$4:$AE$334,2,0))," ",VLOOKUP(AL1025,LISTAS·PAPP!$AD$4:$AE$334,2,0))</f>
        <v>Compensación por Vacaciones no Gozadas por Cesación de Funciones</v>
      </c>
      <c r="AN1025" s="63">
        <v>932.41</v>
      </c>
      <c r="AO1025" s="64"/>
      <c r="AP1025" s="64"/>
      <c r="AQ1025" s="64"/>
      <c r="AR1025" s="64"/>
      <c r="AS1025" s="64"/>
      <c r="AT1025" s="64"/>
      <c r="AU1025" s="64"/>
      <c r="AV1025" s="64">
        <v>932.41</v>
      </c>
      <c r="AW1025" s="64"/>
      <c r="AX1025" s="64"/>
      <c r="AY1025" s="64">
        <v>0</v>
      </c>
      <c r="AZ1025" s="64"/>
      <c r="BA1025" s="53">
        <f t="shared" si="46"/>
        <v>932.41</v>
      </c>
      <c r="BB1025" s="54" t="str">
        <f t="shared" si="47"/>
        <v>OK</v>
      </c>
      <c r="BC1025" s="55" t="str">
        <f t="shared" si="48"/>
        <v xml:space="preserve">                </v>
      </c>
    </row>
    <row r="1026" spans="1:55" ht="50.1" customHeight="1" x14ac:dyDescent="0.25">
      <c r="A1026" s="58" t="s">
        <v>39</v>
      </c>
      <c r="B1026" s="58" t="s">
        <v>52</v>
      </c>
      <c r="C1026" s="58" t="s">
        <v>162</v>
      </c>
      <c r="D1026" s="58" t="s">
        <v>442</v>
      </c>
      <c r="E1026" s="51" t="str">
        <f>IF(C1026&lt;&gt;"",VLOOKUP(MID(C1026,18,5),LISTAS·PAPP!$E$4:$F$76,2,0),"")</f>
        <v>PICHINCHA</v>
      </c>
      <c r="F1026" s="58" t="s">
        <v>386</v>
      </c>
      <c r="G1026" s="51" t="str">
        <f>IF(F1026&lt;&gt;"",VLOOKUP(F1026,LISTAS·PAPP!$R$3:$T$221,3,0),"")</f>
        <v xml:space="preserve"> </v>
      </c>
      <c r="H1026" s="58" t="s">
        <v>1094</v>
      </c>
      <c r="I1026" s="66" t="s">
        <v>1095</v>
      </c>
      <c r="J1026" s="66" t="s">
        <v>1096</v>
      </c>
      <c r="K1026" s="67">
        <v>6</v>
      </c>
      <c r="L1026" s="66" t="s">
        <v>1097</v>
      </c>
      <c r="M1026" s="60">
        <v>6</v>
      </c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52" t="str">
        <f>IF(A1026&lt;&gt;"",IF(D1026="DIRECCIÓN_DE_TRANSFERENCIAS","280 0031",VLOOKUP(C1026,LISTAS·PAPP!$C$3:$D$76,2,0)),"")</f>
        <v>280 9180</v>
      </c>
      <c r="Z1026" s="61">
        <v>202</v>
      </c>
      <c r="AA1026" s="62">
        <v>2004</v>
      </c>
      <c r="AB1026" s="62">
        <v>4123</v>
      </c>
      <c r="AC1026" s="65" t="str">
        <f>IF(D1026&lt;&gt;"",VLOOKUP(D1026,LISTAS·PAPP!$I$3:$M$16,2,0),"")</f>
        <v>57</v>
      </c>
      <c r="AD1026" s="51" t="str">
        <f>IF(D1026&lt;&gt;"",VLOOKUP(D1026,LISTAS·PAPP!$I$3:$M$16,3,0),"")</f>
        <v>PROTECCIÓN_SOCIAL_A_LA_FAMILIA._ASEGURAMIENTO_NO_CONTRIBUTIVO_E_INCLUSIÓN_ECONÓMICA_Y_MOVILIDAD_SOCIAL</v>
      </c>
      <c r="AE1026" s="52" t="str">
        <f>IF(D1026&lt;&gt;"",VLOOKUP(D1026,LISTAS·PAPP!$I$3:$M$16,4,0),"")</f>
        <v>002</v>
      </c>
      <c r="AF1026" s="51" t="str">
        <f>IF(D1026&lt;&gt;"",VLOOKUP(D1026,LISTAS·PAPP!$I$3:$M$16,5,0),"")</f>
        <v>ACTUALIZACION_DEL_REGISTRO_SOCIAL</v>
      </c>
      <c r="AG1026" s="52" t="str">
        <f>IF(AH1026&lt;&gt;"",VLOOKUP(AH1026,LISTAS·PAPP!$O$3:$P$74,2,0),"")</f>
        <v>001</v>
      </c>
      <c r="AH1026" s="58" t="s">
        <v>863</v>
      </c>
      <c r="AI1026" s="60" t="s">
        <v>471</v>
      </c>
      <c r="AJ1026" s="51" t="str">
        <f>IF(AI1026&lt;&gt;"",VLOOKUP(AI1026,LISTAS·PAPP!$X$4:$Y$80,2,0),"")</f>
        <v>NO APLICA</v>
      </c>
      <c r="AK1026" s="58" t="s">
        <v>631</v>
      </c>
      <c r="AL1026" s="60">
        <v>710707</v>
      </c>
      <c r="AM1026" s="51" t="str">
        <f>IF(ISERROR(VLOOKUP(AL1026,LISTAS·PAPP!$AD$4:$AE$334,2,0))," ",VLOOKUP(AL1026,LISTAS·PAPP!$AD$4:$AE$334,2,0))</f>
        <v>Compensación por Vacaciones no Gozadas por Cesación de Funciones</v>
      </c>
      <c r="AN1026" s="63">
        <v>337.5</v>
      </c>
      <c r="AO1026" s="64"/>
      <c r="AP1026" s="64"/>
      <c r="AQ1026" s="64"/>
      <c r="AR1026" s="64"/>
      <c r="AS1026" s="64"/>
      <c r="AT1026" s="64"/>
      <c r="AU1026" s="64"/>
      <c r="AV1026" s="64">
        <v>337.5</v>
      </c>
      <c r="AW1026" s="64"/>
      <c r="AX1026" s="64"/>
      <c r="AY1026" s="64">
        <v>0</v>
      </c>
      <c r="AZ1026" s="64"/>
      <c r="BA1026" s="53">
        <f t="shared" si="46"/>
        <v>337.5</v>
      </c>
      <c r="BB1026" s="54" t="str">
        <f t="shared" si="47"/>
        <v>OK</v>
      </c>
      <c r="BC1026" s="55" t="str">
        <f t="shared" si="48"/>
        <v xml:space="preserve">                </v>
      </c>
    </row>
    <row r="1027" spans="1:55" ht="50.1" customHeight="1" x14ac:dyDescent="0.25">
      <c r="A1027" s="58" t="s">
        <v>39</v>
      </c>
      <c r="B1027" s="58" t="s">
        <v>52</v>
      </c>
      <c r="C1027" s="58" t="s">
        <v>164</v>
      </c>
      <c r="D1027" s="58" t="s">
        <v>442</v>
      </c>
      <c r="E1027" s="51" t="str">
        <f>IF(C1027&lt;&gt;"",VLOOKUP(MID(C1027,18,5),LISTAS·PAPP!$E$4:$F$76,2,0),"")</f>
        <v>PICHINCHA</v>
      </c>
      <c r="F1027" s="58" t="s">
        <v>386</v>
      </c>
      <c r="G1027" s="51" t="str">
        <f>IF(F1027&lt;&gt;"",VLOOKUP(F1027,LISTAS·PAPP!$R$3:$T$221,3,0),"")</f>
        <v xml:space="preserve"> </v>
      </c>
      <c r="H1027" s="58" t="s">
        <v>1094</v>
      </c>
      <c r="I1027" s="66" t="s">
        <v>1095</v>
      </c>
      <c r="J1027" s="66" t="s">
        <v>1096</v>
      </c>
      <c r="K1027" s="67">
        <v>3</v>
      </c>
      <c r="L1027" s="66" t="s">
        <v>1097</v>
      </c>
      <c r="M1027" s="60">
        <v>0</v>
      </c>
      <c r="N1027" s="60">
        <v>3</v>
      </c>
      <c r="O1027" s="60">
        <v>3</v>
      </c>
      <c r="P1027" s="60">
        <v>3</v>
      </c>
      <c r="Q1027" s="60"/>
      <c r="R1027" s="60"/>
      <c r="S1027" s="60"/>
      <c r="T1027" s="60"/>
      <c r="U1027" s="60"/>
      <c r="V1027" s="60"/>
      <c r="W1027" s="60"/>
      <c r="X1027" s="60"/>
      <c r="Y1027" s="52" t="str">
        <f>IF(A1027&lt;&gt;"",IF(D1027="DIRECCIÓN_DE_TRANSFERENCIAS","280 0031",VLOOKUP(C1027,LISTAS·PAPP!$C$3:$D$76,2,0)),"")</f>
        <v>280 9240</v>
      </c>
      <c r="Z1027" s="61">
        <v>202</v>
      </c>
      <c r="AA1027" s="62">
        <v>2004</v>
      </c>
      <c r="AB1027" s="62">
        <v>4123</v>
      </c>
      <c r="AC1027" s="65" t="str">
        <f>IF(D1027&lt;&gt;"",VLOOKUP(D1027,LISTAS·PAPP!$I$3:$M$16,2,0),"")</f>
        <v>57</v>
      </c>
      <c r="AD1027" s="51" t="str">
        <f>IF(D1027&lt;&gt;"",VLOOKUP(D1027,LISTAS·PAPP!$I$3:$M$16,3,0),"")</f>
        <v>PROTECCIÓN_SOCIAL_A_LA_FAMILIA._ASEGURAMIENTO_NO_CONTRIBUTIVO_E_INCLUSIÓN_ECONÓMICA_Y_MOVILIDAD_SOCIAL</v>
      </c>
      <c r="AE1027" s="52" t="str">
        <f>IF(D1027&lt;&gt;"",VLOOKUP(D1027,LISTAS·PAPP!$I$3:$M$16,4,0),"")</f>
        <v>002</v>
      </c>
      <c r="AF1027" s="51" t="str">
        <f>IF(D1027&lt;&gt;"",VLOOKUP(D1027,LISTAS·PAPP!$I$3:$M$16,5,0),"")</f>
        <v>ACTUALIZACION_DEL_REGISTRO_SOCIAL</v>
      </c>
      <c r="AG1027" s="52" t="str">
        <f>IF(AH1027&lt;&gt;"",VLOOKUP(AH1027,LISTAS·PAPP!$O$3:$P$74,2,0),"")</f>
        <v>001</v>
      </c>
      <c r="AH1027" s="58" t="s">
        <v>863</v>
      </c>
      <c r="AI1027" s="60" t="s">
        <v>471</v>
      </c>
      <c r="AJ1027" s="51" t="str">
        <f>IF(AI1027&lt;&gt;"",VLOOKUP(AI1027,LISTAS·PAPP!$X$4:$Y$80,2,0),"")</f>
        <v>NO APLICA</v>
      </c>
      <c r="AK1027" s="58" t="s">
        <v>631</v>
      </c>
      <c r="AL1027" s="60">
        <v>710707</v>
      </c>
      <c r="AM1027" s="51" t="str">
        <f>IF(ISERROR(VLOOKUP(AL1027,LISTAS·PAPP!$AD$4:$AE$334,2,0))," ",VLOOKUP(AL1027,LISTAS·PAPP!$AD$4:$AE$334,2,0))</f>
        <v>Compensación por Vacaciones no Gozadas por Cesación de Funciones</v>
      </c>
      <c r="AN1027" s="63">
        <v>508.73</v>
      </c>
      <c r="AO1027" s="64"/>
      <c r="AP1027" s="64"/>
      <c r="AQ1027" s="64"/>
      <c r="AR1027" s="64"/>
      <c r="AS1027" s="64"/>
      <c r="AT1027" s="64"/>
      <c r="AU1027" s="64"/>
      <c r="AV1027" s="64">
        <v>508.73</v>
      </c>
      <c r="AW1027" s="64"/>
      <c r="AX1027" s="64"/>
      <c r="AY1027" s="64">
        <v>0</v>
      </c>
      <c r="AZ1027" s="64"/>
      <c r="BA1027" s="53">
        <f t="shared" si="46"/>
        <v>508.73</v>
      </c>
      <c r="BB1027" s="54" t="str">
        <f t="shared" si="47"/>
        <v>OK</v>
      </c>
      <c r="BC1027" s="55" t="str">
        <f t="shared" si="48"/>
        <v xml:space="preserve">                </v>
      </c>
    </row>
    <row r="1028" spans="1:55" ht="50.1" customHeight="1" x14ac:dyDescent="0.25">
      <c r="A1028" s="58" t="s">
        <v>39</v>
      </c>
      <c r="B1028" s="58" t="s">
        <v>46</v>
      </c>
      <c r="C1028" s="58" t="s">
        <v>92</v>
      </c>
      <c r="D1028" s="58" t="s">
        <v>442</v>
      </c>
      <c r="E1028" s="51" t="str">
        <f>IF(C1028&lt;&gt;"",VLOOKUP(MID(C1028,18,5),LISTAS·PAPP!$E$4:$F$76,2,0),"")</f>
        <v>CHIMBORAZO</v>
      </c>
      <c r="F1028" s="58" t="s">
        <v>244</v>
      </c>
      <c r="G1028" s="51" t="str">
        <f>IF(F1028&lt;&gt;"",VLOOKUP(F1028,LISTAS·PAPP!$R$3:$T$221,3,0),"")</f>
        <v xml:space="preserve"> </v>
      </c>
      <c r="H1028" s="58" t="s">
        <v>1094</v>
      </c>
      <c r="I1028" s="66" t="s">
        <v>1095</v>
      </c>
      <c r="J1028" s="66" t="s">
        <v>1096</v>
      </c>
      <c r="K1028" s="67">
        <v>68</v>
      </c>
      <c r="L1028" s="66" t="s">
        <v>1097</v>
      </c>
      <c r="M1028" s="60">
        <v>68</v>
      </c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52" t="str">
        <f>IF(A1028&lt;&gt;"",IF(D1028="DIRECCIÓN_DE_TRANSFERENCIAS","280 0031",VLOOKUP(C1028,LISTAS·PAPP!$C$3:$D$76,2,0)),"")</f>
        <v>280 3310</v>
      </c>
      <c r="Z1028" s="61">
        <v>202</v>
      </c>
      <c r="AA1028" s="62">
        <v>2004</v>
      </c>
      <c r="AB1028" s="62">
        <v>4123</v>
      </c>
      <c r="AC1028" s="65" t="str">
        <f>IF(D1028&lt;&gt;"",VLOOKUP(D1028,LISTAS·PAPP!$I$3:$M$16,2,0),"")</f>
        <v>57</v>
      </c>
      <c r="AD1028" s="51" t="str">
        <f>IF(D1028&lt;&gt;"",VLOOKUP(D1028,LISTAS·PAPP!$I$3:$M$16,3,0),"")</f>
        <v>PROTECCIÓN_SOCIAL_A_LA_FAMILIA._ASEGURAMIENTO_NO_CONTRIBUTIVO_E_INCLUSIÓN_ECONÓMICA_Y_MOVILIDAD_SOCIAL</v>
      </c>
      <c r="AE1028" s="52" t="str">
        <f>IF(D1028&lt;&gt;"",VLOOKUP(D1028,LISTAS·PAPP!$I$3:$M$16,4,0),"")</f>
        <v>002</v>
      </c>
      <c r="AF1028" s="51" t="str">
        <f>IF(D1028&lt;&gt;"",VLOOKUP(D1028,LISTAS·PAPP!$I$3:$M$16,5,0),"")</f>
        <v>ACTUALIZACION_DEL_REGISTRO_SOCIAL</v>
      </c>
      <c r="AG1028" s="52" t="str">
        <f>IF(AH1028&lt;&gt;"",VLOOKUP(AH1028,LISTAS·PAPP!$O$3:$P$74,2,0),"")</f>
        <v>001</v>
      </c>
      <c r="AH1028" s="58" t="s">
        <v>863</v>
      </c>
      <c r="AI1028" s="60" t="s">
        <v>471</v>
      </c>
      <c r="AJ1028" s="51" t="str">
        <f>IF(AI1028&lt;&gt;"",VLOOKUP(AI1028,LISTAS·PAPP!$X$4:$Y$80,2,0),"")</f>
        <v>NO APLICA</v>
      </c>
      <c r="AK1028" s="58" t="s">
        <v>631</v>
      </c>
      <c r="AL1028" s="60">
        <v>710707</v>
      </c>
      <c r="AM1028" s="51" t="str">
        <f>IF(ISERROR(VLOOKUP(AL1028,LISTAS·PAPP!$AD$4:$AE$334,2,0))," ",VLOOKUP(AL1028,LISTAS·PAPP!$AD$4:$AE$334,2,0))</f>
        <v>Compensación por Vacaciones no Gozadas por Cesación de Funciones</v>
      </c>
      <c r="AN1028" s="63">
        <v>832.94</v>
      </c>
      <c r="AO1028" s="64"/>
      <c r="AP1028" s="64"/>
      <c r="AQ1028" s="64"/>
      <c r="AR1028" s="64"/>
      <c r="AS1028" s="64"/>
      <c r="AT1028" s="64"/>
      <c r="AU1028" s="64"/>
      <c r="AV1028" s="64">
        <v>832.94</v>
      </c>
      <c r="AW1028" s="64"/>
      <c r="AX1028" s="64"/>
      <c r="AY1028" s="64">
        <v>0</v>
      </c>
      <c r="AZ1028" s="64"/>
      <c r="BA1028" s="53">
        <f t="shared" si="46"/>
        <v>832.94</v>
      </c>
      <c r="BB1028" s="54" t="str">
        <f t="shared" si="47"/>
        <v>OK</v>
      </c>
      <c r="BC1028" s="55" t="str">
        <f t="shared" si="48"/>
        <v xml:space="preserve">                </v>
      </c>
    </row>
    <row r="1029" spans="1:55" ht="50.1" customHeight="1" x14ac:dyDescent="0.25">
      <c r="A1029" s="58" t="s">
        <v>39</v>
      </c>
      <c r="B1029" s="58" t="s">
        <v>50</v>
      </c>
      <c r="C1029" s="58" t="s">
        <v>144</v>
      </c>
      <c r="D1029" s="58" t="s">
        <v>442</v>
      </c>
      <c r="E1029" s="51" t="str">
        <f>IF(C1029&lt;&gt;"",VLOOKUP(MID(C1029,18,5),LISTAS·PAPP!$E$4:$F$76,2,0),"")</f>
        <v>LOJA</v>
      </c>
      <c r="F1029" s="58" t="s">
        <v>204</v>
      </c>
      <c r="G1029" s="51" t="str">
        <f>IF(F1029&lt;&gt;"",VLOOKUP(F1029,LISTAS·PAPP!$R$3:$T$221,3,0),"")</f>
        <v>SUR</v>
      </c>
      <c r="H1029" s="58" t="s">
        <v>1094</v>
      </c>
      <c r="I1029" s="66" t="s">
        <v>1095</v>
      </c>
      <c r="J1029" s="66" t="s">
        <v>1096</v>
      </c>
      <c r="K1029" s="67">
        <v>31</v>
      </c>
      <c r="L1029" s="66" t="s">
        <v>1097</v>
      </c>
      <c r="M1029" s="60">
        <v>31</v>
      </c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52" t="str">
        <f>IF(A1029&lt;&gt;"",IF(D1029="DIRECCIÓN_DE_TRANSFERENCIAS","280 0031",VLOOKUP(C1029,LISTAS·PAPP!$C$3:$D$76,2,0)),"")</f>
        <v>280 7310</v>
      </c>
      <c r="Z1029" s="61">
        <v>202</v>
      </c>
      <c r="AA1029" s="62">
        <v>2004</v>
      </c>
      <c r="AB1029" s="62">
        <v>4123</v>
      </c>
      <c r="AC1029" s="65" t="str">
        <f>IF(D1029&lt;&gt;"",VLOOKUP(D1029,LISTAS·PAPP!$I$3:$M$16,2,0),"")</f>
        <v>57</v>
      </c>
      <c r="AD1029" s="51" t="str">
        <f>IF(D1029&lt;&gt;"",VLOOKUP(D1029,LISTAS·PAPP!$I$3:$M$16,3,0),"")</f>
        <v>PROTECCIÓN_SOCIAL_A_LA_FAMILIA._ASEGURAMIENTO_NO_CONTRIBUTIVO_E_INCLUSIÓN_ECONÓMICA_Y_MOVILIDAD_SOCIAL</v>
      </c>
      <c r="AE1029" s="52" t="str">
        <f>IF(D1029&lt;&gt;"",VLOOKUP(D1029,LISTAS·PAPP!$I$3:$M$16,4,0),"")</f>
        <v>002</v>
      </c>
      <c r="AF1029" s="51" t="str">
        <f>IF(D1029&lt;&gt;"",VLOOKUP(D1029,LISTAS·PAPP!$I$3:$M$16,5,0),"")</f>
        <v>ACTUALIZACION_DEL_REGISTRO_SOCIAL</v>
      </c>
      <c r="AG1029" s="52" t="str">
        <f>IF(AH1029&lt;&gt;"",VLOOKUP(AH1029,LISTAS·PAPP!$O$3:$P$74,2,0),"")</f>
        <v>001</v>
      </c>
      <c r="AH1029" s="58" t="s">
        <v>863</v>
      </c>
      <c r="AI1029" s="60" t="s">
        <v>471</v>
      </c>
      <c r="AJ1029" s="51" t="str">
        <f>IF(AI1029&lt;&gt;"",VLOOKUP(AI1029,LISTAS·PAPP!$X$4:$Y$80,2,0),"")</f>
        <v>NO APLICA</v>
      </c>
      <c r="AK1029" s="58" t="s">
        <v>631</v>
      </c>
      <c r="AL1029" s="60">
        <v>710707</v>
      </c>
      <c r="AM1029" s="51" t="str">
        <f>IF(ISERROR(VLOOKUP(AL1029,LISTAS·PAPP!$AD$4:$AE$334,2,0))," ",VLOOKUP(AL1029,LISTAS·PAPP!$AD$4:$AE$334,2,0))</f>
        <v>Compensación por Vacaciones no Gozadas por Cesación de Funciones</v>
      </c>
      <c r="AN1029" s="63">
        <v>744.84</v>
      </c>
      <c r="AO1029" s="64"/>
      <c r="AP1029" s="64"/>
      <c r="AQ1029" s="64"/>
      <c r="AR1029" s="64"/>
      <c r="AS1029" s="64"/>
      <c r="AT1029" s="64"/>
      <c r="AU1029" s="64"/>
      <c r="AV1029" s="64">
        <v>744.84</v>
      </c>
      <c r="AW1029" s="64"/>
      <c r="AX1029" s="64"/>
      <c r="AY1029" s="64">
        <v>0</v>
      </c>
      <c r="AZ1029" s="64"/>
      <c r="BA1029" s="53">
        <f t="shared" si="46"/>
        <v>744.84</v>
      </c>
      <c r="BB1029" s="54" t="str">
        <f t="shared" si="47"/>
        <v>OK</v>
      </c>
      <c r="BC1029" s="55" t="str">
        <f t="shared" si="48"/>
        <v xml:space="preserve">                </v>
      </c>
    </row>
    <row r="1030" spans="1:55" ht="50.1" customHeight="1" x14ac:dyDescent="0.25">
      <c r="A1030" s="58" t="s">
        <v>39</v>
      </c>
      <c r="B1030" s="58" t="s">
        <v>52</v>
      </c>
      <c r="C1030" s="58" t="s">
        <v>160</v>
      </c>
      <c r="D1030" s="58" t="s">
        <v>442</v>
      </c>
      <c r="E1030" s="51" t="str">
        <f>IF(C1030&lt;&gt;"",VLOOKUP(MID(C1030,18,5),LISTAS·PAPP!$E$4:$F$76,2,0),"")</f>
        <v>PICHINCHA</v>
      </c>
      <c r="F1030" s="58" t="s">
        <v>386</v>
      </c>
      <c r="G1030" s="51" t="str">
        <f>IF(F1030&lt;&gt;"",VLOOKUP(F1030,LISTAS·PAPP!$R$3:$T$221,3,0),"")</f>
        <v xml:space="preserve"> </v>
      </c>
      <c r="H1030" s="58" t="s">
        <v>1094</v>
      </c>
      <c r="I1030" s="66" t="s">
        <v>1095</v>
      </c>
      <c r="J1030" s="66" t="s">
        <v>1096</v>
      </c>
      <c r="K1030" s="67">
        <v>33</v>
      </c>
      <c r="L1030" s="66" t="s">
        <v>1097</v>
      </c>
      <c r="M1030" s="60">
        <v>33</v>
      </c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52" t="str">
        <f>IF(A1030&lt;&gt;"",IF(D1030="DIRECCIÓN_DE_TRANSFERENCIAS","280 0031",VLOOKUP(C1030,LISTAS·PAPP!$C$3:$D$76,2,0)),"")</f>
        <v>280 9120</v>
      </c>
      <c r="Z1030" s="61">
        <v>202</v>
      </c>
      <c r="AA1030" s="62">
        <v>2004</v>
      </c>
      <c r="AB1030" s="62">
        <v>4123</v>
      </c>
      <c r="AC1030" s="65" t="str">
        <f>IF(D1030&lt;&gt;"",VLOOKUP(D1030,LISTAS·PAPP!$I$3:$M$16,2,0),"")</f>
        <v>57</v>
      </c>
      <c r="AD1030" s="51" t="str">
        <f>IF(D1030&lt;&gt;"",VLOOKUP(D1030,LISTAS·PAPP!$I$3:$M$16,3,0),"")</f>
        <v>PROTECCIÓN_SOCIAL_A_LA_FAMILIA._ASEGURAMIENTO_NO_CONTRIBUTIVO_E_INCLUSIÓN_ECONÓMICA_Y_MOVILIDAD_SOCIAL</v>
      </c>
      <c r="AE1030" s="52" t="str">
        <f>IF(D1030&lt;&gt;"",VLOOKUP(D1030,LISTAS·PAPP!$I$3:$M$16,4,0),"")</f>
        <v>002</v>
      </c>
      <c r="AF1030" s="51" t="str">
        <f>IF(D1030&lt;&gt;"",VLOOKUP(D1030,LISTAS·PAPP!$I$3:$M$16,5,0),"")</f>
        <v>ACTUALIZACION_DEL_REGISTRO_SOCIAL</v>
      </c>
      <c r="AG1030" s="52" t="str">
        <f>IF(AH1030&lt;&gt;"",VLOOKUP(AH1030,LISTAS·PAPP!$O$3:$P$74,2,0),"")</f>
        <v>001</v>
      </c>
      <c r="AH1030" s="58" t="s">
        <v>863</v>
      </c>
      <c r="AI1030" s="60" t="s">
        <v>471</v>
      </c>
      <c r="AJ1030" s="51" t="str">
        <f>IF(AI1030&lt;&gt;"",VLOOKUP(AI1030,LISTAS·PAPP!$X$4:$Y$80,2,0),"")</f>
        <v>NO APLICA</v>
      </c>
      <c r="AK1030" s="58" t="s">
        <v>631</v>
      </c>
      <c r="AL1030" s="60">
        <v>710707</v>
      </c>
      <c r="AM1030" s="51" t="str">
        <f>IF(ISERROR(VLOOKUP(AL1030,LISTAS·PAPP!$AD$4:$AE$334,2,0))," ",VLOOKUP(AL1030,LISTAS·PAPP!$AD$4:$AE$334,2,0))</f>
        <v>Compensación por Vacaciones no Gozadas por Cesación de Funciones</v>
      </c>
      <c r="AN1030" s="63">
        <v>1262.93</v>
      </c>
      <c r="AO1030" s="64"/>
      <c r="AP1030" s="64"/>
      <c r="AQ1030" s="64"/>
      <c r="AR1030" s="64"/>
      <c r="AS1030" s="64"/>
      <c r="AT1030" s="64"/>
      <c r="AU1030" s="64"/>
      <c r="AV1030" s="64">
        <v>1262.93</v>
      </c>
      <c r="AW1030" s="64"/>
      <c r="AX1030" s="64"/>
      <c r="AY1030" s="64">
        <v>0</v>
      </c>
      <c r="AZ1030" s="64"/>
      <c r="BA1030" s="53">
        <f t="shared" si="46"/>
        <v>1262.93</v>
      </c>
      <c r="BB1030" s="54" t="str">
        <f t="shared" si="47"/>
        <v>OK</v>
      </c>
      <c r="BC1030" s="55" t="str">
        <f t="shared" si="48"/>
        <v xml:space="preserve">                </v>
      </c>
    </row>
    <row r="1031" spans="1:55" ht="50.1" customHeight="1" x14ac:dyDescent="0.25">
      <c r="A1031" s="58" t="s">
        <v>39</v>
      </c>
      <c r="B1031" s="58" t="s">
        <v>44</v>
      </c>
      <c r="C1031" s="58" t="s">
        <v>72</v>
      </c>
      <c r="D1031" s="58" t="s">
        <v>442</v>
      </c>
      <c r="E1031" s="51" t="str">
        <f>IF(C1031&lt;&gt;"",VLOOKUP(MID(C1031,18,5),LISTAS·PAPP!$E$4:$F$76,2,0),"")</f>
        <v>ESMERALDAS</v>
      </c>
      <c r="F1031" s="58" t="s">
        <v>280</v>
      </c>
      <c r="G1031" s="51" t="str">
        <f>IF(F1031&lt;&gt;"",VLOOKUP(F1031,LISTAS·PAPP!$R$3:$T$221,3,0),"")</f>
        <v>NORTE</v>
      </c>
      <c r="H1031" s="58" t="s">
        <v>1094</v>
      </c>
      <c r="I1031" s="66" t="s">
        <v>1095</v>
      </c>
      <c r="J1031" s="66" t="s">
        <v>1096</v>
      </c>
      <c r="K1031" s="67">
        <v>26</v>
      </c>
      <c r="L1031" s="66" t="s">
        <v>1097</v>
      </c>
      <c r="M1031" s="60">
        <v>26</v>
      </c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52" t="str">
        <f>IF(A1031&lt;&gt;"",IF(D1031="DIRECCIÓN_DE_TRANSFERENCIAS","280 0031",VLOOKUP(C1031,LISTAS·PAPP!$C$3:$D$76,2,0)),"")</f>
        <v>280 1330</v>
      </c>
      <c r="Z1031" s="61">
        <v>202</v>
      </c>
      <c r="AA1031" s="62">
        <v>2004</v>
      </c>
      <c r="AB1031" s="62">
        <v>4123</v>
      </c>
      <c r="AC1031" s="65" t="str">
        <f>IF(D1031&lt;&gt;"",VLOOKUP(D1031,LISTAS·PAPP!$I$3:$M$16,2,0),"")</f>
        <v>57</v>
      </c>
      <c r="AD1031" s="51" t="str">
        <f>IF(D1031&lt;&gt;"",VLOOKUP(D1031,LISTAS·PAPP!$I$3:$M$16,3,0),"")</f>
        <v>PROTECCIÓN_SOCIAL_A_LA_FAMILIA._ASEGURAMIENTO_NO_CONTRIBUTIVO_E_INCLUSIÓN_ECONÓMICA_Y_MOVILIDAD_SOCIAL</v>
      </c>
      <c r="AE1031" s="52" t="str">
        <f>IF(D1031&lt;&gt;"",VLOOKUP(D1031,LISTAS·PAPP!$I$3:$M$16,4,0),"")</f>
        <v>002</v>
      </c>
      <c r="AF1031" s="51" t="str">
        <f>IF(D1031&lt;&gt;"",VLOOKUP(D1031,LISTAS·PAPP!$I$3:$M$16,5,0),"")</f>
        <v>ACTUALIZACION_DEL_REGISTRO_SOCIAL</v>
      </c>
      <c r="AG1031" s="52" t="str">
        <f>IF(AH1031&lt;&gt;"",VLOOKUP(AH1031,LISTAS·PAPP!$O$3:$P$74,2,0),"")</f>
        <v>001</v>
      </c>
      <c r="AH1031" s="58" t="s">
        <v>863</v>
      </c>
      <c r="AI1031" s="60" t="s">
        <v>471</v>
      </c>
      <c r="AJ1031" s="51" t="str">
        <f>IF(AI1031&lt;&gt;"",VLOOKUP(AI1031,LISTAS·PAPP!$X$4:$Y$80,2,0),"")</f>
        <v>NO APLICA</v>
      </c>
      <c r="AK1031" s="58" t="s">
        <v>631</v>
      </c>
      <c r="AL1031" s="60">
        <v>710707</v>
      </c>
      <c r="AM1031" s="51" t="str">
        <f>IF(ISERROR(VLOOKUP(AL1031,LISTAS·PAPP!$AD$4:$AE$334,2,0))," ",VLOOKUP(AL1031,LISTAS·PAPP!$AD$4:$AE$334,2,0))</f>
        <v>Compensación por Vacaciones no Gozadas por Cesación de Funciones</v>
      </c>
      <c r="AN1031" s="63">
        <v>251.8</v>
      </c>
      <c r="AO1031" s="64"/>
      <c r="AP1031" s="64"/>
      <c r="AQ1031" s="64"/>
      <c r="AR1031" s="64"/>
      <c r="AS1031" s="64"/>
      <c r="AT1031" s="64"/>
      <c r="AU1031" s="64"/>
      <c r="AV1031" s="64">
        <v>251.8</v>
      </c>
      <c r="AW1031" s="64"/>
      <c r="AX1031" s="64"/>
      <c r="AY1031" s="64">
        <v>0</v>
      </c>
      <c r="AZ1031" s="64"/>
      <c r="BA1031" s="53">
        <f t="shared" si="46"/>
        <v>251.8</v>
      </c>
      <c r="BB1031" s="54" t="str">
        <f t="shared" si="47"/>
        <v>OK</v>
      </c>
      <c r="BC1031" s="55" t="str">
        <f t="shared" si="48"/>
        <v xml:space="preserve">                </v>
      </c>
    </row>
    <row r="1032" spans="1:55" ht="50.1" customHeight="1" x14ac:dyDescent="0.25">
      <c r="A1032" s="58" t="s">
        <v>39</v>
      </c>
      <c r="B1032" s="58" t="s">
        <v>44</v>
      </c>
      <c r="C1032" s="58" t="s">
        <v>72</v>
      </c>
      <c r="D1032" s="58" t="s">
        <v>442</v>
      </c>
      <c r="E1032" s="51" t="str">
        <f>IF(C1032&lt;&gt;"",VLOOKUP(MID(C1032,18,5),LISTAS·PAPP!$E$4:$F$76,2,0),"")</f>
        <v>ESMERALDAS</v>
      </c>
      <c r="F1032" s="58" t="s">
        <v>280</v>
      </c>
      <c r="G1032" s="51" t="str">
        <f>IF(F1032&lt;&gt;"",VLOOKUP(F1032,LISTAS·PAPP!$R$3:$T$221,3,0),"")</f>
        <v>NORTE</v>
      </c>
      <c r="H1032" s="58" t="s">
        <v>1094</v>
      </c>
      <c r="I1032" s="66" t="s">
        <v>1095</v>
      </c>
      <c r="J1032" s="66" t="s">
        <v>1096</v>
      </c>
      <c r="K1032" s="67">
        <v>26</v>
      </c>
      <c r="L1032" s="66" t="s">
        <v>1097</v>
      </c>
      <c r="M1032" s="60">
        <v>26</v>
      </c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52" t="str">
        <f>IF(A1032&lt;&gt;"",IF(D1032="DIRECCIÓN_DE_TRANSFERENCIAS","280 0031",VLOOKUP(C1032,LISTAS·PAPP!$C$3:$D$76,2,0)),"")</f>
        <v>280 1330</v>
      </c>
      <c r="Z1032" s="61">
        <v>201</v>
      </c>
      <c r="AA1032" s="62">
        <v>2004</v>
      </c>
      <c r="AB1032" s="62">
        <v>4123</v>
      </c>
      <c r="AC1032" s="65" t="str">
        <f>IF(D1032&lt;&gt;"",VLOOKUP(D1032,LISTAS·PAPP!$I$3:$M$16,2,0),"")</f>
        <v>57</v>
      </c>
      <c r="AD1032" s="51" t="str">
        <f>IF(D1032&lt;&gt;"",VLOOKUP(D1032,LISTAS·PAPP!$I$3:$M$16,3,0),"")</f>
        <v>PROTECCIÓN_SOCIAL_A_LA_FAMILIA._ASEGURAMIENTO_NO_CONTRIBUTIVO_E_INCLUSIÓN_ECONÓMICA_Y_MOVILIDAD_SOCIAL</v>
      </c>
      <c r="AE1032" s="52" t="str">
        <f>IF(D1032&lt;&gt;"",VLOOKUP(D1032,LISTAS·PAPP!$I$3:$M$16,4,0),"")</f>
        <v>002</v>
      </c>
      <c r="AF1032" s="51" t="str">
        <f>IF(D1032&lt;&gt;"",VLOOKUP(D1032,LISTAS·PAPP!$I$3:$M$16,5,0),"")</f>
        <v>ACTUALIZACION_DEL_REGISTRO_SOCIAL</v>
      </c>
      <c r="AG1032" s="52" t="str">
        <f>IF(AH1032&lt;&gt;"",VLOOKUP(AH1032,LISTAS·PAPP!$O$3:$P$74,2,0),"")</f>
        <v>001</v>
      </c>
      <c r="AH1032" s="58" t="s">
        <v>863</v>
      </c>
      <c r="AI1032" s="60" t="s">
        <v>471</v>
      </c>
      <c r="AJ1032" s="51" t="str">
        <f>IF(AI1032&lt;&gt;"",VLOOKUP(AI1032,LISTAS·PAPP!$X$4:$Y$80,2,0),"")</f>
        <v>NO APLICA</v>
      </c>
      <c r="AK1032" s="58" t="s">
        <v>631</v>
      </c>
      <c r="AL1032" s="60">
        <v>710707</v>
      </c>
      <c r="AM1032" s="51" t="str">
        <f>IF(ISERROR(VLOOKUP(AL1032,LISTAS·PAPP!$AD$4:$AE$334,2,0))," ",VLOOKUP(AL1032,LISTAS·PAPP!$AD$4:$AE$334,2,0))</f>
        <v>Compensación por Vacaciones no Gozadas por Cesación de Funciones</v>
      </c>
      <c r="AN1032" s="63">
        <v>4274.21</v>
      </c>
      <c r="AO1032" s="64"/>
      <c r="AP1032" s="64"/>
      <c r="AQ1032" s="64"/>
      <c r="AR1032" s="64"/>
      <c r="AS1032" s="64"/>
      <c r="AT1032" s="64"/>
      <c r="AU1032" s="64"/>
      <c r="AV1032" s="64">
        <v>4274.21</v>
      </c>
      <c r="AW1032" s="64"/>
      <c r="AX1032" s="64"/>
      <c r="AY1032" s="64">
        <v>0</v>
      </c>
      <c r="AZ1032" s="64"/>
      <c r="BA1032" s="53">
        <f t="shared" si="46"/>
        <v>4274.21</v>
      </c>
      <c r="BB1032" s="54" t="str">
        <f t="shared" si="47"/>
        <v>OK</v>
      </c>
      <c r="BC1032" s="55" t="str">
        <f t="shared" si="48"/>
        <v xml:space="preserve">                </v>
      </c>
    </row>
    <row r="1033" spans="1:55" ht="50.1" customHeight="1" x14ac:dyDescent="0.25">
      <c r="A1033" s="58" t="s">
        <v>39</v>
      </c>
      <c r="B1033" s="58" t="s">
        <v>44</v>
      </c>
      <c r="C1033" s="58" t="s">
        <v>73</v>
      </c>
      <c r="D1033" s="58" t="s">
        <v>442</v>
      </c>
      <c r="E1033" s="51" t="str">
        <f>IF(C1033&lt;&gt;"",VLOOKUP(MID(C1033,18,5),LISTAS·PAPP!$E$4:$F$76,2,0),"")</f>
        <v>IMBABURA</v>
      </c>
      <c r="F1033" s="58" t="s">
        <v>313</v>
      </c>
      <c r="G1033" s="51" t="str">
        <f>IF(F1033&lt;&gt;"",VLOOKUP(F1033,LISTAS·PAPP!$R$3:$T$221,3,0),"")</f>
        <v xml:space="preserve"> </v>
      </c>
      <c r="H1033" s="58" t="s">
        <v>1094</v>
      </c>
      <c r="I1033" s="66" t="s">
        <v>1095</v>
      </c>
      <c r="J1033" s="66" t="s">
        <v>1096</v>
      </c>
      <c r="K1033" s="67">
        <v>36</v>
      </c>
      <c r="L1033" s="66" t="s">
        <v>1097</v>
      </c>
      <c r="M1033" s="60">
        <v>36</v>
      </c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52" t="str">
        <f>IF(A1033&lt;&gt;"",IF(D1033="DIRECCIÓN_DE_TRANSFERENCIAS","280 0031",VLOOKUP(C1033,LISTAS·PAPP!$C$3:$D$76,2,0)),"")</f>
        <v>280 1410</v>
      </c>
      <c r="Z1033" s="61">
        <v>201</v>
      </c>
      <c r="AA1033" s="62">
        <v>2004</v>
      </c>
      <c r="AB1033" s="62">
        <v>4123</v>
      </c>
      <c r="AC1033" s="65" t="str">
        <f>IF(D1033&lt;&gt;"",VLOOKUP(D1033,LISTAS·PAPP!$I$3:$M$16,2,0),"")</f>
        <v>57</v>
      </c>
      <c r="AD1033" s="51" t="str">
        <f>IF(D1033&lt;&gt;"",VLOOKUP(D1033,LISTAS·PAPP!$I$3:$M$16,3,0),"")</f>
        <v>PROTECCIÓN_SOCIAL_A_LA_FAMILIA._ASEGURAMIENTO_NO_CONTRIBUTIVO_E_INCLUSIÓN_ECONÓMICA_Y_MOVILIDAD_SOCIAL</v>
      </c>
      <c r="AE1033" s="52" t="str">
        <f>IF(D1033&lt;&gt;"",VLOOKUP(D1033,LISTAS·PAPP!$I$3:$M$16,4,0),"")</f>
        <v>002</v>
      </c>
      <c r="AF1033" s="51" t="str">
        <f>IF(D1033&lt;&gt;"",VLOOKUP(D1033,LISTAS·PAPP!$I$3:$M$16,5,0),"")</f>
        <v>ACTUALIZACION_DEL_REGISTRO_SOCIAL</v>
      </c>
      <c r="AG1033" s="52" t="str">
        <f>IF(AH1033&lt;&gt;"",VLOOKUP(AH1033,LISTAS·PAPP!$O$3:$P$74,2,0),"")</f>
        <v>001</v>
      </c>
      <c r="AH1033" s="58" t="s">
        <v>863</v>
      </c>
      <c r="AI1033" s="60" t="s">
        <v>471</v>
      </c>
      <c r="AJ1033" s="51" t="str">
        <f>IF(AI1033&lt;&gt;"",VLOOKUP(AI1033,LISTAS·PAPP!$X$4:$Y$80,2,0),"")</f>
        <v>NO APLICA</v>
      </c>
      <c r="AK1033" s="58" t="s">
        <v>631</v>
      </c>
      <c r="AL1033" s="60">
        <v>710707</v>
      </c>
      <c r="AM1033" s="51" t="str">
        <f>IF(ISERROR(VLOOKUP(AL1033,LISTAS·PAPP!$AD$4:$AE$334,2,0))," ",VLOOKUP(AL1033,LISTAS·PAPP!$AD$4:$AE$334,2,0))</f>
        <v>Compensación por Vacaciones no Gozadas por Cesación de Funciones</v>
      </c>
      <c r="AN1033" s="63">
        <v>135</v>
      </c>
      <c r="AO1033" s="64"/>
      <c r="AP1033" s="64"/>
      <c r="AQ1033" s="64"/>
      <c r="AR1033" s="64"/>
      <c r="AS1033" s="64"/>
      <c r="AT1033" s="64"/>
      <c r="AU1033" s="64"/>
      <c r="AV1033" s="64">
        <v>135</v>
      </c>
      <c r="AW1033" s="64"/>
      <c r="AX1033" s="64"/>
      <c r="AY1033" s="64">
        <v>0</v>
      </c>
      <c r="AZ1033" s="64"/>
      <c r="BA1033" s="53">
        <f t="shared" si="46"/>
        <v>135</v>
      </c>
      <c r="BB1033" s="54" t="str">
        <f t="shared" si="47"/>
        <v>OK</v>
      </c>
      <c r="BC1033" s="55" t="str">
        <f t="shared" si="48"/>
        <v xml:space="preserve">                </v>
      </c>
    </row>
    <row r="1034" spans="1:55" ht="50.1" customHeight="1" x14ac:dyDescent="0.25">
      <c r="A1034" s="58" t="s">
        <v>39</v>
      </c>
      <c r="B1034" s="58" t="s">
        <v>49</v>
      </c>
      <c r="C1034" s="58" t="s">
        <v>130</v>
      </c>
      <c r="D1034" s="58" t="s">
        <v>442</v>
      </c>
      <c r="E1034" s="51" t="str">
        <f>IF(C1034&lt;&gt;"",VLOOKUP(MID(C1034,18,5),LISTAS·PAPP!$E$4:$F$76,2,0),"")</f>
        <v>AZUAY</v>
      </c>
      <c r="F1034" s="58" t="s">
        <v>209</v>
      </c>
      <c r="G1034" s="51" t="str">
        <f>IF(F1034&lt;&gt;"",VLOOKUP(F1034,LISTAS·PAPP!$R$3:$T$221,3,0),"")</f>
        <v xml:space="preserve"> </v>
      </c>
      <c r="H1034" s="58" t="s">
        <v>1094</v>
      </c>
      <c r="I1034" s="66" t="s">
        <v>1095</v>
      </c>
      <c r="J1034" s="66" t="s">
        <v>1096</v>
      </c>
      <c r="K1034" s="67">
        <v>30</v>
      </c>
      <c r="L1034" s="66" t="s">
        <v>1097</v>
      </c>
      <c r="M1034" s="60">
        <v>30</v>
      </c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52" t="str">
        <f>IF(A1034&lt;&gt;"",IF(D1034="DIRECCIÓN_DE_TRANSFERENCIAS","280 0031",VLOOKUP(C1034,LISTAS·PAPP!$C$3:$D$76,2,0)),"")</f>
        <v>280 6110</v>
      </c>
      <c r="Z1034" s="61">
        <v>201</v>
      </c>
      <c r="AA1034" s="62">
        <v>2004</v>
      </c>
      <c r="AB1034" s="62" t="s">
        <v>983</v>
      </c>
      <c r="AC1034" s="65" t="str">
        <f>IF(D1034&lt;&gt;"",VLOOKUP(D1034,LISTAS·PAPP!$I$3:$M$16,2,0),"")</f>
        <v>57</v>
      </c>
      <c r="AD1034" s="51" t="str">
        <f>IF(D1034&lt;&gt;"",VLOOKUP(D1034,LISTAS·PAPP!$I$3:$M$16,3,0),"")</f>
        <v>PROTECCIÓN_SOCIAL_A_LA_FAMILIA._ASEGURAMIENTO_NO_CONTRIBUTIVO_E_INCLUSIÓN_ECONÓMICA_Y_MOVILIDAD_SOCIAL</v>
      </c>
      <c r="AE1034" s="52" t="str">
        <f>IF(D1034&lt;&gt;"",VLOOKUP(D1034,LISTAS·PAPP!$I$3:$M$16,4,0),"")</f>
        <v>002</v>
      </c>
      <c r="AF1034" s="51" t="str">
        <f>IF(D1034&lt;&gt;"",VLOOKUP(D1034,LISTAS·PAPP!$I$3:$M$16,5,0),"")</f>
        <v>ACTUALIZACION_DEL_REGISTRO_SOCIAL</v>
      </c>
      <c r="AG1034" s="52" t="str">
        <f>IF(AH1034&lt;&gt;"",VLOOKUP(AH1034,LISTAS·PAPP!$O$3:$P$74,2,0),"")</f>
        <v>001</v>
      </c>
      <c r="AH1034" s="58" t="s">
        <v>863</v>
      </c>
      <c r="AI1034" s="60" t="s">
        <v>471</v>
      </c>
      <c r="AJ1034" s="51" t="str">
        <f>IF(AI1034&lt;&gt;"",VLOOKUP(AI1034,LISTAS·PAPP!$X$4:$Y$80,2,0),"")</f>
        <v>NO APLICA</v>
      </c>
      <c r="AK1034" s="58" t="s">
        <v>631</v>
      </c>
      <c r="AL1034" s="60">
        <v>710707</v>
      </c>
      <c r="AM1034" s="51" t="str">
        <f>IF(ISERROR(VLOOKUP(AL1034,LISTAS·PAPP!$AD$4:$AE$334,2,0))," ",VLOOKUP(AL1034,LISTAS·PAPP!$AD$4:$AE$334,2,0))</f>
        <v>Compensación por Vacaciones no Gozadas por Cesación de Funciones</v>
      </c>
      <c r="AN1034" s="63">
        <v>1180.06</v>
      </c>
      <c r="AO1034" s="64"/>
      <c r="AP1034" s="64"/>
      <c r="AQ1034" s="64"/>
      <c r="AR1034" s="64"/>
      <c r="AS1034" s="64"/>
      <c r="AT1034" s="64"/>
      <c r="AU1034" s="64"/>
      <c r="AV1034" s="64">
        <v>898.81</v>
      </c>
      <c r="AW1034" s="64"/>
      <c r="AX1034" s="64"/>
      <c r="AY1034" s="64">
        <v>281.25</v>
      </c>
      <c r="AZ1034" s="64"/>
      <c r="BA1034" s="53">
        <f t="shared" si="46"/>
        <v>1180.06</v>
      </c>
      <c r="BB1034" s="54" t="str">
        <f t="shared" si="47"/>
        <v>OK</v>
      </c>
      <c r="BC1034" s="55" t="str">
        <f t="shared" si="48"/>
        <v xml:space="preserve">                </v>
      </c>
    </row>
    <row r="1035" spans="1:55" ht="50.1" customHeight="1" x14ac:dyDescent="0.25">
      <c r="A1035" s="58" t="s">
        <v>39</v>
      </c>
      <c r="B1035" s="58" t="s">
        <v>50</v>
      </c>
      <c r="C1035" s="58" t="s">
        <v>146</v>
      </c>
      <c r="D1035" s="58" t="s">
        <v>442</v>
      </c>
      <c r="E1035" s="51" t="str">
        <f>IF(C1035&lt;&gt;"",VLOOKUP(MID(C1035,18,5),LISTAS·PAPP!$E$4:$F$76,2,0),"")</f>
        <v>LOJA</v>
      </c>
      <c r="F1035" s="58" t="s">
        <v>319</v>
      </c>
      <c r="G1035" s="51" t="str">
        <f>IF(F1035&lt;&gt;"",VLOOKUP(F1035,LISTAS·PAPP!$R$3:$T$221,3,0),"")</f>
        <v>SUR</v>
      </c>
      <c r="H1035" s="58" t="s">
        <v>1094</v>
      </c>
      <c r="I1035" s="66" t="s">
        <v>1095</v>
      </c>
      <c r="J1035" s="66" t="s">
        <v>1096</v>
      </c>
      <c r="K1035" s="67">
        <v>21</v>
      </c>
      <c r="L1035" s="66" t="s">
        <v>1097</v>
      </c>
      <c r="M1035" s="60">
        <v>21</v>
      </c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52" t="str">
        <f>IF(A1035&lt;&gt;"",IF(D1035="DIRECCIÓN_DE_TRANSFERENCIAS","280 0031",VLOOKUP(C1035,LISTAS·PAPP!$C$3:$D$76,2,0)),"")</f>
        <v>280 7420</v>
      </c>
      <c r="Z1035" s="61">
        <v>201</v>
      </c>
      <c r="AA1035" s="62">
        <v>2004</v>
      </c>
      <c r="AB1035" s="62" t="s">
        <v>983</v>
      </c>
      <c r="AC1035" s="65" t="str">
        <f>IF(D1035&lt;&gt;"",VLOOKUP(D1035,LISTAS·PAPP!$I$3:$M$16,2,0),"")</f>
        <v>57</v>
      </c>
      <c r="AD1035" s="51" t="str">
        <f>IF(D1035&lt;&gt;"",VLOOKUP(D1035,LISTAS·PAPP!$I$3:$M$16,3,0),"")</f>
        <v>PROTECCIÓN_SOCIAL_A_LA_FAMILIA._ASEGURAMIENTO_NO_CONTRIBUTIVO_E_INCLUSIÓN_ECONÓMICA_Y_MOVILIDAD_SOCIAL</v>
      </c>
      <c r="AE1035" s="52" t="str">
        <f>IF(D1035&lt;&gt;"",VLOOKUP(D1035,LISTAS·PAPP!$I$3:$M$16,4,0),"")</f>
        <v>002</v>
      </c>
      <c r="AF1035" s="51" t="str">
        <f>IF(D1035&lt;&gt;"",VLOOKUP(D1035,LISTAS·PAPP!$I$3:$M$16,5,0),"")</f>
        <v>ACTUALIZACION_DEL_REGISTRO_SOCIAL</v>
      </c>
      <c r="AG1035" s="52" t="str">
        <f>IF(AH1035&lt;&gt;"",VLOOKUP(AH1035,LISTAS·PAPP!$O$3:$P$74,2,0),"")</f>
        <v>001</v>
      </c>
      <c r="AH1035" s="58" t="s">
        <v>863</v>
      </c>
      <c r="AI1035" s="60" t="s">
        <v>471</v>
      </c>
      <c r="AJ1035" s="51" t="str">
        <f>IF(AI1035&lt;&gt;"",VLOOKUP(AI1035,LISTAS·PAPP!$X$4:$Y$80,2,0),"")</f>
        <v>NO APLICA</v>
      </c>
      <c r="AK1035" s="58" t="s">
        <v>631</v>
      </c>
      <c r="AL1035" s="60">
        <v>710707</v>
      </c>
      <c r="AM1035" s="51" t="str">
        <f>IF(ISERROR(VLOOKUP(AL1035,LISTAS·PAPP!$AD$4:$AE$334,2,0))," ",VLOOKUP(AL1035,LISTAS·PAPP!$AD$4:$AE$334,2,0))</f>
        <v>Compensación por Vacaciones no Gozadas por Cesación de Funciones</v>
      </c>
      <c r="AN1035" s="63">
        <v>146.72999999999999</v>
      </c>
      <c r="AO1035" s="64"/>
      <c r="AP1035" s="64"/>
      <c r="AQ1035" s="64"/>
      <c r="AR1035" s="64"/>
      <c r="AS1035" s="64"/>
      <c r="AT1035" s="64"/>
      <c r="AU1035" s="64"/>
      <c r="AV1035" s="64">
        <v>146.69999999999999</v>
      </c>
      <c r="AW1035" s="64"/>
      <c r="AX1035" s="64"/>
      <c r="AY1035" s="64">
        <v>3.0000000000001137E-2</v>
      </c>
      <c r="AZ1035" s="64"/>
      <c r="BA1035" s="53">
        <f t="shared" si="46"/>
        <v>146.72999999999999</v>
      </c>
      <c r="BB1035" s="54" t="str">
        <f t="shared" si="47"/>
        <v>OK</v>
      </c>
      <c r="BC1035" s="55" t="str">
        <f t="shared" si="48"/>
        <v xml:space="preserve">                </v>
      </c>
    </row>
    <row r="1036" spans="1:55" ht="50.1" customHeight="1" x14ac:dyDescent="0.25">
      <c r="A1036" s="58" t="s">
        <v>39</v>
      </c>
      <c r="B1036" s="58" t="s">
        <v>48</v>
      </c>
      <c r="C1036" s="58" t="s">
        <v>116</v>
      </c>
      <c r="D1036" s="58" t="s">
        <v>442</v>
      </c>
      <c r="E1036" s="51" t="str">
        <f>IF(C1036&lt;&gt;"",VLOOKUP(MID(C1036,18,5),LISTAS·PAPP!$E$4:$F$76,2,0),"")</f>
        <v>GUAYAS</v>
      </c>
      <c r="F1036" s="58" t="s">
        <v>294</v>
      </c>
      <c r="G1036" s="51" t="str">
        <f>IF(F1036&lt;&gt;"",VLOOKUP(F1036,LISTAS·PAPP!$R$3:$T$221,3,0),"")</f>
        <v xml:space="preserve"> </v>
      </c>
      <c r="H1036" s="58" t="s">
        <v>1094</v>
      </c>
      <c r="I1036" s="66" t="s">
        <v>1095</v>
      </c>
      <c r="J1036" s="66" t="s">
        <v>1096</v>
      </c>
      <c r="K1036" s="67">
        <v>30</v>
      </c>
      <c r="L1036" s="66" t="s">
        <v>1097</v>
      </c>
      <c r="M1036" s="60">
        <v>30</v>
      </c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52" t="str">
        <f>IF(A1036&lt;&gt;"",IF(D1036="DIRECCIÓN_DE_TRANSFERENCIAS","280 0031",VLOOKUP(C1036,LISTAS·PAPP!$C$3:$D$76,2,0)),"")</f>
        <v>280 5270</v>
      </c>
      <c r="Z1036" s="61">
        <v>201</v>
      </c>
      <c r="AA1036" s="62">
        <v>2004</v>
      </c>
      <c r="AB1036" s="62">
        <v>4123</v>
      </c>
      <c r="AC1036" s="65" t="str">
        <f>IF(D1036&lt;&gt;"",VLOOKUP(D1036,LISTAS·PAPP!$I$3:$M$16,2,0),"")</f>
        <v>57</v>
      </c>
      <c r="AD1036" s="51" t="str">
        <f>IF(D1036&lt;&gt;"",VLOOKUP(D1036,LISTAS·PAPP!$I$3:$M$16,3,0),"")</f>
        <v>PROTECCIÓN_SOCIAL_A_LA_FAMILIA._ASEGURAMIENTO_NO_CONTRIBUTIVO_E_INCLUSIÓN_ECONÓMICA_Y_MOVILIDAD_SOCIAL</v>
      </c>
      <c r="AE1036" s="52" t="str">
        <f>IF(D1036&lt;&gt;"",VLOOKUP(D1036,LISTAS·PAPP!$I$3:$M$16,4,0),"")</f>
        <v>002</v>
      </c>
      <c r="AF1036" s="51" t="str">
        <f>IF(D1036&lt;&gt;"",VLOOKUP(D1036,LISTAS·PAPP!$I$3:$M$16,5,0),"")</f>
        <v>ACTUALIZACION_DEL_REGISTRO_SOCIAL</v>
      </c>
      <c r="AG1036" s="52" t="str">
        <f>IF(AH1036&lt;&gt;"",VLOOKUP(AH1036,LISTAS·PAPP!$O$3:$P$74,2,0),"")</f>
        <v>001</v>
      </c>
      <c r="AH1036" s="58" t="s">
        <v>863</v>
      </c>
      <c r="AI1036" s="60" t="s">
        <v>471</v>
      </c>
      <c r="AJ1036" s="51" t="str">
        <f>IF(AI1036&lt;&gt;"",VLOOKUP(AI1036,LISTAS·PAPP!$X$4:$Y$80,2,0),"")</f>
        <v>NO APLICA</v>
      </c>
      <c r="AK1036" s="58" t="s">
        <v>631</v>
      </c>
      <c r="AL1036" s="60">
        <v>710602</v>
      </c>
      <c r="AM1036" s="51" t="str">
        <f>IF(ISERROR(VLOOKUP(AL1036,LISTAS·PAPP!$AD$4:$AE$334,2,0))," ",VLOOKUP(AL1036,LISTAS·PAPP!$AD$4:$AE$334,2,0))</f>
        <v>Fondo de Reserva</v>
      </c>
      <c r="AN1036" s="63">
        <v>436.5</v>
      </c>
      <c r="AO1036" s="64"/>
      <c r="AP1036" s="64"/>
      <c r="AQ1036" s="64"/>
      <c r="AR1036" s="64"/>
      <c r="AS1036" s="64"/>
      <c r="AT1036" s="64"/>
      <c r="AU1036" s="64"/>
      <c r="AV1036" s="64">
        <v>436.5</v>
      </c>
      <c r="AW1036" s="64"/>
      <c r="AX1036" s="64"/>
      <c r="AY1036" s="64">
        <v>0</v>
      </c>
      <c r="AZ1036" s="64"/>
      <c r="BA1036" s="53">
        <f t="shared" si="46"/>
        <v>436.5</v>
      </c>
      <c r="BB1036" s="54" t="str">
        <f t="shared" si="47"/>
        <v>OK</v>
      </c>
      <c r="BC1036" s="55" t="str">
        <f t="shared" si="48"/>
        <v xml:space="preserve">                </v>
      </c>
    </row>
    <row r="1037" spans="1:55" ht="50.1" customHeight="1" x14ac:dyDescent="0.25">
      <c r="A1037" s="58" t="s">
        <v>39</v>
      </c>
      <c r="B1037" s="58" t="s">
        <v>48</v>
      </c>
      <c r="C1037" s="58" t="s">
        <v>122</v>
      </c>
      <c r="D1037" s="58" t="s">
        <v>442</v>
      </c>
      <c r="E1037" s="51" t="str">
        <f>IF(C1037&lt;&gt;"",VLOOKUP(MID(C1037,18,5),LISTAS·PAPP!$E$4:$F$76,2,0),"")</f>
        <v>LOS_RÍOS</v>
      </c>
      <c r="F1037" s="58" t="s">
        <v>334</v>
      </c>
      <c r="G1037" s="51" t="str">
        <f>IF(F1037&lt;&gt;"",VLOOKUP(F1037,LISTAS·PAPP!$R$3:$T$221,3,0),"")</f>
        <v xml:space="preserve"> </v>
      </c>
      <c r="H1037" s="58" t="s">
        <v>1094</v>
      </c>
      <c r="I1037" s="66" t="s">
        <v>1095</v>
      </c>
      <c r="J1037" s="66" t="s">
        <v>1096</v>
      </c>
      <c r="K1037" s="67">
        <v>26</v>
      </c>
      <c r="L1037" s="66" t="s">
        <v>1097</v>
      </c>
      <c r="M1037" s="60">
        <v>26</v>
      </c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52" t="str">
        <f>IF(A1037&lt;&gt;"",IF(D1037="DIRECCIÓN_DE_TRANSFERENCIAS","280 0031",VLOOKUP(C1037,LISTAS·PAPP!$C$3:$D$76,2,0)),"")</f>
        <v>280 5410</v>
      </c>
      <c r="Z1037" s="61">
        <v>201</v>
      </c>
      <c r="AA1037" s="62">
        <v>2004</v>
      </c>
      <c r="AB1037" s="62" t="s">
        <v>983</v>
      </c>
      <c r="AC1037" s="65" t="str">
        <f>IF(D1037&lt;&gt;"",VLOOKUP(D1037,LISTAS·PAPP!$I$3:$M$16,2,0),"")</f>
        <v>57</v>
      </c>
      <c r="AD1037" s="51" t="str">
        <f>IF(D1037&lt;&gt;"",VLOOKUP(D1037,LISTAS·PAPP!$I$3:$M$16,3,0),"")</f>
        <v>PROTECCIÓN_SOCIAL_A_LA_FAMILIA._ASEGURAMIENTO_NO_CONTRIBUTIVO_E_INCLUSIÓN_ECONÓMICA_Y_MOVILIDAD_SOCIAL</v>
      </c>
      <c r="AE1037" s="52" t="str">
        <f>IF(D1037&lt;&gt;"",VLOOKUP(D1037,LISTAS·PAPP!$I$3:$M$16,4,0),"")</f>
        <v>002</v>
      </c>
      <c r="AF1037" s="51" t="str">
        <f>IF(D1037&lt;&gt;"",VLOOKUP(D1037,LISTAS·PAPP!$I$3:$M$16,5,0),"")</f>
        <v>ACTUALIZACION_DEL_REGISTRO_SOCIAL</v>
      </c>
      <c r="AG1037" s="52" t="str">
        <f>IF(AH1037&lt;&gt;"",VLOOKUP(AH1037,LISTAS·PAPP!$O$3:$P$74,2,0),"")</f>
        <v>001</v>
      </c>
      <c r="AH1037" s="58" t="s">
        <v>863</v>
      </c>
      <c r="AI1037" s="60" t="s">
        <v>471</v>
      </c>
      <c r="AJ1037" s="51" t="str">
        <f>IF(AI1037&lt;&gt;"",VLOOKUP(AI1037,LISTAS·PAPP!$X$4:$Y$80,2,0),"")</f>
        <v>NO APLICA</v>
      </c>
      <c r="AK1037" s="58" t="s">
        <v>631</v>
      </c>
      <c r="AL1037" s="60">
        <v>710707</v>
      </c>
      <c r="AM1037" s="51" t="str">
        <f>IF(ISERROR(VLOOKUP(AL1037,LISTAS·PAPP!$AD$4:$AE$334,2,0))," ",VLOOKUP(AL1037,LISTAS·PAPP!$AD$4:$AE$334,2,0))</f>
        <v>Compensación por Vacaciones no Gozadas por Cesación de Funciones</v>
      </c>
      <c r="AN1037" s="63">
        <v>560.67999999999995</v>
      </c>
      <c r="AO1037" s="64"/>
      <c r="AP1037" s="64"/>
      <c r="AQ1037" s="64"/>
      <c r="AR1037" s="64"/>
      <c r="AS1037" s="64"/>
      <c r="AT1037" s="64"/>
      <c r="AU1037" s="64"/>
      <c r="AV1037" s="64">
        <v>0</v>
      </c>
      <c r="AW1037" s="64"/>
      <c r="AX1037" s="64">
        <v>558.01</v>
      </c>
      <c r="AY1037" s="64">
        <v>2.67</v>
      </c>
      <c r="AZ1037" s="64"/>
      <c r="BA1037" s="53">
        <f t="shared" si="46"/>
        <v>560.67999999999995</v>
      </c>
      <c r="BB1037" s="54" t="str">
        <f t="shared" si="47"/>
        <v>OK</v>
      </c>
      <c r="BC1037" s="55" t="str">
        <f t="shared" si="48"/>
        <v xml:space="preserve">                </v>
      </c>
    </row>
    <row r="1038" spans="1:55" ht="50.1" customHeight="1" x14ac:dyDescent="0.25">
      <c r="A1038" s="58" t="s">
        <v>39</v>
      </c>
      <c r="B1038" s="58" t="s">
        <v>46</v>
      </c>
      <c r="C1038" s="58" t="s">
        <v>90</v>
      </c>
      <c r="D1038" s="58" t="s">
        <v>442</v>
      </c>
      <c r="E1038" s="51" t="str">
        <f>IF(C1038&lt;&gt;"",VLOOKUP(MID(C1038,18,5),LISTAS·PAPP!$E$4:$F$76,2,0),"")</f>
        <v>COTOPAXI</v>
      </c>
      <c r="F1038" s="58" t="s">
        <v>254</v>
      </c>
      <c r="G1038" s="51" t="str">
        <f>IF(F1038&lt;&gt;"",VLOOKUP(F1038,LISTAS·PAPP!$R$3:$T$221,3,0),"")</f>
        <v xml:space="preserve"> </v>
      </c>
      <c r="H1038" s="58" t="s">
        <v>1094</v>
      </c>
      <c r="I1038" s="66" t="s">
        <v>1095</v>
      </c>
      <c r="J1038" s="66" t="s">
        <v>1096</v>
      </c>
      <c r="K1038" s="67">
        <v>50</v>
      </c>
      <c r="L1038" s="66" t="s">
        <v>1097</v>
      </c>
      <c r="M1038" s="60">
        <v>50</v>
      </c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52" t="str">
        <f>IF(A1038&lt;&gt;"",IF(D1038="DIRECCIÓN_DE_TRANSFERENCIAS","280 0031",VLOOKUP(C1038,LISTAS·PAPP!$C$3:$D$76,2,0)),"")</f>
        <v>280 3110</v>
      </c>
      <c r="Z1038" s="61">
        <v>202</v>
      </c>
      <c r="AA1038" s="62">
        <v>2004</v>
      </c>
      <c r="AB1038" s="62">
        <v>4123</v>
      </c>
      <c r="AC1038" s="65" t="str">
        <f>IF(D1038&lt;&gt;"",VLOOKUP(D1038,LISTAS·PAPP!$I$3:$M$16,2,0),"")</f>
        <v>57</v>
      </c>
      <c r="AD1038" s="51" t="str">
        <f>IF(D1038&lt;&gt;"",VLOOKUP(D1038,LISTAS·PAPP!$I$3:$M$16,3,0),"")</f>
        <v>PROTECCIÓN_SOCIAL_A_LA_FAMILIA._ASEGURAMIENTO_NO_CONTRIBUTIVO_E_INCLUSIÓN_ECONÓMICA_Y_MOVILIDAD_SOCIAL</v>
      </c>
      <c r="AE1038" s="52" t="str">
        <f>IF(D1038&lt;&gt;"",VLOOKUP(D1038,LISTAS·PAPP!$I$3:$M$16,4,0),"")</f>
        <v>002</v>
      </c>
      <c r="AF1038" s="51" t="str">
        <f>IF(D1038&lt;&gt;"",VLOOKUP(D1038,LISTAS·PAPP!$I$3:$M$16,5,0),"")</f>
        <v>ACTUALIZACION_DEL_REGISTRO_SOCIAL</v>
      </c>
      <c r="AG1038" s="52" t="str">
        <f>IF(AH1038&lt;&gt;"",VLOOKUP(AH1038,LISTAS·PAPP!$O$3:$P$74,2,0),"")</f>
        <v>001</v>
      </c>
      <c r="AH1038" s="58" t="s">
        <v>863</v>
      </c>
      <c r="AI1038" s="60" t="s">
        <v>471</v>
      </c>
      <c r="AJ1038" s="51" t="str">
        <f>IF(AI1038&lt;&gt;"",VLOOKUP(AI1038,LISTAS·PAPP!$X$4:$Y$80,2,0),"")</f>
        <v>NO APLICA</v>
      </c>
      <c r="AK1038" s="58" t="s">
        <v>631</v>
      </c>
      <c r="AL1038" s="60">
        <v>990101</v>
      </c>
      <c r="AM1038" s="51" t="str">
        <f>IF(ISERROR(VLOOKUP(AL1038,LISTAS·PAPP!$AD$4:$AE$334,2,0))," ",VLOOKUP(AL1038,LISTAS·PAPP!$AD$4:$AE$334,2,0))</f>
        <v>Obligaciones de Ejercicios Anteriores por Egresos de Personal</v>
      </c>
      <c r="AN1038" s="63">
        <v>554.37</v>
      </c>
      <c r="AO1038" s="64"/>
      <c r="AP1038" s="64"/>
      <c r="AQ1038" s="64"/>
      <c r="AR1038" s="64"/>
      <c r="AS1038" s="64"/>
      <c r="AT1038" s="64"/>
      <c r="AU1038" s="64"/>
      <c r="AV1038" s="64">
        <v>0</v>
      </c>
      <c r="AW1038" s="64"/>
      <c r="AX1038" s="64"/>
      <c r="AY1038" s="64">
        <v>554.37</v>
      </c>
      <c r="AZ1038" s="64"/>
      <c r="BA1038" s="53">
        <f t="shared" ref="BA1038:BA1101" si="49">IF(A1038&lt;&gt;"",SUM(AO1038:AZ1038),"")</f>
        <v>554.37</v>
      </c>
      <c r="BB1038" s="54" t="str">
        <f t="shared" ref="BB1038:BB1101" si="50">IF(A1038&lt;&gt;"",IF(AN1038&lt;&gt;"",IF(AN1038=BA1038,"OK",AN1038-BA1038),IF(AND(AN1038="",BA1038=""),"",AN1038-BA1038)),"")</f>
        <v>OK</v>
      </c>
      <c r="BC1038" s="55" t="str">
        <f t="shared" ref="BC1038:BC1101" si="51">IF(A1038&lt;&gt;"",IF(A1038="","Escoger Nivel 0;",)&amp;" "&amp;(IF(B1038="","Escoger Nivel 1",)&amp;" "&amp;(IF(C1038="","Escoger Nivel 2;",)&amp;" "&amp;(IF(D1038="","Escoger Nivel 3",)&amp;" "&amp;(IF(F1038="","Escoger Cantón;",)&amp;" "&amp;(IF(H1038="","Escoger Obj. Estratégico Institucional N1;",)&amp;" "&amp;(IF(I1038="","Colocar Componente del Proyecto;",)&amp;" "&amp;(IF(J1038="","Colocar Actvidad del PAPP;",)&amp;" "&amp;(IF(K1038="","Colocar Metas;",)&amp;" "&amp;(IF(L1038="","Colocar Indicador;",)&amp;" "&amp;(IF(Z1038="","Escoger Código Fuente;",)&amp;" "&amp;(IF(AA1038="","Colocar Código Organismo;",)&amp;" "&amp;(IF(AB1038="","Colocar Código Correlativo;",)&amp;" "&amp;(IF(AH1038="","Escoger Actividad eSIGEF;",)&amp;" "&amp;(IF(AI1038="","Escoger Código Politicas de Igualdad;",)&amp;" "&amp;(IF(AK1038="","Escoger Grupo de Gasto;",)&amp;" "&amp;(IF(AL1038="","Escoger Ítem Presupuestario;",)))))))))))))))))," ")</f>
        <v xml:space="preserve">                </v>
      </c>
    </row>
    <row r="1039" spans="1:55" ht="50.1" customHeight="1" x14ac:dyDescent="0.25">
      <c r="A1039" s="58" t="s">
        <v>39</v>
      </c>
      <c r="B1039" s="58" t="s">
        <v>44</v>
      </c>
      <c r="C1039" s="58" t="s">
        <v>71</v>
      </c>
      <c r="D1039" s="58" t="s">
        <v>442</v>
      </c>
      <c r="E1039" s="51" t="str">
        <f>IF(C1039&lt;&gt;"",VLOOKUP(MID(C1039,18,5),LISTAS·PAPP!$E$4:$F$76,2,0),"")</f>
        <v>SUCUMBIOS</v>
      </c>
      <c r="F1039" s="58" t="s">
        <v>399</v>
      </c>
      <c r="G1039" s="51" t="str">
        <f>IF(F1039&lt;&gt;"",VLOOKUP(F1039,LISTAS·PAPP!$R$3:$T$221,3,0),"")</f>
        <v>NORTE</v>
      </c>
      <c r="H1039" s="58" t="s">
        <v>1094</v>
      </c>
      <c r="I1039" s="66" t="s">
        <v>1095</v>
      </c>
      <c r="J1039" s="66" t="s">
        <v>1096</v>
      </c>
      <c r="K1039" s="67">
        <v>30</v>
      </c>
      <c r="L1039" s="66" t="s">
        <v>1097</v>
      </c>
      <c r="M1039" s="60">
        <v>0</v>
      </c>
      <c r="N1039" s="60">
        <v>25</v>
      </c>
      <c r="O1039" s="60">
        <v>22</v>
      </c>
      <c r="P1039" s="60">
        <v>21</v>
      </c>
      <c r="Q1039" s="60"/>
      <c r="R1039" s="60"/>
      <c r="S1039" s="60"/>
      <c r="T1039" s="60"/>
      <c r="U1039" s="60"/>
      <c r="V1039" s="60"/>
      <c r="W1039" s="60"/>
      <c r="X1039" s="60"/>
      <c r="Y1039" s="52" t="str">
        <f>IF(A1039&lt;&gt;"",IF(D1039="DIRECCIÓN_DE_TRANSFERENCIAS","280 0031",VLOOKUP(C1039,LISTAS·PAPP!$C$3:$D$76,2,0)),"")</f>
        <v>280 1520</v>
      </c>
      <c r="Z1039" s="61">
        <v>201</v>
      </c>
      <c r="AA1039" s="62">
        <v>2004</v>
      </c>
      <c r="AB1039" s="62" t="s">
        <v>983</v>
      </c>
      <c r="AC1039" s="65" t="str">
        <f>IF(D1039&lt;&gt;"",VLOOKUP(D1039,LISTAS·PAPP!$I$3:$M$16,2,0),"")</f>
        <v>57</v>
      </c>
      <c r="AD1039" s="51" t="str">
        <f>IF(D1039&lt;&gt;"",VLOOKUP(D1039,LISTAS·PAPP!$I$3:$M$16,3,0),"")</f>
        <v>PROTECCIÓN_SOCIAL_A_LA_FAMILIA._ASEGURAMIENTO_NO_CONTRIBUTIVO_E_INCLUSIÓN_ECONÓMICA_Y_MOVILIDAD_SOCIAL</v>
      </c>
      <c r="AE1039" s="52" t="str">
        <f>IF(D1039&lt;&gt;"",VLOOKUP(D1039,LISTAS·PAPP!$I$3:$M$16,4,0),"")</f>
        <v>002</v>
      </c>
      <c r="AF1039" s="51" t="str">
        <f>IF(D1039&lt;&gt;"",VLOOKUP(D1039,LISTAS·PAPP!$I$3:$M$16,5,0),"")</f>
        <v>ACTUALIZACION_DEL_REGISTRO_SOCIAL</v>
      </c>
      <c r="AG1039" s="52" t="str">
        <f>IF(AH1039&lt;&gt;"",VLOOKUP(AH1039,LISTAS·PAPP!$O$3:$P$74,2,0),"")</f>
        <v>001</v>
      </c>
      <c r="AH1039" s="58" t="s">
        <v>863</v>
      </c>
      <c r="AI1039" s="60" t="s">
        <v>471</v>
      </c>
      <c r="AJ1039" s="51" t="str">
        <f>IF(AI1039&lt;&gt;"",VLOOKUP(AI1039,LISTAS·PAPP!$X$4:$Y$80,2,0),"")</f>
        <v>NO APLICA</v>
      </c>
      <c r="AK1039" s="58" t="s">
        <v>631</v>
      </c>
      <c r="AL1039" s="60">
        <v>710707</v>
      </c>
      <c r="AM1039" s="51" t="str">
        <f>IF(ISERROR(VLOOKUP(AL1039,LISTAS·PAPP!$AD$4:$AE$334,2,0))," ",VLOOKUP(AL1039,LISTAS·PAPP!$AD$4:$AE$334,2,0))</f>
        <v>Compensación por Vacaciones no Gozadas por Cesación de Funciones</v>
      </c>
      <c r="AN1039" s="63">
        <v>910.43</v>
      </c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>
        <v>910.43</v>
      </c>
      <c r="AZ1039" s="64"/>
      <c r="BA1039" s="53">
        <f t="shared" si="49"/>
        <v>910.43</v>
      </c>
      <c r="BB1039" s="54" t="str">
        <f t="shared" si="50"/>
        <v>OK</v>
      </c>
      <c r="BC1039" s="55" t="str">
        <f t="shared" si="51"/>
        <v xml:space="preserve">                </v>
      </c>
    </row>
    <row r="1040" spans="1:55" ht="50.1" customHeight="1" x14ac:dyDescent="0.25">
      <c r="A1040" s="58" t="s">
        <v>39</v>
      </c>
      <c r="B1040" s="58" t="s">
        <v>46</v>
      </c>
      <c r="C1040" s="58" t="s">
        <v>94</v>
      </c>
      <c r="D1040" s="58" t="s">
        <v>442</v>
      </c>
      <c r="E1040" s="51" t="str">
        <f>IF(C1040&lt;&gt;"",VLOOKUP(MID(C1040,18,5),LISTAS·PAPP!$E$4:$F$76,2,0),"")</f>
        <v>PASTAZA</v>
      </c>
      <c r="F1040" s="58" t="s">
        <v>193</v>
      </c>
      <c r="G1040" s="51" t="str">
        <f>IF(F1040&lt;&gt;"",VLOOKUP(F1040,LISTAS·PAPP!$R$3:$T$221,3,0),"")</f>
        <v xml:space="preserve"> </v>
      </c>
      <c r="H1040" s="58" t="s">
        <v>1094</v>
      </c>
      <c r="I1040" s="66" t="s">
        <v>1095</v>
      </c>
      <c r="J1040" s="66" t="s">
        <v>1096</v>
      </c>
      <c r="K1040" s="67">
        <v>24</v>
      </c>
      <c r="L1040" s="66" t="s">
        <v>1097</v>
      </c>
      <c r="M1040" s="60">
        <v>0</v>
      </c>
      <c r="N1040" s="60">
        <v>24</v>
      </c>
      <c r="O1040" s="60">
        <v>20</v>
      </c>
      <c r="P1040" s="60">
        <v>18</v>
      </c>
      <c r="Q1040" s="60"/>
      <c r="R1040" s="60"/>
      <c r="S1040" s="60"/>
      <c r="T1040" s="60"/>
      <c r="U1040" s="60"/>
      <c r="V1040" s="60"/>
      <c r="W1040" s="60"/>
      <c r="X1040" s="60"/>
      <c r="Y1040" s="52" t="str">
        <f>IF(A1040&lt;&gt;"",IF(D1040="DIRECCIÓN_DE_TRANSFERENCIAS","280 0031",VLOOKUP(C1040,LISTAS·PAPP!$C$3:$D$76,2,0)),"")</f>
        <v>280 3410</v>
      </c>
      <c r="Z1040" s="61">
        <v>201</v>
      </c>
      <c r="AA1040" s="62">
        <v>2004</v>
      </c>
      <c r="AB1040" s="62" t="s">
        <v>983</v>
      </c>
      <c r="AC1040" s="65" t="str">
        <f>IF(D1040&lt;&gt;"",VLOOKUP(D1040,LISTAS·PAPP!$I$3:$M$16,2,0),"")</f>
        <v>57</v>
      </c>
      <c r="AD1040" s="51" t="str">
        <f>IF(D1040&lt;&gt;"",VLOOKUP(D1040,LISTAS·PAPP!$I$3:$M$16,3,0),"")</f>
        <v>PROTECCIÓN_SOCIAL_A_LA_FAMILIA._ASEGURAMIENTO_NO_CONTRIBUTIVO_E_INCLUSIÓN_ECONÓMICA_Y_MOVILIDAD_SOCIAL</v>
      </c>
      <c r="AE1040" s="52" t="str">
        <f>IF(D1040&lt;&gt;"",VLOOKUP(D1040,LISTAS·PAPP!$I$3:$M$16,4,0),"")</f>
        <v>002</v>
      </c>
      <c r="AF1040" s="51" t="str">
        <f>IF(D1040&lt;&gt;"",VLOOKUP(D1040,LISTAS·PAPP!$I$3:$M$16,5,0),"")</f>
        <v>ACTUALIZACION_DEL_REGISTRO_SOCIAL</v>
      </c>
      <c r="AG1040" s="52" t="str">
        <f>IF(AH1040&lt;&gt;"",VLOOKUP(AH1040,LISTAS·PAPP!$O$3:$P$74,2,0),"")</f>
        <v>001</v>
      </c>
      <c r="AH1040" s="58" t="s">
        <v>863</v>
      </c>
      <c r="AI1040" s="60" t="s">
        <v>471</v>
      </c>
      <c r="AJ1040" s="51" t="str">
        <f>IF(AI1040&lt;&gt;"",VLOOKUP(AI1040,LISTAS·PAPP!$X$4:$Y$80,2,0),"")</f>
        <v>NO APLICA</v>
      </c>
      <c r="AK1040" s="58" t="s">
        <v>631</v>
      </c>
      <c r="AL1040" s="60">
        <v>710602</v>
      </c>
      <c r="AM1040" s="51" t="str">
        <f>IF(ISERROR(VLOOKUP(AL1040,LISTAS·PAPP!$AD$4:$AE$334,2,0))," ",VLOOKUP(AL1040,LISTAS·PAPP!$AD$4:$AE$334,2,0))</f>
        <v>Fondo de Reserva</v>
      </c>
      <c r="AN1040" s="63">
        <v>84.89</v>
      </c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>
        <v>84.89</v>
      </c>
      <c r="AZ1040" s="64"/>
      <c r="BA1040" s="53">
        <f t="shared" si="49"/>
        <v>84.89</v>
      </c>
      <c r="BB1040" s="54" t="str">
        <f t="shared" si="50"/>
        <v>OK</v>
      </c>
      <c r="BC1040" s="55" t="str">
        <f t="shared" si="51"/>
        <v xml:space="preserve">                </v>
      </c>
    </row>
    <row r="1041" spans="1:55" ht="50.1" customHeight="1" x14ac:dyDescent="0.25">
      <c r="A1041" s="58" t="s">
        <v>39</v>
      </c>
      <c r="B1041" s="58" t="s">
        <v>47</v>
      </c>
      <c r="C1041" s="58" t="s">
        <v>104</v>
      </c>
      <c r="D1041" s="58" t="s">
        <v>442</v>
      </c>
      <c r="E1041" s="51" t="str">
        <f>IF(C1041&lt;&gt;"",VLOOKUP(MID(C1041,18,5),LISTAS·PAPP!$E$4:$F$76,2,0),"")</f>
        <v>MANABÍ</v>
      </c>
      <c r="F1041" s="58" t="s">
        <v>342</v>
      </c>
      <c r="G1041" s="51" t="str">
        <f>IF(F1041&lt;&gt;"",VLOOKUP(F1041,LISTAS·PAPP!$R$3:$T$221,3,0),"")</f>
        <v xml:space="preserve"> </v>
      </c>
      <c r="H1041" s="58" t="s">
        <v>1094</v>
      </c>
      <c r="I1041" s="66" t="s">
        <v>1095</v>
      </c>
      <c r="J1041" s="66" t="s">
        <v>1096</v>
      </c>
      <c r="K1041" s="67">
        <v>50</v>
      </c>
      <c r="L1041" s="66" t="s">
        <v>1097</v>
      </c>
      <c r="M1041" s="60">
        <v>0</v>
      </c>
      <c r="N1041" s="60">
        <v>49</v>
      </c>
      <c r="O1041" s="60">
        <v>49</v>
      </c>
      <c r="P1041" s="60">
        <v>45</v>
      </c>
      <c r="Q1041" s="60"/>
      <c r="R1041" s="60"/>
      <c r="S1041" s="60"/>
      <c r="T1041" s="60"/>
      <c r="U1041" s="60"/>
      <c r="V1041" s="60"/>
      <c r="W1041" s="60"/>
      <c r="X1041" s="60"/>
      <c r="Y1041" s="52" t="str">
        <f>IF(A1041&lt;&gt;"",IF(D1041="DIRECCIÓN_DE_TRANSFERENCIAS","280 0031",VLOOKUP(C1041,LISTAS·PAPP!$C$3:$D$76,2,0)),"")</f>
        <v>280 4250</v>
      </c>
      <c r="Z1041" s="61">
        <v>201</v>
      </c>
      <c r="AA1041" s="62">
        <v>2004</v>
      </c>
      <c r="AB1041" s="62" t="s">
        <v>983</v>
      </c>
      <c r="AC1041" s="65" t="str">
        <f>IF(D1041&lt;&gt;"",VLOOKUP(D1041,LISTAS·PAPP!$I$3:$M$16,2,0),"")</f>
        <v>57</v>
      </c>
      <c r="AD1041" s="51" t="str">
        <f>IF(D1041&lt;&gt;"",VLOOKUP(D1041,LISTAS·PAPP!$I$3:$M$16,3,0),"")</f>
        <v>PROTECCIÓN_SOCIAL_A_LA_FAMILIA._ASEGURAMIENTO_NO_CONTRIBUTIVO_E_INCLUSIÓN_ECONÓMICA_Y_MOVILIDAD_SOCIAL</v>
      </c>
      <c r="AE1041" s="52" t="str">
        <f>IF(D1041&lt;&gt;"",VLOOKUP(D1041,LISTAS·PAPP!$I$3:$M$16,4,0),"")</f>
        <v>002</v>
      </c>
      <c r="AF1041" s="51" t="str">
        <f>IF(D1041&lt;&gt;"",VLOOKUP(D1041,LISTAS·PAPP!$I$3:$M$16,5,0),"")</f>
        <v>ACTUALIZACION_DEL_REGISTRO_SOCIAL</v>
      </c>
      <c r="AG1041" s="52" t="str">
        <f>IF(AH1041&lt;&gt;"",VLOOKUP(AH1041,LISTAS·PAPP!$O$3:$P$74,2,0),"")</f>
        <v>001</v>
      </c>
      <c r="AH1041" s="58" t="s">
        <v>863</v>
      </c>
      <c r="AI1041" s="60" t="s">
        <v>471</v>
      </c>
      <c r="AJ1041" s="51" t="str">
        <f>IF(AI1041&lt;&gt;"",VLOOKUP(AI1041,LISTAS·PAPP!$X$4:$Y$80,2,0),"")</f>
        <v>NO APLICA</v>
      </c>
      <c r="AK1041" s="58" t="s">
        <v>631</v>
      </c>
      <c r="AL1041" s="60">
        <v>710707</v>
      </c>
      <c r="AM1041" s="51" t="str">
        <f>IF(ISERROR(VLOOKUP(AL1041,LISTAS·PAPP!$AD$4:$AE$334,2,0))," ",VLOOKUP(AL1041,LISTAS·PAPP!$AD$4:$AE$334,2,0))</f>
        <v>Compensación por Vacaciones no Gozadas por Cesación de Funciones</v>
      </c>
      <c r="AN1041" s="63">
        <v>6932.69</v>
      </c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>
        <v>6932.69</v>
      </c>
      <c r="AZ1041" s="64"/>
      <c r="BA1041" s="53">
        <f t="shared" si="49"/>
        <v>6932.69</v>
      </c>
      <c r="BB1041" s="54" t="str">
        <f t="shared" si="50"/>
        <v>OK</v>
      </c>
      <c r="BC1041" s="55" t="str">
        <f t="shared" si="51"/>
        <v xml:space="preserve">                </v>
      </c>
    </row>
    <row r="1042" spans="1:55" ht="50.1" customHeight="1" x14ac:dyDescent="0.25">
      <c r="A1042" s="58" t="s">
        <v>38</v>
      </c>
      <c r="B1042" s="58" t="s">
        <v>42</v>
      </c>
      <c r="C1042" s="58" t="s">
        <v>66</v>
      </c>
      <c r="D1042" s="58" t="s">
        <v>888</v>
      </c>
      <c r="E1042" s="51" t="str">
        <f>IF(C1042&lt;&gt;"",VLOOKUP(MID(C1042,18,5),LISTAS·PAPP!$E$4:$F$76,2,0),"")</f>
        <v>PICHINCHA</v>
      </c>
      <c r="F1042" s="58" t="s">
        <v>386</v>
      </c>
      <c r="G1042" s="51" t="str">
        <f>IF(F1042&lt;&gt;"",VLOOKUP(F1042,LISTAS·PAPP!$R$3:$T$221,3,0),"")</f>
        <v xml:space="preserve"> </v>
      </c>
      <c r="H1042" s="58" t="s">
        <v>1078</v>
      </c>
      <c r="I1042" s="66" t="s">
        <v>1103</v>
      </c>
      <c r="J1042" s="66" t="s">
        <v>1104</v>
      </c>
      <c r="K1042" s="67">
        <v>1</v>
      </c>
      <c r="L1042" s="66" t="s">
        <v>1105</v>
      </c>
      <c r="M1042" s="60">
        <v>0</v>
      </c>
      <c r="N1042" s="60"/>
      <c r="O1042" s="60"/>
      <c r="P1042" s="60"/>
      <c r="Q1042" s="60"/>
      <c r="R1042" s="60"/>
      <c r="S1042" s="60">
        <v>1</v>
      </c>
      <c r="T1042" s="60"/>
      <c r="U1042" s="60"/>
      <c r="V1042" s="60"/>
      <c r="W1042" s="60"/>
      <c r="X1042" s="60"/>
      <c r="Y1042" s="52" t="str">
        <f>IF(A1042&lt;&gt;"",IF(D1042="DIRECCIÓN_DE_TRANSFERENCIAS","280 0031",VLOOKUP(C1042,LISTAS·PAPP!$C$3:$D$76,2,0)),"")</f>
        <v>280 9999</v>
      </c>
      <c r="Z1042" s="61" t="s">
        <v>443</v>
      </c>
      <c r="AA1042" s="62">
        <v>0</v>
      </c>
      <c r="AB1042" s="62">
        <v>0</v>
      </c>
      <c r="AC1042" s="65" t="str">
        <f>IF(D1042&lt;&gt;"",VLOOKUP(D1042,LISTAS·PAPP!$I$3:$M$16,2,0),"")</f>
        <v>59</v>
      </c>
      <c r="AD1042" s="51" t="str">
        <f>IF(D1042&lt;&gt;"",VLOOKUP(D1042,LISTAS·PAPP!$I$3:$M$16,3,0),"")</f>
        <v>ATENCIÓN_INTEGRAL_A_PERSONAS_CON_DISCAPACIDAD</v>
      </c>
      <c r="AE1042" s="52" t="str">
        <f>IF(D1042&lt;&gt;"",VLOOKUP(D1042,LISTAS·PAPP!$I$3:$M$16,4,0),"")</f>
        <v>004</v>
      </c>
      <c r="AF1042" s="51" t="str">
        <f>IF(D1042&lt;&gt;"",VLOOKUP(D1042,LISTAS·PAPP!$I$3:$M$16,5,0),"")</f>
        <v>FORTALECIMIENTO_A_LA_GESTIÓN_E_INNOVACIÓN_EN_EL_CUIDADO_DE_PERSONAS_CON_DISCAPACIDAD_SEVERA</v>
      </c>
      <c r="AG1042" s="52" t="str">
        <f>IF(AH1042&lt;&gt;"",VLOOKUP(AH1042,LISTAS·PAPP!$O$3:$P$74,2,0),"")</f>
        <v>007</v>
      </c>
      <c r="AH1042" s="58" t="s">
        <v>897</v>
      </c>
      <c r="AI1042" s="60" t="s">
        <v>471</v>
      </c>
      <c r="AJ1042" s="51" t="str">
        <f>IF(AI1042&lt;&gt;"",VLOOKUP(AI1042,LISTAS·PAPP!$X$4:$Y$80,2,0),"")</f>
        <v>NO APLICA</v>
      </c>
      <c r="AK1042" s="58" t="s">
        <v>632</v>
      </c>
      <c r="AL1042" s="60">
        <v>730601</v>
      </c>
      <c r="AM1042" s="51" t="str">
        <f>IF(ISERROR(VLOOKUP(AL1042,LISTAS·PAPP!$AD$4:$AE$334,2,0))," ",VLOOKUP(AL1042,LISTAS·PAPP!$AD$4:$AE$334,2,0))</f>
        <v>Consultoría, Asesoría e Investigación Especializada</v>
      </c>
      <c r="AN1042" s="63">
        <v>0</v>
      </c>
      <c r="AO1042" s="64">
        <v>0</v>
      </c>
      <c r="AP1042" s="64">
        <v>0</v>
      </c>
      <c r="AQ1042" s="64">
        <v>0</v>
      </c>
      <c r="AR1042" s="64">
        <v>0</v>
      </c>
      <c r="AS1042" s="64">
        <v>0</v>
      </c>
      <c r="AT1042" s="64">
        <v>0</v>
      </c>
      <c r="AU1042" s="64">
        <v>0</v>
      </c>
      <c r="AV1042" s="64">
        <v>0</v>
      </c>
      <c r="AW1042" s="64">
        <v>0</v>
      </c>
      <c r="AX1042" s="64">
        <v>0</v>
      </c>
      <c r="AY1042" s="64">
        <v>0</v>
      </c>
      <c r="AZ1042" s="64">
        <v>0</v>
      </c>
      <c r="BA1042" s="53">
        <f t="shared" si="49"/>
        <v>0</v>
      </c>
      <c r="BB1042" s="54" t="str">
        <f t="shared" si="50"/>
        <v>OK</v>
      </c>
      <c r="BC1042" s="55" t="str">
        <f t="shared" si="51"/>
        <v xml:space="preserve">                </v>
      </c>
    </row>
    <row r="1043" spans="1:55" ht="50.1" customHeight="1" x14ac:dyDescent="0.25">
      <c r="A1043" s="58" t="s">
        <v>38</v>
      </c>
      <c r="B1043" s="58" t="s">
        <v>42</v>
      </c>
      <c r="C1043" s="58" t="s">
        <v>66</v>
      </c>
      <c r="D1043" s="58" t="s">
        <v>888</v>
      </c>
      <c r="E1043" s="51" t="str">
        <f>IF(C1043&lt;&gt;"",VLOOKUP(MID(C1043,18,5),LISTAS·PAPP!$E$4:$F$76,2,0),"")</f>
        <v>PICHINCHA</v>
      </c>
      <c r="F1043" s="58" t="s">
        <v>386</v>
      </c>
      <c r="G1043" s="51" t="str">
        <f>IF(F1043&lt;&gt;"",VLOOKUP(F1043,LISTAS·PAPP!$R$3:$T$221,3,0),"")</f>
        <v xml:space="preserve"> </v>
      </c>
      <c r="H1043" s="58" t="s">
        <v>1078</v>
      </c>
      <c r="I1043" s="66" t="s">
        <v>1103</v>
      </c>
      <c r="J1043" s="66" t="s">
        <v>1106</v>
      </c>
      <c r="K1043" s="67">
        <v>2</v>
      </c>
      <c r="L1043" s="66" t="s">
        <v>1107</v>
      </c>
      <c r="M1043" s="60">
        <v>0</v>
      </c>
      <c r="N1043" s="60"/>
      <c r="O1043" s="60"/>
      <c r="P1043" s="60"/>
      <c r="Q1043" s="60"/>
      <c r="R1043" s="60"/>
      <c r="S1043" s="60"/>
      <c r="T1043" s="60"/>
      <c r="U1043" s="60"/>
      <c r="V1043" s="60"/>
      <c r="W1043" s="60" t="s">
        <v>949</v>
      </c>
      <c r="X1043" s="60" t="s">
        <v>949</v>
      </c>
      <c r="Y1043" s="52" t="str">
        <f>IF(A1043&lt;&gt;"",IF(D1043="DIRECCIÓN_DE_TRANSFERENCIAS","280 0031",VLOOKUP(C1043,LISTAS·PAPP!$C$3:$D$76,2,0)),"")</f>
        <v>280 9999</v>
      </c>
      <c r="Z1043" s="61" t="s">
        <v>443</v>
      </c>
      <c r="AA1043" s="62">
        <v>0</v>
      </c>
      <c r="AB1043" s="62">
        <v>0</v>
      </c>
      <c r="AC1043" s="65" t="str">
        <f>IF(D1043&lt;&gt;"",VLOOKUP(D1043,LISTAS·PAPP!$I$3:$M$16,2,0),"")</f>
        <v>59</v>
      </c>
      <c r="AD1043" s="51" t="str">
        <f>IF(D1043&lt;&gt;"",VLOOKUP(D1043,LISTAS·PAPP!$I$3:$M$16,3,0),"")</f>
        <v>ATENCIÓN_INTEGRAL_A_PERSONAS_CON_DISCAPACIDAD</v>
      </c>
      <c r="AE1043" s="52" t="str">
        <f>IF(D1043&lt;&gt;"",VLOOKUP(D1043,LISTAS·PAPP!$I$3:$M$16,4,0),"")</f>
        <v>004</v>
      </c>
      <c r="AF1043" s="51" t="str">
        <f>IF(D1043&lt;&gt;"",VLOOKUP(D1043,LISTAS·PAPP!$I$3:$M$16,5,0),"")</f>
        <v>FORTALECIMIENTO_A_LA_GESTIÓN_E_INNOVACIÓN_EN_EL_CUIDADO_DE_PERSONAS_CON_DISCAPACIDAD_SEVERA</v>
      </c>
      <c r="AG1043" s="52" t="str">
        <f>IF(AH1043&lt;&gt;"",VLOOKUP(AH1043,LISTAS·PAPP!$O$3:$P$74,2,0),"")</f>
        <v>007</v>
      </c>
      <c r="AH1043" s="58" t="s">
        <v>897</v>
      </c>
      <c r="AI1043" s="60" t="s">
        <v>471</v>
      </c>
      <c r="AJ1043" s="51" t="str">
        <f>IF(AI1043&lt;&gt;"",VLOOKUP(AI1043,LISTAS·PAPP!$X$4:$Y$80,2,0),"")</f>
        <v>NO APLICA</v>
      </c>
      <c r="AK1043" s="58" t="s">
        <v>632</v>
      </c>
      <c r="AL1043" s="60">
        <v>730606</v>
      </c>
      <c r="AM1043" s="51" t="str">
        <f>IF(ISERROR(VLOOKUP(AL1043,LISTAS·PAPP!$AD$4:$AE$334,2,0))," ",VLOOKUP(AL1043,LISTAS·PAPP!$AD$4:$AE$334,2,0))</f>
        <v>Honorarios por Contratos Civiles de Servicios</v>
      </c>
      <c r="AN1043" s="63">
        <v>10000</v>
      </c>
      <c r="AO1043" s="64">
        <v>0</v>
      </c>
      <c r="AP1043" s="64">
        <v>0</v>
      </c>
      <c r="AQ1043" s="64">
        <v>0</v>
      </c>
      <c r="AR1043" s="64">
        <v>0</v>
      </c>
      <c r="AS1043" s="64">
        <v>0</v>
      </c>
      <c r="AT1043" s="64">
        <v>0</v>
      </c>
      <c r="AU1043" s="64">
        <v>0</v>
      </c>
      <c r="AV1043" s="64">
        <v>0</v>
      </c>
      <c r="AW1043" s="64">
        <v>0</v>
      </c>
      <c r="AX1043" s="64">
        <v>0</v>
      </c>
      <c r="AY1043" s="64">
        <v>0</v>
      </c>
      <c r="AZ1043" s="64">
        <v>10000</v>
      </c>
      <c r="BA1043" s="53">
        <f t="shared" si="49"/>
        <v>10000</v>
      </c>
      <c r="BB1043" s="54" t="str">
        <f t="shared" si="50"/>
        <v>OK</v>
      </c>
      <c r="BC1043" s="55" t="str">
        <f t="shared" si="51"/>
        <v xml:space="preserve">                </v>
      </c>
    </row>
    <row r="1044" spans="1:55" ht="50.1" customHeight="1" x14ac:dyDescent="0.25">
      <c r="A1044" s="58" t="s">
        <v>38</v>
      </c>
      <c r="B1044" s="58" t="s">
        <v>42</v>
      </c>
      <c r="C1044" s="58" t="s">
        <v>64</v>
      </c>
      <c r="D1044" s="58" t="s">
        <v>913</v>
      </c>
      <c r="E1044" s="51" t="str">
        <f>IF(C1044&lt;&gt;"",VLOOKUP(MID(C1044,18,5),LISTAS·PAPP!$E$4:$F$76,2,0),"")</f>
        <v>PICHINCHA</v>
      </c>
      <c r="F1044" s="58" t="s">
        <v>386</v>
      </c>
      <c r="G1044" s="51" t="str">
        <f>IF(F1044&lt;&gt;"",VLOOKUP(F1044,LISTAS·PAPP!$R$3:$T$221,3,0),"")</f>
        <v xml:space="preserve"> </v>
      </c>
      <c r="H1044" s="58" t="s">
        <v>905</v>
      </c>
      <c r="I1044" s="66" t="s">
        <v>861</v>
      </c>
      <c r="J1044" s="66" t="s">
        <v>1108</v>
      </c>
      <c r="K1044" s="67">
        <v>2</v>
      </c>
      <c r="L1044" s="66" t="s">
        <v>1109</v>
      </c>
      <c r="M1044" s="60">
        <v>0</v>
      </c>
      <c r="N1044" s="60"/>
      <c r="O1044" s="60"/>
      <c r="P1044" s="60"/>
      <c r="Q1044" s="60"/>
      <c r="R1044" s="60">
        <v>1</v>
      </c>
      <c r="S1044" s="60"/>
      <c r="T1044" s="60"/>
      <c r="U1044" s="60"/>
      <c r="V1044" s="60"/>
      <c r="W1044" s="60"/>
      <c r="X1044" s="60">
        <v>1</v>
      </c>
      <c r="Y1044" s="52" t="str">
        <f>IF(A1044&lt;&gt;"",IF(D1044="DIRECCIÓN_DE_TRANSFERENCIAS","280 0031",VLOOKUP(C1044,LISTAS·PAPP!$C$3:$D$76,2,0)),"")</f>
        <v>280 9999</v>
      </c>
      <c r="Z1044" s="61" t="s">
        <v>443</v>
      </c>
      <c r="AA1044" s="62">
        <v>0</v>
      </c>
      <c r="AB1044" s="62">
        <v>0</v>
      </c>
      <c r="AC1044" s="65" t="str">
        <f>IF(D1044&lt;&gt;"",VLOOKUP(D1044,LISTAS·PAPP!$I$3:$M$16,2,0),"")</f>
        <v>56</v>
      </c>
      <c r="AD1044" s="51" t="str">
        <f>IF(D1044&lt;&gt;"",VLOOKUP(D1044,LISTAS·PAPP!$I$3:$M$16,3,0),"")</f>
        <v>DESARROLLO_INFANTIL</v>
      </c>
      <c r="AE1044" s="52" t="str">
        <f>IF(D1044&lt;&gt;"",VLOOKUP(D1044,LISTAS·PAPP!$I$3:$M$16,4,0),"")</f>
        <v>004</v>
      </c>
      <c r="AF1044" s="51" t="str">
        <f>IF(D1044&lt;&gt;"",VLOOKUP(D1044,LISTAS·PAPP!$I$3:$M$16,5,0),"")</f>
        <v>FORTALECIMIENTO_AMPLIACIÓN_E_INNOVACIÓN_DE_LOS_SERVICIOS_DE_DESARROLLO_INFANTIL_ESTRATEGIA_NACIONAL_MISIÓN_TERNURA</v>
      </c>
      <c r="AG1044" s="52" t="str">
        <f>IF(AH1044&lt;&gt;"",VLOOKUP(AH1044,LISTAS·PAPP!$O$3:$P$74,2,0),"")</f>
        <v>001</v>
      </c>
      <c r="AH1044" s="58" t="s">
        <v>860</v>
      </c>
      <c r="AI1044" s="60" t="s">
        <v>471</v>
      </c>
      <c r="AJ1044" s="51" t="str">
        <f>IF(AI1044&lt;&gt;"",VLOOKUP(AI1044,LISTAS·PAPP!$X$4:$Y$80,2,0),"")</f>
        <v>NO APLICA</v>
      </c>
      <c r="AK1044" s="58" t="s">
        <v>632</v>
      </c>
      <c r="AL1044" s="60">
        <v>730601</v>
      </c>
      <c r="AM1044" s="51" t="str">
        <f>IF(ISERROR(VLOOKUP(AL1044,LISTAS·PAPP!$AD$4:$AE$334,2,0))," ",VLOOKUP(AL1044,LISTAS·PAPP!$AD$4:$AE$334,2,0))</f>
        <v>Consultoría, Asesoría e Investigación Especializada</v>
      </c>
      <c r="AN1044" s="63">
        <v>0</v>
      </c>
      <c r="AO1044" s="64"/>
      <c r="AP1044" s="64"/>
      <c r="AQ1044" s="64"/>
      <c r="AR1044" s="64"/>
      <c r="AS1044" s="64"/>
      <c r="AT1044" s="64"/>
      <c r="AU1044" s="64">
        <v>0</v>
      </c>
      <c r="AV1044" s="64"/>
      <c r="AW1044" s="64"/>
      <c r="AX1044" s="64"/>
      <c r="AY1044" s="64"/>
      <c r="AZ1044" s="64"/>
      <c r="BA1044" s="53">
        <f t="shared" si="49"/>
        <v>0</v>
      </c>
      <c r="BB1044" s="54" t="str">
        <f t="shared" si="50"/>
        <v>OK</v>
      </c>
      <c r="BC1044" s="55" t="str">
        <f t="shared" si="51"/>
        <v xml:space="preserve">                </v>
      </c>
    </row>
    <row r="1045" spans="1:55" ht="50.1" customHeight="1" x14ac:dyDescent="0.25">
      <c r="A1045" s="58" t="s">
        <v>38</v>
      </c>
      <c r="B1045" s="58" t="s">
        <v>42</v>
      </c>
      <c r="C1045" s="58" t="s">
        <v>64</v>
      </c>
      <c r="D1045" s="58" t="s">
        <v>913</v>
      </c>
      <c r="E1045" s="51" t="str">
        <f>IF(C1045&lt;&gt;"",VLOOKUP(MID(C1045,18,5),LISTAS·PAPP!$E$4:$F$76,2,0),"")</f>
        <v>PICHINCHA</v>
      </c>
      <c r="F1045" s="58" t="s">
        <v>386</v>
      </c>
      <c r="G1045" s="51" t="str">
        <f>IF(F1045&lt;&gt;"",VLOOKUP(F1045,LISTAS·PAPP!$R$3:$T$221,3,0),"")</f>
        <v xml:space="preserve"> </v>
      </c>
      <c r="H1045" s="58" t="s">
        <v>905</v>
      </c>
      <c r="I1045" s="66" t="s">
        <v>861</v>
      </c>
      <c r="J1045" s="66" t="s">
        <v>1108</v>
      </c>
      <c r="K1045" s="67">
        <v>2</v>
      </c>
      <c r="L1045" s="66" t="s">
        <v>1109</v>
      </c>
      <c r="M1045" s="60">
        <v>0</v>
      </c>
      <c r="N1045" s="60"/>
      <c r="O1045" s="60"/>
      <c r="P1045" s="60"/>
      <c r="Q1045" s="60"/>
      <c r="R1045" s="60">
        <v>1</v>
      </c>
      <c r="S1045" s="60"/>
      <c r="T1045" s="60"/>
      <c r="U1045" s="60"/>
      <c r="V1045" s="60"/>
      <c r="W1045" s="60"/>
      <c r="X1045" s="60">
        <v>1</v>
      </c>
      <c r="Y1045" s="52" t="str">
        <f>IF(A1045&lt;&gt;"",IF(D1045="DIRECCIÓN_DE_TRANSFERENCIAS","280 0031",VLOOKUP(C1045,LISTAS·PAPP!$C$3:$D$76,2,0)),"")</f>
        <v>280 9999</v>
      </c>
      <c r="Z1045" s="61">
        <v>202</v>
      </c>
      <c r="AA1045" s="62">
        <v>5036</v>
      </c>
      <c r="AB1045" s="62">
        <v>5045</v>
      </c>
      <c r="AC1045" s="65" t="str">
        <f>IF(D1045&lt;&gt;"",VLOOKUP(D1045,LISTAS·PAPP!$I$3:$M$16,2,0),"")</f>
        <v>56</v>
      </c>
      <c r="AD1045" s="51" t="str">
        <f>IF(D1045&lt;&gt;"",VLOOKUP(D1045,LISTAS·PAPP!$I$3:$M$16,3,0),"")</f>
        <v>DESARROLLO_INFANTIL</v>
      </c>
      <c r="AE1045" s="52" t="str">
        <f>IF(D1045&lt;&gt;"",VLOOKUP(D1045,LISTAS·PAPP!$I$3:$M$16,4,0),"")</f>
        <v>004</v>
      </c>
      <c r="AF1045" s="51" t="str">
        <f>IF(D1045&lt;&gt;"",VLOOKUP(D1045,LISTAS·PAPP!$I$3:$M$16,5,0),"")</f>
        <v>FORTALECIMIENTO_AMPLIACIÓN_E_INNOVACIÓN_DE_LOS_SERVICIOS_DE_DESARROLLO_INFANTIL_ESTRATEGIA_NACIONAL_MISIÓN_TERNURA</v>
      </c>
      <c r="AG1045" s="52" t="str">
        <f>IF(AH1045&lt;&gt;"",VLOOKUP(AH1045,LISTAS·PAPP!$O$3:$P$74,2,0),"")</f>
        <v>001</v>
      </c>
      <c r="AH1045" s="58" t="s">
        <v>860</v>
      </c>
      <c r="AI1045" s="60" t="s">
        <v>471</v>
      </c>
      <c r="AJ1045" s="51" t="str">
        <f>IF(AI1045&lt;&gt;"",VLOOKUP(AI1045,LISTAS·PAPP!$X$4:$Y$80,2,0),"")</f>
        <v>NO APLICA</v>
      </c>
      <c r="AK1045" s="58" t="s">
        <v>632</v>
      </c>
      <c r="AL1045" s="60">
        <v>730601</v>
      </c>
      <c r="AM1045" s="51" t="str">
        <f>IF(ISERROR(VLOOKUP(AL1045,LISTAS·PAPP!$AD$4:$AE$334,2,0))," ",VLOOKUP(AL1045,LISTAS·PAPP!$AD$4:$AE$334,2,0))</f>
        <v>Consultoría, Asesoría e Investigación Especializada</v>
      </c>
      <c r="AN1045" s="63">
        <v>0</v>
      </c>
      <c r="AO1045" s="64"/>
      <c r="AP1045" s="64"/>
      <c r="AQ1045" s="64"/>
      <c r="AR1045" s="64"/>
      <c r="AS1045" s="64"/>
      <c r="AT1045" s="64"/>
      <c r="AU1045" s="64">
        <v>0</v>
      </c>
      <c r="AV1045" s="64"/>
      <c r="AW1045" s="64"/>
      <c r="AX1045" s="64"/>
      <c r="AY1045" s="64"/>
      <c r="AZ1045" s="64"/>
      <c r="BA1045" s="53">
        <f t="shared" si="49"/>
        <v>0</v>
      </c>
      <c r="BB1045" s="54" t="str">
        <f t="shared" si="50"/>
        <v>OK</v>
      </c>
      <c r="BC1045" s="55" t="str">
        <f t="shared" si="51"/>
        <v xml:space="preserve">                </v>
      </c>
    </row>
    <row r="1046" spans="1:55" ht="50.1" customHeight="1" x14ac:dyDescent="0.25">
      <c r="A1046" s="58" t="s">
        <v>38</v>
      </c>
      <c r="B1046" s="58" t="s">
        <v>42</v>
      </c>
      <c r="C1046" s="58" t="s">
        <v>64</v>
      </c>
      <c r="D1046" s="58" t="s">
        <v>913</v>
      </c>
      <c r="E1046" s="51" t="str">
        <f>IF(C1046&lt;&gt;"",VLOOKUP(MID(C1046,18,5),LISTAS·PAPP!$E$4:$F$76,2,0),"")</f>
        <v>PICHINCHA</v>
      </c>
      <c r="F1046" s="58" t="s">
        <v>386</v>
      </c>
      <c r="G1046" s="51" t="str">
        <f>IF(F1046&lt;&gt;"",VLOOKUP(F1046,LISTAS·PAPP!$R$3:$T$221,3,0),"")</f>
        <v xml:space="preserve"> </v>
      </c>
      <c r="H1046" s="58" t="s">
        <v>905</v>
      </c>
      <c r="I1046" s="66" t="s">
        <v>861</v>
      </c>
      <c r="J1046" s="66" t="s">
        <v>1110</v>
      </c>
      <c r="K1046" s="67">
        <v>2</v>
      </c>
      <c r="L1046" s="66" t="s">
        <v>1111</v>
      </c>
      <c r="M1046" s="60">
        <v>0</v>
      </c>
      <c r="N1046" s="60"/>
      <c r="O1046" s="60"/>
      <c r="P1046" s="60"/>
      <c r="Q1046" s="60"/>
      <c r="R1046" s="60"/>
      <c r="S1046" s="60">
        <v>1</v>
      </c>
      <c r="T1046" s="60"/>
      <c r="U1046" s="60">
        <v>1</v>
      </c>
      <c r="V1046" s="60"/>
      <c r="W1046" s="60"/>
      <c r="X1046" s="60"/>
      <c r="Y1046" s="52" t="str">
        <f>IF(A1046&lt;&gt;"",IF(D1046="DIRECCIÓN_DE_TRANSFERENCIAS","280 0031",VLOOKUP(C1046,LISTAS·PAPP!$C$3:$D$76,2,0)),"")</f>
        <v>280 9999</v>
      </c>
      <c r="Z1046" s="61">
        <v>202</v>
      </c>
      <c r="AA1046" s="62">
        <v>5036</v>
      </c>
      <c r="AB1046" s="62">
        <v>5045</v>
      </c>
      <c r="AC1046" s="65" t="str">
        <f>IF(D1046&lt;&gt;"",VLOOKUP(D1046,LISTAS·PAPP!$I$3:$M$16,2,0),"")</f>
        <v>56</v>
      </c>
      <c r="AD1046" s="51" t="str">
        <f>IF(D1046&lt;&gt;"",VLOOKUP(D1046,LISTAS·PAPP!$I$3:$M$16,3,0),"")</f>
        <v>DESARROLLO_INFANTIL</v>
      </c>
      <c r="AE1046" s="52" t="str">
        <f>IF(D1046&lt;&gt;"",VLOOKUP(D1046,LISTAS·PAPP!$I$3:$M$16,4,0),"")</f>
        <v>004</v>
      </c>
      <c r="AF1046" s="51" t="str">
        <f>IF(D1046&lt;&gt;"",VLOOKUP(D1046,LISTAS·PAPP!$I$3:$M$16,5,0),"")</f>
        <v>FORTALECIMIENTO_AMPLIACIÓN_E_INNOVACIÓN_DE_LOS_SERVICIOS_DE_DESARROLLO_INFANTIL_ESTRATEGIA_NACIONAL_MISIÓN_TERNURA</v>
      </c>
      <c r="AG1046" s="52" t="str">
        <f>IF(AH1046&lt;&gt;"",VLOOKUP(AH1046,LISTAS·PAPP!$O$3:$P$74,2,0),"")</f>
        <v>001</v>
      </c>
      <c r="AH1046" s="58" t="s">
        <v>860</v>
      </c>
      <c r="AI1046" s="60" t="s">
        <v>471</v>
      </c>
      <c r="AJ1046" s="51" t="str">
        <f>IF(AI1046&lt;&gt;"",VLOOKUP(AI1046,LISTAS·PAPP!$X$4:$Y$80,2,0),"")</f>
        <v>NO APLICA</v>
      </c>
      <c r="AK1046" s="58" t="s">
        <v>632</v>
      </c>
      <c r="AL1046" s="60">
        <v>730204</v>
      </c>
      <c r="AM1046" s="51" t="str">
        <f>IF(ISERROR(VLOOKUP(AL1046,LISTAS·PAPP!$AD$4:$AE$334,2,0))," ",VLOOKUP(AL1046,LISTAS·PAPP!$AD$4:$AE$334,2,0))</f>
        <v>Edición, Impresión, Reproducción, Publicaciones, Suscripciones, Fotocopiado, Traducción, Empastado, Enmarcación,</v>
      </c>
      <c r="AN1046" s="63">
        <v>0</v>
      </c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53">
        <f t="shared" si="49"/>
        <v>0</v>
      </c>
      <c r="BB1046" s="54" t="str">
        <f t="shared" si="50"/>
        <v>OK</v>
      </c>
      <c r="BC1046" s="55" t="str">
        <f t="shared" si="51"/>
        <v xml:space="preserve">                </v>
      </c>
    </row>
    <row r="1047" spans="1:55" ht="50.1" customHeight="1" x14ac:dyDescent="0.25">
      <c r="A1047" s="58" t="s">
        <v>38</v>
      </c>
      <c r="B1047" s="58" t="s">
        <v>42</v>
      </c>
      <c r="C1047" s="58" t="s">
        <v>64</v>
      </c>
      <c r="D1047" s="58" t="s">
        <v>913</v>
      </c>
      <c r="E1047" s="51" t="str">
        <f>IF(C1047&lt;&gt;"",VLOOKUP(MID(C1047,18,5),LISTAS·PAPP!$E$4:$F$76,2,0),"")</f>
        <v>PICHINCHA</v>
      </c>
      <c r="F1047" s="58" t="s">
        <v>386</v>
      </c>
      <c r="G1047" s="51" t="str">
        <f>IF(F1047&lt;&gt;"",VLOOKUP(F1047,LISTAS·PAPP!$R$3:$T$221,3,0),"")</f>
        <v xml:space="preserve"> </v>
      </c>
      <c r="H1047" s="58" t="s">
        <v>905</v>
      </c>
      <c r="I1047" s="66" t="s">
        <v>861</v>
      </c>
      <c r="J1047" s="66" t="s">
        <v>1112</v>
      </c>
      <c r="K1047" s="67">
        <v>1</v>
      </c>
      <c r="L1047" s="66" t="s">
        <v>1113</v>
      </c>
      <c r="M1047" s="60">
        <v>0</v>
      </c>
      <c r="N1047" s="60"/>
      <c r="O1047" s="60"/>
      <c r="P1047" s="60"/>
      <c r="Q1047" s="60"/>
      <c r="R1047" s="60"/>
      <c r="S1047" s="60">
        <v>1</v>
      </c>
      <c r="T1047" s="60"/>
      <c r="U1047" s="60"/>
      <c r="V1047" s="60"/>
      <c r="W1047" s="60"/>
      <c r="X1047" s="60"/>
      <c r="Y1047" s="52" t="str">
        <f>IF(A1047&lt;&gt;"",IF(D1047="DIRECCIÓN_DE_TRANSFERENCIAS","280 0031",VLOOKUP(C1047,LISTAS·PAPP!$C$3:$D$76,2,0)),"")</f>
        <v>280 9999</v>
      </c>
      <c r="Z1047" s="61" t="s">
        <v>443</v>
      </c>
      <c r="AA1047" s="62">
        <v>0</v>
      </c>
      <c r="AB1047" s="62">
        <v>0</v>
      </c>
      <c r="AC1047" s="65" t="str">
        <f>IF(D1047&lt;&gt;"",VLOOKUP(D1047,LISTAS·PAPP!$I$3:$M$16,2,0),"")</f>
        <v>56</v>
      </c>
      <c r="AD1047" s="51" t="str">
        <f>IF(D1047&lt;&gt;"",VLOOKUP(D1047,LISTAS·PAPP!$I$3:$M$16,3,0),"")</f>
        <v>DESARROLLO_INFANTIL</v>
      </c>
      <c r="AE1047" s="52" t="str">
        <f>IF(D1047&lt;&gt;"",VLOOKUP(D1047,LISTAS·PAPP!$I$3:$M$16,4,0),"")</f>
        <v>004</v>
      </c>
      <c r="AF1047" s="51" t="str">
        <f>IF(D1047&lt;&gt;"",VLOOKUP(D1047,LISTAS·PAPP!$I$3:$M$16,5,0),"")</f>
        <v>FORTALECIMIENTO_AMPLIACIÓN_E_INNOVACIÓN_DE_LOS_SERVICIOS_DE_DESARROLLO_INFANTIL_ESTRATEGIA_NACIONAL_MISIÓN_TERNURA</v>
      </c>
      <c r="AG1047" s="52" t="str">
        <f>IF(AH1047&lt;&gt;"",VLOOKUP(AH1047,LISTAS·PAPP!$O$3:$P$74,2,0),"")</f>
        <v>001</v>
      </c>
      <c r="AH1047" s="58" t="s">
        <v>860</v>
      </c>
      <c r="AI1047" s="60" t="s">
        <v>471</v>
      </c>
      <c r="AJ1047" s="51" t="str">
        <f>IF(AI1047&lt;&gt;"",VLOOKUP(AI1047,LISTAS·PAPP!$X$4:$Y$80,2,0),"")</f>
        <v>NO APLICA</v>
      </c>
      <c r="AK1047" s="58" t="s">
        <v>632</v>
      </c>
      <c r="AL1047" s="60">
        <v>730601</v>
      </c>
      <c r="AM1047" s="51" t="str">
        <f>IF(ISERROR(VLOOKUP(AL1047,LISTAS·PAPP!$AD$4:$AE$334,2,0))," ",VLOOKUP(AL1047,LISTAS·PAPP!$AD$4:$AE$334,2,0))</f>
        <v>Consultoría, Asesoría e Investigación Especializada</v>
      </c>
      <c r="AN1047" s="63">
        <v>0</v>
      </c>
      <c r="AO1047" s="64"/>
      <c r="AP1047" s="64"/>
      <c r="AQ1047" s="64"/>
      <c r="AR1047" s="64"/>
      <c r="AS1047" s="64">
        <v>0</v>
      </c>
      <c r="AT1047" s="64"/>
      <c r="AU1047" s="64"/>
      <c r="AV1047" s="64"/>
      <c r="AW1047" s="64"/>
      <c r="AX1047" s="64"/>
      <c r="AY1047" s="64"/>
      <c r="AZ1047" s="64"/>
      <c r="BA1047" s="53">
        <f t="shared" si="49"/>
        <v>0</v>
      </c>
      <c r="BB1047" s="54" t="str">
        <f t="shared" si="50"/>
        <v>OK</v>
      </c>
      <c r="BC1047" s="55" t="str">
        <f t="shared" si="51"/>
        <v xml:space="preserve">                </v>
      </c>
    </row>
    <row r="1048" spans="1:55" ht="50.1" customHeight="1" x14ac:dyDescent="0.25">
      <c r="A1048" s="58" t="s">
        <v>38</v>
      </c>
      <c r="B1048" s="58" t="s">
        <v>42</v>
      </c>
      <c r="C1048" s="58" t="s">
        <v>64</v>
      </c>
      <c r="D1048" s="58" t="s">
        <v>913</v>
      </c>
      <c r="E1048" s="51" t="str">
        <f>IF(C1048&lt;&gt;"",VLOOKUP(MID(C1048,18,5),LISTAS·PAPP!$E$4:$F$76,2,0),"")</f>
        <v>PICHINCHA</v>
      </c>
      <c r="F1048" s="58" t="s">
        <v>386</v>
      </c>
      <c r="G1048" s="51" t="str">
        <f>IF(F1048&lt;&gt;"",VLOOKUP(F1048,LISTAS·PAPP!$R$3:$T$221,3,0),"")</f>
        <v xml:space="preserve"> </v>
      </c>
      <c r="H1048" s="58" t="s">
        <v>905</v>
      </c>
      <c r="I1048" s="66" t="s">
        <v>861</v>
      </c>
      <c r="J1048" s="66" t="s">
        <v>1112</v>
      </c>
      <c r="K1048" s="67">
        <v>1</v>
      </c>
      <c r="L1048" s="66" t="s">
        <v>1113</v>
      </c>
      <c r="M1048" s="60">
        <v>0</v>
      </c>
      <c r="N1048" s="60"/>
      <c r="O1048" s="60"/>
      <c r="P1048" s="60"/>
      <c r="Q1048" s="60"/>
      <c r="R1048" s="60"/>
      <c r="S1048" s="60">
        <v>1</v>
      </c>
      <c r="T1048" s="60"/>
      <c r="U1048" s="60"/>
      <c r="V1048" s="60"/>
      <c r="W1048" s="60"/>
      <c r="X1048" s="60"/>
      <c r="Y1048" s="52" t="str">
        <f>IF(A1048&lt;&gt;"",IF(D1048="DIRECCIÓN_DE_TRANSFERENCIAS","280 0031",VLOOKUP(C1048,LISTAS·PAPP!$C$3:$D$76,2,0)),"")</f>
        <v>280 9999</v>
      </c>
      <c r="Z1048" s="61">
        <v>202</v>
      </c>
      <c r="AA1048" s="62">
        <v>5036</v>
      </c>
      <c r="AB1048" s="62">
        <v>5045</v>
      </c>
      <c r="AC1048" s="65" t="str">
        <f>IF(D1048&lt;&gt;"",VLOOKUP(D1048,LISTAS·PAPP!$I$3:$M$16,2,0),"")</f>
        <v>56</v>
      </c>
      <c r="AD1048" s="51" t="str">
        <f>IF(D1048&lt;&gt;"",VLOOKUP(D1048,LISTAS·PAPP!$I$3:$M$16,3,0),"")</f>
        <v>DESARROLLO_INFANTIL</v>
      </c>
      <c r="AE1048" s="52" t="str">
        <f>IF(D1048&lt;&gt;"",VLOOKUP(D1048,LISTAS·PAPP!$I$3:$M$16,4,0),"")</f>
        <v>004</v>
      </c>
      <c r="AF1048" s="51" t="str">
        <f>IF(D1048&lt;&gt;"",VLOOKUP(D1048,LISTAS·PAPP!$I$3:$M$16,5,0),"")</f>
        <v>FORTALECIMIENTO_AMPLIACIÓN_E_INNOVACIÓN_DE_LOS_SERVICIOS_DE_DESARROLLO_INFANTIL_ESTRATEGIA_NACIONAL_MISIÓN_TERNURA</v>
      </c>
      <c r="AG1048" s="52" t="str">
        <f>IF(AH1048&lt;&gt;"",VLOOKUP(AH1048,LISTAS·PAPP!$O$3:$P$74,2,0),"")</f>
        <v>001</v>
      </c>
      <c r="AH1048" s="58" t="s">
        <v>860</v>
      </c>
      <c r="AI1048" s="60" t="s">
        <v>471</v>
      </c>
      <c r="AJ1048" s="51" t="str">
        <f>IF(AI1048&lt;&gt;"",VLOOKUP(AI1048,LISTAS·PAPP!$X$4:$Y$80,2,0),"")</f>
        <v>NO APLICA</v>
      </c>
      <c r="AK1048" s="58" t="s">
        <v>632</v>
      </c>
      <c r="AL1048" s="60">
        <v>730601</v>
      </c>
      <c r="AM1048" s="51" t="str">
        <f>IF(ISERROR(VLOOKUP(AL1048,LISTAS·PAPP!$AD$4:$AE$334,2,0))," ",VLOOKUP(AL1048,LISTAS·PAPP!$AD$4:$AE$334,2,0))</f>
        <v>Consultoría, Asesoría e Investigación Especializada</v>
      </c>
      <c r="AN1048" s="63">
        <v>0</v>
      </c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53">
        <f t="shared" si="49"/>
        <v>0</v>
      </c>
      <c r="BB1048" s="54" t="str">
        <f t="shared" si="50"/>
        <v>OK</v>
      </c>
      <c r="BC1048" s="55" t="str">
        <f t="shared" si="51"/>
        <v xml:space="preserve">                </v>
      </c>
    </row>
    <row r="1049" spans="1:55" ht="50.1" customHeight="1" x14ac:dyDescent="0.25">
      <c r="A1049" s="58" t="s">
        <v>38</v>
      </c>
      <c r="B1049" s="58" t="s">
        <v>42</v>
      </c>
      <c r="C1049" s="58" t="s">
        <v>64</v>
      </c>
      <c r="D1049" s="58" t="s">
        <v>913</v>
      </c>
      <c r="E1049" s="51" t="str">
        <f>IF(C1049&lt;&gt;"",VLOOKUP(MID(C1049,18,5),LISTAS·PAPP!$E$4:$F$76,2,0),"")</f>
        <v>PICHINCHA</v>
      </c>
      <c r="F1049" s="58" t="s">
        <v>386</v>
      </c>
      <c r="G1049" s="51" t="str">
        <f>IF(F1049&lt;&gt;"",VLOOKUP(F1049,LISTAS·PAPP!$R$3:$T$221,3,0),"")</f>
        <v xml:space="preserve"> </v>
      </c>
      <c r="H1049" s="58" t="s">
        <v>905</v>
      </c>
      <c r="I1049" s="66" t="s">
        <v>861</v>
      </c>
      <c r="J1049" s="66" t="s">
        <v>1114</v>
      </c>
      <c r="K1049" s="67">
        <v>96</v>
      </c>
      <c r="L1049" s="66" t="s">
        <v>1115</v>
      </c>
      <c r="M1049" s="60">
        <v>0</v>
      </c>
      <c r="N1049" s="60"/>
      <c r="O1049" s="60"/>
      <c r="P1049" s="60"/>
      <c r="Q1049" s="60">
        <v>96</v>
      </c>
      <c r="R1049" s="60">
        <v>96</v>
      </c>
      <c r="S1049" s="60">
        <v>96</v>
      </c>
      <c r="T1049" s="60">
        <v>96</v>
      </c>
      <c r="U1049" s="60">
        <v>96</v>
      </c>
      <c r="V1049" s="60">
        <v>96</v>
      </c>
      <c r="W1049" s="60">
        <v>96</v>
      </c>
      <c r="X1049" s="60">
        <v>96</v>
      </c>
      <c r="Y1049" s="52" t="str">
        <f>IF(A1049&lt;&gt;"",IF(D1049="DIRECCIÓN_DE_TRANSFERENCIAS","280 0031",VLOOKUP(C1049,LISTAS·PAPP!$C$3:$D$76,2,0)),"")</f>
        <v>280 9999</v>
      </c>
      <c r="Z1049" s="61" t="s">
        <v>443</v>
      </c>
      <c r="AA1049" s="62">
        <v>0</v>
      </c>
      <c r="AB1049" s="62">
        <v>0</v>
      </c>
      <c r="AC1049" s="65" t="str">
        <f>IF(D1049&lt;&gt;"",VLOOKUP(D1049,LISTAS·PAPP!$I$3:$M$16,2,0),"")</f>
        <v>56</v>
      </c>
      <c r="AD1049" s="51" t="str">
        <f>IF(D1049&lt;&gt;"",VLOOKUP(D1049,LISTAS·PAPP!$I$3:$M$16,3,0),"")</f>
        <v>DESARROLLO_INFANTIL</v>
      </c>
      <c r="AE1049" s="52" t="str">
        <f>IF(D1049&lt;&gt;"",VLOOKUP(D1049,LISTAS·PAPP!$I$3:$M$16,4,0),"")</f>
        <v>004</v>
      </c>
      <c r="AF1049" s="51" t="str">
        <f>IF(D1049&lt;&gt;"",VLOOKUP(D1049,LISTAS·PAPP!$I$3:$M$16,5,0),"")</f>
        <v>FORTALECIMIENTO_AMPLIACIÓN_E_INNOVACIÓN_DE_LOS_SERVICIOS_DE_DESARROLLO_INFANTIL_ESTRATEGIA_NACIONAL_MISIÓN_TERNURA</v>
      </c>
      <c r="AG1049" s="52" t="str">
        <f>IF(AH1049&lt;&gt;"",VLOOKUP(AH1049,LISTAS·PAPP!$O$3:$P$74,2,0),"")</f>
        <v>001</v>
      </c>
      <c r="AH1049" s="58" t="s">
        <v>860</v>
      </c>
      <c r="AI1049" s="60" t="s">
        <v>471</v>
      </c>
      <c r="AJ1049" s="51" t="str">
        <f>IF(AI1049&lt;&gt;"",VLOOKUP(AI1049,LISTAS·PAPP!$X$4:$Y$80,2,0),"")</f>
        <v>NO APLICA</v>
      </c>
      <c r="AK1049" s="58" t="s">
        <v>632</v>
      </c>
      <c r="AL1049" s="60">
        <v>730601</v>
      </c>
      <c r="AM1049" s="51" t="str">
        <f>IF(ISERROR(VLOOKUP(AL1049,LISTAS·PAPP!$AD$4:$AE$334,2,0))," ",VLOOKUP(AL1049,LISTAS·PAPP!$AD$4:$AE$334,2,0))</f>
        <v>Consultoría, Asesoría e Investigación Especializada</v>
      </c>
      <c r="AN1049" s="63">
        <v>0</v>
      </c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>
        <v>0</v>
      </c>
      <c r="BA1049" s="53">
        <f t="shared" si="49"/>
        <v>0</v>
      </c>
      <c r="BB1049" s="54" t="str">
        <f t="shared" si="50"/>
        <v>OK</v>
      </c>
      <c r="BC1049" s="55" t="str">
        <f t="shared" si="51"/>
        <v xml:space="preserve">                </v>
      </c>
    </row>
    <row r="1050" spans="1:55" ht="50.1" customHeight="1" x14ac:dyDescent="0.25">
      <c r="A1050" s="58" t="s">
        <v>38</v>
      </c>
      <c r="B1050" s="58" t="s">
        <v>42</v>
      </c>
      <c r="C1050" s="58" t="s">
        <v>64</v>
      </c>
      <c r="D1050" s="58" t="s">
        <v>913</v>
      </c>
      <c r="E1050" s="51" t="str">
        <f>IF(C1050&lt;&gt;"",VLOOKUP(MID(C1050,18,5),LISTAS·PAPP!$E$4:$F$76,2,0),"")</f>
        <v>PICHINCHA</v>
      </c>
      <c r="F1050" s="58" t="s">
        <v>386</v>
      </c>
      <c r="G1050" s="51" t="str">
        <f>IF(F1050&lt;&gt;"",VLOOKUP(F1050,LISTAS·PAPP!$R$3:$T$221,3,0),"")</f>
        <v xml:space="preserve"> </v>
      </c>
      <c r="H1050" s="58" t="s">
        <v>905</v>
      </c>
      <c r="I1050" s="66" t="s">
        <v>861</v>
      </c>
      <c r="J1050" s="66" t="s">
        <v>1114</v>
      </c>
      <c r="K1050" s="67">
        <v>96</v>
      </c>
      <c r="L1050" s="66" t="s">
        <v>1115</v>
      </c>
      <c r="M1050" s="60">
        <v>0</v>
      </c>
      <c r="N1050" s="60"/>
      <c r="O1050" s="60"/>
      <c r="P1050" s="60"/>
      <c r="Q1050" s="60">
        <v>96</v>
      </c>
      <c r="R1050" s="60">
        <v>96</v>
      </c>
      <c r="S1050" s="60">
        <v>96</v>
      </c>
      <c r="T1050" s="60">
        <v>96</v>
      </c>
      <c r="U1050" s="60">
        <v>96</v>
      </c>
      <c r="V1050" s="60">
        <v>96</v>
      </c>
      <c r="W1050" s="60">
        <v>96</v>
      </c>
      <c r="X1050" s="60">
        <v>96</v>
      </c>
      <c r="Y1050" s="52" t="str">
        <f>IF(A1050&lt;&gt;"",IF(D1050="DIRECCIÓN_DE_TRANSFERENCIAS","280 0031",VLOOKUP(C1050,LISTAS·PAPP!$C$3:$D$76,2,0)),"")</f>
        <v>280 9999</v>
      </c>
      <c r="Z1050" s="61">
        <v>202</v>
      </c>
      <c r="AA1050" s="62">
        <v>5036</v>
      </c>
      <c r="AB1050" s="62">
        <v>5045</v>
      </c>
      <c r="AC1050" s="65" t="str">
        <f>IF(D1050&lt;&gt;"",VLOOKUP(D1050,LISTAS·PAPP!$I$3:$M$16,2,0),"")</f>
        <v>56</v>
      </c>
      <c r="AD1050" s="51" t="str">
        <f>IF(D1050&lt;&gt;"",VLOOKUP(D1050,LISTAS·PAPP!$I$3:$M$16,3,0),"")</f>
        <v>DESARROLLO_INFANTIL</v>
      </c>
      <c r="AE1050" s="52" t="str">
        <f>IF(D1050&lt;&gt;"",VLOOKUP(D1050,LISTAS·PAPP!$I$3:$M$16,4,0),"")</f>
        <v>004</v>
      </c>
      <c r="AF1050" s="51" t="str">
        <f>IF(D1050&lt;&gt;"",VLOOKUP(D1050,LISTAS·PAPP!$I$3:$M$16,5,0),"")</f>
        <v>FORTALECIMIENTO_AMPLIACIÓN_E_INNOVACIÓN_DE_LOS_SERVICIOS_DE_DESARROLLO_INFANTIL_ESTRATEGIA_NACIONAL_MISIÓN_TERNURA</v>
      </c>
      <c r="AG1050" s="52" t="str">
        <f>IF(AH1050&lt;&gt;"",VLOOKUP(AH1050,LISTAS·PAPP!$O$3:$P$74,2,0),"")</f>
        <v>001</v>
      </c>
      <c r="AH1050" s="58" t="s">
        <v>860</v>
      </c>
      <c r="AI1050" s="60" t="s">
        <v>471</v>
      </c>
      <c r="AJ1050" s="51" t="str">
        <f>IF(AI1050&lt;&gt;"",VLOOKUP(AI1050,LISTAS·PAPP!$X$4:$Y$80,2,0),"")</f>
        <v>NO APLICA</v>
      </c>
      <c r="AK1050" s="58" t="s">
        <v>632</v>
      </c>
      <c r="AL1050" s="60">
        <v>730601</v>
      </c>
      <c r="AM1050" s="51" t="str">
        <f>IF(ISERROR(VLOOKUP(AL1050,LISTAS·PAPP!$AD$4:$AE$334,2,0))," ",VLOOKUP(AL1050,LISTAS·PAPP!$AD$4:$AE$334,2,0))</f>
        <v>Consultoría, Asesoría e Investigación Especializada</v>
      </c>
      <c r="AN1050" s="63">
        <v>0</v>
      </c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53">
        <f t="shared" si="49"/>
        <v>0</v>
      </c>
      <c r="BB1050" s="54" t="str">
        <f t="shared" si="50"/>
        <v>OK</v>
      </c>
      <c r="BC1050" s="55" t="str">
        <f t="shared" si="51"/>
        <v xml:space="preserve">                </v>
      </c>
    </row>
    <row r="1051" spans="1:55" ht="50.1" customHeight="1" x14ac:dyDescent="0.25">
      <c r="A1051" s="58" t="s">
        <v>38</v>
      </c>
      <c r="B1051" s="58" t="s">
        <v>42</v>
      </c>
      <c r="C1051" s="58" t="s">
        <v>64</v>
      </c>
      <c r="D1051" s="58" t="s">
        <v>913</v>
      </c>
      <c r="E1051" s="51" t="str">
        <f>IF(C1051&lt;&gt;"",VLOOKUP(MID(C1051,18,5),LISTAS·PAPP!$E$4:$F$76,2,0),"")</f>
        <v>PICHINCHA</v>
      </c>
      <c r="F1051" s="58" t="s">
        <v>386</v>
      </c>
      <c r="G1051" s="51" t="str">
        <f>IF(F1051&lt;&gt;"",VLOOKUP(F1051,LISTAS·PAPP!$R$3:$T$221,3,0),"")</f>
        <v xml:space="preserve"> </v>
      </c>
      <c r="H1051" s="58" t="s">
        <v>905</v>
      </c>
      <c r="I1051" s="66" t="s">
        <v>861</v>
      </c>
      <c r="J1051" s="66" t="s">
        <v>1116</v>
      </c>
      <c r="K1051" s="67">
        <v>1597400</v>
      </c>
      <c r="L1051" s="66" t="s">
        <v>1117</v>
      </c>
      <c r="M1051" s="60">
        <v>0</v>
      </c>
      <c r="N1051" s="60"/>
      <c r="O1051" s="60"/>
      <c r="P1051" s="60"/>
      <c r="Q1051" s="60"/>
      <c r="R1051" s="60">
        <v>228200</v>
      </c>
      <c r="S1051" s="60">
        <v>228200</v>
      </c>
      <c r="T1051" s="60">
        <v>228200</v>
      </c>
      <c r="U1051" s="60">
        <v>228200</v>
      </c>
      <c r="V1051" s="60">
        <v>228200</v>
      </c>
      <c r="W1051" s="60">
        <v>228200</v>
      </c>
      <c r="X1051" s="60">
        <v>228200</v>
      </c>
      <c r="Y1051" s="52" t="str">
        <f>IF(A1051&lt;&gt;"",IF(D1051="DIRECCIÓN_DE_TRANSFERENCIAS","280 0031",VLOOKUP(C1051,LISTAS·PAPP!$C$3:$D$76,2,0)),"")</f>
        <v>280 9999</v>
      </c>
      <c r="Z1051" s="61">
        <v>202</v>
      </c>
      <c r="AA1051" s="62">
        <v>5036</v>
      </c>
      <c r="AB1051" s="62">
        <v>5045</v>
      </c>
      <c r="AC1051" s="65" t="str">
        <f>IF(D1051&lt;&gt;"",VLOOKUP(D1051,LISTAS·PAPP!$I$3:$M$16,2,0),"")</f>
        <v>56</v>
      </c>
      <c r="AD1051" s="51" t="str">
        <f>IF(D1051&lt;&gt;"",VLOOKUP(D1051,LISTAS·PAPP!$I$3:$M$16,3,0),"")</f>
        <v>DESARROLLO_INFANTIL</v>
      </c>
      <c r="AE1051" s="52" t="str">
        <f>IF(D1051&lt;&gt;"",VLOOKUP(D1051,LISTAS·PAPP!$I$3:$M$16,4,0),"")</f>
        <v>004</v>
      </c>
      <c r="AF1051" s="51" t="str">
        <f>IF(D1051&lt;&gt;"",VLOOKUP(D1051,LISTAS·PAPP!$I$3:$M$16,5,0),"")</f>
        <v>FORTALECIMIENTO_AMPLIACIÓN_E_INNOVACIÓN_DE_LOS_SERVICIOS_DE_DESARROLLO_INFANTIL_ESTRATEGIA_NACIONAL_MISIÓN_TERNURA</v>
      </c>
      <c r="AG1051" s="52" t="str">
        <f>IF(AH1051&lt;&gt;"",VLOOKUP(AH1051,LISTAS·PAPP!$O$3:$P$74,2,0),"")</f>
        <v>001</v>
      </c>
      <c r="AH1051" s="58" t="s">
        <v>860</v>
      </c>
      <c r="AI1051" s="60" t="s">
        <v>471</v>
      </c>
      <c r="AJ1051" s="51" t="str">
        <f>IF(AI1051&lt;&gt;"",VLOOKUP(AI1051,LISTAS·PAPP!$X$4:$Y$80,2,0),"")</f>
        <v>NO APLICA</v>
      </c>
      <c r="AK1051" s="58" t="s">
        <v>632</v>
      </c>
      <c r="AL1051" s="60">
        <v>730801</v>
      </c>
      <c r="AM1051" s="51" t="str">
        <f>IF(ISERROR(VLOOKUP(AL1051,LISTAS·PAPP!$AD$4:$AE$334,2,0))," ",VLOOKUP(AL1051,LISTAS·PAPP!$AD$4:$AE$334,2,0))</f>
        <v>Alimentos y Bebidas</v>
      </c>
      <c r="AN1051" s="63">
        <v>0</v>
      </c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>
        <v>0</v>
      </c>
      <c r="AY1051" s="64"/>
      <c r="AZ1051" s="64"/>
      <c r="BA1051" s="53">
        <f t="shared" si="49"/>
        <v>0</v>
      </c>
      <c r="BB1051" s="54" t="str">
        <f t="shared" si="50"/>
        <v>OK</v>
      </c>
      <c r="BC1051" s="55" t="str">
        <f t="shared" si="51"/>
        <v xml:space="preserve">                </v>
      </c>
    </row>
    <row r="1052" spans="1:55" ht="50.1" customHeight="1" x14ac:dyDescent="0.25">
      <c r="A1052" s="58" t="s">
        <v>38</v>
      </c>
      <c r="B1052" s="58" t="s">
        <v>42</v>
      </c>
      <c r="C1052" s="58" t="s">
        <v>64</v>
      </c>
      <c r="D1052" s="58" t="s">
        <v>913</v>
      </c>
      <c r="E1052" s="51" t="str">
        <f>IF(C1052&lt;&gt;"",VLOOKUP(MID(C1052,18,5),LISTAS·PAPP!$E$4:$F$76,2,0),"")</f>
        <v>PICHINCHA</v>
      </c>
      <c r="F1052" s="58" t="s">
        <v>386</v>
      </c>
      <c r="G1052" s="51" t="str">
        <f>IF(F1052&lt;&gt;"",VLOOKUP(F1052,LISTAS·PAPP!$R$3:$T$221,3,0),"")</f>
        <v xml:space="preserve"> </v>
      </c>
      <c r="H1052" s="58" t="s">
        <v>905</v>
      </c>
      <c r="I1052" s="66" t="s">
        <v>914</v>
      </c>
      <c r="J1052" s="66" t="s">
        <v>1118</v>
      </c>
      <c r="K1052" s="67">
        <v>1</v>
      </c>
      <c r="L1052" s="66" t="s">
        <v>1119</v>
      </c>
      <c r="M1052" s="60">
        <v>0</v>
      </c>
      <c r="N1052" s="60"/>
      <c r="O1052" s="60"/>
      <c r="P1052" s="60"/>
      <c r="Q1052" s="60"/>
      <c r="R1052" s="60">
        <v>1</v>
      </c>
      <c r="S1052" s="60"/>
      <c r="T1052" s="60"/>
      <c r="U1052" s="60"/>
      <c r="V1052" s="60"/>
      <c r="W1052" s="60"/>
      <c r="X1052" s="60"/>
      <c r="Y1052" s="52" t="str">
        <f>IF(A1052&lt;&gt;"",IF(D1052="DIRECCIÓN_DE_TRANSFERENCIAS","280 0031",VLOOKUP(C1052,LISTAS·PAPP!$C$3:$D$76,2,0)),"")</f>
        <v>280 9999</v>
      </c>
      <c r="Z1052" s="61" t="s">
        <v>443</v>
      </c>
      <c r="AA1052" s="62">
        <v>0</v>
      </c>
      <c r="AB1052" s="62">
        <v>0</v>
      </c>
      <c r="AC1052" s="65" t="str">
        <f>IF(D1052&lt;&gt;"",VLOOKUP(D1052,LISTAS·PAPP!$I$3:$M$16,2,0),"")</f>
        <v>56</v>
      </c>
      <c r="AD1052" s="51" t="str">
        <f>IF(D1052&lt;&gt;"",VLOOKUP(D1052,LISTAS·PAPP!$I$3:$M$16,3,0),"")</f>
        <v>DESARROLLO_INFANTIL</v>
      </c>
      <c r="AE1052" s="52" t="str">
        <f>IF(D1052&lt;&gt;"",VLOOKUP(D1052,LISTAS·PAPP!$I$3:$M$16,4,0),"")</f>
        <v>004</v>
      </c>
      <c r="AF1052" s="51" t="str">
        <f>IF(D1052&lt;&gt;"",VLOOKUP(D1052,LISTAS·PAPP!$I$3:$M$16,5,0),"")</f>
        <v>FORTALECIMIENTO_AMPLIACIÓN_E_INNOVACIÓN_DE_LOS_SERVICIOS_DE_DESARROLLO_INFANTIL_ESTRATEGIA_NACIONAL_MISIÓN_TERNURA</v>
      </c>
      <c r="AG1052" s="52" t="str">
        <f>IF(AH1052&lt;&gt;"",VLOOKUP(AH1052,LISTAS·PAPP!$O$3:$P$74,2,0),"")</f>
        <v>001</v>
      </c>
      <c r="AH1052" s="58" t="s">
        <v>860</v>
      </c>
      <c r="AI1052" s="60" t="s">
        <v>471</v>
      </c>
      <c r="AJ1052" s="51" t="str">
        <f>IF(AI1052&lt;&gt;"",VLOOKUP(AI1052,LISTAS·PAPP!$X$4:$Y$80,2,0),"")</f>
        <v>NO APLICA</v>
      </c>
      <c r="AK1052" s="58" t="s">
        <v>632</v>
      </c>
      <c r="AL1052" s="60">
        <v>730601</v>
      </c>
      <c r="AM1052" s="51" t="str">
        <f>IF(ISERROR(VLOOKUP(AL1052,LISTAS·PAPP!$AD$4:$AE$334,2,0))," ",VLOOKUP(AL1052,LISTAS·PAPP!$AD$4:$AE$334,2,0))</f>
        <v>Consultoría, Asesoría e Investigación Especializada</v>
      </c>
      <c r="AN1052" s="63">
        <v>0</v>
      </c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>
        <v>0</v>
      </c>
      <c r="AZ1052" s="64"/>
      <c r="BA1052" s="53">
        <f t="shared" si="49"/>
        <v>0</v>
      </c>
      <c r="BB1052" s="54" t="str">
        <f t="shared" si="50"/>
        <v>OK</v>
      </c>
      <c r="BC1052" s="55" t="str">
        <f t="shared" si="51"/>
        <v xml:space="preserve">                </v>
      </c>
    </row>
    <row r="1053" spans="1:55" ht="50.1" customHeight="1" x14ac:dyDescent="0.25">
      <c r="A1053" s="58" t="s">
        <v>38</v>
      </c>
      <c r="B1053" s="58" t="s">
        <v>42</v>
      </c>
      <c r="C1053" s="58" t="s">
        <v>64</v>
      </c>
      <c r="D1053" s="58" t="s">
        <v>913</v>
      </c>
      <c r="E1053" s="51" t="str">
        <f>IF(C1053&lt;&gt;"",VLOOKUP(MID(C1053,18,5),LISTAS·PAPP!$E$4:$F$76,2,0),"")</f>
        <v>PICHINCHA</v>
      </c>
      <c r="F1053" s="58" t="s">
        <v>386</v>
      </c>
      <c r="G1053" s="51" t="str">
        <f>IF(F1053&lt;&gt;"",VLOOKUP(F1053,LISTAS·PAPP!$R$3:$T$221,3,0),"")</f>
        <v xml:space="preserve"> </v>
      </c>
      <c r="H1053" s="58" t="s">
        <v>905</v>
      </c>
      <c r="I1053" s="66" t="s">
        <v>914</v>
      </c>
      <c r="J1053" s="66" t="s">
        <v>1118</v>
      </c>
      <c r="K1053" s="67">
        <v>1</v>
      </c>
      <c r="L1053" s="66" t="s">
        <v>1119</v>
      </c>
      <c r="M1053" s="60">
        <v>0</v>
      </c>
      <c r="N1053" s="60"/>
      <c r="O1053" s="60"/>
      <c r="P1053" s="60"/>
      <c r="Q1053" s="60"/>
      <c r="R1053" s="60">
        <v>1</v>
      </c>
      <c r="S1053" s="60"/>
      <c r="T1053" s="60"/>
      <c r="U1053" s="60"/>
      <c r="V1053" s="60"/>
      <c r="W1053" s="60"/>
      <c r="X1053" s="60"/>
      <c r="Y1053" s="52" t="str">
        <f>IF(A1053&lt;&gt;"",IF(D1053="DIRECCIÓN_DE_TRANSFERENCIAS","280 0031",VLOOKUP(C1053,LISTAS·PAPP!$C$3:$D$76,2,0)),"")</f>
        <v>280 9999</v>
      </c>
      <c r="Z1053" s="61">
        <v>202</v>
      </c>
      <c r="AA1053" s="62">
        <v>5036</v>
      </c>
      <c r="AB1053" s="62">
        <v>5045</v>
      </c>
      <c r="AC1053" s="65" t="str">
        <f>IF(D1053&lt;&gt;"",VLOOKUP(D1053,LISTAS·PAPP!$I$3:$M$16,2,0),"")</f>
        <v>56</v>
      </c>
      <c r="AD1053" s="51" t="str">
        <f>IF(D1053&lt;&gt;"",VLOOKUP(D1053,LISTAS·PAPP!$I$3:$M$16,3,0),"")</f>
        <v>DESARROLLO_INFANTIL</v>
      </c>
      <c r="AE1053" s="52" t="str">
        <f>IF(D1053&lt;&gt;"",VLOOKUP(D1053,LISTAS·PAPP!$I$3:$M$16,4,0),"")</f>
        <v>004</v>
      </c>
      <c r="AF1053" s="51" t="str">
        <f>IF(D1053&lt;&gt;"",VLOOKUP(D1053,LISTAS·PAPP!$I$3:$M$16,5,0),"")</f>
        <v>FORTALECIMIENTO_AMPLIACIÓN_E_INNOVACIÓN_DE_LOS_SERVICIOS_DE_DESARROLLO_INFANTIL_ESTRATEGIA_NACIONAL_MISIÓN_TERNURA</v>
      </c>
      <c r="AG1053" s="52" t="str">
        <f>IF(AH1053&lt;&gt;"",VLOOKUP(AH1053,LISTAS·PAPP!$O$3:$P$74,2,0),"")</f>
        <v>002</v>
      </c>
      <c r="AH1053" s="58" t="s">
        <v>861</v>
      </c>
      <c r="AI1053" s="60" t="s">
        <v>471</v>
      </c>
      <c r="AJ1053" s="51" t="str">
        <f>IF(AI1053&lt;&gt;"",VLOOKUP(AI1053,LISTAS·PAPP!$X$4:$Y$80,2,0),"")</f>
        <v>NO APLICA</v>
      </c>
      <c r="AK1053" s="58" t="s">
        <v>632</v>
      </c>
      <c r="AL1053" s="60">
        <v>730601</v>
      </c>
      <c r="AM1053" s="51" t="str">
        <f>IF(ISERROR(VLOOKUP(AL1053,LISTAS·PAPP!$AD$4:$AE$334,2,0))," ",VLOOKUP(AL1053,LISTAS·PAPP!$AD$4:$AE$334,2,0))</f>
        <v>Consultoría, Asesoría e Investigación Especializada</v>
      </c>
      <c r="AN1053" s="63">
        <v>0</v>
      </c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53">
        <f t="shared" si="49"/>
        <v>0</v>
      </c>
      <c r="BB1053" s="54" t="str">
        <f t="shared" si="50"/>
        <v>OK</v>
      </c>
      <c r="BC1053" s="55" t="str">
        <f t="shared" si="51"/>
        <v xml:space="preserve">                </v>
      </c>
    </row>
    <row r="1054" spans="1:55" ht="50.1" customHeight="1" x14ac:dyDescent="0.25">
      <c r="A1054" s="58" t="s">
        <v>38</v>
      </c>
      <c r="B1054" s="58" t="s">
        <v>42</v>
      </c>
      <c r="C1054" s="58" t="s">
        <v>64</v>
      </c>
      <c r="D1054" s="58" t="s">
        <v>913</v>
      </c>
      <c r="E1054" s="51" t="str">
        <f>IF(C1054&lt;&gt;"",VLOOKUP(MID(C1054,18,5),LISTAS·PAPP!$E$4:$F$76,2,0),"")</f>
        <v>PICHINCHA</v>
      </c>
      <c r="F1054" s="58" t="s">
        <v>386</v>
      </c>
      <c r="G1054" s="51" t="str">
        <f>IF(F1054&lt;&gt;"",VLOOKUP(F1054,LISTAS·PAPP!$R$3:$T$221,3,0),"")</f>
        <v xml:space="preserve"> </v>
      </c>
      <c r="H1054" s="58" t="s">
        <v>905</v>
      </c>
      <c r="I1054" s="66" t="s">
        <v>914</v>
      </c>
      <c r="J1054" s="66" t="s">
        <v>1120</v>
      </c>
      <c r="K1054" s="67">
        <v>4937</v>
      </c>
      <c r="L1054" s="66" t="s">
        <v>1121</v>
      </c>
      <c r="M1054" s="60">
        <v>0</v>
      </c>
      <c r="N1054" s="60"/>
      <c r="O1054" s="60"/>
      <c r="P1054" s="60"/>
      <c r="Q1054" s="60"/>
      <c r="R1054" s="60">
        <v>1</v>
      </c>
      <c r="S1054" s="60"/>
      <c r="T1054" s="60"/>
      <c r="U1054" s="60"/>
      <c r="V1054" s="60">
        <v>1</v>
      </c>
      <c r="W1054" s="60"/>
      <c r="X1054" s="60"/>
      <c r="Y1054" s="52" t="str">
        <f>IF(A1054&lt;&gt;"",IF(D1054="DIRECCIÓN_DE_TRANSFERENCIAS","280 0031",VLOOKUP(C1054,LISTAS·PAPP!$C$3:$D$76,2,0)),"")</f>
        <v>280 9999</v>
      </c>
      <c r="Z1054" s="61">
        <v>202</v>
      </c>
      <c r="AA1054" s="62">
        <v>5036</v>
      </c>
      <c r="AB1054" s="62">
        <v>5045</v>
      </c>
      <c r="AC1054" s="65" t="str">
        <f>IF(D1054&lt;&gt;"",VLOOKUP(D1054,LISTAS·PAPP!$I$3:$M$16,2,0),"")</f>
        <v>56</v>
      </c>
      <c r="AD1054" s="51" t="str">
        <f>IF(D1054&lt;&gt;"",VLOOKUP(D1054,LISTAS·PAPP!$I$3:$M$16,3,0),"")</f>
        <v>DESARROLLO_INFANTIL</v>
      </c>
      <c r="AE1054" s="52" t="str">
        <f>IF(D1054&lt;&gt;"",VLOOKUP(D1054,LISTAS·PAPP!$I$3:$M$16,4,0),"")</f>
        <v>004</v>
      </c>
      <c r="AF1054" s="51" t="str">
        <f>IF(D1054&lt;&gt;"",VLOOKUP(D1054,LISTAS·PAPP!$I$3:$M$16,5,0),"")</f>
        <v>FORTALECIMIENTO_AMPLIACIÓN_E_INNOVACIÓN_DE_LOS_SERVICIOS_DE_DESARROLLO_INFANTIL_ESTRATEGIA_NACIONAL_MISIÓN_TERNURA</v>
      </c>
      <c r="AG1054" s="52" t="str">
        <f>IF(AH1054&lt;&gt;"",VLOOKUP(AH1054,LISTAS·PAPP!$O$3:$P$74,2,0),"")</f>
        <v>002</v>
      </c>
      <c r="AH1054" s="58" t="s">
        <v>861</v>
      </c>
      <c r="AI1054" s="60" t="s">
        <v>471</v>
      </c>
      <c r="AJ1054" s="51" t="str">
        <f>IF(AI1054&lt;&gt;"",VLOOKUP(AI1054,LISTAS·PAPP!$X$4:$Y$80,2,0),"")</f>
        <v>NO APLICA</v>
      </c>
      <c r="AK1054" s="58" t="s">
        <v>632</v>
      </c>
      <c r="AL1054" s="60">
        <v>730812</v>
      </c>
      <c r="AM1054" s="51" t="str">
        <f>IF(ISERROR(VLOOKUP(AL1054,LISTAS·PAPP!$AD$4:$AE$334,2,0))," ",VLOOKUP(AL1054,LISTAS·PAPP!$AD$4:$AE$334,2,0))</f>
        <v>Materiales Didácticos</v>
      </c>
      <c r="AN1054" s="63">
        <v>0</v>
      </c>
      <c r="AO1054" s="64"/>
      <c r="AP1054" s="64"/>
      <c r="AQ1054" s="64"/>
      <c r="AR1054" s="64"/>
      <c r="AS1054" s="64"/>
      <c r="AT1054" s="64"/>
      <c r="AU1054" s="64">
        <v>0</v>
      </c>
      <c r="AV1054" s="64"/>
      <c r="AW1054" s="64"/>
      <c r="AX1054" s="64">
        <v>0</v>
      </c>
      <c r="AY1054" s="64"/>
      <c r="AZ1054" s="64"/>
      <c r="BA1054" s="53">
        <f t="shared" si="49"/>
        <v>0</v>
      </c>
      <c r="BB1054" s="54" t="str">
        <f t="shared" si="50"/>
        <v>OK</v>
      </c>
      <c r="BC1054" s="55" t="str">
        <f t="shared" si="51"/>
        <v xml:space="preserve">                </v>
      </c>
    </row>
    <row r="1055" spans="1:55" ht="50.1" customHeight="1" x14ac:dyDescent="0.25">
      <c r="A1055" s="58" t="s">
        <v>38</v>
      </c>
      <c r="B1055" s="58" t="s">
        <v>42</v>
      </c>
      <c r="C1055" s="58" t="s">
        <v>64</v>
      </c>
      <c r="D1055" s="58" t="s">
        <v>913</v>
      </c>
      <c r="E1055" s="51" t="str">
        <f>IF(C1055&lt;&gt;"",VLOOKUP(MID(C1055,18,5),LISTAS·PAPP!$E$4:$F$76,2,0),"")</f>
        <v>PICHINCHA</v>
      </c>
      <c r="F1055" s="58" t="s">
        <v>386</v>
      </c>
      <c r="G1055" s="51" t="str">
        <f>IF(F1055&lt;&gt;"",VLOOKUP(F1055,LISTAS·PAPP!$R$3:$T$221,3,0),"")</f>
        <v xml:space="preserve"> </v>
      </c>
      <c r="H1055" s="58" t="s">
        <v>905</v>
      </c>
      <c r="I1055" s="66" t="s">
        <v>914</v>
      </c>
      <c r="J1055" s="66" t="s">
        <v>1122</v>
      </c>
      <c r="K1055" s="67">
        <v>2</v>
      </c>
      <c r="L1055" s="66" t="s">
        <v>1123</v>
      </c>
      <c r="M1055" s="60">
        <v>0</v>
      </c>
      <c r="N1055" s="60"/>
      <c r="O1055" s="60"/>
      <c r="P1055" s="60"/>
      <c r="Q1055" s="60"/>
      <c r="R1055" s="60">
        <v>1</v>
      </c>
      <c r="S1055" s="60"/>
      <c r="T1055" s="60"/>
      <c r="U1055" s="60"/>
      <c r="V1055" s="60">
        <v>1</v>
      </c>
      <c r="W1055" s="60"/>
      <c r="X1055" s="60"/>
      <c r="Y1055" s="52" t="str">
        <f>IF(A1055&lt;&gt;"",IF(D1055="DIRECCIÓN_DE_TRANSFERENCIAS","280 0031",VLOOKUP(C1055,LISTAS·PAPP!$C$3:$D$76,2,0)),"")</f>
        <v>280 9999</v>
      </c>
      <c r="Z1055" s="61" t="s">
        <v>443</v>
      </c>
      <c r="AA1055" s="62">
        <v>0</v>
      </c>
      <c r="AB1055" s="62">
        <v>0</v>
      </c>
      <c r="AC1055" s="65" t="str">
        <f>IF(D1055&lt;&gt;"",VLOOKUP(D1055,LISTAS·PAPP!$I$3:$M$16,2,0),"")</f>
        <v>56</v>
      </c>
      <c r="AD1055" s="51" t="str">
        <f>IF(D1055&lt;&gt;"",VLOOKUP(D1055,LISTAS·PAPP!$I$3:$M$16,3,0),"")</f>
        <v>DESARROLLO_INFANTIL</v>
      </c>
      <c r="AE1055" s="52" t="str">
        <f>IF(D1055&lt;&gt;"",VLOOKUP(D1055,LISTAS·PAPP!$I$3:$M$16,4,0),"")</f>
        <v>004</v>
      </c>
      <c r="AF1055" s="51" t="str">
        <f>IF(D1055&lt;&gt;"",VLOOKUP(D1055,LISTAS·PAPP!$I$3:$M$16,5,0),"")</f>
        <v>FORTALECIMIENTO_AMPLIACIÓN_E_INNOVACIÓN_DE_LOS_SERVICIOS_DE_DESARROLLO_INFANTIL_ESTRATEGIA_NACIONAL_MISIÓN_TERNURA</v>
      </c>
      <c r="AG1055" s="52" t="str">
        <f>IF(AH1055&lt;&gt;"",VLOOKUP(AH1055,LISTAS·PAPP!$O$3:$P$74,2,0),"")</f>
        <v>001</v>
      </c>
      <c r="AH1055" s="58" t="s">
        <v>860</v>
      </c>
      <c r="AI1055" s="60" t="s">
        <v>471</v>
      </c>
      <c r="AJ1055" s="51" t="str">
        <f>IF(AI1055&lt;&gt;"",VLOOKUP(AI1055,LISTAS·PAPP!$X$4:$Y$80,2,0),"")</f>
        <v>NO APLICA</v>
      </c>
      <c r="AK1055" s="58" t="s">
        <v>632</v>
      </c>
      <c r="AL1055" s="60">
        <v>730235</v>
      </c>
      <c r="AM1055" s="51" t="str">
        <f>IF(ISERROR(VLOOKUP(AL1055,LISTAS·PAPP!$AD$4:$AE$334,2,0))," ",VLOOKUP(AL1055,LISTAS·PAPP!$AD$4:$AE$334,2,0))</f>
        <v>Servicio de Alimentación</v>
      </c>
      <c r="AN1055" s="63">
        <v>0</v>
      </c>
      <c r="AO1055" s="64"/>
      <c r="AP1055" s="64"/>
      <c r="AQ1055" s="64"/>
      <c r="AR1055" s="64"/>
      <c r="AS1055" s="64"/>
      <c r="AT1055" s="64"/>
      <c r="AU1055" s="64">
        <v>0</v>
      </c>
      <c r="AV1055" s="64"/>
      <c r="AW1055" s="64"/>
      <c r="AX1055" s="64">
        <v>0</v>
      </c>
      <c r="AY1055" s="64"/>
      <c r="AZ1055" s="64"/>
      <c r="BA1055" s="53">
        <f t="shared" si="49"/>
        <v>0</v>
      </c>
      <c r="BB1055" s="54" t="str">
        <f t="shared" si="50"/>
        <v>OK</v>
      </c>
      <c r="BC1055" s="55" t="str">
        <f t="shared" si="51"/>
        <v xml:space="preserve">                </v>
      </c>
    </row>
    <row r="1056" spans="1:55" ht="50.1" customHeight="1" x14ac:dyDescent="0.25">
      <c r="A1056" s="58" t="s">
        <v>38</v>
      </c>
      <c r="B1056" s="58" t="s">
        <v>42</v>
      </c>
      <c r="C1056" s="58" t="s">
        <v>64</v>
      </c>
      <c r="D1056" s="58" t="s">
        <v>913</v>
      </c>
      <c r="E1056" s="51" t="str">
        <f>IF(C1056&lt;&gt;"",VLOOKUP(MID(C1056,18,5),LISTAS·PAPP!$E$4:$F$76,2,0),"")</f>
        <v>PICHINCHA</v>
      </c>
      <c r="F1056" s="58" t="s">
        <v>386</v>
      </c>
      <c r="G1056" s="51" t="str">
        <f>IF(F1056&lt;&gt;"",VLOOKUP(F1056,LISTAS·PAPP!$R$3:$T$221,3,0),"")</f>
        <v xml:space="preserve"> </v>
      </c>
      <c r="H1056" s="58" t="s">
        <v>905</v>
      </c>
      <c r="I1056" s="66" t="s">
        <v>1124</v>
      </c>
      <c r="J1056" s="66" t="s">
        <v>1125</v>
      </c>
      <c r="K1056" s="67">
        <v>3</v>
      </c>
      <c r="L1056" s="66" t="s">
        <v>1097</v>
      </c>
      <c r="M1056" s="60">
        <v>0</v>
      </c>
      <c r="N1056" s="60"/>
      <c r="O1056" s="60"/>
      <c r="P1056" s="60">
        <v>3</v>
      </c>
      <c r="Q1056" s="60"/>
      <c r="R1056" s="60"/>
      <c r="S1056" s="60"/>
      <c r="T1056" s="60"/>
      <c r="U1056" s="60"/>
      <c r="V1056" s="60"/>
      <c r="W1056" s="60"/>
      <c r="X1056" s="60"/>
      <c r="Y1056" s="52" t="str">
        <f>IF(A1056&lt;&gt;"",IF(D1056="DIRECCIÓN_DE_TRANSFERENCIAS","280 0031",VLOOKUP(C1056,LISTAS·PAPP!$C$3:$D$76,2,0)),"")</f>
        <v>280 9999</v>
      </c>
      <c r="Z1056" s="61" t="s">
        <v>443</v>
      </c>
      <c r="AA1056" s="62">
        <v>0</v>
      </c>
      <c r="AB1056" s="62">
        <v>0</v>
      </c>
      <c r="AC1056" s="65" t="str">
        <f>IF(D1056&lt;&gt;"",VLOOKUP(D1056,LISTAS·PAPP!$I$3:$M$16,2,0),"")</f>
        <v>56</v>
      </c>
      <c r="AD1056" s="51" t="str">
        <f>IF(D1056&lt;&gt;"",VLOOKUP(D1056,LISTAS·PAPP!$I$3:$M$16,3,0),"")</f>
        <v>DESARROLLO_INFANTIL</v>
      </c>
      <c r="AE1056" s="52" t="str">
        <f>IF(D1056&lt;&gt;"",VLOOKUP(D1056,LISTAS·PAPP!$I$3:$M$16,4,0),"")</f>
        <v>004</v>
      </c>
      <c r="AF1056" s="51" t="str">
        <f>IF(D1056&lt;&gt;"",VLOOKUP(D1056,LISTAS·PAPP!$I$3:$M$16,5,0),"")</f>
        <v>FORTALECIMIENTO_AMPLIACIÓN_E_INNOVACIÓN_DE_LOS_SERVICIOS_DE_DESARROLLO_INFANTIL_ESTRATEGIA_NACIONAL_MISIÓN_TERNURA</v>
      </c>
      <c r="AG1056" s="52" t="str">
        <f>IF(AH1056&lt;&gt;"",VLOOKUP(AH1056,LISTAS·PAPP!$O$3:$P$74,2,0),"")</f>
        <v>005</v>
      </c>
      <c r="AH1056" s="58" t="s">
        <v>862</v>
      </c>
      <c r="AI1056" s="60" t="s">
        <v>471</v>
      </c>
      <c r="AJ1056" s="51" t="str">
        <f>IF(AI1056&lt;&gt;"",VLOOKUP(AI1056,LISTAS·PAPP!$X$4:$Y$80,2,0),"")</f>
        <v>NO APLICA</v>
      </c>
      <c r="AK1056" s="58" t="s">
        <v>631</v>
      </c>
      <c r="AL1056" s="60">
        <v>710203</v>
      </c>
      <c r="AM1056" s="51" t="str">
        <f>IF(ISERROR(VLOOKUP(AL1056,LISTAS·PAPP!$AD$4:$AE$334,2,0))," ",VLOOKUP(AL1056,LISTAS·PAPP!$AD$4:$AE$334,2,0))</f>
        <v>Decimo Tercer Sueldo</v>
      </c>
      <c r="AN1056" s="63">
        <v>0</v>
      </c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53">
        <f t="shared" si="49"/>
        <v>0</v>
      </c>
      <c r="BB1056" s="54" t="str">
        <f t="shared" si="50"/>
        <v>OK</v>
      </c>
      <c r="BC1056" s="55" t="str">
        <f t="shared" si="51"/>
        <v xml:space="preserve">                </v>
      </c>
    </row>
    <row r="1057" spans="1:55" ht="50.1" customHeight="1" x14ac:dyDescent="0.25">
      <c r="A1057" s="58" t="s">
        <v>38</v>
      </c>
      <c r="B1057" s="58" t="s">
        <v>42</v>
      </c>
      <c r="C1057" s="58" t="s">
        <v>64</v>
      </c>
      <c r="D1057" s="58" t="s">
        <v>913</v>
      </c>
      <c r="E1057" s="51" t="str">
        <f>IF(C1057&lt;&gt;"",VLOOKUP(MID(C1057,18,5),LISTAS·PAPP!$E$4:$F$76,2,0),"")</f>
        <v>PICHINCHA</v>
      </c>
      <c r="F1057" s="58" t="s">
        <v>386</v>
      </c>
      <c r="G1057" s="51" t="str">
        <f>IF(F1057&lt;&gt;"",VLOOKUP(F1057,LISTAS·PAPP!$R$3:$T$221,3,0),"")</f>
        <v xml:space="preserve"> </v>
      </c>
      <c r="H1057" s="58" t="s">
        <v>905</v>
      </c>
      <c r="I1057" s="66" t="s">
        <v>1124</v>
      </c>
      <c r="J1057" s="66" t="s">
        <v>1125</v>
      </c>
      <c r="K1057" s="67">
        <v>3</v>
      </c>
      <c r="L1057" s="66" t="s">
        <v>1097</v>
      </c>
      <c r="M1057" s="60">
        <v>0</v>
      </c>
      <c r="N1057" s="60"/>
      <c r="O1057" s="60"/>
      <c r="P1057" s="60">
        <v>3</v>
      </c>
      <c r="Q1057" s="60"/>
      <c r="R1057" s="60"/>
      <c r="S1057" s="60"/>
      <c r="T1057" s="60"/>
      <c r="U1057" s="60"/>
      <c r="V1057" s="60"/>
      <c r="W1057" s="60"/>
      <c r="X1057" s="60"/>
      <c r="Y1057" s="52" t="str">
        <f>IF(A1057&lt;&gt;"",IF(D1057="DIRECCIÓN_DE_TRANSFERENCIAS","280 0031",VLOOKUP(C1057,LISTAS·PAPP!$C$3:$D$76,2,0)),"")</f>
        <v>280 9999</v>
      </c>
      <c r="Z1057" s="61" t="s">
        <v>443</v>
      </c>
      <c r="AA1057" s="62">
        <v>0</v>
      </c>
      <c r="AB1057" s="62">
        <v>0</v>
      </c>
      <c r="AC1057" s="65" t="str">
        <f>IF(D1057&lt;&gt;"",VLOOKUP(D1057,LISTAS·PAPP!$I$3:$M$16,2,0),"")</f>
        <v>56</v>
      </c>
      <c r="AD1057" s="51" t="str">
        <f>IF(D1057&lt;&gt;"",VLOOKUP(D1057,LISTAS·PAPP!$I$3:$M$16,3,0),"")</f>
        <v>DESARROLLO_INFANTIL</v>
      </c>
      <c r="AE1057" s="52" t="str">
        <f>IF(D1057&lt;&gt;"",VLOOKUP(D1057,LISTAS·PAPP!$I$3:$M$16,4,0),"")</f>
        <v>004</v>
      </c>
      <c r="AF1057" s="51" t="str">
        <f>IF(D1057&lt;&gt;"",VLOOKUP(D1057,LISTAS·PAPP!$I$3:$M$16,5,0),"")</f>
        <v>FORTALECIMIENTO_AMPLIACIÓN_E_INNOVACIÓN_DE_LOS_SERVICIOS_DE_DESARROLLO_INFANTIL_ESTRATEGIA_NACIONAL_MISIÓN_TERNURA</v>
      </c>
      <c r="AG1057" s="52" t="str">
        <f>IF(AH1057&lt;&gt;"",VLOOKUP(AH1057,LISTAS·PAPP!$O$3:$P$74,2,0),"")</f>
        <v>005</v>
      </c>
      <c r="AH1057" s="58" t="s">
        <v>862</v>
      </c>
      <c r="AI1057" s="60" t="s">
        <v>471</v>
      </c>
      <c r="AJ1057" s="51" t="str">
        <f>IF(AI1057&lt;&gt;"",VLOOKUP(AI1057,LISTAS·PAPP!$X$4:$Y$80,2,0),"")</f>
        <v>NO APLICA</v>
      </c>
      <c r="AK1057" s="58" t="s">
        <v>631</v>
      </c>
      <c r="AL1057" s="60">
        <v>710204</v>
      </c>
      <c r="AM1057" s="51" t="str">
        <f>IF(ISERROR(VLOOKUP(AL1057,LISTAS·PAPP!$AD$4:$AE$334,2,0))," ",VLOOKUP(AL1057,LISTAS·PAPP!$AD$4:$AE$334,2,0))</f>
        <v>Decimo Cuarto Sueldo</v>
      </c>
      <c r="AN1057" s="63">
        <v>0</v>
      </c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53">
        <f t="shared" si="49"/>
        <v>0</v>
      </c>
      <c r="BB1057" s="54" t="str">
        <f t="shared" si="50"/>
        <v>OK</v>
      </c>
      <c r="BC1057" s="55" t="str">
        <f t="shared" si="51"/>
        <v xml:space="preserve">                </v>
      </c>
    </row>
    <row r="1058" spans="1:55" ht="50.1" customHeight="1" x14ac:dyDescent="0.25">
      <c r="A1058" s="58" t="s">
        <v>38</v>
      </c>
      <c r="B1058" s="58" t="s">
        <v>42</v>
      </c>
      <c r="C1058" s="58" t="s">
        <v>64</v>
      </c>
      <c r="D1058" s="58" t="s">
        <v>913</v>
      </c>
      <c r="E1058" s="51" t="str">
        <f>IF(C1058&lt;&gt;"",VLOOKUP(MID(C1058,18,5),LISTAS·PAPP!$E$4:$F$76,2,0),"")</f>
        <v>PICHINCHA</v>
      </c>
      <c r="F1058" s="58" t="s">
        <v>386</v>
      </c>
      <c r="G1058" s="51" t="str">
        <f>IF(F1058&lt;&gt;"",VLOOKUP(F1058,LISTAS·PAPP!$R$3:$T$221,3,0),"")</f>
        <v xml:space="preserve"> </v>
      </c>
      <c r="H1058" s="58" t="s">
        <v>905</v>
      </c>
      <c r="I1058" s="66" t="s">
        <v>1124</v>
      </c>
      <c r="J1058" s="66" t="s">
        <v>1125</v>
      </c>
      <c r="K1058" s="67">
        <v>3</v>
      </c>
      <c r="L1058" s="66" t="s">
        <v>1097</v>
      </c>
      <c r="M1058" s="60">
        <v>0</v>
      </c>
      <c r="N1058" s="60"/>
      <c r="O1058" s="60"/>
      <c r="P1058" s="60">
        <v>3</v>
      </c>
      <c r="Q1058" s="60"/>
      <c r="R1058" s="60"/>
      <c r="S1058" s="60"/>
      <c r="T1058" s="60"/>
      <c r="U1058" s="60"/>
      <c r="V1058" s="60"/>
      <c r="W1058" s="60"/>
      <c r="X1058" s="60"/>
      <c r="Y1058" s="52" t="str">
        <f>IF(A1058&lt;&gt;"",IF(D1058="DIRECCIÓN_DE_TRANSFERENCIAS","280 0031",VLOOKUP(C1058,LISTAS·PAPP!$C$3:$D$76,2,0)),"")</f>
        <v>280 9999</v>
      </c>
      <c r="Z1058" s="61" t="s">
        <v>443</v>
      </c>
      <c r="AA1058" s="62">
        <v>0</v>
      </c>
      <c r="AB1058" s="62">
        <v>0</v>
      </c>
      <c r="AC1058" s="65" t="str">
        <f>IF(D1058&lt;&gt;"",VLOOKUP(D1058,LISTAS·PAPP!$I$3:$M$16,2,0),"")</f>
        <v>56</v>
      </c>
      <c r="AD1058" s="51" t="str">
        <f>IF(D1058&lt;&gt;"",VLOOKUP(D1058,LISTAS·PAPP!$I$3:$M$16,3,0),"")</f>
        <v>DESARROLLO_INFANTIL</v>
      </c>
      <c r="AE1058" s="52" t="str">
        <f>IF(D1058&lt;&gt;"",VLOOKUP(D1058,LISTAS·PAPP!$I$3:$M$16,4,0),"")</f>
        <v>004</v>
      </c>
      <c r="AF1058" s="51" t="str">
        <f>IF(D1058&lt;&gt;"",VLOOKUP(D1058,LISTAS·PAPP!$I$3:$M$16,5,0),"")</f>
        <v>FORTALECIMIENTO_AMPLIACIÓN_E_INNOVACIÓN_DE_LOS_SERVICIOS_DE_DESARROLLO_INFANTIL_ESTRATEGIA_NACIONAL_MISIÓN_TERNURA</v>
      </c>
      <c r="AG1058" s="52" t="str">
        <f>IF(AH1058&lt;&gt;"",VLOOKUP(AH1058,LISTAS·PAPP!$O$3:$P$74,2,0),"")</f>
        <v>005</v>
      </c>
      <c r="AH1058" s="58" t="s">
        <v>862</v>
      </c>
      <c r="AI1058" s="60" t="s">
        <v>471</v>
      </c>
      <c r="AJ1058" s="51" t="str">
        <f>IF(AI1058&lt;&gt;"",VLOOKUP(AI1058,LISTAS·PAPP!$X$4:$Y$80,2,0),"")</f>
        <v>NO APLICA</v>
      </c>
      <c r="AK1058" s="58" t="s">
        <v>631</v>
      </c>
      <c r="AL1058" s="60">
        <v>710510</v>
      </c>
      <c r="AM1058" s="51" t="str">
        <f>IF(ISERROR(VLOOKUP(AL1058,LISTAS·PAPP!$AD$4:$AE$334,2,0))," ",VLOOKUP(AL1058,LISTAS·PAPP!$AD$4:$AE$334,2,0))</f>
        <v>Servicios Personales por Contrato</v>
      </c>
      <c r="AN1058" s="63">
        <v>0</v>
      </c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53">
        <f t="shared" si="49"/>
        <v>0</v>
      </c>
      <c r="BB1058" s="54" t="str">
        <f t="shared" si="50"/>
        <v>OK</v>
      </c>
      <c r="BC1058" s="55" t="str">
        <f t="shared" si="51"/>
        <v xml:space="preserve">                </v>
      </c>
    </row>
    <row r="1059" spans="1:55" ht="50.1" customHeight="1" x14ac:dyDescent="0.25">
      <c r="A1059" s="58" t="s">
        <v>38</v>
      </c>
      <c r="B1059" s="58" t="s">
        <v>42</v>
      </c>
      <c r="C1059" s="58" t="s">
        <v>64</v>
      </c>
      <c r="D1059" s="58" t="s">
        <v>913</v>
      </c>
      <c r="E1059" s="51" t="str">
        <f>IF(C1059&lt;&gt;"",VLOOKUP(MID(C1059,18,5),LISTAS·PAPP!$E$4:$F$76,2,0),"")</f>
        <v>PICHINCHA</v>
      </c>
      <c r="F1059" s="58" t="s">
        <v>386</v>
      </c>
      <c r="G1059" s="51" t="str">
        <f>IF(F1059&lt;&gt;"",VLOOKUP(F1059,LISTAS·PAPP!$R$3:$T$221,3,0),"")</f>
        <v xml:space="preserve"> </v>
      </c>
      <c r="H1059" s="58" t="s">
        <v>905</v>
      </c>
      <c r="I1059" s="66" t="s">
        <v>1124</v>
      </c>
      <c r="J1059" s="66" t="s">
        <v>1125</v>
      </c>
      <c r="K1059" s="67">
        <v>3</v>
      </c>
      <c r="L1059" s="66" t="s">
        <v>1097</v>
      </c>
      <c r="M1059" s="60">
        <v>0</v>
      </c>
      <c r="N1059" s="60"/>
      <c r="O1059" s="60"/>
      <c r="P1059" s="60">
        <v>3</v>
      </c>
      <c r="Q1059" s="60"/>
      <c r="R1059" s="60"/>
      <c r="S1059" s="60"/>
      <c r="T1059" s="60"/>
      <c r="U1059" s="60"/>
      <c r="V1059" s="60"/>
      <c r="W1059" s="60"/>
      <c r="X1059" s="60"/>
      <c r="Y1059" s="52" t="str">
        <f>IF(A1059&lt;&gt;"",IF(D1059="DIRECCIÓN_DE_TRANSFERENCIAS","280 0031",VLOOKUP(C1059,LISTAS·PAPP!$C$3:$D$76,2,0)),"")</f>
        <v>280 9999</v>
      </c>
      <c r="Z1059" s="61" t="s">
        <v>443</v>
      </c>
      <c r="AA1059" s="62">
        <v>0</v>
      </c>
      <c r="AB1059" s="62">
        <v>0</v>
      </c>
      <c r="AC1059" s="65" t="str">
        <f>IF(D1059&lt;&gt;"",VLOOKUP(D1059,LISTAS·PAPP!$I$3:$M$16,2,0),"")</f>
        <v>56</v>
      </c>
      <c r="AD1059" s="51" t="str">
        <f>IF(D1059&lt;&gt;"",VLOOKUP(D1059,LISTAS·PAPP!$I$3:$M$16,3,0),"")</f>
        <v>DESARROLLO_INFANTIL</v>
      </c>
      <c r="AE1059" s="52" t="str">
        <f>IF(D1059&lt;&gt;"",VLOOKUP(D1059,LISTAS·PAPP!$I$3:$M$16,4,0),"")</f>
        <v>004</v>
      </c>
      <c r="AF1059" s="51" t="str">
        <f>IF(D1059&lt;&gt;"",VLOOKUP(D1059,LISTAS·PAPP!$I$3:$M$16,5,0),"")</f>
        <v>FORTALECIMIENTO_AMPLIACIÓN_E_INNOVACIÓN_DE_LOS_SERVICIOS_DE_DESARROLLO_INFANTIL_ESTRATEGIA_NACIONAL_MISIÓN_TERNURA</v>
      </c>
      <c r="AG1059" s="52" t="str">
        <f>IF(AH1059&lt;&gt;"",VLOOKUP(AH1059,LISTAS·PAPP!$O$3:$P$74,2,0),"")</f>
        <v>005</v>
      </c>
      <c r="AH1059" s="58" t="s">
        <v>862</v>
      </c>
      <c r="AI1059" s="60" t="s">
        <v>471</v>
      </c>
      <c r="AJ1059" s="51" t="str">
        <f>IF(AI1059&lt;&gt;"",VLOOKUP(AI1059,LISTAS·PAPP!$X$4:$Y$80,2,0),"")</f>
        <v>NO APLICA</v>
      </c>
      <c r="AK1059" s="58" t="s">
        <v>631</v>
      </c>
      <c r="AL1059" s="60">
        <v>710601</v>
      </c>
      <c r="AM1059" s="51" t="str">
        <f>IF(ISERROR(VLOOKUP(AL1059,LISTAS·PAPP!$AD$4:$AE$334,2,0))," ",VLOOKUP(AL1059,LISTAS·PAPP!$AD$4:$AE$334,2,0))</f>
        <v>Aporte Patronal</v>
      </c>
      <c r="AN1059" s="63">
        <v>0</v>
      </c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53">
        <f t="shared" si="49"/>
        <v>0</v>
      </c>
      <c r="BB1059" s="54" t="str">
        <f t="shared" si="50"/>
        <v>OK</v>
      </c>
      <c r="BC1059" s="55" t="str">
        <f t="shared" si="51"/>
        <v xml:space="preserve">                </v>
      </c>
    </row>
    <row r="1060" spans="1:55" ht="50.1" customHeight="1" x14ac:dyDescent="0.25">
      <c r="A1060" s="58" t="s">
        <v>38</v>
      </c>
      <c r="B1060" s="58" t="s">
        <v>42</v>
      </c>
      <c r="C1060" s="58" t="s">
        <v>64</v>
      </c>
      <c r="D1060" s="58" t="s">
        <v>913</v>
      </c>
      <c r="E1060" s="51" t="str">
        <f>IF(C1060&lt;&gt;"",VLOOKUP(MID(C1060,18,5),LISTAS·PAPP!$E$4:$F$76,2,0),"")</f>
        <v>PICHINCHA</v>
      </c>
      <c r="F1060" s="58" t="s">
        <v>386</v>
      </c>
      <c r="G1060" s="51" t="str">
        <f>IF(F1060&lt;&gt;"",VLOOKUP(F1060,LISTAS·PAPP!$R$3:$T$221,3,0),"")</f>
        <v xml:space="preserve"> </v>
      </c>
      <c r="H1060" s="58" t="s">
        <v>905</v>
      </c>
      <c r="I1060" s="66" t="s">
        <v>1124</v>
      </c>
      <c r="J1060" s="66" t="s">
        <v>1125</v>
      </c>
      <c r="K1060" s="67">
        <v>3</v>
      </c>
      <c r="L1060" s="66" t="s">
        <v>1097</v>
      </c>
      <c r="M1060" s="60">
        <v>0</v>
      </c>
      <c r="N1060" s="60"/>
      <c r="O1060" s="60"/>
      <c r="P1060" s="60">
        <v>3</v>
      </c>
      <c r="Q1060" s="60"/>
      <c r="R1060" s="60"/>
      <c r="S1060" s="60"/>
      <c r="T1060" s="60"/>
      <c r="U1060" s="60"/>
      <c r="V1060" s="60"/>
      <c r="W1060" s="60"/>
      <c r="X1060" s="60"/>
      <c r="Y1060" s="52" t="str">
        <f>IF(A1060&lt;&gt;"",IF(D1060="DIRECCIÓN_DE_TRANSFERENCIAS","280 0031",VLOOKUP(C1060,LISTAS·PAPP!$C$3:$D$76,2,0)),"")</f>
        <v>280 9999</v>
      </c>
      <c r="Z1060" s="61" t="s">
        <v>443</v>
      </c>
      <c r="AA1060" s="62">
        <v>0</v>
      </c>
      <c r="AB1060" s="62">
        <v>0</v>
      </c>
      <c r="AC1060" s="65" t="str">
        <f>IF(D1060&lt;&gt;"",VLOOKUP(D1060,LISTAS·PAPP!$I$3:$M$16,2,0),"")</f>
        <v>56</v>
      </c>
      <c r="AD1060" s="51" t="str">
        <f>IF(D1060&lt;&gt;"",VLOOKUP(D1060,LISTAS·PAPP!$I$3:$M$16,3,0),"")</f>
        <v>DESARROLLO_INFANTIL</v>
      </c>
      <c r="AE1060" s="52" t="str">
        <f>IF(D1060&lt;&gt;"",VLOOKUP(D1060,LISTAS·PAPP!$I$3:$M$16,4,0),"")</f>
        <v>004</v>
      </c>
      <c r="AF1060" s="51" t="str">
        <f>IF(D1060&lt;&gt;"",VLOOKUP(D1060,LISTAS·PAPP!$I$3:$M$16,5,0),"")</f>
        <v>FORTALECIMIENTO_AMPLIACIÓN_E_INNOVACIÓN_DE_LOS_SERVICIOS_DE_DESARROLLO_INFANTIL_ESTRATEGIA_NACIONAL_MISIÓN_TERNURA</v>
      </c>
      <c r="AG1060" s="52" t="str">
        <f>IF(AH1060&lt;&gt;"",VLOOKUP(AH1060,LISTAS·PAPP!$O$3:$P$74,2,0),"")</f>
        <v>005</v>
      </c>
      <c r="AH1060" s="58" t="s">
        <v>862</v>
      </c>
      <c r="AI1060" s="60" t="s">
        <v>471</v>
      </c>
      <c r="AJ1060" s="51" t="str">
        <f>IF(AI1060&lt;&gt;"",VLOOKUP(AI1060,LISTAS·PAPP!$X$4:$Y$80,2,0),"")</f>
        <v>NO APLICA</v>
      </c>
      <c r="AK1060" s="58" t="s">
        <v>631</v>
      </c>
      <c r="AL1060" s="60">
        <v>710602</v>
      </c>
      <c r="AM1060" s="51" t="str">
        <f>IF(ISERROR(VLOOKUP(AL1060,LISTAS·PAPP!$AD$4:$AE$334,2,0))," ",VLOOKUP(AL1060,LISTAS·PAPP!$AD$4:$AE$334,2,0))</f>
        <v>Fondo de Reserva</v>
      </c>
      <c r="AN1060" s="63">
        <v>0</v>
      </c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53">
        <f t="shared" si="49"/>
        <v>0</v>
      </c>
      <c r="BB1060" s="54" t="str">
        <f t="shared" si="50"/>
        <v>OK</v>
      </c>
      <c r="BC1060" s="55" t="str">
        <f t="shared" si="51"/>
        <v xml:space="preserve">                </v>
      </c>
    </row>
    <row r="1061" spans="1:55" ht="50.1" customHeight="1" x14ac:dyDescent="0.25">
      <c r="A1061" s="58" t="s">
        <v>38</v>
      </c>
      <c r="B1061" s="58" t="s">
        <v>42</v>
      </c>
      <c r="C1061" s="58" t="s">
        <v>64</v>
      </c>
      <c r="D1061" s="58" t="s">
        <v>913</v>
      </c>
      <c r="E1061" s="51" t="str">
        <f>IF(C1061&lt;&gt;"",VLOOKUP(MID(C1061,18,5),LISTAS·PAPP!$E$4:$F$76,2,0),"")</f>
        <v>PICHINCHA</v>
      </c>
      <c r="F1061" s="58" t="s">
        <v>386</v>
      </c>
      <c r="G1061" s="51" t="str">
        <f>IF(F1061&lt;&gt;"",VLOOKUP(F1061,LISTAS·PAPP!$R$3:$T$221,3,0),"")</f>
        <v xml:space="preserve"> </v>
      </c>
      <c r="H1061" s="58" t="s">
        <v>905</v>
      </c>
      <c r="I1061" s="66" t="s">
        <v>914</v>
      </c>
      <c r="J1061" s="66" t="s">
        <v>1126</v>
      </c>
      <c r="K1061" s="67">
        <v>2</v>
      </c>
      <c r="L1061" s="66" t="s">
        <v>1127</v>
      </c>
      <c r="M1061" s="60">
        <v>0</v>
      </c>
      <c r="N1061" s="60"/>
      <c r="O1061" s="60"/>
      <c r="P1061" s="60"/>
      <c r="Q1061" s="60"/>
      <c r="R1061" s="60">
        <v>1</v>
      </c>
      <c r="S1061" s="60"/>
      <c r="T1061" s="60"/>
      <c r="U1061" s="60"/>
      <c r="V1061" s="60">
        <v>1</v>
      </c>
      <c r="W1061" s="60"/>
      <c r="X1061" s="60"/>
      <c r="Y1061" s="52" t="str">
        <f>IF(A1061&lt;&gt;"",IF(D1061="DIRECCIÓN_DE_TRANSFERENCIAS","280 0031",VLOOKUP(C1061,LISTAS·PAPP!$C$3:$D$76,2,0)),"")</f>
        <v>280 9999</v>
      </c>
      <c r="Z1061" s="61">
        <v>202</v>
      </c>
      <c r="AA1061" s="62">
        <v>5036</v>
      </c>
      <c r="AB1061" s="62">
        <v>5045</v>
      </c>
      <c r="AC1061" s="65" t="str">
        <f>IF(D1061&lt;&gt;"",VLOOKUP(D1061,LISTAS·PAPP!$I$3:$M$16,2,0),"")</f>
        <v>56</v>
      </c>
      <c r="AD1061" s="51" t="str">
        <f>IF(D1061&lt;&gt;"",VLOOKUP(D1061,LISTAS·PAPP!$I$3:$M$16,3,0),"")</f>
        <v>DESARROLLO_INFANTIL</v>
      </c>
      <c r="AE1061" s="52" t="str">
        <f>IF(D1061&lt;&gt;"",VLOOKUP(D1061,LISTAS·PAPP!$I$3:$M$16,4,0),"")</f>
        <v>004</v>
      </c>
      <c r="AF1061" s="51" t="str">
        <f>IF(D1061&lt;&gt;"",VLOOKUP(D1061,LISTAS·PAPP!$I$3:$M$16,5,0),"")</f>
        <v>FORTALECIMIENTO_AMPLIACIÓN_E_INNOVACIÓN_DE_LOS_SERVICIOS_DE_DESARROLLO_INFANTIL_ESTRATEGIA_NACIONAL_MISIÓN_TERNURA</v>
      </c>
      <c r="AG1061" s="52" t="str">
        <f>IF(AH1061&lt;&gt;"",VLOOKUP(AH1061,LISTAS·PAPP!$O$3:$P$74,2,0),"")</f>
        <v>002</v>
      </c>
      <c r="AH1061" s="58" t="s">
        <v>861</v>
      </c>
      <c r="AI1061" s="60" t="s">
        <v>471</v>
      </c>
      <c r="AJ1061" s="51" t="str">
        <f>IF(AI1061&lt;&gt;"",VLOOKUP(AI1061,LISTAS·PAPP!$X$4:$Y$80,2,0),"")</f>
        <v>NO APLICA</v>
      </c>
      <c r="AK1061" s="58" t="s">
        <v>632</v>
      </c>
      <c r="AL1061" s="60">
        <v>730204</v>
      </c>
      <c r="AM1061" s="51" t="str">
        <f>IF(ISERROR(VLOOKUP(AL1061,LISTAS·PAPP!$AD$4:$AE$334,2,0))," ",VLOOKUP(AL1061,LISTAS·PAPP!$AD$4:$AE$334,2,0))</f>
        <v>Edición, Impresión, Reproducción, Publicaciones, Suscripciones, Fotocopiado, Traducción, Empastado, Enmarcación,</v>
      </c>
      <c r="AN1061" s="63">
        <v>0</v>
      </c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53">
        <f t="shared" si="49"/>
        <v>0</v>
      </c>
      <c r="BB1061" s="54" t="str">
        <f t="shared" si="50"/>
        <v>OK</v>
      </c>
      <c r="BC1061" s="55" t="str">
        <f t="shared" si="51"/>
        <v xml:space="preserve">                </v>
      </c>
    </row>
    <row r="1062" spans="1:55" ht="50.1" customHeight="1" x14ac:dyDescent="0.25">
      <c r="A1062" s="58" t="s">
        <v>38</v>
      </c>
      <c r="B1062" s="58" t="s">
        <v>42</v>
      </c>
      <c r="C1062" s="58" t="s">
        <v>64</v>
      </c>
      <c r="D1062" s="58" t="s">
        <v>913</v>
      </c>
      <c r="E1062" s="51" t="str">
        <f>IF(C1062&lt;&gt;"",VLOOKUP(MID(C1062,18,5),LISTAS·PAPP!$E$4:$F$76,2,0),"")</f>
        <v>PICHINCHA</v>
      </c>
      <c r="F1062" s="58" t="s">
        <v>386</v>
      </c>
      <c r="G1062" s="51" t="str">
        <f>IF(F1062&lt;&gt;"",VLOOKUP(F1062,LISTAS·PAPP!$R$3:$T$221,3,0),"")</f>
        <v xml:space="preserve"> </v>
      </c>
      <c r="H1062" s="58" t="s">
        <v>905</v>
      </c>
      <c r="I1062" s="66" t="s">
        <v>914</v>
      </c>
      <c r="J1062" s="66" t="s">
        <v>1128</v>
      </c>
      <c r="K1062" s="67">
        <v>1</v>
      </c>
      <c r="L1062" s="66" t="s">
        <v>1129</v>
      </c>
      <c r="M1062" s="60">
        <v>0</v>
      </c>
      <c r="N1062" s="60"/>
      <c r="O1062" s="60"/>
      <c r="P1062" s="60"/>
      <c r="Q1062" s="60"/>
      <c r="R1062" s="60"/>
      <c r="S1062" s="60">
        <v>1</v>
      </c>
      <c r="T1062" s="60"/>
      <c r="U1062" s="60"/>
      <c r="V1062" s="60"/>
      <c r="W1062" s="60"/>
      <c r="X1062" s="60"/>
      <c r="Y1062" s="52" t="str">
        <f>IF(A1062&lt;&gt;"",IF(D1062="DIRECCIÓN_DE_TRANSFERENCIAS","280 0031",VLOOKUP(C1062,LISTAS·PAPP!$C$3:$D$76,2,0)),"")</f>
        <v>280 9999</v>
      </c>
      <c r="Z1062" s="61">
        <v>202</v>
      </c>
      <c r="AA1062" s="62">
        <v>5036</v>
      </c>
      <c r="AB1062" s="62">
        <v>5045</v>
      </c>
      <c r="AC1062" s="65" t="str">
        <f>IF(D1062&lt;&gt;"",VLOOKUP(D1062,LISTAS·PAPP!$I$3:$M$16,2,0),"")</f>
        <v>56</v>
      </c>
      <c r="AD1062" s="51" t="str">
        <f>IF(D1062&lt;&gt;"",VLOOKUP(D1062,LISTAS·PAPP!$I$3:$M$16,3,0),"")</f>
        <v>DESARROLLO_INFANTIL</v>
      </c>
      <c r="AE1062" s="52" t="str">
        <f>IF(D1062&lt;&gt;"",VLOOKUP(D1062,LISTAS·PAPP!$I$3:$M$16,4,0),"")</f>
        <v>004</v>
      </c>
      <c r="AF1062" s="51" t="str">
        <f>IF(D1062&lt;&gt;"",VLOOKUP(D1062,LISTAS·PAPP!$I$3:$M$16,5,0),"")</f>
        <v>FORTALECIMIENTO_AMPLIACIÓN_E_INNOVACIÓN_DE_LOS_SERVICIOS_DE_DESARROLLO_INFANTIL_ESTRATEGIA_NACIONAL_MISIÓN_TERNURA</v>
      </c>
      <c r="AG1062" s="52" t="str">
        <f>IF(AH1062&lt;&gt;"",VLOOKUP(AH1062,LISTAS·PAPP!$O$3:$P$74,2,0),"")</f>
        <v>002</v>
      </c>
      <c r="AH1062" s="58" t="s">
        <v>861</v>
      </c>
      <c r="AI1062" s="60" t="s">
        <v>471</v>
      </c>
      <c r="AJ1062" s="51" t="str">
        <f>IF(AI1062&lt;&gt;"",VLOOKUP(AI1062,LISTAS·PAPP!$X$4:$Y$80,2,0),"")</f>
        <v>NO APLICA</v>
      </c>
      <c r="AK1062" s="58" t="s">
        <v>636</v>
      </c>
      <c r="AL1062" s="60">
        <v>840107</v>
      </c>
      <c r="AM1062" s="51" t="str">
        <f>IF(ISERROR(VLOOKUP(AL1062,LISTAS·PAPP!$AD$4:$AE$334,2,0))," ",VLOOKUP(AL1062,LISTAS·PAPP!$AD$4:$AE$334,2,0))</f>
        <v>Equipos, Sistemas y Paquetes Informáticos</v>
      </c>
      <c r="AN1062" s="63">
        <v>0</v>
      </c>
      <c r="AO1062" s="64"/>
      <c r="AP1062" s="64"/>
      <c r="AQ1062" s="64"/>
      <c r="AR1062" s="64"/>
      <c r="AS1062" s="64"/>
      <c r="AT1062" s="64"/>
      <c r="AU1062" s="64">
        <v>0</v>
      </c>
      <c r="AV1062" s="64"/>
      <c r="AW1062" s="64"/>
      <c r="AX1062" s="64"/>
      <c r="AY1062" s="64"/>
      <c r="AZ1062" s="64"/>
      <c r="BA1062" s="53">
        <f t="shared" si="49"/>
        <v>0</v>
      </c>
      <c r="BB1062" s="54" t="str">
        <f t="shared" si="50"/>
        <v>OK</v>
      </c>
      <c r="BC1062" s="55" t="str">
        <f t="shared" si="51"/>
        <v xml:space="preserve">                </v>
      </c>
    </row>
    <row r="1063" spans="1:55" ht="50.1" customHeight="1" x14ac:dyDescent="0.25">
      <c r="A1063" s="58" t="s">
        <v>38</v>
      </c>
      <c r="B1063" s="58" t="s">
        <v>42</v>
      </c>
      <c r="C1063" s="58" t="s">
        <v>64</v>
      </c>
      <c r="D1063" s="58" t="s">
        <v>913</v>
      </c>
      <c r="E1063" s="51" t="str">
        <f>IF(C1063&lt;&gt;"",VLOOKUP(MID(C1063,18,5),LISTAS·PAPP!$E$4:$F$76,2,0),"")</f>
        <v>PICHINCHA</v>
      </c>
      <c r="F1063" s="58" t="s">
        <v>386</v>
      </c>
      <c r="G1063" s="51" t="str">
        <f>IF(F1063&lt;&gt;"",VLOOKUP(F1063,LISTAS·PAPP!$R$3:$T$221,3,0),"")</f>
        <v xml:space="preserve"> </v>
      </c>
      <c r="H1063" s="58" t="s">
        <v>905</v>
      </c>
      <c r="I1063" s="66" t="s">
        <v>1124</v>
      </c>
      <c r="J1063" s="66" t="s">
        <v>1130</v>
      </c>
      <c r="K1063" s="67">
        <v>1</v>
      </c>
      <c r="L1063" s="66" t="s">
        <v>1131</v>
      </c>
      <c r="M1063" s="60">
        <v>0</v>
      </c>
      <c r="N1063" s="60"/>
      <c r="O1063" s="60"/>
      <c r="P1063" s="60"/>
      <c r="Q1063" s="60"/>
      <c r="R1063" s="60"/>
      <c r="S1063" s="60">
        <v>1</v>
      </c>
      <c r="T1063" s="60"/>
      <c r="U1063" s="60"/>
      <c r="V1063" s="60"/>
      <c r="W1063" s="60"/>
      <c r="X1063" s="60"/>
      <c r="Y1063" s="52" t="str">
        <f>IF(A1063&lt;&gt;"",IF(D1063="DIRECCIÓN_DE_TRANSFERENCIAS","280 0031",VLOOKUP(C1063,LISTAS·PAPP!$C$3:$D$76,2,0)),"")</f>
        <v>280 9999</v>
      </c>
      <c r="Z1063" s="61">
        <v>202</v>
      </c>
      <c r="AA1063" s="62">
        <v>5036</v>
      </c>
      <c r="AB1063" s="62">
        <v>5045</v>
      </c>
      <c r="AC1063" s="65" t="str">
        <f>IF(D1063&lt;&gt;"",VLOOKUP(D1063,LISTAS·PAPP!$I$3:$M$16,2,0),"")</f>
        <v>56</v>
      </c>
      <c r="AD1063" s="51" t="str">
        <f>IF(D1063&lt;&gt;"",VLOOKUP(D1063,LISTAS·PAPP!$I$3:$M$16,3,0),"")</f>
        <v>DESARROLLO_INFANTIL</v>
      </c>
      <c r="AE1063" s="52" t="str">
        <f>IF(D1063&lt;&gt;"",VLOOKUP(D1063,LISTAS·PAPP!$I$3:$M$16,4,0),"")</f>
        <v>004</v>
      </c>
      <c r="AF1063" s="51" t="str">
        <f>IF(D1063&lt;&gt;"",VLOOKUP(D1063,LISTAS·PAPP!$I$3:$M$16,5,0),"")</f>
        <v>FORTALECIMIENTO_AMPLIACIÓN_E_INNOVACIÓN_DE_LOS_SERVICIOS_DE_DESARROLLO_INFANTIL_ESTRATEGIA_NACIONAL_MISIÓN_TERNURA</v>
      </c>
      <c r="AG1063" s="52" t="str">
        <f>IF(AH1063&lt;&gt;"",VLOOKUP(AH1063,LISTAS·PAPP!$O$3:$P$74,2,0),"")</f>
        <v>002</v>
      </c>
      <c r="AH1063" s="58" t="s">
        <v>861</v>
      </c>
      <c r="AI1063" s="60" t="s">
        <v>471</v>
      </c>
      <c r="AJ1063" s="51" t="str">
        <f>IF(AI1063&lt;&gt;"",VLOOKUP(AI1063,LISTAS·PAPP!$X$4:$Y$80,2,0),"")</f>
        <v>NO APLICA</v>
      </c>
      <c r="AK1063" s="58" t="s">
        <v>631</v>
      </c>
      <c r="AL1063" s="60">
        <v>710507</v>
      </c>
      <c r="AM1063" s="51" t="str">
        <f>IF(ISERROR(VLOOKUP(AL1063,LISTAS·PAPP!$AD$4:$AE$334,2,0))," ",VLOOKUP(AL1063,LISTAS·PAPP!$AD$4:$AE$334,2,0))</f>
        <v>Honorarios</v>
      </c>
      <c r="AN1063" s="63">
        <v>0</v>
      </c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53">
        <f t="shared" si="49"/>
        <v>0</v>
      </c>
      <c r="BB1063" s="54" t="str">
        <f t="shared" si="50"/>
        <v>OK</v>
      </c>
      <c r="BC1063" s="55" t="str">
        <f t="shared" si="51"/>
        <v xml:space="preserve">                </v>
      </c>
    </row>
    <row r="1064" spans="1:55" ht="50.1" customHeight="1" x14ac:dyDescent="0.25">
      <c r="A1064" s="58" t="s">
        <v>38</v>
      </c>
      <c r="B1064" s="58" t="s">
        <v>42</v>
      </c>
      <c r="C1064" s="58" t="s">
        <v>64</v>
      </c>
      <c r="D1064" s="58" t="s">
        <v>913</v>
      </c>
      <c r="E1064" s="51" t="str">
        <f>IF(C1064&lt;&gt;"",VLOOKUP(MID(C1064,18,5),LISTAS·PAPP!$E$4:$F$76,2,0),"")</f>
        <v>PICHINCHA</v>
      </c>
      <c r="F1064" s="58" t="s">
        <v>386</v>
      </c>
      <c r="G1064" s="51" t="str">
        <f>IF(F1064&lt;&gt;"",VLOOKUP(F1064,LISTAS·PAPP!$R$3:$T$221,3,0),"")</f>
        <v xml:space="preserve"> </v>
      </c>
      <c r="H1064" s="58" t="s">
        <v>905</v>
      </c>
      <c r="I1064" s="66" t="s">
        <v>914</v>
      </c>
      <c r="J1064" s="66" t="s">
        <v>1128</v>
      </c>
      <c r="K1064" s="67">
        <v>1</v>
      </c>
      <c r="L1064" s="66" t="s">
        <v>1129</v>
      </c>
      <c r="M1064" s="60">
        <v>0</v>
      </c>
      <c r="N1064" s="60"/>
      <c r="O1064" s="60"/>
      <c r="P1064" s="60"/>
      <c r="Q1064" s="60"/>
      <c r="R1064" s="60"/>
      <c r="S1064" s="60">
        <v>1</v>
      </c>
      <c r="T1064" s="60"/>
      <c r="U1064" s="60"/>
      <c r="V1064" s="60"/>
      <c r="W1064" s="60"/>
      <c r="X1064" s="60"/>
      <c r="Y1064" s="52" t="str">
        <f>IF(A1064&lt;&gt;"",IF(D1064="DIRECCIÓN_DE_TRANSFERENCIAS","280 0031",VLOOKUP(C1064,LISTAS·PAPP!$C$3:$D$76,2,0)),"")</f>
        <v>280 9999</v>
      </c>
      <c r="Z1064" s="61">
        <v>202</v>
      </c>
      <c r="AA1064" s="62">
        <v>5036</v>
      </c>
      <c r="AB1064" s="62">
        <v>5045</v>
      </c>
      <c r="AC1064" s="65" t="str">
        <f>IF(D1064&lt;&gt;"",VLOOKUP(D1064,LISTAS·PAPP!$I$3:$M$16,2,0),"")</f>
        <v>56</v>
      </c>
      <c r="AD1064" s="51" t="str">
        <f>IF(D1064&lt;&gt;"",VLOOKUP(D1064,LISTAS·PAPP!$I$3:$M$16,3,0),"")</f>
        <v>DESARROLLO_INFANTIL</v>
      </c>
      <c r="AE1064" s="52" t="str">
        <f>IF(D1064&lt;&gt;"",VLOOKUP(D1064,LISTAS·PAPP!$I$3:$M$16,4,0),"")</f>
        <v>004</v>
      </c>
      <c r="AF1064" s="51" t="str">
        <f>IF(D1064&lt;&gt;"",VLOOKUP(D1064,LISTAS·PAPP!$I$3:$M$16,5,0),"")</f>
        <v>FORTALECIMIENTO_AMPLIACIÓN_E_INNOVACIÓN_DE_LOS_SERVICIOS_DE_DESARROLLO_INFANTIL_ESTRATEGIA_NACIONAL_MISIÓN_TERNURA</v>
      </c>
      <c r="AG1064" s="52" t="str">
        <f>IF(AH1064&lt;&gt;"",VLOOKUP(AH1064,LISTAS·PAPP!$O$3:$P$74,2,0),"")</f>
        <v>002</v>
      </c>
      <c r="AH1064" s="58" t="s">
        <v>861</v>
      </c>
      <c r="AI1064" s="60" t="s">
        <v>471</v>
      </c>
      <c r="AJ1064" s="51" t="str">
        <f>IF(AI1064&lt;&gt;"",VLOOKUP(AI1064,LISTAS·PAPP!$X$4:$Y$80,2,0),"")</f>
        <v>NO APLICA</v>
      </c>
      <c r="AK1064" s="58" t="s">
        <v>636</v>
      </c>
      <c r="AL1064" s="60">
        <v>840107</v>
      </c>
      <c r="AM1064" s="51" t="str">
        <f>IF(ISERROR(VLOOKUP(AL1064,LISTAS·PAPP!$AD$4:$AE$334,2,0))," ",VLOOKUP(AL1064,LISTAS·PAPP!$AD$4:$AE$334,2,0))</f>
        <v>Equipos, Sistemas y Paquetes Informáticos</v>
      </c>
      <c r="AN1064" s="63">
        <v>0</v>
      </c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53">
        <f t="shared" si="49"/>
        <v>0</v>
      </c>
      <c r="BB1064" s="54" t="str">
        <f t="shared" si="50"/>
        <v>OK</v>
      </c>
      <c r="BC1064" s="55" t="str">
        <f t="shared" si="51"/>
        <v xml:space="preserve">                </v>
      </c>
    </row>
    <row r="1065" spans="1:55" ht="50.1" customHeight="1" x14ac:dyDescent="0.25">
      <c r="A1065" s="58" t="s">
        <v>38</v>
      </c>
      <c r="B1065" s="58" t="s">
        <v>42</v>
      </c>
      <c r="C1065" s="58" t="s">
        <v>64</v>
      </c>
      <c r="D1065" s="58" t="s">
        <v>913</v>
      </c>
      <c r="E1065" s="51" t="str">
        <f>IF(C1065&lt;&gt;"",VLOOKUP(MID(C1065,18,5),LISTAS·PAPP!$E$4:$F$76,2,0),"")</f>
        <v>PICHINCHA</v>
      </c>
      <c r="F1065" s="58" t="s">
        <v>386</v>
      </c>
      <c r="G1065" s="51" t="str">
        <f>IF(F1065&lt;&gt;"",VLOOKUP(F1065,LISTAS·PAPP!$R$3:$T$221,3,0),"")</f>
        <v xml:space="preserve"> </v>
      </c>
      <c r="H1065" s="58" t="s">
        <v>905</v>
      </c>
      <c r="I1065" s="66" t="s">
        <v>1124</v>
      </c>
      <c r="J1065" s="66" t="s">
        <v>1125</v>
      </c>
      <c r="K1065" s="67">
        <v>8</v>
      </c>
      <c r="L1065" s="66" t="s">
        <v>1097</v>
      </c>
      <c r="M1065" s="60">
        <v>8</v>
      </c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52" t="str">
        <f>IF(A1065&lt;&gt;"",IF(D1065="DIRECCIÓN_DE_TRANSFERENCIAS","280 0031",VLOOKUP(C1065,LISTAS·PAPP!$C$3:$D$76,2,0)),"")</f>
        <v>280 9999</v>
      </c>
      <c r="Z1065" s="61">
        <v>202</v>
      </c>
      <c r="AA1065" s="62">
        <v>5036</v>
      </c>
      <c r="AB1065" s="62">
        <v>5045</v>
      </c>
      <c r="AC1065" s="65" t="str">
        <f>IF(D1065&lt;&gt;"",VLOOKUP(D1065,LISTAS·PAPP!$I$3:$M$16,2,0),"")</f>
        <v>56</v>
      </c>
      <c r="AD1065" s="51" t="str">
        <f>IF(D1065&lt;&gt;"",VLOOKUP(D1065,LISTAS·PAPP!$I$3:$M$16,3,0),"")</f>
        <v>DESARROLLO_INFANTIL</v>
      </c>
      <c r="AE1065" s="52" t="str">
        <f>IF(D1065&lt;&gt;"",VLOOKUP(D1065,LISTAS·PAPP!$I$3:$M$16,4,0),"")</f>
        <v>004</v>
      </c>
      <c r="AF1065" s="51" t="str">
        <f>IF(D1065&lt;&gt;"",VLOOKUP(D1065,LISTAS·PAPP!$I$3:$M$16,5,0),"")</f>
        <v>FORTALECIMIENTO_AMPLIACIÓN_E_INNOVACIÓN_DE_LOS_SERVICIOS_DE_DESARROLLO_INFANTIL_ESTRATEGIA_NACIONAL_MISIÓN_TERNURA</v>
      </c>
      <c r="AG1065" s="52" t="str">
        <f>IF(AH1065&lt;&gt;"",VLOOKUP(AH1065,LISTAS·PAPP!$O$3:$P$74,2,0),"")</f>
        <v>005</v>
      </c>
      <c r="AH1065" s="58" t="s">
        <v>862</v>
      </c>
      <c r="AI1065" s="60" t="s">
        <v>471</v>
      </c>
      <c r="AJ1065" s="51" t="str">
        <f>IF(AI1065&lt;&gt;"",VLOOKUP(AI1065,LISTAS·PAPP!$X$4:$Y$80,2,0),"")</f>
        <v>NO APLICA</v>
      </c>
      <c r="AK1065" s="58" t="s">
        <v>631</v>
      </c>
      <c r="AL1065" s="60">
        <v>710203</v>
      </c>
      <c r="AM1065" s="51" t="str">
        <f>IF(ISERROR(VLOOKUP(AL1065,LISTAS·PAPP!$AD$4:$AE$334,2,0))," ",VLOOKUP(AL1065,LISTAS·PAPP!$AD$4:$AE$334,2,0))</f>
        <v>Decimo Tercer Sueldo</v>
      </c>
      <c r="AN1065" s="63">
        <v>33139.75</v>
      </c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>
        <v>33139.75</v>
      </c>
      <c r="BA1065" s="53">
        <f t="shared" si="49"/>
        <v>33139.75</v>
      </c>
      <c r="BB1065" s="54" t="str">
        <f t="shared" si="50"/>
        <v>OK</v>
      </c>
      <c r="BC1065" s="55" t="str">
        <f t="shared" si="51"/>
        <v xml:space="preserve">                </v>
      </c>
    </row>
    <row r="1066" spans="1:55" ht="50.1" customHeight="1" x14ac:dyDescent="0.25">
      <c r="A1066" s="58" t="s">
        <v>38</v>
      </c>
      <c r="B1066" s="58" t="s">
        <v>42</v>
      </c>
      <c r="C1066" s="58" t="s">
        <v>64</v>
      </c>
      <c r="D1066" s="58" t="s">
        <v>913</v>
      </c>
      <c r="E1066" s="51" t="str">
        <f>IF(C1066&lt;&gt;"",VLOOKUP(MID(C1066,18,5),LISTAS·PAPP!$E$4:$F$76,2,0),"")</f>
        <v>PICHINCHA</v>
      </c>
      <c r="F1066" s="58" t="s">
        <v>386</v>
      </c>
      <c r="G1066" s="51" t="str">
        <f>IF(F1066&lt;&gt;"",VLOOKUP(F1066,LISTAS·PAPP!$R$3:$T$221,3,0),"")</f>
        <v xml:space="preserve"> </v>
      </c>
      <c r="H1066" s="58" t="s">
        <v>905</v>
      </c>
      <c r="I1066" s="66" t="s">
        <v>1124</v>
      </c>
      <c r="J1066" s="66" t="s">
        <v>1125</v>
      </c>
      <c r="K1066" s="67">
        <v>8</v>
      </c>
      <c r="L1066" s="66" t="s">
        <v>1097</v>
      </c>
      <c r="M1066" s="60">
        <v>8</v>
      </c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52" t="str">
        <f>IF(A1066&lt;&gt;"",IF(D1066="DIRECCIÓN_DE_TRANSFERENCIAS","280 0031",VLOOKUP(C1066,LISTAS·PAPP!$C$3:$D$76,2,0)),"")</f>
        <v>280 9999</v>
      </c>
      <c r="Z1066" s="61">
        <v>202</v>
      </c>
      <c r="AA1066" s="62">
        <v>5036</v>
      </c>
      <c r="AB1066" s="62">
        <v>5045</v>
      </c>
      <c r="AC1066" s="65" t="str">
        <f>IF(D1066&lt;&gt;"",VLOOKUP(D1066,LISTAS·PAPP!$I$3:$M$16,2,0),"")</f>
        <v>56</v>
      </c>
      <c r="AD1066" s="51" t="str">
        <f>IF(D1066&lt;&gt;"",VLOOKUP(D1066,LISTAS·PAPP!$I$3:$M$16,3,0),"")</f>
        <v>DESARROLLO_INFANTIL</v>
      </c>
      <c r="AE1066" s="52" t="str">
        <f>IF(D1066&lt;&gt;"",VLOOKUP(D1066,LISTAS·PAPP!$I$3:$M$16,4,0),"")</f>
        <v>004</v>
      </c>
      <c r="AF1066" s="51" t="str">
        <f>IF(D1066&lt;&gt;"",VLOOKUP(D1066,LISTAS·PAPP!$I$3:$M$16,5,0),"")</f>
        <v>FORTALECIMIENTO_AMPLIACIÓN_E_INNOVACIÓN_DE_LOS_SERVICIOS_DE_DESARROLLO_INFANTIL_ESTRATEGIA_NACIONAL_MISIÓN_TERNURA</v>
      </c>
      <c r="AG1066" s="52" t="str">
        <f>IF(AH1066&lt;&gt;"",VLOOKUP(AH1066,LISTAS·PAPP!$O$3:$P$74,2,0),"")</f>
        <v>005</v>
      </c>
      <c r="AH1066" s="58" t="s">
        <v>862</v>
      </c>
      <c r="AI1066" s="60" t="s">
        <v>471</v>
      </c>
      <c r="AJ1066" s="51" t="str">
        <f>IF(AI1066&lt;&gt;"",VLOOKUP(AI1066,LISTAS·PAPP!$X$4:$Y$80,2,0),"")</f>
        <v>NO APLICA</v>
      </c>
      <c r="AK1066" s="58" t="s">
        <v>631</v>
      </c>
      <c r="AL1066" s="60">
        <v>710204</v>
      </c>
      <c r="AM1066" s="51" t="str">
        <f>IF(ISERROR(VLOOKUP(AL1066,LISTAS·PAPP!$AD$4:$AE$334,2,0))," ",VLOOKUP(AL1066,LISTAS·PAPP!$AD$4:$AE$334,2,0))</f>
        <v>Decimo Cuarto Sueldo</v>
      </c>
      <c r="AN1066" s="63">
        <v>13500.14</v>
      </c>
      <c r="AO1066" s="64"/>
      <c r="AP1066" s="64"/>
      <c r="AQ1066" s="64"/>
      <c r="AR1066" s="64"/>
      <c r="AS1066" s="64"/>
      <c r="AT1066" s="64"/>
      <c r="AU1066" s="64"/>
      <c r="AV1066" s="64">
        <v>13500.14</v>
      </c>
      <c r="AW1066" s="64"/>
      <c r="AX1066" s="64"/>
      <c r="AY1066" s="64"/>
      <c r="AZ1066" s="64"/>
      <c r="BA1066" s="53">
        <f t="shared" si="49"/>
        <v>13500.14</v>
      </c>
      <c r="BB1066" s="54" t="str">
        <f t="shared" si="50"/>
        <v>OK</v>
      </c>
      <c r="BC1066" s="55" t="str">
        <f t="shared" si="51"/>
        <v xml:space="preserve">                </v>
      </c>
    </row>
    <row r="1067" spans="1:55" ht="50.1" customHeight="1" x14ac:dyDescent="0.25">
      <c r="A1067" s="58" t="s">
        <v>38</v>
      </c>
      <c r="B1067" s="58" t="s">
        <v>42</v>
      </c>
      <c r="C1067" s="58" t="s">
        <v>64</v>
      </c>
      <c r="D1067" s="58" t="s">
        <v>913</v>
      </c>
      <c r="E1067" s="51" t="str">
        <f>IF(C1067&lt;&gt;"",VLOOKUP(MID(C1067,18,5),LISTAS·PAPP!$E$4:$F$76,2,0),"")</f>
        <v>PICHINCHA</v>
      </c>
      <c r="F1067" s="58" t="s">
        <v>386</v>
      </c>
      <c r="G1067" s="51" t="str">
        <f>IF(F1067&lt;&gt;"",VLOOKUP(F1067,LISTAS·PAPP!$R$3:$T$221,3,0),"")</f>
        <v xml:space="preserve"> </v>
      </c>
      <c r="H1067" s="58" t="s">
        <v>905</v>
      </c>
      <c r="I1067" s="66" t="s">
        <v>1124</v>
      </c>
      <c r="J1067" s="66" t="s">
        <v>1125</v>
      </c>
      <c r="K1067" s="67">
        <v>8</v>
      </c>
      <c r="L1067" s="66" t="s">
        <v>1097</v>
      </c>
      <c r="M1067" s="60">
        <v>8</v>
      </c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52" t="str">
        <f>IF(A1067&lt;&gt;"",IF(D1067="DIRECCIÓN_DE_TRANSFERENCIAS","280 0031",VLOOKUP(C1067,LISTAS·PAPP!$C$3:$D$76,2,0)),"")</f>
        <v>280 9999</v>
      </c>
      <c r="Z1067" s="61">
        <v>202</v>
      </c>
      <c r="AA1067" s="62">
        <v>5036</v>
      </c>
      <c r="AB1067" s="62">
        <v>5045</v>
      </c>
      <c r="AC1067" s="65" t="str">
        <f>IF(D1067&lt;&gt;"",VLOOKUP(D1067,LISTAS·PAPP!$I$3:$M$16,2,0),"")</f>
        <v>56</v>
      </c>
      <c r="AD1067" s="51" t="str">
        <f>IF(D1067&lt;&gt;"",VLOOKUP(D1067,LISTAS·PAPP!$I$3:$M$16,3,0),"")</f>
        <v>DESARROLLO_INFANTIL</v>
      </c>
      <c r="AE1067" s="52" t="str">
        <f>IF(D1067&lt;&gt;"",VLOOKUP(D1067,LISTAS·PAPP!$I$3:$M$16,4,0),"")</f>
        <v>004</v>
      </c>
      <c r="AF1067" s="51" t="str">
        <f>IF(D1067&lt;&gt;"",VLOOKUP(D1067,LISTAS·PAPP!$I$3:$M$16,5,0),"")</f>
        <v>FORTALECIMIENTO_AMPLIACIÓN_E_INNOVACIÓN_DE_LOS_SERVICIOS_DE_DESARROLLO_INFANTIL_ESTRATEGIA_NACIONAL_MISIÓN_TERNURA</v>
      </c>
      <c r="AG1067" s="52" t="str">
        <f>IF(AH1067&lt;&gt;"",VLOOKUP(AH1067,LISTAS·PAPP!$O$3:$P$74,2,0),"")</f>
        <v>005</v>
      </c>
      <c r="AH1067" s="58" t="s">
        <v>862</v>
      </c>
      <c r="AI1067" s="60" t="s">
        <v>471</v>
      </c>
      <c r="AJ1067" s="51" t="str">
        <f>IF(AI1067&lt;&gt;"",VLOOKUP(AI1067,LISTAS·PAPP!$X$4:$Y$80,2,0),"")</f>
        <v>NO APLICA</v>
      </c>
      <c r="AK1067" s="58" t="s">
        <v>631</v>
      </c>
      <c r="AL1067" s="60">
        <v>710510</v>
      </c>
      <c r="AM1067" s="51" t="str">
        <f>IF(ISERROR(VLOOKUP(AL1067,LISTAS·PAPP!$AD$4:$AE$334,2,0))," ",VLOOKUP(AL1067,LISTAS·PAPP!$AD$4:$AE$334,2,0))</f>
        <v>Servicios Personales por Contrato</v>
      </c>
      <c r="AN1067" s="63">
        <v>281194.63</v>
      </c>
      <c r="AO1067" s="64">
        <v>18754.509999999998</v>
      </c>
      <c r="AP1067" s="64">
        <v>18754.509999999998</v>
      </c>
      <c r="AQ1067" s="64">
        <v>18754.509999999998</v>
      </c>
      <c r="AR1067" s="64">
        <v>18754.509999999998</v>
      </c>
      <c r="AS1067" s="64">
        <v>18754.509999999998</v>
      </c>
      <c r="AT1067" s="64">
        <v>18754.509999999998</v>
      </c>
      <c r="AU1067" s="64">
        <v>18754.509999999998</v>
      </c>
      <c r="AV1067" s="64">
        <v>18754.509999999998</v>
      </c>
      <c r="AW1067" s="64">
        <v>18754.509999999998</v>
      </c>
      <c r="AX1067" s="64">
        <v>18754.509999999998</v>
      </c>
      <c r="AY1067" s="64">
        <v>18754.509999999998</v>
      </c>
      <c r="AZ1067" s="64">
        <v>74895.02</v>
      </c>
      <c r="BA1067" s="53">
        <f t="shared" si="49"/>
        <v>281194.63</v>
      </c>
      <c r="BB1067" s="54" t="str">
        <f t="shared" si="50"/>
        <v>OK</v>
      </c>
      <c r="BC1067" s="55" t="str">
        <f t="shared" si="51"/>
        <v xml:space="preserve">                </v>
      </c>
    </row>
    <row r="1068" spans="1:55" ht="50.1" customHeight="1" x14ac:dyDescent="0.25">
      <c r="A1068" s="58" t="s">
        <v>38</v>
      </c>
      <c r="B1068" s="58" t="s">
        <v>42</v>
      </c>
      <c r="C1068" s="58" t="s">
        <v>64</v>
      </c>
      <c r="D1068" s="58" t="s">
        <v>913</v>
      </c>
      <c r="E1068" s="51" t="str">
        <f>IF(C1068&lt;&gt;"",VLOOKUP(MID(C1068,18,5),LISTAS·PAPP!$E$4:$F$76,2,0),"")</f>
        <v>PICHINCHA</v>
      </c>
      <c r="F1068" s="58" t="s">
        <v>386</v>
      </c>
      <c r="G1068" s="51" t="str">
        <f>IF(F1068&lt;&gt;"",VLOOKUP(F1068,LISTAS·PAPP!$R$3:$T$221,3,0),"")</f>
        <v xml:space="preserve"> </v>
      </c>
      <c r="H1068" s="58" t="s">
        <v>905</v>
      </c>
      <c r="I1068" s="66" t="s">
        <v>1124</v>
      </c>
      <c r="J1068" s="66" t="s">
        <v>1125</v>
      </c>
      <c r="K1068" s="67">
        <v>8</v>
      </c>
      <c r="L1068" s="66" t="s">
        <v>1097</v>
      </c>
      <c r="M1068" s="60">
        <v>8</v>
      </c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52" t="str">
        <f>IF(A1068&lt;&gt;"",IF(D1068="DIRECCIÓN_DE_TRANSFERENCIAS","280 0031",VLOOKUP(C1068,LISTAS·PAPP!$C$3:$D$76,2,0)),"")</f>
        <v>280 9999</v>
      </c>
      <c r="Z1068" s="61">
        <v>202</v>
      </c>
      <c r="AA1068" s="62">
        <v>5036</v>
      </c>
      <c r="AB1068" s="62">
        <v>5045</v>
      </c>
      <c r="AC1068" s="65" t="str">
        <f>IF(D1068&lt;&gt;"",VLOOKUP(D1068,LISTAS·PAPP!$I$3:$M$16,2,0),"")</f>
        <v>56</v>
      </c>
      <c r="AD1068" s="51" t="str">
        <f>IF(D1068&lt;&gt;"",VLOOKUP(D1068,LISTAS·PAPP!$I$3:$M$16,3,0),"")</f>
        <v>DESARROLLO_INFANTIL</v>
      </c>
      <c r="AE1068" s="52" t="str">
        <f>IF(D1068&lt;&gt;"",VLOOKUP(D1068,LISTAS·PAPP!$I$3:$M$16,4,0),"")</f>
        <v>004</v>
      </c>
      <c r="AF1068" s="51" t="str">
        <f>IF(D1068&lt;&gt;"",VLOOKUP(D1068,LISTAS·PAPP!$I$3:$M$16,5,0),"")</f>
        <v>FORTALECIMIENTO_AMPLIACIÓN_E_INNOVACIÓN_DE_LOS_SERVICIOS_DE_DESARROLLO_INFANTIL_ESTRATEGIA_NACIONAL_MISIÓN_TERNURA</v>
      </c>
      <c r="AG1068" s="52" t="str">
        <f>IF(AH1068&lt;&gt;"",VLOOKUP(AH1068,LISTAS·PAPP!$O$3:$P$74,2,0),"")</f>
        <v>005</v>
      </c>
      <c r="AH1068" s="58" t="s">
        <v>862</v>
      </c>
      <c r="AI1068" s="60" t="s">
        <v>471</v>
      </c>
      <c r="AJ1068" s="51" t="str">
        <f>IF(AI1068&lt;&gt;"",VLOOKUP(AI1068,LISTAS·PAPP!$X$4:$Y$80,2,0),"")</f>
        <v>NO APLICA</v>
      </c>
      <c r="AK1068" s="58" t="s">
        <v>631</v>
      </c>
      <c r="AL1068" s="60">
        <v>710601</v>
      </c>
      <c r="AM1068" s="51" t="str">
        <f>IF(ISERROR(VLOOKUP(AL1068,LISTAS·PAPP!$AD$4:$AE$334,2,0))," ",VLOOKUP(AL1068,LISTAS·PAPP!$AD$4:$AE$334,2,0))</f>
        <v>Aporte Patronal</v>
      </c>
      <c r="AN1068" s="63">
        <v>31202.770000000004</v>
      </c>
      <c r="AO1068" s="64">
        <v>1909.03</v>
      </c>
      <c r="AP1068" s="64">
        <v>1909.03</v>
      </c>
      <c r="AQ1068" s="64">
        <v>1909.03</v>
      </c>
      <c r="AR1068" s="64">
        <v>1909.03</v>
      </c>
      <c r="AS1068" s="64">
        <v>1909.03</v>
      </c>
      <c r="AT1068" s="64">
        <v>1909.03</v>
      </c>
      <c r="AU1068" s="64">
        <v>1909.03</v>
      </c>
      <c r="AV1068" s="64">
        <v>1909.03</v>
      </c>
      <c r="AW1068" s="64">
        <v>1909.03</v>
      </c>
      <c r="AX1068" s="64">
        <v>1909.03</v>
      </c>
      <c r="AY1068" s="64">
        <v>1909</v>
      </c>
      <c r="AZ1068" s="64">
        <v>10203.469999999999</v>
      </c>
      <c r="BA1068" s="53">
        <f t="shared" si="49"/>
        <v>31202.769999999997</v>
      </c>
      <c r="BB1068" s="54" t="str">
        <f t="shared" si="50"/>
        <v>OK</v>
      </c>
      <c r="BC1068" s="55" t="str">
        <f t="shared" si="51"/>
        <v xml:space="preserve">                </v>
      </c>
    </row>
    <row r="1069" spans="1:55" ht="50.1" customHeight="1" x14ac:dyDescent="0.25">
      <c r="A1069" s="58" t="s">
        <v>38</v>
      </c>
      <c r="B1069" s="58" t="s">
        <v>42</v>
      </c>
      <c r="C1069" s="58" t="s">
        <v>64</v>
      </c>
      <c r="D1069" s="58" t="s">
        <v>913</v>
      </c>
      <c r="E1069" s="51" t="str">
        <f>IF(C1069&lt;&gt;"",VLOOKUP(MID(C1069,18,5),LISTAS·PAPP!$E$4:$F$76,2,0),"")</f>
        <v>PICHINCHA</v>
      </c>
      <c r="F1069" s="58" t="s">
        <v>386</v>
      </c>
      <c r="G1069" s="51" t="str">
        <f>IF(F1069&lt;&gt;"",VLOOKUP(F1069,LISTAS·PAPP!$R$3:$T$221,3,0),"")</f>
        <v xml:space="preserve"> </v>
      </c>
      <c r="H1069" s="58" t="s">
        <v>905</v>
      </c>
      <c r="I1069" s="66" t="s">
        <v>1124</v>
      </c>
      <c r="J1069" s="66" t="s">
        <v>1125</v>
      </c>
      <c r="K1069" s="67">
        <v>8</v>
      </c>
      <c r="L1069" s="66" t="s">
        <v>1097</v>
      </c>
      <c r="M1069" s="60">
        <v>8</v>
      </c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52" t="str">
        <f>IF(A1069&lt;&gt;"",IF(D1069="DIRECCIÓN_DE_TRANSFERENCIAS","280 0031",VLOOKUP(C1069,LISTAS·PAPP!$C$3:$D$76,2,0)),"")</f>
        <v>280 9999</v>
      </c>
      <c r="Z1069" s="61">
        <v>202</v>
      </c>
      <c r="AA1069" s="62">
        <v>5036</v>
      </c>
      <c r="AB1069" s="62">
        <v>5045</v>
      </c>
      <c r="AC1069" s="65" t="str">
        <f>IF(D1069&lt;&gt;"",VLOOKUP(D1069,LISTAS·PAPP!$I$3:$M$16,2,0),"")</f>
        <v>56</v>
      </c>
      <c r="AD1069" s="51" t="str">
        <f>IF(D1069&lt;&gt;"",VLOOKUP(D1069,LISTAS·PAPP!$I$3:$M$16,3,0),"")</f>
        <v>DESARROLLO_INFANTIL</v>
      </c>
      <c r="AE1069" s="52" t="str">
        <f>IF(D1069&lt;&gt;"",VLOOKUP(D1069,LISTAS·PAPP!$I$3:$M$16,4,0),"")</f>
        <v>004</v>
      </c>
      <c r="AF1069" s="51" t="str">
        <f>IF(D1069&lt;&gt;"",VLOOKUP(D1069,LISTAS·PAPP!$I$3:$M$16,5,0),"")</f>
        <v>FORTALECIMIENTO_AMPLIACIÓN_E_INNOVACIÓN_DE_LOS_SERVICIOS_DE_DESARROLLO_INFANTIL_ESTRATEGIA_NACIONAL_MISIÓN_TERNURA</v>
      </c>
      <c r="AG1069" s="52" t="str">
        <f>IF(AH1069&lt;&gt;"",VLOOKUP(AH1069,LISTAS·PAPP!$O$3:$P$74,2,0),"")</f>
        <v>005</v>
      </c>
      <c r="AH1069" s="58" t="s">
        <v>862</v>
      </c>
      <c r="AI1069" s="60" t="s">
        <v>471</v>
      </c>
      <c r="AJ1069" s="51" t="str">
        <f>IF(AI1069&lt;&gt;"",VLOOKUP(AI1069,LISTAS·PAPP!$X$4:$Y$80,2,0),"")</f>
        <v>NO APLICA</v>
      </c>
      <c r="AK1069" s="58" t="s">
        <v>631</v>
      </c>
      <c r="AL1069" s="60">
        <v>710707</v>
      </c>
      <c r="AM1069" s="51" t="str">
        <f>IF(ISERROR(VLOOKUP(AL1069,LISTAS·PAPP!$AD$4:$AE$334,2,0))," ",VLOOKUP(AL1069,LISTAS·PAPP!$AD$4:$AE$334,2,0))</f>
        <v>Compensación por Vacaciones no Gozadas por Cesación de Funciones</v>
      </c>
      <c r="AN1069" s="63">
        <v>1571.53</v>
      </c>
      <c r="AO1069" s="64"/>
      <c r="AP1069" s="64"/>
      <c r="AQ1069" s="64"/>
      <c r="AR1069" s="64"/>
      <c r="AS1069" s="64"/>
      <c r="AT1069" s="64"/>
      <c r="AU1069" s="64"/>
      <c r="AV1069" s="64"/>
      <c r="AW1069" s="64">
        <v>1571.53</v>
      </c>
      <c r="AX1069" s="64"/>
      <c r="AY1069" s="64"/>
      <c r="AZ1069" s="64"/>
      <c r="BA1069" s="53">
        <f t="shared" si="49"/>
        <v>1571.53</v>
      </c>
      <c r="BB1069" s="54" t="str">
        <f t="shared" si="50"/>
        <v>OK</v>
      </c>
      <c r="BC1069" s="55" t="str">
        <f t="shared" si="51"/>
        <v xml:space="preserve">                </v>
      </c>
    </row>
    <row r="1070" spans="1:55" ht="50.1" customHeight="1" x14ac:dyDescent="0.25">
      <c r="A1070" s="58" t="s">
        <v>38</v>
      </c>
      <c r="B1070" s="58" t="s">
        <v>42</v>
      </c>
      <c r="C1070" s="58" t="s">
        <v>64</v>
      </c>
      <c r="D1070" s="58" t="s">
        <v>913</v>
      </c>
      <c r="E1070" s="51" t="str">
        <f>IF(C1070&lt;&gt;"",VLOOKUP(MID(C1070,18,5),LISTAS·PAPP!$E$4:$F$76,2,0),"")</f>
        <v>PICHINCHA</v>
      </c>
      <c r="F1070" s="58" t="s">
        <v>386</v>
      </c>
      <c r="G1070" s="51" t="str">
        <f>IF(F1070&lt;&gt;"",VLOOKUP(F1070,LISTAS·PAPP!$R$3:$T$221,3,0),"")</f>
        <v xml:space="preserve"> </v>
      </c>
      <c r="H1070" s="58" t="s">
        <v>905</v>
      </c>
      <c r="I1070" s="66" t="s">
        <v>1124</v>
      </c>
      <c r="J1070" s="66" t="s">
        <v>1125</v>
      </c>
      <c r="K1070" s="67">
        <v>8</v>
      </c>
      <c r="L1070" s="66" t="s">
        <v>1097</v>
      </c>
      <c r="M1070" s="60">
        <v>8</v>
      </c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52" t="str">
        <f>IF(A1070&lt;&gt;"",IF(D1070="DIRECCIÓN_DE_TRANSFERENCIAS","280 0031",VLOOKUP(C1070,LISTAS·PAPP!$C$3:$D$76,2,0)),"")</f>
        <v>280 9999</v>
      </c>
      <c r="Z1070" s="61">
        <v>202</v>
      </c>
      <c r="AA1070" s="62">
        <v>5036</v>
      </c>
      <c r="AB1070" s="62">
        <v>5045</v>
      </c>
      <c r="AC1070" s="65" t="str">
        <f>IF(D1070&lt;&gt;"",VLOOKUP(D1070,LISTAS·PAPP!$I$3:$M$16,2,0),"")</f>
        <v>56</v>
      </c>
      <c r="AD1070" s="51" t="str">
        <f>IF(D1070&lt;&gt;"",VLOOKUP(D1070,LISTAS·PAPP!$I$3:$M$16,3,0),"")</f>
        <v>DESARROLLO_INFANTIL</v>
      </c>
      <c r="AE1070" s="52" t="str">
        <f>IF(D1070&lt;&gt;"",VLOOKUP(D1070,LISTAS·PAPP!$I$3:$M$16,4,0),"")</f>
        <v>004</v>
      </c>
      <c r="AF1070" s="51" t="str">
        <f>IF(D1070&lt;&gt;"",VLOOKUP(D1070,LISTAS·PAPP!$I$3:$M$16,5,0),"")</f>
        <v>FORTALECIMIENTO_AMPLIACIÓN_E_INNOVACIÓN_DE_LOS_SERVICIOS_DE_DESARROLLO_INFANTIL_ESTRATEGIA_NACIONAL_MISIÓN_TERNURA</v>
      </c>
      <c r="AG1070" s="52" t="str">
        <f>IF(AH1070&lt;&gt;"",VLOOKUP(AH1070,LISTAS·PAPP!$O$3:$P$74,2,0),"")</f>
        <v>005</v>
      </c>
      <c r="AH1070" s="58" t="s">
        <v>862</v>
      </c>
      <c r="AI1070" s="60" t="s">
        <v>471</v>
      </c>
      <c r="AJ1070" s="51" t="str">
        <f>IF(AI1070&lt;&gt;"",VLOOKUP(AI1070,LISTAS·PAPP!$X$4:$Y$80,2,0),"")</f>
        <v>NO APLICA</v>
      </c>
      <c r="AK1070" s="58" t="s">
        <v>631</v>
      </c>
      <c r="AL1070" s="60">
        <v>710602</v>
      </c>
      <c r="AM1070" s="51" t="str">
        <f>IF(ISERROR(VLOOKUP(AL1070,LISTAS·PAPP!$AD$4:$AE$334,2,0))," ",VLOOKUP(AL1070,LISTAS·PAPP!$AD$4:$AE$334,2,0))</f>
        <v>Fondo de Reserva</v>
      </c>
      <c r="AN1070" s="63">
        <v>21694.04</v>
      </c>
      <c r="AO1070" s="64">
        <v>1161.25</v>
      </c>
      <c r="AP1070" s="64">
        <v>1161.25</v>
      </c>
      <c r="AQ1070" s="64">
        <v>1161.25</v>
      </c>
      <c r="AR1070" s="64">
        <v>1161.25</v>
      </c>
      <c r="AS1070" s="64">
        <v>1161.25</v>
      </c>
      <c r="AT1070" s="64">
        <v>1161.25</v>
      </c>
      <c r="AU1070" s="64">
        <v>1161.25</v>
      </c>
      <c r="AV1070" s="64">
        <v>1161.25</v>
      </c>
      <c r="AW1070" s="64">
        <v>1161.25</v>
      </c>
      <c r="AX1070" s="64">
        <v>1161.25</v>
      </c>
      <c r="AY1070" s="64">
        <v>1161.25</v>
      </c>
      <c r="AZ1070" s="64">
        <v>8920.2900000000009</v>
      </c>
      <c r="BA1070" s="53">
        <f t="shared" si="49"/>
        <v>21694.04</v>
      </c>
      <c r="BB1070" s="54" t="str">
        <f t="shared" si="50"/>
        <v>OK</v>
      </c>
      <c r="BC1070" s="55" t="str">
        <f t="shared" si="51"/>
        <v xml:space="preserve">                </v>
      </c>
    </row>
    <row r="1071" spans="1:55" ht="50.1" customHeight="1" x14ac:dyDescent="0.25">
      <c r="A1071" s="58" t="s">
        <v>38</v>
      </c>
      <c r="B1071" s="58" t="s">
        <v>42</v>
      </c>
      <c r="C1071" s="58" t="s">
        <v>64</v>
      </c>
      <c r="D1071" s="58" t="s">
        <v>913</v>
      </c>
      <c r="E1071" s="51" t="str">
        <f>IF(C1071&lt;&gt;"",VLOOKUP(MID(C1071,18,5),LISTAS·PAPP!$E$4:$F$76,2,0),"")</f>
        <v>PICHINCHA</v>
      </c>
      <c r="F1071" s="58" t="s">
        <v>386</v>
      </c>
      <c r="G1071" s="51" t="str">
        <f>IF(F1071&lt;&gt;"",VLOOKUP(F1071,LISTAS·PAPP!$R$3:$T$221,3,0),"")</f>
        <v xml:space="preserve"> </v>
      </c>
      <c r="H1071" s="58" t="s">
        <v>905</v>
      </c>
      <c r="I1071" s="66" t="s">
        <v>1124</v>
      </c>
      <c r="J1071" s="66" t="s">
        <v>1125</v>
      </c>
      <c r="K1071" s="67">
        <v>8</v>
      </c>
      <c r="L1071" s="66" t="s">
        <v>1097</v>
      </c>
      <c r="M1071" s="60">
        <v>8</v>
      </c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52" t="str">
        <f>IF(A1071&lt;&gt;"",IF(D1071="DIRECCIÓN_DE_TRANSFERENCIAS","280 0031",VLOOKUP(C1071,LISTAS·PAPP!$C$3:$D$76,2,0)),"")</f>
        <v>280 9999</v>
      </c>
      <c r="Z1071" s="61">
        <v>202</v>
      </c>
      <c r="AA1071" s="62">
        <v>5036</v>
      </c>
      <c r="AB1071" s="62">
        <v>5045</v>
      </c>
      <c r="AC1071" s="65" t="str">
        <f>IF(D1071&lt;&gt;"",VLOOKUP(D1071,LISTAS·PAPP!$I$3:$M$16,2,0),"")</f>
        <v>56</v>
      </c>
      <c r="AD1071" s="51" t="str">
        <f>IF(D1071&lt;&gt;"",VLOOKUP(D1071,LISTAS·PAPP!$I$3:$M$16,3,0),"")</f>
        <v>DESARROLLO_INFANTIL</v>
      </c>
      <c r="AE1071" s="52" t="str">
        <f>IF(D1071&lt;&gt;"",VLOOKUP(D1071,LISTAS·PAPP!$I$3:$M$16,4,0),"")</f>
        <v>004</v>
      </c>
      <c r="AF1071" s="51" t="str">
        <f>IF(D1071&lt;&gt;"",VLOOKUP(D1071,LISTAS·PAPP!$I$3:$M$16,5,0),"")</f>
        <v>FORTALECIMIENTO_AMPLIACIÓN_E_INNOVACIÓN_DE_LOS_SERVICIOS_DE_DESARROLLO_INFANTIL_ESTRATEGIA_NACIONAL_MISIÓN_TERNURA</v>
      </c>
      <c r="AG1071" s="52" t="str">
        <f>IF(AH1071&lt;&gt;"",VLOOKUP(AH1071,LISTAS·PAPP!$O$3:$P$74,2,0),"")</f>
        <v>005</v>
      </c>
      <c r="AH1071" s="58" t="s">
        <v>862</v>
      </c>
      <c r="AI1071" s="60" t="s">
        <v>471</v>
      </c>
      <c r="AJ1071" s="51" t="str">
        <f>IF(AI1071&lt;&gt;"",VLOOKUP(AI1071,LISTAS·PAPP!$X$4:$Y$80,2,0),"")</f>
        <v>NO APLICA</v>
      </c>
      <c r="AK1071" s="58" t="s">
        <v>631</v>
      </c>
      <c r="AL1071" s="60">
        <v>710509</v>
      </c>
      <c r="AM1071" s="51" t="str">
        <f>IF(ISERROR(VLOOKUP(AL1071,LISTAS·PAPP!$AD$4:$AE$334,2,0))," ",VLOOKUP(AL1071,LISTAS·PAPP!$AD$4:$AE$334,2,0))</f>
        <v>Horas Extraordinarias y Suplementarias</v>
      </c>
      <c r="AN1071" s="63">
        <v>7000</v>
      </c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>
        <v>2000</v>
      </c>
      <c r="AY1071" s="64">
        <v>2000</v>
      </c>
      <c r="AZ1071" s="64">
        <v>3000</v>
      </c>
      <c r="BA1071" s="53">
        <f t="shared" si="49"/>
        <v>7000</v>
      </c>
      <c r="BB1071" s="54" t="str">
        <f t="shared" si="50"/>
        <v>OK</v>
      </c>
      <c r="BC1071" s="55" t="str">
        <f t="shared" si="51"/>
        <v xml:space="preserve">                </v>
      </c>
    </row>
    <row r="1072" spans="1:55" ht="50.1" customHeight="1" x14ac:dyDescent="0.25">
      <c r="A1072" s="58" t="s">
        <v>38</v>
      </c>
      <c r="B1072" s="58" t="s">
        <v>42</v>
      </c>
      <c r="C1072" s="58" t="s">
        <v>64</v>
      </c>
      <c r="D1072" s="58" t="s">
        <v>913</v>
      </c>
      <c r="E1072" s="51" t="str">
        <f>IF(C1072&lt;&gt;"",VLOOKUP(MID(C1072,18,5),LISTAS·PAPP!$E$4:$F$76,2,0),"")</f>
        <v>PICHINCHA</v>
      </c>
      <c r="F1072" s="58" t="s">
        <v>386</v>
      </c>
      <c r="G1072" s="51" t="str">
        <f>IF(F1072&lt;&gt;"",VLOOKUP(F1072,LISTAS·PAPP!$R$3:$T$221,3,0),"")</f>
        <v xml:space="preserve"> </v>
      </c>
      <c r="H1072" s="58" t="s">
        <v>905</v>
      </c>
      <c r="I1072" s="66" t="s">
        <v>1124</v>
      </c>
      <c r="J1072" s="66" t="s">
        <v>1132</v>
      </c>
      <c r="K1072" s="67">
        <v>12</v>
      </c>
      <c r="L1072" s="66" t="s">
        <v>1133</v>
      </c>
      <c r="M1072" s="60">
        <v>1</v>
      </c>
      <c r="N1072" s="60">
        <v>1</v>
      </c>
      <c r="O1072" s="60">
        <v>1</v>
      </c>
      <c r="P1072" s="60">
        <v>1</v>
      </c>
      <c r="Q1072" s="60">
        <v>1</v>
      </c>
      <c r="R1072" s="60">
        <v>1</v>
      </c>
      <c r="S1072" s="60">
        <v>1</v>
      </c>
      <c r="T1072" s="60">
        <v>1</v>
      </c>
      <c r="U1072" s="60">
        <v>1</v>
      </c>
      <c r="V1072" s="60">
        <v>1</v>
      </c>
      <c r="W1072" s="60">
        <v>1</v>
      </c>
      <c r="X1072" s="60">
        <v>1</v>
      </c>
      <c r="Y1072" s="52" t="str">
        <f>IF(A1072&lt;&gt;"",IF(D1072="DIRECCIÓN_DE_TRANSFERENCIAS","280 0031",VLOOKUP(C1072,LISTAS·PAPP!$C$3:$D$76,2,0)),"")</f>
        <v>280 9999</v>
      </c>
      <c r="Z1072" s="61">
        <v>202</v>
      </c>
      <c r="AA1072" s="62">
        <v>5036</v>
      </c>
      <c r="AB1072" s="62">
        <v>5045</v>
      </c>
      <c r="AC1072" s="65" t="str">
        <f>IF(D1072&lt;&gt;"",VLOOKUP(D1072,LISTAS·PAPP!$I$3:$M$16,2,0),"")</f>
        <v>56</v>
      </c>
      <c r="AD1072" s="51" t="str">
        <f>IF(D1072&lt;&gt;"",VLOOKUP(D1072,LISTAS·PAPP!$I$3:$M$16,3,0),"")</f>
        <v>DESARROLLO_INFANTIL</v>
      </c>
      <c r="AE1072" s="52" t="str">
        <f>IF(D1072&lt;&gt;"",VLOOKUP(D1072,LISTAS·PAPP!$I$3:$M$16,4,0),"")</f>
        <v>004</v>
      </c>
      <c r="AF1072" s="51" t="str">
        <f>IF(D1072&lt;&gt;"",VLOOKUP(D1072,LISTAS·PAPP!$I$3:$M$16,5,0),"")</f>
        <v>FORTALECIMIENTO_AMPLIACIÓN_E_INNOVACIÓN_DE_LOS_SERVICIOS_DE_DESARROLLO_INFANTIL_ESTRATEGIA_NACIONAL_MISIÓN_TERNURA</v>
      </c>
      <c r="AG1072" s="52" t="str">
        <f>IF(AH1072&lt;&gt;"",VLOOKUP(AH1072,LISTAS·PAPP!$O$3:$P$74,2,0),"")</f>
        <v>005</v>
      </c>
      <c r="AH1072" s="58" t="s">
        <v>862</v>
      </c>
      <c r="AI1072" s="60" t="s">
        <v>471</v>
      </c>
      <c r="AJ1072" s="51" t="str">
        <f>IF(AI1072&lt;&gt;"",VLOOKUP(AI1072,LISTAS·PAPP!$X$4:$Y$80,2,0),"")</f>
        <v>NO APLICA</v>
      </c>
      <c r="AK1072" s="58" t="s">
        <v>632</v>
      </c>
      <c r="AL1072" s="60">
        <v>730301</v>
      </c>
      <c r="AM1072" s="51" t="str">
        <f>IF(ISERROR(VLOOKUP(AL1072,LISTAS·PAPP!$AD$4:$AE$334,2,0))," ",VLOOKUP(AL1072,LISTAS·PAPP!$AD$4:$AE$334,2,0))</f>
        <v>Pasajes al Interior</v>
      </c>
      <c r="AN1072" s="63">
        <v>100</v>
      </c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>
        <v>100</v>
      </c>
      <c r="BA1072" s="53">
        <f t="shared" si="49"/>
        <v>100</v>
      </c>
      <c r="BB1072" s="54" t="str">
        <f t="shared" si="50"/>
        <v>OK</v>
      </c>
      <c r="BC1072" s="55" t="str">
        <f t="shared" si="51"/>
        <v xml:space="preserve">                </v>
      </c>
    </row>
    <row r="1073" spans="1:55" ht="50.1" customHeight="1" x14ac:dyDescent="0.25">
      <c r="A1073" s="58" t="s">
        <v>38</v>
      </c>
      <c r="B1073" s="58" t="s">
        <v>42</v>
      </c>
      <c r="C1073" s="58" t="s">
        <v>64</v>
      </c>
      <c r="D1073" s="58" t="s">
        <v>913</v>
      </c>
      <c r="E1073" s="51" t="str">
        <f>IF(C1073&lt;&gt;"",VLOOKUP(MID(C1073,18,5),LISTAS·PAPP!$E$4:$F$76,2,0),"")</f>
        <v>PICHINCHA</v>
      </c>
      <c r="F1073" s="58" t="s">
        <v>386</v>
      </c>
      <c r="G1073" s="51" t="str">
        <f>IF(F1073&lt;&gt;"",VLOOKUP(F1073,LISTAS·PAPP!$R$3:$T$221,3,0),"")</f>
        <v xml:space="preserve"> </v>
      </c>
      <c r="H1073" s="58" t="s">
        <v>905</v>
      </c>
      <c r="I1073" s="66" t="s">
        <v>1124</v>
      </c>
      <c r="J1073" s="66" t="s">
        <v>1134</v>
      </c>
      <c r="K1073" s="67">
        <v>12</v>
      </c>
      <c r="L1073" s="66" t="s">
        <v>1135</v>
      </c>
      <c r="M1073" s="60">
        <v>1</v>
      </c>
      <c r="N1073" s="60">
        <v>1</v>
      </c>
      <c r="O1073" s="60">
        <v>1</v>
      </c>
      <c r="P1073" s="60">
        <v>1</v>
      </c>
      <c r="Q1073" s="60">
        <v>1</v>
      </c>
      <c r="R1073" s="60">
        <v>1</v>
      </c>
      <c r="S1073" s="60">
        <v>1</v>
      </c>
      <c r="T1073" s="60">
        <v>1</v>
      </c>
      <c r="U1073" s="60">
        <v>1</v>
      </c>
      <c r="V1073" s="60">
        <v>1</v>
      </c>
      <c r="W1073" s="60">
        <v>1</v>
      </c>
      <c r="X1073" s="60">
        <v>1</v>
      </c>
      <c r="Y1073" s="52" t="str">
        <f>IF(A1073&lt;&gt;"",IF(D1073="DIRECCIÓN_DE_TRANSFERENCIAS","280 0031",VLOOKUP(C1073,LISTAS·PAPP!$C$3:$D$76,2,0)),"")</f>
        <v>280 9999</v>
      </c>
      <c r="Z1073" s="61">
        <v>202</v>
      </c>
      <c r="AA1073" s="62">
        <v>5036</v>
      </c>
      <c r="AB1073" s="62">
        <v>5045</v>
      </c>
      <c r="AC1073" s="65" t="str">
        <f>IF(D1073&lt;&gt;"",VLOOKUP(D1073,LISTAS·PAPP!$I$3:$M$16,2,0),"")</f>
        <v>56</v>
      </c>
      <c r="AD1073" s="51" t="str">
        <f>IF(D1073&lt;&gt;"",VLOOKUP(D1073,LISTAS·PAPP!$I$3:$M$16,3,0),"")</f>
        <v>DESARROLLO_INFANTIL</v>
      </c>
      <c r="AE1073" s="52" t="str">
        <f>IF(D1073&lt;&gt;"",VLOOKUP(D1073,LISTAS·PAPP!$I$3:$M$16,4,0),"")</f>
        <v>004</v>
      </c>
      <c r="AF1073" s="51" t="str">
        <f>IF(D1073&lt;&gt;"",VLOOKUP(D1073,LISTAS·PAPP!$I$3:$M$16,5,0),"")</f>
        <v>FORTALECIMIENTO_AMPLIACIÓN_E_INNOVACIÓN_DE_LOS_SERVICIOS_DE_DESARROLLO_INFANTIL_ESTRATEGIA_NACIONAL_MISIÓN_TERNURA</v>
      </c>
      <c r="AG1073" s="52" t="str">
        <f>IF(AH1073&lt;&gt;"",VLOOKUP(AH1073,LISTAS·PAPP!$O$3:$P$74,2,0),"")</f>
        <v>005</v>
      </c>
      <c r="AH1073" s="58" t="s">
        <v>862</v>
      </c>
      <c r="AI1073" s="60" t="s">
        <v>471</v>
      </c>
      <c r="AJ1073" s="51" t="str">
        <f>IF(AI1073&lt;&gt;"",VLOOKUP(AI1073,LISTAS·PAPP!$X$4:$Y$80,2,0),"")</f>
        <v>NO APLICA</v>
      </c>
      <c r="AK1073" s="58" t="s">
        <v>632</v>
      </c>
      <c r="AL1073" s="60">
        <v>730303</v>
      </c>
      <c r="AM1073" s="51" t="str">
        <f>IF(ISERROR(VLOOKUP(AL1073,LISTAS·PAPP!$AD$4:$AE$334,2,0))," ",VLOOKUP(AL1073,LISTAS·PAPP!$AD$4:$AE$334,2,0))</f>
        <v>Viáticos y Subsistencias en el Interior</v>
      </c>
      <c r="AN1073" s="63">
        <v>500</v>
      </c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>
        <v>250</v>
      </c>
      <c r="AZ1073" s="64">
        <v>250</v>
      </c>
      <c r="BA1073" s="53">
        <f t="shared" si="49"/>
        <v>500</v>
      </c>
      <c r="BB1073" s="54" t="str">
        <f t="shared" si="50"/>
        <v>OK</v>
      </c>
      <c r="BC1073" s="55" t="str">
        <f t="shared" si="51"/>
        <v xml:space="preserve">                </v>
      </c>
    </row>
    <row r="1074" spans="1:55" ht="50.1" customHeight="1" x14ac:dyDescent="0.25">
      <c r="A1074" s="58" t="s">
        <v>39</v>
      </c>
      <c r="B1074" s="58" t="s">
        <v>44</v>
      </c>
      <c r="C1074" s="58" t="s">
        <v>68</v>
      </c>
      <c r="D1074" s="58" t="s">
        <v>913</v>
      </c>
      <c r="E1074" s="51" t="str">
        <f>IF(C1074&lt;&gt;"",VLOOKUP(MID(C1074,18,5),LISTAS·PAPP!$E$4:$F$76,2,0),"")</f>
        <v>IMBABURA</v>
      </c>
      <c r="F1074" s="58" t="s">
        <v>313</v>
      </c>
      <c r="G1074" s="51" t="str">
        <f>IF(F1074&lt;&gt;"",VLOOKUP(F1074,LISTAS·PAPP!$R$3:$T$221,3,0),"")</f>
        <v xml:space="preserve"> </v>
      </c>
      <c r="H1074" s="58" t="s">
        <v>905</v>
      </c>
      <c r="I1074" s="66" t="s">
        <v>1124</v>
      </c>
      <c r="J1074" s="66" t="s">
        <v>1125</v>
      </c>
      <c r="K1074" s="67">
        <v>1</v>
      </c>
      <c r="L1074" s="66" t="s">
        <v>1097</v>
      </c>
      <c r="M1074" s="60">
        <v>1</v>
      </c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52" t="str">
        <f>IF(A1074&lt;&gt;"",IF(D1074="DIRECCIÓN_DE_TRANSFERENCIAS","280 0031",VLOOKUP(C1074,LISTAS·PAPP!$C$3:$D$76,2,0)),"")</f>
        <v>280 1000</v>
      </c>
      <c r="Z1074" s="61">
        <v>202</v>
      </c>
      <c r="AA1074" s="62">
        <v>5036</v>
      </c>
      <c r="AB1074" s="62">
        <v>5045</v>
      </c>
      <c r="AC1074" s="65" t="str">
        <f>IF(D1074&lt;&gt;"",VLOOKUP(D1074,LISTAS·PAPP!$I$3:$M$16,2,0),"")</f>
        <v>56</v>
      </c>
      <c r="AD1074" s="51" t="str">
        <f>IF(D1074&lt;&gt;"",VLOOKUP(D1074,LISTAS·PAPP!$I$3:$M$16,3,0),"")</f>
        <v>DESARROLLO_INFANTIL</v>
      </c>
      <c r="AE1074" s="52" t="str">
        <f>IF(D1074&lt;&gt;"",VLOOKUP(D1074,LISTAS·PAPP!$I$3:$M$16,4,0),"")</f>
        <v>004</v>
      </c>
      <c r="AF1074" s="51" t="str">
        <f>IF(D1074&lt;&gt;"",VLOOKUP(D1074,LISTAS·PAPP!$I$3:$M$16,5,0),"")</f>
        <v>FORTALECIMIENTO_AMPLIACIÓN_E_INNOVACIÓN_DE_LOS_SERVICIOS_DE_DESARROLLO_INFANTIL_ESTRATEGIA_NACIONAL_MISIÓN_TERNURA</v>
      </c>
      <c r="AG1074" s="52" t="str">
        <f>IF(AH1074&lt;&gt;"",VLOOKUP(AH1074,LISTAS·PAPP!$O$3:$P$74,2,0),"")</f>
        <v>005</v>
      </c>
      <c r="AH1074" s="58" t="s">
        <v>862</v>
      </c>
      <c r="AI1074" s="60" t="s">
        <v>471</v>
      </c>
      <c r="AJ1074" s="51" t="str">
        <f>IF(AI1074&lt;&gt;"",VLOOKUP(AI1074,LISTAS·PAPP!$X$4:$Y$80,2,0),"")</f>
        <v>NO APLICA</v>
      </c>
      <c r="AK1074" s="58" t="s">
        <v>631</v>
      </c>
      <c r="AL1074" s="60">
        <v>710203</v>
      </c>
      <c r="AM1074" s="51" t="str">
        <f>IF(ISERROR(VLOOKUP(AL1074,LISTAS·PAPP!$AD$4:$AE$334,2,0))," ",VLOOKUP(AL1074,LISTAS·PAPP!$AD$4:$AE$334,2,0))</f>
        <v>Decimo Tercer Sueldo</v>
      </c>
      <c r="AN1074" s="63">
        <v>1676</v>
      </c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>
        <v>1676</v>
      </c>
      <c r="BA1074" s="53">
        <f t="shared" si="49"/>
        <v>1676</v>
      </c>
      <c r="BB1074" s="54" t="str">
        <f t="shared" si="50"/>
        <v>OK</v>
      </c>
      <c r="BC1074" s="55" t="str">
        <f t="shared" si="51"/>
        <v xml:space="preserve">                </v>
      </c>
    </row>
    <row r="1075" spans="1:55" ht="50.1" customHeight="1" x14ac:dyDescent="0.25">
      <c r="A1075" s="58" t="s">
        <v>39</v>
      </c>
      <c r="B1075" s="58" t="s">
        <v>44</v>
      </c>
      <c r="C1075" s="58" t="s">
        <v>68</v>
      </c>
      <c r="D1075" s="58" t="s">
        <v>913</v>
      </c>
      <c r="E1075" s="51" t="str">
        <f>IF(C1075&lt;&gt;"",VLOOKUP(MID(C1075,18,5),LISTAS·PAPP!$E$4:$F$76,2,0),"")</f>
        <v>IMBABURA</v>
      </c>
      <c r="F1075" s="58" t="s">
        <v>313</v>
      </c>
      <c r="G1075" s="51" t="str">
        <f>IF(F1075&lt;&gt;"",VLOOKUP(F1075,LISTAS·PAPP!$R$3:$T$221,3,0),"")</f>
        <v xml:space="preserve"> </v>
      </c>
      <c r="H1075" s="58" t="s">
        <v>905</v>
      </c>
      <c r="I1075" s="66" t="s">
        <v>1124</v>
      </c>
      <c r="J1075" s="66" t="s">
        <v>1125</v>
      </c>
      <c r="K1075" s="67">
        <v>1</v>
      </c>
      <c r="L1075" s="66" t="s">
        <v>1097</v>
      </c>
      <c r="M1075" s="60">
        <v>1</v>
      </c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52" t="str">
        <f>IF(A1075&lt;&gt;"",IF(D1075="DIRECCIÓN_DE_TRANSFERENCIAS","280 0031",VLOOKUP(C1075,LISTAS·PAPP!$C$3:$D$76,2,0)),"")</f>
        <v>280 1000</v>
      </c>
      <c r="Z1075" s="61">
        <v>202</v>
      </c>
      <c r="AA1075" s="62">
        <v>5036</v>
      </c>
      <c r="AB1075" s="62">
        <v>5045</v>
      </c>
      <c r="AC1075" s="65" t="str">
        <f>IF(D1075&lt;&gt;"",VLOOKUP(D1075,LISTAS·PAPP!$I$3:$M$16,2,0),"")</f>
        <v>56</v>
      </c>
      <c r="AD1075" s="51" t="str">
        <f>IF(D1075&lt;&gt;"",VLOOKUP(D1075,LISTAS·PAPP!$I$3:$M$16,3,0),"")</f>
        <v>DESARROLLO_INFANTIL</v>
      </c>
      <c r="AE1075" s="52" t="str">
        <f>IF(D1075&lt;&gt;"",VLOOKUP(D1075,LISTAS·PAPP!$I$3:$M$16,4,0),"")</f>
        <v>004</v>
      </c>
      <c r="AF1075" s="51" t="str">
        <f>IF(D1075&lt;&gt;"",VLOOKUP(D1075,LISTAS·PAPP!$I$3:$M$16,5,0),"")</f>
        <v>FORTALECIMIENTO_AMPLIACIÓN_E_INNOVACIÓN_DE_LOS_SERVICIOS_DE_DESARROLLO_INFANTIL_ESTRATEGIA_NACIONAL_MISIÓN_TERNURA</v>
      </c>
      <c r="AG1075" s="52" t="str">
        <f>IF(AH1075&lt;&gt;"",VLOOKUP(AH1075,LISTAS·PAPP!$O$3:$P$74,2,0),"")</f>
        <v>005</v>
      </c>
      <c r="AH1075" s="58" t="s">
        <v>862</v>
      </c>
      <c r="AI1075" s="60" t="s">
        <v>471</v>
      </c>
      <c r="AJ1075" s="51" t="str">
        <f>IF(AI1075&lt;&gt;"",VLOOKUP(AI1075,LISTAS·PAPP!$X$4:$Y$80,2,0),"")</f>
        <v>NO APLICA</v>
      </c>
      <c r="AK1075" s="58" t="s">
        <v>631</v>
      </c>
      <c r="AL1075" s="60">
        <v>710204</v>
      </c>
      <c r="AM1075" s="51" t="str">
        <f>IF(ISERROR(VLOOKUP(AL1075,LISTAS·PAPP!$AD$4:$AE$334,2,0))," ",VLOOKUP(AL1075,LISTAS·PAPP!$AD$4:$AE$334,2,0))</f>
        <v>Decimo Cuarto Sueldo</v>
      </c>
      <c r="AN1075" s="63">
        <v>394</v>
      </c>
      <c r="AO1075" s="64"/>
      <c r="AP1075" s="64"/>
      <c r="AQ1075" s="64"/>
      <c r="AR1075" s="64"/>
      <c r="AS1075" s="64"/>
      <c r="AT1075" s="64"/>
      <c r="AU1075" s="64"/>
      <c r="AV1075" s="64">
        <v>394</v>
      </c>
      <c r="AW1075" s="64"/>
      <c r="AX1075" s="64"/>
      <c r="AY1075" s="64"/>
      <c r="AZ1075" s="64"/>
      <c r="BA1075" s="53">
        <f t="shared" si="49"/>
        <v>394</v>
      </c>
      <c r="BB1075" s="54" t="str">
        <f t="shared" si="50"/>
        <v>OK</v>
      </c>
      <c r="BC1075" s="55" t="str">
        <f t="shared" si="51"/>
        <v xml:space="preserve">                </v>
      </c>
    </row>
    <row r="1076" spans="1:55" ht="50.1" customHeight="1" x14ac:dyDescent="0.25">
      <c r="A1076" s="58" t="s">
        <v>39</v>
      </c>
      <c r="B1076" s="58" t="s">
        <v>44</v>
      </c>
      <c r="C1076" s="58" t="s">
        <v>68</v>
      </c>
      <c r="D1076" s="58" t="s">
        <v>913</v>
      </c>
      <c r="E1076" s="51" t="str">
        <f>IF(C1076&lt;&gt;"",VLOOKUP(MID(C1076,18,5),LISTAS·PAPP!$E$4:$F$76,2,0),"")</f>
        <v>IMBABURA</v>
      </c>
      <c r="F1076" s="58" t="s">
        <v>313</v>
      </c>
      <c r="G1076" s="51" t="str">
        <f>IF(F1076&lt;&gt;"",VLOOKUP(F1076,LISTAS·PAPP!$R$3:$T$221,3,0),"")</f>
        <v xml:space="preserve"> </v>
      </c>
      <c r="H1076" s="58" t="s">
        <v>905</v>
      </c>
      <c r="I1076" s="66" t="s">
        <v>1124</v>
      </c>
      <c r="J1076" s="66" t="s">
        <v>1125</v>
      </c>
      <c r="K1076" s="67">
        <v>1</v>
      </c>
      <c r="L1076" s="66" t="s">
        <v>1097</v>
      </c>
      <c r="M1076" s="60">
        <v>1</v>
      </c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52" t="str">
        <f>IF(A1076&lt;&gt;"",IF(D1076="DIRECCIÓN_DE_TRANSFERENCIAS","280 0031",VLOOKUP(C1076,LISTAS·PAPP!$C$3:$D$76,2,0)),"")</f>
        <v>280 1000</v>
      </c>
      <c r="Z1076" s="61">
        <v>202</v>
      </c>
      <c r="AA1076" s="62">
        <v>5036</v>
      </c>
      <c r="AB1076" s="62">
        <v>5045</v>
      </c>
      <c r="AC1076" s="65" t="str">
        <f>IF(D1076&lt;&gt;"",VLOOKUP(D1076,LISTAS·PAPP!$I$3:$M$16,2,0),"")</f>
        <v>56</v>
      </c>
      <c r="AD1076" s="51" t="str">
        <f>IF(D1076&lt;&gt;"",VLOOKUP(D1076,LISTAS·PAPP!$I$3:$M$16,3,0),"")</f>
        <v>DESARROLLO_INFANTIL</v>
      </c>
      <c r="AE1076" s="52" t="str">
        <f>IF(D1076&lt;&gt;"",VLOOKUP(D1076,LISTAS·PAPP!$I$3:$M$16,4,0),"")</f>
        <v>004</v>
      </c>
      <c r="AF1076" s="51" t="str">
        <f>IF(D1076&lt;&gt;"",VLOOKUP(D1076,LISTAS·PAPP!$I$3:$M$16,5,0),"")</f>
        <v>FORTALECIMIENTO_AMPLIACIÓN_E_INNOVACIÓN_DE_LOS_SERVICIOS_DE_DESARROLLO_INFANTIL_ESTRATEGIA_NACIONAL_MISIÓN_TERNURA</v>
      </c>
      <c r="AG1076" s="52" t="str">
        <f>IF(AH1076&lt;&gt;"",VLOOKUP(AH1076,LISTAS·PAPP!$O$3:$P$74,2,0),"")</f>
        <v>005</v>
      </c>
      <c r="AH1076" s="58" t="s">
        <v>862</v>
      </c>
      <c r="AI1076" s="60" t="s">
        <v>471</v>
      </c>
      <c r="AJ1076" s="51" t="str">
        <f>IF(AI1076&lt;&gt;"",VLOOKUP(AI1076,LISTAS·PAPP!$X$4:$Y$80,2,0),"")</f>
        <v>NO APLICA</v>
      </c>
      <c r="AK1076" s="58" t="s">
        <v>631</v>
      </c>
      <c r="AL1076" s="60">
        <v>710510</v>
      </c>
      <c r="AM1076" s="51" t="str">
        <f>IF(ISERROR(VLOOKUP(AL1076,LISTAS·PAPP!$AD$4:$AE$334,2,0))," ",VLOOKUP(AL1076,LISTAS·PAPP!$AD$4:$AE$334,2,0))</f>
        <v>Servicios Personales por Contrato</v>
      </c>
      <c r="AN1076" s="63">
        <v>20112</v>
      </c>
      <c r="AO1076" s="64">
        <v>1676</v>
      </c>
      <c r="AP1076" s="64">
        <v>1676</v>
      </c>
      <c r="AQ1076" s="64">
        <v>1676</v>
      </c>
      <c r="AR1076" s="64">
        <v>1676</v>
      </c>
      <c r="AS1076" s="64">
        <v>1676</v>
      </c>
      <c r="AT1076" s="64">
        <v>1676</v>
      </c>
      <c r="AU1076" s="64">
        <v>1676</v>
      </c>
      <c r="AV1076" s="64">
        <v>1676</v>
      </c>
      <c r="AW1076" s="64">
        <v>1676</v>
      </c>
      <c r="AX1076" s="64">
        <v>1676</v>
      </c>
      <c r="AY1076" s="64">
        <v>1676</v>
      </c>
      <c r="AZ1076" s="64">
        <v>1676</v>
      </c>
      <c r="BA1076" s="53">
        <f t="shared" si="49"/>
        <v>20112</v>
      </c>
      <c r="BB1076" s="54" t="str">
        <f t="shared" si="50"/>
        <v>OK</v>
      </c>
      <c r="BC1076" s="55" t="str">
        <f t="shared" si="51"/>
        <v xml:space="preserve">                </v>
      </c>
    </row>
    <row r="1077" spans="1:55" ht="50.1" customHeight="1" x14ac:dyDescent="0.25">
      <c r="A1077" s="58" t="s">
        <v>39</v>
      </c>
      <c r="B1077" s="58" t="s">
        <v>44</v>
      </c>
      <c r="C1077" s="58" t="s">
        <v>68</v>
      </c>
      <c r="D1077" s="58" t="s">
        <v>913</v>
      </c>
      <c r="E1077" s="51" t="str">
        <f>IF(C1077&lt;&gt;"",VLOOKUP(MID(C1077,18,5),LISTAS·PAPP!$E$4:$F$76,2,0),"")</f>
        <v>IMBABURA</v>
      </c>
      <c r="F1077" s="58" t="s">
        <v>313</v>
      </c>
      <c r="G1077" s="51" t="str">
        <f>IF(F1077&lt;&gt;"",VLOOKUP(F1077,LISTAS·PAPP!$R$3:$T$221,3,0),"")</f>
        <v xml:space="preserve"> </v>
      </c>
      <c r="H1077" s="58" t="s">
        <v>905</v>
      </c>
      <c r="I1077" s="66" t="s">
        <v>1124</v>
      </c>
      <c r="J1077" s="66" t="s">
        <v>1125</v>
      </c>
      <c r="K1077" s="67">
        <v>1</v>
      </c>
      <c r="L1077" s="66" t="s">
        <v>1097</v>
      </c>
      <c r="M1077" s="60">
        <v>1</v>
      </c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52" t="str">
        <f>IF(A1077&lt;&gt;"",IF(D1077="DIRECCIÓN_DE_TRANSFERENCIAS","280 0031",VLOOKUP(C1077,LISTAS·PAPP!$C$3:$D$76,2,0)),"")</f>
        <v>280 1000</v>
      </c>
      <c r="Z1077" s="61">
        <v>202</v>
      </c>
      <c r="AA1077" s="62">
        <v>5036</v>
      </c>
      <c r="AB1077" s="62">
        <v>5045</v>
      </c>
      <c r="AC1077" s="65" t="str">
        <f>IF(D1077&lt;&gt;"",VLOOKUP(D1077,LISTAS·PAPP!$I$3:$M$16,2,0),"")</f>
        <v>56</v>
      </c>
      <c r="AD1077" s="51" t="str">
        <f>IF(D1077&lt;&gt;"",VLOOKUP(D1077,LISTAS·PAPP!$I$3:$M$16,3,0),"")</f>
        <v>DESARROLLO_INFANTIL</v>
      </c>
      <c r="AE1077" s="52" t="str">
        <f>IF(D1077&lt;&gt;"",VLOOKUP(D1077,LISTAS·PAPP!$I$3:$M$16,4,0),"")</f>
        <v>004</v>
      </c>
      <c r="AF1077" s="51" t="str">
        <f>IF(D1077&lt;&gt;"",VLOOKUP(D1077,LISTAS·PAPP!$I$3:$M$16,5,0),"")</f>
        <v>FORTALECIMIENTO_AMPLIACIÓN_E_INNOVACIÓN_DE_LOS_SERVICIOS_DE_DESARROLLO_INFANTIL_ESTRATEGIA_NACIONAL_MISIÓN_TERNURA</v>
      </c>
      <c r="AG1077" s="52" t="str">
        <f>IF(AH1077&lt;&gt;"",VLOOKUP(AH1077,LISTAS·PAPP!$O$3:$P$74,2,0),"")</f>
        <v>005</v>
      </c>
      <c r="AH1077" s="58" t="s">
        <v>862</v>
      </c>
      <c r="AI1077" s="60" t="s">
        <v>471</v>
      </c>
      <c r="AJ1077" s="51" t="str">
        <f>IF(AI1077&lt;&gt;"",VLOOKUP(AI1077,LISTAS·PAPP!$X$4:$Y$80,2,0),"")</f>
        <v>NO APLICA</v>
      </c>
      <c r="AK1077" s="58" t="s">
        <v>631</v>
      </c>
      <c r="AL1077" s="60">
        <v>710601</v>
      </c>
      <c r="AM1077" s="51" t="str">
        <f>IF(ISERROR(VLOOKUP(AL1077,LISTAS·PAPP!$AD$4:$AE$334,2,0))," ",VLOOKUP(AL1077,LISTAS·PAPP!$AD$4:$AE$334,2,0))</f>
        <v>Aporte Patronal</v>
      </c>
      <c r="AN1077" s="63">
        <v>1940.81</v>
      </c>
      <c r="AO1077" s="64">
        <v>161.72999999999999</v>
      </c>
      <c r="AP1077" s="64">
        <v>161.72999999999999</v>
      </c>
      <c r="AQ1077" s="64">
        <v>161.72999999999999</v>
      </c>
      <c r="AR1077" s="64">
        <v>161.72999999999999</v>
      </c>
      <c r="AS1077" s="64">
        <v>161.72999999999999</v>
      </c>
      <c r="AT1077" s="64">
        <v>161.72999999999999</v>
      </c>
      <c r="AU1077" s="64">
        <v>161.72999999999999</v>
      </c>
      <c r="AV1077" s="64">
        <v>161.72999999999999</v>
      </c>
      <c r="AW1077" s="64">
        <v>161.72999999999999</v>
      </c>
      <c r="AX1077" s="64">
        <v>161.72999999999999</v>
      </c>
      <c r="AY1077" s="64">
        <v>161.72999999999999</v>
      </c>
      <c r="AZ1077" s="64">
        <v>161.78</v>
      </c>
      <c r="BA1077" s="53">
        <f t="shared" si="49"/>
        <v>1940.81</v>
      </c>
      <c r="BB1077" s="54" t="str">
        <f t="shared" si="50"/>
        <v>OK</v>
      </c>
      <c r="BC1077" s="55" t="str">
        <f t="shared" si="51"/>
        <v xml:space="preserve">                </v>
      </c>
    </row>
    <row r="1078" spans="1:55" ht="50.1" customHeight="1" x14ac:dyDescent="0.25">
      <c r="A1078" s="58" t="s">
        <v>39</v>
      </c>
      <c r="B1078" s="58" t="s">
        <v>44</v>
      </c>
      <c r="C1078" s="58" t="s">
        <v>68</v>
      </c>
      <c r="D1078" s="58" t="s">
        <v>913</v>
      </c>
      <c r="E1078" s="51" t="str">
        <f>IF(C1078&lt;&gt;"",VLOOKUP(MID(C1078,18,5),LISTAS·PAPP!$E$4:$F$76,2,0),"")</f>
        <v>IMBABURA</v>
      </c>
      <c r="F1078" s="58" t="s">
        <v>313</v>
      </c>
      <c r="G1078" s="51" t="str">
        <f>IF(F1078&lt;&gt;"",VLOOKUP(F1078,LISTAS·PAPP!$R$3:$T$221,3,0),"")</f>
        <v xml:space="preserve"> </v>
      </c>
      <c r="H1078" s="58" t="s">
        <v>905</v>
      </c>
      <c r="I1078" s="66" t="s">
        <v>1124</v>
      </c>
      <c r="J1078" s="66" t="s">
        <v>1125</v>
      </c>
      <c r="K1078" s="67">
        <v>1</v>
      </c>
      <c r="L1078" s="66" t="s">
        <v>1097</v>
      </c>
      <c r="M1078" s="60">
        <v>1</v>
      </c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52" t="str">
        <f>IF(A1078&lt;&gt;"",IF(D1078="DIRECCIÓN_DE_TRANSFERENCIAS","280 0031",VLOOKUP(C1078,LISTAS·PAPP!$C$3:$D$76,2,0)),"")</f>
        <v>280 1000</v>
      </c>
      <c r="Z1078" s="61">
        <v>202</v>
      </c>
      <c r="AA1078" s="62">
        <v>5036</v>
      </c>
      <c r="AB1078" s="62">
        <v>5045</v>
      </c>
      <c r="AC1078" s="65" t="str">
        <f>IF(D1078&lt;&gt;"",VLOOKUP(D1078,LISTAS·PAPP!$I$3:$M$16,2,0),"")</f>
        <v>56</v>
      </c>
      <c r="AD1078" s="51" t="str">
        <f>IF(D1078&lt;&gt;"",VLOOKUP(D1078,LISTAS·PAPP!$I$3:$M$16,3,0),"")</f>
        <v>DESARROLLO_INFANTIL</v>
      </c>
      <c r="AE1078" s="52" t="str">
        <f>IF(D1078&lt;&gt;"",VLOOKUP(D1078,LISTAS·PAPP!$I$3:$M$16,4,0),"")</f>
        <v>004</v>
      </c>
      <c r="AF1078" s="51" t="str">
        <f>IF(D1078&lt;&gt;"",VLOOKUP(D1078,LISTAS·PAPP!$I$3:$M$16,5,0),"")</f>
        <v>FORTALECIMIENTO_AMPLIACIÓN_E_INNOVACIÓN_DE_LOS_SERVICIOS_DE_DESARROLLO_INFANTIL_ESTRATEGIA_NACIONAL_MISIÓN_TERNURA</v>
      </c>
      <c r="AG1078" s="52" t="str">
        <f>IF(AH1078&lt;&gt;"",VLOOKUP(AH1078,LISTAS·PAPP!$O$3:$P$74,2,0),"")</f>
        <v>005</v>
      </c>
      <c r="AH1078" s="58" t="s">
        <v>862</v>
      </c>
      <c r="AI1078" s="60" t="s">
        <v>471</v>
      </c>
      <c r="AJ1078" s="51" t="str">
        <f>IF(AI1078&lt;&gt;"",VLOOKUP(AI1078,LISTAS·PAPP!$X$4:$Y$80,2,0),"")</f>
        <v>NO APLICA</v>
      </c>
      <c r="AK1078" s="58" t="s">
        <v>631</v>
      </c>
      <c r="AL1078" s="60">
        <v>710602</v>
      </c>
      <c r="AM1078" s="51" t="str">
        <f>IF(ISERROR(VLOOKUP(AL1078,LISTAS·PAPP!$AD$4:$AE$334,2,0))," ",VLOOKUP(AL1078,LISTAS·PAPP!$AD$4:$AE$334,2,0))</f>
        <v>Fondo de Reserva</v>
      </c>
      <c r="AN1078" s="63">
        <v>349.08</v>
      </c>
      <c r="AO1078" s="64">
        <v>29.09</v>
      </c>
      <c r="AP1078" s="64">
        <v>29.09</v>
      </c>
      <c r="AQ1078" s="64">
        <v>29.09</v>
      </c>
      <c r="AR1078" s="64">
        <v>29.09</v>
      </c>
      <c r="AS1078" s="64">
        <v>29.09</v>
      </c>
      <c r="AT1078" s="64">
        <v>29.09</v>
      </c>
      <c r="AU1078" s="64">
        <v>29.09</v>
      </c>
      <c r="AV1078" s="64">
        <v>29.09</v>
      </c>
      <c r="AW1078" s="64">
        <v>29.09</v>
      </c>
      <c r="AX1078" s="64">
        <v>29.09</v>
      </c>
      <c r="AY1078" s="64">
        <v>29.09</v>
      </c>
      <c r="AZ1078" s="64">
        <v>29.09</v>
      </c>
      <c r="BA1078" s="53">
        <f t="shared" si="49"/>
        <v>349.07999999999993</v>
      </c>
      <c r="BB1078" s="54" t="str">
        <f t="shared" si="50"/>
        <v>OK</v>
      </c>
      <c r="BC1078" s="55" t="str">
        <f t="shared" si="51"/>
        <v xml:space="preserve">                </v>
      </c>
    </row>
    <row r="1079" spans="1:55" ht="50.1" customHeight="1" x14ac:dyDescent="0.25">
      <c r="A1079" s="58" t="s">
        <v>39</v>
      </c>
      <c r="B1079" s="58" t="s">
        <v>44</v>
      </c>
      <c r="C1079" s="58" t="s">
        <v>68</v>
      </c>
      <c r="D1079" s="58" t="s">
        <v>913</v>
      </c>
      <c r="E1079" s="51" t="str">
        <f>IF(C1079&lt;&gt;"",VLOOKUP(MID(C1079,18,5),LISTAS·PAPP!$E$4:$F$76,2,0),"")</f>
        <v>IMBABURA</v>
      </c>
      <c r="F1079" s="58" t="s">
        <v>313</v>
      </c>
      <c r="G1079" s="51" t="str">
        <f>IF(F1079&lt;&gt;"",VLOOKUP(F1079,LISTAS·PAPP!$R$3:$T$221,3,0),"")</f>
        <v xml:space="preserve"> </v>
      </c>
      <c r="H1079" s="58" t="s">
        <v>905</v>
      </c>
      <c r="I1079" s="66" t="s">
        <v>1124</v>
      </c>
      <c r="J1079" s="66" t="s">
        <v>1132</v>
      </c>
      <c r="K1079" s="67">
        <v>12</v>
      </c>
      <c r="L1079" s="66" t="s">
        <v>1133</v>
      </c>
      <c r="M1079" s="60">
        <v>1</v>
      </c>
      <c r="N1079" s="60">
        <v>1</v>
      </c>
      <c r="O1079" s="60">
        <v>1</v>
      </c>
      <c r="P1079" s="60">
        <v>1</v>
      </c>
      <c r="Q1079" s="60">
        <v>1</v>
      </c>
      <c r="R1079" s="60">
        <v>1</v>
      </c>
      <c r="S1079" s="60">
        <v>1</v>
      </c>
      <c r="T1079" s="60">
        <v>1</v>
      </c>
      <c r="U1079" s="60">
        <v>1</v>
      </c>
      <c r="V1079" s="60">
        <v>1</v>
      </c>
      <c r="W1079" s="60">
        <v>1</v>
      </c>
      <c r="X1079" s="60">
        <v>1</v>
      </c>
      <c r="Y1079" s="52" t="str">
        <f>IF(A1079&lt;&gt;"",IF(D1079="DIRECCIÓN_DE_TRANSFERENCIAS","280 0031",VLOOKUP(C1079,LISTAS·PAPP!$C$3:$D$76,2,0)),"")</f>
        <v>280 1000</v>
      </c>
      <c r="Z1079" s="61">
        <v>202</v>
      </c>
      <c r="AA1079" s="62">
        <v>5036</v>
      </c>
      <c r="AB1079" s="62">
        <v>5045</v>
      </c>
      <c r="AC1079" s="65" t="str">
        <f>IF(D1079&lt;&gt;"",VLOOKUP(D1079,LISTAS·PAPP!$I$3:$M$16,2,0),"")</f>
        <v>56</v>
      </c>
      <c r="AD1079" s="51" t="str">
        <f>IF(D1079&lt;&gt;"",VLOOKUP(D1079,LISTAS·PAPP!$I$3:$M$16,3,0),"")</f>
        <v>DESARROLLO_INFANTIL</v>
      </c>
      <c r="AE1079" s="52" t="str">
        <f>IF(D1079&lt;&gt;"",VLOOKUP(D1079,LISTAS·PAPP!$I$3:$M$16,4,0),"")</f>
        <v>004</v>
      </c>
      <c r="AF1079" s="51" t="str">
        <f>IF(D1079&lt;&gt;"",VLOOKUP(D1079,LISTAS·PAPP!$I$3:$M$16,5,0),"")</f>
        <v>FORTALECIMIENTO_AMPLIACIÓN_E_INNOVACIÓN_DE_LOS_SERVICIOS_DE_DESARROLLO_INFANTIL_ESTRATEGIA_NACIONAL_MISIÓN_TERNURA</v>
      </c>
      <c r="AG1079" s="52" t="str">
        <f>IF(AH1079&lt;&gt;"",VLOOKUP(AH1079,LISTAS·PAPP!$O$3:$P$74,2,0),"")</f>
        <v>005</v>
      </c>
      <c r="AH1079" s="58" t="s">
        <v>862</v>
      </c>
      <c r="AI1079" s="60" t="s">
        <v>471</v>
      </c>
      <c r="AJ1079" s="51" t="str">
        <f>IF(AI1079&lt;&gt;"",VLOOKUP(AI1079,LISTAS·PAPP!$X$4:$Y$80,2,0),"")</f>
        <v>NO APLICA</v>
      </c>
      <c r="AK1079" s="58" t="s">
        <v>632</v>
      </c>
      <c r="AL1079" s="60">
        <v>730301</v>
      </c>
      <c r="AM1079" s="51" t="str">
        <f>IF(ISERROR(VLOOKUP(AL1079,LISTAS·PAPP!$AD$4:$AE$334,2,0))," ",VLOOKUP(AL1079,LISTAS·PAPP!$AD$4:$AE$334,2,0))</f>
        <v>Pasajes al Interior</v>
      </c>
      <c r="AN1079" s="63">
        <v>500</v>
      </c>
      <c r="AO1079" s="64">
        <v>41.67</v>
      </c>
      <c r="AP1079" s="64">
        <v>41.67</v>
      </c>
      <c r="AQ1079" s="64">
        <v>41.67</v>
      </c>
      <c r="AR1079" s="64">
        <v>41.67</v>
      </c>
      <c r="AS1079" s="64">
        <v>41.67</v>
      </c>
      <c r="AT1079" s="64">
        <v>41.67</v>
      </c>
      <c r="AU1079" s="64">
        <v>41.67</v>
      </c>
      <c r="AV1079" s="64">
        <v>41.67</v>
      </c>
      <c r="AW1079" s="64">
        <v>41.67</v>
      </c>
      <c r="AX1079" s="64">
        <v>41.67</v>
      </c>
      <c r="AY1079" s="64">
        <v>41.67</v>
      </c>
      <c r="AZ1079" s="64">
        <v>41.63</v>
      </c>
      <c r="BA1079" s="53">
        <f t="shared" si="49"/>
        <v>500.00000000000011</v>
      </c>
      <c r="BB1079" s="54" t="str">
        <f t="shared" si="50"/>
        <v>OK</v>
      </c>
      <c r="BC1079" s="55" t="str">
        <f t="shared" si="51"/>
        <v xml:space="preserve">                </v>
      </c>
    </row>
    <row r="1080" spans="1:55" ht="50.1" customHeight="1" x14ac:dyDescent="0.25">
      <c r="A1080" s="58" t="s">
        <v>39</v>
      </c>
      <c r="B1080" s="58" t="s">
        <v>44</v>
      </c>
      <c r="C1080" s="58" t="s">
        <v>68</v>
      </c>
      <c r="D1080" s="58" t="s">
        <v>913</v>
      </c>
      <c r="E1080" s="51" t="str">
        <f>IF(C1080&lt;&gt;"",VLOOKUP(MID(C1080,18,5),LISTAS·PAPP!$E$4:$F$76,2,0),"")</f>
        <v>IMBABURA</v>
      </c>
      <c r="F1080" s="58" t="s">
        <v>313</v>
      </c>
      <c r="G1080" s="51" t="str">
        <f>IF(F1080&lt;&gt;"",VLOOKUP(F1080,LISTAS·PAPP!$R$3:$T$221,3,0),"")</f>
        <v xml:space="preserve"> </v>
      </c>
      <c r="H1080" s="58" t="s">
        <v>905</v>
      </c>
      <c r="I1080" s="66" t="s">
        <v>1124</v>
      </c>
      <c r="J1080" s="66" t="s">
        <v>1134</v>
      </c>
      <c r="K1080" s="67">
        <v>12</v>
      </c>
      <c r="L1080" s="66" t="s">
        <v>1135</v>
      </c>
      <c r="M1080" s="60">
        <v>1</v>
      </c>
      <c r="N1080" s="60">
        <v>1</v>
      </c>
      <c r="O1080" s="60">
        <v>1</v>
      </c>
      <c r="P1080" s="60">
        <v>1</v>
      </c>
      <c r="Q1080" s="60">
        <v>1</v>
      </c>
      <c r="R1080" s="60">
        <v>1</v>
      </c>
      <c r="S1080" s="60">
        <v>1</v>
      </c>
      <c r="T1080" s="60">
        <v>1</v>
      </c>
      <c r="U1080" s="60">
        <v>1</v>
      </c>
      <c r="V1080" s="60">
        <v>1</v>
      </c>
      <c r="W1080" s="60">
        <v>1</v>
      </c>
      <c r="X1080" s="60">
        <v>1</v>
      </c>
      <c r="Y1080" s="52" t="str">
        <f>IF(A1080&lt;&gt;"",IF(D1080="DIRECCIÓN_DE_TRANSFERENCIAS","280 0031",VLOOKUP(C1080,LISTAS·PAPP!$C$3:$D$76,2,0)),"")</f>
        <v>280 1000</v>
      </c>
      <c r="Z1080" s="61">
        <v>202</v>
      </c>
      <c r="AA1080" s="62">
        <v>5036</v>
      </c>
      <c r="AB1080" s="62">
        <v>5045</v>
      </c>
      <c r="AC1080" s="65" t="str">
        <f>IF(D1080&lt;&gt;"",VLOOKUP(D1080,LISTAS·PAPP!$I$3:$M$16,2,0),"")</f>
        <v>56</v>
      </c>
      <c r="AD1080" s="51" t="str">
        <f>IF(D1080&lt;&gt;"",VLOOKUP(D1080,LISTAS·PAPP!$I$3:$M$16,3,0),"")</f>
        <v>DESARROLLO_INFANTIL</v>
      </c>
      <c r="AE1080" s="52" t="str">
        <f>IF(D1080&lt;&gt;"",VLOOKUP(D1080,LISTAS·PAPP!$I$3:$M$16,4,0),"")</f>
        <v>004</v>
      </c>
      <c r="AF1080" s="51" t="str">
        <f>IF(D1080&lt;&gt;"",VLOOKUP(D1080,LISTAS·PAPP!$I$3:$M$16,5,0),"")</f>
        <v>FORTALECIMIENTO_AMPLIACIÓN_E_INNOVACIÓN_DE_LOS_SERVICIOS_DE_DESARROLLO_INFANTIL_ESTRATEGIA_NACIONAL_MISIÓN_TERNURA</v>
      </c>
      <c r="AG1080" s="52" t="str">
        <f>IF(AH1080&lt;&gt;"",VLOOKUP(AH1080,LISTAS·PAPP!$O$3:$P$74,2,0),"")</f>
        <v>005</v>
      </c>
      <c r="AH1080" s="58" t="s">
        <v>862</v>
      </c>
      <c r="AI1080" s="60" t="s">
        <v>471</v>
      </c>
      <c r="AJ1080" s="51" t="str">
        <f>IF(AI1080&lt;&gt;"",VLOOKUP(AI1080,LISTAS·PAPP!$X$4:$Y$80,2,0),"")</f>
        <v>NO APLICA</v>
      </c>
      <c r="AK1080" s="58" t="s">
        <v>632</v>
      </c>
      <c r="AL1080" s="60">
        <v>730303</v>
      </c>
      <c r="AM1080" s="51" t="str">
        <f>IF(ISERROR(VLOOKUP(AL1080,LISTAS·PAPP!$AD$4:$AE$334,2,0))," ",VLOOKUP(AL1080,LISTAS·PAPP!$AD$4:$AE$334,2,0))</f>
        <v>Viáticos y Subsistencias en el Interior</v>
      </c>
      <c r="AN1080" s="63">
        <v>1500</v>
      </c>
      <c r="AO1080" s="64">
        <v>125</v>
      </c>
      <c r="AP1080" s="64">
        <v>125</v>
      </c>
      <c r="AQ1080" s="64">
        <v>125</v>
      </c>
      <c r="AR1080" s="64">
        <v>125</v>
      </c>
      <c r="AS1080" s="64">
        <v>125</v>
      </c>
      <c r="AT1080" s="64">
        <v>125</v>
      </c>
      <c r="AU1080" s="64">
        <v>125</v>
      </c>
      <c r="AV1080" s="64">
        <v>125</v>
      </c>
      <c r="AW1080" s="64">
        <v>125</v>
      </c>
      <c r="AX1080" s="64">
        <v>125</v>
      </c>
      <c r="AY1080" s="64">
        <v>125</v>
      </c>
      <c r="AZ1080" s="64">
        <v>125</v>
      </c>
      <c r="BA1080" s="53">
        <f t="shared" si="49"/>
        <v>1500</v>
      </c>
      <c r="BB1080" s="54" t="str">
        <f t="shared" si="50"/>
        <v>OK</v>
      </c>
      <c r="BC1080" s="55" t="str">
        <f t="shared" si="51"/>
        <v xml:space="preserve">                </v>
      </c>
    </row>
    <row r="1081" spans="1:55" ht="50.1" customHeight="1" x14ac:dyDescent="0.25">
      <c r="A1081" s="58" t="s">
        <v>39</v>
      </c>
      <c r="B1081" s="58" t="s">
        <v>44</v>
      </c>
      <c r="C1081" s="58" t="s">
        <v>69</v>
      </c>
      <c r="D1081" s="58" t="s">
        <v>913</v>
      </c>
      <c r="E1081" s="51" t="str">
        <f>IF(C1081&lt;&gt;"",VLOOKUP(MID(C1081,18,5),LISTAS·PAPP!$E$4:$F$76,2,0),"")</f>
        <v>CARCHI</v>
      </c>
      <c r="F1081" s="58" t="s">
        <v>238</v>
      </c>
      <c r="G1081" s="51" t="str">
        <f>IF(F1081&lt;&gt;"",VLOOKUP(F1081,LISTAS·PAPP!$R$3:$T$221,3,0),"")</f>
        <v>NORTE</v>
      </c>
      <c r="H1081" s="58" t="s">
        <v>905</v>
      </c>
      <c r="I1081" s="66" t="s">
        <v>1124</v>
      </c>
      <c r="J1081" s="66" t="s">
        <v>1125</v>
      </c>
      <c r="K1081" s="67">
        <v>12</v>
      </c>
      <c r="L1081" s="66" t="s">
        <v>1097</v>
      </c>
      <c r="M1081" s="60">
        <v>12</v>
      </c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52" t="str">
        <f>IF(A1081&lt;&gt;"",IF(D1081="DIRECCIÓN_DE_TRANSFERENCIAS","280 0031",VLOOKUP(C1081,LISTAS·PAPP!$C$3:$D$76,2,0)),"")</f>
        <v>280 1110</v>
      </c>
      <c r="Z1081" s="61">
        <v>202</v>
      </c>
      <c r="AA1081" s="62">
        <v>5036</v>
      </c>
      <c r="AB1081" s="62">
        <v>5045</v>
      </c>
      <c r="AC1081" s="65" t="str">
        <f>IF(D1081&lt;&gt;"",VLOOKUP(D1081,LISTAS·PAPP!$I$3:$M$16,2,0),"")</f>
        <v>56</v>
      </c>
      <c r="AD1081" s="51" t="str">
        <f>IF(D1081&lt;&gt;"",VLOOKUP(D1081,LISTAS·PAPP!$I$3:$M$16,3,0),"")</f>
        <v>DESARROLLO_INFANTIL</v>
      </c>
      <c r="AE1081" s="52" t="str">
        <f>IF(D1081&lt;&gt;"",VLOOKUP(D1081,LISTAS·PAPP!$I$3:$M$16,4,0),"")</f>
        <v>004</v>
      </c>
      <c r="AF1081" s="51" t="str">
        <f>IF(D1081&lt;&gt;"",VLOOKUP(D1081,LISTAS·PAPP!$I$3:$M$16,5,0),"")</f>
        <v>FORTALECIMIENTO_AMPLIACIÓN_E_INNOVACIÓN_DE_LOS_SERVICIOS_DE_DESARROLLO_INFANTIL_ESTRATEGIA_NACIONAL_MISIÓN_TERNURA</v>
      </c>
      <c r="AG1081" s="52" t="str">
        <f>IF(AH1081&lt;&gt;"",VLOOKUP(AH1081,LISTAS·PAPP!$O$3:$P$74,2,0),"")</f>
        <v>005</v>
      </c>
      <c r="AH1081" s="58" t="s">
        <v>862</v>
      </c>
      <c r="AI1081" s="60" t="s">
        <v>471</v>
      </c>
      <c r="AJ1081" s="51" t="str">
        <f>IF(AI1081&lt;&gt;"",VLOOKUP(AI1081,LISTAS·PAPP!$X$4:$Y$80,2,0),"")</f>
        <v>NO APLICA</v>
      </c>
      <c r="AK1081" s="58" t="s">
        <v>631</v>
      </c>
      <c r="AL1081" s="60">
        <v>710203</v>
      </c>
      <c r="AM1081" s="51" t="str">
        <f>IF(ISERROR(VLOOKUP(AL1081,LISTAS·PAPP!$AD$4:$AE$334,2,0))," ",VLOOKUP(AL1081,LISTAS·PAPP!$AD$4:$AE$334,2,0))</f>
        <v>Decimo Tercer Sueldo</v>
      </c>
      <c r="AN1081" s="63">
        <v>8575</v>
      </c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>
        <v>8575</v>
      </c>
      <c r="BA1081" s="53">
        <f t="shared" si="49"/>
        <v>8575</v>
      </c>
      <c r="BB1081" s="54" t="str">
        <f t="shared" si="50"/>
        <v>OK</v>
      </c>
      <c r="BC1081" s="55" t="str">
        <f t="shared" si="51"/>
        <v xml:space="preserve">                </v>
      </c>
    </row>
    <row r="1082" spans="1:55" ht="50.1" customHeight="1" x14ac:dyDescent="0.25">
      <c r="A1082" s="58" t="s">
        <v>39</v>
      </c>
      <c r="B1082" s="58" t="s">
        <v>44</v>
      </c>
      <c r="C1082" s="58" t="s">
        <v>69</v>
      </c>
      <c r="D1082" s="58" t="s">
        <v>913</v>
      </c>
      <c r="E1082" s="51" t="str">
        <f>IF(C1082&lt;&gt;"",VLOOKUP(MID(C1082,18,5),LISTAS·PAPP!$E$4:$F$76,2,0),"")</f>
        <v>CARCHI</v>
      </c>
      <c r="F1082" s="58" t="s">
        <v>238</v>
      </c>
      <c r="G1082" s="51" t="str">
        <f>IF(F1082&lt;&gt;"",VLOOKUP(F1082,LISTAS·PAPP!$R$3:$T$221,3,0),"")</f>
        <v>NORTE</v>
      </c>
      <c r="H1082" s="58" t="s">
        <v>905</v>
      </c>
      <c r="I1082" s="66" t="s">
        <v>1124</v>
      </c>
      <c r="J1082" s="66" t="s">
        <v>1125</v>
      </c>
      <c r="K1082" s="67">
        <v>12</v>
      </c>
      <c r="L1082" s="66" t="s">
        <v>1097</v>
      </c>
      <c r="M1082" s="60">
        <v>12</v>
      </c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52" t="str">
        <f>IF(A1082&lt;&gt;"",IF(D1082="DIRECCIÓN_DE_TRANSFERENCIAS","280 0031",VLOOKUP(C1082,LISTAS·PAPP!$C$3:$D$76,2,0)),"")</f>
        <v>280 1110</v>
      </c>
      <c r="Z1082" s="61">
        <v>202</v>
      </c>
      <c r="AA1082" s="62">
        <v>5036</v>
      </c>
      <c r="AB1082" s="62">
        <v>5045</v>
      </c>
      <c r="AC1082" s="65" t="str">
        <f>IF(D1082&lt;&gt;"",VLOOKUP(D1082,LISTAS·PAPP!$I$3:$M$16,2,0),"")</f>
        <v>56</v>
      </c>
      <c r="AD1082" s="51" t="str">
        <f>IF(D1082&lt;&gt;"",VLOOKUP(D1082,LISTAS·PAPP!$I$3:$M$16,3,0),"")</f>
        <v>DESARROLLO_INFANTIL</v>
      </c>
      <c r="AE1082" s="52" t="str">
        <f>IF(D1082&lt;&gt;"",VLOOKUP(D1082,LISTAS·PAPP!$I$3:$M$16,4,0),"")</f>
        <v>004</v>
      </c>
      <c r="AF1082" s="51" t="str">
        <f>IF(D1082&lt;&gt;"",VLOOKUP(D1082,LISTAS·PAPP!$I$3:$M$16,5,0),"")</f>
        <v>FORTALECIMIENTO_AMPLIACIÓN_E_INNOVACIÓN_DE_LOS_SERVICIOS_DE_DESARROLLO_INFANTIL_ESTRATEGIA_NACIONAL_MISIÓN_TERNURA</v>
      </c>
      <c r="AG1082" s="52" t="str">
        <f>IF(AH1082&lt;&gt;"",VLOOKUP(AH1082,LISTAS·PAPP!$O$3:$P$74,2,0),"")</f>
        <v>005</v>
      </c>
      <c r="AH1082" s="58" t="s">
        <v>862</v>
      </c>
      <c r="AI1082" s="60" t="s">
        <v>471</v>
      </c>
      <c r="AJ1082" s="51" t="str">
        <f>IF(AI1082&lt;&gt;"",VLOOKUP(AI1082,LISTAS·PAPP!$X$4:$Y$80,2,0),"")</f>
        <v>NO APLICA</v>
      </c>
      <c r="AK1082" s="58" t="s">
        <v>631</v>
      </c>
      <c r="AL1082" s="60">
        <v>710204</v>
      </c>
      <c r="AM1082" s="51" t="str">
        <f>IF(ISERROR(VLOOKUP(AL1082,LISTAS·PAPP!$AD$4:$AE$334,2,0))," ",VLOOKUP(AL1082,LISTAS·PAPP!$AD$4:$AE$334,2,0))</f>
        <v>Decimo Cuarto Sueldo</v>
      </c>
      <c r="AN1082" s="63">
        <v>4728</v>
      </c>
      <c r="AO1082" s="64"/>
      <c r="AP1082" s="64"/>
      <c r="AQ1082" s="64"/>
      <c r="AR1082" s="64"/>
      <c r="AS1082" s="64"/>
      <c r="AT1082" s="64"/>
      <c r="AU1082" s="64"/>
      <c r="AV1082" s="64">
        <v>4728</v>
      </c>
      <c r="AW1082" s="64"/>
      <c r="AX1082" s="64"/>
      <c r="AY1082" s="64"/>
      <c r="AZ1082" s="64"/>
      <c r="BA1082" s="53">
        <f t="shared" si="49"/>
        <v>4728</v>
      </c>
      <c r="BB1082" s="54" t="str">
        <f t="shared" si="50"/>
        <v>OK</v>
      </c>
      <c r="BC1082" s="55" t="str">
        <f t="shared" si="51"/>
        <v xml:space="preserve">                </v>
      </c>
    </row>
    <row r="1083" spans="1:55" ht="50.1" customHeight="1" x14ac:dyDescent="0.25">
      <c r="A1083" s="58" t="s">
        <v>39</v>
      </c>
      <c r="B1083" s="58" t="s">
        <v>44</v>
      </c>
      <c r="C1083" s="58" t="s">
        <v>69</v>
      </c>
      <c r="D1083" s="58" t="s">
        <v>913</v>
      </c>
      <c r="E1083" s="51" t="str">
        <f>IF(C1083&lt;&gt;"",VLOOKUP(MID(C1083,18,5),LISTAS·PAPP!$E$4:$F$76,2,0),"")</f>
        <v>CARCHI</v>
      </c>
      <c r="F1083" s="58" t="s">
        <v>238</v>
      </c>
      <c r="G1083" s="51" t="str">
        <f>IF(F1083&lt;&gt;"",VLOOKUP(F1083,LISTAS·PAPP!$R$3:$T$221,3,0),"")</f>
        <v>NORTE</v>
      </c>
      <c r="H1083" s="58" t="s">
        <v>905</v>
      </c>
      <c r="I1083" s="66" t="s">
        <v>1124</v>
      </c>
      <c r="J1083" s="66" t="s">
        <v>1125</v>
      </c>
      <c r="K1083" s="67">
        <v>12</v>
      </c>
      <c r="L1083" s="66" t="s">
        <v>1097</v>
      </c>
      <c r="M1083" s="60">
        <v>12</v>
      </c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52" t="str">
        <f>IF(A1083&lt;&gt;"",IF(D1083="DIRECCIÓN_DE_TRANSFERENCIAS","280 0031",VLOOKUP(C1083,LISTAS·PAPP!$C$3:$D$76,2,0)),"")</f>
        <v>280 1110</v>
      </c>
      <c r="Z1083" s="61">
        <v>202</v>
      </c>
      <c r="AA1083" s="62">
        <v>5036</v>
      </c>
      <c r="AB1083" s="62">
        <v>5045</v>
      </c>
      <c r="AC1083" s="65" t="str">
        <f>IF(D1083&lt;&gt;"",VLOOKUP(D1083,LISTAS·PAPP!$I$3:$M$16,2,0),"")</f>
        <v>56</v>
      </c>
      <c r="AD1083" s="51" t="str">
        <f>IF(D1083&lt;&gt;"",VLOOKUP(D1083,LISTAS·PAPP!$I$3:$M$16,3,0),"")</f>
        <v>DESARROLLO_INFANTIL</v>
      </c>
      <c r="AE1083" s="52" t="str">
        <f>IF(D1083&lt;&gt;"",VLOOKUP(D1083,LISTAS·PAPP!$I$3:$M$16,4,0),"")</f>
        <v>004</v>
      </c>
      <c r="AF1083" s="51" t="str">
        <f>IF(D1083&lt;&gt;"",VLOOKUP(D1083,LISTAS·PAPP!$I$3:$M$16,5,0),"")</f>
        <v>FORTALECIMIENTO_AMPLIACIÓN_E_INNOVACIÓN_DE_LOS_SERVICIOS_DE_DESARROLLO_INFANTIL_ESTRATEGIA_NACIONAL_MISIÓN_TERNURA</v>
      </c>
      <c r="AG1083" s="52" t="str">
        <f>IF(AH1083&lt;&gt;"",VLOOKUP(AH1083,LISTAS·PAPP!$O$3:$P$74,2,0),"")</f>
        <v>005</v>
      </c>
      <c r="AH1083" s="58" t="s">
        <v>862</v>
      </c>
      <c r="AI1083" s="60" t="s">
        <v>471</v>
      </c>
      <c r="AJ1083" s="51" t="str">
        <f>IF(AI1083&lt;&gt;"",VLOOKUP(AI1083,LISTAS·PAPP!$X$4:$Y$80,2,0),"")</f>
        <v>NO APLICA</v>
      </c>
      <c r="AK1083" s="58" t="s">
        <v>631</v>
      </c>
      <c r="AL1083" s="60">
        <v>710510</v>
      </c>
      <c r="AM1083" s="51" t="str">
        <f>IF(ISERROR(VLOOKUP(AL1083,LISTAS·PAPP!$AD$4:$AE$334,2,0))," ",VLOOKUP(AL1083,LISTAS·PAPP!$AD$4:$AE$334,2,0))</f>
        <v>Servicios Personales por Contrato</v>
      </c>
      <c r="AN1083" s="63">
        <v>100326</v>
      </c>
      <c r="AO1083" s="64">
        <v>8575</v>
      </c>
      <c r="AP1083" s="64">
        <v>8575</v>
      </c>
      <c r="AQ1083" s="64">
        <v>8575</v>
      </c>
      <c r="AR1083" s="64">
        <v>8575</v>
      </c>
      <c r="AS1083" s="64">
        <v>8575</v>
      </c>
      <c r="AT1083" s="64">
        <v>8575</v>
      </c>
      <c r="AU1083" s="64">
        <v>8575</v>
      </c>
      <c r="AV1083" s="64">
        <v>6001</v>
      </c>
      <c r="AW1083" s="64">
        <v>8575</v>
      </c>
      <c r="AX1083" s="64">
        <v>8575</v>
      </c>
      <c r="AY1083" s="64">
        <v>8575</v>
      </c>
      <c r="AZ1083" s="64">
        <v>8575</v>
      </c>
      <c r="BA1083" s="53">
        <f t="shared" si="49"/>
        <v>100326</v>
      </c>
      <c r="BB1083" s="54" t="str">
        <f t="shared" si="50"/>
        <v>OK</v>
      </c>
      <c r="BC1083" s="55" t="str">
        <f t="shared" si="51"/>
        <v xml:space="preserve">                </v>
      </c>
    </row>
    <row r="1084" spans="1:55" ht="50.1" customHeight="1" x14ac:dyDescent="0.25">
      <c r="A1084" s="58" t="s">
        <v>39</v>
      </c>
      <c r="B1084" s="58" t="s">
        <v>44</v>
      </c>
      <c r="C1084" s="58" t="s">
        <v>69</v>
      </c>
      <c r="D1084" s="58" t="s">
        <v>913</v>
      </c>
      <c r="E1084" s="51" t="str">
        <f>IF(C1084&lt;&gt;"",VLOOKUP(MID(C1084,18,5),LISTAS·PAPP!$E$4:$F$76,2,0),"")</f>
        <v>CARCHI</v>
      </c>
      <c r="F1084" s="58" t="s">
        <v>238</v>
      </c>
      <c r="G1084" s="51" t="str">
        <f>IF(F1084&lt;&gt;"",VLOOKUP(F1084,LISTAS·PAPP!$R$3:$T$221,3,0),"")</f>
        <v>NORTE</v>
      </c>
      <c r="H1084" s="58" t="s">
        <v>905</v>
      </c>
      <c r="I1084" s="66" t="s">
        <v>1124</v>
      </c>
      <c r="J1084" s="66" t="s">
        <v>1125</v>
      </c>
      <c r="K1084" s="67">
        <v>12</v>
      </c>
      <c r="L1084" s="66" t="s">
        <v>1097</v>
      </c>
      <c r="M1084" s="60">
        <v>12</v>
      </c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52" t="str">
        <f>IF(A1084&lt;&gt;"",IF(D1084="DIRECCIÓN_DE_TRANSFERENCIAS","280 0031",VLOOKUP(C1084,LISTAS·PAPP!$C$3:$D$76,2,0)),"")</f>
        <v>280 1110</v>
      </c>
      <c r="Z1084" s="61">
        <v>202</v>
      </c>
      <c r="AA1084" s="62">
        <v>5036</v>
      </c>
      <c r="AB1084" s="62">
        <v>5045</v>
      </c>
      <c r="AC1084" s="65" t="str">
        <f>IF(D1084&lt;&gt;"",VLOOKUP(D1084,LISTAS·PAPP!$I$3:$M$16,2,0),"")</f>
        <v>56</v>
      </c>
      <c r="AD1084" s="51" t="str">
        <f>IF(D1084&lt;&gt;"",VLOOKUP(D1084,LISTAS·PAPP!$I$3:$M$16,3,0),"")</f>
        <v>DESARROLLO_INFANTIL</v>
      </c>
      <c r="AE1084" s="52" t="str">
        <f>IF(D1084&lt;&gt;"",VLOOKUP(D1084,LISTAS·PAPP!$I$3:$M$16,4,0),"")</f>
        <v>004</v>
      </c>
      <c r="AF1084" s="51" t="str">
        <f>IF(D1084&lt;&gt;"",VLOOKUP(D1084,LISTAS·PAPP!$I$3:$M$16,5,0),"")</f>
        <v>FORTALECIMIENTO_AMPLIACIÓN_E_INNOVACIÓN_DE_LOS_SERVICIOS_DE_DESARROLLO_INFANTIL_ESTRATEGIA_NACIONAL_MISIÓN_TERNURA</v>
      </c>
      <c r="AG1084" s="52" t="str">
        <f>IF(AH1084&lt;&gt;"",VLOOKUP(AH1084,LISTAS·PAPP!$O$3:$P$74,2,0),"")</f>
        <v>005</v>
      </c>
      <c r="AH1084" s="58" t="s">
        <v>862</v>
      </c>
      <c r="AI1084" s="60" t="s">
        <v>471</v>
      </c>
      <c r="AJ1084" s="51" t="str">
        <f>IF(AI1084&lt;&gt;"",VLOOKUP(AI1084,LISTAS·PAPP!$X$4:$Y$80,2,0),"")</f>
        <v>NO APLICA</v>
      </c>
      <c r="AK1084" s="58" t="s">
        <v>631</v>
      </c>
      <c r="AL1084" s="60">
        <v>710601</v>
      </c>
      <c r="AM1084" s="51" t="str">
        <f>IF(ISERROR(VLOOKUP(AL1084,LISTAS·PAPP!$AD$4:$AE$334,2,0))," ",VLOOKUP(AL1084,LISTAS·PAPP!$AD$4:$AE$334,2,0))</f>
        <v>Aporte Patronal</v>
      </c>
      <c r="AN1084" s="63">
        <v>9929.85</v>
      </c>
      <c r="AO1084" s="64">
        <v>827.49</v>
      </c>
      <c r="AP1084" s="64">
        <v>827.49</v>
      </c>
      <c r="AQ1084" s="64">
        <v>827.49</v>
      </c>
      <c r="AR1084" s="64">
        <v>827.49</v>
      </c>
      <c r="AS1084" s="64">
        <v>827.49</v>
      </c>
      <c r="AT1084" s="64">
        <v>827.49</v>
      </c>
      <c r="AU1084" s="64">
        <v>827.49</v>
      </c>
      <c r="AV1084" s="64">
        <v>827.49</v>
      </c>
      <c r="AW1084" s="64">
        <v>827.49</v>
      </c>
      <c r="AX1084" s="64">
        <v>827.49</v>
      </c>
      <c r="AY1084" s="64">
        <v>827.49</v>
      </c>
      <c r="AZ1084" s="64">
        <v>827.46</v>
      </c>
      <c r="BA1084" s="53">
        <f t="shared" si="49"/>
        <v>9929.8499999999985</v>
      </c>
      <c r="BB1084" s="54" t="str">
        <f t="shared" si="50"/>
        <v>OK</v>
      </c>
      <c r="BC1084" s="55" t="str">
        <f t="shared" si="51"/>
        <v xml:space="preserve">                </v>
      </c>
    </row>
    <row r="1085" spans="1:55" ht="50.1" customHeight="1" x14ac:dyDescent="0.25">
      <c r="A1085" s="58" t="s">
        <v>39</v>
      </c>
      <c r="B1085" s="58" t="s">
        <v>44</v>
      </c>
      <c r="C1085" s="58" t="s">
        <v>69</v>
      </c>
      <c r="D1085" s="58" t="s">
        <v>913</v>
      </c>
      <c r="E1085" s="51" t="str">
        <f>IF(C1085&lt;&gt;"",VLOOKUP(MID(C1085,18,5),LISTAS·PAPP!$E$4:$F$76,2,0),"")</f>
        <v>CARCHI</v>
      </c>
      <c r="F1085" s="58" t="s">
        <v>238</v>
      </c>
      <c r="G1085" s="51" t="str">
        <f>IF(F1085&lt;&gt;"",VLOOKUP(F1085,LISTAS·PAPP!$R$3:$T$221,3,0),"")</f>
        <v>NORTE</v>
      </c>
      <c r="H1085" s="58" t="s">
        <v>905</v>
      </c>
      <c r="I1085" s="66" t="s">
        <v>1124</v>
      </c>
      <c r="J1085" s="66" t="s">
        <v>1125</v>
      </c>
      <c r="K1085" s="67">
        <v>12</v>
      </c>
      <c r="L1085" s="66" t="s">
        <v>1097</v>
      </c>
      <c r="M1085" s="60">
        <v>12</v>
      </c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52" t="str">
        <f>IF(A1085&lt;&gt;"",IF(D1085="DIRECCIÓN_DE_TRANSFERENCIAS","280 0031",VLOOKUP(C1085,LISTAS·PAPP!$C$3:$D$76,2,0)),"")</f>
        <v>280 1110</v>
      </c>
      <c r="Z1085" s="61">
        <v>202</v>
      </c>
      <c r="AA1085" s="62">
        <v>5036</v>
      </c>
      <c r="AB1085" s="62">
        <v>5045</v>
      </c>
      <c r="AC1085" s="65" t="str">
        <f>IF(D1085&lt;&gt;"",VLOOKUP(D1085,LISTAS·PAPP!$I$3:$M$16,2,0),"")</f>
        <v>56</v>
      </c>
      <c r="AD1085" s="51" t="str">
        <f>IF(D1085&lt;&gt;"",VLOOKUP(D1085,LISTAS·PAPP!$I$3:$M$16,3,0),"")</f>
        <v>DESARROLLO_INFANTIL</v>
      </c>
      <c r="AE1085" s="52" t="str">
        <f>IF(D1085&lt;&gt;"",VLOOKUP(D1085,LISTAS·PAPP!$I$3:$M$16,4,0),"")</f>
        <v>004</v>
      </c>
      <c r="AF1085" s="51" t="str">
        <f>IF(D1085&lt;&gt;"",VLOOKUP(D1085,LISTAS·PAPP!$I$3:$M$16,5,0),"")</f>
        <v>FORTALECIMIENTO_AMPLIACIÓN_E_INNOVACIÓN_DE_LOS_SERVICIOS_DE_DESARROLLO_INFANTIL_ESTRATEGIA_NACIONAL_MISIÓN_TERNURA</v>
      </c>
      <c r="AG1085" s="52" t="str">
        <f>IF(AH1085&lt;&gt;"",VLOOKUP(AH1085,LISTAS·PAPP!$O$3:$P$74,2,0),"")</f>
        <v>005</v>
      </c>
      <c r="AH1085" s="58" t="s">
        <v>862</v>
      </c>
      <c r="AI1085" s="60" t="s">
        <v>471</v>
      </c>
      <c r="AJ1085" s="51" t="str">
        <f>IF(AI1085&lt;&gt;"",VLOOKUP(AI1085,LISTAS·PAPP!$X$4:$Y$80,2,0),"")</f>
        <v>NO APLICA</v>
      </c>
      <c r="AK1085" s="58" t="s">
        <v>631</v>
      </c>
      <c r="AL1085" s="60">
        <v>710602</v>
      </c>
      <c r="AM1085" s="51" t="str">
        <f>IF(ISERROR(VLOOKUP(AL1085,LISTAS·PAPP!$AD$4:$AE$334,2,0))," ",VLOOKUP(AL1085,LISTAS·PAPP!$AD$4:$AE$334,2,0))</f>
        <v>Fondo de Reserva</v>
      </c>
      <c r="AN1085" s="63">
        <v>4066.5</v>
      </c>
      <c r="AO1085" s="64">
        <v>338.88</v>
      </c>
      <c r="AP1085" s="64">
        <v>338.88</v>
      </c>
      <c r="AQ1085" s="64">
        <v>338.88</v>
      </c>
      <c r="AR1085" s="64">
        <v>338.88</v>
      </c>
      <c r="AS1085" s="64">
        <v>338.88</v>
      </c>
      <c r="AT1085" s="64">
        <v>338.88</v>
      </c>
      <c r="AU1085" s="64">
        <v>338.88</v>
      </c>
      <c r="AV1085" s="64">
        <v>338.88</v>
      </c>
      <c r="AW1085" s="64">
        <v>338.88</v>
      </c>
      <c r="AX1085" s="64">
        <v>338.88</v>
      </c>
      <c r="AY1085" s="64">
        <v>338.88</v>
      </c>
      <c r="AZ1085" s="64">
        <v>338.82</v>
      </c>
      <c r="BA1085" s="53">
        <f t="shared" si="49"/>
        <v>4066.5000000000009</v>
      </c>
      <c r="BB1085" s="54" t="str">
        <f t="shared" si="50"/>
        <v>OK</v>
      </c>
      <c r="BC1085" s="55" t="str">
        <f t="shared" si="51"/>
        <v xml:space="preserve">                </v>
      </c>
    </row>
    <row r="1086" spans="1:55" ht="50.1" customHeight="1" x14ac:dyDescent="0.25">
      <c r="A1086" s="58" t="s">
        <v>39</v>
      </c>
      <c r="B1086" s="58" t="s">
        <v>44</v>
      </c>
      <c r="C1086" s="58" t="s">
        <v>69</v>
      </c>
      <c r="D1086" s="58" t="s">
        <v>913</v>
      </c>
      <c r="E1086" s="51" t="str">
        <f>IF(C1086&lt;&gt;"",VLOOKUP(MID(C1086,18,5),LISTAS·PAPP!$E$4:$F$76,2,0),"")</f>
        <v>CARCHI</v>
      </c>
      <c r="F1086" s="58" t="s">
        <v>238</v>
      </c>
      <c r="G1086" s="51" t="str">
        <f>IF(F1086&lt;&gt;"",VLOOKUP(F1086,LISTAS·PAPP!$R$3:$T$221,3,0),"")</f>
        <v>NORTE</v>
      </c>
      <c r="H1086" s="58" t="s">
        <v>905</v>
      </c>
      <c r="I1086" s="66" t="s">
        <v>1124</v>
      </c>
      <c r="J1086" s="66" t="s">
        <v>1132</v>
      </c>
      <c r="K1086" s="67">
        <v>12</v>
      </c>
      <c r="L1086" s="66" t="s">
        <v>1133</v>
      </c>
      <c r="M1086" s="60">
        <v>1</v>
      </c>
      <c r="N1086" s="60">
        <v>1</v>
      </c>
      <c r="O1086" s="60">
        <v>1</v>
      </c>
      <c r="P1086" s="60">
        <v>1</v>
      </c>
      <c r="Q1086" s="60">
        <v>1</v>
      </c>
      <c r="R1086" s="60">
        <v>1</v>
      </c>
      <c r="S1086" s="60">
        <v>1</v>
      </c>
      <c r="T1086" s="60">
        <v>1</v>
      </c>
      <c r="U1086" s="60">
        <v>1</v>
      </c>
      <c r="V1086" s="60">
        <v>1</v>
      </c>
      <c r="W1086" s="60">
        <v>1</v>
      </c>
      <c r="X1086" s="60">
        <v>1</v>
      </c>
      <c r="Y1086" s="52" t="str">
        <f>IF(A1086&lt;&gt;"",IF(D1086="DIRECCIÓN_DE_TRANSFERENCIAS","280 0031",VLOOKUP(C1086,LISTAS·PAPP!$C$3:$D$76,2,0)),"")</f>
        <v>280 1110</v>
      </c>
      <c r="Z1086" s="61">
        <v>202</v>
      </c>
      <c r="AA1086" s="62">
        <v>5036</v>
      </c>
      <c r="AB1086" s="62">
        <v>5045</v>
      </c>
      <c r="AC1086" s="65" t="str">
        <f>IF(D1086&lt;&gt;"",VLOOKUP(D1086,LISTAS·PAPP!$I$3:$M$16,2,0),"")</f>
        <v>56</v>
      </c>
      <c r="AD1086" s="51" t="str">
        <f>IF(D1086&lt;&gt;"",VLOOKUP(D1086,LISTAS·PAPP!$I$3:$M$16,3,0),"")</f>
        <v>DESARROLLO_INFANTIL</v>
      </c>
      <c r="AE1086" s="52" t="str">
        <f>IF(D1086&lt;&gt;"",VLOOKUP(D1086,LISTAS·PAPP!$I$3:$M$16,4,0),"")</f>
        <v>004</v>
      </c>
      <c r="AF1086" s="51" t="str">
        <f>IF(D1086&lt;&gt;"",VLOOKUP(D1086,LISTAS·PAPP!$I$3:$M$16,5,0),"")</f>
        <v>FORTALECIMIENTO_AMPLIACIÓN_E_INNOVACIÓN_DE_LOS_SERVICIOS_DE_DESARROLLO_INFANTIL_ESTRATEGIA_NACIONAL_MISIÓN_TERNURA</v>
      </c>
      <c r="AG1086" s="52" t="str">
        <f>IF(AH1086&lt;&gt;"",VLOOKUP(AH1086,LISTAS·PAPP!$O$3:$P$74,2,0),"")</f>
        <v>005</v>
      </c>
      <c r="AH1086" s="58" t="s">
        <v>862</v>
      </c>
      <c r="AI1086" s="60" t="s">
        <v>471</v>
      </c>
      <c r="AJ1086" s="51" t="str">
        <f>IF(AI1086&lt;&gt;"",VLOOKUP(AI1086,LISTAS·PAPP!$X$4:$Y$80,2,0),"")</f>
        <v>NO APLICA</v>
      </c>
      <c r="AK1086" s="58" t="s">
        <v>632</v>
      </c>
      <c r="AL1086" s="60">
        <v>730301</v>
      </c>
      <c r="AM1086" s="51" t="str">
        <f>IF(ISERROR(VLOOKUP(AL1086,LISTAS·PAPP!$AD$4:$AE$334,2,0))," ",VLOOKUP(AL1086,LISTAS·PAPP!$AD$4:$AE$334,2,0))</f>
        <v>Pasajes al Interior</v>
      </c>
      <c r="AN1086" s="63">
        <v>1000</v>
      </c>
      <c r="AO1086" s="64">
        <v>83.33</v>
      </c>
      <c r="AP1086" s="64">
        <v>83.33</v>
      </c>
      <c r="AQ1086" s="64">
        <v>83.33</v>
      </c>
      <c r="AR1086" s="64">
        <v>83.33</v>
      </c>
      <c r="AS1086" s="64">
        <v>83.33</v>
      </c>
      <c r="AT1086" s="64">
        <v>83.33</v>
      </c>
      <c r="AU1086" s="64">
        <v>83.33</v>
      </c>
      <c r="AV1086" s="64">
        <v>83.33</v>
      </c>
      <c r="AW1086" s="64">
        <v>83.33</v>
      </c>
      <c r="AX1086" s="64">
        <v>83.33</v>
      </c>
      <c r="AY1086" s="64">
        <v>83.33</v>
      </c>
      <c r="AZ1086" s="64">
        <v>83.37</v>
      </c>
      <c r="BA1086" s="53">
        <f t="shared" si="49"/>
        <v>1000.0000000000001</v>
      </c>
      <c r="BB1086" s="54" t="str">
        <f t="shared" si="50"/>
        <v>OK</v>
      </c>
      <c r="BC1086" s="55" t="str">
        <f t="shared" si="51"/>
        <v xml:space="preserve">                </v>
      </c>
    </row>
    <row r="1087" spans="1:55" ht="50.1" customHeight="1" x14ac:dyDescent="0.25">
      <c r="A1087" s="58" t="s">
        <v>39</v>
      </c>
      <c r="B1087" s="58" t="s">
        <v>44</v>
      </c>
      <c r="C1087" s="58" t="s">
        <v>69</v>
      </c>
      <c r="D1087" s="58" t="s">
        <v>913</v>
      </c>
      <c r="E1087" s="51" t="str">
        <f>IF(C1087&lt;&gt;"",VLOOKUP(MID(C1087,18,5),LISTAS·PAPP!$E$4:$F$76,2,0),"")</f>
        <v>CARCHI</v>
      </c>
      <c r="F1087" s="58" t="s">
        <v>238</v>
      </c>
      <c r="G1087" s="51" t="str">
        <f>IF(F1087&lt;&gt;"",VLOOKUP(F1087,LISTAS·PAPP!$R$3:$T$221,3,0),"")</f>
        <v>NORTE</v>
      </c>
      <c r="H1087" s="58" t="s">
        <v>905</v>
      </c>
      <c r="I1087" s="66" t="s">
        <v>1124</v>
      </c>
      <c r="J1087" s="66" t="s">
        <v>1134</v>
      </c>
      <c r="K1087" s="67">
        <v>12</v>
      </c>
      <c r="L1087" s="66" t="s">
        <v>1135</v>
      </c>
      <c r="M1087" s="60">
        <v>1</v>
      </c>
      <c r="N1087" s="60">
        <v>1</v>
      </c>
      <c r="O1087" s="60">
        <v>1</v>
      </c>
      <c r="P1087" s="60">
        <v>1</v>
      </c>
      <c r="Q1087" s="60">
        <v>1</v>
      </c>
      <c r="R1087" s="60">
        <v>1</v>
      </c>
      <c r="S1087" s="60">
        <v>1</v>
      </c>
      <c r="T1087" s="60">
        <v>1</v>
      </c>
      <c r="U1087" s="60">
        <v>1</v>
      </c>
      <c r="V1087" s="60">
        <v>1</v>
      </c>
      <c r="W1087" s="60">
        <v>1</v>
      </c>
      <c r="X1087" s="60">
        <v>1</v>
      </c>
      <c r="Y1087" s="52" t="str">
        <f>IF(A1087&lt;&gt;"",IF(D1087="DIRECCIÓN_DE_TRANSFERENCIAS","280 0031",VLOOKUP(C1087,LISTAS·PAPP!$C$3:$D$76,2,0)),"")</f>
        <v>280 1110</v>
      </c>
      <c r="Z1087" s="61">
        <v>202</v>
      </c>
      <c r="AA1087" s="62">
        <v>5036</v>
      </c>
      <c r="AB1087" s="62">
        <v>5045</v>
      </c>
      <c r="AC1087" s="65" t="str">
        <f>IF(D1087&lt;&gt;"",VLOOKUP(D1087,LISTAS·PAPP!$I$3:$M$16,2,0),"")</f>
        <v>56</v>
      </c>
      <c r="AD1087" s="51" t="str">
        <f>IF(D1087&lt;&gt;"",VLOOKUP(D1087,LISTAS·PAPP!$I$3:$M$16,3,0),"")</f>
        <v>DESARROLLO_INFANTIL</v>
      </c>
      <c r="AE1087" s="52" t="str">
        <f>IF(D1087&lt;&gt;"",VLOOKUP(D1087,LISTAS·PAPP!$I$3:$M$16,4,0),"")</f>
        <v>004</v>
      </c>
      <c r="AF1087" s="51" t="str">
        <f>IF(D1087&lt;&gt;"",VLOOKUP(D1087,LISTAS·PAPP!$I$3:$M$16,5,0),"")</f>
        <v>FORTALECIMIENTO_AMPLIACIÓN_E_INNOVACIÓN_DE_LOS_SERVICIOS_DE_DESARROLLO_INFANTIL_ESTRATEGIA_NACIONAL_MISIÓN_TERNURA</v>
      </c>
      <c r="AG1087" s="52" t="str">
        <f>IF(AH1087&lt;&gt;"",VLOOKUP(AH1087,LISTAS·PAPP!$O$3:$P$74,2,0),"")</f>
        <v>005</v>
      </c>
      <c r="AH1087" s="58" t="s">
        <v>862</v>
      </c>
      <c r="AI1087" s="60" t="s">
        <v>471</v>
      </c>
      <c r="AJ1087" s="51" t="str">
        <f>IF(AI1087&lt;&gt;"",VLOOKUP(AI1087,LISTAS·PAPP!$X$4:$Y$80,2,0),"")</f>
        <v>NO APLICA</v>
      </c>
      <c r="AK1087" s="58" t="s">
        <v>632</v>
      </c>
      <c r="AL1087" s="60">
        <v>730303</v>
      </c>
      <c r="AM1087" s="51" t="str">
        <f>IF(ISERROR(VLOOKUP(AL1087,LISTAS·PAPP!$AD$4:$AE$334,2,0))," ",VLOOKUP(AL1087,LISTAS·PAPP!$AD$4:$AE$334,2,0))</f>
        <v>Viáticos y Subsistencias en el Interior</v>
      </c>
      <c r="AN1087" s="63">
        <v>3500</v>
      </c>
      <c r="AO1087" s="64">
        <v>291.67</v>
      </c>
      <c r="AP1087" s="64">
        <v>291.67</v>
      </c>
      <c r="AQ1087" s="64">
        <v>291.67</v>
      </c>
      <c r="AR1087" s="64">
        <v>291.67</v>
      </c>
      <c r="AS1087" s="64">
        <v>291.67</v>
      </c>
      <c r="AT1087" s="64">
        <v>291.67</v>
      </c>
      <c r="AU1087" s="64">
        <v>291.67</v>
      </c>
      <c r="AV1087" s="64">
        <v>291.67</v>
      </c>
      <c r="AW1087" s="64">
        <v>291.67</v>
      </c>
      <c r="AX1087" s="64">
        <v>291.67</v>
      </c>
      <c r="AY1087" s="64">
        <v>291.67</v>
      </c>
      <c r="AZ1087" s="64">
        <v>291.63</v>
      </c>
      <c r="BA1087" s="53">
        <f t="shared" si="49"/>
        <v>3500.0000000000005</v>
      </c>
      <c r="BB1087" s="54" t="str">
        <f t="shared" si="50"/>
        <v>OK</v>
      </c>
      <c r="BC1087" s="55" t="str">
        <f t="shared" si="51"/>
        <v xml:space="preserve">                </v>
      </c>
    </row>
    <row r="1088" spans="1:55" ht="50.1" customHeight="1" x14ac:dyDescent="0.25">
      <c r="A1088" s="58" t="s">
        <v>39</v>
      </c>
      <c r="B1088" s="58" t="s">
        <v>44</v>
      </c>
      <c r="C1088" s="58" t="s">
        <v>70</v>
      </c>
      <c r="D1088" s="58" t="s">
        <v>913</v>
      </c>
      <c r="E1088" s="51" t="str">
        <f>IF(C1088&lt;&gt;"",VLOOKUP(MID(C1088,18,5),LISTAS·PAPP!$E$4:$F$76,2,0),"")</f>
        <v>ESMERALDAS</v>
      </c>
      <c r="F1088" s="58" t="s">
        <v>185</v>
      </c>
      <c r="G1088" s="51" t="str">
        <f>IF(F1088&lt;&gt;"",VLOOKUP(F1088,LISTAS·PAPP!$R$3:$T$221,3,0),"")</f>
        <v xml:space="preserve"> </v>
      </c>
      <c r="H1088" s="58" t="s">
        <v>905</v>
      </c>
      <c r="I1088" s="66" t="s">
        <v>1124</v>
      </c>
      <c r="J1088" s="66" t="s">
        <v>1125</v>
      </c>
      <c r="K1088" s="67">
        <v>15</v>
      </c>
      <c r="L1088" s="66" t="s">
        <v>1097</v>
      </c>
      <c r="M1088" s="60">
        <v>15</v>
      </c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52" t="str">
        <f>IF(A1088&lt;&gt;"",IF(D1088="DIRECCIÓN_DE_TRANSFERENCIAS","280 0031",VLOOKUP(C1088,LISTAS·PAPP!$C$3:$D$76,2,0)),"")</f>
        <v>280 1210</v>
      </c>
      <c r="Z1088" s="61">
        <v>202</v>
      </c>
      <c r="AA1088" s="62">
        <v>5036</v>
      </c>
      <c r="AB1088" s="62">
        <v>5045</v>
      </c>
      <c r="AC1088" s="65" t="str">
        <f>IF(D1088&lt;&gt;"",VLOOKUP(D1088,LISTAS·PAPP!$I$3:$M$16,2,0),"")</f>
        <v>56</v>
      </c>
      <c r="AD1088" s="51" t="str">
        <f>IF(D1088&lt;&gt;"",VLOOKUP(D1088,LISTAS·PAPP!$I$3:$M$16,3,0),"")</f>
        <v>DESARROLLO_INFANTIL</v>
      </c>
      <c r="AE1088" s="52" t="str">
        <f>IF(D1088&lt;&gt;"",VLOOKUP(D1088,LISTAS·PAPP!$I$3:$M$16,4,0),"")</f>
        <v>004</v>
      </c>
      <c r="AF1088" s="51" t="str">
        <f>IF(D1088&lt;&gt;"",VLOOKUP(D1088,LISTAS·PAPP!$I$3:$M$16,5,0),"")</f>
        <v>FORTALECIMIENTO_AMPLIACIÓN_E_INNOVACIÓN_DE_LOS_SERVICIOS_DE_DESARROLLO_INFANTIL_ESTRATEGIA_NACIONAL_MISIÓN_TERNURA</v>
      </c>
      <c r="AG1088" s="52" t="str">
        <f>IF(AH1088&lt;&gt;"",VLOOKUP(AH1088,LISTAS·PAPP!$O$3:$P$74,2,0),"")</f>
        <v>005</v>
      </c>
      <c r="AH1088" s="58" t="s">
        <v>862</v>
      </c>
      <c r="AI1088" s="60" t="s">
        <v>471</v>
      </c>
      <c r="AJ1088" s="51" t="str">
        <f>IF(AI1088&lt;&gt;"",VLOOKUP(AI1088,LISTAS·PAPP!$X$4:$Y$80,2,0),"")</f>
        <v>NO APLICA</v>
      </c>
      <c r="AK1088" s="58" t="s">
        <v>631</v>
      </c>
      <c r="AL1088" s="60">
        <v>710203</v>
      </c>
      <c r="AM1088" s="51" t="str">
        <f>IF(ISERROR(VLOOKUP(AL1088,LISTAS·PAPP!$AD$4:$AE$334,2,0))," ",VLOOKUP(AL1088,LISTAS·PAPP!$AD$4:$AE$334,2,0))</f>
        <v>Decimo Tercer Sueldo</v>
      </c>
      <c r="AN1088" s="63">
        <v>12255</v>
      </c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>
        <v>12255</v>
      </c>
      <c r="BA1088" s="53">
        <f t="shared" si="49"/>
        <v>12255</v>
      </c>
      <c r="BB1088" s="54" t="str">
        <f t="shared" si="50"/>
        <v>OK</v>
      </c>
      <c r="BC1088" s="55" t="str">
        <f t="shared" si="51"/>
        <v xml:space="preserve">                </v>
      </c>
    </row>
    <row r="1089" spans="1:55" ht="50.1" customHeight="1" x14ac:dyDescent="0.25">
      <c r="A1089" s="58" t="s">
        <v>39</v>
      </c>
      <c r="B1089" s="58" t="s">
        <v>44</v>
      </c>
      <c r="C1089" s="58" t="s">
        <v>70</v>
      </c>
      <c r="D1089" s="58" t="s">
        <v>913</v>
      </c>
      <c r="E1089" s="51" t="str">
        <f>IF(C1089&lt;&gt;"",VLOOKUP(MID(C1089,18,5),LISTAS·PAPP!$E$4:$F$76,2,0),"")</f>
        <v>ESMERALDAS</v>
      </c>
      <c r="F1089" s="58" t="s">
        <v>185</v>
      </c>
      <c r="G1089" s="51" t="str">
        <f>IF(F1089&lt;&gt;"",VLOOKUP(F1089,LISTAS·PAPP!$R$3:$T$221,3,0),"")</f>
        <v xml:space="preserve"> </v>
      </c>
      <c r="H1089" s="58" t="s">
        <v>905</v>
      </c>
      <c r="I1089" s="66" t="s">
        <v>1124</v>
      </c>
      <c r="J1089" s="66" t="s">
        <v>1125</v>
      </c>
      <c r="K1089" s="67">
        <v>15</v>
      </c>
      <c r="L1089" s="66" t="s">
        <v>1097</v>
      </c>
      <c r="M1089" s="60">
        <v>15</v>
      </c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52" t="str">
        <f>IF(A1089&lt;&gt;"",IF(D1089="DIRECCIÓN_DE_TRANSFERENCIAS","280 0031",VLOOKUP(C1089,LISTAS·PAPP!$C$3:$D$76,2,0)),"")</f>
        <v>280 1210</v>
      </c>
      <c r="Z1089" s="61">
        <v>202</v>
      </c>
      <c r="AA1089" s="62">
        <v>5036</v>
      </c>
      <c r="AB1089" s="62">
        <v>5045</v>
      </c>
      <c r="AC1089" s="65" t="str">
        <f>IF(D1089&lt;&gt;"",VLOOKUP(D1089,LISTAS·PAPP!$I$3:$M$16,2,0),"")</f>
        <v>56</v>
      </c>
      <c r="AD1089" s="51" t="str">
        <f>IF(D1089&lt;&gt;"",VLOOKUP(D1089,LISTAS·PAPP!$I$3:$M$16,3,0),"")</f>
        <v>DESARROLLO_INFANTIL</v>
      </c>
      <c r="AE1089" s="52" t="str">
        <f>IF(D1089&lt;&gt;"",VLOOKUP(D1089,LISTAS·PAPP!$I$3:$M$16,4,0),"")</f>
        <v>004</v>
      </c>
      <c r="AF1089" s="51" t="str">
        <f>IF(D1089&lt;&gt;"",VLOOKUP(D1089,LISTAS·PAPP!$I$3:$M$16,5,0),"")</f>
        <v>FORTALECIMIENTO_AMPLIACIÓN_E_INNOVACIÓN_DE_LOS_SERVICIOS_DE_DESARROLLO_INFANTIL_ESTRATEGIA_NACIONAL_MISIÓN_TERNURA</v>
      </c>
      <c r="AG1089" s="52" t="str">
        <f>IF(AH1089&lt;&gt;"",VLOOKUP(AH1089,LISTAS·PAPP!$O$3:$P$74,2,0),"")</f>
        <v>005</v>
      </c>
      <c r="AH1089" s="58" t="s">
        <v>862</v>
      </c>
      <c r="AI1089" s="60" t="s">
        <v>471</v>
      </c>
      <c r="AJ1089" s="51" t="str">
        <f>IF(AI1089&lt;&gt;"",VLOOKUP(AI1089,LISTAS·PAPP!$X$4:$Y$80,2,0),"")</f>
        <v>NO APLICA</v>
      </c>
      <c r="AK1089" s="58" t="s">
        <v>631</v>
      </c>
      <c r="AL1089" s="60">
        <v>710204</v>
      </c>
      <c r="AM1089" s="51" t="str">
        <f>IF(ISERROR(VLOOKUP(AL1089,LISTAS·PAPP!$AD$4:$AE$334,2,0))," ",VLOOKUP(AL1089,LISTAS·PAPP!$AD$4:$AE$334,2,0))</f>
        <v>Decimo Cuarto Sueldo</v>
      </c>
      <c r="AN1089" s="63">
        <v>5910</v>
      </c>
      <c r="AO1089" s="64"/>
      <c r="AP1089" s="64"/>
      <c r="AQ1089" s="64"/>
      <c r="AR1089" s="64"/>
      <c r="AS1089" s="64"/>
      <c r="AT1089" s="64"/>
      <c r="AU1089" s="64"/>
      <c r="AV1089" s="64">
        <v>5910</v>
      </c>
      <c r="AW1089" s="64"/>
      <c r="AX1089" s="64"/>
      <c r="AY1089" s="64"/>
      <c r="AZ1089" s="64"/>
      <c r="BA1089" s="53">
        <f t="shared" si="49"/>
        <v>5910</v>
      </c>
      <c r="BB1089" s="54" t="str">
        <f t="shared" si="50"/>
        <v>OK</v>
      </c>
      <c r="BC1089" s="55" t="str">
        <f t="shared" si="51"/>
        <v xml:space="preserve">                </v>
      </c>
    </row>
    <row r="1090" spans="1:55" ht="50.1" customHeight="1" x14ac:dyDescent="0.25">
      <c r="A1090" s="58" t="s">
        <v>39</v>
      </c>
      <c r="B1090" s="58" t="s">
        <v>44</v>
      </c>
      <c r="C1090" s="58" t="s">
        <v>70</v>
      </c>
      <c r="D1090" s="58" t="s">
        <v>913</v>
      </c>
      <c r="E1090" s="51" t="str">
        <f>IF(C1090&lt;&gt;"",VLOOKUP(MID(C1090,18,5),LISTAS·PAPP!$E$4:$F$76,2,0),"")</f>
        <v>ESMERALDAS</v>
      </c>
      <c r="F1090" s="58" t="s">
        <v>185</v>
      </c>
      <c r="G1090" s="51" t="str">
        <f>IF(F1090&lt;&gt;"",VLOOKUP(F1090,LISTAS·PAPP!$R$3:$T$221,3,0),"")</f>
        <v xml:space="preserve"> </v>
      </c>
      <c r="H1090" s="58" t="s">
        <v>905</v>
      </c>
      <c r="I1090" s="66" t="s">
        <v>1124</v>
      </c>
      <c r="J1090" s="66" t="s">
        <v>1125</v>
      </c>
      <c r="K1090" s="67">
        <v>15</v>
      </c>
      <c r="L1090" s="66" t="s">
        <v>1097</v>
      </c>
      <c r="M1090" s="60">
        <v>15</v>
      </c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52" t="str">
        <f>IF(A1090&lt;&gt;"",IF(D1090="DIRECCIÓN_DE_TRANSFERENCIAS","280 0031",VLOOKUP(C1090,LISTAS·PAPP!$C$3:$D$76,2,0)),"")</f>
        <v>280 1210</v>
      </c>
      <c r="Z1090" s="61">
        <v>202</v>
      </c>
      <c r="AA1090" s="62">
        <v>5036</v>
      </c>
      <c r="AB1090" s="62">
        <v>5045</v>
      </c>
      <c r="AC1090" s="65" t="str">
        <f>IF(D1090&lt;&gt;"",VLOOKUP(D1090,LISTAS·PAPP!$I$3:$M$16,2,0),"")</f>
        <v>56</v>
      </c>
      <c r="AD1090" s="51" t="str">
        <f>IF(D1090&lt;&gt;"",VLOOKUP(D1090,LISTAS·PAPP!$I$3:$M$16,3,0),"")</f>
        <v>DESARROLLO_INFANTIL</v>
      </c>
      <c r="AE1090" s="52" t="str">
        <f>IF(D1090&lt;&gt;"",VLOOKUP(D1090,LISTAS·PAPP!$I$3:$M$16,4,0),"")</f>
        <v>004</v>
      </c>
      <c r="AF1090" s="51" t="str">
        <f>IF(D1090&lt;&gt;"",VLOOKUP(D1090,LISTAS·PAPP!$I$3:$M$16,5,0),"")</f>
        <v>FORTALECIMIENTO_AMPLIACIÓN_E_INNOVACIÓN_DE_LOS_SERVICIOS_DE_DESARROLLO_INFANTIL_ESTRATEGIA_NACIONAL_MISIÓN_TERNURA</v>
      </c>
      <c r="AG1090" s="52" t="str">
        <f>IF(AH1090&lt;&gt;"",VLOOKUP(AH1090,LISTAS·PAPP!$O$3:$P$74,2,0),"")</f>
        <v>005</v>
      </c>
      <c r="AH1090" s="58" t="s">
        <v>862</v>
      </c>
      <c r="AI1090" s="60" t="s">
        <v>471</v>
      </c>
      <c r="AJ1090" s="51" t="str">
        <f>IF(AI1090&lt;&gt;"",VLOOKUP(AI1090,LISTAS·PAPP!$X$4:$Y$80,2,0),"")</f>
        <v>NO APLICA</v>
      </c>
      <c r="AK1090" s="58" t="s">
        <v>631</v>
      </c>
      <c r="AL1090" s="60">
        <v>710510</v>
      </c>
      <c r="AM1090" s="51" t="str">
        <f>IF(ISERROR(VLOOKUP(AL1090,LISTAS·PAPP!$AD$4:$AE$334,2,0))," ",VLOOKUP(AL1090,LISTAS·PAPP!$AD$4:$AE$334,2,0))</f>
        <v>Servicios Personales por Contrato</v>
      </c>
      <c r="AN1090" s="63">
        <v>112060</v>
      </c>
      <c r="AO1090" s="64">
        <v>9338.33</v>
      </c>
      <c r="AP1090" s="64">
        <v>9338.33</v>
      </c>
      <c r="AQ1090" s="64">
        <v>9338.33</v>
      </c>
      <c r="AR1090" s="64">
        <v>9338.33</v>
      </c>
      <c r="AS1090" s="64">
        <v>9338.33</v>
      </c>
      <c r="AT1090" s="64">
        <v>9338.33</v>
      </c>
      <c r="AU1090" s="64">
        <v>9338.33</v>
      </c>
      <c r="AV1090" s="64">
        <v>9338.33</v>
      </c>
      <c r="AW1090" s="64">
        <v>9338.33</v>
      </c>
      <c r="AX1090" s="64">
        <v>9338.33</v>
      </c>
      <c r="AY1090" s="64">
        <v>9338.33</v>
      </c>
      <c r="AZ1090" s="64">
        <v>9338.3700000000008</v>
      </c>
      <c r="BA1090" s="53">
        <f t="shared" si="49"/>
        <v>112060</v>
      </c>
      <c r="BB1090" s="54" t="str">
        <f t="shared" si="50"/>
        <v>OK</v>
      </c>
      <c r="BC1090" s="55" t="str">
        <f t="shared" si="51"/>
        <v xml:space="preserve">                </v>
      </c>
    </row>
    <row r="1091" spans="1:55" ht="50.1" customHeight="1" x14ac:dyDescent="0.25">
      <c r="A1091" s="58" t="s">
        <v>39</v>
      </c>
      <c r="B1091" s="58" t="s">
        <v>44</v>
      </c>
      <c r="C1091" s="58" t="s">
        <v>70</v>
      </c>
      <c r="D1091" s="58" t="s">
        <v>913</v>
      </c>
      <c r="E1091" s="51" t="str">
        <f>IF(C1091&lt;&gt;"",VLOOKUP(MID(C1091,18,5),LISTAS·PAPP!$E$4:$F$76,2,0),"")</f>
        <v>ESMERALDAS</v>
      </c>
      <c r="F1091" s="58" t="s">
        <v>185</v>
      </c>
      <c r="G1091" s="51" t="str">
        <f>IF(F1091&lt;&gt;"",VLOOKUP(F1091,LISTAS·PAPP!$R$3:$T$221,3,0),"")</f>
        <v xml:space="preserve"> </v>
      </c>
      <c r="H1091" s="58" t="s">
        <v>905</v>
      </c>
      <c r="I1091" s="66" t="s">
        <v>1124</v>
      </c>
      <c r="J1091" s="66" t="s">
        <v>1125</v>
      </c>
      <c r="K1091" s="67">
        <v>15</v>
      </c>
      <c r="L1091" s="66" t="s">
        <v>1097</v>
      </c>
      <c r="M1091" s="60">
        <v>15</v>
      </c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52" t="str">
        <f>IF(A1091&lt;&gt;"",IF(D1091="DIRECCIÓN_DE_TRANSFERENCIAS","280 0031",VLOOKUP(C1091,LISTAS·PAPP!$C$3:$D$76,2,0)),"")</f>
        <v>280 1210</v>
      </c>
      <c r="Z1091" s="61">
        <v>202</v>
      </c>
      <c r="AA1091" s="62">
        <v>5036</v>
      </c>
      <c r="AB1091" s="62">
        <v>5045</v>
      </c>
      <c r="AC1091" s="65" t="str">
        <f>IF(D1091&lt;&gt;"",VLOOKUP(D1091,LISTAS·PAPP!$I$3:$M$16,2,0),"")</f>
        <v>56</v>
      </c>
      <c r="AD1091" s="51" t="str">
        <f>IF(D1091&lt;&gt;"",VLOOKUP(D1091,LISTAS·PAPP!$I$3:$M$16,3,0),"")</f>
        <v>DESARROLLO_INFANTIL</v>
      </c>
      <c r="AE1091" s="52" t="str">
        <f>IF(D1091&lt;&gt;"",VLOOKUP(D1091,LISTAS·PAPP!$I$3:$M$16,4,0),"")</f>
        <v>004</v>
      </c>
      <c r="AF1091" s="51" t="str">
        <f>IF(D1091&lt;&gt;"",VLOOKUP(D1091,LISTAS·PAPP!$I$3:$M$16,5,0),"")</f>
        <v>FORTALECIMIENTO_AMPLIACIÓN_E_INNOVACIÓN_DE_LOS_SERVICIOS_DE_DESARROLLO_INFANTIL_ESTRATEGIA_NACIONAL_MISIÓN_TERNURA</v>
      </c>
      <c r="AG1091" s="52" t="str">
        <f>IF(AH1091&lt;&gt;"",VLOOKUP(AH1091,LISTAS·PAPP!$O$3:$P$74,2,0),"")</f>
        <v>005</v>
      </c>
      <c r="AH1091" s="58" t="s">
        <v>862</v>
      </c>
      <c r="AI1091" s="60" t="s">
        <v>471</v>
      </c>
      <c r="AJ1091" s="51" t="str">
        <f>IF(AI1091&lt;&gt;"",VLOOKUP(AI1091,LISTAS·PAPP!$X$4:$Y$80,2,0),"")</f>
        <v>NO APLICA</v>
      </c>
      <c r="AK1091" s="58" t="s">
        <v>631</v>
      </c>
      <c r="AL1091" s="60">
        <v>710601</v>
      </c>
      <c r="AM1091" s="51" t="str">
        <f>IF(ISERROR(VLOOKUP(AL1091,LISTAS·PAPP!$AD$4:$AE$334,2,0))," ",VLOOKUP(AL1091,LISTAS·PAPP!$AD$4:$AE$334,2,0))</f>
        <v>Aporte Patronal</v>
      </c>
      <c r="AN1091" s="63">
        <v>14191.29</v>
      </c>
      <c r="AO1091" s="64">
        <v>1182.6099999999999</v>
      </c>
      <c r="AP1091" s="64">
        <v>1182.6099999999999</v>
      </c>
      <c r="AQ1091" s="64">
        <v>1182.6099999999999</v>
      </c>
      <c r="AR1091" s="64">
        <v>1182.6099999999999</v>
      </c>
      <c r="AS1091" s="64">
        <v>1182.6099999999999</v>
      </c>
      <c r="AT1091" s="64">
        <v>1182.6099999999999</v>
      </c>
      <c r="AU1091" s="64">
        <v>1182.6099999999999</v>
      </c>
      <c r="AV1091" s="64">
        <v>1182.6099999999999</v>
      </c>
      <c r="AW1091" s="64">
        <v>1182.6099999999999</v>
      </c>
      <c r="AX1091" s="64">
        <v>1182.6099999999999</v>
      </c>
      <c r="AY1091" s="64">
        <v>1182.6099999999999</v>
      </c>
      <c r="AZ1091" s="64">
        <v>1182.58</v>
      </c>
      <c r="BA1091" s="53">
        <f t="shared" si="49"/>
        <v>14191.29</v>
      </c>
      <c r="BB1091" s="54" t="str">
        <f t="shared" si="50"/>
        <v>OK</v>
      </c>
      <c r="BC1091" s="55" t="str">
        <f t="shared" si="51"/>
        <v xml:space="preserve">                </v>
      </c>
    </row>
    <row r="1092" spans="1:55" ht="50.1" customHeight="1" x14ac:dyDescent="0.25">
      <c r="A1092" s="58" t="s">
        <v>39</v>
      </c>
      <c r="B1092" s="58" t="s">
        <v>44</v>
      </c>
      <c r="C1092" s="58" t="s">
        <v>70</v>
      </c>
      <c r="D1092" s="58" t="s">
        <v>913</v>
      </c>
      <c r="E1092" s="51" t="str">
        <f>IF(C1092&lt;&gt;"",VLOOKUP(MID(C1092,18,5),LISTAS·PAPP!$E$4:$F$76,2,0),"")</f>
        <v>ESMERALDAS</v>
      </c>
      <c r="F1092" s="58" t="s">
        <v>185</v>
      </c>
      <c r="G1092" s="51" t="str">
        <f>IF(F1092&lt;&gt;"",VLOOKUP(F1092,LISTAS·PAPP!$R$3:$T$221,3,0),"")</f>
        <v xml:space="preserve"> </v>
      </c>
      <c r="H1092" s="58" t="s">
        <v>905</v>
      </c>
      <c r="I1092" s="66" t="s">
        <v>1124</v>
      </c>
      <c r="J1092" s="66" t="s">
        <v>1125</v>
      </c>
      <c r="K1092" s="67">
        <v>15</v>
      </c>
      <c r="L1092" s="66" t="s">
        <v>1097</v>
      </c>
      <c r="M1092" s="60">
        <v>15</v>
      </c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52" t="str">
        <f>IF(A1092&lt;&gt;"",IF(D1092="DIRECCIÓN_DE_TRANSFERENCIAS","280 0031",VLOOKUP(C1092,LISTAS·PAPP!$C$3:$D$76,2,0)),"")</f>
        <v>280 1210</v>
      </c>
      <c r="Z1092" s="61">
        <v>202</v>
      </c>
      <c r="AA1092" s="62">
        <v>5036</v>
      </c>
      <c r="AB1092" s="62">
        <v>5045</v>
      </c>
      <c r="AC1092" s="65" t="str">
        <f>IF(D1092&lt;&gt;"",VLOOKUP(D1092,LISTAS·PAPP!$I$3:$M$16,2,0),"")</f>
        <v>56</v>
      </c>
      <c r="AD1092" s="51" t="str">
        <f>IF(D1092&lt;&gt;"",VLOOKUP(D1092,LISTAS·PAPP!$I$3:$M$16,3,0),"")</f>
        <v>DESARROLLO_INFANTIL</v>
      </c>
      <c r="AE1092" s="52" t="str">
        <f>IF(D1092&lt;&gt;"",VLOOKUP(D1092,LISTAS·PAPP!$I$3:$M$16,4,0),"")</f>
        <v>004</v>
      </c>
      <c r="AF1092" s="51" t="str">
        <f>IF(D1092&lt;&gt;"",VLOOKUP(D1092,LISTAS·PAPP!$I$3:$M$16,5,0),"")</f>
        <v>FORTALECIMIENTO_AMPLIACIÓN_E_INNOVACIÓN_DE_LOS_SERVICIOS_DE_DESARROLLO_INFANTIL_ESTRATEGIA_NACIONAL_MISIÓN_TERNURA</v>
      </c>
      <c r="AG1092" s="52" t="str">
        <f>IF(AH1092&lt;&gt;"",VLOOKUP(AH1092,LISTAS·PAPP!$O$3:$P$74,2,0),"")</f>
        <v>005</v>
      </c>
      <c r="AH1092" s="58" t="s">
        <v>862</v>
      </c>
      <c r="AI1092" s="60" t="s">
        <v>471</v>
      </c>
      <c r="AJ1092" s="51" t="str">
        <f>IF(AI1092&lt;&gt;"",VLOOKUP(AI1092,LISTAS·PAPP!$X$4:$Y$80,2,0),"")</f>
        <v>NO APLICA</v>
      </c>
      <c r="AK1092" s="58" t="s">
        <v>631</v>
      </c>
      <c r="AL1092" s="60">
        <v>710602</v>
      </c>
      <c r="AM1092" s="51" t="str">
        <f>IF(ISERROR(VLOOKUP(AL1092,LISTAS·PAPP!$AD$4:$AE$334,2,0))," ",VLOOKUP(AL1092,LISTAS·PAPP!$AD$4:$AE$334,2,0))</f>
        <v>Fondo de Reserva</v>
      </c>
      <c r="AN1092" s="63">
        <v>12255</v>
      </c>
      <c r="AO1092" s="64">
        <v>1021.25</v>
      </c>
      <c r="AP1092" s="64">
        <v>1021.25</v>
      </c>
      <c r="AQ1092" s="64">
        <v>1021.25</v>
      </c>
      <c r="AR1092" s="64">
        <v>1021.25</v>
      </c>
      <c r="AS1092" s="64">
        <v>1021.25</v>
      </c>
      <c r="AT1092" s="64">
        <v>1021.25</v>
      </c>
      <c r="AU1092" s="64">
        <v>1021.25</v>
      </c>
      <c r="AV1092" s="64">
        <v>1021.25</v>
      </c>
      <c r="AW1092" s="64">
        <v>1021.25</v>
      </c>
      <c r="AX1092" s="64">
        <v>1021.25</v>
      </c>
      <c r="AY1092" s="64">
        <v>1021.25</v>
      </c>
      <c r="AZ1092" s="64">
        <v>1021.25</v>
      </c>
      <c r="BA1092" s="53">
        <f t="shared" si="49"/>
        <v>12255</v>
      </c>
      <c r="BB1092" s="54" t="str">
        <f t="shared" si="50"/>
        <v>OK</v>
      </c>
      <c r="BC1092" s="55" t="str">
        <f t="shared" si="51"/>
        <v xml:space="preserve">                </v>
      </c>
    </row>
    <row r="1093" spans="1:55" ht="50.1" customHeight="1" x14ac:dyDescent="0.25">
      <c r="A1093" s="58" t="s">
        <v>39</v>
      </c>
      <c r="B1093" s="58" t="s">
        <v>44</v>
      </c>
      <c r="C1093" s="58" t="s">
        <v>70</v>
      </c>
      <c r="D1093" s="58" t="s">
        <v>913</v>
      </c>
      <c r="E1093" s="51" t="str">
        <f>IF(C1093&lt;&gt;"",VLOOKUP(MID(C1093,18,5),LISTAS·PAPP!$E$4:$F$76,2,0),"")</f>
        <v>ESMERALDAS</v>
      </c>
      <c r="F1093" s="58" t="s">
        <v>185</v>
      </c>
      <c r="G1093" s="51" t="str">
        <f>IF(F1093&lt;&gt;"",VLOOKUP(F1093,LISTAS·PAPP!$R$3:$T$221,3,0),"")</f>
        <v xml:space="preserve"> </v>
      </c>
      <c r="H1093" s="58" t="s">
        <v>905</v>
      </c>
      <c r="I1093" s="66" t="s">
        <v>1124</v>
      </c>
      <c r="J1093" s="66" t="s">
        <v>1132</v>
      </c>
      <c r="K1093" s="67">
        <v>12</v>
      </c>
      <c r="L1093" s="66" t="s">
        <v>1133</v>
      </c>
      <c r="M1093" s="60">
        <v>1</v>
      </c>
      <c r="N1093" s="60">
        <v>1</v>
      </c>
      <c r="O1093" s="60">
        <v>1</v>
      </c>
      <c r="P1093" s="60">
        <v>1</v>
      </c>
      <c r="Q1093" s="60">
        <v>1</v>
      </c>
      <c r="R1093" s="60">
        <v>1</v>
      </c>
      <c r="S1093" s="60">
        <v>1</v>
      </c>
      <c r="T1093" s="60">
        <v>1</v>
      </c>
      <c r="U1093" s="60">
        <v>1</v>
      </c>
      <c r="V1093" s="60">
        <v>1</v>
      </c>
      <c r="W1093" s="60">
        <v>1</v>
      </c>
      <c r="X1093" s="60">
        <v>1</v>
      </c>
      <c r="Y1093" s="52" t="str">
        <f>IF(A1093&lt;&gt;"",IF(D1093="DIRECCIÓN_DE_TRANSFERENCIAS","280 0031",VLOOKUP(C1093,LISTAS·PAPP!$C$3:$D$76,2,0)),"")</f>
        <v>280 1210</v>
      </c>
      <c r="Z1093" s="61">
        <v>202</v>
      </c>
      <c r="AA1093" s="62">
        <v>5036</v>
      </c>
      <c r="AB1093" s="62">
        <v>5045</v>
      </c>
      <c r="AC1093" s="65" t="str">
        <f>IF(D1093&lt;&gt;"",VLOOKUP(D1093,LISTAS·PAPP!$I$3:$M$16,2,0),"")</f>
        <v>56</v>
      </c>
      <c r="AD1093" s="51" t="str">
        <f>IF(D1093&lt;&gt;"",VLOOKUP(D1093,LISTAS·PAPP!$I$3:$M$16,3,0),"")</f>
        <v>DESARROLLO_INFANTIL</v>
      </c>
      <c r="AE1093" s="52" t="str">
        <f>IF(D1093&lt;&gt;"",VLOOKUP(D1093,LISTAS·PAPP!$I$3:$M$16,4,0),"")</f>
        <v>004</v>
      </c>
      <c r="AF1093" s="51" t="str">
        <f>IF(D1093&lt;&gt;"",VLOOKUP(D1093,LISTAS·PAPP!$I$3:$M$16,5,0),"")</f>
        <v>FORTALECIMIENTO_AMPLIACIÓN_E_INNOVACIÓN_DE_LOS_SERVICIOS_DE_DESARROLLO_INFANTIL_ESTRATEGIA_NACIONAL_MISIÓN_TERNURA</v>
      </c>
      <c r="AG1093" s="52" t="str">
        <f>IF(AH1093&lt;&gt;"",VLOOKUP(AH1093,LISTAS·PAPP!$O$3:$P$74,2,0),"")</f>
        <v>005</v>
      </c>
      <c r="AH1093" s="58" t="s">
        <v>862</v>
      </c>
      <c r="AI1093" s="60" t="s">
        <v>471</v>
      </c>
      <c r="AJ1093" s="51" t="str">
        <f>IF(AI1093&lt;&gt;"",VLOOKUP(AI1093,LISTAS·PAPP!$X$4:$Y$80,2,0),"")</f>
        <v>NO APLICA</v>
      </c>
      <c r="AK1093" s="58" t="s">
        <v>632</v>
      </c>
      <c r="AL1093" s="60">
        <v>730301</v>
      </c>
      <c r="AM1093" s="51" t="str">
        <f>IF(ISERROR(VLOOKUP(AL1093,LISTAS·PAPP!$AD$4:$AE$334,2,0))," ",VLOOKUP(AL1093,LISTAS·PAPP!$AD$4:$AE$334,2,0))</f>
        <v>Pasajes al Interior</v>
      </c>
      <c r="AN1093" s="63">
        <v>1000</v>
      </c>
      <c r="AO1093" s="64">
        <v>83.33</v>
      </c>
      <c r="AP1093" s="64">
        <v>83.33</v>
      </c>
      <c r="AQ1093" s="64">
        <v>83.33</v>
      </c>
      <c r="AR1093" s="64">
        <v>83.33</v>
      </c>
      <c r="AS1093" s="64">
        <v>83.33</v>
      </c>
      <c r="AT1093" s="64">
        <v>83.33</v>
      </c>
      <c r="AU1093" s="64">
        <v>83.33</v>
      </c>
      <c r="AV1093" s="64">
        <v>83.33</v>
      </c>
      <c r="AW1093" s="64">
        <v>83.33</v>
      </c>
      <c r="AX1093" s="64">
        <v>83.33</v>
      </c>
      <c r="AY1093" s="64">
        <v>83.33</v>
      </c>
      <c r="AZ1093" s="64">
        <v>83.37</v>
      </c>
      <c r="BA1093" s="53">
        <f t="shared" si="49"/>
        <v>1000.0000000000001</v>
      </c>
      <c r="BB1093" s="54" t="str">
        <f t="shared" si="50"/>
        <v>OK</v>
      </c>
      <c r="BC1093" s="55" t="str">
        <f t="shared" si="51"/>
        <v xml:space="preserve">                </v>
      </c>
    </row>
    <row r="1094" spans="1:55" ht="50.1" customHeight="1" x14ac:dyDescent="0.25">
      <c r="A1094" s="58" t="s">
        <v>39</v>
      </c>
      <c r="B1094" s="58" t="s">
        <v>44</v>
      </c>
      <c r="C1094" s="58" t="s">
        <v>70</v>
      </c>
      <c r="D1094" s="58" t="s">
        <v>913</v>
      </c>
      <c r="E1094" s="51" t="str">
        <f>IF(C1094&lt;&gt;"",VLOOKUP(MID(C1094,18,5),LISTAS·PAPP!$E$4:$F$76,2,0),"")</f>
        <v>ESMERALDAS</v>
      </c>
      <c r="F1094" s="58" t="s">
        <v>185</v>
      </c>
      <c r="G1094" s="51" t="str">
        <f>IF(F1094&lt;&gt;"",VLOOKUP(F1094,LISTAS·PAPP!$R$3:$T$221,3,0),"")</f>
        <v xml:space="preserve"> </v>
      </c>
      <c r="H1094" s="58" t="s">
        <v>905</v>
      </c>
      <c r="I1094" s="66" t="s">
        <v>1124</v>
      </c>
      <c r="J1094" s="66" t="s">
        <v>1134</v>
      </c>
      <c r="K1094" s="67">
        <v>12</v>
      </c>
      <c r="L1094" s="66" t="s">
        <v>1135</v>
      </c>
      <c r="M1094" s="60">
        <v>1</v>
      </c>
      <c r="N1094" s="60">
        <v>1</v>
      </c>
      <c r="O1094" s="60">
        <v>1</v>
      </c>
      <c r="P1094" s="60">
        <v>1</v>
      </c>
      <c r="Q1094" s="60">
        <v>1</v>
      </c>
      <c r="R1094" s="60">
        <v>1</v>
      </c>
      <c r="S1094" s="60">
        <v>1</v>
      </c>
      <c r="T1094" s="60">
        <v>1</v>
      </c>
      <c r="U1094" s="60">
        <v>1</v>
      </c>
      <c r="V1094" s="60">
        <v>1</v>
      </c>
      <c r="W1094" s="60">
        <v>1</v>
      </c>
      <c r="X1094" s="60">
        <v>1</v>
      </c>
      <c r="Y1094" s="52" t="str">
        <f>IF(A1094&lt;&gt;"",IF(D1094="DIRECCIÓN_DE_TRANSFERENCIAS","280 0031",VLOOKUP(C1094,LISTAS·PAPP!$C$3:$D$76,2,0)),"")</f>
        <v>280 1210</v>
      </c>
      <c r="Z1094" s="61">
        <v>202</v>
      </c>
      <c r="AA1094" s="62">
        <v>5036</v>
      </c>
      <c r="AB1094" s="62">
        <v>5045</v>
      </c>
      <c r="AC1094" s="65" t="str">
        <f>IF(D1094&lt;&gt;"",VLOOKUP(D1094,LISTAS·PAPP!$I$3:$M$16,2,0),"")</f>
        <v>56</v>
      </c>
      <c r="AD1094" s="51" t="str">
        <f>IF(D1094&lt;&gt;"",VLOOKUP(D1094,LISTAS·PAPP!$I$3:$M$16,3,0),"")</f>
        <v>DESARROLLO_INFANTIL</v>
      </c>
      <c r="AE1094" s="52" t="str">
        <f>IF(D1094&lt;&gt;"",VLOOKUP(D1094,LISTAS·PAPP!$I$3:$M$16,4,0),"")</f>
        <v>004</v>
      </c>
      <c r="AF1094" s="51" t="str">
        <f>IF(D1094&lt;&gt;"",VLOOKUP(D1094,LISTAS·PAPP!$I$3:$M$16,5,0),"")</f>
        <v>FORTALECIMIENTO_AMPLIACIÓN_E_INNOVACIÓN_DE_LOS_SERVICIOS_DE_DESARROLLO_INFANTIL_ESTRATEGIA_NACIONAL_MISIÓN_TERNURA</v>
      </c>
      <c r="AG1094" s="52" t="str">
        <f>IF(AH1094&lt;&gt;"",VLOOKUP(AH1094,LISTAS·PAPP!$O$3:$P$74,2,0),"")</f>
        <v>005</v>
      </c>
      <c r="AH1094" s="58" t="s">
        <v>862</v>
      </c>
      <c r="AI1094" s="60" t="s">
        <v>471</v>
      </c>
      <c r="AJ1094" s="51" t="str">
        <f>IF(AI1094&lt;&gt;"",VLOOKUP(AI1094,LISTAS·PAPP!$X$4:$Y$80,2,0),"")</f>
        <v>NO APLICA</v>
      </c>
      <c r="AK1094" s="58" t="s">
        <v>632</v>
      </c>
      <c r="AL1094" s="60">
        <v>730303</v>
      </c>
      <c r="AM1094" s="51" t="str">
        <f>IF(ISERROR(VLOOKUP(AL1094,LISTAS·PAPP!$AD$4:$AE$334,2,0))," ",VLOOKUP(AL1094,LISTAS·PAPP!$AD$4:$AE$334,2,0))</f>
        <v>Viáticos y Subsistencias en el Interior</v>
      </c>
      <c r="AN1094" s="63">
        <v>3500</v>
      </c>
      <c r="AO1094" s="64">
        <v>291.67</v>
      </c>
      <c r="AP1094" s="64">
        <v>291.67</v>
      </c>
      <c r="AQ1094" s="64">
        <v>291.67</v>
      </c>
      <c r="AR1094" s="64">
        <v>291.67</v>
      </c>
      <c r="AS1094" s="64">
        <v>291.67</v>
      </c>
      <c r="AT1094" s="64">
        <v>291.67</v>
      </c>
      <c r="AU1094" s="64">
        <v>291.67</v>
      </c>
      <c r="AV1094" s="64">
        <v>291.67</v>
      </c>
      <c r="AW1094" s="64">
        <v>291.67</v>
      </c>
      <c r="AX1094" s="64">
        <v>291.67</v>
      </c>
      <c r="AY1094" s="64">
        <v>291.67</v>
      </c>
      <c r="AZ1094" s="64">
        <v>291.63</v>
      </c>
      <c r="BA1094" s="53">
        <f t="shared" si="49"/>
        <v>3500.0000000000005</v>
      </c>
      <c r="BB1094" s="54" t="str">
        <f t="shared" si="50"/>
        <v>OK</v>
      </c>
      <c r="BC1094" s="55" t="str">
        <f t="shared" si="51"/>
        <v xml:space="preserve">                </v>
      </c>
    </row>
    <row r="1095" spans="1:55" ht="50.1" customHeight="1" x14ac:dyDescent="0.25">
      <c r="A1095" s="58" t="s">
        <v>39</v>
      </c>
      <c r="B1095" s="58" t="s">
        <v>44</v>
      </c>
      <c r="C1095" s="58" t="s">
        <v>72</v>
      </c>
      <c r="D1095" s="58" t="s">
        <v>913</v>
      </c>
      <c r="E1095" s="51" t="str">
        <f>IF(C1095&lt;&gt;"",VLOOKUP(MID(C1095,18,5),LISTAS·PAPP!$E$4:$F$76,2,0),"")</f>
        <v>ESMERALDAS</v>
      </c>
      <c r="F1095" s="58" t="s">
        <v>280</v>
      </c>
      <c r="G1095" s="51" t="str">
        <f>IF(F1095&lt;&gt;"",VLOOKUP(F1095,LISTAS·PAPP!$R$3:$T$221,3,0),"")</f>
        <v>NORTE</v>
      </c>
      <c r="H1095" s="58" t="s">
        <v>905</v>
      </c>
      <c r="I1095" s="66" t="s">
        <v>1124</v>
      </c>
      <c r="J1095" s="66" t="s">
        <v>1125</v>
      </c>
      <c r="K1095" s="67">
        <v>57</v>
      </c>
      <c r="L1095" s="66" t="s">
        <v>1097</v>
      </c>
      <c r="M1095" s="60">
        <v>57</v>
      </c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52" t="str">
        <f>IF(A1095&lt;&gt;"",IF(D1095="DIRECCIÓN_DE_TRANSFERENCIAS","280 0031",VLOOKUP(C1095,LISTAS·PAPP!$C$3:$D$76,2,0)),"")</f>
        <v>280 1330</v>
      </c>
      <c r="Z1095" s="61">
        <v>202</v>
      </c>
      <c r="AA1095" s="62">
        <v>5036</v>
      </c>
      <c r="AB1095" s="62">
        <v>5045</v>
      </c>
      <c r="AC1095" s="65" t="str">
        <f>IF(D1095&lt;&gt;"",VLOOKUP(D1095,LISTAS·PAPP!$I$3:$M$16,2,0),"")</f>
        <v>56</v>
      </c>
      <c r="AD1095" s="51" t="str">
        <f>IF(D1095&lt;&gt;"",VLOOKUP(D1095,LISTAS·PAPP!$I$3:$M$16,3,0),"")</f>
        <v>DESARROLLO_INFANTIL</v>
      </c>
      <c r="AE1095" s="52" t="str">
        <f>IF(D1095&lt;&gt;"",VLOOKUP(D1095,LISTAS·PAPP!$I$3:$M$16,4,0),"")</f>
        <v>004</v>
      </c>
      <c r="AF1095" s="51" t="str">
        <f>IF(D1095&lt;&gt;"",VLOOKUP(D1095,LISTAS·PAPP!$I$3:$M$16,5,0),"")</f>
        <v>FORTALECIMIENTO_AMPLIACIÓN_E_INNOVACIÓN_DE_LOS_SERVICIOS_DE_DESARROLLO_INFANTIL_ESTRATEGIA_NACIONAL_MISIÓN_TERNURA</v>
      </c>
      <c r="AG1095" s="52" t="str">
        <f>IF(AH1095&lt;&gt;"",VLOOKUP(AH1095,LISTAS·PAPP!$O$3:$P$74,2,0),"")</f>
        <v>005</v>
      </c>
      <c r="AH1095" s="58" t="s">
        <v>862</v>
      </c>
      <c r="AI1095" s="60" t="s">
        <v>471</v>
      </c>
      <c r="AJ1095" s="51" t="str">
        <f>IF(AI1095&lt;&gt;"",VLOOKUP(AI1095,LISTAS·PAPP!$X$4:$Y$80,2,0),"")</f>
        <v>NO APLICA</v>
      </c>
      <c r="AK1095" s="58" t="s">
        <v>631</v>
      </c>
      <c r="AL1095" s="60">
        <v>710203</v>
      </c>
      <c r="AM1095" s="51" t="str">
        <f>IF(ISERROR(VLOOKUP(AL1095,LISTAS·PAPP!$AD$4:$AE$334,2,0))," ",VLOOKUP(AL1095,LISTAS·PAPP!$AD$4:$AE$334,2,0))</f>
        <v>Decimo Tercer Sueldo</v>
      </c>
      <c r="AN1095" s="63">
        <v>36292</v>
      </c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>
        <v>36292</v>
      </c>
      <c r="BA1095" s="53">
        <f t="shared" si="49"/>
        <v>36292</v>
      </c>
      <c r="BB1095" s="54" t="str">
        <f t="shared" si="50"/>
        <v>OK</v>
      </c>
      <c r="BC1095" s="55" t="str">
        <f t="shared" si="51"/>
        <v xml:space="preserve">                </v>
      </c>
    </row>
    <row r="1096" spans="1:55" ht="50.1" customHeight="1" x14ac:dyDescent="0.25">
      <c r="A1096" s="58" t="s">
        <v>39</v>
      </c>
      <c r="B1096" s="58" t="s">
        <v>44</v>
      </c>
      <c r="C1096" s="58" t="s">
        <v>72</v>
      </c>
      <c r="D1096" s="58" t="s">
        <v>913</v>
      </c>
      <c r="E1096" s="51" t="str">
        <f>IF(C1096&lt;&gt;"",VLOOKUP(MID(C1096,18,5),LISTAS·PAPP!$E$4:$F$76,2,0),"")</f>
        <v>ESMERALDAS</v>
      </c>
      <c r="F1096" s="58" t="s">
        <v>280</v>
      </c>
      <c r="G1096" s="51" t="str">
        <f>IF(F1096&lt;&gt;"",VLOOKUP(F1096,LISTAS·PAPP!$R$3:$T$221,3,0),"")</f>
        <v>NORTE</v>
      </c>
      <c r="H1096" s="58" t="s">
        <v>905</v>
      </c>
      <c r="I1096" s="66" t="s">
        <v>1124</v>
      </c>
      <c r="J1096" s="66" t="s">
        <v>1125</v>
      </c>
      <c r="K1096" s="67">
        <v>57</v>
      </c>
      <c r="L1096" s="66" t="s">
        <v>1097</v>
      </c>
      <c r="M1096" s="60">
        <v>57</v>
      </c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52" t="str">
        <f>IF(A1096&lt;&gt;"",IF(D1096="DIRECCIÓN_DE_TRANSFERENCIAS","280 0031",VLOOKUP(C1096,LISTAS·PAPP!$C$3:$D$76,2,0)),"")</f>
        <v>280 1330</v>
      </c>
      <c r="Z1096" s="61">
        <v>202</v>
      </c>
      <c r="AA1096" s="62">
        <v>5036</v>
      </c>
      <c r="AB1096" s="62">
        <v>5045</v>
      </c>
      <c r="AC1096" s="65" t="str">
        <f>IF(D1096&lt;&gt;"",VLOOKUP(D1096,LISTAS·PAPP!$I$3:$M$16,2,0),"")</f>
        <v>56</v>
      </c>
      <c r="AD1096" s="51" t="str">
        <f>IF(D1096&lt;&gt;"",VLOOKUP(D1096,LISTAS·PAPP!$I$3:$M$16,3,0),"")</f>
        <v>DESARROLLO_INFANTIL</v>
      </c>
      <c r="AE1096" s="52" t="str">
        <f>IF(D1096&lt;&gt;"",VLOOKUP(D1096,LISTAS·PAPP!$I$3:$M$16,4,0),"")</f>
        <v>004</v>
      </c>
      <c r="AF1096" s="51" t="str">
        <f>IF(D1096&lt;&gt;"",VLOOKUP(D1096,LISTAS·PAPP!$I$3:$M$16,5,0),"")</f>
        <v>FORTALECIMIENTO_AMPLIACIÓN_E_INNOVACIÓN_DE_LOS_SERVICIOS_DE_DESARROLLO_INFANTIL_ESTRATEGIA_NACIONAL_MISIÓN_TERNURA</v>
      </c>
      <c r="AG1096" s="52" t="str">
        <f>IF(AH1096&lt;&gt;"",VLOOKUP(AH1096,LISTAS·PAPP!$O$3:$P$74,2,0),"")</f>
        <v>005</v>
      </c>
      <c r="AH1096" s="58" t="s">
        <v>862</v>
      </c>
      <c r="AI1096" s="60" t="s">
        <v>471</v>
      </c>
      <c r="AJ1096" s="51" t="str">
        <f>IF(AI1096&lt;&gt;"",VLOOKUP(AI1096,LISTAS·PAPP!$X$4:$Y$80,2,0),"")</f>
        <v>NO APLICA</v>
      </c>
      <c r="AK1096" s="58" t="s">
        <v>631</v>
      </c>
      <c r="AL1096" s="60">
        <v>710204</v>
      </c>
      <c r="AM1096" s="51" t="str">
        <f>IF(ISERROR(VLOOKUP(AL1096,LISTAS·PAPP!$AD$4:$AE$334,2,0))," ",VLOOKUP(AL1096,LISTAS·PAPP!$AD$4:$AE$334,2,0))</f>
        <v>Decimo Cuarto Sueldo</v>
      </c>
      <c r="AN1096" s="63">
        <v>22458</v>
      </c>
      <c r="AO1096" s="64"/>
      <c r="AP1096" s="64"/>
      <c r="AQ1096" s="64"/>
      <c r="AR1096" s="64"/>
      <c r="AS1096" s="64"/>
      <c r="AT1096" s="64"/>
      <c r="AU1096" s="64"/>
      <c r="AV1096" s="64">
        <v>22458</v>
      </c>
      <c r="AW1096" s="64"/>
      <c r="AX1096" s="64"/>
      <c r="AY1096" s="64"/>
      <c r="AZ1096" s="64"/>
      <c r="BA1096" s="53">
        <f t="shared" si="49"/>
        <v>22458</v>
      </c>
      <c r="BB1096" s="54" t="str">
        <f t="shared" si="50"/>
        <v>OK</v>
      </c>
      <c r="BC1096" s="55" t="str">
        <f t="shared" si="51"/>
        <v xml:space="preserve">                </v>
      </c>
    </row>
    <row r="1097" spans="1:55" ht="50.1" customHeight="1" x14ac:dyDescent="0.25">
      <c r="A1097" s="58" t="s">
        <v>39</v>
      </c>
      <c r="B1097" s="58" t="s">
        <v>44</v>
      </c>
      <c r="C1097" s="58" t="s">
        <v>72</v>
      </c>
      <c r="D1097" s="58" t="s">
        <v>913</v>
      </c>
      <c r="E1097" s="51" t="str">
        <f>IF(C1097&lt;&gt;"",VLOOKUP(MID(C1097,18,5),LISTAS·PAPP!$E$4:$F$76,2,0),"")</f>
        <v>ESMERALDAS</v>
      </c>
      <c r="F1097" s="58" t="s">
        <v>280</v>
      </c>
      <c r="G1097" s="51" t="str">
        <f>IF(F1097&lt;&gt;"",VLOOKUP(F1097,LISTAS·PAPP!$R$3:$T$221,3,0),"")</f>
        <v>NORTE</v>
      </c>
      <c r="H1097" s="58" t="s">
        <v>905</v>
      </c>
      <c r="I1097" s="66" t="s">
        <v>1124</v>
      </c>
      <c r="J1097" s="66" t="s">
        <v>1125</v>
      </c>
      <c r="K1097" s="67">
        <v>57</v>
      </c>
      <c r="L1097" s="66" t="s">
        <v>1097</v>
      </c>
      <c r="M1097" s="60">
        <v>57</v>
      </c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52" t="str">
        <f>IF(A1097&lt;&gt;"",IF(D1097="DIRECCIÓN_DE_TRANSFERENCIAS","280 0031",VLOOKUP(C1097,LISTAS·PAPP!$C$3:$D$76,2,0)),"")</f>
        <v>280 1330</v>
      </c>
      <c r="Z1097" s="61">
        <v>202</v>
      </c>
      <c r="AA1097" s="62">
        <v>5036</v>
      </c>
      <c r="AB1097" s="62">
        <v>5045</v>
      </c>
      <c r="AC1097" s="65" t="str">
        <f>IF(D1097&lt;&gt;"",VLOOKUP(D1097,LISTAS·PAPP!$I$3:$M$16,2,0),"")</f>
        <v>56</v>
      </c>
      <c r="AD1097" s="51" t="str">
        <f>IF(D1097&lt;&gt;"",VLOOKUP(D1097,LISTAS·PAPP!$I$3:$M$16,3,0),"")</f>
        <v>DESARROLLO_INFANTIL</v>
      </c>
      <c r="AE1097" s="52" t="str">
        <f>IF(D1097&lt;&gt;"",VLOOKUP(D1097,LISTAS·PAPP!$I$3:$M$16,4,0),"")</f>
        <v>004</v>
      </c>
      <c r="AF1097" s="51" t="str">
        <f>IF(D1097&lt;&gt;"",VLOOKUP(D1097,LISTAS·PAPP!$I$3:$M$16,5,0),"")</f>
        <v>FORTALECIMIENTO_AMPLIACIÓN_E_INNOVACIÓN_DE_LOS_SERVICIOS_DE_DESARROLLO_INFANTIL_ESTRATEGIA_NACIONAL_MISIÓN_TERNURA</v>
      </c>
      <c r="AG1097" s="52" t="str">
        <f>IF(AH1097&lt;&gt;"",VLOOKUP(AH1097,LISTAS·PAPP!$O$3:$P$74,2,0),"")</f>
        <v>005</v>
      </c>
      <c r="AH1097" s="58" t="s">
        <v>862</v>
      </c>
      <c r="AI1097" s="60" t="s">
        <v>471</v>
      </c>
      <c r="AJ1097" s="51" t="str">
        <f>IF(AI1097&lt;&gt;"",VLOOKUP(AI1097,LISTAS·PAPP!$X$4:$Y$80,2,0),"")</f>
        <v>NO APLICA</v>
      </c>
      <c r="AK1097" s="58" t="s">
        <v>631</v>
      </c>
      <c r="AL1097" s="60">
        <v>710510</v>
      </c>
      <c r="AM1097" s="51" t="str">
        <f>IF(ISERROR(VLOOKUP(AL1097,LISTAS·PAPP!$AD$4:$AE$334,2,0))," ",VLOOKUP(AL1097,LISTAS·PAPP!$AD$4:$AE$334,2,0))</f>
        <v>Servicios Personales por Contrato</v>
      </c>
      <c r="AN1097" s="63">
        <v>432404.87</v>
      </c>
      <c r="AO1097" s="64">
        <v>36292</v>
      </c>
      <c r="AP1097" s="64">
        <v>36292</v>
      </c>
      <c r="AQ1097" s="64">
        <v>36292</v>
      </c>
      <c r="AR1097" s="64">
        <v>36292</v>
      </c>
      <c r="AS1097" s="64">
        <v>36292</v>
      </c>
      <c r="AT1097" s="64">
        <v>36292</v>
      </c>
      <c r="AU1097" s="64">
        <v>36292</v>
      </c>
      <c r="AV1097" s="64">
        <v>33192.870000000003</v>
      </c>
      <c r="AW1097" s="64">
        <v>36292</v>
      </c>
      <c r="AX1097" s="64">
        <v>36292</v>
      </c>
      <c r="AY1097" s="64">
        <v>36292</v>
      </c>
      <c r="AZ1097" s="64">
        <v>36292</v>
      </c>
      <c r="BA1097" s="53">
        <f t="shared" si="49"/>
        <v>432404.87</v>
      </c>
      <c r="BB1097" s="54" t="str">
        <f t="shared" si="50"/>
        <v>OK</v>
      </c>
      <c r="BC1097" s="55" t="str">
        <f t="shared" si="51"/>
        <v xml:space="preserve">                </v>
      </c>
    </row>
    <row r="1098" spans="1:55" ht="50.1" customHeight="1" x14ac:dyDescent="0.25">
      <c r="A1098" s="58" t="s">
        <v>39</v>
      </c>
      <c r="B1098" s="58" t="s">
        <v>44</v>
      </c>
      <c r="C1098" s="58" t="s">
        <v>72</v>
      </c>
      <c r="D1098" s="58" t="s">
        <v>913</v>
      </c>
      <c r="E1098" s="51" t="str">
        <f>IF(C1098&lt;&gt;"",VLOOKUP(MID(C1098,18,5),LISTAS·PAPP!$E$4:$F$76,2,0),"")</f>
        <v>ESMERALDAS</v>
      </c>
      <c r="F1098" s="58" t="s">
        <v>280</v>
      </c>
      <c r="G1098" s="51" t="str">
        <f>IF(F1098&lt;&gt;"",VLOOKUP(F1098,LISTAS·PAPP!$R$3:$T$221,3,0),"")</f>
        <v>NORTE</v>
      </c>
      <c r="H1098" s="58" t="s">
        <v>905</v>
      </c>
      <c r="I1098" s="66" t="s">
        <v>1124</v>
      </c>
      <c r="J1098" s="66" t="s">
        <v>1125</v>
      </c>
      <c r="K1098" s="67">
        <v>57</v>
      </c>
      <c r="L1098" s="66" t="s">
        <v>1097</v>
      </c>
      <c r="M1098" s="60">
        <v>57</v>
      </c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52" t="str">
        <f>IF(A1098&lt;&gt;"",IF(D1098="DIRECCIÓN_DE_TRANSFERENCIAS","280 0031",VLOOKUP(C1098,LISTAS·PAPP!$C$3:$D$76,2,0)),"")</f>
        <v>280 1330</v>
      </c>
      <c r="Z1098" s="61">
        <v>202</v>
      </c>
      <c r="AA1098" s="62">
        <v>5036</v>
      </c>
      <c r="AB1098" s="62">
        <v>5045</v>
      </c>
      <c r="AC1098" s="65" t="str">
        <f>IF(D1098&lt;&gt;"",VLOOKUP(D1098,LISTAS·PAPP!$I$3:$M$16,2,0),"")</f>
        <v>56</v>
      </c>
      <c r="AD1098" s="51" t="str">
        <f>IF(D1098&lt;&gt;"",VLOOKUP(D1098,LISTAS·PAPP!$I$3:$M$16,3,0),"")</f>
        <v>DESARROLLO_INFANTIL</v>
      </c>
      <c r="AE1098" s="52" t="str">
        <f>IF(D1098&lt;&gt;"",VLOOKUP(D1098,LISTAS·PAPP!$I$3:$M$16,4,0),"")</f>
        <v>004</v>
      </c>
      <c r="AF1098" s="51" t="str">
        <f>IF(D1098&lt;&gt;"",VLOOKUP(D1098,LISTAS·PAPP!$I$3:$M$16,5,0),"")</f>
        <v>FORTALECIMIENTO_AMPLIACIÓN_E_INNOVACIÓN_DE_LOS_SERVICIOS_DE_DESARROLLO_INFANTIL_ESTRATEGIA_NACIONAL_MISIÓN_TERNURA</v>
      </c>
      <c r="AG1098" s="52" t="str">
        <f>IF(AH1098&lt;&gt;"",VLOOKUP(AH1098,LISTAS·PAPP!$O$3:$P$74,2,0),"")</f>
        <v>005</v>
      </c>
      <c r="AH1098" s="58" t="s">
        <v>862</v>
      </c>
      <c r="AI1098" s="60" t="s">
        <v>471</v>
      </c>
      <c r="AJ1098" s="51" t="str">
        <f>IF(AI1098&lt;&gt;"",VLOOKUP(AI1098,LISTAS·PAPP!$X$4:$Y$80,2,0),"")</f>
        <v>NO APLICA</v>
      </c>
      <c r="AK1098" s="58" t="s">
        <v>631</v>
      </c>
      <c r="AL1098" s="60">
        <v>710601</v>
      </c>
      <c r="AM1098" s="51" t="str">
        <f>IF(ISERROR(VLOOKUP(AL1098,LISTAS·PAPP!$AD$4:$AE$334,2,0))," ",VLOOKUP(AL1098,LISTAS·PAPP!$AD$4:$AE$334,2,0))</f>
        <v>Aporte Patronal</v>
      </c>
      <c r="AN1098" s="63">
        <v>42026.14</v>
      </c>
      <c r="AO1098" s="64">
        <v>3502.18</v>
      </c>
      <c r="AP1098" s="64">
        <v>3502.18</v>
      </c>
      <c r="AQ1098" s="64">
        <v>3502.18</v>
      </c>
      <c r="AR1098" s="64">
        <v>3502.18</v>
      </c>
      <c r="AS1098" s="64">
        <v>3502.18</v>
      </c>
      <c r="AT1098" s="64">
        <v>3502.18</v>
      </c>
      <c r="AU1098" s="64">
        <v>3502.18</v>
      </c>
      <c r="AV1098" s="64">
        <v>3502.18</v>
      </c>
      <c r="AW1098" s="64">
        <v>3502.18</v>
      </c>
      <c r="AX1098" s="64">
        <v>3502.18</v>
      </c>
      <c r="AY1098" s="64">
        <v>3502.18</v>
      </c>
      <c r="AZ1098" s="64">
        <v>3502.16</v>
      </c>
      <c r="BA1098" s="53">
        <f t="shared" si="49"/>
        <v>42026.14</v>
      </c>
      <c r="BB1098" s="54" t="str">
        <f t="shared" si="50"/>
        <v>OK</v>
      </c>
      <c r="BC1098" s="55" t="str">
        <f t="shared" si="51"/>
        <v xml:space="preserve">                </v>
      </c>
    </row>
    <row r="1099" spans="1:55" ht="50.1" customHeight="1" x14ac:dyDescent="0.25">
      <c r="A1099" s="58" t="s">
        <v>39</v>
      </c>
      <c r="B1099" s="58" t="s">
        <v>44</v>
      </c>
      <c r="C1099" s="58" t="s">
        <v>72</v>
      </c>
      <c r="D1099" s="58" t="s">
        <v>913</v>
      </c>
      <c r="E1099" s="51" t="str">
        <f>IF(C1099&lt;&gt;"",VLOOKUP(MID(C1099,18,5),LISTAS·PAPP!$E$4:$F$76,2,0),"")</f>
        <v>ESMERALDAS</v>
      </c>
      <c r="F1099" s="58" t="s">
        <v>280</v>
      </c>
      <c r="G1099" s="51" t="str">
        <f>IF(F1099&lt;&gt;"",VLOOKUP(F1099,LISTAS·PAPP!$R$3:$T$221,3,0),"")</f>
        <v>NORTE</v>
      </c>
      <c r="H1099" s="58" t="s">
        <v>905</v>
      </c>
      <c r="I1099" s="66" t="s">
        <v>1124</v>
      </c>
      <c r="J1099" s="66" t="s">
        <v>1125</v>
      </c>
      <c r="K1099" s="67">
        <v>57</v>
      </c>
      <c r="L1099" s="66" t="s">
        <v>1097</v>
      </c>
      <c r="M1099" s="60">
        <v>57</v>
      </c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52" t="str">
        <f>IF(A1099&lt;&gt;"",IF(D1099="DIRECCIÓN_DE_TRANSFERENCIAS","280 0031",VLOOKUP(C1099,LISTAS·PAPP!$C$3:$D$76,2,0)),"")</f>
        <v>280 1330</v>
      </c>
      <c r="Z1099" s="61">
        <v>202</v>
      </c>
      <c r="AA1099" s="62">
        <v>5036</v>
      </c>
      <c r="AB1099" s="62">
        <v>5045</v>
      </c>
      <c r="AC1099" s="65" t="str">
        <f>IF(D1099&lt;&gt;"",VLOOKUP(D1099,LISTAS·PAPP!$I$3:$M$16,2,0),"")</f>
        <v>56</v>
      </c>
      <c r="AD1099" s="51" t="str">
        <f>IF(D1099&lt;&gt;"",VLOOKUP(D1099,LISTAS·PAPP!$I$3:$M$16,3,0),"")</f>
        <v>DESARROLLO_INFANTIL</v>
      </c>
      <c r="AE1099" s="52" t="str">
        <f>IF(D1099&lt;&gt;"",VLOOKUP(D1099,LISTAS·PAPP!$I$3:$M$16,4,0),"")</f>
        <v>004</v>
      </c>
      <c r="AF1099" s="51" t="str">
        <f>IF(D1099&lt;&gt;"",VLOOKUP(D1099,LISTAS·PAPP!$I$3:$M$16,5,0),"")</f>
        <v>FORTALECIMIENTO_AMPLIACIÓN_E_INNOVACIÓN_DE_LOS_SERVICIOS_DE_DESARROLLO_INFANTIL_ESTRATEGIA_NACIONAL_MISIÓN_TERNURA</v>
      </c>
      <c r="AG1099" s="52" t="str">
        <f>IF(AH1099&lt;&gt;"",VLOOKUP(AH1099,LISTAS·PAPP!$O$3:$P$74,2,0),"")</f>
        <v>005</v>
      </c>
      <c r="AH1099" s="58" t="s">
        <v>862</v>
      </c>
      <c r="AI1099" s="60" t="s">
        <v>471</v>
      </c>
      <c r="AJ1099" s="51" t="str">
        <f>IF(AI1099&lt;&gt;"",VLOOKUP(AI1099,LISTAS·PAPP!$X$4:$Y$80,2,0),"")</f>
        <v>NO APLICA</v>
      </c>
      <c r="AK1099" s="58" t="s">
        <v>631</v>
      </c>
      <c r="AL1099" s="60">
        <v>710602</v>
      </c>
      <c r="AM1099" s="51" t="str">
        <f>IF(ISERROR(VLOOKUP(AL1099,LISTAS·PAPP!$AD$4:$AE$334,2,0))," ",VLOOKUP(AL1099,LISTAS·PAPP!$AD$4:$AE$334,2,0))</f>
        <v>Fondo de Reserva</v>
      </c>
      <c r="AN1099" s="63">
        <v>4124.9500000000007</v>
      </c>
      <c r="AO1099" s="64">
        <v>343.75</v>
      </c>
      <c r="AP1099" s="64">
        <v>343.75</v>
      </c>
      <c r="AQ1099" s="64">
        <v>343.75</v>
      </c>
      <c r="AR1099" s="64">
        <v>343.75</v>
      </c>
      <c r="AS1099" s="64">
        <v>343.75</v>
      </c>
      <c r="AT1099" s="64">
        <v>343.75</v>
      </c>
      <c r="AU1099" s="64">
        <v>343.75</v>
      </c>
      <c r="AV1099" s="64">
        <v>343.75</v>
      </c>
      <c r="AW1099" s="64">
        <v>343.75</v>
      </c>
      <c r="AX1099" s="64">
        <v>343.75</v>
      </c>
      <c r="AY1099" s="64">
        <v>343.75</v>
      </c>
      <c r="AZ1099" s="64">
        <v>343.7</v>
      </c>
      <c r="BA1099" s="53">
        <f t="shared" si="49"/>
        <v>4124.95</v>
      </c>
      <c r="BB1099" s="54" t="str">
        <f t="shared" si="50"/>
        <v>OK</v>
      </c>
      <c r="BC1099" s="55" t="str">
        <f t="shared" si="51"/>
        <v xml:space="preserve">                </v>
      </c>
    </row>
    <row r="1100" spans="1:55" ht="50.1" customHeight="1" x14ac:dyDescent="0.25">
      <c r="A1100" s="58" t="s">
        <v>39</v>
      </c>
      <c r="B1100" s="58" t="s">
        <v>44</v>
      </c>
      <c r="C1100" s="58" t="s">
        <v>72</v>
      </c>
      <c r="D1100" s="58" t="s">
        <v>913</v>
      </c>
      <c r="E1100" s="51" t="str">
        <f>IF(C1100&lt;&gt;"",VLOOKUP(MID(C1100,18,5),LISTAS·PAPP!$E$4:$F$76,2,0),"")</f>
        <v>ESMERALDAS</v>
      </c>
      <c r="F1100" s="58" t="s">
        <v>280</v>
      </c>
      <c r="G1100" s="51" t="str">
        <f>IF(F1100&lt;&gt;"",VLOOKUP(F1100,LISTAS·PAPP!$R$3:$T$221,3,0),"")</f>
        <v>NORTE</v>
      </c>
      <c r="H1100" s="58" t="s">
        <v>905</v>
      </c>
      <c r="I1100" s="66" t="s">
        <v>1124</v>
      </c>
      <c r="J1100" s="66" t="s">
        <v>1132</v>
      </c>
      <c r="K1100" s="67">
        <v>12</v>
      </c>
      <c r="L1100" s="66" t="s">
        <v>1133</v>
      </c>
      <c r="M1100" s="60">
        <v>1</v>
      </c>
      <c r="N1100" s="60">
        <v>1</v>
      </c>
      <c r="O1100" s="60">
        <v>1</v>
      </c>
      <c r="P1100" s="60">
        <v>1</v>
      </c>
      <c r="Q1100" s="60">
        <v>1</v>
      </c>
      <c r="R1100" s="60">
        <v>1</v>
      </c>
      <c r="S1100" s="60">
        <v>1</v>
      </c>
      <c r="T1100" s="60">
        <v>1</v>
      </c>
      <c r="U1100" s="60">
        <v>1</v>
      </c>
      <c r="V1100" s="60">
        <v>1</v>
      </c>
      <c r="W1100" s="60">
        <v>1</v>
      </c>
      <c r="X1100" s="60">
        <v>1</v>
      </c>
      <c r="Y1100" s="52" t="str">
        <f>IF(A1100&lt;&gt;"",IF(D1100="DIRECCIÓN_DE_TRANSFERENCIAS","280 0031",VLOOKUP(C1100,LISTAS·PAPP!$C$3:$D$76,2,0)),"")</f>
        <v>280 1330</v>
      </c>
      <c r="Z1100" s="61">
        <v>202</v>
      </c>
      <c r="AA1100" s="62">
        <v>5036</v>
      </c>
      <c r="AB1100" s="62">
        <v>5045</v>
      </c>
      <c r="AC1100" s="65" t="str">
        <f>IF(D1100&lt;&gt;"",VLOOKUP(D1100,LISTAS·PAPP!$I$3:$M$16,2,0),"")</f>
        <v>56</v>
      </c>
      <c r="AD1100" s="51" t="str">
        <f>IF(D1100&lt;&gt;"",VLOOKUP(D1100,LISTAS·PAPP!$I$3:$M$16,3,0),"")</f>
        <v>DESARROLLO_INFANTIL</v>
      </c>
      <c r="AE1100" s="52" t="str">
        <f>IF(D1100&lt;&gt;"",VLOOKUP(D1100,LISTAS·PAPP!$I$3:$M$16,4,0),"")</f>
        <v>004</v>
      </c>
      <c r="AF1100" s="51" t="str">
        <f>IF(D1100&lt;&gt;"",VLOOKUP(D1100,LISTAS·PAPP!$I$3:$M$16,5,0),"")</f>
        <v>FORTALECIMIENTO_AMPLIACIÓN_E_INNOVACIÓN_DE_LOS_SERVICIOS_DE_DESARROLLO_INFANTIL_ESTRATEGIA_NACIONAL_MISIÓN_TERNURA</v>
      </c>
      <c r="AG1100" s="52" t="str">
        <f>IF(AH1100&lt;&gt;"",VLOOKUP(AH1100,LISTAS·PAPP!$O$3:$P$74,2,0),"")</f>
        <v>005</v>
      </c>
      <c r="AH1100" s="58" t="s">
        <v>862</v>
      </c>
      <c r="AI1100" s="60" t="s">
        <v>471</v>
      </c>
      <c r="AJ1100" s="51" t="str">
        <f>IF(AI1100&lt;&gt;"",VLOOKUP(AI1100,LISTAS·PAPP!$X$4:$Y$80,2,0),"")</f>
        <v>NO APLICA</v>
      </c>
      <c r="AK1100" s="58" t="s">
        <v>632</v>
      </c>
      <c r="AL1100" s="60">
        <v>730301</v>
      </c>
      <c r="AM1100" s="51" t="str">
        <f>IF(ISERROR(VLOOKUP(AL1100,LISTAS·PAPP!$AD$4:$AE$334,2,0))," ",VLOOKUP(AL1100,LISTAS·PAPP!$AD$4:$AE$334,2,0))</f>
        <v>Pasajes al Interior</v>
      </c>
      <c r="AN1100" s="63">
        <v>1000</v>
      </c>
      <c r="AO1100" s="64">
        <v>83.33</v>
      </c>
      <c r="AP1100" s="64">
        <v>83.33</v>
      </c>
      <c r="AQ1100" s="64">
        <v>83.33</v>
      </c>
      <c r="AR1100" s="64">
        <v>83.33</v>
      </c>
      <c r="AS1100" s="64">
        <v>83.33</v>
      </c>
      <c r="AT1100" s="64">
        <v>83.33</v>
      </c>
      <c r="AU1100" s="64">
        <v>83.33</v>
      </c>
      <c r="AV1100" s="64">
        <v>83.33</v>
      </c>
      <c r="AW1100" s="64">
        <v>83.33</v>
      </c>
      <c r="AX1100" s="64">
        <v>83.33</v>
      </c>
      <c r="AY1100" s="64">
        <v>83.33</v>
      </c>
      <c r="AZ1100" s="64">
        <v>83.37</v>
      </c>
      <c r="BA1100" s="53">
        <f t="shared" si="49"/>
        <v>1000.0000000000001</v>
      </c>
      <c r="BB1100" s="54" t="str">
        <f t="shared" si="50"/>
        <v>OK</v>
      </c>
      <c r="BC1100" s="55" t="str">
        <f t="shared" si="51"/>
        <v xml:space="preserve">                </v>
      </c>
    </row>
    <row r="1101" spans="1:55" ht="50.1" customHeight="1" x14ac:dyDescent="0.25">
      <c r="A1101" s="58" t="s">
        <v>39</v>
      </c>
      <c r="B1101" s="58" t="s">
        <v>44</v>
      </c>
      <c r="C1101" s="58" t="s">
        <v>72</v>
      </c>
      <c r="D1101" s="58" t="s">
        <v>913</v>
      </c>
      <c r="E1101" s="51" t="str">
        <f>IF(C1101&lt;&gt;"",VLOOKUP(MID(C1101,18,5),LISTAS·PAPP!$E$4:$F$76,2,0),"")</f>
        <v>ESMERALDAS</v>
      </c>
      <c r="F1101" s="58" t="s">
        <v>280</v>
      </c>
      <c r="G1101" s="51" t="str">
        <f>IF(F1101&lt;&gt;"",VLOOKUP(F1101,LISTAS·PAPP!$R$3:$T$221,3,0),"")</f>
        <v>NORTE</v>
      </c>
      <c r="H1101" s="58" t="s">
        <v>905</v>
      </c>
      <c r="I1101" s="66" t="s">
        <v>1124</v>
      </c>
      <c r="J1101" s="66" t="s">
        <v>1134</v>
      </c>
      <c r="K1101" s="67">
        <v>12</v>
      </c>
      <c r="L1101" s="66" t="s">
        <v>1135</v>
      </c>
      <c r="M1101" s="60">
        <v>1</v>
      </c>
      <c r="N1101" s="60">
        <v>1</v>
      </c>
      <c r="O1101" s="60">
        <v>1</v>
      </c>
      <c r="P1101" s="60">
        <v>1</v>
      </c>
      <c r="Q1101" s="60">
        <v>1</v>
      </c>
      <c r="R1101" s="60">
        <v>1</v>
      </c>
      <c r="S1101" s="60">
        <v>1</v>
      </c>
      <c r="T1101" s="60">
        <v>1</v>
      </c>
      <c r="U1101" s="60">
        <v>1</v>
      </c>
      <c r="V1101" s="60">
        <v>1</v>
      </c>
      <c r="W1101" s="60">
        <v>1</v>
      </c>
      <c r="X1101" s="60">
        <v>1</v>
      </c>
      <c r="Y1101" s="52" t="str">
        <f>IF(A1101&lt;&gt;"",IF(D1101="DIRECCIÓN_DE_TRANSFERENCIAS","280 0031",VLOOKUP(C1101,LISTAS·PAPP!$C$3:$D$76,2,0)),"")</f>
        <v>280 1330</v>
      </c>
      <c r="Z1101" s="61">
        <v>202</v>
      </c>
      <c r="AA1101" s="62">
        <v>5036</v>
      </c>
      <c r="AB1101" s="62">
        <v>5045</v>
      </c>
      <c r="AC1101" s="65" t="str">
        <f>IF(D1101&lt;&gt;"",VLOOKUP(D1101,LISTAS·PAPP!$I$3:$M$16,2,0),"")</f>
        <v>56</v>
      </c>
      <c r="AD1101" s="51" t="str">
        <f>IF(D1101&lt;&gt;"",VLOOKUP(D1101,LISTAS·PAPP!$I$3:$M$16,3,0),"")</f>
        <v>DESARROLLO_INFANTIL</v>
      </c>
      <c r="AE1101" s="52" t="str">
        <f>IF(D1101&lt;&gt;"",VLOOKUP(D1101,LISTAS·PAPP!$I$3:$M$16,4,0),"")</f>
        <v>004</v>
      </c>
      <c r="AF1101" s="51" t="str">
        <f>IF(D1101&lt;&gt;"",VLOOKUP(D1101,LISTAS·PAPP!$I$3:$M$16,5,0),"")</f>
        <v>FORTALECIMIENTO_AMPLIACIÓN_E_INNOVACIÓN_DE_LOS_SERVICIOS_DE_DESARROLLO_INFANTIL_ESTRATEGIA_NACIONAL_MISIÓN_TERNURA</v>
      </c>
      <c r="AG1101" s="52" t="str">
        <f>IF(AH1101&lt;&gt;"",VLOOKUP(AH1101,LISTAS·PAPP!$O$3:$P$74,2,0),"")</f>
        <v>005</v>
      </c>
      <c r="AH1101" s="58" t="s">
        <v>862</v>
      </c>
      <c r="AI1101" s="60" t="s">
        <v>471</v>
      </c>
      <c r="AJ1101" s="51" t="str">
        <f>IF(AI1101&lt;&gt;"",VLOOKUP(AI1101,LISTAS·PAPP!$X$4:$Y$80,2,0),"")</f>
        <v>NO APLICA</v>
      </c>
      <c r="AK1101" s="58" t="s">
        <v>632</v>
      </c>
      <c r="AL1101" s="60">
        <v>730303</v>
      </c>
      <c r="AM1101" s="51" t="str">
        <f>IF(ISERROR(VLOOKUP(AL1101,LISTAS·PAPP!$AD$4:$AE$334,2,0))," ",VLOOKUP(AL1101,LISTAS·PAPP!$AD$4:$AE$334,2,0))</f>
        <v>Viáticos y Subsistencias en el Interior</v>
      </c>
      <c r="AN1101" s="63">
        <v>3500</v>
      </c>
      <c r="AO1101" s="64">
        <v>291.67</v>
      </c>
      <c r="AP1101" s="64">
        <v>291.67</v>
      </c>
      <c r="AQ1101" s="64">
        <v>291.67</v>
      </c>
      <c r="AR1101" s="64">
        <v>291.67</v>
      </c>
      <c r="AS1101" s="64">
        <v>291.67</v>
      </c>
      <c r="AT1101" s="64">
        <v>291.67</v>
      </c>
      <c r="AU1101" s="64">
        <v>291.67</v>
      </c>
      <c r="AV1101" s="64">
        <v>291.67</v>
      </c>
      <c r="AW1101" s="64">
        <v>291.67</v>
      </c>
      <c r="AX1101" s="64">
        <v>291.67</v>
      </c>
      <c r="AY1101" s="64">
        <v>291.67</v>
      </c>
      <c r="AZ1101" s="64">
        <v>291.63</v>
      </c>
      <c r="BA1101" s="53">
        <f t="shared" si="49"/>
        <v>3500.0000000000005</v>
      </c>
      <c r="BB1101" s="54" t="str">
        <f t="shared" si="50"/>
        <v>OK</v>
      </c>
      <c r="BC1101" s="55" t="str">
        <f t="shared" si="51"/>
        <v xml:space="preserve">                </v>
      </c>
    </row>
    <row r="1102" spans="1:55" ht="50.1" customHeight="1" x14ac:dyDescent="0.25">
      <c r="A1102" s="58" t="s">
        <v>39</v>
      </c>
      <c r="B1102" s="58" t="s">
        <v>44</v>
      </c>
      <c r="C1102" s="58" t="s">
        <v>73</v>
      </c>
      <c r="D1102" s="58" t="s">
        <v>913</v>
      </c>
      <c r="E1102" s="51" t="str">
        <f>IF(C1102&lt;&gt;"",VLOOKUP(MID(C1102,18,5),LISTAS·PAPP!$E$4:$F$76,2,0),"")</f>
        <v>IMBABURA</v>
      </c>
      <c r="F1102" s="58" t="s">
        <v>313</v>
      </c>
      <c r="G1102" s="51" t="str">
        <f>IF(F1102&lt;&gt;"",VLOOKUP(F1102,LISTAS·PAPP!$R$3:$T$221,3,0),"")</f>
        <v xml:space="preserve"> </v>
      </c>
      <c r="H1102" s="58" t="s">
        <v>905</v>
      </c>
      <c r="I1102" s="66" t="s">
        <v>1124</v>
      </c>
      <c r="J1102" s="66" t="s">
        <v>1125</v>
      </c>
      <c r="K1102" s="67">
        <v>37</v>
      </c>
      <c r="L1102" s="66" t="s">
        <v>1097</v>
      </c>
      <c r="M1102" s="60">
        <v>37</v>
      </c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52" t="str">
        <f>IF(A1102&lt;&gt;"",IF(D1102="DIRECCIÓN_DE_TRANSFERENCIAS","280 0031",VLOOKUP(C1102,LISTAS·PAPP!$C$3:$D$76,2,0)),"")</f>
        <v>280 1410</v>
      </c>
      <c r="Z1102" s="61">
        <v>202</v>
      </c>
      <c r="AA1102" s="62">
        <v>5036</v>
      </c>
      <c r="AB1102" s="62">
        <v>5045</v>
      </c>
      <c r="AC1102" s="65" t="str">
        <f>IF(D1102&lt;&gt;"",VLOOKUP(D1102,LISTAS·PAPP!$I$3:$M$16,2,0),"")</f>
        <v>56</v>
      </c>
      <c r="AD1102" s="51" t="str">
        <f>IF(D1102&lt;&gt;"",VLOOKUP(D1102,LISTAS·PAPP!$I$3:$M$16,3,0),"")</f>
        <v>DESARROLLO_INFANTIL</v>
      </c>
      <c r="AE1102" s="52" t="str">
        <f>IF(D1102&lt;&gt;"",VLOOKUP(D1102,LISTAS·PAPP!$I$3:$M$16,4,0),"")</f>
        <v>004</v>
      </c>
      <c r="AF1102" s="51" t="str">
        <f>IF(D1102&lt;&gt;"",VLOOKUP(D1102,LISTAS·PAPP!$I$3:$M$16,5,0),"")</f>
        <v>FORTALECIMIENTO_AMPLIACIÓN_E_INNOVACIÓN_DE_LOS_SERVICIOS_DE_DESARROLLO_INFANTIL_ESTRATEGIA_NACIONAL_MISIÓN_TERNURA</v>
      </c>
      <c r="AG1102" s="52" t="str">
        <f>IF(AH1102&lt;&gt;"",VLOOKUP(AH1102,LISTAS·PAPP!$O$3:$P$74,2,0),"")</f>
        <v>005</v>
      </c>
      <c r="AH1102" s="58" t="s">
        <v>862</v>
      </c>
      <c r="AI1102" s="60" t="s">
        <v>471</v>
      </c>
      <c r="AJ1102" s="51" t="str">
        <f>IF(AI1102&lt;&gt;"",VLOOKUP(AI1102,LISTAS·PAPP!$X$4:$Y$80,2,0),"")</f>
        <v>NO APLICA</v>
      </c>
      <c r="AK1102" s="58" t="s">
        <v>631</v>
      </c>
      <c r="AL1102" s="60">
        <v>710203</v>
      </c>
      <c r="AM1102" s="51" t="str">
        <f>IF(ISERROR(VLOOKUP(AL1102,LISTAS·PAPP!$AD$4:$AE$334,2,0))," ",VLOOKUP(AL1102,LISTAS·PAPP!$AD$4:$AE$334,2,0))</f>
        <v>Decimo Tercer Sueldo</v>
      </c>
      <c r="AN1102" s="63">
        <v>24947</v>
      </c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>
        <v>24947</v>
      </c>
      <c r="BA1102" s="53">
        <f t="shared" ref="BA1102:BA1165" si="52">IF(A1102&lt;&gt;"",SUM(AO1102:AZ1102),"")</f>
        <v>24947</v>
      </c>
      <c r="BB1102" s="54" t="str">
        <f t="shared" ref="BB1102:BB1165" si="53">IF(A1102&lt;&gt;"",IF(AN1102&lt;&gt;"",IF(AN1102=BA1102,"OK",AN1102-BA1102),IF(AND(AN1102="",BA1102=""),"",AN1102-BA1102)),"")</f>
        <v>OK</v>
      </c>
      <c r="BC1102" s="55" t="str">
        <f t="shared" ref="BC1102:BC1165" si="54">IF(A1102&lt;&gt;"",IF(A1102="","Escoger Nivel 0;",)&amp;" "&amp;(IF(B1102="","Escoger Nivel 1",)&amp;" "&amp;(IF(C1102="","Escoger Nivel 2;",)&amp;" "&amp;(IF(D1102="","Escoger Nivel 3",)&amp;" "&amp;(IF(F1102="","Escoger Cantón;",)&amp;" "&amp;(IF(H1102="","Escoger Obj. Estratégico Institucional N1;",)&amp;" "&amp;(IF(I1102="","Colocar Componente del Proyecto;",)&amp;" "&amp;(IF(J1102="","Colocar Actvidad del PAPP;",)&amp;" "&amp;(IF(K1102="","Colocar Metas;",)&amp;" "&amp;(IF(L1102="","Colocar Indicador;",)&amp;" "&amp;(IF(Z1102="","Escoger Código Fuente;",)&amp;" "&amp;(IF(AA1102="","Colocar Código Organismo;",)&amp;" "&amp;(IF(AB1102="","Colocar Código Correlativo;",)&amp;" "&amp;(IF(AH1102="","Escoger Actividad eSIGEF;",)&amp;" "&amp;(IF(AI1102="","Escoger Código Politicas de Igualdad;",)&amp;" "&amp;(IF(AK1102="","Escoger Grupo de Gasto;",)&amp;" "&amp;(IF(AL1102="","Escoger Ítem Presupuestario;",)))))))))))))))))," ")</f>
        <v xml:space="preserve">                </v>
      </c>
    </row>
    <row r="1103" spans="1:55" ht="50.1" customHeight="1" x14ac:dyDescent="0.25">
      <c r="A1103" s="58" t="s">
        <v>39</v>
      </c>
      <c r="B1103" s="58" t="s">
        <v>44</v>
      </c>
      <c r="C1103" s="58" t="s">
        <v>73</v>
      </c>
      <c r="D1103" s="58" t="s">
        <v>913</v>
      </c>
      <c r="E1103" s="51" t="str">
        <f>IF(C1103&lt;&gt;"",VLOOKUP(MID(C1103,18,5),LISTAS·PAPP!$E$4:$F$76,2,0),"")</f>
        <v>IMBABURA</v>
      </c>
      <c r="F1103" s="58" t="s">
        <v>313</v>
      </c>
      <c r="G1103" s="51" t="str">
        <f>IF(F1103&lt;&gt;"",VLOOKUP(F1103,LISTAS·PAPP!$R$3:$T$221,3,0),"")</f>
        <v xml:space="preserve"> </v>
      </c>
      <c r="H1103" s="58" t="s">
        <v>905</v>
      </c>
      <c r="I1103" s="66" t="s">
        <v>1124</v>
      </c>
      <c r="J1103" s="66" t="s">
        <v>1125</v>
      </c>
      <c r="K1103" s="67">
        <v>37</v>
      </c>
      <c r="L1103" s="66" t="s">
        <v>1097</v>
      </c>
      <c r="M1103" s="60">
        <v>37</v>
      </c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52" t="str">
        <f>IF(A1103&lt;&gt;"",IF(D1103="DIRECCIÓN_DE_TRANSFERENCIAS","280 0031",VLOOKUP(C1103,LISTAS·PAPP!$C$3:$D$76,2,0)),"")</f>
        <v>280 1410</v>
      </c>
      <c r="Z1103" s="61">
        <v>202</v>
      </c>
      <c r="AA1103" s="62">
        <v>5036</v>
      </c>
      <c r="AB1103" s="62">
        <v>5045</v>
      </c>
      <c r="AC1103" s="65" t="str">
        <f>IF(D1103&lt;&gt;"",VLOOKUP(D1103,LISTAS·PAPP!$I$3:$M$16,2,0),"")</f>
        <v>56</v>
      </c>
      <c r="AD1103" s="51" t="str">
        <f>IF(D1103&lt;&gt;"",VLOOKUP(D1103,LISTAS·PAPP!$I$3:$M$16,3,0),"")</f>
        <v>DESARROLLO_INFANTIL</v>
      </c>
      <c r="AE1103" s="52" t="str">
        <f>IF(D1103&lt;&gt;"",VLOOKUP(D1103,LISTAS·PAPP!$I$3:$M$16,4,0),"")</f>
        <v>004</v>
      </c>
      <c r="AF1103" s="51" t="str">
        <f>IF(D1103&lt;&gt;"",VLOOKUP(D1103,LISTAS·PAPP!$I$3:$M$16,5,0),"")</f>
        <v>FORTALECIMIENTO_AMPLIACIÓN_E_INNOVACIÓN_DE_LOS_SERVICIOS_DE_DESARROLLO_INFANTIL_ESTRATEGIA_NACIONAL_MISIÓN_TERNURA</v>
      </c>
      <c r="AG1103" s="52" t="str">
        <f>IF(AH1103&lt;&gt;"",VLOOKUP(AH1103,LISTAS·PAPP!$O$3:$P$74,2,0),"")</f>
        <v>005</v>
      </c>
      <c r="AH1103" s="58" t="s">
        <v>862</v>
      </c>
      <c r="AI1103" s="60" t="s">
        <v>471</v>
      </c>
      <c r="AJ1103" s="51" t="str">
        <f>IF(AI1103&lt;&gt;"",VLOOKUP(AI1103,LISTAS·PAPP!$X$4:$Y$80,2,0),"")</f>
        <v>NO APLICA</v>
      </c>
      <c r="AK1103" s="58" t="s">
        <v>631</v>
      </c>
      <c r="AL1103" s="60">
        <v>710204</v>
      </c>
      <c r="AM1103" s="51" t="str">
        <f>IF(ISERROR(VLOOKUP(AL1103,LISTAS·PAPP!$AD$4:$AE$334,2,0))," ",VLOOKUP(AL1103,LISTAS·PAPP!$AD$4:$AE$334,2,0))</f>
        <v>Decimo Cuarto Sueldo</v>
      </c>
      <c r="AN1103" s="63">
        <v>13597.04</v>
      </c>
      <c r="AO1103" s="64"/>
      <c r="AP1103" s="64"/>
      <c r="AQ1103" s="64"/>
      <c r="AR1103" s="64"/>
      <c r="AS1103" s="64"/>
      <c r="AT1103" s="64"/>
      <c r="AU1103" s="64"/>
      <c r="AV1103" s="64">
        <v>13597.04</v>
      </c>
      <c r="AW1103" s="64"/>
      <c r="AX1103" s="64"/>
      <c r="AY1103" s="64"/>
      <c r="AZ1103" s="64"/>
      <c r="BA1103" s="53">
        <f t="shared" si="52"/>
        <v>13597.04</v>
      </c>
      <c r="BB1103" s="54" t="str">
        <f t="shared" si="53"/>
        <v>OK</v>
      </c>
      <c r="BC1103" s="55" t="str">
        <f t="shared" si="54"/>
        <v xml:space="preserve">                </v>
      </c>
    </row>
    <row r="1104" spans="1:55" ht="50.1" customHeight="1" x14ac:dyDescent="0.25">
      <c r="A1104" s="58" t="s">
        <v>39</v>
      </c>
      <c r="B1104" s="58" t="s">
        <v>44</v>
      </c>
      <c r="C1104" s="58" t="s">
        <v>73</v>
      </c>
      <c r="D1104" s="58" t="s">
        <v>913</v>
      </c>
      <c r="E1104" s="51" t="str">
        <f>IF(C1104&lt;&gt;"",VLOOKUP(MID(C1104,18,5),LISTAS·PAPP!$E$4:$F$76,2,0),"")</f>
        <v>IMBABURA</v>
      </c>
      <c r="F1104" s="58" t="s">
        <v>313</v>
      </c>
      <c r="G1104" s="51" t="str">
        <f>IF(F1104&lt;&gt;"",VLOOKUP(F1104,LISTAS·PAPP!$R$3:$T$221,3,0),"")</f>
        <v xml:space="preserve"> </v>
      </c>
      <c r="H1104" s="58" t="s">
        <v>905</v>
      </c>
      <c r="I1104" s="66" t="s">
        <v>1124</v>
      </c>
      <c r="J1104" s="66" t="s">
        <v>1125</v>
      </c>
      <c r="K1104" s="67">
        <v>37</v>
      </c>
      <c r="L1104" s="66" t="s">
        <v>1097</v>
      </c>
      <c r="M1104" s="60">
        <v>37</v>
      </c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52" t="str">
        <f>IF(A1104&lt;&gt;"",IF(D1104="DIRECCIÓN_DE_TRANSFERENCIAS","280 0031",VLOOKUP(C1104,LISTAS·PAPP!$C$3:$D$76,2,0)),"")</f>
        <v>280 1410</v>
      </c>
      <c r="Z1104" s="61">
        <v>202</v>
      </c>
      <c r="AA1104" s="62">
        <v>5036</v>
      </c>
      <c r="AB1104" s="62">
        <v>5045</v>
      </c>
      <c r="AC1104" s="65" t="str">
        <f>IF(D1104&lt;&gt;"",VLOOKUP(D1104,LISTAS·PAPP!$I$3:$M$16,2,0),"")</f>
        <v>56</v>
      </c>
      <c r="AD1104" s="51" t="str">
        <f>IF(D1104&lt;&gt;"",VLOOKUP(D1104,LISTAS·PAPP!$I$3:$M$16,3,0),"")</f>
        <v>DESARROLLO_INFANTIL</v>
      </c>
      <c r="AE1104" s="52" t="str">
        <f>IF(D1104&lt;&gt;"",VLOOKUP(D1104,LISTAS·PAPP!$I$3:$M$16,4,0),"")</f>
        <v>004</v>
      </c>
      <c r="AF1104" s="51" t="str">
        <f>IF(D1104&lt;&gt;"",VLOOKUP(D1104,LISTAS·PAPP!$I$3:$M$16,5,0),"")</f>
        <v>FORTALECIMIENTO_AMPLIACIÓN_E_INNOVACIÓN_DE_LOS_SERVICIOS_DE_DESARROLLO_INFANTIL_ESTRATEGIA_NACIONAL_MISIÓN_TERNURA</v>
      </c>
      <c r="AG1104" s="52" t="str">
        <f>IF(AH1104&lt;&gt;"",VLOOKUP(AH1104,LISTAS·PAPP!$O$3:$P$74,2,0),"")</f>
        <v>005</v>
      </c>
      <c r="AH1104" s="58" t="s">
        <v>862</v>
      </c>
      <c r="AI1104" s="60" t="s">
        <v>471</v>
      </c>
      <c r="AJ1104" s="51" t="str">
        <f>IF(AI1104&lt;&gt;"",VLOOKUP(AI1104,LISTAS·PAPP!$X$4:$Y$80,2,0),"")</f>
        <v>NO APLICA</v>
      </c>
      <c r="AK1104" s="58" t="s">
        <v>631</v>
      </c>
      <c r="AL1104" s="60">
        <v>710510</v>
      </c>
      <c r="AM1104" s="51" t="str">
        <f>IF(ISERROR(VLOOKUP(AL1104,LISTAS·PAPP!$AD$4:$AE$334,2,0))," ",VLOOKUP(AL1104,LISTAS·PAPP!$AD$4:$AE$334,2,0))</f>
        <v>Servicios Personales por Contrato</v>
      </c>
      <c r="AN1104" s="63">
        <v>292011</v>
      </c>
      <c r="AO1104" s="64">
        <v>24334.25</v>
      </c>
      <c r="AP1104" s="64">
        <v>24334.25</v>
      </c>
      <c r="AQ1104" s="64">
        <v>24334.25</v>
      </c>
      <c r="AR1104" s="64">
        <v>24334.25</v>
      </c>
      <c r="AS1104" s="64">
        <v>24334.25</v>
      </c>
      <c r="AT1104" s="64">
        <v>24334.25</v>
      </c>
      <c r="AU1104" s="64">
        <v>24334.25</v>
      </c>
      <c r="AV1104" s="64">
        <v>24334.25</v>
      </c>
      <c r="AW1104" s="64">
        <v>24334.25</v>
      </c>
      <c r="AX1104" s="64">
        <v>24334.25</v>
      </c>
      <c r="AY1104" s="64">
        <v>24334.25</v>
      </c>
      <c r="AZ1104" s="64">
        <v>24334.25</v>
      </c>
      <c r="BA1104" s="53">
        <f t="shared" si="52"/>
        <v>292011</v>
      </c>
      <c r="BB1104" s="54" t="str">
        <f t="shared" si="53"/>
        <v>OK</v>
      </c>
      <c r="BC1104" s="55" t="str">
        <f t="shared" si="54"/>
        <v xml:space="preserve">                </v>
      </c>
    </row>
    <row r="1105" spans="1:55" ht="50.1" customHeight="1" x14ac:dyDescent="0.25">
      <c r="A1105" s="58" t="s">
        <v>39</v>
      </c>
      <c r="B1105" s="58" t="s">
        <v>44</v>
      </c>
      <c r="C1105" s="58" t="s">
        <v>73</v>
      </c>
      <c r="D1105" s="58" t="s">
        <v>913</v>
      </c>
      <c r="E1105" s="51" t="str">
        <f>IF(C1105&lt;&gt;"",VLOOKUP(MID(C1105,18,5),LISTAS·PAPP!$E$4:$F$76,2,0),"")</f>
        <v>IMBABURA</v>
      </c>
      <c r="F1105" s="58" t="s">
        <v>313</v>
      </c>
      <c r="G1105" s="51" t="str">
        <f>IF(F1105&lt;&gt;"",VLOOKUP(F1105,LISTAS·PAPP!$R$3:$T$221,3,0),"")</f>
        <v xml:space="preserve"> </v>
      </c>
      <c r="H1105" s="58" t="s">
        <v>905</v>
      </c>
      <c r="I1105" s="66" t="s">
        <v>1124</v>
      </c>
      <c r="J1105" s="66" t="s">
        <v>1125</v>
      </c>
      <c r="K1105" s="67">
        <v>37</v>
      </c>
      <c r="L1105" s="66" t="s">
        <v>1097</v>
      </c>
      <c r="M1105" s="60">
        <v>37</v>
      </c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52" t="str">
        <f>IF(A1105&lt;&gt;"",IF(D1105="DIRECCIÓN_DE_TRANSFERENCIAS","280 0031",VLOOKUP(C1105,LISTAS·PAPP!$C$3:$D$76,2,0)),"")</f>
        <v>280 1410</v>
      </c>
      <c r="Z1105" s="61">
        <v>202</v>
      </c>
      <c r="AA1105" s="62">
        <v>5036</v>
      </c>
      <c r="AB1105" s="62">
        <v>5045</v>
      </c>
      <c r="AC1105" s="65" t="str">
        <f>IF(D1105&lt;&gt;"",VLOOKUP(D1105,LISTAS·PAPP!$I$3:$M$16,2,0),"")</f>
        <v>56</v>
      </c>
      <c r="AD1105" s="51" t="str">
        <f>IF(D1105&lt;&gt;"",VLOOKUP(D1105,LISTAS·PAPP!$I$3:$M$16,3,0),"")</f>
        <v>DESARROLLO_INFANTIL</v>
      </c>
      <c r="AE1105" s="52" t="str">
        <f>IF(D1105&lt;&gt;"",VLOOKUP(D1105,LISTAS·PAPP!$I$3:$M$16,4,0),"")</f>
        <v>004</v>
      </c>
      <c r="AF1105" s="51" t="str">
        <f>IF(D1105&lt;&gt;"",VLOOKUP(D1105,LISTAS·PAPP!$I$3:$M$16,5,0),"")</f>
        <v>FORTALECIMIENTO_AMPLIACIÓN_E_INNOVACIÓN_DE_LOS_SERVICIOS_DE_DESARROLLO_INFANTIL_ESTRATEGIA_NACIONAL_MISIÓN_TERNURA</v>
      </c>
      <c r="AG1105" s="52" t="str">
        <f>IF(AH1105&lt;&gt;"",VLOOKUP(AH1105,LISTAS·PAPP!$O$3:$P$74,2,0),"")</f>
        <v>005</v>
      </c>
      <c r="AH1105" s="58" t="s">
        <v>862</v>
      </c>
      <c r="AI1105" s="60" t="s">
        <v>471</v>
      </c>
      <c r="AJ1105" s="51" t="str">
        <f>IF(AI1105&lt;&gt;"",VLOOKUP(AI1105,LISTAS·PAPP!$X$4:$Y$80,2,0),"")</f>
        <v>NO APLICA</v>
      </c>
      <c r="AK1105" s="58" t="s">
        <v>631</v>
      </c>
      <c r="AL1105" s="60">
        <v>710601</v>
      </c>
      <c r="AM1105" s="51" t="str">
        <f>IF(ISERROR(VLOOKUP(AL1105,LISTAS·PAPP!$AD$4:$AE$334,2,0))," ",VLOOKUP(AL1105,LISTAS·PAPP!$AD$4:$AE$334,2,0))</f>
        <v>Aporte Patronal</v>
      </c>
      <c r="AN1105" s="63">
        <v>28182.19</v>
      </c>
      <c r="AO1105" s="64">
        <v>2348.52</v>
      </c>
      <c r="AP1105" s="64">
        <v>2348.52</v>
      </c>
      <c r="AQ1105" s="64">
        <v>2348.52</v>
      </c>
      <c r="AR1105" s="64">
        <v>2348.52</v>
      </c>
      <c r="AS1105" s="64">
        <v>2348.52</v>
      </c>
      <c r="AT1105" s="64">
        <v>2348.52</v>
      </c>
      <c r="AU1105" s="64">
        <v>2348.52</v>
      </c>
      <c r="AV1105" s="64">
        <v>2348.52</v>
      </c>
      <c r="AW1105" s="64">
        <v>2348.52</v>
      </c>
      <c r="AX1105" s="64">
        <v>2348.52</v>
      </c>
      <c r="AY1105" s="64">
        <v>2348.52</v>
      </c>
      <c r="AZ1105" s="64">
        <v>2348.4699999999998</v>
      </c>
      <c r="BA1105" s="53">
        <f t="shared" si="52"/>
        <v>28182.190000000002</v>
      </c>
      <c r="BB1105" s="54" t="str">
        <f t="shared" si="53"/>
        <v>OK</v>
      </c>
      <c r="BC1105" s="55" t="str">
        <f t="shared" si="54"/>
        <v xml:space="preserve">                </v>
      </c>
    </row>
    <row r="1106" spans="1:55" ht="50.1" customHeight="1" x14ac:dyDescent="0.25">
      <c r="A1106" s="58" t="s">
        <v>39</v>
      </c>
      <c r="B1106" s="58" t="s">
        <v>44</v>
      </c>
      <c r="C1106" s="58" t="s">
        <v>73</v>
      </c>
      <c r="D1106" s="58" t="s">
        <v>913</v>
      </c>
      <c r="E1106" s="51" t="str">
        <f>IF(C1106&lt;&gt;"",VLOOKUP(MID(C1106,18,5),LISTAS·PAPP!$E$4:$F$76,2,0),"")</f>
        <v>IMBABURA</v>
      </c>
      <c r="F1106" s="58" t="s">
        <v>313</v>
      </c>
      <c r="G1106" s="51" t="str">
        <f>IF(F1106&lt;&gt;"",VLOOKUP(F1106,LISTAS·PAPP!$R$3:$T$221,3,0),"")</f>
        <v xml:space="preserve"> </v>
      </c>
      <c r="H1106" s="58" t="s">
        <v>905</v>
      </c>
      <c r="I1106" s="66" t="s">
        <v>1124</v>
      </c>
      <c r="J1106" s="66" t="s">
        <v>1125</v>
      </c>
      <c r="K1106" s="67">
        <v>37</v>
      </c>
      <c r="L1106" s="66" t="s">
        <v>1097</v>
      </c>
      <c r="M1106" s="60">
        <v>37</v>
      </c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52" t="str">
        <f>IF(A1106&lt;&gt;"",IF(D1106="DIRECCIÓN_DE_TRANSFERENCIAS","280 0031",VLOOKUP(C1106,LISTAS·PAPP!$C$3:$D$76,2,0)),"")</f>
        <v>280 1410</v>
      </c>
      <c r="Z1106" s="61">
        <v>202</v>
      </c>
      <c r="AA1106" s="62">
        <v>5036</v>
      </c>
      <c r="AB1106" s="62">
        <v>5045</v>
      </c>
      <c r="AC1106" s="65" t="str">
        <f>IF(D1106&lt;&gt;"",VLOOKUP(D1106,LISTAS·PAPP!$I$3:$M$16,2,0),"")</f>
        <v>56</v>
      </c>
      <c r="AD1106" s="51" t="str">
        <f>IF(D1106&lt;&gt;"",VLOOKUP(D1106,LISTAS·PAPP!$I$3:$M$16,3,0),"")</f>
        <v>DESARROLLO_INFANTIL</v>
      </c>
      <c r="AE1106" s="52" t="str">
        <f>IF(D1106&lt;&gt;"",VLOOKUP(D1106,LISTAS·PAPP!$I$3:$M$16,4,0),"")</f>
        <v>004</v>
      </c>
      <c r="AF1106" s="51" t="str">
        <f>IF(D1106&lt;&gt;"",VLOOKUP(D1106,LISTAS·PAPP!$I$3:$M$16,5,0),"")</f>
        <v>FORTALECIMIENTO_AMPLIACIÓN_E_INNOVACIÓN_DE_LOS_SERVICIOS_DE_DESARROLLO_INFANTIL_ESTRATEGIA_NACIONAL_MISIÓN_TERNURA</v>
      </c>
      <c r="AG1106" s="52" t="str">
        <f>IF(AH1106&lt;&gt;"",VLOOKUP(AH1106,LISTAS·PAPP!$O$3:$P$74,2,0),"")</f>
        <v>005</v>
      </c>
      <c r="AH1106" s="58" t="s">
        <v>862</v>
      </c>
      <c r="AI1106" s="60" t="s">
        <v>471</v>
      </c>
      <c r="AJ1106" s="51" t="str">
        <f>IF(AI1106&lt;&gt;"",VLOOKUP(AI1106,LISTAS·PAPP!$X$4:$Y$80,2,0),"")</f>
        <v>NO APLICA</v>
      </c>
      <c r="AK1106" s="58" t="s">
        <v>631</v>
      </c>
      <c r="AL1106" s="60">
        <v>710602</v>
      </c>
      <c r="AM1106" s="51" t="str">
        <f>IF(ISERROR(VLOOKUP(AL1106,LISTAS·PAPP!$AD$4:$AE$334,2,0))," ",VLOOKUP(AL1106,LISTAS·PAPP!$AD$4:$AE$334,2,0))</f>
        <v>Fondo de Reserva</v>
      </c>
      <c r="AN1106" s="63">
        <v>9859.41</v>
      </c>
      <c r="AO1106" s="64">
        <v>821.62</v>
      </c>
      <c r="AP1106" s="64">
        <v>821.62</v>
      </c>
      <c r="AQ1106" s="64">
        <v>821.62</v>
      </c>
      <c r="AR1106" s="64">
        <v>821.62</v>
      </c>
      <c r="AS1106" s="64">
        <v>821.62</v>
      </c>
      <c r="AT1106" s="64">
        <v>821.62</v>
      </c>
      <c r="AU1106" s="64">
        <v>821.62</v>
      </c>
      <c r="AV1106" s="64">
        <v>821.62</v>
      </c>
      <c r="AW1106" s="64">
        <v>821.62</v>
      </c>
      <c r="AX1106" s="64">
        <v>821.62</v>
      </c>
      <c r="AY1106" s="64">
        <v>821.62</v>
      </c>
      <c r="AZ1106" s="64">
        <v>821.59</v>
      </c>
      <c r="BA1106" s="53">
        <f t="shared" si="52"/>
        <v>9859.4100000000017</v>
      </c>
      <c r="BB1106" s="54" t="str">
        <f t="shared" si="53"/>
        <v>OK</v>
      </c>
      <c r="BC1106" s="55" t="str">
        <f t="shared" si="54"/>
        <v xml:space="preserve">                </v>
      </c>
    </row>
    <row r="1107" spans="1:55" ht="50.1" customHeight="1" x14ac:dyDescent="0.25">
      <c r="A1107" s="58" t="s">
        <v>39</v>
      </c>
      <c r="B1107" s="58" t="s">
        <v>44</v>
      </c>
      <c r="C1107" s="58" t="s">
        <v>73</v>
      </c>
      <c r="D1107" s="58" t="s">
        <v>913</v>
      </c>
      <c r="E1107" s="51" t="str">
        <f>IF(C1107&lt;&gt;"",VLOOKUP(MID(C1107,18,5),LISTAS·PAPP!$E$4:$F$76,2,0),"")</f>
        <v>IMBABURA</v>
      </c>
      <c r="F1107" s="58" t="s">
        <v>313</v>
      </c>
      <c r="G1107" s="51" t="str">
        <f>IF(F1107&lt;&gt;"",VLOOKUP(F1107,LISTAS·PAPP!$R$3:$T$221,3,0),"")</f>
        <v xml:space="preserve"> </v>
      </c>
      <c r="H1107" s="58" t="s">
        <v>905</v>
      </c>
      <c r="I1107" s="66" t="s">
        <v>1124</v>
      </c>
      <c r="J1107" s="66" t="s">
        <v>1132</v>
      </c>
      <c r="K1107" s="67">
        <v>12</v>
      </c>
      <c r="L1107" s="66" t="s">
        <v>1133</v>
      </c>
      <c r="M1107" s="60">
        <v>1</v>
      </c>
      <c r="N1107" s="60">
        <v>1</v>
      </c>
      <c r="O1107" s="60">
        <v>1</v>
      </c>
      <c r="P1107" s="60">
        <v>1</v>
      </c>
      <c r="Q1107" s="60">
        <v>1</v>
      </c>
      <c r="R1107" s="60">
        <v>1</v>
      </c>
      <c r="S1107" s="60">
        <v>1</v>
      </c>
      <c r="T1107" s="60">
        <v>1</v>
      </c>
      <c r="U1107" s="60">
        <v>1</v>
      </c>
      <c r="V1107" s="60">
        <v>1</v>
      </c>
      <c r="W1107" s="60">
        <v>1</v>
      </c>
      <c r="X1107" s="60">
        <v>1</v>
      </c>
      <c r="Y1107" s="52" t="str">
        <f>IF(A1107&lt;&gt;"",IF(D1107="DIRECCIÓN_DE_TRANSFERENCIAS","280 0031",VLOOKUP(C1107,LISTAS·PAPP!$C$3:$D$76,2,0)),"")</f>
        <v>280 1410</v>
      </c>
      <c r="Z1107" s="61">
        <v>202</v>
      </c>
      <c r="AA1107" s="62">
        <v>5036</v>
      </c>
      <c r="AB1107" s="62">
        <v>5045</v>
      </c>
      <c r="AC1107" s="65" t="str">
        <f>IF(D1107&lt;&gt;"",VLOOKUP(D1107,LISTAS·PAPP!$I$3:$M$16,2,0),"")</f>
        <v>56</v>
      </c>
      <c r="AD1107" s="51" t="str">
        <f>IF(D1107&lt;&gt;"",VLOOKUP(D1107,LISTAS·PAPP!$I$3:$M$16,3,0),"")</f>
        <v>DESARROLLO_INFANTIL</v>
      </c>
      <c r="AE1107" s="52" t="str">
        <f>IF(D1107&lt;&gt;"",VLOOKUP(D1107,LISTAS·PAPP!$I$3:$M$16,4,0),"")</f>
        <v>004</v>
      </c>
      <c r="AF1107" s="51" t="str">
        <f>IF(D1107&lt;&gt;"",VLOOKUP(D1107,LISTAS·PAPP!$I$3:$M$16,5,0),"")</f>
        <v>FORTALECIMIENTO_AMPLIACIÓN_E_INNOVACIÓN_DE_LOS_SERVICIOS_DE_DESARROLLO_INFANTIL_ESTRATEGIA_NACIONAL_MISIÓN_TERNURA</v>
      </c>
      <c r="AG1107" s="52" t="str">
        <f>IF(AH1107&lt;&gt;"",VLOOKUP(AH1107,LISTAS·PAPP!$O$3:$P$74,2,0),"")</f>
        <v>005</v>
      </c>
      <c r="AH1107" s="58" t="s">
        <v>862</v>
      </c>
      <c r="AI1107" s="60" t="s">
        <v>471</v>
      </c>
      <c r="AJ1107" s="51" t="str">
        <f>IF(AI1107&lt;&gt;"",VLOOKUP(AI1107,LISTAS·PAPP!$X$4:$Y$80,2,0),"")</f>
        <v>NO APLICA</v>
      </c>
      <c r="AK1107" s="58" t="s">
        <v>632</v>
      </c>
      <c r="AL1107" s="60">
        <v>730301</v>
      </c>
      <c r="AM1107" s="51" t="str">
        <f>IF(ISERROR(VLOOKUP(AL1107,LISTAS·PAPP!$AD$4:$AE$334,2,0))," ",VLOOKUP(AL1107,LISTAS·PAPP!$AD$4:$AE$334,2,0))</f>
        <v>Pasajes al Interior</v>
      </c>
      <c r="AN1107" s="63">
        <v>0</v>
      </c>
      <c r="AO1107" s="64">
        <v>0</v>
      </c>
      <c r="AP1107" s="64">
        <v>0</v>
      </c>
      <c r="AQ1107" s="64">
        <v>0</v>
      </c>
      <c r="AR1107" s="64">
        <v>0</v>
      </c>
      <c r="AS1107" s="64">
        <v>0</v>
      </c>
      <c r="AT1107" s="64">
        <v>0</v>
      </c>
      <c r="AU1107" s="64">
        <v>0</v>
      </c>
      <c r="AV1107" s="64">
        <v>0</v>
      </c>
      <c r="AW1107" s="64">
        <v>0</v>
      </c>
      <c r="AX1107" s="64">
        <v>0</v>
      </c>
      <c r="AY1107" s="64">
        <v>0</v>
      </c>
      <c r="AZ1107" s="64">
        <v>0</v>
      </c>
      <c r="BA1107" s="53">
        <f t="shared" si="52"/>
        <v>0</v>
      </c>
      <c r="BB1107" s="54" t="str">
        <f t="shared" si="53"/>
        <v>OK</v>
      </c>
      <c r="BC1107" s="55" t="str">
        <f t="shared" si="54"/>
        <v xml:space="preserve">                </v>
      </c>
    </row>
    <row r="1108" spans="1:55" ht="50.1" customHeight="1" x14ac:dyDescent="0.25">
      <c r="A1108" s="58" t="s">
        <v>39</v>
      </c>
      <c r="B1108" s="58" t="s">
        <v>44</v>
      </c>
      <c r="C1108" s="58" t="s">
        <v>73</v>
      </c>
      <c r="D1108" s="58" t="s">
        <v>913</v>
      </c>
      <c r="E1108" s="51" t="str">
        <f>IF(C1108&lt;&gt;"",VLOOKUP(MID(C1108,18,5),LISTAS·PAPP!$E$4:$F$76,2,0),"")</f>
        <v>IMBABURA</v>
      </c>
      <c r="F1108" s="58" t="s">
        <v>313</v>
      </c>
      <c r="G1108" s="51" t="str">
        <f>IF(F1108&lt;&gt;"",VLOOKUP(F1108,LISTAS·PAPP!$R$3:$T$221,3,0),"")</f>
        <v xml:space="preserve"> </v>
      </c>
      <c r="H1108" s="58" t="s">
        <v>905</v>
      </c>
      <c r="I1108" s="66" t="s">
        <v>1124</v>
      </c>
      <c r="J1108" s="66" t="s">
        <v>1134</v>
      </c>
      <c r="K1108" s="67">
        <v>12</v>
      </c>
      <c r="L1108" s="66" t="s">
        <v>1135</v>
      </c>
      <c r="M1108" s="60">
        <v>1</v>
      </c>
      <c r="N1108" s="60">
        <v>1</v>
      </c>
      <c r="O1108" s="60">
        <v>1</v>
      </c>
      <c r="P1108" s="60">
        <v>1</v>
      </c>
      <c r="Q1108" s="60">
        <v>1</v>
      </c>
      <c r="R1108" s="60">
        <v>1</v>
      </c>
      <c r="S1108" s="60">
        <v>1</v>
      </c>
      <c r="T1108" s="60">
        <v>1</v>
      </c>
      <c r="U1108" s="60">
        <v>1</v>
      </c>
      <c r="V1108" s="60">
        <v>1</v>
      </c>
      <c r="W1108" s="60">
        <v>1</v>
      </c>
      <c r="X1108" s="60">
        <v>1</v>
      </c>
      <c r="Y1108" s="52" t="str">
        <f>IF(A1108&lt;&gt;"",IF(D1108="DIRECCIÓN_DE_TRANSFERENCIAS","280 0031",VLOOKUP(C1108,LISTAS·PAPP!$C$3:$D$76,2,0)),"")</f>
        <v>280 1410</v>
      </c>
      <c r="Z1108" s="61">
        <v>202</v>
      </c>
      <c r="AA1108" s="62">
        <v>5036</v>
      </c>
      <c r="AB1108" s="62">
        <v>5045</v>
      </c>
      <c r="AC1108" s="65" t="str">
        <f>IF(D1108&lt;&gt;"",VLOOKUP(D1108,LISTAS·PAPP!$I$3:$M$16,2,0),"")</f>
        <v>56</v>
      </c>
      <c r="AD1108" s="51" t="str">
        <f>IF(D1108&lt;&gt;"",VLOOKUP(D1108,LISTAS·PAPP!$I$3:$M$16,3,0),"")</f>
        <v>DESARROLLO_INFANTIL</v>
      </c>
      <c r="AE1108" s="52" t="str">
        <f>IF(D1108&lt;&gt;"",VLOOKUP(D1108,LISTAS·PAPP!$I$3:$M$16,4,0),"")</f>
        <v>004</v>
      </c>
      <c r="AF1108" s="51" t="str">
        <f>IF(D1108&lt;&gt;"",VLOOKUP(D1108,LISTAS·PAPP!$I$3:$M$16,5,0),"")</f>
        <v>FORTALECIMIENTO_AMPLIACIÓN_E_INNOVACIÓN_DE_LOS_SERVICIOS_DE_DESARROLLO_INFANTIL_ESTRATEGIA_NACIONAL_MISIÓN_TERNURA</v>
      </c>
      <c r="AG1108" s="52" t="str">
        <f>IF(AH1108&lt;&gt;"",VLOOKUP(AH1108,LISTAS·PAPP!$O$3:$P$74,2,0),"")</f>
        <v>005</v>
      </c>
      <c r="AH1108" s="58" t="s">
        <v>862</v>
      </c>
      <c r="AI1108" s="60" t="s">
        <v>471</v>
      </c>
      <c r="AJ1108" s="51" t="str">
        <f>IF(AI1108&lt;&gt;"",VLOOKUP(AI1108,LISTAS·PAPP!$X$4:$Y$80,2,0),"")</f>
        <v>NO APLICA</v>
      </c>
      <c r="AK1108" s="58" t="s">
        <v>632</v>
      </c>
      <c r="AL1108" s="60">
        <v>730303</v>
      </c>
      <c r="AM1108" s="51" t="str">
        <f>IF(ISERROR(VLOOKUP(AL1108,LISTAS·PAPP!$AD$4:$AE$334,2,0))," ",VLOOKUP(AL1108,LISTAS·PAPP!$AD$4:$AE$334,2,0))</f>
        <v>Viáticos y Subsistencias en el Interior</v>
      </c>
      <c r="AN1108" s="63">
        <v>3500</v>
      </c>
      <c r="AO1108" s="64">
        <v>291.67</v>
      </c>
      <c r="AP1108" s="64">
        <v>291.67</v>
      </c>
      <c r="AQ1108" s="64">
        <v>291.67</v>
      </c>
      <c r="AR1108" s="64">
        <v>291.67</v>
      </c>
      <c r="AS1108" s="64">
        <v>291.67</v>
      </c>
      <c r="AT1108" s="64">
        <v>291.67</v>
      </c>
      <c r="AU1108" s="64">
        <v>291.67</v>
      </c>
      <c r="AV1108" s="64">
        <v>291.67</v>
      </c>
      <c r="AW1108" s="64">
        <v>291.67</v>
      </c>
      <c r="AX1108" s="64">
        <v>291.67</v>
      </c>
      <c r="AY1108" s="64">
        <v>291.67</v>
      </c>
      <c r="AZ1108" s="64">
        <v>291.63</v>
      </c>
      <c r="BA1108" s="53">
        <f t="shared" si="52"/>
        <v>3500.0000000000005</v>
      </c>
      <c r="BB1108" s="54" t="str">
        <f t="shared" si="53"/>
        <v>OK</v>
      </c>
      <c r="BC1108" s="55" t="str">
        <f t="shared" si="54"/>
        <v xml:space="preserve">                </v>
      </c>
    </row>
    <row r="1109" spans="1:55" ht="50.1" customHeight="1" x14ac:dyDescent="0.25">
      <c r="A1109" s="58" t="s">
        <v>39</v>
      </c>
      <c r="B1109" s="58" t="s">
        <v>44</v>
      </c>
      <c r="C1109" s="58" t="s">
        <v>71</v>
      </c>
      <c r="D1109" s="58" t="s">
        <v>913</v>
      </c>
      <c r="E1109" s="51" t="str">
        <f>IF(C1109&lt;&gt;"",VLOOKUP(MID(C1109,18,5),LISTAS·PAPP!$E$4:$F$76,2,0),"")</f>
        <v>SUCUMBIOS</v>
      </c>
      <c r="F1109" s="58" t="s">
        <v>399</v>
      </c>
      <c r="G1109" s="51" t="str">
        <f>IF(F1109&lt;&gt;"",VLOOKUP(F1109,LISTAS·PAPP!$R$3:$T$221,3,0),"")</f>
        <v>NORTE</v>
      </c>
      <c r="H1109" s="58" t="s">
        <v>905</v>
      </c>
      <c r="I1109" s="66" t="s">
        <v>1124</v>
      </c>
      <c r="J1109" s="66" t="s">
        <v>1125</v>
      </c>
      <c r="K1109" s="67">
        <v>48</v>
      </c>
      <c r="L1109" s="66" t="s">
        <v>1097</v>
      </c>
      <c r="M1109" s="60">
        <v>48</v>
      </c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52" t="str">
        <f>IF(A1109&lt;&gt;"",IF(D1109="DIRECCIÓN_DE_TRANSFERENCIAS","280 0031",VLOOKUP(C1109,LISTAS·PAPP!$C$3:$D$76,2,0)),"")</f>
        <v>280 1520</v>
      </c>
      <c r="Z1109" s="61">
        <v>202</v>
      </c>
      <c r="AA1109" s="62">
        <v>5036</v>
      </c>
      <c r="AB1109" s="62">
        <v>5045</v>
      </c>
      <c r="AC1109" s="65" t="str">
        <f>IF(D1109&lt;&gt;"",VLOOKUP(D1109,LISTAS·PAPP!$I$3:$M$16,2,0),"")</f>
        <v>56</v>
      </c>
      <c r="AD1109" s="51" t="str">
        <f>IF(D1109&lt;&gt;"",VLOOKUP(D1109,LISTAS·PAPP!$I$3:$M$16,3,0),"")</f>
        <v>DESARROLLO_INFANTIL</v>
      </c>
      <c r="AE1109" s="52" t="str">
        <f>IF(D1109&lt;&gt;"",VLOOKUP(D1109,LISTAS·PAPP!$I$3:$M$16,4,0),"")</f>
        <v>004</v>
      </c>
      <c r="AF1109" s="51" t="str">
        <f>IF(D1109&lt;&gt;"",VLOOKUP(D1109,LISTAS·PAPP!$I$3:$M$16,5,0),"")</f>
        <v>FORTALECIMIENTO_AMPLIACIÓN_E_INNOVACIÓN_DE_LOS_SERVICIOS_DE_DESARROLLO_INFANTIL_ESTRATEGIA_NACIONAL_MISIÓN_TERNURA</v>
      </c>
      <c r="AG1109" s="52" t="str">
        <f>IF(AH1109&lt;&gt;"",VLOOKUP(AH1109,LISTAS·PAPP!$O$3:$P$74,2,0),"")</f>
        <v>005</v>
      </c>
      <c r="AH1109" s="58" t="s">
        <v>862</v>
      </c>
      <c r="AI1109" s="60" t="s">
        <v>471</v>
      </c>
      <c r="AJ1109" s="51" t="str">
        <f>IF(AI1109&lt;&gt;"",VLOOKUP(AI1109,LISTAS·PAPP!$X$4:$Y$80,2,0),"")</f>
        <v>NO APLICA</v>
      </c>
      <c r="AK1109" s="58" t="s">
        <v>631</v>
      </c>
      <c r="AL1109" s="60">
        <v>710203</v>
      </c>
      <c r="AM1109" s="51" t="str">
        <f>IF(ISERROR(VLOOKUP(AL1109,LISTAS·PAPP!$AD$4:$AE$334,2,0))," ",VLOOKUP(AL1109,LISTAS·PAPP!$AD$4:$AE$334,2,0))</f>
        <v>Decimo Tercer Sueldo</v>
      </c>
      <c r="AN1109" s="63">
        <v>30099</v>
      </c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>
        <v>30099</v>
      </c>
      <c r="BA1109" s="53">
        <f t="shared" si="52"/>
        <v>30099</v>
      </c>
      <c r="BB1109" s="54" t="str">
        <f t="shared" si="53"/>
        <v>OK</v>
      </c>
      <c r="BC1109" s="55" t="str">
        <f t="shared" si="54"/>
        <v xml:space="preserve">                </v>
      </c>
    </row>
    <row r="1110" spans="1:55" ht="50.1" customHeight="1" x14ac:dyDescent="0.25">
      <c r="A1110" s="58" t="s">
        <v>39</v>
      </c>
      <c r="B1110" s="58" t="s">
        <v>44</v>
      </c>
      <c r="C1110" s="58" t="s">
        <v>71</v>
      </c>
      <c r="D1110" s="58" t="s">
        <v>913</v>
      </c>
      <c r="E1110" s="51" t="str">
        <f>IF(C1110&lt;&gt;"",VLOOKUP(MID(C1110,18,5),LISTAS·PAPP!$E$4:$F$76,2,0),"")</f>
        <v>SUCUMBIOS</v>
      </c>
      <c r="F1110" s="58" t="s">
        <v>399</v>
      </c>
      <c r="G1110" s="51" t="str">
        <f>IF(F1110&lt;&gt;"",VLOOKUP(F1110,LISTAS·PAPP!$R$3:$T$221,3,0),"")</f>
        <v>NORTE</v>
      </c>
      <c r="H1110" s="58" t="s">
        <v>905</v>
      </c>
      <c r="I1110" s="66" t="s">
        <v>1124</v>
      </c>
      <c r="J1110" s="66" t="s">
        <v>1125</v>
      </c>
      <c r="K1110" s="67">
        <v>48</v>
      </c>
      <c r="L1110" s="66" t="s">
        <v>1097</v>
      </c>
      <c r="M1110" s="60">
        <v>48</v>
      </c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52" t="str">
        <f>IF(A1110&lt;&gt;"",IF(D1110="DIRECCIÓN_DE_TRANSFERENCIAS","280 0031",VLOOKUP(C1110,LISTAS·PAPP!$C$3:$D$76,2,0)),"")</f>
        <v>280 1520</v>
      </c>
      <c r="Z1110" s="61">
        <v>202</v>
      </c>
      <c r="AA1110" s="62">
        <v>5036</v>
      </c>
      <c r="AB1110" s="62">
        <v>5045</v>
      </c>
      <c r="AC1110" s="65" t="str">
        <f>IF(D1110&lt;&gt;"",VLOOKUP(D1110,LISTAS·PAPP!$I$3:$M$16,2,0),"")</f>
        <v>56</v>
      </c>
      <c r="AD1110" s="51" t="str">
        <f>IF(D1110&lt;&gt;"",VLOOKUP(D1110,LISTAS·PAPP!$I$3:$M$16,3,0),"")</f>
        <v>DESARROLLO_INFANTIL</v>
      </c>
      <c r="AE1110" s="52" t="str">
        <f>IF(D1110&lt;&gt;"",VLOOKUP(D1110,LISTAS·PAPP!$I$3:$M$16,4,0),"")</f>
        <v>004</v>
      </c>
      <c r="AF1110" s="51" t="str">
        <f>IF(D1110&lt;&gt;"",VLOOKUP(D1110,LISTAS·PAPP!$I$3:$M$16,5,0),"")</f>
        <v>FORTALECIMIENTO_AMPLIACIÓN_E_INNOVACIÓN_DE_LOS_SERVICIOS_DE_DESARROLLO_INFANTIL_ESTRATEGIA_NACIONAL_MISIÓN_TERNURA</v>
      </c>
      <c r="AG1110" s="52" t="str">
        <f>IF(AH1110&lt;&gt;"",VLOOKUP(AH1110,LISTAS·PAPP!$O$3:$P$74,2,0),"")</f>
        <v>005</v>
      </c>
      <c r="AH1110" s="58" t="s">
        <v>862</v>
      </c>
      <c r="AI1110" s="60" t="s">
        <v>471</v>
      </c>
      <c r="AJ1110" s="51" t="str">
        <f>IF(AI1110&lt;&gt;"",VLOOKUP(AI1110,LISTAS·PAPP!$X$4:$Y$80,2,0),"")</f>
        <v>NO APLICA</v>
      </c>
      <c r="AK1110" s="58" t="s">
        <v>631</v>
      </c>
      <c r="AL1110" s="60">
        <v>710204</v>
      </c>
      <c r="AM1110" s="51" t="str">
        <f>IF(ISERROR(VLOOKUP(AL1110,LISTAS·PAPP!$AD$4:$AE$334,2,0))," ",VLOOKUP(AL1110,LISTAS·PAPP!$AD$4:$AE$334,2,0))</f>
        <v>Decimo Cuarto Sueldo</v>
      </c>
      <c r="AN1110" s="63">
        <v>18912</v>
      </c>
      <c r="AO1110" s="64"/>
      <c r="AP1110" s="64"/>
      <c r="AQ1110" s="64"/>
      <c r="AR1110" s="64"/>
      <c r="AS1110" s="64"/>
      <c r="AT1110" s="64"/>
      <c r="AU1110" s="64"/>
      <c r="AV1110" s="64">
        <v>18912</v>
      </c>
      <c r="AW1110" s="64"/>
      <c r="AX1110" s="64"/>
      <c r="AY1110" s="64"/>
      <c r="AZ1110" s="64"/>
      <c r="BA1110" s="53">
        <f t="shared" si="52"/>
        <v>18912</v>
      </c>
      <c r="BB1110" s="54" t="str">
        <f t="shared" si="53"/>
        <v>OK</v>
      </c>
      <c r="BC1110" s="55" t="str">
        <f t="shared" si="54"/>
        <v xml:space="preserve">                </v>
      </c>
    </row>
    <row r="1111" spans="1:55" ht="50.1" customHeight="1" x14ac:dyDescent="0.25">
      <c r="A1111" s="58" t="s">
        <v>39</v>
      </c>
      <c r="B1111" s="58" t="s">
        <v>44</v>
      </c>
      <c r="C1111" s="58" t="s">
        <v>71</v>
      </c>
      <c r="D1111" s="58" t="s">
        <v>913</v>
      </c>
      <c r="E1111" s="51" t="str">
        <f>IF(C1111&lt;&gt;"",VLOOKUP(MID(C1111,18,5),LISTAS·PAPP!$E$4:$F$76,2,0),"")</f>
        <v>SUCUMBIOS</v>
      </c>
      <c r="F1111" s="58" t="s">
        <v>399</v>
      </c>
      <c r="G1111" s="51" t="str">
        <f>IF(F1111&lt;&gt;"",VLOOKUP(F1111,LISTAS·PAPP!$R$3:$T$221,3,0),"")</f>
        <v>NORTE</v>
      </c>
      <c r="H1111" s="58" t="s">
        <v>905</v>
      </c>
      <c r="I1111" s="66" t="s">
        <v>1124</v>
      </c>
      <c r="J1111" s="66" t="s">
        <v>1125</v>
      </c>
      <c r="K1111" s="67">
        <v>48</v>
      </c>
      <c r="L1111" s="66" t="s">
        <v>1097</v>
      </c>
      <c r="M1111" s="60">
        <v>48</v>
      </c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52" t="str">
        <f>IF(A1111&lt;&gt;"",IF(D1111="DIRECCIÓN_DE_TRANSFERENCIAS","280 0031",VLOOKUP(C1111,LISTAS·PAPP!$C$3:$D$76,2,0)),"")</f>
        <v>280 1520</v>
      </c>
      <c r="Z1111" s="61">
        <v>202</v>
      </c>
      <c r="AA1111" s="62">
        <v>5036</v>
      </c>
      <c r="AB1111" s="62">
        <v>5045</v>
      </c>
      <c r="AC1111" s="65" t="str">
        <f>IF(D1111&lt;&gt;"",VLOOKUP(D1111,LISTAS·PAPP!$I$3:$M$16,2,0),"")</f>
        <v>56</v>
      </c>
      <c r="AD1111" s="51" t="str">
        <f>IF(D1111&lt;&gt;"",VLOOKUP(D1111,LISTAS·PAPP!$I$3:$M$16,3,0),"")</f>
        <v>DESARROLLO_INFANTIL</v>
      </c>
      <c r="AE1111" s="52" t="str">
        <f>IF(D1111&lt;&gt;"",VLOOKUP(D1111,LISTAS·PAPP!$I$3:$M$16,4,0),"")</f>
        <v>004</v>
      </c>
      <c r="AF1111" s="51" t="str">
        <f>IF(D1111&lt;&gt;"",VLOOKUP(D1111,LISTAS·PAPP!$I$3:$M$16,5,0),"")</f>
        <v>FORTALECIMIENTO_AMPLIACIÓN_E_INNOVACIÓN_DE_LOS_SERVICIOS_DE_DESARROLLO_INFANTIL_ESTRATEGIA_NACIONAL_MISIÓN_TERNURA</v>
      </c>
      <c r="AG1111" s="52" t="str">
        <f>IF(AH1111&lt;&gt;"",VLOOKUP(AH1111,LISTAS·PAPP!$O$3:$P$74,2,0),"")</f>
        <v>005</v>
      </c>
      <c r="AH1111" s="58" t="s">
        <v>862</v>
      </c>
      <c r="AI1111" s="60" t="s">
        <v>471</v>
      </c>
      <c r="AJ1111" s="51" t="str">
        <f>IF(AI1111&lt;&gt;"",VLOOKUP(AI1111,LISTAS·PAPP!$X$4:$Y$80,2,0),"")</f>
        <v>NO APLICA</v>
      </c>
      <c r="AK1111" s="58" t="s">
        <v>631</v>
      </c>
      <c r="AL1111" s="60">
        <v>710510</v>
      </c>
      <c r="AM1111" s="51" t="str">
        <f>IF(ISERROR(VLOOKUP(AL1111,LISTAS·PAPP!$AD$4:$AE$334,2,0))," ",VLOOKUP(AL1111,LISTAS·PAPP!$AD$4:$AE$334,2,0))</f>
        <v>Servicios Personales por Contrato</v>
      </c>
      <c r="AN1111" s="63">
        <v>356044.33</v>
      </c>
      <c r="AO1111" s="64">
        <v>30099</v>
      </c>
      <c r="AP1111" s="64">
        <v>30099</v>
      </c>
      <c r="AQ1111" s="64">
        <v>30099</v>
      </c>
      <c r="AR1111" s="64">
        <v>30099</v>
      </c>
      <c r="AS1111" s="64">
        <v>30099</v>
      </c>
      <c r="AT1111" s="64">
        <v>30099</v>
      </c>
      <c r="AU1111" s="64">
        <v>30099</v>
      </c>
      <c r="AV1111" s="64">
        <v>24955.33</v>
      </c>
      <c r="AW1111" s="64">
        <v>30099</v>
      </c>
      <c r="AX1111" s="64">
        <v>30099</v>
      </c>
      <c r="AY1111" s="64">
        <v>30099</v>
      </c>
      <c r="AZ1111" s="64">
        <v>30099</v>
      </c>
      <c r="BA1111" s="53">
        <f t="shared" si="52"/>
        <v>356044.33</v>
      </c>
      <c r="BB1111" s="54" t="str">
        <f t="shared" si="53"/>
        <v>OK</v>
      </c>
      <c r="BC1111" s="55" t="str">
        <f t="shared" si="54"/>
        <v xml:space="preserve">                </v>
      </c>
    </row>
    <row r="1112" spans="1:55" ht="50.1" customHeight="1" x14ac:dyDescent="0.25">
      <c r="A1112" s="58" t="s">
        <v>39</v>
      </c>
      <c r="B1112" s="58" t="s">
        <v>44</v>
      </c>
      <c r="C1112" s="58" t="s">
        <v>71</v>
      </c>
      <c r="D1112" s="58" t="s">
        <v>913</v>
      </c>
      <c r="E1112" s="51" t="str">
        <f>IF(C1112&lt;&gt;"",VLOOKUP(MID(C1112,18,5),LISTAS·PAPP!$E$4:$F$76,2,0),"")</f>
        <v>SUCUMBIOS</v>
      </c>
      <c r="F1112" s="58" t="s">
        <v>399</v>
      </c>
      <c r="G1112" s="51" t="str">
        <f>IF(F1112&lt;&gt;"",VLOOKUP(F1112,LISTAS·PAPP!$R$3:$T$221,3,0),"")</f>
        <v>NORTE</v>
      </c>
      <c r="H1112" s="58" t="s">
        <v>905</v>
      </c>
      <c r="I1112" s="66" t="s">
        <v>1124</v>
      </c>
      <c r="J1112" s="66" t="s">
        <v>1125</v>
      </c>
      <c r="K1112" s="67">
        <v>48</v>
      </c>
      <c r="L1112" s="66" t="s">
        <v>1097</v>
      </c>
      <c r="M1112" s="60">
        <v>48</v>
      </c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52" t="str">
        <f>IF(A1112&lt;&gt;"",IF(D1112="DIRECCIÓN_DE_TRANSFERENCIAS","280 0031",VLOOKUP(C1112,LISTAS·PAPP!$C$3:$D$76,2,0)),"")</f>
        <v>280 1520</v>
      </c>
      <c r="Z1112" s="61">
        <v>202</v>
      </c>
      <c r="AA1112" s="62">
        <v>5036</v>
      </c>
      <c r="AB1112" s="62">
        <v>5045</v>
      </c>
      <c r="AC1112" s="65" t="str">
        <f>IF(D1112&lt;&gt;"",VLOOKUP(D1112,LISTAS·PAPP!$I$3:$M$16,2,0),"")</f>
        <v>56</v>
      </c>
      <c r="AD1112" s="51" t="str">
        <f>IF(D1112&lt;&gt;"",VLOOKUP(D1112,LISTAS·PAPP!$I$3:$M$16,3,0),"")</f>
        <v>DESARROLLO_INFANTIL</v>
      </c>
      <c r="AE1112" s="52" t="str">
        <f>IF(D1112&lt;&gt;"",VLOOKUP(D1112,LISTAS·PAPP!$I$3:$M$16,4,0),"")</f>
        <v>004</v>
      </c>
      <c r="AF1112" s="51" t="str">
        <f>IF(D1112&lt;&gt;"",VLOOKUP(D1112,LISTAS·PAPP!$I$3:$M$16,5,0),"")</f>
        <v>FORTALECIMIENTO_AMPLIACIÓN_E_INNOVACIÓN_DE_LOS_SERVICIOS_DE_DESARROLLO_INFANTIL_ESTRATEGIA_NACIONAL_MISIÓN_TERNURA</v>
      </c>
      <c r="AG1112" s="52" t="str">
        <f>IF(AH1112&lt;&gt;"",VLOOKUP(AH1112,LISTAS·PAPP!$O$3:$P$74,2,0),"")</f>
        <v>005</v>
      </c>
      <c r="AH1112" s="58" t="s">
        <v>862</v>
      </c>
      <c r="AI1112" s="60" t="s">
        <v>471</v>
      </c>
      <c r="AJ1112" s="51" t="str">
        <f>IF(AI1112&lt;&gt;"",VLOOKUP(AI1112,LISTAS·PAPP!$X$4:$Y$80,2,0),"")</f>
        <v>NO APLICA</v>
      </c>
      <c r="AK1112" s="58" t="s">
        <v>631</v>
      </c>
      <c r="AL1112" s="60">
        <v>710601</v>
      </c>
      <c r="AM1112" s="51" t="str">
        <f>IF(ISERROR(VLOOKUP(AL1112,LISTAS·PAPP!$AD$4:$AE$334,2,0))," ",VLOOKUP(AL1112,LISTAS·PAPP!$AD$4:$AE$334,2,0))</f>
        <v>Aporte Patronal</v>
      </c>
      <c r="AN1112" s="63">
        <v>34854.639999999999</v>
      </c>
      <c r="AO1112" s="64">
        <v>2904.55</v>
      </c>
      <c r="AP1112" s="64">
        <v>2904.55</v>
      </c>
      <c r="AQ1112" s="64">
        <v>2904.55</v>
      </c>
      <c r="AR1112" s="64">
        <v>2904.55</v>
      </c>
      <c r="AS1112" s="64">
        <v>2904.55</v>
      </c>
      <c r="AT1112" s="64">
        <v>2904.55</v>
      </c>
      <c r="AU1112" s="64">
        <v>2904.55</v>
      </c>
      <c r="AV1112" s="64">
        <v>2904.55</v>
      </c>
      <c r="AW1112" s="64">
        <v>2904.55</v>
      </c>
      <c r="AX1112" s="64">
        <v>2904.55</v>
      </c>
      <c r="AY1112" s="64">
        <v>2904.55</v>
      </c>
      <c r="AZ1112" s="64">
        <v>2904.59</v>
      </c>
      <c r="BA1112" s="53">
        <f t="shared" si="52"/>
        <v>34854.639999999999</v>
      </c>
      <c r="BB1112" s="54" t="str">
        <f t="shared" si="53"/>
        <v>OK</v>
      </c>
      <c r="BC1112" s="55" t="str">
        <f t="shared" si="54"/>
        <v xml:space="preserve">                </v>
      </c>
    </row>
    <row r="1113" spans="1:55" ht="50.1" customHeight="1" x14ac:dyDescent="0.25">
      <c r="A1113" s="58" t="s">
        <v>39</v>
      </c>
      <c r="B1113" s="58" t="s">
        <v>44</v>
      </c>
      <c r="C1113" s="58" t="s">
        <v>71</v>
      </c>
      <c r="D1113" s="58" t="s">
        <v>913</v>
      </c>
      <c r="E1113" s="51" t="str">
        <f>IF(C1113&lt;&gt;"",VLOOKUP(MID(C1113,18,5),LISTAS·PAPP!$E$4:$F$76,2,0),"")</f>
        <v>SUCUMBIOS</v>
      </c>
      <c r="F1113" s="58" t="s">
        <v>399</v>
      </c>
      <c r="G1113" s="51" t="str">
        <f>IF(F1113&lt;&gt;"",VLOOKUP(F1113,LISTAS·PAPP!$R$3:$T$221,3,0),"")</f>
        <v>NORTE</v>
      </c>
      <c r="H1113" s="58" t="s">
        <v>905</v>
      </c>
      <c r="I1113" s="66" t="s">
        <v>1124</v>
      </c>
      <c r="J1113" s="66" t="s">
        <v>1125</v>
      </c>
      <c r="K1113" s="67">
        <v>48</v>
      </c>
      <c r="L1113" s="66" t="s">
        <v>1097</v>
      </c>
      <c r="M1113" s="60">
        <v>48</v>
      </c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52" t="str">
        <f>IF(A1113&lt;&gt;"",IF(D1113="DIRECCIÓN_DE_TRANSFERENCIAS","280 0031",VLOOKUP(C1113,LISTAS·PAPP!$C$3:$D$76,2,0)),"")</f>
        <v>280 1520</v>
      </c>
      <c r="Z1113" s="61">
        <v>202</v>
      </c>
      <c r="AA1113" s="62">
        <v>5036</v>
      </c>
      <c r="AB1113" s="62">
        <v>5045</v>
      </c>
      <c r="AC1113" s="65" t="str">
        <f>IF(D1113&lt;&gt;"",VLOOKUP(D1113,LISTAS·PAPP!$I$3:$M$16,2,0),"")</f>
        <v>56</v>
      </c>
      <c r="AD1113" s="51" t="str">
        <f>IF(D1113&lt;&gt;"",VLOOKUP(D1113,LISTAS·PAPP!$I$3:$M$16,3,0),"")</f>
        <v>DESARROLLO_INFANTIL</v>
      </c>
      <c r="AE1113" s="52" t="str">
        <f>IF(D1113&lt;&gt;"",VLOOKUP(D1113,LISTAS·PAPP!$I$3:$M$16,4,0),"")</f>
        <v>004</v>
      </c>
      <c r="AF1113" s="51" t="str">
        <f>IF(D1113&lt;&gt;"",VLOOKUP(D1113,LISTAS·PAPP!$I$3:$M$16,5,0),"")</f>
        <v>FORTALECIMIENTO_AMPLIACIÓN_E_INNOVACIÓN_DE_LOS_SERVICIOS_DE_DESARROLLO_INFANTIL_ESTRATEGIA_NACIONAL_MISIÓN_TERNURA</v>
      </c>
      <c r="AG1113" s="52" t="str">
        <f>IF(AH1113&lt;&gt;"",VLOOKUP(AH1113,LISTAS·PAPP!$O$3:$P$74,2,0),"")</f>
        <v>005</v>
      </c>
      <c r="AH1113" s="58" t="s">
        <v>862</v>
      </c>
      <c r="AI1113" s="60" t="s">
        <v>471</v>
      </c>
      <c r="AJ1113" s="51" t="str">
        <f>IF(AI1113&lt;&gt;"",VLOOKUP(AI1113,LISTAS·PAPP!$X$4:$Y$80,2,0),"")</f>
        <v>NO APLICA</v>
      </c>
      <c r="AK1113" s="58" t="s">
        <v>631</v>
      </c>
      <c r="AL1113" s="60">
        <v>710602</v>
      </c>
      <c r="AM1113" s="51" t="str">
        <f>IF(ISERROR(VLOOKUP(AL1113,LISTAS·PAPP!$AD$4:$AE$334,2,0))," ",VLOOKUP(AL1113,LISTAS·PAPP!$AD$4:$AE$334,2,0))</f>
        <v>Fondo de Reserva</v>
      </c>
      <c r="AN1113" s="63">
        <v>2772.75</v>
      </c>
      <c r="AO1113" s="64">
        <v>231.06</v>
      </c>
      <c r="AP1113" s="64">
        <v>231.06</v>
      </c>
      <c r="AQ1113" s="64">
        <v>231.06</v>
      </c>
      <c r="AR1113" s="64">
        <v>231.06</v>
      </c>
      <c r="AS1113" s="64">
        <v>231.06</v>
      </c>
      <c r="AT1113" s="64">
        <v>231.06</v>
      </c>
      <c r="AU1113" s="64">
        <v>231.06</v>
      </c>
      <c r="AV1113" s="64">
        <v>231.06</v>
      </c>
      <c r="AW1113" s="64">
        <v>231.06</v>
      </c>
      <c r="AX1113" s="64">
        <v>231.06</v>
      </c>
      <c r="AY1113" s="64">
        <v>231.12</v>
      </c>
      <c r="AZ1113" s="64">
        <v>231.03</v>
      </c>
      <c r="BA1113" s="53">
        <f t="shared" si="52"/>
        <v>2772.75</v>
      </c>
      <c r="BB1113" s="54" t="str">
        <f t="shared" si="53"/>
        <v>OK</v>
      </c>
      <c r="BC1113" s="55" t="str">
        <f t="shared" si="54"/>
        <v xml:space="preserve">                </v>
      </c>
    </row>
    <row r="1114" spans="1:55" ht="50.1" customHeight="1" x14ac:dyDescent="0.25">
      <c r="A1114" s="58" t="s">
        <v>39</v>
      </c>
      <c r="B1114" s="58" t="s">
        <v>44</v>
      </c>
      <c r="C1114" s="58" t="s">
        <v>71</v>
      </c>
      <c r="D1114" s="58" t="s">
        <v>913</v>
      </c>
      <c r="E1114" s="51" t="str">
        <f>IF(C1114&lt;&gt;"",VLOOKUP(MID(C1114,18,5),LISTAS·PAPP!$E$4:$F$76,2,0),"")</f>
        <v>SUCUMBIOS</v>
      </c>
      <c r="F1114" s="58" t="s">
        <v>399</v>
      </c>
      <c r="G1114" s="51" t="str">
        <f>IF(F1114&lt;&gt;"",VLOOKUP(F1114,LISTAS·PAPP!$R$3:$T$221,3,0),"")</f>
        <v>NORTE</v>
      </c>
      <c r="H1114" s="58" t="s">
        <v>905</v>
      </c>
      <c r="I1114" s="66" t="s">
        <v>1124</v>
      </c>
      <c r="J1114" s="66" t="s">
        <v>1132</v>
      </c>
      <c r="K1114" s="67">
        <v>12</v>
      </c>
      <c r="L1114" s="66" t="s">
        <v>1133</v>
      </c>
      <c r="M1114" s="60">
        <v>1</v>
      </c>
      <c r="N1114" s="60">
        <v>1</v>
      </c>
      <c r="O1114" s="60">
        <v>1</v>
      </c>
      <c r="P1114" s="60">
        <v>1</v>
      </c>
      <c r="Q1114" s="60">
        <v>1</v>
      </c>
      <c r="R1114" s="60">
        <v>1</v>
      </c>
      <c r="S1114" s="60">
        <v>1</v>
      </c>
      <c r="T1114" s="60">
        <v>1</v>
      </c>
      <c r="U1114" s="60">
        <v>1</v>
      </c>
      <c r="V1114" s="60">
        <v>1</v>
      </c>
      <c r="W1114" s="60">
        <v>1</v>
      </c>
      <c r="X1114" s="60">
        <v>1</v>
      </c>
      <c r="Y1114" s="52" t="str">
        <f>IF(A1114&lt;&gt;"",IF(D1114="DIRECCIÓN_DE_TRANSFERENCIAS","280 0031",VLOOKUP(C1114,LISTAS·PAPP!$C$3:$D$76,2,0)),"")</f>
        <v>280 1520</v>
      </c>
      <c r="Z1114" s="61">
        <v>202</v>
      </c>
      <c r="AA1114" s="62">
        <v>5036</v>
      </c>
      <c r="AB1114" s="62">
        <v>5045</v>
      </c>
      <c r="AC1114" s="65" t="str">
        <f>IF(D1114&lt;&gt;"",VLOOKUP(D1114,LISTAS·PAPP!$I$3:$M$16,2,0),"")</f>
        <v>56</v>
      </c>
      <c r="AD1114" s="51" t="str">
        <f>IF(D1114&lt;&gt;"",VLOOKUP(D1114,LISTAS·PAPP!$I$3:$M$16,3,0),"")</f>
        <v>DESARROLLO_INFANTIL</v>
      </c>
      <c r="AE1114" s="52" t="str">
        <f>IF(D1114&lt;&gt;"",VLOOKUP(D1114,LISTAS·PAPP!$I$3:$M$16,4,0),"")</f>
        <v>004</v>
      </c>
      <c r="AF1114" s="51" t="str">
        <f>IF(D1114&lt;&gt;"",VLOOKUP(D1114,LISTAS·PAPP!$I$3:$M$16,5,0),"")</f>
        <v>FORTALECIMIENTO_AMPLIACIÓN_E_INNOVACIÓN_DE_LOS_SERVICIOS_DE_DESARROLLO_INFANTIL_ESTRATEGIA_NACIONAL_MISIÓN_TERNURA</v>
      </c>
      <c r="AG1114" s="52" t="str">
        <f>IF(AH1114&lt;&gt;"",VLOOKUP(AH1114,LISTAS·PAPP!$O$3:$P$74,2,0),"")</f>
        <v>005</v>
      </c>
      <c r="AH1114" s="58" t="s">
        <v>862</v>
      </c>
      <c r="AI1114" s="60" t="s">
        <v>471</v>
      </c>
      <c r="AJ1114" s="51" t="str">
        <f>IF(AI1114&lt;&gt;"",VLOOKUP(AI1114,LISTAS·PAPP!$X$4:$Y$80,2,0),"")</f>
        <v>NO APLICA</v>
      </c>
      <c r="AK1114" s="58" t="s">
        <v>632</v>
      </c>
      <c r="AL1114" s="60">
        <v>730301</v>
      </c>
      <c r="AM1114" s="51" t="str">
        <f>IF(ISERROR(VLOOKUP(AL1114,LISTAS·PAPP!$AD$4:$AE$334,2,0))," ",VLOOKUP(AL1114,LISTAS·PAPP!$AD$4:$AE$334,2,0))</f>
        <v>Pasajes al Interior</v>
      </c>
      <c r="AN1114" s="63">
        <v>1000</v>
      </c>
      <c r="AO1114" s="64">
        <v>83.33</v>
      </c>
      <c r="AP1114" s="64">
        <v>83.33</v>
      </c>
      <c r="AQ1114" s="64">
        <v>83.33</v>
      </c>
      <c r="AR1114" s="64">
        <v>83.33</v>
      </c>
      <c r="AS1114" s="64">
        <v>83.33</v>
      </c>
      <c r="AT1114" s="64">
        <v>83.33</v>
      </c>
      <c r="AU1114" s="64">
        <v>83.33</v>
      </c>
      <c r="AV1114" s="64">
        <v>83.33</v>
      </c>
      <c r="AW1114" s="64">
        <v>83.33</v>
      </c>
      <c r="AX1114" s="64">
        <v>83.33</v>
      </c>
      <c r="AY1114" s="64">
        <v>83.33</v>
      </c>
      <c r="AZ1114" s="64">
        <v>83.37</v>
      </c>
      <c r="BA1114" s="53">
        <f t="shared" si="52"/>
        <v>1000.0000000000001</v>
      </c>
      <c r="BB1114" s="54" t="str">
        <f t="shared" si="53"/>
        <v>OK</v>
      </c>
      <c r="BC1114" s="55" t="str">
        <f t="shared" si="54"/>
        <v xml:space="preserve">                </v>
      </c>
    </row>
    <row r="1115" spans="1:55" ht="50.1" customHeight="1" x14ac:dyDescent="0.25">
      <c r="A1115" s="58" t="s">
        <v>39</v>
      </c>
      <c r="B1115" s="58" t="s">
        <v>44</v>
      </c>
      <c r="C1115" s="58" t="s">
        <v>71</v>
      </c>
      <c r="D1115" s="58" t="s">
        <v>913</v>
      </c>
      <c r="E1115" s="51" t="str">
        <f>IF(C1115&lt;&gt;"",VLOOKUP(MID(C1115,18,5),LISTAS·PAPP!$E$4:$F$76,2,0),"")</f>
        <v>SUCUMBIOS</v>
      </c>
      <c r="F1115" s="58" t="s">
        <v>399</v>
      </c>
      <c r="G1115" s="51" t="str">
        <f>IF(F1115&lt;&gt;"",VLOOKUP(F1115,LISTAS·PAPP!$R$3:$T$221,3,0),"")</f>
        <v>NORTE</v>
      </c>
      <c r="H1115" s="58" t="s">
        <v>905</v>
      </c>
      <c r="I1115" s="66" t="s">
        <v>1124</v>
      </c>
      <c r="J1115" s="66" t="s">
        <v>1134</v>
      </c>
      <c r="K1115" s="67">
        <v>12</v>
      </c>
      <c r="L1115" s="66" t="s">
        <v>1135</v>
      </c>
      <c r="M1115" s="60">
        <v>1</v>
      </c>
      <c r="N1115" s="60">
        <v>1</v>
      </c>
      <c r="O1115" s="60">
        <v>1</v>
      </c>
      <c r="P1115" s="60">
        <v>1</v>
      </c>
      <c r="Q1115" s="60">
        <v>1</v>
      </c>
      <c r="R1115" s="60">
        <v>1</v>
      </c>
      <c r="S1115" s="60">
        <v>1</v>
      </c>
      <c r="T1115" s="60">
        <v>1</v>
      </c>
      <c r="U1115" s="60">
        <v>1</v>
      </c>
      <c r="V1115" s="60">
        <v>1</v>
      </c>
      <c r="W1115" s="60">
        <v>1</v>
      </c>
      <c r="X1115" s="60">
        <v>1</v>
      </c>
      <c r="Y1115" s="52" t="str">
        <f>IF(A1115&lt;&gt;"",IF(D1115="DIRECCIÓN_DE_TRANSFERENCIAS","280 0031",VLOOKUP(C1115,LISTAS·PAPP!$C$3:$D$76,2,0)),"")</f>
        <v>280 1520</v>
      </c>
      <c r="Z1115" s="61">
        <v>202</v>
      </c>
      <c r="AA1115" s="62">
        <v>5036</v>
      </c>
      <c r="AB1115" s="62">
        <v>5045</v>
      </c>
      <c r="AC1115" s="65" t="str">
        <f>IF(D1115&lt;&gt;"",VLOOKUP(D1115,LISTAS·PAPP!$I$3:$M$16,2,0),"")</f>
        <v>56</v>
      </c>
      <c r="AD1115" s="51" t="str">
        <f>IF(D1115&lt;&gt;"",VLOOKUP(D1115,LISTAS·PAPP!$I$3:$M$16,3,0),"")</f>
        <v>DESARROLLO_INFANTIL</v>
      </c>
      <c r="AE1115" s="52" t="str">
        <f>IF(D1115&lt;&gt;"",VLOOKUP(D1115,LISTAS·PAPP!$I$3:$M$16,4,0),"")</f>
        <v>004</v>
      </c>
      <c r="AF1115" s="51" t="str">
        <f>IF(D1115&lt;&gt;"",VLOOKUP(D1115,LISTAS·PAPP!$I$3:$M$16,5,0),"")</f>
        <v>FORTALECIMIENTO_AMPLIACIÓN_E_INNOVACIÓN_DE_LOS_SERVICIOS_DE_DESARROLLO_INFANTIL_ESTRATEGIA_NACIONAL_MISIÓN_TERNURA</v>
      </c>
      <c r="AG1115" s="52" t="str">
        <f>IF(AH1115&lt;&gt;"",VLOOKUP(AH1115,LISTAS·PAPP!$O$3:$P$74,2,0),"")</f>
        <v>005</v>
      </c>
      <c r="AH1115" s="58" t="s">
        <v>862</v>
      </c>
      <c r="AI1115" s="60" t="s">
        <v>471</v>
      </c>
      <c r="AJ1115" s="51" t="str">
        <f>IF(AI1115&lt;&gt;"",VLOOKUP(AI1115,LISTAS·PAPP!$X$4:$Y$80,2,0),"")</f>
        <v>NO APLICA</v>
      </c>
      <c r="AK1115" s="58" t="s">
        <v>632</v>
      </c>
      <c r="AL1115" s="60">
        <v>730303</v>
      </c>
      <c r="AM1115" s="51" t="str">
        <f>IF(ISERROR(VLOOKUP(AL1115,LISTAS·PAPP!$AD$4:$AE$334,2,0))," ",VLOOKUP(AL1115,LISTAS·PAPP!$AD$4:$AE$334,2,0))</f>
        <v>Viáticos y Subsistencias en el Interior</v>
      </c>
      <c r="AN1115" s="63">
        <v>3500</v>
      </c>
      <c r="AO1115" s="64">
        <v>291.67</v>
      </c>
      <c r="AP1115" s="64">
        <v>291.67</v>
      </c>
      <c r="AQ1115" s="64">
        <v>291.67</v>
      </c>
      <c r="AR1115" s="64">
        <v>291.67</v>
      </c>
      <c r="AS1115" s="64">
        <v>291.67</v>
      </c>
      <c r="AT1115" s="64">
        <v>291.67</v>
      </c>
      <c r="AU1115" s="64">
        <v>291.67</v>
      </c>
      <c r="AV1115" s="64">
        <v>291.67</v>
      </c>
      <c r="AW1115" s="64">
        <v>291.67</v>
      </c>
      <c r="AX1115" s="64">
        <v>291.67</v>
      </c>
      <c r="AY1115" s="64">
        <v>291.67</v>
      </c>
      <c r="AZ1115" s="64">
        <v>291.63</v>
      </c>
      <c r="BA1115" s="53">
        <f t="shared" si="52"/>
        <v>3500.0000000000005</v>
      </c>
      <c r="BB1115" s="54" t="str">
        <f t="shared" si="53"/>
        <v>OK</v>
      </c>
      <c r="BC1115" s="55" t="str">
        <f t="shared" si="54"/>
        <v xml:space="preserve">                </v>
      </c>
    </row>
    <row r="1116" spans="1:55" ht="50.1" customHeight="1" x14ac:dyDescent="0.25">
      <c r="A1116" s="58" t="s">
        <v>39</v>
      </c>
      <c r="B1116" s="58" t="s">
        <v>45</v>
      </c>
      <c r="C1116" s="58" t="s">
        <v>80</v>
      </c>
      <c r="D1116" s="58" t="s">
        <v>913</v>
      </c>
      <c r="E1116" s="51" t="str">
        <f>IF(C1116&lt;&gt;"",VLOOKUP(MID(C1116,18,5),LISTAS·PAPP!$E$4:$F$76,2,0),"")</f>
        <v>NAPO</v>
      </c>
      <c r="F1116" s="58" t="s">
        <v>374</v>
      </c>
      <c r="G1116" s="51" t="str">
        <f>IF(F1116&lt;&gt;"",VLOOKUP(F1116,LISTAS·PAPP!$R$3:$T$221,3,0),"")</f>
        <v xml:space="preserve"> </v>
      </c>
      <c r="H1116" s="58" t="s">
        <v>905</v>
      </c>
      <c r="I1116" s="66" t="s">
        <v>1124</v>
      </c>
      <c r="J1116" s="66" t="s">
        <v>1125</v>
      </c>
      <c r="K1116" s="67">
        <v>1</v>
      </c>
      <c r="L1116" s="66" t="s">
        <v>1097</v>
      </c>
      <c r="M1116" s="60">
        <v>1</v>
      </c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52" t="str">
        <f>IF(A1116&lt;&gt;"",IF(D1116="DIRECCIÓN_DE_TRANSFERENCIAS","280 0031",VLOOKUP(C1116,LISTAS·PAPP!$C$3:$D$76,2,0)),"")</f>
        <v>280 2000</v>
      </c>
      <c r="Z1116" s="61">
        <v>202</v>
      </c>
      <c r="AA1116" s="62">
        <v>5036</v>
      </c>
      <c r="AB1116" s="62">
        <v>5045</v>
      </c>
      <c r="AC1116" s="65" t="str">
        <f>IF(D1116&lt;&gt;"",VLOOKUP(D1116,LISTAS·PAPP!$I$3:$M$16,2,0),"")</f>
        <v>56</v>
      </c>
      <c r="AD1116" s="51" t="str">
        <f>IF(D1116&lt;&gt;"",VLOOKUP(D1116,LISTAS·PAPP!$I$3:$M$16,3,0),"")</f>
        <v>DESARROLLO_INFANTIL</v>
      </c>
      <c r="AE1116" s="52" t="str">
        <f>IF(D1116&lt;&gt;"",VLOOKUP(D1116,LISTAS·PAPP!$I$3:$M$16,4,0),"")</f>
        <v>004</v>
      </c>
      <c r="AF1116" s="51" t="str">
        <f>IF(D1116&lt;&gt;"",VLOOKUP(D1116,LISTAS·PAPP!$I$3:$M$16,5,0),"")</f>
        <v>FORTALECIMIENTO_AMPLIACIÓN_E_INNOVACIÓN_DE_LOS_SERVICIOS_DE_DESARROLLO_INFANTIL_ESTRATEGIA_NACIONAL_MISIÓN_TERNURA</v>
      </c>
      <c r="AG1116" s="52" t="str">
        <f>IF(AH1116&lt;&gt;"",VLOOKUP(AH1116,LISTAS·PAPP!$O$3:$P$74,2,0),"")</f>
        <v>005</v>
      </c>
      <c r="AH1116" s="58" t="s">
        <v>862</v>
      </c>
      <c r="AI1116" s="60" t="s">
        <v>471</v>
      </c>
      <c r="AJ1116" s="51" t="str">
        <f>IF(AI1116&lt;&gt;"",VLOOKUP(AI1116,LISTAS·PAPP!$X$4:$Y$80,2,0),"")</f>
        <v>NO APLICA</v>
      </c>
      <c r="AK1116" s="58" t="s">
        <v>631</v>
      </c>
      <c r="AL1116" s="60">
        <v>710203</v>
      </c>
      <c r="AM1116" s="51" t="str">
        <f>IF(ISERROR(VLOOKUP(AL1116,LISTAS·PAPP!$AD$4:$AE$334,2,0))," ",VLOOKUP(AL1116,LISTAS·PAPP!$AD$4:$AE$334,2,0))</f>
        <v>Decimo Tercer Sueldo</v>
      </c>
      <c r="AN1116" s="63">
        <v>1603.54</v>
      </c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>
        <v>1603.54</v>
      </c>
      <c r="BA1116" s="53">
        <f t="shared" si="52"/>
        <v>1603.54</v>
      </c>
      <c r="BB1116" s="54" t="str">
        <f t="shared" si="53"/>
        <v>OK</v>
      </c>
      <c r="BC1116" s="55" t="str">
        <f t="shared" si="54"/>
        <v xml:space="preserve">                </v>
      </c>
    </row>
    <row r="1117" spans="1:55" ht="50.1" customHeight="1" x14ac:dyDescent="0.25">
      <c r="A1117" s="58" t="s">
        <v>39</v>
      </c>
      <c r="B1117" s="58" t="s">
        <v>45</v>
      </c>
      <c r="C1117" s="58" t="s">
        <v>80</v>
      </c>
      <c r="D1117" s="58" t="s">
        <v>913</v>
      </c>
      <c r="E1117" s="51" t="str">
        <f>IF(C1117&lt;&gt;"",VLOOKUP(MID(C1117,18,5),LISTAS·PAPP!$E$4:$F$76,2,0),"")</f>
        <v>NAPO</v>
      </c>
      <c r="F1117" s="58" t="s">
        <v>374</v>
      </c>
      <c r="G1117" s="51" t="str">
        <f>IF(F1117&lt;&gt;"",VLOOKUP(F1117,LISTAS·PAPP!$R$3:$T$221,3,0),"")</f>
        <v xml:space="preserve"> </v>
      </c>
      <c r="H1117" s="58" t="s">
        <v>905</v>
      </c>
      <c r="I1117" s="66" t="s">
        <v>1124</v>
      </c>
      <c r="J1117" s="66" t="s">
        <v>1125</v>
      </c>
      <c r="K1117" s="67">
        <v>1</v>
      </c>
      <c r="L1117" s="66" t="s">
        <v>1097</v>
      </c>
      <c r="M1117" s="60">
        <v>1</v>
      </c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52" t="str">
        <f>IF(A1117&lt;&gt;"",IF(D1117="DIRECCIÓN_DE_TRANSFERENCIAS","280 0031",VLOOKUP(C1117,LISTAS·PAPP!$C$3:$D$76,2,0)),"")</f>
        <v>280 2000</v>
      </c>
      <c r="Z1117" s="61">
        <v>202</v>
      </c>
      <c r="AA1117" s="62">
        <v>5036</v>
      </c>
      <c r="AB1117" s="62">
        <v>5045</v>
      </c>
      <c r="AC1117" s="65" t="str">
        <f>IF(D1117&lt;&gt;"",VLOOKUP(D1117,LISTAS·PAPP!$I$3:$M$16,2,0),"")</f>
        <v>56</v>
      </c>
      <c r="AD1117" s="51" t="str">
        <f>IF(D1117&lt;&gt;"",VLOOKUP(D1117,LISTAS·PAPP!$I$3:$M$16,3,0),"")</f>
        <v>DESARROLLO_INFANTIL</v>
      </c>
      <c r="AE1117" s="52" t="str">
        <f>IF(D1117&lt;&gt;"",VLOOKUP(D1117,LISTAS·PAPP!$I$3:$M$16,4,0),"")</f>
        <v>004</v>
      </c>
      <c r="AF1117" s="51" t="str">
        <f>IF(D1117&lt;&gt;"",VLOOKUP(D1117,LISTAS·PAPP!$I$3:$M$16,5,0),"")</f>
        <v>FORTALECIMIENTO_AMPLIACIÓN_E_INNOVACIÓN_DE_LOS_SERVICIOS_DE_DESARROLLO_INFANTIL_ESTRATEGIA_NACIONAL_MISIÓN_TERNURA</v>
      </c>
      <c r="AG1117" s="52" t="str">
        <f>IF(AH1117&lt;&gt;"",VLOOKUP(AH1117,LISTAS·PAPP!$O$3:$P$74,2,0),"")</f>
        <v>005</v>
      </c>
      <c r="AH1117" s="58" t="s">
        <v>862</v>
      </c>
      <c r="AI1117" s="60" t="s">
        <v>471</v>
      </c>
      <c r="AJ1117" s="51" t="str">
        <f>IF(AI1117&lt;&gt;"",VLOOKUP(AI1117,LISTAS·PAPP!$X$4:$Y$80,2,0),"")</f>
        <v>NO APLICA</v>
      </c>
      <c r="AK1117" s="58" t="s">
        <v>631</v>
      </c>
      <c r="AL1117" s="60">
        <v>710204</v>
      </c>
      <c r="AM1117" s="51" t="str">
        <f>IF(ISERROR(VLOOKUP(AL1117,LISTAS·PAPP!$AD$4:$AE$334,2,0))," ",VLOOKUP(AL1117,LISTAS·PAPP!$AD$4:$AE$334,2,0))</f>
        <v>Decimo Cuarto Sueldo</v>
      </c>
      <c r="AN1117" s="63">
        <v>246.44</v>
      </c>
      <c r="AO1117" s="64"/>
      <c r="AP1117" s="64"/>
      <c r="AQ1117" s="64"/>
      <c r="AR1117" s="64"/>
      <c r="AS1117" s="64"/>
      <c r="AT1117" s="64"/>
      <c r="AU1117" s="64"/>
      <c r="AV1117" s="64">
        <v>246.44</v>
      </c>
      <c r="AW1117" s="64"/>
      <c r="AX1117" s="64"/>
      <c r="AY1117" s="64"/>
      <c r="AZ1117" s="64"/>
      <c r="BA1117" s="53">
        <f t="shared" si="52"/>
        <v>246.44</v>
      </c>
      <c r="BB1117" s="54" t="str">
        <f t="shared" si="53"/>
        <v>OK</v>
      </c>
      <c r="BC1117" s="55" t="str">
        <f t="shared" si="54"/>
        <v xml:space="preserve">                </v>
      </c>
    </row>
    <row r="1118" spans="1:55" ht="50.1" customHeight="1" x14ac:dyDescent="0.25">
      <c r="A1118" s="58" t="s">
        <v>39</v>
      </c>
      <c r="B1118" s="58" t="s">
        <v>45</v>
      </c>
      <c r="C1118" s="58" t="s">
        <v>80</v>
      </c>
      <c r="D1118" s="58" t="s">
        <v>913</v>
      </c>
      <c r="E1118" s="51" t="str">
        <f>IF(C1118&lt;&gt;"",VLOOKUP(MID(C1118,18,5),LISTAS·PAPP!$E$4:$F$76,2,0),"")</f>
        <v>NAPO</v>
      </c>
      <c r="F1118" s="58" t="s">
        <v>374</v>
      </c>
      <c r="G1118" s="51" t="str">
        <f>IF(F1118&lt;&gt;"",VLOOKUP(F1118,LISTAS·PAPP!$R$3:$T$221,3,0),"")</f>
        <v xml:space="preserve"> </v>
      </c>
      <c r="H1118" s="58" t="s">
        <v>905</v>
      </c>
      <c r="I1118" s="66" t="s">
        <v>1124</v>
      </c>
      <c r="J1118" s="66" t="s">
        <v>1125</v>
      </c>
      <c r="K1118" s="67">
        <v>1</v>
      </c>
      <c r="L1118" s="66" t="s">
        <v>1097</v>
      </c>
      <c r="M1118" s="60">
        <v>1</v>
      </c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52" t="str">
        <f>IF(A1118&lt;&gt;"",IF(D1118="DIRECCIÓN_DE_TRANSFERENCIAS","280 0031",VLOOKUP(C1118,LISTAS·PAPP!$C$3:$D$76,2,0)),"")</f>
        <v>280 2000</v>
      </c>
      <c r="Z1118" s="61">
        <v>202</v>
      </c>
      <c r="AA1118" s="62">
        <v>5036</v>
      </c>
      <c r="AB1118" s="62">
        <v>5045</v>
      </c>
      <c r="AC1118" s="65" t="str">
        <f>IF(D1118&lt;&gt;"",VLOOKUP(D1118,LISTAS·PAPP!$I$3:$M$16,2,0),"")</f>
        <v>56</v>
      </c>
      <c r="AD1118" s="51" t="str">
        <f>IF(D1118&lt;&gt;"",VLOOKUP(D1118,LISTAS·PAPP!$I$3:$M$16,3,0),"")</f>
        <v>DESARROLLO_INFANTIL</v>
      </c>
      <c r="AE1118" s="52" t="str">
        <f>IF(D1118&lt;&gt;"",VLOOKUP(D1118,LISTAS·PAPP!$I$3:$M$16,4,0),"")</f>
        <v>004</v>
      </c>
      <c r="AF1118" s="51" t="str">
        <f>IF(D1118&lt;&gt;"",VLOOKUP(D1118,LISTAS·PAPP!$I$3:$M$16,5,0),"")</f>
        <v>FORTALECIMIENTO_AMPLIACIÓN_E_INNOVACIÓN_DE_LOS_SERVICIOS_DE_DESARROLLO_INFANTIL_ESTRATEGIA_NACIONAL_MISIÓN_TERNURA</v>
      </c>
      <c r="AG1118" s="52" t="str">
        <f>IF(AH1118&lt;&gt;"",VLOOKUP(AH1118,LISTAS·PAPP!$O$3:$P$74,2,0),"")</f>
        <v>005</v>
      </c>
      <c r="AH1118" s="58" t="s">
        <v>862</v>
      </c>
      <c r="AI1118" s="60" t="s">
        <v>471</v>
      </c>
      <c r="AJ1118" s="51" t="str">
        <f>IF(AI1118&lt;&gt;"",VLOOKUP(AI1118,LISTAS·PAPP!$X$4:$Y$80,2,0),"")</f>
        <v>NO APLICA</v>
      </c>
      <c r="AK1118" s="58" t="s">
        <v>631</v>
      </c>
      <c r="AL1118" s="60">
        <v>710510</v>
      </c>
      <c r="AM1118" s="51" t="str">
        <f>IF(ISERROR(VLOOKUP(AL1118,LISTAS·PAPP!$AD$4:$AE$334,2,0))," ",VLOOKUP(AL1118,LISTAS·PAPP!$AD$4:$AE$334,2,0))</f>
        <v>Servicios Personales por Contrato</v>
      </c>
      <c r="AN1118" s="63">
        <v>11005.730000000001</v>
      </c>
      <c r="AO1118" s="64"/>
      <c r="AP1118" s="64"/>
      <c r="AQ1118" s="64">
        <v>1100.57</v>
      </c>
      <c r="AR1118" s="64">
        <v>1100.57</v>
      </c>
      <c r="AS1118" s="64">
        <v>1100.57</v>
      </c>
      <c r="AT1118" s="64">
        <v>1100.57</v>
      </c>
      <c r="AU1118" s="64">
        <v>1100.57</v>
      </c>
      <c r="AV1118" s="64">
        <v>1100.57</v>
      </c>
      <c r="AW1118" s="64">
        <v>1100.57</v>
      </c>
      <c r="AX1118" s="64">
        <v>1100.57</v>
      </c>
      <c r="AY1118" s="64">
        <v>1100.57</v>
      </c>
      <c r="AZ1118" s="64">
        <v>1100.5999999999999</v>
      </c>
      <c r="BA1118" s="53">
        <f t="shared" si="52"/>
        <v>11005.73</v>
      </c>
      <c r="BB1118" s="54" t="str">
        <f t="shared" si="53"/>
        <v>OK</v>
      </c>
      <c r="BC1118" s="55" t="str">
        <f t="shared" si="54"/>
        <v xml:space="preserve">                </v>
      </c>
    </row>
    <row r="1119" spans="1:55" ht="50.1" customHeight="1" x14ac:dyDescent="0.25">
      <c r="A1119" s="58" t="s">
        <v>39</v>
      </c>
      <c r="B1119" s="58" t="s">
        <v>45</v>
      </c>
      <c r="C1119" s="58" t="s">
        <v>80</v>
      </c>
      <c r="D1119" s="58" t="s">
        <v>913</v>
      </c>
      <c r="E1119" s="51" t="str">
        <f>IF(C1119&lt;&gt;"",VLOOKUP(MID(C1119,18,5),LISTAS·PAPP!$E$4:$F$76,2,0),"")</f>
        <v>NAPO</v>
      </c>
      <c r="F1119" s="58" t="s">
        <v>374</v>
      </c>
      <c r="G1119" s="51" t="str">
        <f>IF(F1119&lt;&gt;"",VLOOKUP(F1119,LISTAS·PAPP!$R$3:$T$221,3,0),"")</f>
        <v xml:space="preserve"> </v>
      </c>
      <c r="H1119" s="58" t="s">
        <v>905</v>
      </c>
      <c r="I1119" s="66" t="s">
        <v>1124</v>
      </c>
      <c r="J1119" s="66" t="s">
        <v>1125</v>
      </c>
      <c r="K1119" s="67">
        <v>1</v>
      </c>
      <c r="L1119" s="66" t="s">
        <v>1097</v>
      </c>
      <c r="M1119" s="60">
        <v>1</v>
      </c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52" t="str">
        <f>IF(A1119&lt;&gt;"",IF(D1119="DIRECCIÓN_DE_TRANSFERENCIAS","280 0031",VLOOKUP(C1119,LISTAS·PAPP!$C$3:$D$76,2,0)),"")</f>
        <v>280 2000</v>
      </c>
      <c r="Z1119" s="61">
        <v>202</v>
      </c>
      <c r="AA1119" s="62">
        <v>5036</v>
      </c>
      <c r="AB1119" s="62">
        <v>5045</v>
      </c>
      <c r="AC1119" s="65" t="str">
        <f>IF(D1119&lt;&gt;"",VLOOKUP(D1119,LISTAS·PAPP!$I$3:$M$16,2,0),"")</f>
        <v>56</v>
      </c>
      <c r="AD1119" s="51" t="str">
        <f>IF(D1119&lt;&gt;"",VLOOKUP(D1119,LISTAS·PAPP!$I$3:$M$16,3,0),"")</f>
        <v>DESARROLLO_INFANTIL</v>
      </c>
      <c r="AE1119" s="52" t="str">
        <f>IF(D1119&lt;&gt;"",VLOOKUP(D1119,LISTAS·PAPP!$I$3:$M$16,4,0),"")</f>
        <v>004</v>
      </c>
      <c r="AF1119" s="51" t="str">
        <f>IF(D1119&lt;&gt;"",VLOOKUP(D1119,LISTAS·PAPP!$I$3:$M$16,5,0),"")</f>
        <v>FORTALECIMIENTO_AMPLIACIÓN_E_INNOVACIÓN_DE_LOS_SERVICIOS_DE_DESARROLLO_INFANTIL_ESTRATEGIA_NACIONAL_MISIÓN_TERNURA</v>
      </c>
      <c r="AG1119" s="52" t="str">
        <f>IF(AH1119&lt;&gt;"",VLOOKUP(AH1119,LISTAS·PAPP!$O$3:$P$74,2,0),"")</f>
        <v>005</v>
      </c>
      <c r="AH1119" s="58" t="s">
        <v>862</v>
      </c>
      <c r="AI1119" s="60" t="s">
        <v>471</v>
      </c>
      <c r="AJ1119" s="51" t="str">
        <f>IF(AI1119&lt;&gt;"",VLOOKUP(AI1119,LISTAS·PAPP!$X$4:$Y$80,2,0),"")</f>
        <v>NO APLICA</v>
      </c>
      <c r="AK1119" s="58" t="s">
        <v>631</v>
      </c>
      <c r="AL1119" s="60">
        <v>710601</v>
      </c>
      <c r="AM1119" s="51" t="str">
        <f>IF(ISERROR(VLOOKUP(AL1119,LISTAS·PAPP!$AD$4:$AE$334,2,0))," ",VLOOKUP(AL1119,LISTAS·PAPP!$AD$4:$AE$334,2,0))</f>
        <v>Aporte Patronal</v>
      </c>
      <c r="AN1119" s="63">
        <v>1062.0899999999999</v>
      </c>
      <c r="AO1119" s="64">
        <v>88.51</v>
      </c>
      <c r="AP1119" s="64">
        <v>88.51</v>
      </c>
      <c r="AQ1119" s="64">
        <v>88.51</v>
      </c>
      <c r="AR1119" s="64">
        <v>88.51</v>
      </c>
      <c r="AS1119" s="64">
        <v>88.51</v>
      </c>
      <c r="AT1119" s="64">
        <v>88.51</v>
      </c>
      <c r="AU1119" s="64">
        <v>88.51</v>
      </c>
      <c r="AV1119" s="64">
        <v>88.51</v>
      </c>
      <c r="AW1119" s="64">
        <v>88.51</v>
      </c>
      <c r="AX1119" s="64">
        <v>88.51</v>
      </c>
      <c r="AY1119" s="64">
        <v>88.51</v>
      </c>
      <c r="AZ1119" s="64">
        <v>88.48</v>
      </c>
      <c r="BA1119" s="53">
        <f t="shared" si="52"/>
        <v>1062.0899999999999</v>
      </c>
      <c r="BB1119" s="54" t="str">
        <f t="shared" si="53"/>
        <v>OK</v>
      </c>
      <c r="BC1119" s="55" t="str">
        <f t="shared" si="54"/>
        <v xml:space="preserve">                </v>
      </c>
    </row>
    <row r="1120" spans="1:55" ht="50.1" customHeight="1" x14ac:dyDescent="0.25">
      <c r="A1120" s="58" t="s">
        <v>39</v>
      </c>
      <c r="B1120" s="58" t="s">
        <v>45</v>
      </c>
      <c r="C1120" s="58" t="s">
        <v>80</v>
      </c>
      <c r="D1120" s="58" t="s">
        <v>913</v>
      </c>
      <c r="E1120" s="51" t="str">
        <f>IF(C1120&lt;&gt;"",VLOOKUP(MID(C1120,18,5),LISTAS·PAPP!$E$4:$F$76,2,0),"")</f>
        <v>NAPO</v>
      </c>
      <c r="F1120" s="58" t="s">
        <v>374</v>
      </c>
      <c r="G1120" s="51" t="str">
        <f>IF(F1120&lt;&gt;"",VLOOKUP(F1120,LISTAS·PAPP!$R$3:$T$221,3,0),"")</f>
        <v xml:space="preserve"> </v>
      </c>
      <c r="H1120" s="58" t="s">
        <v>905</v>
      </c>
      <c r="I1120" s="66" t="s">
        <v>1124</v>
      </c>
      <c r="J1120" s="66" t="s">
        <v>1125</v>
      </c>
      <c r="K1120" s="67">
        <v>1</v>
      </c>
      <c r="L1120" s="66" t="s">
        <v>1097</v>
      </c>
      <c r="M1120" s="60">
        <v>1</v>
      </c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52" t="str">
        <f>IF(A1120&lt;&gt;"",IF(D1120="DIRECCIÓN_DE_TRANSFERENCIAS","280 0031",VLOOKUP(C1120,LISTAS·PAPP!$C$3:$D$76,2,0)),"")</f>
        <v>280 2000</v>
      </c>
      <c r="Z1120" s="61">
        <v>202</v>
      </c>
      <c r="AA1120" s="62">
        <v>5036</v>
      </c>
      <c r="AB1120" s="62">
        <v>5045</v>
      </c>
      <c r="AC1120" s="65" t="str">
        <f>IF(D1120&lt;&gt;"",VLOOKUP(D1120,LISTAS·PAPP!$I$3:$M$16,2,0),"")</f>
        <v>56</v>
      </c>
      <c r="AD1120" s="51" t="str">
        <f>IF(D1120&lt;&gt;"",VLOOKUP(D1120,LISTAS·PAPP!$I$3:$M$16,3,0),"")</f>
        <v>DESARROLLO_INFANTIL</v>
      </c>
      <c r="AE1120" s="52" t="str">
        <f>IF(D1120&lt;&gt;"",VLOOKUP(D1120,LISTAS·PAPP!$I$3:$M$16,4,0),"")</f>
        <v>004</v>
      </c>
      <c r="AF1120" s="51" t="str">
        <f>IF(D1120&lt;&gt;"",VLOOKUP(D1120,LISTAS·PAPP!$I$3:$M$16,5,0),"")</f>
        <v>FORTALECIMIENTO_AMPLIACIÓN_E_INNOVACIÓN_DE_LOS_SERVICIOS_DE_DESARROLLO_INFANTIL_ESTRATEGIA_NACIONAL_MISIÓN_TERNURA</v>
      </c>
      <c r="AG1120" s="52" t="str">
        <f>IF(AH1120&lt;&gt;"",VLOOKUP(AH1120,LISTAS·PAPP!$O$3:$P$74,2,0),"")</f>
        <v>005</v>
      </c>
      <c r="AH1120" s="58" t="s">
        <v>862</v>
      </c>
      <c r="AI1120" s="60" t="s">
        <v>471</v>
      </c>
      <c r="AJ1120" s="51" t="str">
        <f>IF(AI1120&lt;&gt;"",VLOOKUP(AI1120,LISTAS·PAPP!$X$4:$Y$80,2,0),"")</f>
        <v>NO APLICA</v>
      </c>
      <c r="AK1120" s="58" t="s">
        <v>631</v>
      </c>
      <c r="AL1120" s="60">
        <v>710602</v>
      </c>
      <c r="AM1120" s="51" t="str">
        <f>IF(ISERROR(VLOOKUP(AL1120,LISTAS·PAPP!$AD$4:$AE$334,2,0))," ",VLOOKUP(AL1120,LISTAS·PAPP!$AD$4:$AE$334,2,0))</f>
        <v>Fondo de Reserva</v>
      </c>
      <c r="AN1120" s="63">
        <v>279.27</v>
      </c>
      <c r="AO1120" s="64">
        <v>23.27</v>
      </c>
      <c r="AP1120" s="64">
        <v>23.27</v>
      </c>
      <c r="AQ1120" s="64">
        <v>23.27</v>
      </c>
      <c r="AR1120" s="64">
        <v>23.27</v>
      </c>
      <c r="AS1120" s="64">
        <v>23.27</v>
      </c>
      <c r="AT1120" s="64">
        <v>23.27</v>
      </c>
      <c r="AU1120" s="64">
        <v>23.27</v>
      </c>
      <c r="AV1120" s="64">
        <v>23.27</v>
      </c>
      <c r="AW1120" s="64">
        <v>23.27</v>
      </c>
      <c r="AX1120" s="64">
        <v>23.27</v>
      </c>
      <c r="AY1120" s="64">
        <v>23.3</v>
      </c>
      <c r="AZ1120" s="64">
        <v>23.27</v>
      </c>
      <c r="BA1120" s="53">
        <f t="shared" si="52"/>
        <v>279.27000000000004</v>
      </c>
      <c r="BB1120" s="54" t="str">
        <f t="shared" si="53"/>
        <v>OK</v>
      </c>
      <c r="BC1120" s="55" t="str">
        <f t="shared" si="54"/>
        <v xml:space="preserve">                </v>
      </c>
    </row>
    <row r="1121" spans="1:55" ht="50.1" customHeight="1" x14ac:dyDescent="0.25">
      <c r="A1121" s="58" t="s">
        <v>39</v>
      </c>
      <c r="B1121" s="58" t="s">
        <v>45</v>
      </c>
      <c r="C1121" s="58" t="s">
        <v>80</v>
      </c>
      <c r="D1121" s="58" t="s">
        <v>913</v>
      </c>
      <c r="E1121" s="51" t="str">
        <f>IF(C1121&lt;&gt;"",VLOOKUP(MID(C1121,18,5),LISTAS·PAPP!$E$4:$F$76,2,0),"")</f>
        <v>NAPO</v>
      </c>
      <c r="F1121" s="58" t="s">
        <v>374</v>
      </c>
      <c r="G1121" s="51" t="str">
        <f>IF(F1121&lt;&gt;"",VLOOKUP(F1121,LISTAS·PAPP!$R$3:$T$221,3,0),"")</f>
        <v xml:space="preserve"> </v>
      </c>
      <c r="H1121" s="58" t="s">
        <v>905</v>
      </c>
      <c r="I1121" s="66" t="s">
        <v>1124</v>
      </c>
      <c r="J1121" s="66" t="s">
        <v>1125</v>
      </c>
      <c r="K1121" s="67">
        <v>1</v>
      </c>
      <c r="L1121" s="66" t="s">
        <v>1097</v>
      </c>
      <c r="M1121" s="60">
        <v>1</v>
      </c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52" t="str">
        <f>IF(A1121&lt;&gt;"",IF(D1121="DIRECCIÓN_DE_TRANSFERENCIAS","280 0031",VLOOKUP(C1121,LISTAS·PAPP!$C$3:$D$76,2,0)),"")</f>
        <v>280 2000</v>
      </c>
      <c r="Z1121" s="61">
        <v>202</v>
      </c>
      <c r="AA1121" s="62">
        <v>5036</v>
      </c>
      <c r="AB1121" s="62">
        <v>5045</v>
      </c>
      <c r="AC1121" s="65" t="str">
        <f>IF(D1121&lt;&gt;"",VLOOKUP(D1121,LISTAS·PAPP!$I$3:$M$16,2,0),"")</f>
        <v>56</v>
      </c>
      <c r="AD1121" s="51" t="str">
        <f>IF(D1121&lt;&gt;"",VLOOKUP(D1121,LISTAS·PAPP!$I$3:$M$16,3,0),"")</f>
        <v>DESARROLLO_INFANTIL</v>
      </c>
      <c r="AE1121" s="52" t="str">
        <f>IF(D1121&lt;&gt;"",VLOOKUP(D1121,LISTAS·PAPP!$I$3:$M$16,4,0),"")</f>
        <v>004</v>
      </c>
      <c r="AF1121" s="51" t="str">
        <f>IF(D1121&lt;&gt;"",VLOOKUP(D1121,LISTAS·PAPP!$I$3:$M$16,5,0),"")</f>
        <v>FORTALECIMIENTO_AMPLIACIÓN_E_INNOVACIÓN_DE_LOS_SERVICIOS_DE_DESARROLLO_INFANTIL_ESTRATEGIA_NACIONAL_MISIÓN_TERNURA</v>
      </c>
      <c r="AG1121" s="52" t="str">
        <f>IF(AH1121&lt;&gt;"",VLOOKUP(AH1121,LISTAS·PAPP!$O$3:$P$74,2,0),"")</f>
        <v>005</v>
      </c>
      <c r="AH1121" s="58" t="s">
        <v>862</v>
      </c>
      <c r="AI1121" s="60" t="s">
        <v>471</v>
      </c>
      <c r="AJ1121" s="51" t="str">
        <f>IF(AI1121&lt;&gt;"",VLOOKUP(AI1121,LISTAS·PAPP!$X$4:$Y$80,2,0),"")</f>
        <v>NO APLICA</v>
      </c>
      <c r="AK1121" s="58" t="s">
        <v>631</v>
      </c>
      <c r="AL1121" s="60">
        <v>710707</v>
      </c>
      <c r="AM1121" s="51" t="str">
        <f>IF(ISERROR(VLOOKUP(AL1121,LISTAS·PAPP!$AD$4:$AE$334,2,0))," ",VLOOKUP(AL1121,LISTAS·PAPP!$AD$4:$AE$334,2,0))</f>
        <v>Compensación por Vacaciones no Gozadas por Cesación de Funciones</v>
      </c>
      <c r="AN1121" s="63">
        <v>239.67000000000002</v>
      </c>
      <c r="AO1121" s="64"/>
      <c r="AP1121" s="64"/>
      <c r="AQ1121" s="64"/>
      <c r="AR1121" s="64">
        <v>25</v>
      </c>
      <c r="AS1121" s="64">
        <v>25</v>
      </c>
      <c r="AT1121" s="64">
        <v>25</v>
      </c>
      <c r="AU1121" s="64">
        <v>25</v>
      </c>
      <c r="AV1121" s="64">
        <v>25</v>
      </c>
      <c r="AW1121" s="64">
        <v>25</v>
      </c>
      <c r="AX1121" s="64">
        <v>25</v>
      </c>
      <c r="AY1121" s="64">
        <v>25</v>
      </c>
      <c r="AZ1121" s="64">
        <v>39.67</v>
      </c>
      <c r="BA1121" s="53">
        <f t="shared" si="52"/>
        <v>239.67000000000002</v>
      </c>
      <c r="BB1121" s="54" t="str">
        <f t="shared" si="53"/>
        <v>OK</v>
      </c>
      <c r="BC1121" s="55" t="str">
        <f t="shared" si="54"/>
        <v xml:space="preserve">                </v>
      </c>
    </row>
    <row r="1122" spans="1:55" ht="50.1" customHeight="1" x14ac:dyDescent="0.25">
      <c r="A1122" s="58" t="s">
        <v>39</v>
      </c>
      <c r="B1122" s="58" t="s">
        <v>45</v>
      </c>
      <c r="C1122" s="58" t="s">
        <v>80</v>
      </c>
      <c r="D1122" s="58" t="s">
        <v>913</v>
      </c>
      <c r="E1122" s="51" t="str">
        <f>IF(C1122&lt;&gt;"",VLOOKUP(MID(C1122,18,5),LISTAS·PAPP!$E$4:$F$76,2,0),"")</f>
        <v>NAPO</v>
      </c>
      <c r="F1122" s="58" t="s">
        <v>374</v>
      </c>
      <c r="G1122" s="51" t="str">
        <f>IF(F1122&lt;&gt;"",VLOOKUP(F1122,LISTAS·PAPP!$R$3:$T$221,3,0),"")</f>
        <v xml:space="preserve"> </v>
      </c>
      <c r="H1122" s="58" t="s">
        <v>905</v>
      </c>
      <c r="I1122" s="66" t="s">
        <v>1124</v>
      </c>
      <c r="J1122" s="66" t="s">
        <v>1132</v>
      </c>
      <c r="K1122" s="67">
        <v>12</v>
      </c>
      <c r="L1122" s="66" t="s">
        <v>1133</v>
      </c>
      <c r="M1122" s="60">
        <v>1</v>
      </c>
      <c r="N1122" s="60">
        <v>1</v>
      </c>
      <c r="O1122" s="60">
        <v>1</v>
      </c>
      <c r="P1122" s="60">
        <v>1</v>
      </c>
      <c r="Q1122" s="60">
        <v>1</v>
      </c>
      <c r="R1122" s="60">
        <v>1</v>
      </c>
      <c r="S1122" s="60">
        <v>1</v>
      </c>
      <c r="T1122" s="60">
        <v>1</v>
      </c>
      <c r="U1122" s="60">
        <v>1</v>
      </c>
      <c r="V1122" s="60">
        <v>1</v>
      </c>
      <c r="W1122" s="60">
        <v>1</v>
      </c>
      <c r="X1122" s="60">
        <v>1</v>
      </c>
      <c r="Y1122" s="52" t="str">
        <f>IF(A1122&lt;&gt;"",IF(D1122="DIRECCIÓN_DE_TRANSFERENCIAS","280 0031",VLOOKUP(C1122,LISTAS·PAPP!$C$3:$D$76,2,0)),"")</f>
        <v>280 2000</v>
      </c>
      <c r="Z1122" s="61">
        <v>202</v>
      </c>
      <c r="AA1122" s="62">
        <v>5036</v>
      </c>
      <c r="AB1122" s="62">
        <v>5045</v>
      </c>
      <c r="AC1122" s="65" t="str">
        <f>IF(D1122&lt;&gt;"",VLOOKUP(D1122,LISTAS·PAPP!$I$3:$M$16,2,0),"")</f>
        <v>56</v>
      </c>
      <c r="AD1122" s="51" t="str">
        <f>IF(D1122&lt;&gt;"",VLOOKUP(D1122,LISTAS·PAPP!$I$3:$M$16,3,0),"")</f>
        <v>DESARROLLO_INFANTIL</v>
      </c>
      <c r="AE1122" s="52" t="str">
        <f>IF(D1122&lt;&gt;"",VLOOKUP(D1122,LISTAS·PAPP!$I$3:$M$16,4,0),"")</f>
        <v>004</v>
      </c>
      <c r="AF1122" s="51" t="str">
        <f>IF(D1122&lt;&gt;"",VLOOKUP(D1122,LISTAS·PAPP!$I$3:$M$16,5,0),"")</f>
        <v>FORTALECIMIENTO_AMPLIACIÓN_E_INNOVACIÓN_DE_LOS_SERVICIOS_DE_DESARROLLO_INFANTIL_ESTRATEGIA_NACIONAL_MISIÓN_TERNURA</v>
      </c>
      <c r="AG1122" s="52" t="str">
        <f>IF(AH1122&lt;&gt;"",VLOOKUP(AH1122,LISTAS·PAPP!$O$3:$P$74,2,0),"")</f>
        <v>005</v>
      </c>
      <c r="AH1122" s="58" t="s">
        <v>862</v>
      </c>
      <c r="AI1122" s="60" t="s">
        <v>471</v>
      </c>
      <c r="AJ1122" s="51" t="str">
        <f>IF(AI1122&lt;&gt;"",VLOOKUP(AI1122,LISTAS·PAPP!$X$4:$Y$80,2,0),"")</f>
        <v>NO APLICA</v>
      </c>
      <c r="AK1122" s="58" t="s">
        <v>632</v>
      </c>
      <c r="AL1122" s="60">
        <v>730301</v>
      </c>
      <c r="AM1122" s="51" t="str">
        <f>IF(ISERROR(VLOOKUP(AL1122,LISTAS·PAPP!$AD$4:$AE$334,2,0))," ",VLOOKUP(AL1122,LISTAS·PAPP!$AD$4:$AE$334,2,0))</f>
        <v>Pasajes al Interior</v>
      </c>
      <c r="AN1122" s="63">
        <v>500</v>
      </c>
      <c r="AO1122" s="64">
        <v>41.67</v>
      </c>
      <c r="AP1122" s="64">
        <v>41.67</v>
      </c>
      <c r="AQ1122" s="64">
        <v>41.67</v>
      </c>
      <c r="AR1122" s="64">
        <v>41.67</v>
      </c>
      <c r="AS1122" s="64">
        <v>41.67</v>
      </c>
      <c r="AT1122" s="64">
        <v>41.67</v>
      </c>
      <c r="AU1122" s="64">
        <v>41.67</v>
      </c>
      <c r="AV1122" s="64">
        <v>41.67</v>
      </c>
      <c r="AW1122" s="64">
        <v>41.67</v>
      </c>
      <c r="AX1122" s="64">
        <v>41.67</v>
      </c>
      <c r="AY1122" s="64">
        <v>41.67</v>
      </c>
      <c r="AZ1122" s="64">
        <v>41.63</v>
      </c>
      <c r="BA1122" s="53">
        <f t="shared" si="52"/>
        <v>500.00000000000011</v>
      </c>
      <c r="BB1122" s="54" t="str">
        <f t="shared" si="53"/>
        <v>OK</v>
      </c>
      <c r="BC1122" s="55" t="str">
        <f t="shared" si="54"/>
        <v xml:space="preserve">                </v>
      </c>
    </row>
    <row r="1123" spans="1:55" ht="50.1" customHeight="1" x14ac:dyDescent="0.25">
      <c r="A1123" s="58" t="s">
        <v>39</v>
      </c>
      <c r="B1123" s="58" t="s">
        <v>45</v>
      </c>
      <c r="C1123" s="58" t="s">
        <v>80</v>
      </c>
      <c r="D1123" s="58" t="s">
        <v>913</v>
      </c>
      <c r="E1123" s="51" t="str">
        <f>IF(C1123&lt;&gt;"",VLOOKUP(MID(C1123,18,5),LISTAS·PAPP!$E$4:$F$76,2,0),"")</f>
        <v>NAPO</v>
      </c>
      <c r="F1123" s="58" t="s">
        <v>374</v>
      </c>
      <c r="G1123" s="51" t="str">
        <f>IF(F1123&lt;&gt;"",VLOOKUP(F1123,LISTAS·PAPP!$R$3:$T$221,3,0),"")</f>
        <v xml:space="preserve"> </v>
      </c>
      <c r="H1123" s="58" t="s">
        <v>905</v>
      </c>
      <c r="I1123" s="66" t="s">
        <v>1124</v>
      </c>
      <c r="J1123" s="66" t="s">
        <v>1134</v>
      </c>
      <c r="K1123" s="67">
        <v>12</v>
      </c>
      <c r="L1123" s="66" t="s">
        <v>1135</v>
      </c>
      <c r="M1123" s="60">
        <v>1</v>
      </c>
      <c r="N1123" s="60">
        <v>1</v>
      </c>
      <c r="O1123" s="60">
        <v>1</v>
      </c>
      <c r="P1123" s="60">
        <v>1</v>
      </c>
      <c r="Q1123" s="60">
        <v>1</v>
      </c>
      <c r="R1123" s="60">
        <v>1</v>
      </c>
      <c r="S1123" s="60">
        <v>1</v>
      </c>
      <c r="T1123" s="60">
        <v>1</v>
      </c>
      <c r="U1123" s="60">
        <v>1</v>
      </c>
      <c r="V1123" s="60">
        <v>1</v>
      </c>
      <c r="W1123" s="60">
        <v>1</v>
      </c>
      <c r="X1123" s="60">
        <v>1</v>
      </c>
      <c r="Y1123" s="52" t="str">
        <f>IF(A1123&lt;&gt;"",IF(D1123="DIRECCIÓN_DE_TRANSFERENCIAS","280 0031",VLOOKUP(C1123,LISTAS·PAPP!$C$3:$D$76,2,0)),"")</f>
        <v>280 2000</v>
      </c>
      <c r="Z1123" s="61">
        <v>202</v>
      </c>
      <c r="AA1123" s="62">
        <v>5036</v>
      </c>
      <c r="AB1123" s="62">
        <v>5045</v>
      </c>
      <c r="AC1123" s="65" t="str">
        <f>IF(D1123&lt;&gt;"",VLOOKUP(D1123,LISTAS·PAPP!$I$3:$M$16,2,0),"")</f>
        <v>56</v>
      </c>
      <c r="AD1123" s="51" t="str">
        <f>IF(D1123&lt;&gt;"",VLOOKUP(D1123,LISTAS·PAPP!$I$3:$M$16,3,0),"")</f>
        <v>DESARROLLO_INFANTIL</v>
      </c>
      <c r="AE1123" s="52" t="str">
        <f>IF(D1123&lt;&gt;"",VLOOKUP(D1123,LISTAS·PAPP!$I$3:$M$16,4,0),"")</f>
        <v>004</v>
      </c>
      <c r="AF1123" s="51" t="str">
        <f>IF(D1123&lt;&gt;"",VLOOKUP(D1123,LISTAS·PAPP!$I$3:$M$16,5,0),"")</f>
        <v>FORTALECIMIENTO_AMPLIACIÓN_E_INNOVACIÓN_DE_LOS_SERVICIOS_DE_DESARROLLO_INFANTIL_ESTRATEGIA_NACIONAL_MISIÓN_TERNURA</v>
      </c>
      <c r="AG1123" s="52" t="str">
        <f>IF(AH1123&lt;&gt;"",VLOOKUP(AH1123,LISTAS·PAPP!$O$3:$P$74,2,0),"")</f>
        <v>005</v>
      </c>
      <c r="AH1123" s="58" t="s">
        <v>862</v>
      </c>
      <c r="AI1123" s="60" t="s">
        <v>471</v>
      </c>
      <c r="AJ1123" s="51" t="str">
        <f>IF(AI1123&lt;&gt;"",VLOOKUP(AI1123,LISTAS·PAPP!$X$4:$Y$80,2,0),"")</f>
        <v>NO APLICA</v>
      </c>
      <c r="AK1123" s="58" t="s">
        <v>632</v>
      </c>
      <c r="AL1123" s="60">
        <v>730303</v>
      </c>
      <c r="AM1123" s="51" t="str">
        <f>IF(ISERROR(VLOOKUP(AL1123,LISTAS·PAPP!$AD$4:$AE$334,2,0))," ",VLOOKUP(AL1123,LISTAS·PAPP!$AD$4:$AE$334,2,0))</f>
        <v>Viáticos y Subsistencias en el Interior</v>
      </c>
      <c r="AN1123" s="63">
        <v>1500</v>
      </c>
      <c r="AO1123" s="64">
        <v>125</v>
      </c>
      <c r="AP1123" s="64">
        <v>125</v>
      </c>
      <c r="AQ1123" s="64">
        <v>125</v>
      </c>
      <c r="AR1123" s="64">
        <v>125</v>
      </c>
      <c r="AS1123" s="64">
        <v>125</v>
      </c>
      <c r="AT1123" s="64">
        <v>125</v>
      </c>
      <c r="AU1123" s="64">
        <v>125</v>
      </c>
      <c r="AV1123" s="64">
        <v>125</v>
      </c>
      <c r="AW1123" s="64">
        <v>125</v>
      </c>
      <c r="AX1123" s="64">
        <v>125</v>
      </c>
      <c r="AY1123" s="64">
        <v>125</v>
      </c>
      <c r="AZ1123" s="64">
        <v>125</v>
      </c>
      <c r="BA1123" s="53">
        <f t="shared" si="52"/>
        <v>1500</v>
      </c>
      <c r="BB1123" s="54" t="str">
        <f t="shared" si="53"/>
        <v>OK</v>
      </c>
      <c r="BC1123" s="55" t="str">
        <f t="shared" si="54"/>
        <v xml:space="preserve">                </v>
      </c>
    </row>
    <row r="1124" spans="1:55" ht="50.1" customHeight="1" x14ac:dyDescent="0.25">
      <c r="A1124" s="58" t="s">
        <v>39</v>
      </c>
      <c r="B1124" s="58" t="s">
        <v>45</v>
      </c>
      <c r="C1124" s="58" t="s">
        <v>84</v>
      </c>
      <c r="D1124" s="58" t="s">
        <v>913</v>
      </c>
      <c r="E1124" s="51" t="str">
        <f>IF(C1124&lt;&gt;"",VLOOKUP(MID(C1124,18,5),LISTAS·PAPP!$E$4:$F$76,2,0),"")</f>
        <v>NAPO</v>
      </c>
      <c r="F1124" s="58" t="s">
        <v>374</v>
      </c>
      <c r="G1124" s="51" t="str">
        <f>IF(F1124&lt;&gt;"",VLOOKUP(F1124,LISTAS·PAPP!$R$3:$T$221,3,0),"")</f>
        <v xml:space="preserve"> </v>
      </c>
      <c r="H1124" s="58" t="s">
        <v>905</v>
      </c>
      <c r="I1124" s="66" t="s">
        <v>1124</v>
      </c>
      <c r="J1124" s="66" t="s">
        <v>1125</v>
      </c>
      <c r="K1124" s="67">
        <v>51</v>
      </c>
      <c r="L1124" s="66" t="s">
        <v>1097</v>
      </c>
      <c r="M1124" s="60">
        <v>51</v>
      </c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52" t="str">
        <f>IF(A1124&lt;&gt;"",IF(D1124="DIRECCIÓN_DE_TRANSFERENCIAS","280 0031",VLOOKUP(C1124,LISTAS·PAPP!$C$3:$D$76,2,0)),"")</f>
        <v>280 2110</v>
      </c>
      <c r="Z1124" s="61">
        <v>202</v>
      </c>
      <c r="AA1124" s="62">
        <v>5036</v>
      </c>
      <c r="AB1124" s="62">
        <v>5045</v>
      </c>
      <c r="AC1124" s="65" t="str">
        <f>IF(D1124&lt;&gt;"",VLOOKUP(D1124,LISTAS·PAPP!$I$3:$M$16,2,0),"")</f>
        <v>56</v>
      </c>
      <c r="AD1124" s="51" t="str">
        <f>IF(D1124&lt;&gt;"",VLOOKUP(D1124,LISTAS·PAPP!$I$3:$M$16,3,0),"")</f>
        <v>DESARROLLO_INFANTIL</v>
      </c>
      <c r="AE1124" s="52" t="str">
        <f>IF(D1124&lt;&gt;"",VLOOKUP(D1124,LISTAS·PAPP!$I$3:$M$16,4,0),"")</f>
        <v>004</v>
      </c>
      <c r="AF1124" s="51" t="str">
        <f>IF(D1124&lt;&gt;"",VLOOKUP(D1124,LISTAS·PAPP!$I$3:$M$16,5,0),"")</f>
        <v>FORTALECIMIENTO_AMPLIACIÓN_E_INNOVACIÓN_DE_LOS_SERVICIOS_DE_DESARROLLO_INFANTIL_ESTRATEGIA_NACIONAL_MISIÓN_TERNURA</v>
      </c>
      <c r="AG1124" s="52" t="str">
        <f>IF(AH1124&lt;&gt;"",VLOOKUP(AH1124,LISTAS·PAPP!$O$3:$P$74,2,0),"")</f>
        <v>005</v>
      </c>
      <c r="AH1124" s="58" t="s">
        <v>862</v>
      </c>
      <c r="AI1124" s="60" t="s">
        <v>471</v>
      </c>
      <c r="AJ1124" s="51" t="str">
        <f>IF(AI1124&lt;&gt;"",VLOOKUP(AI1124,LISTAS·PAPP!$X$4:$Y$80,2,0),"")</f>
        <v>NO APLICA</v>
      </c>
      <c r="AK1124" s="58" t="s">
        <v>631</v>
      </c>
      <c r="AL1124" s="60">
        <v>710203</v>
      </c>
      <c r="AM1124" s="51" t="str">
        <f>IF(ISERROR(VLOOKUP(AL1124,LISTAS·PAPP!$AD$4:$AE$334,2,0))," ",VLOOKUP(AL1124,LISTAS·PAPP!$AD$4:$AE$334,2,0))</f>
        <v>Decimo Tercer Sueldo</v>
      </c>
      <c r="AN1124" s="63">
        <v>29794.75</v>
      </c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>
        <v>29794.75</v>
      </c>
      <c r="BA1124" s="53">
        <f t="shared" si="52"/>
        <v>29794.75</v>
      </c>
      <c r="BB1124" s="54" t="str">
        <f t="shared" si="53"/>
        <v>OK</v>
      </c>
      <c r="BC1124" s="55" t="str">
        <f t="shared" si="54"/>
        <v xml:space="preserve">                </v>
      </c>
    </row>
    <row r="1125" spans="1:55" ht="50.1" customHeight="1" x14ac:dyDescent="0.25">
      <c r="A1125" s="58" t="s">
        <v>39</v>
      </c>
      <c r="B1125" s="58" t="s">
        <v>45</v>
      </c>
      <c r="C1125" s="58" t="s">
        <v>84</v>
      </c>
      <c r="D1125" s="58" t="s">
        <v>913</v>
      </c>
      <c r="E1125" s="51" t="str">
        <f>IF(C1125&lt;&gt;"",VLOOKUP(MID(C1125,18,5),LISTAS·PAPP!$E$4:$F$76,2,0),"")</f>
        <v>NAPO</v>
      </c>
      <c r="F1125" s="58" t="s">
        <v>374</v>
      </c>
      <c r="G1125" s="51" t="str">
        <f>IF(F1125&lt;&gt;"",VLOOKUP(F1125,LISTAS·PAPP!$R$3:$T$221,3,0),"")</f>
        <v xml:space="preserve"> </v>
      </c>
      <c r="H1125" s="58" t="s">
        <v>905</v>
      </c>
      <c r="I1125" s="66" t="s">
        <v>1124</v>
      </c>
      <c r="J1125" s="66" t="s">
        <v>1125</v>
      </c>
      <c r="K1125" s="67">
        <v>51</v>
      </c>
      <c r="L1125" s="66" t="s">
        <v>1097</v>
      </c>
      <c r="M1125" s="60">
        <v>51</v>
      </c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52" t="str">
        <f>IF(A1125&lt;&gt;"",IF(D1125="DIRECCIÓN_DE_TRANSFERENCIAS","280 0031",VLOOKUP(C1125,LISTAS·PAPP!$C$3:$D$76,2,0)),"")</f>
        <v>280 2110</v>
      </c>
      <c r="Z1125" s="61">
        <v>202</v>
      </c>
      <c r="AA1125" s="62">
        <v>5036</v>
      </c>
      <c r="AB1125" s="62">
        <v>5045</v>
      </c>
      <c r="AC1125" s="65" t="str">
        <f>IF(D1125&lt;&gt;"",VLOOKUP(D1125,LISTAS·PAPP!$I$3:$M$16,2,0),"")</f>
        <v>56</v>
      </c>
      <c r="AD1125" s="51" t="str">
        <f>IF(D1125&lt;&gt;"",VLOOKUP(D1125,LISTAS·PAPP!$I$3:$M$16,3,0),"")</f>
        <v>DESARROLLO_INFANTIL</v>
      </c>
      <c r="AE1125" s="52" t="str">
        <f>IF(D1125&lt;&gt;"",VLOOKUP(D1125,LISTAS·PAPP!$I$3:$M$16,4,0),"")</f>
        <v>004</v>
      </c>
      <c r="AF1125" s="51" t="str">
        <f>IF(D1125&lt;&gt;"",VLOOKUP(D1125,LISTAS·PAPP!$I$3:$M$16,5,0),"")</f>
        <v>FORTALECIMIENTO_AMPLIACIÓN_E_INNOVACIÓN_DE_LOS_SERVICIOS_DE_DESARROLLO_INFANTIL_ESTRATEGIA_NACIONAL_MISIÓN_TERNURA</v>
      </c>
      <c r="AG1125" s="52" t="str">
        <f>IF(AH1125&lt;&gt;"",VLOOKUP(AH1125,LISTAS·PAPP!$O$3:$P$74,2,0),"")</f>
        <v>005</v>
      </c>
      <c r="AH1125" s="58" t="s">
        <v>862</v>
      </c>
      <c r="AI1125" s="60" t="s">
        <v>471</v>
      </c>
      <c r="AJ1125" s="51" t="str">
        <f>IF(AI1125&lt;&gt;"",VLOOKUP(AI1125,LISTAS·PAPP!$X$4:$Y$80,2,0),"")</f>
        <v>NO APLICA</v>
      </c>
      <c r="AK1125" s="58" t="s">
        <v>631</v>
      </c>
      <c r="AL1125" s="60">
        <v>710204</v>
      </c>
      <c r="AM1125" s="51" t="str">
        <f>IF(ISERROR(VLOOKUP(AL1125,LISTAS·PAPP!$AD$4:$AE$334,2,0))," ",VLOOKUP(AL1125,LISTAS·PAPP!$AD$4:$AE$334,2,0))</f>
        <v>Decimo Cuarto Sueldo</v>
      </c>
      <c r="AN1125" s="63">
        <v>24265.01</v>
      </c>
      <c r="AO1125" s="64"/>
      <c r="AP1125" s="64"/>
      <c r="AQ1125" s="64"/>
      <c r="AR1125" s="64"/>
      <c r="AS1125" s="64"/>
      <c r="AT1125" s="64"/>
      <c r="AU1125" s="64"/>
      <c r="AV1125" s="64">
        <v>24265.01</v>
      </c>
      <c r="AW1125" s="64"/>
      <c r="AX1125" s="64"/>
      <c r="AY1125" s="64"/>
      <c r="AZ1125" s="64"/>
      <c r="BA1125" s="53">
        <f t="shared" si="52"/>
        <v>24265.01</v>
      </c>
      <c r="BB1125" s="54" t="str">
        <f t="shared" si="53"/>
        <v>OK</v>
      </c>
      <c r="BC1125" s="55" t="str">
        <f t="shared" si="54"/>
        <v xml:space="preserve">                </v>
      </c>
    </row>
    <row r="1126" spans="1:55" ht="50.1" customHeight="1" x14ac:dyDescent="0.25">
      <c r="A1126" s="58" t="s">
        <v>39</v>
      </c>
      <c r="B1126" s="58" t="s">
        <v>45</v>
      </c>
      <c r="C1126" s="58" t="s">
        <v>84</v>
      </c>
      <c r="D1126" s="58" t="s">
        <v>913</v>
      </c>
      <c r="E1126" s="51" t="str">
        <f>IF(C1126&lt;&gt;"",VLOOKUP(MID(C1126,18,5),LISTAS·PAPP!$E$4:$F$76,2,0),"")</f>
        <v>NAPO</v>
      </c>
      <c r="F1126" s="58" t="s">
        <v>374</v>
      </c>
      <c r="G1126" s="51" t="str">
        <f>IF(F1126&lt;&gt;"",VLOOKUP(F1126,LISTAS·PAPP!$R$3:$T$221,3,0),"")</f>
        <v xml:space="preserve"> </v>
      </c>
      <c r="H1126" s="58" t="s">
        <v>905</v>
      </c>
      <c r="I1126" s="66" t="s">
        <v>1124</v>
      </c>
      <c r="J1126" s="66" t="s">
        <v>1125</v>
      </c>
      <c r="K1126" s="67">
        <v>51</v>
      </c>
      <c r="L1126" s="66" t="s">
        <v>1097</v>
      </c>
      <c r="M1126" s="60">
        <v>51</v>
      </c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52" t="str">
        <f>IF(A1126&lt;&gt;"",IF(D1126="DIRECCIÓN_DE_TRANSFERENCIAS","280 0031",VLOOKUP(C1126,LISTAS·PAPP!$C$3:$D$76,2,0)),"")</f>
        <v>280 2110</v>
      </c>
      <c r="Z1126" s="61">
        <v>202</v>
      </c>
      <c r="AA1126" s="62">
        <v>5036</v>
      </c>
      <c r="AB1126" s="62">
        <v>5045</v>
      </c>
      <c r="AC1126" s="65" t="str">
        <f>IF(D1126&lt;&gt;"",VLOOKUP(D1126,LISTAS·PAPP!$I$3:$M$16,2,0),"")</f>
        <v>56</v>
      </c>
      <c r="AD1126" s="51" t="str">
        <f>IF(D1126&lt;&gt;"",VLOOKUP(D1126,LISTAS·PAPP!$I$3:$M$16,3,0),"")</f>
        <v>DESARROLLO_INFANTIL</v>
      </c>
      <c r="AE1126" s="52" t="str">
        <f>IF(D1126&lt;&gt;"",VLOOKUP(D1126,LISTAS·PAPP!$I$3:$M$16,4,0),"")</f>
        <v>004</v>
      </c>
      <c r="AF1126" s="51" t="str">
        <f>IF(D1126&lt;&gt;"",VLOOKUP(D1126,LISTAS·PAPP!$I$3:$M$16,5,0),"")</f>
        <v>FORTALECIMIENTO_AMPLIACIÓN_E_INNOVACIÓN_DE_LOS_SERVICIOS_DE_DESARROLLO_INFANTIL_ESTRATEGIA_NACIONAL_MISIÓN_TERNURA</v>
      </c>
      <c r="AG1126" s="52" t="str">
        <f>IF(AH1126&lt;&gt;"",VLOOKUP(AH1126,LISTAS·PAPP!$O$3:$P$74,2,0),"")</f>
        <v>005</v>
      </c>
      <c r="AH1126" s="58" t="s">
        <v>862</v>
      </c>
      <c r="AI1126" s="60" t="s">
        <v>471</v>
      </c>
      <c r="AJ1126" s="51" t="str">
        <f>IF(AI1126&lt;&gt;"",VLOOKUP(AI1126,LISTAS·PAPP!$X$4:$Y$80,2,0),"")</f>
        <v>NO APLICA</v>
      </c>
      <c r="AK1126" s="58" t="s">
        <v>631</v>
      </c>
      <c r="AL1126" s="60">
        <v>710510</v>
      </c>
      <c r="AM1126" s="51" t="str">
        <f>IF(ISERROR(VLOOKUP(AL1126,LISTAS·PAPP!$AD$4:$AE$334,2,0))," ",VLOOKUP(AL1126,LISTAS·PAPP!$AD$4:$AE$334,2,0))</f>
        <v>Servicios Personales por Contrato</v>
      </c>
      <c r="AN1126" s="63">
        <v>365941.5</v>
      </c>
      <c r="AO1126" s="64">
        <v>30495.13</v>
      </c>
      <c r="AP1126" s="64">
        <v>30495.13</v>
      </c>
      <c r="AQ1126" s="64">
        <v>30495.13</v>
      </c>
      <c r="AR1126" s="64">
        <v>30495.13</v>
      </c>
      <c r="AS1126" s="64">
        <v>30495.13</v>
      </c>
      <c r="AT1126" s="64">
        <v>30495.13</v>
      </c>
      <c r="AU1126" s="64">
        <v>30495.13</v>
      </c>
      <c r="AV1126" s="64">
        <v>30495.13</v>
      </c>
      <c r="AW1126" s="64">
        <v>30495.13</v>
      </c>
      <c r="AX1126" s="64">
        <v>30495.13</v>
      </c>
      <c r="AY1126" s="64">
        <v>30495.13</v>
      </c>
      <c r="AZ1126" s="64">
        <v>30495.07</v>
      </c>
      <c r="BA1126" s="53">
        <f t="shared" si="52"/>
        <v>365941.5</v>
      </c>
      <c r="BB1126" s="54" t="str">
        <f t="shared" si="53"/>
        <v>OK</v>
      </c>
      <c r="BC1126" s="55" t="str">
        <f t="shared" si="54"/>
        <v xml:space="preserve">                </v>
      </c>
    </row>
    <row r="1127" spans="1:55" ht="50.1" customHeight="1" x14ac:dyDescent="0.25">
      <c r="A1127" s="58" t="s">
        <v>39</v>
      </c>
      <c r="B1127" s="58" t="s">
        <v>45</v>
      </c>
      <c r="C1127" s="58" t="s">
        <v>84</v>
      </c>
      <c r="D1127" s="58" t="s">
        <v>913</v>
      </c>
      <c r="E1127" s="51" t="str">
        <f>IF(C1127&lt;&gt;"",VLOOKUP(MID(C1127,18,5),LISTAS·PAPP!$E$4:$F$76,2,0),"")</f>
        <v>NAPO</v>
      </c>
      <c r="F1127" s="58" t="s">
        <v>374</v>
      </c>
      <c r="G1127" s="51" t="str">
        <f>IF(F1127&lt;&gt;"",VLOOKUP(F1127,LISTAS·PAPP!$R$3:$T$221,3,0),"")</f>
        <v xml:space="preserve"> </v>
      </c>
      <c r="H1127" s="58" t="s">
        <v>905</v>
      </c>
      <c r="I1127" s="66" t="s">
        <v>1124</v>
      </c>
      <c r="J1127" s="66" t="s">
        <v>1125</v>
      </c>
      <c r="K1127" s="67">
        <v>51</v>
      </c>
      <c r="L1127" s="66" t="s">
        <v>1097</v>
      </c>
      <c r="M1127" s="60">
        <v>51</v>
      </c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52" t="str">
        <f>IF(A1127&lt;&gt;"",IF(D1127="DIRECCIÓN_DE_TRANSFERENCIAS","280 0031",VLOOKUP(C1127,LISTAS·PAPP!$C$3:$D$76,2,0)),"")</f>
        <v>280 2110</v>
      </c>
      <c r="Z1127" s="61">
        <v>202</v>
      </c>
      <c r="AA1127" s="62">
        <v>5036</v>
      </c>
      <c r="AB1127" s="62">
        <v>5045</v>
      </c>
      <c r="AC1127" s="65" t="str">
        <f>IF(D1127&lt;&gt;"",VLOOKUP(D1127,LISTAS·PAPP!$I$3:$M$16,2,0),"")</f>
        <v>56</v>
      </c>
      <c r="AD1127" s="51" t="str">
        <f>IF(D1127&lt;&gt;"",VLOOKUP(D1127,LISTAS·PAPP!$I$3:$M$16,3,0),"")</f>
        <v>DESARROLLO_INFANTIL</v>
      </c>
      <c r="AE1127" s="52" t="str">
        <f>IF(D1127&lt;&gt;"",VLOOKUP(D1127,LISTAS·PAPP!$I$3:$M$16,4,0),"")</f>
        <v>004</v>
      </c>
      <c r="AF1127" s="51" t="str">
        <f>IF(D1127&lt;&gt;"",VLOOKUP(D1127,LISTAS·PAPP!$I$3:$M$16,5,0),"")</f>
        <v>FORTALECIMIENTO_AMPLIACIÓN_E_INNOVACIÓN_DE_LOS_SERVICIOS_DE_DESARROLLO_INFANTIL_ESTRATEGIA_NACIONAL_MISIÓN_TERNURA</v>
      </c>
      <c r="AG1127" s="52" t="str">
        <f>IF(AH1127&lt;&gt;"",VLOOKUP(AH1127,LISTAS·PAPP!$O$3:$P$74,2,0),"")</f>
        <v>005</v>
      </c>
      <c r="AH1127" s="58" t="s">
        <v>862</v>
      </c>
      <c r="AI1127" s="60" t="s">
        <v>471</v>
      </c>
      <c r="AJ1127" s="51" t="str">
        <f>IF(AI1127&lt;&gt;"",VLOOKUP(AI1127,LISTAS·PAPP!$X$4:$Y$80,2,0),"")</f>
        <v>NO APLICA</v>
      </c>
      <c r="AK1127" s="58" t="s">
        <v>631</v>
      </c>
      <c r="AL1127" s="60">
        <v>710601</v>
      </c>
      <c r="AM1127" s="51" t="str">
        <f>IF(ISERROR(VLOOKUP(AL1127,LISTAS·PAPP!$AD$4:$AE$334,2,0))," ",VLOOKUP(AL1127,LISTAS·PAPP!$AD$4:$AE$334,2,0))</f>
        <v>Aporte Patronal</v>
      </c>
      <c r="AN1127" s="63">
        <v>36446.21</v>
      </c>
      <c r="AO1127" s="64">
        <v>3037.18</v>
      </c>
      <c r="AP1127" s="64">
        <v>3037.18</v>
      </c>
      <c r="AQ1127" s="64">
        <v>3037.18</v>
      </c>
      <c r="AR1127" s="64">
        <v>3037.18</v>
      </c>
      <c r="AS1127" s="64">
        <v>3037.18</v>
      </c>
      <c r="AT1127" s="64">
        <v>3037.18</v>
      </c>
      <c r="AU1127" s="64">
        <v>3037.18</v>
      </c>
      <c r="AV1127" s="64">
        <v>3037.18</v>
      </c>
      <c r="AW1127" s="64">
        <v>3037.18</v>
      </c>
      <c r="AX1127" s="64">
        <v>3037.18</v>
      </c>
      <c r="AY1127" s="64">
        <v>3037.18</v>
      </c>
      <c r="AZ1127" s="64">
        <v>3037.23</v>
      </c>
      <c r="BA1127" s="53">
        <f t="shared" si="52"/>
        <v>36446.21</v>
      </c>
      <c r="BB1127" s="54" t="str">
        <f t="shared" si="53"/>
        <v>OK</v>
      </c>
      <c r="BC1127" s="55" t="str">
        <f t="shared" si="54"/>
        <v xml:space="preserve">                </v>
      </c>
    </row>
    <row r="1128" spans="1:55" ht="50.1" customHeight="1" x14ac:dyDescent="0.25">
      <c r="A1128" s="58" t="s">
        <v>39</v>
      </c>
      <c r="B1128" s="58" t="s">
        <v>45</v>
      </c>
      <c r="C1128" s="58" t="s">
        <v>84</v>
      </c>
      <c r="D1128" s="58" t="s">
        <v>913</v>
      </c>
      <c r="E1128" s="51" t="str">
        <f>IF(C1128&lt;&gt;"",VLOOKUP(MID(C1128,18,5),LISTAS·PAPP!$E$4:$F$76,2,0),"")</f>
        <v>NAPO</v>
      </c>
      <c r="F1128" s="58" t="s">
        <v>374</v>
      </c>
      <c r="G1128" s="51" t="str">
        <f>IF(F1128&lt;&gt;"",VLOOKUP(F1128,LISTAS·PAPP!$R$3:$T$221,3,0),"")</f>
        <v xml:space="preserve"> </v>
      </c>
      <c r="H1128" s="58" t="s">
        <v>905</v>
      </c>
      <c r="I1128" s="66" t="s">
        <v>1124</v>
      </c>
      <c r="J1128" s="66" t="s">
        <v>1125</v>
      </c>
      <c r="K1128" s="67">
        <v>51</v>
      </c>
      <c r="L1128" s="66" t="s">
        <v>1097</v>
      </c>
      <c r="M1128" s="60">
        <v>51</v>
      </c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52" t="str">
        <f>IF(A1128&lt;&gt;"",IF(D1128="DIRECCIÓN_DE_TRANSFERENCIAS","280 0031",VLOOKUP(C1128,LISTAS·PAPP!$C$3:$D$76,2,0)),"")</f>
        <v>280 2110</v>
      </c>
      <c r="Z1128" s="61">
        <v>202</v>
      </c>
      <c r="AA1128" s="62">
        <v>5036</v>
      </c>
      <c r="AB1128" s="62">
        <v>5045</v>
      </c>
      <c r="AC1128" s="65" t="str">
        <f>IF(D1128&lt;&gt;"",VLOOKUP(D1128,LISTAS·PAPP!$I$3:$M$16,2,0),"")</f>
        <v>56</v>
      </c>
      <c r="AD1128" s="51" t="str">
        <f>IF(D1128&lt;&gt;"",VLOOKUP(D1128,LISTAS·PAPP!$I$3:$M$16,3,0),"")</f>
        <v>DESARROLLO_INFANTIL</v>
      </c>
      <c r="AE1128" s="52" t="str">
        <f>IF(D1128&lt;&gt;"",VLOOKUP(D1128,LISTAS·PAPP!$I$3:$M$16,4,0),"")</f>
        <v>004</v>
      </c>
      <c r="AF1128" s="51" t="str">
        <f>IF(D1128&lt;&gt;"",VLOOKUP(D1128,LISTAS·PAPP!$I$3:$M$16,5,0),"")</f>
        <v>FORTALECIMIENTO_AMPLIACIÓN_E_INNOVACIÓN_DE_LOS_SERVICIOS_DE_DESARROLLO_INFANTIL_ESTRATEGIA_NACIONAL_MISIÓN_TERNURA</v>
      </c>
      <c r="AG1128" s="52" t="str">
        <f>IF(AH1128&lt;&gt;"",VLOOKUP(AH1128,LISTAS·PAPP!$O$3:$P$74,2,0),"")</f>
        <v>005</v>
      </c>
      <c r="AH1128" s="58" t="s">
        <v>862</v>
      </c>
      <c r="AI1128" s="60" t="s">
        <v>471</v>
      </c>
      <c r="AJ1128" s="51" t="str">
        <f>IF(AI1128&lt;&gt;"",VLOOKUP(AI1128,LISTAS·PAPP!$X$4:$Y$80,2,0),"")</f>
        <v>NO APLICA</v>
      </c>
      <c r="AK1128" s="58" t="s">
        <v>631</v>
      </c>
      <c r="AL1128" s="60">
        <v>710602</v>
      </c>
      <c r="AM1128" s="51" t="str">
        <f>IF(ISERROR(VLOOKUP(AL1128,LISTAS·PAPP!$AD$4:$AE$334,2,0))," ",VLOOKUP(AL1128,LISTAS·PAPP!$AD$4:$AE$334,2,0))</f>
        <v>Fondo de Reserva</v>
      </c>
      <c r="AN1128" s="63">
        <v>16338.69</v>
      </c>
      <c r="AO1128" s="64">
        <v>1361.56</v>
      </c>
      <c r="AP1128" s="64">
        <v>1361.56</v>
      </c>
      <c r="AQ1128" s="64">
        <v>1361.56</v>
      </c>
      <c r="AR1128" s="64">
        <v>1361.56</v>
      </c>
      <c r="AS1128" s="64">
        <v>1361.56</v>
      </c>
      <c r="AT1128" s="64">
        <v>1361.56</v>
      </c>
      <c r="AU1128" s="64">
        <v>1361.56</v>
      </c>
      <c r="AV1128" s="64">
        <v>1361.56</v>
      </c>
      <c r="AW1128" s="64">
        <v>1361.56</v>
      </c>
      <c r="AX1128" s="64">
        <v>1361.56</v>
      </c>
      <c r="AY1128" s="64">
        <v>1361.56</v>
      </c>
      <c r="AZ1128" s="64">
        <v>1361.53</v>
      </c>
      <c r="BA1128" s="53">
        <f t="shared" si="52"/>
        <v>16338.689999999997</v>
      </c>
      <c r="BB1128" s="54" t="str">
        <f t="shared" si="53"/>
        <v>OK</v>
      </c>
      <c r="BC1128" s="55" t="str">
        <f t="shared" si="54"/>
        <v xml:space="preserve">                </v>
      </c>
    </row>
    <row r="1129" spans="1:55" ht="50.1" customHeight="1" x14ac:dyDescent="0.25">
      <c r="A1129" s="58" t="s">
        <v>39</v>
      </c>
      <c r="B1129" s="58" t="s">
        <v>45</v>
      </c>
      <c r="C1129" s="58" t="s">
        <v>84</v>
      </c>
      <c r="D1129" s="58" t="s">
        <v>913</v>
      </c>
      <c r="E1129" s="51" t="str">
        <f>IF(C1129&lt;&gt;"",VLOOKUP(MID(C1129,18,5),LISTAS·PAPP!$E$4:$F$76,2,0),"")</f>
        <v>NAPO</v>
      </c>
      <c r="F1129" s="58" t="s">
        <v>374</v>
      </c>
      <c r="G1129" s="51" t="str">
        <f>IF(F1129&lt;&gt;"",VLOOKUP(F1129,LISTAS·PAPP!$R$3:$T$221,3,0),"")</f>
        <v xml:space="preserve"> </v>
      </c>
      <c r="H1129" s="58" t="s">
        <v>905</v>
      </c>
      <c r="I1129" s="66" t="s">
        <v>1124</v>
      </c>
      <c r="J1129" s="66" t="s">
        <v>1132</v>
      </c>
      <c r="K1129" s="67">
        <v>12</v>
      </c>
      <c r="L1129" s="66" t="s">
        <v>1133</v>
      </c>
      <c r="M1129" s="60">
        <v>1</v>
      </c>
      <c r="N1129" s="60">
        <v>1</v>
      </c>
      <c r="O1129" s="60">
        <v>1</v>
      </c>
      <c r="P1129" s="60">
        <v>1</v>
      </c>
      <c r="Q1129" s="60">
        <v>1</v>
      </c>
      <c r="R1129" s="60">
        <v>1</v>
      </c>
      <c r="S1129" s="60">
        <v>1</v>
      </c>
      <c r="T1129" s="60">
        <v>1</v>
      </c>
      <c r="U1129" s="60">
        <v>1</v>
      </c>
      <c r="V1129" s="60">
        <v>1</v>
      </c>
      <c r="W1129" s="60">
        <v>1</v>
      </c>
      <c r="X1129" s="60">
        <v>1</v>
      </c>
      <c r="Y1129" s="52" t="str">
        <f>IF(A1129&lt;&gt;"",IF(D1129="DIRECCIÓN_DE_TRANSFERENCIAS","280 0031",VLOOKUP(C1129,LISTAS·PAPP!$C$3:$D$76,2,0)),"")</f>
        <v>280 2110</v>
      </c>
      <c r="Z1129" s="61">
        <v>202</v>
      </c>
      <c r="AA1129" s="62">
        <v>5036</v>
      </c>
      <c r="AB1129" s="62">
        <v>5045</v>
      </c>
      <c r="AC1129" s="65" t="str">
        <f>IF(D1129&lt;&gt;"",VLOOKUP(D1129,LISTAS·PAPP!$I$3:$M$16,2,0),"")</f>
        <v>56</v>
      </c>
      <c r="AD1129" s="51" t="str">
        <f>IF(D1129&lt;&gt;"",VLOOKUP(D1129,LISTAS·PAPP!$I$3:$M$16,3,0),"")</f>
        <v>DESARROLLO_INFANTIL</v>
      </c>
      <c r="AE1129" s="52" t="str">
        <f>IF(D1129&lt;&gt;"",VLOOKUP(D1129,LISTAS·PAPP!$I$3:$M$16,4,0),"")</f>
        <v>004</v>
      </c>
      <c r="AF1129" s="51" t="str">
        <f>IF(D1129&lt;&gt;"",VLOOKUP(D1129,LISTAS·PAPP!$I$3:$M$16,5,0),"")</f>
        <v>FORTALECIMIENTO_AMPLIACIÓN_E_INNOVACIÓN_DE_LOS_SERVICIOS_DE_DESARROLLO_INFANTIL_ESTRATEGIA_NACIONAL_MISIÓN_TERNURA</v>
      </c>
      <c r="AG1129" s="52" t="str">
        <f>IF(AH1129&lt;&gt;"",VLOOKUP(AH1129,LISTAS·PAPP!$O$3:$P$74,2,0),"")</f>
        <v>005</v>
      </c>
      <c r="AH1129" s="58" t="s">
        <v>862</v>
      </c>
      <c r="AI1129" s="60" t="s">
        <v>471</v>
      </c>
      <c r="AJ1129" s="51" t="str">
        <f>IF(AI1129&lt;&gt;"",VLOOKUP(AI1129,LISTAS·PAPP!$X$4:$Y$80,2,0),"")</f>
        <v>NO APLICA</v>
      </c>
      <c r="AK1129" s="58" t="s">
        <v>632</v>
      </c>
      <c r="AL1129" s="60">
        <v>730301</v>
      </c>
      <c r="AM1129" s="51" t="str">
        <f>IF(ISERROR(VLOOKUP(AL1129,LISTAS·PAPP!$AD$4:$AE$334,2,0))," ",VLOOKUP(AL1129,LISTAS·PAPP!$AD$4:$AE$334,2,0))</f>
        <v>Pasajes al Interior</v>
      </c>
      <c r="AN1129" s="63">
        <v>1000</v>
      </c>
      <c r="AO1129" s="64">
        <v>83.33</v>
      </c>
      <c r="AP1129" s="64">
        <v>83.33</v>
      </c>
      <c r="AQ1129" s="64">
        <v>83.33</v>
      </c>
      <c r="AR1129" s="64">
        <v>83.33</v>
      </c>
      <c r="AS1129" s="64">
        <v>83.33</v>
      </c>
      <c r="AT1129" s="64">
        <v>83.33</v>
      </c>
      <c r="AU1129" s="64">
        <v>83.33</v>
      </c>
      <c r="AV1129" s="64">
        <v>83.33</v>
      </c>
      <c r="AW1129" s="64">
        <v>83.33</v>
      </c>
      <c r="AX1129" s="64">
        <v>83.33</v>
      </c>
      <c r="AY1129" s="64">
        <v>83.33</v>
      </c>
      <c r="AZ1129" s="64">
        <v>83.37</v>
      </c>
      <c r="BA1129" s="53">
        <f t="shared" si="52"/>
        <v>1000.0000000000001</v>
      </c>
      <c r="BB1129" s="54" t="str">
        <f t="shared" si="53"/>
        <v>OK</v>
      </c>
      <c r="BC1129" s="55" t="str">
        <f t="shared" si="54"/>
        <v xml:space="preserve">                </v>
      </c>
    </row>
    <row r="1130" spans="1:55" ht="50.1" customHeight="1" x14ac:dyDescent="0.25">
      <c r="A1130" s="58" t="s">
        <v>39</v>
      </c>
      <c r="B1130" s="58" t="s">
        <v>45</v>
      </c>
      <c r="C1130" s="58" t="s">
        <v>84</v>
      </c>
      <c r="D1130" s="58" t="s">
        <v>913</v>
      </c>
      <c r="E1130" s="51" t="str">
        <f>IF(C1130&lt;&gt;"",VLOOKUP(MID(C1130,18,5),LISTAS·PAPP!$E$4:$F$76,2,0),"")</f>
        <v>NAPO</v>
      </c>
      <c r="F1130" s="58" t="s">
        <v>374</v>
      </c>
      <c r="G1130" s="51" t="str">
        <f>IF(F1130&lt;&gt;"",VLOOKUP(F1130,LISTAS·PAPP!$R$3:$T$221,3,0),"")</f>
        <v xml:space="preserve"> </v>
      </c>
      <c r="H1130" s="58" t="s">
        <v>905</v>
      </c>
      <c r="I1130" s="66" t="s">
        <v>1124</v>
      </c>
      <c r="J1130" s="66" t="s">
        <v>1134</v>
      </c>
      <c r="K1130" s="67">
        <v>12</v>
      </c>
      <c r="L1130" s="66" t="s">
        <v>1135</v>
      </c>
      <c r="M1130" s="60">
        <v>1</v>
      </c>
      <c r="N1130" s="60">
        <v>1</v>
      </c>
      <c r="O1130" s="60">
        <v>1</v>
      </c>
      <c r="P1130" s="60">
        <v>1</v>
      </c>
      <c r="Q1130" s="60">
        <v>1</v>
      </c>
      <c r="R1130" s="60">
        <v>1</v>
      </c>
      <c r="S1130" s="60">
        <v>1</v>
      </c>
      <c r="T1130" s="60">
        <v>1</v>
      </c>
      <c r="U1130" s="60">
        <v>1</v>
      </c>
      <c r="V1130" s="60">
        <v>1</v>
      </c>
      <c r="W1130" s="60">
        <v>1</v>
      </c>
      <c r="X1130" s="60">
        <v>1</v>
      </c>
      <c r="Y1130" s="52" t="str">
        <f>IF(A1130&lt;&gt;"",IF(D1130="DIRECCIÓN_DE_TRANSFERENCIAS","280 0031",VLOOKUP(C1130,LISTAS·PAPP!$C$3:$D$76,2,0)),"")</f>
        <v>280 2110</v>
      </c>
      <c r="Z1130" s="61">
        <v>202</v>
      </c>
      <c r="AA1130" s="62">
        <v>5036</v>
      </c>
      <c r="AB1130" s="62">
        <v>5045</v>
      </c>
      <c r="AC1130" s="65" t="str">
        <f>IF(D1130&lt;&gt;"",VLOOKUP(D1130,LISTAS·PAPP!$I$3:$M$16,2,0),"")</f>
        <v>56</v>
      </c>
      <c r="AD1130" s="51" t="str">
        <f>IF(D1130&lt;&gt;"",VLOOKUP(D1130,LISTAS·PAPP!$I$3:$M$16,3,0),"")</f>
        <v>DESARROLLO_INFANTIL</v>
      </c>
      <c r="AE1130" s="52" t="str">
        <f>IF(D1130&lt;&gt;"",VLOOKUP(D1130,LISTAS·PAPP!$I$3:$M$16,4,0),"")</f>
        <v>004</v>
      </c>
      <c r="AF1130" s="51" t="str">
        <f>IF(D1130&lt;&gt;"",VLOOKUP(D1130,LISTAS·PAPP!$I$3:$M$16,5,0),"")</f>
        <v>FORTALECIMIENTO_AMPLIACIÓN_E_INNOVACIÓN_DE_LOS_SERVICIOS_DE_DESARROLLO_INFANTIL_ESTRATEGIA_NACIONAL_MISIÓN_TERNURA</v>
      </c>
      <c r="AG1130" s="52" t="str">
        <f>IF(AH1130&lt;&gt;"",VLOOKUP(AH1130,LISTAS·PAPP!$O$3:$P$74,2,0),"")</f>
        <v>005</v>
      </c>
      <c r="AH1130" s="58" t="s">
        <v>862</v>
      </c>
      <c r="AI1130" s="60" t="s">
        <v>471</v>
      </c>
      <c r="AJ1130" s="51" t="str">
        <f>IF(AI1130&lt;&gt;"",VLOOKUP(AI1130,LISTAS·PAPP!$X$4:$Y$80,2,0),"")</f>
        <v>NO APLICA</v>
      </c>
      <c r="AK1130" s="58" t="s">
        <v>632</v>
      </c>
      <c r="AL1130" s="60">
        <v>730303</v>
      </c>
      <c r="AM1130" s="51" t="str">
        <f>IF(ISERROR(VLOOKUP(AL1130,LISTAS·PAPP!$AD$4:$AE$334,2,0))," ",VLOOKUP(AL1130,LISTAS·PAPP!$AD$4:$AE$334,2,0))</f>
        <v>Viáticos y Subsistencias en el Interior</v>
      </c>
      <c r="AN1130" s="63">
        <v>3500</v>
      </c>
      <c r="AO1130" s="64">
        <v>291.67</v>
      </c>
      <c r="AP1130" s="64">
        <v>291.67</v>
      </c>
      <c r="AQ1130" s="64">
        <v>291.67</v>
      </c>
      <c r="AR1130" s="64">
        <v>291.67</v>
      </c>
      <c r="AS1130" s="64">
        <v>291.67</v>
      </c>
      <c r="AT1130" s="64">
        <v>291.67</v>
      </c>
      <c r="AU1130" s="64">
        <v>291.67</v>
      </c>
      <c r="AV1130" s="64">
        <v>291.67</v>
      </c>
      <c r="AW1130" s="64">
        <v>291.67</v>
      </c>
      <c r="AX1130" s="64">
        <v>291.67</v>
      </c>
      <c r="AY1130" s="64">
        <v>291.67</v>
      </c>
      <c r="AZ1130" s="64">
        <v>291.63</v>
      </c>
      <c r="BA1130" s="53">
        <f t="shared" si="52"/>
        <v>3500.0000000000005</v>
      </c>
      <c r="BB1130" s="54" t="str">
        <f t="shared" si="53"/>
        <v>OK</v>
      </c>
      <c r="BC1130" s="55" t="str">
        <f t="shared" si="54"/>
        <v xml:space="preserve">                </v>
      </c>
    </row>
    <row r="1131" spans="1:55" ht="50.1" customHeight="1" x14ac:dyDescent="0.25">
      <c r="A1131" s="58" t="s">
        <v>39</v>
      </c>
      <c r="B1131" s="58" t="s">
        <v>45</v>
      </c>
      <c r="C1131" s="58" t="s">
        <v>86</v>
      </c>
      <c r="D1131" s="58" t="s">
        <v>913</v>
      </c>
      <c r="E1131" s="51" t="str">
        <f>IF(C1131&lt;&gt;"",VLOOKUP(MID(C1131,18,5),LISTAS·PAPP!$E$4:$F$76,2,0),"")</f>
        <v>PICHINCHA</v>
      </c>
      <c r="F1131" s="58" t="s">
        <v>390</v>
      </c>
      <c r="G1131" s="51" t="str">
        <f>IF(F1131&lt;&gt;"",VLOOKUP(F1131,LISTAS·PAPP!$R$3:$T$221,3,0),"")</f>
        <v xml:space="preserve"> </v>
      </c>
      <c r="H1131" s="58" t="s">
        <v>905</v>
      </c>
      <c r="I1131" s="66" t="s">
        <v>1124</v>
      </c>
      <c r="J1131" s="66" t="s">
        <v>1125</v>
      </c>
      <c r="K1131" s="67">
        <v>2</v>
      </c>
      <c r="L1131" s="66" t="s">
        <v>1097</v>
      </c>
      <c r="M1131" s="60">
        <v>2</v>
      </c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52" t="str">
        <f>IF(A1131&lt;&gt;"",IF(D1131="DIRECCIÓN_DE_TRANSFERENCIAS","280 0031",VLOOKUP(C1131,LISTAS·PAPP!$C$3:$D$76,2,0)),"")</f>
        <v>280 2230</v>
      </c>
      <c r="Z1131" s="61">
        <v>202</v>
      </c>
      <c r="AA1131" s="62">
        <v>5036</v>
      </c>
      <c r="AB1131" s="62">
        <v>5045</v>
      </c>
      <c r="AC1131" s="65" t="str">
        <f>IF(D1131&lt;&gt;"",VLOOKUP(D1131,LISTAS·PAPP!$I$3:$M$16,2,0),"")</f>
        <v>56</v>
      </c>
      <c r="AD1131" s="51" t="str">
        <f>IF(D1131&lt;&gt;"",VLOOKUP(D1131,LISTAS·PAPP!$I$3:$M$16,3,0),"")</f>
        <v>DESARROLLO_INFANTIL</v>
      </c>
      <c r="AE1131" s="52" t="str">
        <f>IF(D1131&lt;&gt;"",VLOOKUP(D1131,LISTAS·PAPP!$I$3:$M$16,4,0),"")</f>
        <v>004</v>
      </c>
      <c r="AF1131" s="51" t="str">
        <f>IF(D1131&lt;&gt;"",VLOOKUP(D1131,LISTAS·PAPP!$I$3:$M$16,5,0),"")</f>
        <v>FORTALECIMIENTO_AMPLIACIÓN_E_INNOVACIÓN_DE_LOS_SERVICIOS_DE_DESARROLLO_INFANTIL_ESTRATEGIA_NACIONAL_MISIÓN_TERNURA</v>
      </c>
      <c r="AG1131" s="52" t="str">
        <f>IF(AH1131&lt;&gt;"",VLOOKUP(AH1131,LISTAS·PAPP!$O$3:$P$74,2,0),"")</f>
        <v>005</v>
      </c>
      <c r="AH1131" s="58" t="s">
        <v>862</v>
      </c>
      <c r="AI1131" s="60" t="s">
        <v>471</v>
      </c>
      <c r="AJ1131" s="51" t="str">
        <f>IF(AI1131&lt;&gt;"",VLOOKUP(AI1131,LISTAS·PAPP!$X$4:$Y$80,2,0),"")</f>
        <v>NO APLICA</v>
      </c>
      <c r="AK1131" s="58" t="s">
        <v>631</v>
      </c>
      <c r="AL1131" s="60">
        <v>710203</v>
      </c>
      <c r="AM1131" s="51" t="str">
        <f>IF(ISERROR(VLOOKUP(AL1131,LISTAS·PAPP!$AD$4:$AE$334,2,0))," ",VLOOKUP(AL1131,LISTAS·PAPP!$AD$4:$AE$334,2,0))</f>
        <v>Decimo Tercer Sueldo</v>
      </c>
      <c r="AN1131" s="63">
        <v>1634</v>
      </c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>
        <v>1634</v>
      </c>
      <c r="BA1131" s="53">
        <f t="shared" si="52"/>
        <v>1634</v>
      </c>
      <c r="BB1131" s="54" t="str">
        <f t="shared" si="53"/>
        <v>OK</v>
      </c>
      <c r="BC1131" s="55" t="str">
        <f t="shared" si="54"/>
        <v xml:space="preserve">                </v>
      </c>
    </row>
    <row r="1132" spans="1:55" ht="50.1" customHeight="1" x14ac:dyDescent="0.25">
      <c r="A1132" s="58" t="s">
        <v>39</v>
      </c>
      <c r="B1132" s="58" t="s">
        <v>45</v>
      </c>
      <c r="C1132" s="58" t="s">
        <v>86</v>
      </c>
      <c r="D1132" s="58" t="s">
        <v>913</v>
      </c>
      <c r="E1132" s="51" t="str">
        <f>IF(C1132&lt;&gt;"",VLOOKUP(MID(C1132,18,5),LISTAS·PAPP!$E$4:$F$76,2,0),"")</f>
        <v>PICHINCHA</v>
      </c>
      <c r="F1132" s="58" t="s">
        <v>390</v>
      </c>
      <c r="G1132" s="51" t="str">
        <f>IF(F1132&lt;&gt;"",VLOOKUP(F1132,LISTAS·PAPP!$R$3:$T$221,3,0),"")</f>
        <v xml:space="preserve"> </v>
      </c>
      <c r="H1132" s="58" t="s">
        <v>905</v>
      </c>
      <c r="I1132" s="66" t="s">
        <v>1124</v>
      </c>
      <c r="J1132" s="66" t="s">
        <v>1125</v>
      </c>
      <c r="K1132" s="67">
        <v>2</v>
      </c>
      <c r="L1132" s="66" t="s">
        <v>1097</v>
      </c>
      <c r="M1132" s="60">
        <v>2</v>
      </c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52" t="str">
        <f>IF(A1132&lt;&gt;"",IF(D1132="DIRECCIÓN_DE_TRANSFERENCIAS","280 0031",VLOOKUP(C1132,LISTAS·PAPP!$C$3:$D$76,2,0)),"")</f>
        <v>280 2230</v>
      </c>
      <c r="Z1132" s="61">
        <v>202</v>
      </c>
      <c r="AA1132" s="62">
        <v>5036</v>
      </c>
      <c r="AB1132" s="62">
        <v>5045</v>
      </c>
      <c r="AC1132" s="65" t="str">
        <f>IF(D1132&lt;&gt;"",VLOOKUP(D1132,LISTAS·PAPP!$I$3:$M$16,2,0),"")</f>
        <v>56</v>
      </c>
      <c r="AD1132" s="51" t="str">
        <f>IF(D1132&lt;&gt;"",VLOOKUP(D1132,LISTAS·PAPP!$I$3:$M$16,3,0),"")</f>
        <v>DESARROLLO_INFANTIL</v>
      </c>
      <c r="AE1132" s="52" t="str">
        <f>IF(D1132&lt;&gt;"",VLOOKUP(D1132,LISTAS·PAPP!$I$3:$M$16,4,0),"")</f>
        <v>004</v>
      </c>
      <c r="AF1132" s="51" t="str">
        <f>IF(D1132&lt;&gt;"",VLOOKUP(D1132,LISTAS·PAPP!$I$3:$M$16,5,0),"")</f>
        <v>FORTALECIMIENTO_AMPLIACIÓN_E_INNOVACIÓN_DE_LOS_SERVICIOS_DE_DESARROLLO_INFANTIL_ESTRATEGIA_NACIONAL_MISIÓN_TERNURA</v>
      </c>
      <c r="AG1132" s="52" t="str">
        <f>IF(AH1132&lt;&gt;"",VLOOKUP(AH1132,LISTAS·PAPP!$O$3:$P$74,2,0),"")</f>
        <v>005</v>
      </c>
      <c r="AH1132" s="58" t="s">
        <v>862</v>
      </c>
      <c r="AI1132" s="60" t="s">
        <v>471</v>
      </c>
      <c r="AJ1132" s="51" t="str">
        <f>IF(AI1132&lt;&gt;"",VLOOKUP(AI1132,LISTAS·PAPP!$X$4:$Y$80,2,0),"")</f>
        <v>NO APLICA</v>
      </c>
      <c r="AK1132" s="58" t="s">
        <v>631</v>
      </c>
      <c r="AL1132" s="60">
        <v>710204</v>
      </c>
      <c r="AM1132" s="51" t="str">
        <f>IF(ISERROR(VLOOKUP(AL1132,LISTAS·PAPP!$AD$4:$AE$334,2,0))," ",VLOOKUP(AL1132,LISTAS·PAPP!$AD$4:$AE$334,2,0))</f>
        <v>Decimo Cuarto Sueldo</v>
      </c>
      <c r="AN1132" s="63">
        <v>1058.68</v>
      </c>
      <c r="AO1132" s="64"/>
      <c r="AP1132" s="64"/>
      <c r="AQ1132" s="64"/>
      <c r="AR1132" s="64"/>
      <c r="AS1132" s="64"/>
      <c r="AT1132" s="64"/>
      <c r="AU1132" s="64"/>
      <c r="AV1132" s="64">
        <v>1058.68</v>
      </c>
      <c r="AW1132" s="64"/>
      <c r="AX1132" s="64"/>
      <c r="AY1132" s="64"/>
      <c r="AZ1132" s="64"/>
      <c r="BA1132" s="53">
        <f t="shared" si="52"/>
        <v>1058.68</v>
      </c>
      <c r="BB1132" s="54" t="str">
        <f t="shared" si="53"/>
        <v>OK</v>
      </c>
      <c r="BC1132" s="55" t="str">
        <f t="shared" si="54"/>
        <v xml:space="preserve">                </v>
      </c>
    </row>
    <row r="1133" spans="1:55" ht="50.1" customHeight="1" x14ac:dyDescent="0.25">
      <c r="A1133" s="58" t="s">
        <v>39</v>
      </c>
      <c r="B1133" s="58" t="s">
        <v>45</v>
      </c>
      <c r="C1133" s="58" t="s">
        <v>86</v>
      </c>
      <c r="D1133" s="58" t="s">
        <v>913</v>
      </c>
      <c r="E1133" s="51" t="str">
        <f>IF(C1133&lt;&gt;"",VLOOKUP(MID(C1133,18,5),LISTAS·PAPP!$E$4:$F$76,2,0),"")</f>
        <v>PICHINCHA</v>
      </c>
      <c r="F1133" s="58" t="s">
        <v>390</v>
      </c>
      <c r="G1133" s="51" t="str">
        <f>IF(F1133&lt;&gt;"",VLOOKUP(F1133,LISTAS·PAPP!$R$3:$T$221,3,0),"")</f>
        <v xml:space="preserve"> </v>
      </c>
      <c r="H1133" s="58" t="s">
        <v>905</v>
      </c>
      <c r="I1133" s="66" t="s">
        <v>1124</v>
      </c>
      <c r="J1133" s="66" t="s">
        <v>1125</v>
      </c>
      <c r="K1133" s="67">
        <v>2</v>
      </c>
      <c r="L1133" s="66" t="s">
        <v>1097</v>
      </c>
      <c r="M1133" s="60">
        <v>2</v>
      </c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52" t="str">
        <f>IF(A1133&lt;&gt;"",IF(D1133="DIRECCIÓN_DE_TRANSFERENCIAS","280 0031",VLOOKUP(C1133,LISTAS·PAPP!$C$3:$D$76,2,0)),"")</f>
        <v>280 2230</v>
      </c>
      <c r="Z1133" s="61">
        <v>202</v>
      </c>
      <c r="AA1133" s="62">
        <v>5036</v>
      </c>
      <c r="AB1133" s="62">
        <v>5045</v>
      </c>
      <c r="AC1133" s="65" t="str">
        <f>IF(D1133&lt;&gt;"",VLOOKUP(D1133,LISTAS·PAPP!$I$3:$M$16,2,0),"")</f>
        <v>56</v>
      </c>
      <c r="AD1133" s="51" t="str">
        <f>IF(D1133&lt;&gt;"",VLOOKUP(D1133,LISTAS·PAPP!$I$3:$M$16,3,0),"")</f>
        <v>DESARROLLO_INFANTIL</v>
      </c>
      <c r="AE1133" s="52" t="str">
        <f>IF(D1133&lt;&gt;"",VLOOKUP(D1133,LISTAS·PAPP!$I$3:$M$16,4,0),"")</f>
        <v>004</v>
      </c>
      <c r="AF1133" s="51" t="str">
        <f>IF(D1133&lt;&gt;"",VLOOKUP(D1133,LISTAS·PAPP!$I$3:$M$16,5,0),"")</f>
        <v>FORTALECIMIENTO_AMPLIACIÓN_E_INNOVACIÓN_DE_LOS_SERVICIOS_DE_DESARROLLO_INFANTIL_ESTRATEGIA_NACIONAL_MISIÓN_TERNURA</v>
      </c>
      <c r="AG1133" s="52" t="str">
        <f>IF(AH1133&lt;&gt;"",VLOOKUP(AH1133,LISTAS·PAPP!$O$3:$P$74,2,0),"")</f>
        <v>005</v>
      </c>
      <c r="AH1133" s="58" t="s">
        <v>862</v>
      </c>
      <c r="AI1133" s="60" t="s">
        <v>471</v>
      </c>
      <c r="AJ1133" s="51" t="str">
        <f>IF(AI1133&lt;&gt;"",VLOOKUP(AI1133,LISTAS·PAPP!$X$4:$Y$80,2,0),"")</f>
        <v>NO APLICA</v>
      </c>
      <c r="AK1133" s="58" t="s">
        <v>631</v>
      </c>
      <c r="AL1133" s="60">
        <v>710510</v>
      </c>
      <c r="AM1133" s="51" t="str">
        <f>IF(ISERROR(VLOOKUP(AL1133,LISTAS·PAPP!$AD$4:$AE$334,2,0))," ",VLOOKUP(AL1133,LISTAS·PAPP!$AD$4:$AE$334,2,0))</f>
        <v>Servicios Personales por Contrato</v>
      </c>
      <c r="AN1133" s="63">
        <v>19608</v>
      </c>
      <c r="AO1133" s="64">
        <v>1634</v>
      </c>
      <c r="AP1133" s="64">
        <v>1634</v>
      </c>
      <c r="AQ1133" s="64">
        <v>1634</v>
      </c>
      <c r="AR1133" s="64">
        <v>1634</v>
      </c>
      <c r="AS1133" s="64">
        <v>1634</v>
      </c>
      <c r="AT1133" s="64">
        <v>1634</v>
      </c>
      <c r="AU1133" s="64">
        <v>1634</v>
      </c>
      <c r="AV1133" s="64">
        <v>1634</v>
      </c>
      <c r="AW1133" s="64">
        <v>1634</v>
      </c>
      <c r="AX1133" s="64">
        <v>1634</v>
      </c>
      <c r="AY1133" s="64">
        <v>1634</v>
      </c>
      <c r="AZ1133" s="64">
        <v>1634</v>
      </c>
      <c r="BA1133" s="53">
        <f t="shared" si="52"/>
        <v>19608</v>
      </c>
      <c r="BB1133" s="54" t="str">
        <f t="shared" si="53"/>
        <v>OK</v>
      </c>
      <c r="BC1133" s="55" t="str">
        <f t="shared" si="54"/>
        <v xml:space="preserve">                </v>
      </c>
    </row>
    <row r="1134" spans="1:55" ht="50.1" customHeight="1" x14ac:dyDescent="0.25">
      <c r="A1134" s="58" t="s">
        <v>39</v>
      </c>
      <c r="B1134" s="58" t="s">
        <v>45</v>
      </c>
      <c r="C1134" s="58" t="s">
        <v>86</v>
      </c>
      <c r="D1134" s="58" t="s">
        <v>913</v>
      </c>
      <c r="E1134" s="51" t="str">
        <f>IF(C1134&lt;&gt;"",VLOOKUP(MID(C1134,18,5),LISTAS·PAPP!$E$4:$F$76,2,0),"")</f>
        <v>PICHINCHA</v>
      </c>
      <c r="F1134" s="58" t="s">
        <v>390</v>
      </c>
      <c r="G1134" s="51" t="str">
        <f>IF(F1134&lt;&gt;"",VLOOKUP(F1134,LISTAS·PAPP!$R$3:$T$221,3,0),"")</f>
        <v xml:space="preserve"> </v>
      </c>
      <c r="H1134" s="58" t="s">
        <v>905</v>
      </c>
      <c r="I1134" s="66" t="s">
        <v>1124</v>
      </c>
      <c r="J1134" s="66" t="s">
        <v>1125</v>
      </c>
      <c r="K1134" s="67">
        <v>2</v>
      </c>
      <c r="L1134" s="66" t="s">
        <v>1097</v>
      </c>
      <c r="M1134" s="60">
        <v>2</v>
      </c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52" t="str">
        <f>IF(A1134&lt;&gt;"",IF(D1134="DIRECCIÓN_DE_TRANSFERENCIAS","280 0031",VLOOKUP(C1134,LISTAS·PAPP!$C$3:$D$76,2,0)),"")</f>
        <v>280 2230</v>
      </c>
      <c r="Z1134" s="61">
        <v>202</v>
      </c>
      <c r="AA1134" s="62">
        <v>5036</v>
      </c>
      <c r="AB1134" s="62">
        <v>5045</v>
      </c>
      <c r="AC1134" s="65" t="str">
        <f>IF(D1134&lt;&gt;"",VLOOKUP(D1134,LISTAS·PAPP!$I$3:$M$16,2,0),"")</f>
        <v>56</v>
      </c>
      <c r="AD1134" s="51" t="str">
        <f>IF(D1134&lt;&gt;"",VLOOKUP(D1134,LISTAS·PAPP!$I$3:$M$16,3,0),"")</f>
        <v>DESARROLLO_INFANTIL</v>
      </c>
      <c r="AE1134" s="52" t="str">
        <f>IF(D1134&lt;&gt;"",VLOOKUP(D1134,LISTAS·PAPP!$I$3:$M$16,4,0),"")</f>
        <v>004</v>
      </c>
      <c r="AF1134" s="51" t="str">
        <f>IF(D1134&lt;&gt;"",VLOOKUP(D1134,LISTAS·PAPP!$I$3:$M$16,5,0),"")</f>
        <v>FORTALECIMIENTO_AMPLIACIÓN_E_INNOVACIÓN_DE_LOS_SERVICIOS_DE_DESARROLLO_INFANTIL_ESTRATEGIA_NACIONAL_MISIÓN_TERNURA</v>
      </c>
      <c r="AG1134" s="52" t="str">
        <f>IF(AH1134&lt;&gt;"",VLOOKUP(AH1134,LISTAS·PAPP!$O$3:$P$74,2,0),"")</f>
        <v>005</v>
      </c>
      <c r="AH1134" s="58" t="s">
        <v>862</v>
      </c>
      <c r="AI1134" s="60" t="s">
        <v>471</v>
      </c>
      <c r="AJ1134" s="51" t="str">
        <f>IF(AI1134&lt;&gt;"",VLOOKUP(AI1134,LISTAS·PAPP!$X$4:$Y$80,2,0),"")</f>
        <v>NO APLICA</v>
      </c>
      <c r="AK1134" s="58" t="s">
        <v>631</v>
      </c>
      <c r="AL1134" s="60">
        <v>710601</v>
      </c>
      <c r="AM1134" s="51" t="str">
        <f>IF(ISERROR(VLOOKUP(AL1134,LISTAS·PAPP!$AD$4:$AE$334,2,0))," ",VLOOKUP(AL1134,LISTAS·PAPP!$AD$4:$AE$334,2,0))</f>
        <v>Aporte Patronal</v>
      </c>
      <c r="AN1134" s="63">
        <v>1893.32</v>
      </c>
      <c r="AO1134" s="64">
        <v>159.68</v>
      </c>
      <c r="AP1134" s="64">
        <v>157.68</v>
      </c>
      <c r="AQ1134" s="64">
        <v>157.68</v>
      </c>
      <c r="AR1134" s="64">
        <v>157.68</v>
      </c>
      <c r="AS1134" s="64">
        <v>157.68</v>
      </c>
      <c r="AT1134" s="64">
        <v>157.68</v>
      </c>
      <c r="AU1134" s="64">
        <v>157.68</v>
      </c>
      <c r="AV1134" s="64">
        <v>157.68</v>
      </c>
      <c r="AW1134" s="64">
        <v>157.68</v>
      </c>
      <c r="AX1134" s="64">
        <v>157.68</v>
      </c>
      <c r="AY1134" s="64">
        <v>157.68</v>
      </c>
      <c r="AZ1134" s="64">
        <v>156.84</v>
      </c>
      <c r="BA1134" s="53">
        <f t="shared" si="52"/>
        <v>1893.3200000000004</v>
      </c>
      <c r="BB1134" s="54" t="str">
        <f t="shared" si="53"/>
        <v>OK</v>
      </c>
      <c r="BC1134" s="55" t="str">
        <f t="shared" si="54"/>
        <v xml:space="preserve">                </v>
      </c>
    </row>
    <row r="1135" spans="1:55" ht="50.1" customHeight="1" x14ac:dyDescent="0.25">
      <c r="A1135" s="58" t="s">
        <v>39</v>
      </c>
      <c r="B1135" s="58" t="s">
        <v>45</v>
      </c>
      <c r="C1135" s="58" t="s">
        <v>86</v>
      </c>
      <c r="D1135" s="58" t="s">
        <v>913</v>
      </c>
      <c r="E1135" s="51" t="str">
        <f>IF(C1135&lt;&gt;"",VLOOKUP(MID(C1135,18,5),LISTAS·PAPP!$E$4:$F$76,2,0),"")</f>
        <v>PICHINCHA</v>
      </c>
      <c r="F1135" s="58" t="s">
        <v>390</v>
      </c>
      <c r="G1135" s="51" t="str">
        <f>IF(F1135&lt;&gt;"",VLOOKUP(F1135,LISTAS·PAPP!$R$3:$T$221,3,0),"")</f>
        <v xml:space="preserve"> </v>
      </c>
      <c r="H1135" s="58" t="s">
        <v>905</v>
      </c>
      <c r="I1135" s="66" t="s">
        <v>1124</v>
      </c>
      <c r="J1135" s="66" t="s">
        <v>1125</v>
      </c>
      <c r="K1135" s="67">
        <v>2</v>
      </c>
      <c r="L1135" s="66" t="s">
        <v>1097</v>
      </c>
      <c r="M1135" s="60">
        <v>2</v>
      </c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52" t="str">
        <f>IF(A1135&lt;&gt;"",IF(D1135="DIRECCIÓN_DE_TRANSFERENCIAS","280 0031",VLOOKUP(C1135,LISTAS·PAPP!$C$3:$D$76,2,0)),"")</f>
        <v>280 2230</v>
      </c>
      <c r="Z1135" s="61">
        <v>202</v>
      </c>
      <c r="AA1135" s="62">
        <v>5036</v>
      </c>
      <c r="AB1135" s="62">
        <v>5045</v>
      </c>
      <c r="AC1135" s="65" t="str">
        <f>IF(D1135&lt;&gt;"",VLOOKUP(D1135,LISTAS·PAPP!$I$3:$M$16,2,0),"")</f>
        <v>56</v>
      </c>
      <c r="AD1135" s="51" t="str">
        <f>IF(D1135&lt;&gt;"",VLOOKUP(D1135,LISTAS·PAPP!$I$3:$M$16,3,0),"")</f>
        <v>DESARROLLO_INFANTIL</v>
      </c>
      <c r="AE1135" s="52" t="str">
        <f>IF(D1135&lt;&gt;"",VLOOKUP(D1135,LISTAS·PAPP!$I$3:$M$16,4,0),"")</f>
        <v>004</v>
      </c>
      <c r="AF1135" s="51" t="str">
        <f>IF(D1135&lt;&gt;"",VLOOKUP(D1135,LISTAS·PAPP!$I$3:$M$16,5,0),"")</f>
        <v>FORTALECIMIENTO_AMPLIACIÓN_E_INNOVACIÓN_DE_LOS_SERVICIOS_DE_DESARROLLO_INFANTIL_ESTRATEGIA_NACIONAL_MISIÓN_TERNURA</v>
      </c>
      <c r="AG1135" s="52" t="str">
        <f>IF(AH1135&lt;&gt;"",VLOOKUP(AH1135,LISTAS·PAPP!$O$3:$P$74,2,0),"")</f>
        <v>005</v>
      </c>
      <c r="AH1135" s="58" t="s">
        <v>862</v>
      </c>
      <c r="AI1135" s="60" t="s">
        <v>471</v>
      </c>
      <c r="AJ1135" s="51" t="str">
        <f>IF(AI1135&lt;&gt;"",VLOOKUP(AI1135,LISTAS·PAPP!$X$4:$Y$80,2,0),"")</f>
        <v>NO APLICA</v>
      </c>
      <c r="AK1135" s="58" t="s">
        <v>631</v>
      </c>
      <c r="AL1135" s="60">
        <v>710602</v>
      </c>
      <c r="AM1135" s="51" t="str">
        <f>IF(ISERROR(VLOOKUP(AL1135,LISTAS·PAPP!$AD$4:$AE$334,2,0))," ",VLOOKUP(AL1135,LISTAS·PAPP!$AD$4:$AE$334,2,0))</f>
        <v>Fondo de Reserva</v>
      </c>
      <c r="AN1135" s="63">
        <v>1362.17</v>
      </c>
      <c r="AO1135" s="64">
        <v>113.51</v>
      </c>
      <c r="AP1135" s="64">
        <v>113.51</v>
      </c>
      <c r="AQ1135" s="64">
        <v>113.51</v>
      </c>
      <c r="AR1135" s="64">
        <v>113.51</v>
      </c>
      <c r="AS1135" s="64">
        <v>113.51</v>
      </c>
      <c r="AT1135" s="64">
        <v>113.51</v>
      </c>
      <c r="AU1135" s="64">
        <v>113.51</v>
      </c>
      <c r="AV1135" s="64">
        <v>113.51</v>
      </c>
      <c r="AW1135" s="64">
        <v>113.51</v>
      </c>
      <c r="AX1135" s="64">
        <v>113.51</v>
      </c>
      <c r="AY1135" s="64">
        <v>113.51</v>
      </c>
      <c r="AZ1135" s="64">
        <v>113.56</v>
      </c>
      <c r="BA1135" s="53">
        <f t="shared" si="52"/>
        <v>1362.17</v>
      </c>
      <c r="BB1135" s="54" t="str">
        <f t="shared" si="53"/>
        <v>OK</v>
      </c>
      <c r="BC1135" s="55" t="str">
        <f t="shared" si="54"/>
        <v xml:space="preserve">                </v>
      </c>
    </row>
    <row r="1136" spans="1:55" ht="50.1" customHeight="1" x14ac:dyDescent="0.25">
      <c r="A1136" s="58" t="s">
        <v>39</v>
      </c>
      <c r="B1136" s="58" t="s">
        <v>45</v>
      </c>
      <c r="C1136" s="58" t="s">
        <v>86</v>
      </c>
      <c r="D1136" s="58" t="s">
        <v>913</v>
      </c>
      <c r="E1136" s="51" t="str">
        <f>IF(C1136&lt;&gt;"",VLOOKUP(MID(C1136,18,5),LISTAS·PAPP!$E$4:$F$76,2,0),"")</f>
        <v>PICHINCHA</v>
      </c>
      <c r="F1136" s="58" t="s">
        <v>390</v>
      </c>
      <c r="G1136" s="51" t="str">
        <f>IF(F1136&lt;&gt;"",VLOOKUP(F1136,LISTAS·PAPP!$R$3:$T$221,3,0),"")</f>
        <v xml:space="preserve"> </v>
      </c>
      <c r="H1136" s="58" t="s">
        <v>905</v>
      </c>
      <c r="I1136" s="66" t="s">
        <v>1124</v>
      </c>
      <c r="J1136" s="66" t="s">
        <v>1132</v>
      </c>
      <c r="K1136" s="67">
        <v>12</v>
      </c>
      <c r="L1136" s="66" t="s">
        <v>1133</v>
      </c>
      <c r="M1136" s="60">
        <v>1</v>
      </c>
      <c r="N1136" s="60">
        <v>1</v>
      </c>
      <c r="O1136" s="60">
        <v>1</v>
      </c>
      <c r="P1136" s="60">
        <v>1</v>
      </c>
      <c r="Q1136" s="60">
        <v>1</v>
      </c>
      <c r="R1136" s="60">
        <v>1</v>
      </c>
      <c r="S1136" s="60">
        <v>1</v>
      </c>
      <c r="T1136" s="60">
        <v>1</v>
      </c>
      <c r="U1136" s="60">
        <v>1</v>
      </c>
      <c r="V1136" s="60">
        <v>1</v>
      </c>
      <c r="W1136" s="60">
        <v>1</v>
      </c>
      <c r="X1136" s="60">
        <v>1</v>
      </c>
      <c r="Y1136" s="52" t="str">
        <f>IF(A1136&lt;&gt;"",IF(D1136="DIRECCIÓN_DE_TRANSFERENCIAS","280 0031",VLOOKUP(C1136,LISTAS·PAPP!$C$3:$D$76,2,0)),"")</f>
        <v>280 2230</v>
      </c>
      <c r="Z1136" s="61">
        <v>202</v>
      </c>
      <c r="AA1136" s="62">
        <v>5036</v>
      </c>
      <c r="AB1136" s="62">
        <v>5045</v>
      </c>
      <c r="AC1136" s="65" t="str">
        <f>IF(D1136&lt;&gt;"",VLOOKUP(D1136,LISTAS·PAPP!$I$3:$M$16,2,0),"")</f>
        <v>56</v>
      </c>
      <c r="AD1136" s="51" t="str">
        <f>IF(D1136&lt;&gt;"",VLOOKUP(D1136,LISTAS·PAPP!$I$3:$M$16,3,0),"")</f>
        <v>DESARROLLO_INFANTIL</v>
      </c>
      <c r="AE1136" s="52" t="str">
        <f>IF(D1136&lt;&gt;"",VLOOKUP(D1136,LISTAS·PAPP!$I$3:$M$16,4,0),"")</f>
        <v>004</v>
      </c>
      <c r="AF1136" s="51" t="str">
        <f>IF(D1136&lt;&gt;"",VLOOKUP(D1136,LISTAS·PAPP!$I$3:$M$16,5,0),"")</f>
        <v>FORTALECIMIENTO_AMPLIACIÓN_E_INNOVACIÓN_DE_LOS_SERVICIOS_DE_DESARROLLO_INFANTIL_ESTRATEGIA_NACIONAL_MISIÓN_TERNURA</v>
      </c>
      <c r="AG1136" s="52" t="str">
        <f>IF(AH1136&lt;&gt;"",VLOOKUP(AH1136,LISTAS·PAPP!$O$3:$P$74,2,0),"")</f>
        <v>005</v>
      </c>
      <c r="AH1136" s="58" t="s">
        <v>862</v>
      </c>
      <c r="AI1136" s="60" t="s">
        <v>471</v>
      </c>
      <c r="AJ1136" s="51" t="str">
        <f>IF(AI1136&lt;&gt;"",VLOOKUP(AI1136,LISTAS·PAPP!$X$4:$Y$80,2,0),"")</f>
        <v>NO APLICA</v>
      </c>
      <c r="AK1136" s="58" t="s">
        <v>632</v>
      </c>
      <c r="AL1136" s="60">
        <v>730301</v>
      </c>
      <c r="AM1136" s="51" t="str">
        <f>IF(ISERROR(VLOOKUP(AL1136,LISTAS·PAPP!$AD$4:$AE$334,2,0))," ",VLOOKUP(AL1136,LISTAS·PAPP!$AD$4:$AE$334,2,0))</f>
        <v>Pasajes al Interior</v>
      </c>
      <c r="AN1136" s="63">
        <v>1000</v>
      </c>
      <c r="AO1136" s="64">
        <v>83.33</v>
      </c>
      <c r="AP1136" s="64">
        <v>83.33</v>
      </c>
      <c r="AQ1136" s="64">
        <v>83.33</v>
      </c>
      <c r="AR1136" s="64">
        <v>83.33</v>
      </c>
      <c r="AS1136" s="64">
        <v>83.33</v>
      </c>
      <c r="AT1136" s="64">
        <v>83.33</v>
      </c>
      <c r="AU1136" s="64">
        <v>83.33</v>
      </c>
      <c r="AV1136" s="64">
        <v>83.33</v>
      </c>
      <c r="AW1136" s="64">
        <v>83.33</v>
      </c>
      <c r="AX1136" s="64">
        <v>83.33</v>
      </c>
      <c r="AY1136" s="64">
        <v>83.33</v>
      </c>
      <c r="AZ1136" s="64">
        <v>83.37</v>
      </c>
      <c r="BA1136" s="53">
        <f t="shared" si="52"/>
        <v>1000.0000000000001</v>
      </c>
      <c r="BB1136" s="54" t="str">
        <f t="shared" si="53"/>
        <v>OK</v>
      </c>
      <c r="BC1136" s="55" t="str">
        <f t="shared" si="54"/>
        <v xml:space="preserve">                </v>
      </c>
    </row>
    <row r="1137" spans="1:55" ht="50.1" customHeight="1" x14ac:dyDescent="0.25">
      <c r="A1137" s="58" t="s">
        <v>39</v>
      </c>
      <c r="B1137" s="58" t="s">
        <v>45</v>
      </c>
      <c r="C1137" s="58" t="s">
        <v>86</v>
      </c>
      <c r="D1137" s="58" t="s">
        <v>913</v>
      </c>
      <c r="E1137" s="51" t="str">
        <f>IF(C1137&lt;&gt;"",VLOOKUP(MID(C1137,18,5),LISTAS·PAPP!$E$4:$F$76,2,0),"")</f>
        <v>PICHINCHA</v>
      </c>
      <c r="F1137" s="58" t="s">
        <v>390</v>
      </c>
      <c r="G1137" s="51" t="str">
        <f>IF(F1137&lt;&gt;"",VLOOKUP(F1137,LISTAS·PAPP!$R$3:$T$221,3,0),"")</f>
        <v xml:space="preserve"> </v>
      </c>
      <c r="H1137" s="58" t="s">
        <v>905</v>
      </c>
      <c r="I1137" s="66" t="s">
        <v>1124</v>
      </c>
      <c r="J1137" s="66" t="s">
        <v>1134</v>
      </c>
      <c r="K1137" s="67">
        <v>12</v>
      </c>
      <c r="L1137" s="66" t="s">
        <v>1135</v>
      </c>
      <c r="M1137" s="60">
        <v>1</v>
      </c>
      <c r="N1137" s="60">
        <v>1</v>
      </c>
      <c r="O1137" s="60">
        <v>1</v>
      </c>
      <c r="P1137" s="60">
        <v>1</v>
      </c>
      <c r="Q1137" s="60">
        <v>1</v>
      </c>
      <c r="R1137" s="60">
        <v>1</v>
      </c>
      <c r="S1137" s="60">
        <v>1</v>
      </c>
      <c r="T1137" s="60">
        <v>1</v>
      </c>
      <c r="U1137" s="60">
        <v>1</v>
      </c>
      <c r="V1137" s="60">
        <v>1</v>
      </c>
      <c r="W1137" s="60">
        <v>1</v>
      </c>
      <c r="X1137" s="60">
        <v>1</v>
      </c>
      <c r="Y1137" s="52" t="str">
        <f>IF(A1137&lt;&gt;"",IF(D1137="DIRECCIÓN_DE_TRANSFERENCIAS","280 0031",VLOOKUP(C1137,LISTAS·PAPP!$C$3:$D$76,2,0)),"")</f>
        <v>280 2230</v>
      </c>
      <c r="Z1137" s="61">
        <v>202</v>
      </c>
      <c r="AA1137" s="62">
        <v>5036</v>
      </c>
      <c r="AB1137" s="62">
        <v>5045</v>
      </c>
      <c r="AC1137" s="65" t="str">
        <f>IF(D1137&lt;&gt;"",VLOOKUP(D1137,LISTAS·PAPP!$I$3:$M$16,2,0),"")</f>
        <v>56</v>
      </c>
      <c r="AD1137" s="51" t="str">
        <f>IF(D1137&lt;&gt;"",VLOOKUP(D1137,LISTAS·PAPP!$I$3:$M$16,3,0),"")</f>
        <v>DESARROLLO_INFANTIL</v>
      </c>
      <c r="AE1137" s="52" t="str">
        <f>IF(D1137&lt;&gt;"",VLOOKUP(D1137,LISTAS·PAPP!$I$3:$M$16,4,0),"")</f>
        <v>004</v>
      </c>
      <c r="AF1137" s="51" t="str">
        <f>IF(D1137&lt;&gt;"",VLOOKUP(D1137,LISTAS·PAPP!$I$3:$M$16,5,0),"")</f>
        <v>FORTALECIMIENTO_AMPLIACIÓN_E_INNOVACIÓN_DE_LOS_SERVICIOS_DE_DESARROLLO_INFANTIL_ESTRATEGIA_NACIONAL_MISIÓN_TERNURA</v>
      </c>
      <c r="AG1137" s="52" t="str">
        <f>IF(AH1137&lt;&gt;"",VLOOKUP(AH1137,LISTAS·PAPP!$O$3:$P$74,2,0),"")</f>
        <v>005</v>
      </c>
      <c r="AH1137" s="58" t="s">
        <v>862</v>
      </c>
      <c r="AI1137" s="60" t="s">
        <v>471</v>
      </c>
      <c r="AJ1137" s="51" t="str">
        <f>IF(AI1137&lt;&gt;"",VLOOKUP(AI1137,LISTAS·PAPP!$X$4:$Y$80,2,0),"")</f>
        <v>NO APLICA</v>
      </c>
      <c r="AK1137" s="58" t="s">
        <v>632</v>
      </c>
      <c r="AL1137" s="60">
        <v>730303</v>
      </c>
      <c r="AM1137" s="51" t="str">
        <f>IF(ISERROR(VLOOKUP(AL1137,LISTAS·PAPP!$AD$4:$AE$334,2,0))," ",VLOOKUP(AL1137,LISTAS·PAPP!$AD$4:$AE$334,2,0))</f>
        <v>Viáticos y Subsistencias en el Interior</v>
      </c>
      <c r="AN1137" s="63">
        <v>3500</v>
      </c>
      <c r="AO1137" s="64">
        <v>291.67</v>
      </c>
      <c r="AP1137" s="64">
        <v>291.67</v>
      </c>
      <c r="AQ1137" s="64">
        <v>291.67</v>
      </c>
      <c r="AR1137" s="64">
        <v>291.67</v>
      </c>
      <c r="AS1137" s="64">
        <v>291.67</v>
      </c>
      <c r="AT1137" s="64">
        <v>291.67</v>
      </c>
      <c r="AU1137" s="64">
        <v>291.67</v>
      </c>
      <c r="AV1137" s="64">
        <v>291.67</v>
      </c>
      <c r="AW1137" s="64">
        <v>291.67</v>
      </c>
      <c r="AX1137" s="64">
        <v>291.67</v>
      </c>
      <c r="AY1137" s="64">
        <v>291.67</v>
      </c>
      <c r="AZ1137" s="64">
        <v>291.63</v>
      </c>
      <c r="BA1137" s="53">
        <f t="shared" si="52"/>
        <v>3500.0000000000005</v>
      </c>
      <c r="BB1137" s="54" t="str">
        <f t="shared" si="53"/>
        <v>OK</v>
      </c>
      <c r="BC1137" s="55" t="str">
        <f t="shared" si="54"/>
        <v xml:space="preserve">                </v>
      </c>
    </row>
    <row r="1138" spans="1:55" ht="50.1" customHeight="1" x14ac:dyDescent="0.25">
      <c r="A1138" s="58" t="s">
        <v>39</v>
      </c>
      <c r="B1138" s="58" t="s">
        <v>45</v>
      </c>
      <c r="C1138" s="58" t="s">
        <v>82</v>
      </c>
      <c r="D1138" s="58" t="s">
        <v>913</v>
      </c>
      <c r="E1138" s="51" t="str">
        <f>IF(C1138&lt;&gt;"",VLOOKUP(MID(C1138,18,5),LISTAS·PAPP!$E$4:$F$76,2,0),"")</f>
        <v>ORELLANA</v>
      </c>
      <c r="F1138" s="58" t="s">
        <v>379</v>
      </c>
      <c r="G1138" s="51" t="str">
        <f>IF(F1138&lt;&gt;"",VLOOKUP(F1138,LISTAS·PAPP!$R$3:$T$221,3,0),"")</f>
        <v xml:space="preserve"> </v>
      </c>
      <c r="H1138" s="58" t="s">
        <v>905</v>
      </c>
      <c r="I1138" s="66" t="s">
        <v>1124</v>
      </c>
      <c r="J1138" s="66" t="s">
        <v>1125</v>
      </c>
      <c r="K1138" s="67">
        <v>45</v>
      </c>
      <c r="L1138" s="66" t="s">
        <v>1097</v>
      </c>
      <c r="M1138" s="60">
        <v>45</v>
      </c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52" t="str">
        <f>IF(A1138&lt;&gt;"",IF(D1138="DIRECCIÓN_DE_TRANSFERENCIAS","280 0031",VLOOKUP(C1138,LISTAS·PAPP!$C$3:$D$76,2,0)),"")</f>
        <v>280 2320</v>
      </c>
      <c r="Z1138" s="61">
        <v>202</v>
      </c>
      <c r="AA1138" s="62">
        <v>5036</v>
      </c>
      <c r="AB1138" s="62">
        <v>5045</v>
      </c>
      <c r="AC1138" s="65" t="str">
        <f>IF(D1138&lt;&gt;"",VLOOKUP(D1138,LISTAS·PAPP!$I$3:$M$16,2,0),"")</f>
        <v>56</v>
      </c>
      <c r="AD1138" s="51" t="str">
        <f>IF(D1138&lt;&gt;"",VLOOKUP(D1138,LISTAS·PAPP!$I$3:$M$16,3,0),"")</f>
        <v>DESARROLLO_INFANTIL</v>
      </c>
      <c r="AE1138" s="52" t="str">
        <f>IF(D1138&lt;&gt;"",VLOOKUP(D1138,LISTAS·PAPP!$I$3:$M$16,4,0),"")</f>
        <v>004</v>
      </c>
      <c r="AF1138" s="51" t="str">
        <f>IF(D1138&lt;&gt;"",VLOOKUP(D1138,LISTAS·PAPP!$I$3:$M$16,5,0),"")</f>
        <v>FORTALECIMIENTO_AMPLIACIÓN_E_INNOVACIÓN_DE_LOS_SERVICIOS_DE_DESARROLLO_INFANTIL_ESTRATEGIA_NACIONAL_MISIÓN_TERNURA</v>
      </c>
      <c r="AG1138" s="52" t="str">
        <f>IF(AH1138&lt;&gt;"",VLOOKUP(AH1138,LISTAS·PAPP!$O$3:$P$74,2,0),"")</f>
        <v>005</v>
      </c>
      <c r="AH1138" s="58" t="s">
        <v>862</v>
      </c>
      <c r="AI1138" s="60" t="s">
        <v>471</v>
      </c>
      <c r="AJ1138" s="51" t="str">
        <f>IF(AI1138&lt;&gt;"",VLOOKUP(AI1138,LISTAS·PAPP!$X$4:$Y$80,2,0),"")</f>
        <v>NO APLICA</v>
      </c>
      <c r="AK1138" s="58" t="s">
        <v>631</v>
      </c>
      <c r="AL1138" s="60">
        <v>710203</v>
      </c>
      <c r="AM1138" s="51" t="str">
        <f>IF(ISERROR(VLOOKUP(AL1138,LISTAS·PAPP!$AD$4:$AE$334,2,0))," ",VLOOKUP(AL1138,LISTAS·PAPP!$AD$4:$AE$334,2,0))</f>
        <v>Decimo Tercer Sueldo</v>
      </c>
      <c r="AN1138" s="63">
        <v>27408.21</v>
      </c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>
        <v>27408.21</v>
      </c>
      <c r="BA1138" s="53">
        <f t="shared" si="52"/>
        <v>27408.21</v>
      </c>
      <c r="BB1138" s="54" t="str">
        <f t="shared" si="53"/>
        <v>OK</v>
      </c>
      <c r="BC1138" s="55" t="str">
        <f t="shared" si="54"/>
        <v xml:space="preserve">                </v>
      </c>
    </row>
    <row r="1139" spans="1:55" ht="50.1" customHeight="1" x14ac:dyDescent="0.25">
      <c r="A1139" s="58" t="s">
        <v>39</v>
      </c>
      <c r="B1139" s="58" t="s">
        <v>45</v>
      </c>
      <c r="C1139" s="58" t="s">
        <v>82</v>
      </c>
      <c r="D1139" s="58" t="s">
        <v>913</v>
      </c>
      <c r="E1139" s="51" t="str">
        <f>IF(C1139&lt;&gt;"",VLOOKUP(MID(C1139,18,5),LISTAS·PAPP!$E$4:$F$76,2,0),"")</f>
        <v>ORELLANA</v>
      </c>
      <c r="F1139" s="58" t="s">
        <v>379</v>
      </c>
      <c r="G1139" s="51" t="str">
        <f>IF(F1139&lt;&gt;"",VLOOKUP(F1139,LISTAS·PAPP!$R$3:$T$221,3,0),"")</f>
        <v xml:space="preserve"> </v>
      </c>
      <c r="H1139" s="58" t="s">
        <v>905</v>
      </c>
      <c r="I1139" s="66" t="s">
        <v>1124</v>
      </c>
      <c r="J1139" s="66" t="s">
        <v>1125</v>
      </c>
      <c r="K1139" s="67">
        <v>45</v>
      </c>
      <c r="L1139" s="66" t="s">
        <v>1097</v>
      </c>
      <c r="M1139" s="60">
        <v>45</v>
      </c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52" t="str">
        <f>IF(A1139&lt;&gt;"",IF(D1139="DIRECCIÓN_DE_TRANSFERENCIAS","280 0031",VLOOKUP(C1139,LISTAS·PAPP!$C$3:$D$76,2,0)),"")</f>
        <v>280 2320</v>
      </c>
      <c r="Z1139" s="61">
        <v>202</v>
      </c>
      <c r="AA1139" s="62">
        <v>5036</v>
      </c>
      <c r="AB1139" s="62">
        <v>5045</v>
      </c>
      <c r="AC1139" s="65" t="str">
        <f>IF(D1139&lt;&gt;"",VLOOKUP(D1139,LISTAS·PAPP!$I$3:$M$16,2,0),"")</f>
        <v>56</v>
      </c>
      <c r="AD1139" s="51" t="str">
        <f>IF(D1139&lt;&gt;"",VLOOKUP(D1139,LISTAS·PAPP!$I$3:$M$16,3,0),"")</f>
        <v>DESARROLLO_INFANTIL</v>
      </c>
      <c r="AE1139" s="52" t="str">
        <f>IF(D1139&lt;&gt;"",VLOOKUP(D1139,LISTAS·PAPP!$I$3:$M$16,4,0),"")</f>
        <v>004</v>
      </c>
      <c r="AF1139" s="51" t="str">
        <f>IF(D1139&lt;&gt;"",VLOOKUP(D1139,LISTAS·PAPP!$I$3:$M$16,5,0),"")</f>
        <v>FORTALECIMIENTO_AMPLIACIÓN_E_INNOVACIÓN_DE_LOS_SERVICIOS_DE_DESARROLLO_INFANTIL_ESTRATEGIA_NACIONAL_MISIÓN_TERNURA</v>
      </c>
      <c r="AG1139" s="52" t="str">
        <f>IF(AH1139&lt;&gt;"",VLOOKUP(AH1139,LISTAS·PAPP!$O$3:$P$74,2,0),"")</f>
        <v>005</v>
      </c>
      <c r="AH1139" s="58" t="s">
        <v>862</v>
      </c>
      <c r="AI1139" s="60" t="s">
        <v>471</v>
      </c>
      <c r="AJ1139" s="51" t="str">
        <f>IF(AI1139&lt;&gt;"",VLOOKUP(AI1139,LISTAS·PAPP!$X$4:$Y$80,2,0),"")</f>
        <v>NO APLICA</v>
      </c>
      <c r="AK1139" s="58" t="s">
        <v>631</v>
      </c>
      <c r="AL1139" s="60">
        <v>710204</v>
      </c>
      <c r="AM1139" s="51" t="str">
        <f>IF(ISERROR(VLOOKUP(AL1139,LISTAS·PAPP!$AD$4:$AE$334,2,0))," ",VLOOKUP(AL1139,LISTAS·PAPP!$AD$4:$AE$334,2,0))</f>
        <v>Decimo Cuarto Sueldo</v>
      </c>
      <c r="AN1139" s="63">
        <v>16859</v>
      </c>
      <c r="AO1139" s="64"/>
      <c r="AP1139" s="64"/>
      <c r="AQ1139" s="64"/>
      <c r="AR1139" s="64"/>
      <c r="AS1139" s="64"/>
      <c r="AT1139" s="64"/>
      <c r="AU1139" s="64"/>
      <c r="AV1139" s="64">
        <v>16859</v>
      </c>
      <c r="AW1139" s="64"/>
      <c r="AX1139" s="64"/>
      <c r="AY1139" s="64"/>
      <c r="AZ1139" s="64"/>
      <c r="BA1139" s="53">
        <f t="shared" si="52"/>
        <v>16859</v>
      </c>
      <c r="BB1139" s="54" t="str">
        <f t="shared" si="53"/>
        <v>OK</v>
      </c>
      <c r="BC1139" s="55" t="str">
        <f t="shared" si="54"/>
        <v xml:space="preserve">                </v>
      </c>
    </row>
    <row r="1140" spans="1:55" ht="50.1" customHeight="1" x14ac:dyDescent="0.25">
      <c r="A1140" s="58" t="s">
        <v>39</v>
      </c>
      <c r="B1140" s="58" t="s">
        <v>45</v>
      </c>
      <c r="C1140" s="58" t="s">
        <v>82</v>
      </c>
      <c r="D1140" s="58" t="s">
        <v>913</v>
      </c>
      <c r="E1140" s="51" t="str">
        <f>IF(C1140&lt;&gt;"",VLOOKUP(MID(C1140,18,5),LISTAS·PAPP!$E$4:$F$76,2,0),"")</f>
        <v>ORELLANA</v>
      </c>
      <c r="F1140" s="58" t="s">
        <v>379</v>
      </c>
      <c r="G1140" s="51" t="str">
        <f>IF(F1140&lt;&gt;"",VLOOKUP(F1140,LISTAS·PAPP!$R$3:$T$221,3,0),"")</f>
        <v xml:space="preserve"> </v>
      </c>
      <c r="H1140" s="58" t="s">
        <v>905</v>
      </c>
      <c r="I1140" s="66" t="s">
        <v>1124</v>
      </c>
      <c r="J1140" s="66" t="s">
        <v>1125</v>
      </c>
      <c r="K1140" s="67">
        <v>45</v>
      </c>
      <c r="L1140" s="66" t="s">
        <v>1097</v>
      </c>
      <c r="M1140" s="60">
        <v>45</v>
      </c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52" t="str">
        <f>IF(A1140&lt;&gt;"",IF(D1140="DIRECCIÓN_DE_TRANSFERENCIAS","280 0031",VLOOKUP(C1140,LISTAS·PAPP!$C$3:$D$76,2,0)),"")</f>
        <v>280 2320</v>
      </c>
      <c r="Z1140" s="61">
        <v>202</v>
      </c>
      <c r="AA1140" s="62">
        <v>5036</v>
      </c>
      <c r="AB1140" s="62">
        <v>5045</v>
      </c>
      <c r="AC1140" s="65" t="str">
        <f>IF(D1140&lt;&gt;"",VLOOKUP(D1140,LISTAS·PAPP!$I$3:$M$16,2,0),"")</f>
        <v>56</v>
      </c>
      <c r="AD1140" s="51" t="str">
        <f>IF(D1140&lt;&gt;"",VLOOKUP(D1140,LISTAS·PAPP!$I$3:$M$16,3,0),"")</f>
        <v>DESARROLLO_INFANTIL</v>
      </c>
      <c r="AE1140" s="52" t="str">
        <f>IF(D1140&lt;&gt;"",VLOOKUP(D1140,LISTAS·PAPP!$I$3:$M$16,4,0),"")</f>
        <v>004</v>
      </c>
      <c r="AF1140" s="51" t="str">
        <f>IF(D1140&lt;&gt;"",VLOOKUP(D1140,LISTAS·PAPP!$I$3:$M$16,5,0),"")</f>
        <v>FORTALECIMIENTO_AMPLIACIÓN_E_INNOVACIÓN_DE_LOS_SERVICIOS_DE_DESARROLLO_INFANTIL_ESTRATEGIA_NACIONAL_MISIÓN_TERNURA</v>
      </c>
      <c r="AG1140" s="52" t="str">
        <f>IF(AH1140&lt;&gt;"",VLOOKUP(AH1140,LISTAS·PAPP!$O$3:$P$74,2,0),"")</f>
        <v>005</v>
      </c>
      <c r="AH1140" s="58" t="s">
        <v>862</v>
      </c>
      <c r="AI1140" s="60" t="s">
        <v>471</v>
      </c>
      <c r="AJ1140" s="51" t="str">
        <f>IF(AI1140&lt;&gt;"",VLOOKUP(AI1140,LISTAS·PAPP!$X$4:$Y$80,2,0),"")</f>
        <v>NO APLICA</v>
      </c>
      <c r="AK1140" s="58" t="s">
        <v>631</v>
      </c>
      <c r="AL1140" s="60">
        <v>710510</v>
      </c>
      <c r="AM1140" s="51" t="str">
        <f>IF(ISERROR(VLOOKUP(AL1140,LISTAS·PAPP!$AD$4:$AE$334,2,0))," ",VLOOKUP(AL1140,LISTAS·PAPP!$AD$4:$AE$334,2,0))</f>
        <v>Servicios Personales por Contrato</v>
      </c>
      <c r="AN1140" s="63">
        <v>335470</v>
      </c>
      <c r="AO1140" s="64">
        <v>27955.83</v>
      </c>
      <c r="AP1140" s="64">
        <v>27955.83</v>
      </c>
      <c r="AQ1140" s="64">
        <v>27955.83</v>
      </c>
      <c r="AR1140" s="64">
        <v>27955.83</v>
      </c>
      <c r="AS1140" s="64">
        <v>27955.83</v>
      </c>
      <c r="AT1140" s="64">
        <v>27955.83</v>
      </c>
      <c r="AU1140" s="64">
        <v>27955.83</v>
      </c>
      <c r="AV1140" s="64">
        <v>27955.83</v>
      </c>
      <c r="AW1140" s="64">
        <v>27955.83</v>
      </c>
      <c r="AX1140" s="64">
        <v>27955.83</v>
      </c>
      <c r="AY1140" s="64">
        <v>27955.83</v>
      </c>
      <c r="AZ1140" s="64">
        <v>27955.87</v>
      </c>
      <c r="BA1140" s="53">
        <f t="shared" si="52"/>
        <v>335470.00000000012</v>
      </c>
      <c r="BB1140" s="54" t="str">
        <f t="shared" si="53"/>
        <v>OK</v>
      </c>
      <c r="BC1140" s="55" t="str">
        <f t="shared" si="54"/>
        <v xml:space="preserve">                </v>
      </c>
    </row>
    <row r="1141" spans="1:55" ht="50.1" customHeight="1" x14ac:dyDescent="0.25">
      <c r="A1141" s="58" t="s">
        <v>39</v>
      </c>
      <c r="B1141" s="58" t="s">
        <v>45</v>
      </c>
      <c r="C1141" s="58" t="s">
        <v>82</v>
      </c>
      <c r="D1141" s="58" t="s">
        <v>913</v>
      </c>
      <c r="E1141" s="51" t="str">
        <f>IF(C1141&lt;&gt;"",VLOOKUP(MID(C1141,18,5),LISTAS·PAPP!$E$4:$F$76,2,0),"")</f>
        <v>ORELLANA</v>
      </c>
      <c r="F1141" s="58" t="s">
        <v>379</v>
      </c>
      <c r="G1141" s="51" t="str">
        <f>IF(F1141&lt;&gt;"",VLOOKUP(F1141,LISTAS·PAPP!$R$3:$T$221,3,0),"")</f>
        <v xml:space="preserve"> </v>
      </c>
      <c r="H1141" s="58" t="s">
        <v>905</v>
      </c>
      <c r="I1141" s="66" t="s">
        <v>1124</v>
      </c>
      <c r="J1141" s="66" t="s">
        <v>1125</v>
      </c>
      <c r="K1141" s="67">
        <v>45</v>
      </c>
      <c r="L1141" s="66" t="s">
        <v>1097</v>
      </c>
      <c r="M1141" s="60">
        <v>45</v>
      </c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52" t="str">
        <f>IF(A1141&lt;&gt;"",IF(D1141="DIRECCIÓN_DE_TRANSFERENCIAS","280 0031",VLOOKUP(C1141,LISTAS·PAPP!$C$3:$D$76,2,0)),"")</f>
        <v>280 2320</v>
      </c>
      <c r="Z1141" s="61">
        <v>202</v>
      </c>
      <c r="AA1141" s="62">
        <v>5036</v>
      </c>
      <c r="AB1141" s="62">
        <v>5045</v>
      </c>
      <c r="AC1141" s="65" t="str">
        <f>IF(D1141&lt;&gt;"",VLOOKUP(D1141,LISTAS·PAPP!$I$3:$M$16,2,0),"")</f>
        <v>56</v>
      </c>
      <c r="AD1141" s="51" t="str">
        <f>IF(D1141&lt;&gt;"",VLOOKUP(D1141,LISTAS·PAPP!$I$3:$M$16,3,0),"")</f>
        <v>DESARROLLO_INFANTIL</v>
      </c>
      <c r="AE1141" s="52" t="str">
        <f>IF(D1141&lt;&gt;"",VLOOKUP(D1141,LISTAS·PAPP!$I$3:$M$16,4,0),"")</f>
        <v>004</v>
      </c>
      <c r="AF1141" s="51" t="str">
        <f>IF(D1141&lt;&gt;"",VLOOKUP(D1141,LISTAS·PAPP!$I$3:$M$16,5,0),"")</f>
        <v>FORTALECIMIENTO_AMPLIACIÓN_E_INNOVACIÓN_DE_LOS_SERVICIOS_DE_DESARROLLO_INFANTIL_ESTRATEGIA_NACIONAL_MISIÓN_TERNURA</v>
      </c>
      <c r="AG1141" s="52" t="str">
        <f>IF(AH1141&lt;&gt;"",VLOOKUP(AH1141,LISTAS·PAPP!$O$3:$P$74,2,0),"")</f>
        <v>005</v>
      </c>
      <c r="AH1141" s="58" t="s">
        <v>862</v>
      </c>
      <c r="AI1141" s="60" t="s">
        <v>471</v>
      </c>
      <c r="AJ1141" s="51" t="str">
        <f>IF(AI1141&lt;&gt;"",VLOOKUP(AI1141,LISTAS·PAPP!$X$4:$Y$80,2,0),"")</f>
        <v>NO APLICA</v>
      </c>
      <c r="AK1141" s="58" t="s">
        <v>631</v>
      </c>
      <c r="AL1141" s="60">
        <v>710601</v>
      </c>
      <c r="AM1141" s="51" t="str">
        <f>IF(ISERROR(VLOOKUP(AL1141,LISTAS·PAPP!$AD$4:$AE$334,2,0))," ",VLOOKUP(AL1141,LISTAS·PAPP!$AD$4:$AE$334,2,0))</f>
        <v>Aporte Patronal</v>
      </c>
      <c r="AN1141" s="63">
        <v>32874.239999999998</v>
      </c>
      <c r="AO1141" s="64">
        <v>2739.52</v>
      </c>
      <c r="AP1141" s="64">
        <v>2739.52</v>
      </c>
      <c r="AQ1141" s="64">
        <v>2739.52</v>
      </c>
      <c r="AR1141" s="64">
        <v>2739.52</v>
      </c>
      <c r="AS1141" s="64">
        <v>2739.52</v>
      </c>
      <c r="AT1141" s="64">
        <v>2739.52</v>
      </c>
      <c r="AU1141" s="64">
        <v>2739.52</v>
      </c>
      <c r="AV1141" s="64">
        <v>2739.52</v>
      </c>
      <c r="AW1141" s="64">
        <v>2739.52</v>
      </c>
      <c r="AX1141" s="64">
        <v>2739.52</v>
      </c>
      <c r="AY1141" s="64">
        <v>2739.52</v>
      </c>
      <c r="AZ1141" s="64">
        <v>2739.52</v>
      </c>
      <c r="BA1141" s="53">
        <f t="shared" si="52"/>
        <v>32874.239999999998</v>
      </c>
      <c r="BB1141" s="54" t="str">
        <f t="shared" si="53"/>
        <v>OK</v>
      </c>
      <c r="BC1141" s="55" t="str">
        <f t="shared" si="54"/>
        <v xml:space="preserve">                </v>
      </c>
    </row>
    <row r="1142" spans="1:55" ht="50.1" customHeight="1" x14ac:dyDescent="0.25">
      <c r="A1142" s="58" t="s">
        <v>39</v>
      </c>
      <c r="B1142" s="58" t="s">
        <v>45</v>
      </c>
      <c r="C1142" s="58" t="s">
        <v>82</v>
      </c>
      <c r="D1142" s="58" t="s">
        <v>913</v>
      </c>
      <c r="E1142" s="51" t="str">
        <f>IF(C1142&lt;&gt;"",VLOOKUP(MID(C1142,18,5),LISTAS·PAPP!$E$4:$F$76,2,0),"")</f>
        <v>ORELLANA</v>
      </c>
      <c r="F1142" s="58" t="s">
        <v>379</v>
      </c>
      <c r="G1142" s="51" t="str">
        <f>IF(F1142&lt;&gt;"",VLOOKUP(F1142,LISTAS·PAPP!$R$3:$T$221,3,0),"")</f>
        <v xml:space="preserve"> </v>
      </c>
      <c r="H1142" s="58" t="s">
        <v>905</v>
      </c>
      <c r="I1142" s="66" t="s">
        <v>1124</v>
      </c>
      <c r="J1142" s="66" t="s">
        <v>1125</v>
      </c>
      <c r="K1142" s="67">
        <v>45</v>
      </c>
      <c r="L1142" s="66" t="s">
        <v>1097</v>
      </c>
      <c r="M1142" s="60">
        <v>45</v>
      </c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52" t="str">
        <f>IF(A1142&lt;&gt;"",IF(D1142="DIRECCIÓN_DE_TRANSFERENCIAS","280 0031",VLOOKUP(C1142,LISTAS·PAPP!$C$3:$D$76,2,0)),"")</f>
        <v>280 2320</v>
      </c>
      <c r="Z1142" s="61">
        <v>202</v>
      </c>
      <c r="AA1142" s="62">
        <v>5036</v>
      </c>
      <c r="AB1142" s="62">
        <v>5045</v>
      </c>
      <c r="AC1142" s="65" t="str">
        <f>IF(D1142&lt;&gt;"",VLOOKUP(D1142,LISTAS·PAPP!$I$3:$M$16,2,0),"")</f>
        <v>56</v>
      </c>
      <c r="AD1142" s="51" t="str">
        <f>IF(D1142&lt;&gt;"",VLOOKUP(D1142,LISTAS·PAPP!$I$3:$M$16,3,0),"")</f>
        <v>DESARROLLO_INFANTIL</v>
      </c>
      <c r="AE1142" s="52" t="str">
        <f>IF(D1142&lt;&gt;"",VLOOKUP(D1142,LISTAS·PAPP!$I$3:$M$16,4,0),"")</f>
        <v>004</v>
      </c>
      <c r="AF1142" s="51" t="str">
        <f>IF(D1142&lt;&gt;"",VLOOKUP(D1142,LISTAS·PAPP!$I$3:$M$16,5,0),"")</f>
        <v>FORTALECIMIENTO_AMPLIACIÓN_E_INNOVACIÓN_DE_LOS_SERVICIOS_DE_DESARROLLO_INFANTIL_ESTRATEGIA_NACIONAL_MISIÓN_TERNURA</v>
      </c>
      <c r="AG1142" s="52" t="str">
        <f>IF(AH1142&lt;&gt;"",VLOOKUP(AH1142,LISTAS·PAPP!$O$3:$P$74,2,0),"")</f>
        <v>005</v>
      </c>
      <c r="AH1142" s="58" t="s">
        <v>862</v>
      </c>
      <c r="AI1142" s="60" t="s">
        <v>471</v>
      </c>
      <c r="AJ1142" s="51" t="str">
        <f>IF(AI1142&lt;&gt;"",VLOOKUP(AI1142,LISTAS·PAPP!$X$4:$Y$80,2,0),"")</f>
        <v>NO APLICA</v>
      </c>
      <c r="AK1142" s="58" t="s">
        <v>631</v>
      </c>
      <c r="AL1142" s="60">
        <v>710602</v>
      </c>
      <c r="AM1142" s="51" t="str">
        <f>IF(ISERROR(VLOOKUP(AL1142,LISTAS·PAPP!$AD$4:$AE$334,2,0))," ",VLOOKUP(AL1142,LISTAS·PAPP!$AD$4:$AE$334,2,0))</f>
        <v>Fondo de Reserva</v>
      </c>
      <c r="AN1142" s="63">
        <v>14344.880000000001</v>
      </c>
      <c r="AO1142" s="64">
        <v>1195.4100000000001</v>
      </c>
      <c r="AP1142" s="64">
        <v>1195.4100000000001</v>
      </c>
      <c r="AQ1142" s="64">
        <v>1195.4100000000001</v>
      </c>
      <c r="AR1142" s="64">
        <v>1195.4100000000001</v>
      </c>
      <c r="AS1142" s="64">
        <v>1195.4100000000001</v>
      </c>
      <c r="AT1142" s="64">
        <v>1195.4100000000001</v>
      </c>
      <c r="AU1142" s="64">
        <v>1195.4100000000001</v>
      </c>
      <c r="AV1142" s="64">
        <v>1195.4100000000001</v>
      </c>
      <c r="AW1142" s="64">
        <v>1195.4100000000001</v>
      </c>
      <c r="AX1142" s="64">
        <v>1195.4100000000001</v>
      </c>
      <c r="AY1142" s="64">
        <v>1195.4100000000001</v>
      </c>
      <c r="AZ1142" s="64">
        <v>1195.3699999999999</v>
      </c>
      <c r="BA1142" s="53">
        <f t="shared" si="52"/>
        <v>14344.880000000001</v>
      </c>
      <c r="BB1142" s="54" t="str">
        <f t="shared" si="53"/>
        <v>OK</v>
      </c>
      <c r="BC1142" s="55" t="str">
        <f t="shared" si="54"/>
        <v xml:space="preserve">                </v>
      </c>
    </row>
    <row r="1143" spans="1:55" ht="50.1" customHeight="1" x14ac:dyDescent="0.25">
      <c r="A1143" s="58" t="s">
        <v>39</v>
      </c>
      <c r="B1143" s="58" t="s">
        <v>45</v>
      </c>
      <c r="C1143" s="58" t="s">
        <v>82</v>
      </c>
      <c r="D1143" s="58" t="s">
        <v>913</v>
      </c>
      <c r="E1143" s="51" t="str">
        <f>IF(C1143&lt;&gt;"",VLOOKUP(MID(C1143,18,5),LISTAS·PAPP!$E$4:$F$76,2,0),"")</f>
        <v>ORELLANA</v>
      </c>
      <c r="F1143" s="58" t="s">
        <v>379</v>
      </c>
      <c r="G1143" s="51" t="str">
        <f>IF(F1143&lt;&gt;"",VLOOKUP(F1143,LISTAS·PAPP!$R$3:$T$221,3,0),"")</f>
        <v xml:space="preserve"> </v>
      </c>
      <c r="H1143" s="58" t="s">
        <v>905</v>
      </c>
      <c r="I1143" s="66" t="s">
        <v>1124</v>
      </c>
      <c r="J1143" s="66" t="s">
        <v>1132</v>
      </c>
      <c r="K1143" s="67">
        <v>12</v>
      </c>
      <c r="L1143" s="66" t="s">
        <v>1133</v>
      </c>
      <c r="M1143" s="60">
        <v>1</v>
      </c>
      <c r="N1143" s="60">
        <v>1</v>
      </c>
      <c r="O1143" s="60">
        <v>1</v>
      </c>
      <c r="P1143" s="60">
        <v>1</v>
      </c>
      <c r="Q1143" s="60">
        <v>1</v>
      </c>
      <c r="R1143" s="60">
        <v>1</v>
      </c>
      <c r="S1143" s="60">
        <v>1</v>
      </c>
      <c r="T1143" s="60">
        <v>1</v>
      </c>
      <c r="U1143" s="60">
        <v>1</v>
      </c>
      <c r="V1143" s="60">
        <v>1</v>
      </c>
      <c r="W1143" s="60">
        <v>1</v>
      </c>
      <c r="X1143" s="60">
        <v>1</v>
      </c>
      <c r="Y1143" s="52" t="str">
        <f>IF(A1143&lt;&gt;"",IF(D1143="DIRECCIÓN_DE_TRANSFERENCIAS","280 0031",VLOOKUP(C1143,LISTAS·PAPP!$C$3:$D$76,2,0)),"")</f>
        <v>280 2320</v>
      </c>
      <c r="Z1143" s="61">
        <v>202</v>
      </c>
      <c r="AA1143" s="62">
        <v>5036</v>
      </c>
      <c r="AB1143" s="62">
        <v>5045</v>
      </c>
      <c r="AC1143" s="65" t="str">
        <f>IF(D1143&lt;&gt;"",VLOOKUP(D1143,LISTAS·PAPP!$I$3:$M$16,2,0),"")</f>
        <v>56</v>
      </c>
      <c r="AD1143" s="51" t="str">
        <f>IF(D1143&lt;&gt;"",VLOOKUP(D1143,LISTAS·PAPP!$I$3:$M$16,3,0),"")</f>
        <v>DESARROLLO_INFANTIL</v>
      </c>
      <c r="AE1143" s="52" t="str">
        <f>IF(D1143&lt;&gt;"",VLOOKUP(D1143,LISTAS·PAPP!$I$3:$M$16,4,0),"")</f>
        <v>004</v>
      </c>
      <c r="AF1143" s="51" t="str">
        <f>IF(D1143&lt;&gt;"",VLOOKUP(D1143,LISTAS·PAPP!$I$3:$M$16,5,0),"")</f>
        <v>FORTALECIMIENTO_AMPLIACIÓN_E_INNOVACIÓN_DE_LOS_SERVICIOS_DE_DESARROLLO_INFANTIL_ESTRATEGIA_NACIONAL_MISIÓN_TERNURA</v>
      </c>
      <c r="AG1143" s="52" t="str">
        <f>IF(AH1143&lt;&gt;"",VLOOKUP(AH1143,LISTAS·PAPP!$O$3:$P$74,2,0),"")</f>
        <v>005</v>
      </c>
      <c r="AH1143" s="58" t="s">
        <v>862</v>
      </c>
      <c r="AI1143" s="60" t="s">
        <v>471</v>
      </c>
      <c r="AJ1143" s="51" t="str">
        <f>IF(AI1143&lt;&gt;"",VLOOKUP(AI1143,LISTAS·PAPP!$X$4:$Y$80,2,0),"")</f>
        <v>NO APLICA</v>
      </c>
      <c r="AK1143" s="58" t="s">
        <v>632</v>
      </c>
      <c r="AL1143" s="60">
        <v>730301</v>
      </c>
      <c r="AM1143" s="51" t="str">
        <f>IF(ISERROR(VLOOKUP(AL1143,LISTAS·PAPP!$AD$4:$AE$334,2,0))," ",VLOOKUP(AL1143,LISTAS·PAPP!$AD$4:$AE$334,2,0))</f>
        <v>Pasajes al Interior</v>
      </c>
      <c r="AN1143" s="63">
        <v>1000</v>
      </c>
      <c r="AO1143" s="64">
        <v>83.33</v>
      </c>
      <c r="AP1143" s="64">
        <v>83.33</v>
      </c>
      <c r="AQ1143" s="64">
        <v>83.33</v>
      </c>
      <c r="AR1143" s="64">
        <v>83.33</v>
      </c>
      <c r="AS1143" s="64">
        <v>83.33</v>
      </c>
      <c r="AT1143" s="64">
        <v>83.33</v>
      </c>
      <c r="AU1143" s="64">
        <v>83.33</v>
      </c>
      <c r="AV1143" s="64">
        <v>83.33</v>
      </c>
      <c r="AW1143" s="64">
        <v>83.33</v>
      </c>
      <c r="AX1143" s="64">
        <v>83.33</v>
      </c>
      <c r="AY1143" s="64">
        <v>83.33</v>
      </c>
      <c r="AZ1143" s="64">
        <v>83.37</v>
      </c>
      <c r="BA1143" s="53">
        <f t="shared" si="52"/>
        <v>1000.0000000000001</v>
      </c>
      <c r="BB1143" s="54" t="str">
        <f t="shared" si="53"/>
        <v>OK</v>
      </c>
      <c r="BC1143" s="55" t="str">
        <f t="shared" si="54"/>
        <v xml:space="preserve">                </v>
      </c>
    </row>
    <row r="1144" spans="1:55" ht="50.1" customHeight="1" x14ac:dyDescent="0.25">
      <c r="A1144" s="58" t="s">
        <v>39</v>
      </c>
      <c r="B1144" s="58" t="s">
        <v>45</v>
      </c>
      <c r="C1144" s="58" t="s">
        <v>82</v>
      </c>
      <c r="D1144" s="58" t="s">
        <v>913</v>
      </c>
      <c r="E1144" s="51" t="str">
        <f>IF(C1144&lt;&gt;"",VLOOKUP(MID(C1144,18,5),LISTAS·PAPP!$E$4:$F$76,2,0),"")</f>
        <v>ORELLANA</v>
      </c>
      <c r="F1144" s="58" t="s">
        <v>379</v>
      </c>
      <c r="G1144" s="51" t="str">
        <f>IF(F1144&lt;&gt;"",VLOOKUP(F1144,LISTAS·PAPP!$R$3:$T$221,3,0),"")</f>
        <v xml:space="preserve"> </v>
      </c>
      <c r="H1144" s="58" t="s">
        <v>905</v>
      </c>
      <c r="I1144" s="66" t="s">
        <v>1124</v>
      </c>
      <c r="J1144" s="66" t="s">
        <v>1134</v>
      </c>
      <c r="K1144" s="67">
        <v>12</v>
      </c>
      <c r="L1144" s="66" t="s">
        <v>1135</v>
      </c>
      <c r="M1144" s="60">
        <v>1</v>
      </c>
      <c r="N1144" s="60">
        <v>1</v>
      </c>
      <c r="O1144" s="60">
        <v>1</v>
      </c>
      <c r="P1144" s="60">
        <v>1</v>
      </c>
      <c r="Q1144" s="60">
        <v>1</v>
      </c>
      <c r="R1144" s="60">
        <v>1</v>
      </c>
      <c r="S1144" s="60">
        <v>1</v>
      </c>
      <c r="T1144" s="60">
        <v>1</v>
      </c>
      <c r="U1144" s="60">
        <v>1</v>
      </c>
      <c r="V1144" s="60">
        <v>1</v>
      </c>
      <c r="W1144" s="60">
        <v>1</v>
      </c>
      <c r="X1144" s="60">
        <v>1</v>
      </c>
      <c r="Y1144" s="52" t="str">
        <f>IF(A1144&lt;&gt;"",IF(D1144="DIRECCIÓN_DE_TRANSFERENCIAS","280 0031",VLOOKUP(C1144,LISTAS·PAPP!$C$3:$D$76,2,0)),"")</f>
        <v>280 2320</v>
      </c>
      <c r="Z1144" s="61">
        <v>202</v>
      </c>
      <c r="AA1144" s="62">
        <v>5036</v>
      </c>
      <c r="AB1144" s="62">
        <v>5045</v>
      </c>
      <c r="AC1144" s="65" t="str">
        <f>IF(D1144&lt;&gt;"",VLOOKUP(D1144,LISTAS·PAPP!$I$3:$M$16,2,0),"")</f>
        <v>56</v>
      </c>
      <c r="AD1144" s="51" t="str">
        <f>IF(D1144&lt;&gt;"",VLOOKUP(D1144,LISTAS·PAPP!$I$3:$M$16,3,0),"")</f>
        <v>DESARROLLO_INFANTIL</v>
      </c>
      <c r="AE1144" s="52" t="str">
        <f>IF(D1144&lt;&gt;"",VLOOKUP(D1144,LISTAS·PAPP!$I$3:$M$16,4,0),"")</f>
        <v>004</v>
      </c>
      <c r="AF1144" s="51" t="str">
        <f>IF(D1144&lt;&gt;"",VLOOKUP(D1144,LISTAS·PAPP!$I$3:$M$16,5,0),"")</f>
        <v>FORTALECIMIENTO_AMPLIACIÓN_E_INNOVACIÓN_DE_LOS_SERVICIOS_DE_DESARROLLO_INFANTIL_ESTRATEGIA_NACIONAL_MISIÓN_TERNURA</v>
      </c>
      <c r="AG1144" s="52" t="str">
        <f>IF(AH1144&lt;&gt;"",VLOOKUP(AH1144,LISTAS·PAPP!$O$3:$P$74,2,0),"")</f>
        <v>005</v>
      </c>
      <c r="AH1144" s="58" t="s">
        <v>862</v>
      </c>
      <c r="AI1144" s="60" t="s">
        <v>471</v>
      </c>
      <c r="AJ1144" s="51" t="str">
        <f>IF(AI1144&lt;&gt;"",VLOOKUP(AI1144,LISTAS·PAPP!$X$4:$Y$80,2,0),"")</f>
        <v>NO APLICA</v>
      </c>
      <c r="AK1144" s="58" t="s">
        <v>632</v>
      </c>
      <c r="AL1144" s="60">
        <v>730303</v>
      </c>
      <c r="AM1144" s="51" t="str">
        <f>IF(ISERROR(VLOOKUP(AL1144,LISTAS·PAPP!$AD$4:$AE$334,2,0))," ",VLOOKUP(AL1144,LISTAS·PAPP!$AD$4:$AE$334,2,0))</f>
        <v>Viáticos y Subsistencias en el Interior</v>
      </c>
      <c r="AN1144" s="63">
        <v>3500</v>
      </c>
      <c r="AO1144" s="64">
        <v>291.67</v>
      </c>
      <c r="AP1144" s="64">
        <v>291.67</v>
      </c>
      <c r="AQ1144" s="64">
        <v>291.67</v>
      </c>
      <c r="AR1144" s="64">
        <v>291.67</v>
      </c>
      <c r="AS1144" s="64">
        <v>291.67</v>
      </c>
      <c r="AT1144" s="64">
        <v>291.67</v>
      </c>
      <c r="AU1144" s="64">
        <v>291.67</v>
      </c>
      <c r="AV1144" s="64">
        <v>291.67</v>
      </c>
      <c r="AW1144" s="64">
        <v>291.67</v>
      </c>
      <c r="AX1144" s="64">
        <v>291.67</v>
      </c>
      <c r="AY1144" s="64">
        <v>291.67</v>
      </c>
      <c r="AZ1144" s="64">
        <v>291.63</v>
      </c>
      <c r="BA1144" s="53">
        <f t="shared" si="52"/>
        <v>3500.0000000000005</v>
      </c>
      <c r="BB1144" s="54" t="str">
        <f t="shared" si="53"/>
        <v>OK</v>
      </c>
      <c r="BC1144" s="55" t="str">
        <f t="shared" si="54"/>
        <v xml:space="preserve">                </v>
      </c>
    </row>
    <row r="1145" spans="1:55" ht="50.1" customHeight="1" x14ac:dyDescent="0.25">
      <c r="A1145" s="58" t="s">
        <v>39</v>
      </c>
      <c r="B1145" s="58" t="s">
        <v>46</v>
      </c>
      <c r="C1145" s="58" t="s">
        <v>88</v>
      </c>
      <c r="D1145" s="58" t="s">
        <v>913</v>
      </c>
      <c r="E1145" s="51" t="str">
        <f>IF(C1145&lt;&gt;"",VLOOKUP(MID(C1145,18,5),LISTAS·PAPP!$E$4:$F$76,2,0),"")</f>
        <v>TUNGURAHUA</v>
      </c>
      <c r="F1145" s="58" t="s">
        <v>406</v>
      </c>
      <c r="G1145" s="51" t="str">
        <f>IF(F1145&lt;&gt;"",VLOOKUP(F1145,LISTAS·PAPP!$R$3:$T$221,3,0),"")</f>
        <v xml:space="preserve"> </v>
      </c>
      <c r="H1145" s="58" t="s">
        <v>905</v>
      </c>
      <c r="I1145" s="66" t="s">
        <v>1124</v>
      </c>
      <c r="J1145" s="66" t="s">
        <v>1125</v>
      </c>
      <c r="K1145" s="67">
        <v>1</v>
      </c>
      <c r="L1145" s="66" t="s">
        <v>1097</v>
      </c>
      <c r="M1145" s="60">
        <v>1</v>
      </c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52" t="str">
        <f>IF(A1145&lt;&gt;"",IF(D1145="DIRECCIÓN_DE_TRANSFERENCIAS","280 0031",VLOOKUP(C1145,LISTAS·PAPP!$C$3:$D$76,2,0)),"")</f>
        <v>280 3000</v>
      </c>
      <c r="Z1145" s="61">
        <v>202</v>
      </c>
      <c r="AA1145" s="62">
        <v>5036</v>
      </c>
      <c r="AB1145" s="62">
        <v>5045</v>
      </c>
      <c r="AC1145" s="65" t="str">
        <f>IF(D1145&lt;&gt;"",VLOOKUP(D1145,LISTAS·PAPP!$I$3:$M$16,2,0),"")</f>
        <v>56</v>
      </c>
      <c r="AD1145" s="51" t="str">
        <f>IF(D1145&lt;&gt;"",VLOOKUP(D1145,LISTAS·PAPP!$I$3:$M$16,3,0),"")</f>
        <v>DESARROLLO_INFANTIL</v>
      </c>
      <c r="AE1145" s="52" t="str">
        <f>IF(D1145&lt;&gt;"",VLOOKUP(D1145,LISTAS·PAPP!$I$3:$M$16,4,0),"")</f>
        <v>004</v>
      </c>
      <c r="AF1145" s="51" t="str">
        <f>IF(D1145&lt;&gt;"",VLOOKUP(D1145,LISTAS·PAPP!$I$3:$M$16,5,0),"")</f>
        <v>FORTALECIMIENTO_AMPLIACIÓN_E_INNOVACIÓN_DE_LOS_SERVICIOS_DE_DESARROLLO_INFANTIL_ESTRATEGIA_NACIONAL_MISIÓN_TERNURA</v>
      </c>
      <c r="AG1145" s="52" t="str">
        <f>IF(AH1145&lt;&gt;"",VLOOKUP(AH1145,LISTAS·PAPP!$O$3:$P$74,2,0),"")</f>
        <v>005</v>
      </c>
      <c r="AH1145" s="58" t="s">
        <v>862</v>
      </c>
      <c r="AI1145" s="60" t="s">
        <v>471</v>
      </c>
      <c r="AJ1145" s="51" t="str">
        <f>IF(AI1145&lt;&gt;"",VLOOKUP(AI1145,LISTAS·PAPP!$X$4:$Y$80,2,0),"")</f>
        <v>NO APLICA</v>
      </c>
      <c r="AK1145" s="58" t="s">
        <v>631</v>
      </c>
      <c r="AL1145" s="60">
        <v>710203</v>
      </c>
      <c r="AM1145" s="51" t="str">
        <f>IF(ISERROR(VLOOKUP(AL1145,LISTAS·PAPP!$AD$4:$AE$334,2,0))," ",VLOOKUP(AL1145,LISTAS·PAPP!$AD$4:$AE$334,2,0))</f>
        <v>Decimo Tercer Sueldo</v>
      </c>
      <c r="AN1145" s="63">
        <v>1676</v>
      </c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>
        <v>1676</v>
      </c>
      <c r="BA1145" s="53">
        <f t="shared" si="52"/>
        <v>1676</v>
      </c>
      <c r="BB1145" s="54" t="str">
        <f t="shared" si="53"/>
        <v>OK</v>
      </c>
      <c r="BC1145" s="55" t="str">
        <f t="shared" si="54"/>
        <v xml:space="preserve">                </v>
      </c>
    </row>
    <row r="1146" spans="1:55" ht="50.1" customHeight="1" x14ac:dyDescent="0.25">
      <c r="A1146" s="58" t="s">
        <v>39</v>
      </c>
      <c r="B1146" s="58" t="s">
        <v>46</v>
      </c>
      <c r="C1146" s="58" t="s">
        <v>88</v>
      </c>
      <c r="D1146" s="58" t="s">
        <v>913</v>
      </c>
      <c r="E1146" s="51" t="str">
        <f>IF(C1146&lt;&gt;"",VLOOKUP(MID(C1146,18,5),LISTAS·PAPP!$E$4:$F$76,2,0),"")</f>
        <v>TUNGURAHUA</v>
      </c>
      <c r="F1146" s="58" t="s">
        <v>406</v>
      </c>
      <c r="G1146" s="51" t="str">
        <f>IF(F1146&lt;&gt;"",VLOOKUP(F1146,LISTAS·PAPP!$R$3:$T$221,3,0),"")</f>
        <v xml:space="preserve"> </v>
      </c>
      <c r="H1146" s="58" t="s">
        <v>905</v>
      </c>
      <c r="I1146" s="66" t="s">
        <v>1124</v>
      </c>
      <c r="J1146" s="66" t="s">
        <v>1125</v>
      </c>
      <c r="K1146" s="67">
        <v>1</v>
      </c>
      <c r="L1146" s="66" t="s">
        <v>1097</v>
      </c>
      <c r="M1146" s="60">
        <v>1</v>
      </c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52" t="str">
        <f>IF(A1146&lt;&gt;"",IF(D1146="DIRECCIÓN_DE_TRANSFERENCIAS","280 0031",VLOOKUP(C1146,LISTAS·PAPP!$C$3:$D$76,2,0)),"")</f>
        <v>280 3000</v>
      </c>
      <c r="Z1146" s="61">
        <v>202</v>
      </c>
      <c r="AA1146" s="62">
        <v>5036</v>
      </c>
      <c r="AB1146" s="62">
        <v>5045</v>
      </c>
      <c r="AC1146" s="65" t="str">
        <f>IF(D1146&lt;&gt;"",VLOOKUP(D1146,LISTAS·PAPP!$I$3:$M$16,2,0),"")</f>
        <v>56</v>
      </c>
      <c r="AD1146" s="51" t="str">
        <f>IF(D1146&lt;&gt;"",VLOOKUP(D1146,LISTAS·PAPP!$I$3:$M$16,3,0),"")</f>
        <v>DESARROLLO_INFANTIL</v>
      </c>
      <c r="AE1146" s="52" t="str">
        <f>IF(D1146&lt;&gt;"",VLOOKUP(D1146,LISTAS·PAPP!$I$3:$M$16,4,0),"")</f>
        <v>004</v>
      </c>
      <c r="AF1146" s="51" t="str">
        <f>IF(D1146&lt;&gt;"",VLOOKUP(D1146,LISTAS·PAPP!$I$3:$M$16,5,0),"")</f>
        <v>FORTALECIMIENTO_AMPLIACIÓN_E_INNOVACIÓN_DE_LOS_SERVICIOS_DE_DESARROLLO_INFANTIL_ESTRATEGIA_NACIONAL_MISIÓN_TERNURA</v>
      </c>
      <c r="AG1146" s="52" t="str">
        <f>IF(AH1146&lt;&gt;"",VLOOKUP(AH1146,LISTAS·PAPP!$O$3:$P$74,2,0),"")</f>
        <v>005</v>
      </c>
      <c r="AH1146" s="58" t="s">
        <v>862</v>
      </c>
      <c r="AI1146" s="60" t="s">
        <v>471</v>
      </c>
      <c r="AJ1146" s="51" t="str">
        <f>IF(AI1146&lt;&gt;"",VLOOKUP(AI1146,LISTAS·PAPP!$X$4:$Y$80,2,0),"")</f>
        <v>NO APLICA</v>
      </c>
      <c r="AK1146" s="58" t="s">
        <v>631</v>
      </c>
      <c r="AL1146" s="60">
        <v>710204</v>
      </c>
      <c r="AM1146" s="51" t="str">
        <f>IF(ISERROR(VLOOKUP(AL1146,LISTAS·PAPP!$AD$4:$AE$334,2,0))," ",VLOOKUP(AL1146,LISTAS·PAPP!$AD$4:$AE$334,2,0))</f>
        <v>Decimo Cuarto Sueldo</v>
      </c>
      <c r="AN1146" s="63">
        <v>394</v>
      </c>
      <c r="AO1146" s="64"/>
      <c r="AP1146" s="64"/>
      <c r="AQ1146" s="64"/>
      <c r="AR1146" s="64"/>
      <c r="AS1146" s="64"/>
      <c r="AT1146" s="64"/>
      <c r="AU1146" s="64"/>
      <c r="AV1146" s="64">
        <v>394</v>
      </c>
      <c r="AW1146" s="64"/>
      <c r="AX1146" s="64"/>
      <c r="AY1146" s="64"/>
      <c r="AZ1146" s="64"/>
      <c r="BA1146" s="53">
        <f t="shared" si="52"/>
        <v>394</v>
      </c>
      <c r="BB1146" s="54" t="str">
        <f t="shared" si="53"/>
        <v>OK</v>
      </c>
      <c r="BC1146" s="55" t="str">
        <f t="shared" si="54"/>
        <v xml:space="preserve">                </v>
      </c>
    </row>
    <row r="1147" spans="1:55" ht="50.1" customHeight="1" x14ac:dyDescent="0.25">
      <c r="A1147" s="58" t="s">
        <v>39</v>
      </c>
      <c r="B1147" s="58" t="s">
        <v>46</v>
      </c>
      <c r="C1147" s="58" t="s">
        <v>88</v>
      </c>
      <c r="D1147" s="58" t="s">
        <v>913</v>
      </c>
      <c r="E1147" s="51" t="str">
        <f>IF(C1147&lt;&gt;"",VLOOKUP(MID(C1147,18,5),LISTAS·PAPP!$E$4:$F$76,2,0),"")</f>
        <v>TUNGURAHUA</v>
      </c>
      <c r="F1147" s="58" t="s">
        <v>406</v>
      </c>
      <c r="G1147" s="51" t="str">
        <f>IF(F1147&lt;&gt;"",VLOOKUP(F1147,LISTAS·PAPP!$R$3:$T$221,3,0),"")</f>
        <v xml:space="preserve"> </v>
      </c>
      <c r="H1147" s="58" t="s">
        <v>905</v>
      </c>
      <c r="I1147" s="66" t="s">
        <v>1124</v>
      </c>
      <c r="J1147" s="66" t="s">
        <v>1125</v>
      </c>
      <c r="K1147" s="67">
        <v>1</v>
      </c>
      <c r="L1147" s="66" t="s">
        <v>1097</v>
      </c>
      <c r="M1147" s="60">
        <v>1</v>
      </c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52" t="str">
        <f>IF(A1147&lt;&gt;"",IF(D1147="DIRECCIÓN_DE_TRANSFERENCIAS","280 0031",VLOOKUP(C1147,LISTAS·PAPP!$C$3:$D$76,2,0)),"")</f>
        <v>280 3000</v>
      </c>
      <c r="Z1147" s="61">
        <v>202</v>
      </c>
      <c r="AA1147" s="62">
        <v>5036</v>
      </c>
      <c r="AB1147" s="62">
        <v>5045</v>
      </c>
      <c r="AC1147" s="65" t="str">
        <f>IF(D1147&lt;&gt;"",VLOOKUP(D1147,LISTAS·PAPP!$I$3:$M$16,2,0),"")</f>
        <v>56</v>
      </c>
      <c r="AD1147" s="51" t="str">
        <f>IF(D1147&lt;&gt;"",VLOOKUP(D1147,LISTAS·PAPP!$I$3:$M$16,3,0),"")</f>
        <v>DESARROLLO_INFANTIL</v>
      </c>
      <c r="AE1147" s="52" t="str">
        <f>IF(D1147&lt;&gt;"",VLOOKUP(D1147,LISTAS·PAPP!$I$3:$M$16,4,0),"")</f>
        <v>004</v>
      </c>
      <c r="AF1147" s="51" t="str">
        <f>IF(D1147&lt;&gt;"",VLOOKUP(D1147,LISTAS·PAPP!$I$3:$M$16,5,0),"")</f>
        <v>FORTALECIMIENTO_AMPLIACIÓN_E_INNOVACIÓN_DE_LOS_SERVICIOS_DE_DESARROLLO_INFANTIL_ESTRATEGIA_NACIONAL_MISIÓN_TERNURA</v>
      </c>
      <c r="AG1147" s="52" t="str">
        <f>IF(AH1147&lt;&gt;"",VLOOKUP(AH1147,LISTAS·PAPP!$O$3:$P$74,2,0),"")</f>
        <v>005</v>
      </c>
      <c r="AH1147" s="58" t="s">
        <v>862</v>
      </c>
      <c r="AI1147" s="60" t="s">
        <v>471</v>
      </c>
      <c r="AJ1147" s="51" t="str">
        <f>IF(AI1147&lt;&gt;"",VLOOKUP(AI1147,LISTAS·PAPP!$X$4:$Y$80,2,0),"")</f>
        <v>NO APLICA</v>
      </c>
      <c r="AK1147" s="58" t="s">
        <v>631</v>
      </c>
      <c r="AL1147" s="60">
        <v>710510</v>
      </c>
      <c r="AM1147" s="51" t="str">
        <f>IF(ISERROR(VLOOKUP(AL1147,LISTAS·PAPP!$AD$4:$AE$334,2,0))," ",VLOOKUP(AL1147,LISTAS·PAPP!$AD$4:$AE$334,2,0))</f>
        <v>Servicios Personales por Contrato</v>
      </c>
      <c r="AN1147" s="63">
        <v>20112</v>
      </c>
      <c r="AO1147" s="64">
        <v>1676</v>
      </c>
      <c r="AP1147" s="64">
        <v>1676</v>
      </c>
      <c r="AQ1147" s="64">
        <v>1676</v>
      </c>
      <c r="AR1147" s="64">
        <v>1676</v>
      </c>
      <c r="AS1147" s="64">
        <v>1676</v>
      </c>
      <c r="AT1147" s="64">
        <v>1676</v>
      </c>
      <c r="AU1147" s="64">
        <v>1676</v>
      </c>
      <c r="AV1147" s="64">
        <v>1676</v>
      </c>
      <c r="AW1147" s="64">
        <v>1676</v>
      </c>
      <c r="AX1147" s="64">
        <v>1676</v>
      </c>
      <c r="AY1147" s="64">
        <v>1676</v>
      </c>
      <c r="AZ1147" s="64">
        <v>1676</v>
      </c>
      <c r="BA1147" s="53">
        <f t="shared" si="52"/>
        <v>20112</v>
      </c>
      <c r="BB1147" s="54" t="str">
        <f t="shared" si="53"/>
        <v>OK</v>
      </c>
      <c r="BC1147" s="55" t="str">
        <f t="shared" si="54"/>
        <v xml:space="preserve">                </v>
      </c>
    </row>
    <row r="1148" spans="1:55" ht="50.1" customHeight="1" x14ac:dyDescent="0.25">
      <c r="A1148" s="58" t="s">
        <v>39</v>
      </c>
      <c r="B1148" s="58" t="s">
        <v>46</v>
      </c>
      <c r="C1148" s="58" t="s">
        <v>88</v>
      </c>
      <c r="D1148" s="58" t="s">
        <v>913</v>
      </c>
      <c r="E1148" s="51" t="str">
        <f>IF(C1148&lt;&gt;"",VLOOKUP(MID(C1148,18,5),LISTAS·PAPP!$E$4:$F$76,2,0),"")</f>
        <v>TUNGURAHUA</v>
      </c>
      <c r="F1148" s="58" t="s">
        <v>406</v>
      </c>
      <c r="G1148" s="51" t="str">
        <f>IF(F1148&lt;&gt;"",VLOOKUP(F1148,LISTAS·PAPP!$R$3:$T$221,3,0),"")</f>
        <v xml:space="preserve"> </v>
      </c>
      <c r="H1148" s="58" t="s">
        <v>905</v>
      </c>
      <c r="I1148" s="66" t="s">
        <v>1124</v>
      </c>
      <c r="J1148" s="66" t="s">
        <v>1125</v>
      </c>
      <c r="K1148" s="67">
        <v>1</v>
      </c>
      <c r="L1148" s="66" t="s">
        <v>1097</v>
      </c>
      <c r="M1148" s="60">
        <v>1</v>
      </c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52" t="str">
        <f>IF(A1148&lt;&gt;"",IF(D1148="DIRECCIÓN_DE_TRANSFERENCIAS","280 0031",VLOOKUP(C1148,LISTAS·PAPP!$C$3:$D$76,2,0)),"")</f>
        <v>280 3000</v>
      </c>
      <c r="Z1148" s="61">
        <v>202</v>
      </c>
      <c r="AA1148" s="62">
        <v>5036</v>
      </c>
      <c r="AB1148" s="62">
        <v>5045</v>
      </c>
      <c r="AC1148" s="65" t="str">
        <f>IF(D1148&lt;&gt;"",VLOOKUP(D1148,LISTAS·PAPP!$I$3:$M$16,2,0),"")</f>
        <v>56</v>
      </c>
      <c r="AD1148" s="51" t="str">
        <f>IF(D1148&lt;&gt;"",VLOOKUP(D1148,LISTAS·PAPP!$I$3:$M$16,3,0),"")</f>
        <v>DESARROLLO_INFANTIL</v>
      </c>
      <c r="AE1148" s="52" t="str">
        <f>IF(D1148&lt;&gt;"",VLOOKUP(D1148,LISTAS·PAPP!$I$3:$M$16,4,0),"")</f>
        <v>004</v>
      </c>
      <c r="AF1148" s="51" t="str">
        <f>IF(D1148&lt;&gt;"",VLOOKUP(D1148,LISTAS·PAPP!$I$3:$M$16,5,0),"")</f>
        <v>FORTALECIMIENTO_AMPLIACIÓN_E_INNOVACIÓN_DE_LOS_SERVICIOS_DE_DESARROLLO_INFANTIL_ESTRATEGIA_NACIONAL_MISIÓN_TERNURA</v>
      </c>
      <c r="AG1148" s="52" t="str">
        <f>IF(AH1148&lt;&gt;"",VLOOKUP(AH1148,LISTAS·PAPP!$O$3:$P$74,2,0),"")</f>
        <v>005</v>
      </c>
      <c r="AH1148" s="58" t="s">
        <v>862</v>
      </c>
      <c r="AI1148" s="60" t="s">
        <v>471</v>
      </c>
      <c r="AJ1148" s="51" t="str">
        <f>IF(AI1148&lt;&gt;"",VLOOKUP(AI1148,LISTAS·PAPP!$X$4:$Y$80,2,0),"")</f>
        <v>NO APLICA</v>
      </c>
      <c r="AK1148" s="58" t="s">
        <v>631</v>
      </c>
      <c r="AL1148" s="60">
        <v>710601</v>
      </c>
      <c r="AM1148" s="51" t="str">
        <f>IF(ISERROR(VLOOKUP(AL1148,LISTAS·PAPP!$AD$4:$AE$334,2,0))," ",VLOOKUP(AL1148,LISTAS·PAPP!$AD$4:$AE$334,2,0))</f>
        <v>Aporte Patronal</v>
      </c>
      <c r="AN1148" s="63">
        <v>1940.81</v>
      </c>
      <c r="AO1148" s="64">
        <v>161.72999999999999</v>
      </c>
      <c r="AP1148" s="64">
        <v>161.72999999999999</v>
      </c>
      <c r="AQ1148" s="64">
        <v>161.72999999999999</v>
      </c>
      <c r="AR1148" s="64">
        <v>161.72999999999999</v>
      </c>
      <c r="AS1148" s="64">
        <v>161.72999999999999</v>
      </c>
      <c r="AT1148" s="64">
        <v>161.72999999999999</v>
      </c>
      <c r="AU1148" s="64">
        <v>161.72999999999999</v>
      </c>
      <c r="AV1148" s="64">
        <v>161.72999999999999</v>
      </c>
      <c r="AW1148" s="64">
        <v>161.72999999999999</v>
      </c>
      <c r="AX1148" s="64">
        <v>161.72999999999999</v>
      </c>
      <c r="AY1148" s="64">
        <v>161.72999999999999</v>
      </c>
      <c r="AZ1148" s="64">
        <v>161.78</v>
      </c>
      <c r="BA1148" s="53">
        <f t="shared" si="52"/>
        <v>1940.81</v>
      </c>
      <c r="BB1148" s="54" t="str">
        <f t="shared" si="53"/>
        <v>OK</v>
      </c>
      <c r="BC1148" s="55" t="str">
        <f t="shared" si="54"/>
        <v xml:space="preserve">                </v>
      </c>
    </row>
    <row r="1149" spans="1:55" ht="50.1" customHeight="1" x14ac:dyDescent="0.25">
      <c r="A1149" s="58" t="s">
        <v>39</v>
      </c>
      <c r="B1149" s="58" t="s">
        <v>46</v>
      </c>
      <c r="C1149" s="58" t="s">
        <v>88</v>
      </c>
      <c r="D1149" s="58" t="s">
        <v>913</v>
      </c>
      <c r="E1149" s="51" t="str">
        <f>IF(C1149&lt;&gt;"",VLOOKUP(MID(C1149,18,5),LISTAS·PAPP!$E$4:$F$76,2,0),"")</f>
        <v>TUNGURAHUA</v>
      </c>
      <c r="F1149" s="58" t="s">
        <v>406</v>
      </c>
      <c r="G1149" s="51" t="str">
        <f>IF(F1149&lt;&gt;"",VLOOKUP(F1149,LISTAS·PAPP!$R$3:$T$221,3,0),"")</f>
        <v xml:space="preserve"> </v>
      </c>
      <c r="H1149" s="58" t="s">
        <v>905</v>
      </c>
      <c r="I1149" s="66" t="s">
        <v>1124</v>
      </c>
      <c r="J1149" s="66" t="s">
        <v>1125</v>
      </c>
      <c r="K1149" s="67">
        <v>1</v>
      </c>
      <c r="L1149" s="66" t="s">
        <v>1097</v>
      </c>
      <c r="M1149" s="60">
        <v>1</v>
      </c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52" t="str">
        <f>IF(A1149&lt;&gt;"",IF(D1149="DIRECCIÓN_DE_TRANSFERENCIAS","280 0031",VLOOKUP(C1149,LISTAS·PAPP!$C$3:$D$76,2,0)),"")</f>
        <v>280 3000</v>
      </c>
      <c r="Z1149" s="61">
        <v>202</v>
      </c>
      <c r="AA1149" s="62">
        <v>5036</v>
      </c>
      <c r="AB1149" s="62">
        <v>5045</v>
      </c>
      <c r="AC1149" s="65" t="str">
        <f>IF(D1149&lt;&gt;"",VLOOKUP(D1149,LISTAS·PAPP!$I$3:$M$16,2,0),"")</f>
        <v>56</v>
      </c>
      <c r="AD1149" s="51" t="str">
        <f>IF(D1149&lt;&gt;"",VLOOKUP(D1149,LISTAS·PAPP!$I$3:$M$16,3,0),"")</f>
        <v>DESARROLLO_INFANTIL</v>
      </c>
      <c r="AE1149" s="52" t="str">
        <f>IF(D1149&lt;&gt;"",VLOOKUP(D1149,LISTAS·PAPP!$I$3:$M$16,4,0),"")</f>
        <v>004</v>
      </c>
      <c r="AF1149" s="51" t="str">
        <f>IF(D1149&lt;&gt;"",VLOOKUP(D1149,LISTAS·PAPP!$I$3:$M$16,5,0),"")</f>
        <v>FORTALECIMIENTO_AMPLIACIÓN_E_INNOVACIÓN_DE_LOS_SERVICIOS_DE_DESARROLLO_INFANTIL_ESTRATEGIA_NACIONAL_MISIÓN_TERNURA</v>
      </c>
      <c r="AG1149" s="52" t="str">
        <f>IF(AH1149&lt;&gt;"",VLOOKUP(AH1149,LISTAS·PAPP!$O$3:$P$74,2,0),"")</f>
        <v>005</v>
      </c>
      <c r="AH1149" s="58" t="s">
        <v>862</v>
      </c>
      <c r="AI1149" s="60" t="s">
        <v>471</v>
      </c>
      <c r="AJ1149" s="51" t="str">
        <f>IF(AI1149&lt;&gt;"",VLOOKUP(AI1149,LISTAS·PAPP!$X$4:$Y$80,2,0),"")</f>
        <v>NO APLICA</v>
      </c>
      <c r="AK1149" s="58" t="s">
        <v>631</v>
      </c>
      <c r="AL1149" s="60">
        <v>710602</v>
      </c>
      <c r="AM1149" s="51" t="str">
        <f>IF(ISERROR(VLOOKUP(AL1149,LISTAS·PAPP!$AD$4:$AE$334,2,0))," ",VLOOKUP(AL1149,LISTAS·PAPP!$AD$4:$AE$334,2,0))</f>
        <v>Fondo de Reserva</v>
      </c>
      <c r="AN1149" s="63">
        <v>1676</v>
      </c>
      <c r="AO1149" s="64">
        <v>139.66999999999999</v>
      </c>
      <c r="AP1149" s="64">
        <v>139.66999999999999</v>
      </c>
      <c r="AQ1149" s="64">
        <v>139.66999999999999</v>
      </c>
      <c r="AR1149" s="64">
        <v>139.66999999999999</v>
      </c>
      <c r="AS1149" s="64">
        <v>139.66999999999999</v>
      </c>
      <c r="AT1149" s="64">
        <v>139.66999999999999</v>
      </c>
      <c r="AU1149" s="64">
        <v>139.66999999999999</v>
      </c>
      <c r="AV1149" s="64">
        <v>139.66999999999999</v>
      </c>
      <c r="AW1149" s="64">
        <v>139.66999999999999</v>
      </c>
      <c r="AX1149" s="64">
        <v>139.66999999999999</v>
      </c>
      <c r="AY1149" s="64">
        <v>139.66999999999999</v>
      </c>
      <c r="AZ1149" s="64">
        <v>139.63</v>
      </c>
      <c r="BA1149" s="53">
        <f t="shared" si="52"/>
        <v>1676</v>
      </c>
      <c r="BB1149" s="54" t="str">
        <f t="shared" si="53"/>
        <v>OK</v>
      </c>
      <c r="BC1149" s="55" t="str">
        <f t="shared" si="54"/>
        <v xml:space="preserve">                </v>
      </c>
    </row>
    <row r="1150" spans="1:55" ht="50.1" customHeight="1" x14ac:dyDescent="0.25">
      <c r="A1150" s="58" t="s">
        <v>39</v>
      </c>
      <c r="B1150" s="58" t="s">
        <v>46</v>
      </c>
      <c r="C1150" s="58" t="s">
        <v>88</v>
      </c>
      <c r="D1150" s="58" t="s">
        <v>913</v>
      </c>
      <c r="E1150" s="51" t="str">
        <f>IF(C1150&lt;&gt;"",VLOOKUP(MID(C1150,18,5),LISTAS·PAPP!$E$4:$F$76,2,0),"")</f>
        <v>TUNGURAHUA</v>
      </c>
      <c r="F1150" s="58" t="s">
        <v>406</v>
      </c>
      <c r="G1150" s="51" t="str">
        <f>IF(F1150&lt;&gt;"",VLOOKUP(F1150,LISTAS·PAPP!$R$3:$T$221,3,0),"")</f>
        <v xml:space="preserve"> </v>
      </c>
      <c r="H1150" s="58" t="s">
        <v>905</v>
      </c>
      <c r="I1150" s="66" t="s">
        <v>1124</v>
      </c>
      <c r="J1150" s="66" t="s">
        <v>1132</v>
      </c>
      <c r="K1150" s="67">
        <v>12</v>
      </c>
      <c r="L1150" s="66" t="s">
        <v>1133</v>
      </c>
      <c r="M1150" s="60">
        <v>1</v>
      </c>
      <c r="N1150" s="60">
        <v>1</v>
      </c>
      <c r="O1150" s="60">
        <v>1</v>
      </c>
      <c r="P1150" s="60">
        <v>1</v>
      </c>
      <c r="Q1150" s="60">
        <v>1</v>
      </c>
      <c r="R1150" s="60">
        <v>1</v>
      </c>
      <c r="S1150" s="60">
        <v>1</v>
      </c>
      <c r="T1150" s="60">
        <v>1</v>
      </c>
      <c r="U1150" s="60">
        <v>1</v>
      </c>
      <c r="V1150" s="60">
        <v>1</v>
      </c>
      <c r="W1150" s="60">
        <v>1</v>
      </c>
      <c r="X1150" s="60">
        <v>1</v>
      </c>
      <c r="Y1150" s="52" t="str">
        <f>IF(A1150&lt;&gt;"",IF(D1150="DIRECCIÓN_DE_TRANSFERENCIAS","280 0031",VLOOKUP(C1150,LISTAS·PAPP!$C$3:$D$76,2,0)),"")</f>
        <v>280 3000</v>
      </c>
      <c r="Z1150" s="61">
        <v>202</v>
      </c>
      <c r="AA1150" s="62">
        <v>5036</v>
      </c>
      <c r="AB1150" s="62">
        <v>5045</v>
      </c>
      <c r="AC1150" s="65" t="str">
        <f>IF(D1150&lt;&gt;"",VLOOKUP(D1150,LISTAS·PAPP!$I$3:$M$16,2,0),"")</f>
        <v>56</v>
      </c>
      <c r="AD1150" s="51" t="str">
        <f>IF(D1150&lt;&gt;"",VLOOKUP(D1150,LISTAS·PAPP!$I$3:$M$16,3,0),"")</f>
        <v>DESARROLLO_INFANTIL</v>
      </c>
      <c r="AE1150" s="52" t="str">
        <f>IF(D1150&lt;&gt;"",VLOOKUP(D1150,LISTAS·PAPP!$I$3:$M$16,4,0),"")</f>
        <v>004</v>
      </c>
      <c r="AF1150" s="51" t="str">
        <f>IF(D1150&lt;&gt;"",VLOOKUP(D1150,LISTAS·PAPP!$I$3:$M$16,5,0),"")</f>
        <v>FORTALECIMIENTO_AMPLIACIÓN_E_INNOVACIÓN_DE_LOS_SERVICIOS_DE_DESARROLLO_INFANTIL_ESTRATEGIA_NACIONAL_MISIÓN_TERNURA</v>
      </c>
      <c r="AG1150" s="52" t="str">
        <f>IF(AH1150&lt;&gt;"",VLOOKUP(AH1150,LISTAS·PAPP!$O$3:$P$74,2,0),"")</f>
        <v>005</v>
      </c>
      <c r="AH1150" s="58" t="s">
        <v>862</v>
      </c>
      <c r="AI1150" s="60" t="s">
        <v>471</v>
      </c>
      <c r="AJ1150" s="51" t="str">
        <f>IF(AI1150&lt;&gt;"",VLOOKUP(AI1150,LISTAS·PAPP!$X$4:$Y$80,2,0),"")</f>
        <v>NO APLICA</v>
      </c>
      <c r="AK1150" s="58" t="s">
        <v>632</v>
      </c>
      <c r="AL1150" s="60">
        <v>730301</v>
      </c>
      <c r="AM1150" s="51" t="str">
        <f>IF(ISERROR(VLOOKUP(AL1150,LISTAS·PAPP!$AD$4:$AE$334,2,0))," ",VLOOKUP(AL1150,LISTAS·PAPP!$AD$4:$AE$334,2,0))</f>
        <v>Pasajes al Interior</v>
      </c>
      <c r="AN1150" s="63">
        <v>500</v>
      </c>
      <c r="AO1150" s="64">
        <v>41.67</v>
      </c>
      <c r="AP1150" s="64">
        <v>41.67</v>
      </c>
      <c r="AQ1150" s="64">
        <v>41.67</v>
      </c>
      <c r="AR1150" s="64">
        <v>41.67</v>
      </c>
      <c r="AS1150" s="64">
        <v>41.67</v>
      </c>
      <c r="AT1150" s="64">
        <v>41.67</v>
      </c>
      <c r="AU1150" s="64">
        <v>41.67</v>
      </c>
      <c r="AV1150" s="64">
        <v>41.67</v>
      </c>
      <c r="AW1150" s="64">
        <v>41.67</v>
      </c>
      <c r="AX1150" s="64">
        <v>41.67</v>
      </c>
      <c r="AY1150" s="64">
        <v>41.67</v>
      </c>
      <c r="AZ1150" s="64">
        <v>41.63</v>
      </c>
      <c r="BA1150" s="53">
        <f t="shared" si="52"/>
        <v>500.00000000000011</v>
      </c>
      <c r="BB1150" s="54" t="str">
        <f t="shared" si="53"/>
        <v>OK</v>
      </c>
      <c r="BC1150" s="55" t="str">
        <f t="shared" si="54"/>
        <v xml:space="preserve">                </v>
      </c>
    </row>
    <row r="1151" spans="1:55" ht="50.1" customHeight="1" x14ac:dyDescent="0.25">
      <c r="A1151" s="58" t="s">
        <v>39</v>
      </c>
      <c r="B1151" s="58" t="s">
        <v>46</v>
      </c>
      <c r="C1151" s="58" t="s">
        <v>88</v>
      </c>
      <c r="D1151" s="58" t="s">
        <v>913</v>
      </c>
      <c r="E1151" s="51" t="str">
        <f>IF(C1151&lt;&gt;"",VLOOKUP(MID(C1151,18,5),LISTAS·PAPP!$E$4:$F$76,2,0),"")</f>
        <v>TUNGURAHUA</v>
      </c>
      <c r="F1151" s="58" t="s">
        <v>406</v>
      </c>
      <c r="G1151" s="51" t="str">
        <f>IF(F1151&lt;&gt;"",VLOOKUP(F1151,LISTAS·PAPP!$R$3:$T$221,3,0),"")</f>
        <v xml:space="preserve"> </v>
      </c>
      <c r="H1151" s="58" t="s">
        <v>905</v>
      </c>
      <c r="I1151" s="66" t="s">
        <v>1124</v>
      </c>
      <c r="J1151" s="66" t="s">
        <v>1134</v>
      </c>
      <c r="K1151" s="67">
        <v>12</v>
      </c>
      <c r="L1151" s="66" t="s">
        <v>1135</v>
      </c>
      <c r="M1151" s="60">
        <v>1</v>
      </c>
      <c r="N1151" s="60">
        <v>1</v>
      </c>
      <c r="O1151" s="60">
        <v>1</v>
      </c>
      <c r="P1151" s="60">
        <v>1</v>
      </c>
      <c r="Q1151" s="60">
        <v>1</v>
      </c>
      <c r="R1151" s="60">
        <v>1</v>
      </c>
      <c r="S1151" s="60">
        <v>1</v>
      </c>
      <c r="T1151" s="60">
        <v>1</v>
      </c>
      <c r="U1151" s="60">
        <v>1</v>
      </c>
      <c r="V1151" s="60">
        <v>1</v>
      </c>
      <c r="W1151" s="60">
        <v>1</v>
      </c>
      <c r="X1151" s="60">
        <v>1</v>
      </c>
      <c r="Y1151" s="52" t="str">
        <f>IF(A1151&lt;&gt;"",IF(D1151="DIRECCIÓN_DE_TRANSFERENCIAS","280 0031",VLOOKUP(C1151,LISTAS·PAPP!$C$3:$D$76,2,0)),"")</f>
        <v>280 3000</v>
      </c>
      <c r="Z1151" s="61">
        <v>202</v>
      </c>
      <c r="AA1151" s="62">
        <v>5036</v>
      </c>
      <c r="AB1151" s="62">
        <v>5045</v>
      </c>
      <c r="AC1151" s="65" t="str">
        <f>IF(D1151&lt;&gt;"",VLOOKUP(D1151,LISTAS·PAPP!$I$3:$M$16,2,0),"")</f>
        <v>56</v>
      </c>
      <c r="AD1151" s="51" t="str">
        <f>IF(D1151&lt;&gt;"",VLOOKUP(D1151,LISTAS·PAPP!$I$3:$M$16,3,0),"")</f>
        <v>DESARROLLO_INFANTIL</v>
      </c>
      <c r="AE1151" s="52" t="str">
        <f>IF(D1151&lt;&gt;"",VLOOKUP(D1151,LISTAS·PAPP!$I$3:$M$16,4,0),"")</f>
        <v>004</v>
      </c>
      <c r="AF1151" s="51" t="str">
        <f>IF(D1151&lt;&gt;"",VLOOKUP(D1151,LISTAS·PAPP!$I$3:$M$16,5,0),"")</f>
        <v>FORTALECIMIENTO_AMPLIACIÓN_E_INNOVACIÓN_DE_LOS_SERVICIOS_DE_DESARROLLO_INFANTIL_ESTRATEGIA_NACIONAL_MISIÓN_TERNURA</v>
      </c>
      <c r="AG1151" s="52" t="str">
        <f>IF(AH1151&lt;&gt;"",VLOOKUP(AH1151,LISTAS·PAPP!$O$3:$P$74,2,0),"")</f>
        <v>005</v>
      </c>
      <c r="AH1151" s="58" t="s">
        <v>862</v>
      </c>
      <c r="AI1151" s="60" t="s">
        <v>471</v>
      </c>
      <c r="AJ1151" s="51" t="str">
        <f>IF(AI1151&lt;&gt;"",VLOOKUP(AI1151,LISTAS·PAPP!$X$4:$Y$80,2,0),"")</f>
        <v>NO APLICA</v>
      </c>
      <c r="AK1151" s="58" t="s">
        <v>632</v>
      </c>
      <c r="AL1151" s="60">
        <v>730303</v>
      </c>
      <c r="AM1151" s="51" t="str">
        <f>IF(ISERROR(VLOOKUP(AL1151,LISTAS·PAPP!$AD$4:$AE$334,2,0))," ",VLOOKUP(AL1151,LISTAS·PAPP!$AD$4:$AE$334,2,0))</f>
        <v>Viáticos y Subsistencias en el Interior</v>
      </c>
      <c r="AN1151" s="63">
        <v>1500</v>
      </c>
      <c r="AO1151" s="64">
        <v>125</v>
      </c>
      <c r="AP1151" s="64">
        <v>125</v>
      </c>
      <c r="AQ1151" s="64">
        <v>125</v>
      </c>
      <c r="AR1151" s="64">
        <v>125</v>
      </c>
      <c r="AS1151" s="64">
        <v>125</v>
      </c>
      <c r="AT1151" s="64">
        <v>125</v>
      </c>
      <c r="AU1151" s="64">
        <v>125</v>
      </c>
      <c r="AV1151" s="64">
        <v>125</v>
      </c>
      <c r="AW1151" s="64">
        <v>125</v>
      </c>
      <c r="AX1151" s="64">
        <v>125</v>
      </c>
      <c r="AY1151" s="64">
        <v>125</v>
      </c>
      <c r="AZ1151" s="64">
        <v>125</v>
      </c>
      <c r="BA1151" s="53">
        <f t="shared" si="52"/>
        <v>1500</v>
      </c>
      <c r="BB1151" s="54" t="str">
        <f t="shared" si="53"/>
        <v>OK</v>
      </c>
      <c r="BC1151" s="55" t="str">
        <f t="shared" si="54"/>
        <v xml:space="preserve">                </v>
      </c>
    </row>
    <row r="1152" spans="1:55" ht="50.1" customHeight="1" x14ac:dyDescent="0.25">
      <c r="A1152" s="58" t="s">
        <v>39</v>
      </c>
      <c r="B1152" s="58" t="s">
        <v>46</v>
      </c>
      <c r="C1152" s="58" t="s">
        <v>90</v>
      </c>
      <c r="D1152" s="58" t="s">
        <v>913</v>
      </c>
      <c r="E1152" s="51" t="str">
        <f>IF(C1152&lt;&gt;"",VLOOKUP(MID(C1152,18,5),LISTAS·PAPP!$E$4:$F$76,2,0),"")</f>
        <v>COTOPAXI</v>
      </c>
      <c r="F1152" s="58" t="s">
        <v>254</v>
      </c>
      <c r="G1152" s="51" t="str">
        <f>IF(F1152&lt;&gt;"",VLOOKUP(F1152,LISTAS·PAPP!$R$3:$T$221,3,0),"")</f>
        <v xml:space="preserve"> </v>
      </c>
      <c r="H1152" s="58" t="s">
        <v>905</v>
      </c>
      <c r="I1152" s="66" t="s">
        <v>1124</v>
      </c>
      <c r="J1152" s="66" t="s">
        <v>1125</v>
      </c>
      <c r="K1152" s="67">
        <v>149</v>
      </c>
      <c r="L1152" s="66" t="s">
        <v>1097</v>
      </c>
      <c r="M1152" s="60">
        <v>149</v>
      </c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52" t="str">
        <f>IF(A1152&lt;&gt;"",IF(D1152="DIRECCIÓN_DE_TRANSFERENCIAS","280 0031",VLOOKUP(C1152,LISTAS·PAPP!$C$3:$D$76,2,0)),"")</f>
        <v>280 3110</v>
      </c>
      <c r="Z1152" s="61">
        <v>202</v>
      </c>
      <c r="AA1152" s="62">
        <v>5036</v>
      </c>
      <c r="AB1152" s="62">
        <v>5045</v>
      </c>
      <c r="AC1152" s="65" t="str">
        <f>IF(D1152&lt;&gt;"",VLOOKUP(D1152,LISTAS·PAPP!$I$3:$M$16,2,0),"")</f>
        <v>56</v>
      </c>
      <c r="AD1152" s="51" t="str">
        <f>IF(D1152&lt;&gt;"",VLOOKUP(D1152,LISTAS·PAPP!$I$3:$M$16,3,0),"")</f>
        <v>DESARROLLO_INFANTIL</v>
      </c>
      <c r="AE1152" s="52" t="str">
        <f>IF(D1152&lt;&gt;"",VLOOKUP(D1152,LISTAS·PAPP!$I$3:$M$16,4,0),"")</f>
        <v>004</v>
      </c>
      <c r="AF1152" s="51" t="str">
        <f>IF(D1152&lt;&gt;"",VLOOKUP(D1152,LISTAS·PAPP!$I$3:$M$16,5,0),"")</f>
        <v>FORTALECIMIENTO_AMPLIACIÓN_E_INNOVACIÓN_DE_LOS_SERVICIOS_DE_DESARROLLO_INFANTIL_ESTRATEGIA_NACIONAL_MISIÓN_TERNURA</v>
      </c>
      <c r="AG1152" s="52" t="str">
        <f>IF(AH1152&lt;&gt;"",VLOOKUP(AH1152,LISTAS·PAPP!$O$3:$P$74,2,0),"")</f>
        <v>005</v>
      </c>
      <c r="AH1152" s="58" t="s">
        <v>862</v>
      </c>
      <c r="AI1152" s="60" t="s">
        <v>471</v>
      </c>
      <c r="AJ1152" s="51" t="str">
        <f>IF(AI1152&lt;&gt;"",VLOOKUP(AI1152,LISTAS·PAPP!$X$4:$Y$80,2,0),"")</f>
        <v>NO APLICA</v>
      </c>
      <c r="AK1152" s="58" t="s">
        <v>631</v>
      </c>
      <c r="AL1152" s="60">
        <v>710203</v>
      </c>
      <c r="AM1152" s="51" t="str">
        <f>IF(ISERROR(VLOOKUP(AL1152,LISTAS·PAPP!$AD$4:$AE$334,2,0))," ",VLOOKUP(AL1152,LISTAS·PAPP!$AD$4:$AE$334,2,0))</f>
        <v>Decimo Tercer Sueldo</v>
      </c>
      <c r="AN1152" s="63">
        <v>91272</v>
      </c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>
        <v>91272</v>
      </c>
      <c r="BA1152" s="53">
        <f t="shared" si="52"/>
        <v>91272</v>
      </c>
      <c r="BB1152" s="54" t="str">
        <f t="shared" si="53"/>
        <v>OK</v>
      </c>
      <c r="BC1152" s="55" t="str">
        <f t="shared" si="54"/>
        <v xml:space="preserve">                </v>
      </c>
    </row>
    <row r="1153" spans="1:55" ht="50.1" customHeight="1" x14ac:dyDescent="0.25">
      <c r="A1153" s="58" t="s">
        <v>39</v>
      </c>
      <c r="B1153" s="58" t="s">
        <v>46</v>
      </c>
      <c r="C1153" s="58" t="s">
        <v>90</v>
      </c>
      <c r="D1153" s="58" t="s">
        <v>913</v>
      </c>
      <c r="E1153" s="51" t="str">
        <f>IF(C1153&lt;&gt;"",VLOOKUP(MID(C1153,18,5),LISTAS·PAPP!$E$4:$F$76,2,0),"")</f>
        <v>COTOPAXI</v>
      </c>
      <c r="F1153" s="58" t="s">
        <v>254</v>
      </c>
      <c r="G1153" s="51" t="str">
        <f>IF(F1153&lt;&gt;"",VLOOKUP(F1153,LISTAS·PAPP!$R$3:$T$221,3,0),"")</f>
        <v xml:space="preserve"> </v>
      </c>
      <c r="H1153" s="58" t="s">
        <v>905</v>
      </c>
      <c r="I1153" s="66" t="s">
        <v>1124</v>
      </c>
      <c r="J1153" s="66" t="s">
        <v>1125</v>
      </c>
      <c r="K1153" s="67">
        <v>149</v>
      </c>
      <c r="L1153" s="66" t="s">
        <v>1097</v>
      </c>
      <c r="M1153" s="60">
        <v>149</v>
      </c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52" t="str">
        <f>IF(A1153&lt;&gt;"",IF(D1153="DIRECCIÓN_DE_TRANSFERENCIAS","280 0031",VLOOKUP(C1153,LISTAS·PAPP!$C$3:$D$76,2,0)),"")</f>
        <v>280 3110</v>
      </c>
      <c r="Z1153" s="61">
        <v>202</v>
      </c>
      <c r="AA1153" s="62">
        <v>5036</v>
      </c>
      <c r="AB1153" s="62">
        <v>5045</v>
      </c>
      <c r="AC1153" s="65" t="str">
        <f>IF(D1153&lt;&gt;"",VLOOKUP(D1153,LISTAS·PAPP!$I$3:$M$16,2,0),"")</f>
        <v>56</v>
      </c>
      <c r="AD1153" s="51" t="str">
        <f>IF(D1153&lt;&gt;"",VLOOKUP(D1153,LISTAS·PAPP!$I$3:$M$16,3,0),"")</f>
        <v>DESARROLLO_INFANTIL</v>
      </c>
      <c r="AE1153" s="52" t="str">
        <f>IF(D1153&lt;&gt;"",VLOOKUP(D1153,LISTAS·PAPP!$I$3:$M$16,4,0),"")</f>
        <v>004</v>
      </c>
      <c r="AF1153" s="51" t="str">
        <f>IF(D1153&lt;&gt;"",VLOOKUP(D1153,LISTAS·PAPP!$I$3:$M$16,5,0),"")</f>
        <v>FORTALECIMIENTO_AMPLIACIÓN_E_INNOVACIÓN_DE_LOS_SERVICIOS_DE_DESARROLLO_INFANTIL_ESTRATEGIA_NACIONAL_MISIÓN_TERNURA</v>
      </c>
      <c r="AG1153" s="52" t="str">
        <f>IF(AH1153&lt;&gt;"",VLOOKUP(AH1153,LISTAS·PAPP!$O$3:$P$74,2,0),"")</f>
        <v>005</v>
      </c>
      <c r="AH1153" s="58" t="s">
        <v>862</v>
      </c>
      <c r="AI1153" s="60" t="s">
        <v>471</v>
      </c>
      <c r="AJ1153" s="51" t="str">
        <f>IF(AI1153&lt;&gt;"",VLOOKUP(AI1153,LISTAS·PAPP!$X$4:$Y$80,2,0),"")</f>
        <v>NO APLICA</v>
      </c>
      <c r="AK1153" s="58" t="s">
        <v>631</v>
      </c>
      <c r="AL1153" s="60">
        <v>710204</v>
      </c>
      <c r="AM1153" s="51" t="str">
        <f>IF(ISERROR(VLOOKUP(AL1153,LISTAS·PAPP!$AD$4:$AE$334,2,0))," ",VLOOKUP(AL1153,LISTAS·PAPP!$AD$4:$AE$334,2,0))</f>
        <v>Decimo Cuarto Sueldo</v>
      </c>
      <c r="AN1153" s="63">
        <v>57432.93</v>
      </c>
      <c r="AO1153" s="64"/>
      <c r="AP1153" s="64"/>
      <c r="AQ1153" s="64"/>
      <c r="AR1153" s="64"/>
      <c r="AS1153" s="64"/>
      <c r="AT1153" s="64"/>
      <c r="AU1153" s="64"/>
      <c r="AV1153" s="64">
        <v>57432.93</v>
      </c>
      <c r="AW1153" s="64"/>
      <c r="AX1153" s="64"/>
      <c r="AY1153" s="64"/>
      <c r="AZ1153" s="64"/>
      <c r="BA1153" s="53">
        <f t="shared" si="52"/>
        <v>57432.93</v>
      </c>
      <c r="BB1153" s="54" t="str">
        <f t="shared" si="53"/>
        <v>OK</v>
      </c>
      <c r="BC1153" s="55" t="str">
        <f t="shared" si="54"/>
        <v xml:space="preserve">                </v>
      </c>
    </row>
    <row r="1154" spans="1:55" ht="50.1" customHeight="1" x14ac:dyDescent="0.25">
      <c r="A1154" s="58" t="s">
        <v>39</v>
      </c>
      <c r="B1154" s="58" t="s">
        <v>46</v>
      </c>
      <c r="C1154" s="58" t="s">
        <v>90</v>
      </c>
      <c r="D1154" s="58" t="s">
        <v>913</v>
      </c>
      <c r="E1154" s="51" t="str">
        <f>IF(C1154&lt;&gt;"",VLOOKUP(MID(C1154,18,5),LISTAS·PAPP!$E$4:$F$76,2,0),"")</f>
        <v>COTOPAXI</v>
      </c>
      <c r="F1154" s="58" t="s">
        <v>254</v>
      </c>
      <c r="G1154" s="51" t="str">
        <f>IF(F1154&lt;&gt;"",VLOOKUP(F1154,LISTAS·PAPP!$R$3:$T$221,3,0),"")</f>
        <v xml:space="preserve"> </v>
      </c>
      <c r="H1154" s="58" t="s">
        <v>905</v>
      </c>
      <c r="I1154" s="66" t="s">
        <v>1124</v>
      </c>
      <c r="J1154" s="66" t="s">
        <v>1125</v>
      </c>
      <c r="K1154" s="67">
        <v>149</v>
      </c>
      <c r="L1154" s="66" t="s">
        <v>1097</v>
      </c>
      <c r="M1154" s="60">
        <v>149</v>
      </c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52" t="str">
        <f>IF(A1154&lt;&gt;"",IF(D1154="DIRECCIÓN_DE_TRANSFERENCIAS","280 0031",VLOOKUP(C1154,LISTAS·PAPP!$C$3:$D$76,2,0)),"")</f>
        <v>280 3110</v>
      </c>
      <c r="Z1154" s="61">
        <v>202</v>
      </c>
      <c r="AA1154" s="62">
        <v>5036</v>
      </c>
      <c r="AB1154" s="62">
        <v>5045</v>
      </c>
      <c r="AC1154" s="65" t="str">
        <f>IF(D1154&lt;&gt;"",VLOOKUP(D1154,LISTAS·PAPP!$I$3:$M$16,2,0),"")</f>
        <v>56</v>
      </c>
      <c r="AD1154" s="51" t="str">
        <f>IF(D1154&lt;&gt;"",VLOOKUP(D1154,LISTAS·PAPP!$I$3:$M$16,3,0),"")</f>
        <v>DESARROLLO_INFANTIL</v>
      </c>
      <c r="AE1154" s="52" t="str">
        <f>IF(D1154&lt;&gt;"",VLOOKUP(D1154,LISTAS·PAPP!$I$3:$M$16,4,0),"")</f>
        <v>004</v>
      </c>
      <c r="AF1154" s="51" t="str">
        <f>IF(D1154&lt;&gt;"",VLOOKUP(D1154,LISTAS·PAPP!$I$3:$M$16,5,0),"")</f>
        <v>FORTALECIMIENTO_AMPLIACIÓN_E_INNOVACIÓN_DE_LOS_SERVICIOS_DE_DESARROLLO_INFANTIL_ESTRATEGIA_NACIONAL_MISIÓN_TERNURA</v>
      </c>
      <c r="AG1154" s="52" t="str">
        <f>IF(AH1154&lt;&gt;"",VLOOKUP(AH1154,LISTAS·PAPP!$O$3:$P$74,2,0),"")</f>
        <v>005</v>
      </c>
      <c r="AH1154" s="58" t="s">
        <v>862</v>
      </c>
      <c r="AI1154" s="60" t="s">
        <v>471</v>
      </c>
      <c r="AJ1154" s="51" t="str">
        <f>IF(AI1154&lt;&gt;"",VLOOKUP(AI1154,LISTAS·PAPP!$X$4:$Y$80,2,0),"")</f>
        <v>NO APLICA</v>
      </c>
      <c r="AK1154" s="58" t="s">
        <v>631</v>
      </c>
      <c r="AL1154" s="60">
        <v>710510</v>
      </c>
      <c r="AM1154" s="51" t="str">
        <f>IF(ISERROR(VLOOKUP(AL1154,LISTAS·PAPP!$AD$4:$AE$334,2,0))," ",VLOOKUP(AL1154,LISTAS·PAPP!$AD$4:$AE$334,2,0))</f>
        <v>Servicios Personales por Contrato</v>
      </c>
      <c r="AN1154" s="63">
        <v>835050.71</v>
      </c>
      <c r="AO1154" s="64">
        <v>69587.56</v>
      </c>
      <c r="AP1154" s="64">
        <v>69587.56</v>
      </c>
      <c r="AQ1154" s="64">
        <v>69587.56</v>
      </c>
      <c r="AR1154" s="64">
        <v>69587.56</v>
      </c>
      <c r="AS1154" s="64">
        <v>69587.56</v>
      </c>
      <c r="AT1154" s="64">
        <v>69587.56</v>
      </c>
      <c r="AU1154" s="64">
        <v>69587.56</v>
      </c>
      <c r="AV1154" s="64">
        <v>69587.55</v>
      </c>
      <c r="AW1154" s="64">
        <v>69587.56</v>
      </c>
      <c r="AX1154" s="64">
        <v>69587.56</v>
      </c>
      <c r="AY1154" s="64">
        <v>69587.56</v>
      </c>
      <c r="AZ1154" s="64">
        <v>69587.56</v>
      </c>
      <c r="BA1154" s="53">
        <f t="shared" si="52"/>
        <v>835050.7100000002</v>
      </c>
      <c r="BB1154" s="54" t="str">
        <f t="shared" si="53"/>
        <v>OK</v>
      </c>
      <c r="BC1154" s="55" t="str">
        <f t="shared" si="54"/>
        <v xml:space="preserve">                </v>
      </c>
    </row>
    <row r="1155" spans="1:55" ht="50.1" customHeight="1" x14ac:dyDescent="0.25">
      <c r="A1155" s="58" t="s">
        <v>39</v>
      </c>
      <c r="B1155" s="58" t="s">
        <v>46</v>
      </c>
      <c r="C1155" s="58" t="s">
        <v>90</v>
      </c>
      <c r="D1155" s="58" t="s">
        <v>913</v>
      </c>
      <c r="E1155" s="51" t="str">
        <f>IF(C1155&lt;&gt;"",VLOOKUP(MID(C1155,18,5),LISTAS·PAPP!$E$4:$F$76,2,0),"")</f>
        <v>COTOPAXI</v>
      </c>
      <c r="F1155" s="58" t="s">
        <v>254</v>
      </c>
      <c r="G1155" s="51" t="str">
        <f>IF(F1155&lt;&gt;"",VLOOKUP(F1155,LISTAS·PAPP!$R$3:$T$221,3,0),"")</f>
        <v xml:space="preserve"> </v>
      </c>
      <c r="H1155" s="58" t="s">
        <v>905</v>
      </c>
      <c r="I1155" s="66" t="s">
        <v>1124</v>
      </c>
      <c r="J1155" s="66" t="s">
        <v>1125</v>
      </c>
      <c r="K1155" s="67">
        <v>149</v>
      </c>
      <c r="L1155" s="66" t="s">
        <v>1097</v>
      </c>
      <c r="M1155" s="60">
        <v>149</v>
      </c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52" t="str">
        <f>IF(A1155&lt;&gt;"",IF(D1155="DIRECCIÓN_DE_TRANSFERENCIAS","280 0031",VLOOKUP(C1155,LISTAS·PAPP!$C$3:$D$76,2,0)),"")</f>
        <v>280 3110</v>
      </c>
      <c r="Z1155" s="61">
        <v>202</v>
      </c>
      <c r="AA1155" s="62">
        <v>5036</v>
      </c>
      <c r="AB1155" s="62">
        <v>5045</v>
      </c>
      <c r="AC1155" s="65" t="str">
        <f>IF(D1155&lt;&gt;"",VLOOKUP(D1155,LISTAS·PAPP!$I$3:$M$16,2,0),"")</f>
        <v>56</v>
      </c>
      <c r="AD1155" s="51" t="str">
        <f>IF(D1155&lt;&gt;"",VLOOKUP(D1155,LISTAS·PAPP!$I$3:$M$16,3,0),"")</f>
        <v>DESARROLLO_INFANTIL</v>
      </c>
      <c r="AE1155" s="52" t="str">
        <f>IF(D1155&lt;&gt;"",VLOOKUP(D1155,LISTAS·PAPP!$I$3:$M$16,4,0),"")</f>
        <v>004</v>
      </c>
      <c r="AF1155" s="51" t="str">
        <f>IF(D1155&lt;&gt;"",VLOOKUP(D1155,LISTAS·PAPP!$I$3:$M$16,5,0),"")</f>
        <v>FORTALECIMIENTO_AMPLIACIÓN_E_INNOVACIÓN_DE_LOS_SERVICIOS_DE_DESARROLLO_INFANTIL_ESTRATEGIA_NACIONAL_MISIÓN_TERNURA</v>
      </c>
      <c r="AG1155" s="52" t="str">
        <f>IF(AH1155&lt;&gt;"",VLOOKUP(AH1155,LISTAS·PAPP!$O$3:$P$74,2,0),"")</f>
        <v>005</v>
      </c>
      <c r="AH1155" s="58" t="s">
        <v>862</v>
      </c>
      <c r="AI1155" s="60" t="s">
        <v>471</v>
      </c>
      <c r="AJ1155" s="51" t="str">
        <f>IF(AI1155&lt;&gt;"",VLOOKUP(AI1155,LISTAS·PAPP!$X$4:$Y$80,2,0),"")</f>
        <v>NO APLICA</v>
      </c>
      <c r="AK1155" s="58" t="s">
        <v>631</v>
      </c>
      <c r="AL1155" s="60">
        <v>710601</v>
      </c>
      <c r="AM1155" s="51" t="str">
        <f>IF(ISERROR(VLOOKUP(AL1155,LISTAS·PAPP!$AD$4:$AE$334,2,0))," ",VLOOKUP(AL1155,LISTAS·PAPP!$AD$4:$AE$334,2,0))</f>
        <v>Aporte Patronal</v>
      </c>
      <c r="AN1155" s="63">
        <v>105692.98</v>
      </c>
      <c r="AO1155" s="64">
        <v>8807.75</v>
      </c>
      <c r="AP1155" s="64">
        <v>8807.75</v>
      </c>
      <c r="AQ1155" s="64">
        <v>8807.75</v>
      </c>
      <c r="AR1155" s="64">
        <v>8807.75</v>
      </c>
      <c r="AS1155" s="64">
        <v>8807.75</v>
      </c>
      <c r="AT1155" s="64">
        <v>8807.75</v>
      </c>
      <c r="AU1155" s="64">
        <v>8807.75</v>
      </c>
      <c r="AV1155" s="64">
        <v>8807.75</v>
      </c>
      <c r="AW1155" s="64">
        <v>8807.75</v>
      </c>
      <c r="AX1155" s="64">
        <v>8807.75</v>
      </c>
      <c r="AY1155" s="64">
        <v>8807.75</v>
      </c>
      <c r="AZ1155" s="64">
        <v>8807.73</v>
      </c>
      <c r="BA1155" s="53">
        <f t="shared" si="52"/>
        <v>105692.98</v>
      </c>
      <c r="BB1155" s="54" t="str">
        <f t="shared" si="53"/>
        <v>OK</v>
      </c>
      <c r="BC1155" s="55" t="str">
        <f t="shared" si="54"/>
        <v xml:space="preserve">                </v>
      </c>
    </row>
    <row r="1156" spans="1:55" ht="50.1" customHeight="1" x14ac:dyDescent="0.25">
      <c r="A1156" s="58" t="s">
        <v>39</v>
      </c>
      <c r="B1156" s="58" t="s">
        <v>46</v>
      </c>
      <c r="C1156" s="58" t="s">
        <v>90</v>
      </c>
      <c r="D1156" s="58" t="s">
        <v>913</v>
      </c>
      <c r="E1156" s="51" t="str">
        <f>IF(C1156&lt;&gt;"",VLOOKUP(MID(C1156,18,5),LISTAS·PAPP!$E$4:$F$76,2,0),"")</f>
        <v>COTOPAXI</v>
      </c>
      <c r="F1156" s="58" t="s">
        <v>254</v>
      </c>
      <c r="G1156" s="51" t="str">
        <f>IF(F1156&lt;&gt;"",VLOOKUP(F1156,LISTAS·PAPP!$R$3:$T$221,3,0),"")</f>
        <v xml:space="preserve"> </v>
      </c>
      <c r="H1156" s="58" t="s">
        <v>905</v>
      </c>
      <c r="I1156" s="66" t="s">
        <v>1124</v>
      </c>
      <c r="J1156" s="66" t="s">
        <v>1125</v>
      </c>
      <c r="K1156" s="67">
        <v>149</v>
      </c>
      <c r="L1156" s="66" t="s">
        <v>1097</v>
      </c>
      <c r="M1156" s="60">
        <v>149</v>
      </c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52" t="str">
        <f>IF(A1156&lt;&gt;"",IF(D1156="DIRECCIÓN_DE_TRANSFERENCIAS","280 0031",VLOOKUP(C1156,LISTAS·PAPP!$C$3:$D$76,2,0)),"")</f>
        <v>280 3110</v>
      </c>
      <c r="Z1156" s="61">
        <v>202</v>
      </c>
      <c r="AA1156" s="62">
        <v>5036</v>
      </c>
      <c r="AB1156" s="62">
        <v>5045</v>
      </c>
      <c r="AC1156" s="65" t="str">
        <f>IF(D1156&lt;&gt;"",VLOOKUP(D1156,LISTAS·PAPP!$I$3:$M$16,2,0),"")</f>
        <v>56</v>
      </c>
      <c r="AD1156" s="51" t="str">
        <f>IF(D1156&lt;&gt;"",VLOOKUP(D1156,LISTAS·PAPP!$I$3:$M$16,3,0),"")</f>
        <v>DESARROLLO_INFANTIL</v>
      </c>
      <c r="AE1156" s="52" t="str">
        <f>IF(D1156&lt;&gt;"",VLOOKUP(D1156,LISTAS·PAPP!$I$3:$M$16,4,0),"")</f>
        <v>004</v>
      </c>
      <c r="AF1156" s="51" t="str">
        <f>IF(D1156&lt;&gt;"",VLOOKUP(D1156,LISTAS·PAPP!$I$3:$M$16,5,0),"")</f>
        <v>FORTALECIMIENTO_AMPLIACIÓN_E_INNOVACIÓN_DE_LOS_SERVICIOS_DE_DESARROLLO_INFANTIL_ESTRATEGIA_NACIONAL_MISIÓN_TERNURA</v>
      </c>
      <c r="AG1156" s="52" t="str">
        <f>IF(AH1156&lt;&gt;"",VLOOKUP(AH1156,LISTAS·PAPP!$O$3:$P$74,2,0),"")</f>
        <v>005</v>
      </c>
      <c r="AH1156" s="58" t="s">
        <v>862</v>
      </c>
      <c r="AI1156" s="60" t="s">
        <v>471</v>
      </c>
      <c r="AJ1156" s="51" t="str">
        <f>IF(AI1156&lt;&gt;"",VLOOKUP(AI1156,LISTAS·PAPP!$X$4:$Y$80,2,0),"")</f>
        <v>NO APLICA</v>
      </c>
      <c r="AK1156" s="58" t="s">
        <v>631</v>
      </c>
      <c r="AL1156" s="60">
        <v>710602</v>
      </c>
      <c r="AM1156" s="51" t="str">
        <f>IF(ISERROR(VLOOKUP(AL1156,LISTAS·PAPP!$AD$4:$AE$334,2,0))," ",VLOOKUP(AL1156,LISTAS·PAPP!$AD$4:$AE$334,2,0))</f>
        <v>Fondo de Reserva</v>
      </c>
      <c r="AN1156" s="63">
        <v>34880.629999999997</v>
      </c>
      <c r="AO1156" s="64">
        <v>2906.72</v>
      </c>
      <c r="AP1156" s="64">
        <v>2906.72</v>
      </c>
      <c r="AQ1156" s="64">
        <v>2906.72</v>
      </c>
      <c r="AR1156" s="64">
        <v>2906.72</v>
      </c>
      <c r="AS1156" s="64">
        <v>2906.72</v>
      </c>
      <c r="AT1156" s="64">
        <v>2906.72</v>
      </c>
      <c r="AU1156" s="64">
        <v>2906.72</v>
      </c>
      <c r="AV1156" s="64">
        <v>2906.72</v>
      </c>
      <c r="AW1156" s="64">
        <v>2906.72</v>
      </c>
      <c r="AX1156" s="64">
        <v>2906.72</v>
      </c>
      <c r="AY1156" s="64">
        <v>2906.72</v>
      </c>
      <c r="AZ1156" s="64">
        <v>2906.71</v>
      </c>
      <c r="BA1156" s="53">
        <f t="shared" si="52"/>
        <v>34880.630000000005</v>
      </c>
      <c r="BB1156" s="54" t="str">
        <f t="shared" si="53"/>
        <v>OK</v>
      </c>
      <c r="BC1156" s="55" t="str">
        <f t="shared" si="54"/>
        <v xml:space="preserve">                </v>
      </c>
    </row>
    <row r="1157" spans="1:55" ht="50.1" customHeight="1" x14ac:dyDescent="0.25">
      <c r="A1157" s="58" t="s">
        <v>39</v>
      </c>
      <c r="B1157" s="58" t="s">
        <v>46</v>
      </c>
      <c r="C1157" s="58" t="s">
        <v>90</v>
      </c>
      <c r="D1157" s="58" t="s">
        <v>913</v>
      </c>
      <c r="E1157" s="51" t="str">
        <f>IF(C1157&lt;&gt;"",VLOOKUP(MID(C1157,18,5),LISTAS·PAPP!$E$4:$F$76,2,0),"")</f>
        <v>COTOPAXI</v>
      </c>
      <c r="F1157" s="58" t="s">
        <v>254</v>
      </c>
      <c r="G1157" s="51" t="str">
        <f>IF(F1157&lt;&gt;"",VLOOKUP(F1157,LISTAS·PAPP!$R$3:$T$221,3,0),"")</f>
        <v xml:space="preserve"> </v>
      </c>
      <c r="H1157" s="58" t="s">
        <v>905</v>
      </c>
      <c r="I1157" s="66" t="s">
        <v>1124</v>
      </c>
      <c r="J1157" s="66" t="s">
        <v>1125</v>
      </c>
      <c r="K1157" s="67">
        <v>149</v>
      </c>
      <c r="L1157" s="66" t="s">
        <v>1097</v>
      </c>
      <c r="M1157" s="60">
        <v>149</v>
      </c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52" t="str">
        <f>IF(A1157&lt;&gt;"",IF(D1157="DIRECCIÓN_DE_TRANSFERENCIAS","280 0031",VLOOKUP(C1157,LISTAS·PAPP!$C$3:$D$76,2,0)),"")</f>
        <v>280 3110</v>
      </c>
      <c r="Z1157" s="61">
        <v>202</v>
      </c>
      <c r="AA1157" s="62">
        <v>5036</v>
      </c>
      <c r="AB1157" s="62">
        <v>5045</v>
      </c>
      <c r="AC1157" s="65" t="str">
        <f>IF(D1157&lt;&gt;"",VLOOKUP(D1157,LISTAS·PAPP!$I$3:$M$16,2,0),"")</f>
        <v>56</v>
      </c>
      <c r="AD1157" s="51" t="str">
        <f>IF(D1157&lt;&gt;"",VLOOKUP(D1157,LISTAS·PAPP!$I$3:$M$16,3,0),"")</f>
        <v>DESARROLLO_INFANTIL</v>
      </c>
      <c r="AE1157" s="52" t="str">
        <f>IF(D1157&lt;&gt;"",VLOOKUP(D1157,LISTAS·PAPP!$I$3:$M$16,4,0),"")</f>
        <v>004</v>
      </c>
      <c r="AF1157" s="51" t="str">
        <f>IF(D1157&lt;&gt;"",VLOOKUP(D1157,LISTAS·PAPP!$I$3:$M$16,5,0),"")</f>
        <v>FORTALECIMIENTO_AMPLIACIÓN_E_INNOVACIÓN_DE_LOS_SERVICIOS_DE_DESARROLLO_INFANTIL_ESTRATEGIA_NACIONAL_MISIÓN_TERNURA</v>
      </c>
      <c r="AG1157" s="52" t="str">
        <f>IF(AH1157&lt;&gt;"",VLOOKUP(AH1157,LISTAS·PAPP!$O$3:$P$74,2,0),"")</f>
        <v>005</v>
      </c>
      <c r="AH1157" s="58" t="s">
        <v>862</v>
      </c>
      <c r="AI1157" s="60" t="s">
        <v>471</v>
      </c>
      <c r="AJ1157" s="51" t="str">
        <f>IF(AI1157&lt;&gt;"",VLOOKUP(AI1157,LISTAS·PAPP!$X$4:$Y$80,2,0),"")</f>
        <v>NO APLICA</v>
      </c>
      <c r="AK1157" s="58" t="s">
        <v>631</v>
      </c>
      <c r="AL1157" s="60">
        <v>710707</v>
      </c>
      <c r="AM1157" s="51" t="str">
        <f>IF(ISERROR(VLOOKUP(AL1157,LISTAS·PAPP!$AD$4:$AE$334,2,0))," ",VLOOKUP(AL1157,LISTAS·PAPP!$AD$4:$AE$334,2,0))</f>
        <v>Compensación por Vacaciones no Gozadas por Cesación de Funciones</v>
      </c>
      <c r="AN1157" s="63">
        <v>10838.21</v>
      </c>
      <c r="AO1157" s="64"/>
      <c r="AP1157" s="64"/>
      <c r="AQ1157" s="64"/>
      <c r="AR1157" s="64"/>
      <c r="AS1157" s="64"/>
      <c r="AT1157" s="64"/>
      <c r="AU1157" s="64">
        <v>10838.21</v>
      </c>
      <c r="AV1157" s="64"/>
      <c r="AW1157" s="64"/>
      <c r="AX1157" s="64"/>
      <c r="AY1157" s="64"/>
      <c r="AZ1157" s="64"/>
      <c r="BA1157" s="53">
        <f t="shared" si="52"/>
        <v>10838.21</v>
      </c>
      <c r="BB1157" s="54" t="str">
        <f t="shared" si="53"/>
        <v>OK</v>
      </c>
      <c r="BC1157" s="55" t="str">
        <f t="shared" si="54"/>
        <v xml:space="preserve">                </v>
      </c>
    </row>
    <row r="1158" spans="1:55" ht="50.1" customHeight="1" x14ac:dyDescent="0.25">
      <c r="A1158" s="58" t="s">
        <v>39</v>
      </c>
      <c r="B1158" s="58" t="s">
        <v>46</v>
      </c>
      <c r="C1158" s="58" t="s">
        <v>90</v>
      </c>
      <c r="D1158" s="58" t="s">
        <v>913</v>
      </c>
      <c r="E1158" s="51" t="str">
        <f>IF(C1158&lt;&gt;"",VLOOKUP(MID(C1158,18,5),LISTAS·PAPP!$E$4:$F$76,2,0),"")</f>
        <v>COTOPAXI</v>
      </c>
      <c r="F1158" s="58" t="s">
        <v>254</v>
      </c>
      <c r="G1158" s="51" t="str">
        <f>IF(F1158&lt;&gt;"",VLOOKUP(F1158,LISTAS·PAPP!$R$3:$T$221,3,0),"")</f>
        <v xml:space="preserve"> </v>
      </c>
      <c r="H1158" s="58" t="s">
        <v>905</v>
      </c>
      <c r="I1158" s="66" t="s">
        <v>1124</v>
      </c>
      <c r="J1158" s="66" t="s">
        <v>1132</v>
      </c>
      <c r="K1158" s="67">
        <v>12</v>
      </c>
      <c r="L1158" s="66" t="s">
        <v>1133</v>
      </c>
      <c r="M1158" s="60">
        <v>1</v>
      </c>
      <c r="N1158" s="60">
        <v>1</v>
      </c>
      <c r="O1158" s="60">
        <v>1</v>
      </c>
      <c r="P1158" s="60">
        <v>1</v>
      </c>
      <c r="Q1158" s="60">
        <v>1</v>
      </c>
      <c r="R1158" s="60">
        <v>1</v>
      </c>
      <c r="S1158" s="60">
        <v>1</v>
      </c>
      <c r="T1158" s="60">
        <v>1</v>
      </c>
      <c r="U1158" s="60">
        <v>1</v>
      </c>
      <c r="V1158" s="60">
        <v>1</v>
      </c>
      <c r="W1158" s="60">
        <v>1</v>
      </c>
      <c r="X1158" s="60">
        <v>1</v>
      </c>
      <c r="Y1158" s="52" t="str">
        <f>IF(A1158&lt;&gt;"",IF(D1158="DIRECCIÓN_DE_TRANSFERENCIAS","280 0031",VLOOKUP(C1158,LISTAS·PAPP!$C$3:$D$76,2,0)),"")</f>
        <v>280 3110</v>
      </c>
      <c r="Z1158" s="61">
        <v>202</v>
      </c>
      <c r="AA1158" s="62">
        <v>5036</v>
      </c>
      <c r="AB1158" s="62">
        <v>5045</v>
      </c>
      <c r="AC1158" s="65" t="str">
        <f>IF(D1158&lt;&gt;"",VLOOKUP(D1158,LISTAS·PAPP!$I$3:$M$16,2,0),"")</f>
        <v>56</v>
      </c>
      <c r="AD1158" s="51" t="str">
        <f>IF(D1158&lt;&gt;"",VLOOKUP(D1158,LISTAS·PAPP!$I$3:$M$16,3,0),"")</f>
        <v>DESARROLLO_INFANTIL</v>
      </c>
      <c r="AE1158" s="52" t="str">
        <f>IF(D1158&lt;&gt;"",VLOOKUP(D1158,LISTAS·PAPP!$I$3:$M$16,4,0),"")</f>
        <v>004</v>
      </c>
      <c r="AF1158" s="51" t="str">
        <f>IF(D1158&lt;&gt;"",VLOOKUP(D1158,LISTAS·PAPP!$I$3:$M$16,5,0),"")</f>
        <v>FORTALECIMIENTO_AMPLIACIÓN_E_INNOVACIÓN_DE_LOS_SERVICIOS_DE_DESARROLLO_INFANTIL_ESTRATEGIA_NACIONAL_MISIÓN_TERNURA</v>
      </c>
      <c r="AG1158" s="52" t="str">
        <f>IF(AH1158&lt;&gt;"",VLOOKUP(AH1158,LISTAS·PAPP!$O$3:$P$74,2,0),"")</f>
        <v>005</v>
      </c>
      <c r="AH1158" s="58" t="s">
        <v>862</v>
      </c>
      <c r="AI1158" s="60" t="s">
        <v>471</v>
      </c>
      <c r="AJ1158" s="51" t="str">
        <f>IF(AI1158&lt;&gt;"",VLOOKUP(AI1158,LISTAS·PAPP!$X$4:$Y$80,2,0),"")</f>
        <v>NO APLICA</v>
      </c>
      <c r="AK1158" s="58" t="s">
        <v>632</v>
      </c>
      <c r="AL1158" s="60">
        <v>730301</v>
      </c>
      <c r="AM1158" s="51" t="str">
        <f>IF(ISERROR(VLOOKUP(AL1158,LISTAS·PAPP!$AD$4:$AE$334,2,0))," ",VLOOKUP(AL1158,LISTAS·PAPP!$AD$4:$AE$334,2,0))</f>
        <v>Pasajes al Interior</v>
      </c>
      <c r="AN1158" s="63">
        <v>1000</v>
      </c>
      <c r="AO1158" s="64">
        <v>83.33</v>
      </c>
      <c r="AP1158" s="64">
        <v>83.33</v>
      </c>
      <c r="AQ1158" s="64">
        <v>83.33</v>
      </c>
      <c r="AR1158" s="64">
        <v>83.33</v>
      </c>
      <c r="AS1158" s="64">
        <v>83.33</v>
      </c>
      <c r="AT1158" s="64">
        <v>83.33</v>
      </c>
      <c r="AU1158" s="64">
        <v>83.33</v>
      </c>
      <c r="AV1158" s="64">
        <v>83.33</v>
      </c>
      <c r="AW1158" s="64">
        <v>83.33</v>
      </c>
      <c r="AX1158" s="64">
        <v>83.33</v>
      </c>
      <c r="AY1158" s="64">
        <v>83.33</v>
      </c>
      <c r="AZ1158" s="64">
        <v>83.37</v>
      </c>
      <c r="BA1158" s="53">
        <f t="shared" si="52"/>
        <v>1000.0000000000001</v>
      </c>
      <c r="BB1158" s="54" t="str">
        <f t="shared" si="53"/>
        <v>OK</v>
      </c>
      <c r="BC1158" s="55" t="str">
        <f t="shared" si="54"/>
        <v xml:space="preserve">                </v>
      </c>
    </row>
    <row r="1159" spans="1:55" ht="50.1" customHeight="1" x14ac:dyDescent="0.25">
      <c r="A1159" s="58" t="s">
        <v>39</v>
      </c>
      <c r="B1159" s="58" t="s">
        <v>46</v>
      </c>
      <c r="C1159" s="58" t="s">
        <v>90</v>
      </c>
      <c r="D1159" s="58" t="s">
        <v>913</v>
      </c>
      <c r="E1159" s="51" t="str">
        <f>IF(C1159&lt;&gt;"",VLOOKUP(MID(C1159,18,5),LISTAS·PAPP!$E$4:$F$76,2,0),"")</f>
        <v>COTOPAXI</v>
      </c>
      <c r="F1159" s="58" t="s">
        <v>254</v>
      </c>
      <c r="G1159" s="51" t="str">
        <f>IF(F1159&lt;&gt;"",VLOOKUP(F1159,LISTAS·PAPP!$R$3:$T$221,3,0),"")</f>
        <v xml:space="preserve"> </v>
      </c>
      <c r="H1159" s="58" t="s">
        <v>905</v>
      </c>
      <c r="I1159" s="66" t="s">
        <v>1124</v>
      </c>
      <c r="J1159" s="66" t="s">
        <v>1134</v>
      </c>
      <c r="K1159" s="67">
        <v>12</v>
      </c>
      <c r="L1159" s="66" t="s">
        <v>1135</v>
      </c>
      <c r="M1159" s="60">
        <v>1</v>
      </c>
      <c r="N1159" s="60">
        <v>1</v>
      </c>
      <c r="O1159" s="60">
        <v>1</v>
      </c>
      <c r="P1159" s="60">
        <v>1</v>
      </c>
      <c r="Q1159" s="60">
        <v>1</v>
      </c>
      <c r="R1159" s="60">
        <v>1</v>
      </c>
      <c r="S1159" s="60">
        <v>1</v>
      </c>
      <c r="T1159" s="60">
        <v>1</v>
      </c>
      <c r="U1159" s="60">
        <v>1</v>
      </c>
      <c r="V1159" s="60">
        <v>1</v>
      </c>
      <c r="W1159" s="60">
        <v>1</v>
      </c>
      <c r="X1159" s="60">
        <v>1</v>
      </c>
      <c r="Y1159" s="52" t="str">
        <f>IF(A1159&lt;&gt;"",IF(D1159="DIRECCIÓN_DE_TRANSFERENCIAS","280 0031",VLOOKUP(C1159,LISTAS·PAPP!$C$3:$D$76,2,0)),"")</f>
        <v>280 3110</v>
      </c>
      <c r="Z1159" s="61">
        <v>202</v>
      </c>
      <c r="AA1159" s="62">
        <v>5036</v>
      </c>
      <c r="AB1159" s="62">
        <v>5045</v>
      </c>
      <c r="AC1159" s="65" t="str">
        <f>IF(D1159&lt;&gt;"",VLOOKUP(D1159,LISTAS·PAPP!$I$3:$M$16,2,0),"")</f>
        <v>56</v>
      </c>
      <c r="AD1159" s="51" t="str">
        <f>IF(D1159&lt;&gt;"",VLOOKUP(D1159,LISTAS·PAPP!$I$3:$M$16,3,0),"")</f>
        <v>DESARROLLO_INFANTIL</v>
      </c>
      <c r="AE1159" s="52" t="str">
        <f>IF(D1159&lt;&gt;"",VLOOKUP(D1159,LISTAS·PAPP!$I$3:$M$16,4,0),"")</f>
        <v>004</v>
      </c>
      <c r="AF1159" s="51" t="str">
        <f>IF(D1159&lt;&gt;"",VLOOKUP(D1159,LISTAS·PAPP!$I$3:$M$16,5,0),"")</f>
        <v>FORTALECIMIENTO_AMPLIACIÓN_E_INNOVACIÓN_DE_LOS_SERVICIOS_DE_DESARROLLO_INFANTIL_ESTRATEGIA_NACIONAL_MISIÓN_TERNURA</v>
      </c>
      <c r="AG1159" s="52" t="str">
        <f>IF(AH1159&lt;&gt;"",VLOOKUP(AH1159,LISTAS·PAPP!$O$3:$P$74,2,0),"")</f>
        <v>005</v>
      </c>
      <c r="AH1159" s="58" t="s">
        <v>862</v>
      </c>
      <c r="AI1159" s="60" t="s">
        <v>471</v>
      </c>
      <c r="AJ1159" s="51" t="str">
        <f>IF(AI1159&lt;&gt;"",VLOOKUP(AI1159,LISTAS·PAPP!$X$4:$Y$80,2,0),"")</f>
        <v>NO APLICA</v>
      </c>
      <c r="AK1159" s="58" t="s">
        <v>632</v>
      </c>
      <c r="AL1159" s="60">
        <v>730303</v>
      </c>
      <c r="AM1159" s="51" t="str">
        <f>IF(ISERROR(VLOOKUP(AL1159,LISTAS·PAPP!$AD$4:$AE$334,2,0))," ",VLOOKUP(AL1159,LISTAS·PAPP!$AD$4:$AE$334,2,0))</f>
        <v>Viáticos y Subsistencias en el Interior</v>
      </c>
      <c r="AN1159" s="63">
        <v>3500</v>
      </c>
      <c r="AO1159" s="64">
        <v>291.67</v>
      </c>
      <c r="AP1159" s="64">
        <v>291.67</v>
      </c>
      <c r="AQ1159" s="64">
        <v>291.67</v>
      </c>
      <c r="AR1159" s="64">
        <v>291.67</v>
      </c>
      <c r="AS1159" s="64">
        <v>291.67</v>
      </c>
      <c r="AT1159" s="64">
        <v>291.67</v>
      </c>
      <c r="AU1159" s="64">
        <v>291.67</v>
      </c>
      <c r="AV1159" s="64">
        <v>291.67</v>
      </c>
      <c r="AW1159" s="64">
        <v>291.67</v>
      </c>
      <c r="AX1159" s="64">
        <v>291.67</v>
      </c>
      <c r="AY1159" s="64">
        <v>291.67</v>
      </c>
      <c r="AZ1159" s="64">
        <v>291.63</v>
      </c>
      <c r="BA1159" s="53">
        <f t="shared" si="52"/>
        <v>3500.0000000000005</v>
      </c>
      <c r="BB1159" s="54" t="str">
        <f t="shared" si="53"/>
        <v>OK</v>
      </c>
      <c r="BC1159" s="55" t="str">
        <f t="shared" si="54"/>
        <v xml:space="preserve">                </v>
      </c>
    </row>
    <row r="1160" spans="1:55" ht="50.1" customHeight="1" x14ac:dyDescent="0.25">
      <c r="A1160" s="58" t="s">
        <v>39</v>
      </c>
      <c r="B1160" s="58" t="s">
        <v>46</v>
      </c>
      <c r="C1160" s="58" t="s">
        <v>92</v>
      </c>
      <c r="D1160" s="58" t="s">
        <v>913</v>
      </c>
      <c r="E1160" s="51" t="str">
        <f>IF(C1160&lt;&gt;"",VLOOKUP(MID(C1160,18,5),LISTAS·PAPP!$E$4:$F$76,2,0),"")</f>
        <v>CHIMBORAZO</v>
      </c>
      <c r="F1160" s="58" t="s">
        <v>244</v>
      </c>
      <c r="G1160" s="51" t="str">
        <f>IF(F1160&lt;&gt;"",VLOOKUP(F1160,LISTAS·PAPP!$R$3:$T$221,3,0),"")</f>
        <v xml:space="preserve"> </v>
      </c>
      <c r="H1160" s="58" t="s">
        <v>905</v>
      </c>
      <c r="I1160" s="66" t="s">
        <v>1124</v>
      </c>
      <c r="J1160" s="66" t="s">
        <v>1125</v>
      </c>
      <c r="K1160" s="67">
        <v>170</v>
      </c>
      <c r="L1160" s="66" t="s">
        <v>1097</v>
      </c>
      <c r="M1160" s="60">
        <v>170</v>
      </c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52" t="str">
        <f>IF(A1160&lt;&gt;"",IF(D1160="DIRECCIÓN_DE_TRANSFERENCIAS","280 0031",VLOOKUP(C1160,LISTAS·PAPP!$C$3:$D$76,2,0)),"")</f>
        <v>280 3310</v>
      </c>
      <c r="Z1160" s="61">
        <v>202</v>
      </c>
      <c r="AA1160" s="62">
        <v>5036</v>
      </c>
      <c r="AB1160" s="62">
        <v>5045</v>
      </c>
      <c r="AC1160" s="65" t="str">
        <f>IF(D1160&lt;&gt;"",VLOOKUP(D1160,LISTAS·PAPP!$I$3:$M$16,2,0),"")</f>
        <v>56</v>
      </c>
      <c r="AD1160" s="51" t="str">
        <f>IF(D1160&lt;&gt;"",VLOOKUP(D1160,LISTAS·PAPP!$I$3:$M$16,3,0),"")</f>
        <v>DESARROLLO_INFANTIL</v>
      </c>
      <c r="AE1160" s="52" t="str">
        <f>IF(D1160&lt;&gt;"",VLOOKUP(D1160,LISTAS·PAPP!$I$3:$M$16,4,0),"")</f>
        <v>004</v>
      </c>
      <c r="AF1160" s="51" t="str">
        <f>IF(D1160&lt;&gt;"",VLOOKUP(D1160,LISTAS·PAPP!$I$3:$M$16,5,0),"")</f>
        <v>FORTALECIMIENTO_AMPLIACIÓN_E_INNOVACIÓN_DE_LOS_SERVICIOS_DE_DESARROLLO_INFANTIL_ESTRATEGIA_NACIONAL_MISIÓN_TERNURA</v>
      </c>
      <c r="AG1160" s="52" t="str">
        <f>IF(AH1160&lt;&gt;"",VLOOKUP(AH1160,LISTAS·PAPP!$O$3:$P$74,2,0),"")</f>
        <v>005</v>
      </c>
      <c r="AH1160" s="58" t="s">
        <v>862</v>
      </c>
      <c r="AI1160" s="60" t="s">
        <v>471</v>
      </c>
      <c r="AJ1160" s="51" t="str">
        <f>IF(AI1160&lt;&gt;"",VLOOKUP(AI1160,LISTAS·PAPP!$X$4:$Y$80,2,0),"")</f>
        <v>NO APLICA</v>
      </c>
      <c r="AK1160" s="58" t="s">
        <v>631</v>
      </c>
      <c r="AL1160" s="60">
        <v>710203</v>
      </c>
      <c r="AM1160" s="51" t="str">
        <f>IF(ISERROR(VLOOKUP(AL1160,LISTAS·PAPP!$AD$4:$AE$334,2,0))," ",VLOOKUP(AL1160,LISTAS·PAPP!$AD$4:$AE$334,2,0))</f>
        <v>Decimo Tercer Sueldo</v>
      </c>
      <c r="AN1160" s="63">
        <v>99064.57</v>
      </c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>
        <v>99064.57</v>
      </c>
      <c r="BA1160" s="53">
        <f t="shared" si="52"/>
        <v>99064.57</v>
      </c>
      <c r="BB1160" s="54" t="str">
        <f t="shared" si="53"/>
        <v>OK</v>
      </c>
      <c r="BC1160" s="55" t="str">
        <f t="shared" si="54"/>
        <v xml:space="preserve">                </v>
      </c>
    </row>
    <row r="1161" spans="1:55" ht="50.1" customHeight="1" x14ac:dyDescent="0.25">
      <c r="A1161" s="58" t="s">
        <v>39</v>
      </c>
      <c r="B1161" s="58" t="s">
        <v>46</v>
      </c>
      <c r="C1161" s="58" t="s">
        <v>92</v>
      </c>
      <c r="D1161" s="58" t="s">
        <v>913</v>
      </c>
      <c r="E1161" s="51" t="str">
        <f>IF(C1161&lt;&gt;"",VLOOKUP(MID(C1161,18,5),LISTAS·PAPP!$E$4:$F$76,2,0),"")</f>
        <v>CHIMBORAZO</v>
      </c>
      <c r="F1161" s="58" t="s">
        <v>244</v>
      </c>
      <c r="G1161" s="51" t="str">
        <f>IF(F1161&lt;&gt;"",VLOOKUP(F1161,LISTAS·PAPP!$R$3:$T$221,3,0),"")</f>
        <v xml:space="preserve"> </v>
      </c>
      <c r="H1161" s="58" t="s">
        <v>905</v>
      </c>
      <c r="I1161" s="66" t="s">
        <v>1124</v>
      </c>
      <c r="J1161" s="66" t="s">
        <v>1125</v>
      </c>
      <c r="K1161" s="67">
        <v>170</v>
      </c>
      <c r="L1161" s="66" t="s">
        <v>1097</v>
      </c>
      <c r="M1161" s="60">
        <v>170</v>
      </c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52" t="str">
        <f>IF(A1161&lt;&gt;"",IF(D1161="DIRECCIÓN_DE_TRANSFERENCIAS","280 0031",VLOOKUP(C1161,LISTAS·PAPP!$C$3:$D$76,2,0)),"")</f>
        <v>280 3310</v>
      </c>
      <c r="Z1161" s="61">
        <v>202</v>
      </c>
      <c r="AA1161" s="62">
        <v>5036</v>
      </c>
      <c r="AB1161" s="62">
        <v>5045</v>
      </c>
      <c r="AC1161" s="65" t="str">
        <f>IF(D1161&lt;&gt;"",VLOOKUP(D1161,LISTAS·PAPP!$I$3:$M$16,2,0),"")</f>
        <v>56</v>
      </c>
      <c r="AD1161" s="51" t="str">
        <f>IF(D1161&lt;&gt;"",VLOOKUP(D1161,LISTAS·PAPP!$I$3:$M$16,3,0),"")</f>
        <v>DESARROLLO_INFANTIL</v>
      </c>
      <c r="AE1161" s="52" t="str">
        <f>IF(D1161&lt;&gt;"",VLOOKUP(D1161,LISTAS·PAPP!$I$3:$M$16,4,0),"")</f>
        <v>004</v>
      </c>
      <c r="AF1161" s="51" t="str">
        <f>IF(D1161&lt;&gt;"",VLOOKUP(D1161,LISTAS·PAPP!$I$3:$M$16,5,0),"")</f>
        <v>FORTALECIMIENTO_AMPLIACIÓN_E_INNOVACIÓN_DE_LOS_SERVICIOS_DE_DESARROLLO_INFANTIL_ESTRATEGIA_NACIONAL_MISIÓN_TERNURA</v>
      </c>
      <c r="AG1161" s="52" t="str">
        <f>IF(AH1161&lt;&gt;"",VLOOKUP(AH1161,LISTAS·PAPP!$O$3:$P$74,2,0),"")</f>
        <v>005</v>
      </c>
      <c r="AH1161" s="58" t="s">
        <v>862</v>
      </c>
      <c r="AI1161" s="60" t="s">
        <v>471</v>
      </c>
      <c r="AJ1161" s="51" t="str">
        <f>IF(AI1161&lt;&gt;"",VLOOKUP(AI1161,LISTAS·PAPP!$X$4:$Y$80,2,0),"")</f>
        <v>NO APLICA</v>
      </c>
      <c r="AK1161" s="58" t="s">
        <v>631</v>
      </c>
      <c r="AL1161" s="60">
        <v>710204</v>
      </c>
      <c r="AM1161" s="51" t="str">
        <f>IF(ISERROR(VLOOKUP(AL1161,LISTAS·PAPP!$AD$4:$AE$334,2,0))," ",VLOOKUP(AL1161,LISTAS·PAPP!$AD$4:$AE$334,2,0))</f>
        <v>Decimo Cuarto Sueldo</v>
      </c>
      <c r="AN1161" s="63">
        <v>56085.75</v>
      </c>
      <c r="AO1161" s="64"/>
      <c r="AP1161" s="64"/>
      <c r="AQ1161" s="64"/>
      <c r="AR1161" s="64"/>
      <c r="AS1161" s="64"/>
      <c r="AT1161" s="64"/>
      <c r="AU1161" s="64"/>
      <c r="AV1161" s="64">
        <v>56085.75</v>
      </c>
      <c r="AW1161" s="64"/>
      <c r="AX1161" s="64"/>
      <c r="AY1161" s="64"/>
      <c r="AZ1161" s="64"/>
      <c r="BA1161" s="53">
        <f t="shared" si="52"/>
        <v>56085.75</v>
      </c>
      <c r="BB1161" s="54" t="str">
        <f t="shared" si="53"/>
        <v>OK</v>
      </c>
      <c r="BC1161" s="55" t="str">
        <f t="shared" si="54"/>
        <v xml:space="preserve">                </v>
      </c>
    </row>
    <row r="1162" spans="1:55" ht="50.1" customHeight="1" x14ac:dyDescent="0.25">
      <c r="A1162" s="58" t="s">
        <v>39</v>
      </c>
      <c r="B1162" s="58" t="s">
        <v>46</v>
      </c>
      <c r="C1162" s="58" t="s">
        <v>92</v>
      </c>
      <c r="D1162" s="58" t="s">
        <v>913</v>
      </c>
      <c r="E1162" s="51" t="str">
        <f>IF(C1162&lt;&gt;"",VLOOKUP(MID(C1162,18,5),LISTAS·PAPP!$E$4:$F$76,2,0),"")</f>
        <v>CHIMBORAZO</v>
      </c>
      <c r="F1162" s="58" t="s">
        <v>244</v>
      </c>
      <c r="G1162" s="51" t="str">
        <f>IF(F1162&lt;&gt;"",VLOOKUP(F1162,LISTAS·PAPP!$R$3:$T$221,3,0),"")</f>
        <v xml:space="preserve"> </v>
      </c>
      <c r="H1162" s="58" t="s">
        <v>905</v>
      </c>
      <c r="I1162" s="66" t="s">
        <v>1124</v>
      </c>
      <c r="J1162" s="66" t="s">
        <v>1125</v>
      </c>
      <c r="K1162" s="67">
        <v>170</v>
      </c>
      <c r="L1162" s="66" t="s">
        <v>1097</v>
      </c>
      <c r="M1162" s="60">
        <v>170</v>
      </c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52" t="str">
        <f>IF(A1162&lt;&gt;"",IF(D1162="DIRECCIÓN_DE_TRANSFERENCIAS","280 0031",VLOOKUP(C1162,LISTAS·PAPP!$C$3:$D$76,2,0)),"")</f>
        <v>280 3310</v>
      </c>
      <c r="Z1162" s="61">
        <v>202</v>
      </c>
      <c r="AA1162" s="62">
        <v>5036</v>
      </c>
      <c r="AB1162" s="62">
        <v>5045</v>
      </c>
      <c r="AC1162" s="65" t="str">
        <f>IF(D1162&lt;&gt;"",VLOOKUP(D1162,LISTAS·PAPP!$I$3:$M$16,2,0),"")</f>
        <v>56</v>
      </c>
      <c r="AD1162" s="51" t="str">
        <f>IF(D1162&lt;&gt;"",VLOOKUP(D1162,LISTAS·PAPP!$I$3:$M$16,3,0),"")</f>
        <v>DESARROLLO_INFANTIL</v>
      </c>
      <c r="AE1162" s="52" t="str">
        <f>IF(D1162&lt;&gt;"",VLOOKUP(D1162,LISTAS·PAPP!$I$3:$M$16,4,0),"")</f>
        <v>004</v>
      </c>
      <c r="AF1162" s="51" t="str">
        <f>IF(D1162&lt;&gt;"",VLOOKUP(D1162,LISTAS·PAPP!$I$3:$M$16,5,0),"")</f>
        <v>FORTALECIMIENTO_AMPLIACIÓN_E_INNOVACIÓN_DE_LOS_SERVICIOS_DE_DESARROLLO_INFANTIL_ESTRATEGIA_NACIONAL_MISIÓN_TERNURA</v>
      </c>
      <c r="AG1162" s="52" t="str">
        <f>IF(AH1162&lt;&gt;"",VLOOKUP(AH1162,LISTAS·PAPP!$O$3:$P$74,2,0),"")</f>
        <v>005</v>
      </c>
      <c r="AH1162" s="58" t="s">
        <v>862</v>
      </c>
      <c r="AI1162" s="60" t="s">
        <v>471</v>
      </c>
      <c r="AJ1162" s="51" t="str">
        <f>IF(AI1162&lt;&gt;"",VLOOKUP(AI1162,LISTAS·PAPP!$X$4:$Y$80,2,0),"")</f>
        <v>NO APLICA</v>
      </c>
      <c r="AK1162" s="58" t="s">
        <v>631</v>
      </c>
      <c r="AL1162" s="60">
        <v>710510</v>
      </c>
      <c r="AM1162" s="51" t="str">
        <f>IF(ISERROR(VLOOKUP(AL1162,LISTAS·PAPP!$AD$4:$AE$334,2,0))," ",VLOOKUP(AL1162,LISTAS·PAPP!$AD$4:$AE$334,2,0))</f>
        <v>Servicios Personales por Contrato</v>
      </c>
      <c r="AN1162" s="63">
        <v>1149983.3500000001</v>
      </c>
      <c r="AO1162" s="64">
        <v>96496.94</v>
      </c>
      <c r="AP1162" s="64">
        <v>96496.94</v>
      </c>
      <c r="AQ1162" s="64">
        <v>96496.94</v>
      </c>
      <c r="AR1162" s="64">
        <v>96496.94</v>
      </c>
      <c r="AS1162" s="64">
        <v>96496.94</v>
      </c>
      <c r="AT1162" s="64">
        <v>96496.94</v>
      </c>
      <c r="AU1162" s="64">
        <v>96496.94</v>
      </c>
      <c r="AV1162" s="64">
        <v>96496.94</v>
      </c>
      <c r="AW1162" s="64">
        <v>96496.94</v>
      </c>
      <c r="AX1162" s="64">
        <v>96496.94</v>
      </c>
      <c r="AY1162" s="64">
        <v>96496.94</v>
      </c>
      <c r="AZ1162" s="64">
        <v>88517.01</v>
      </c>
      <c r="BA1162" s="53">
        <f t="shared" si="52"/>
        <v>1149983.3499999999</v>
      </c>
      <c r="BB1162" s="54" t="str">
        <f t="shared" si="53"/>
        <v>OK</v>
      </c>
      <c r="BC1162" s="55" t="str">
        <f t="shared" si="54"/>
        <v xml:space="preserve">                </v>
      </c>
    </row>
    <row r="1163" spans="1:55" ht="50.1" customHeight="1" x14ac:dyDescent="0.25">
      <c r="A1163" s="58" t="s">
        <v>39</v>
      </c>
      <c r="B1163" s="58" t="s">
        <v>46</v>
      </c>
      <c r="C1163" s="58" t="s">
        <v>92</v>
      </c>
      <c r="D1163" s="58" t="s">
        <v>913</v>
      </c>
      <c r="E1163" s="51" t="str">
        <f>IF(C1163&lt;&gt;"",VLOOKUP(MID(C1163,18,5),LISTAS·PAPP!$E$4:$F$76,2,0),"")</f>
        <v>CHIMBORAZO</v>
      </c>
      <c r="F1163" s="58" t="s">
        <v>244</v>
      </c>
      <c r="G1163" s="51" t="str">
        <f>IF(F1163&lt;&gt;"",VLOOKUP(F1163,LISTAS·PAPP!$R$3:$T$221,3,0),"")</f>
        <v xml:space="preserve"> </v>
      </c>
      <c r="H1163" s="58" t="s">
        <v>905</v>
      </c>
      <c r="I1163" s="66" t="s">
        <v>1124</v>
      </c>
      <c r="J1163" s="66" t="s">
        <v>1125</v>
      </c>
      <c r="K1163" s="67">
        <v>170</v>
      </c>
      <c r="L1163" s="66" t="s">
        <v>1097</v>
      </c>
      <c r="M1163" s="60">
        <v>170</v>
      </c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52" t="str">
        <f>IF(A1163&lt;&gt;"",IF(D1163="DIRECCIÓN_DE_TRANSFERENCIAS","280 0031",VLOOKUP(C1163,LISTAS·PAPP!$C$3:$D$76,2,0)),"")</f>
        <v>280 3310</v>
      </c>
      <c r="Z1163" s="61">
        <v>202</v>
      </c>
      <c r="AA1163" s="62">
        <v>5036</v>
      </c>
      <c r="AB1163" s="62">
        <v>5045</v>
      </c>
      <c r="AC1163" s="65" t="str">
        <f>IF(D1163&lt;&gt;"",VLOOKUP(D1163,LISTAS·PAPP!$I$3:$M$16,2,0),"")</f>
        <v>56</v>
      </c>
      <c r="AD1163" s="51" t="str">
        <f>IF(D1163&lt;&gt;"",VLOOKUP(D1163,LISTAS·PAPP!$I$3:$M$16,3,0),"")</f>
        <v>DESARROLLO_INFANTIL</v>
      </c>
      <c r="AE1163" s="52" t="str">
        <f>IF(D1163&lt;&gt;"",VLOOKUP(D1163,LISTAS·PAPP!$I$3:$M$16,4,0),"")</f>
        <v>004</v>
      </c>
      <c r="AF1163" s="51" t="str">
        <f>IF(D1163&lt;&gt;"",VLOOKUP(D1163,LISTAS·PAPP!$I$3:$M$16,5,0),"")</f>
        <v>FORTALECIMIENTO_AMPLIACIÓN_E_INNOVACIÓN_DE_LOS_SERVICIOS_DE_DESARROLLO_INFANTIL_ESTRATEGIA_NACIONAL_MISIÓN_TERNURA</v>
      </c>
      <c r="AG1163" s="52" t="str">
        <f>IF(AH1163&lt;&gt;"",VLOOKUP(AH1163,LISTAS·PAPP!$O$3:$P$74,2,0),"")</f>
        <v>005</v>
      </c>
      <c r="AH1163" s="58" t="s">
        <v>862</v>
      </c>
      <c r="AI1163" s="60" t="s">
        <v>471</v>
      </c>
      <c r="AJ1163" s="51" t="str">
        <f>IF(AI1163&lt;&gt;"",VLOOKUP(AI1163,LISTAS·PAPP!$X$4:$Y$80,2,0),"")</f>
        <v>NO APLICA</v>
      </c>
      <c r="AK1163" s="58" t="s">
        <v>631</v>
      </c>
      <c r="AL1163" s="60">
        <v>710601</v>
      </c>
      <c r="AM1163" s="51" t="str">
        <f>IF(ISERROR(VLOOKUP(AL1163,LISTAS·PAPP!$AD$4:$AE$334,2,0))," ",VLOOKUP(AL1163,LISTAS·PAPP!$AD$4:$AE$334,2,0))</f>
        <v>Aporte Patronal</v>
      </c>
      <c r="AN1163" s="63">
        <v>110985.07999999999</v>
      </c>
      <c r="AO1163" s="64">
        <v>9248.76</v>
      </c>
      <c r="AP1163" s="64">
        <v>9248.76</v>
      </c>
      <c r="AQ1163" s="64">
        <v>9248.76</v>
      </c>
      <c r="AR1163" s="64">
        <v>9248.76</v>
      </c>
      <c r="AS1163" s="64">
        <v>9248.76</v>
      </c>
      <c r="AT1163" s="64">
        <v>9248.76</v>
      </c>
      <c r="AU1163" s="64">
        <v>9248.76</v>
      </c>
      <c r="AV1163" s="64">
        <v>9248.76</v>
      </c>
      <c r="AW1163" s="64">
        <v>9248.76</v>
      </c>
      <c r="AX1163" s="64">
        <v>9248.76</v>
      </c>
      <c r="AY1163" s="64">
        <v>9248.7199999999993</v>
      </c>
      <c r="AZ1163" s="64">
        <v>9248.76</v>
      </c>
      <c r="BA1163" s="53">
        <f t="shared" si="52"/>
        <v>110985.07999999999</v>
      </c>
      <c r="BB1163" s="54" t="str">
        <f t="shared" si="53"/>
        <v>OK</v>
      </c>
      <c r="BC1163" s="55" t="str">
        <f t="shared" si="54"/>
        <v xml:space="preserve">                </v>
      </c>
    </row>
    <row r="1164" spans="1:55" ht="50.1" customHeight="1" x14ac:dyDescent="0.25">
      <c r="A1164" s="58" t="s">
        <v>39</v>
      </c>
      <c r="B1164" s="58" t="s">
        <v>46</v>
      </c>
      <c r="C1164" s="58" t="s">
        <v>92</v>
      </c>
      <c r="D1164" s="58" t="s">
        <v>913</v>
      </c>
      <c r="E1164" s="51" t="str">
        <f>IF(C1164&lt;&gt;"",VLOOKUP(MID(C1164,18,5),LISTAS·PAPP!$E$4:$F$76,2,0),"")</f>
        <v>CHIMBORAZO</v>
      </c>
      <c r="F1164" s="58" t="s">
        <v>244</v>
      </c>
      <c r="G1164" s="51" t="str">
        <f>IF(F1164&lt;&gt;"",VLOOKUP(F1164,LISTAS·PAPP!$R$3:$T$221,3,0),"")</f>
        <v xml:space="preserve"> </v>
      </c>
      <c r="H1164" s="58" t="s">
        <v>905</v>
      </c>
      <c r="I1164" s="66" t="s">
        <v>1124</v>
      </c>
      <c r="J1164" s="66" t="s">
        <v>1125</v>
      </c>
      <c r="K1164" s="67">
        <v>170</v>
      </c>
      <c r="L1164" s="66" t="s">
        <v>1097</v>
      </c>
      <c r="M1164" s="60">
        <v>170</v>
      </c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52" t="str">
        <f>IF(A1164&lt;&gt;"",IF(D1164="DIRECCIÓN_DE_TRANSFERENCIAS","280 0031",VLOOKUP(C1164,LISTAS·PAPP!$C$3:$D$76,2,0)),"")</f>
        <v>280 3310</v>
      </c>
      <c r="Z1164" s="61">
        <v>202</v>
      </c>
      <c r="AA1164" s="62">
        <v>5036</v>
      </c>
      <c r="AB1164" s="62">
        <v>5045</v>
      </c>
      <c r="AC1164" s="65" t="str">
        <f>IF(D1164&lt;&gt;"",VLOOKUP(D1164,LISTAS·PAPP!$I$3:$M$16,2,0),"")</f>
        <v>56</v>
      </c>
      <c r="AD1164" s="51" t="str">
        <f>IF(D1164&lt;&gt;"",VLOOKUP(D1164,LISTAS·PAPP!$I$3:$M$16,3,0),"")</f>
        <v>DESARROLLO_INFANTIL</v>
      </c>
      <c r="AE1164" s="52" t="str">
        <f>IF(D1164&lt;&gt;"",VLOOKUP(D1164,LISTAS·PAPP!$I$3:$M$16,4,0),"")</f>
        <v>004</v>
      </c>
      <c r="AF1164" s="51" t="str">
        <f>IF(D1164&lt;&gt;"",VLOOKUP(D1164,LISTAS·PAPP!$I$3:$M$16,5,0),"")</f>
        <v>FORTALECIMIENTO_AMPLIACIÓN_E_INNOVACIÓN_DE_LOS_SERVICIOS_DE_DESARROLLO_INFANTIL_ESTRATEGIA_NACIONAL_MISIÓN_TERNURA</v>
      </c>
      <c r="AG1164" s="52" t="str">
        <f>IF(AH1164&lt;&gt;"",VLOOKUP(AH1164,LISTAS·PAPP!$O$3:$P$74,2,0),"")</f>
        <v>005</v>
      </c>
      <c r="AH1164" s="58" t="s">
        <v>862</v>
      </c>
      <c r="AI1164" s="60" t="s">
        <v>471</v>
      </c>
      <c r="AJ1164" s="51" t="str">
        <f>IF(AI1164&lt;&gt;"",VLOOKUP(AI1164,LISTAS·PAPP!$X$4:$Y$80,2,0),"")</f>
        <v>NO APLICA</v>
      </c>
      <c r="AK1164" s="58" t="s">
        <v>631</v>
      </c>
      <c r="AL1164" s="60">
        <v>710602</v>
      </c>
      <c r="AM1164" s="51" t="str">
        <f>IF(ISERROR(VLOOKUP(AL1164,LISTAS·PAPP!$AD$4:$AE$334,2,0))," ",VLOOKUP(AL1164,LISTAS·PAPP!$AD$4:$AE$334,2,0))</f>
        <v>Fondo de Reserva</v>
      </c>
      <c r="AN1164" s="63">
        <v>36603.699999999997</v>
      </c>
      <c r="AO1164" s="64">
        <v>3232.76</v>
      </c>
      <c r="AP1164" s="64">
        <v>3232.76</v>
      </c>
      <c r="AQ1164" s="64">
        <v>3232.76</v>
      </c>
      <c r="AR1164" s="64">
        <v>3232.76</v>
      </c>
      <c r="AS1164" s="64">
        <v>3232.76</v>
      </c>
      <c r="AT1164" s="64">
        <v>3232.76</v>
      </c>
      <c r="AU1164" s="64">
        <v>3232.76</v>
      </c>
      <c r="AV1164" s="64">
        <v>3232.76</v>
      </c>
      <c r="AW1164" s="64">
        <v>3232.76</v>
      </c>
      <c r="AX1164" s="64">
        <v>3232.76</v>
      </c>
      <c r="AY1164" s="64">
        <v>3232.76</v>
      </c>
      <c r="AZ1164" s="64">
        <v>1043.3400000000001</v>
      </c>
      <c r="BA1164" s="53">
        <f t="shared" si="52"/>
        <v>36603.700000000012</v>
      </c>
      <c r="BB1164" s="54" t="str">
        <f t="shared" si="53"/>
        <v>OK</v>
      </c>
      <c r="BC1164" s="55" t="str">
        <f t="shared" si="54"/>
        <v xml:space="preserve">                </v>
      </c>
    </row>
    <row r="1165" spans="1:55" ht="50.1" customHeight="1" x14ac:dyDescent="0.25">
      <c r="A1165" s="58" t="s">
        <v>39</v>
      </c>
      <c r="B1165" s="58" t="s">
        <v>46</v>
      </c>
      <c r="C1165" s="58" t="s">
        <v>92</v>
      </c>
      <c r="D1165" s="58" t="s">
        <v>913</v>
      </c>
      <c r="E1165" s="51" t="str">
        <f>IF(C1165&lt;&gt;"",VLOOKUP(MID(C1165,18,5),LISTAS·PAPP!$E$4:$F$76,2,0),"")</f>
        <v>CHIMBORAZO</v>
      </c>
      <c r="F1165" s="58" t="s">
        <v>244</v>
      </c>
      <c r="G1165" s="51" t="str">
        <f>IF(F1165&lt;&gt;"",VLOOKUP(F1165,LISTAS·PAPP!$R$3:$T$221,3,0),"")</f>
        <v xml:space="preserve"> </v>
      </c>
      <c r="H1165" s="58" t="s">
        <v>905</v>
      </c>
      <c r="I1165" s="66" t="s">
        <v>1124</v>
      </c>
      <c r="J1165" s="66" t="s">
        <v>1125</v>
      </c>
      <c r="K1165" s="67">
        <v>170</v>
      </c>
      <c r="L1165" s="66" t="s">
        <v>1097</v>
      </c>
      <c r="M1165" s="60">
        <v>170</v>
      </c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52" t="str">
        <f>IF(A1165&lt;&gt;"",IF(D1165="DIRECCIÓN_DE_TRANSFERENCIAS","280 0031",VLOOKUP(C1165,LISTAS·PAPP!$C$3:$D$76,2,0)),"")</f>
        <v>280 3310</v>
      </c>
      <c r="Z1165" s="61">
        <v>202</v>
      </c>
      <c r="AA1165" s="62">
        <v>5036</v>
      </c>
      <c r="AB1165" s="62">
        <v>5045</v>
      </c>
      <c r="AC1165" s="65" t="str">
        <f>IF(D1165&lt;&gt;"",VLOOKUP(D1165,LISTAS·PAPP!$I$3:$M$16,2,0),"")</f>
        <v>56</v>
      </c>
      <c r="AD1165" s="51" t="str">
        <f>IF(D1165&lt;&gt;"",VLOOKUP(D1165,LISTAS·PAPP!$I$3:$M$16,3,0),"")</f>
        <v>DESARROLLO_INFANTIL</v>
      </c>
      <c r="AE1165" s="52" t="str">
        <f>IF(D1165&lt;&gt;"",VLOOKUP(D1165,LISTAS·PAPP!$I$3:$M$16,4,0),"")</f>
        <v>004</v>
      </c>
      <c r="AF1165" s="51" t="str">
        <f>IF(D1165&lt;&gt;"",VLOOKUP(D1165,LISTAS·PAPP!$I$3:$M$16,5,0),"")</f>
        <v>FORTALECIMIENTO_AMPLIACIÓN_E_INNOVACIÓN_DE_LOS_SERVICIOS_DE_DESARROLLO_INFANTIL_ESTRATEGIA_NACIONAL_MISIÓN_TERNURA</v>
      </c>
      <c r="AG1165" s="52" t="str">
        <f>IF(AH1165&lt;&gt;"",VLOOKUP(AH1165,LISTAS·PAPP!$O$3:$P$74,2,0),"")</f>
        <v>005</v>
      </c>
      <c r="AH1165" s="58" t="s">
        <v>862</v>
      </c>
      <c r="AI1165" s="60" t="s">
        <v>471</v>
      </c>
      <c r="AJ1165" s="51" t="str">
        <f>IF(AI1165&lt;&gt;"",VLOOKUP(AI1165,LISTAS·PAPP!$X$4:$Y$80,2,0),"")</f>
        <v>NO APLICA</v>
      </c>
      <c r="AK1165" s="58" t="s">
        <v>631</v>
      </c>
      <c r="AL1165" s="60">
        <v>710707</v>
      </c>
      <c r="AM1165" s="51" t="str">
        <f>IF(ISERROR(VLOOKUP(AL1165,LISTAS·PAPP!$AD$4:$AE$334,2,0))," ",VLOOKUP(AL1165,LISTAS·PAPP!$AD$4:$AE$334,2,0))</f>
        <v>Compensación por Vacaciones no Gozadas por Cesación de Funciones</v>
      </c>
      <c r="AN1165" s="63">
        <v>3118.22</v>
      </c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>
        <v>3118.22</v>
      </c>
      <c r="BA1165" s="53">
        <f t="shared" si="52"/>
        <v>3118.22</v>
      </c>
      <c r="BB1165" s="54" t="str">
        <f t="shared" si="53"/>
        <v>OK</v>
      </c>
      <c r="BC1165" s="55" t="str">
        <f t="shared" si="54"/>
        <v xml:space="preserve">                </v>
      </c>
    </row>
    <row r="1166" spans="1:55" ht="50.1" customHeight="1" x14ac:dyDescent="0.25">
      <c r="A1166" s="58" t="s">
        <v>39</v>
      </c>
      <c r="B1166" s="58" t="s">
        <v>46</v>
      </c>
      <c r="C1166" s="58" t="s">
        <v>92</v>
      </c>
      <c r="D1166" s="58" t="s">
        <v>913</v>
      </c>
      <c r="E1166" s="51" t="str">
        <f>IF(C1166&lt;&gt;"",VLOOKUP(MID(C1166,18,5),LISTAS·PAPP!$E$4:$F$76,2,0),"")</f>
        <v>CHIMBORAZO</v>
      </c>
      <c r="F1166" s="58" t="s">
        <v>244</v>
      </c>
      <c r="G1166" s="51" t="str">
        <f>IF(F1166&lt;&gt;"",VLOOKUP(F1166,LISTAS·PAPP!$R$3:$T$221,3,0),"")</f>
        <v xml:space="preserve"> </v>
      </c>
      <c r="H1166" s="58" t="s">
        <v>905</v>
      </c>
      <c r="I1166" s="66" t="s">
        <v>1124</v>
      </c>
      <c r="J1166" s="66" t="s">
        <v>1132</v>
      </c>
      <c r="K1166" s="67">
        <v>12</v>
      </c>
      <c r="L1166" s="66" t="s">
        <v>1133</v>
      </c>
      <c r="M1166" s="60">
        <v>1</v>
      </c>
      <c r="N1166" s="60">
        <v>1</v>
      </c>
      <c r="O1166" s="60">
        <v>1</v>
      </c>
      <c r="P1166" s="60">
        <v>1</v>
      </c>
      <c r="Q1166" s="60">
        <v>1</v>
      </c>
      <c r="R1166" s="60">
        <v>1</v>
      </c>
      <c r="S1166" s="60">
        <v>1</v>
      </c>
      <c r="T1166" s="60">
        <v>1</v>
      </c>
      <c r="U1166" s="60">
        <v>1</v>
      </c>
      <c r="V1166" s="60">
        <v>1</v>
      </c>
      <c r="W1166" s="60">
        <v>1</v>
      </c>
      <c r="X1166" s="60">
        <v>1</v>
      </c>
      <c r="Y1166" s="52" t="str">
        <f>IF(A1166&lt;&gt;"",IF(D1166="DIRECCIÓN_DE_TRANSFERENCIAS","280 0031",VLOOKUP(C1166,LISTAS·PAPP!$C$3:$D$76,2,0)),"")</f>
        <v>280 3310</v>
      </c>
      <c r="Z1166" s="61">
        <v>202</v>
      </c>
      <c r="AA1166" s="62">
        <v>5036</v>
      </c>
      <c r="AB1166" s="62">
        <v>5045</v>
      </c>
      <c r="AC1166" s="65" t="str">
        <f>IF(D1166&lt;&gt;"",VLOOKUP(D1166,LISTAS·PAPP!$I$3:$M$16,2,0),"")</f>
        <v>56</v>
      </c>
      <c r="AD1166" s="51" t="str">
        <f>IF(D1166&lt;&gt;"",VLOOKUP(D1166,LISTAS·PAPP!$I$3:$M$16,3,0),"")</f>
        <v>DESARROLLO_INFANTIL</v>
      </c>
      <c r="AE1166" s="52" t="str">
        <f>IF(D1166&lt;&gt;"",VLOOKUP(D1166,LISTAS·PAPP!$I$3:$M$16,4,0),"")</f>
        <v>004</v>
      </c>
      <c r="AF1166" s="51" t="str">
        <f>IF(D1166&lt;&gt;"",VLOOKUP(D1166,LISTAS·PAPP!$I$3:$M$16,5,0),"")</f>
        <v>FORTALECIMIENTO_AMPLIACIÓN_E_INNOVACIÓN_DE_LOS_SERVICIOS_DE_DESARROLLO_INFANTIL_ESTRATEGIA_NACIONAL_MISIÓN_TERNURA</v>
      </c>
      <c r="AG1166" s="52" t="str">
        <f>IF(AH1166&lt;&gt;"",VLOOKUP(AH1166,LISTAS·PAPP!$O$3:$P$74,2,0),"")</f>
        <v>005</v>
      </c>
      <c r="AH1166" s="58" t="s">
        <v>862</v>
      </c>
      <c r="AI1166" s="60" t="s">
        <v>471</v>
      </c>
      <c r="AJ1166" s="51" t="str">
        <f>IF(AI1166&lt;&gt;"",VLOOKUP(AI1166,LISTAS·PAPP!$X$4:$Y$80,2,0),"")</f>
        <v>NO APLICA</v>
      </c>
      <c r="AK1166" s="58" t="s">
        <v>632</v>
      </c>
      <c r="AL1166" s="60">
        <v>730301</v>
      </c>
      <c r="AM1166" s="51" t="str">
        <f>IF(ISERROR(VLOOKUP(AL1166,LISTAS·PAPP!$AD$4:$AE$334,2,0))," ",VLOOKUP(AL1166,LISTAS·PAPP!$AD$4:$AE$334,2,0))</f>
        <v>Pasajes al Interior</v>
      </c>
      <c r="AN1166" s="63">
        <v>1000</v>
      </c>
      <c r="AO1166" s="64">
        <v>83.33</v>
      </c>
      <c r="AP1166" s="64">
        <v>83.33</v>
      </c>
      <c r="AQ1166" s="64">
        <v>83.33</v>
      </c>
      <c r="AR1166" s="64">
        <v>83.33</v>
      </c>
      <c r="AS1166" s="64">
        <v>83.33</v>
      </c>
      <c r="AT1166" s="64">
        <v>83.33</v>
      </c>
      <c r="AU1166" s="64">
        <v>83.33</v>
      </c>
      <c r="AV1166" s="64">
        <v>83.33</v>
      </c>
      <c r="AW1166" s="64">
        <v>83.33</v>
      </c>
      <c r="AX1166" s="64">
        <v>83.33</v>
      </c>
      <c r="AY1166" s="64">
        <v>83.33</v>
      </c>
      <c r="AZ1166" s="64">
        <v>83.37</v>
      </c>
      <c r="BA1166" s="53">
        <f t="shared" ref="BA1166:BA1229" si="55">IF(A1166&lt;&gt;"",SUM(AO1166:AZ1166),"")</f>
        <v>1000.0000000000001</v>
      </c>
      <c r="BB1166" s="54" t="str">
        <f t="shared" ref="BB1166:BB1229" si="56">IF(A1166&lt;&gt;"",IF(AN1166&lt;&gt;"",IF(AN1166=BA1166,"OK",AN1166-BA1166),IF(AND(AN1166="",BA1166=""),"",AN1166-BA1166)),"")</f>
        <v>OK</v>
      </c>
      <c r="BC1166" s="55" t="str">
        <f t="shared" ref="BC1166:BC1229" si="57">IF(A1166&lt;&gt;"",IF(A1166="","Escoger Nivel 0;",)&amp;" "&amp;(IF(B1166="","Escoger Nivel 1",)&amp;" "&amp;(IF(C1166="","Escoger Nivel 2;",)&amp;" "&amp;(IF(D1166="","Escoger Nivel 3",)&amp;" "&amp;(IF(F1166="","Escoger Cantón;",)&amp;" "&amp;(IF(H1166="","Escoger Obj. Estratégico Institucional N1;",)&amp;" "&amp;(IF(I1166="","Colocar Componente del Proyecto;",)&amp;" "&amp;(IF(J1166="","Colocar Actvidad del PAPP;",)&amp;" "&amp;(IF(K1166="","Colocar Metas;",)&amp;" "&amp;(IF(L1166="","Colocar Indicador;",)&amp;" "&amp;(IF(Z1166="","Escoger Código Fuente;",)&amp;" "&amp;(IF(AA1166="","Colocar Código Organismo;",)&amp;" "&amp;(IF(AB1166="","Colocar Código Correlativo;",)&amp;" "&amp;(IF(AH1166="","Escoger Actividad eSIGEF;",)&amp;" "&amp;(IF(AI1166="","Escoger Código Politicas de Igualdad;",)&amp;" "&amp;(IF(AK1166="","Escoger Grupo de Gasto;",)&amp;" "&amp;(IF(AL1166="","Escoger Ítem Presupuestario;",)))))))))))))))))," ")</f>
        <v xml:space="preserve">                </v>
      </c>
    </row>
    <row r="1167" spans="1:55" ht="50.1" customHeight="1" x14ac:dyDescent="0.25">
      <c r="A1167" s="58" t="s">
        <v>39</v>
      </c>
      <c r="B1167" s="58" t="s">
        <v>46</v>
      </c>
      <c r="C1167" s="58" t="s">
        <v>92</v>
      </c>
      <c r="D1167" s="58" t="s">
        <v>913</v>
      </c>
      <c r="E1167" s="51" t="str">
        <f>IF(C1167&lt;&gt;"",VLOOKUP(MID(C1167,18,5),LISTAS·PAPP!$E$4:$F$76,2,0),"")</f>
        <v>CHIMBORAZO</v>
      </c>
      <c r="F1167" s="58" t="s">
        <v>244</v>
      </c>
      <c r="G1167" s="51" t="str">
        <f>IF(F1167&lt;&gt;"",VLOOKUP(F1167,LISTAS·PAPP!$R$3:$T$221,3,0),"")</f>
        <v xml:space="preserve"> </v>
      </c>
      <c r="H1167" s="58" t="s">
        <v>905</v>
      </c>
      <c r="I1167" s="66" t="s">
        <v>1124</v>
      </c>
      <c r="J1167" s="66" t="s">
        <v>1134</v>
      </c>
      <c r="K1167" s="67">
        <v>12</v>
      </c>
      <c r="L1167" s="66" t="s">
        <v>1135</v>
      </c>
      <c r="M1167" s="60">
        <v>1</v>
      </c>
      <c r="N1167" s="60">
        <v>1</v>
      </c>
      <c r="O1167" s="60">
        <v>1</v>
      </c>
      <c r="P1167" s="60">
        <v>1</v>
      </c>
      <c r="Q1167" s="60">
        <v>1</v>
      </c>
      <c r="R1167" s="60">
        <v>1</v>
      </c>
      <c r="S1167" s="60">
        <v>1</v>
      </c>
      <c r="T1167" s="60">
        <v>1</v>
      </c>
      <c r="U1167" s="60">
        <v>1</v>
      </c>
      <c r="V1167" s="60">
        <v>1</v>
      </c>
      <c r="W1167" s="60">
        <v>1</v>
      </c>
      <c r="X1167" s="60">
        <v>1</v>
      </c>
      <c r="Y1167" s="52" t="str">
        <f>IF(A1167&lt;&gt;"",IF(D1167="DIRECCIÓN_DE_TRANSFERENCIAS","280 0031",VLOOKUP(C1167,LISTAS·PAPP!$C$3:$D$76,2,0)),"")</f>
        <v>280 3310</v>
      </c>
      <c r="Z1167" s="61">
        <v>202</v>
      </c>
      <c r="AA1167" s="62">
        <v>5036</v>
      </c>
      <c r="AB1167" s="62">
        <v>5045</v>
      </c>
      <c r="AC1167" s="65" t="str">
        <f>IF(D1167&lt;&gt;"",VLOOKUP(D1167,LISTAS·PAPP!$I$3:$M$16,2,0),"")</f>
        <v>56</v>
      </c>
      <c r="AD1167" s="51" t="str">
        <f>IF(D1167&lt;&gt;"",VLOOKUP(D1167,LISTAS·PAPP!$I$3:$M$16,3,0),"")</f>
        <v>DESARROLLO_INFANTIL</v>
      </c>
      <c r="AE1167" s="52" t="str">
        <f>IF(D1167&lt;&gt;"",VLOOKUP(D1167,LISTAS·PAPP!$I$3:$M$16,4,0),"")</f>
        <v>004</v>
      </c>
      <c r="AF1167" s="51" t="str">
        <f>IF(D1167&lt;&gt;"",VLOOKUP(D1167,LISTAS·PAPP!$I$3:$M$16,5,0),"")</f>
        <v>FORTALECIMIENTO_AMPLIACIÓN_E_INNOVACIÓN_DE_LOS_SERVICIOS_DE_DESARROLLO_INFANTIL_ESTRATEGIA_NACIONAL_MISIÓN_TERNURA</v>
      </c>
      <c r="AG1167" s="52" t="str">
        <f>IF(AH1167&lt;&gt;"",VLOOKUP(AH1167,LISTAS·PAPP!$O$3:$P$74,2,0),"")</f>
        <v>005</v>
      </c>
      <c r="AH1167" s="58" t="s">
        <v>862</v>
      </c>
      <c r="AI1167" s="60" t="s">
        <v>471</v>
      </c>
      <c r="AJ1167" s="51" t="str">
        <f>IF(AI1167&lt;&gt;"",VLOOKUP(AI1167,LISTAS·PAPP!$X$4:$Y$80,2,0),"")</f>
        <v>NO APLICA</v>
      </c>
      <c r="AK1167" s="58" t="s">
        <v>632</v>
      </c>
      <c r="AL1167" s="60">
        <v>730303</v>
      </c>
      <c r="AM1167" s="51" t="str">
        <f>IF(ISERROR(VLOOKUP(AL1167,LISTAS·PAPP!$AD$4:$AE$334,2,0))," ",VLOOKUP(AL1167,LISTAS·PAPP!$AD$4:$AE$334,2,0))</f>
        <v>Viáticos y Subsistencias en el Interior</v>
      </c>
      <c r="AN1167" s="63">
        <v>3500</v>
      </c>
      <c r="AO1167" s="64">
        <v>291.67</v>
      </c>
      <c r="AP1167" s="64">
        <v>291.67</v>
      </c>
      <c r="AQ1167" s="64">
        <v>291.67</v>
      </c>
      <c r="AR1167" s="64">
        <v>291.67</v>
      </c>
      <c r="AS1167" s="64">
        <v>291.67</v>
      </c>
      <c r="AT1167" s="64">
        <v>291.67</v>
      </c>
      <c r="AU1167" s="64">
        <v>291.67</v>
      </c>
      <c r="AV1167" s="64">
        <v>291.67</v>
      </c>
      <c r="AW1167" s="64">
        <v>291.67</v>
      </c>
      <c r="AX1167" s="64">
        <v>291.67</v>
      </c>
      <c r="AY1167" s="64">
        <v>291.67</v>
      </c>
      <c r="AZ1167" s="64">
        <v>291.63</v>
      </c>
      <c r="BA1167" s="53">
        <f t="shared" si="55"/>
        <v>3500.0000000000005</v>
      </c>
      <c r="BB1167" s="54" t="str">
        <f t="shared" si="56"/>
        <v>OK</v>
      </c>
      <c r="BC1167" s="55" t="str">
        <f t="shared" si="57"/>
        <v xml:space="preserve">                </v>
      </c>
    </row>
    <row r="1168" spans="1:55" ht="50.1" customHeight="1" x14ac:dyDescent="0.25">
      <c r="A1168" s="58" t="s">
        <v>39</v>
      </c>
      <c r="B1168" s="58" t="s">
        <v>46</v>
      </c>
      <c r="C1168" s="58" t="s">
        <v>94</v>
      </c>
      <c r="D1168" s="58" t="s">
        <v>913</v>
      </c>
      <c r="E1168" s="51" t="str">
        <f>IF(C1168&lt;&gt;"",VLOOKUP(MID(C1168,18,5),LISTAS·PAPP!$E$4:$F$76,2,0),"")</f>
        <v>PASTAZA</v>
      </c>
      <c r="F1168" s="58" t="s">
        <v>193</v>
      </c>
      <c r="G1168" s="51" t="str">
        <f>IF(F1168&lt;&gt;"",VLOOKUP(F1168,LISTAS·PAPP!$R$3:$T$221,3,0),"")</f>
        <v xml:space="preserve"> </v>
      </c>
      <c r="H1168" s="58" t="s">
        <v>905</v>
      </c>
      <c r="I1168" s="66" t="s">
        <v>1124</v>
      </c>
      <c r="J1168" s="66" t="s">
        <v>1125</v>
      </c>
      <c r="K1168" s="67">
        <v>22</v>
      </c>
      <c r="L1168" s="66" t="s">
        <v>1097</v>
      </c>
      <c r="M1168" s="60">
        <v>22</v>
      </c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52" t="str">
        <f>IF(A1168&lt;&gt;"",IF(D1168="DIRECCIÓN_DE_TRANSFERENCIAS","280 0031",VLOOKUP(C1168,LISTAS·PAPP!$C$3:$D$76,2,0)),"")</f>
        <v>280 3410</v>
      </c>
      <c r="Z1168" s="61">
        <v>202</v>
      </c>
      <c r="AA1168" s="62">
        <v>5036</v>
      </c>
      <c r="AB1168" s="62">
        <v>5045</v>
      </c>
      <c r="AC1168" s="65" t="str">
        <f>IF(D1168&lt;&gt;"",VLOOKUP(D1168,LISTAS·PAPP!$I$3:$M$16,2,0),"")</f>
        <v>56</v>
      </c>
      <c r="AD1168" s="51" t="str">
        <f>IF(D1168&lt;&gt;"",VLOOKUP(D1168,LISTAS·PAPP!$I$3:$M$16,3,0),"")</f>
        <v>DESARROLLO_INFANTIL</v>
      </c>
      <c r="AE1168" s="52" t="str">
        <f>IF(D1168&lt;&gt;"",VLOOKUP(D1168,LISTAS·PAPP!$I$3:$M$16,4,0),"")</f>
        <v>004</v>
      </c>
      <c r="AF1168" s="51" t="str">
        <f>IF(D1168&lt;&gt;"",VLOOKUP(D1168,LISTAS·PAPP!$I$3:$M$16,5,0),"")</f>
        <v>FORTALECIMIENTO_AMPLIACIÓN_E_INNOVACIÓN_DE_LOS_SERVICIOS_DE_DESARROLLO_INFANTIL_ESTRATEGIA_NACIONAL_MISIÓN_TERNURA</v>
      </c>
      <c r="AG1168" s="52" t="str">
        <f>IF(AH1168&lt;&gt;"",VLOOKUP(AH1168,LISTAS·PAPP!$O$3:$P$74,2,0),"")</f>
        <v>005</v>
      </c>
      <c r="AH1168" s="58" t="s">
        <v>862</v>
      </c>
      <c r="AI1168" s="60" t="s">
        <v>471</v>
      </c>
      <c r="AJ1168" s="51" t="str">
        <f>IF(AI1168&lt;&gt;"",VLOOKUP(AI1168,LISTAS·PAPP!$X$4:$Y$80,2,0),"")</f>
        <v>NO APLICA</v>
      </c>
      <c r="AK1168" s="58" t="s">
        <v>631</v>
      </c>
      <c r="AL1168" s="60">
        <v>710203</v>
      </c>
      <c r="AM1168" s="51" t="str">
        <f>IF(ISERROR(VLOOKUP(AL1168,LISTAS·PAPP!$AD$4:$AE$334,2,0))," ",VLOOKUP(AL1168,LISTAS·PAPP!$AD$4:$AE$334,2,0))</f>
        <v>Decimo Tercer Sueldo</v>
      </c>
      <c r="AN1168" s="63">
        <v>14425</v>
      </c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>
        <v>14425</v>
      </c>
      <c r="BA1168" s="53">
        <f t="shared" si="55"/>
        <v>14425</v>
      </c>
      <c r="BB1168" s="54" t="str">
        <f t="shared" si="56"/>
        <v>OK</v>
      </c>
      <c r="BC1168" s="55" t="str">
        <f t="shared" si="57"/>
        <v xml:space="preserve">                </v>
      </c>
    </row>
    <row r="1169" spans="1:55" ht="50.1" customHeight="1" x14ac:dyDescent="0.25">
      <c r="A1169" s="58" t="s">
        <v>39</v>
      </c>
      <c r="B1169" s="58" t="s">
        <v>46</v>
      </c>
      <c r="C1169" s="58" t="s">
        <v>94</v>
      </c>
      <c r="D1169" s="58" t="s">
        <v>913</v>
      </c>
      <c r="E1169" s="51" t="str">
        <f>IF(C1169&lt;&gt;"",VLOOKUP(MID(C1169,18,5),LISTAS·PAPP!$E$4:$F$76,2,0),"")</f>
        <v>PASTAZA</v>
      </c>
      <c r="F1169" s="58" t="s">
        <v>193</v>
      </c>
      <c r="G1169" s="51" t="str">
        <f>IF(F1169&lt;&gt;"",VLOOKUP(F1169,LISTAS·PAPP!$R$3:$T$221,3,0),"")</f>
        <v xml:space="preserve"> </v>
      </c>
      <c r="H1169" s="58" t="s">
        <v>905</v>
      </c>
      <c r="I1169" s="66" t="s">
        <v>1124</v>
      </c>
      <c r="J1169" s="66" t="s">
        <v>1125</v>
      </c>
      <c r="K1169" s="67">
        <v>22</v>
      </c>
      <c r="L1169" s="66" t="s">
        <v>1097</v>
      </c>
      <c r="M1169" s="60">
        <v>22</v>
      </c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52" t="str">
        <f>IF(A1169&lt;&gt;"",IF(D1169="DIRECCIÓN_DE_TRANSFERENCIAS","280 0031",VLOOKUP(C1169,LISTAS·PAPP!$C$3:$D$76,2,0)),"")</f>
        <v>280 3410</v>
      </c>
      <c r="Z1169" s="61">
        <v>202</v>
      </c>
      <c r="AA1169" s="62">
        <v>5036</v>
      </c>
      <c r="AB1169" s="62">
        <v>5045</v>
      </c>
      <c r="AC1169" s="65" t="str">
        <f>IF(D1169&lt;&gt;"",VLOOKUP(D1169,LISTAS·PAPP!$I$3:$M$16,2,0),"")</f>
        <v>56</v>
      </c>
      <c r="AD1169" s="51" t="str">
        <f>IF(D1169&lt;&gt;"",VLOOKUP(D1169,LISTAS·PAPP!$I$3:$M$16,3,0),"")</f>
        <v>DESARROLLO_INFANTIL</v>
      </c>
      <c r="AE1169" s="52" t="str">
        <f>IF(D1169&lt;&gt;"",VLOOKUP(D1169,LISTAS·PAPP!$I$3:$M$16,4,0),"")</f>
        <v>004</v>
      </c>
      <c r="AF1169" s="51" t="str">
        <f>IF(D1169&lt;&gt;"",VLOOKUP(D1169,LISTAS·PAPP!$I$3:$M$16,5,0),"")</f>
        <v>FORTALECIMIENTO_AMPLIACIÓN_E_INNOVACIÓN_DE_LOS_SERVICIOS_DE_DESARROLLO_INFANTIL_ESTRATEGIA_NACIONAL_MISIÓN_TERNURA</v>
      </c>
      <c r="AG1169" s="52" t="str">
        <f>IF(AH1169&lt;&gt;"",VLOOKUP(AH1169,LISTAS·PAPP!$O$3:$P$74,2,0),"")</f>
        <v>005</v>
      </c>
      <c r="AH1169" s="58" t="s">
        <v>862</v>
      </c>
      <c r="AI1169" s="60" t="s">
        <v>471</v>
      </c>
      <c r="AJ1169" s="51" t="str">
        <f>IF(AI1169&lt;&gt;"",VLOOKUP(AI1169,LISTAS·PAPP!$X$4:$Y$80,2,0),"")</f>
        <v>NO APLICA</v>
      </c>
      <c r="AK1169" s="58" t="s">
        <v>631</v>
      </c>
      <c r="AL1169" s="60">
        <v>710204</v>
      </c>
      <c r="AM1169" s="51" t="str">
        <f>IF(ISERROR(VLOOKUP(AL1169,LISTAS·PAPP!$AD$4:$AE$334,2,0))," ",VLOOKUP(AL1169,LISTAS·PAPP!$AD$4:$AE$334,2,0))</f>
        <v>Decimo Cuarto Sueldo</v>
      </c>
      <c r="AN1169" s="63">
        <v>8668</v>
      </c>
      <c r="AO1169" s="64"/>
      <c r="AP1169" s="64"/>
      <c r="AQ1169" s="64"/>
      <c r="AR1169" s="64"/>
      <c r="AS1169" s="64"/>
      <c r="AT1169" s="64"/>
      <c r="AU1169" s="64"/>
      <c r="AV1169" s="64">
        <v>8668</v>
      </c>
      <c r="AW1169" s="64"/>
      <c r="AX1169" s="64"/>
      <c r="AY1169" s="64"/>
      <c r="AZ1169" s="64"/>
      <c r="BA1169" s="53">
        <f t="shared" si="55"/>
        <v>8668</v>
      </c>
      <c r="BB1169" s="54" t="str">
        <f t="shared" si="56"/>
        <v>OK</v>
      </c>
      <c r="BC1169" s="55" t="str">
        <f t="shared" si="57"/>
        <v xml:space="preserve">                </v>
      </c>
    </row>
    <row r="1170" spans="1:55" ht="50.1" customHeight="1" x14ac:dyDescent="0.25">
      <c r="A1170" s="58" t="s">
        <v>39</v>
      </c>
      <c r="B1170" s="58" t="s">
        <v>46</v>
      </c>
      <c r="C1170" s="58" t="s">
        <v>94</v>
      </c>
      <c r="D1170" s="58" t="s">
        <v>913</v>
      </c>
      <c r="E1170" s="51" t="str">
        <f>IF(C1170&lt;&gt;"",VLOOKUP(MID(C1170,18,5),LISTAS·PAPP!$E$4:$F$76,2,0),"")</f>
        <v>PASTAZA</v>
      </c>
      <c r="F1170" s="58" t="s">
        <v>193</v>
      </c>
      <c r="G1170" s="51" t="str">
        <f>IF(F1170&lt;&gt;"",VLOOKUP(F1170,LISTAS·PAPP!$R$3:$T$221,3,0),"")</f>
        <v xml:space="preserve"> </v>
      </c>
      <c r="H1170" s="58" t="s">
        <v>905</v>
      </c>
      <c r="I1170" s="66" t="s">
        <v>1124</v>
      </c>
      <c r="J1170" s="66" t="s">
        <v>1125</v>
      </c>
      <c r="K1170" s="67">
        <v>22</v>
      </c>
      <c r="L1170" s="66" t="s">
        <v>1097</v>
      </c>
      <c r="M1170" s="60">
        <v>22</v>
      </c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52" t="str">
        <f>IF(A1170&lt;&gt;"",IF(D1170="DIRECCIÓN_DE_TRANSFERENCIAS","280 0031",VLOOKUP(C1170,LISTAS·PAPP!$C$3:$D$76,2,0)),"")</f>
        <v>280 3410</v>
      </c>
      <c r="Z1170" s="61">
        <v>202</v>
      </c>
      <c r="AA1170" s="62">
        <v>5036</v>
      </c>
      <c r="AB1170" s="62">
        <v>5045</v>
      </c>
      <c r="AC1170" s="65" t="str">
        <f>IF(D1170&lt;&gt;"",VLOOKUP(D1170,LISTAS·PAPP!$I$3:$M$16,2,0),"")</f>
        <v>56</v>
      </c>
      <c r="AD1170" s="51" t="str">
        <f>IF(D1170&lt;&gt;"",VLOOKUP(D1170,LISTAS·PAPP!$I$3:$M$16,3,0),"")</f>
        <v>DESARROLLO_INFANTIL</v>
      </c>
      <c r="AE1170" s="52" t="str">
        <f>IF(D1170&lt;&gt;"",VLOOKUP(D1170,LISTAS·PAPP!$I$3:$M$16,4,0),"")</f>
        <v>004</v>
      </c>
      <c r="AF1170" s="51" t="str">
        <f>IF(D1170&lt;&gt;"",VLOOKUP(D1170,LISTAS·PAPP!$I$3:$M$16,5,0),"")</f>
        <v>FORTALECIMIENTO_AMPLIACIÓN_E_INNOVACIÓN_DE_LOS_SERVICIOS_DE_DESARROLLO_INFANTIL_ESTRATEGIA_NACIONAL_MISIÓN_TERNURA</v>
      </c>
      <c r="AG1170" s="52" t="str">
        <f>IF(AH1170&lt;&gt;"",VLOOKUP(AH1170,LISTAS·PAPP!$O$3:$P$74,2,0),"")</f>
        <v>005</v>
      </c>
      <c r="AH1170" s="58" t="s">
        <v>862</v>
      </c>
      <c r="AI1170" s="60" t="s">
        <v>471</v>
      </c>
      <c r="AJ1170" s="51" t="str">
        <f>IF(AI1170&lt;&gt;"",VLOOKUP(AI1170,LISTAS·PAPP!$X$4:$Y$80,2,0),"")</f>
        <v>NO APLICA</v>
      </c>
      <c r="AK1170" s="58" t="s">
        <v>631</v>
      </c>
      <c r="AL1170" s="60">
        <v>710510</v>
      </c>
      <c r="AM1170" s="51" t="str">
        <f>IF(ISERROR(VLOOKUP(AL1170,LISTAS·PAPP!$AD$4:$AE$334,2,0))," ",VLOOKUP(AL1170,LISTAS·PAPP!$AD$4:$AE$334,2,0))</f>
        <v>Servicios Personales por Contrato</v>
      </c>
      <c r="AN1170" s="63">
        <v>168636.5</v>
      </c>
      <c r="AO1170" s="64">
        <v>14053.04</v>
      </c>
      <c r="AP1170" s="64">
        <v>14053.04</v>
      </c>
      <c r="AQ1170" s="64">
        <v>14053.04</v>
      </c>
      <c r="AR1170" s="64">
        <v>14053.04</v>
      </c>
      <c r="AS1170" s="64">
        <v>14053.04</v>
      </c>
      <c r="AT1170" s="64">
        <v>14053.04</v>
      </c>
      <c r="AU1170" s="64">
        <v>14053.04</v>
      </c>
      <c r="AV1170" s="64">
        <v>14053.04</v>
      </c>
      <c r="AW1170" s="64">
        <v>14053.04</v>
      </c>
      <c r="AX1170" s="64">
        <v>14053.04</v>
      </c>
      <c r="AY1170" s="64">
        <v>14053.04</v>
      </c>
      <c r="AZ1170" s="64">
        <v>14053.06</v>
      </c>
      <c r="BA1170" s="53">
        <f t="shared" si="55"/>
        <v>168636.50000000006</v>
      </c>
      <c r="BB1170" s="54" t="str">
        <f t="shared" si="56"/>
        <v>OK</v>
      </c>
      <c r="BC1170" s="55" t="str">
        <f t="shared" si="57"/>
        <v xml:space="preserve">                </v>
      </c>
    </row>
    <row r="1171" spans="1:55" ht="50.1" customHeight="1" x14ac:dyDescent="0.25">
      <c r="A1171" s="58" t="s">
        <v>39</v>
      </c>
      <c r="B1171" s="58" t="s">
        <v>46</v>
      </c>
      <c r="C1171" s="58" t="s">
        <v>94</v>
      </c>
      <c r="D1171" s="58" t="s">
        <v>913</v>
      </c>
      <c r="E1171" s="51" t="str">
        <f>IF(C1171&lt;&gt;"",VLOOKUP(MID(C1171,18,5),LISTAS·PAPP!$E$4:$F$76,2,0),"")</f>
        <v>PASTAZA</v>
      </c>
      <c r="F1171" s="58" t="s">
        <v>193</v>
      </c>
      <c r="G1171" s="51" t="str">
        <f>IF(F1171&lt;&gt;"",VLOOKUP(F1171,LISTAS·PAPP!$R$3:$T$221,3,0),"")</f>
        <v xml:space="preserve"> </v>
      </c>
      <c r="H1171" s="58" t="s">
        <v>905</v>
      </c>
      <c r="I1171" s="66" t="s">
        <v>1124</v>
      </c>
      <c r="J1171" s="66" t="s">
        <v>1125</v>
      </c>
      <c r="K1171" s="67">
        <v>22</v>
      </c>
      <c r="L1171" s="66" t="s">
        <v>1097</v>
      </c>
      <c r="M1171" s="60">
        <v>22</v>
      </c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52" t="str">
        <f>IF(A1171&lt;&gt;"",IF(D1171="DIRECCIÓN_DE_TRANSFERENCIAS","280 0031",VLOOKUP(C1171,LISTAS·PAPP!$C$3:$D$76,2,0)),"")</f>
        <v>280 3410</v>
      </c>
      <c r="Z1171" s="61">
        <v>202</v>
      </c>
      <c r="AA1171" s="62">
        <v>5036</v>
      </c>
      <c r="AB1171" s="62">
        <v>5045</v>
      </c>
      <c r="AC1171" s="65" t="str">
        <f>IF(D1171&lt;&gt;"",VLOOKUP(D1171,LISTAS·PAPP!$I$3:$M$16,2,0),"")</f>
        <v>56</v>
      </c>
      <c r="AD1171" s="51" t="str">
        <f>IF(D1171&lt;&gt;"",VLOOKUP(D1171,LISTAS·PAPP!$I$3:$M$16,3,0),"")</f>
        <v>DESARROLLO_INFANTIL</v>
      </c>
      <c r="AE1171" s="52" t="str">
        <f>IF(D1171&lt;&gt;"",VLOOKUP(D1171,LISTAS·PAPP!$I$3:$M$16,4,0),"")</f>
        <v>004</v>
      </c>
      <c r="AF1171" s="51" t="str">
        <f>IF(D1171&lt;&gt;"",VLOOKUP(D1171,LISTAS·PAPP!$I$3:$M$16,5,0),"")</f>
        <v>FORTALECIMIENTO_AMPLIACIÓN_E_INNOVACIÓN_DE_LOS_SERVICIOS_DE_DESARROLLO_INFANTIL_ESTRATEGIA_NACIONAL_MISIÓN_TERNURA</v>
      </c>
      <c r="AG1171" s="52" t="str">
        <f>IF(AH1171&lt;&gt;"",VLOOKUP(AH1171,LISTAS·PAPP!$O$3:$P$74,2,0),"")</f>
        <v>005</v>
      </c>
      <c r="AH1171" s="58" t="s">
        <v>862</v>
      </c>
      <c r="AI1171" s="60" t="s">
        <v>471</v>
      </c>
      <c r="AJ1171" s="51" t="str">
        <f>IF(AI1171&lt;&gt;"",VLOOKUP(AI1171,LISTAS·PAPP!$X$4:$Y$80,2,0),"")</f>
        <v>NO APLICA</v>
      </c>
      <c r="AK1171" s="58" t="s">
        <v>631</v>
      </c>
      <c r="AL1171" s="60">
        <v>710601</v>
      </c>
      <c r="AM1171" s="51" t="str">
        <f>IF(ISERROR(VLOOKUP(AL1171,LISTAS·PAPP!$AD$4:$AE$334,2,0))," ",VLOOKUP(AL1171,LISTAS·PAPP!$AD$4:$AE$334,2,0))</f>
        <v>Aporte Patronal</v>
      </c>
      <c r="AN1171" s="63">
        <v>16704.150000000001</v>
      </c>
      <c r="AO1171" s="64">
        <v>1392.01</v>
      </c>
      <c r="AP1171" s="64">
        <v>1392.01</v>
      </c>
      <c r="AQ1171" s="64">
        <v>1392.01</v>
      </c>
      <c r="AR1171" s="64">
        <v>1392.01</v>
      </c>
      <c r="AS1171" s="64">
        <v>1392.01</v>
      </c>
      <c r="AT1171" s="64">
        <v>1392.01</v>
      </c>
      <c r="AU1171" s="64">
        <v>1392.01</v>
      </c>
      <c r="AV1171" s="64">
        <v>1392.01</v>
      </c>
      <c r="AW1171" s="64">
        <v>1392.01</v>
      </c>
      <c r="AX1171" s="64">
        <v>1392.01</v>
      </c>
      <c r="AY1171" s="64">
        <v>1392.01</v>
      </c>
      <c r="AZ1171" s="64">
        <v>1392.04</v>
      </c>
      <c r="BA1171" s="53">
        <f t="shared" si="55"/>
        <v>16704.150000000001</v>
      </c>
      <c r="BB1171" s="54" t="str">
        <f t="shared" si="56"/>
        <v>OK</v>
      </c>
      <c r="BC1171" s="55" t="str">
        <f t="shared" si="57"/>
        <v xml:space="preserve">                </v>
      </c>
    </row>
    <row r="1172" spans="1:55" ht="50.1" customHeight="1" x14ac:dyDescent="0.25">
      <c r="A1172" s="58" t="s">
        <v>39</v>
      </c>
      <c r="B1172" s="58" t="s">
        <v>46</v>
      </c>
      <c r="C1172" s="58" t="s">
        <v>94</v>
      </c>
      <c r="D1172" s="58" t="s">
        <v>913</v>
      </c>
      <c r="E1172" s="51" t="str">
        <f>IF(C1172&lt;&gt;"",VLOOKUP(MID(C1172,18,5),LISTAS·PAPP!$E$4:$F$76,2,0),"")</f>
        <v>PASTAZA</v>
      </c>
      <c r="F1172" s="58" t="s">
        <v>193</v>
      </c>
      <c r="G1172" s="51" t="str">
        <f>IF(F1172&lt;&gt;"",VLOOKUP(F1172,LISTAS·PAPP!$R$3:$T$221,3,0),"")</f>
        <v xml:space="preserve"> </v>
      </c>
      <c r="H1172" s="58" t="s">
        <v>905</v>
      </c>
      <c r="I1172" s="66" t="s">
        <v>1124</v>
      </c>
      <c r="J1172" s="66" t="s">
        <v>1125</v>
      </c>
      <c r="K1172" s="67">
        <v>22</v>
      </c>
      <c r="L1172" s="66" t="s">
        <v>1097</v>
      </c>
      <c r="M1172" s="60">
        <v>22</v>
      </c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52" t="str">
        <f>IF(A1172&lt;&gt;"",IF(D1172="DIRECCIÓN_DE_TRANSFERENCIAS","280 0031",VLOOKUP(C1172,LISTAS·PAPP!$C$3:$D$76,2,0)),"")</f>
        <v>280 3410</v>
      </c>
      <c r="Z1172" s="61">
        <v>202</v>
      </c>
      <c r="AA1172" s="62">
        <v>5036</v>
      </c>
      <c r="AB1172" s="62">
        <v>5045</v>
      </c>
      <c r="AC1172" s="65" t="str">
        <f>IF(D1172&lt;&gt;"",VLOOKUP(D1172,LISTAS·PAPP!$I$3:$M$16,2,0),"")</f>
        <v>56</v>
      </c>
      <c r="AD1172" s="51" t="str">
        <f>IF(D1172&lt;&gt;"",VLOOKUP(D1172,LISTAS·PAPP!$I$3:$M$16,3,0),"")</f>
        <v>DESARROLLO_INFANTIL</v>
      </c>
      <c r="AE1172" s="52" t="str">
        <f>IF(D1172&lt;&gt;"",VLOOKUP(D1172,LISTAS·PAPP!$I$3:$M$16,4,0),"")</f>
        <v>004</v>
      </c>
      <c r="AF1172" s="51" t="str">
        <f>IF(D1172&lt;&gt;"",VLOOKUP(D1172,LISTAS·PAPP!$I$3:$M$16,5,0),"")</f>
        <v>FORTALECIMIENTO_AMPLIACIÓN_E_INNOVACIÓN_DE_LOS_SERVICIOS_DE_DESARROLLO_INFANTIL_ESTRATEGIA_NACIONAL_MISIÓN_TERNURA</v>
      </c>
      <c r="AG1172" s="52" t="str">
        <f>IF(AH1172&lt;&gt;"",VLOOKUP(AH1172,LISTAS·PAPP!$O$3:$P$74,2,0),"")</f>
        <v>005</v>
      </c>
      <c r="AH1172" s="58" t="s">
        <v>862</v>
      </c>
      <c r="AI1172" s="60" t="s">
        <v>471</v>
      </c>
      <c r="AJ1172" s="51" t="str">
        <f>IF(AI1172&lt;&gt;"",VLOOKUP(AI1172,LISTAS·PAPP!$X$4:$Y$80,2,0),"")</f>
        <v>NO APLICA</v>
      </c>
      <c r="AK1172" s="58" t="s">
        <v>631</v>
      </c>
      <c r="AL1172" s="60">
        <v>710602</v>
      </c>
      <c r="AM1172" s="51" t="str">
        <f>IF(ISERROR(VLOOKUP(AL1172,LISTAS·PAPP!$AD$4:$AE$334,2,0))," ",VLOOKUP(AL1172,LISTAS·PAPP!$AD$4:$AE$334,2,0))</f>
        <v>Fondo de Reserva</v>
      </c>
      <c r="AN1172" s="63">
        <v>5424.0499999999993</v>
      </c>
      <c r="AO1172" s="64">
        <v>452</v>
      </c>
      <c r="AP1172" s="64">
        <v>452</v>
      </c>
      <c r="AQ1172" s="64">
        <v>452</v>
      </c>
      <c r="AR1172" s="64">
        <v>452</v>
      </c>
      <c r="AS1172" s="64">
        <v>452</v>
      </c>
      <c r="AT1172" s="64">
        <v>452</v>
      </c>
      <c r="AU1172" s="64">
        <v>452</v>
      </c>
      <c r="AV1172" s="64">
        <v>452</v>
      </c>
      <c r="AW1172" s="64">
        <v>452</v>
      </c>
      <c r="AX1172" s="64">
        <v>452</v>
      </c>
      <c r="AY1172" s="64">
        <v>452</v>
      </c>
      <c r="AZ1172" s="64">
        <v>452.05</v>
      </c>
      <c r="BA1172" s="53">
        <f t="shared" si="55"/>
        <v>5424.05</v>
      </c>
      <c r="BB1172" s="54" t="str">
        <f t="shared" si="56"/>
        <v>OK</v>
      </c>
      <c r="BC1172" s="55" t="str">
        <f t="shared" si="57"/>
        <v xml:space="preserve">                </v>
      </c>
    </row>
    <row r="1173" spans="1:55" ht="50.1" customHeight="1" x14ac:dyDescent="0.25">
      <c r="A1173" s="58" t="s">
        <v>39</v>
      </c>
      <c r="B1173" s="58" t="s">
        <v>46</v>
      </c>
      <c r="C1173" s="58" t="s">
        <v>94</v>
      </c>
      <c r="D1173" s="58" t="s">
        <v>913</v>
      </c>
      <c r="E1173" s="51" t="str">
        <f>IF(C1173&lt;&gt;"",VLOOKUP(MID(C1173,18,5),LISTAS·PAPP!$E$4:$F$76,2,0),"")</f>
        <v>PASTAZA</v>
      </c>
      <c r="F1173" s="58" t="s">
        <v>193</v>
      </c>
      <c r="G1173" s="51" t="str">
        <f>IF(F1173&lt;&gt;"",VLOOKUP(F1173,LISTAS·PAPP!$R$3:$T$221,3,0),"")</f>
        <v xml:space="preserve"> </v>
      </c>
      <c r="H1173" s="58" t="s">
        <v>905</v>
      </c>
      <c r="I1173" s="66" t="s">
        <v>1124</v>
      </c>
      <c r="J1173" s="66" t="s">
        <v>1132</v>
      </c>
      <c r="K1173" s="67">
        <v>12</v>
      </c>
      <c r="L1173" s="66" t="s">
        <v>1133</v>
      </c>
      <c r="M1173" s="60">
        <v>1</v>
      </c>
      <c r="N1173" s="60">
        <v>1</v>
      </c>
      <c r="O1173" s="60">
        <v>1</v>
      </c>
      <c r="P1173" s="60">
        <v>1</v>
      </c>
      <c r="Q1173" s="60">
        <v>1</v>
      </c>
      <c r="R1173" s="60">
        <v>1</v>
      </c>
      <c r="S1173" s="60">
        <v>1</v>
      </c>
      <c r="T1173" s="60">
        <v>1</v>
      </c>
      <c r="U1173" s="60">
        <v>1</v>
      </c>
      <c r="V1173" s="60">
        <v>1</v>
      </c>
      <c r="W1173" s="60">
        <v>1</v>
      </c>
      <c r="X1173" s="60">
        <v>1</v>
      </c>
      <c r="Y1173" s="52" t="str">
        <f>IF(A1173&lt;&gt;"",IF(D1173="DIRECCIÓN_DE_TRANSFERENCIAS","280 0031",VLOOKUP(C1173,LISTAS·PAPP!$C$3:$D$76,2,0)),"")</f>
        <v>280 3410</v>
      </c>
      <c r="Z1173" s="61">
        <v>202</v>
      </c>
      <c r="AA1173" s="62">
        <v>5036</v>
      </c>
      <c r="AB1173" s="62">
        <v>5045</v>
      </c>
      <c r="AC1173" s="65" t="str">
        <f>IF(D1173&lt;&gt;"",VLOOKUP(D1173,LISTAS·PAPP!$I$3:$M$16,2,0),"")</f>
        <v>56</v>
      </c>
      <c r="AD1173" s="51" t="str">
        <f>IF(D1173&lt;&gt;"",VLOOKUP(D1173,LISTAS·PAPP!$I$3:$M$16,3,0),"")</f>
        <v>DESARROLLO_INFANTIL</v>
      </c>
      <c r="AE1173" s="52" t="str">
        <f>IF(D1173&lt;&gt;"",VLOOKUP(D1173,LISTAS·PAPP!$I$3:$M$16,4,0),"")</f>
        <v>004</v>
      </c>
      <c r="AF1173" s="51" t="str">
        <f>IF(D1173&lt;&gt;"",VLOOKUP(D1173,LISTAS·PAPP!$I$3:$M$16,5,0),"")</f>
        <v>FORTALECIMIENTO_AMPLIACIÓN_E_INNOVACIÓN_DE_LOS_SERVICIOS_DE_DESARROLLO_INFANTIL_ESTRATEGIA_NACIONAL_MISIÓN_TERNURA</v>
      </c>
      <c r="AG1173" s="52" t="str">
        <f>IF(AH1173&lt;&gt;"",VLOOKUP(AH1173,LISTAS·PAPP!$O$3:$P$74,2,0),"")</f>
        <v>005</v>
      </c>
      <c r="AH1173" s="58" t="s">
        <v>862</v>
      </c>
      <c r="AI1173" s="60" t="s">
        <v>471</v>
      </c>
      <c r="AJ1173" s="51" t="str">
        <f>IF(AI1173&lt;&gt;"",VLOOKUP(AI1173,LISTAS·PAPP!$X$4:$Y$80,2,0),"")</f>
        <v>NO APLICA</v>
      </c>
      <c r="AK1173" s="58" t="s">
        <v>632</v>
      </c>
      <c r="AL1173" s="60">
        <v>730301</v>
      </c>
      <c r="AM1173" s="51" t="str">
        <f>IF(ISERROR(VLOOKUP(AL1173,LISTAS·PAPP!$AD$4:$AE$334,2,0))," ",VLOOKUP(AL1173,LISTAS·PAPP!$AD$4:$AE$334,2,0))</f>
        <v>Pasajes al Interior</v>
      </c>
      <c r="AN1173" s="63">
        <v>0</v>
      </c>
      <c r="AO1173" s="64">
        <v>0</v>
      </c>
      <c r="AP1173" s="64">
        <v>0</v>
      </c>
      <c r="AQ1173" s="64">
        <v>0</v>
      </c>
      <c r="AR1173" s="64">
        <v>0</v>
      </c>
      <c r="AS1173" s="64">
        <v>0</v>
      </c>
      <c r="AT1173" s="64">
        <v>0</v>
      </c>
      <c r="AU1173" s="64">
        <v>0</v>
      </c>
      <c r="AV1173" s="64">
        <v>0</v>
      </c>
      <c r="AW1173" s="64">
        <v>0</v>
      </c>
      <c r="AX1173" s="64">
        <v>0</v>
      </c>
      <c r="AY1173" s="64">
        <v>0</v>
      </c>
      <c r="AZ1173" s="64">
        <v>0</v>
      </c>
      <c r="BA1173" s="53">
        <f t="shared" si="55"/>
        <v>0</v>
      </c>
      <c r="BB1173" s="54" t="str">
        <f t="shared" si="56"/>
        <v>OK</v>
      </c>
      <c r="BC1173" s="55" t="str">
        <f t="shared" si="57"/>
        <v xml:space="preserve">                </v>
      </c>
    </row>
    <row r="1174" spans="1:55" ht="50.1" customHeight="1" x14ac:dyDescent="0.25">
      <c r="A1174" s="58" t="s">
        <v>39</v>
      </c>
      <c r="B1174" s="58" t="s">
        <v>46</v>
      </c>
      <c r="C1174" s="58" t="s">
        <v>94</v>
      </c>
      <c r="D1174" s="58" t="s">
        <v>913</v>
      </c>
      <c r="E1174" s="51" t="str">
        <f>IF(C1174&lt;&gt;"",VLOOKUP(MID(C1174,18,5),LISTAS·PAPP!$E$4:$F$76,2,0),"")</f>
        <v>PASTAZA</v>
      </c>
      <c r="F1174" s="58" t="s">
        <v>193</v>
      </c>
      <c r="G1174" s="51" t="str">
        <f>IF(F1174&lt;&gt;"",VLOOKUP(F1174,LISTAS·PAPP!$R$3:$T$221,3,0),"")</f>
        <v xml:space="preserve"> </v>
      </c>
      <c r="H1174" s="58" t="s">
        <v>905</v>
      </c>
      <c r="I1174" s="66" t="s">
        <v>1124</v>
      </c>
      <c r="J1174" s="66" t="s">
        <v>1134</v>
      </c>
      <c r="K1174" s="67">
        <v>12</v>
      </c>
      <c r="L1174" s="66" t="s">
        <v>1135</v>
      </c>
      <c r="M1174" s="60">
        <v>1</v>
      </c>
      <c r="N1174" s="60">
        <v>1</v>
      </c>
      <c r="O1174" s="60">
        <v>1</v>
      </c>
      <c r="P1174" s="60">
        <v>1</v>
      </c>
      <c r="Q1174" s="60">
        <v>1</v>
      </c>
      <c r="R1174" s="60">
        <v>1</v>
      </c>
      <c r="S1174" s="60">
        <v>1</v>
      </c>
      <c r="T1174" s="60">
        <v>1</v>
      </c>
      <c r="U1174" s="60">
        <v>1</v>
      </c>
      <c r="V1174" s="60">
        <v>1</v>
      </c>
      <c r="W1174" s="60">
        <v>1</v>
      </c>
      <c r="X1174" s="60">
        <v>1</v>
      </c>
      <c r="Y1174" s="52" t="str">
        <f>IF(A1174&lt;&gt;"",IF(D1174="DIRECCIÓN_DE_TRANSFERENCIAS","280 0031",VLOOKUP(C1174,LISTAS·PAPP!$C$3:$D$76,2,0)),"")</f>
        <v>280 3410</v>
      </c>
      <c r="Z1174" s="61">
        <v>202</v>
      </c>
      <c r="AA1174" s="62">
        <v>5036</v>
      </c>
      <c r="AB1174" s="62">
        <v>5045</v>
      </c>
      <c r="AC1174" s="65" t="str">
        <f>IF(D1174&lt;&gt;"",VLOOKUP(D1174,LISTAS·PAPP!$I$3:$M$16,2,0),"")</f>
        <v>56</v>
      </c>
      <c r="AD1174" s="51" t="str">
        <f>IF(D1174&lt;&gt;"",VLOOKUP(D1174,LISTAS·PAPP!$I$3:$M$16,3,0),"")</f>
        <v>DESARROLLO_INFANTIL</v>
      </c>
      <c r="AE1174" s="52" t="str">
        <f>IF(D1174&lt;&gt;"",VLOOKUP(D1174,LISTAS·PAPP!$I$3:$M$16,4,0),"")</f>
        <v>004</v>
      </c>
      <c r="AF1174" s="51" t="str">
        <f>IF(D1174&lt;&gt;"",VLOOKUP(D1174,LISTAS·PAPP!$I$3:$M$16,5,0),"")</f>
        <v>FORTALECIMIENTO_AMPLIACIÓN_E_INNOVACIÓN_DE_LOS_SERVICIOS_DE_DESARROLLO_INFANTIL_ESTRATEGIA_NACIONAL_MISIÓN_TERNURA</v>
      </c>
      <c r="AG1174" s="52" t="str">
        <f>IF(AH1174&lt;&gt;"",VLOOKUP(AH1174,LISTAS·PAPP!$O$3:$P$74,2,0),"")</f>
        <v>005</v>
      </c>
      <c r="AH1174" s="58" t="s">
        <v>862</v>
      </c>
      <c r="AI1174" s="60" t="s">
        <v>471</v>
      </c>
      <c r="AJ1174" s="51" t="str">
        <f>IF(AI1174&lt;&gt;"",VLOOKUP(AI1174,LISTAS·PAPP!$X$4:$Y$80,2,0),"")</f>
        <v>NO APLICA</v>
      </c>
      <c r="AK1174" s="58" t="s">
        <v>632</v>
      </c>
      <c r="AL1174" s="60">
        <v>730303</v>
      </c>
      <c r="AM1174" s="51" t="str">
        <f>IF(ISERROR(VLOOKUP(AL1174,LISTAS·PAPP!$AD$4:$AE$334,2,0))," ",VLOOKUP(AL1174,LISTAS·PAPP!$AD$4:$AE$334,2,0))</f>
        <v>Viáticos y Subsistencias en el Interior</v>
      </c>
      <c r="AN1174" s="63">
        <v>984.56</v>
      </c>
      <c r="AO1174" s="64">
        <v>82.05</v>
      </c>
      <c r="AP1174" s="64">
        <v>82.05</v>
      </c>
      <c r="AQ1174" s="64">
        <v>82.05</v>
      </c>
      <c r="AR1174" s="64">
        <v>82.05</v>
      </c>
      <c r="AS1174" s="64">
        <v>82.05</v>
      </c>
      <c r="AT1174" s="64">
        <v>82.05</v>
      </c>
      <c r="AU1174" s="64">
        <v>82.05</v>
      </c>
      <c r="AV1174" s="64">
        <v>82.05</v>
      </c>
      <c r="AW1174" s="64">
        <v>82.05</v>
      </c>
      <c r="AX1174" s="64">
        <v>82.05</v>
      </c>
      <c r="AY1174" s="64">
        <v>82.05</v>
      </c>
      <c r="AZ1174" s="64">
        <v>82.01</v>
      </c>
      <c r="BA1174" s="53">
        <f t="shared" si="55"/>
        <v>984.55999999999983</v>
      </c>
      <c r="BB1174" s="54" t="str">
        <f t="shared" si="56"/>
        <v>OK</v>
      </c>
      <c r="BC1174" s="55" t="str">
        <f t="shared" si="57"/>
        <v xml:space="preserve">                </v>
      </c>
    </row>
    <row r="1175" spans="1:55" ht="50.1" customHeight="1" x14ac:dyDescent="0.25">
      <c r="A1175" s="58" t="s">
        <v>39</v>
      </c>
      <c r="B1175" s="58" t="s">
        <v>46</v>
      </c>
      <c r="C1175" s="58" t="s">
        <v>94</v>
      </c>
      <c r="D1175" s="58" t="s">
        <v>913</v>
      </c>
      <c r="E1175" s="51" t="str">
        <f>IF(C1175&lt;&gt;"",VLOOKUP(MID(C1175,18,5),LISTAS·PAPP!$E$4:$F$76,2,0),"")</f>
        <v>PASTAZA</v>
      </c>
      <c r="F1175" s="58" t="s">
        <v>193</v>
      </c>
      <c r="G1175" s="51" t="str">
        <f>IF(F1175&lt;&gt;"",VLOOKUP(F1175,LISTAS·PAPP!$R$3:$T$221,3,0),"")</f>
        <v xml:space="preserve"> </v>
      </c>
      <c r="H1175" s="58" t="s">
        <v>905</v>
      </c>
      <c r="I1175" s="66" t="s">
        <v>1124</v>
      </c>
      <c r="J1175" s="66" t="s">
        <v>1136</v>
      </c>
      <c r="K1175" s="67">
        <v>1</v>
      </c>
      <c r="L1175" s="66" t="s">
        <v>1127</v>
      </c>
      <c r="M1175" s="60">
        <v>0</v>
      </c>
      <c r="N1175" s="60"/>
      <c r="O1175" s="60"/>
      <c r="P1175" s="60"/>
      <c r="Q1175" s="60"/>
      <c r="R1175" s="60">
        <v>1</v>
      </c>
      <c r="S1175" s="60"/>
      <c r="T1175" s="60"/>
      <c r="U1175" s="60"/>
      <c r="V1175" s="60"/>
      <c r="W1175" s="60"/>
      <c r="X1175" s="60"/>
      <c r="Y1175" s="52" t="str">
        <f>IF(A1175&lt;&gt;"",IF(D1175="DIRECCIÓN_DE_TRANSFERENCIAS","280 0031",VLOOKUP(C1175,LISTAS·PAPP!$C$3:$D$76,2,0)),"")</f>
        <v>280 3410</v>
      </c>
      <c r="Z1175" s="61">
        <v>202</v>
      </c>
      <c r="AA1175" s="62">
        <v>5036</v>
      </c>
      <c r="AB1175" s="62">
        <v>5045</v>
      </c>
      <c r="AC1175" s="65" t="str">
        <f>IF(D1175&lt;&gt;"",VLOOKUP(D1175,LISTAS·PAPP!$I$3:$M$16,2,0),"")</f>
        <v>56</v>
      </c>
      <c r="AD1175" s="51" t="str">
        <f>IF(D1175&lt;&gt;"",VLOOKUP(D1175,LISTAS·PAPP!$I$3:$M$16,3,0),"")</f>
        <v>DESARROLLO_INFANTIL</v>
      </c>
      <c r="AE1175" s="52" t="str">
        <f>IF(D1175&lt;&gt;"",VLOOKUP(D1175,LISTAS·PAPP!$I$3:$M$16,4,0),"")</f>
        <v>004</v>
      </c>
      <c r="AF1175" s="51" t="str">
        <f>IF(D1175&lt;&gt;"",VLOOKUP(D1175,LISTAS·PAPP!$I$3:$M$16,5,0),"")</f>
        <v>FORTALECIMIENTO_AMPLIACIÓN_E_INNOVACIÓN_DE_LOS_SERVICIOS_DE_DESARROLLO_INFANTIL_ESTRATEGIA_NACIONAL_MISIÓN_TERNURA</v>
      </c>
      <c r="AG1175" s="52" t="str">
        <f>IF(AH1175&lt;&gt;"",VLOOKUP(AH1175,LISTAS·PAPP!$O$3:$P$74,2,0),"")</f>
        <v>005</v>
      </c>
      <c r="AH1175" s="58" t="s">
        <v>862</v>
      </c>
      <c r="AI1175" s="60" t="s">
        <v>471</v>
      </c>
      <c r="AJ1175" s="51" t="str">
        <f>IF(AI1175&lt;&gt;"",VLOOKUP(AI1175,LISTAS·PAPP!$X$4:$Y$80,2,0),"")</f>
        <v>NO APLICA</v>
      </c>
      <c r="AK1175" s="58" t="s">
        <v>632</v>
      </c>
      <c r="AL1175" s="60">
        <v>730505</v>
      </c>
      <c r="AM1175" s="51" t="str">
        <f>IF(ISERROR(VLOOKUP(AL1175,LISTAS·PAPP!$AD$4:$AE$334,2,0))," ",VLOOKUP(AL1175,LISTAS·PAPP!$AD$4:$AE$334,2,0))</f>
        <v>Vehículos (Arrendamiento)</v>
      </c>
      <c r="AN1175" s="63">
        <v>3515.44</v>
      </c>
      <c r="AO1175" s="64"/>
      <c r="AP1175" s="64"/>
      <c r="AQ1175" s="64"/>
      <c r="AR1175" s="64"/>
      <c r="AS1175" s="64"/>
      <c r="AT1175" s="64"/>
      <c r="AU1175" s="64"/>
      <c r="AV1175" s="64">
        <v>703.09</v>
      </c>
      <c r="AW1175" s="64">
        <v>703.09</v>
      </c>
      <c r="AX1175" s="64">
        <v>703.09</v>
      </c>
      <c r="AY1175" s="64">
        <v>703.09</v>
      </c>
      <c r="AZ1175" s="64">
        <v>703.08</v>
      </c>
      <c r="BA1175" s="53">
        <f t="shared" si="55"/>
        <v>3515.44</v>
      </c>
      <c r="BB1175" s="54" t="str">
        <f t="shared" si="56"/>
        <v>OK</v>
      </c>
      <c r="BC1175" s="55" t="str">
        <f t="shared" si="57"/>
        <v xml:space="preserve">                </v>
      </c>
    </row>
    <row r="1176" spans="1:55" ht="50.1" customHeight="1" x14ac:dyDescent="0.25">
      <c r="A1176" s="58" t="s">
        <v>39</v>
      </c>
      <c r="B1176" s="58" t="s">
        <v>46</v>
      </c>
      <c r="C1176" s="58" t="s">
        <v>94</v>
      </c>
      <c r="D1176" s="58" t="s">
        <v>913</v>
      </c>
      <c r="E1176" s="51" t="str">
        <f>IF(C1176&lt;&gt;"",VLOOKUP(MID(C1176,18,5),LISTAS·PAPP!$E$4:$F$76,2,0),"")</f>
        <v>PASTAZA</v>
      </c>
      <c r="F1176" s="58" t="s">
        <v>193</v>
      </c>
      <c r="G1176" s="51" t="str">
        <f>IF(F1176&lt;&gt;"",VLOOKUP(F1176,LISTAS·PAPP!$R$3:$T$221,3,0),"")</f>
        <v xml:space="preserve"> </v>
      </c>
      <c r="H1176" s="58" t="s">
        <v>905</v>
      </c>
      <c r="I1176" s="66" t="s">
        <v>1124</v>
      </c>
      <c r="J1176" s="66" t="s">
        <v>1137</v>
      </c>
      <c r="K1176" s="67">
        <v>1</v>
      </c>
      <c r="L1176" s="66" t="s">
        <v>1138</v>
      </c>
      <c r="M1176" s="60">
        <v>0</v>
      </c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>
        <v>1</v>
      </c>
      <c r="Y1176" s="52" t="str">
        <f>IF(A1176&lt;&gt;"",IF(D1176="DIRECCIÓN_DE_TRANSFERENCIAS","280 0031",VLOOKUP(C1176,LISTAS·PAPP!$C$3:$D$76,2,0)),"")</f>
        <v>280 3410</v>
      </c>
      <c r="Z1176" s="61">
        <v>202</v>
      </c>
      <c r="AA1176" s="62">
        <v>5036</v>
      </c>
      <c r="AB1176" s="62">
        <v>5045</v>
      </c>
      <c r="AC1176" s="65" t="str">
        <f>IF(D1176&lt;&gt;"",VLOOKUP(D1176,LISTAS·PAPP!$I$3:$M$16,2,0),"")</f>
        <v>56</v>
      </c>
      <c r="AD1176" s="51" t="str">
        <f>IF(D1176&lt;&gt;"",VLOOKUP(D1176,LISTAS·PAPP!$I$3:$M$16,3,0),"")</f>
        <v>DESARROLLO_INFANTIL</v>
      </c>
      <c r="AE1176" s="52" t="str">
        <f>IF(D1176&lt;&gt;"",VLOOKUP(D1176,LISTAS·PAPP!$I$3:$M$16,4,0),"")</f>
        <v>004</v>
      </c>
      <c r="AF1176" s="51" t="str">
        <f>IF(D1176&lt;&gt;"",VLOOKUP(D1176,LISTAS·PAPP!$I$3:$M$16,5,0),"")</f>
        <v>FORTALECIMIENTO_AMPLIACIÓN_E_INNOVACIÓN_DE_LOS_SERVICIOS_DE_DESARROLLO_INFANTIL_ESTRATEGIA_NACIONAL_MISIÓN_TERNURA</v>
      </c>
      <c r="AG1176" s="52" t="str">
        <f>IF(AH1176&lt;&gt;"",VLOOKUP(AH1176,LISTAS·PAPP!$O$3:$P$74,2,0),"")</f>
        <v>005</v>
      </c>
      <c r="AH1176" s="58" t="s">
        <v>862</v>
      </c>
      <c r="AI1176" s="60" t="s">
        <v>471</v>
      </c>
      <c r="AJ1176" s="51" t="str">
        <f>IF(AI1176&lt;&gt;"",VLOOKUP(AI1176,LISTAS·PAPP!$X$4:$Y$80,2,0),"")</f>
        <v>NO APLICA</v>
      </c>
      <c r="AK1176" s="58" t="s">
        <v>637</v>
      </c>
      <c r="AL1176" s="60">
        <v>990101</v>
      </c>
      <c r="AM1176" s="51" t="str">
        <f>IF(ISERROR(VLOOKUP(AL1176,LISTAS·PAPP!$AD$4:$AE$334,2,0))," ",VLOOKUP(AL1176,LISTAS·PAPP!$AD$4:$AE$334,2,0))</f>
        <v>Obligaciones de Ejercicios Anteriores por Egresos de Personal</v>
      </c>
      <c r="AN1176" s="63">
        <v>903.66</v>
      </c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>
        <v>903.66</v>
      </c>
      <c r="BA1176" s="53">
        <f t="shared" si="55"/>
        <v>903.66</v>
      </c>
      <c r="BB1176" s="54" t="str">
        <f t="shared" si="56"/>
        <v>OK</v>
      </c>
      <c r="BC1176" s="55" t="str">
        <f t="shared" si="57"/>
        <v xml:space="preserve">                </v>
      </c>
    </row>
    <row r="1177" spans="1:55" ht="50.1" customHeight="1" x14ac:dyDescent="0.25">
      <c r="A1177" s="58" t="s">
        <v>39</v>
      </c>
      <c r="B1177" s="58" t="s">
        <v>46</v>
      </c>
      <c r="C1177" s="58" t="s">
        <v>96</v>
      </c>
      <c r="D1177" s="58" t="s">
        <v>913</v>
      </c>
      <c r="E1177" s="51" t="str">
        <f>IF(C1177&lt;&gt;"",VLOOKUP(MID(C1177,18,5),LISTAS·PAPP!$E$4:$F$76,2,0),"")</f>
        <v>TUNGURAHUA</v>
      </c>
      <c r="F1177" s="58" t="s">
        <v>406</v>
      </c>
      <c r="G1177" s="51" t="str">
        <f>IF(F1177&lt;&gt;"",VLOOKUP(F1177,LISTAS·PAPP!$R$3:$T$221,3,0),"")</f>
        <v xml:space="preserve"> </v>
      </c>
      <c r="H1177" s="58" t="s">
        <v>905</v>
      </c>
      <c r="I1177" s="66" t="s">
        <v>1124</v>
      </c>
      <c r="J1177" s="66" t="s">
        <v>1125</v>
      </c>
      <c r="K1177" s="67">
        <v>28</v>
      </c>
      <c r="L1177" s="66" t="s">
        <v>1097</v>
      </c>
      <c r="M1177" s="60">
        <v>28</v>
      </c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52" t="str">
        <f>IF(A1177&lt;&gt;"",IF(D1177="DIRECCIÓN_DE_TRANSFERENCIAS","280 0031",VLOOKUP(C1177,LISTAS·PAPP!$C$3:$D$76,2,0)),"")</f>
        <v>280 3510</v>
      </c>
      <c r="Z1177" s="61">
        <v>202</v>
      </c>
      <c r="AA1177" s="62">
        <v>5036</v>
      </c>
      <c r="AB1177" s="62">
        <v>5045</v>
      </c>
      <c r="AC1177" s="65" t="str">
        <f>IF(D1177&lt;&gt;"",VLOOKUP(D1177,LISTAS·PAPP!$I$3:$M$16,2,0),"")</f>
        <v>56</v>
      </c>
      <c r="AD1177" s="51" t="str">
        <f>IF(D1177&lt;&gt;"",VLOOKUP(D1177,LISTAS·PAPP!$I$3:$M$16,3,0),"")</f>
        <v>DESARROLLO_INFANTIL</v>
      </c>
      <c r="AE1177" s="52" t="str">
        <f>IF(D1177&lt;&gt;"",VLOOKUP(D1177,LISTAS·PAPP!$I$3:$M$16,4,0),"")</f>
        <v>004</v>
      </c>
      <c r="AF1177" s="51" t="str">
        <f>IF(D1177&lt;&gt;"",VLOOKUP(D1177,LISTAS·PAPP!$I$3:$M$16,5,0),"")</f>
        <v>FORTALECIMIENTO_AMPLIACIÓN_E_INNOVACIÓN_DE_LOS_SERVICIOS_DE_DESARROLLO_INFANTIL_ESTRATEGIA_NACIONAL_MISIÓN_TERNURA</v>
      </c>
      <c r="AG1177" s="52" t="str">
        <f>IF(AH1177&lt;&gt;"",VLOOKUP(AH1177,LISTAS·PAPP!$O$3:$P$74,2,0),"")</f>
        <v>005</v>
      </c>
      <c r="AH1177" s="58" t="s">
        <v>862</v>
      </c>
      <c r="AI1177" s="60" t="s">
        <v>471</v>
      </c>
      <c r="AJ1177" s="51" t="str">
        <f>IF(AI1177&lt;&gt;"",VLOOKUP(AI1177,LISTAS·PAPP!$X$4:$Y$80,2,0),"")</f>
        <v>NO APLICA</v>
      </c>
      <c r="AK1177" s="58" t="s">
        <v>631</v>
      </c>
      <c r="AL1177" s="60">
        <v>710203</v>
      </c>
      <c r="AM1177" s="51" t="str">
        <f>IF(ISERROR(VLOOKUP(AL1177,LISTAS·PAPP!$AD$4:$AE$334,2,0))," ",VLOOKUP(AL1177,LISTAS·PAPP!$AD$4:$AE$334,2,0))</f>
        <v>Decimo Tercer Sueldo</v>
      </c>
      <c r="AN1177" s="63">
        <v>19327</v>
      </c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>
        <v>19327</v>
      </c>
      <c r="BA1177" s="53">
        <f t="shared" si="55"/>
        <v>19327</v>
      </c>
      <c r="BB1177" s="54" t="str">
        <f t="shared" si="56"/>
        <v>OK</v>
      </c>
      <c r="BC1177" s="55" t="str">
        <f t="shared" si="57"/>
        <v xml:space="preserve">                </v>
      </c>
    </row>
    <row r="1178" spans="1:55" ht="50.1" customHeight="1" x14ac:dyDescent="0.25">
      <c r="A1178" s="58" t="s">
        <v>39</v>
      </c>
      <c r="B1178" s="58" t="s">
        <v>46</v>
      </c>
      <c r="C1178" s="58" t="s">
        <v>96</v>
      </c>
      <c r="D1178" s="58" t="s">
        <v>913</v>
      </c>
      <c r="E1178" s="51" t="str">
        <f>IF(C1178&lt;&gt;"",VLOOKUP(MID(C1178,18,5),LISTAS·PAPP!$E$4:$F$76,2,0),"")</f>
        <v>TUNGURAHUA</v>
      </c>
      <c r="F1178" s="58" t="s">
        <v>406</v>
      </c>
      <c r="G1178" s="51" t="str">
        <f>IF(F1178&lt;&gt;"",VLOOKUP(F1178,LISTAS·PAPP!$R$3:$T$221,3,0),"")</f>
        <v xml:space="preserve"> </v>
      </c>
      <c r="H1178" s="58" t="s">
        <v>905</v>
      </c>
      <c r="I1178" s="66" t="s">
        <v>1124</v>
      </c>
      <c r="J1178" s="66" t="s">
        <v>1125</v>
      </c>
      <c r="K1178" s="67">
        <v>28</v>
      </c>
      <c r="L1178" s="66" t="s">
        <v>1097</v>
      </c>
      <c r="M1178" s="60">
        <v>28</v>
      </c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52" t="str">
        <f>IF(A1178&lt;&gt;"",IF(D1178="DIRECCIÓN_DE_TRANSFERENCIAS","280 0031",VLOOKUP(C1178,LISTAS·PAPP!$C$3:$D$76,2,0)),"")</f>
        <v>280 3510</v>
      </c>
      <c r="Z1178" s="61">
        <v>202</v>
      </c>
      <c r="AA1178" s="62">
        <v>5036</v>
      </c>
      <c r="AB1178" s="62">
        <v>5045</v>
      </c>
      <c r="AC1178" s="65" t="str">
        <f>IF(D1178&lt;&gt;"",VLOOKUP(D1178,LISTAS·PAPP!$I$3:$M$16,2,0),"")</f>
        <v>56</v>
      </c>
      <c r="AD1178" s="51" t="str">
        <f>IF(D1178&lt;&gt;"",VLOOKUP(D1178,LISTAS·PAPP!$I$3:$M$16,3,0),"")</f>
        <v>DESARROLLO_INFANTIL</v>
      </c>
      <c r="AE1178" s="52" t="str">
        <f>IF(D1178&lt;&gt;"",VLOOKUP(D1178,LISTAS·PAPP!$I$3:$M$16,4,0),"")</f>
        <v>004</v>
      </c>
      <c r="AF1178" s="51" t="str">
        <f>IF(D1178&lt;&gt;"",VLOOKUP(D1178,LISTAS·PAPP!$I$3:$M$16,5,0),"")</f>
        <v>FORTALECIMIENTO_AMPLIACIÓN_E_INNOVACIÓN_DE_LOS_SERVICIOS_DE_DESARROLLO_INFANTIL_ESTRATEGIA_NACIONAL_MISIÓN_TERNURA</v>
      </c>
      <c r="AG1178" s="52" t="str">
        <f>IF(AH1178&lt;&gt;"",VLOOKUP(AH1178,LISTAS·PAPP!$O$3:$P$74,2,0),"")</f>
        <v>005</v>
      </c>
      <c r="AH1178" s="58" t="s">
        <v>862</v>
      </c>
      <c r="AI1178" s="60" t="s">
        <v>471</v>
      </c>
      <c r="AJ1178" s="51" t="str">
        <f>IF(AI1178&lt;&gt;"",VLOOKUP(AI1178,LISTAS·PAPP!$X$4:$Y$80,2,0),"")</f>
        <v>NO APLICA</v>
      </c>
      <c r="AK1178" s="58" t="s">
        <v>631</v>
      </c>
      <c r="AL1178" s="60">
        <v>710204</v>
      </c>
      <c r="AM1178" s="51" t="str">
        <f>IF(ISERROR(VLOOKUP(AL1178,LISTAS·PAPP!$AD$4:$AE$334,2,0))," ",VLOOKUP(AL1178,LISTAS·PAPP!$AD$4:$AE$334,2,0))</f>
        <v>Decimo Cuarto Sueldo</v>
      </c>
      <c r="AN1178" s="63">
        <v>9452</v>
      </c>
      <c r="AO1178" s="64"/>
      <c r="AP1178" s="64"/>
      <c r="AQ1178" s="64"/>
      <c r="AR1178" s="64"/>
      <c r="AS1178" s="64"/>
      <c r="AT1178" s="64"/>
      <c r="AU1178" s="64"/>
      <c r="AV1178" s="64">
        <v>9452</v>
      </c>
      <c r="AW1178" s="64"/>
      <c r="AX1178" s="64"/>
      <c r="AY1178" s="64"/>
      <c r="AZ1178" s="64"/>
      <c r="BA1178" s="53">
        <f t="shared" si="55"/>
        <v>9452</v>
      </c>
      <c r="BB1178" s="54" t="str">
        <f t="shared" si="56"/>
        <v>OK</v>
      </c>
      <c r="BC1178" s="55" t="str">
        <f t="shared" si="57"/>
        <v xml:space="preserve">                </v>
      </c>
    </row>
    <row r="1179" spans="1:55" ht="50.1" customHeight="1" x14ac:dyDescent="0.25">
      <c r="A1179" s="58" t="s">
        <v>39</v>
      </c>
      <c r="B1179" s="58" t="s">
        <v>46</v>
      </c>
      <c r="C1179" s="58" t="s">
        <v>96</v>
      </c>
      <c r="D1179" s="58" t="s">
        <v>913</v>
      </c>
      <c r="E1179" s="51" t="str">
        <f>IF(C1179&lt;&gt;"",VLOOKUP(MID(C1179,18,5),LISTAS·PAPP!$E$4:$F$76,2,0),"")</f>
        <v>TUNGURAHUA</v>
      </c>
      <c r="F1179" s="58" t="s">
        <v>406</v>
      </c>
      <c r="G1179" s="51" t="str">
        <f>IF(F1179&lt;&gt;"",VLOOKUP(F1179,LISTAS·PAPP!$R$3:$T$221,3,0),"")</f>
        <v xml:space="preserve"> </v>
      </c>
      <c r="H1179" s="58" t="s">
        <v>905</v>
      </c>
      <c r="I1179" s="66" t="s">
        <v>1124</v>
      </c>
      <c r="J1179" s="66" t="s">
        <v>1125</v>
      </c>
      <c r="K1179" s="67">
        <v>28</v>
      </c>
      <c r="L1179" s="66" t="s">
        <v>1097</v>
      </c>
      <c r="M1179" s="60">
        <v>28</v>
      </c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52" t="str">
        <f>IF(A1179&lt;&gt;"",IF(D1179="DIRECCIÓN_DE_TRANSFERENCIAS","280 0031",VLOOKUP(C1179,LISTAS·PAPP!$C$3:$D$76,2,0)),"")</f>
        <v>280 3510</v>
      </c>
      <c r="Z1179" s="61">
        <v>202</v>
      </c>
      <c r="AA1179" s="62">
        <v>5036</v>
      </c>
      <c r="AB1179" s="62">
        <v>5045</v>
      </c>
      <c r="AC1179" s="65" t="str">
        <f>IF(D1179&lt;&gt;"",VLOOKUP(D1179,LISTAS·PAPP!$I$3:$M$16,2,0),"")</f>
        <v>56</v>
      </c>
      <c r="AD1179" s="51" t="str">
        <f>IF(D1179&lt;&gt;"",VLOOKUP(D1179,LISTAS·PAPP!$I$3:$M$16,3,0),"")</f>
        <v>DESARROLLO_INFANTIL</v>
      </c>
      <c r="AE1179" s="52" t="str">
        <f>IF(D1179&lt;&gt;"",VLOOKUP(D1179,LISTAS·PAPP!$I$3:$M$16,4,0),"")</f>
        <v>004</v>
      </c>
      <c r="AF1179" s="51" t="str">
        <f>IF(D1179&lt;&gt;"",VLOOKUP(D1179,LISTAS·PAPP!$I$3:$M$16,5,0),"")</f>
        <v>FORTALECIMIENTO_AMPLIACIÓN_E_INNOVACIÓN_DE_LOS_SERVICIOS_DE_DESARROLLO_INFANTIL_ESTRATEGIA_NACIONAL_MISIÓN_TERNURA</v>
      </c>
      <c r="AG1179" s="52" t="str">
        <f>IF(AH1179&lt;&gt;"",VLOOKUP(AH1179,LISTAS·PAPP!$O$3:$P$74,2,0),"")</f>
        <v>005</v>
      </c>
      <c r="AH1179" s="58" t="s">
        <v>862</v>
      </c>
      <c r="AI1179" s="60" t="s">
        <v>471</v>
      </c>
      <c r="AJ1179" s="51" t="str">
        <f>IF(AI1179&lt;&gt;"",VLOOKUP(AI1179,LISTAS·PAPP!$X$4:$Y$80,2,0),"")</f>
        <v>NO APLICA</v>
      </c>
      <c r="AK1179" s="58" t="s">
        <v>631</v>
      </c>
      <c r="AL1179" s="60">
        <v>710510</v>
      </c>
      <c r="AM1179" s="51" t="str">
        <f>IF(ISERROR(VLOOKUP(AL1179,LISTAS·PAPP!$AD$4:$AE$334,2,0))," ",VLOOKUP(AL1179,LISTAS·PAPP!$AD$4:$AE$334,2,0))</f>
        <v>Servicios Personales por Contrato</v>
      </c>
      <c r="AN1179" s="63">
        <v>223359.5</v>
      </c>
      <c r="AO1179" s="64">
        <v>18613.29</v>
      </c>
      <c r="AP1179" s="64">
        <v>18613.29</v>
      </c>
      <c r="AQ1179" s="64">
        <v>18613.29</v>
      </c>
      <c r="AR1179" s="64">
        <v>18613.29</v>
      </c>
      <c r="AS1179" s="64">
        <v>18613.29</v>
      </c>
      <c r="AT1179" s="64">
        <v>18613.29</v>
      </c>
      <c r="AU1179" s="64">
        <v>18613.29</v>
      </c>
      <c r="AV1179" s="64">
        <v>18613.29</v>
      </c>
      <c r="AW1179" s="64">
        <v>18613.29</v>
      </c>
      <c r="AX1179" s="64">
        <v>18613.29</v>
      </c>
      <c r="AY1179" s="64">
        <v>18613.29</v>
      </c>
      <c r="AZ1179" s="64">
        <v>18613.310000000001</v>
      </c>
      <c r="BA1179" s="53">
        <f t="shared" si="55"/>
        <v>223359.50000000006</v>
      </c>
      <c r="BB1179" s="54" t="str">
        <f t="shared" si="56"/>
        <v>OK</v>
      </c>
      <c r="BC1179" s="55" t="str">
        <f t="shared" si="57"/>
        <v xml:space="preserve">                </v>
      </c>
    </row>
    <row r="1180" spans="1:55" ht="50.1" customHeight="1" x14ac:dyDescent="0.25">
      <c r="A1180" s="58" t="s">
        <v>39</v>
      </c>
      <c r="B1180" s="58" t="s">
        <v>46</v>
      </c>
      <c r="C1180" s="58" t="s">
        <v>96</v>
      </c>
      <c r="D1180" s="58" t="s">
        <v>913</v>
      </c>
      <c r="E1180" s="51" t="str">
        <f>IF(C1180&lt;&gt;"",VLOOKUP(MID(C1180,18,5),LISTAS·PAPP!$E$4:$F$76,2,0),"")</f>
        <v>TUNGURAHUA</v>
      </c>
      <c r="F1180" s="58" t="s">
        <v>406</v>
      </c>
      <c r="G1180" s="51" t="str">
        <f>IF(F1180&lt;&gt;"",VLOOKUP(F1180,LISTAS·PAPP!$R$3:$T$221,3,0),"")</f>
        <v xml:space="preserve"> </v>
      </c>
      <c r="H1180" s="58" t="s">
        <v>905</v>
      </c>
      <c r="I1180" s="66" t="s">
        <v>1124</v>
      </c>
      <c r="J1180" s="66" t="s">
        <v>1125</v>
      </c>
      <c r="K1180" s="67">
        <v>28</v>
      </c>
      <c r="L1180" s="66" t="s">
        <v>1097</v>
      </c>
      <c r="M1180" s="60">
        <v>28</v>
      </c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52" t="str">
        <f>IF(A1180&lt;&gt;"",IF(D1180="DIRECCIÓN_DE_TRANSFERENCIAS","280 0031",VLOOKUP(C1180,LISTAS·PAPP!$C$3:$D$76,2,0)),"")</f>
        <v>280 3510</v>
      </c>
      <c r="Z1180" s="61">
        <v>202</v>
      </c>
      <c r="AA1180" s="62">
        <v>5036</v>
      </c>
      <c r="AB1180" s="62">
        <v>5045</v>
      </c>
      <c r="AC1180" s="65" t="str">
        <f>IF(D1180&lt;&gt;"",VLOOKUP(D1180,LISTAS·PAPP!$I$3:$M$16,2,0),"")</f>
        <v>56</v>
      </c>
      <c r="AD1180" s="51" t="str">
        <f>IF(D1180&lt;&gt;"",VLOOKUP(D1180,LISTAS·PAPP!$I$3:$M$16,3,0),"")</f>
        <v>DESARROLLO_INFANTIL</v>
      </c>
      <c r="AE1180" s="52" t="str">
        <f>IF(D1180&lt;&gt;"",VLOOKUP(D1180,LISTAS·PAPP!$I$3:$M$16,4,0),"")</f>
        <v>004</v>
      </c>
      <c r="AF1180" s="51" t="str">
        <f>IF(D1180&lt;&gt;"",VLOOKUP(D1180,LISTAS·PAPP!$I$3:$M$16,5,0),"")</f>
        <v>FORTALECIMIENTO_AMPLIACIÓN_E_INNOVACIÓN_DE_LOS_SERVICIOS_DE_DESARROLLO_INFANTIL_ESTRATEGIA_NACIONAL_MISIÓN_TERNURA</v>
      </c>
      <c r="AG1180" s="52" t="str">
        <f>IF(AH1180&lt;&gt;"",VLOOKUP(AH1180,LISTAS·PAPP!$O$3:$P$74,2,0),"")</f>
        <v>005</v>
      </c>
      <c r="AH1180" s="58" t="s">
        <v>862</v>
      </c>
      <c r="AI1180" s="60" t="s">
        <v>471</v>
      </c>
      <c r="AJ1180" s="51" t="str">
        <f>IF(AI1180&lt;&gt;"",VLOOKUP(AI1180,LISTAS·PAPP!$X$4:$Y$80,2,0),"")</f>
        <v>NO APLICA</v>
      </c>
      <c r="AK1180" s="58" t="s">
        <v>631</v>
      </c>
      <c r="AL1180" s="60">
        <v>710601</v>
      </c>
      <c r="AM1180" s="51" t="str">
        <f>IF(ISERROR(VLOOKUP(AL1180,LISTAS·PAPP!$AD$4:$AE$334,2,0))," ",VLOOKUP(AL1180,LISTAS·PAPP!$AD$4:$AE$334,2,0))</f>
        <v>Aporte Patronal</v>
      </c>
      <c r="AN1180" s="63">
        <v>22380.67</v>
      </c>
      <c r="AO1180" s="64">
        <v>1865.06</v>
      </c>
      <c r="AP1180" s="64">
        <v>1865.06</v>
      </c>
      <c r="AQ1180" s="64">
        <v>1865.06</v>
      </c>
      <c r="AR1180" s="64">
        <v>1865.06</v>
      </c>
      <c r="AS1180" s="64">
        <v>1865.06</v>
      </c>
      <c r="AT1180" s="64">
        <v>1865.06</v>
      </c>
      <c r="AU1180" s="64">
        <v>1865.06</v>
      </c>
      <c r="AV1180" s="64">
        <v>1865.06</v>
      </c>
      <c r="AW1180" s="64">
        <v>1865.06</v>
      </c>
      <c r="AX1180" s="64">
        <v>1865.06</v>
      </c>
      <c r="AY1180" s="64">
        <v>1865.06</v>
      </c>
      <c r="AZ1180" s="64">
        <v>1865.01</v>
      </c>
      <c r="BA1180" s="53">
        <f t="shared" si="55"/>
        <v>22380.67</v>
      </c>
      <c r="BB1180" s="54" t="str">
        <f t="shared" si="56"/>
        <v>OK</v>
      </c>
      <c r="BC1180" s="55" t="str">
        <f t="shared" si="57"/>
        <v xml:space="preserve">                </v>
      </c>
    </row>
    <row r="1181" spans="1:55" ht="50.1" customHeight="1" x14ac:dyDescent="0.25">
      <c r="A1181" s="58" t="s">
        <v>39</v>
      </c>
      <c r="B1181" s="58" t="s">
        <v>46</v>
      </c>
      <c r="C1181" s="58" t="s">
        <v>96</v>
      </c>
      <c r="D1181" s="58" t="s">
        <v>913</v>
      </c>
      <c r="E1181" s="51" t="str">
        <f>IF(C1181&lt;&gt;"",VLOOKUP(MID(C1181,18,5),LISTAS·PAPP!$E$4:$F$76,2,0),"")</f>
        <v>TUNGURAHUA</v>
      </c>
      <c r="F1181" s="58" t="s">
        <v>406</v>
      </c>
      <c r="G1181" s="51" t="str">
        <f>IF(F1181&lt;&gt;"",VLOOKUP(F1181,LISTAS·PAPP!$R$3:$T$221,3,0),"")</f>
        <v xml:space="preserve"> </v>
      </c>
      <c r="H1181" s="58" t="s">
        <v>905</v>
      </c>
      <c r="I1181" s="66" t="s">
        <v>1124</v>
      </c>
      <c r="J1181" s="66" t="s">
        <v>1125</v>
      </c>
      <c r="K1181" s="67">
        <v>28</v>
      </c>
      <c r="L1181" s="66" t="s">
        <v>1097</v>
      </c>
      <c r="M1181" s="60">
        <v>28</v>
      </c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52" t="str">
        <f>IF(A1181&lt;&gt;"",IF(D1181="DIRECCIÓN_DE_TRANSFERENCIAS","280 0031",VLOOKUP(C1181,LISTAS·PAPP!$C$3:$D$76,2,0)),"")</f>
        <v>280 3510</v>
      </c>
      <c r="Z1181" s="61">
        <v>202</v>
      </c>
      <c r="AA1181" s="62">
        <v>5036</v>
      </c>
      <c r="AB1181" s="62">
        <v>5045</v>
      </c>
      <c r="AC1181" s="65" t="str">
        <f>IF(D1181&lt;&gt;"",VLOOKUP(D1181,LISTAS·PAPP!$I$3:$M$16,2,0),"")</f>
        <v>56</v>
      </c>
      <c r="AD1181" s="51" t="str">
        <f>IF(D1181&lt;&gt;"",VLOOKUP(D1181,LISTAS·PAPP!$I$3:$M$16,3,0),"")</f>
        <v>DESARROLLO_INFANTIL</v>
      </c>
      <c r="AE1181" s="52" t="str">
        <f>IF(D1181&lt;&gt;"",VLOOKUP(D1181,LISTAS·PAPP!$I$3:$M$16,4,0),"")</f>
        <v>004</v>
      </c>
      <c r="AF1181" s="51" t="str">
        <f>IF(D1181&lt;&gt;"",VLOOKUP(D1181,LISTAS·PAPP!$I$3:$M$16,5,0),"")</f>
        <v>FORTALECIMIENTO_AMPLIACIÓN_E_INNOVACIÓN_DE_LOS_SERVICIOS_DE_DESARROLLO_INFANTIL_ESTRATEGIA_NACIONAL_MISIÓN_TERNURA</v>
      </c>
      <c r="AG1181" s="52" t="str">
        <f>IF(AH1181&lt;&gt;"",VLOOKUP(AH1181,LISTAS·PAPP!$O$3:$P$74,2,0),"")</f>
        <v>005</v>
      </c>
      <c r="AH1181" s="58" t="s">
        <v>862</v>
      </c>
      <c r="AI1181" s="60" t="s">
        <v>471</v>
      </c>
      <c r="AJ1181" s="51" t="str">
        <f>IF(AI1181&lt;&gt;"",VLOOKUP(AI1181,LISTAS·PAPP!$X$4:$Y$80,2,0),"")</f>
        <v>NO APLICA</v>
      </c>
      <c r="AK1181" s="58" t="s">
        <v>631</v>
      </c>
      <c r="AL1181" s="60">
        <v>710602</v>
      </c>
      <c r="AM1181" s="51" t="str">
        <f>IF(ISERROR(VLOOKUP(AL1181,LISTAS·PAPP!$AD$4:$AE$334,2,0))," ",VLOOKUP(AL1181,LISTAS·PAPP!$AD$4:$AE$334,2,0))</f>
        <v>Fondo de Reserva</v>
      </c>
      <c r="AN1181" s="63">
        <v>9944.5499999999993</v>
      </c>
      <c r="AO1181" s="64">
        <v>828.71</v>
      </c>
      <c r="AP1181" s="64">
        <v>828.71</v>
      </c>
      <c r="AQ1181" s="64">
        <v>828.71</v>
      </c>
      <c r="AR1181" s="64">
        <v>828.71</v>
      </c>
      <c r="AS1181" s="64">
        <v>828.71</v>
      </c>
      <c r="AT1181" s="64">
        <v>828.71</v>
      </c>
      <c r="AU1181" s="64">
        <v>828.71</v>
      </c>
      <c r="AV1181" s="64">
        <v>828.71</v>
      </c>
      <c r="AW1181" s="64">
        <v>828.71</v>
      </c>
      <c r="AX1181" s="64">
        <v>828.71</v>
      </c>
      <c r="AY1181" s="64">
        <v>828.71</v>
      </c>
      <c r="AZ1181" s="64">
        <v>828.74</v>
      </c>
      <c r="BA1181" s="53">
        <f t="shared" si="55"/>
        <v>9944.5500000000011</v>
      </c>
      <c r="BB1181" s="54" t="str">
        <f t="shared" si="56"/>
        <v>OK</v>
      </c>
      <c r="BC1181" s="55" t="str">
        <f t="shared" si="57"/>
        <v xml:space="preserve">                </v>
      </c>
    </row>
    <row r="1182" spans="1:55" ht="50.1" customHeight="1" x14ac:dyDescent="0.25">
      <c r="A1182" s="58" t="s">
        <v>39</v>
      </c>
      <c r="B1182" s="58" t="s">
        <v>46</v>
      </c>
      <c r="C1182" s="58" t="s">
        <v>96</v>
      </c>
      <c r="D1182" s="58" t="s">
        <v>913</v>
      </c>
      <c r="E1182" s="51" t="str">
        <f>IF(C1182&lt;&gt;"",VLOOKUP(MID(C1182,18,5),LISTAS·PAPP!$E$4:$F$76,2,0),"")</f>
        <v>TUNGURAHUA</v>
      </c>
      <c r="F1182" s="58" t="s">
        <v>406</v>
      </c>
      <c r="G1182" s="51" t="str">
        <f>IF(F1182&lt;&gt;"",VLOOKUP(F1182,LISTAS·PAPP!$R$3:$T$221,3,0),"")</f>
        <v xml:space="preserve"> </v>
      </c>
      <c r="H1182" s="58" t="s">
        <v>905</v>
      </c>
      <c r="I1182" s="66" t="s">
        <v>1124</v>
      </c>
      <c r="J1182" s="66" t="s">
        <v>1132</v>
      </c>
      <c r="K1182" s="67">
        <v>12</v>
      </c>
      <c r="L1182" s="66" t="s">
        <v>1133</v>
      </c>
      <c r="M1182" s="60">
        <v>1</v>
      </c>
      <c r="N1182" s="60">
        <v>1</v>
      </c>
      <c r="O1182" s="60">
        <v>1</v>
      </c>
      <c r="P1182" s="60">
        <v>1</v>
      </c>
      <c r="Q1182" s="60">
        <v>1</v>
      </c>
      <c r="R1182" s="60">
        <v>1</v>
      </c>
      <c r="S1182" s="60">
        <v>1</v>
      </c>
      <c r="T1182" s="60">
        <v>1</v>
      </c>
      <c r="U1182" s="60">
        <v>1</v>
      </c>
      <c r="V1182" s="60">
        <v>1</v>
      </c>
      <c r="W1182" s="60">
        <v>1</v>
      </c>
      <c r="X1182" s="60">
        <v>1</v>
      </c>
      <c r="Y1182" s="52" t="str">
        <f>IF(A1182&lt;&gt;"",IF(D1182="DIRECCIÓN_DE_TRANSFERENCIAS","280 0031",VLOOKUP(C1182,LISTAS·PAPP!$C$3:$D$76,2,0)),"")</f>
        <v>280 3510</v>
      </c>
      <c r="Z1182" s="61">
        <v>202</v>
      </c>
      <c r="AA1182" s="62">
        <v>5036</v>
      </c>
      <c r="AB1182" s="62">
        <v>5045</v>
      </c>
      <c r="AC1182" s="65" t="str">
        <f>IF(D1182&lt;&gt;"",VLOOKUP(D1182,LISTAS·PAPP!$I$3:$M$16,2,0),"")</f>
        <v>56</v>
      </c>
      <c r="AD1182" s="51" t="str">
        <f>IF(D1182&lt;&gt;"",VLOOKUP(D1182,LISTAS·PAPP!$I$3:$M$16,3,0),"")</f>
        <v>DESARROLLO_INFANTIL</v>
      </c>
      <c r="AE1182" s="52" t="str">
        <f>IF(D1182&lt;&gt;"",VLOOKUP(D1182,LISTAS·PAPP!$I$3:$M$16,4,0),"")</f>
        <v>004</v>
      </c>
      <c r="AF1182" s="51" t="str">
        <f>IF(D1182&lt;&gt;"",VLOOKUP(D1182,LISTAS·PAPP!$I$3:$M$16,5,0),"")</f>
        <v>FORTALECIMIENTO_AMPLIACIÓN_E_INNOVACIÓN_DE_LOS_SERVICIOS_DE_DESARROLLO_INFANTIL_ESTRATEGIA_NACIONAL_MISIÓN_TERNURA</v>
      </c>
      <c r="AG1182" s="52" t="str">
        <f>IF(AH1182&lt;&gt;"",VLOOKUP(AH1182,LISTAS·PAPP!$O$3:$P$74,2,0),"")</f>
        <v>005</v>
      </c>
      <c r="AH1182" s="58" t="s">
        <v>862</v>
      </c>
      <c r="AI1182" s="60" t="s">
        <v>471</v>
      </c>
      <c r="AJ1182" s="51" t="str">
        <f>IF(AI1182&lt;&gt;"",VLOOKUP(AI1182,LISTAS·PAPP!$X$4:$Y$80,2,0),"")</f>
        <v>NO APLICA</v>
      </c>
      <c r="AK1182" s="58" t="s">
        <v>632</v>
      </c>
      <c r="AL1182" s="60">
        <v>730301</v>
      </c>
      <c r="AM1182" s="51" t="str">
        <f>IF(ISERROR(VLOOKUP(AL1182,LISTAS·PAPP!$AD$4:$AE$334,2,0))," ",VLOOKUP(AL1182,LISTAS·PAPP!$AD$4:$AE$334,2,0))</f>
        <v>Pasajes al Interior</v>
      </c>
      <c r="AN1182" s="63">
        <v>1000</v>
      </c>
      <c r="AO1182" s="64">
        <v>83.33</v>
      </c>
      <c r="AP1182" s="64">
        <v>83.33</v>
      </c>
      <c r="AQ1182" s="64">
        <v>83.33</v>
      </c>
      <c r="AR1182" s="64">
        <v>83.33</v>
      </c>
      <c r="AS1182" s="64">
        <v>83.33</v>
      </c>
      <c r="AT1182" s="64">
        <v>83.33</v>
      </c>
      <c r="AU1182" s="64">
        <v>83.33</v>
      </c>
      <c r="AV1182" s="64">
        <v>83.33</v>
      </c>
      <c r="AW1182" s="64">
        <v>83.33</v>
      </c>
      <c r="AX1182" s="64">
        <v>83.33</v>
      </c>
      <c r="AY1182" s="64">
        <v>83.33</v>
      </c>
      <c r="AZ1182" s="64">
        <v>83.37</v>
      </c>
      <c r="BA1182" s="53">
        <f t="shared" si="55"/>
        <v>1000.0000000000001</v>
      </c>
      <c r="BB1182" s="54" t="str">
        <f t="shared" si="56"/>
        <v>OK</v>
      </c>
      <c r="BC1182" s="55" t="str">
        <f t="shared" si="57"/>
        <v xml:space="preserve">                </v>
      </c>
    </row>
    <row r="1183" spans="1:55" ht="50.1" customHeight="1" x14ac:dyDescent="0.25">
      <c r="A1183" s="58" t="s">
        <v>39</v>
      </c>
      <c r="B1183" s="58" t="s">
        <v>46</v>
      </c>
      <c r="C1183" s="58" t="s">
        <v>96</v>
      </c>
      <c r="D1183" s="58" t="s">
        <v>913</v>
      </c>
      <c r="E1183" s="51" t="str">
        <f>IF(C1183&lt;&gt;"",VLOOKUP(MID(C1183,18,5),LISTAS·PAPP!$E$4:$F$76,2,0),"")</f>
        <v>TUNGURAHUA</v>
      </c>
      <c r="F1183" s="58" t="s">
        <v>406</v>
      </c>
      <c r="G1183" s="51" t="str">
        <f>IF(F1183&lt;&gt;"",VLOOKUP(F1183,LISTAS·PAPP!$R$3:$T$221,3,0),"")</f>
        <v xml:space="preserve"> </v>
      </c>
      <c r="H1183" s="58" t="s">
        <v>905</v>
      </c>
      <c r="I1183" s="66" t="s">
        <v>1124</v>
      </c>
      <c r="J1183" s="66" t="s">
        <v>1134</v>
      </c>
      <c r="K1183" s="67">
        <v>12</v>
      </c>
      <c r="L1183" s="66" t="s">
        <v>1135</v>
      </c>
      <c r="M1183" s="60">
        <v>1</v>
      </c>
      <c r="N1183" s="60">
        <v>1</v>
      </c>
      <c r="O1183" s="60">
        <v>1</v>
      </c>
      <c r="P1183" s="60">
        <v>1</v>
      </c>
      <c r="Q1183" s="60">
        <v>1</v>
      </c>
      <c r="R1183" s="60">
        <v>1</v>
      </c>
      <c r="S1183" s="60">
        <v>1</v>
      </c>
      <c r="T1183" s="60">
        <v>1</v>
      </c>
      <c r="U1183" s="60">
        <v>1</v>
      </c>
      <c r="V1183" s="60">
        <v>1</v>
      </c>
      <c r="W1183" s="60">
        <v>1</v>
      </c>
      <c r="X1183" s="60">
        <v>1</v>
      </c>
      <c r="Y1183" s="52" t="str">
        <f>IF(A1183&lt;&gt;"",IF(D1183="DIRECCIÓN_DE_TRANSFERENCIAS","280 0031",VLOOKUP(C1183,LISTAS·PAPP!$C$3:$D$76,2,0)),"")</f>
        <v>280 3510</v>
      </c>
      <c r="Z1183" s="61">
        <v>202</v>
      </c>
      <c r="AA1183" s="62">
        <v>5036</v>
      </c>
      <c r="AB1183" s="62">
        <v>5045</v>
      </c>
      <c r="AC1183" s="65" t="str">
        <f>IF(D1183&lt;&gt;"",VLOOKUP(D1183,LISTAS·PAPP!$I$3:$M$16,2,0),"")</f>
        <v>56</v>
      </c>
      <c r="AD1183" s="51" t="str">
        <f>IF(D1183&lt;&gt;"",VLOOKUP(D1183,LISTAS·PAPP!$I$3:$M$16,3,0),"")</f>
        <v>DESARROLLO_INFANTIL</v>
      </c>
      <c r="AE1183" s="52" t="str">
        <f>IF(D1183&lt;&gt;"",VLOOKUP(D1183,LISTAS·PAPP!$I$3:$M$16,4,0),"")</f>
        <v>004</v>
      </c>
      <c r="AF1183" s="51" t="str">
        <f>IF(D1183&lt;&gt;"",VLOOKUP(D1183,LISTAS·PAPP!$I$3:$M$16,5,0),"")</f>
        <v>FORTALECIMIENTO_AMPLIACIÓN_E_INNOVACIÓN_DE_LOS_SERVICIOS_DE_DESARROLLO_INFANTIL_ESTRATEGIA_NACIONAL_MISIÓN_TERNURA</v>
      </c>
      <c r="AG1183" s="52" t="str">
        <f>IF(AH1183&lt;&gt;"",VLOOKUP(AH1183,LISTAS·PAPP!$O$3:$P$74,2,0),"")</f>
        <v>005</v>
      </c>
      <c r="AH1183" s="58" t="s">
        <v>862</v>
      </c>
      <c r="AI1183" s="60" t="s">
        <v>471</v>
      </c>
      <c r="AJ1183" s="51" t="str">
        <f>IF(AI1183&lt;&gt;"",VLOOKUP(AI1183,LISTAS·PAPP!$X$4:$Y$80,2,0),"")</f>
        <v>NO APLICA</v>
      </c>
      <c r="AK1183" s="58" t="s">
        <v>632</v>
      </c>
      <c r="AL1183" s="60">
        <v>730303</v>
      </c>
      <c r="AM1183" s="51" t="str">
        <f>IF(ISERROR(VLOOKUP(AL1183,LISTAS·PAPP!$AD$4:$AE$334,2,0))," ",VLOOKUP(AL1183,LISTAS·PAPP!$AD$4:$AE$334,2,0))</f>
        <v>Viáticos y Subsistencias en el Interior</v>
      </c>
      <c r="AN1183" s="63">
        <v>3500</v>
      </c>
      <c r="AO1183" s="64">
        <v>291.67</v>
      </c>
      <c r="AP1183" s="64">
        <v>291.67</v>
      </c>
      <c r="AQ1183" s="64">
        <v>291.67</v>
      </c>
      <c r="AR1183" s="64">
        <v>291.67</v>
      </c>
      <c r="AS1183" s="64">
        <v>291.67</v>
      </c>
      <c r="AT1183" s="64">
        <v>291.67</v>
      </c>
      <c r="AU1183" s="64">
        <v>291.67</v>
      </c>
      <c r="AV1183" s="64">
        <v>291.67</v>
      </c>
      <c r="AW1183" s="64">
        <v>291.67</v>
      </c>
      <c r="AX1183" s="64">
        <v>291.67</v>
      </c>
      <c r="AY1183" s="64">
        <v>291.67</v>
      </c>
      <c r="AZ1183" s="64">
        <v>291.63</v>
      </c>
      <c r="BA1183" s="53">
        <f t="shared" si="55"/>
        <v>3500.0000000000005</v>
      </c>
      <c r="BB1183" s="54" t="str">
        <f t="shared" si="56"/>
        <v>OK</v>
      </c>
      <c r="BC1183" s="55" t="str">
        <f t="shared" si="57"/>
        <v xml:space="preserve">                </v>
      </c>
    </row>
    <row r="1184" spans="1:55" ht="50.1" customHeight="1" x14ac:dyDescent="0.25">
      <c r="A1184" s="58" t="s">
        <v>39</v>
      </c>
      <c r="B1184" s="58" t="s">
        <v>47</v>
      </c>
      <c r="C1184" s="58" t="s">
        <v>98</v>
      </c>
      <c r="D1184" s="58" t="s">
        <v>913</v>
      </c>
      <c r="E1184" s="51" t="str">
        <f>IF(C1184&lt;&gt;"",VLOOKUP(MID(C1184,18,5),LISTAS·PAPP!$E$4:$F$76,2,0),"")</f>
        <v>MANABÍ</v>
      </c>
      <c r="F1184" s="58" t="s">
        <v>342</v>
      </c>
      <c r="G1184" s="51" t="str">
        <f>IF(F1184&lt;&gt;"",VLOOKUP(F1184,LISTAS·PAPP!$R$3:$T$221,3,0),"")</f>
        <v xml:space="preserve"> </v>
      </c>
      <c r="H1184" s="58" t="s">
        <v>905</v>
      </c>
      <c r="I1184" s="66" t="s">
        <v>1124</v>
      </c>
      <c r="J1184" s="66" t="s">
        <v>1125</v>
      </c>
      <c r="K1184" s="67">
        <v>1</v>
      </c>
      <c r="L1184" s="66" t="s">
        <v>1097</v>
      </c>
      <c r="M1184" s="60">
        <v>1</v>
      </c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52" t="str">
        <f>IF(A1184&lt;&gt;"",IF(D1184="DIRECCIÓN_DE_TRANSFERENCIAS","280 0031",VLOOKUP(C1184,LISTAS·PAPP!$C$3:$D$76,2,0)),"")</f>
        <v>280 4000</v>
      </c>
      <c r="Z1184" s="61">
        <v>202</v>
      </c>
      <c r="AA1184" s="62">
        <v>5036</v>
      </c>
      <c r="AB1184" s="62">
        <v>5045</v>
      </c>
      <c r="AC1184" s="65" t="str">
        <f>IF(D1184&lt;&gt;"",VLOOKUP(D1184,LISTAS·PAPP!$I$3:$M$16,2,0),"")</f>
        <v>56</v>
      </c>
      <c r="AD1184" s="51" t="str">
        <f>IF(D1184&lt;&gt;"",VLOOKUP(D1184,LISTAS·PAPP!$I$3:$M$16,3,0),"")</f>
        <v>DESARROLLO_INFANTIL</v>
      </c>
      <c r="AE1184" s="52" t="str">
        <f>IF(D1184&lt;&gt;"",VLOOKUP(D1184,LISTAS·PAPP!$I$3:$M$16,4,0),"")</f>
        <v>004</v>
      </c>
      <c r="AF1184" s="51" t="str">
        <f>IF(D1184&lt;&gt;"",VLOOKUP(D1184,LISTAS·PAPP!$I$3:$M$16,5,0),"")</f>
        <v>FORTALECIMIENTO_AMPLIACIÓN_E_INNOVACIÓN_DE_LOS_SERVICIOS_DE_DESARROLLO_INFANTIL_ESTRATEGIA_NACIONAL_MISIÓN_TERNURA</v>
      </c>
      <c r="AG1184" s="52" t="str">
        <f>IF(AH1184&lt;&gt;"",VLOOKUP(AH1184,LISTAS·PAPP!$O$3:$P$74,2,0),"")</f>
        <v>005</v>
      </c>
      <c r="AH1184" s="58" t="s">
        <v>862</v>
      </c>
      <c r="AI1184" s="60" t="s">
        <v>471</v>
      </c>
      <c r="AJ1184" s="51" t="str">
        <f>IF(AI1184&lt;&gt;"",VLOOKUP(AI1184,LISTAS·PAPP!$X$4:$Y$80,2,0),"")</f>
        <v>NO APLICA</v>
      </c>
      <c r="AK1184" s="58" t="s">
        <v>631</v>
      </c>
      <c r="AL1184" s="60">
        <v>710203</v>
      </c>
      <c r="AM1184" s="51" t="str">
        <f>IF(ISERROR(VLOOKUP(AL1184,LISTAS·PAPP!$AD$4:$AE$334,2,0))," ",VLOOKUP(AL1184,LISTAS·PAPP!$AD$4:$AE$334,2,0))</f>
        <v>Decimo Tercer Sueldo</v>
      </c>
      <c r="AN1184" s="63">
        <v>1676</v>
      </c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>
        <v>1676</v>
      </c>
      <c r="BA1184" s="53">
        <f t="shared" si="55"/>
        <v>1676</v>
      </c>
      <c r="BB1184" s="54" t="str">
        <f t="shared" si="56"/>
        <v>OK</v>
      </c>
      <c r="BC1184" s="55" t="str">
        <f t="shared" si="57"/>
        <v xml:space="preserve">                </v>
      </c>
    </row>
    <row r="1185" spans="1:55" ht="50.1" customHeight="1" x14ac:dyDescent="0.25">
      <c r="A1185" s="58" t="s">
        <v>39</v>
      </c>
      <c r="B1185" s="58" t="s">
        <v>47</v>
      </c>
      <c r="C1185" s="58" t="s">
        <v>98</v>
      </c>
      <c r="D1185" s="58" t="s">
        <v>913</v>
      </c>
      <c r="E1185" s="51" t="str">
        <f>IF(C1185&lt;&gt;"",VLOOKUP(MID(C1185,18,5),LISTAS·PAPP!$E$4:$F$76,2,0),"")</f>
        <v>MANABÍ</v>
      </c>
      <c r="F1185" s="58" t="s">
        <v>342</v>
      </c>
      <c r="G1185" s="51" t="str">
        <f>IF(F1185&lt;&gt;"",VLOOKUP(F1185,LISTAS·PAPP!$R$3:$T$221,3,0),"")</f>
        <v xml:space="preserve"> </v>
      </c>
      <c r="H1185" s="58" t="s">
        <v>905</v>
      </c>
      <c r="I1185" s="66" t="s">
        <v>1124</v>
      </c>
      <c r="J1185" s="66" t="s">
        <v>1125</v>
      </c>
      <c r="K1185" s="67">
        <v>1</v>
      </c>
      <c r="L1185" s="66" t="s">
        <v>1097</v>
      </c>
      <c r="M1185" s="60">
        <v>1</v>
      </c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52" t="str">
        <f>IF(A1185&lt;&gt;"",IF(D1185="DIRECCIÓN_DE_TRANSFERENCIAS","280 0031",VLOOKUP(C1185,LISTAS·PAPP!$C$3:$D$76,2,0)),"")</f>
        <v>280 4000</v>
      </c>
      <c r="Z1185" s="61">
        <v>202</v>
      </c>
      <c r="AA1185" s="62">
        <v>5036</v>
      </c>
      <c r="AB1185" s="62">
        <v>5045</v>
      </c>
      <c r="AC1185" s="65" t="str">
        <f>IF(D1185&lt;&gt;"",VLOOKUP(D1185,LISTAS·PAPP!$I$3:$M$16,2,0),"")</f>
        <v>56</v>
      </c>
      <c r="AD1185" s="51" t="str">
        <f>IF(D1185&lt;&gt;"",VLOOKUP(D1185,LISTAS·PAPP!$I$3:$M$16,3,0),"")</f>
        <v>DESARROLLO_INFANTIL</v>
      </c>
      <c r="AE1185" s="52" t="str">
        <f>IF(D1185&lt;&gt;"",VLOOKUP(D1185,LISTAS·PAPP!$I$3:$M$16,4,0),"")</f>
        <v>004</v>
      </c>
      <c r="AF1185" s="51" t="str">
        <f>IF(D1185&lt;&gt;"",VLOOKUP(D1185,LISTAS·PAPP!$I$3:$M$16,5,0),"")</f>
        <v>FORTALECIMIENTO_AMPLIACIÓN_E_INNOVACIÓN_DE_LOS_SERVICIOS_DE_DESARROLLO_INFANTIL_ESTRATEGIA_NACIONAL_MISIÓN_TERNURA</v>
      </c>
      <c r="AG1185" s="52" t="str">
        <f>IF(AH1185&lt;&gt;"",VLOOKUP(AH1185,LISTAS·PAPP!$O$3:$P$74,2,0),"")</f>
        <v>005</v>
      </c>
      <c r="AH1185" s="58" t="s">
        <v>862</v>
      </c>
      <c r="AI1185" s="60" t="s">
        <v>471</v>
      </c>
      <c r="AJ1185" s="51" t="str">
        <f>IF(AI1185&lt;&gt;"",VLOOKUP(AI1185,LISTAS·PAPP!$X$4:$Y$80,2,0),"")</f>
        <v>NO APLICA</v>
      </c>
      <c r="AK1185" s="58" t="s">
        <v>631</v>
      </c>
      <c r="AL1185" s="60">
        <v>710204</v>
      </c>
      <c r="AM1185" s="51" t="str">
        <f>IF(ISERROR(VLOOKUP(AL1185,LISTAS·PAPP!$AD$4:$AE$334,2,0))," ",VLOOKUP(AL1185,LISTAS·PAPP!$AD$4:$AE$334,2,0))</f>
        <v>Decimo Cuarto Sueldo</v>
      </c>
      <c r="AN1185" s="63">
        <v>394</v>
      </c>
      <c r="AO1185" s="64"/>
      <c r="AP1185" s="64"/>
      <c r="AQ1185" s="64"/>
      <c r="AR1185" s="64"/>
      <c r="AS1185" s="64"/>
      <c r="AT1185" s="64"/>
      <c r="AU1185" s="64"/>
      <c r="AV1185" s="64">
        <v>394</v>
      </c>
      <c r="AW1185" s="64"/>
      <c r="AX1185" s="64"/>
      <c r="AY1185" s="64"/>
      <c r="AZ1185" s="64"/>
      <c r="BA1185" s="53">
        <f t="shared" si="55"/>
        <v>394</v>
      </c>
      <c r="BB1185" s="54" t="str">
        <f t="shared" si="56"/>
        <v>OK</v>
      </c>
      <c r="BC1185" s="55" t="str">
        <f t="shared" si="57"/>
        <v xml:space="preserve">                </v>
      </c>
    </row>
    <row r="1186" spans="1:55" ht="50.1" customHeight="1" x14ac:dyDescent="0.25">
      <c r="A1186" s="58" t="s">
        <v>39</v>
      </c>
      <c r="B1186" s="58" t="s">
        <v>47</v>
      </c>
      <c r="C1186" s="58" t="s">
        <v>98</v>
      </c>
      <c r="D1186" s="58" t="s">
        <v>913</v>
      </c>
      <c r="E1186" s="51" t="str">
        <f>IF(C1186&lt;&gt;"",VLOOKUP(MID(C1186,18,5),LISTAS·PAPP!$E$4:$F$76,2,0),"")</f>
        <v>MANABÍ</v>
      </c>
      <c r="F1186" s="58" t="s">
        <v>342</v>
      </c>
      <c r="G1186" s="51" t="str">
        <f>IF(F1186&lt;&gt;"",VLOOKUP(F1186,LISTAS·PAPP!$R$3:$T$221,3,0),"")</f>
        <v xml:space="preserve"> </v>
      </c>
      <c r="H1186" s="58" t="s">
        <v>905</v>
      </c>
      <c r="I1186" s="66" t="s">
        <v>1124</v>
      </c>
      <c r="J1186" s="66" t="s">
        <v>1125</v>
      </c>
      <c r="K1186" s="67">
        <v>1</v>
      </c>
      <c r="L1186" s="66" t="s">
        <v>1097</v>
      </c>
      <c r="M1186" s="60">
        <v>1</v>
      </c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52" t="str">
        <f>IF(A1186&lt;&gt;"",IF(D1186="DIRECCIÓN_DE_TRANSFERENCIAS","280 0031",VLOOKUP(C1186,LISTAS·PAPP!$C$3:$D$76,2,0)),"")</f>
        <v>280 4000</v>
      </c>
      <c r="Z1186" s="61">
        <v>202</v>
      </c>
      <c r="AA1186" s="62">
        <v>5036</v>
      </c>
      <c r="AB1186" s="62">
        <v>5045</v>
      </c>
      <c r="AC1186" s="65" t="str">
        <f>IF(D1186&lt;&gt;"",VLOOKUP(D1186,LISTAS·PAPP!$I$3:$M$16,2,0),"")</f>
        <v>56</v>
      </c>
      <c r="AD1186" s="51" t="str">
        <f>IF(D1186&lt;&gt;"",VLOOKUP(D1186,LISTAS·PAPP!$I$3:$M$16,3,0),"")</f>
        <v>DESARROLLO_INFANTIL</v>
      </c>
      <c r="AE1186" s="52" t="str">
        <f>IF(D1186&lt;&gt;"",VLOOKUP(D1186,LISTAS·PAPP!$I$3:$M$16,4,0),"")</f>
        <v>004</v>
      </c>
      <c r="AF1186" s="51" t="str">
        <f>IF(D1186&lt;&gt;"",VLOOKUP(D1186,LISTAS·PAPP!$I$3:$M$16,5,0),"")</f>
        <v>FORTALECIMIENTO_AMPLIACIÓN_E_INNOVACIÓN_DE_LOS_SERVICIOS_DE_DESARROLLO_INFANTIL_ESTRATEGIA_NACIONAL_MISIÓN_TERNURA</v>
      </c>
      <c r="AG1186" s="52" t="str">
        <f>IF(AH1186&lt;&gt;"",VLOOKUP(AH1186,LISTAS·PAPP!$O$3:$P$74,2,0),"")</f>
        <v>005</v>
      </c>
      <c r="AH1186" s="58" t="s">
        <v>862</v>
      </c>
      <c r="AI1186" s="60" t="s">
        <v>471</v>
      </c>
      <c r="AJ1186" s="51" t="str">
        <f>IF(AI1186&lt;&gt;"",VLOOKUP(AI1186,LISTAS·PAPP!$X$4:$Y$80,2,0),"")</f>
        <v>NO APLICA</v>
      </c>
      <c r="AK1186" s="58" t="s">
        <v>631</v>
      </c>
      <c r="AL1186" s="60">
        <v>710510</v>
      </c>
      <c r="AM1186" s="51" t="str">
        <f>IF(ISERROR(VLOOKUP(AL1186,LISTAS·PAPP!$AD$4:$AE$334,2,0))," ",VLOOKUP(AL1186,LISTAS·PAPP!$AD$4:$AE$334,2,0))</f>
        <v>Servicios Personales por Contrato</v>
      </c>
      <c r="AN1186" s="63">
        <v>20112</v>
      </c>
      <c r="AO1186" s="64">
        <v>1676</v>
      </c>
      <c r="AP1186" s="64">
        <v>1676</v>
      </c>
      <c r="AQ1186" s="64">
        <v>1676</v>
      </c>
      <c r="AR1186" s="64">
        <v>1676</v>
      </c>
      <c r="AS1186" s="64">
        <v>1676</v>
      </c>
      <c r="AT1186" s="64">
        <v>1676</v>
      </c>
      <c r="AU1186" s="64">
        <v>1676</v>
      </c>
      <c r="AV1186" s="64">
        <v>1676</v>
      </c>
      <c r="AW1186" s="64">
        <v>1676</v>
      </c>
      <c r="AX1186" s="64">
        <v>1676</v>
      </c>
      <c r="AY1186" s="64">
        <v>1676</v>
      </c>
      <c r="AZ1186" s="64">
        <v>1676</v>
      </c>
      <c r="BA1186" s="53">
        <f t="shared" si="55"/>
        <v>20112</v>
      </c>
      <c r="BB1186" s="54" t="str">
        <f t="shared" si="56"/>
        <v>OK</v>
      </c>
      <c r="BC1186" s="55" t="str">
        <f t="shared" si="57"/>
        <v xml:space="preserve">                </v>
      </c>
    </row>
    <row r="1187" spans="1:55" ht="50.1" customHeight="1" x14ac:dyDescent="0.25">
      <c r="A1187" s="58" t="s">
        <v>39</v>
      </c>
      <c r="B1187" s="58" t="s">
        <v>47</v>
      </c>
      <c r="C1187" s="58" t="s">
        <v>98</v>
      </c>
      <c r="D1187" s="58" t="s">
        <v>913</v>
      </c>
      <c r="E1187" s="51" t="str">
        <f>IF(C1187&lt;&gt;"",VLOOKUP(MID(C1187,18,5),LISTAS·PAPP!$E$4:$F$76,2,0),"")</f>
        <v>MANABÍ</v>
      </c>
      <c r="F1187" s="58" t="s">
        <v>342</v>
      </c>
      <c r="G1187" s="51" t="str">
        <f>IF(F1187&lt;&gt;"",VLOOKUP(F1187,LISTAS·PAPP!$R$3:$T$221,3,0),"")</f>
        <v xml:space="preserve"> </v>
      </c>
      <c r="H1187" s="58" t="s">
        <v>905</v>
      </c>
      <c r="I1187" s="66" t="s">
        <v>1124</v>
      </c>
      <c r="J1187" s="66" t="s">
        <v>1125</v>
      </c>
      <c r="K1187" s="67">
        <v>1</v>
      </c>
      <c r="L1187" s="66" t="s">
        <v>1097</v>
      </c>
      <c r="M1187" s="60">
        <v>1</v>
      </c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52" t="str">
        <f>IF(A1187&lt;&gt;"",IF(D1187="DIRECCIÓN_DE_TRANSFERENCIAS","280 0031",VLOOKUP(C1187,LISTAS·PAPP!$C$3:$D$76,2,0)),"")</f>
        <v>280 4000</v>
      </c>
      <c r="Z1187" s="61">
        <v>202</v>
      </c>
      <c r="AA1187" s="62">
        <v>5036</v>
      </c>
      <c r="AB1187" s="62">
        <v>5045</v>
      </c>
      <c r="AC1187" s="65" t="str">
        <f>IF(D1187&lt;&gt;"",VLOOKUP(D1187,LISTAS·PAPP!$I$3:$M$16,2,0),"")</f>
        <v>56</v>
      </c>
      <c r="AD1187" s="51" t="str">
        <f>IF(D1187&lt;&gt;"",VLOOKUP(D1187,LISTAS·PAPP!$I$3:$M$16,3,0),"")</f>
        <v>DESARROLLO_INFANTIL</v>
      </c>
      <c r="AE1187" s="52" t="str">
        <f>IF(D1187&lt;&gt;"",VLOOKUP(D1187,LISTAS·PAPP!$I$3:$M$16,4,0),"")</f>
        <v>004</v>
      </c>
      <c r="AF1187" s="51" t="str">
        <f>IF(D1187&lt;&gt;"",VLOOKUP(D1187,LISTAS·PAPP!$I$3:$M$16,5,0),"")</f>
        <v>FORTALECIMIENTO_AMPLIACIÓN_E_INNOVACIÓN_DE_LOS_SERVICIOS_DE_DESARROLLO_INFANTIL_ESTRATEGIA_NACIONAL_MISIÓN_TERNURA</v>
      </c>
      <c r="AG1187" s="52" t="str">
        <f>IF(AH1187&lt;&gt;"",VLOOKUP(AH1187,LISTAS·PAPP!$O$3:$P$74,2,0),"")</f>
        <v>005</v>
      </c>
      <c r="AH1187" s="58" t="s">
        <v>862</v>
      </c>
      <c r="AI1187" s="60" t="s">
        <v>471</v>
      </c>
      <c r="AJ1187" s="51" t="str">
        <f>IF(AI1187&lt;&gt;"",VLOOKUP(AI1187,LISTAS·PAPP!$X$4:$Y$80,2,0),"")</f>
        <v>NO APLICA</v>
      </c>
      <c r="AK1187" s="58" t="s">
        <v>631</v>
      </c>
      <c r="AL1187" s="60">
        <v>710601</v>
      </c>
      <c r="AM1187" s="51" t="str">
        <f>IF(ISERROR(VLOOKUP(AL1187,LISTAS·PAPP!$AD$4:$AE$334,2,0))," ",VLOOKUP(AL1187,LISTAS·PAPP!$AD$4:$AE$334,2,0))</f>
        <v>Aporte Patronal</v>
      </c>
      <c r="AN1187" s="63">
        <v>1940.81</v>
      </c>
      <c r="AO1187" s="64">
        <v>161.72999999999999</v>
      </c>
      <c r="AP1187" s="64">
        <v>161.72999999999999</v>
      </c>
      <c r="AQ1187" s="64">
        <v>161.72999999999999</v>
      </c>
      <c r="AR1187" s="64">
        <v>161.72999999999999</v>
      </c>
      <c r="AS1187" s="64">
        <v>161.72999999999999</v>
      </c>
      <c r="AT1187" s="64">
        <v>161.72999999999999</v>
      </c>
      <c r="AU1187" s="64">
        <v>161.72999999999999</v>
      </c>
      <c r="AV1187" s="64">
        <v>161.72999999999999</v>
      </c>
      <c r="AW1187" s="64">
        <v>161.72999999999999</v>
      </c>
      <c r="AX1187" s="64">
        <v>161.72999999999999</v>
      </c>
      <c r="AY1187" s="64">
        <v>161.72999999999999</v>
      </c>
      <c r="AZ1187" s="64">
        <v>161.78</v>
      </c>
      <c r="BA1187" s="53">
        <f t="shared" si="55"/>
        <v>1940.81</v>
      </c>
      <c r="BB1187" s="54" t="str">
        <f t="shared" si="56"/>
        <v>OK</v>
      </c>
      <c r="BC1187" s="55" t="str">
        <f t="shared" si="57"/>
        <v xml:space="preserve">                </v>
      </c>
    </row>
    <row r="1188" spans="1:55" ht="50.1" customHeight="1" x14ac:dyDescent="0.25">
      <c r="A1188" s="58" t="s">
        <v>39</v>
      </c>
      <c r="B1188" s="58" t="s">
        <v>47</v>
      </c>
      <c r="C1188" s="58" t="s">
        <v>98</v>
      </c>
      <c r="D1188" s="58" t="s">
        <v>913</v>
      </c>
      <c r="E1188" s="51" t="str">
        <f>IF(C1188&lt;&gt;"",VLOOKUP(MID(C1188,18,5),LISTAS·PAPP!$E$4:$F$76,2,0),"")</f>
        <v>MANABÍ</v>
      </c>
      <c r="F1188" s="58" t="s">
        <v>342</v>
      </c>
      <c r="G1188" s="51" t="str">
        <f>IF(F1188&lt;&gt;"",VLOOKUP(F1188,LISTAS·PAPP!$R$3:$T$221,3,0),"")</f>
        <v xml:space="preserve"> </v>
      </c>
      <c r="H1188" s="58" t="s">
        <v>905</v>
      </c>
      <c r="I1188" s="66" t="s">
        <v>1124</v>
      </c>
      <c r="J1188" s="66" t="s">
        <v>1125</v>
      </c>
      <c r="K1188" s="67">
        <v>1</v>
      </c>
      <c r="L1188" s="66" t="s">
        <v>1097</v>
      </c>
      <c r="M1188" s="60">
        <v>1</v>
      </c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52" t="str">
        <f>IF(A1188&lt;&gt;"",IF(D1188="DIRECCIÓN_DE_TRANSFERENCIAS","280 0031",VLOOKUP(C1188,LISTAS·PAPP!$C$3:$D$76,2,0)),"")</f>
        <v>280 4000</v>
      </c>
      <c r="Z1188" s="61">
        <v>202</v>
      </c>
      <c r="AA1188" s="62">
        <v>5036</v>
      </c>
      <c r="AB1188" s="62">
        <v>5045</v>
      </c>
      <c r="AC1188" s="65" t="str">
        <f>IF(D1188&lt;&gt;"",VLOOKUP(D1188,LISTAS·PAPP!$I$3:$M$16,2,0),"")</f>
        <v>56</v>
      </c>
      <c r="AD1188" s="51" t="str">
        <f>IF(D1188&lt;&gt;"",VLOOKUP(D1188,LISTAS·PAPP!$I$3:$M$16,3,0),"")</f>
        <v>DESARROLLO_INFANTIL</v>
      </c>
      <c r="AE1188" s="52" t="str">
        <f>IF(D1188&lt;&gt;"",VLOOKUP(D1188,LISTAS·PAPP!$I$3:$M$16,4,0),"")</f>
        <v>004</v>
      </c>
      <c r="AF1188" s="51" t="str">
        <f>IF(D1188&lt;&gt;"",VLOOKUP(D1188,LISTAS·PAPP!$I$3:$M$16,5,0),"")</f>
        <v>FORTALECIMIENTO_AMPLIACIÓN_E_INNOVACIÓN_DE_LOS_SERVICIOS_DE_DESARROLLO_INFANTIL_ESTRATEGIA_NACIONAL_MISIÓN_TERNURA</v>
      </c>
      <c r="AG1188" s="52" t="str">
        <f>IF(AH1188&lt;&gt;"",VLOOKUP(AH1188,LISTAS·PAPP!$O$3:$P$74,2,0),"")</f>
        <v>005</v>
      </c>
      <c r="AH1188" s="58" t="s">
        <v>862</v>
      </c>
      <c r="AI1188" s="60" t="s">
        <v>471</v>
      </c>
      <c r="AJ1188" s="51" t="str">
        <f>IF(AI1188&lt;&gt;"",VLOOKUP(AI1188,LISTAS·PAPP!$X$4:$Y$80,2,0),"")</f>
        <v>NO APLICA</v>
      </c>
      <c r="AK1188" s="58" t="s">
        <v>631</v>
      </c>
      <c r="AL1188" s="60">
        <v>710602</v>
      </c>
      <c r="AM1188" s="51" t="str">
        <f>IF(ISERROR(VLOOKUP(AL1188,LISTAS·PAPP!$AD$4:$AE$334,2,0))," ",VLOOKUP(AL1188,LISTAS·PAPP!$AD$4:$AE$334,2,0))</f>
        <v>Fondo de Reserva</v>
      </c>
      <c r="AN1188" s="63">
        <v>1676</v>
      </c>
      <c r="AO1188" s="64">
        <v>139.66999999999999</v>
      </c>
      <c r="AP1188" s="64">
        <v>139.66999999999999</v>
      </c>
      <c r="AQ1188" s="64">
        <v>139.66999999999999</v>
      </c>
      <c r="AR1188" s="64">
        <v>139.66999999999999</v>
      </c>
      <c r="AS1188" s="64">
        <v>139.66999999999999</v>
      </c>
      <c r="AT1188" s="64">
        <v>139.66999999999999</v>
      </c>
      <c r="AU1188" s="64">
        <v>139.66999999999999</v>
      </c>
      <c r="AV1188" s="64">
        <v>139.66999999999999</v>
      </c>
      <c r="AW1188" s="64">
        <v>139.66999999999999</v>
      </c>
      <c r="AX1188" s="64">
        <v>139.66999999999999</v>
      </c>
      <c r="AY1188" s="64">
        <v>139.66999999999999</v>
      </c>
      <c r="AZ1188" s="64">
        <v>139.63</v>
      </c>
      <c r="BA1188" s="53">
        <f t="shared" si="55"/>
        <v>1676</v>
      </c>
      <c r="BB1188" s="54" t="str">
        <f t="shared" si="56"/>
        <v>OK</v>
      </c>
      <c r="BC1188" s="55" t="str">
        <f t="shared" si="57"/>
        <v xml:space="preserve">                </v>
      </c>
    </row>
    <row r="1189" spans="1:55" ht="50.1" customHeight="1" x14ac:dyDescent="0.25">
      <c r="A1189" s="58" t="s">
        <v>39</v>
      </c>
      <c r="B1189" s="58" t="s">
        <v>47</v>
      </c>
      <c r="C1189" s="58" t="s">
        <v>98</v>
      </c>
      <c r="D1189" s="58" t="s">
        <v>913</v>
      </c>
      <c r="E1189" s="51" t="str">
        <f>IF(C1189&lt;&gt;"",VLOOKUP(MID(C1189,18,5),LISTAS·PAPP!$E$4:$F$76,2,0),"")</f>
        <v>MANABÍ</v>
      </c>
      <c r="F1189" s="58" t="s">
        <v>342</v>
      </c>
      <c r="G1189" s="51" t="str">
        <f>IF(F1189&lt;&gt;"",VLOOKUP(F1189,LISTAS·PAPP!$R$3:$T$221,3,0),"")</f>
        <v xml:space="preserve"> </v>
      </c>
      <c r="H1189" s="58" t="s">
        <v>905</v>
      </c>
      <c r="I1189" s="66" t="s">
        <v>1124</v>
      </c>
      <c r="J1189" s="66" t="s">
        <v>1132</v>
      </c>
      <c r="K1189" s="67">
        <v>12</v>
      </c>
      <c r="L1189" s="66" t="s">
        <v>1133</v>
      </c>
      <c r="M1189" s="60">
        <v>1</v>
      </c>
      <c r="N1189" s="60">
        <v>1</v>
      </c>
      <c r="O1189" s="60">
        <v>1</v>
      </c>
      <c r="P1189" s="60">
        <v>1</v>
      </c>
      <c r="Q1189" s="60">
        <v>1</v>
      </c>
      <c r="R1189" s="60">
        <v>1</v>
      </c>
      <c r="S1189" s="60">
        <v>1</v>
      </c>
      <c r="T1189" s="60">
        <v>1</v>
      </c>
      <c r="U1189" s="60">
        <v>1</v>
      </c>
      <c r="V1189" s="60">
        <v>1</v>
      </c>
      <c r="W1189" s="60">
        <v>1</v>
      </c>
      <c r="X1189" s="60">
        <v>1</v>
      </c>
      <c r="Y1189" s="52" t="str">
        <f>IF(A1189&lt;&gt;"",IF(D1189="DIRECCIÓN_DE_TRANSFERENCIAS","280 0031",VLOOKUP(C1189,LISTAS·PAPP!$C$3:$D$76,2,0)),"")</f>
        <v>280 4000</v>
      </c>
      <c r="Z1189" s="61">
        <v>202</v>
      </c>
      <c r="AA1189" s="62">
        <v>5036</v>
      </c>
      <c r="AB1189" s="62">
        <v>5045</v>
      </c>
      <c r="AC1189" s="65" t="str">
        <f>IF(D1189&lt;&gt;"",VLOOKUP(D1189,LISTAS·PAPP!$I$3:$M$16,2,0),"")</f>
        <v>56</v>
      </c>
      <c r="AD1189" s="51" t="str">
        <f>IF(D1189&lt;&gt;"",VLOOKUP(D1189,LISTAS·PAPP!$I$3:$M$16,3,0),"")</f>
        <v>DESARROLLO_INFANTIL</v>
      </c>
      <c r="AE1189" s="52" t="str">
        <f>IF(D1189&lt;&gt;"",VLOOKUP(D1189,LISTAS·PAPP!$I$3:$M$16,4,0),"")</f>
        <v>004</v>
      </c>
      <c r="AF1189" s="51" t="str">
        <f>IF(D1189&lt;&gt;"",VLOOKUP(D1189,LISTAS·PAPP!$I$3:$M$16,5,0),"")</f>
        <v>FORTALECIMIENTO_AMPLIACIÓN_E_INNOVACIÓN_DE_LOS_SERVICIOS_DE_DESARROLLO_INFANTIL_ESTRATEGIA_NACIONAL_MISIÓN_TERNURA</v>
      </c>
      <c r="AG1189" s="52" t="str">
        <f>IF(AH1189&lt;&gt;"",VLOOKUP(AH1189,LISTAS·PAPP!$O$3:$P$74,2,0),"")</f>
        <v>005</v>
      </c>
      <c r="AH1189" s="58" t="s">
        <v>862</v>
      </c>
      <c r="AI1189" s="60" t="s">
        <v>471</v>
      </c>
      <c r="AJ1189" s="51" t="str">
        <f>IF(AI1189&lt;&gt;"",VLOOKUP(AI1189,LISTAS·PAPP!$X$4:$Y$80,2,0),"")</f>
        <v>NO APLICA</v>
      </c>
      <c r="AK1189" s="58" t="s">
        <v>632</v>
      </c>
      <c r="AL1189" s="60">
        <v>730301</v>
      </c>
      <c r="AM1189" s="51" t="str">
        <f>IF(ISERROR(VLOOKUP(AL1189,LISTAS·PAPP!$AD$4:$AE$334,2,0))," ",VLOOKUP(AL1189,LISTAS·PAPP!$AD$4:$AE$334,2,0))</f>
        <v>Pasajes al Interior</v>
      </c>
      <c r="AN1189" s="63">
        <v>500</v>
      </c>
      <c r="AO1189" s="64">
        <v>41.67</v>
      </c>
      <c r="AP1189" s="64">
        <v>41.67</v>
      </c>
      <c r="AQ1189" s="64">
        <v>41.67</v>
      </c>
      <c r="AR1189" s="64">
        <v>41.67</v>
      </c>
      <c r="AS1189" s="64">
        <v>41.67</v>
      </c>
      <c r="AT1189" s="64">
        <v>41.67</v>
      </c>
      <c r="AU1189" s="64">
        <v>41.67</v>
      </c>
      <c r="AV1189" s="64">
        <v>41.67</v>
      </c>
      <c r="AW1189" s="64">
        <v>41.67</v>
      </c>
      <c r="AX1189" s="64">
        <v>41.67</v>
      </c>
      <c r="AY1189" s="64">
        <v>41.67</v>
      </c>
      <c r="AZ1189" s="64">
        <v>41.63</v>
      </c>
      <c r="BA1189" s="53">
        <f t="shared" si="55"/>
        <v>500.00000000000011</v>
      </c>
      <c r="BB1189" s="54" t="str">
        <f t="shared" si="56"/>
        <v>OK</v>
      </c>
      <c r="BC1189" s="55" t="str">
        <f t="shared" si="57"/>
        <v xml:space="preserve">                </v>
      </c>
    </row>
    <row r="1190" spans="1:55" ht="50.1" customHeight="1" x14ac:dyDescent="0.25">
      <c r="A1190" s="58" t="s">
        <v>39</v>
      </c>
      <c r="B1190" s="58" t="s">
        <v>47</v>
      </c>
      <c r="C1190" s="58" t="s">
        <v>98</v>
      </c>
      <c r="D1190" s="58" t="s">
        <v>913</v>
      </c>
      <c r="E1190" s="51" t="str">
        <f>IF(C1190&lt;&gt;"",VLOOKUP(MID(C1190,18,5),LISTAS·PAPP!$E$4:$F$76,2,0),"")</f>
        <v>MANABÍ</v>
      </c>
      <c r="F1190" s="58" t="s">
        <v>342</v>
      </c>
      <c r="G1190" s="51" t="str">
        <f>IF(F1190&lt;&gt;"",VLOOKUP(F1190,LISTAS·PAPP!$R$3:$T$221,3,0),"")</f>
        <v xml:space="preserve"> </v>
      </c>
      <c r="H1190" s="58" t="s">
        <v>905</v>
      </c>
      <c r="I1190" s="66" t="s">
        <v>1124</v>
      </c>
      <c r="J1190" s="66" t="s">
        <v>1134</v>
      </c>
      <c r="K1190" s="67">
        <v>12</v>
      </c>
      <c r="L1190" s="66" t="s">
        <v>1135</v>
      </c>
      <c r="M1190" s="60">
        <v>1</v>
      </c>
      <c r="N1190" s="60">
        <v>1</v>
      </c>
      <c r="O1190" s="60">
        <v>1</v>
      </c>
      <c r="P1190" s="60">
        <v>1</v>
      </c>
      <c r="Q1190" s="60">
        <v>1</v>
      </c>
      <c r="R1190" s="60">
        <v>1</v>
      </c>
      <c r="S1190" s="60">
        <v>1</v>
      </c>
      <c r="T1190" s="60">
        <v>1</v>
      </c>
      <c r="U1190" s="60">
        <v>1</v>
      </c>
      <c r="V1190" s="60">
        <v>1</v>
      </c>
      <c r="W1190" s="60">
        <v>1</v>
      </c>
      <c r="X1190" s="60">
        <v>1</v>
      </c>
      <c r="Y1190" s="52" t="str">
        <f>IF(A1190&lt;&gt;"",IF(D1190="DIRECCIÓN_DE_TRANSFERENCIAS","280 0031",VLOOKUP(C1190,LISTAS·PAPP!$C$3:$D$76,2,0)),"")</f>
        <v>280 4000</v>
      </c>
      <c r="Z1190" s="61">
        <v>202</v>
      </c>
      <c r="AA1190" s="62">
        <v>5036</v>
      </c>
      <c r="AB1190" s="62">
        <v>5045</v>
      </c>
      <c r="AC1190" s="65" t="str">
        <f>IF(D1190&lt;&gt;"",VLOOKUP(D1190,LISTAS·PAPP!$I$3:$M$16,2,0),"")</f>
        <v>56</v>
      </c>
      <c r="AD1190" s="51" t="str">
        <f>IF(D1190&lt;&gt;"",VLOOKUP(D1190,LISTAS·PAPP!$I$3:$M$16,3,0),"")</f>
        <v>DESARROLLO_INFANTIL</v>
      </c>
      <c r="AE1190" s="52" t="str">
        <f>IF(D1190&lt;&gt;"",VLOOKUP(D1190,LISTAS·PAPP!$I$3:$M$16,4,0),"")</f>
        <v>004</v>
      </c>
      <c r="AF1190" s="51" t="str">
        <f>IF(D1190&lt;&gt;"",VLOOKUP(D1190,LISTAS·PAPP!$I$3:$M$16,5,0),"")</f>
        <v>FORTALECIMIENTO_AMPLIACIÓN_E_INNOVACIÓN_DE_LOS_SERVICIOS_DE_DESARROLLO_INFANTIL_ESTRATEGIA_NACIONAL_MISIÓN_TERNURA</v>
      </c>
      <c r="AG1190" s="52" t="str">
        <f>IF(AH1190&lt;&gt;"",VLOOKUP(AH1190,LISTAS·PAPP!$O$3:$P$74,2,0),"")</f>
        <v>005</v>
      </c>
      <c r="AH1190" s="58" t="s">
        <v>862</v>
      </c>
      <c r="AI1190" s="60" t="s">
        <v>471</v>
      </c>
      <c r="AJ1190" s="51" t="str">
        <f>IF(AI1190&lt;&gt;"",VLOOKUP(AI1190,LISTAS·PAPP!$X$4:$Y$80,2,0),"")</f>
        <v>NO APLICA</v>
      </c>
      <c r="AK1190" s="58" t="s">
        <v>632</v>
      </c>
      <c r="AL1190" s="60">
        <v>730303</v>
      </c>
      <c r="AM1190" s="51" t="str">
        <f>IF(ISERROR(VLOOKUP(AL1190,LISTAS·PAPP!$AD$4:$AE$334,2,0))," ",VLOOKUP(AL1190,LISTAS·PAPP!$AD$4:$AE$334,2,0))</f>
        <v>Viáticos y Subsistencias en el Interior</v>
      </c>
      <c r="AN1190" s="63">
        <v>1500</v>
      </c>
      <c r="AO1190" s="64">
        <v>125</v>
      </c>
      <c r="AP1190" s="64">
        <v>125</v>
      </c>
      <c r="AQ1190" s="64">
        <v>125</v>
      </c>
      <c r="AR1190" s="64">
        <v>125</v>
      </c>
      <c r="AS1190" s="64">
        <v>125</v>
      </c>
      <c r="AT1190" s="64">
        <v>125</v>
      </c>
      <c r="AU1190" s="64">
        <v>125</v>
      </c>
      <c r="AV1190" s="64">
        <v>125</v>
      </c>
      <c r="AW1190" s="64">
        <v>125</v>
      </c>
      <c r="AX1190" s="64">
        <v>125</v>
      </c>
      <c r="AY1190" s="64">
        <v>125</v>
      </c>
      <c r="AZ1190" s="64">
        <v>125</v>
      </c>
      <c r="BA1190" s="53">
        <f t="shared" si="55"/>
        <v>1500</v>
      </c>
      <c r="BB1190" s="54" t="str">
        <f t="shared" si="56"/>
        <v>OK</v>
      </c>
      <c r="BC1190" s="55" t="str">
        <f t="shared" si="57"/>
        <v xml:space="preserve">                </v>
      </c>
    </row>
    <row r="1191" spans="1:55" ht="50.1" customHeight="1" x14ac:dyDescent="0.25">
      <c r="A1191" s="58" t="s">
        <v>39</v>
      </c>
      <c r="B1191" s="58" t="s">
        <v>47</v>
      </c>
      <c r="C1191" s="58" t="s">
        <v>100</v>
      </c>
      <c r="D1191" s="58" t="s">
        <v>913</v>
      </c>
      <c r="E1191" s="51" t="str">
        <f>IF(C1191&lt;&gt;"",VLOOKUP(MID(C1191,18,5),LISTAS·PAPP!$E$4:$F$76,2,0),"")</f>
        <v>MANABÍ</v>
      </c>
      <c r="F1191" s="58" t="s">
        <v>342</v>
      </c>
      <c r="G1191" s="51" t="str">
        <f>IF(F1191&lt;&gt;"",VLOOKUP(F1191,LISTAS·PAPP!$R$3:$T$221,3,0),"")</f>
        <v xml:space="preserve"> </v>
      </c>
      <c r="H1191" s="58" t="s">
        <v>905</v>
      </c>
      <c r="I1191" s="66" t="s">
        <v>1124</v>
      </c>
      <c r="J1191" s="66" t="s">
        <v>1125</v>
      </c>
      <c r="K1191" s="67">
        <v>125</v>
      </c>
      <c r="L1191" s="66" t="s">
        <v>1097</v>
      </c>
      <c r="M1191" s="60">
        <v>125</v>
      </c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52" t="str">
        <f>IF(A1191&lt;&gt;"",IF(D1191="DIRECCIÓN_DE_TRANSFERENCIAS","280 0031",VLOOKUP(C1191,LISTAS·PAPP!$C$3:$D$76,2,0)),"")</f>
        <v>280 4110</v>
      </c>
      <c r="Z1191" s="61">
        <v>202</v>
      </c>
      <c r="AA1191" s="62">
        <v>5036</v>
      </c>
      <c r="AB1191" s="62">
        <v>5045</v>
      </c>
      <c r="AC1191" s="65" t="str">
        <f>IF(D1191&lt;&gt;"",VLOOKUP(D1191,LISTAS·PAPP!$I$3:$M$16,2,0),"")</f>
        <v>56</v>
      </c>
      <c r="AD1191" s="51" t="str">
        <f>IF(D1191&lt;&gt;"",VLOOKUP(D1191,LISTAS·PAPP!$I$3:$M$16,3,0),"")</f>
        <v>DESARROLLO_INFANTIL</v>
      </c>
      <c r="AE1191" s="52" t="str">
        <f>IF(D1191&lt;&gt;"",VLOOKUP(D1191,LISTAS·PAPP!$I$3:$M$16,4,0),"")</f>
        <v>004</v>
      </c>
      <c r="AF1191" s="51" t="str">
        <f>IF(D1191&lt;&gt;"",VLOOKUP(D1191,LISTAS·PAPP!$I$3:$M$16,5,0),"")</f>
        <v>FORTALECIMIENTO_AMPLIACIÓN_E_INNOVACIÓN_DE_LOS_SERVICIOS_DE_DESARROLLO_INFANTIL_ESTRATEGIA_NACIONAL_MISIÓN_TERNURA</v>
      </c>
      <c r="AG1191" s="52" t="str">
        <f>IF(AH1191&lt;&gt;"",VLOOKUP(AH1191,LISTAS·PAPP!$O$3:$P$74,2,0),"")</f>
        <v>005</v>
      </c>
      <c r="AH1191" s="58" t="s">
        <v>862</v>
      </c>
      <c r="AI1191" s="60" t="s">
        <v>471</v>
      </c>
      <c r="AJ1191" s="51" t="str">
        <f>IF(AI1191&lt;&gt;"",VLOOKUP(AI1191,LISTAS·PAPP!$X$4:$Y$80,2,0),"")</f>
        <v>NO APLICA</v>
      </c>
      <c r="AK1191" s="58" t="s">
        <v>631</v>
      </c>
      <c r="AL1191" s="60">
        <v>710203</v>
      </c>
      <c r="AM1191" s="51" t="str">
        <f>IF(ISERROR(VLOOKUP(AL1191,LISTAS·PAPP!$AD$4:$AE$334,2,0))," ",VLOOKUP(AL1191,LISTAS·PAPP!$AD$4:$AE$334,2,0))</f>
        <v>Decimo Tercer Sueldo</v>
      </c>
      <c r="AN1191" s="63">
        <v>59272.94</v>
      </c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>
        <v>59272.94</v>
      </c>
      <c r="BA1191" s="53">
        <f t="shared" si="55"/>
        <v>59272.94</v>
      </c>
      <c r="BB1191" s="54" t="str">
        <f t="shared" si="56"/>
        <v>OK</v>
      </c>
      <c r="BC1191" s="55" t="str">
        <f t="shared" si="57"/>
        <v xml:space="preserve">                </v>
      </c>
    </row>
    <row r="1192" spans="1:55" ht="50.1" customHeight="1" x14ac:dyDescent="0.25">
      <c r="A1192" s="58" t="s">
        <v>39</v>
      </c>
      <c r="B1192" s="58" t="s">
        <v>47</v>
      </c>
      <c r="C1192" s="58" t="s">
        <v>100</v>
      </c>
      <c r="D1192" s="58" t="s">
        <v>913</v>
      </c>
      <c r="E1192" s="51" t="str">
        <f>IF(C1192&lt;&gt;"",VLOOKUP(MID(C1192,18,5),LISTAS·PAPP!$E$4:$F$76,2,0),"")</f>
        <v>MANABÍ</v>
      </c>
      <c r="F1192" s="58" t="s">
        <v>342</v>
      </c>
      <c r="G1192" s="51" t="str">
        <f>IF(F1192&lt;&gt;"",VLOOKUP(F1192,LISTAS·PAPP!$R$3:$T$221,3,0),"")</f>
        <v xml:space="preserve"> </v>
      </c>
      <c r="H1192" s="58" t="s">
        <v>905</v>
      </c>
      <c r="I1192" s="66" t="s">
        <v>1124</v>
      </c>
      <c r="J1192" s="66" t="s">
        <v>1125</v>
      </c>
      <c r="K1192" s="67">
        <v>125</v>
      </c>
      <c r="L1192" s="66" t="s">
        <v>1097</v>
      </c>
      <c r="M1192" s="60">
        <v>125</v>
      </c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52" t="str">
        <f>IF(A1192&lt;&gt;"",IF(D1192="DIRECCIÓN_DE_TRANSFERENCIAS","280 0031",VLOOKUP(C1192,LISTAS·PAPP!$C$3:$D$76,2,0)),"")</f>
        <v>280 4110</v>
      </c>
      <c r="Z1192" s="61">
        <v>202</v>
      </c>
      <c r="AA1192" s="62">
        <v>5036</v>
      </c>
      <c r="AB1192" s="62">
        <v>5045</v>
      </c>
      <c r="AC1192" s="65" t="str">
        <f>IF(D1192&lt;&gt;"",VLOOKUP(D1192,LISTAS·PAPP!$I$3:$M$16,2,0),"")</f>
        <v>56</v>
      </c>
      <c r="AD1192" s="51" t="str">
        <f>IF(D1192&lt;&gt;"",VLOOKUP(D1192,LISTAS·PAPP!$I$3:$M$16,3,0),"")</f>
        <v>DESARROLLO_INFANTIL</v>
      </c>
      <c r="AE1192" s="52" t="str">
        <f>IF(D1192&lt;&gt;"",VLOOKUP(D1192,LISTAS·PAPP!$I$3:$M$16,4,0),"")</f>
        <v>004</v>
      </c>
      <c r="AF1192" s="51" t="str">
        <f>IF(D1192&lt;&gt;"",VLOOKUP(D1192,LISTAS·PAPP!$I$3:$M$16,5,0),"")</f>
        <v>FORTALECIMIENTO_AMPLIACIÓN_E_INNOVACIÓN_DE_LOS_SERVICIOS_DE_DESARROLLO_INFANTIL_ESTRATEGIA_NACIONAL_MISIÓN_TERNURA</v>
      </c>
      <c r="AG1192" s="52" t="str">
        <f>IF(AH1192&lt;&gt;"",VLOOKUP(AH1192,LISTAS·PAPP!$O$3:$P$74,2,0),"")</f>
        <v>005</v>
      </c>
      <c r="AH1192" s="58" t="s">
        <v>862</v>
      </c>
      <c r="AI1192" s="60" t="s">
        <v>471</v>
      </c>
      <c r="AJ1192" s="51" t="str">
        <f>IF(AI1192&lt;&gt;"",VLOOKUP(AI1192,LISTAS·PAPP!$X$4:$Y$80,2,0),"")</f>
        <v>NO APLICA</v>
      </c>
      <c r="AK1192" s="58" t="s">
        <v>631</v>
      </c>
      <c r="AL1192" s="60">
        <v>710204</v>
      </c>
      <c r="AM1192" s="51" t="str">
        <f>IF(ISERROR(VLOOKUP(AL1192,LISTAS·PAPP!$AD$4:$AE$334,2,0))," ",VLOOKUP(AL1192,LISTAS·PAPP!$AD$4:$AE$334,2,0))</f>
        <v>Decimo Cuarto Sueldo</v>
      </c>
      <c r="AN1192" s="63">
        <v>49250</v>
      </c>
      <c r="AO1192" s="64"/>
      <c r="AP1192" s="64"/>
      <c r="AQ1192" s="64"/>
      <c r="AR1192" s="64"/>
      <c r="AS1192" s="64"/>
      <c r="AT1192" s="64"/>
      <c r="AU1192" s="64"/>
      <c r="AV1192" s="64">
        <v>49250</v>
      </c>
      <c r="AW1192" s="64"/>
      <c r="AX1192" s="64"/>
      <c r="AY1192" s="64"/>
      <c r="AZ1192" s="64"/>
      <c r="BA1192" s="53">
        <f t="shared" si="55"/>
        <v>49250</v>
      </c>
      <c r="BB1192" s="54" t="str">
        <f t="shared" si="56"/>
        <v>OK</v>
      </c>
      <c r="BC1192" s="55" t="str">
        <f t="shared" si="57"/>
        <v xml:space="preserve">                </v>
      </c>
    </row>
    <row r="1193" spans="1:55" ht="50.1" customHeight="1" x14ac:dyDescent="0.25">
      <c r="A1193" s="58" t="s">
        <v>39</v>
      </c>
      <c r="B1193" s="58" t="s">
        <v>47</v>
      </c>
      <c r="C1193" s="58" t="s">
        <v>100</v>
      </c>
      <c r="D1193" s="58" t="s">
        <v>913</v>
      </c>
      <c r="E1193" s="51" t="str">
        <f>IF(C1193&lt;&gt;"",VLOOKUP(MID(C1193,18,5),LISTAS·PAPP!$E$4:$F$76,2,0),"")</f>
        <v>MANABÍ</v>
      </c>
      <c r="F1193" s="58" t="s">
        <v>342</v>
      </c>
      <c r="G1193" s="51" t="str">
        <f>IF(F1193&lt;&gt;"",VLOOKUP(F1193,LISTAS·PAPP!$R$3:$T$221,3,0),"")</f>
        <v xml:space="preserve"> </v>
      </c>
      <c r="H1193" s="58" t="s">
        <v>905</v>
      </c>
      <c r="I1193" s="66" t="s">
        <v>1124</v>
      </c>
      <c r="J1193" s="66" t="s">
        <v>1125</v>
      </c>
      <c r="K1193" s="67">
        <v>125</v>
      </c>
      <c r="L1193" s="66" t="s">
        <v>1097</v>
      </c>
      <c r="M1193" s="60">
        <v>125</v>
      </c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52" t="str">
        <f>IF(A1193&lt;&gt;"",IF(D1193="DIRECCIÓN_DE_TRANSFERENCIAS","280 0031",VLOOKUP(C1193,LISTAS·PAPP!$C$3:$D$76,2,0)),"")</f>
        <v>280 4110</v>
      </c>
      <c r="Z1193" s="61">
        <v>202</v>
      </c>
      <c r="AA1193" s="62">
        <v>5036</v>
      </c>
      <c r="AB1193" s="62">
        <v>5045</v>
      </c>
      <c r="AC1193" s="65" t="str">
        <f>IF(D1193&lt;&gt;"",VLOOKUP(D1193,LISTAS·PAPP!$I$3:$M$16,2,0),"")</f>
        <v>56</v>
      </c>
      <c r="AD1193" s="51" t="str">
        <f>IF(D1193&lt;&gt;"",VLOOKUP(D1193,LISTAS·PAPP!$I$3:$M$16,3,0),"")</f>
        <v>DESARROLLO_INFANTIL</v>
      </c>
      <c r="AE1193" s="52" t="str">
        <f>IF(D1193&lt;&gt;"",VLOOKUP(D1193,LISTAS·PAPP!$I$3:$M$16,4,0),"")</f>
        <v>004</v>
      </c>
      <c r="AF1193" s="51" t="str">
        <f>IF(D1193&lt;&gt;"",VLOOKUP(D1193,LISTAS·PAPP!$I$3:$M$16,5,0),"")</f>
        <v>FORTALECIMIENTO_AMPLIACIÓN_E_INNOVACIÓN_DE_LOS_SERVICIOS_DE_DESARROLLO_INFANTIL_ESTRATEGIA_NACIONAL_MISIÓN_TERNURA</v>
      </c>
      <c r="AG1193" s="52" t="str">
        <f>IF(AH1193&lt;&gt;"",VLOOKUP(AH1193,LISTAS·PAPP!$O$3:$P$74,2,0),"")</f>
        <v>005</v>
      </c>
      <c r="AH1193" s="58" t="s">
        <v>862</v>
      </c>
      <c r="AI1193" s="60" t="s">
        <v>471</v>
      </c>
      <c r="AJ1193" s="51" t="str">
        <f>IF(AI1193&lt;&gt;"",VLOOKUP(AI1193,LISTAS·PAPP!$X$4:$Y$80,2,0),"")</f>
        <v>NO APLICA</v>
      </c>
      <c r="AK1193" s="58" t="s">
        <v>631</v>
      </c>
      <c r="AL1193" s="60">
        <v>710510</v>
      </c>
      <c r="AM1193" s="51" t="str">
        <f>IF(ISERROR(VLOOKUP(AL1193,LISTAS·PAPP!$AD$4:$AE$334,2,0))," ",VLOOKUP(AL1193,LISTAS·PAPP!$AD$4:$AE$334,2,0))</f>
        <v>Servicios Personales por Contrato</v>
      </c>
      <c r="AN1193" s="63">
        <v>890261.02</v>
      </c>
      <c r="AO1193" s="64">
        <v>74919.520000000004</v>
      </c>
      <c r="AP1193" s="64">
        <v>74919.520000000004</v>
      </c>
      <c r="AQ1193" s="64">
        <v>74919.520000000004</v>
      </c>
      <c r="AR1193" s="64">
        <v>74919.520000000004</v>
      </c>
      <c r="AS1193" s="64">
        <v>74919.520000000004</v>
      </c>
      <c r="AT1193" s="64">
        <v>74919.520000000004</v>
      </c>
      <c r="AU1193" s="64">
        <v>74919.520000000004</v>
      </c>
      <c r="AV1193" s="64">
        <v>74919.520000000004</v>
      </c>
      <c r="AW1193" s="64">
        <v>74919.520000000004</v>
      </c>
      <c r="AX1193" s="64">
        <v>74919.520000000004</v>
      </c>
      <c r="AY1193" s="64">
        <v>74919.520000000004</v>
      </c>
      <c r="AZ1193" s="64">
        <v>66146.3</v>
      </c>
      <c r="BA1193" s="53">
        <f t="shared" si="55"/>
        <v>890261.02000000014</v>
      </c>
      <c r="BB1193" s="54" t="str">
        <f t="shared" si="56"/>
        <v>OK</v>
      </c>
      <c r="BC1193" s="55" t="str">
        <f t="shared" si="57"/>
        <v xml:space="preserve">                </v>
      </c>
    </row>
    <row r="1194" spans="1:55" ht="50.1" customHeight="1" x14ac:dyDescent="0.25">
      <c r="A1194" s="58" t="s">
        <v>39</v>
      </c>
      <c r="B1194" s="58" t="s">
        <v>47</v>
      </c>
      <c r="C1194" s="58" t="s">
        <v>100</v>
      </c>
      <c r="D1194" s="58" t="s">
        <v>913</v>
      </c>
      <c r="E1194" s="51" t="str">
        <f>IF(C1194&lt;&gt;"",VLOOKUP(MID(C1194,18,5),LISTAS·PAPP!$E$4:$F$76,2,0),"")</f>
        <v>MANABÍ</v>
      </c>
      <c r="F1194" s="58" t="s">
        <v>342</v>
      </c>
      <c r="G1194" s="51" t="str">
        <f>IF(F1194&lt;&gt;"",VLOOKUP(F1194,LISTAS·PAPP!$R$3:$T$221,3,0),"")</f>
        <v xml:space="preserve"> </v>
      </c>
      <c r="H1194" s="58" t="s">
        <v>905</v>
      </c>
      <c r="I1194" s="66" t="s">
        <v>1124</v>
      </c>
      <c r="J1194" s="66" t="s">
        <v>1125</v>
      </c>
      <c r="K1194" s="67">
        <v>125</v>
      </c>
      <c r="L1194" s="66" t="s">
        <v>1097</v>
      </c>
      <c r="M1194" s="60">
        <v>125</v>
      </c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52" t="str">
        <f>IF(A1194&lt;&gt;"",IF(D1194="DIRECCIÓN_DE_TRANSFERENCIAS","280 0031",VLOOKUP(C1194,LISTAS·PAPP!$C$3:$D$76,2,0)),"")</f>
        <v>280 4110</v>
      </c>
      <c r="Z1194" s="61">
        <v>202</v>
      </c>
      <c r="AA1194" s="62">
        <v>5036</v>
      </c>
      <c r="AB1194" s="62">
        <v>5045</v>
      </c>
      <c r="AC1194" s="65" t="str">
        <f>IF(D1194&lt;&gt;"",VLOOKUP(D1194,LISTAS·PAPP!$I$3:$M$16,2,0),"")</f>
        <v>56</v>
      </c>
      <c r="AD1194" s="51" t="str">
        <f>IF(D1194&lt;&gt;"",VLOOKUP(D1194,LISTAS·PAPP!$I$3:$M$16,3,0),"")</f>
        <v>DESARROLLO_INFANTIL</v>
      </c>
      <c r="AE1194" s="52" t="str">
        <f>IF(D1194&lt;&gt;"",VLOOKUP(D1194,LISTAS·PAPP!$I$3:$M$16,4,0),"")</f>
        <v>004</v>
      </c>
      <c r="AF1194" s="51" t="str">
        <f>IF(D1194&lt;&gt;"",VLOOKUP(D1194,LISTAS·PAPP!$I$3:$M$16,5,0),"")</f>
        <v>FORTALECIMIENTO_AMPLIACIÓN_E_INNOVACIÓN_DE_LOS_SERVICIOS_DE_DESARROLLO_INFANTIL_ESTRATEGIA_NACIONAL_MISIÓN_TERNURA</v>
      </c>
      <c r="AG1194" s="52" t="str">
        <f>IF(AH1194&lt;&gt;"",VLOOKUP(AH1194,LISTAS·PAPP!$O$3:$P$74,2,0),"")</f>
        <v>005</v>
      </c>
      <c r="AH1194" s="58" t="s">
        <v>862</v>
      </c>
      <c r="AI1194" s="60" t="s">
        <v>471</v>
      </c>
      <c r="AJ1194" s="51" t="str">
        <f>IF(AI1194&lt;&gt;"",VLOOKUP(AI1194,LISTAS·PAPP!$X$4:$Y$80,2,0),"")</f>
        <v>NO APLICA</v>
      </c>
      <c r="AK1194" s="58" t="s">
        <v>631</v>
      </c>
      <c r="AL1194" s="60">
        <v>710601</v>
      </c>
      <c r="AM1194" s="51" t="str">
        <f>IF(ISERROR(VLOOKUP(AL1194,LISTAS·PAPP!$AD$4:$AE$334,2,0))," ",VLOOKUP(AL1194,LISTAS·PAPP!$AD$4:$AE$334,2,0))</f>
        <v>Aporte Patronal</v>
      </c>
      <c r="AN1194" s="63">
        <v>77649.69</v>
      </c>
      <c r="AO1194" s="64">
        <v>6470.81</v>
      </c>
      <c r="AP1194" s="64">
        <v>6470.81</v>
      </c>
      <c r="AQ1194" s="64">
        <v>6470.81</v>
      </c>
      <c r="AR1194" s="64">
        <v>6470.81</v>
      </c>
      <c r="AS1194" s="64">
        <v>6470.81</v>
      </c>
      <c r="AT1194" s="64">
        <v>6470.81</v>
      </c>
      <c r="AU1194" s="64">
        <v>6470.81</v>
      </c>
      <c r="AV1194" s="64">
        <v>6470.81</v>
      </c>
      <c r="AW1194" s="64">
        <v>6470.81</v>
      </c>
      <c r="AX1194" s="64">
        <v>6470.81</v>
      </c>
      <c r="AY1194" s="64">
        <v>6470.78</v>
      </c>
      <c r="AZ1194" s="64">
        <v>6470.81</v>
      </c>
      <c r="BA1194" s="53">
        <f t="shared" si="55"/>
        <v>77649.689999999988</v>
      </c>
      <c r="BB1194" s="54" t="str">
        <f t="shared" si="56"/>
        <v>OK</v>
      </c>
      <c r="BC1194" s="55" t="str">
        <f t="shared" si="57"/>
        <v xml:space="preserve">                </v>
      </c>
    </row>
    <row r="1195" spans="1:55" ht="50.1" customHeight="1" x14ac:dyDescent="0.25">
      <c r="A1195" s="58" t="s">
        <v>39</v>
      </c>
      <c r="B1195" s="58" t="s">
        <v>47</v>
      </c>
      <c r="C1195" s="58" t="s">
        <v>100</v>
      </c>
      <c r="D1195" s="58" t="s">
        <v>913</v>
      </c>
      <c r="E1195" s="51" t="str">
        <f>IF(C1195&lt;&gt;"",VLOOKUP(MID(C1195,18,5),LISTAS·PAPP!$E$4:$F$76,2,0),"")</f>
        <v>MANABÍ</v>
      </c>
      <c r="F1195" s="58" t="s">
        <v>342</v>
      </c>
      <c r="G1195" s="51" t="str">
        <f>IF(F1195&lt;&gt;"",VLOOKUP(F1195,LISTAS·PAPP!$R$3:$T$221,3,0),"")</f>
        <v xml:space="preserve"> </v>
      </c>
      <c r="H1195" s="58" t="s">
        <v>905</v>
      </c>
      <c r="I1195" s="66" t="s">
        <v>1124</v>
      </c>
      <c r="J1195" s="66" t="s">
        <v>1125</v>
      </c>
      <c r="K1195" s="67">
        <v>125</v>
      </c>
      <c r="L1195" s="66" t="s">
        <v>1097</v>
      </c>
      <c r="M1195" s="60">
        <v>125</v>
      </c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52" t="str">
        <f>IF(A1195&lt;&gt;"",IF(D1195="DIRECCIÓN_DE_TRANSFERENCIAS","280 0031",VLOOKUP(C1195,LISTAS·PAPP!$C$3:$D$76,2,0)),"")</f>
        <v>280 4110</v>
      </c>
      <c r="Z1195" s="61">
        <v>202</v>
      </c>
      <c r="AA1195" s="62">
        <v>5036</v>
      </c>
      <c r="AB1195" s="62">
        <v>5045</v>
      </c>
      <c r="AC1195" s="65" t="str">
        <f>IF(D1195&lt;&gt;"",VLOOKUP(D1195,LISTAS·PAPP!$I$3:$M$16,2,0),"")</f>
        <v>56</v>
      </c>
      <c r="AD1195" s="51" t="str">
        <f>IF(D1195&lt;&gt;"",VLOOKUP(D1195,LISTAS·PAPP!$I$3:$M$16,3,0),"")</f>
        <v>DESARROLLO_INFANTIL</v>
      </c>
      <c r="AE1195" s="52" t="str">
        <f>IF(D1195&lt;&gt;"",VLOOKUP(D1195,LISTAS·PAPP!$I$3:$M$16,4,0),"")</f>
        <v>004</v>
      </c>
      <c r="AF1195" s="51" t="str">
        <f>IF(D1195&lt;&gt;"",VLOOKUP(D1195,LISTAS·PAPP!$I$3:$M$16,5,0),"")</f>
        <v>FORTALECIMIENTO_AMPLIACIÓN_E_INNOVACIÓN_DE_LOS_SERVICIOS_DE_DESARROLLO_INFANTIL_ESTRATEGIA_NACIONAL_MISIÓN_TERNURA</v>
      </c>
      <c r="AG1195" s="52" t="str">
        <f>IF(AH1195&lt;&gt;"",VLOOKUP(AH1195,LISTAS·PAPP!$O$3:$P$74,2,0),"")</f>
        <v>005</v>
      </c>
      <c r="AH1195" s="58" t="s">
        <v>862</v>
      </c>
      <c r="AI1195" s="60" t="s">
        <v>471</v>
      </c>
      <c r="AJ1195" s="51" t="str">
        <f>IF(AI1195&lt;&gt;"",VLOOKUP(AI1195,LISTAS·PAPP!$X$4:$Y$80,2,0),"")</f>
        <v>NO APLICA</v>
      </c>
      <c r="AK1195" s="58" t="s">
        <v>631</v>
      </c>
      <c r="AL1195" s="60">
        <v>710602</v>
      </c>
      <c r="AM1195" s="51" t="str">
        <f>IF(ISERROR(VLOOKUP(AL1195,LISTAS·PAPP!$AD$4:$AE$334,2,0))," ",VLOOKUP(AL1195,LISTAS·PAPP!$AD$4:$AE$334,2,0))</f>
        <v>Fondo de Reserva</v>
      </c>
      <c r="AN1195" s="63">
        <v>15095.370000000003</v>
      </c>
      <c r="AO1195" s="64">
        <v>1257.95</v>
      </c>
      <c r="AP1195" s="64">
        <v>1257.95</v>
      </c>
      <c r="AQ1195" s="64">
        <v>1257.95</v>
      </c>
      <c r="AR1195" s="64">
        <v>1257.95</v>
      </c>
      <c r="AS1195" s="64">
        <v>1257.95</v>
      </c>
      <c r="AT1195" s="64">
        <v>1257.95</v>
      </c>
      <c r="AU1195" s="64">
        <v>1257.95</v>
      </c>
      <c r="AV1195" s="64">
        <v>1257.95</v>
      </c>
      <c r="AW1195" s="64">
        <v>1257.95</v>
      </c>
      <c r="AX1195" s="64">
        <v>1257.95</v>
      </c>
      <c r="AY1195" s="64">
        <v>1257.95</v>
      </c>
      <c r="AZ1195" s="64">
        <v>1257.92</v>
      </c>
      <c r="BA1195" s="53">
        <f t="shared" si="55"/>
        <v>15095.370000000003</v>
      </c>
      <c r="BB1195" s="54" t="str">
        <f t="shared" si="56"/>
        <v>OK</v>
      </c>
      <c r="BC1195" s="55" t="str">
        <f t="shared" si="57"/>
        <v xml:space="preserve">                </v>
      </c>
    </row>
    <row r="1196" spans="1:55" ht="50.1" customHeight="1" x14ac:dyDescent="0.25">
      <c r="A1196" s="58" t="s">
        <v>39</v>
      </c>
      <c r="B1196" s="58" t="s">
        <v>47</v>
      </c>
      <c r="C1196" s="58" t="s">
        <v>100</v>
      </c>
      <c r="D1196" s="58" t="s">
        <v>913</v>
      </c>
      <c r="E1196" s="51" t="str">
        <f>IF(C1196&lt;&gt;"",VLOOKUP(MID(C1196,18,5),LISTAS·PAPP!$E$4:$F$76,2,0),"")</f>
        <v>MANABÍ</v>
      </c>
      <c r="F1196" s="58" t="s">
        <v>342</v>
      </c>
      <c r="G1196" s="51" t="str">
        <f>IF(F1196&lt;&gt;"",VLOOKUP(F1196,LISTAS·PAPP!$R$3:$T$221,3,0),"")</f>
        <v xml:space="preserve"> </v>
      </c>
      <c r="H1196" s="58" t="s">
        <v>905</v>
      </c>
      <c r="I1196" s="66" t="s">
        <v>1124</v>
      </c>
      <c r="J1196" s="66" t="s">
        <v>1132</v>
      </c>
      <c r="K1196" s="67">
        <v>12</v>
      </c>
      <c r="L1196" s="66" t="s">
        <v>1133</v>
      </c>
      <c r="M1196" s="60">
        <v>1</v>
      </c>
      <c r="N1196" s="60">
        <v>1</v>
      </c>
      <c r="O1196" s="60">
        <v>1</v>
      </c>
      <c r="P1196" s="60">
        <v>1</v>
      </c>
      <c r="Q1196" s="60">
        <v>1</v>
      </c>
      <c r="R1196" s="60">
        <v>1</v>
      </c>
      <c r="S1196" s="60">
        <v>1</v>
      </c>
      <c r="T1196" s="60">
        <v>1</v>
      </c>
      <c r="U1196" s="60">
        <v>1</v>
      </c>
      <c r="V1196" s="60">
        <v>1</v>
      </c>
      <c r="W1196" s="60">
        <v>1</v>
      </c>
      <c r="X1196" s="60">
        <v>1</v>
      </c>
      <c r="Y1196" s="52" t="str">
        <f>IF(A1196&lt;&gt;"",IF(D1196="DIRECCIÓN_DE_TRANSFERENCIAS","280 0031",VLOOKUP(C1196,LISTAS·PAPP!$C$3:$D$76,2,0)),"")</f>
        <v>280 4110</v>
      </c>
      <c r="Z1196" s="61">
        <v>202</v>
      </c>
      <c r="AA1196" s="62">
        <v>5036</v>
      </c>
      <c r="AB1196" s="62">
        <v>5045</v>
      </c>
      <c r="AC1196" s="65" t="str">
        <f>IF(D1196&lt;&gt;"",VLOOKUP(D1196,LISTAS·PAPP!$I$3:$M$16,2,0),"")</f>
        <v>56</v>
      </c>
      <c r="AD1196" s="51" t="str">
        <f>IF(D1196&lt;&gt;"",VLOOKUP(D1196,LISTAS·PAPP!$I$3:$M$16,3,0),"")</f>
        <v>DESARROLLO_INFANTIL</v>
      </c>
      <c r="AE1196" s="52" t="str">
        <f>IF(D1196&lt;&gt;"",VLOOKUP(D1196,LISTAS·PAPP!$I$3:$M$16,4,0),"")</f>
        <v>004</v>
      </c>
      <c r="AF1196" s="51" t="str">
        <f>IF(D1196&lt;&gt;"",VLOOKUP(D1196,LISTAS·PAPP!$I$3:$M$16,5,0),"")</f>
        <v>FORTALECIMIENTO_AMPLIACIÓN_E_INNOVACIÓN_DE_LOS_SERVICIOS_DE_DESARROLLO_INFANTIL_ESTRATEGIA_NACIONAL_MISIÓN_TERNURA</v>
      </c>
      <c r="AG1196" s="52" t="str">
        <f>IF(AH1196&lt;&gt;"",VLOOKUP(AH1196,LISTAS·PAPP!$O$3:$P$74,2,0),"")</f>
        <v>005</v>
      </c>
      <c r="AH1196" s="58" t="s">
        <v>862</v>
      </c>
      <c r="AI1196" s="60" t="s">
        <v>471</v>
      </c>
      <c r="AJ1196" s="51" t="str">
        <f>IF(AI1196&lt;&gt;"",VLOOKUP(AI1196,LISTAS·PAPP!$X$4:$Y$80,2,0),"")</f>
        <v>NO APLICA</v>
      </c>
      <c r="AK1196" s="58" t="s">
        <v>632</v>
      </c>
      <c r="AL1196" s="60">
        <v>730301</v>
      </c>
      <c r="AM1196" s="51" t="str">
        <f>IF(ISERROR(VLOOKUP(AL1196,LISTAS·PAPP!$AD$4:$AE$334,2,0))," ",VLOOKUP(AL1196,LISTAS·PAPP!$AD$4:$AE$334,2,0))</f>
        <v>Pasajes al Interior</v>
      </c>
      <c r="AN1196" s="63">
        <v>1000</v>
      </c>
      <c r="AO1196" s="64">
        <v>83.33</v>
      </c>
      <c r="AP1196" s="64">
        <v>83.33</v>
      </c>
      <c r="AQ1196" s="64">
        <v>83.33</v>
      </c>
      <c r="AR1196" s="64">
        <v>83.33</v>
      </c>
      <c r="AS1196" s="64">
        <v>83.33</v>
      </c>
      <c r="AT1196" s="64">
        <v>83.33</v>
      </c>
      <c r="AU1196" s="64">
        <v>83.33</v>
      </c>
      <c r="AV1196" s="64">
        <v>83.33</v>
      </c>
      <c r="AW1196" s="64">
        <v>83.33</v>
      </c>
      <c r="AX1196" s="64">
        <v>83.33</v>
      </c>
      <c r="AY1196" s="64">
        <v>83.33</v>
      </c>
      <c r="AZ1196" s="64">
        <v>83.37</v>
      </c>
      <c r="BA1196" s="53">
        <f t="shared" si="55"/>
        <v>1000.0000000000001</v>
      </c>
      <c r="BB1196" s="54" t="str">
        <f t="shared" si="56"/>
        <v>OK</v>
      </c>
      <c r="BC1196" s="55" t="str">
        <f t="shared" si="57"/>
        <v xml:space="preserve">                </v>
      </c>
    </row>
    <row r="1197" spans="1:55" ht="50.1" customHeight="1" x14ac:dyDescent="0.25">
      <c r="A1197" s="58" t="s">
        <v>39</v>
      </c>
      <c r="B1197" s="58" t="s">
        <v>47</v>
      </c>
      <c r="C1197" s="58" t="s">
        <v>100</v>
      </c>
      <c r="D1197" s="58" t="s">
        <v>913</v>
      </c>
      <c r="E1197" s="51" t="str">
        <f>IF(C1197&lt;&gt;"",VLOOKUP(MID(C1197,18,5),LISTAS·PAPP!$E$4:$F$76,2,0),"")</f>
        <v>MANABÍ</v>
      </c>
      <c r="F1197" s="58" t="s">
        <v>342</v>
      </c>
      <c r="G1197" s="51" t="str">
        <f>IF(F1197&lt;&gt;"",VLOOKUP(F1197,LISTAS·PAPP!$R$3:$T$221,3,0),"")</f>
        <v xml:space="preserve"> </v>
      </c>
      <c r="H1197" s="58" t="s">
        <v>905</v>
      </c>
      <c r="I1197" s="66" t="s">
        <v>1124</v>
      </c>
      <c r="J1197" s="66" t="s">
        <v>1134</v>
      </c>
      <c r="K1197" s="67">
        <v>12</v>
      </c>
      <c r="L1197" s="66" t="s">
        <v>1135</v>
      </c>
      <c r="M1197" s="60">
        <v>1</v>
      </c>
      <c r="N1197" s="60">
        <v>1</v>
      </c>
      <c r="O1197" s="60">
        <v>1</v>
      </c>
      <c r="P1197" s="60">
        <v>1</v>
      </c>
      <c r="Q1197" s="60">
        <v>1</v>
      </c>
      <c r="R1197" s="60">
        <v>1</v>
      </c>
      <c r="S1197" s="60">
        <v>1</v>
      </c>
      <c r="T1197" s="60">
        <v>1</v>
      </c>
      <c r="U1197" s="60">
        <v>1</v>
      </c>
      <c r="V1197" s="60">
        <v>1</v>
      </c>
      <c r="W1197" s="60">
        <v>1</v>
      </c>
      <c r="X1197" s="60">
        <v>1</v>
      </c>
      <c r="Y1197" s="52" t="str">
        <f>IF(A1197&lt;&gt;"",IF(D1197="DIRECCIÓN_DE_TRANSFERENCIAS","280 0031",VLOOKUP(C1197,LISTAS·PAPP!$C$3:$D$76,2,0)),"")</f>
        <v>280 4110</v>
      </c>
      <c r="Z1197" s="61">
        <v>202</v>
      </c>
      <c r="AA1197" s="62">
        <v>5036</v>
      </c>
      <c r="AB1197" s="62">
        <v>5045</v>
      </c>
      <c r="AC1197" s="65" t="str">
        <f>IF(D1197&lt;&gt;"",VLOOKUP(D1197,LISTAS·PAPP!$I$3:$M$16,2,0),"")</f>
        <v>56</v>
      </c>
      <c r="AD1197" s="51" t="str">
        <f>IF(D1197&lt;&gt;"",VLOOKUP(D1197,LISTAS·PAPP!$I$3:$M$16,3,0),"")</f>
        <v>DESARROLLO_INFANTIL</v>
      </c>
      <c r="AE1197" s="52" t="str">
        <f>IF(D1197&lt;&gt;"",VLOOKUP(D1197,LISTAS·PAPP!$I$3:$M$16,4,0),"")</f>
        <v>004</v>
      </c>
      <c r="AF1197" s="51" t="str">
        <f>IF(D1197&lt;&gt;"",VLOOKUP(D1197,LISTAS·PAPP!$I$3:$M$16,5,0),"")</f>
        <v>FORTALECIMIENTO_AMPLIACIÓN_E_INNOVACIÓN_DE_LOS_SERVICIOS_DE_DESARROLLO_INFANTIL_ESTRATEGIA_NACIONAL_MISIÓN_TERNURA</v>
      </c>
      <c r="AG1197" s="52" t="str">
        <f>IF(AH1197&lt;&gt;"",VLOOKUP(AH1197,LISTAS·PAPP!$O$3:$P$74,2,0),"")</f>
        <v>005</v>
      </c>
      <c r="AH1197" s="58" t="s">
        <v>862</v>
      </c>
      <c r="AI1197" s="60" t="s">
        <v>471</v>
      </c>
      <c r="AJ1197" s="51" t="str">
        <f>IF(AI1197&lt;&gt;"",VLOOKUP(AI1197,LISTAS·PAPP!$X$4:$Y$80,2,0),"")</f>
        <v>NO APLICA</v>
      </c>
      <c r="AK1197" s="58" t="s">
        <v>632</v>
      </c>
      <c r="AL1197" s="60">
        <v>730303</v>
      </c>
      <c r="AM1197" s="51" t="str">
        <f>IF(ISERROR(VLOOKUP(AL1197,LISTAS·PAPP!$AD$4:$AE$334,2,0))," ",VLOOKUP(AL1197,LISTAS·PAPP!$AD$4:$AE$334,2,0))</f>
        <v>Viáticos y Subsistencias en el Interior</v>
      </c>
      <c r="AN1197" s="63">
        <v>3500</v>
      </c>
      <c r="AO1197" s="64">
        <v>291.67</v>
      </c>
      <c r="AP1197" s="64">
        <v>291.67</v>
      </c>
      <c r="AQ1197" s="64">
        <v>291.67</v>
      </c>
      <c r="AR1197" s="64">
        <v>291.67</v>
      </c>
      <c r="AS1197" s="64">
        <v>291.67</v>
      </c>
      <c r="AT1197" s="64">
        <v>291.67</v>
      </c>
      <c r="AU1197" s="64">
        <v>291.67</v>
      </c>
      <c r="AV1197" s="64">
        <v>291.67</v>
      </c>
      <c r="AW1197" s="64">
        <v>291.67</v>
      </c>
      <c r="AX1197" s="64">
        <v>291.67</v>
      </c>
      <c r="AY1197" s="64">
        <v>291.67</v>
      </c>
      <c r="AZ1197" s="64">
        <v>291.63</v>
      </c>
      <c r="BA1197" s="53">
        <f t="shared" si="55"/>
        <v>3500.0000000000005</v>
      </c>
      <c r="BB1197" s="54" t="str">
        <f t="shared" si="56"/>
        <v>OK</v>
      </c>
      <c r="BC1197" s="55" t="str">
        <f t="shared" si="57"/>
        <v xml:space="preserve">                </v>
      </c>
    </row>
    <row r="1198" spans="1:55" ht="50.1" customHeight="1" x14ac:dyDescent="0.25">
      <c r="A1198" s="58" t="s">
        <v>39</v>
      </c>
      <c r="B1198" s="58" t="s">
        <v>47</v>
      </c>
      <c r="C1198" s="58" t="s">
        <v>102</v>
      </c>
      <c r="D1198" s="58" t="s">
        <v>913</v>
      </c>
      <c r="E1198" s="51" t="str">
        <f>IF(C1198&lt;&gt;"",VLOOKUP(MID(C1198,18,5),LISTAS·PAPP!$E$4:$F$76,2,0),"")</f>
        <v>MANABÍ</v>
      </c>
      <c r="F1198" s="58" t="s">
        <v>348</v>
      </c>
      <c r="G1198" s="51" t="str">
        <f>IF(F1198&lt;&gt;"",VLOOKUP(F1198,LISTAS·PAPP!$R$3:$T$221,3,0),"")</f>
        <v xml:space="preserve"> </v>
      </c>
      <c r="H1198" s="58" t="s">
        <v>905</v>
      </c>
      <c r="I1198" s="66" t="s">
        <v>1124</v>
      </c>
      <c r="J1198" s="66" t="s">
        <v>1125</v>
      </c>
      <c r="K1198" s="67">
        <v>15</v>
      </c>
      <c r="L1198" s="66" t="s">
        <v>1097</v>
      </c>
      <c r="M1198" s="60">
        <v>15</v>
      </c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52" t="str">
        <f>IF(A1198&lt;&gt;"",IF(D1198="DIRECCIÓN_DE_TRANSFERENCIAS","280 0031",VLOOKUP(C1198,LISTAS·PAPP!$C$3:$D$76,2,0)),"")</f>
        <v>280 4130</v>
      </c>
      <c r="Z1198" s="61">
        <v>202</v>
      </c>
      <c r="AA1198" s="62">
        <v>5036</v>
      </c>
      <c r="AB1198" s="62">
        <v>5045</v>
      </c>
      <c r="AC1198" s="65" t="str">
        <f>IF(D1198&lt;&gt;"",VLOOKUP(D1198,LISTAS·PAPP!$I$3:$M$16,2,0),"")</f>
        <v>56</v>
      </c>
      <c r="AD1198" s="51" t="str">
        <f>IF(D1198&lt;&gt;"",VLOOKUP(D1198,LISTAS·PAPP!$I$3:$M$16,3,0),"")</f>
        <v>DESARROLLO_INFANTIL</v>
      </c>
      <c r="AE1198" s="52" t="str">
        <f>IF(D1198&lt;&gt;"",VLOOKUP(D1198,LISTAS·PAPP!$I$3:$M$16,4,0),"")</f>
        <v>004</v>
      </c>
      <c r="AF1198" s="51" t="str">
        <f>IF(D1198&lt;&gt;"",VLOOKUP(D1198,LISTAS·PAPP!$I$3:$M$16,5,0),"")</f>
        <v>FORTALECIMIENTO_AMPLIACIÓN_E_INNOVACIÓN_DE_LOS_SERVICIOS_DE_DESARROLLO_INFANTIL_ESTRATEGIA_NACIONAL_MISIÓN_TERNURA</v>
      </c>
      <c r="AG1198" s="52" t="str">
        <f>IF(AH1198&lt;&gt;"",VLOOKUP(AH1198,LISTAS·PAPP!$O$3:$P$74,2,0),"")</f>
        <v>005</v>
      </c>
      <c r="AH1198" s="58" t="s">
        <v>862</v>
      </c>
      <c r="AI1198" s="60" t="s">
        <v>471</v>
      </c>
      <c r="AJ1198" s="51" t="str">
        <f>IF(AI1198&lt;&gt;"",VLOOKUP(AI1198,LISTAS·PAPP!$X$4:$Y$80,2,0),"")</f>
        <v>NO APLICA</v>
      </c>
      <c r="AK1198" s="58" t="s">
        <v>631</v>
      </c>
      <c r="AL1198" s="60">
        <v>710203</v>
      </c>
      <c r="AM1198" s="51" t="str">
        <f>IF(ISERROR(VLOOKUP(AL1198,LISTAS·PAPP!$AD$4:$AE$334,2,0))," ",VLOOKUP(AL1198,LISTAS·PAPP!$AD$4:$AE$334,2,0))</f>
        <v>Decimo Tercer Sueldo</v>
      </c>
      <c r="AN1198" s="63">
        <v>10562</v>
      </c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>
        <v>10562</v>
      </c>
      <c r="BA1198" s="53">
        <f t="shared" si="55"/>
        <v>10562</v>
      </c>
      <c r="BB1198" s="54" t="str">
        <f t="shared" si="56"/>
        <v>OK</v>
      </c>
      <c r="BC1198" s="55" t="str">
        <f t="shared" si="57"/>
        <v xml:space="preserve">                </v>
      </c>
    </row>
    <row r="1199" spans="1:55" ht="50.1" customHeight="1" x14ac:dyDescent="0.25">
      <c r="A1199" s="58" t="s">
        <v>39</v>
      </c>
      <c r="B1199" s="58" t="s">
        <v>47</v>
      </c>
      <c r="C1199" s="58" t="s">
        <v>102</v>
      </c>
      <c r="D1199" s="58" t="s">
        <v>913</v>
      </c>
      <c r="E1199" s="51" t="str">
        <f>IF(C1199&lt;&gt;"",VLOOKUP(MID(C1199,18,5),LISTAS·PAPP!$E$4:$F$76,2,0),"")</f>
        <v>MANABÍ</v>
      </c>
      <c r="F1199" s="58" t="s">
        <v>348</v>
      </c>
      <c r="G1199" s="51" t="str">
        <f>IF(F1199&lt;&gt;"",VLOOKUP(F1199,LISTAS·PAPP!$R$3:$T$221,3,0),"")</f>
        <v xml:space="preserve"> </v>
      </c>
      <c r="H1199" s="58" t="s">
        <v>905</v>
      </c>
      <c r="I1199" s="66" t="s">
        <v>1124</v>
      </c>
      <c r="J1199" s="66" t="s">
        <v>1125</v>
      </c>
      <c r="K1199" s="67">
        <v>15</v>
      </c>
      <c r="L1199" s="66" t="s">
        <v>1097</v>
      </c>
      <c r="M1199" s="60">
        <v>15</v>
      </c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52" t="str">
        <f>IF(A1199&lt;&gt;"",IF(D1199="DIRECCIÓN_DE_TRANSFERENCIAS","280 0031",VLOOKUP(C1199,LISTAS·PAPP!$C$3:$D$76,2,0)),"")</f>
        <v>280 4130</v>
      </c>
      <c r="Z1199" s="61">
        <v>202</v>
      </c>
      <c r="AA1199" s="62">
        <v>5036</v>
      </c>
      <c r="AB1199" s="62">
        <v>5045</v>
      </c>
      <c r="AC1199" s="65" t="str">
        <f>IF(D1199&lt;&gt;"",VLOOKUP(D1199,LISTAS·PAPP!$I$3:$M$16,2,0),"")</f>
        <v>56</v>
      </c>
      <c r="AD1199" s="51" t="str">
        <f>IF(D1199&lt;&gt;"",VLOOKUP(D1199,LISTAS·PAPP!$I$3:$M$16,3,0),"")</f>
        <v>DESARROLLO_INFANTIL</v>
      </c>
      <c r="AE1199" s="52" t="str">
        <f>IF(D1199&lt;&gt;"",VLOOKUP(D1199,LISTAS·PAPP!$I$3:$M$16,4,0),"")</f>
        <v>004</v>
      </c>
      <c r="AF1199" s="51" t="str">
        <f>IF(D1199&lt;&gt;"",VLOOKUP(D1199,LISTAS·PAPP!$I$3:$M$16,5,0),"")</f>
        <v>FORTALECIMIENTO_AMPLIACIÓN_E_INNOVACIÓN_DE_LOS_SERVICIOS_DE_DESARROLLO_INFANTIL_ESTRATEGIA_NACIONAL_MISIÓN_TERNURA</v>
      </c>
      <c r="AG1199" s="52" t="str">
        <f>IF(AH1199&lt;&gt;"",VLOOKUP(AH1199,LISTAS·PAPP!$O$3:$P$74,2,0),"")</f>
        <v>005</v>
      </c>
      <c r="AH1199" s="58" t="s">
        <v>862</v>
      </c>
      <c r="AI1199" s="60" t="s">
        <v>471</v>
      </c>
      <c r="AJ1199" s="51" t="str">
        <f>IF(AI1199&lt;&gt;"",VLOOKUP(AI1199,LISTAS·PAPP!$X$4:$Y$80,2,0),"")</f>
        <v>NO APLICA</v>
      </c>
      <c r="AK1199" s="58" t="s">
        <v>631</v>
      </c>
      <c r="AL1199" s="60">
        <v>710204</v>
      </c>
      <c r="AM1199" s="51" t="str">
        <f>IF(ISERROR(VLOOKUP(AL1199,LISTAS·PAPP!$AD$4:$AE$334,2,0))," ",VLOOKUP(AL1199,LISTAS·PAPP!$AD$4:$AE$334,2,0))</f>
        <v>Decimo Cuarto Sueldo</v>
      </c>
      <c r="AN1199" s="63">
        <v>5910</v>
      </c>
      <c r="AO1199" s="64"/>
      <c r="AP1199" s="64"/>
      <c r="AQ1199" s="64"/>
      <c r="AR1199" s="64"/>
      <c r="AS1199" s="64"/>
      <c r="AT1199" s="64"/>
      <c r="AU1199" s="64"/>
      <c r="AV1199" s="64">
        <v>5910</v>
      </c>
      <c r="AW1199" s="64"/>
      <c r="AX1199" s="64"/>
      <c r="AY1199" s="64"/>
      <c r="AZ1199" s="64"/>
      <c r="BA1199" s="53">
        <f t="shared" si="55"/>
        <v>5910</v>
      </c>
      <c r="BB1199" s="54" t="str">
        <f t="shared" si="56"/>
        <v>OK</v>
      </c>
      <c r="BC1199" s="55" t="str">
        <f t="shared" si="57"/>
        <v xml:space="preserve">                </v>
      </c>
    </row>
    <row r="1200" spans="1:55" ht="50.1" customHeight="1" x14ac:dyDescent="0.25">
      <c r="A1200" s="58" t="s">
        <v>39</v>
      </c>
      <c r="B1200" s="58" t="s">
        <v>47</v>
      </c>
      <c r="C1200" s="58" t="s">
        <v>102</v>
      </c>
      <c r="D1200" s="58" t="s">
        <v>913</v>
      </c>
      <c r="E1200" s="51" t="str">
        <f>IF(C1200&lt;&gt;"",VLOOKUP(MID(C1200,18,5),LISTAS·PAPP!$E$4:$F$76,2,0),"")</f>
        <v>MANABÍ</v>
      </c>
      <c r="F1200" s="58" t="s">
        <v>348</v>
      </c>
      <c r="G1200" s="51" t="str">
        <f>IF(F1200&lt;&gt;"",VLOOKUP(F1200,LISTAS·PAPP!$R$3:$T$221,3,0),"")</f>
        <v xml:space="preserve"> </v>
      </c>
      <c r="H1200" s="58" t="s">
        <v>905</v>
      </c>
      <c r="I1200" s="66" t="s">
        <v>1124</v>
      </c>
      <c r="J1200" s="66" t="s">
        <v>1125</v>
      </c>
      <c r="K1200" s="67">
        <v>15</v>
      </c>
      <c r="L1200" s="66" t="s">
        <v>1097</v>
      </c>
      <c r="M1200" s="60">
        <v>15</v>
      </c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52" t="str">
        <f>IF(A1200&lt;&gt;"",IF(D1200="DIRECCIÓN_DE_TRANSFERENCIAS","280 0031",VLOOKUP(C1200,LISTAS·PAPP!$C$3:$D$76,2,0)),"")</f>
        <v>280 4130</v>
      </c>
      <c r="Z1200" s="61">
        <v>202</v>
      </c>
      <c r="AA1200" s="62">
        <v>5036</v>
      </c>
      <c r="AB1200" s="62">
        <v>5045</v>
      </c>
      <c r="AC1200" s="65" t="str">
        <f>IF(D1200&lt;&gt;"",VLOOKUP(D1200,LISTAS·PAPP!$I$3:$M$16,2,0),"")</f>
        <v>56</v>
      </c>
      <c r="AD1200" s="51" t="str">
        <f>IF(D1200&lt;&gt;"",VLOOKUP(D1200,LISTAS·PAPP!$I$3:$M$16,3,0),"")</f>
        <v>DESARROLLO_INFANTIL</v>
      </c>
      <c r="AE1200" s="52" t="str">
        <f>IF(D1200&lt;&gt;"",VLOOKUP(D1200,LISTAS·PAPP!$I$3:$M$16,4,0),"")</f>
        <v>004</v>
      </c>
      <c r="AF1200" s="51" t="str">
        <f>IF(D1200&lt;&gt;"",VLOOKUP(D1200,LISTAS·PAPP!$I$3:$M$16,5,0),"")</f>
        <v>FORTALECIMIENTO_AMPLIACIÓN_E_INNOVACIÓN_DE_LOS_SERVICIOS_DE_DESARROLLO_INFANTIL_ESTRATEGIA_NACIONAL_MISIÓN_TERNURA</v>
      </c>
      <c r="AG1200" s="52" t="str">
        <f>IF(AH1200&lt;&gt;"",VLOOKUP(AH1200,LISTAS·PAPP!$O$3:$P$74,2,0),"")</f>
        <v>005</v>
      </c>
      <c r="AH1200" s="58" t="s">
        <v>862</v>
      </c>
      <c r="AI1200" s="60" t="s">
        <v>471</v>
      </c>
      <c r="AJ1200" s="51" t="str">
        <f>IF(AI1200&lt;&gt;"",VLOOKUP(AI1200,LISTAS·PAPP!$X$4:$Y$80,2,0),"")</f>
        <v>NO APLICA</v>
      </c>
      <c r="AK1200" s="58" t="s">
        <v>631</v>
      </c>
      <c r="AL1200" s="60">
        <v>710510</v>
      </c>
      <c r="AM1200" s="51" t="str">
        <f>IF(ISERROR(VLOOKUP(AL1200,LISTAS·PAPP!$AD$4:$AE$334,2,0))," ",VLOOKUP(AL1200,LISTAS·PAPP!$AD$4:$AE$334,2,0))</f>
        <v>Servicios Personales por Contrato</v>
      </c>
      <c r="AN1200" s="63">
        <v>126315</v>
      </c>
      <c r="AO1200" s="64">
        <v>10562</v>
      </c>
      <c r="AP1200" s="64">
        <v>10562</v>
      </c>
      <c r="AQ1200" s="64">
        <v>10562</v>
      </c>
      <c r="AR1200" s="64">
        <v>10562</v>
      </c>
      <c r="AS1200" s="64">
        <v>10562</v>
      </c>
      <c r="AT1200" s="64">
        <v>10562</v>
      </c>
      <c r="AU1200" s="64">
        <v>10562</v>
      </c>
      <c r="AV1200" s="64">
        <v>10133</v>
      </c>
      <c r="AW1200" s="64">
        <v>10562</v>
      </c>
      <c r="AX1200" s="64">
        <v>10562</v>
      </c>
      <c r="AY1200" s="64">
        <v>10562</v>
      </c>
      <c r="AZ1200" s="64">
        <v>10562</v>
      </c>
      <c r="BA1200" s="53">
        <f t="shared" si="55"/>
        <v>126315</v>
      </c>
      <c r="BB1200" s="54" t="str">
        <f t="shared" si="56"/>
        <v>OK</v>
      </c>
      <c r="BC1200" s="55" t="str">
        <f t="shared" si="57"/>
        <v xml:space="preserve">                </v>
      </c>
    </row>
    <row r="1201" spans="1:55" ht="50.1" customHeight="1" x14ac:dyDescent="0.25">
      <c r="A1201" s="58" t="s">
        <v>39</v>
      </c>
      <c r="B1201" s="58" t="s">
        <v>47</v>
      </c>
      <c r="C1201" s="58" t="s">
        <v>102</v>
      </c>
      <c r="D1201" s="58" t="s">
        <v>913</v>
      </c>
      <c r="E1201" s="51" t="str">
        <f>IF(C1201&lt;&gt;"",VLOOKUP(MID(C1201,18,5),LISTAS·PAPP!$E$4:$F$76,2,0),"")</f>
        <v>MANABÍ</v>
      </c>
      <c r="F1201" s="58" t="s">
        <v>348</v>
      </c>
      <c r="G1201" s="51" t="str">
        <f>IF(F1201&lt;&gt;"",VLOOKUP(F1201,LISTAS·PAPP!$R$3:$T$221,3,0),"")</f>
        <v xml:space="preserve"> </v>
      </c>
      <c r="H1201" s="58" t="s">
        <v>905</v>
      </c>
      <c r="I1201" s="66" t="s">
        <v>1124</v>
      </c>
      <c r="J1201" s="66" t="s">
        <v>1125</v>
      </c>
      <c r="K1201" s="67">
        <v>15</v>
      </c>
      <c r="L1201" s="66" t="s">
        <v>1097</v>
      </c>
      <c r="M1201" s="60">
        <v>15</v>
      </c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52" t="str">
        <f>IF(A1201&lt;&gt;"",IF(D1201="DIRECCIÓN_DE_TRANSFERENCIAS","280 0031",VLOOKUP(C1201,LISTAS·PAPP!$C$3:$D$76,2,0)),"")</f>
        <v>280 4130</v>
      </c>
      <c r="Z1201" s="61">
        <v>202</v>
      </c>
      <c r="AA1201" s="62">
        <v>5036</v>
      </c>
      <c r="AB1201" s="62">
        <v>5045</v>
      </c>
      <c r="AC1201" s="65" t="str">
        <f>IF(D1201&lt;&gt;"",VLOOKUP(D1201,LISTAS·PAPP!$I$3:$M$16,2,0),"")</f>
        <v>56</v>
      </c>
      <c r="AD1201" s="51" t="str">
        <f>IF(D1201&lt;&gt;"",VLOOKUP(D1201,LISTAS·PAPP!$I$3:$M$16,3,0),"")</f>
        <v>DESARROLLO_INFANTIL</v>
      </c>
      <c r="AE1201" s="52" t="str">
        <f>IF(D1201&lt;&gt;"",VLOOKUP(D1201,LISTAS·PAPP!$I$3:$M$16,4,0),"")</f>
        <v>004</v>
      </c>
      <c r="AF1201" s="51" t="str">
        <f>IF(D1201&lt;&gt;"",VLOOKUP(D1201,LISTAS·PAPP!$I$3:$M$16,5,0),"")</f>
        <v>FORTALECIMIENTO_AMPLIACIÓN_E_INNOVACIÓN_DE_LOS_SERVICIOS_DE_DESARROLLO_INFANTIL_ESTRATEGIA_NACIONAL_MISIÓN_TERNURA</v>
      </c>
      <c r="AG1201" s="52" t="str">
        <f>IF(AH1201&lt;&gt;"",VLOOKUP(AH1201,LISTAS·PAPP!$O$3:$P$74,2,0),"")</f>
        <v>005</v>
      </c>
      <c r="AH1201" s="58" t="s">
        <v>862</v>
      </c>
      <c r="AI1201" s="60" t="s">
        <v>471</v>
      </c>
      <c r="AJ1201" s="51" t="str">
        <f>IF(AI1201&lt;&gt;"",VLOOKUP(AI1201,LISTAS·PAPP!$X$4:$Y$80,2,0),"")</f>
        <v>NO APLICA</v>
      </c>
      <c r="AK1201" s="58" t="s">
        <v>631</v>
      </c>
      <c r="AL1201" s="60">
        <v>710601</v>
      </c>
      <c r="AM1201" s="51" t="str">
        <f>IF(ISERROR(VLOOKUP(AL1201,LISTAS·PAPP!$AD$4:$AE$334,2,0))," ",VLOOKUP(AL1201,LISTAS·PAPP!$AD$4:$AE$334,2,0))</f>
        <v>Aporte Patronal</v>
      </c>
      <c r="AN1201" s="63">
        <v>12230.8</v>
      </c>
      <c r="AO1201" s="64">
        <v>1019.23</v>
      </c>
      <c r="AP1201" s="64">
        <v>1019.23</v>
      </c>
      <c r="AQ1201" s="64">
        <v>1019.23</v>
      </c>
      <c r="AR1201" s="64">
        <v>1019.23</v>
      </c>
      <c r="AS1201" s="64">
        <v>1019.23</v>
      </c>
      <c r="AT1201" s="64">
        <v>1019.23</v>
      </c>
      <c r="AU1201" s="64">
        <v>1019.23</v>
      </c>
      <c r="AV1201" s="64">
        <v>1019.23</v>
      </c>
      <c r="AW1201" s="64">
        <v>1019.23</v>
      </c>
      <c r="AX1201" s="64">
        <v>1019.23</v>
      </c>
      <c r="AY1201" s="64">
        <v>1019.23</v>
      </c>
      <c r="AZ1201" s="64">
        <v>1019.27</v>
      </c>
      <c r="BA1201" s="53">
        <f t="shared" si="55"/>
        <v>12230.799999999997</v>
      </c>
      <c r="BB1201" s="54" t="str">
        <f t="shared" si="56"/>
        <v>OK</v>
      </c>
      <c r="BC1201" s="55" t="str">
        <f t="shared" si="57"/>
        <v xml:space="preserve">                </v>
      </c>
    </row>
    <row r="1202" spans="1:55" ht="50.1" customHeight="1" x14ac:dyDescent="0.25">
      <c r="A1202" s="58" t="s">
        <v>39</v>
      </c>
      <c r="B1202" s="58" t="s">
        <v>47</v>
      </c>
      <c r="C1202" s="58" t="s">
        <v>102</v>
      </c>
      <c r="D1202" s="58" t="s">
        <v>913</v>
      </c>
      <c r="E1202" s="51" t="str">
        <f>IF(C1202&lt;&gt;"",VLOOKUP(MID(C1202,18,5),LISTAS·PAPP!$E$4:$F$76,2,0),"")</f>
        <v>MANABÍ</v>
      </c>
      <c r="F1202" s="58" t="s">
        <v>348</v>
      </c>
      <c r="G1202" s="51" t="str">
        <f>IF(F1202&lt;&gt;"",VLOOKUP(F1202,LISTAS·PAPP!$R$3:$T$221,3,0),"")</f>
        <v xml:space="preserve"> </v>
      </c>
      <c r="H1202" s="58" t="s">
        <v>905</v>
      </c>
      <c r="I1202" s="66" t="s">
        <v>1124</v>
      </c>
      <c r="J1202" s="66" t="s">
        <v>1125</v>
      </c>
      <c r="K1202" s="67">
        <v>15</v>
      </c>
      <c r="L1202" s="66" t="s">
        <v>1097</v>
      </c>
      <c r="M1202" s="60">
        <v>15</v>
      </c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52" t="str">
        <f>IF(A1202&lt;&gt;"",IF(D1202="DIRECCIÓN_DE_TRANSFERENCIAS","280 0031",VLOOKUP(C1202,LISTAS·PAPP!$C$3:$D$76,2,0)),"")</f>
        <v>280 4130</v>
      </c>
      <c r="Z1202" s="61">
        <v>202</v>
      </c>
      <c r="AA1202" s="62">
        <v>5036</v>
      </c>
      <c r="AB1202" s="62">
        <v>5045</v>
      </c>
      <c r="AC1202" s="65" t="str">
        <f>IF(D1202&lt;&gt;"",VLOOKUP(D1202,LISTAS·PAPP!$I$3:$M$16,2,0),"")</f>
        <v>56</v>
      </c>
      <c r="AD1202" s="51" t="str">
        <f>IF(D1202&lt;&gt;"",VLOOKUP(D1202,LISTAS·PAPP!$I$3:$M$16,3,0),"")</f>
        <v>DESARROLLO_INFANTIL</v>
      </c>
      <c r="AE1202" s="52" t="str">
        <f>IF(D1202&lt;&gt;"",VLOOKUP(D1202,LISTAS·PAPP!$I$3:$M$16,4,0),"")</f>
        <v>004</v>
      </c>
      <c r="AF1202" s="51" t="str">
        <f>IF(D1202&lt;&gt;"",VLOOKUP(D1202,LISTAS·PAPP!$I$3:$M$16,5,0),"")</f>
        <v>FORTALECIMIENTO_AMPLIACIÓN_E_INNOVACIÓN_DE_LOS_SERVICIOS_DE_DESARROLLO_INFANTIL_ESTRATEGIA_NACIONAL_MISIÓN_TERNURA</v>
      </c>
      <c r="AG1202" s="52" t="str">
        <f>IF(AH1202&lt;&gt;"",VLOOKUP(AH1202,LISTAS·PAPP!$O$3:$P$74,2,0),"")</f>
        <v>005</v>
      </c>
      <c r="AH1202" s="58" t="s">
        <v>862</v>
      </c>
      <c r="AI1202" s="60" t="s">
        <v>471</v>
      </c>
      <c r="AJ1202" s="51" t="str">
        <f>IF(AI1202&lt;&gt;"",VLOOKUP(AI1202,LISTAS·PAPP!$X$4:$Y$80,2,0),"")</f>
        <v>NO APLICA</v>
      </c>
      <c r="AK1202" s="58" t="s">
        <v>631</v>
      </c>
      <c r="AL1202" s="60">
        <v>710602</v>
      </c>
      <c r="AM1202" s="51" t="str">
        <f>IF(ISERROR(VLOOKUP(AL1202,LISTAS·PAPP!$AD$4:$AE$334,2,0))," ",VLOOKUP(AL1202,LISTAS·PAPP!$AD$4:$AE$334,2,0))</f>
        <v>Fondo de Reserva</v>
      </c>
      <c r="AN1202" s="63">
        <v>3944.7</v>
      </c>
      <c r="AO1202" s="64">
        <v>328.73</v>
      </c>
      <c r="AP1202" s="64">
        <v>328.73</v>
      </c>
      <c r="AQ1202" s="64">
        <v>328.73</v>
      </c>
      <c r="AR1202" s="64">
        <v>328.73</v>
      </c>
      <c r="AS1202" s="64">
        <v>328.73</v>
      </c>
      <c r="AT1202" s="64">
        <v>328.73</v>
      </c>
      <c r="AU1202" s="64">
        <v>328.73</v>
      </c>
      <c r="AV1202" s="64">
        <v>328.73</v>
      </c>
      <c r="AW1202" s="64">
        <v>328.73</v>
      </c>
      <c r="AX1202" s="64">
        <v>328.73</v>
      </c>
      <c r="AY1202" s="64">
        <v>328.73</v>
      </c>
      <c r="AZ1202" s="64">
        <v>328.67</v>
      </c>
      <c r="BA1202" s="53">
        <f t="shared" si="55"/>
        <v>3944.7000000000003</v>
      </c>
      <c r="BB1202" s="54" t="str">
        <f t="shared" si="56"/>
        <v>OK</v>
      </c>
      <c r="BC1202" s="55" t="str">
        <f t="shared" si="57"/>
        <v xml:space="preserve">                </v>
      </c>
    </row>
    <row r="1203" spans="1:55" ht="50.1" customHeight="1" x14ac:dyDescent="0.25">
      <c r="A1203" s="58" t="s">
        <v>39</v>
      </c>
      <c r="B1203" s="58" t="s">
        <v>47</v>
      </c>
      <c r="C1203" s="58" t="s">
        <v>102</v>
      </c>
      <c r="D1203" s="58" t="s">
        <v>913</v>
      </c>
      <c r="E1203" s="51" t="str">
        <f>IF(C1203&lt;&gt;"",VLOOKUP(MID(C1203,18,5),LISTAS·PAPP!$E$4:$F$76,2,0),"")</f>
        <v>MANABÍ</v>
      </c>
      <c r="F1203" s="58" t="s">
        <v>348</v>
      </c>
      <c r="G1203" s="51" t="str">
        <f>IF(F1203&lt;&gt;"",VLOOKUP(F1203,LISTAS·PAPP!$R$3:$T$221,3,0),"")</f>
        <v xml:space="preserve"> </v>
      </c>
      <c r="H1203" s="58" t="s">
        <v>905</v>
      </c>
      <c r="I1203" s="66" t="s">
        <v>1124</v>
      </c>
      <c r="J1203" s="66" t="s">
        <v>1132</v>
      </c>
      <c r="K1203" s="67">
        <v>12</v>
      </c>
      <c r="L1203" s="66" t="s">
        <v>1133</v>
      </c>
      <c r="M1203" s="60">
        <v>1</v>
      </c>
      <c r="N1203" s="60">
        <v>1</v>
      </c>
      <c r="O1203" s="60">
        <v>1</v>
      </c>
      <c r="P1203" s="60">
        <v>1</v>
      </c>
      <c r="Q1203" s="60">
        <v>1</v>
      </c>
      <c r="R1203" s="60">
        <v>1</v>
      </c>
      <c r="S1203" s="60">
        <v>1</v>
      </c>
      <c r="T1203" s="60">
        <v>1</v>
      </c>
      <c r="U1203" s="60">
        <v>1</v>
      </c>
      <c r="V1203" s="60">
        <v>1</v>
      </c>
      <c r="W1203" s="60">
        <v>1</v>
      </c>
      <c r="X1203" s="60">
        <v>1</v>
      </c>
      <c r="Y1203" s="52" t="str">
        <f>IF(A1203&lt;&gt;"",IF(D1203="DIRECCIÓN_DE_TRANSFERENCIAS","280 0031",VLOOKUP(C1203,LISTAS·PAPP!$C$3:$D$76,2,0)),"")</f>
        <v>280 4130</v>
      </c>
      <c r="Z1203" s="61">
        <v>202</v>
      </c>
      <c r="AA1203" s="62">
        <v>5036</v>
      </c>
      <c r="AB1203" s="62">
        <v>5045</v>
      </c>
      <c r="AC1203" s="65" t="str">
        <f>IF(D1203&lt;&gt;"",VLOOKUP(D1203,LISTAS·PAPP!$I$3:$M$16,2,0),"")</f>
        <v>56</v>
      </c>
      <c r="AD1203" s="51" t="str">
        <f>IF(D1203&lt;&gt;"",VLOOKUP(D1203,LISTAS·PAPP!$I$3:$M$16,3,0),"")</f>
        <v>DESARROLLO_INFANTIL</v>
      </c>
      <c r="AE1203" s="52" t="str">
        <f>IF(D1203&lt;&gt;"",VLOOKUP(D1203,LISTAS·PAPP!$I$3:$M$16,4,0),"")</f>
        <v>004</v>
      </c>
      <c r="AF1203" s="51" t="str">
        <f>IF(D1203&lt;&gt;"",VLOOKUP(D1203,LISTAS·PAPP!$I$3:$M$16,5,0),"")</f>
        <v>FORTALECIMIENTO_AMPLIACIÓN_E_INNOVACIÓN_DE_LOS_SERVICIOS_DE_DESARROLLO_INFANTIL_ESTRATEGIA_NACIONAL_MISIÓN_TERNURA</v>
      </c>
      <c r="AG1203" s="52" t="str">
        <f>IF(AH1203&lt;&gt;"",VLOOKUP(AH1203,LISTAS·PAPP!$O$3:$P$74,2,0),"")</f>
        <v>005</v>
      </c>
      <c r="AH1203" s="58" t="s">
        <v>862</v>
      </c>
      <c r="AI1203" s="60" t="s">
        <v>471</v>
      </c>
      <c r="AJ1203" s="51" t="str">
        <f>IF(AI1203&lt;&gt;"",VLOOKUP(AI1203,LISTAS·PAPP!$X$4:$Y$80,2,0),"")</f>
        <v>NO APLICA</v>
      </c>
      <c r="AK1203" s="58" t="s">
        <v>632</v>
      </c>
      <c r="AL1203" s="60">
        <v>730301</v>
      </c>
      <c r="AM1203" s="51" t="str">
        <f>IF(ISERROR(VLOOKUP(AL1203,LISTAS·PAPP!$AD$4:$AE$334,2,0))," ",VLOOKUP(AL1203,LISTAS·PAPP!$AD$4:$AE$334,2,0))</f>
        <v>Pasajes al Interior</v>
      </c>
      <c r="AN1203" s="63">
        <v>1000</v>
      </c>
      <c r="AO1203" s="64">
        <v>83.33</v>
      </c>
      <c r="AP1203" s="64">
        <v>83.33</v>
      </c>
      <c r="AQ1203" s="64">
        <v>83.33</v>
      </c>
      <c r="AR1203" s="64">
        <v>83.33</v>
      </c>
      <c r="AS1203" s="64">
        <v>83.33</v>
      </c>
      <c r="AT1203" s="64">
        <v>83.33</v>
      </c>
      <c r="AU1203" s="64">
        <v>83.33</v>
      </c>
      <c r="AV1203" s="64">
        <v>83.33</v>
      </c>
      <c r="AW1203" s="64">
        <v>83.33</v>
      </c>
      <c r="AX1203" s="64">
        <v>83.33</v>
      </c>
      <c r="AY1203" s="64">
        <v>83.33</v>
      </c>
      <c r="AZ1203" s="64">
        <v>83.37</v>
      </c>
      <c r="BA1203" s="53">
        <f t="shared" si="55"/>
        <v>1000.0000000000001</v>
      </c>
      <c r="BB1203" s="54" t="str">
        <f t="shared" si="56"/>
        <v>OK</v>
      </c>
      <c r="BC1203" s="55" t="str">
        <f t="shared" si="57"/>
        <v xml:space="preserve">                </v>
      </c>
    </row>
    <row r="1204" spans="1:55" ht="50.1" customHeight="1" x14ac:dyDescent="0.25">
      <c r="A1204" s="58" t="s">
        <v>39</v>
      </c>
      <c r="B1204" s="58" t="s">
        <v>47</v>
      </c>
      <c r="C1204" s="58" t="s">
        <v>102</v>
      </c>
      <c r="D1204" s="58" t="s">
        <v>913</v>
      </c>
      <c r="E1204" s="51" t="str">
        <f>IF(C1204&lt;&gt;"",VLOOKUP(MID(C1204,18,5),LISTAS·PAPP!$E$4:$F$76,2,0),"")</f>
        <v>MANABÍ</v>
      </c>
      <c r="F1204" s="58" t="s">
        <v>348</v>
      </c>
      <c r="G1204" s="51" t="str">
        <f>IF(F1204&lt;&gt;"",VLOOKUP(F1204,LISTAS·PAPP!$R$3:$T$221,3,0),"")</f>
        <v xml:space="preserve"> </v>
      </c>
      <c r="H1204" s="58" t="s">
        <v>905</v>
      </c>
      <c r="I1204" s="66" t="s">
        <v>1124</v>
      </c>
      <c r="J1204" s="66" t="s">
        <v>1134</v>
      </c>
      <c r="K1204" s="67">
        <v>12</v>
      </c>
      <c r="L1204" s="66" t="s">
        <v>1135</v>
      </c>
      <c r="M1204" s="60">
        <v>1</v>
      </c>
      <c r="N1204" s="60">
        <v>1</v>
      </c>
      <c r="O1204" s="60">
        <v>1</v>
      </c>
      <c r="P1204" s="60">
        <v>1</v>
      </c>
      <c r="Q1204" s="60">
        <v>1</v>
      </c>
      <c r="R1204" s="60">
        <v>1</v>
      </c>
      <c r="S1204" s="60">
        <v>1</v>
      </c>
      <c r="T1204" s="60">
        <v>1</v>
      </c>
      <c r="U1204" s="60">
        <v>1</v>
      </c>
      <c r="V1204" s="60">
        <v>1</v>
      </c>
      <c r="W1204" s="60">
        <v>1</v>
      </c>
      <c r="X1204" s="60">
        <v>1</v>
      </c>
      <c r="Y1204" s="52" t="str">
        <f>IF(A1204&lt;&gt;"",IF(D1204="DIRECCIÓN_DE_TRANSFERENCIAS","280 0031",VLOOKUP(C1204,LISTAS·PAPP!$C$3:$D$76,2,0)),"")</f>
        <v>280 4130</v>
      </c>
      <c r="Z1204" s="61">
        <v>202</v>
      </c>
      <c r="AA1204" s="62">
        <v>5036</v>
      </c>
      <c r="AB1204" s="62">
        <v>5045</v>
      </c>
      <c r="AC1204" s="65" t="str">
        <f>IF(D1204&lt;&gt;"",VLOOKUP(D1204,LISTAS·PAPP!$I$3:$M$16,2,0),"")</f>
        <v>56</v>
      </c>
      <c r="AD1204" s="51" t="str">
        <f>IF(D1204&lt;&gt;"",VLOOKUP(D1204,LISTAS·PAPP!$I$3:$M$16,3,0),"")</f>
        <v>DESARROLLO_INFANTIL</v>
      </c>
      <c r="AE1204" s="52" t="str">
        <f>IF(D1204&lt;&gt;"",VLOOKUP(D1204,LISTAS·PAPP!$I$3:$M$16,4,0),"")</f>
        <v>004</v>
      </c>
      <c r="AF1204" s="51" t="str">
        <f>IF(D1204&lt;&gt;"",VLOOKUP(D1204,LISTAS·PAPP!$I$3:$M$16,5,0),"")</f>
        <v>FORTALECIMIENTO_AMPLIACIÓN_E_INNOVACIÓN_DE_LOS_SERVICIOS_DE_DESARROLLO_INFANTIL_ESTRATEGIA_NACIONAL_MISIÓN_TERNURA</v>
      </c>
      <c r="AG1204" s="52" t="str">
        <f>IF(AH1204&lt;&gt;"",VLOOKUP(AH1204,LISTAS·PAPP!$O$3:$P$74,2,0),"")</f>
        <v>005</v>
      </c>
      <c r="AH1204" s="58" t="s">
        <v>862</v>
      </c>
      <c r="AI1204" s="60" t="s">
        <v>471</v>
      </c>
      <c r="AJ1204" s="51" t="str">
        <f>IF(AI1204&lt;&gt;"",VLOOKUP(AI1204,LISTAS·PAPP!$X$4:$Y$80,2,0),"")</f>
        <v>NO APLICA</v>
      </c>
      <c r="AK1204" s="58" t="s">
        <v>632</v>
      </c>
      <c r="AL1204" s="60">
        <v>730303</v>
      </c>
      <c r="AM1204" s="51" t="str">
        <f>IF(ISERROR(VLOOKUP(AL1204,LISTAS·PAPP!$AD$4:$AE$334,2,0))," ",VLOOKUP(AL1204,LISTAS·PAPP!$AD$4:$AE$334,2,0))</f>
        <v>Viáticos y Subsistencias en el Interior</v>
      </c>
      <c r="AN1204" s="63">
        <v>3500</v>
      </c>
      <c r="AO1204" s="64">
        <v>291.67</v>
      </c>
      <c r="AP1204" s="64">
        <v>291.67</v>
      </c>
      <c r="AQ1204" s="64">
        <v>291.67</v>
      </c>
      <c r="AR1204" s="64">
        <v>291.67</v>
      </c>
      <c r="AS1204" s="64">
        <v>291.67</v>
      </c>
      <c r="AT1204" s="64">
        <v>291.67</v>
      </c>
      <c r="AU1204" s="64">
        <v>291.67</v>
      </c>
      <c r="AV1204" s="64">
        <v>291.67</v>
      </c>
      <c r="AW1204" s="64">
        <v>291.67</v>
      </c>
      <c r="AX1204" s="64">
        <v>291.67</v>
      </c>
      <c r="AY1204" s="64">
        <v>291.67</v>
      </c>
      <c r="AZ1204" s="64">
        <v>291.63</v>
      </c>
      <c r="BA1204" s="53">
        <f t="shared" si="55"/>
        <v>3500.0000000000005</v>
      </c>
      <c r="BB1204" s="54" t="str">
        <f t="shared" si="56"/>
        <v>OK</v>
      </c>
      <c r="BC1204" s="55" t="str">
        <f t="shared" si="57"/>
        <v xml:space="preserve">                </v>
      </c>
    </row>
    <row r="1205" spans="1:55" ht="50.1" customHeight="1" x14ac:dyDescent="0.25">
      <c r="A1205" s="58" t="s">
        <v>39</v>
      </c>
      <c r="B1205" s="58" t="s">
        <v>47</v>
      </c>
      <c r="C1205" s="58" t="s">
        <v>104</v>
      </c>
      <c r="D1205" s="58" t="s">
        <v>913</v>
      </c>
      <c r="E1205" s="51" t="str">
        <f>IF(C1205&lt;&gt;"",VLOOKUP(MID(C1205,18,5),LISTAS·PAPP!$E$4:$F$76,2,0),"")</f>
        <v>MANABÍ</v>
      </c>
      <c r="F1205" s="58" t="s">
        <v>343</v>
      </c>
      <c r="G1205" s="51" t="str">
        <f>IF(F1205&lt;&gt;"",VLOOKUP(F1205,LISTAS·PAPP!$R$3:$T$221,3,0),"")</f>
        <v xml:space="preserve"> </v>
      </c>
      <c r="H1205" s="58" t="s">
        <v>905</v>
      </c>
      <c r="I1205" s="66" t="s">
        <v>1124</v>
      </c>
      <c r="J1205" s="66" t="s">
        <v>1125</v>
      </c>
      <c r="K1205" s="67">
        <v>32</v>
      </c>
      <c r="L1205" s="66" t="s">
        <v>1097</v>
      </c>
      <c r="M1205" s="60">
        <v>32</v>
      </c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52" t="str">
        <f>IF(A1205&lt;&gt;"",IF(D1205="DIRECCIÓN_DE_TRANSFERENCIAS","280 0031",VLOOKUP(C1205,LISTAS·PAPP!$C$3:$D$76,2,0)),"")</f>
        <v>280 4250</v>
      </c>
      <c r="Z1205" s="61">
        <v>202</v>
      </c>
      <c r="AA1205" s="62">
        <v>5036</v>
      </c>
      <c r="AB1205" s="62">
        <v>5045</v>
      </c>
      <c r="AC1205" s="65" t="str">
        <f>IF(D1205&lt;&gt;"",VLOOKUP(D1205,LISTAS·PAPP!$I$3:$M$16,2,0),"")</f>
        <v>56</v>
      </c>
      <c r="AD1205" s="51" t="str">
        <f>IF(D1205&lt;&gt;"",VLOOKUP(D1205,LISTAS·PAPP!$I$3:$M$16,3,0),"")</f>
        <v>DESARROLLO_INFANTIL</v>
      </c>
      <c r="AE1205" s="52" t="str">
        <f>IF(D1205&lt;&gt;"",VLOOKUP(D1205,LISTAS·PAPP!$I$3:$M$16,4,0),"")</f>
        <v>004</v>
      </c>
      <c r="AF1205" s="51" t="str">
        <f>IF(D1205&lt;&gt;"",VLOOKUP(D1205,LISTAS·PAPP!$I$3:$M$16,5,0),"")</f>
        <v>FORTALECIMIENTO_AMPLIACIÓN_E_INNOVACIÓN_DE_LOS_SERVICIOS_DE_DESARROLLO_INFANTIL_ESTRATEGIA_NACIONAL_MISIÓN_TERNURA</v>
      </c>
      <c r="AG1205" s="52" t="str">
        <f>IF(AH1205&lt;&gt;"",VLOOKUP(AH1205,LISTAS·PAPP!$O$3:$P$74,2,0),"")</f>
        <v>005</v>
      </c>
      <c r="AH1205" s="58" t="s">
        <v>862</v>
      </c>
      <c r="AI1205" s="60" t="s">
        <v>471</v>
      </c>
      <c r="AJ1205" s="51" t="str">
        <f>IF(AI1205&lt;&gt;"",VLOOKUP(AI1205,LISTAS·PAPP!$X$4:$Y$80,2,0),"")</f>
        <v>NO APLICA</v>
      </c>
      <c r="AK1205" s="58" t="s">
        <v>631</v>
      </c>
      <c r="AL1205" s="60">
        <v>710203</v>
      </c>
      <c r="AM1205" s="51" t="str">
        <f>IF(ISERROR(VLOOKUP(AL1205,LISTAS·PAPP!$AD$4:$AE$334,2,0))," ",VLOOKUP(AL1205,LISTAS·PAPP!$AD$4:$AE$334,2,0))</f>
        <v>Decimo Tercer Sueldo</v>
      </c>
      <c r="AN1205" s="63">
        <v>22131</v>
      </c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>
        <v>22131</v>
      </c>
      <c r="BA1205" s="53">
        <f t="shared" si="55"/>
        <v>22131</v>
      </c>
      <c r="BB1205" s="54" t="str">
        <f t="shared" si="56"/>
        <v>OK</v>
      </c>
      <c r="BC1205" s="55" t="str">
        <f t="shared" si="57"/>
        <v xml:space="preserve">                </v>
      </c>
    </row>
    <row r="1206" spans="1:55" ht="50.1" customHeight="1" x14ac:dyDescent="0.25">
      <c r="A1206" s="58" t="s">
        <v>39</v>
      </c>
      <c r="B1206" s="58" t="s">
        <v>47</v>
      </c>
      <c r="C1206" s="58" t="s">
        <v>104</v>
      </c>
      <c r="D1206" s="58" t="s">
        <v>913</v>
      </c>
      <c r="E1206" s="51" t="str">
        <f>IF(C1206&lt;&gt;"",VLOOKUP(MID(C1206,18,5),LISTAS·PAPP!$E$4:$F$76,2,0),"")</f>
        <v>MANABÍ</v>
      </c>
      <c r="F1206" s="58" t="s">
        <v>343</v>
      </c>
      <c r="G1206" s="51" t="str">
        <f>IF(F1206&lt;&gt;"",VLOOKUP(F1206,LISTAS·PAPP!$R$3:$T$221,3,0),"")</f>
        <v xml:space="preserve"> </v>
      </c>
      <c r="H1206" s="58" t="s">
        <v>905</v>
      </c>
      <c r="I1206" s="66" t="s">
        <v>1124</v>
      </c>
      <c r="J1206" s="66" t="s">
        <v>1125</v>
      </c>
      <c r="K1206" s="67">
        <v>32</v>
      </c>
      <c r="L1206" s="66" t="s">
        <v>1097</v>
      </c>
      <c r="M1206" s="60">
        <v>32</v>
      </c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52" t="str">
        <f>IF(A1206&lt;&gt;"",IF(D1206="DIRECCIÓN_DE_TRANSFERENCIAS","280 0031",VLOOKUP(C1206,LISTAS·PAPP!$C$3:$D$76,2,0)),"")</f>
        <v>280 4250</v>
      </c>
      <c r="Z1206" s="61">
        <v>202</v>
      </c>
      <c r="AA1206" s="62">
        <v>5036</v>
      </c>
      <c r="AB1206" s="62">
        <v>5045</v>
      </c>
      <c r="AC1206" s="65" t="str">
        <f>IF(D1206&lt;&gt;"",VLOOKUP(D1206,LISTAS·PAPP!$I$3:$M$16,2,0),"")</f>
        <v>56</v>
      </c>
      <c r="AD1206" s="51" t="str">
        <f>IF(D1206&lt;&gt;"",VLOOKUP(D1206,LISTAS·PAPP!$I$3:$M$16,3,0),"")</f>
        <v>DESARROLLO_INFANTIL</v>
      </c>
      <c r="AE1206" s="52" t="str">
        <f>IF(D1206&lt;&gt;"",VLOOKUP(D1206,LISTAS·PAPP!$I$3:$M$16,4,0),"")</f>
        <v>004</v>
      </c>
      <c r="AF1206" s="51" t="str">
        <f>IF(D1206&lt;&gt;"",VLOOKUP(D1206,LISTAS·PAPP!$I$3:$M$16,5,0),"")</f>
        <v>FORTALECIMIENTO_AMPLIACIÓN_E_INNOVACIÓN_DE_LOS_SERVICIOS_DE_DESARROLLO_INFANTIL_ESTRATEGIA_NACIONAL_MISIÓN_TERNURA</v>
      </c>
      <c r="AG1206" s="52" t="str">
        <f>IF(AH1206&lt;&gt;"",VLOOKUP(AH1206,LISTAS·PAPP!$O$3:$P$74,2,0),"")</f>
        <v>005</v>
      </c>
      <c r="AH1206" s="58" t="s">
        <v>862</v>
      </c>
      <c r="AI1206" s="60" t="s">
        <v>471</v>
      </c>
      <c r="AJ1206" s="51" t="str">
        <f>IF(AI1206&lt;&gt;"",VLOOKUP(AI1206,LISTAS·PAPP!$X$4:$Y$80,2,0),"")</f>
        <v>NO APLICA</v>
      </c>
      <c r="AK1206" s="58" t="s">
        <v>631</v>
      </c>
      <c r="AL1206" s="60">
        <v>710204</v>
      </c>
      <c r="AM1206" s="51" t="str">
        <f>IF(ISERROR(VLOOKUP(AL1206,LISTAS·PAPP!$AD$4:$AE$334,2,0))," ",VLOOKUP(AL1206,LISTAS·PAPP!$AD$4:$AE$334,2,0))</f>
        <v>Decimo Cuarto Sueldo</v>
      </c>
      <c r="AN1206" s="63">
        <v>12608</v>
      </c>
      <c r="AO1206" s="64"/>
      <c r="AP1206" s="64"/>
      <c r="AQ1206" s="64"/>
      <c r="AR1206" s="64"/>
      <c r="AS1206" s="64"/>
      <c r="AT1206" s="64"/>
      <c r="AU1206" s="64"/>
      <c r="AV1206" s="64">
        <v>12608</v>
      </c>
      <c r="AW1206" s="64"/>
      <c r="AX1206" s="64"/>
      <c r="AY1206" s="64"/>
      <c r="AZ1206" s="64"/>
      <c r="BA1206" s="53">
        <f t="shared" si="55"/>
        <v>12608</v>
      </c>
      <c r="BB1206" s="54" t="str">
        <f t="shared" si="56"/>
        <v>OK</v>
      </c>
      <c r="BC1206" s="55" t="str">
        <f t="shared" si="57"/>
        <v xml:space="preserve">                </v>
      </c>
    </row>
    <row r="1207" spans="1:55" ht="50.1" customHeight="1" x14ac:dyDescent="0.25">
      <c r="A1207" s="58" t="s">
        <v>39</v>
      </c>
      <c r="B1207" s="58" t="s">
        <v>47</v>
      </c>
      <c r="C1207" s="58" t="s">
        <v>104</v>
      </c>
      <c r="D1207" s="58" t="s">
        <v>913</v>
      </c>
      <c r="E1207" s="51" t="str">
        <f>IF(C1207&lt;&gt;"",VLOOKUP(MID(C1207,18,5),LISTAS·PAPP!$E$4:$F$76,2,0),"")</f>
        <v>MANABÍ</v>
      </c>
      <c r="F1207" s="58" t="s">
        <v>343</v>
      </c>
      <c r="G1207" s="51" t="str">
        <f>IF(F1207&lt;&gt;"",VLOOKUP(F1207,LISTAS·PAPP!$R$3:$T$221,3,0),"")</f>
        <v xml:space="preserve"> </v>
      </c>
      <c r="H1207" s="58" t="s">
        <v>905</v>
      </c>
      <c r="I1207" s="66" t="s">
        <v>1124</v>
      </c>
      <c r="J1207" s="66" t="s">
        <v>1125</v>
      </c>
      <c r="K1207" s="67">
        <v>32</v>
      </c>
      <c r="L1207" s="66" t="s">
        <v>1097</v>
      </c>
      <c r="M1207" s="60">
        <v>32</v>
      </c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52" t="str">
        <f>IF(A1207&lt;&gt;"",IF(D1207="DIRECCIÓN_DE_TRANSFERENCIAS","280 0031",VLOOKUP(C1207,LISTAS·PAPP!$C$3:$D$76,2,0)),"")</f>
        <v>280 4250</v>
      </c>
      <c r="Z1207" s="61">
        <v>202</v>
      </c>
      <c r="AA1207" s="62">
        <v>5036</v>
      </c>
      <c r="AB1207" s="62">
        <v>5045</v>
      </c>
      <c r="AC1207" s="65" t="str">
        <f>IF(D1207&lt;&gt;"",VLOOKUP(D1207,LISTAS·PAPP!$I$3:$M$16,2,0),"")</f>
        <v>56</v>
      </c>
      <c r="AD1207" s="51" t="str">
        <f>IF(D1207&lt;&gt;"",VLOOKUP(D1207,LISTAS·PAPP!$I$3:$M$16,3,0),"")</f>
        <v>DESARROLLO_INFANTIL</v>
      </c>
      <c r="AE1207" s="52" t="str">
        <f>IF(D1207&lt;&gt;"",VLOOKUP(D1207,LISTAS·PAPP!$I$3:$M$16,4,0),"")</f>
        <v>004</v>
      </c>
      <c r="AF1207" s="51" t="str">
        <f>IF(D1207&lt;&gt;"",VLOOKUP(D1207,LISTAS·PAPP!$I$3:$M$16,5,0),"")</f>
        <v>FORTALECIMIENTO_AMPLIACIÓN_E_INNOVACIÓN_DE_LOS_SERVICIOS_DE_DESARROLLO_INFANTIL_ESTRATEGIA_NACIONAL_MISIÓN_TERNURA</v>
      </c>
      <c r="AG1207" s="52" t="str">
        <f>IF(AH1207&lt;&gt;"",VLOOKUP(AH1207,LISTAS·PAPP!$O$3:$P$74,2,0),"")</f>
        <v>005</v>
      </c>
      <c r="AH1207" s="58" t="s">
        <v>862</v>
      </c>
      <c r="AI1207" s="60" t="s">
        <v>471</v>
      </c>
      <c r="AJ1207" s="51" t="str">
        <f>IF(AI1207&lt;&gt;"",VLOOKUP(AI1207,LISTAS·PAPP!$X$4:$Y$80,2,0),"")</f>
        <v>NO APLICA</v>
      </c>
      <c r="AK1207" s="58" t="s">
        <v>631</v>
      </c>
      <c r="AL1207" s="60">
        <v>710510</v>
      </c>
      <c r="AM1207" s="51" t="str">
        <f>IF(ISERROR(VLOOKUP(AL1207,LISTAS·PAPP!$AD$4:$AE$334,2,0))," ",VLOOKUP(AL1207,LISTAS·PAPP!$AD$4:$AE$334,2,0))</f>
        <v>Servicios Personales por Contrato</v>
      </c>
      <c r="AN1207" s="63">
        <v>255486.8</v>
      </c>
      <c r="AO1207" s="64">
        <v>21290.57</v>
      </c>
      <c r="AP1207" s="64">
        <v>21290.57</v>
      </c>
      <c r="AQ1207" s="64">
        <v>21290.57</v>
      </c>
      <c r="AR1207" s="64">
        <v>21290.57</v>
      </c>
      <c r="AS1207" s="64">
        <v>21290.57</v>
      </c>
      <c r="AT1207" s="64">
        <v>21290.57</v>
      </c>
      <c r="AU1207" s="64">
        <v>21290.57</v>
      </c>
      <c r="AV1207" s="64">
        <v>21290.57</v>
      </c>
      <c r="AW1207" s="64">
        <v>21290.57</v>
      </c>
      <c r="AX1207" s="64">
        <v>21290.57</v>
      </c>
      <c r="AY1207" s="64">
        <v>21290.57</v>
      </c>
      <c r="AZ1207" s="64">
        <v>21290.53</v>
      </c>
      <c r="BA1207" s="53">
        <f t="shared" si="55"/>
        <v>255486.80000000005</v>
      </c>
      <c r="BB1207" s="54" t="str">
        <f t="shared" si="56"/>
        <v>OK</v>
      </c>
      <c r="BC1207" s="55" t="str">
        <f t="shared" si="57"/>
        <v xml:space="preserve">                </v>
      </c>
    </row>
    <row r="1208" spans="1:55" ht="50.1" customHeight="1" x14ac:dyDescent="0.25">
      <c r="A1208" s="58" t="s">
        <v>39</v>
      </c>
      <c r="B1208" s="58" t="s">
        <v>47</v>
      </c>
      <c r="C1208" s="58" t="s">
        <v>104</v>
      </c>
      <c r="D1208" s="58" t="s">
        <v>913</v>
      </c>
      <c r="E1208" s="51" t="str">
        <f>IF(C1208&lt;&gt;"",VLOOKUP(MID(C1208,18,5),LISTAS·PAPP!$E$4:$F$76,2,0),"")</f>
        <v>MANABÍ</v>
      </c>
      <c r="F1208" s="58" t="s">
        <v>343</v>
      </c>
      <c r="G1208" s="51" t="str">
        <f>IF(F1208&lt;&gt;"",VLOOKUP(F1208,LISTAS·PAPP!$R$3:$T$221,3,0),"")</f>
        <v xml:space="preserve"> </v>
      </c>
      <c r="H1208" s="58" t="s">
        <v>905</v>
      </c>
      <c r="I1208" s="66" t="s">
        <v>1124</v>
      </c>
      <c r="J1208" s="66" t="s">
        <v>1125</v>
      </c>
      <c r="K1208" s="67">
        <v>32</v>
      </c>
      <c r="L1208" s="66" t="s">
        <v>1097</v>
      </c>
      <c r="M1208" s="60">
        <v>32</v>
      </c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52" t="str">
        <f>IF(A1208&lt;&gt;"",IF(D1208="DIRECCIÓN_DE_TRANSFERENCIAS","280 0031",VLOOKUP(C1208,LISTAS·PAPP!$C$3:$D$76,2,0)),"")</f>
        <v>280 4250</v>
      </c>
      <c r="Z1208" s="61">
        <v>202</v>
      </c>
      <c r="AA1208" s="62">
        <v>5036</v>
      </c>
      <c r="AB1208" s="62">
        <v>5045</v>
      </c>
      <c r="AC1208" s="65" t="str">
        <f>IF(D1208&lt;&gt;"",VLOOKUP(D1208,LISTAS·PAPP!$I$3:$M$16,2,0),"")</f>
        <v>56</v>
      </c>
      <c r="AD1208" s="51" t="str">
        <f>IF(D1208&lt;&gt;"",VLOOKUP(D1208,LISTAS·PAPP!$I$3:$M$16,3,0),"")</f>
        <v>DESARROLLO_INFANTIL</v>
      </c>
      <c r="AE1208" s="52" t="str">
        <f>IF(D1208&lt;&gt;"",VLOOKUP(D1208,LISTAS·PAPP!$I$3:$M$16,4,0),"")</f>
        <v>004</v>
      </c>
      <c r="AF1208" s="51" t="str">
        <f>IF(D1208&lt;&gt;"",VLOOKUP(D1208,LISTAS·PAPP!$I$3:$M$16,5,0),"")</f>
        <v>FORTALECIMIENTO_AMPLIACIÓN_E_INNOVACIÓN_DE_LOS_SERVICIOS_DE_DESARROLLO_INFANTIL_ESTRATEGIA_NACIONAL_MISIÓN_TERNURA</v>
      </c>
      <c r="AG1208" s="52" t="str">
        <f>IF(AH1208&lt;&gt;"",VLOOKUP(AH1208,LISTAS·PAPP!$O$3:$P$74,2,0),"")</f>
        <v>005</v>
      </c>
      <c r="AH1208" s="58" t="s">
        <v>862</v>
      </c>
      <c r="AI1208" s="60" t="s">
        <v>471</v>
      </c>
      <c r="AJ1208" s="51" t="str">
        <f>IF(AI1208&lt;&gt;"",VLOOKUP(AI1208,LISTAS·PAPP!$X$4:$Y$80,2,0),"")</f>
        <v>NO APLICA</v>
      </c>
      <c r="AK1208" s="58" t="s">
        <v>631</v>
      </c>
      <c r="AL1208" s="60">
        <v>710601</v>
      </c>
      <c r="AM1208" s="51" t="str">
        <f>IF(ISERROR(VLOOKUP(AL1208,LISTAS·PAPP!$AD$4:$AE$334,2,0))," ",VLOOKUP(AL1208,LISTAS·PAPP!$AD$4:$AE$334,2,0))</f>
        <v>Aporte Patronal</v>
      </c>
      <c r="AN1208" s="63">
        <v>25627.7</v>
      </c>
      <c r="AO1208" s="64">
        <v>2135.64</v>
      </c>
      <c r="AP1208" s="64">
        <v>2135.64</v>
      </c>
      <c r="AQ1208" s="64">
        <v>2135.64</v>
      </c>
      <c r="AR1208" s="64">
        <v>2135.64</v>
      </c>
      <c r="AS1208" s="64">
        <v>2135.64</v>
      </c>
      <c r="AT1208" s="64">
        <v>2135.64</v>
      </c>
      <c r="AU1208" s="64">
        <v>2135.64</v>
      </c>
      <c r="AV1208" s="64">
        <v>2135.64</v>
      </c>
      <c r="AW1208" s="64">
        <v>2135.64</v>
      </c>
      <c r="AX1208" s="64">
        <v>2135.64</v>
      </c>
      <c r="AY1208" s="64">
        <v>2135.64</v>
      </c>
      <c r="AZ1208" s="64">
        <v>2135.66</v>
      </c>
      <c r="BA1208" s="53">
        <f t="shared" si="55"/>
        <v>25627.699999999997</v>
      </c>
      <c r="BB1208" s="54" t="str">
        <f t="shared" si="56"/>
        <v>OK</v>
      </c>
      <c r="BC1208" s="55" t="str">
        <f t="shared" si="57"/>
        <v xml:space="preserve">                </v>
      </c>
    </row>
    <row r="1209" spans="1:55" ht="50.1" customHeight="1" x14ac:dyDescent="0.25">
      <c r="A1209" s="58" t="s">
        <v>39</v>
      </c>
      <c r="B1209" s="58" t="s">
        <v>47</v>
      </c>
      <c r="C1209" s="58" t="s">
        <v>104</v>
      </c>
      <c r="D1209" s="58" t="s">
        <v>913</v>
      </c>
      <c r="E1209" s="51" t="str">
        <f>IF(C1209&lt;&gt;"",VLOOKUP(MID(C1209,18,5),LISTAS·PAPP!$E$4:$F$76,2,0),"")</f>
        <v>MANABÍ</v>
      </c>
      <c r="F1209" s="58" t="s">
        <v>343</v>
      </c>
      <c r="G1209" s="51" t="str">
        <f>IF(F1209&lt;&gt;"",VLOOKUP(F1209,LISTAS·PAPP!$R$3:$T$221,3,0),"")</f>
        <v xml:space="preserve"> </v>
      </c>
      <c r="H1209" s="58" t="s">
        <v>905</v>
      </c>
      <c r="I1209" s="66" t="s">
        <v>1124</v>
      </c>
      <c r="J1209" s="66" t="s">
        <v>1125</v>
      </c>
      <c r="K1209" s="67">
        <v>32</v>
      </c>
      <c r="L1209" s="66" t="s">
        <v>1097</v>
      </c>
      <c r="M1209" s="60">
        <v>32</v>
      </c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52" t="str">
        <f>IF(A1209&lt;&gt;"",IF(D1209="DIRECCIÓN_DE_TRANSFERENCIAS","280 0031",VLOOKUP(C1209,LISTAS·PAPP!$C$3:$D$76,2,0)),"")</f>
        <v>280 4250</v>
      </c>
      <c r="Z1209" s="61">
        <v>202</v>
      </c>
      <c r="AA1209" s="62">
        <v>5036</v>
      </c>
      <c r="AB1209" s="62">
        <v>5045</v>
      </c>
      <c r="AC1209" s="65" t="str">
        <f>IF(D1209&lt;&gt;"",VLOOKUP(D1209,LISTAS·PAPP!$I$3:$M$16,2,0),"")</f>
        <v>56</v>
      </c>
      <c r="AD1209" s="51" t="str">
        <f>IF(D1209&lt;&gt;"",VLOOKUP(D1209,LISTAS·PAPP!$I$3:$M$16,3,0),"")</f>
        <v>DESARROLLO_INFANTIL</v>
      </c>
      <c r="AE1209" s="52" t="str">
        <f>IF(D1209&lt;&gt;"",VLOOKUP(D1209,LISTAS·PAPP!$I$3:$M$16,4,0),"")</f>
        <v>004</v>
      </c>
      <c r="AF1209" s="51" t="str">
        <f>IF(D1209&lt;&gt;"",VLOOKUP(D1209,LISTAS·PAPP!$I$3:$M$16,5,0),"")</f>
        <v>FORTALECIMIENTO_AMPLIACIÓN_E_INNOVACIÓN_DE_LOS_SERVICIOS_DE_DESARROLLO_INFANTIL_ESTRATEGIA_NACIONAL_MISIÓN_TERNURA</v>
      </c>
      <c r="AG1209" s="52" t="str">
        <f>IF(AH1209&lt;&gt;"",VLOOKUP(AH1209,LISTAS·PAPP!$O$3:$P$74,2,0),"")</f>
        <v>005</v>
      </c>
      <c r="AH1209" s="58" t="s">
        <v>862</v>
      </c>
      <c r="AI1209" s="60" t="s">
        <v>471</v>
      </c>
      <c r="AJ1209" s="51" t="str">
        <f>IF(AI1209&lt;&gt;"",VLOOKUP(AI1209,LISTAS·PAPP!$X$4:$Y$80,2,0),"")</f>
        <v>NO APLICA</v>
      </c>
      <c r="AK1209" s="58" t="s">
        <v>631</v>
      </c>
      <c r="AL1209" s="60">
        <v>710602</v>
      </c>
      <c r="AM1209" s="51" t="str">
        <f>IF(ISERROR(VLOOKUP(AL1209,LISTAS·PAPP!$AD$4:$AE$334,2,0))," ",VLOOKUP(AL1209,LISTAS·PAPP!$AD$4:$AE$334,2,0))</f>
        <v>Fondo de Reserva</v>
      </c>
      <c r="AN1209" s="63">
        <v>7486.6</v>
      </c>
      <c r="AO1209" s="64">
        <v>623.88</v>
      </c>
      <c r="AP1209" s="64">
        <v>623.88</v>
      </c>
      <c r="AQ1209" s="64">
        <v>623.88</v>
      </c>
      <c r="AR1209" s="64">
        <v>623.88</v>
      </c>
      <c r="AS1209" s="64">
        <v>623.88</v>
      </c>
      <c r="AT1209" s="64">
        <v>623.88</v>
      </c>
      <c r="AU1209" s="64">
        <v>623.88</v>
      </c>
      <c r="AV1209" s="64">
        <v>623.88</v>
      </c>
      <c r="AW1209" s="64">
        <v>623.88</v>
      </c>
      <c r="AX1209" s="64">
        <v>623.88</v>
      </c>
      <c r="AY1209" s="64">
        <v>623.88</v>
      </c>
      <c r="AZ1209" s="64">
        <v>623.91999999999996</v>
      </c>
      <c r="BA1209" s="53">
        <f t="shared" si="55"/>
        <v>7486.6</v>
      </c>
      <c r="BB1209" s="54" t="str">
        <f t="shared" si="56"/>
        <v>OK</v>
      </c>
      <c r="BC1209" s="55" t="str">
        <f t="shared" si="57"/>
        <v xml:space="preserve">                </v>
      </c>
    </row>
    <row r="1210" spans="1:55" ht="50.1" customHeight="1" x14ac:dyDescent="0.25">
      <c r="A1210" s="58" t="s">
        <v>39</v>
      </c>
      <c r="B1210" s="58" t="s">
        <v>47</v>
      </c>
      <c r="C1210" s="58" t="s">
        <v>104</v>
      </c>
      <c r="D1210" s="58" t="s">
        <v>913</v>
      </c>
      <c r="E1210" s="51" t="str">
        <f>IF(C1210&lt;&gt;"",VLOOKUP(MID(C1210,18,5),LISTAS·PAPP!$E$4:$F$76,2,0),"")</f>
        <v>MANABÍ</v>
      </c>
      <c r="F1210" s="58" t="s">
        <v>343</v>
      </c>
      <c r="G1210" s="51" t="str">
        <f>IF(F1210&lt;&gt;"",VLOOKUP(F1210,LISTAS·PAPP!$R$3:$T$221,3,0),"")</f>
        <v xml:space="preserve"> </v>
      </c>
      <c r="H1210" s="58" t="s">
        <v>905</v>
      </c>
      <c r="I1210" s="66" t="s">
        <v>1124</v>
      </c>
      <c r="J1210" s="66" t="s">
        <v>1132</v>
      </c>
      <c r="K1210" s="67">
        <v>12</v>
      </c>
      <c r="L1210" s="66" t="s">
        <v>1133</v>
      </c>
      <c r="M1210" s="60">
        <v>1</v>
      </c>
      <c r="N1210" s="60">
        <v>1</v>
      </c>
      <c r="O1210" s="60">
        <v>1</v>
      </c>
      <c r="P1210" s="60">
        <v>1</v>
      </c>
      <c r="Q1210" s="60">
        <v>1</v>
      </c>
      <c r="R1210" s="60">
        <v>1</v>
      </c>
      <c r="S1210" s="60">
        <v>1</v>
      </c>
      <c r="T1210" s="60">
        <v>1</v>
      </c>
      <c r="U1210" s="60">
        <v>1</v>
      </c>
      <c r="V1210" s="60">
        <v>1</v>
      </c>
      <c r="W1210" s="60">
        <v>1</v>
      </c>
      <c r="X1210" s="60">
        <v>1</v>
      </c>
      <c r="Y1210" s="52" t="str">
        <f>IF(A1210&lt;&gt;"",IF(D1210="DIRECCIÓN_DE_TRANSFERENCIAS","280 0031",VLOOKUP(C1210,LISTAS·PAPP!$C$3:$D$76,2,0)),"")</f>
        <v>280 4250</v>
      </c>
      <c r="Z1210" s="61">
        <v>202</v>
      </c>
      <c r="AA1210" s="62">
        <v>5036</v>
      </c>
      <c r="AB1210" s="62">
        <v>5045</v>
      </c>
      <c r="AC1210" s="65" t="str">
        <f>IF(D1210&lt;&gt;"",VLOOKUP(D1210,LISTAS·PAPP!$I$3:$M$16,2,0),"")</f>
        <v>56</v>
      </c>
      <c r="AD1210" s="51" t="str">
        <f>IF(D1210&lt;&gt;"",VLOOKUP(D1210,LISTAS·PAPP!$I$3:$M$16,3,0),"")</f>
        <v>DESARROLLO_INFANTIL</v>
      </c>
      <c r="AE1210" s="52" t="str">
        <f>IF(D1210&lt;&gt;"",VLOOKUP(D1210,LISTAS·PAPP!$I$3:$M$16,4,0),"")</f>
        <v>004</v>
      </c>
      <c r="AF1210" s="51" t="str">
        <f>IF(D1210&lt;&gt;"",VLOOKUP(D1210,LISTAS·PAPP!$I$3:$M$16,5,0),"")</f>
        <v>FORTALECIMIENTO_AMPLIACIÓN_E_INNOVACIÓN_DE_LOS_SERVICIOS_DE_DESARROLLO_INFANTIL_ESTRATEGIA_NACIONAL_MISIÓN_TERNURA</v>
      </c>
      <c r="AG1210" s="52" t="str">
        <f>IF(AH1210&lt;&gt;"",VLOOKUP(AH1210,LISTAS·PAPP!$O$3:$P$74,2,0),"")</f>
        <v>005</v>
      </c>
      <c r="AH1210" s="58" t="s">
        <v>862</v>
      </c>
      <c r="AI1210" s="60" t="s">
        <v>471</v>
      </c>
      <c r="AJ1210" s="51" t="str">
        <f>IF(AI1210&lt;&gt;"",VLOOKUP(AI1210,LISTAS·PAPP!$X$4:$Y$80,2,0),"")</f>
        <v>NO APLICA</v>
      </c>
      <c r="AK1210" s="58" t="s">
        <v>632</v>
      </c>
      <c r="AL1210" s="60">
        <v>730301</v>
      </c>
      <c r="AM1210" s="51" t="str">
        <f>IF(ISERROR(VLOOKUP(AL1210,LISTAS·PAPP!$AD$4:$AE$334,2,0))," ",VLOOKUP(AL1210,LISTAS·PAPP!$AD$4:$AE$334,2,0))</f>
        <v>Pasajes al Interior</v>
      </c>
      <c r="AN1210" s="63">
        <v>0</v>
      </c>
      <c r="AO1210" s="64">
        <v>0</v>
      </c>
      <c r="AP1210" s="64">
        <v>0</v>
      </c>
      <c r="AQ1210" s="64">
        <v>0</v>
      </c>
      <c r="AR1210" s="64">
        <v>0</v>
      </c>
      <c r="AS1210" s="64">
        <v>0</v>
      </c>
      <c r="AT1210" s="64">
        <v>0</v>
      </c>
      <c r="AU1210" s="64">
        <v>0</v>
      </c>
      <c r="AV1210" s="64">
        <v>0</v>
      </c>
      <c r="AW1210" s="64">
        <v>0</v>
      </c>
      <c r="AX1210" s="64">
        <v>0</v>
      </c>
      <c r="AY1210" s="64">
        <v>0</v>
      </c>
      <c r="AZ1210" s="64">
        <v>0</v>
      </c>
      <c r="BA1210" s="53">
        <f t="shared" si="55"/>
        <v>0</v>
      </c>
      <c r="BB1210" s="54" t="str">
        <f t="shared" si="56"/>
        <v>OK</v>
      </c>
      <c r="BC1210" s="55" t="str">
        <f t="shared" si="57"/>
        <v xml:space="preserve">                </v>
      </c>
    </row>
    <row r="1211" spans="1:55" ht="50.1" customHeight="1" x14ac:dyDescent="0.25">
      <c r="A1211" s="58" t="s">
        <v>39</v>
      </c>
      <c r="B1211" s="58" t="s">
        <v>47</v>
      </c>
      <c r="C1211" s="58" t="s">
        <v>104</v>
      </c>
      <c r="D1211" s="58" t="s">
        <v>913</v>
      </c>
      <c r="E1211" s="51" t="str">
        <f>IF(C1211&lt;&gt;"",VLOOKUP(MID(C1211,18,5),LISTAS·PAPP!$E$4:$F$76,2,0),"")</f>
        <v>MANABÍ</v>
      </c>
      <c r="F1211" s="58" t="s">
        <v>343</v>
      </c>
      <c r="G1211" s="51" t="str">
        <f>IF(F1211&lt;&gt;"",VLOOKUP(F1211,LISTAS·PAPP!$R$3:$T$221,3,0),"")</f>
        <v xml:space="preserve"> </v>
      </c>
      <c r="H1211" s="58" t="s">
        <v>905</v>
      </c>
      <c r="I1211" s="66" t="s">
        <v>1124</v>
      </c>
      <c r="J1211" s="66" t="s">
        <v>1134</v>
      </c>
      <c r="K1211" s="67">
        <v>12</v>
      </c>
      <c r="L1211" s="66" t="s">
        <v>1135</v>
      </c>
      <c r="M1211" s="60">
        <v>1</v>
      </c>
      <c r="N1211" s="60">
        <v>1</v>
      </c>
      <c r="O1211" s="60">
        <v>1</v>
      </c>
      <c r="P1211" s="60">
        <v>1</v>
      </c>
      <c r="Q1211" s="60">
        <v>1</v>
      </c>
      <c r="R1211" s="60">
        <v>1</v>
      </c>
      <c r="S1211" s="60">
        <v>1</v>
      </c>
      <c r="T1211" s="60">
        <v>1</v>
      </c>
      <c r="U1211" s="60">
        <v>1</v>
      </c>
      <c r="V1211" s="60">
        <v>1</v>
      </c>
      <c r="W1211" s="60">
        <v>1</v>
      </c>
      <c r="X1211" s="60">
        <v>1</v>
      </c>
      <c r="Y1211" s="52" t="str">
        <f>IF(A1211&lt;&gt;"",IF(D1211="DIRECCIÓN_DE_TRANSFERENCIAS","280 0031",VLOOKUP(C1211,LISTAS·PAPP!$C$3:$D$76,2,0)),"")</f>
        <v>280 4250</v>
      </c>
      <c r="Z1211" s="61">
        <v>202</v>
      </c>
      <c r="AA1211" s="62">
        <v>5036</v>
      </c>
      <c r="AB1211" s="62">
        <v>5045</v>
      </c>
      <c r="AC1211" s="65" t="str">
        <f>IF(D1211&lt;&gt;"",VLOOKUP(D1211,LISTAS·PAPP!$I$3:$M$16,2,0),"")</f>
        <v>56</v>
      </c>
      <c r="AD1211" s="51" t="str">
        <f>IF(D1211&lt;&gt;"",VLOOKUP(D1211,LISTAS·PAPP!$I$3:$M$16,3,0),"")</f>
        <v>DESARROLLO_INFANTIL</v>
      </c>
      <c r="AE1211" s="52" t="str">
        <f>IF(D1211&lt;&gt;"",VLOOKUP(D1211,LISTAS·PAPP!$I$3:$M$16,4,0),"")</f>
        <v>004</v>
      </c>
      <c r="AF1211" s="51" t="str">
        <f>IF(D1211&lt;&gt;"",VLOOKUP(D1211,LISTAS·PAPP!$I$3:$M$16,5,0),"")</f>
        <v>FORTALECIMIENTO_AMPLIACIÓN_E_INNOVACIÓN_DE_LOS_SERVICIOS_DE_DESARROLLO_INFANTIL_ESTRATEGIA_NACIONAL_MISIÓN_TERNURA</v>
      </c>
      <c r="AG1211" s="52" t="str">
        <f>IF(AH1211&lt;&gt;"",VLOOKUP(AH1211,LISTAS·PAPP!$O$3:$P$74,2,0),"")</f>
        <v>005</v>
      </c>
      <c r="AH1211" s="58" t="s">
        <v>862</v>
      </c>
      <c r="AI1211" s="60" t="s">
        <v>471</v>
      </c>
      <c r="AJ1211" s="51" t="str">
        <f>IF(AI1211&lt;&gt;"",VLOOKUP(AI1211,LISTAS·PAPP!$X$4:$Y$80,2,0),"")</f>
        <v>NO APLICA</v>
      </c>
      <c r="AK1211" s="58" t="s">
        <v>632</v>
      </c>
      <c r="AL1211" s="60">
        <v>730303</v>
      </c>
      <c r="AM1211" s="51" t="str">
        <f>IF(ISERROR(VLOOKUP(AL1211,LISTAS·PAPP!$AD$4:$AE$334,2,0))," ",VLOOKUP(AL1211,LISTAS·PAPP!$AD$4:$AE$334,2,0))</f>
        <v>Viáticos y Subsistencias en el Interior</v>
      </c>
      <c r="AN1211" s="63">
        <v>3500</v>
      </c>
      <c r="AO1211" s="64">
        <v>291.67</v>
      </c>
      <c r="AP1211" s="64">
        <v>291.67</v>
      </c>
      <c r="AQ1211" s="64">
        <v>291.67</v>
      </c>
      <c r="AR1211" s="64">
        <v>291.67</v>
      </c>
      <c r="AS1211" s="64">
        <v>291.67</v>
      </c>
      <c r="AT1211" s="64">
        <v>291.67</v>
      </c>
      <c r="AU1211" s="64">
        <v>291.67</v>
      </c>
      <c r="AV1211" s="64">
        <v>291.67</v>
      </c>
      <c r="AW1211" s="64">
        <v>291.67</v>
      </c>
      <c r="AX1211" s="64">
        <v>291.67</v>
      </c>
      <c r="AY1211" s="64">
        <v>291.67</v>
      </c>
      <c r="AZ1211" s="64">
        <v>291.63</v>
      </c>
      <c r="BA1211" s="53">
        <f t="shared" si="55"/>
        <v>3500.0000000000005</v>
      </c>
      <c r="BB1211" s="54" t="str">
        <f t="shared" si="56"/>
        <v>OK</v>
      </c>
      <c r="BC1211" s="55" t="str">
        <f t="shared" si="57"/>
        <v xml:space="preserve">                </v>
      </c>
    </row>
    <row r="1212" spans="1:55" ht="50.1" customHeight="1" x14ac:dyDescent="0.25">
      <c r="A1212" s="58" t="s">
        <v>39</v>
      </c>
      <c r="B1212" s="58" t="s">
        <v>47</v>
      </c>
      <c r="C1212" s="58" t="s">
        <v>106</v>
      </c>
      <c r="D1212" s="58" t="s">
        <v>913</v>
      </c>
      <c r="E1212" s="51" t="str">
        <f>IF(C1212&lt;&gt;"",VLOOKUP(MID(C1212,18,5),LISTAS·PAPP!$E$4:$F$76,2,0),"")</f>
        <v>MANABÍ</v>
      </c>
      <c r="F1212" s="58" t="s">
        <v>358</v>
      </c>
      <c r="G1212" s="51" t="str">
        <f>IF(F1212&lt;&gt;"",VLOOKUP(F1212,LISTAS·PAPP!$R$3:$T$221,3,0),"")</f>
        <v xml:space="preserve"> </v>
      </c>
      <c r="H1212" s="58" t="s">
        <v>905</v>
      </c>
      <c r="I1212" s="66" t="s">
        <v>1124</v>
      </c>
      <c r="J1212" s="66" t="s">
        <v>1125</v>
      </c>
      <c r="K1212" s="67">
        <v>53</v>
      </c>
      <c r="L1212" s="66" t="s">
        <v>1097</v>
      </c>
      <c r="M1212" s="60">
        <v>53</v>
      </c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52" t="str">
        <f>IF(A1212&lt;&gt;"",IF(D1212="DIRECCIÓN_DE_TRANSFERENCIAS","280 0031",VLOOKUP(C1212,LISTAS·PAPP!$C$3:$D$76,2,0)),"")</f>
        <v>280 4330</v>
      </c>
      <c r="Z1212" s="61">
        <v>202</v>
      </c>
      <c r="AA1212" s="62">
        <v>5036</v>
      </c>
      <c r="AB1212" s="62">
        <v>5045</v>
      </c>
      <c r="AC1212" s="65" t="str">
        <f>IF(D1212&lt;&gt;"",VLOOKUP(D1212,LISTAS·PAPP!$I$3:$M$16,2,0),"")</f>
        <v>56</v>
      </c>
      <c r="AD1212" s="51" t="str">
        <f>IF(D1212&lt;&gt;"",VLOOKUP(D1212,LISTAS·PAPP!$I$3:$M$16,3,0),"")</f>
        <v>DESARROLLO_INFANTIL</v>
      </c>
      <c r="AE1212" s="52" t="str">
        <f>IF(D1212&lt;&gt;"",VLOOKUP(D1212,LISTAS·PAPP!$I$3:$M$16,4,0),"")</f>
        <v>004</v>
      </c>
      <c r="AF1212" s="51" t="str">
        <f>IF(D1212&lt;&gt;"",VLOOKUP(D1212,LISTAS·PAPP!$I$3:$M$16,5,0),"")</f>
        <v>FORTALECIMIENTO_AMPLIACIÓN_E_INNOVACIÓN_DE_LOS_SERVICIOS_DE_DESARROLLO_INFANTIL_ESTRATEGIA_NACIONAL_MISIÓN_TERNURA</v>
      </c>
      <c r="AG1212" s="52" t="str">
        <f>IF(AH1212&lt;&gt;"",VLOOKUP(AH1212,LISTAS·PAPP!$O$3:$P$74,2,0),"")</f>
        <v>005</v>
      </c>
      <c r="AH1212" s="58" t="s">
        <v>862</v>
      </c>
      <c r="AI1212" s="60" t="s">
        <v>471</v>
      </c>
      <c r="AJ1212" s="51" t="str">
        <f>IF(AI1212&lt;&gt;"",VLOOKUP(AI1212,LISTAS·PAPP!$X$4:$Y$80,2,0),"")</f>
        <v>NO APLICA</v>
      </c>
      <c r="AK1212" s="58" t="s">
        <v>631</v>
      </c>
      <c r="AL1212" s="60">
        <v>710203</v>
      </c>
      <c r="AM1212" s="51" t="str">
        <f>IF(ISERROR(VLOOKUP(AL1212,LISTAS·PAPP!$AD$4:$AE$334,2,0))," ",VLOOKUP(AL1212,LISTAS·PAPP!$AD$4:$AE$334,2,0))</f>
        <v>Decimo Tercer Sueldo</v>
      </c>
      <c r="AN1212" s="63">
        <v>33488</v>
      </c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>
        <v>33488</v>
      </c>
      <c r="BA1212" s="53">
        <f t="shared" si="55"/>
        <v>33488</v>
      </c>
      <c r="BB1212" s="54" t="str">
        <f t="shared" si="56"/>
        <v>OK</v>
      </c>
      <c r="BC1212" s="55" t="str">
        <f t="shared" si="57"/>
        <v xml:space="preserve">                </v>
      </c>
    </row>
    <row r="1213" spans="1:55" ht="50.1" customHeight="1" x14ac:dyDescent="0.25">
      <c r="A1213" s="58" t="s">
        <v>39</v>
      </c>
      <c r="B1213" s="58" t="s">
        <v>47</v>
      </c>
      <c r="C1213" s="58" t="s">
        <v>106</v>
      </c>
      <c r="D1213" s="58" t="s">
        <v>913</v>
      </c>
      <c r="E1213" s="51" t="str">
        <f>IF(C1213&lt;&gt;"",VLOOKUP(MID(C1213,18,5),LISTAS·PAPP!$E$4:$F$76,2,0),"")</f>
        <v>MANABÍ</v>
      </c>
      <c r="F1213" s="58" t="s">
        <v>358</v>
      </c>
      <c r="G1213" s="51" t="str">
        <f>IF(F1213&lt;&gt;"",VLOOKUP(F1213,LISTAS·PAPP!$R$3:$T$221,3,0),"")</f>
        <v xml:space="preserve"> </v>
      </c>
      <c r="H1213" s="58" t="s">
        <v>905</v>
      </c>
      <c r="I1213" s="66" t="s">
        <v>1124</v>
      </c>
      <c r="J1213" s="66" t="s">
        <v>1125</v>
      </c>
      <c r="K1213" s="67">
        <v>53</v>
      </c>
      <c r="L1213" s="66" t="s">
        <v>1097</v>
      </c>
      <c r="M1213" s="60">
        <v>53</v>
      </c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52" t="str">
        <f>IF(A1213&lt;&gt;"",IF(D1213="DIRECCIÓN_DE_TRANSFERENCIAS","280 0031",VLOOKUP(C1213,LISTAS·PAPP!$C$3:$D$76,2,0)),"")</f>
        <v>280 4330</v>
      </c>
      <c r="Z1213" s="61">
        <v>202</v>
      </c>
      <c r="AA1213" s="62">
        <v>5036</v>
      </c>
      <c r="AB1213" s="62">
        <v>5045</v>
      </c>
      <c r="AC1213" s="65" t="str">
        <f>IF(D1213&lt;&gt;"",VLOOKUP(D1213,LISTAS·PAPP!$I$3:$M$16,2,0),"")</f>
        <v>56</v>
      </c>
      <c r="AD1213" s="51" t="str">
        <f>IF(D1213&lt;&gt;"",VLOOKUP(D1213,LISTAS·PAPP!$I$3:$M$16,3,0),"")</f>
        <v>DESARROLLO_INFANTIL</v>
      </c>
      <c r="AE1213" s="52" t="str">
        <f>IF(D1213&lt;&gt;"",VLOOKUP(D1213,LISTAS·PAPP!$I$3:$M$16,4,0),"")</f>
        <v>004</v>
      </c>
      <c r="AF1213" s="51" t="str">
        <f>IF(D1213&lt;&gt;"",VLOOKUP(D1213,LISTAS·PAPP!$I$3:$M$16,5,0),"")</f>
        <v>FORTALECIMIENTO_AMPLIACIÓN_E_INNOVACIÓN_DE_LOS_SERVICIOS_DE_DESARROLLO_INFANTIL_ESTRATEGIA_NACIONAL_MISIÓN_TERNURA</v>
      </c>
      <c r="AG1213" s="52" t="str">
        <f>IF(AH1213&lt;&gt;"",VLOOKUP(AH1213,LISTAS·PAPP!$O$3:$P$74,2,0),"")</f>
        <v>005</v>
      </c>
      <c r="AH1213" s="58" t="s">
        <v>862</v>
      </c>
      <c r="AI1213" s="60" t="s">
        <v>471</v>
      </c>
      <c r="AJ1213" s="51" t="str">
        <f>IF(AI1213&lt;&gt;"",VLOOKUP(AI1213,LISTAS·PAPP!$X$4:$Y$80,2,0),"")</f>
        <v>NO APLICA</v>
      </c>
      <c r="AK1213" s="58" t="s">
        <v>631</v>
      </c>
      <c r="AL1213" s="60">
        <v>710204</v>
      </c>
      <c r="AM1213" s="51" t="str">
        <f>IF(ISERROR(VLOOKUP(AL1213,LISTAS·PAPP!$AD$4:$AE$334,2,0))," ",VLOOKUP(AL1213,LISTAS·PAPP!$AD$4:$AE$334,2,0))</f>
        <v>Decimo Cuarto Sueldo</v>
      </c>
      <c r="AN1213" s="63">
        <v>20882</v>
      </c>
      <c r="AO1213" s="64"/>
      <c r="AP1213" s="64"/>
      <c r="AQ1213" s="64"/>
      <c r="AR1213" s="64"/>
      <c r="AS1213" s="64"/>
      <c r="AT1213" s="64"/>
      <c r="AU1213" s="64"/>
      <c r="AV1213" s="64">
        <v>20882</v>
      </c>
      <c r="AW1213" s="64"/>
      <c r="AX1213" s="64"/>
      <c r="AY1213" s="64"/>
      <c r="AZ1213" s="64"/>
      <c r="BA1213" s="53">
        <f t="shared" si="55"/>
        <v>20882</v>
      </c>
      <c r="BB1213" s="54" t="str">
        <f t="shared" si="56"/>
        <v>OK</v>
      </c>
      <c r="BC1213" s="55" t="str">
        <f t="shared" si="57"/>
        <v xml:space="preserve">                </v>
      </c>
    </row>
    <row r="1214" spans="1:55" ht="50.1" customHeight="1" x14ac:dyDescent="0.25">
      <c r="A1214" s="58" t="s">
        <v>39</v>
      </c>
      <c r="B1214" s="58" t="s">
        <v>47</v>
      </c>
      <c r="C1214" s="58" t="s">
        <v>106</v>
      </c>
      <c r="D1214" s="58" t="s">
        <v>913</v>
      </c>
      <c r="E1214" s="51" t="str">
        <f>IF(C1214&lt;&gt;"",VLOOKUP(MID(C1214,18,5),LISTAS·PAPP!$E$4:$F$76,2,0),"")</f>
        <v>MANABÍ</v>
      </c>
      <c r="F1214" s="58" t="s">
        <v>358</v>
      </c>
      <c r="G1214" s="51" t="str">
        <f>IF(F1214&lt;&gt;"",VLOOKUP(F1214,LISTAS·PAPP!$R$3:$T$221,3,0),"")</f>
        <v xml:space="preserve"> </v>
      </c>
      <c r="H1214" s="58" t="s">
        <v>905</v>
      </c>
      <c r="I1214" s="66" t="s">
        <v>1124</v>
      </c>
      <c r="J1214" s="66" t="s">
        <v>1125</v>
      </c>
      <c r="K1214" s="67">
        <v>53</v>
      </c>
      <c r="L1214" s="66" t="s">
        <v>1097</v>
      </c>
      <c r="M1214" s="60">
        <v>53</v>
      </c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52" t="str">
        <f>IF(A1214&lt;&gt;"",IF(D1214="DIRECCIÓN_DE_TRANSFERENCIAS","280 0031",VLOOKUP(C1214,LISTAS·PAPP!$C$3:$D$76,2,0)),"")</f>
        <v>280 4330</v>
      </c>
      <c r="Z1214" s="61">
        <v>202</v>
      </c>
      <c r="AA1214" s="62">
        <v>5036</v>
      </c>
      <c r="AB1214" s="62">
        <v>5045</v>
      </c>
      <c r="AC1214" s="65" t="str">
        <f>IF(D1214&lt;&gt;"",VLOOKUP(D1214,LISTAS·PAPP!$I$3:$M$16,2,0),"")</f>
        <v>56</v>
      </c>
      <c r="AD1214" s="51" t="str">
        <f>IF(D1214&lt;&gt;"",VLOOKUP(D1214,LISTAS·PAPP!$I$3:$M$16,3,0),"")</f>
        <v>DESARROLLO_INFANTIL</v>
      </c>
      <c r="AE1214" s="52" t="str">
        <f>IF(D1214&lt;&gt;"",VLOOKUP(D1214,LISTAS·PAPP!$I$3:$M$16,4,0),"")</f>
        <v>004</v>
      </c>
      <c r="AF1214" s="51" t="str">
        <f>IF(D1214&lt;&gt;"",VLOOKUP(D1214,LISTAS·PAPP!$I$3:$M$16,5,0),"")</f>
        <v>FORTALECIMIENTO_AMPLIACIÓN_E_INNOVACIÓN_DE_LOS_SERVICIOS_DE_DESARROLLO_INFANTIL_ESTRATEGIA_NACIONAL_MISIÓN_TERNURA</v>
      </c>
      <c r="AG1214" s="52" t="str">
        <f>IF(AH1214&lt;&gt;"",VLOOKUP(AH1214,LISTAS·PAPP!$O$3:$P$74,2,0),"")</f>
        <v>005</v>
      </c>
      <c r="AH1214" s="58" t="s">
        <v>862</v>
      </c>
      <c r="AI1214" s="60" t="s">
        <v>471</v>
      </c>
      <c r="AJ1214" s="51" t="str">
        <f>IF(AI1214&lt;&gt;"",VLOOKUP(AI1214,LISTAS·PAPP!$X$4:$Y$80,2,0),"")</f>
        <v>NO APLICA</v>
      </c>
      <c r="AK1214" s="58" t="s">
        <v>631</v>
      </c>
      <c r="AL1214" s="60">
        <v>710510</v>
      </c>
      <c r="AM1214" s="51" t="str">
        <f>IF(ISERROR(VLOOKUP(AL1214,LISTAS·PAPP!$AD$4:$AE$334,2,0))," ",VLOOKUP(AL1214,LISTAS·PAPP!$AD$4:$AE$334,2,0))</f>
        <v>Servicios Personales por Contrato</v>
      </c>
      <c r="AN1214" s="63">
        <v>375871.23</v>
      </c>
      <c r="AO1214" s="64">
        <v>31322.6</v>
      </c>
      <c r="AP1214" s="64">
        <v>31322.6</v>
      </c>
      <c r="AQ1214" s="64">
        <v>31322.6</v>
      </c>
      <c r="AR1214" s="64">
        <v>31322.6</v>
      </c>
      <c r="AS1214" s="64">
        <v>31322.6</v>
      </c>
      <c r="AT1214" s="64">
        <v>31322.6</v>
      </c>
      <c r="AU1214" s="64">
        <v>31322.6</v>
      </c>
      <c r="AV1214" s="64">
        <v>31322.6</v>
      </c>
      <c r="AW1214" s="64">
        <v>31322.6</v>
      </c>
      <c r="AX1214" s="64">
        <v>31322.6</v>
      </c>
      <c r="AY1214" s="64">
        <v>31322.6</v>
      </c>
      <c r="AZ1214" s="64">
        <v>31322.63</v>
      </c>
      <c r="BA1214" s="53">
        <f t="shared" si="55"/>
        <v>375871.23</v>
      </c>
      <c r="BB1214" s="54" t="str">
        <f t="shared" si="56"/>
        <v>OK</v>
      </c>
      <c r="BC1214" s="55" t="str">
        <f t="shared" si="57"/>
        <v xml:space="preserve">                </v>
      </c>
    </row>
    <row r="1215" spans="1:55" ht="50.1" customHeight="1" x14ac:dyDescent="0.25">
      <c r="A1215" s="58" t="s">
        <v>39</v>
      </c>
      <c r="B1215" s="58" t="s">
        <v>47</v>
      </c>
      <c r="C1215" s="58" t="s">
        <v>106</v>
      </c>
      <c r="D1215" s="58" t="s">
        <v>913</v>
      </c>
      <c r="E1215" s="51" t="str">
        <f>IF(C1215&lt;&gt;"",VLOOKUP(MID(C1215,18,5),LISTAS·PAPP!$E$4:$F$76,2,0),"")</f>
        <v>MANABÍ</v>
      </c>
      <c r="F1215" s="58" t="s">
        <v>358</v>
      </c>
      <c r="G1215" s="51" t="str">
        <f>IF(F1215&lt;&gt;"",VLOOKUP(F1215,LISTAS·PAPP!$R$3:$T$221,3,0),"")</f>
        <v xml:space="preserve"> </v>
      </c>
      <c r="H1215" s="58" t="s">
        <v>905</v>
      </c>
      <c r="I1215" s="66" t="s">
        <v>1124</v>
      </c>
      <c r="J1215" s="66" t="s">
        <v>1125</v>
      </c>
      <c r="K1215" s="67">
        <v>53</v>
      </c>
      <c r="L1215" s="66" t="s">
        <v>1097</v>
      </c>
      <c r="M1215" s="60">
        <v>53</v>
      </c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52" t="str">
        <f>IF(A1215&lt;&gt;"",IF(D1215="DIRECCIÓN_DE_TRANSFERENCIAS","280 0031",VLOOKUP(C1215,LISTAS·PAPP!$C$3:$D$76,2,0)),"")</f>
        <v>280 4330</v>
      </c>
      <c r="Z1215" s="61">
        <v>202</v>
      </c>
      <c r="AA1215" s="62">
        <v>5036</v>
      </c>
      <c r="AB1215" s="62">
        <v>5045</v>
      </c>
      <c r="AC1215" s="65" t="str">
        <f>IF(D1215&lt;&gt;"",VLOOKUP(D1215,LISTAS·PAPP!$I$3:$M$16,2,0),"")</f>
        <v>56</v>
      </c>
      <c r="AD1215" s="51" t="str">
        <f>IF(D1215&lt;&gt;"",VLOOKUP(D1215,LISTAS·PAPP!$I$3:$M$16,3,0),"")</f>
        <v>DESARROLLO_INFANTIL</v>
      </c>
      <c r="AE1215" s="52" t="str">
        <f>IF(D1215&lt;&gt;"",VLOOKUP(D1215,LISTAS·PAPP!$I$3:$M$16,4,0),"")</f>
        <v>004</v>
      </c>
      <c r="AF1215" s="51" t="str">
        <f>IF(D1215&lt;&gt;"",VLOOKUP(D1215,LISTAS·PAPP!$I$3:$M$16,5,0),"")</f>
        <v>FORTALECIMIENTO_AMPLIACIÓN_E_INNOVACIÓN_DE_LOS_SERVICIOS_DE_DESARROLLO_INFANTIL_ESTRATEGIA_NACIONAL_MISIÓN_TERNURA</v>
      </c>
      <c r="AG1215" s="52" t="str">
        <f>IF(AH1215&lt;&gt;"",VLOOKUP(AH1215,LISTAS·PAPP!$O$3:$P$74,2,0),"")</f>
        <v>005</v>
      </c>
      <c r="AH1215" s="58" t="s">
        <v>862</v>
      </c>
      <c r="AI1215" s="60" t="s">
        <v>471</v>
      </c>
      <c r="AJ1215" s="51" t="str">
        <f>IF(AI1215&lt;&gt;"",VLOOKUP(AI1215,LISTAS·PAPP!$X$4:$Y$80,2,0),"")</f>
        <v>NO APLICA</v>
      </c>
      <c r="AK1215" s="58" t="s">
        <v>631</v>
      </c>
      <c r="AL1215" s="60">
        <v>710601</v>
      </c>
      <c r="AM1215" s="51" t="str">
        <f>IF(ISERROR(VLOOKUP(AL1215,LISTAS·PAPP!$AD$4:$AE$334,2,0))," ",VLOOKUP(AL1215,LISTAS·PAPP!$AD$4:$AE$334,2,0))</f>
        <v>Aporte Patronal</v>
      </c>
      <c r="AN1215" s="63">
        <v>38779.1</v>
      </c>
      <c r="AO1215" s="64">
        <v>3231.59</v>
      </c>
      <c r="AP1215" s="64">
        <v>3231.59</v>
      </c>
      <c r="AQ1215" s="64">
        <v>3231.59</v>
      </c>
      <c r="AR1215" s="64">
        <v>3231.59</v>
      </c>
      <c r="AS1215" s="64">
        <v>3231.59</v>
      </c>
      <c r="AT1215" s="64">
        <v>3231.59</v>
      </c>
      <c r="AU1215" s="64">
        <v>3231.59</v>
      </c>
      <c r="AV1215" s="64">
        <v>3231.59</v>
      </c>
      <c r="AW1215" s="64">
        <v>3231.59</v>
      </c>
      <c r="AX1215" s="64">
        <v>3231.59</v>
      </c>
      <c r="AY1215" s="64">
        <v>3231.59</v>
      </c>
      <c r="AZ1215" s="64">
        <v>3231.61</v>
      </c>
      <c r="BA1215" s="53">
        <f t="shared" si="55"/>
        <v>38779.100000000006</v>
      </c>
      <c r="BB1215" s="54" t="str">
        <f t="shared" si="56"/>
        <v>OK</v>
      </c>
      <c r="BC1215" s="55" t="str">
        <f t="shared" si="57"/>
        <v xml:space="preserve">                </v>
      </c>
    </row>
    <row r="1216" spans="1:55" ht="50.1" customHeight="1" x14ac:dyDescent="0.25">
      <c r="A1216" s="58" t="s">
        <v>39</v>
      </c>
      <c r="B1216" s="58" t="s">
        <v>47</v>
      </c>
      <c r="C1216" s="58" t="s">
        <v>106</v>
      </c>
      <c r="D1216" s="58" t="s">
        <v>913</v>
      </c>
      <c r="E1216" s="51" t="str">
        <f>IF(C1216&lt;&gt;"",VLOOKUP(MID(C1216,18,5),LISTAS·PAPP!$E$4:$F$76,2,0),"")</f>
        <v>MANABÍ</v>
      </c>
      <c r="F1216" s="58" t="s">
        <v>358</v>
      </c>
      <c r="G1216" s="51" t="str">
        <f>IF(F1216&lt;&gt;"",VLOOKUP(F1216,LISTAS·PAPP!$R$3:$T$221,3,0),"")</f>
        <v xml:space="preserve"> </v>
      </c>
      <c r="H1216" s="58" t="s">
        <v>905</v>
      </c>
      <c r="I1216" s="66" t="s">
        <v>1124</v>
      </c>
      <c r="J1216" s="66" t="s">
        <v>1125</v>
      </c>
      <c r="K1216" s="67">
        <v>53</v>
      </c>
      <c r="L1216" s="66" t="s">
        <v>1097</v>
      </c>
      <c r="M1216" s="60">
        <v>53</v>
      </c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52" t="str">
        <f>IF(A1216&lt;&gt;"",IF(D1216="DIRECCIÓN_DE_TRANSFERENCIAS","280 0031",VLOOKUP(C1216,LISTAS·PAPP!$C$3:$D$76,2,0)),"")</f>
        <v>280 4330</v>
      </c>
      <c r="Z1216" s="61">
        <v>202</v>
      </c>
      <c r="AA1216" s="62">
        <v>5036</v>
      </c>
      <c r="AB1216" s="62">
        <v>5045</v>
      </c>
      <c r="AC1216" s="65" t="str">
        <f>IF(D1216&lt;&gt;"",VLOOKUP(D1216,LISTAS·PAPP!$I$3:$M$16,2,0),"")</f>
        <v>56</v>
      </c>
      <c r="AD1216" s="51" t="str">
        <f>IF(D1216&lt;&gt;"",VLOOKUP(D1216,LISTAS·PAPP!$I$3:$M$16,3,0),"")</f>
        <v>DESARROLLO_INFANTIL</v>
      </c>
      <c r="AE1216" s="52" t="str">
        <f>IF(D1216&lt;&gt;"",VLOOKUP(D1216,LISTAS·PAPP!$I$3:$M$16,4,0),"")</f>
        <v>004</v>
      </c>
      <c r="AF1216" s="51" t="str">
        <f>IF(D1216&lt;&gt;"",VLOOKUP(D1216,LISTAS·PAPP!$I$3:$M$16,5,0),"")</f>
        <v>FORTALECIMIENTO_AMPLIACIÓN_E_INNOVACIÓN_DE_LOS_SERVICIOS_DE_DESARROLLO_INFANTIL_ESTRATEGIA_NACIONAL_MISIÓN_TERNURA</v>
      </c>
      <c r="AG1216" s="52" t="str">
        <f>IF(AH1216&lt;&gt;"",VLOOKUP(AH1216,LISTAS·PAPP!$O$3:$P$74,2,0),"")</f>
        <v>005</v>
      </c>
      <c r="AH1216" s="58" t="s">
        <v>862</v>
      </c>
      <c r="AI1216" s="60" t="s">
        <v>471</v>
      </c>
      <c r="AJ1216" s="51" t="str">
        <f>IF(AI1216&lt;&gt;"",VLOOKUP(AI1216,LISTAS·PAPP!$X$4:$Y$80,2,0),"")</f>
        <v>NO APLICA</v>
      </c>
      <c r="AK1216" s="58" t="s">
        <v>631</v>
      </c>
      <c r="AL1216" s="60">
        <v>710602</v>
      </c>
      <c r="AM1216" s="51" t="str">
        <f>IF(ISERROR(VLOOKUP(AL1216,LISTAS·PAPP!$AD$4:$AE$334,2,0))," ",VLOOKUP(AL1216,LISTAS·PAPP!$AD$4:$AE$334,2,0))</f>
        <v>Fondo de Reserva</v>
      </c>
      <c r="AN1216" s="63">
        <v>10244.27</v>
      </c>
      <c r="AO1216" s="64">
        <v>853.69</v>
      </c>
      <c r="AP1216" s="64">
        <v>853.69</v>
      </c>
      <c r="AQ1216" s="64">
        <v>853.69</v>
      </c>
      <c r="AR1216" s="64">
        <v>853.69</v>
      </c>
      <c r="AS1216" s="64">
        <v>853.69</v>
      </c>
      <c r="AT1216" s="64">
        <v>853.69</v>
      </c>
      <c r="AU1216" s="64">
        <v>853.69</v>
      </c>
      <c r="AV1216" s="64">
        <v>853.69</v>
      </c>
      <c r="AW1216" s="64">
        <v>853.69</v>
      </c>
      <c r="AX1216" s="64">
        <v>853.69</v>
      </c>
      <c r="AY1216" s="64">
        <v>853.69</v>
      </c>
      <c r="AZ1216" s="64">
        <v>853.68</v>
      </c>
      <c r="BA1216" s="53">
        <f t="shared" si="55"/>
        <v>10244.270000000004</v>
      </c>
      <c r="BB1216" s="54" t="str">
        <f t="shared" si="56"/>
        <v>OK</v>
      </c>
      <c r="BC1216" s="55" t="str">
        <f t="shared" si="57"/>
        <v xml:space="preserve">                </v>
      </c>
    </row>
    <row r="1217" spans="1:55" ht="50.1" customHeight="1" x14ac:dyDescent="0.25">
      <c r="A1217" s="58" t="s">
        <v>39</v>
      </c>
      <c r="B1217" s="58" t="s">
        <v>47</v>
      </c>
      <c r="C1217" s="58" t="s">
        <v>106</v>
      </c>
      <c r="D1217" s="58" t="s">
        <v>913</v>
      </c>
      <c r="E1217" s="51" t="str">
        <f>IF(C1217&lt;&gt;"",VLOOKUP(MID(C1217,18,5),LISTAS·PAPP!$E$4:$F$76,2,0),"")</f>
        <v>MANABÍ</v>
      </c>
      <c r="F1217" s="58" t="s">
        <v>358</v>
      </c>
      <c r="G1217" s="51" t="str">
        <f>IF(F1217&lt;&gt;"",VLOOKUP(F1217,LISTAS·PAPP!$R$3:$T$221,3,0),"")</f>
        <v xml:space="preserve"> </v>
      </c>
      <c r="H1217" s="58" t="s">
        <v>905</v>
      </c>
      <c r="I1217" s="66" t="s">
        <v>1124</v>
      </c>
      <c r="J1217" s="66" t="s">
        <v>1132</v>
      </c>
      <c r="K1217" s="67">
        <v>12</v>
      </c>
      <c r="L1217" s="66" t="s">
        <v>1133</v>
      </c>
      <c r="M1217" s="60">
        <v>1</v>
      </c>
      <c r="N1217" s="60">
        <v>1</v>
      </c>
      <c r="O1217" s="60">
        <v>1</v>
      </c>
      <c r="P1217" s="60">
        <v>1</v>
      </c>
      <c r="Q1217" s="60">
        <v>1</v>
      </c>
      <c r="R1217" s="60">
        <v>1</v>
      </c>
      <c r="S1217" s="60">
        <v>1</v>
      </c>
      <c r="T1217" s="60">
        <v>1</v>
      </c>
      <c r="U1217" s="60">
        <v>1</v>
      </c>
      <c r="V1217" s="60">
        <v>1</v>
      </c>
      <c r="W1217" s="60">
        <v>1</v>
      </c>
      <c r="X1217" s="60">
        <v>1</v>
      </c>
      <c r="Y1217" s="52" t="str">
        <f>IF(A1217&lt;&gt;"",IF(D1217="DIRECCIÓN_DE_TRANSFERENCIAS","280 0031",VLOOKUP(C1217,LISTAS·PAPP!$C$3:$D$76,2,0)),"")</f>
        <v>280 4330</v>
      </c>
      <c r="Z1217" s="61">
        <v>202</v>
      </c>
      <c r="AA1217" s="62">
        <v>5036</v>
      </c>
      <c r="AB1217" s="62">
        <v>5045</v>
      </c>
      <c r="AC1217" s="65" t="str">
        <f>IF(D1217&lt;&gt;"",VLOOKUP(D1217,LISTAS·PAPP!$I$3:$M$16,2,0),"")</f>
        <v>56</v>
      </c>
      <c r="AD1217" s="51" t="str">
        <f>IF(D1217&lt;&gt;"",VLOOKUP(D1217,LISTAS·PAPP!$I$3:$M$16,3,0),"")</f>
        <v>DESARROLLO_INFANTIL</v>
      </c>
      <c r="AE1217" s="52" t="str">
        <f>IF(D1217&lt;&gt;"",VLOOKUP(D1217,LISTAS·PAPP!$I$3:$M$16,4,0),"")</f>
        <v>004</v>
      </c>
      <c r="AF1217" s="51" t="str">
        <f>IF(D1217&lt;&gt;"",VLOOKUP(D1217,LISTAS·PAPP!$I$3:$M$16,5,0),"")</f>
        <v>FORTALECIMIENTO_AMPLIACIÓN_E_INNOVACIÓN_DE_LOS_SERVICIOS_DE_DESARROLLO_INFANTIL_ESTRATEGIA_NACIONAL_MISIÓN_TERNURA</v>
      </c>
      <c r="AG1217" s="52" t="str">
        <f>IF(AH1217&lt;&gt;"",VLOOKUP(AH1217,LISTAS·PAPP!$O$3:$P$74,2,0),"")</f>
        <v>005</v>
      </c>
      <c r="AH1217" s="58" t="s">
        <v>862</v>
      </c>
      <c r="AI1217" s="60" t="s">
        <v>471</v>
      </c>
      <c r="AJ1217" s="51" t="str">
        <f>IF(AI1217&lt;&gt;"",VLOOKUP(AI1217,LISTAS·PAPP!$X$4:$Y$80,2,0),"")</f>
        <v>NO APLICA</v>
      </c>
      <c r="AK1217" s="58" t="s">
        <v>632</v>
      </c>
      <c r="AL1217" s="60">
        <v>730301</v>
      </c>
      <c r="AM1217" s="51" t="str">
        <f>IF(ISERROR(VLOOKUP(AL1217,LISTAS·PAPP!$AD$4:$AE$334,2,0))," ",VLOOKUP(AL1217,LISTAS·PAPP!$AD$4:$AE$334,2,0))</f>
        <v>Pasajes al Interior</v>
      </c>
      <c r="AN1217" s="63">
        <v>1000</v>
      </c>
      <c r="AO1217" s="64">
        <v>83.33</v>
      </c>
      <c r="AP1217" s="64">
        <v>83.33</v>
      </c>
      <c r="AQ1217" s="64">
        <v>83.33</v>
      </c>
      <c r="AR1217" s="64">
        <v>83.33</v>
      </c>
      <c r="AS1217" s="64">
        <v>83.33</v>
      </c>
      <c r="AT1217" s="64">
        <v>83.33</v>
      </c>
      <c r="AU1217" s="64">
        <v>83.33</v>
      </c>
      <c r="AV1217" s="64">
        <v>83.33</v>
      </c>
      <c r="AW1217" s="64">
        <v>83.33</v>
      </c>
      <c r="AX1217" s="64">
        <v>83.33</v>
      </c>
      <c r="AY1217" s="64">
        <v>83.33</v>
      </c>
      <c r="AZ1217" s="64">
        <v>83.37</v>
      </c>
      <c r="BA1217" s="53">
        <f t="shared" si="55"/>
        <v>1000.0000000000001</v>
      </c>
      <c r="BB1217" s="54" t="str">
        <f t="shared" si="56"/>
        <v>OK</v>
      </c>
      <c r="BC1217" s="55" t="str">
        <f t="shared" si="57"/>
        <v xml:space="preserve">                </v>
      </c>
    </row>
    <row r="1218" spans="1:55" ht="50.1" customHeight="1" x14ac:dyDescent="0.25">
      <c r="A1218" s="58" t="s">
        <v>39</v>
      </c>
      <c r="B1218" s="58" t="s">
        <v>47</v>
      </c>
      <c r="C1218" s="58" t="s">
        <v>106</v>
      </c>
      <c r="D1218" s="58" t="s">
        <v>913</v>
      </c>
      <c r="E1218" s="51" t="str">
        <f>IF(C1218&lt;&gt;"",VLOOKUP(MID(C1218,18,5),LISTAS·PAPP!$E$4:$F$76,2,0),"")</f>
        <v>MANABÍ</v>
      </c>
      <c r="F1218" s="58" t="s">
        <v>358</v>
      </c>
      <c r="G1218" s="51" t="str">
        <f>IF(F1218&lt;&gt;"",VLOOKUP(F1218,LISTAS·PAPP!$R$3:$T$221,3,0),"")</f>
        <v xml:space="preserve"> </v>
      </c>
      <c r="H1218" s="58" t="s">
        <v>905</v>
      </c>
      <c r="I1218" s="66" t="s">
        <v>1124</v>
      </c>
      <c r="J1218" s="66" t="s">
        <v>1134</v>
      </c>
      <c r="K1218" s="67">
        <v>12</v>
      </c>
      <c r="L1218" s="66" t="s">
        <v>1135</v>
      </c>
      <c r="M1218" s="60">
        <v>1</v>
      </c>
      <c r="N1218" s="60">
        <v>1</v>
      </c>
      <c r="O1218" s="60">
        <v>1</v>
      </c>
      <c r="P1218" s="60">
        <v>1</v>
      </c>
      <c r="Q1218" s="60">
        <v>1</v>
      </c>
      <c r="R1218" s="60">
        <v>1</v>
      </c>
      <c r="S1218" s="60">
        <v>1</v>
      </c>
      <c r="T1218" s="60">
        <v>1</v>
      </c>
      <c r="U1218" s="60">
        <v>1</v>
      </c>
      <c r="V1218" s="60">
        <v>1</v>
      </c>
      <c r="W1218" s="60">
        <v>1</v>
      </c>
      <c r="X1218" s="60">
        <v>1</v>
      </c>
      <c r="Y1218" s="52" t="str">
        <f>IF(A1218&lt;&gt;"",IF(D1218="DIRECCIÓN_DE_TRANSFERENCIAS","280 0031",VLOOKUP(C1218,LISTAS·PAPP!$C$3:$D$76,2,0)),"")</f>
        <v>280 4330</v>
      </c>
      <c r="Z1218" s="61">
        <v>202</v>
      </c>
      <c r="AA1218" s="62">
        <v>5036</v>
      </c>
      <c r="AB1218" s="62">
        <v>5045</v>
      </c>
      <c r="AC1218" s="65" t="str">
        <f>IF(D1218&lt;&gt;"",VLOOKUP(D1218,LISTAS·PAPP!$I$3:$M$16,2,0),"")</f>
        <v>56</v>
      </c>
      <c r="AD1218" s="51" t="str">
        <f>IF(D1218&lt;&gt;"",VLOOKUP(D1218,LISTAS·PAPP!$I$3:$M$16,3,0),"")</f>
        <v>DESARROLLO_INFANTIL</v>
      </c>
      <c r="AE1218" s="52" t="str">
        <f>IF(D1218&lt;&gt;"",VLOOKUP(D1218,LISTAS·PAPP!$I$3:$M$16,4,0),"")</f>
        <v>004</v>
      </c>
      <c r="AF1218" s="51" t="str">
        <f>IF(D1218&lt;&gt;"",VLOOKUP(D1218,LISTAS·PAPP!$I$3:$M$16,5,0),"")</f>
        <v>FORTALECIMIENTO_AMPLIACIÓN_E_INNOVACIÓN_DE_LOS_SERVICIOS_DE_DESARROLLO_INFANTIL_ESTRATEGIA_NACIONAL_MISIÓN_TERNURA</v>
      </c>
      <c r="AG1218" s="52" t="str">
        <f>IF(AH1218&lt;&gt;"",VLOOKUP(AH1218,LISTAS·PAPP!$O$3:$P$74,2,0),"")</f>
        <v>005</v>
      </c>
      <c r="AH1218" s="58" t="s">
        <v>862</v>
      </c>
      <c r="AI1218" s="60" t="s">
        <v>471</v>
      </c>
      <c r="AJ1218" s="51" t="str">
        <f>IF(AI1218&lt;&gt;"",VLOOKUP(AI1218,LISTAS·PAPP!$X$4:$Y$80,2,0),"")</f>
        <v>NO APLICA</v>
      </c>
      <c r="AK1218" s="58" t="s">
        <v>632</v>
      </c>
      <c r="AL1218" s="60">
        <v>730303</v>
      </c>
      <c r="AM1218" s="51" t="str">
        <f>IF(ISERROR(VLOOKUP(AL1218,LISTAS·PAPP!$AD$4:$AE$334,2,0))," ",VLOOKUP(AL1218,LISTAS·PAPP!$AD$4:$AE$334,2,0))</f>
        <v>Viáticos y Subsistencias en el Interior</v>
      </c>
      <c r="AN1218" s="63">
        <v>3500</v>
      </c>
      <c r="AO1218" s="64">
        <v>291.67</v>
      </c>
      <c r="AP1218" s="64">
        <v>291.67</v>
      </c>
      <c r="AQ1218" s="64">
        <v>291.67</v>
      </c>
      <c r="AR1218" s="64">
        <v>291.67</v>
      </c>
      <c r="AS1218" s="64">
        <v>291.67</v>
      </c>
      <c r="AT1218" s="64">
        <v>291.67</v>
      </c>
      <c r="AU1218" s="64">
        <v>291.67</v>
      </c>
      <c r="AV1218" s="64">
        <v>291.67</v>
      </c>
      <c r="AW1218" s="64">
        <v>291.67</v>
      </c>
      <c r="AX1218" s="64">
        <v>291.67</v>
      </c>
      <c r="AY1218" s="64">
        <v>291.67</v>
      </c>
      <c r="AZ1218" s="64">
        <v>291.63</v>
      </c>
      <c r="BA1218" s="53">
        <f t="shared" si="55"/>
        <v>3500.0000000000005</v>
      </c>
      <c r="BB1218" s="54" t="str">
        <f t="shared" si="56"/>
        <v>OK</v>
      </c>
      <c r="BC1218" s="55" t="str">
        <f t="shared" si="57"/>
        <v xml:space="preserve">                </v>
      </c>
    </row>
    <row r="1219" spans="1:55" ht="50.1" customHeight="1" x14ac:dyDescent="0.25">
      <c r="A1219" s="58" t="s">
        <v>39</v>
      </c>
      <c r="B1219" s="58" t="s">
        <v>47</v>
      </c>
      <c r="C1219" s="58" t="s">
        <v>108</v>
      </c>
      <c r="D1219" s="58" t="s">
        <v>913</v>
      </c>
      <c r="E1219" s="51" t="str">
        <f>IF(C1219&lt;&gt;"",VLOOKUP(MID(C1219,18,5),LISTAS·PAPP!$E$4:$F$76,2,0),"")</f>
        <v>SANTO_DOMINGO_DE_LOS_TSÁCHILAS</v>
      </c>
      <c r="F1219" s="58" t="s">
        <v>397</v>
      </c>
      <c r="G1219" s="51" t="str">
        <f>IF(F1219&lt;&gt;"",VLOOKUP(F1219,LISTAS·PAPP!$R$3:$T$221,3,0),"")</f>
        <v xml:space="preserve"> </v>
      </c>
      <c r="H1219" s="58" t="s">
        <v>905</v>
      </c>
      <c r="I1219" s="66" t="s">
        <v>1124</v>
      </c>
      <c r="J1219" s="66" t="s">
        <v>1125</v>
      </c>
      <c r="K1219" s="67">
        <v>9</v>
      </c>
      <c r="L1219" s="66" t="s">
        <v>1097</v>
      </c>
      <c r="M1219" s="60">
        <v>9</v>
      </c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52" t="str">
        <f>IF(A1219&lt;&gt;"",IF(D1219="DIRECCIÓN_DE_TRANSFERENCIAS","280 0031",VLOOKUP(C1219,LISTAS·PAPP!$C$3:$D$76,2,0)),"")</f>
        <v>280 4410</v>
      </c>
      <c r="Z1219" s="61">
        <v>202</v>
      </c>
      <c r="AA1219" s="62">
        <v>5036</v>
      </c>
      <c r="AB1219" s="62">
        <v>5045</v>
      </c>
      <c r="AC1219" s="65" t="str">
        <f>IF(D1219&lt;&gt;"",VLOOKUP(D1219,LISTAS·PAPP!$I$3:$M$16,2,0),"")</f>
        <v>56</v>
      </c>
      <c r="AD1219" s="51" t="str">
        <f>IF(D1219&lt;&gt;"",VLOOKUP(D1219,LISTAS·PAPP!$I$3:$M$16,3,0),"")</f>
        <v>DESARROLLO_INFANTIL</v>
      </c>
      <c r="AE1219" s="52" t="str">
        <f>IF(D1219&lt;&gt;"",VLOOKUP(D1219,LISTAS·PAPP!$I$3:$M$16,4,0),"")</f>
        <v>004</v>
      </c>
      <c r="AF1219" s="51" t="str">
        <f>IF(D1219&lt;&gt;"",VLOOKUP(D1219,LISTAS·PAPP!$I$3:$M$16,5,0),"")</f>
        <v>FORTALECIMIENTO_AMPLIACIÓN_E_INNOVACIÓN_DE_LOS_SERVICIOS_DE_DESARROLLO_INFANTIL_ESTRATEGIA_NACIONAL_MISIÓN_TERNURA</v>
      </c>
      <c r="AG1219" s="52" t="str">
        <f>IF(AH1219&lt;&gt;"",VLOOKUP(AH1219,LISTAS·PAPP!$O$3:$P$74,2,0),"")</f>
        <v>005</v>
      </c>
      <c r="AH1219" s="58" t="s">
        <v>862</v>
      </c>
      <c r="AI1219" s="60" t="s">
        <v>471</v>
      </c>
      <c r="AJ1219" s="51" t="str">
        <f>IF(AI1219&lt;&gt;"",VLOOKUP(AI1219,LISTAS·PAPP!$X$4:$Y$80,2,0),"")</f>
        <v>NO APLICA</v>
      </c>
      <c r="AK1219" s="58" t="s">
        <v>631</v>
      </c>
      <c r="AL1219" s="60">
        <v>710203</v>
      </c>
      <c r="AM1219" s="51" t="str">
        <f>IF(ISERROR(VLOOKUP(AL1219,LISTAS·PAPP!$AD$4:$AE$334,2,0))," ",VLOOKUP(AL1219,LISTAS·PAPP!$AD$4:$AE$334,2,0))</f>
        <v>Decimo Tercer Sueldo</v>
      </c>
      <c r="AN1219" s="63">
        <v>7353</v>
      </c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>
        <v>7353</v>
      </c>
      <c r="BA1219" s="53">
        <f t="shared" si="55"/>
        <v>7353</v>
      </c>
      <c r="BB1219" s="54" t="str">
        <f t="shared" si="56"/>
        <v>OK</v>
      </c>
      <c r="BC1219" s="55" t="str">
        <f t="shared" si="57"/>
        <v xml:space="preserve">                </v>
      </c>
    </row>
    <row r="1220" spans="1:55" ht="50.1" customHeight="1" x14ac:dyDescent="0.25">
      <c r="A1220" s="58" t="s">
        <v>39</v>
      </c>
      <c r="B1220" s="58" t="s">
        <v>47</v>
      </c>
      <c r="C1220" s="58" t="s">
        <v>108</v>
      </c>
      <c r="D1220" s="58" t="s">
        <v>913</v>
      </c>
      <c r="E1220" s="51" t="str">
        <f>IF(C1220&lt;&gt;"",VLOOKUP(MID(C1220,18,5),LISTAS·PAPP!$E$4:$F$76,2,0),"")</f>
        <v>SANTO_DOMINGO_DE_LOS_TSÁCHILAS</v>
      </c>
      <c r="F1220" s="58" t="s">
        <v>397</v>
      </c>
      <c r="G1220" s="51" t="str">
        <f>IF(F1220&lt;&gt;"",VLOOKUP(F1220,LISTAS·PAPP!$R$3:$T$221,3,0),"")</f>
        <v xml:space="preserve"> </v>
      </c>
      <c r="H1220" s="58" t="s">
        <v>905</v>
      </c>
      <c r="I1220" s="66" t="s">
        <v>1124</v>
      </c>
      <c r="J1220" s="66" t="s">
        <v>1125</v>
      </c>
      <c r="K1220" s="67">
        <v>9</v>
      </c>
      <c r="L1220" s="66" t="s">
        <v>1097</v>
      </c>
      <c r="M1220" s="60">
        <v>9</v>
      </c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52" t="str">
        <f>IF(A1220&lt;&gt;"",IF(D1220="DIRECCIÓN_DE_TRANSFERENCIAS","280 0031",VLOOKUP(C1220,LISTAS·PAPP!$C$3:$D$76,2,0)),"")</f>
        <v>280 4410</v>
      </c>
      <c r="Z1220" s="61">
        <v>202</v>
      </c>
      <c r="AA1220" s="62">
        <v>5036</v>
      </c>
      <c r="AB1220" s="62">
        <v>5045</v>
      </c>
      <c r="AC1220" s="65" t="str">
        <f>IF(D1220&lt;&gt;"",VLOOKUP(D1220,LISTAS·PAPP!$I$3:$M$16,2,0),"")</f>
        <v>56</v>
      </c>
      <c r="AD1220" s="51" t="str">
        <f>IF(D1220&lt;&gt;"",VLOOKUP(D1220,LISTAS·PAPP!$I$3:$M$16,3,0),"")</f>
        <v>DESARROLLO_INFANTIL</v>
      </c>
      <c r="AE1220" s="52" t="str">
        <f>IF(D1220&lt;&gt;"",VLOOKUP(D1220,LISTAS·PAPP!$I$3:$M$16,4,0),"")</f>
        <v>004</v>
      </c>
      <c r="AF1220" s="51" t="str">
        <f>IF(D1220&lt;&gt;"",VLOOKUP(D1220,LISTAS·PAPP!$I$3:$M$16,5,0),"")</f>
        <v>FORTALECIMIENTO_AMPLIACIÓN_E_INNOVACIÓN_DE_LOS_SERVICIOS_DE_DESARROLLO_INFANTIL_ESTRATEGIA_NACIONAL_MISIÓN_TERNURA</v>
      </c>
      <c r="AG1220" s="52" t="str">
        <f>IF(AH1220&lt;&gt;"",VLOOKUP(AH1220,LISTAS·PAPP!$O$3:$P$74,2,0),"")</f>
        <v>005</v>
      </c>
      <c r="AH1220" s="58" t="s">
        <v>862</v>
      </c>
      <c r="AI1220" s="60" t="s">
        <v>471</v>
      </c>
      <c r="AJ1220" s="51" t="str">
        <f>IF(AI1220&lt;&gt;"",VLOOKUP(AI1220,LISTAS·PAPP!$X$4:$Y$80,2,0),"")</f>
        <v>NO APLICA</v>
      </c>
      <c r="AK1220" s="58" t="s">
        <v>631</v>
      </c>
      <c r="AL1220" s="60">
        <v>710204</v>
      </c>
      <c r="AM1220" s="51" t="str">
        <f>IF(ISERROR(VLOOKUP(AL1220,LISTAS·PAPP!$AD$4:$AE$334,2,0))," ",VLOOKUP(AL1220,LISTAS·PAPP!$AD$4:$AE$334,2,0))</f>
        <v>Decimo Cuarto Sueldo</v>
      </c>
      <c r="AN1220" s="63">
        <v>3546</v>
      </c>
      <c r="AO1220" s="64"/>
      <c r="AP1220" s="64"/>
      <c r="AQ1220" s="64"/>
      <c r="AR1220" s="64"/>
      <c r="AS1220" s="64"/>
      <c r="AT1220" s="64"/>
      <c r="AU1220" s="64"/>
      <c r="AV1220" s="64">
        <v>3546</v>
      </c>
      <c r="AW1220" s="64"/>
      <c r="AX1220" s="64"/>
      <c r="AY1220" s="64"/>
      <c r="AZ1220" s="64"/>
      <c r="BA1220" s="53">
        <f t="shared" si="55"/>
        <v>3546</v>
      </c>
      <c r="BB1220" s="54" t="str">
        <f t="shared" si="56"/>
        <v>OK</v>
      </c>
      <c r="BC1220" s="55" t="str">
        <f t="shared" si="57"/>
        <v xml:space="preserve">                </v>
      </c>
    </row>
    <row r="1221" spans="1:55" ht="50.1" customHeight="1" x14ac:dyDescent="0.25">
      <c r="A1221" s="58" t="s">
        <v>39</v>
      </c>
      <c r="B1221" s="58" t="s">
        <v>47</v>
      </c>
      <c r="C1221" s="58" t="s">
        <v>108</v>
      </c>
      <c r="D1221" s="58" t="s">
        <v>913</v>
      </c>
      <c r="E1221" s="51" t="str">
        <f>IF(C1221&lt;&gt;"",VLOOKUP(MID(C1221,18,5),LISTAS·PAPP!$E$4:$F$76,2,0),"")</f>
        <v>SANTO_DOMINGO_DE_LOS_TSÁCHILAS</v>
      </c>
      <c r="F1221" s="58" t="s">
        <v>397</v>
      </c>
      <c r="G1221" s="51" t="str">
        <f>IF(F1221&lt;&gt;"",VLOOKUP(F1221,LISTAS·PAPP!$R$3:$T$221,3,0),"")</f>
        <v xml:space="preserve"> </v>
      </c>
      <c r="H1221" s="58" t="s">
        <v>905</v>
      </c>
      <c r="I1221" s="66" t="s">
        <v>1124</v>
      </c>
      <c r="J1221" s="66" t="s">
        <v>1125</v>
      </c>
      <c r="K1221" s="67">
        <v>9</v>
      </c>
      <c r="L1221" s="66" t="s">
        <v>1097</v>
      </c>
      <c r="M1221" s="60">
        <v>9</v>
      </c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52" t="str">
        <f>IF(A1221&lt;&gt;"",IF(D1221="DIRECCIÓN_DE_TRANSFERENCIAS","280 0031",VLOOKUP(C1221,LISTAS·PAPP!$C$3:$D$76,2,0)),"")</f>
        <v>280 4410</v>
      </c>
      <c r="Z1221" s="61">
        <v>202</v>
      </c>
      <c r="AA1221" s="62">
        <v>5036</v>
      </c>
      <c r="AB1221" s="62">
        <v>5045</v>
      </c>
      <c r="AC1221" s="65" t="str">
        <f>IF(D1221&lt;&gt;"",VLOOKUP(D1221,LISTAS·PAPP!$I$3:$M$16,2,0),"")</f>
        <v>56</v>
      </c>
      <c r="AD1221" s="51" t="str">
        <f>IF(D1221&lt;&gt;"",VLOOKUP(D1221,LISTAS·PAPP!$I$3:$M$16,3,0),"")</f>
        <v>DESARROLLO_INFANTIL</v>
      </c>
      <c r="AE1221" s="52" t="str">
        <f>IF(D1221&lt;&gt;"",VLOOKUP(D1221,LISTAS·PAPP!$I$3:$M$16,4,0),"")</f>
        <v>004</v>
      </c>
      <c r="AF1221" s="51" t="str">
        <f>IF(D1221&lt;&gt;"",VLOOKUP(D1221,LISTAS·PAPP!$I$3:$M$16,5,0),"")</f>
        <v>FORTALECIMIENTO_AMPLIACIÓN_E_INNOVACIÓN_DE_LOS_SERVICIOS_DE_DESARROLLO_INFANTIL_ESTRATEGIA_NACIONAL_MISIÓN_TERNURA</v>
      </c>
      <c r="AG1221" s="52" t="str">
        <f>IF(AH1221&lt;&gt;"",VLOOKUP(AH1221,LISTAS·PAPP!$O$3:$P$74,2,0),"")</f>
        <v>005</v>
      </c>
      <c r="AH1221" s="58" t="s">
        <v>862</v>
      </c>
      <c r="AI1221" s="60" t="s">
        <v>471</v>
      </c>
      <c r="AJ1221" s="51" t="str">
        <f>IF(AI1221&lt;&gt;"",VLOOKUP(AI1221,LISTAS·PAPP!$X$4:$Y$80,2,0),"")</f>
        <v>NO APLICA</v>
      </c>
      <c r="AK1221" s="58" t="s">
        <v>631</v>
      </c>
      <c r="AL1221" s="60">
        <v>710510</v>
      </c>
      <c r="AM1221" s="51" t="str">
        <f>IF(ISERROR(VLOOKUP(AL1221,LISTAS·PAPP!$AD$4:$AE$334,2,0))," ",VLOOKUP(AL1221,LISTAS·PAPP!$AD$4:$AE$334,2,0))</f>
        <v>Servicios Personales por Contrato</v>
      </c>
      <c r="AN1221" s="63">
        <v>88236</v>
      </c>
      <c r="AO1221" s="64">
        <v>7353</v>
      </c>
      <c r="AP1221" s="64">
        <v>7353</v>
      </c>
      <c r="AQ1221" s="64">
        <v>7353</v>
      </c>
      <c r="AR1221" s="64">
        <v>7353</v>
      </c>
      <c r="AS1221" s="64">
        <v>7353</v>
      </c>
      <c r="AT1221" s="64">
        <v>7353</v>
      </c>
      <c r="AU1221" s="64">
        <v>7353</v>
      </c>
      <c r="AV1221" s="64">
        <v>7353</v>
      </c>
      <c r="AW1221" s="64">
        <v>7353</v>
      </c>
      <c r="AX1221" s="64">
        <v>7353</v>
      </c>
      <c r="AY1221" s="64">
        <v>7353</v>
      </c>
      <c r="AZ1221" s="64">
        <v>7353</v>
      </c>
      <c r="BA1221" s="53">
        <f t="shared" si="55"/>
        <v>88236</v>
      </c>
      <c r="BB1221" s="54" t="str">
        <f t="shared" si="56"/>
        <v>OK</v>
      </c>
      <c r="BC1221" s="55" t="str">
        <f t="shared" si="57"/>
        <v xml:space="preserve">                </v>
      </c>
    </row>
    <row r="1222" spans="1:55" ht="50.1" customHeight="1" x14ac:dyDescent="0.25">
      <c r="A1222" s="58" t="s">
        <v>39</v>
      </c>
      <c r="B1222" s="58" t="s">
        <v>47</v>
      </c>
      <c r="C1222" s="58" t="s">
        <v>108</v>
      </c>
      <c r="D1222" s="58" t="s">
        <v>913</v>
      </c>
      <c r="E1222" s="51" t="str">
        <f>IF(C1222&lt;&gt;"",VLOOKUP(MID(C1222,18,5),LISTAS·PAPP!$E$4:$F$76,2,0),"")</f>
        <v>SANTO_DOMINGO_DE_LOS_TSÁCHILAS</v>
      </c>
      <c r="F1222" s="58" t="s">
        <v>397</v>
      </c>
      <c r="G1222" s="51" t="str">
        <f>IF(F1222&lt;&gt;"",VLOOKUP(F1222,LISTAS·PAPP!$R$3:$T$221,3,0),"")</f>
        <v xml:space="preserve"> </v>
      </c>
      <c r="H1222" s="58" t="s">
        <v>905</v>
      </c>
      <c r="I1222" s="66" t="s">
        <v>1124</v>
      </c>
      <c r="J1222" s="66" t="s">
        <v>1125</v>
      </c>
      <c r="K1222" s="67">
        <v>9</v>
      </c>
      <c r="L1222" s="66" t="s">
        <v>1097</v>
      </c>
      <c r="M1222" s="60">
        <v>9</v>
      </c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52" t="str">
        <f>IF(A1222&lt;&gt;"",IF(D1222="DIRECCIÓN_DE_TRANSFERENCIAS","280 0031",VLOOKUP(C1222,LISTAS·PAPP!$C$3:$D$76,2,0)),"")</f>
        <v>280 4410</v>
      </c>
      <c r="Z1222" s="61">
        <v>202</v>
      </c>
      <c r="AA1222" s="62">
        <v>5036</v>
      </c>
      <c r="AB1222" s="62">
        <v>5045</v>
      </c>
      <c r="AC1222" s="65" t="str">
        <f>IF(D1222&lt;&gt;"",VLOOKUP(D1222,LISTAS·PAPP!$I$3:$M$16,2,0),"")</f>
        <v>56</v>
      </c>
      <c r="AD1222" s="51" t="str">
        <f>IF(D1222&lt;&gt;"",VLOOKUP(D1222,LISTAS·PAPP!$I$3:$M$16,3,0),"")</f>
        <v>DESARROLLO_INFANTIL</v>
      </c>
      <c r="AE1222" s="52" t="str">
        <f>IF(D1222&lt;&gt;"",VLOOKUP(D1222,LISTAS·PAPP!$I$3:$M$16,4,0),"")</f>
        <v>004</v>
      </c>
      <c r="AF1222" s="51" t="str">
        <f>IF(D1222&lt;&gt;"",VLOOKUP(D1222,LISTAS·PAPP!$I$3:$M$16,5,0),"")</f>
        <v>FORTALECIMIENTO_AMPLIACIÓN_E_INNOVACIÓN_DE_LOS_SERVICIOS_DE_DESARROLLO_INFANTIL_ESTRATEGIA_NACIONAL_MISIÓN_TERNURA</v>
      </c>
      <c r="AG1222" s="52" t="str">
        <f>IF(AH1222&lt;&gt;"",VLOOKUP(AH1222,LISTAS·PAPP!$O$3:$P$74,2,0),"")</f>
        <v>005</v>
      </c>
      <c r="AH1222" s="58" t="s">
        <v>862</v>
      </c>
      <c r="AI1222" s="60" t="s">
        <v>471</v>
      </c>
      <c r="AJ1222" s="51" t="str">
        <f>IF(AI1222&lt;&gt;"",VLOOKUP(AI1222,LISTAS·PAPP!$X$4:$Y$80,2,0),"")</f>
        <v>NO APLICA</v>
      </c>
      <c r="AK1222" s="58" t="s">
        <v>631</v>
      </c>
      <c r="AL1222" s="60">
        <v>710601</v>
      </c>
      <c r="AM1222" s="51" t="str">
        <f>IF(ISERROR(VLOOKUP(AL1222,LISTAS·PAPP!$AD$4:$AE$334,2,0))," ",VLOOKUP(AL1222,LISTAS·PAPP!$AD$4:$AE$334,2,0))</f>
        <v>Aporte Patronal</v>
      </c>
      <c r="AN1222" s="63">
        <v>8514.77</v>
      </c>
      <c r="AO1222" s="64">
        <v>709.56</v>
      </c>
      <c r="AP1222" s="64">
        <v>709.56</v>
      </c>
      <c r="AQ1222" s="64">
        <v>709.56</v>
      </c>
      <c r="AR1222" s="64">
        <v>709.56</v>
      </c>
      <c r="AS1222" s="64">
        <v>709.56</v>
      </c>
      <c r="AT1222" s="64">
        <v>709.56</v>
      </c>
      <c r="AU1222" s="64">
        <v>709.56</v>
      </c>
      <c r="AV1222" s="64">
        <v>709.56</v>
      </c>
      <c r="AW1222" s="64">
        <v>709.56</v>
      </c>
      <c r="AX1222" s="64">
        <v>709.56</v>
      </c>
      <c r="AY1222" s="64">
        <v>709.56</v>
      </c>
      <c r="AZ1222" s="64">
        <v>709.61</v>
      </c>
      <c r="BA1222" s="53">
        <f t="shared" si="55"/>
        <v>8514.7699999999986</v>
      </c>
      <c r="BB1222" s="54" t="str">
        <f t="shared" si="56"/>
        <v>OK</v>
      </c>
      <c r="BC1222" s="55" t="str">
        <f t="shared" si="57"/>
        <v xml:space="preserve">                </v>
      </c>
    </row>
    <row r="1223" spans="1:55" ht="50.1" customHeight="1" x14ac:dyDescent="0.25">
      <c r="A1223" s="58" t="s">
        <v>39</v>
      </c>
      <c r="B1223" s="58" t="s">
        <v>47</v>
      </c>
      <c r="C1223" s="58" t="s">
        <v>108</v>
      </c>
      <c r="D1223" s="58" t="s">
        <v>913</v>
      </c>
      <c r="E1223" s="51" t="str">
        <f>IF(C1223&lt;&gt;"",VLOOKUP(MID(C1223,18,5),LISTAS·PAPP!$E$4:$F$76,2,0),"")</f>
        <v>SANTO_DOMINGO_DE_LOS_TSÁCHILAS</v>
      </c>
      <c r="F1223" s="58" t="s">
        <v>397</v>
      </c>
      <c r="G1223" s="51" t="str">
        <f>IF(F1223&lt;&gt;"",VLOOKUP(F1223,LISTAS·PAPP!$R$3:$T$221,3,0),"")</f>
        <v xml:space="preserve"> </v>
      </c>
      <c r="H1223" s="58" t="s">
        <v>905</v>
      </c>
      <c r="I1223" s="66" t="s">
        <v>1124</v>
      </c>
      <c r="J1223" s="66" t="s">
        <v>1125</v>
      </c>
      <c r="K1223" s="67">
        <v>9</v>
      </c>
      <c r="L1223" s="66" t="s">
        <v>1097</v>
      </c>
      <c r="M1223" s="60">
        <v>9</v>
      </c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52" t="str">
        <f>IF(A1223&lt;&gt;"",IF(D1223="DIRECCIÓN_DE_TRANSFERENCIAS","280 0031",VLOOKUP(C1223,LISTAS·PAPP!$C$3:$D$76,2,0)),"")</f>
        <v>280 4410</v>
      </c>
      <c r="Z1223" s="61">
        <v>202</v>
      </c>
      <c r="AA1223" s="62">
        <v>5036</v>
      </c>
      <c r="AB1223" s="62">
        <v>5045</v>
      </c>
      <c r="AC1223" s="65" t="str">
        <f>IF(D1223&lt;&gt;"",VLOOKUP(D1223,LISTAS·PAPP!$I$3:$M$16,2,0),"")</f>
        <v>56</v>
      </c>
      <c r="AD1223" s="51" t="str">
        <f>IF(D1223&lt;&gt;"",VLOOKUP(D1223,LISTAS·PAPP!$I$3:$M$16,3,0),"")</f>
        <v>DESARROLLO_INFANTIL</v>
      </c>
      <c r="AE1223" s="52" t="str">
        <f>IF(D1223&lt;&gt;"",VLOOKUP(D1223,LISTAS·PAPP!$I$3:$M$16,4,0),"")</f>
        <v>004</v>
      </c>
      <c r="AF1223" s="51" t="str">
        <f>IF(D1223&lt;&gt;"",VLOOKUP(D1223,LISTAS·PAPP!$I$3:$M$16,5,0),"")</f>
        <v>FORTALECIMIENTO_AMPLIACIÓN_E_INNOVACIÓN_DE_LOS_SERVICIOS_DE_DESARROLLO_INFANTIL_ESTRATEGIA_NACIONAL_MISIÓN_TERNURA</v>
      </c>
      <c r="AG1223" s="52" t="str">
        <f>IF(AH1223&lt;&gt;"",VLOOKUP(AH1223,LISTAS·PAPP!$O$3:$P$74,2,0),"")</f>
        <v>005</v>
      </c>
      <c r="AH1223" s="58" t="s">
        <v>862</v>
      </c>
      <c r="AI1223" s="60" t="s">
        <v>471</v>
      </c>
      <c r="AJ1223" s="51" t="str">
        <f>IF(AI1223&lt;&gt;"",VLOOKUP(AI1223,LISTAS·PAPP!$X$4:$Y$80,2,0),"")</f>
        <v>NO APLICA</v>
      </c>
      <c r="AK1223" s="58" t="s">
        <v>631</v>
      </c>
      <c r="AL1223" s="60">
        <v>710602</v>
      </c>
      <c r="AM1223" s="51" t="str">
        <f>IF(ISERROR(VLOOKUP(AL1223,LISTAS·PAPP!$AD$4:$AE$334,2,0))," ",VLOOKUP(AL1223,LISTAS·PAPP!$AD$4:$AE$334,2,0))</f>
        <v>Fondo de Reserva</v>
      </c>
      <c r="AN1223" s="63">
        <v>7353</v>
      </c>
      <c r="AO1223" s="64">
        <v>612.75</v>
      </c>
      <c r="AP1223" s="64">
        <v>612.75</v>
      </c>
      <c r="AQ1223" s="64">
        <v>612.75</v>
      </c>
      <c r="AR1223" s="64">
        <v>612.75</v>
      </c>
      <c r="AS1223" s="64">
        <v>612.75</v>
      </c>
      <c r="AT1223" s="64">
        <v>612.75</v>
      </c>
      <c r="AU1223" s="64">
        <v>612.75</v>
      </c>
      <c r="AV1223" s="64">
        <v>612.75</v>
      </c>
      <c r="AW1223" s="64">
        <v>612.75</v>
      </c>
      <c r="AX1223" s="64">
        <v>612.75</v>
      </c>
      <c r="AY1223" s="64">
        <v>612.75</v>
      </c>
      <c r="AZ1223" s="64">
        <v>612.75</v>
      </c>
      <c r="BA1223" s="53">
        <f t="shared" si="55"/>
        <v>7353</v>
      </c>
      <c r="BB1223" s="54" t="str">
        <f t="shared" si="56"/>
        <v>OK</v>
      </c>
      <c r="BC1223" s="55" t="str">
        <f t="shared" si="57"/>
        <v xml:space="preserve">                </v>
      </c>
    </row>
    <row r="1224" spans="1:55" ht="50.1" customHeight="1" x14ac:dyDescent="0.25">
      <c r="A1224" s="58" t="s">
        <v>39</v>
      </c>
      <c r="B1224" s="58" t="s">
        <v>47</v>
      </c>
      <c r="C1224" s="58" t="s">
        <v>108</v>
      </c>
      <c r="D1224" s="58" t="s">
        <v>913</v>
      </c>
      <c r="E1224" s="51" t="str">
        <f>IF(C1224&lt;&gt;"",VLOOKUP(MID(C1224,18,5),LISTAS·PAPP!$E$4:$F$76,2,0),"")</f>
        <v>SANTO_DOMINGO_DE_LOS_TSÁCHILAS</v>
      </c>
      <c r="F1224" s="58" t="s">
        <v>397</v>
      </c>
      <c r="G1224" s="51" t="str">
        <f>IF(F1224&lt;&gt;"",VLOOKUP(F1224,LISTAS·PAPP!$R$3:$T$221,3,0),"")</f>
        <v xml:space="preserve"> </v>
      </c>
      <c r="H1224" s="58" t="s">
        <v>905</v>
      </c>
      <c r="I1224" s="66" t="s">
        <v>1124</v>
      </c>
      <c r="J1224" s="66" t="s">
        <v>1132</v>
      </c>
      <c r="K1224" s="67">
        <v>12</v>
      </c>
      <c r="L1224" s="66" t="s">
        <v>1133</v>
      </c>
      <c r="M1224" s="60">
        <v>1</v>
      </c>
      <c r="N1224" s="60">
        <v>1</v>
      </c>
      <c r="O1224" s="60">
        <v>1</v>
      </c>
      <c r="P1224" s="60">
        <v>1</v>
      </c>
      <c r="Q1224" s="60">
        <v>1</v>
      </c>
      <c r="R1224" s="60">
        <v>1</v>
      </c>
      <c r="S1224" s="60">
        <v>1</v>
      </c>
      <c r="T1224" s="60">
        <v>1</v>
      </c>
      <c r="U1224" s="60">
        <v>1</v>
      </c>
      <c r="V1224" s="60">
        <v>1</v>
      </c>
      <c r="W1224" s="60">
        <v>1</v>
      </c>
      <c r="X1224" s="60">
        <v>1</v>
      </c>
      <c r="Y1224" s="52" t="str">
        <f>IF(A1224&lt;&gt;"",IF(D1224="DIRECCIÓN_DE_TRANSFERENCIAS","280 0031",VLOOKUP(C1224,LISTAS·PAPP!$C$3:$D$76,2,0)),"")</f>
        <v>280 4410</v>
      </c>
      <c r="Z1224" s="61">
        <v>202</v>
      </c>
      <c r="AA1224" s="62">
        <v>5036</v>
      </c>
      <c r="AB1224" s="62">
        <v>5045</v>
      </c>
      <c r="AC1224" s="65" t="str">
        <f>IF(D1224&lt;&gt;"",VLOOKUP(D1224,LISTAS·PAPP!$I$3:$M$16,2,0),"")</f>
        <v>56</v>
      </c>
      <c r="AD1224" s="51" t="str">
        <f>IF(D1224&lt;&gt;"",VLOOKUP(D1224,LISTAS·PAPP!$I$3:$M$16,3,0),"")</f>
        <v>DESARROLLO_INFANTIL</v>
      </c>
      <c r="AE1224" s="52" t="str">
        <f>IF(D1224&lt;&gt;"",VLOOKUP(D1224,LISTAS·PAPP!$I$3:$M$16,4,0),"")</f>
        <v>004</v>
      </c>
      <c r="AF1224" s="51" t="str">
        <f>IF(D1224&lt;&gt;"",VLOOKUP(D1224,LISTAS·PAPP!$I$3:$M$16,5,0),"")</f>
        <v>FORTALECIMIENTO_AMPLIACIÓN_E_INNOVACIÓN_DE_LOS_SERVICIOS_DE_DESARROLLO_INFANTIL_ESTRATEGIA_NACIONAL_MISIÓN_TERNURA</v>
      </c>
      <c r="AG1224" s="52" t="str">
        <f>IF(AH1224&lt;&gt;"",VLOOKUP(AH1224,LISTAS·PAPP!$O$3:$P$74,2,0),"")</f>
        <v>005</v>
      </c>
      <c r="AH1224" s="58" t="s">
        <v>862</v>
      </c>
      <c r="AI1224" s="60" t="s">
        <v>471</v>
      </c>
      <c r="AJ1224" s="51" t="str">
        <f>IF(AI1224&lt;&gt;"",VLOOKUP(AI1224,LISTAS·PAPP!$X$4:$Y$80,2,0),"")</f>
        <v>NO APLICA</v>
      </c>
      <c r="AK1224" s="58" t="s">
        <v>632</v>
      </c>
      <c r="AL1224" s="60">
        <v>730301</v>
      </c>
      <c r="AM1224" s="51" t="str">
        <f>IF(ISERROR(VLOOKUP(AL1224,LISTAS·PAPP!$AD$4:$AE$334,2,0))," ",VLOOKUP(AL1224,LISTAS·PAPP!$AD$4:$AE$334,2,0))</f>
        <v>Pasajes al Interior</v>
      </c>
      <c r="AN1224" s="63">
        <v>0</v>
      </c>
      <c r="AO1224" s="64">
        <v>0</v>
      </c>
      <c r="AP1224" s="64">
        <v>0</v>
      </c>
      <c r="AQ1224" s="64">
        <v>0</v>
      </c>
      <c r="AR1224" s="64">
        <v>0</v>
      </c>
      <c r="AS1224" s="64">
        <v>0</v>
      </c>
      <c r="AT1224" s="64">
        <v>0</v>
      </c>
      <c r="AU1224" s="64">
        <v>0</v>
      </c>
      <c r="AV1224" s="64">
        <v>0</v>
      </c>
      <c r="AW1224" s="64">
        <v>0</v>
      </c>
      <c r="AX1224" s="64">
        <v>0</v>
      </c>
      <c r="AY1224" s="64">
        <v>0</v>
      </c>
      <c r="AZ1224" s="64">
        <v>0</v>
      </c>
      <c r="BA1224" s="53">
        <f t="shared" si="55"/>
        <v>0</v>
      </c>
      <c r="BB1224" s="54" t="str">
        <f t="shared" si="56"/>
        <v>OK</v>
      </c>
      <c r="BC1224" s="55" t="str">
        <f t="shared" si="57"/>
        <v xml:space="preserve">                </v>
      </c>
    </row>
    <row r="1225" spans="1:55" ht="50.1" customHeight="1" x14ac:dyDescent="0.25">
      <c r="A1225" s="58" t="s">
        <v>39</v>
      </c>
      <c r="B1225" s="58" t="s">
        <v>47</v>
      </c>
      <c r="C1225" s="58" t="s">
        <v>108</v>
      </c>
      <c r="D1225" s="58" t="s">
        <v>913</v>
      </c>
      <c r="E1225" s="51" t="str">
        <f>IF(C1225&lt;&gt;"",VLOOKUP(MID(C1225,18,5),LISTAS·PAPP!$E$4:$F$76,2,0),"")</f>
        <v>SANTO_DOMINGO_DE_LOS_TSÁCHILAS</v>
      </c>
      <c r="F1225" s="58" t="s">
        <v>397</v>
      </c>
      <c r="G1225" s="51" t="str">
        <f>IF(F1225&lt;&gt;"",VLOOKUP(F1225,LISTAS·PAPP!$R$3:$T$221,3,0),"")</f>
        <v xml:space="preserve"> </v>
      </c>
      <c r="H1225" s="58" t="s">
        <v>905</v>
      </c>
      <c r="I1225" s="66" t="s">
        <v>1124</v>
      </c>
      <c r="J1225" s="66" t="s">
        <v>1134</v>
      </c>
      <c r="K1225" s="67">
        <v>12</v>
      </c>
      <c r="L1225" s="66" t="s">
        <v>1135</v>
      </c>
      <c r="M1225" s="60">
        <v>1</v>
      </c>
      <c r="N1225" s="60">
        <v>1</v>
      </c>
      <c r="O1225" s="60">
        <v>1</v>
      </c>
      <c r="P1225" s="60">
        <v>1</v>
      </c>
      <c r="Q1225" s="60">
        <v>1</v>
      </c>
      <c r="R1225" s="60">
        <v>1</v>
      </c>
      <c r="S1225" s="60">
        <v>1</v>
      </c>
      <c r="T1225" s="60">
        <v>1</v>
      </c>
      <c r="U1225" s="60">
        <v>1</v>
      </c>
      <c r="V1225" s="60">
        <v>1</v>
      </c>
      <c r="W1225" s="60">
        <v>1</v>
      </c>
      <c r="X1225" s="60">
        <v>1</v>
      </c>
      <c r="Y1225" s="52" t="str">
        <f>IF(A1225&lt;&gt;"",IF(D1225="DIRECCIÓN_DE_TRANSFERENCIAS","280 0031",VLOOKUP(C1225,LISTAS·PAPP!$C$3:$D$76,2,0)),"")</f>
        <v>280 4410</v>
      </c>
      <c r="Z1225" s="61">
        <v>202</v>
      </c>
      <c r="AA1225" s="62">
        <v>5036</v>
      </c>
      <c r="AB1225" s="62">
        <v>5045</v>
      </c>
      <c r="AC1225" s="65" t="str">
        <f>IF(D1225&lt;&gt;"",VLOOKUP(D1225,LISTAS·PAPP!$I$3:$M$16,2,0),"")</f>
        <v>56</v>
      </c>
      <c r="AD1225" s="51" t="str">
        <f>IF(D1225&lt;&gt;"",VLOOKUP(D1225,LISTAS·PAPP!$I$3:$M$16,3,0),"")</f>
        <v>DESARROLLO_INFANTIL</v>
      </c>
      <c r="AE1225" s="52" t="str">
        <f>IF(D1225&lt;&gt;"",VLOOKUP(D1225,LISTAS·PAPP!$I$3:$M$16,4,0),"")</f>
        <v>004</v>
      </c>
      <c r="AF1225" s="51" t="str">
        <f>IF(D1225&lt;&gt;"",VLOOKUP(D1225,LISTAS·PAPP!$I$3:$M$16,5,0),"")</f>
        <v>FORTALECIMIENTO_AMPLIACIÓN_E_INNOVACIÓN_DE_LOS_SERVICIOS_DE_DESARROLLO_INFANTIL_ESTRATEGIA_NACIONAL_MISIÓN_TERNURA</v>
      </c>
      <c r="AG1225" s="52" t="str">
        <f>IF(AH1225&lt;&gt;"",VLOOKUP(AH1225,LISTAS·PAPP!$O$3:$P$74,2,0),"")</f>
        <v>005</v>
      </c>
      <c r="AH1225" s="58" t="s">
        <v>862</v>
      </c>
      <c r="AI1225" s="60" t="s">
        <v>471</v>
      </c>
      <c r="AJ1225" s="51" t="str">
        <f>IF(AI1225&lt;&gt;"",VLOOKUP(AI1225,LISTAS·PAPP!$X$4:$Y$80,2,0),"")</f>
        <v>NO APLICA</v>
      </c>
      <c r="AK1225" s="58" t="s">
        <v>632</v>
      </c>
      <c r="AL1225" s="60">
        <v>730303</v>
      </c>
      <c r="AM1225" s="51" t="str">
        <f>IF(ISERROR(VLOOKUP(AL1225,LISTAS·PAPP!$AD$4:$AE$334,2,0))," ",VLOOKUP(AL1225,LISTAS·PAPP!$AD$4:$AE$334,2,0))</f>
        <v>Viáticos y Subsistencias en el Interior</v>
      </c>
      <c r="AN1225" s="63">
        <v>3500</v>
      </c>
      <c r="AO1225" s="64">
        <v>291.67</v>
      </c>
      <c r="AP1225" s="64">
        <v>291.67</v>
      </c>
      <c r="AQ1225" s="64">
        <v>291.67</v>
      </c>
      <c r="AR1225" s="64">
        <v>291.67</v>
      </c>
      <c r="AS1225" s="64">
        <v>291.67</v>
      </c>
      <c r="AT1225" s="64">
        <v>291.67</v>
      </c>
      <c r="AU1225" s="64">
        <v>291.67</v>
      </c>
      <c r="AV1225" s="64">
        <v>291.67</v>
      </c>
      <c r="AW1225" s="64">
        <v>291.67</v>
      </c>
      <c r="AX1225" s="64">
        <v>291.67</v>
      </c>
      <c r="AY1225" s="64">
        <v>291.67</v>
      </c>
      <c r="AZ1225" s="64">
        <v>291.63</v>
      </c>
      <c r="BA1225" s="53">
        <f t="shared" si="55"/>
        <v>3500.0000000000005</v>
      </c>
      <c r="BB1225" s="54" t="str">
        <f t="shared" si="56"/>
        <v>OK</v>
      </c>
      <c r="BC1225" s="55" t="str">
        <f t="shared" si="57"/>
        <v xml:space="preserve">                </v>
      </c>
    </row>
    <row r="1226" spans="1:55" ht="50.1" customHeight="1" x14ac:dyDescent="0.25">
      <c r="A1226" s="58" t="s">
        <v>39</v>
      </c>
      <c r="B1226" s="58" t="s">
        <v>48</v>
      </c>
      <c r="C1226" s="58" t="s">
        <v>110</v>
      </c>
      <c r="D1226" s="58" t="s">
        <v>913</v>
      </c>
      <c r="E1226" s="51" t="str">
        <f>IF(C1226&lt;&gt;"",VLOOKUP(MID(C1226,18,5),LISTAS·PAPP!$E$4:$F$76,2,0),"")</f>
        <v>LOS_RÍOS</v>
      </c>
      <c r="F1226" s="58" t="s">
        <v>334</v>
      </c>
      <c r="G1226" s="51" t="str">
        <f>IF(F1226&lt;&gt;"",VLOOKUP(F1226,LISTAS·PAPP!$R$3:$T$221,3,0),"")</f>
        <v xml:space="preserve"> </v>
      </c>
      <c r="H1226" s="58" t="s">
        <v>905</v>
      </c>
      <c r="I1226" s="66" t="s">
        <v>1124</v>
      </c>
      <c r="J1226" s="66" t="s">
        <v>1125</v>
      </c>
      <c r="K1226" s="67">
        <v>1</v>
      </c>
      <c r="L1226" s="66" t="s">
        <v>1097</v>
      </c>
      <c r="M1226" s="60">
        <v>1</v>
      </c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52" t="str">
        <f>IF(A1226&lt;&gt;"",IF(D1226="DIRECCIÓN_DE_TRANSFERENCIAS","280 0031",VLOOKUP(C1226,LISTAS·PAPP!$C$3:$D$76,2,0)),"")</f>
        <v>280 5000</v>
      </c>
      <c r="Z1226" s="61">
        <v>202</v>
      </c>
      <c r="AA1226" s="62">
        <v>5036</v>
      </c>
      <c r="AB1226" s="62">
        <v>5045</v>
      </c>
      <c r="AC1226" s="65" t="str">
        <f>IF(D1226&lt;&gt;"",VLOOKUP(D1226,LISTAS·PAPP!$I$3:$M$16,2,0),"")</f>
        <v>56</v>
      </c>
      <c r="AD1226" s="51" t="str">
        <f>IF(D1226&lt;&gt;"",VLOOKUP(D1226,LISTAS·PAPP!$I$3:$M$16,3,0),"")</f>
        <v>DESARROLLO_INFANTIL</v>
      </c>
      <c r="AE1226" s="52" t="str">
        <f>IF(D1226&lt;&gt;"",VLOOKUP(D1226,LISTAS·PAPP!$I$3:$M$16,4,0),"")</f>
        <v>004</v>
      </c>
      <c r="AF1226" s="51" t="str">
        <f>IF(D1226&lt;&gt;"",VLOOKUP(D1226,LISTAS·PAPP!$I$3:$M$16,5,0),"")</f>
        <v>FORTALECIMIENTO_AMPLIACIÓN_E_INNOVACIÓN_DE_LOS_SERVICIOS_DE_DESARROLLO_INFANTIL_ESTRATEGIA_NACIONAL_MISIÓN_TERNURA</v>
      </c>
      <c r="AG1226" s="52" t="str">
        <f>IF(AH1226&lt;&gt;"",VLOOKUP(AH1226,LISTAS·PAPP!$O$3:$P$74,2,0),"")</f>
        <v>005</v>
      </c>
      <c r="AH1226" s="58" t="s">
        <v>862</v>
      </c>
      <c r="AI1226" s="60" t="s">
        <v>471</v>
      </c>
      <c r="AJ1226" s="51" t="str">
        <f>IF(AI1226&lt;&gt;"",VLOOKUP(AI1226,LISTAS·PAPP!$X$4:$Y$80,2,0),"")</f>
        <v>NO APLICA</v>
      </c>
      <c r="AK1226" s="58" t="s">
        <v>631</v>
      </c>
      <c r="AL1226" s="60">
        <v>710203</v>
      </c>
      <c r="AM1226" s="51" t="str">
        <f>IF(ISERROR(VLOOKUP(AL1226,LISTAS·PAPP!$AD$4:$AE$334,2,0))," ",VLOOKUP(AL1226,LISTAS·PAPP!$AD$4:$AE$334,2,0))</f>
        <v>Decimo Tercer Sueldo</v>
      </c>
      <c r="AN1226" s="63">
        <v>1676</v>
      </c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>
        <v>1676</v>
      </c>
      <c r="BA1226" s="53">
        <f t="shared" si="55"/>
        <v>1676</v>
      </c>
      <c r="BB1226" s="54" t="str">
        <f t="shared" si="56"/>
        <v>OK</v>
      </c>
      <c r="BC1226" s="55" t="str">
        <f t="shared" si="57"/>
        <v xml:space="preserve">                </v>
      </c>
    </row>
    <row r="1227" spans="1:55" ht="50.1" customHeight="1" x14ac:dyDescent="0.25">
      <c r="A1227" s="58" t="s">
        <v>39</v>
      </c>
      <c r="B1227" s="58" t="s">
        <v>48</v>
      </c>
      <c r="C1227" s="58" t="s">
        <v>110</v>
      </c>
      <c r="D1227" s="58" t="s">
        <v>913</v>
      </c>
      <c r="E1227" s="51" t="str">
        <f>IF(C1227&lt;&gt;"",VLOOKUP(MID(C1227,18,5),LISTAS·PAPP!$E$4:$F$76,2,0),"")</f>
        <v>LOS_RÍOS</v>
      </c>
      <c r="F1227" s="58" t="s">
        <v>334</v>
      </c>
      <c r="G1227" s="51" t="str">
        <f>IF(F1227&lt;&gt;"",VLOOKUP(F1227,LISTAS·PAPP!$R$3:$T$221,3,0),"")</f>
        <v xml:space="preserve"> </v>
      </c>
      <c r="H1227" s="58" t="s">
        <v>905</v>
      </c>
      <c r="I1227" s="66" t="s">
        <v>1124</v>
      </c>
      <c r="J1227" s="66" t="s">
        <v>1125</v>
      </c>
      <c r="K1227" s="67">
        <v>1</v>
      </c>
      <c r="L1227" s="66" t="s">
        <v>1097</v>
      </c>
      <c r="M1227" s="60">
        <v>1</v>
      </c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52" t="str">
        <f>IF(A1227&lt;&gt;"",IF(D1227="DIRECCIÓN_DE_TRANSFERENCIAS","280 0031",VLOOKUP(C1227,LISTAS·PAPP!$C$3:$D$76,2,0)),"")</f>
        <v>280 5000</v>
      </c>
      <c r="Z1227" s="61">
        <v>202</v>
      </c>
      <c r="AA1227" s="62">
        <v>5036</v>
      </c>
      <c r="AB1227" s="62">
        <v>5045</v>
      </c>
      <c r="AC1227" s="65" t="str">
        <f>IF(D1227&lt;&gt;"",VLOOKUP(D1227,LISTAS·PAPP!$I$3:$M$16,2,0),"")</f>
        <v>56</v>
      </c>
      <c r="AD1227" s="51" t="str">
        <f>IF(D1227&lt;&gt;"",VLOOKUP(D1227,LISTAS·PAPP!$I$3:$M$16,3,0),"")</f>
        <v>DESARROLLO_INFANTIL</v>
      </c>
      <c r="AE1227" s="52" t="str">
        <f>IF(D1227&lt;&gt;"",VLOOKUP(D1227,LISTAS·PAPP!$I$3:$M$16,4,0),"")</f>
        <v>004</v>
      </c>
      <c r="AF1227" s="51" t="str">
        <f>IF(D1227&lt;&gt;"",VLOOKUP(D1227,LISTAS·PAPP!$I$3:$M$16,5,0),"")</f>
        <v>FORTALECIMIENTO_AMPLIACIÓN_E_INNOVACIÓN_DE_LOS_SERVICIOS_DE_DESARROLLO_INFANTIL_ESTRATEGIA_NACIONAL_MISIÓN_TERNURA</v>
      </c>
      <c r="AG1227" s="52" t="str">
        <f>IF(AH1227&lt;&gt;"",VLOOKUP(AH1227,LISTAS·PAPP!$O$3:$P$74,2,0),"")</f>
        <v>005</v>
      </c>
      <c r="AH1227" s="58" t="s">
        <v>862</v>
      </c>
      <c r="AI1227" s="60" t="s">
        <v>471</v>
      </c>
      <c r="AJ1227" s="51" t="str">
        <f>IF(AI1227&lt;&gt;"",VLOOKUP(AI1227,LISTAS·PAPP!$X$4:$Y$80,2,0),"")</f>
        <v>NO APLICA</v>
      </c>
      <c r="AK1227" s="58" t="s">
        <v>631</v>
      </c>
      <c r="AL1227" s="60">
        <v>710204</v>
      </c>
      <c r="AM1227" s="51" t="str">
        <f>IF(ISERROR(VLOOKUP(AL1227,LISTAS·PAPP!$AD$4:$AE$334,2,0))," ",VLOOKUP(AL1227,LISTAS·PAPP!$AD$4:$AE$334,2,0))</f>
        <v>Decimo Cuarto Sueldo</v>
      </c>
      <c r="AN1227" s="63">
        <v>394</v>
      </c>
      <c r="AO1227" s="64"/>
      <c r="AP1227" s="64"/>
      <c r="AQ1227" s="64"/>
      <c r="AR1227" s="64"/>
      <c r="AS1227" s="64"/>
      <c r="AT1227" s="64"/>
      <c r="AU1227" s="64"/>
      <c r="AV1227" s="64">
        <v>394</v>
      </c>
      <c r="AW1227" s="64"/>
      <c r="AX1227" s="64"/>
      <c r="AY1227" s="64"/>
      <c r="AZ1227" s="64"/>
      <c r="BA1227" s="53">
        <f t="shared" si="55"/>
        <v>394</v>
      </c>
      <c r="BB1227" s="54" t="str">
        <f t="shared" si="56"/>
        <v>OK</v>
      </c>
      <c r="BC1227" s="55" t="str">
        <f t="shared" si="57"/>
        <v xml:space="preserve">                </v>
      </c>
    </row>
    <row r="1228" spans="1:55" ht="50.1" customHeight="1" x14ac:dyDescent="0.25">
      <c r="A1228" s="58" t="s">
        <v>39</v>
      </c>
      <c r="B1228" s="58" t="s">
        <v>48</v>
      </c>
      <c r="C1228" s="58" t="s">
        <v>110</v>
      </c>
      <c r="D1228" s="58" t="s">
        <v>913</v>
      </c>
      <c r="E1228" s="51" t="str">
        <f>IF(C1228&lt;&gt;"",VLOOKUP(MID(C1228,18,5),LISTAS·PAPP!$E$4:$F$76,2,0),"")</f>
        <v>LOS_RÍOS</v>
      </c>
      <c r="F1228" s="58" t="s">
        <v>334</v>
      </c>
      <c r="G1228" s="51" t="str">
        <f>IF(F1228&lt;&gt;"",VLOOKUP(F1228,LISTAS·PAPP!$R$3:$T$221,3,0),"")</f>
        <v xml:space="preserve"> </v>
      </c>
      <c r="H1228" s="58" t="s">
        <v>905</v>
      </c>
      <c r="I1228" s="66" t="s">
        <v>1124</v>
      </c>
      <c r="J1228" s="66" t="s">
        <v>1125</v>
      </c>
      <c r="K1228" s="67">
        <v>1</v>
      </c>
      <c r="L1228" s="66" t="s">
        <v>1097</v>
      </c>
      <c r="M1228" s="60">
        <v>1</v>
      </c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52" t="str">
        <f>IF(A1228&lt;&gt;"",IF(D1228="DIRECCIÓN_DE_TRANSFERENCIAS","280 0031",VLOOKUP(C1228,LISTAS·PAPP!$C$3:$D$76,2,0)),"")</f>
        <v>280 5000</v>
      </c>
      <c r="Z1228" s="61">
        <v>202</v>
      </c>
      <c r="AA1228" s="62">
        <v>5036</v>
      </c>
      <c r="AB1228" s="62">
        <v>5045</v>
      </c>
      <c r="AC1228" s="65" t="str">
        <f>IF(D1228&lt;&gt;"",VLOOKUP(D1228,LISTAS·PAPP!$I$3:$M$16,2,0),"")</f>
        <v>56</v>
      </c>
      <c r="AD1228" s="51" t="str">
        <f>IF(D1228&lt;&gt;"",VLOOKUP(D1228,LISTAS·PAPP!$I$3:$M$16,3,0),"")</f>
        <v>DESARROLLO_INFANTIL</v>
      </c>
      <c r="AE1228" s="52" t="str">
        <f>IF(D1228&lt;&gt;"",VLOOKUP(D1228,LISTAS·PAPP!$I$3:$M$16,4,0),"")</f>
        <v>004</v>
      </c>
      <c r="AF1228" s="51" t="str">
        <f>IF(D1228&lt;&gt;"",VLOOKUP(D1228,LISTAS·PAPP!$I$3:$M$16,5,0),"")</f>
        <v>FORTALECIMIENTO_AMPLIACIÓN_E_INNOVACIÓN_DE_LOS_SERVICIOS_DE_DESARROLLO_INFANTIL_ESTRATEGIA_NACIONAL_MISIÓN_TERNURA</v>
      </c>
      <c r="AG1228" s="52" t="str">
        <f>IF(AH1228&lt;&gt;"",VLOOKUP(AH1228,LISTAS·PAPP!$O$3:$P$74,2,0),"")</f>
        <v>005</v>
      </c>
      <c r="AH1228" s="58" t="s">
        <v>862</v>
      </c>
      <c r="AI1228" s="60" t="s">
        <v>471</v>
      </c>
      <c r="AJ1228" s="51" t="str">
        <f>IF(AI1228&lt;&gt;"",VLOOKUP(AI1228,LISTAS·PAPP!$X$4:$Y$80,2,0),"")</f>
        <v>NO APLICA</v>
      </c>
      <c r="AK1228" s="58" t="s">
        <v>631</v>
      </c>
      <c r="AL1228" s="60">
        <v>710510</v>
      </c>
      <c r="AM1228" s="51" t="str">
        <f>IF(ISERROR(VLOOKUP(AL1228,LISTAS·PAPP!$AD$4:$AE$334,2,0))," ",VLOOKUP(AL1228,LISTAS·PAPP!$AD$4:$AE$334,2,0))</f>
        <v>Servicios Personales por Contrato</v>
      </c>
      <c r="AN1228" s="63">
        <v>20112</v>
      </c>
      <c r="AO1228" s="64">
        <v>1676</v>
      </c>
      <c r="AP1228" s="64">
        <v>1676</v>
      </c>
      <c r="AQ1228" s="64">
        <v>1676</v>
      </c>
      <c r="AR1228" s="64">
        <v>1676</v>
      </c>
      <c r="AS1228" s="64">
        <v>1676</v>
      </c>
      <c r="AT1228" s="64">
        <v>1676</v>
      </c>
      <c r="AU1228" s="64">
        <v>1676</v>
      </c>
      <c r="AV1228" s="64">
        <v>1676</v>
      </c>
      <c r="AW1228" s="64">
        <v>1676</v>
      </c>
      <c r="AX1228" s="64">
        <v>1676</v>
      </c>
      <c r="AY1228" s="64">
        <v>1676</v>
      </c>
      <c r="AZ1228" s="64">
        <v>1676</v>
      </c>
      <c r="BA1228" s="53">
        <f t="shared" si="55"/>
        <v>20112</v>
      </c>
      <c r="BB1228" s="54" t="str">
        <f t="shared" si="56"/>
        <v>OK</v>
      </c>
      <c r="BC1228" s="55" t="str">
        <f t="shared" si="57"/>
        <v xml:space="preserve">                </v>
      </c>
    </row>
    <row r="1229" spans="1:55" ht="50.1" customHeight="1" x14ac:dyDescent="0.25">
      <c r="A1229" s="58" t="s">
        <v>39</v>
      </c>
      <c r="B1229" s="58" t="s">
        <v>48</v>
      </c>
      <c r="C1229" s="58" t="s">
        <v>110</v>
      </c>
      <c r="D1229" s="58" t="s">
        <v>913</v>
      </c>
      <c r="E1229" s="51" t="str">
        <f>IF(C1229&lt;&gt;"",VLOOKUP(MID(C1229,18,5),LISTAS·PAPP!$E$4:$F$76,2,0),"")</f>
        <v>LOS_RÍOS</v>
      </c>
      <c r="F1229" s="58" t="s">
        <v>334</v>
      </c>
      <c r="G1229" s="51" t="str">
        <f>IF(F1229&lt;&gt;"",VLOOKUP(F1229,LISTAS·PAPP!$R$3:$T$221,3,0),"")</f>
        <v xml:space="preserve"> </v>
      </c>
      <c r="H1229" s="58" t="s">
        <v>905</v>
      </c>
      <c r="I1229" s="66" t="s">
        <v>1124</v>
      </c>
      <c r="J1229" s="66" t="s">
        <v>1125</v>
      </c>
      <c r="K1229" s="67">
        <v>1</v>
      </c>
      <c r="L1229" s="66" t="s">
        <v>1097</v>
      </c>
      <c r="M1229" s="60">
        <v>1</v>
      </c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52" t="str">
        <f>IF(A1229&lt;&gt;"",IF(D1229="DIRECCIÓN_DE_TRANSFERENCIAS","280 0031",VLOOKUP(C1229,LISTAS·PAPP!$C$3:$D$76,2,0)),"")</f>
        <v>280 5000</v>
      </c>
      <c r="Z1229" s="61">
        <v>202</v>
      </c>
      <c r="AA1229" s="62">
        <v>5036</v>
      </c>
      <c r="AB1229" s="62">
        <v>5045</v>
      </c>
      <c r="AC1229" s="65" t="str">
        <f>IF(D1229&lt;&gt;"",VLOOKUP(D1229,LISTAS·PAPP!$I$3:$M$16,2,0),"")</f>
        <v>56</v>
      </c>
      <c r="AD1229" s="51" t="str">
        <f>IF(D1229&lt;&gt;"",VLOOKUP(D1229,LISTAS·PAPP!$I$3:$M$16,3,0),"")</f>
        <v>DESARROLLO_INFANTIL</v>
      </c>
      <c r="AE1229" s="52" t="str">
        <f>IF(D1229&lt;&gt;"",VLOOKUP(D1229,LISTAS·PAPP!$I$3:$M$16,4,0),"")</f>
        <v>004</v>
      </c>
      <c r="AF1229" s="51" t="str">
        <f>IF(D1229&lt;&gt;"",VLOOKUP(D1229,LISTAS·PAPP!$I$3:$M$16,5,0),"")</f>
        <v>FORTALECIMIENTO_AMPLIACIÓN_E_INNOVACIÓN_DE_LOS_SERVICIOS_DE_DESARROLLO_INFANTIL_ESTRATEGIA_NACIONAL_MISIÓN_TERNURA</v>
      </c>
      <c r="AG1229" s="52" t="str">
        <f>IF(AH1229&lt;&gt;"",VLOOKUP(AH1229,LISTAS·PAPP!$O$3:$P$74,2,0),"")</f>
        <v>005</v>
      </c>
      <c r="AH1229" s="58" t="s">
        <v>862</v>
      </c>
      <c r="AI1229" s="60" t="s">
        <v>471</v>
      </c>
      <c r="AJ1229" s="51" t="str">
        <f>IF(AI1229&lt;&gt;"",VLOOKUP(AI1229,LISTAS·PAPP!$X$4:$Y$80,2,0),"")</f>
        <v>NO APLICA</v>
      </c>
      <c r="AK1229" s="58" t="s">
        <v>631</v>
      </c>
      <c r="AL1229" s="60">
        <v>710601</v>
      </c>
      <c r="AM1229" s="51" t="str">
        <f>IF(ISERROR(VLOOKUP(AL1229,LISTAS·PAPP!$AD$4:$AE$334,2,0))," ",VLOOKUP(AL1229,LISTAS·PAPP!$AD$4:$AE$334,2,0))</f>
        <v>Aporte Patronal</v>
      </c>
      <c r="AN1229" s="63">
        <v>1940.81</v>
      </c>
      <c r="AO1229" s="64">
        <v>161.72999999999999</v>
      </c>
      <c r="AP1229" s="64">
        <v>161.72999999999999</v>
      </c>
      <c r="AQ1229" s="64">
        <v>161.72999999999999</v>
      </c>
      <c r="AR1229" s="64">
        <v>161.72999999999999</v>
      </c>
      <c r="AS1229" s="64">
        <v>161.72999999999999</v>
      </c>
      <c r="AT1229" s="64">
        <v>161.72999999999999</v>
      </c>
      <c r="AU1229" s="64">
        <v>161.72999999999999</v>
      </c>
      <c r="AV1229" s="64">
        <v>161.72999999999999</v>
      </c>
      <c r="AW1229" s="64">
        <v>161.72999999999999</v>
      </c>
      <c r="AX1229" s="64">
        <v>161.72999999999999</v>
      </c>
      <c r="AY1229" s="64">
        <v>161.72999999999999</v>
      </c>
      <c r="AZ1229" s="64">
        <v>161.78</v>
      </c>
      <c r="BA1229" s="53">
        <f t="shared" si="55"/>
        <v>1940.81</v>
      </c>
      <c r="BB1229" s="54" t="str">
        <f t="shared" si="56"/>
        <v>OK</v>
      </c>
      <c r="BC1229" s="55" t="str">
        <f t="shared" si="57"/>
        <v xml:space="preserve">                </v>
      </c>
    </row>
    <row r="1230" spans="1:55" ht="50.1" customHeight="1" x14ac:dyDescent="0.25">
      <c r="A1230" s="58" t="s">
        <v>39</v>
      </c>
      <c r="B1230" s="58" t="s">
        <v>48</v>
      </c>
      <c r="C1230" s="58" t="s">
        <v>110</v>
      </c>
      <c r="D1230" s="58" t="s">
        <v>913</v>
      </c>
      <c r="E1230" s="51" t="str">
        <f>IF(C1230&lt;&gt;"",VLOOKUP(MID(C1230,18,5),LISTAS·PAPP!$E$4:$F$76,2,0),"")</f>
        <v>LOS_RÍOS</v>
      </c>
      <c r="F1230" s="58" t="s">
        <v>334</v>
      </c>
      <c r="G1230" s="51" t="str">
        <f>IF(F1230&lt;&gt;"",VLOOKUP(F1230,LISTAS·PAPP!$R$3:$T$221,3,0),"")</f>
        <v xml:space="preserve"> </v>
      </c>
      <c r="H1230" s="58" t="s">
        <v>905</v>
      </c>
      <c r="I1230" s="66" t="s">
        <v>1124</v>
      </c>
      <c r="J1230" s="66" t="s">
        <v>1125</v>
      </c>
      <c r="K1230" s="67">
        <v>1</v>
      </c>
      <c r="L1230" s="66" t="s">
        <v>1097</v>
      </c>
      <c r="M1230" s="60">
        <v>1</v>
      </c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52" t="str">
        <f>IF(A1230&lt;&gt;"",IF(D1230="DIRECCIÓN_DE_TRANSFERENCIAS","280 0031",VLOOKUP(C1230,LISTAS·PAPP!$C$3:$D$76,2,0)),"")</f>
        <v>280 5000</v>
      </c>
      <c r="Z1230" s="61">
        <v>202</v>
      </c>
      <c r="AA1230" s="62">
        <v>5036</v>
      </c>
      <c r="AB1230" s="62">
        <v>5045</v>
      </c>
      <c r="AC1230" s="65" t="str">
        <f>IF(D1230&lt;&gt;"",VLOOKUP(D1230,LISTAS·PAPP!$I$3:$M$16,2,0),"")</f>
        <v>56</v>
      </c>
      <c r="AD1230" s="51" t="str">
        <f>IF(D1230&lt;&gt;"",VLOOKUP(D1230,LISTAS·PAPP!$I$3:$M$16,3,0),"")</f>
        <v>DESARROLLO_INFANTIL</v>
      </c>
      <c r="AE1230" s="52" t="str">
        <f>IF(D1230&lt;&gt;"",VLOOKUP(D1230,LISTAS·PAPP!$I$3:$M$16,4,0),"")</f>
        <v>004</v>
      </c>
      <c r="AF1230" s="51" t="str">
        <f>IF(D1230&lt;&gt;"",VLOOKUP(D1230,LISTAS·PAPP!$I$3:$M$16,5,0),"")</f>
        <v>FORTALECIMIENTO_AMPLIACIÓN_E_INNOVACIÓN_DE_LOS_SERVICIOS_DE_DESARROLLO_INFANTIL_ESTRATEGIA_NACIONAL_MISIÓN_TERNURA</v>
      </c>
      <c r="AG1230" s="52" t="str">
        <f>IF(AH1230&lt;&gt;"",VLOOKUP(AH1230,LISTAS·PAPP!$O$3:$P$74,2,0),"")</f>
        <v>005</v>
      </c>
      <c r="AH1230" s="58" t="s">
        <v>862</v>
      </c>
      <c r="AI1230" s="60" t="s">
        <v>471</v>
      </c>
      <c r="AJ1230" s="51" t="str">
        <f>IF(AI1230&lt;&gt;"",VLOOKUP(AI1230,LISTAS·PAPP!$X$4:$Y$80,2,0),"")</f>
        <v>NO APLICA</v>
      </c>
      <c r="AK1230" s="58" t="s">
        <v>631</v>
      </c>
      <c r="AL1230" s="60">
        <v>710602</v>
      </c>
      <c r="AM1230" s="51" t="str">
        <f>IF(ISERROR(VLOOKUP(AL1230,LISTAS·PAPP!$AD$4:$AE$334,2,0))," ",VLOOKUP(AL1230,LISTAS·PAPP!$AD$4:$AE$334,2,0))</f>
        <v>Fondo de Reserva</v>
      </c>
      <c r="AN1230" s="63">
        <v>1676</v>
      </c>
      <c r="AO1230" s="64">
        <v>139.66999999999999</v>
      </c>
      <c r="AP1230" s="64">
        <v>139.66999999999999</v>
      </c>
      <c r="AQ1230" s="64">
        <v>139.66999999999999</v>
      </c>
      <c r="AR1230" s="64">
        <v>139.66999999999999</v>
      </c>
      <c r="AS1230" s="64">
        <v>139.66999999999999</v>
      </c>
      <c r="AT1230" s="64">
        <v>139.66999999999999</v>
      </c>
      <c r="AU1230" s="64">
        <v>139.66999999999999</v>
      </c>
      <c r="AV1230" s="64">
        <v>139.66999999999999</v>
      </c>
      <c r="AW1230" s="64">
        <v>139.66999999999999</v>
      </c>
      <c r="AX1230" s="64">
        <v>139.66999999999999</v>
      </c>
      <c r="AY1230" s="64">
        <v>139.66999999999999</v>
      </c>
      <c r="AZ1230" s="64">
        <v>139.63</v>
      </c>
      <c r="BA1230" s="53">
        <f t="shared" ref="BA1230:BA1293" si="58">IF(A1230&lt;&gt;"",SUM(AO1230:AZ1230),"")</f>
        <v>1676</v>
      </c>
      <c r="BB1230" s="54" t="str">
        <f t="shared" ref="BB1230:BB1293" si="59">IF(A1230&lt;&gt;"",IF(AN1230&lt;&gt;"",IF(AN1230=BA1230,"OK",AN1230-BA1230),IF(AND(AN1230="",BA1230=""),"",AN1230-BA1230)),"")</f>
        <v>OK</v>
      </c>
      <c r="BC1230" s="55" t="str">
        <f t="shared" ref="BC1230:BC1293" si="60">IF(A1230&lt;&gt;"",IF(A1230="","Escoger Nivel 0;",)&amp;" "&amp;(IF(B1230="","Escoger Nivel 1",)&amp;" "&amp;(IF(C1230="","Escoger Nivel 2;",)&amp;" "&amp;(IF(D1230="","Escoger Nivel 3",)&amp;" "&amp;(IF(F1230="","Escoger Cantón;",)&amp;" "&amp;(IF(H1230="","Escoger Obj. Estratégico Institucional N1;",)&amp;" "&amp;(IF(I1230="","Colocar Componente del Proyecto;",)&amp;" "&amp;(IF(J1230="","Colocar Actvidad del PAPP;",)&amp;" "&amp;(IF(K1230="","Colocar Metas;",)&amp;" "&amp;(IF(L1230="","Colocar Indicador;",)&amp;" "&amp;(IF(Z1230="","Escoger Código Fuente;",)&amp;" "&amp;(IF(AA1230="","Colocar Código Organismo;",)&amp;" "&amp;(IF(AB1230="","Colocar Código Correlativo;",)&amp;" "&amp;(IF(AH1230="","Escoger Actividad eSIGEF;",)&amp;" "&amp;(IF(AI1230="","Escoger Código Politicas de Igualdad;",)&amp;" "&amp;(IF(AK1230="","Escoger Grupo de Gasto;",)&amp;" "&amp;(IF(AL1230="","Escoger Ítem Presupuestario;",)))))))))))))))))," ")</f>
        <v xml:space="preserve">                </v>
      </c>
    </row>
    <row r="1231" spans="1:55" ht="50.1" customHeight="1" x14ac:dyDescent="0.25">
      <c r="A1231" s="58" t="s">
        <v>39</v>
      </c>
      <c r="B1231" s="58" t="s">
        <v>48</v>
      </c>
      <c r="C1231" s="58" t="s">
        <v>110</v>
      </c>
      <c r="D1231" s="58" t="s">
        <v>913</v>
      </c>
      <c r="E1231" s="51" t="str">
        <f>IF(C1231&lt;&gt;"",VLOOKUP(MID(C1231,18,5),LISTAS·PAPP!$E$4:$F$76,2,0),"")</f>
        <v>LOS_RÍOS</v>
      </c>
      <c r="F1231" s="58" t="s">
        <v>334</v>
      </c>
      <c r="G1231" s="51" t="str">
        <f>IF(F1231&lt;&gt;"",VLOOKUP(F1231,LISTAS·PAPP!$R$3:$T$221,3,0),"")</f>
        <v xml:space="preserve"> </v>
      </c>
      <c r="H1231" s="58" t="s">
        <v>905</v>
      </c>
      <c r="I1231" s="66" t="s">
        <v>1124</v>
      </c>
      <c r="J1231" s="66" t="s">
        <v>1132</v>
      </c>
      <c r="K1231" s="67">
        <v>12</v>
      </c>
      <c r="L1231" s="66" t="s">
        <v>1133</v>
      </c>
      <c r="M1231" s="60">
        <v>1</v>
      </c>
      <c r="N1231" s="60">
        <v>1</v>
      </c>
      <c r="O1231" s="60">
        <v>1</v>
      </c>
      <c r="P1231" s="60">
        <v>1</v>
      </c>
      <c r="Q1231" s="60">
        <v>1</v>
      </c>
      <c r="R1231" s="60">
        <v>1</v>
      </c>
      <c r="S1231" s="60">
        <v>1</v>
      </c>
      <c r="T1231" s="60">
        <v>1</v>
      </c>
      <c r="U1231" s="60">
        <v>1</v>
      </c>
      <c r="V1231" s="60">
        <v>1</v>
      </c>
      <c r="W1231" s="60">
        <v>1</v>
      </c>
      <c r="X1231" s="60">
        <v>1</v>
      </c>
      <c r="Y1231" s="52" t="str">
        <f>IF(A1231&lt;&gt;"",IF(D1231="DIRECCIÓN_DE_TRANSFERENCIAS","280 0031",VLOOKUP(C1231,LISTAS·PAPP!$C$3:$D$76,2,0)),"")</f>
        <v>280 5000</v>
      </c>
      <c r="Z1231" s="61">
        <v>202</v>
      </c>
      <c r="AA1231" s="62">
        <v>5036</v>
      </c>
      <c r="AB1231" s="62">
        <v>5045</v>
      </c>
      <c r="AC1231" s="65" t="str">
        <f>IF(D1231&lt;&gt;"",VLOOKUP(D1231,LISTAS·PAPP!$I$3:$M$16,2,0),"")</f>
        <v>56</v>
      </c>
      <c r="AD1231" s="51" t="str">
        <f>IF(D1231&lt;&gt;"",VLOOKUP(D1231,LISTAS·PAPP!$I$3:$M$16,3,0),"")</f>
        <v>DESARROLLO_INFANTIL</v>
      </c>
      <c r="AE1231" s="52" t="str">
        <f>IF(D1231&lt;&gt;"",VLOOKUP(D1231,LISTAS·PAPP!$I$3:$M$16,4,0),"")</f>
        <v>004</v>
      </c>
      <c r="AF1231" s="51" t="str">
        <f>IF(D1231&lt;&gt;"",VLOOKUP(D1231,LISTAS·PAPP!$I$3:$M$16,5,0),"")</f>
        <v>FORTALECIMIENTO_AMPLIACIÓN_E_INNOVACIÓN_DE_LOS_SERVICIOS_DE_DESARROLLO_INFANTIL_ESTRATEGIA_NACIONAL_MISIÓN_TERNURA</v>
      </c>
      <c r="AG1231" s="52" t="str">
        <f>IF(AH1231&lt;&gt;"",VLOOKUP(AH1231,LISTAS·PAPP!$O$3:$P$74,2,0),"")</f>
        <v>005</v>
      </c>
      <c r="AH1231" s="58" t="s">
        <v>862</v>
      </c>
      <c r="AI1231" s="60" t="s">
        <v>471</v>
      </c>
      <c r="AJ1231" s="51" t="str">
        <f>IF(AI1231&lt;&gt;"",VLOOKUP(AI1231,LISTAS·PAPP!$X$4:$Y$80,2,0),"")</f>
        <v>NO APLICA</v>
      </c>
      <c r="AK1231" s="58" t="s">
        <v>632</v>
      </c>
      <c r="AL1231" s="60">
        <v>730301</v>
      </c>
      <c r="AM1231" s="51" t="str">
        <f>IF(ISERROR(VLOOKUP(AL1231,LISTAS·PAPP!$AD$4:$AE$334,2,0))," ",VLOOKUP(AL1231,LISTAS·PAPP!$AD$4:$AE$334,2,0))</f>
        <v>Pasajes al Interior</v>
      </c>
      <c r="AN1231" s="63">
        <v>500</v>
      </c>
      <c r="AO1231" s="64">
        <v>41.67</v>
      </c>
      <c r="AP1231" s="64">
        <v>41.67</v>
      </c>
      <c r="AQ1231" s="64">
        <v>41.67</v>
      </c>
      <c r="AR1231" s="64">
        <v>41.67</v>
      </c>
      <c r="AS1231" s="64">
        <v>41.67</v>
      </c>
      <c r="AT1231" s="64">
        <v>41.67</v>
      </c>
      <c r="AU1231" s="64">
        <v>41.67</v>
      </c>
      <c r="AV1231" s="64">
        <v>41.67</v>
      </c>
      <c r="AW1231" s="64">
        <v>41.67</v>
      </c>
      <c r="AX1231" s="64">
        <v>41.67</v>
      </c>
      <c r="AY1231" s="64">
        <v>41.67</v>
      </c>
      <c r="AZ1231" s="64">
        <v>41.63</v>
      </c>
      <c r="BA1231" s="53">
        <f t="shared" si="58"/>
        <v>500.00000000000011</v>
      </c>
      <c r="BB1231" s="54" t="str">
        <f t="shared" si="59"/>
        <v>OK</v>
      </c>
      <c r="BC1231" s="55" t="str">
        <f t="shared" si="60"/>
        <v xml:space="preserve">                </v>
      </c>
    </row>
    <row r="1232" spans="1:55" ht="50.1" customHeight="1" x14ac:dyDescent="0.25">
      <c r="A1232" s="58" t="s">
        <v>39</v>
      </c>
      <c r="B1232" s="58" t="s">
        <v>48</v>
      </c>
      <c r="C1232" s="58" t="s">
        <v>110</v>
      </c>
      <c r="D1232" s="58" t="s">
        <v>913</v>
      </c>
      <c r="E1232" s="51" t="str">
        <f>IF(C1232&lt;&gt;"",VLOOKUP(MID(C1232,18,5),LISTAS·PAPP!$E$4:$F$76,2,0),"")</f>
        <v>LOS_RÍOS</v>
      </c>
      <c r="F1232" s="58" t="s">
        <v>334</v>
      </c>
      <c r="G1232" s="51" t="str">
        <f>IF(F1232&lt;&gt;"",VLOOKUP(F1232,LISTAS·PAPP!$R$3:$T$221,3,0),"")</f>
        <v xml:space="preserve"> </v>
      </c>
      <c r="H1232" s="58" t="s">
        <v>905</v>
      </c>
      <c r="I1232" s="66" t="s">
        <v>1124</v>
      </c>
      <c r="J1232" s="66" t="s">
        <v>1134</v>
      </c>
      <c r="K1232" s="67">
        <v>12</v>
      </c>
      <c r="L1232" s="66" t="s">
        <v>1135</v>
      </c>
      <c r="M1232" s="60">
        <v>1</v>
      </c>
      <c r="N1232" s="60">
        <v>1</v>
      </c>
      <c r="O1232" s="60">
        <v>1</v>
      </c>
      <c r="P1232" s="60">
        <v>1</v>
      </c>
      <c r="Q1232" s="60">
        <v>1</v>
      </c>
      <c r="R1232" s="60">
        <v>1</v>
      </c>
      <c r="S1232" s="60">
        <v>1</v>
      </c>
      <c r="T1232" s="60">
        <v>1</v>
      </c>
      <c r="U1232" s="60">
        <v>1</v>
      </c>
      <c r="V1232" s="60">
        <v>1</v>
      </c>
      <c r="W1232" s="60">
        <v>1</v>
      </c>
      <c r="X1232" s="60">
        <v>1</v>
      </c>
      <c r="Y1232" s="52" t="str">
        <f>IF(A1232&lt;&gt;"",IF(D1232="DIRECCIÓN_DE_TRANSFERENCIAS","280 0031",VLOOKUP(C1232,LISTAS·PAPP!$C$3:$D$76,2,0)),"")</f>
        <v>280 5000</v>
      </c>
      <c r="Z1232" s="61">
        <v>202</v>
      </c>
      <c r="AA1232" s="62">
        <v>5036</v>
      </c>
      <c r="AB1232" s="62">
        <v>5045</v>
      </c>
      <c r="AC1232" s="65" t="str">
        <f>IF(D1232&lt;&gt;"",VLOOKUP(D1232,LISTAS·PAPP!$I$3:$M$16,2,0),"")</f>
        <v>56</v>
      </c>
      <c r="AD1232" s="51" t="str">
        <f>IF(D1232&lt;&gt;"",VLOOKUP(D1232,LISTAS·PAPP!$I$3:$M$16,3,0),"")</f>
        <v>DESARROLLO_INFANTIL</v>
      </c>
      <c r="AE1232" s="52" t="str">
        <f>IF(D1232&lt;&gt;"",VLOOKUP(D1232,LISTAS·PAPP!$I$3:$M$16,4,0),"")</f>
        <v>004</v>
      </c>
      <c r="AF1232" s="51" t="str">
        <f>IF(D1232&lt;&gt;"",VLOOKUP(D1232,LISTAS·PAPP!$I$3:$M$16,5,0),"")</f>
        <v>FORTALECIMIENTO_AMPLIACIÓN_E_INNOVACIÓN_DE_LOS_SERVICIOS_DE_DESARROLLO_INFANTIL_ESTRATEGIA_NACIONAL_MISIÓN_TERNURA</v>
      </c>
      <c r="AG1232" s="52" t="str">
        <f>IF(AH1232&lt;&gt;"",VLOOKUP(AH1232,LISTAS·PAPP!$O$3:$P$74,2,0),"")</f>
        <v>005</v>
      </c>
      <c r="AH1232" s="58" t="s">
        <v>862</v>
      </c>
      <c r="AI1232" s="60" t="s">
        <v>471</v>
      </c>
      <c r="AJ1232" s="51" t="str">
        <f>IF(AI1232&lt;&gt;"",VLOOKUP(AI1232,LISTAS·PAPP!$X$4:$Y$80,2,0),"")</f>
        <v>NO APLICA</v>
      </c>
      <c r="AK1232" s="58" t="s">
        <v>632</v>
      </c>
      <c r="AL1232" s="60">
        <v>730303</v>
      </c>
      <c r="AM1232" s="51" t="str">
        <f>IF(ISERROR(VLOOKUP(AL1232,LISTAS·PAPP!$AD$4:$AE$334,2,0))," ",VLOOKUP(AL1232,LISTAS·PAPP!$AD$4:$AE$334,2,0))</f>
        <v>Viáticos y Subsistencias en el Interior</v>
      </c>
      <c r="AN1232" s="63">
        <v>1500</v>
      </c>
      <c r="AO1232" s="64">
        <v>125</v>
      </c>
      <c r="AP1232" s="64">
        <v>125</v>
      </c>
      <c r="AQ1232" s="64">
        <v>125</v>
      </c>
      <c r="AR1232" s="64">
        <v>125</v>
      </c>
      <c r="AS1232" s="64">
        <v>125</v>
      </c>
      <c r="AT1232" s="64">
        <v>125</v>
      </c>
      <c r="AU1232" s="64">
        <v>125</v>
      </c>
      <c r="AV1232" s="64">
        <v>125</v>
      </c>
      <c r="AW1232" s="64">
        <v>125</v>
      </c>
      <c r="AX1232" s="64">
        <v>125</v>
      </c>
      <c r="AY1232" s="64">
        <v>125</v>
      </c>
      <c r="AZ1232" s="64">
        <v>125</v>
      </c>
      <c r="BA1232" s="53">
        <f t="shared" si="58"/>
        <v>1500</v>
      </c>
      <c r="BB1232" s="54" t="str">
        <f t="shared" si="59"/>
        <v>OK</v>
      </c>
      <c r="BC1232" s="55" t="str">
        <f t="shared" si="60"/>
        <v xml:space="preserve">                </v>
      </c>
    </row>
    <row r="1233" spans="1:55" ht="50.1" customHeight="1" x14ac:dyDescent="0.25">
      <c r="A1233" s="58" t="s">
        <v>39</v>
      </c>
      <c r="B1233" s="58" t="s">
        <v>48</v>
      </c>
      <c r="C1233" s="58" t="s">
        <v>112</v>
      </c>
      <c r="D1233" s="58" t="s">
        <v>913</v>
      </c>
      <c r="E1233" s="51" t="str">
        <f>IF(C1233&lt;&gt;"",VLOOKUP(MID(C1233,18,5),LISTAS·PAPP!$E$4:$F$76,2,0),"")</f>
        <v>BOLÍVAR</v>
      </c>
      <c r="F1233" s="58" t="s">
        <v>225</v>
      </c>
      <c r="G1233" s="51" t="str">
        <f>IF(F1233&lt;&gt;"",VLOOKUP(F1233,LISTAS·PAPP!$R$3:$T$221,3,0),"")</f>
        <v xml:space="preserve"> </v>
      </c>
      <c r="H1233" s="58" t="s">
        <v>905</v>
      </c>
      <c r="I1233" s="66" t="s">
        <v>1124</v>
      </c>
      <c r="J1233" s="66" t="s">
        <v>1125</v>
      </c>
      <c r="K1233" s="67">
        <v>61</v>
      </c>
      <c r="L1233" s="66" t="s">
        <v>1097</v>
      </c>
      <c r="M1233" s="60">
        <v>61</v>
      </c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52" t="str">
        <f>IF(A1233&lt;&gt;"",IF(D1233="DIRECCIÓN_DE_TRANSFERENCIAS","280 0031",VLOOKUP(C1233,LISTAS·PAPP!$C$3:$D$76,2,0)),"")</f>
        <v>280 5110</v>
      </c>
      <c r="Z1233" s="61">
        <v>202</v>
      </c>
      <c r="AA1233" s="62">
        <v>5036</v>
      </c>
      <c r="AB1233" s="62">
        <v>5045</v>
      </c>
      <c r="AC1233" s="65" t="str">
        <f>IF(D1233&lt;&gt;"",VLOOKUP(D1233,LISTAS·PAPP!$I$3:$M$16,2,0),"")</f>
        <v>56</v>
      </c>
      <c r="AD1233" s="51" t="str">
        <f>IF(D1233&lt;&gt;"",VLOOKUP(D1233,LISTAS·PAPP!$I$3:$M$16,3,0),"")</f>
        <v>DESARROLLO_INFANTIL</v>
      </c>
      <c r="AE1233" s="52" t="str">
        <f>IF(D1233&lt;&gt;"",VLOOKUP(D1233,LISTAS·PAPP!$I$3:$M$16,4,0),"")</f>
        <v>004</v>
      </c>
      <c r="AF1233" s="51" t="str">
        <f>IF(D1233&lt;&gt;"",VLOOKUP(D1233,LISTAS·PAPP!$I$3:$M$16,5,0),"")</f>
        <v>FORTALECIMIENTO_AMPLIACIÓN_E_INNOVACIÓN_DE_LOS_SERVICIOS_DE_DESARROLLO_INFANTIL_ESTRATEGIA_NACIONAL_MISIÓN_TERNURA</v>
      </c>
      <c r="AG1233" s="52" t="str">
        <f>IF(AH1233&lt;&gt;"",VLOOKUP(AH1233,LISTAS·PAPP!$O$3:$P$74,2,0),"")</f>
        <v>005</v>
      </c>
      <c r="AH1233" s="58" t="s">
        <v>862</v>
      </c>
      <c r="AI1233" s="60" t="s">
        <v>471</v>
      </c>
      <c r="AJ1233" s="51" t="str">
        <f>IF(AI1233&lt;&gt;"",VLOOKUP(AI1233,LISTAS·PAPP!$X$4:$Y$80,2,0),"")</f>
        <v>NO APLICA</v>
      </c>
      <c r="AK1233" s="58" t="s">
        <v>631</v>
      </c>
      <c r="AL1233" s="60">
        <v>710203</v>
      </c>
      <c r="AM1233" s="51" t="str">
        <f>IF(ISERROR(VLOOKUP(AL1233,LISTAS·PAPP!$AD$4:$AE$334,2,0))," ",VLOOKUP(AL1233,LISTAS·PAPP!$AD$4:$AE$334,2,0))</f>
        <v>Decimo Tercer Sueldo</v>
      </c>
      <c r="AN1233" s="63">
        <v>38168</v>
      </c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>
        <v>38168</v>
      </c>
      <c r="BA1233" s="53">
        <f t="shared" si="58"/>
        <v>38168</v>
      </c>
      <c r="BB1233" s="54" t="str">
        <f t="shared" si="59"/>
        <v>OK</v>
      </c>
      <c r="BC1233" s="55" t="str">
        <f t="shared" si="60"/>
        <v xml:space="preserve">                </v>
      </c>
    </row>
    <row r="1234" spans="1:55" ht="50.1" customHeight="1" x14ac:dyDescent="0.25">
      <c r="A1234" s="58" t="s">
        <v>39</v>
      </c>
      <c r="B1234" s="58" t="s">
        <v>48</v>
      </c>
      <c r="C1234" s="58" t="s">
        <v>112</v>
      </c>
      <c r="D1234" s="58" t="s">
        <v>913</v>
      </c>
      <c r="E1234" s="51" t="str">
        <f>IF(C1234&lt;&gt;"",VLOOKUP(MID(C1234,18,5),LISTAS·PAPP!$E$4:$F$76,2,0),"")</f>
        <v>BOLÍVAR</v>
      </c>
      <c r="F1234" s="58" t="s">
        <v>225</v>
      </c>
      <c r="G1234" s="51" t="str">
        <f>IF(F1234&lt;&gt;"",VLOOKUP(F1234,LISTAS·PAPP!$R$3:$T$221,3,0),"")</f>
        <v xml:space="preserve"> </v>
      </c>
      <c r="H1234" s="58" t="s">
        <v>905</v>
      </c>
      <c r="I1234" s="66" t="s">
        <v>1124</v>
      </c>
      <c r="J1234" s="66" t="s">
        <v>1125</v>
      </c>
      <c r="K1234" s="67">
        <v>61</v>
      </c>
      <c r="L1234" s="66" t="s">
        <v>1097</v>
      </c>
      <c r="M1234" s="60">
        <v>61</v>
      </c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52" t="str">
        <f>IF(A1234&lt;&gt;"",IF(D1234="DIRECCIÓN_DE_TRANSFERENCIAS","280 0031",VLOOKUP(C1234,LISTAS·PAPP!$C$3:$D$76,2,0)),"")</f>
        <v>280 5110</v>
      </c>
      <c r="Z1234" s="61">
        <v>202</v>
      </c>
      <c r="AA1234" s="62">
        <v>5036</v>
      </c>
      <c r="AB1234" s="62">
        <v>5045</v>
      </c>
      <c r="AC1234" s="65" t="str">
        <f>IF(D1234&lt;&gt;"",VLOOKUP(D1234,LISTAS·PAPP!$I$3:$M$16,2,0),"")</f>
        <v>56</v>
      </c>
      <c r="AD1234" s="51" t="str">
        <f>IF(D1234&lt;&gt;"",VLOOKUP(D1234,LISTAS·PAPP!$I$3:$M$16,3,0),"")</f>
        <v>DESARROLLO_INFANTIL</v>
      </c>
      <c r="AE1234" s="52" t="str">
        <f>IF(D1234&lt;&gt;"",VLOOKUP(D1234,LISTAS·PAPP!$I$3:$M$16,4,0),"")</f>
        <v>004</v>
      </c>
      <c r="AF1234" s="51" t="str">
        <f>IF(D1234&lt;&gt;"",VLOOKUP(D1234,LISTAS·PAPP!$I$3:$M$16,5,0),"")</f>
        <v>FORTALECIMIENTO_AMPLIACIÓN_E_INNOVACIÓN_DE_LOS_SERVICIOS_DE_DESARROLLO_INFANTIL_ESTRATEGIA_NACIONAL_MISIÓN_TERNURA</v>
      </c>
      <c r="AG1234" s="52" t="str">
        <f>IF(AH1234&lt;&gt;"",VLOOKUP(AH1234,LISTAS·PAPP!$O$3:$P$74,2,0),"")</f>
        <v>005</v>
      </c>
      <c r="AH1234" s="58" t="s">
        <v>862</v>
      </c>
      <c r="AI1234" s="60" t="s">
        <v>471</v>
      </c>
      <c r="AJ1234" s="51" t="str">
        <f>IF(AI1234&lt;&gt;"",VLOOKUP(AI1234,LISTAS·PAPP!$X$4:$Y$80,2,0),"")</f>
        <v>NO APLICA</v>
      </c>
      <c r="AK1234" s="58" t="s">
        <v>631</v>
      </c>
      <c r="AL1234" s="60">
        <v>710204</v>
      </c>
      <c r="AM1234" s="51" t="str">
        <f>IF(ISERROR(VLOOKUP(AL1234,LISTAS·PAPP!$AD$4:$AE$334,2,0))," ",VLOOKUP(AL1234,LISTAS·PAPP!$AD$4:$AE$334,2,0))</f>
        <v>Decimo Cuarto Sueldo</v>
      </c>
      <c r="AN1234" s="63">
        <v>21534</v>
      </c>
      <c r="AO1234" s="64"/>
      <c r="AP1234" s="64"/>
      <c r="AQ1234" s="64"/>
      <c r="AR1234" s="64"/>
      <c r="AS1234" s="64"/>
      <c r="AT1234" s="64"/>
      <c r="AU1234" s="64"/>
      <c r="AV1234" s="64">
        <v>21534</v>
      </c>
      <c r="AW1234" s="64"/>
      <c r="AX1234" s="64"/>
      <c r="AY1234" s="64"/>
      <c r="AZ1234" s="64"/>
      <c r="BA1234" s="53">
        <f t="shared" si="58"/>
        <v>21534</v>
      </c>
      <c r="BB1234" s="54" t="str">
        <f t="shared" si="59"/>
        <v>OK</v>
      </c>
      <c r="BC1234" s="55" t="str">
        <f t="shared" si="60"/>
        <v xml:space="preserve">                </v>
      </c>
    </row>
    <row r="1235" spans="1:55" ht="50.1" customHeight="1" x14ac:dyDescent="0.25">
      <c r="A1235" s="58" t="s">
        <v>39</v>
      </c>
      <c r="B1235" s="58" t="s">
        <v>48</v>
      </c>
      <c r="C1235" s="58" t="s">
        <v>112</v>
      </c>
      <c r="D1235" s="58" t="s">
        <v>913</v>
      </c>
      <c r="E1235" s="51" t="str">
        <f>IF(C1235&lt;&gt;"",VLOOKUP(MID(C1235,18,5),LISTAS·PAPP!$E$4:$F$76,2,0),"")</f>
        <v>BOLÍVAR</v>
      </c>
      <c r="F1235" s="58" t="s">
        <v>225</v>
      </c>
      <c r="G1235" s="51" t="str">
        <f>IF(F1235&lt;&gt;"",VLOOKUP(F1235,LISTAS·PAPP!$R$3:$T$221,3,0),"")</f>
        <v xml:space="preserve"> </v>
      </c>
      <c r="H1235" s="58" t="s">
        <v>905</v>
      </c>
      <c r="I1235" s="66" t="s">
        <v>1124</v>
      </c>
      <c r="J1235" s="66" t="s">
        <v>1125</v>
      </c>
      <c r="K1235" s="67">
        <v>61</v>
      </c>
      <c r="L1235" s="66" t="s">
        <v>1097</v>
      </c>
      <c r="M1235" s="60">
        <v>61</v>
      </c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52" t="str">
        <f>IF(A1235&lt;&gt;"",IF(D1235="DIRECCIÓN_DE_TRANSFERENCIAS","280 0031",VLOOKUP(C1235,LISTAS·PAPP!$C$3:$D$76,2,0)),"")</f>
        <v>280 5110</v>
      </c>
      <c r="Z1235" s="61">
        <v>202</v>
      </c>
      <c r="AA1235" s="62">
        <v>5036</v>
      </c>
      <c r="AB1235" s="62">
        <v>5045</v>
      </c>
      <c r="AC1235" s="65" t="str">
        <f>IF(D1235&lt;&gt;"",VLOOKUP(D1235,LISTAS·PAPP!$I$3:$M$16,2,0),"")</f>
        <v>56</v>
      </c>
      <c r="AD1235" s="51" t="str">
        <f>IF(D1235&lt;&gt;"",VLOOKUP(D1235,LISTAS·PAPP!$I$3:$M$16,3,0),"")</f>
        <v>DESARROLLO_INFANTIL</v>
      </c>
      <c r="AE1235" s="52" t="str">
        <f>IF(D1235&lt;&gt;"",VLOOKUP(D1235,LISTAS·PAPP!$I$3:$M$16,4,0),"")</f>
        <v>004</v>
      </c>
      <c r="AF1235" s="51" t="str">
        <f>IF(D1235&lt;&gt;"",VLOOKUP(D1235,LISTAS·PAPP!$I$3:$M$16,5,0),"")</f>
        <v>FORTALECIMIENTO_AMPLIACIÓN_E_INNOVACIÓN_DE_LOS_SERVICIOS_DE_DESARROLLO_INFANTIL_ESTRATEGIA_NACIONAL_MISIÓN_TERNURA</v>
      </c>
      <c r="AG1235" s="52" t="str">
        <f>IF(AH1235&lt;&gt;"",VLOOKUP(AH1235,LISTAS·PAPP!$O$3:$P$74,2,0),"")</f>
        <v>005</v>
      </c>
      <c r="AH1235" s="58" t="s">
        <v>862</v>
      </c>
      <c r="AI1235" s="60" t="s">
        <v>471</v>
      </c>
      <c r="AJ1235" s="51" t="str">
        <f>IF(AI1235&lt;&gt;"",VLOOKUP(AI1235,LISTAS·PAPP!$X$4:$Y$80,2,0),"")</f>
        <v>NO APLICA</v>
      </c>
      <c r="AK1235" s="58" t="s">
        <v>631</v>
      </c>
      <c r="AL1235" s="60">
        <v>710510</v>
      </c>
      <c r="AM1235" s="51" t="str">
        <f>IF(ISERROR(VLOOKUP(AL1235,LISTAS·PAPP!$AD$4:$AE$334,2,0))," ",VLOOKUP(AL1235,LISTAS·PAPP!$AD$4:$AE$334,2,0))</f>
        <v>Servicios Personales por Contrato</v>
      </c>
      <c r="AN1235" s="63">
        <v>440932.93</v>
      </c>
      <c r="AO1235" s="64">
        <v>36744.410000000003</v>
      </c>
      <c r="AP1235" s="64">
        <v>36744.410000000003</v>
      </c>
      <c r="AQ1235" s="64">
        <v>36744.410000000003</v>
      </c>
      <c r="AR1235" s="64">
        <v>36744.410000000003</v>
      </c>
      <c r="AS1235" s="64">
        <v>36744.410000000003</v>
      </c>
      <c r="AT1235" s="64">
        <v>36744.410000000003</v>
      </c>
      <c r="AU1235" s="64">
        <v>36744.410000000003</v>
      </c>
      <c r="AV1235" s="64">
        <v>36744.410000000003</v>
      </c>
      <c r="AW1235" s="64">
        <v>36744.410000000003</v>
      </c>
      <c r="AX1235" s="64">
        <v>36744.410000000003</v>
      </c>
      <c r="AY1235" s="64">
        <v>36744.410000000003</v>
      </c>
      <c r="AZ1235" s="64">
        <v>36744.42</v>
      </c>
      <c r="BA1235" s="53">
        <f t="shared" si="58"/>
        <v>440932.93000000011</v>
      </c>
      <c r="BB1235" s="54" t="str">
        <f t="shared" si="59"/>
        <v>OK</v>
      </c>
      <c r="BC1235" s="55" t="str">
        <f t="shared" si="60"/>
        <v xml:space="preserve">                </v>
      </c>
    </row>
    <row r="1236" spans="1:55" ht="50.1" customHeight="1" x14ac:dyDescent="0.25">
      <c r="A1236" s="58" t="s">
        <v>39</v>
      </c>
      <c r="B1236" s="58" t="s">
        <v>48</v>
      </c>
      <c r="C1236" s="58" t="s">
        <v>112</v>
      </c>
      <c r="D1236" s="58" t="s">
        <v>913</v>
      </c>
      <c r="E1236" s="51" t="str">
        <f>IF(C1236&lt;&gt;"",VLOOKUP(MID(C1236,18,5),LISTAS·PAPP!$E$4:$F$76,2,0),"")</f>
        <v>BOLÍVAR</v>
      </c>
      <c r="F1236" s="58" t="s">
        <v>225</v>
      </c>
      <c r="G1236" s="51" t="str">
        <f>IF(F1236&lt;&gt;"",VLOOKUP(F1236,LISTAS·PAPP!$R$3:$T$221,3,0),"")</f>
        <v xml:space="preserve"> </v>
      </c>
      <c r="H1236" s="58" t="s">
        <v>905</v>
      </c>
      <c r="I1236" s="66" t="s">
        <v>1124</v>
      </c>
      <c r="J1236" s="66" t="s">
        <v>1125</v>
      </c>
      <c r="K1236" s="67">
        <v>61</v>
      </c>
      <c r="L1236" s="66" t="s">
        <v>1097</v>
      </c>
      <c r="M1236" s="60">
        <v>61</v>
      </c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52" t="str">
        <f>IF(A1236&lt;&gt;"",IF(D1236="DIRECCIÓN_DE_TRANSFERENCIAS","280 0031",VLOOKUP(C1236,LISTAS·PAPP!$C$3:$D$76,2,0)),"")</f>
        <v>280 5110</v>
      </c>
      <c r="Z1236" s="61">
        <v>202</v>
      </c>
      <c r="AA1236" s="62">
        <v>5036</v>
      </c>
      <c r="AB1236" s="62">
        <v>5045</v>
      </c>
      <c r="AC1236" s="65" t="str">
        <f>IF(D1236&lt;&gt;"",VLOOKUP(D1236,LISTAS·PAPP!$I$3:$M$16,2,0),"")</f>
        <v>56</v>
      </c>
      <c r="AD1236" s="51" t="str">
        <f>IF(D1236&lt;&gt;"",VLOOKUP(D1236,LISTAS·PAPP!$I$3:$M$16,3,0),"")</f>
        <v>DESARROLLO_INFANTIL</v>
      </c>
      <c r="AE1236" s="52" t="str">
        <f>IF(D1236&lt;&gt;"",VLOOKUP(D1236,LISTAS·PAPP!$I$3:$M$16,4,0),"")</f>
        <v>004</v>
      </c>
      <c r="AF1236" s="51" t="str">
        <f>IF(D1236&lt;&gt;"",VLOOKUP(D1236,LISTAS·PAPP!$I$3:$M$16,5,0),"")</f>
        <v>FORTALECIMIENTO_AMPLIACIÓN_E_INNOVACIÓN_DE_LOS_SERVICIOS_DE_DESARROLLO_INFANTIL_ESTRATEGIA_NACIONAL_MISIÓN_TERNURA</v>
      </c>
      <c r="AG1236" s="52" t="str">
        <f>IF(AH1236&lt;&gt;"",VLOOKUP(AH1236,LISTAS·PAPP!$O$3:$P$74,2,0),"")</f>
        <v>005</v>
      </c>
      <c r="AH1236" s="58" t="s">
        <v>862</v>
      </c>
      <c r="AI1236" s="60" t="s">
        <v>471</v>
      </c>
      <c r="AJ1236" s="51" t="str">
        <f>IF(AI1236&lt;&gt;"",VLOOKUP(AI1236,LISTAS·PAPP!$X$4:$Y$80,2,0),"")</f>
        <v>NO APLICA</v>
      </c>
      <c r="AK1236" s="58" t="s">
        <v>631</v>
      </c>
      <c r="AL1236" s="60">
        <v>710601</v>
      </c>
      <c r="AM1236" s="51" t="str">
        <f>IF(ISERROR(VLOOKUP(AL1236,LISTAS·PAPP!$AD$4:$AE$334,2,0))," ",VLOOKUP(AL1236,LISTAS·PAPP!$AD$4:$AE$334,2,0))</f>
        <v>Aporte Patronal</v>
      </c>
      <c r="AN1236" s="63">
        <v>42698.54</v>
      </c>
      <c r="AO1236" s="64">
        <v>3558.21</v>
      </c>
      <c r="AP1236" s="64">
        <v>3558.21</v>
      </c>
      <c r="AQ1236" s="64">
        <v>3558.21</v>
      </c>
      <c r="AR1236" s="64">
        <v>3558.21</v>
      </c>
      <c r="AS1236" s="64">
        <v>3558.21</v>
      </c>
      <c r="AT1236" s="64">
        <v>3558.21</v>
      </c>
      <c r="AU1236" s="64">
        <v>3558.21</v>
      </c>
      <c r="AV1236" s="64">
        <v>3558.21</v>
      </c>
      <c r="AW1236" s="64">
        <v>3558.21</v>
      </c>
      <c r="AX1236" s="64">
        <v>3558.21</v>
      </c>
      <c r="AY1236" s="64">
        <v>3558.21</v>
      </c>
      <c r="AZ1236" s="64">
        <v>3558.23</v>
      </c>
      <c r="BA1236" s="53">
        <f t="shared" si="58"/>
        <v>42698.54</v>
      </c>
      <c r="BB1236" s="54" t="str">
        <f t="shared" si="59"/>
        <v>OK</v>
      </c>
      <c r="BC1236" s="55" t="str">
        <f t="shared" si="60"/>
        <v xml:space="preserve">                </v>
      </c>
    </row>
    <row r="1237" spans="1:55" ht="50.1" customHeight="1" x14ac:dyDescent="0.25">
      <c r="A1237" s="58" t="s">
        <v>39</v>
      </c>
      <c r="B1237" s="58" t="s">
        <v>48</v>
      </c>
      <c r="C1237" s="58" t="s">
        <v>112</v>
      </c>
      <c r="D1237" s="58" t="s">
        <v>913</v>
      </c>
      <c r="E1237" s="51" t="str">
        <f>IF(C1237&lt;&gt;"",VLOOKUP(MID(C1237,18,5),LISTAS·PAPP!$E$4:$F$76,2,0),"")</f>
        <v>BOLÍVAR</v>
      </c>
      <c r="F1237" s="58" t="s">
        <v>225</v>
      </c>
      <c r="G1237" s="51" t="str">
        <f>IF(F1237&lt;&gt;"",VLOOKUP(F1237,LISTAS·PAPP!$R$3:$T$221,3,0),"")</f>
        <v xml:space="preserve"> </v>
      </c>
      <c r="H1237" s="58" t="s">
        <v>905</v>
      </c>
      <c r="I1237" s="66" t="s">
        <v>1124</v>
      </c>
      <c r="J1237" s="66" t="s">
        <v>1125</v>
      </c>
      <c r="K1237" s="67">
        <v>61</v>
      </c>
      <c r="L1237" s="66" t="s">
        <v>1097</v>
      </c>
      <c r="M1237" s="60">
        <v>61</v>
      </c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52" t="str">
        <f>IF(A1237&lt;&gt;"",IF(D1237="DIRECCIÓN_DE_TRANSFERENCIAS","280 0031",VLOOKUP(C1237,LISTAS·PAPP!$C$3:$D$76,2,0)),"")</f>
        <v>280 5110</v>
      </c>
      <c r="Z1237" s="61">
        <v>202</v>
      </c>
      <c r="AA1237" s="62">
        <v>5036</v>
      </c>
      <c r="AB1237" s="62">
        <v>5045</v>
      </c>
      <c r="AC1237" s="65" t="str">
        <f>IF(D1237&lt;&gt;"",VLOOKUP(D1237,LISTAS·PAPP!$I$3:$M$16,2,0),"")</f>
        <v>56</v>
      </c>
      <c r="AD1237" s="51" t="str">
        <f>IF(D1237&lt;&gt;"",VLOOKUP(D1237,LISTAS·PAPP!$I$3:$M$16,3,0),"")</f>
        <v>DESARROLLO_INFANTIL</v>
      </c>
      <c r="AE1237" s="52" t="str">
        <f>IF(D1237&lt;&gt;"",VLOOKUP(D1237,LISTAS·PAPP!$I$3:$M$16,4,0),"")</f>
        <v>004</v>
      </c>
      <c r="AF1237" s="51" t="str">
        <f>IF(D1237&lt;&gt;"",VLOOKUP(D1237,LISTAS·PAPP!$I$3:$M$16,5,0),"")</f>
        <v>FORTALECIMIENTO_AMPLIACIÓN_E_INNOVACIÓN_DE_LOS_SERVICIOS_DE_DESARROLLO_INFANTIL_ESTRATEGIA_NACIONAL_MISIÓN_TERNURA</v>
      </c>
      <c r="AG1237" s="52" t="str">
        <f>IF(AH1237&lt;&gt;"",VLOOKUP(AH1237,LISTAS·PAPP!$O$3:$P$74,2,0),"")</f>
        <v>005</v>
      </c>
      <c r="AH1237" s="58" t="s">
        <v>862</v>
      </c>
      <c r="AI1237" s="60" t="s">
        <v>471</v>
      </c>
      <c r="AJ1237" s="51" t="str">
        <f>IF(AI1237&lt;&gt;"",VLOOKUP(AI1237,LISTAS·PAPP!$X$4:$Y$80,2,0),"")</f>
        <v>NO APLICA</v>
      </c>
      <c r="AK1237" s="58" t="s">
        <v>631</v>
      </c>
      <c r="AL1237" s="60">
        <v>710602</v>
      </c>
      <c r="AM1237" s="51" t="str">
        <f>IF(ISERROR(VLOOKUP(AL1237,LISTAS·PAPP!$AD$4:$AE$334,2,0))," ",VLOOKUP(AL1237,LISTAS·PAPP!$AD$4:$AE$334,2,0))</f>
        <v>Fondo de Reserva</v>
      </c>
      <c r="AN1237" s="63">
        <v>19094.87</v>
      </c>
      <c r="AO1237" s="64">
        <v>1591.24</v>
      </c>
      <c r="AP1237" s="64">
        <v>1591.24</v>
      </c>
      <c r="AQ1237" s="64">
        <v>1591.24</v>
      </c>
      <c r="AR1237" s="64">
        <v>1591.24</v>
      </c>
      <c r="AS1237" s="64">
        <v>1591.24</v>
      </c>
      <c r="AT1237" s="64">
        <v>1591.24</v>
      </c>
      <c r="AU1237" s="64">
        <v>1591.24</v>
      </c>
      <c r="AV1237" s="64">
        <v>1591.24</v>
      </c>
      <c r="AW1237" s="64">
        <v>1591.24</v>
      </c>
      <c r="AX1237" s="64">
        <v>1591.24</v>
      </c>
      <c r="AY1237" s="64">
        <v>1591.24</v>
      </c>
      <c r="AZ1237" s="64">
        <v>1591.23</v>
      </c>
      <c r="BA1237" s="53">
        <f t="shared" si="58"/>
        <v>19094.87</v>
      </c>
      <c r="BB1237" s="54" t="str">
        <f t="shared" si="59"/>
        <v>OK</v>
      </c>
      <c r="BC1237" s="55" t="str">
        <f t="shared" si="60"/>
        <v xml:space="preserve">                </v>
      </c>
    </row>
    <row r="1238" spans="1:55" ht="50.1" customHeight="1" x14ac:dyDescent="0.25">
      <c r="A1238" s="58" t="s">
        <v>39</v>
      </c>
      <c r="B1238" s="58" t="s">
        <v>48</v>
      </c>
      <c r="C1238" s="58" t="s">
        <v>112</v>
      </c>
      <c r="D1238" s="58" t="s">
        <v>913</v>
      </c>
      <c r="E1238" s="51" t="str">
        <f>IF(C1238&lt;&gt;"",VLOOKUP(MID(C1238,18,5),LISTAS·PAPP!$E$4:$F$76,2,0),"")</f>
        <v>BOLÍVAR</v>
      </c>
      <c r="F1238" s="58" t="s">
        <v>225</v>
      </c>
      <c r="G1238" s="51" t="str">
        <f>IF(F1238&lt;&gt;"",VLOOKUP(F1238,LISTAS·PAPP!$R$3:$T$221,3,0),"")</f>
        <v xml:space="preserve"> </v>
      </c>
      <c r="H1238" s="58" t="s">
        <v>905</v>
      </c>
      <c r="I1238" s="66" t="s">
        <v>1124</v>
      </c>
      <c r="J1238" s="66" t="s">
        <v>1125</v>
      </c>
      <c r="K1238" s="67">
        <v>61</v>
      </c>
      <c r="L1238" s="66" t="s">
        <v>1097</v>
      </c>
      <c r="M1238" s="60">
        <v>61</v>
      </c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52" t="str">
        <f>IF(A1238&lt;&gt;"",IF(D1238="DIRECCIÓN_DE_TRANSFERENCIAS","280 0031",VLOOKUP(C1238,LISTAS·PAPP!$C$3:$D$76,2,0)),"")</f>
        <v>280 5110</v>
      </c>
      <c r="Z1238" s="61">
        <v>202</v>
      </c>
      <c r="AA1238" s="62">
        <v>5036</v>
      </c>
      <c r="AB1238" s="62">
        <v>5045</v>
      </c>
      <c r="AC1238" s="65" t="str">
        <f>IF(D1238&lt;&gt;"",VLOOKUP(D1238,LISTAS·PAPP!$I$3:$M$16,2,0),"")</f>
        <v>56</v>
      </c>
      <c r="AD1238" s="51" t="str">
        <f>IF(D1238&lt;&gt;"",VLOOKUP(D1238,LISTAS·PAPP!$I$3:$M$16,3,0),"")</f>
        <v>DESARROLLO_INFANTIL</v>
      </c>
      <c r="AE1238" s="52" t="str">
        <f>IF(D1238&lt;&gt;"",VLOOKUP(D1238,LISTAS·PAPP!$I$3:$M$16,4,0),"")</f>
        <v>004</v>
      </c>
      <c r="AF1238" s="51" t="str">
        <f>IF(D1238&lt;&gt;"",VLOOKUP(D1238,LISTAS·PAPP!$I$3:$M$16,5,0),"")</f>
        <v>FORTALECIMIENTO_AMPLIACIÓN_E_INNOVACIÓN_DE_LOS_SERVICIOS_DE_DESARROLLO_INFANTIL_ESTRATEGIA_NACIONAL_MISIÓN_TERNURA</v>
      </c>
      <c r="AG1238" s="52" t="str">
        <f>IF(AH1238&lt;&gt;"",VLOOKUP(AH1238,LISTAS·PAPP!$O$3:$P$74,2,0),"")</f>
        <v>005</v>
      </c>
      <c r="AH1238" s="58" t="s">
        <v>862</v>
      </c>
      <c r="AI1238" s="60" t="s">
        <v>471</v>
      </c>
      <c r="AJ1238" s="51" t="str">
        <f>IF(AI1238&lt;&gt;"",VLOOKUP(AI1238,LISTAS·PAPP!$X$4:$Y$80,2,0),"")</f>
        <v>NO APLICA</v>
      </c>
      <c r="AK1238" s="58" t="s">
        <v>631</v>
      </c>
      <c r="AL1238" s="60">
        <v>710707</v>
      </c>
      <c r="AM1238" s="51" t="str">
        <f>IF(ISERROR(VLOOKUP(AL1238,LISTAS·PAPP!$AD$4:$AE$334,2,0))," ",VLOOKUP(AL1238,LISTAS·PAPP!$AD$4:$AE$334,2,0))</f>
        <v>Compensación por Vacaciones no Gozadas por Cesación de Funciones</v>
      </c>
      <c r="AN1238" s="63">
        <v>3000</v>
      </c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>
        <v>3000</v>
      </c>
      <c r="BA1238" s="53">
        <f t="shared" si="58"/>
        <v>3000</v>
      </c>
      <c r="BB1238" s="54" t="str">
        <f t="shared" si="59"/>
        <v>OK</v>
      </c>
      <c r="BC1238" s="55" t="str">
        <f t="shared" si="60"/>
        <v xml:space="preserve">                </v>
      </c>
    </row>
    <row r="1239" spans="1:55" ht="50.1" customHeight="1" x14ac:dyDescent="0.25">
      <c r="A1239" s="58" t="s">
        <v>39</v>
      </c>
      <c r="B1239" s="58" t="s">
        <v>48</v>
      </c>
      <c r="C1239" s="58" t="s">
        <v>112</v>
      </c>
      <c r="D1239" s="58" t="s">
        <v>913</v>
      </c>
      <c r="E1239" s="51" t="str">
        <f>IF(C1239&lt;&gt;"",VLOOKUP(MID(C1239,18,5),LISTAS·PAPP!$E$4:$F$76,2,0),"")</f>
        <v>BOLÍVAR</v>
      </c>
      <c r="F1239" s="58" t="s">
        <v>225</v>
      </c>
      <c r="G1239" s="51" t="str">
        <f>IF(F1239&lt;&gt;"",VLOOKUP(F1239,LISTAS·PAPP!$R$3:$T$221,3,0),"")</f>
        <v xml:space="preserve"> </v>
      </c>
      <c r="H1239" s="58" t="s">
        <v>905</v>
      </c>
      <c r="I1239" s="66" t="s">
        <v>1124</v>
      </c>
      <c r="J1239" s="66" t="s">
        <v>1132</v>
      </c>
      <c r="K1239" s="67">
        <v>12</v>
      </c>
      <c r="L1239" s="66" t="s">
        <v>1133</v>
      </c>
      <c r="M1239" s="60">
        <v>1</v>
      </c>
      <c r="N1239" s="60">
        <v>1</v>
      </c>
      <c r="O1239" s="60">
        <v>1</v>
      </c>
      <c r="P1239" s="60">
        <v>1</v>
      </c>
      <c r="Q1239" s="60">
        <v>1</v>
      </c>
      <c r="R1239" s="60">
        <v>1</v>
      </c>
      <c r="S1239" s="60">
        <v>1</v>
      </c>
      <c r="T1239" s="60">
        <v>1</v>
      </c>
      <c r="U1239" s="60">
        <v>1</v>
      </c>
      <c r="V1239" s="60">
        <v>1</v>
      </c>
      <c r="W1239" s="60">
        <v>1</v>
      </c>
      <c r="X1239" s="60">
        <v>1</v>
      </c>
      <c r="Y1239" s="52" t="str">
        <f>IF(A1239&lt;&gt;"",IF(D1239="DIRECCIÓN_DE_TRANSFERENCIAS","280 0031",VLOOKUP(C1239,LISTAS·PAPP!$C$3:$D$76,2,0)),"")</f>
        <v>280 5110</v>
      </c>
      <c r="Z1239" s="61">
        <v>202</v>
      </c>
      <c r="AA1239" s="62">
        <v>5036</v>
      </c>
      <c r="AB1239" s="62">
        <v>5045</v>
      </c>
      <c r="AC1239" s="65" t="str">
        <f>IF(D1239&lt;&gt;"",VLOOKUP(D1239,LISTAS·PAPP!$I$3:$M$16,2,0),"")</f>
        <v>56</v>
      </c>
      <c r="AD1239" s="51" t="str">
        <f>IF(D1239&lt;&gt;"",VLOOKUP(D1239,LISTAS·PAPP!$I$3:$M$16,3,0),"")</f>
        <v>DESARROLLO_INFANTIL</v>
      </c>
      <c r="AE1239" s="52" t="str">
        <f>IF(D1239&lt;&gt;"",VLOOKUP(D1239,LISTAS·PAPP!$I$3:$M$16,4,0),"")</f>
        <v>004</v>
      </c>
      <c r="AF1239" s="51" t="str">
        <f>IF(D1239&lt;&gt;"",VLOOKUP(D1239,LISTAS·PAPP!$I$3:$M$16,5,0),"")</f>
        <v>FORTALECIMIENTO_AMPLIACIÓN_E_INNOVACIÓN_DE_LOS_SERVICIOS_DE_DESARROLLO_INFANTIL_ESTRATEGIA_NACIONAL_MISIÓN_TERNURA</v>
      </c>
      <c r="AG1239" s="52" t="str">
        <f>IF(AH1239&lt;&gt;"",VLOOKUP(AH1239,LISTAS·PAPP!$O$3:$P$74,2,0),"")</f>
        <v>005</v>
      </c>
      <c r="AH1239" s="58" t="s">
        <v>862</v>
      </c>
      <c r="AI1239" s="60" t="s">
        <v>471</v>
      </c>
      <c r="AJ1239" s="51" t="str">
        <f>IF(AI1239&lt;&gt;"",VLOOKUP(AI1239,LISTAS·PAPP!$X$4:$Y$80,2,0),"")</f>
        <v>NO APLICA</v>
      </c>
      <c r="AK1239" s="58" t="s">
        <v>632</v>
      </c>
      <c r="AL1239" s="60">
        <v>730301</v>
      </c>
      <c r="AM1239" s="51" t="str">
        <f>IF(ISERROR(VLOOKUP(AL1239,LISTAS·PAPP!$AD$4:$AE$334,2,0))," ",VLOOKUP(AL1239,LISTAS·PAPP!$AD$4:$AE$334,2,0))</f>
        <v>Pasajes al Interior</v>
      </c>
      <c r="AN1239" s="63">
        <v>1000</v>
      </c>
      <c r="AO1239" s="64">
        <v>83.33</v>
      </c>
      <c r="AP1239" s="64">
        <v>83.33</v>
      </c>
      <c r="AQ1239" s="64">
        <v>83.33</v>
      </c>
      <c r="AR1239" s="64">
        <v>83.33</v>
      </c>
      <c r="AS1239" s="64">
        <v>83.33</v>
      </c>
      <c r="AT1239" s="64">
        <v>83.33</v>
      </c>
      <c r="AU1239" s="64">
        <v>83.33</v>
      </c>
      <c r="AV1239" s="64">
        <v>83.33</v>
      </c>
      <c r="AW1239" s="64">
        <v>83.33</v>
      </c>
      <c r="AX1239" s="64">
        <v>83.33</v>
      </c>
      <c r="AY1239" s="64">
        <v>83.33</v>
      </c>
      <c r="AZ1239" s="64">
        <v>83.37</v>
      </c>
      <c r="BA1239" s="53">
        <f t="shared" si="58"/>
        <v>1000.0000000000001</v>
      </c>
      <c r="BB1239" s="54" t="str">
        <f t="shared" si="59"/>
        <v>OK</v>
      </c>
      <c r="BC1239" s="55" t="str">
        <f t="shared" si="60"/>
        <v xml:space="preserve">                </v>
      </c>
    </row>
    <row r="1240" spans="1:55" ht="50.1" customHeight="1" x14ac:dyDescent="0.25">
      <c r="A1240" s="58" t="s">
        <v>39</v>
      </c>
      <c r="B1240" s="58" t="s">
        <v>48</v>
      </c>
      <c r="C1240" s="58" t="s">
        <v>112</v>
      </c>
      <c r="D1240" s="58" t="s">
        <v>913</v>
      </c>
      <c r="E1240" s="51" t="str">
        <f>IF(C1240&lt;&gt;"",VLOOKUP(MID(C1240,18,5),LISTAS·PAPP!$E$4:$F$76,2,0),"")</f>
        <v>BOLÍVAR</v>
      </c>
      <c r="F1240" s="58" t="s">
        <v>225</v>
      </c>
      <c r="G1240" s="51" t="str">
        <f>IF(F1240&lt;&gt;"",VLOOKUP(F1240,LISTAS·PAPP!$R$3:$T$221,3,0),"")</f>
        <v xml:space="preserve"> </v>
      </c>
      <c r="H1240" s="58" t="s">
        <v>905</v>
      </c>
      <c r="I1240" s="66" t="s">
        <v>1124</v>
      </c>
      <c r="J1240" s="66" t="s">
        <v>1134</v>
      </c>
      <c r="K1240" s="67">
        <v>12</v>
      </c>
      <c r="L1240" s="66" t="s">
        <v>1135</v>
      </c>
      <c r="M1240" s="60">
        <v>1</v>
      </c>
      <c r="N1240" s="60">
        <v>1</v>
      </c>
      <c r="O1240" s="60">
        <v>1</v>
      </c>
      <c r="P1240" s="60">
        <v>1</v>
      </c>
      <c r="Q1240" s="60">
        <v>1</v>
      </c>
      <c r="R1240" s="60">
        <v>1</v>
      </c>
      <c r="S1240" s="60">
        <v>1</v>
      </c>
      <c r="T1240" s="60">
        <v>1</v>
      </c>
      <c r="U1240" s="60">
        <v>1</v>
      </c>
      <c r="V1240" s="60">
        <v>1</v>
      </c>
      <c r="W1240" s="60">
        <v>1</v>
      </c>
      <c r="X1240" s="60">
        <v>1</v>
      </c>
      <c r="Y1240" s="52" t="str">
        <f>IF(A1240&lt;&gt;"",IF(D1240="DIRECCIÓN_DE_TRANSFERENCIAS","280 0031",VLOOKUP(C1240,LISTAS·PAPP!$C$3:$D$76,2,0)),"")</f>
        <v>280 5110</v>
      </c>
      <c r="Z1240" s="61">
        <v>202</v>
      </c>
      <c r="AA1240" s="62">
        <v>5036</v>
      </c>
      <c r="AB1240" s="62">
        <v>5045</v>
      </c>
      <c r="AC1240" s="65" t="str">
        <f>IF(D1240&lt;&gt;"",VLOOKUP(D1240,LISTAS·PAPP!$I$3:$M$16,2,0),"")</f>
        <v>56</v>
      </c>
      <c r="AD1240" s="51" t="str">
        <f>IF(D1240&lt;&gt;"",VLOOKUP(D1240,LISTAS·PAPP!$I$3:$M$16,3,0),"")</f>
        <v>DESARROLLO_INFANTIL</v>
      </c>
      <c r="AE1240" s="52" t="str">
        <f>IF(D1240&lt;&gt;"",VLOOKUP(D1240,LISTAS·PAPP!$I$3:$M$16,4,0),"")</f>
        <v>004</v>
      </c>
      <c r="AF1240" s="51" t="str">
        <f>IF(D1240&lt;&gt;"",VLOOKUP(D1240,LISTAS·PAPP!$I$3:$M$16,5,0),"")</f>
        <v>FORTALECIMIENTO_AMPLIACIÓN_E_INNOVACIÓN_DE_LOS_SERVICIOS_DE_DESARROLLO_INFANTIL_ESTRATEGIA_NACIONAL_MISIÓN_TERNURA</v>
      </c>
      <c r="AG1240" s="52" t="str">
        <f>IF(AH1240&lt;&gt;"",VLOOKUP(AH1240,LISTAS·PAPP!$O$3:$P$74,2,0),"")</f>
        <v>005</v>
      </c>
      <c r="AH1240" s="58" t="s">
        <v>862</v>
      </c>
      <c r="AI1240" s="60" t="s">
        <v>471</v>
      </c>
      <c r="AJ1240" s="51" t="str">
        <f>IF(AI1240&lt;&gt;"",VLOOKUP(AI1240,LISTAS·PAPP!$X$4:$Y$80,2,0),"")</f>
        <v>NO APLICA</v>
      </c>
      <c r="AK1240" s="58" t="s">
        <v>632</v>
      </c>
      <c r="AL1240" s="60">
        <v>730303</v>
      </c>
      <c r="AM1240" s="51" t="str">
        <f>IF(ISERROR(VLOOKUP(AL1240,LISTAS·PAPP!$AD$4:$AE$334,2,0))," ",VLOOKUP(AL1240,LISTAS·PAPP!$AD$4:$AE$334,2,0))</f>
        <v>Viáticos y Subsistencias en el Interior</v>
      </c>
      <c r="AN1240" s="63">
        <v>3500</v>
      </c>
      <c r="AO1240" s="64">
        <v>291.67</v>
      </c>
      <c r="AP1240" s="64">
        <v>291.67</v>
      </c>
      <c r="AQ1240" s="64">
        <v>291.67</v>
      </c>
      <c r="AR1240" s="64">
        <v>291.67</v>
      </c>
      <c r="AS1240" s="64">
        <v>291.67</v>
      </c>
      <c r="AT1240" s="64">
        <v>291.67</v>
      </c>
      <c r="AU1240" s="64">
        <v>291.67</v>
      </c>
      <c r="AV1240" s="64">
        <v>291.67</v>
      </c>
      <c r="AW1240" s="64">
        <v>291.67</v>
      </c>
      <c r="AX1240" s="64">
        <v>291.67</v>
      </c>
      <c r="AY1240" s="64">
        <v>291.67</v>
      </c>
      <c r="AZ1240" s="64">
        <v>291.63</v>
      </c>
      <c r="BA1240" s="53">
        <f t="shared" si="58"/>
        <v>3500.0000000000005</v>
      </c>
      <c r="BB1240" s="54" t="str">
        <f t="shared" si="59"/>
        <v>OK</v>
      </c>
      <c r="BC1240" s="55" t="str">
        <f t="shared" si="60"/>
        <v xml:space="preserve">                </v>
      </c>
    </row>
    <row r="1241" spans="1:55" ht="50.1" customHeight="1" x14ac:dyDescent="0.25">
      <c r="A1241" s="58" t="s">
        <v>39</v>
      </c>
      <c r="B1241" s="58" t="s">
        <v>48</v>
      </c>
      <c r="C1241" s="58" t="s">
        <v>116</v>
      </c>
      <c r="D1241" s="58" t="s">
        <v>913</v>
      </c>
      <c r="E1241" s="51" t="str">
        <f>IF(C1241&lt;&gt;"",VLOOKUP(MID(C1241,18,5),LISTAS·PAPP!$E$4:$F$76,2,0),"")</f>
        <v>GUAYAS</v>
      </c>
      <c r="F1241" s="58" t="s">
        <v>294</v>
      </c>
      <c r="G1241" s="51" t="str">
        <f>IF(F1241&lt;&gt;"",VLOOKUP(F1241,LISTAS·PAPP!$R$3:$T$221,3,0),"")</f>
        <v xml:space="preserve"> </v>
      </c>
      <c r="H1241" s="58" t="s">
        <v>905</v>
      </c>
      <c r="I1241" s="66" t="s">
        <v>1124</v>
      </c>
      <c r="J1241" s="66" t="s">
        <v>1125</v>
      </c>
      <c r="K1241" s="67">
        <v>81</v>
      </c>
      <c r="L1241" s="66" t="s">
        <v>1097</v>
      </c>
      <c r="M1241" s="60">
        <v>81</v>
      </c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52" t="str">
        <f>IF(A1241&lt;&gt;"",IF(D1241="DIRECCIÓN_DE_TRANSFERENCIAS","280 0031",VLOOKUP(C1241,LISTAS·PAPP!$C$3:$D$76,2,0)),"")</f>
        <v>280 5270</v>
      </c>
      <c r="Z1241" s="61">
        <v>202</v>
      </c>
      <c r="AA1241" s="62">
        <v>5036</v>
      </c>
      <c r="AB1241" s="62">
        <v>5045</v>
      </c>
      <c r="AC1241" s="65" t="str">
        <f>IF(D1241&lt;&gt;"",VLOOKUP(D1241,LISTAS·PAPP!$I$3:$M$16,2,0),"")</f>
        <v>56</v>
      </c>
      <c r="AD1241" s="51" t="str">
        <f>IF(D1241&lt;&gt;"",VLOOKUP(D1241,LISTAS·PAPP!$I$3:$M$16,3,0),"")</f>
        <v>DESARROLLO_INFANTIL</v>
      </c>
      <c r="AE1241" s="52" t="str">
        <f>IF(D1241&lt;&gt;"",VLOOKUP(D1241,LISTAS·PAPP!$I$3:$M$16,4,0),"")</f>
        <v>004</v>
      </c>
      <c r="AF1241" s="51" t="str">
        <f>IF(D1241&lt;&gt;"",VLOOKUP(D1241,LISTAS·PAPP!$I$3:$M$16,5,0),"")</f>
        <v>FORTALECIMIENTO_AMPLIACIÓN_E_INNOVACIÓN_DE_LOS_SERVICIOS_DE_DESARROLLO_INFANTIL_ESTRATEGIA_NACIONAL_MISIÓN_TERNURA</v>
      </c>
      <c r="AG1241" s="52" t="str">
        <f>IF(AH1241&lt;&gt;"",VLOOKUP(AH1241,LISTAS·PAPP!$O$3:$P$74,2,0),"")</f>
        <v>005</v>
      </c>
      <c r="AH1241" s="58" t="s">
        <v>862</v>
      </c>
      <c r="AI1241" s="60" t="s">
        <v>471</v>
      </c>
      <c r="AJ1241" s="51" t="str">
        <f>IF(AI1241&lt;&gt;"",VLOOKUP(AI1241,LISTAS·PAPP!$X$4:$Y$80,2,0),"")</f>
        <v>NO APLICA</v>
      </c>
      <c r="AK1241" s="58" t="s">
        <v>631</v>
      </c>
      <c r="AL1241" s="60">
        <v>710203</v>
      </c>
      <c r="AM1241" s="51" t="str">
        <f>IF(ISERROR(VLOOKUP(AL1241,LISTAS·PAPP!$AD$4:$AE$334,2,0))," ",VLOOKUP(AL1241,LISTAS·PAPP!$AD$4:$AE$334,2,0))</f>
        <v>Decimo Tercer Sueldo</v>
      </c>
      <c r="AN1241" s="63">
        <v>50564</v>
      </c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>
        <v>50564</v>
      </c>
      <c r="BA1241" s="53">
        <f t="shared" si="58"/>
        <v>50564</v>
      </c>
      <c r="BB1241" s="54" t="str">
        <f t="shared" si="59"/>
        <v>OK</v>
      </c>
      <c r="BC1241" s="55" t="str">
        <f t="shared" si="60"/>
        <v xml:space="preserve">                </v>
      </c>
    </row>
    <row r="1242" spans="1:55" ht="50.1" customHeight="1" x14ac:dyDescent="0.25">
      <c r="A1242" s="58" t="s">
        <v>39</v>
      </c>
      <c r="B1242" s="58" t="s">
        <v>48</v>
      </c>
      <c r="C1242" s="58" t="s">
        <v>116</v>
      </c>
      <c r="D1242" s="58" t="s">
        <v>913</v>
      </c>
      <c r="E1242" s="51" t="str">
        <f>IF(C1242&lt;&gt;"",VLOOKUP(MID(C1242,18,5),LISTAS·PAPP!$E$4:$F$76,2,0),"")</f>
        <v>GUAYAS</v>
      </c>
      <c r="F1242" s="58" t="s">
        <v>294</v>
      </c>
      <c r="G1242" s="51" t="str">
        <f>IF(F1242&lt;&gt;"",VLOOKUP(F1242,LISTAS·PAPP!$R$3:$T$221,3,0),"")</f>
        <v xml:space="preserve"> </v>
      </c>
      <c r="H1242" s="58" t="s">
        <v>905</v>
      </c>
      <c r="I1242" s="66" t="s">
        <v>1124</v>
      </c>
      <c r="J1242" s="66" t="s">
        <v>1125</v>
      </c>
      <c r="K1242" s="67">
        <v>81</v>
      </c>
      <c r="L1242" s="66" t="s">
        <v>1097</v>
      </c>
      <c r="M1242" s="60">
        <v>81</v>
      </c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52" t="str">
        <f>IF(A1242&lt;&gt;"",IF(D1242="DIRECCIÓN_DE_TRANSFERENCIAS","280 0031",VLOOKUP(C1242,LISTAS·PAPP!$C$3:$D$76,2,0)),"")</f>
        <v>280 5270</v>
      </c>
      <c r="Z1242" s="61">
        <v>202</v>
      </c>
      <c r="AA1242" s="62">
        <v>5036</v>
      </c>
      <c r="AB1242" s="62">
        <v>5045</v>
      </c>
      <c r="AC1242" s="65" t="str">
        <f>IF(D1242&lt;&gt;"",VLOOKUP(D1242,LISTAS·PAPP!$I$3:$M$16,2,0),"")</f>
        <v>56</v>
      </c>
      <c r="AD1242" s="51" t="str">
        <f>IF(D1242&lt;&gt;"",VLOOKUP(D1242,LISTAS·PAPP!$I$3:$M$16,3,0),"")</f>
        <v>DESARROLLO_INFANTIL</v>
      </c>
      <c r="AE1242" s="52" t="str">
        <f>IF(D1242&lt;&gt;"",VLOOKUP(D1242,LISTAS·PAPP!$I$3:$M$16,4,0),"")</f>
        <v>004</v>
      </c>
      <c r="AF1242" s="51" t="str">
        <f>IF(D1242&lt;&gt;"",VLOOKUP(D1242,LISTAS·PAPP!$I$3:$M$16,5,0),"")</f>
        <v>FORTALECIMIENTO_AMPLIACIÓN_E_INNOVACIÓN_DE_LOS_SERVICIOS_DE_DESARROLLO_INFANTIL_ESTRATEGIA_NACIONAL_MISIÓN_TERNURA</v>
      </c>
      <c r="AG1242" s="52" t="str">
        <f>IF(AH1242&lt;&gt;"",VLOOKUP(AH1242,LISTAS·PAPP!$O$3:$P$74,2,0),"")</f>
        <v>005</v>
      </c>
      <c r="AH1242" s="58" t="s">
        <v>862</v>
      </c>
      <c r="AI1242" s="60" t="s">
        <v>471</v>
      </c>
      <c r="AJ1242" s="51" t="str">
        <f>IF(AI1242&lt;&gt;"",VLOOKUP(AI1242,LISTAS·PAPP!$X$4:$Y$80,2,0),"")</f>
        <v>NO APLICA</v>
      </c>
      <c r="AK1242" s="58" t="s">
        <v>631</v>
      </c>
      <c r="AL1242" s="60">
        <v>710204</v>
      </c>
      <c r="AM1242" s="51" t="str">
        <f>IF(ISERROR(VLOOKUP(AL1242,LISTAS·PAPP!$AD$4:$AE$334,2,0))," ",VLOOKUP(AL1242,LISTAS·PAPP!$AD$4:$AE$334,2,0))</f>
        <v>Decimo Cuarto Sueldo</v>
      </c>
      <c r="AN1242" s="63">
        <v>28884</v>
      </c>
      <c r="AO1242" s="64"/>
      <c r="AP1242" s="64"/>
      <c r="AQ1242" s="64"/>
      <c r="AR1242" s="64"/>
      <c r="AS1242" s="64"/>
      <c r="AT1242" s="64"/>
      <c r="AU1242" s="64"/>
      <c r="AV1242" s="64">
        <v>28884</v>
      </c>
      <c r="AW1242" s="64"/>
      <c r="AX1242" s="64"/>
      <c r="AY1242" s="64"/>
      <c r="AZ1242" s="64"/>
      <c r="BA1242" s="53">
        <f t="shared" si="58"/>
        <v>28884</v>
      </c>
      <c r="BB1242" s="54" t="str">
        <f t="shared" si="59"/>
        <v>OK</v>
      </c>
      <c r="BC1242" s="55" t="str">
        <f t="shared" si="60"/>
        <v xml:space="preserve">                </v>
      </c>
    </row>
    <row r="1243" spans="1:55" ht="50.1" customHeight="1" x14ac:dyDescent="0.25">
      <c r="A1243" s="58" t="s">
        <v>39</v>
      </c>
      <c r="B1243" s="58" t="s">
        <v>48</v>
      </c>
      <c r="C1243" s="58" t="s">
        <v>116</v>
      </c>
      <c r="D1243" s="58" t="s">
        <v>913</v>
      </c>
      <c r="E1243" s="51" t="str">
        <f>IF(C1243&lt;&gt;"",VLOOKUP(MID(C1243,18,5),LISTAS·PAPP!$E$4:$F$76,2,0),"")</f>
        <v>GUAYAS</v>
      </c>
      <c r="F1243" s="58" t="s">
        <v>294</v>
      </c>
      <c r="G1243" s="51" t="str">
        <f>IF(F1243&lt;&gt;"",VLOOKUP(F1243,LISTAS·PAPP!$R$3:$T$221,3,0),"")</f>
        <v xml:space="preserve"> </v>
      </c>
      <c r="H1243" s="58" t="s">
        <v>905</v>
      </c>
      <c r="I1243" s="66" t="s">
        <v>1124</v>
      </c>
      <c r="J1243" s="66" t="s">
        <v>1125</v>
      </c>
      <c r="K1243" s="67">
        <v>81</v>
      </c>
      <c r="L1243" s="66" t="s">
        <v>1097</v>
      </c>
      <c r="M1243" s="60">
        <v>81</v>
      </c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52" t="str">
        <f>IF(A1243&lt;&gt;"",IF(D1243="DIRECCIÓN_DE_TRANSFERENCIAS","280 0031",VLOOKUP(C1243,LISTAS·PAPP!$C$3:$D$76,2,0)),"")</f>
        <v>280 5270</v>
      </c>
      <c r="Z1243" s="61">
        <v>202</v>
      </c>
      <c r="AA1243" s="62">
        <v>5036</v>
      </c>
      <c r="AB1243" s="62">
        <v>5045</v>
      </c>
      <c r="AC1243" s="65" t="str">
        <f>IF(D1243&lt;&gt;"",VLOOKUP(D1243,LISTAS·PAPP!$I$3:$M$16,2,0),"")</f>
        <v>56</v>
      </c>
      <c r="AD1243" s="51" t="str">
        <f>IF(D1243&lt;&gt;"",VLOOKUP(D1243,LISTAS·PAPP!$I$3:$M$16,3,0),"")</f>
        <v>DESARROLLO_INFANTIL</v>
      </c>
      <c r="AE1243" s="52" t="str">
        <f>IF(D1243&lt;&gt;"",VLOOKUP(D1243,LISTAS·PAPP!$I$3:$M$16,4,0),"")</f>
        <v>004</v>
      </c>
      <c r="AF1243" s="51" t="str">
        <f>IF(D1243&lt;&gt;"",VLOOKUP(D1243,LISTAS·PAPP!$I$3:$M$16,5,0),"")</f>
        <v>FORTALECIMIENTO_AMPLIACIÓN_E_INNOVACIÓN_DE_LOS_SERVICIOS_DE_DESARROLLO_INFANTIL_ESTRATEGIA_NACIONAL_MISIÓN_TERNURA</v>
      </c>
      <c r="AG1243" s="52" t="str">
        <f>IF(AH1243&lt;&gt;"",VLOOKUP(AH1243,LISTAS·PAPP!$O$3:$P$74,2,0),"")</f>
        <v>005</v>
      </c>
      <c r="AH1243" s="58" t="s">
        <v>862</v>
      </c>
      <c r="AI1243" s="60" t="s">
        <v>471</v>
      </c>
      <c r="AJ1243" s="51" t="str">
        <f>IF(AI1243&lt;&gt;"",VLOOKUP(AI1243,LISTAS·PAPP!$X$4:$Y$80,2,0),"")</f>
        <v>NO APLICA</v>
      </c>
      <c r="AK1243" s="58" t="s">
        <v>631</v>
      </c>
      <c r="AL1243" s="60">
        <v>710510</v>
      </c>
      <c r="AM1243" s="51" t="str">
        <f>IF(ISERROR(VLOOKUP(AL1243,LISTAS·PAPP!$AD$4:$AE$334,2,0))," ",VLOOKUP(AL1243,LISTAS·PAPP!$AD$4:$AE$334,2,0))</f>
        <v>Servicios Personales por Contrato</v>
      </c>
      <c r="AN1243" s="63">
        <v>589078</v>
      </c>
      <c r="AO1243" s="64">
        <v>49089.83</v>
      </c>
      <c r="AP1243" s="64">
        <v>49089.83</v>
      </c>
      <c r="AQ1243" s="64">
        <v>49089.83</v>
      </c>
      <c r="AR1243" s="64">
        <v>49089.83</v>
      </c>
      <c r="AS1243" s="64">
        <v>49089.83</v>
      </c>
      <c r="AT1243" s="64">
        <v>49089.83</v>
      </c>
      <c r="AU1243" s="64">
        <v>49089.83</v>
      </c>
      <c r="AV1243" s="64">
        <v>49089.83</v>
      </c>
      <c r="AW1243" s="64">
        <v>49089.83</v>
      </c>
      <c r="AX1243" s="64">
        <v>49089.83</v>
      </c>
      <c r="AY1243" s="64">
        <v>49089.83</v>
      </c>
      <c r="AZ1243" s="64">
        <v>49089.87</v>
      </c>
      <c r="BA1243" s="53">
        <f t="shared" si="58"/>
        <v>589078.00000000012</v>
      </c>
      <c r="BB1243" s="54" t="str">
        <f t="shared" si="59"/>
        <v>OK</v>
      </c>
      <c r="BC1243" s="55" t="str">
        <f t="shared" si="60"/>
        <v xml:space="preserve">                </v>
      </c>
    </row>
    <row r="1244" spans="1:55" ht="50.1" customHeight="1" x14ac:dyDescent="0.25">
      <c r="A1244" s="58" t="s">
        <v>39</v>
      </c>
      <c r="B1244" s="58" t="s">
        <v>48</v>
      </c>
      <c r="C1244" s="58" t="s">
        <v>116</v>
      </c>
      <c r="D1244" s="58" t="s">
        <v>913</v>
      </c>
      <c r="E1244" s="51" t="str">
        <f>IF(C1244&lt;&gt;"",VLOOKUP(MID(C1244,18,5),LISTAS·PAPP!$E$4:$F$76,2,0),"")</f>
        <v>GUAYAS</v>
      </c>
      <c r="F1244" s="58" t="s">
        <v>294</v>
      </c>
      <c r="G1244" s="51" t="str">
        <f>IF(F1244&lt;&gt;"",VLOOKUP(F1244,LISTAS·PAPP!$R$3:$T$221,3,0),"")</f>
        <v xml:space="preserve"> </v>
      </c>
      <c r="H1244" s="58" t="s">
        <v>905</v>
      </c>
      <c r="I1244" s="66" t="s">
        <v>1124</v>
      </c>
      <c r="J1244" s="66" t="s">
        <v>1125</v>
      </c>
      <c r="K1244" s="67">
        <v>81</v>
      </c>
      <c r="L1244" s="66" t="s">
        <v>1097</v>
      </c>
      <c r="M1244" s="60">
        <v>81</v>
      </c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52" t="str">
        <f>IF(A1244&lt;&gt;"",IF(D1244="DIRECCIÓN_DE_TRANSFERENCIAS","280 0031",VLOOKUP(C1244,LISTAS·PAPP!$C$3:$D$76,2,0)),"")</f>
        <v>280 5270</v>
      </c>
      <c r="Z1244" s="61">
        <v>202</v>
      </c>
      <c r="AA1244" s="62">
        <v>5036</v>
      </c>
      <c r="AB1244" s="62">
        <v>5045</v>
      </c>
      <c r="AC1244" s="65" t="str">
        <f>IF(D1244&lt;&gt;"",VLOOKUP(D1244,LISTAS·PAPP!$I$3:$M$16,2,0),"")</f>
        <v>56</v>
      </c>
      <c r="AD1244" s="51" t="str">
        <f>IF(D1244&lt;&gt;"",VLOOKUP(D1244,LISTAS·PAPP!$I$3:$M$16,3,0),"")</f>
        <v>DESARROLLO_INFANTIL</v>
      </c>
      <c r="AE1244" s="52" t="str">
        <f>IF(D1244&lt;&gt;"",VLOOKUP(D1244,LISTAS·PAPP!$I$3:$M$16,4,0),"")</f>
        <v>004</v>
      </c>
      <c r="AF1244" s="51" t="str">
        <f>IF(D1244&lt;&gt;"",VLOOKUP(D1244,LISTAS·PAPP!$I$3:$M$16,5,0),"")</f>
        <v>FORTALECIMIENTO_AMPLIACIÓN_E_INNOVACIÓN_DE_LOS_SERVICIOS_DE_DESARROLLO_INFANTIL_ESTRATEGIA_NACIONAL_MISIÓN_TERNURA</v>
      </c>
      <c r="AG1244" s="52" t="str">
        <f>IF(AH1244&lt;&gt;"",VLOOKUP(AH1244,LISTAS·PAPP!$O$3:$P$74,2,0),"")</f>
        <v>005</v>
      </c>
      <c r="AH1244" s="58" t="s">
        <v>862</v>
      </c>
      <c r="AI1244" s="60" t="s">
        <v>471</v>
      </c>
      <c r="AJ1244" s="51" t="str">
        <f>IF(AI1244&lt;&gt;"",VLOOKUP(AI1244,LISTAS·PAPP!$X$4:$Y$80,2,0),"")</f>
        <v>NO APLICA</v>
      </c>
      <c r="AK1244" s="58" t="s">
        <v>631</v>
      </c>
      <c r="AL1244" s="60">
        <v>710601</v>
      </c>
      <c r="AM1244" s="51" t="str">
        <f>IF(ISERROR(VLOOKUP(AL1244,LISTAS·PAPP!$AD$4:$AE$334,2,0))," ",VLOOKUP(AL1244,LISTAS·PAPP!$AD$4:$AE$334,2,0))</f>
        <v>Aporte Patronal</v>
      </c>
      <c r="AN1244" s="63">
        <v>58553.11</v>
      </c>
      <c r="AO1244" s="64">
        <v>4879.43</v>
      </c>
      <c r="AP1244" s="64">
        <v>4879.43</v>
      </c>
      <c r="AQ1244" s="64">
        <v>4879.43</v>
      </c>
      <c r="AR1244" s="64">
        <v>4879.43</v>
      </c>
      <c r="AS1244" s="64">
        <v>4879.43</v>
      </c>
      <c r="AT1244" s="64">
        <v>4879.43</v>
      </c>
      <c r="AU1244" s="64">
        <v>4879.43</v>
      </c>
      <c r="AV1244" s="64">
        <v>4879.43</v>
      </c>
      <c r="AW1244" s="64">
        <v>4879.43</v>
      </c>
      <c r="AX1244" s="64">
        <v>4879.43</v>
      </c>
      <c r="AY1244" s="64">
        <v>4879.43</v>
      </c>
      <c r="AZ1244" s="64">
        <v>4879.38</v>
      </c>
      <c r="BA1244" s="53">
        <f t="shared" si="58"/>
        <v>58553.11</v>
      </c>
      <c r="BB1244" s="54" t="str">
        <f t="shared" si="59"/>
        <v>OK</v>
      </c>
      <c r="BC1244" s="55" t="str">
        <f t="shared" si="60"/>
        <v xml:space="preserve">                </v>
      </c>
    </row>
    <row r="1245" spans="1:55" ht="50.1" customHeight="1" x14ac:dyDescent="0.25">
      <c r="A1245" s="58" t="s">
        <v>39</v>
      </c>
      <c r="B1245" s="58" t="s">
        <v>48</v>
      </c>
      <c r="C1245" s="58" t="s">
        <v>116</v>
      </c>
      <c r="D1245" s="58" t="s">
        <v>913</v>
      </c>
      <c r="E1245" s="51" t="str">
        <f>IF(C1245&lt;&gt;"",VLOOKUP(MID(C1245,18,5),LISTAS·PAPP!$E$4:$F$76,2,0),"")</f>
        <v>GUAYAS</v>
      </c>
      <c r="F1245" s="58" t="s">
        <v>294</v>
      </c>
      <c r="G1245" s="51" t="str">
        <f>IF(F1245&lt;&gt;"",VLOOKUP(F1245,LISTAS·PAPP!$R$3:$T$221,3,0),"")</f>
        <v xml:space="preserve"> </v>
      </c>
      <c r="H1245" s="58" t="s">
        <v>905</v>
      </c>
      <c r="I1245" s="66" t="s">
        <v>1124</v>
      </c>
      <c r="J1245" s="66" t="s">
        <v>1125</v>
      </c>
      <c r="K1245" s="67">
        <v>81</v>
      </c>
      <c r="L1245" s="66" t="s">
        <v>1097</v>
      </c>
      <c r="M1245" s="60">
        <v>81</v>
      </c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52" t="str">
        <f>IF(A1245&lt;&gt;"",IF(D1245="DIRECCIÓN_DE_TRANSFERENCIAS","280 0031",VLOOKUP(C1245,LISTAS·PAPP!$C$3:$D$76,2,0)),"")</f>
        <v>280 5270</v>
      </c>
      <c r="Z1245" s="61">
        <v>202</v>
      </c>
      <c r="AA1245" s="62">
        <v>5036</v>
      </c>
      <c r="AB1245" s="62">
        <v>5045</v>
      </c>
      <c r="AC1245" s="65" t="str">
        <f>IF(D1245&lt;&gt;"",VLOOKUP(D1245,LISTAS·PAPP!$I$3:$M$16,2,0),"")</f>
        <v>56</v>
      </c>
      <c r="AD1245" s="51" t="str">
        <f>IF(D1245&lt;&gt;"",VLOOKUP(D1245,LISTAS·PAPP!$I$3:$M$16,3,0),"")</f>
        <v>DESARROLLO_INFANTIL</v>
      </c>
      <c r="AE1245" s="52" t="str">
        <f>IF(D1245&lt;&gt;"",VLOOKUP(D1245,LISTAS·PAPP!$I$3:$M$16,4,0),"")</f>
        <v>004</v>
      </c>
      <c r="AF1245" s="51" t="str">
        <f>IF(D1245&lt;&gt;"",VLOOKUP(D1245,LISTAS·PAPP!$I$3:$M$16,5,0),"")</f>
        <v>FORTALECIMIENTO_AMPLIACIÓN_E_INNOVACIÓN_DE_LOS_SERVICIOS_DE_DESARROLLO_INFANTIL_ESTRATEGIA_NACIONAL_MISIÓN_TERNURA</v>
      </c>
      <c r="AG1245" s="52" t="str">
        <f>IF(AH1245&lt;&gt;"",VLOOKUP(AH1245,LISTAS·PAPP!$O$3:$P$74,2,0),"")</f>
        <v>005</v>
      </c>
      <c r="AH1245" s="58" t="s">
        <v>862</v>
      </c>
      <c r="AI1245" s="60" t="s">
        <v>471</v>
      </c>
      <c r="AJ1245" s="51" t="str">
        <f>IF(AI1245&lt;&gt;"",VLOOKUP(AI1245,LISTAS·PAPP!$X$4:$Y$80,2,0),"")</f>
        <v>NO APLICA</v>
      </c>
      <c r="AK1245" s="58" t="s">
        <v>631</v>
      </c>
      <c r="AL1245" s="60">
        <v>710602</v>
      </c>
      <c r="AM1245" s="51" t="str">
        <f>IF(ISERROR(VLOOKUP(AL1245,LISTAS·PAPP!$AD$4:$AE$334,2,0))," ",VLOOKUP(AL1245,LISTAS·PAPP!$AD$4:$AE$334,2,0))</f>
        <v>Fondo de Reserva</v>
      </c>
      <c r="AN1245" s="63">
        <v>9415.0500000000029</v>
      </c>
      <c r="AO1245" s="64">
        <v>784.59</v>
      </c>
      <c r="AP1245" s="64">
        <v>784.59</v>
      </c>
      <c r="AQ1245" s="64">
        <v>784.59</v>
      </c>
      <c r="AR1245" s="64">
        <v>784.59</v>
      </c>
      <c r="AS1245" s="64">
        <v>784.59</v>
      </c>
      <c r="AT1245" s="64">
        <v>784.59</v>
      </c>
      <c r="AU1245" s="64">
        <v>784.59</v>
      </c>
      <c r="AV1245" s="64">
        <v>784.59</v>
      </c>
      <c r="AW1245" s="64">
        <v>784.59</v>
      </c>
      <c r="AX1245" s="64">
        <v>784.59</v>
      </c>
      <c r="AY1245" s="64">
        <v>784.59</v>
      </c>
      <c r="AZ1245" s="64">
        <v>784.56</v>
      </c>
      <c r="BA1245" s="53">
        <f t="shared" si="58"/>
        <v>9415.0499999999993</v>
      </c>
      <c r="BB1245" s="54" t="str">
        <f t="shared" si="59"/>
        <v>OK</v>
      </c>
      <c r="BC1245" s="55" t="str">
        <f t="shared" si="60"/>
        <v xml:space="preserve">                </v>
      </c>
    </row>
    <row r="1246" spans="1:55" ht="50.1" customHeight="1" x14ac:dyDescent="0.25">
      <c r="A1246" s="58" t="s">
        <v>39</v>
      </c>
      <c r="B1246" s="58" t="s">
        <v>48</v>
      </c>
      <c r="C1246" s="58" t="s">
        <v>116</v>
      </c>
      <c r="D1246" s="58" t="s">
        <v>913</v>
      </c>
      <c r="E1246" s="51" t="str">
        <f>IF(C1246&lt;&gt;"",VLOOKUP(MID(C1246,18,5),LISTAS·PAPP!$E$4:$F$76,2,0),"")</f>
        <v>GUAYAS</v>
      </c>
      <c r="F1246" s="58" t="s">
        <v>294</v>
      </c>
      <c r="G1246" s="51" t="str">
        <f>IF(F1246&lt;&gt;"",VLOOKUP(F1246,LISTAS·PAPP!$R$3:$T$221,3,0),"")</f>
        <v xml:space="preserve"> </v>
      </c>
      <c r="H1246" s="58" t="s">
        <v>905</v>
      </c>
      <c r="I1246" s="66" t="s">
        <v>1124</v>
      </c>
      <c r="J1246" s="66" t="s">
        <v>1125</v>
      </c>
      <c r="K1246" s="67">
        <v>81</v>
      </c>
      <c r="L1246" s="66" t="s">
        <v>1097</v>
      </c>
      <c r="M1246" s="60">
        <v>81</v>
      </c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52" t="str">
        <f>IF(A1246&lt;&gt;"",IF(D1246="DIRECCIÓN_DE_TRANSFERENCIAS","280 0031",VLOOKUP(C1246,LISTAS·PAPP!$C$3:$D$76,2,0)),"")</f>
        <v>280 5270</v>
      </c>
      <c r="Z1246" s="61">
        <v>202</v>
      </c>
      <c r="AA1246" s="62">
        <v>5036</v>
      </c>
      <c r="AB1246" s="62">
        <v>5045</v>
      </c>
      <c r="AC1246" s="65" t="str">
        <f>IF(D1246&lt;&gt;"",VLOOKUP(D1246,LISTAS·PAPP!$I$3:$M$16,2,0),"")</f>
        <v>56</v>
      </c>
      <c r="AD1246" s="51" t="str">
        <f>IF(D1246&lt;&gt;"",VLOOKUP(D1246,LISTAS·PAPP!$I$3:$M$16,3,0),"")</f>
        <v>DESARROLLO_INFANTIL</v>
      </c>
      <c r="AE1246" s="52" t="str">
        <f>IF(D1246&lt;&gt;"",VLOOKUP(D1246,LISTAS·PAPP!$I$3:$M$16,4,0),"")</f>
        <v>004</v>
      </c>
      <c r="AF1246" s="51" t="str">
        <f>IF(D1246&lt;&gt;"",VLOOKUP(D1246,LISTAS·PAPP!$I$3:$M$16,5,0),"")</f>
        <v>FORTALECIMIENTO_AMPLIACIÓN_E_INNOVACIÓN_DE_LOS_SERVICIOS_DE_DESARROLLO_INFANTIL_ESTRATEGIA_NACIONAL_MISIÓN_TERNURA</v>
      </c>
      <c r="AG1246" s="52" t="str">
        <f>IF(AH1246&lt;&gt;"",VLOOKUP(AH1246,LISTAS·PAPP!$O$3:$P$74,2,0),"")</f>
        <v>005</v>
      </c>
      <c r="AH1246" s="58" t="s">
        <v>862</v>
      </c>
      <c r="AI1246" s="60" t="s">
        <v>471</v>
      </c>
      <c r="AJ1246" s="51" t="str">
        <f>IF(AI1246&lt;&gt;"",VLOOKUP(AI1246,LISTAS·PAPP!$X$4:$Y$80,2,0),"")</f>
        <v>NO APLICA</v>
      </c>
      <c r="AK1246" s="58" t="s">
        <v>631</v>
      </c>
      <c r="AL1246" s="60">
        <v>710707</v>
      </c>
      <c r="AM1246" s="51" t="str">
        <f>IF(ISERROR(VLOOKUP(AL1246,LISTAS·PAPP!$AD$4:$AE$334,2,0))," ",VLOOKUP(AL1246,LISTAS·PAPP!$AD$4:$AE$334,2,0))</f>
        <v>Compensación por Vacaciones no Gozadas por Cesación de Funciones</v>
      </c>
      <c r="AN1246" s="63">
        <v>3030</v>
      </c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>
        <v>3030</v>
      </c>
      <c r="AZ1246" s="64"/>
      <c r="BA1246" s="53">
        <f t="shared" si="58"/>
        <v>3030</v>
      </c>
      <c r="BB1246" s="54" t="str">
        <f t="shared" si="59"/>
        <v>OK</v>
      </c>
      <c r="BC1246" s="55" t="str">
        <f t="shared" si="60"/>
        <v xml:space="preserve">                </v>
      </c>
    </row>
    <row r="1247" spans="1:55" ht="50.1" customHeight="1" x14ac:dyDescent="0.25">
      <c r="A1247" s="58" t="s">
        <v>39</v>
      </c>
      <c r="B1247" s="58" t="s">
        <v>48</v>
      </c>
      <c r="C1247" s="58" t="s">
        <v>116</v>
      </c>
      <c r="D1247" s="58" t="s">
        <v>913</v>
      </c>
      <c r="E1247" s="51" t="str">
        <f>IF(C1247&lt;&gt;"",VLOOKUP(MID(C1247,18,5),LISTAS·PAPP!$E$4:$F$76,2,0),"")</f>
        <v>GUAYAS</v>
      </c>
      <c r="F1247" s="58" t="s">
        <v>294</v>
      </c>
      <c r="G1247" s="51" t="str">
        <f>IF(F1247&lt;&gt;"",VLOOKUP(F1247,LISTAS·PAPP!$R$3:$T$221,3,0),"")</f>
        <v xml:space="preserve"> </v>
      </c>
      <c r="H1247" s="58" t="s">
        <v>905</v>
      </c>
      <c r="I1247" s="66" t="s">
        <v>1124</v>
      </c>
      <c r="J1247" s="66" t="s">
        <v>1132</v>
      </c>
      <c r="K1247" s="67">
        <v>12</v>
      </c>
      <c r="L1247" s="66" t="s">
        <v>1133</v>
      </c>
      <c r="M1247" s="60">
        <v>1</v>
      </c>
      <c r="N1247" s="60">
        <v>1</v>
      </c>
      <c r="O1247" s="60">
        <v>1</v>
      </c>
      <c r="P1247" s="60">
        <v>1</v>
      </c>
      <c r="Q1247" s="60">
        <v>1</v>
      </c>
      <c r="R1247" s="60">
        <v>1</v>
      </c>
      <c r="S1247" s="60">
        <v>1</v>
      </c>
      <c r="T1247" s="60">
        <v>1</v>
      </c>
      <c r="U1247" s="60">
        <v>1</v>
      </c>
      <c r="V1247" s="60">
        <v>1</v>
      </c>
      <c r="W1247" s="60">
        <v>1</v>
      </c>
      <c r="X1247" s="60">
        <v>1</v>
      </c>
      <c r="Y1247" s="52" t="str">
        <f>IF(A1247&lt;&gt;"",IF(D1247="DIRECCIÓN_DE_TRANSFERENCIAS","280 0031",VLOOKUP(C1247,LISTAS·PAPP!$C$3:$D$76,2,0)),"")</f>
        <v>280 5270</v>
      </c>
      <c r="Z1247" s="61">
        <v>202</v>
      </c>
      <c r="AA1247" s="62">
        <v>5036</v>
      </c>
      <c r="AB1247" s="62">
        <v>5045</v>
      </c>
      <c r="AC1247" s="65" t="str">
        <f>IF(D1247&lt;&gt;"",VLOOKUP(D1247,LISTAS·PAPP!$I$3:$M$16,2,0),"")</f>
        <v>56</v>
      </c>
      <c r="AD1247" s="51" t="str">
        <f>IF(D1247&lt;&gt;"",VLOOKUP(D1247,LISTAS·PAPP!$I$3:$M$16,3,0),"")</f>
        <v>DESARROLLO_INFANTIL</v>
      </c>
      <c r="AE1247" s="52" t="str">
        <f>IF(D1247&lt;&gt;"",VLOOKUP(D1247,LISTAS·PAPP!$I$3:$M$16,4,0),"")</f>
        <v>004</v>
      </c>
      <c r="AF1247" s="51" t="str">
        <f>IF(D1247&lt;&gt;"",VLOOKUP(D1247,LISTAS·PAPP!$I$3:$M$16,5,0),"")</f>
        <v>FORTALECIMIENTO_AMPLIACIÓN_E_INNOVACIÓN_DE_LOS_SERVICIOS_DE_DESARROLLO_INFANTIL_ESTRATEGIA_NACIONAL_MISIÓN_TERNURA</v>
      </c>
      <c r="AG1247" s="52" t="str">
        <f>IF(AH1247&lt;&gt;"",VLOOKUP(AH1247,LISTAS·PAPP!$O$3:$P$74,2,0),"")</f>
        <v>005</v>
      </c>
      <c r="AH1247" s="58" t="s">
        <v>862</v>
      </c>
      <c r="AI1247" s="60" t="s">
        <v>471</v>
      </c>
      <c r="AJ1247" s="51" t="str">
        <f>IF(AI1247&lt;&gt;"",VLOOKUP(AI1247,LISTAS·PAPP!$X$4:$Y$80,2,0),"")</f>
        <v>NO APLICA</v>
      </c>
      <c r="AK1247" s="58" t="s">
        <v>632</v>
      </c>
      <c r="AL1247" s="60">
        <v>730301</v>
      </c>
      <c r="AM1247" s="51" t="str">
        <f>IF(ISERROR(VLOOKUP(AL1247,LISTAS·PAPP!$AD$4:$AE$334,2,0))," ",VLOOKUP(AL1247,LISTAS·PAPP!$AD$4:$AE$334,2,0))</f>
        <v>Pasajes al Interior</v>
      </c>
      <c r="AN1247" s="63">
        <v>1000</v>
      </c>
      <c r="AO1247" s="64">
        <v>83.33</v>
      </c>
      <c r="AP1247" s="64">
        <v>83.33</v>
      </c>
      <c r="AQ1247" s="64">
        <v>83.33</v>
      </c>
      <c r="AR1247" s="64">
        <v>83.33</v>
      </c>
      <c r="AS1247" s="64">
        <v>83.33</v>
      </c>
      <c r="AT1247" s="64">
        <v>83.33</v>
      </c>
      <c r="AU1247" s="64">
        <v>83.33</v>
      </c>
      <c r="AV1247" s="64">
        <v>83.33</v>
      </c>
      <c r="AW1247" s="64">
        <v>83.33</v>
      </c>
      <c r="AX1247" s="64">
        <v>83.33</v>
      </c>
      <c r="AY1247" s="64">
        <v>83.33</v>
      </c>
      <c r="AZ1247" s="64">
        <v>83.37</v>
      </c>
      <c r="BA1247" s="53">
        <f t="shared" si="58"/>
        <v>1000.0000000000001</v>
      </c>
      <c r="BB1247" s="54" t="str">
        <f t="shared" si="59"/>
        <v>OK</v>
      </c>
      <c r="BC1247" s="55" t="str">
        <f t="shared" si="60"/>
        <v xml:space="preserve">                </v>
      </c>
    </row>
    <row r="1248" spans="1:55" ht="50.1" customHeight="1" x14ac:dyDescent="0.25">
      <c r="A1248" s="58" t="s">
        <v>39</v>
      </c>
      <c r="B1248" s="58" t="s">
        <v>48</v>
      </c>
      <c r="C1248" s="58" t="s">
        <v>116</v>
      </c>
      <c r="D1248" s="58" t="s">
        <v>913</v>
      </c>
      <c r="E1248" s="51" t="str">
        <f>IF(C1248&lt;&gt;"",VLOOKUP(MID(C1248,18,5),LISTAS·PAPP!$E$4:$F$76,2,0),"")</f>
        <v>GUAYAS</v>
      </c>
      <c r="F1248" s="58" t="s">
        <v>294</v>
      </c>
      <c r="G1248" s="51" t="str">
        <f>IF(F1248&lt;&gt;"",VLOOKUP(F1248,LISTAS·PAPP!$R$3:$T$221,3,0),"")</f>
        <v xml:space="preserve"> </v>
      </c>
      <c r="H1248" s="58" t="s">
        <v>905</v>
      </c>
      <c r="I1248" s="66" t="s">
        <v>1124</v>
      </c>
      <c r="J1248" s="66" t="s">
        <v>1134</v>
      </c>
      <c r="K1248" s="67">
        <v>12</v>
      </c>
      <c r="L1248" s="66" t="s">
        <v>1135</v>
      </c>
      <c r="M1248" s="60">
        <v>1</v>
      </c>
      <c r="N1248" s="60">
        <v>1</v>
      </c>
      <c r="O1248" s="60">
        <v>1</v>
      </c>
      <c r="P1248" s="60">
        <v>1</v>
      </c>
      <c r="Q1248" s="60">
        <v>1</v>
      </c>
      <c r="R1248" s="60">
        <v>1</v>
      </c>
      <c r="S1248" s="60">
        <v>1</v>
      </c>
      <c r="T1248" s="60">
        <v>1</v>
      </c>
      <c r="U1248" s="60">
        <v>1</v>
      </c>
      <c r="V1248" s="60">
        <v>1</v>
      </c>
      <c r="W1248" s="60">
        <v>1</v>
      </c>
      <c r="X1248" s="60">
        <v>1</v>
      </c>
      <c r="Y1248" s="52" t="str">
        <f>IF(A1248&lt;&gt;"",IF(D1248="DIRECCIÓN_DE_TRANSFERENCIAS","280 0031",VLOOKUP(C1248,LISTAS·PAPP!$C$3:$D$76,2,0)),"")</f>
        <v>280 5270</v>
      </c>
      <c r="Z1248" s="61">
        <v>202</v>
      </c>
      <c r="AA1248" s="62">
        <v>5036</v>
      </c>
      <c r="AB1248" s="62">
        <v>5045</v>
      </c>
      <c r="AC1248" s="65" t="str">
        <f>IF(D1248&lt;&gt;"",VLOOKUP(D1248,LISTAS·PAPP!$I$3:$M$16,2,0),"")</f>
        <v>56</v>
      </c>
      <c r="AD1248" s="51" t="str">
        <f>IF(D1248&lt;&gt;"",VLOOKUP(D1248,LISTAS·PAPP!$I$3:$M$16,3,0),"")</f>
        <v>DESARROLLO_INFANTIL</v>
      </c>
      <c r="AE1248" s="52" t="str">
        <f>IF(D1248&lt;&gt;"",VLOOKUP(D1248,LISTAS·PAPP!$I$3:$M$16,4,0),"")</f>
        <v>004</v>
      </c>
      <c r="AF1248" s="51" t="str">
        <f>IF(D1248&lt;&gt;"",VLOOKUP(D1248,LISTAS·PAPP!$I$3:$M$16,5,0),"")</f>
        <v>FORTALECIMIENTO_AMPLIACIÓN_E_INNOVACIÓN_DE_LOS_SERVICIOS_DE_DESARROLLO_INFANTIL_ESTRATEGIA_NACIONAL_MISIÓN_TERNURA</v>
      </c>
      <c r="AG1248" s="52" t="str">
        <f>IF(AH1248&lt;&gt;"",VLOOKUP(AH1248,LISTAS·PAPP!$O$3:$P$74,2,0),"")</f>
        <v>005</v>
      </c>
      <c r="AH1248" s="58" t="s">
        <v>862</v>
      </c>
      <c r="AI1248" s="60" t="s">
        <v>471</v>
      </c>
      <c r="AJ1248" s="51" t="str">
        <f>IF(AI1248&lt;&gt;"",VLOOKUP(AI1248,LISTAS·PAPP!$X$4:$Y$80,2,0),"")</f>
        <v>NO APLICA</v>
      </c>
      <c r="AK1248" s="58" t="s">
        <v>632</v>
      </c>
      <c r="AL1248" s="60">
        <v>730303</v>
      </c>
      <c r="AM1248" s="51" t="str">
        <f>IF(ISERROR(VLOOKUP(AL1248,LISTAS·PAPP!$AD$4:$AE$334,2,0))," ",VLOOKUP(AL1248,LISTAS·PAPP!$AD$4:$AE$334,2,0))</f>
        <v>Viáticos y Subsistencias en el Interior</v>
      </c>
      <c r="AN1248" s="63">
        <v>3500</v>
      </c>
      <c r="AO1248" s="64">
        <v>291.67</v>
      </c>
      <c r="AP1248" s="64">
        <v>291.67</v>
      </c>
      <c r="AQ1248" s="64">
        <v>291.67</v>
      </c>
      <c r="AR1248" s="64">
        <v>291.67</v>
      </c>
      <c r="AS1248" s="64">
        <v>291.67</v>
      </c>
      <c r="AT1248" s="64">
        <v>291.67</v>
      </c>
      <c r="AU1248" s="64">
        <v>291.67</v>
      </c>
      <c r="AV1248" s="64">
        <v>291.67</v>
      </c>
      <c r="AW1248" s="64">
        <v>291.67</v>
      </c>
      <c r="AX1248" s="64">
        <v>291.67</v>
      </c>
      <c r="AY1248" s="64">
        <v>291.67</v>
      </c>
      <c r="AZ1248" s="64">
        <v>291.63</v>
      </c>
      <c r="BA1248" s="53">
        <f t="shared" si="58"/>
        <v>3500.0000000000005</v>
      </c>
      <c r="BB1248" s="54" t="str">
        <f t="shared" si="59"/>
        <v>OK</v>
      </c>
      <c r="BC1248" s="55" t="str">
        <f t="shared" si="60"/>
        <v xml:space="preserve">                </v>
      </c>
    </row>
    <row r="1249" spans="1:55" ht="50.1" customHeight="1" x14ac:dyDescent="0.25">
      <c r="A1249" s="58" t="s">
        <v>39</v>
      </c>
      <c r="B1249" s="58" t="s">
        <v>48</v>
      </c>
      <c r="C1249" s="58" t="s">
        <v>118</v>
      </c>
      <c r="D1249" s="58" t="s">
        <v>913</v>
      </c>
      <c r="E1249" s="51" t="str">
        <f>IF(C1249&lt;&gt;"",VLOOKUP(MID(C1249,18,5),LISTAS·PAPP!$E$4:$F$76,2,0),"")</f>
        <v>GUAYAS</v>
      </c>
      <c r="F1249" s="58" t="s">
        <v>296</v>
      </c>
      <c r="G1249" s="51" t="str">
        <f>IF(F1249&lt;&gt;"",VLOOKUP(F1249,LISTAS·PAPP!$R$3:$T$221,3,0),"")</f>
        <v xml:space="preserve"> </v>
      </c>
      <c r="H1249" s="58" t="s">
        <v>905</v>
      </c>
      <c r="I1249" s="66" t="s">
        <v>1124</v>
      </c>
      <c r="J1249" s="66" t="s">
        <v>1125</v>
      </c>
      <c r="K1249" s="67">
        <v>7</v>
      </c>
      <c r="L1249" s="66" t="s">
        <v>1097</v>
      </c>
      <c r="M1249" s="60">
        <v>7</v>
      </c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52" t="str">
        <f>IF(A1249&lt;&gt;"",IF(D1249="DIRECCIÓN_DE_TRANSFERENCIAS","280 0031",VLOOKUP(C1249,LISTAS·PAPP!$C$3:$D$76,2,0)),"")</f>
        <v>280 5310</v>
      </c>
      <c r="Z1249" s="61">
        <v>202</v>
      </c>
      <c r="AA1249" s="62">
        <v>5036</v>
      </c>
      <c r="AB1249" s="62">
        <v>5045</v>
      </c>
      <c r="AC1249" s="65" t="str">
        <f>IF(D1249&lt;&gt;"",VLOOKUP(D1249,LISTAS·PAPP!$I$3:$M$16,2,0),"")</f>
        <v>56</v>
      </c>
      <c r="AD1249" s="51" t="str">
        <f>IF(D1249&lt;&gt;"",VLOOKUP(D1249,LISTAS·PAPP!$I$3:$M$16,3,0),"")</f>
        <v>DESARROLLO_INFANTIL</v>
      </c>
      <c r="AE1249" s="52" t="str">
        <f>IF(D1249&lt;&gt;"",VLOOKUP(D1249,LISTAS·PAPP!$I$3:$M$16,4,0),"")</f>
        <v>004</v>
      </c>
      <c r="AF1249" s="51" t="str">
        <f>IF(D1249&lt;&gt;"",VLOOKUP(D1249,LISTAS·PAPP!$I$3:$M$16,5,0),"")</f>
        <v>FORTALECIMIENTO_AMPLIACIÓN_E_INNOVACIÓN_DE_LOS_SERVICIOS_DE_DESARROLLO_INFANTIL_ESTRATEGIA_NACIONAL_MISIÓN_TERNURA</v>
      </c>
      <c r="AG1249" s="52" t="str">
        <f>IF(AH1249&lt;&gt;"",VLOOKUP(AH1249,LISTAS·PAPP!$O$3:$P$74,2,0),"")</f>
        <v>005</v>
      </c>
      <c r="AH1249" s="58" t="s">
        <v>862</v>
      </c>
      <c r="AI1249" s="60" t="s">
        <v>471</v>
      </c>
      <c r="AJ1249" s="51" t="str">
        <f>IF(AI1249&lt;&gt;"",VLOOKUP(AI1249,LISTAS·PAPP!$X$4:$Y$80,2,0),"")</f>
        <v>NO APLICA</v>
      </c>
      <c r="AK1249" s="58" t="s">
        <v>631</v>
      </c>
      <c r="AL1249" s="60">
        <v>710203</v>
      </c>
      <c r="AM1249" s="51" t="str">
        <f>IF(ISERROR(VLOOKUP(AL1249,LISTAS·PAPP!$AD$4:$AE$334,2,0))," ",VLOOKUP(AL1249,LISTAS·PAPP!$AD$4:$AE$334,2,0))</f>
        <v>Decimo Tercer Sueldo</v>
      </c>
      <c r="AN1249" s="63">
        <v>5719</v>
      </c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>
        <v>5719</v>
      </c>
      <c r="BA1249" s="53">
        <f t="shared" si="58"/>
        <v>5719</v>
      </c>
      <c r="BB1249" s="54" t="str">
        <f t="shared" si="59"/>
        <v>OK</v>
      </c>
      <c r="BC1249" s="55" t="str">
        <f t="shared" si="60"/>
        <v xml:space="preserve">                </v>
      </c>
    </row>
    <row r="1250" spans="1:55" ht="50.1" customHeight="1" x14ac:dyDescent="0.25">
      <c r="A1250" s="58" t="s">
        <v>39</v>
      </c>
      <c r="B1250" s="58" t="s">
        <v>48</v>
      </c>
      <c r="C1250" s="58" t="s">
        <v>118</v>
      </c>
      <c r="D1250" s="58" t="s">
        <v>913</v>
      </c>
      <c r="E1250" s="51" t="str">
        <f>IF(C1250&lt;&gt;"",VLOOKUP(MID(C1250,18,5),LISTAS·PAPP!$E$4:$F$76,2,0),"")</f>
        <v>GUAYAS</v>
      </c>
      <c r="F1250" s="58" t="s">
        <v>296</v>
      </c>
      <c r="G1250" s="51" t="str">
        <f>IF(F1250&lt;&gt;"",VLOOKUP(F1250,LISTAS·PAPP!$R$3:$T$221,3,0),"")</f>
        <v xml:space="preserve"> </v>
      </c>
      <c r="H1250" s="58" t="s">
        <v>905</v>
      </c>
      <c r="I1250" s="66" t="s">
        <v>1124</v>
      </c>
      <c r="J1250" s="66" t="s">
        <v>1125</v>
      </c>
      <c r="K1250" s="67">
        <v>7</v>
      </c>
      <c r="L1250" s="66" t="s">
        <v>1097</v>
      </c>
      <c r="M1250" s="60">
        <v>7</v>
      </c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52" t="str">
        <f>IF(A1250&lt;&gt;"",IF(D1250="DIRECCIÓN_DE_TRANSFERENCIAS","280 0031",VLOOKUP(C1250,LISTAS·PAPP!$C$3:$D$76,2,0)),"")</f>
        <v>280 5310</v>
      </c>
      <c r="Z1250" s="61">
        <v>202</v>
      </c>
      <c r="AA1250" s="62">
        <v>5036</v>
      </c>
      <c r="AB1250" s="62">
        <v>5045</v>
      </c>
      <c r="AC1250" s="65" t="str">
        <f>IF(D1250&lt;&gt;"",VLOOKUP(D1250,LISTAS·PAPP!$I$3:$M$16,2,0),"")</f>
        <v>56</v>
      </c>
      <c r="AD1250" s="51" t="str">
        <f>IF(D1250&lt;&gt;"",VLOOKUP(D1250,LISTAS·PAPP!$I$3:$M$16,3,0),"")</f>
        <v>DESARROLLO_INFANTIL</v>
      </c>
      <c r="AE1250" s="52" t="str">
        <f>IF(D1250&lt;&gt;"",VLOOKUP(D1250,LISTAS·PAPP!$I$3:$M$16,4,0),"")</f>
        <v>004</v>
      </c>
      <c r="AF1250" s="51" t="str">
        <f>IF(D1250&lt;&gt;"",VLOOKUP(D1250,LISTAS·PAPP!$I$3:$M$16,5,0),"")</f>
        <v>FORTALECIMIENTO_AMPLIACIÓN_E_INNOVACIÓN_DE_LOS_SERVICIOS_DE_DESARROLLO_INFANTIL_ESTRATEGIA_NACIONAL_MISIÓN_TERNURA</v>
      </c>
      <c r="AG1250" s="52" t="str">
        <f>IF(AH1250&lt;&gt;"",VLOOKUP(AH1250,LISTAS·PAPP!$O$3:$P$74,2,0),"")</f>
        <v>005</v>
      </c>
      <c r="AH1250" s="58" t="s">
        <v>862</v>
      </c>
      <c r="AI1250" s="60" t="s">
        <v>471</v>
      </c>
      <c r="AJ1250" s="51" t="str">
        <f>IF(AI1250&lt;&gt;"",VLOOKUP(AI1250,LISTAS·PAPP!$X$4:$Y$80,2,0),"")</f>
        <v>NO APLICA</v>
      </c>
      <c r="AK1250" s="58" t="s">
        <v>631</v>
      </c>
      <c r="AL1250" s="60">
        <v>710204</v>
      </c>
      <c r="AM1250" s="51" t="str">
        <f>IF(ISERROR(VLOOKUP(AL1250,LISTAS·PAPP!$AD$4:$AE$334,2,0))," ",VLOOKUP(AL1250,LISTAS·PAPP!$AD$4:$AE$334,2,0))</f>
        <v>Decimo Cuarto Sueldo</v>
      </c>
      <c r="AN1250" s="63">
        <v>2004.06</v>
      </c>
      <c r="AO1250" s="64"/>
      <c r="AP1250" s="64"/>
      <c r="AQ1250" s="64"/>
      <c r="AR1250" s="64"/>
      <c r="AS1250" s="64"/>
      <c r="AT1250" s="64"/>
      <c r="AU1250" s="64"/>
      <c r="AV1250" s="64">
        <v>2004.06</v>
      </c>
      <c r="AW1250" s="64"/>
      <c r="AX1250" s="64"/>
      <c r="AY1250" s="64"/>
      <c r="AZ1250" s="64"/>
      <c r="BA1250" s="53">
        <f t="shared" si="58"/>
        <v>2004.06</v>
      </c>
      <c r="BB1250" s="54" t="str">
        <f t="shared" si="59"/>
        <v>OK</v>
      </c>
      <c r="BC1250" s="55" t="str">
        <f t="shared" si="60"/>
        <v xml:space="preserve">                </v>
      </c>
    </row>
    <row r="1251" spans="1:55" ht="50.1" customHeight="1" x14ac:dyDescent="0.25">
      <c r="A1251" s="58" t="s">
        <v>39</v>
      </c>
      <c r="B1251" s="58" t="s">
        <v>48</v>
      </c>
      <c r="C1251" s="58" t="s">
        <v>118</v>
      </c>
      <c r="D1251" s="58" t="s">
        <v>913</v>
      </c>
      <c r="E1251" s="51" t="str">
        <f>IF(C1251&lt;&gt;"",VLOOKUP(MID(C1251,18,5),LISTAS·PAPP!$E$4:$F$76,2,0),"")</f>
        <v>GUAYAS</v>
      </c>
      <c r="F1251" s="58" t="s">
        <v>296</v>
      </c>
      <c r="G1251" s="51" t="str">
        <f>IF(F1251&lt;&gt;"",VLOOKUP(F1251,LISTAS·PAPP!$R$3:$T$221,3,0),"")</f>
        <v xml:space="preserve"> </v>
      </c>
      <c r="H1251" s="58" t="s">
        <v>905</v>
      </c>
      <c r="I1251" s="66" t="s">
        <v>1124</v>
      </c>
      <c r="J1251" s="66" t="s">
        <v>1125</v>
      </c>
      <c r="K1251" s="67">
        <v>7</v>
      </c>
      <c r="L1251" s="66" t="s">
        <v>1097</v>
      </c>
      <c r="M1251" s="60">
        <v>7</v>
      </c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52" t="str">
        <f>IF(A1251&lt;&gt;"",IF(D1251="DIRECCIÓN_DE_TRANSFERENCIAS","280 0031",VLOOKUP(C1251,LISTAS·PAPP!$C$3:$D$76,2,0)),"")</f>
        <v>280 5310</v>
      </c>
      <c r="Z1251" s="61">
        <v>202</v>
      </c>
      <c r="AA1251" s="62">
        <v>5036</v>
      </c>
      <c r="AB1251" s="62">
        <v>5045</v>
      </c>
      <c r="AC1251" s="65" t="str">
        <f>IF(D1251&lt;&gt;"",VLOOKUP(D1251,LISTAS·PAPP!$I$3:$M$16,2,0),"")</f>
        <v>56</v>
      </c>
      <c r="AD1251" s="51" t="str">
        <f>IF(D1251&lt;&gt;"",VLOOKUP(D1251,LISTAS·PAPP!$I$3:$M$16,3,0),"")</f>
        <v>DESARROLLO_INFANTIL</v>
      </c>
      <c r="AE1251" s="52" t="str">
        <f>IF(D1251&lt;&gt;"",VLOOKUP(D1251,LISTAS·PAPP!$I$3:$M$16,4,0),"")</f>
        <v>004</v>
      </c>
      <c r="AF1251" s="51" t="str">
        <f>IF(D1251&lt;&gt;"",VLOOKUP(D1251,LISTAS·PAPP!$I$3:$M$16,5,0),"")</f>
        <v>FORTALECIMIENTO_AMPLIACIÓN_E_INNOVACIÓN_DE_LOS_SERVICIOS_DE_DESARROLLO_INFANTIL_ESTRATEGIA_NACIONAL_MISIÓN_TERNURA</v>
      </c>
      <c r="AG1251" s="52" t="str">
        <f>IF(AH1251&lt;&gt;"",VLOOKUP(AH1251,LISTAS·PAPP!$O$3:$P$74,2,0),"")</f>
        <v>005</v>
      </c>
      <c r="AH1251" s="58" t="s">
        <v>862</v>
      </c>
      <c r="AI1251" s="60" t="s">
        <v>471</v>
      </c>
      <c r="AJ1251" s="51" t="str">
        <f>IF(AI1251&lt;&gt;"",VLOOKUP(AI1251,LISTAS·PAPP!$X$4:$Y$80,2,0),"")</f>
        <v>NO APLICA</v>
      </c>
      <c r="AK1251" s="58" t="s">
        <v>631</v>
      </c>
      <c r="AL1251" s="60">
        <v>710510</v>
      </c>
      <c r="AM1251" s="51" t="str">
        <f>IF(ISERROR(VLOOKUP(AL1251,LISTAS·PAPP!$AD$4:$AE$334,2,0))," ",VLOOKUP(AL1251,LISTAS·PAPP!$AD$4:$AE$334,2,0))</f>
        <v>Servicios Personales por Contrato</v>
      </c>
      <c r="AN1251" s="63">
        <v>68628</v>
      </c>
      <c r="AO1251" s="64">
        <v>5719</v>
      </c>
      <c r="AP1251" s="64">
        <v>5719</v>
      </c>
      <c r="AQ1251" s="64">
        <v>5719</v>
      </c>
      <c r="AR1251" s="64">
        <v>5719</v>
      </c>
      <c r="AS1251" s="64">
        <v>5719</v>
      </c>
      <c r="AT1251" s="64">
        <v>5719</v>
      </c>
      <c r="AU1251" s="64">
        <v>5719</v>
      </c>
      <c r="AV1251" s="64">
        <v>5719</v>
      </c>
      <c r="AW1251" s="64">
        <v>5719</v>
      </c>
      <c r="AX1251" s="64">
        <v>5719</v>
      </c>
      <c r="AY1251" s="64">
        <v>5719</v>
      </c>
      <c r="AZ1251" s="64">
        <v>5719</v>
      </c>
      <c r="BA1251" s="53">
        <f t="shared" si="58"/>
        <v>68628</v>
      </c>
      <c r="BB1251" s="54" t="str">
        <f t="shared" si="59"/>
        <v>OK</v>
      </c>
      <c r="BC1251" s="55" t="str">
        <f t="shared" si="60"/>
        <v xml:space="preserve">                </v>
      </c>
    </row>
    <row r="1252" spans="1:55" ht="50.1" customHeight="1" x14ac:dyDescent="0.25">
      <c r="A1252" s="58" t="s">
        <v>39</v>
      </c>
      <c r="B1252" s="58" t="s">
        <v>48</v>
      </c>
      <c r="C1252" s="58" t="s">
        <v>118</v>
      </c>
      <c r="D1252" s="58" t="s">
        <v>913</v>
      </c>
      <c r="E1252" s="51" t="str">
        <f>IF(C1252&lt;&gt;"",VLOOKUP(MID(C1252,18,5),LISTAS·PAPP!$E$4:$F$76,2,0),"")</f>
        <v>GUAYAS</v>
      </c>
      <c r="F1252" s="58" t="s">
        <v>296</v>
      </c>
      <c r="G1252" s="51" t="str">
        <f>IF(F1252&lt;&gt;"",VLOOKUP(F1252,LISTAS·PAPP!$R$3:$T$221,3,0),"")</f>
        <v xml:space="preserve"> </v>
      </c>
      <c r="H1252" s="58" t="s">
        <v>905</v>
      </c>
      <c r="I1252" s="66" t="s">
        <v>1124</v>
      </c>
      <c r="J1252" s="66" t="s">
        <v>1125</v>
      </c>
      <c r="K1252" s="67">
        <v>7</v>
      </c>
      <c r="L1252" s="66" t="s">
        <v>1097</v>
      </c>
      <c r="M1252" s="60">
        <v>7</v>
      </c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52" t="str">
        <f>IF(A1252&lt;&gt;"",IF(D1252="DIRECCIÓN_DE_TRANSFERENCIAS","280 0031",VLOOKUP(C1252,LISTAS·PAPP!$C$3:$D$76,2,0)),"")</f>
        <v>280 5310</v>
      </c>
      <c r="Z1252" s="61">
        <v>202</v>
      </c>
      <c r="AA1252" s="62">
        <v>5036</v>
      </c>
      <c r="AB1252" s="62">
        <v>5045</v>
      </c>
      <c r="AC1252" s="65" t="str">
        <f>IF(D1252&lt;&gt;"",VLOOKUP(D1252,LISTAS·PAPP!$I$3:$M$16,2,0),"")</f>
        <v>56</v>
      </c>
      <c r="AD1252" s="51" t="str">
        <f>IF(D1252&lt;&gt;"",VLOOKUP(D1252,LISTAS·PAPP!$I$3:$M$16,3,0),"")</f>
        <v>DESARROLLO_INFANTIL</v>
      </c>
      <c r="AE1252" s="52" t="str">
        <f>IF(D1252&lt;&gt;"",VLOOKUP(D1252,LISTAS·PAPP!$I$3:$M$16,4,0),"")</f>
        <v>004</v>
      </c>
      <c r="AF1252" s="51" t="str">
        <f>IF(D1252&lt;&gt;"",VLOOKUP(D1252,LISTAS·PAPP!$I$3:$M$16,5,0),"")</f>
        <v>FORTALECIMIENTO_AMPLIACIÓN_E_INNOVACIÓN_DE_LOS_SERVICIOS_DE_DESARROLLO_INFANTIL_ESTRATEGIA_NACIONAL_MISIÓN_TERNURA</v>
      </c>
      <c r="AG1252" s="52" t="str">
        <f>IF(AH1252&lt;&gt;"",VLOOKUP(AH1252,LISTAS·PAPP!$O$3:$P$74,2,0),"")</f>
        <v>005</v>
      </c>
      <c r="AH1252" s="58" t="s">
        <v>862</v>
      </c>
      <c r="AI1252" s="60" t="s">
        <v>471</v>
      </c>
      <c r="AJ1252" s="51" t="str">
        <f>IF(AI1252&lt;&gt;"",VLOOKUP(AI1252,LISTAS·PAPP!$X$4:$Y$80,2,0),"")</f>
        <v>NO APLICA</v>
      </c>
      <c r="AK1252" s="58" t="s">
        <v>631</v>
      </c>
      <c r="AL1252" s="60">
        <v>710601</v>
      </c>
      <c r="AM1252" s="51" t="str">
        <f>IF(ISERROR(VLOOKUP(AL1252,LISTAS·PAPP!$AD$4:$AE$334,2,0))," ",VLOOKUP(AL1252,LISTAS·PAPP!$AD$4:$AE$334,2,0))</f>
        <v>Aporte Patronal</v>
      </c>
      <c r="AN1252" s="63">
        <v>6901.43</v>
      </c>
      <c r="AO1252" s="64">
        <v>575.12</v>
      </c>
      <c r="AP1252" s="64">
        <v>575.12</v>
      </c>
      <c r="AQ1252" s="64">
        <v>575.12</v>
      </c>
      <c r="AR1252" s="64">
        <v>575.12</v>
      </c>
      <c r="AS1252" s="64">
        <v>575.12</v>
      </c>
      <c r="AT1252" s="64">
        <v>575.12</v>
      </c>
      <c r="AU1252" s="64">
        <v>575.12</v>
      </c>
      <c r="AV1252" s="64">
        <v>575.12</v>
      </c>
      <c r="AW1252" s="64">
        <v>575.12</v>
      </c>
      <c r="AX1252" s="64">
        <v>575.12</v>
      </c>
      <c r="AY1252" s="64">
        <v>575.12</v>
      </c>
      <c r="AZ1252" s="64">
        <v>575.11</v>
      </c>
      <c r="BA1252" s="53">
        <f t="shared" si="58"/>
        <v>6901.4299999999994</v>
      </c>
      <c r="BB1252" s="54" t="str">
        <f t="shared" si="59"/>
        <v>OK</v>
      </c>
      <c r="BC1252" s="55" t="str">
        <f t="shared" si="60"/>
        <v xml:space="preserve">                </v>
      </c>
    </row>
    <row r="1253" spans="1:55" ht="50.1" customHeight="1" x14ac:dyDescent="0.25">
      <c r="A1253" s="58" t="s">
        <v>39</v>
      </c>
      <c r="B1253" s="58" t="s">
        <v>48</v>
      </c>
      <c r="C1253" s="58" t="s">
        <v>118</v>
      </c>
      <c r="D1253" s="58" t="s">
        <v>913</v>
      </c>
      <c r="E1253" s="51" t="str">
        <f>IF(C1253&lt;&gt;"",VLOOKUP(MID(C1253,18,5),LISTAS·PAPP!$E$4:$F$76,2,0),"")</f>
        <v>GUAYAS</v>
      </c>
      <c r="F1253" s="58" t="s">
        <v>296</v>
      </c>
      <c r="G1253" s="51" t="str">
        <f>IF(F1253&lt;&gt;"",VLOOKUP(F1253,LISTAS·PAPP!$R$3:$T$221,3,0),"")</f>
        <v xml:space="preserve"> </v>
      </c>
      <c r="H1253" s="58" t="s">
        <v>905</v>
      </c>
      <c r="I1253" s="66" t="s">
        <v>1124</v>
      </c>
      <c r="J1253" s="66" t="s">
        <v>1125</v>
      </c>
      <c r="K1253" s="67">
        <v>7</v>
      </c>
      <c r="L1253" s="66" t="s">
        <v>1097</v>
      </c>
      <c r="M1253" s="60">
        <v>7</v>
      </c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52" t="str">
        <f>IF(A1253&lt;&gt;"",IF(D1253="DIRECCIÓN_DE_TRANSFERENCIAS","280 0031",VLOOKUP(C1253,LISTAS·PAPP!$C$3:$D$76,2,0)),"")</f>
        <v>280 5310</v>
      </c>
      <c r="Z1253" s="61">
        <v>202</v>
      </c>
      <c r="AA1253" s="62">
        <v>5036</v>
      </c>
      <c r="AB1253" s="62">
        <v>5045</v>
      </c>
      <c r="AC1253" s="65" t="str">
        <f>IF(D1253&lt;&gt;"",VLOOKUP(D1253,LISTAS·PAPP!$I$3:$M$16,2,0),"")</f>
        <v>56</v>
      </c>
      <c r="AD1253" s="51" t="str">
        <f>IF(D1253&lt;&gt;"",VLOOKUP(D1253,LISTAS·PAPP!$I$3:$M$16,3,0),"")</f>
        <v>DESARROLLO_INFANTIL</v>
      </c>
      <c r="AE1253" s="52" t="str">
        <f>IF(D1253&lt;&gt;"",VLOOKUP(D1253,LISTAS·PAPP!$I$3:$M$16,4,0),"")</f>
        <v>004</v>
      </c>
      <c r="AF1253" s="51" t="str">
        <f>IF(D1253&lt;&gt;"",VLOOKUP(D1253,LISTAS·PAPP!$I$3:$M$16,5,0),"")</f>
        <v>FORTALECIMIENTO_AMPLIACIÓN_E_INNOVACIÓN_DE_LOS_SERVICIOS_DE_DESARROLLO_INFANTIL_ESTRATEGIA_NACIONAL_MISIÓN_TERNURA</v>
      </c>
      <c r="AG1253" s="52" t="str">
        <f>IF(AH1253&lt;&gt;"",VLOOKUP(AH1253,LISTAS·PAPP!$O$3:$P$74,2,0),"")</f>
        <v>005</v>
      </c>
      <c r="AH1253" s="58" t="s">
        <v>862</v>
      </c>
      <c r="AI1253" s="60" t="s">
        <v>471</v>
      </c>
      <c r="AJ1253" s="51" t="str">
        <f>IF(AI1253&lt;&gt;"",VLOOKUP(AI1253,LISTAS·PAPP!$X$4:$Y$80,2,0),"")</f>
        <v>NO APLICA</v>
      </c>
      <c r="AK1253" s="58" t="s">
        <v>631</v>
      </c>
      <c r="AL1253" s="60">
        <v>710602</v>
      </c>
      <c r="AM1253" s="51" t="str">
        <f>IF(ISERROR(VLOOKUP(AL1253,LISTAS·PAPP!$AD$4:$AE$334,2,0))," ",VLOOKUP(AL1253,LISTAS·PAPP!$AD$4:$AE$334,2,0))</f>
        <v>Fondo de Reserva</v>
      </c>
      <c r="AN1253" s="63">
        <v>6194.11</v>
      </c>
      <c r="AO1253" s="64">
        <v>516.19000000000005</v>
      </c>
      <c r="AP1253" s="64">
        <v>516.19000000000005</v>
      </c>
      <c r="AQ1253" s="64">
        <v>516.19000000000005</v>
      </c>
      <c r="AR1253" s="64">
        <v>516.19000000000005</v>
      </c>
      <c r="AS1253" s="64">
        <v>516.19000000000005</v>
      </c>
      <c r="AT1253" s="64">
        <v>516.19000000000005</v>
      </c>
      <c r="AU1253" s="64">
        <v>516.19000000000005</v>
      </c>
      <c r="AV1253" s="64">
        <v>516.19000000000005</v>
      </c>
      <c r="AW1253" s="64">
        <v>516.19000000000005</v>
      </c>
      <c r="AX1253" s="64">
        <v>516.19000000000005</v>
      </c>
      <c r="AY1253" s="64">
        <v>516.19000000000005</v>
      </c>
      <c r="AZ1253" s="64">
        <v>516.02</v>
      </c>
      <c r="BA1253" s="53">
        <f t="shared" si="58"/>
        <v>6194.1100000000024</v>
      </c>
      <c r="BB1253" s="54" t="str">
        <f t="shared" si="59"/>
        <v>OK</v>
      </c>
      <c r="BC1253" s="55" t="str">
        <f t="shared" si="60"/>
        <v xml:space="preserve">                </v>
      </c>
    </row>
    <row r="1254" spans="1:55" ht="50.1" customHeight="1" x14ac:dyDescent="0.25">
      <c r="A1254" s="58" t="s">
        <v>39</v>
      </c>
      <c r="B1254" s="58" t="s">
        <v>48</v>
      </c>
      <c r="C1254" s="58" t="s">
        <v>118</v>
      </c>
      <c r="D1254" s="58" t="s">
        <v>913</v>
      </c>
      <c r="E1254" s="51" t="str">
        <f>IF(C1254&lt;&gt;"",VLOOKUP(MID(C1254,18,5),LISTAS·PAPP!$E$4:$F$76,2,0),"")</f>
        <v>GUAYAS</v>
      </c>
      <c r="F1254" s="58" t="s">
        <v>296</v>
      </c>
      <c r="G1254" s="51" t="str">
        <f>IF(F1254&lt;&gt;"",VLOOKUP(F1254,LISTAS·PAPP!$R$3:$T$221,3,0),"")</f>
        <v xml:space="preserve"> </v>
      </c>
      <c r="H1254" s="58" t="s">
        <v>905</v>
      </c>
      <c r="I1254" s="66" t="s">
        <v>1124</v>
      </c>
      <c r="J1254" s="66" t="s">
        <v>1132</v>
      </c>
      <c r="K1254" s="67">
        <v>12</v>
      </c>
      <c r="L1254" s="66" t="s">
        <v>1133</v>
      </c>
      <c r="M1254" s="60">
        <v>1</v>
      </c>
      <c r="N1254" s="60">
        <v>1</v>
      </c>
      <c r="O1254" s="60">
        <v>1</v>
      </c>
      <c r="P1254" s="60">
        <v>1</v>
      </c>
      <c r="Q1254" s="60">
        <v>1</v>
      </c>
      <c r="R1254" s="60">
        <v>1</v>
      </c>
      <c r="S1254" s="60">
        <v>1</v>
      </c>
      <c r="T1254" s="60">
        <v>1</v>
      </c>
      <c r="U1254" s="60">
        <v>1</v>
      </c>
      <c r="V1254" s="60">
        <v>1</v>
      </c>
      <c r="W1254" s="60">
        <v>1</v>
      </c>
      <c r="X1254" s="60">
        <v>1</v>
      </c>
      <c r="Y1254" s="52" t="str">
        <f>IF(A1254&lt;&gt;"",IF(D1254="DIRECCIÓN_DE_TRANSFERENCIAS","280 0031",VLOOKUP(C1254,LISTAS·PAPP!$C$3:$D$76,2,0)),"")</f>
        <v>280 5310</v>
      </c>
      <c r="Z1254" s="61">
        <v>202</v>
      </c>
      <c r="AA1254" s="62">
        <v>5036</v>
      </c>
      <c r="AB1254" s="62">
        <v>5045</v>
      </c>
      <c r="AC1254" s="65" t="str">
        <f>IF(D1254&lt;&gt;"",VLOOKUP(D1254,LISTAS·PAPP!$I$3:$M$16,2,0),"")</f>
        <v>56</v>
      </c>
      <c r="AD1254" s="51" t="str">
        <f>IF(D1254&lt;&gt;"",VLOOKUP(D1254,LISTAS·PAPP!$I$3:$M$16,3,0),"")</f>
        <v>DESARROLLO_INFANTIL</v>
      </c>
      <c r="AE1254" s="52" t="str">
        <f>IF(D1254&lt;&gt;"",VLOOKUP(D1254,LISTAS·PAPP!$I$3:$M$16,4,0),"")</f>
        <v>004</v>
      </c>
      <c r="AF1254" s="51" t="str">
        <f>IF(D1254&lt;&gt;"",VLOOKUP(D1254,LISTAS·PAPP!$I$3:$M$16,5,0),"")</f>
        <v>FORTALECIMIENTO_AMPLIACIÓN_E_INNOVACIÓN_DE_LOS_SERVICIOS_DE_DESARROLLO_INFANTIL_ESTRATEGIA_NACIONAL_MISIÓN_TERNURA</v>
      </c>
      <c r="AG1254" s="52" t="str">
        <f>IF(AH1254&lt;&gt;"",VLOOKUP(AH1254,LISTAS·PAPP!$O$3:$P$74,2,0),"")</f>
        <v>005</v>
      </c>
      <c r="AH1254" s="58" t="s">
        <v>862</v>
      </c>
      <c r="AI1254" s="60" t="s">
        <v>471</v>
      </c>
      <c r="AJ1254" s="51" t="str">
        <f>IF(AI1254&lt;&gt;"",VLOOKUP(AI1254,LISTAS·PAPP!$X$4:$Y$80,2,0),"")</f>
        <v>NO APLICA</v>
      </c>
      <c r="AK1254" s="58" t="s">
        <v>632</v>
      </c>
      <c r="AL1254" s="60">
        <v>730301</v>
      </c>
      <c r="AM1254" s="51" t="str">
        <f>IF(ISERROR(VLOOKUP(AL1254,LISTAS·PAPP!$AD$4:$AE$334,2,0))," ",VLOOKUP(AL1254,LISTAS·PAPP!$AD$4:$AE$334,2,0))</f>
        <v>Pasajes al Interior</v>
      </c>
      <c r="AN1254" s="63">
        <v>1000</v>
      </c>
      <c r="AO1254" s="64">
        <v>83.33</v>
      </c>
      <c r="AP1254" s="64">
        <v>83.33</v>
      </c>
      <c r="AQ1254" s="64">
        <v>83.33</v>
      </c>
      <c r="AR1254" s="64">
        <v>83.33</v>
      </c>
      <c r="AS1254" s="64">
        <v>83.33</v>
      </c>
      <c r="AT1254" s="64">
        <v>83.33</v>
      </c>
      <c r="AU1254" s="64">
        <v>83.33</v>
      </c>
      <c r="AV1254" s="64">
        <v>83.33</v>
      </c>
      <c r="AW1254" s="64">
        <v>83.33</v>
      </c>
      <c r="AX1254" s="64">
        <v>83.33</v>
      </c>
      <c r="AY1254" s="64">
        <v>83.33</v>
      </c>
      <c r="AZ1254" s="64">
        <v>83.37</v>
      </c>
      <c r="BA1254" s="53">
        <f t="shared" si="58"/>
        <v>1000.0000000000001</v>
      </c>
      <c r="BB1254" s="54" t="str">
        <f t="shared" si="59"/>
        <v>OK</v>
      </c>
      <c r="BC1254" s="55" t="str">
        <f t="shared" si="60"/>
        <v xml:space="preserve">                </v>
      </c>
    </row>
    <row r="1255" spans="1:55" ht="50.1" customHeight="1" x14ac:dyDescent="0.25">
      <c r="A1255" s="58" t="s">
        <v>39</v>
      </c>
      <c r="B1255" s="58" t="s">
        <v>48</v>
      </c>
      <c r="C1255" s="58" t="s">
        <v>118</v>
      </c>
      <c r="D1255" s="58" t="s">
        <v>913</v>
      </c>
      <c r="E1255" s="51" t="str">
        <f>IF(C1255&lt;&gt;"",VLOOKUP(MID(C1255,18,5),LISTAS·PAPP!$E$4:$F$76,2,0),"")</f>
        <v>GUAYAS</v>
      </c>
      <c r="F1255" s="58" t="s">
        <v>296</v>
      </c>
      <c r="G1255" s="51" t="str">
        <f>IF(F1255&lt;&gt;"",VLOOKUP(F1255,LISTAS·PAPP!$R$3:$T$221,3,0),"")</f>
        <v xml:space="preserve"> </v>
      </c>
      <c r="H1255" s="58" t="s">
        <v>905</v>
      </c>
      <c r="I1255" s="66" t="s">
        <v>1124</v>
      </c>
      <c r="J1255" s="66" t="s">
        <v>1134</v>
      </c>
      <c r="K1255" s="67">
        <v>12</v>
      </c>
      <c r="L1255" s="66" t="s">
        <v>1135</v>
      </c>
      <c r="M1255" s="60">
        <v>1</v>
      </c>
      <c r="N1255" s="60">
        <v>1</v>
      </c>
      <c r="O1255" s="60">
        <v>1</v>
      </c>
      <c r="P1255" s="60">
        <v>1</v>
      </c>
      <c r="Q1255" s="60">
        <v>1</v>
      </c>
      <c r="R1255" s="60">
        <v>1</v>
      </c>
      <c r="S1255" s="60">
        <v>1</v>
      </c>
      <c r="T1255" s="60">
        <v>1</v>
      </c>
      <c r="U1255" s="60">
        <v>1</v>
      </c>
      <c r="V1255" s="60">
        <v>1</v>
      </c>
      <c r="W1255" s="60">
        <v>1</v>
      </c>
      <c r="X1255" s="60">
        <v>1</v>
      </c>
      <c r="Y1255" s="52" t="str">
        <f>IF(A1255&lt;&gt;"",IF(D1255="DIRECCIÓN_DE_TRANSFERENCIAS","280 0031",VLOOKUP(C1255,LISTAS·PAPP!$C$3:$D$76,2,0)),"")</f>
        <v>280 5310</v>
      </c>
      <c r="Z1255" s="61">
        <v>202</v>
      </c>
      <c r="AA1255" s="62">
        <v>5036</v>
      </c>
      <c r="AB1255" s="62">
        <v>5045</v>
      </c>
      <c r="AC1255" s="65" t="str">
        <f>IF(D1255&lt;&gt;"",VLOOKUP(D1255,LISTAS·PAPP!$I$3:$M$16,2,0),"")</f>
        <v>56</v>
      </c>
      <c r="AD1255" s="51" t="str">
        <f>IF(D1255&lt;&gt;"",VLOOKUP(D1255,LISTAS·PAPP!$I$3:$M$16,3,0),"")</f>
        <v>DESARROLLO_INFANTIL</v>
      </c>
      <c r="AE1255" s="52" t="str">
        <f>IF(D1255&lt;&gt;"",VLOOKUP(D1255,LISTAS·PAPP!$I$3:$M$16,4,0),"")</f>
        <v>004</v>
      </c>
      <c r="AF1255" s="51" t="str">
        <f>IF(D1255&lt;&gt;"",VLOOKUP(D1255,LISTAS·PAPP!$I$3:$M$16,5,0),"")</f>
        <v>FORTALECIMIENTO_AMPLIACIÓN_E_INNOVACIÓN_DE_LOS_SERVICIOS_DE_DESARROLLO_INFANTIL_ESTRATEGIA_NACIONAL_MISIÓN_TERNURA</v>
      </c>
      <c r="AG1255" s="52" t="str">
        <f>IF(AH1255&lt;&gt;"",VLOOKUP(AH1255,LISTAS·PAPP!$O$3:$P$74,2,0),"")</f>
        <v>005</v>
      </c>
      <c r="AH1255" s="58" t="s">
        <v>862</v>
      </c>
      <c r="AI1255" s="60" t="s">
        <v>471</v>
      </c>
      <c r="AJ1255" s="51" t="str">
        <f>IF(AI1255&lt;&gt;"",VLOOKUP(AI1255,LISTAS·PAPP!$X$4:$Y$80,2,0),"")</f>
        <v>NO APLICA</v>
      </c>
      <c r="AK1255" s="58" t="s">
        <v>632</v>
      </c>
      <c r="AL1255" s="60">
        <v>730303</v>
      </c>
      <c r="AM1255" s="51" t="str">
        <f>IF(ISERROR(VLOOKUP(AL1255,LISTAS·PAPP!$AD$4:$AE$334,2,0))," ",VLOOKUP(AL1255,LISTAS·PAPP!$AD$4:$AE$334,2,0))</f>
        <v>Viáticos y Subsistencias en el Interior</v>
      </c>
      <c r="AN1255" s="63">
        <v>3500</v>
      </c>
      <c r="AO1255" s="64">
        <v>291.67</v>
      </c>
      <c r="AP1255" s="64">
        <v>291.67</v>
      </c>
      <c r="AQ1255" s="64">
        <v>291.67</v>
      </c>
      <c r="AR1255" s="64">
        <v>291.67</v>
      </c>
      <c r="AS1255" s="64">
        <v>291.67</v>
      </c>
      <c r="AT1255" s="64">
        <v>291.67</v>
      </c>
      <c r="AU1255" s="64">
        <v>291.67</v>
      </c>
      <c r="AV1255" s="64">
        <v>291.67</v>
      </c>
      <c r="AW1255" s="64">
        <v>291.67</v>
      </c>
      <c r="AX1255" s="64">
        <v>291.67</v>
      </c>
      <c r="AY1255" s="64">
        <v>291.67</v>
      </c>
      <c r="AZ1255" s="64">
        <v>291.63</v>
      </c>
      <c r="BA1255" s="53">
        <f t="shared" si="58"/>
        <v>3500.0000000000005</v>
      </c>
      <c r="BB1255" s="54" t="str">
        <f t="shared" si="59"/>
        <v>OK</v>
      </c>
      <c r="BC1255" s="55" t="str">
        <f t="shared" si="60"/>
        <v xml:space="preserve">                </v>
      </c>
    </row>
    <row r="1256" spans="1:55" ht="50.1" customHeight="1" x14ac:dyDescent="0.25">
      <c r="A1256" s="58" t="s">
        <v>39</v>
      </c>
      <c r="B1256" s="58" t="s">
        <v>48</v>
      </c>
      <c r="C1256" s="58" t="s">
        <v>120</v>
      </c>
      <c r="D1256" s="58" t="s">
        <v>913</v>
      </c>
      <c r="E1256" s="51" t="str">
        <f>IF(C1256&lt;&gt;"",VLOOKUP(MID(C1256,18,5),LISTAS·PAPP!$E$4:$F$76,2,0),"")</f>
        <v>GUAYAS</v>
      </c>
      <c r="F1256" s="58" t="s">
        <v>303</v>
      </c>
      <c r="G1256" s="51" t="str">
        <f>IF(F1256&lt;&gt;"",VLOOKUP(F1256,LISTAS·PAPP!$R$3:$T$221,3,0),"")</f>
        <v xml:space="preserve"> </v>
      </c>
      <c r="H1256" s="58" t="s">
        <v>905</v>
      </c>
      <c r="I1256" s="66" t="s">
        <v>1124</v>
      </c>
      <c r="J1256" s="66" t="s">
        <v>1125</v>
      </c>
      <c r="K1256" s="67">
        <v>70</v>
      </c>
      <c r="L1256" s="66" t="s">
        <v>1097</v>
      </c>
      <c r="M1256" s="60">
        <v>70</v>
      </c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52" t="str">
        <f>IF(A1256&lt;&gt;"",IF(D1256="DIRECCIÓN_DE_TRANSFERENCIAS","280 0031",VLOOKUP(C1256,LISTAS·PAPP!$C$3:$D$76,2,0)),"")</f>
        <v>280 5360</v>
      </c>
      <c r="Z1256" s="61">
        <v>202</v>
      </c>
      <c r="AA1256" s="62">
        <v>5036</v>
      </c>
      <c r="AB1256" s="62">
        <v>5045</v>
      </c>
      <c r="AC1256" s="65" t="str">
        <f>IF(D1256&lt;&gt;"",VLOOKUP(D1256,LISTAS·PAPP!$I$3:$M$16,2,0),"")</f>
        <v>56</v>
      </c>
      <c r="AD1256" s="51" t="str">
        <f>IF(D1256&lt;&gt;"",VLOOKUP(D1256,LISTAS·PAPP!$I$3:$M$16,3,0),"")</f>
        <v>DESARROLLO_INFANTIL</v>
      </c>
      <c r="AE1256" s="52" t="str">
        <f>IF(D1256&lt;&gt;"",VLOOKUP(D1256,LISTAS·PAPP!$I$3:$M$16,4,0),"")</f>
        <v>004</v>
      </c>
      <c r="AF1256" s="51" t="str">
        <f>IF(D1256&lt;&gt;"",VLOOKUP(D1256,LISTAS·PAPP!$I$3:$M$16,5,0),"")</f>
        <v>FORTALECIMIENTO_AMPLIACIÓN_E_INNOVACIÓN_DE_LOS_SERVICIOS_DE_DESARROLLO_INFANTIL_ESTRATEGIA_NACIONAL_MISIÓN_TERNURA</v>
      </c>
      <c r="AG1256" s="52" t="str">
        <f>IF(AH1256&lt;&gt;"",VLOOKUP(AH1256,LISTAS·PAPP!$O$3:$P$74,2,0),"")</f>
        <v>005</v>
      </c>
      <c r="AH1256" s="58" t="s">
        <v>862</v>
      </c>
      <c r="AI1256" s="60" t="s">
        <v>471</v>
      </c>
      <c r="AJ1256" s="51" t="str">
        <f>IF(AI1256&lt;&gt;"",VLOOKUP(AI1256,LISTAS·PAPP!$X$4:$Y$80,2,0),"")</f>
        <v>NO APLICA</v>
      </c>
      <c r="AK1256" s="58" t="s">
        <v>631</v>
      </c>
      <c r="AL1256" s="60">
        <v>710203</v>
      </c>
      <c r="AM1256" s="51" t="str">
        <f>IF(ISERROR(VLOOKUP(AL1256,LISTAS·PAPP!$AD$4:$AE$334,2,0))," ",VLOOKUP(AL1256,LISTAS·PAPP!$AD$4:$AE$334,2,0))</f>
        <v>Decimo Tercer Sueldo</v>
      </c>
      <c r="AN1256" s="63">
        <v>43033.79</v>
      </c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>
        <v>43033.79</v>
      </c>
      <c r="BA1256" s="53">
        <f t="shared" si="58"/>
        <v>43033.79</v>
      </c>
      <c r="BB1256" s="54" t="str">
        <f t="shared" si="59"/>
        <v>OK</v>
      </c>
      <c r="BC1256" s="55" t="str">
        <f t="shared" si="60"/>
        <v xml:space="preserve">                </v>
      </c>
    </row>
    <row r="1257" spans="1:55" ht="50.1" customHeight="1" x14ac:dyDescent="0.25">
      <c r="A1257" s="58" t="s">
        <v>39</v>
      </c>
      <c r="B1257" s="58" t="s">
        <v>48</v>
      </c>
      <c r="C1257" s="58" t="s">
        <v>120</v>
      </c>
      <c r="D1257" s="58" t="s">
        <v>913</v>
      </c>
      <c r="E1257" s="51" t="str">
        <f>IF(C1257&lt;&gt;"",VLOOKUP(MID(C1257,18,5),LISTAS·PAPP!$E$4:$F$76,2,0),"")</f>
        <v>GUAYAS</v>
      </c>
      <c r="F1257" s="58" t="s">
        <v>303</v>
      </c>
      <c r="G1257" s="51" t="str">
        <f>IF(F1257&lt;&gt;"",VLOOKUP(F1257,LISTAS·PAPP!$R$3:$T$221,3,0),"")</f>
        <v xml:space="preserve"> </v>
      </c>
      <c r="H1257" s="58" t="s">
        <v>905</v>
      </c>
      <c r="I1257" s="66" t="s">
        <v>1124</v>
      </c>
      <c r="J1257" s="66" t="s">
        <v>1125</v>
      </c>
      <c r="K1257" s="67">
        <v>70</v>
      </c>
      <c r="L1257" s="66" t="s">
        <v>1097</v>
      </c>
      <c r="M1257" s="60">
        <v>70</v>
      </c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52" t="str">
        <f>IF(A1257&lt;&gt;"",IF(D1257="DIRECCIÓN_DE_TRANSFERENCIAS","280 0031",VLOOKUP(C1257,LISTAS·PAPP!$C$3:$D$76,2,0)),"")</f>
        <v>280 5360</v>
      </c>
      <c r="Z1257" s="61">
        <v>202</v>
      </c>
      <c r="AA1257" s="62">
        <v>5036</v>
      </c>
      <c r="AB1257" s="62">
        <v>5045</v>
      </c>
      <c r="AC1257" s="65" t="str">
        <f>IF(D1257&lt;&gt;"",VLOOKUP(D1257,LISTAS·PAPP!$I$3:$M$16,2,0),"")</f>
        <v>56</v>
      </c>
      <c r="AD1257" s="51" t="str">
        <f>IF(D1257&lt;&gt;"",VLOOKUP(D1257,LISTAS·PAPP!$I$3:$M$16,3,0),"")</f>
        <v>DESARROLLO_INFANTIL</v>
      </c>
      <c r="AE1257" s="52" t="str">
        <f>IF(D1257&lt;&gt;"",VLOOKUP(D1257,LISTAS·PAPP!$I$3:$M$16,4,0),"")</f>
        <v>004</v>
      </c>
      <c r="AF1257" s="51" t="str">
        <f>IF(D1257&lt;&gt;"",VLOOKUP(D1257,LISTAS·PAPP!$I$3:$M$16,5,0),"")</f>
        <v>FORTALECIMIENTO_AMPLIACIÓN_E_INNOVACIÓN_DE_LOS_SERVICIOS_DE_DESARROLLO_INFANTIL_ESTRATEGIA_NACIONAL_MISIÓN_TERNURA</v>
      </c>
      <c r="AG1257" s="52" t="str">
        <f>IF(AH1257&lt;&gt;"",VLOOKUP(AH1257,LISTAS·PAPP!$O$3:$P$74,2,0),"")</f>
        <v>005</v>
      </c>
      <c r="AH1257" s="58" t="s">
        <v>862</v>
      </c>
      <c r="AI1257" s="60" t="s">
        <v>471</v>
      </c>
      <c r="AJ1257" s="51" t="str">
        <f>IF(AI1257&lt;&gt;"",VLOOKUP(AI1257,LISTAS·PAPP!$X$4:$Y$80,2,0),"")</f>
        <v>NO APLICA</v>
      </c>
      <c r="AK1257" s="58" t="s">
        <v>631</v>
      </c>
      <c r="AL1257" s="60">
        <v>710204</v>
      </c>
      <c r="AM1257" s="51" t="str">
        <f>IF(ISERROR(VLOOKUP(AL1257,LISTAS·PAPP!$AD$4:$AE$334,2,0))," ",VLOOKUP(AL1257,LISTAS·PAPP!$AD$4:$AE$334,2,0))</f>
        <v>Decimo Cuarto Sueldo</v>
      </c>
      <c r="AN1257" s="63">
        <v>7688.62</v>
      </c>
      <c r="AO1257" s="64"/>
      <c r="AP1257" s="64"/>
      <c r="AQ1257" s="64"/>
      <c r="AR1257" s="64"/>
      <c r="AS1257" s="64"/>
      <c r="AT1257" s="64"/>
      <c r="AU1257" s="64"/>
      <c r="AV1257" s="64">
        <v>7688.619999999999</v>
      </c>
      <c r="AW1257" s="64"/>
      <c r="AX1257" s="64"/>
      <c r="AY1257" s="64"/>
      <c r="AZ1257" s="64"/>
      <c r="BA1257" s="53">
        <f t="shared" si="58"/>
        <v>7688.619999999999</v>
      </c>
      <c r="BB1257" s="54" t="str">
        <f t="shared" si="59"/>
        <v>OK</v>
      </c>
      <c r="BC1257" s="55" t="str">
        <f t="shared" si="60"/>
        <v xml:space="preserve">                </v>
      </c>
    </row>
    <row r="1258" spans="1:55" ht="50.1" customHeight="1" x14ac:dyDescent="0.25">
      <c r="A1258" s="58" t="s">
        <v>39</v>
      </c>
      <c r="B1258" s="58" t="s">
        <v>48</v>
      </c>
      <c r="C1258" s="58" t="s">
        <v>120</v>
      </c>
      <c r="D1258" s="58" t="s">
        <v>913</v>
      </c>
      <c r="E1258" s="51" t="str">
        <f>IF(C1258&lt;&gt;"",VLOOKUP(MID(C1258,18,5),LISTAS·PAPP!$E$4:$F$76,2,0),"")</f>
        <v>GUAYAS</v>
      </c>
      <c r="F1258" s="58" t="s">
        <v>303</v>
      </c>
      <c r="G1258" s="51" t="str">
        <f>IF(F1258&lt;&gt;"",VLOOKUP(F1258,LISTAS·PAPP!$R$3:$T$221,3,0),"")</f>
        <v xml:space="preserve"> </v>
      </c>
      <c r="H1258" s="58" t="s">
        <v>905</v>
      </c>
      <c r="I1258" s="66" t="s">
        <v>1124</v>
      </c>
      <c r="J1258" s="66" t="s">
        <v>1125</v>
      </c>
      <c r="K1258" s="67">
        <v>70</v>
      </c>
      <c r="L1258" s="66" t="s">
        <v>1097</v>
      </c>
      <c r="M1258" s="60">
        <v>70</v>
      </c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52" t="str">
        <f>IF(A1258&lt;&gt;"",IF(D1258="DIRECCIÓN_DE_TRANSFERENCIAS","280 0031",VLOOKUP(C1258,LISTAS·PAPP!$C$3:$D$76,2,0)),"")</f>
        <v>280 5360</v>
      </c>
      <c r="Z1258" s="61">
        <v>202</v>
      </c>
      <c r="AA1258" s="62">
        <v>5036</v>
      </c>
      <c r="AB1258" s="62">
        <v>5045</v>
      </c>
      <c r="AC1258" s="65" t="str">
        <f>IF(D1258&lt;&gt;"",VLOOKUP(D1258,LISTAS·PAPP!$I$3:$M$16,2,0),"")</f>
        <v>56</v>
      </c>
      <c r="AD1258" s="51" t="str">
        <f>IF(D1258&lt;&gt;"",VLOOKUP(D1258,LISTAS·PAPP!$I$3:$M$16,3,0),"")</f>
        <v>DESARROLLO_INFANTIL</v>
      </c>
      <c r="AE1258" s="52" t="str">
        <f>IF(D1258&lt;&gt;"",VLOOKUP(D1258,LISTAS·PAPP!$I$3:$M$16,4,0),"")</f>
        <v>004</v>
      </c>
      <c r="AF1258" s="51" t="str">
        <f>IF(D1258&lt;&gt;"",VLOOKUP(D1258,LISTAS·PAPP!$I$3:$M$16,5,0),"")</f>
        <v>FORTALECIMIENTO_AMPLIACIÓN_E_INNOVACIÓN_DE_LOS_SERVICIOS_DE_DESARROLLO_INFANTIL_ESTRATEGIA_NACIONAL_MISIÓN_TERNURA</v>
      </c>
      <c r="AG1258" s="52" t="str">
        <f>IF(AH1258&lt;&gt;"",VLOOKUP(AH1258,LISTAS·PAPP!$O$3:$P$74,2,0),"")</f>
        <v>005</v>
      </c>
      <c r="AH1258" s="58" t="s">
        <v>862</v>
      </c>
      <c r="AI1258" s="60" t="s">
        <v>471</v>
      </c>
      <c r="AJ1258" s="51" t="str">
        <f>IF(AI1258&lt;&gt;"",VLOOKUP(AI1258,LISTAS·PAPP!$X$4:$Y$80,2,0),"")</f>
        <v>NO APLICA</v>
      </c>
      <c r="AK1258" s="58" t="s">
        <v>631</v>
      </c>
      <c r="AL1258" s="60">
        <v>710510</v>
      </c>
      <c r="AM1258" s="51" t="str">
        <f>IF(ISERROR(VLOOKUP(AL1258,LISTAS·PAPP!$AD$4:$AE$334,2,0))," ",VLOOKUP(AL1258,LISTAS·PAPP!$AD$4:$AE$334,2,0))</f>
        <v>Servicios Personales por Contrato</v>
      </c>
      <c r="AN1258" s="63">
        <v>514551.26999999996</v>
      </c>
      <c r="AO1258" s="64">
        <v>42879.27</v>
      </c>
      <c r="AP1258" s="64">
        <v>42879.27</v>
      </c>
      <c r="AQ1258" s="64">
        <v>42879.27</v>
      </c>
      <c r="AR1258" s="64">
        <v>42879.27</v>
      </c>
      <c r="AS1258" s="64">
        <v>42879.27</v>
      </c>
      <c r="AT1258" s="64">
        <v>42879.27</v>
      </c>
      <c r="AU1258" s="64">
        <v>42879.27</v>
      </c>
      <c r="AV1258" s="64">
        <v>42879.27</v>
      </c>
      <c r="AW1258" s="64">
        <v>42879.27</v>
      </c>
      <c r="AX1258" s="64">
        <v>42879.27</v>
      </c>
      <c r="AY1258" s="64">
        <v>42879.27</v>
      </c>
      <c r="AZ1258" s="64">
        <v>42879.3</v>
      </c>
      <c r="BA1258" s="53">
        <f t="shared" si="58"/>
        <v>514551.27</v>
      </c>
      <c r="BB1258" s="54" t="str">
        <f t="shared" si="59"/>
        <v>OK</v>
      </c>
      <c r="BC1258" s="55" t="str">
        <f t="shared" si="60"/>
        <v xml:space="preserve">                </v>
      </c>
    </row>
    <row r="1259" spans="1:55" ht="50.1" customHeight="1" x14ac:dyDescent="0.25">
      <c r="A1259" s="58" t="s">
        <v>39</v>
      </c>
      <c r="B1259" s="58" t="s">
        <v>48</v>
      </c>
      <c r="C1259" s="58" t="s">
        <v>120</v>
      </c>
      <c r="D1259" s="58" t="s">
        <v>913</v>
      </c>
      <c r="E1259" s="51" t="str">
        <f>IF(C1259&lt;&gt;"",VLOOKUP(MID(C1259,18,5),LISTAS·PAPP!$E$4:$F$76,2,0),"")</f>
        <v>GUAYAS</v>
      </c>
      <c r="F1259" s="58" t="s">
        <v>303</v>
      </c>
      <c r="G1259" s="51" t="str">
        <f>IF(F1259&lt;&gt;"",VLOOKUP(F1259,LISTAS·PAPP!$R$3:$T$221,3,0),"")</f>
        <v xml:space="preserve"> </v>
      </c>
      <c r="H1259" s="58" t="s">
        <v>905</v>
      </c>
      <c r="I1259" s="66" t="s">
        <v>1124</v>
      </c>
      <c r="J1259" s="66" t="s">
        <v>1125</v>
      </c>
      <c r="K1259" s="67">
        <v>70</v>
      </c>
      <c r="L1259" s="66" t="s">
        <v>1097</v>
      </c>
      <c r="M1259" s="60">
        <v>70</v>
      </c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52" t="str">
        <f>IF(A1259&lt;&gt;"",IF(D1259="DIRECCIÓN_DE_TRANSFERENCIAS","280 0031",VLOOKUP(C1259,LISTAS·PAPP!$C$3:$D$76,2,0)),"")</f>
        <v>280 5360</v>
      </c>
      <c r="Z1259" s="61">
        <v>202</v>
      </c>
      <c r="AA1259" s="62">
        <v>5036</v>
      </c>
      <c r="AB1259" s="62">
        <v>5045</v>
      </c>
      <c r="AC1259" s="65" t="str">
        <f>IF(D1259&lt;&gt;"",VLOOKUP(D1259,LISTAS·PAPP!$I$3:$M$16,2,0),"")</f>
        <v>56</v>
      </c>
      <c r="AD1259" s="51" t="str">
        <f>IF(D1259&lt;&gt;"",VLOOKUP(D1259,LISTAS·PAPP!$I$3:$M$16,3,0),"")</f>
        <v>DESARROLLO_INFANTIL</v>
      </c>
      <c r="AE1259" s="52" t="str">
        <f>IF(D1259&lt;&gt;"",VLOOKUP(D1259,LISTAS·PAPP!$I$3:$M$16,4,0),"")</f>
        <v>004</v>
      </c>
      <c r="AF1259" s="51" t="str">
        <f>IF(D1259&lt;&gt;"",VLOOKUP(D1259,LISTAS·PAPP!$I$3:$M$16,5,0),"")</f>
        <v>FORTALECIMIENTO_AMPLIACIÓN_E_INNOVACIÓN_DE_LOS_SERVICIOS_DE_DESARROLLO_INFANTIL_ESTRATEGIA_NACIONAL_MISIÓN_TERNURA</v>
      </c>
      <c r="AG1259" s="52" t="str">
        <f>IF(AH1259&lt;&gt;"",VLOOKUP(AH1259,LISTAS·PAPP!$O$3:$P$74,2,0),"")</f>
        <v>005</v>
      </c>
      <c r="AH1259" s="58" t="s">
        <v>862</v>
      </c>
      <c r="AI1259" s="60" t="s">
        <v>471</v>
      </c>
      <c r="AJ1259" s="51" t="str">
        <f>IF(AI1259&lt;&gt;"",VLOOKUP(AI1259,LISTAS·PAPP!$X$4:$Y$80,2,0),"")</f>
        <v>NO APLICA</v>
      </c>
      <c r="AK1259" s="58" t="s">
        <v>631</v>
      </c>
      <c r="AL1259" s="60">
        <v>710601</v>
      </c>
      <c r="AM1259" s="51" t="str">
        <f>IF(ISERROR(VLOOKUP(AL1259,LISTAS·PAPP!$AD$4:$AE$334,2,0))," ",VLOOKUP(AL1259,LISTAS·PAPP!$AD$4:$AE$334,2,0))</f>
        <v>Aporte Patronal</v>
      </c>
      <c r="AN1259" s="63">
        <v>51101.38</v>
      </c>
      <c r="AO1259" s="64">
        <v>4258.45</v>
      </c>
      <c r="AP1259" s="64">
        <v>4258.45</v>
      </c>
      <c r="AQ1259" s="64">
        <v>4258.45</v>
      </c>
      <c r="AR1259" s="64">
        <v>4258.45</v>
      </c>
      <c r="AS1259" s="64">
        <v>4258.45</v>
      </c>
      <c r="AT1259" s="64">
        <v>4258.45</v>
      </c>
      <c r="AU1259" s="64">
        <v>4258.45</v>
      </c>
      <c r="AV1259" s="64">
        <v>4258.45</v>
      </c>
      <c r="AW1259" s="64">
        <v>4258.45</v>
      </c>
      <c r="AX1259" s="64">
        <v>4258.45</v>
      </c>
      <c r="AY1259" s="64">
        <v>4258.45</v>
      </c>
      <c r="AZ1259" s="64">
        <v>4258.43</v>
      </c>
      <c r="BA1259" s="53">
        <f t="shared" si="58"/>
        <v>51101.37999999999</v>
      </c>
      <c r="BB1259" s="54" t="str">
        <f t="shared" si="59"/>
        <v>OK</v>
      </c>
      <c r="BC1259" s="55" t="str">
        <f t="shared" si="60"/>
        <v xml:space="preserve">                </v>
      </c>
    </row>
    <row r="1260" spans="1:55" ht="50.1" customHeight="1" x14ac:dyDescent="0.25">
      <c r="A1260" s="58" t="s">
        <v>39</v>
      </c>
      <c r="B1260" s="58" t="s">
        <v>48</v>
      </c>
      <c r="C1260" s="58" t="s">
        <v>120</v>
      </c>
      <c r="D1260" s="58" t="s">
        <v>913</v>
      </c>
      <c r="E1260" s="51" t="str">
        <f>IF(C1260&lt;&gt;"",VLOOKUP(MID(C1260,18,5),LISTAS·PAPP!$E$4:$F$76,2,0),"")</f>
        <v>GUAYAS</v>
      </c>
      <c r="F1260" s="58" t="s">
        <v>303</v>
      </c>
      <c r="G1260" s="51" t="str">
        <f>IF(F1260&lt;&gt;"",VLOOKUP(F1260,LISTAS·PAPP!$R$3:$T$221,3,0),"")</f>
        <v xml:space="preserve"> </v>
      </c>
      <c r="H1260" s="58" t="s">
        <v>905</v>
      </c>
      <c r="I1260" s="66" t="s">
        <v>1124</v>
      </c>
      <c r="J1260" s="66" t="s">
        <v>1125</v>
      </c>
      <c r="K1260" s="67">
        <v>70</v>
      </c>
      <c r="L1260" s="66" t="s">
        <v>1097</v>
      </c>
      <c r="M1260" s="60">
        <v>70</v>
      </c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52" t="str">
        <f>IF(A1260&lt;&gt;"",IF(D1260="DIRECCIÓN_DE_TRANSFERENCIAS","280 0031",VLOOKUP(C1260,LISTAS·PAPP!$C$3:$D$76,2,0)),"")</f>
        <v>280 5360</v>
      </c>
      <c r="Z1260" s="61">
        <v>202</v>
      </c>
      <c r="AA1260" s="62">
        <v>5036</v>
      </c>
      <c r="AB1260" s="62">
        <v>5045</v>
      </c>
      <c r="AC1260" s="65" t="str">
        <f>IF(D1260&lt;&gt;"",VLOOKUP(D1260,LISTAS·PAPP!$I$3:$M$16,2,0),"")</f>
        <v>56</v>
      </c>
      <c r="AD1260" s="51" t="str">
        <f>IF(D1260&lt;&gt;"",VLOOKUP(D1260,LISTAS·PAPP!$I$3:$M$16,3,0),"")</f>
        <v>DESARROLLO_INFANTIL</v>
      </c>
      <c r="AE1260" s="52" t="str">
        <f>IF(D1260&lt;&gt;"",VLOOKUP(D1260,LISTAS·PAPP!$I$3:$M$16,4,0),"")</f>
        <v>004</v>
      </c>
      <c r="AF1260" s="51" t="str">
        <f>IF(D1260&lt;&gt;"",VLOOKUP(D1260,LISTAS·PAPP!$I$3:$M$16,5,0),"")</f>
        <v>FORTALECIMIENTO_AMPLIACIÓN_E_INNOVACIÓN_DE_LOS_SERVICIOS_DE_DESARROLLO_INFANTIL_ESTRATEGIA_NACIONAL_MISIÓN_TERNURA</v>
      </c>
      <c r="AG1260" s="52" t="str">
        <f>IF(AH1260&lt;&gt;"",VLOOKUP(AH1260,LISTAS·PAPP!$O$3:$P$74,2,0),"")</f>
        <v>005</v>
      </c>
      <c r="AH1260" s="58" t="s">
        <v>862</v>
      </c>
      <c r="AI1260" s="60" t="s">
        <v>471</v>
      </c>
      <c r="AJ1260" s="51" t="str">
        <f>IF(AI1260&lt;&gt;"",VLOOKUP(AI1260,LISTAS·PAPP!$X$4:$Y$80,2,0),"")</f>
        <v>NO APLICA</v>
      </c>
      <c r="AK1260" s="58" t="s">
        <v>631</v>
      </c>
      <c r="AL1260" s="60">
        <v>710602</v>
      </c>
      <c r="AM1260" s="51" t="str">
        <f>IF(ISERROR(VLOOKUP(AL1260,LISTAS·PAPP!$AD$4:$AE$334,2,0))," ",VLOOKUP(AL1260,LISTAS·PAPP!$AD$4:$AE$334,2,0))</f>
        <v>Fondo de Reserva</v>
      </c>
      <c r="AN1260" s="63">
        <v>9624.8000000000029</v>
      </c>
      <c r="AO1260" s="64">
        <v>802.07</v>
      </c>
      <c r="AP1260" s="64">
        <v>802.07</v>
      </c>
      <c r="AQ1260" s="64">
        <v>802.07</v>
      </c>
      <c r="AR1260" s="64">
        <v>802.07</v>
      </c>
      <c r="AS1260" s="64">
        <v>802.07</v>
      </c>
      <c r="AT1260" s="64">
        <v>802.07</v>
      </c>
      <c r="AU1260" s="64">
        <v>802.07</v>
      </c>
      <c r="AV1260" s="64">
        <v>802.07</v>
      </c>
      <c r="AW1260" s="64">
        <v>802.07</v>
      </c>
      <c r="AX1260" s="64">
        <v>802.07</v>
      </c>
      <c r="AY1260" s="64">
        <v>802.07</v>
      </c>
      <c r="AZ1260" s="64">
        <v>802.03</v>
      </c>
      <c r="BA1260" s="53">
        <f t="shared" si="58"/>
        <v>9624.7999999999993</v>
      </c>
      <c r="BB1260" s="54" t="str">
        <f t="shared" si="59"/>
        <v>OK</v>
      </c>
      <c r="BC1260" s="55" t="str">
        <f t="shared" si="60"/>
        <v xml:space="preserve">                </v>
      </c>
    </row>
    <row r="1261" spans="1:55" ht="50.1" customHeight="1" x14ac:dyDescent="0.25">
      <c r="A1261" s="58" t="s">
        <v>39</v>
      </c>
      <c r="B1261" s="58" t="s">
        <v>48</v>
      </c>
      <c r="C1261" s="58" t="s">
        <v>120</v>
      </c>
      <c r="D1261" s="58" t="s">
        <v>913</v>
      </c>
      <c r="E1261" s="51" t="str">
        <f>IF(C1261&lt;&gt;"",VLOOKUP(MID(C1261,18,5),LISTAS·PAPP!$E$4:$F$76,2,0),"")</f>
        <v>GUAYAS</v>
      </c>
      <c r="F1261" s="58" t="s">
        <v>303</v>
      </c>
      <c r="G1261" s="51" t="str">
        <f>IF(F1261&lt;&gt;"",VLOOKUP(F1261,LISTAS·PAPP!$R$3:$T$221,3,0),"")</f>
        <v xml:space="preserve"> </v>
      </c>
      <c r="H1261" s="58" t="s">
        <v>905</v>
      </c>
      <c r="I1261" s="66" t="s">
        <v>1124</v>
      </c>
      <c r="J1261" s="66" t="s">
        <v>1125</v>
      </c>
      <c r="K1261" s="67">
        <v>70</v>
      </c>
      <c r="L1261" s="66" t="s">
        <v>1097</v>
      </c>
      <c r="M1261" s="60">
        <v>70</v>
      </c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52" t="str">
        <f>IF(A1261&lt;&gt;"",IF(D1261="DIRECCIÓN_DE_TRANSFERENCIAS","280 0031",VLOOKUP(C1261,LISTAS·PAPP!$C$3:$D$76,2,0)),"")</f>
        <v>280 5360</v>
      </c>
      <c r="Z1261" s="61">
        <v>202</v>
      </c>
      <c r="AA1261" s="62">
        <v>5036</v>
      </c>
      <c r="AB1261" s="62">
        <v>5045</v>
      </c>
      <c r="AC1261" s="65" t="str">
        <f>IF(D1261&lt;&gt;"",VLOOKUP(D1261,LISTAS·PAPP!$I$3:$M$16,2,0),"")</f>
        <v>56</v>
      </c>
      <c r="AD1261" s="51" t="str">
        <f>IF(D1261&lt;&gt;"",VLOOKUP(D1261,LISTAS·PAPP!$I$3:$M$16,3,0),"")</f>
        <v>DESARROLLO_INFANTIL</v>
      </c>
      <c r="AE1261" s="52" t="str">
        <f>IF(D1261&lt;&gt;"",VLOOKUP(D1261,LISTAS·PAPP!$I$3:$M$16,4,0),"")</f>
        <v>004</v>
      </c>
      <c r="AF1261" s="51" t="str">
        <f>IF(D1261&lt;&gt;"",VLOOKUP(D1261,LISTAS·PAPP!$I$3:$M$16,5,0),"")</f>
        <v>FORTALECIMIENTO_AMPLIACIÓN_E_INNOVACIÓN_DE_LOS_SERVICIOS_DE_DESARROLLO_INFANTIL_ESTRATEGIA_NACIONAL_MISIÓN_TERNURA</v>
      </c>
      <c r="AG1261" s="52" t="str">
        <f>IF(AH1261&lt;&gt;"",VLOOKUP(AH1261,LISTAS·PAPP!$O$3:$P$74,2,0),"")</f>
        <v>005</v>
      </c>
      <c r="AH1261" s="58" t="s">
        <v>862</v>
      </c>
      <c r="AI1261" s="60" t="s">
        <v>471</v>
      </c>
      <c r="AJ1261" s="51" t="str">
        <f>IF(AI1261&lt;&gt;"",VLOOKUP(AI1261,LISTAS·PAPP!$X$4:$Y$80,2,0),"")</f>
        <v>NO APLICA</v>
      </c>
      <c r="AK1261" s="58" t="s">
        <v>631</v>
      </c>
      <c r="AL1261" s="60">
        <v>710707</v>
      </c>
      <c r="AM1261" s="51" t="str">
        <f>IF(ISERROR(VLOOKUP(AL1261,LISTAS·PAPP!$AD$4:$AE$334,2,0))," ",VLOOKUP(AL1261,LISTAS·PAPP!$AD$4:$AE$334,2,0))</f>
        <v>Compensación por Vacaciones no Gozadas por Cesación de Funciones</v>
      </c>
      <c r="AN1261" s="63">
        <v>4618.8999999999996</v>
      </c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>
        <v>4618.8999999999996</v>
      </c>
      <c r="BA1261" s="53">
        <f t="shared" si="58"/>
        <v>4618.8999999999996</v>
      </c>
      <c r="BB1261" s="54" t="str">
        <f t="shared" si="59"/>
        <v>OK</v>
      </c>
      <c r="BC1261" s="55" t="str">
        <f t="shared" si="60"/>
        <v xml:space="preserve">                </v>
      </c>
    </row>
    <row r="1262" spans="1:55" ht="50.1" customHeight="1" x14ac:dyDescent="0.25">
      <c r="A1262" s="58" t="s">
        <v>39</v>
      </c>
      <c r="B1262" s="58" t="s">
        <v>48</v>
      </c>
      <c r="C1262" s="58" t="s">
        <v>120</v>
      </c>
      <c r="D1262" s="58" t="s">
        <v>913</v>
      </c>
      <c r="E1262" s="51" t="str">
        <f>IF(C1262&lt;&gt;"",VLOOKUP(MID(C1262,18,5),LISTAS·PAPP!$E$4:$F$76,2,0),"")</f>
        <v>GUAYAS</v>
      </c>
      <c r="F1262" s="58" t="s">
        <v>303</v>
      </c>
      <c r="G1262" s="51" t="str">
        <f>IF(F1262&lt;&gt;"",VLOOKUP(F1262,LISTAS·PAPP!$R$3:$T$221,3,0),"")</f>
        <v xml:space="preserve"> </v>
      </c>
      <c r="H1262" s="58" t="s">
        <v>905</v>
      </c>
      <c r="I1262" s="66" t="s">
        <v>1124</v>
      </c>
      <c r="J1262" s="66" t="s">
        <v>1132</v>
      </c>
      <c r="K1262" s="67">
        <v>12</v>
      </c>
      <c r="L1262" s="66" t="s">
        <v>1133</v>
      </c>
      <c r="M1262" s="60">
        <v>1</v>
      </c>
      <c r="N1262" s="60">
        <v>1</v>
      </c>
      <c r="O1262" s="60">
        <v>1</v>
      </c>
      <c r="P1262" s="60">
        <v>1</v>
      </c>
      <c r="Q1262" s="60">
        <v>1</v>
      </c>
      <c r="R1262" s="60">
        <v>1</v>
      </c>
      <c r="S1262" s="60">
        <v>1</v>
      </c>
      <c r="T1262" s="60">
        <v>1</v>
      </c>
      <c r="U1262" s="60">
        <v>1</v>
      </c>
      <c r="V1262" s="60">
        <v>1</v>
      </c>
      <c r="W1262" s="60">
        <v>1</v>
      </c>
      <c r="X1262" s="60">
        <v>1</v>
      </c>
      <c r="Y1262" s="52" t="str">
        <f>IF(A1262&lt;&gt;"",IF(D1262="DIRECCIÓN_DE_TRANSFERENCIAS","280 0031",VLOOKUP(C1262,LISTAS·PAPP!$C$3:$D$76,2,0)),"")</f>
        <v>280 5360</v>
      </c>
      <c r="Z1262" s="61">
        <v>202</v>
      </c>
      <c r="AA1262" s="62">
        <v>5036</v>
      </c>
      <c r="AB1262" s="62">
        <v>5045</v>
      </c>
      <c r="AC1262" s="65" t="str">
        <f>IF(D1262&lt;&gt;"",VLOOKUP(D1262,LISTAS·PAPP!$I$3:$M$16,2,0),"")</f>
        <v>56</v>
      </c>
      <c r="AD1262" s="51" t="str">
        <f>IF(D1262&lt;&gt;"",VLOOKUP(D1262,LISTAS·PAPP!$I$3:$M$16,3,0),"")</f>
        <v>DESARROLLO_INFANTIL</v>
      </c>
      <c r="AE1262" s="52" t="str">
        <f>IF(D1262&lt;&gt;"",VLOOKUP(D1262,LISTAS·PAPP!$I$3:$M$16,4,0),"")</f>
        <v>004</v>
      </c>
      <c r="AF1262" s="51" t="str">
        <f>IF(D1262&lt;&gt;"",VLOOKUP(D1262,LISTAS·PAPP!$I$3:$M$16,5,0),"")</f>
        <v>FORTALECIMIENTO_AMPLIACIÓN_E_INNOVACIÓN_DE_LOS_SERVICIOS_DE_DESARROLLO_INFANTIL_ESTRATEGIA_NACIONAL_MISIÓN_TERNURA</v>
      </c>
      <c r="AG1262" s="52" t="str">
        <f>IF(AH1262&lt;&gt;"",VLOOKUP(AH1262,LISTAS·PAPP!$O$3:$P$74,2,0),"")</f>
        <v>005</v>
      </c>
      <c r="AH1262" s="58" t="s">
        <v>862</v>
      </c>
      <c r="AI1262" s="60" t="s">
        <v>471</v>
      </c>
      <c r="AJ1262" s="51" t="str">
        <f>IF(AI1262&lt;&gt;"",VLOOKUP(AI1262,LISTAS·PAPP!$X$4:$Y$80,2,0),"")</f>
        <v>NO APLICA</v>
      </c>
      <c r="AK1262" s="58" t="s">
        <v>632</v>
      </c>
      <c r="AL1262" s="60">
        <v>730301</v>
      </c>
      <c r="AM1262" s="51" t="str">
        <f>IF(ISERROR(VLOOKUP(AL1262,LISTAS·PAPP!$AD$4:$AE$334,2,0))," ",VLOOKUP(AL1262,LISTAS·PAPP!$AD$4:$AE$334,2,0))</f>
        <v>Pasajes al Interior</v>
      </c>
      <c r="AN1262" s="63">
        <v>1000</v>
      </c>
      <c r="AO1262" s="64">
        <v>83.33</v>
      </c>
      <c r="AP1262" s="64">
        <v>83.33</v>
      </c>
      <c r="AQ1262" s="64">
        <v>83.33</v>
      </c>
      <c r="AR1262" s="64">
        <v>83.33</v>
      </c>
      <c r="AS1262" s="64">
        <v>83.33</v>
      </c>
      <c r="AT1262" s="64">
        <v>83.33</v>
      </c>
      <c r="AU1262" s="64">
        <v>83.33</v>
      </c>
      <c r="AV1262" s="64">
        <v>83.33</v>
      </c>
      <c r="AW1262" s="64">
        <v>83.33</v>
      </c>
      <c r="AX1262" s="64">
        <v>83.33</v>
      </c>
      <c r="AY1262" s="64">
        <v>83.33</v>
      </c>
      <c r="AZ1262" s="64">
        <v>83.37</v>
      </c>
      <c r="BA1262" s="53">
        <f t="shared" si="58"/>
        <v>1000.0000000000001</v>
      </c>
      <c r="BB1262" s="54" t="str">
        <f t="shared" si="59"/>
        <v>OK</v>
      </c>
      <c r="BC1262" s="55" t="str">
        <f t="shared" si="60"/>
        <v xml:space="preserve">                </v>
      </c>
    </row>
    <row r="1263" spans="1:55" ht="50.1" customHeight="1" x14ac:dyDescent="0.25">
      <c r="A1263" s="58" t="s">
        <v>39</v>
      </c>
      <c r="B1263" s="58" t="s">
        <v>48</v>
      </c>
      <c r="C1263" s="58" t="s">
        <v>120</v>
      </c>
      <c r="D1263" s="58" t="s">
        <v>913</v>
      </c>
      <c r="E1263" s="51" t="str">
        <f>IF(C1263&lt;&gt;"",VLOOKUP(MID(C1263,18,5),LISTAS·PAPP!$E$4:$F$76,2,0),"")</f>
        <v>GUAYAS</v>
      </c>
      <c r="F1263" s="58" t="s">
        <v>303</v>
      </c>
      <c r="G1263" s="51" t="str">
        <f>IF(F1263&lt;&gt;"",VLOOKUP(F1263,LISTAS·PAPP!$R$3:$T$221,3,0),"")</f>
        <v xml:space="preserve"> </v>
      </c>
      <c r="H1263" s="58" t="s">
        <v>905</v>
      </c>
      <c r="I1263" s="66" t="s">
        <v>1124</v>
      </c>
      <c r="J1263" s="66" t="s">
        <v>1134</v>
      </c>
      <c r="K1263" s="67">
        <v>12</v>
      </c>
      <c r="L1263" s="66" t="s">
        <v>1135</v>
      </c>
      <c r="M1263" s="60">
        <v>1</v>
      </c>
      <c r="N1263" s="60">
        <v>1</v>
      </c>
      <c r="O1263" s="60">
        <v>1</v>
      </c>
      <c r="P1263" s="60">
        <v>1</v>
      </c>
      <c r="Q1263" s="60">
        <v>1</v>
      </c>
      <c r="R1263" s="60">
        <v>1</v>
      </c>
      <c r="S1263" s="60">
        <v>1</v>
      </c>
      <c r="T1263" s="60">
        <v>1</v>
      </c>
      <c r="U1263" s="60">
        <v>1</v>
      </c>
      <c r="V1263" s="60">
        <v>1</v>
      </c>
      <c r="W1263" s="60">
        <v>1</v>
      </c>
      <c r="X1263" s="60">
        <v>1</v>
      </c>
      <c r="Y1263" s="52" t="str">
        <f>IF(A1263&lt;&gt;"",IF(D1263="DIRECCIÓN_DE_TRANSFERENCIAS","280 0031",VLOOKUP(C1263,LISTAS·PAPP!$C$3:$D$76,2,0)),"")</f>
        <v>280 5360</v>
      </c>
      <c r="Z1263" s="61">
        <v>202</v>
      </c>
      <c r="AA1263" s="62">
        <v>5036</v>
      </c>
      <c r="AB1263" s="62">
        <v>5045</v>
      </c>
      <c r="AC1263" s="65" t="str">
        <f>IF(D1263&lt;&gt;"",VLOOKUP(D1263,LISTAS·PAPP!$I$3:$M$16,2,0),"")</f>
        <v>56</v>
      </c>
      <c r="AD1263" s="51" t="str">
        <f>IF(D1263&lt;&gt;"",VLOOKUP(D1263,LISTAS·PAPP!$I$3:$M$16,3,0),"")</f>
        <v>DESARROLLO_INFANTIL</v>
      </c>
      <c r="AE1263" s="52" t="str">
        <f>IF(D1263&lt;&gt;"",VLOOKUP(D1263,LISTAS·PAPP!$I$3:$M$16,4,0),"")</f>
        <v>004</v>
      </c>
      <c r="AF1263" s="51" t="str">
        <f>IF(D1263&lt;&gt;"",VLOOKUP(D1263,LISTAS·PAPP!$I$3:$M$16,5,0),"")</f>
        <v>FORTALECIMIENTO_AMPLIACIÓN_E_INNOVACIÓN_DE_LOS_SERVICIOS_DE_DESARROLLO_INFANTIL_ESTRATEGIA_NACIONAL_MISIÓN_TERNURA</v>
      </c>
      <c r="AG1263" s="52" t="str">
        <f>IF(AH1263&lt;&gt;"",VLOOKUP(AH1263,LISTAS·PAPP!$O$3:$P$74,2,0),"")</f>
        <v>005</v>
      </c>
      <c r="AH1263" s="58" t="s">
        <v>862</v>
      </c>
      <c r="AI1263" s="60" t="s">
        <v>471</v>
      </c>
      <c r="AJ1263" s="51" t="str">
        <f>IF(AI1263&lt;&gt;"",VLOOKUP(AI1263,LISTAS·PAPP!$X$4:$Y$80,2,0),"")</f>
        <v>NO APLICA</v>
      </c>
      <c r="AK1263" s="58" t="s">
        <v>632</v>
      </c>
      <c r="AL1263" s="60">
        <v>730303</v>
      </c>
      <c r="AM1263" s="51" t="str">
        <f>IF(ISERROR(VLOOKUP(AL1263,LISTAS·PAPP!$AD$4:$AE$334,2,0))," ",VLOOKUP(AL1263,LISTAS·PAPP!$AD$4:$AE$334,2,0))</f>
        <v>Viáticos y Subsistencias en el Interior</v>
      </c>
      <c r="AN1263" s="63">
        <v>3500</v>
      </c>
      <c r="AO1263" s="64">
        <v>291.67</v>
      </c>
      <c r="AP1263" s="64">
        <v>291.67</v>
      </c>
      <c r="AQ1263" s="64">
        <v>291.67</v>
      </c>
      <c r="AR1263" s="64">
        <v>291.67</v>
      </c>
      <c r="AS1263" s="64">
        <v>291.67</v>
      </c>
      <c r="AT1263" s="64">
        <v>291.67</v>
      </c>
      <c r="AU1263" s="64">
        <v>291.67</v>
      </c>
      <c r="AV1263" s="64">
        <v>291.67</v>
      </c>
      <c r="AW1263" s="64">
        <v>291.67</v>
      </c>
      <c r="AX1263" s="64">
        <v>291.67</v>
      </c>
      <c r="AY1263" s="64">
        <v>291.67</v>
      </c>
      <c r="AZ1263" s="64">
        <v>291.63</v>
      </c>
      <c r="BA1263" s="53">
        <f t="shared" si="58"/>
        <v>3500.0000000000005</v>
      </c>
      <c r="BB1263" s="54" t="str">
        <f t="shared" si="59"/>
        <v>OK</v>
      </c>
      <c r="BC1263" s="55" t="str">
        <f t="shared" si="60"/>
        <v xml:space="preserve">                </v>
      </c>
    </row>
    <row r="1264" spans="1:55" ht="50.1" customHeight="1" x14ac:dyDescent="0.25">
      <c r="A1264" s="58" t="s">
        <v>39</v>
      </c>
      <c r="B1264" s="58" t="s">
        <v>48</v>
      </c>
      <c r="C1264" s="58" t="s">
        <v>122</v>
      </c>
      <c r="D1264" s="58" t="s">
        <v>913</v>
      </c>
      <c r="E1264" s="51" t="str">
        <f>IF(C1264&lt;&gt;"",VLOOKUP(MID(C1264,18,5),LISTAS·PAPP!$E$4:$F$76,2,0),"")</f>
        <v>LOS_RÍOS</v>
      </c>
      <c r="F1264" s="58" t="s">
        <v>334</v>
      </c>
      <c r="G1264" s="51" t="str">
        <f>IF(F1264&lt;&gt;"",VLOOKUP(F1264,LISTAS·PAPP!$R$3:$T$221,3,0),"")</f>
        <v xml:space="preserve"> </v>
      </c>
      <c r="H1264" s="58" t="s">
        <v>905</v>
      </c>
      <c r="I1264" s="66" t="s">
        <v>1124</v>
      </c>
      <c r="J1264" s="66" t="s">
        <v>1125</v>
      </c>
      <c r="K1264" s="67">
        <v>50</v>
      </c>
      <c r="L1264" s="66" t="s">
        <v>1097</v>
      </c>
      <c r="M1264" s="60">
        <v>50</v>
      </c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52" t="str">
        <f>IF(A1264&lt;&gt;"",IF(D1264="DIRECCIÓN_DE_TRANSFERENCIAS","280 0031",VLOOKUP(C1264,LISTAS·PAPP!$C$3:$D$76,2,0)),"")</f>
        <v>280 5410</v>
      </c>
      <c r="Z1264" s="61">
        <v>202</v>
      </c>
      <c r="AA1264" s="62">
        <v>5036</v>
      </c>
      <c r="AB1264" s="62">
        <v>5045</v>
      </c>
      <c r="AC1264" s="65" t="str">
        <f>IF(D1264&lt;&gt;"",VLOOKUP(D1264,LISTAS·PAPP!$I$3:$M$16,2,0),"")</f>
        <v>56</v>
      </c>
      <c r="AD1264" s="51" t="str">
        <f>IF(D1264&lt;&gt;"",VLOOKUP(D1264,LISTAS·PAPP!$I$3:$M$16,3,0),"")</f>
        <v>DESARROLLO_INFANTIL</v>
      </c>
      <c r="AE1264" s="52" t="str">
        <f>IF(D1264&lt;&gt;"",VLOOKUP(D1264,LISTAS·PAPP!$I$3:$M$16,4,0),"")</f>
        <v>004</v>
      </c>
      <c r="AF1264" s="51" t="str">
        <f>IF(D1264&lt;&gt;"",VLOOKUP(D1264,LISTAS·PAPP!$I$3:$M$16,5,0),"")</f>
        <v>FORTALECIMIENTO_AMPLIACIÓN_E_INNOVACIÓN_DE_LOS_SERVICIOS_DE_DESARROLLO_INFANTIL_ESTRATEGIA_NACIONAL_MISIÓN_TERNURA</v>
      </c>
      <c r="AG1264" s="52" t="str">
        <f>IF(AH1264&lt;&gt;"",VLOOKUP(AH1264,LISTAS·PAPP!$O$3:$P$74,2,0),"")</f>
        <v>005</v>
      </c>
      <c r="AH1264" s="58" t="s">
        <v>862</v>
      </c>
      <c r="AI1264" s="60" t="s">
        <v>471</v>
      </c>
      <c r="AJ1264" s="51" t="str">
        <f>IF(AI1264&lt;&gt;"",VLOOKUP(AI1264,LISTAS·PAPP!$X$4:$Y$80,2,0),"")</f>
        <v>NO APLICA</v>
      </c>
      <c r="AK1264" s="58" t="s">
        <v>631</v>
      </c>
      <c r="AL1264" s="60">
        <v>710203</v>
      </c>
      <c r="AM1264" s="51" t="str">
        <f>IF(ISERROR(VLOOKUP(AL1264,LISTAS·PAPP!$AD$4:$AE$334,2,0))," ",VLOOKUP(AL1264,LISTAS·PAPP!$AD$4:$AE$334,2,0))</f>
        <v>Decimo Tercer Sueldo</v>
      </c>
      <c r="AN1264" s="63">
        <v>32675.62</v>
      </c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>
        <v>32675.62</v>
      </c>
      <c r="BA1264" s="53">
        <f t="shared" si="58"/>
        <v>32675.62</v>
      </c>
      <c r="BB1264" s="54" t="str">
        <f t="shared" si="59"/>
        <v>OK</v>
      </c>
      <c r="BC1264" s="55" t="str">
        <f t="shared" si="60"/>
        <v xml:space="preserve">                </v>
      </c>
    </row>
    <row r="1265" spans="1:55" ht="50.1" customHeight="1" x14ac:dyDescent="0.25">
      <c r="A1265" s="58" t="s">
        <v>39</v>
      </c>
      <c r="B1265" s="58" t="s">
        <v>48</v>
      </c>
      <c r="C1265" s="58" t="s">
        <v>122</v>
      </c>
      <c r="D1265" s="58" t="s">
        <v>913</v>
      </c>
      <c r="E1265" s="51" t="str">
        <f>IF(C1265&lt;&gt;"",VLOOKUP(MID(C1265,18,5),LISTAS·PAPP!$E$4:$F$76,2,0),"")</f>
        <v>LOS_RÍOS</v>
      </c>
      <c r="F1265" s="58" t="s">
        <v>334</v>
      </c>
      <c r="G1265" s="51" t="str">
        <f>IF(F1265&lt;&gt;"",VLOOKUP(F1265,LISTAS·PAPP!$R$3:$T$221,3,0),"")</f>
        <v xml:space="preserve"> </v>
      </c>
      <c r="H1265" s="58" t="s">
        <v>905</v>
      </c>
      <c r="I1265" s="66" t="s">
        <v>1124</v>
      </c>
      <c r="J1265" s="66" t="s">
        <v>1125</v>
      </c>
      <c r="K1265" s="67">
        <v>50</v>
      </c>
      <c r="L1265" s="66" t="s">
        <v>1097</v>
      </c>
      <c r="M1265" s="60">
        <v>50</v>
      </c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52" t="str">
        <f>IF(A1265&lt;&gt;"",IF(D1265="DIRECCIÓN_DE_TRANSFERENCIAS","280 0031",VLOOKUP(C1265,LISTAS·PAPP!$C$3:$D$76,2,0)),"")</f>
        <v>280 5410</v>
      </c>
      <c r="Z1265" s="61">
        <v>202</v>
      </c>
      <c r="AA1265" s="62">
        <v>5036</v>
      </c>
      <c r="AB1265" s="62">
        <v>5045</v>
      </c>
      <c r="AC1265" s="65" t="str">
        <f>IF(D1265&lt;&gt;"",VLOOKUP(D1265,LISTAS·PAPP!$I$3:$M$16,2,0),"")</f>
        <v>56</v>
      </c>
      <c r="AD1265" s="51" t="str">
        <f>IF(D1265&lt;&gt;"",VLOOKUP(D1265,LISTAS·PAPP!$I$3:$M$16,3,0),"")</f>
        <v>DESARROLLO_INFANTIL</v>
      </c>
      <c r="AE1265" s="52" t="str">
        <f>IF(D1265&lt;&gt;"",VLOOKUP(D1265,LISTAS·PAPP!$I$3:$M$16,4,0),"")</f>
        <v>004</v>
      </c>
      <c r="AF1265" s="51" t="str">
        <f>IF(D1265&lt;&gt;"",VLOOKUP(D1265,LISTAS·PAPP!$I$3:$M$16,5,0),"")</f>
        <v>FORTALECIMIENTO_AMPLIACIÓN_E_INNOVACIÓN_DE_LOS_SERVICIOS_DE_DESARROLLO_INFANTIL_ESTRATEGIA_NACIONAL_MISIÓN_TERNURA</v>
      </c>
      <c r="AG1265" s="52" t="str">
        <f>IF(AH1265&lt;&gt;"",VLOOKUP(AH1265,LISTAS·PAPP!$O$3:$P$74,2,0),"")</f>
        <v>005</v>
      </c>
      <c r="AH1265" s="58" t="s">
        <v>862</v>
      </c>
      <c r="AI1265" s="60" t="s">
        <v>471</v>
      </c>
      <c r="AJ1265" s="51" t="str">
        <f>IF(AI1265&lt;&gt;"",VLOOKUP(AI1265,LISTAS·PAPP!$X$4:$Y$80,2,0),"")</f>
        <v>NO APLICA</v>
      </c>
      <c r="AK1265" s="58" t="s">
        <v>631</v>
      </c>
      <c r="AL1265" s="60">
        <v>710204</v>
      </c>
      <c r="AM1265" s="51" t="str">
        <f>IF(ISERROR(VLOOKUP(AL1265,LISTAS·PAPP!$AD$4:$AE$334,2,0))," ",VLOOKUP(AL1265,LISTAS·PAPP!$AD$4:$AE$334,2,0))</f>
        <v>Decimo Cuarto Sueldo</v>
      </c>
      <c r="AN1265" s="63">
        <v>12580</v>
      </c>
      <c r="AO1265" s="64"/>
      <c r="AP1265" s="64"/>
      <c r="AQ1265" s="64"/>
      <c r="AR1265" s="64"/>
      <c r="AS1265" s="64"/>
      <c r="AT1265" s="64"/>
      <c r="AU1265" s="64"/>
      <c r="AV1265" s="64">
        <v>12580</v>
      </c>
      <c r="AW1265" s="64"/>
      <c r="AX1265" s="64"/>
      <c r="AY1265" s="64"/>
      <c r="AZ1265" s="64"/>
      <c r="BA1265" s="53">
        <f t="shared" si="58"/>
        <v>12580</v>
      </c>
      <c r="BB1265" s="54" t="str">
        <f t="shared" si="59"/>
        <v>OK</v>
      </c>
      <c r="BC1265" s="55" t="str">
        <f t="shared" si="60"/>
        <v xml:space="preserve">                </v>
      </c>
    </row>
    <row r="1266" spans="1:55" ht="50.1" customHeight="1" x14ac:dyDescent="0.25">
      <c r="A1266" s="58" t="s">
        <v>39</v>
      </c>
      <c r="B1266" s="58" t="s">
        <v>48</v>
      </c>
      <c r="C1266" s="58" t="s">
        <v>122</v>
      </c>
      <c r="D1266" s="58" t="s">
        <v>913</v>
      </c>
      <c r="E1266" s="51" t="str">
        <f>IF(C1266&lt;&gt;"",VLOOKUP(MID(C1266,18,5),LISTAS·PAPP!$E$4:$F$76,2,0),"")</f>
        <v>LOS_RÍOS</v>
      </c>
      <c r="F1266" s="58" t="s">
        <v>334</v>
      </c>
      <c r="G1266" s="51" t="str">
        <f>IF(F1266&lt;&gt;"",VLOOKUP(F1266,LISTAS·PAPP!$R$3:$T$221,3,0),"")</f>
        <v xml:space="preserve"> </v>
      </c>
      <c r="H1266" s="58" t="s">
        <v>905</v>
      </c>
      <c r="I1266" s="66" t="s">
        <v>1124</v>
      </c>
      <c r="J1266" s="66" t="s">
        <v>1125</v>
      </c>
      <c r="K1266" s="67">
        <v>50</v>
      </c>
      <c r="L1266" s="66" t="s">
        <v>1097</v>
      </c>
      <c r="M1266" s="60">
        <v>50</v>
      </c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52" t="str">
        <f>IF(A1266&lt;&gt;"",IF(D1266="DIRECCIÓN_DE_TRANSFERENCIAS","280 0031",VLOOKUP(C1266,LISTAS·PAPP!$C$3:$D$76,2,0)),"")</f>
        <v>280 5410</v>
      </c>
      <c r="Z1266" s="61">
        <v>202</v>
      </c>
      <c r="AA1266" s="62">
        <v>5036</v>
      </c>
      <c r="AB1266" s="62">
        <v>5045</v>
      </c>
      <c r="AC1266" s="65" t="str">
        <f>IF(D1266&lt;&gt;"",VLOOKUP(D1266,LISTAS·PAPP!$I$3:$M$16,2,0),"")</f>
        <v>56</v>
      </c>
      <c r="AD1266" s="51" t="str">
        <f>IF(D1266&lt;&gt;"",VLOOKUP(D1266,LISTAS·PAPP!$I$3:$M$16,3,0),"")</f>
        <v>DESARROLLO_INFANTIL</v>
      </c>
      <c r="AE1266" s="52" t="str">
        <f>IF(D1266&lt;&gt;"",VLOOKUP(D1266,LISTAS·PAPP!$I$3:$M$16,4,0),"")</f>
        <v>004</v>
      </c>
      <c r="AF1266" s="51" t="str">
        <f>IF(D1266&lt;&gt;"",VLOOKUP(D1266,LISTAS·PAPP!$I$3:$M$16,5,0),"")</f>
        <v>FORTALECIMIENTO_AMPLIACIÓN_E_INNOVACIÓN_DE_LOS_SERVICIOS_DE_DESARROLLO_INFANTIL_ESTRATEGIA_NACIONAL_MISIÓN_TERNURA</v>
      </c>
      <c r="AG1266" s="52" t="str">
        <f>IF(AH1266&lt;&gt;"",VLOOKUP(AH1266,LISTAS·PAPP!$O$3:$P$74,2,0),"")</f>
        <v>005</v>
      </c>
      <c r="AH1266" s="58" t="s">
        <v>862</v>
      </c>
      <c r="AI1266" s="60" t="s">
        <v>471</v>
      </c>
      <c r="AJ1266" s="51" t="str">
        <f>IF(AI1266&lt;&gt;"",VLOOKUP(AI1266,LISTAS·PAPP!$X$4:$Y$80,2,0),"")</f>
        <v>NO APLICA</v>
      </c>
      <c r="AK1266" s="58" t="s">
        <v>631</v>
      </c>
      <c r="AL1266" s="60">
        <v>710510</v>
      </c>
      <c r="AM1266" s="51" t="str">
        <f>IF(ISERROR(VLOOKUP(AL1266,LISTAS·PAPP!$AD$4:$AE$334,2,0))," ",VLOOKUP(AL1266,LISTAS·PAPP!$AD$4:$AE$334,2,0))</f>
        <v>Servicios Personales por Contrato</v>
      </c>
      <c r="AN1266" s="63">
        <v>392057</v>
      </c>
      <c r="AO1266" s="64">
        <v>32966.92</v>
      </c>
      <c r="AP1266" s="64">
        <v>32966.92</v>
      </c>
      <c r="AQ1266" s="64">
        <v>32966.92</v>
      </c>
      <c r="AR1266" s="64">
        <v>32966.92</v>
      </c>
      <c r="AS1266" s="64">
        <v>32966.92</v>
      </c>
      <c r="AT1266" s="64">
        <v>32966.92</v>
      </c>
      <c r="AU1266" s="64">
        <v>32966.92</v>
      </c>
      <c r="AV1266" s="64">
        <v>32966.92</v>
      </c>
      <c r="AW1266" s="64">
        <v>32966.92</v>
      </c>
      <c r="AX1266" s="64">
        <v>32966.92</v>
      </c>
      <c r="AY1266" s="64">
        <v>32966.92</v>
      </c>
      <c r="AZ1266" s="64">
        <v>29420.879999999997</v>
      </c>
      <c r="BA1266" s="53">
        <f t="shared" si="58"/>
        <v>392056.99999999988</v>
      </c>
      <c r="BB1266" s="54" t="str">
        <f t="shared" si="59"/>
        <v>OK</v>
      </c>
      <c r="BC1266" s="55" t="str">
        <f t="shared" si="60"/>
        <v xml:space="preserve">                </v>
      </c>
    </row>
    <row r="1267" spans="1:55" ht="50.1" customHeight="1" x14ac:dyDescent="0.25">
      <c r="A1267" s="58" t="s">
        <v>39</v>
      </c>
      <c r="B1267" s="58" t="s">
        <v>48</v>
      </c>
      <c r="C1267" s="58" t="s">
        <v>122</v>
      </c>
      <c r="D1267" s="58" t="s">
        <v>913</v>
      </c>
      <c r="E1267" s="51" t="str">
        <f>IF(C1267&lt;&gt;"",VLOOKUP(MID(C1267,18,5),LISTAS·PAPP!$E$4:$F$76,2,0),"")</f>
        <v>LOS_RÍOS</v>
      </c>
      <c r="F1267" s="58" t="s">
        <v>334</v>
      </c>
      <c r="G1267" s="51" t="str">
        <f>IF(F1267&lt;&gt;"",VLOOKUP(F1267,LISTAS·PAPP!$R$3:$T$221,3,0),"")</f>
        <v xml:space="preserve"> </v>
      </c>
      <c r="H1267" s="58" t="s">
        <v>905</v>
      </c>
      <c r="I1267" s="66" t="s">
        <v>1124</v>
      </c>
      <c r="J1267" s="66" t="s">
        <v>1125</v>
      </c>
      <c r="K1267" s="67">
        <v>50</v>
      </c>
      <c r="L1267" s="66" t="s">
        <v>1097</v>
      </c>
      <c r="M1267" s="60">
        <v>50</v>
      </c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52" t="str">
        <f>IF(A1267&lt;&gt;"",IF(D1267="DIRECCIÓN_DE_TRANSFERENCIAS","280 0031",VLOOKUP(C1267,LISTAS·PAPP!$C$3:$D$76,2,0)),"")</f>
        <v>280 5410</v>
      </c>
      <c r="Z1267" s="61">
        <v>202</v>
      </c>
      <c r="AA1267" s="62">
        <v>5036</v>
      </c>
      <c r="AB1267" s="62">
        <v>5045</v>
      </c>
      <c r="AC1267" s="65" t="str">
        <f>IF(D1267&lt;&gt;"",VLOOKUP(D1267,LISTAS·PAPP!$I$3:$M$16,2,0),"")</f>
        <v>56</v>
      </c>
      <c r="AD1267" s="51" t="str">
        <f>IF(D1267&lt;&gt;"",VLOOKUP(D1267,LISTAS·PAPP!$I$3:$M$16,3,0),"")</f>
        <v>DESARROLLO_INFANTIL</v>
      </c>
      <c r="AE1267" s="52" t="str">
        <f>IF(D1267&lt;&gt;"",VLOOKUP(D1267,LISTAS·PAPP!$I$3:$M$16,4,0),"")</f>
        <v>004</v>
      </c>
      <c r="AF1267" s="51" t="str">
        <f>IF(D1267&lt;&gt;"",VLOOKUP(D1267,LISTAS·PAPP!$I$3:$M$16,5,0),"")</f>
        <v>FORTALECIMIENTO_AMPLIACIÓN_E_INNOVACIÓN_DE_LOS_SERVICIOS_DE_DESARROLLO_INFANTIL_ESTRATEGIA_NACIONAL_MISIÓN_TERNURA</v>
      </c>
      <c r="AG1267" s="52" t="str">
        <f>IF(AH1267&lt;&gt;"",VLOOKUP(AH1267,LISTAS·PAPP!$O$3:$P$74,2,0),"")</f>
        <v>005</v>
      </c>
      <c r="AH1267" s="58" t="s">
        <v>862</v>
      </c>
      <c r="AI1267" s="60" t="s">
        <v>471</v>
      </c>
      <c r="AJ1267" s="51" t="str">
        <f>IF(AI1267&lt;&gt;"",VLOOKUP(AI1267,LISTAS·PAPP!$X$4:$Y$80,2,0),"")</f>
        <v>NO APLICA</v>
      </c>
      <c r="AK1267" s="58" t="s">
        <v>631</v>
      </c>
      <c r="AL1267" s="60">
        <v>710601</v>
      </c>
      <c r="AM1267" s="51" t="str">
        <f>IF(ISERROR(VLOOKUP(AL1267,LISTAS·PAPP!$AD$4:$AE$334,2,0))," ",VLOOKUP(AL1267,LISTAS·PAPP!$AD$4:$AE$334,2,0))</f>
        <v>Aporte Patronal</v>
      </c>
      <c r="AN1267" s="63">
        <v>37836.51</v>
      </c>
      <c r="AO1267" s="64">
        <v>3218.95</v>
      </c>
      <c r="AP1267" s="64">
        <v>3218.95</v>
      </c>
      <c r="AQ1267" s="64">
        <v>3218.95</v>
      </c>
      <c r="AR1267" s="64">
        <v>3218.95</v>
      </c>
      <c r="AS1267" s="64">
        <v>3218.95</v>
      </c>
      <c r="AT1267" s="64">
        <v>3218.95</v>
      </c>
      <c r="AU1267" s="64">
        <v>3218.95</v>
      </c>
      <c r="AV1267" s="64">
        <v>3218.95</v>
      </c>
      <c r="AW1267" s="64">
        <v>3218.95</v>
      </c>
      <c r="AX1267" s="64">
        <v>3218.95</v>
      </c>
      <c r="AY1267" s="64">
        <v>3218.95</v>
      </c>
      <c r="AZ1267" s="64">
        <v>2428.06</v>
      </c>
      <c r="BA1267" s="53">
        <f t="shared" si="58"/>
        <v>37836.51</v>
      </c>
      <c r="BB1267" s="54" t="str">
        <f t="shared" si="59"/>
        <v>OK</v>
      </c>
      <c r="BC1267" s="55" t="str">
        <f t="shared" si="60"/>
        <v xml:space="preserve">                </v>
      </c>
    </row>
    <row r="1268" spans="1:55" ht="50.1" customHeight="1" x14ac:dyDescent="0.25">
      <c r="A1268" s="58" t="s">
        <v>39</v>
      </c>
      <c r="B1268" s="58" t="s">
        <v>48</v>
      </c>
      <c r="C1268" s="58" t="s">
        <v>122</v>
      </c>
      <c r="D1268" s="58" t="s">
        <v>913</v>
      </c>
      <c r="E1268" s="51" t="str">
        <f>IF(C1268&lt;&gt;"",VLOOKUP(MID(C1268,18,5),LISTAS·PAPP!$E$4:$F$76,2,0),"")</f>
        <v>LOS_RÍOS</v>
      </c>
      <c r="F1268" s="58" t="s">
        <v>334</v>
      </c>
      <c r="G1268" s="51" t="str">
        <f>IF(F1268&lt;&gt;"",VLOOKUP(F1268,LISTAS·PAPP!$R$3:$T$221,3,0),"")</f>
        <v xml:space="preserve"> </v>
      </c>
      <c r="H1268" s="58" t="s">
        <v>905</v>
      </c>
      <c r="I1268" s="66" t="s">
        <v>1124</v>
      </c>
      <c r="J1268" s="66" t="s">
        <v>1125</v>
      </c>
      <c r="K1268" s="67">
        <v>50</v>
      </c>
      <c r="L1268" s="66" t="s">
        <v>1097</v>
      </c>
      <c r="M1268" s="60">
        <v>50</v>
      </c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52" t="str">
        <f>IF(A1268&lt;&gt;"",IF(D1268="DIRECCIÓN_DE_TRANSFERENCIAS","280 0031",VLOOKUP(C1268,LISTAS·PAPP!$C$3:$D$76,2,0)),"")</f>
        <v>280 5410</v>
      </c>
      <c r="Z1268" s="61">
        <v>202</v>
      </c>
      <c r="AA1268" s="62">
        <v>5036</v>
      </c>
      <c r="AB1268" s="62">
        <v>5045</v>
      </c>
      <c r="AC1268" s="65" t="str">
        <f>IF(D1268&lt;&gt;"",VLOOKUP(D1268,LISTAS·PAPP!$I$3:$M$16,2,0),"")</f>
        <v>56</v>
      </c>
      <c r="AD1268" s="51" t="str">
        <f>IF(D1268&lt;&gt;"",VLOOKUP(D1268,LISTAS·PAPP!$I$3:$M$16,3,0),"")</f>
        <v>DESARROLLO_INFANTIL</v>
      </c>
      <c r="AE1268" s="52" t="str">
        <f>IF(D1268&lt;&gt;"",VLOOKUP(D1268,LISTAS·PAPP!$I$3:$M$16,4,0),"")</f>
        <v>004</v>
      </c>
      <c r="AF1268" s="51" t="str">
        <f>IF(D1268&lt;&gt;"",VLOOKUP(D1268,LISTAS·PAPP!$I$3:$M$16,5,0),"")</f>
        <v>FORTALECIMIENTO_AMPLIACIÓN_E_INNOVACIÓN_DE_LOS_SERVICIOS_DE_DESARROLLO_INFANTIL_ESTRATEGIA_NACIONAL_MISIÓN_TERNURA</v>
      </c>
      <c r="AG1268" s="52" t="str">
        <f>IF(AH1268&lt;&gt;"",VLOOKUP(AH1268,LISTAS·PAPP!$O$3:$P$74,2,0),"")</f>
        <v>005</v>
      </c>
      <c r="AH1268" s="58" t="s">
        <v>862</v>
      </c>
      <c r="AI1268" s="60" t="s">
        <v>471</v>
      </c>
      <c r="AJ1268" s="51" t="str">
        <f>IF(AI1268&lt;&gt;"",VLOOKUP(AI1268,LISTAS·PAPP!$X$4:$Y$80,2,0),"")</f>
        <v>NO APLICA</v>
      </c>
      <c r="AK1268" s="58" t="s">
        <v>631</v>
      </c>
      <c r="AL1268" s="60">
        <v>710602</v>
      </c>
      <c r="AM1268" s="51" t="str">
        <f>IF(ISERROR(VLOOKUP(AL1268,LISTAS·PAPP!$AD$4:$AE$334,2,0))," ",VLOOKUP(AL1268,LISTAS·PAPP!$AD$4:$AE$334,2,0))</f>
        <v>Fondo de Reserva</v>
      </c>
      <c r="AN1268" s="63">
        <v>20851.8</v>
      </c>
      <c r="AO1268" s="64">
        <v>1737.65</v>
      </c>
      <c r="AP1268" s="64">
        <v>1737.65</v>
      </c>
      <c r="AQ1268" s="64">
        <v>1737.65</v>
      </c>
      <c r="AR1268" s="64">
        <v>1737.65</v>
      </c>
      <c r="AS1268" s="64">
        <v>1737.65</v>
      </c>
      <c r="AT1268" s="64">
        <v>1737.65</v>
      </c>
      <c r="AU1268" s="64">
        <v>1737.65</v>
      </c>
      <c r="AV1268" s="64">
        <v>1737.65</v>
      </c>
      <c r="AW1268" s="64">
        <v>1737.65</v>
      </c>
      <c r="AX1268" s="64">
        <v>1737.65</v>
      </c>
      <c r="AY1268" s="64">
        <v>1737.65</v>
      </c>
      <c r="AZ1268" s="64">
        <v>1737.65</v>
      </c>
      <c r="BA1268" s="53">
        <f t="shared" si="58"/>
        <v>20851.800000000003</v>
      </c>
      <c r="BB1268" s="54" t="str">
        <f t="shared" si="59"/>
        <v>OK</v>
      </c>
      <c r="BC1268" s="55" t="str">
        <f t="shared" si="60"/>
        <v xml:space="preserve">                </v>
      </c>
    </row>
    <row r="1269" spans="1:55" ht="50.1" customHeight="1" x14ac:dyDescent="0.25">
      <c r="A1269" s="58" t="s">
        <v>39</v>
      </c>
      <c r="B1269" s="58" t="s">
        <v>48</v>
      </c>
      <c r="C1269" s="58" t="s">
        <v>122</v>
      </c>
      <c r="D1269" s="58" t="s">
        <v>913</v>
      </c>
      <c r="E1269" s="51" t="str">
        <f>IF(C1269&lt;&gt;"",VLOOKUP(MID(C1269,18,5),LISTAS·PAPP!$E$4:$F$76,2,0),"")</f>
        <v>LOS_RÍOS</v>
      </c>
      <c r="F1269" s="58" t="s">
        <v>334</v>
      </c>
      <c r="G1269" s="51" t="str">
        <f>IF(F1269&lt;&gt;"",VLOOKUP(F1269,LISTAS·PAPP!$R$3:$T$221,3,0),"")</f>
        <v xml:space="preserve"> </v>
      </c>
      <c r="H1269" s="58" t="s">
        <v>905</v>
      </c>
      <c r="I1269" s="66" t="s">
        <v>1124</v>
      </c>
      <c r="J1269" s="66" t="s">
        <v>1132</v>
      </c>
      <c r="K1269" s="67">
        <v>12</v>
      </c>
      <c r="L1269" s="66" t="s">
        <v>1133</v>
      </c>
      <c r="M1269" s="60">
        <v>1</v>
      </c>
      <c r="N1269" s="60">
        <v>1</v>
      </c>
      <c r="O1269" s="60">
        <v>1</v>
      </c>
      <c r="P1269" s="60">
        <v>1</v>
      </c>
      <c r="Q1269" s="60">
        <v>1</v>
      </c>
      <c r="R1269" s="60">
        <v>1</v>
      </c>
      <c r="S1269" s="60">
        <v>1</v>
      </c>
      <c r="T1269" s="60">
        <v>1</v>
      </c>
      <c r="U1269" s="60">
        <v>1</v>
      </c>
      <c r="V1269" s="60">
        <v>1</v>
      </c>
      <c r="W1269" s="60">
        <v>1</v>
      </c>
      <c r="X1269" s="60">
        <v>1</v>
      </c>
      <c r="Y1269" s="52" t="str">
        <f>IF(A1269&lt;&gt;"",IF(D1269="DIRECCIÓN_DE_TRANSFERENCIAS","280 0031",VLOOKUP(C1269,LISTAS·PAPP!$C$3:$D$76,2,0)),"")</f>
        <v>280 5410</v>
      </c>
      <c r="Z1269" s="61">
        <v>202</v>
      </c>
      <c r="AA1269" s="62">
        <v>5036</v>
      </c>
      <c r="AB1269" s="62">
        <v>5045</v>
      </c>
      <c r="AC1269" s="65" t="str">
        <f>IF(D1269&lt;&gt;"",VLOOKUP(D1269,LISTAS·PAPP!$I$3:$M$16,2,0),"")</f>
        <v>56</v>
      </c>
      <c r="AD1269" s="51" t="str">
        <f>IF(D1269&lt;&gt;"",VLOOKUP(D1269,LISTAS·PAPP!$I$3:$M$16,3,0),"")</f>
        <v>DESARROLLO_INFANTIL</v>
      </c>
      <c r="AE1269" s="52" t="str">
        <f>IF(D1269&lt;&gt;"",VLOOKUP(D1269,LISTAS·PAPP!$I$3:$M$16,4,0),"")</f>
        <v>004</v>
      </c>
      <c r="AF1269" s="51" t="str">
        <f>IF(D1269&lt;&gt;"",VLOOKUP(D1269,LISTAS·PAPP!$I$3:$M$16,5,0),"")</f>
        <v>FORTALECIMIENTO_AMPLIACIÓN_E_INNOVACIÓN_DE_LOS_SERVICIOS_DE_DESARROLLO_INFANTIL_ESTRATEGIA_NACIONAL_MISIÓN_TERNURA</v>
      </c>
      <c r="AG1269" s="52" t="str">
        <f>IF(AH1269&lt;&gt;"",VLOOKUP(AH1269,LISTAS·PAPP!$O$3:$P$74,2,0),"")</f>
        <v>005</v>
      </c>
      <c r="AH1269" s="58" t="s">
        <v>862</v>
      </c>
      <c r="AI1269" s="60" t="s">
        <v>471</v>
      </c>
      <c r="AJ1269" s="51" t="str">
        <f>IF(AI1269&lt;&gt;"",VLOOKUP(AI1269,LISTAS·PAPP!$X$4:$Y$80,2,0),"")</f>
        <v>NO APLICA</v>
      </c>
      <c r="AK1269" s="58" t="s">
        <v>632</v>
      </c>
      <c r="AL1269" s="60">
        <v>730301</v>
      </c>
      <c r="AM1269" s="51" t="str">
        <f>IF(ISERROR(VLOOKUP(AL1269,LISTAS·PAPP!$AD$4:$AE$334,2,0))," ",VLOOKUP(AL1269,LISTAS·PAPP!$AD$4:$AE$334,2,0))</f>
        <v>Pasajes al Interior</v>
      </c>
      <c r="AN1269" s="63">
        <v>1000</v>
      </c>
      <c r="AO1269" s="64">
        <v>83.33</v>
      </c>
      <c r="AP1269" s="64">
        <v>83.33</v>
      </c>
      <c r="AQ1269" s="64">
        <v>83.33</v>
      </c>
      <c r="AR1269" s="64">
        <v>83.33</v>
      </c>
      <c r="AS1269" s="64">
        <v>83.33</v>
      </c>
      <c r="AT1269" s="64">
        <v>83.33</v>
      </c>
      <c r="AU1269" s="64">
        <v>83.33</v>
      </c>
      <c r="AV1269" s="64">
        <v>83.33</v>
      </c>
      <c r="AW1269" s="64">
        <v>83.33</v>
      </c>
      <c r="AX1269" s="64">
        <v>83.33</v>
      </c>
      <c r="AY1269" s="64">
        <v>83.33</v>
      </c>
      <c r="AZ1269" s="64">
        <v>83.37</v>
      </c>
      <c r="BA1269" s="53">
        <f t="shared" si="58"/>
        <v>1000.0000000000001</v>
      </c>
      <c r="BB1269" s="54" t="str">
        <f t="shared" si="59"/>
        <v>OK</v>
      </c>
      <c r="BC1269" s="55" t="str">
        <f t="shared" si="60"/>
        <v xml:space="preserve">                </v>
      </c>
    </row>
    <row r="1270" spans="1:55" ht="50.1" customHeight="1" x14ac:dyDescent="0.25">
      <c r="A1270" s="58" t="s">
        <v>39</v>
      </c>
      <c r="B1270" s="58" t="s">
        <v>48</v>
      </c>
      <c r="C1270" s="58" t="s">
        <v>122</v>
      </c>
      <c r="D1270" s="58" t="s">
        <v>913</v>
      </c>
      <c r="E1270" s="51" t="str">
        <f>IF(C1270&lt;&gt;"",VLOOKUP(MID(C1270,18,5),LISTAS·PAPP!$E$4:$F$76,2,0),"")</f>
        <v>LOS_RÍOS</v>
      </c>
      <c r="F1270" s="58" t="s">
        <v>334</v>
      </c>
      <c r="G1270" s="51" t="str">
        <f>IF(F1270&lt;&gt;"",VLOOKUP(F1270,LISTAS·PAPP!$R$3:$T$221,3,0),"")</f>
        <v xml:space="preserve"> </v>
      </c>
      <c r="H1270" s="58" t="s">
        <v>905</v>
      </c>
      <c r="I1270" s="66" t="s">
        <v>1124</v>
      </c>
      <c r="J1270" s="66" t="s">
        <v>1134</v>
      </c>
      <c r="K1270" s="67">
        <v>12</v>
      </c>
      <c r="L1270" s="66" t="s">
        <v>1135</v>
      </c>
      <c r="M1270" s="60">
        <v>1</v>
      </c>
      <c r="N1270" s="60">
        <v>1</v>
      </c>
      <c r="O1270" s="60">
        <v>1</v>
      </c>
      <c r="P1270" s="60">
        <v>1</v>
      </c>
      <c r="Q1270" s="60">
        <v>1</v>
      </c>
      <c r="R1270" s="60">
        <v>1</v>
      </c>
      <c r="S1270" s="60">
        <v>1</v>
      </c>
      <c r="T1270" s="60">
        <v>1</v>
      </c>
      <c r="U1270" s="60">
        <v>1</v>
      </c>
      <c r="V1270" s="60">
        <v>1</v>
      </c>
      <c r="W1270" s="60">
        <v>1</v>
      </c>
      <c r="X1270" s="60">
        <v>1</v>
      </c>
      <c r="Y1270" s="52" t="str">
        <f>IF(A1270&lt;&gt;"",IF(D1270="DIRECCIÓN_DE_TRANSFERENCIAS","280 0031",VLOOKUP(C1270,LISTAS·PAPP!$C$3:$D$76,2,0)),"")</f>
        <v>280 5410</v>
      </c>
      <c r="Z1270" s="61">
        <v>202</v>
      </c>
      <c r="AA1270" s="62">
        <v>5036</v>
      </c>
      <c r="AB1270" s="62">
        <v>5045</v>
      </c>
      <c r="AC1270" s="65" t="str">
        <f>IF(D1270&lt;&gt;"",VLOOKUP(D1270,LISTAS·PAPP!$I$3:$M$16,2,0),"")</f>
        <v>56</v>
      </c>
      <c r="AD1270" s="51" t="str">
        <f>IF(D1270&lt;&gt;"",VLOOKUP(D1270,LISTAS·PAPP!$I$3:$M$16,3,0),"")</f>
        <v>DESARROLLO_INFANTIL</v>
      </c>
      <c r="AE1270" s="52" t="str">
        <f>IF(D1270&lt;&gt;"",VLOOKUP(D1270,LISTAS·PAPP!$I$3:$M$16,4,0),"")</f>
        <v>004</v>
      </c>
      <c r="AF1270" s="51" t="str">
        <f>IF(D1270&lt;&gt;"",VLOOKUP(D1270,LISTAS·PAPP!$I$3:$M$16,5,0),"")</f>
        <v>FORTALECIMIENTO_AMPLIACIÓN_E_INNOVACIÓN_DE_LOS_SERVICIOS_DE_DESARROLLO_INFANTIL_ESTRATEGIA_NACIONAL_MISIÓN_TERNURA</v>
      </c>
      <c r="AG1270" s="52" t="str">
        <f>IF(AH1270&lt;&gt;"",VLOOKUP(AH1270,LISTAS·PAPP!$O$3:$P$74,2,0),"")</f>
        <v>005</v>
      </c>
      <c r="AH1270" s="58" t="s">
        <v>862</v>
      </c>
      <c r="AI1270" s="60" t="s">
        <v>471</v>
      </c>
      <c r="AJ1270" s="51" t="str">
        <f>IF(AI1270&lt;&gt;"",VLOOKUP(AI1270,LISTAS·PAPP!$X$4:$Y$80,2,0),"")</f>
        <v>NO APLICA</v>
      </c>
      <c r="AK1270" s="58" t="s">
        <v>632</v>
      </c>
      <c r="AL1270" s="60">
        <v>730303</v>
      </c>
      <c r="AM1270" s="51" t="str">
        <f>IF(ISERROR(VLOOKUP(AL1270,LISTAS·PAPP!$AD$4:$AE$334,2,0))," ",VLOOKUP(AL1270,LISTAS·PAPP!$AD$4:$AE$334,2,0))</f>
        <v>Viáticos y Subsistencias en el Interior</v>
      </c>
      <c r="AN1270" s="63">
        <v>3500</v>
      </c>
      <c r="AO1270" s="64">
        <v>291.67</v>
      </c>
      <c r="AP1270" s="64">
        <v>291.67</v>
      </c>
      <c r="AQ1270" s="64">
        <v>291.67</v>
      </c>
      <c r="AR1270" s="64">
        <v>291.67</v>
      </c>
      <c r="AS1270" s="64">
        <v>291.67</v>
      </c>
      <c r="AT1270" s="64">
        <v>291.67</v>
      </c>
      <c r="AU1270" s="64">
        <v>291.67</v>
      </c>
      <c r="AV1270" s="64">
        <v>291.67</v>
      </c>
      <c r="AW1270" s="64">
        <v>291.67</v>
      </c>
      <c r="AX1270" s="64">
        <v>291.67</v>
      </c>
      <c r="AY1270" s="64">
        <v>291.67</v>
      </c>
      <c r="AZ1270" s="64">
        <v>291.63</v>
      </c>
      <c r="BA1270" s="53">
        <f t="shared" si="58"/>
        <v>3500.0000000000005</v>
      </c>
      <c r="BB1270" s="54" t="str">
        <f t="shared" si="59"/>
        <v>OK</v>
      </c>
      <c r="BC1270" s="55" t="str">
        <f t="shared" si="60"/>
        <v xml:space="preserve">                </v>
      </c>
    </row>
    <row r="1271" spans="1:55" ht="50.1" customHeight="1" x14ac:dyDescent="0.25">
      <c r="A1271" s="58" t="s">
        <v>39</v>
      </c>
      <c r="B1271" s="58" t="s">
        <v>48</v>
      </c>
      <c r="C1271" s="58" t="s">
        <v>124</v>
      </c>
      <c r="D1271" s="58" t="s">
        <v>913</v>
      </c>
      <c r="E1271" s="51" t="str">
        <f>IF(C1271&lt;&gt;"",VLOOKUP(MID(C1271,18,5),LISTAS·PAPP!$E$4:$F$76,2,0),"")</f>
        <v>LOS_RÍOS</v>
      </c>
      <c r="F1271" s="58" t="s">
        <v>339</v>
      </c>
      <c r="G1271" s="51" t="str">
        <f>IF(F1271&lt;&gt;"",VLOOKUP(F1271,LISTAS·PAPP!$R$3:$T$221,3,0),"")</f>
        <v xml:space="preserve"> </v>
      </c>
      <c r="H1271" s="58" t="s">
        <v>905</v>
      </c>
      <c r="I1271" s="66" t="s">
        <v>1124</v>
      </c>
      <c r="J1271" s="66" t="s">
        <v>1125</v>
      </c>
      <c r="K1271" s="67">
        <v>6</v>
      </c>
      <c r="L1271" s="66" t="s">
        <v>1097</v>
      </c>
      <c r="M1271" s="60">
        <v>6</v>
      </c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52" t="str">
        <f>IF(A1271&lt;&gt;"",IF(D1271="DIRECCIÓN_DE_TRANSFERENCIAS","280 0031",VLOOKUP(C1271,LISTAS·PAPP!$C$3:$D$76,2,0)),"")</f>
        <v>280 5450</v>
      </c>
      <c r="Z1271" s="61">
        <v>202</v>
      </c>
      <c r="AA1271" s="62">
        <v>5036</v>
      </c>
      <c r="AB1271" s="62">
        <v>5045</v>
      </c>
      <c r="AC1271" s="65" t="str">
        <f>IF(D1271&lt;&gt;"",VLOOKUP(D1271,LISTAS·PAPP!$I$3:$M$16,2,0),"")</f>
        <v>56</v>
      </c>
      <c r="AD1271" s="51" t="str">
        <f>IF(D1271&lt;&gt;"",VLOOKUP(D1271,LISTAS·PAPP!$I$3:$M$16,3,0),"")</f>
        <v>DESARROLLO_INFANTIL</v>
      </c>
      <c r="AE1271" s="52" t="str">
        <f>IF(D1271&lt;&gt;"",VLOOKUP(D1271,LISTAS·PAPP!$I$3:$M$16,4,0),"")</f>
        <v>004</v>
      </c>
      <c r="AF1271" s="51" t="str">
        <f>IF(D1271&lt;&gt;"",VLOOKUP(D1271,LISTAS·PAPP!$I$3:$M$16,5,0),"")</f>
        <v>FORTALECIMIENTO_AMPLIACIÓN_E_INNOVACIÓN_DE_LOS_SERVICIOS_DE_DESARROLLO_INFANTIL_ESTRATEGIA_NACIONAL_MISIÓN_TERNURA</v>
      </c>
      <c r="AG1271" s="52" t="str">
        <f>IF(AH1271&lt;&gt;"",VLOOKUP(AH1271,LISTAS·PAPP!$O$3:$P$74,2,0),"")</f>
        <v>005</v>
      </c>
      <c r="AH1271" s="58" t="s">
        <v>862</v>
      </c>
      <c r="AI1271" s="60" t="s">
        <v>471</v>
      </c>
      <c r="AJ1271" s="51" t="str">
        <f>IF(AI1271&lt;&gt;"",VLOOKUP(AI1271,LISTAS·PAPP!$X$4:$Y$80,2,0),"")</f>
        <v>NO APLICA</v>
      </c>
      <c r="AK1271" s="58" t="s">
        <v>631</v>
      </c>
      <c r="AL1271" s="60">
        <v>710203</v>
      </c>
      <c r="AM1271" s="51" t="str">
        <f>IF(ISERROR(VLOOKUP(AL1271,LISTAS·PAPP!$AD$4:$AE$334,2,0))," ",VLOOKUP(AL1271,LISTAS·PAPP!$AD$4:$AE$334,2,0))</f>
        <v>Decimo Tercer Sueldo</v>
      </c>
      <c r="AN1271" s="63">
        <v>4902</v>
      </c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>
        <v>4902</v>
      </c>
      <c r="BA1271" s="53">
        <f t="shared" si="58"/>
        <v>4902</v>
      </c>
      <c r="BB1271" s="54" t="str">
        <f t="shared" si="59"/>
        <v>OK</v>
      </c>
      <c r="BC1271" s="55" t="str">
        <f t="shared" si="60"/>
        <v xml:space="preserve">                </v>
      </c>
    </row>
    <row r="1272" spans="1:55" ht="50.1" customHeight="1" x14ac:dyDescent="0.25">
      <c r="A1272" s="58" t="s">
        <v>39</v>
      </c>
      <c r="B1272" s="58" t="s">
        <v>48</v>
      </c>
      <c r="C1272" s="58" t="s">
        <v>124</v>
      </c>
      <c r="D1272" s="58" t="s">
        <v>913</v>
      </c>
      <c r="E1272" s="51" t="str">
        <f>IF(C1272&lt;&gt;"",VLOOKUP(MID(C1272,18,5),LISTAS·PAPP!$E$4:$F$76,2,0),"")</f>
        <v>LOS_RÍOS</v>
      </c>
      <c r="F1272" s="58" t="s">
        <v>339</v>
      </c>
      <c r="G1272" s="51" t="str">
        <f>IF(F1272&lt;&gt;"",VLOOKUP(F1272,LISTAS·PAPP!$R$3:$T$221,3,0),"")</f>
        <v xml:space="preserve"> </v>
      </c>
      <c r="H1272" s="58" t="s">
        <v>905</v>
      </c>
      <c r="I1272" s="66" t="s">
        <v>1124</v>
      </c>
      <c r="J1272" s="66" t="s">
        <v>1125</v>
      </c>
      <c r="K1272" s="67">
        <v>6</v>
      </c>
      <c r="L1272" s="66" t="s">
        <v>1097</v>
      </c>
      <c r="M1272" s="60">
        <v>6</v>
      </c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52" t="str">
        <f>IF(A1272&lt;&gt;"",IF(D1272="DIRECCIÓN_DE_TRANSFERENCIAS","280 0031",VLOOKUP(C1272,LISTAS·PAPP!$C$3:$D$76,2,0)),"")</f>
        <v>280 5450</v>
      </c>
      <c r="Z1272" s="61">
        <v>202</v>
      </c>
      <c r="AA1272" s="62">
        <v>5036</v>
      </c>
      <c r="AB1272" s="62">
        <v>5045</v>
      </c>
      <c r="AC1272" s="65" t="str">
        <f>IF(D1272&lt;&gt;"",VLOOKUP(D1272,LISTAS·PAPP!$I$3:$M$16,2,0),"")</f>
        <v>56</v>
      </c>
      <c r="AD1272" s="51" t="str">
        <f>IF(D1272&lt;&gt;"",VLOOKUP(D1272,LISTAS·PAPP!$I$3:$M$16,3,0),"")</f>
        <v>DESARROLLO_INFANTIL</v>
      </c>
      <c r="AE1272" s="52" t="str">
        <f>IF(D1272&lt;&gt;"",VLOOKUP(D1272,LISTAS·PAPP!$I$3:$M$16,4,0),"")</f>
        <v>004</v>
      </c>
      <c r="AF1272" s="51" t="str">
        <f>IF(D1272&lt;&gt;"",VLOOKUP(D1272,LISTAS·PAPP!$I$3:$M$16,5,0),"")</f>
        <v>FORTALECIMIENTO_AMPLIACIÓN_E_INNOVACIÓN_DE_LOS_SERVICIOS_DE_DESARROLLO_INFANTIL_ESTRATEGIA_NACIONAL_MISIÓN_TERNURA</v>
      </c>
      <c r="AG1272" s="52" t="str">
        <f>IF(AH1272&lt;&gt;"",VLOOKUP(AH1272,LISTAS·PAPP!$O$3:$P$74,2,0),"")</f>
        <v>005</v>
      </c>
      <c r="AH1272" s="58" t="s">
        <v>862</v>
      </c>
      <c r="AI1272" s="60" t="s">
        <v>471</v>
      </c>
      <c r="AJ1272" s="51" t="str">
        <f>IF(AI1272&lt;&gt;"",VLOOKUP(AI1272,LISTAS·PAPP!$X$4:$Y$80,2,0),"")</f>
        <v>NO APLICA</v>
      </c>
      <c r="AK1272" s="58" t="s">
        <v>631</v>
      </c>
      <c r="AL1272" s="60">
        <v>710204</v>
      </c>
      <c r="AM1272" s="51" t="str">
        <f>IF(ISERROR(VLOOKUP(AL1272,LISTAS·PAPP!$AD$4:$AE$334,2,0))," ",VLOOKUP(AL1272,LISTAS·PAPP!$AD$4:$AE$334,2,0))</f>
        <v>Decimo Cuarto Sueldo</v>
      </c>
      <c r="AN1272" s="63">
        <v>2364</v>
      </c>
      <c r="AO1272" s="64"/>
      <c r="AP1272" s="64"/>
      <c r="AQ1272" s="64"/>
      <c r="AR1272" s="64"/>
      <c r="AS1272" s="64"/>
      <c r="AT1272" s="64"/>
      <c r="AU1272" s="64"/>
      <c r="AV1272" s="64">
        <v>2364</v>
      </c>
      <c r="AW1272" s="64"/>
      <c r="AX1272" s="64"/>
      <c r="AY1272" s="64"/>
      <c r="AZ1272" s="64"/>
      <c r="BA1272" s="53">
        <f t="shared" si="58"/>
        <v>2364</v>
      </c>
      <c r="BB1272" s="54" t="str">
        <f t="shared" si="59"/>
        <v>OK</v>
      </c>
      <c r="BC1272" s="55" t="str">
        <f t="shared" si="60"/>
        <v xml:space="preserve">                </v>
      </c>
    </row>
    <row r="1273" spans="1:55" ht="50.1" customHeight="1" x14ac:dyDescent="0.25">
      <c r="A1273" s="58" t="s">
        <v>39</v>
      </c>
      <c r="B1273" s="58" t="s">
        <v>48</v>
      </c>
      <c r="C1273" s="58" t="s">
        <v>124</v>
      </c>
      <c r="D1273" s="58" t="s">
        <v>913</v>
      </c>
      <c r="E1273" s="51" t="str">
        <f>IF(C1273&lt;&gt;"",VLOOKUP(MID(C1273,18,5),LISTAS·PAPP!$E$4:$F$76,2,0),"")</f>
        <v>LOS_RÍOS</v>
      </c>
      <c r="F1273" s="58" t="s">
        <v>339</v>
      </c>
      <c r="G1273" s="51" t="str">
        <f>IF(F1273&lt;&gt;"",VLOOKUP(F1273,LISTAS·PAPP!$R$3:$T$221,3,0),"")</f>
        <v xml:space="preserve"> </v>
      </c>
      <c r="H1273" s="58" t="s">
        <v>905</v>
      </c>
      <c r="I1273" s="66" t="s">
        <v>1124</v>
      </c>
      <c r="J1273" s="66" t="s">
        <v>1125</v>
      </c>
      <c r="K1273" s="67">
        <v>6</v>
      </c>
      <c r="L1273" s="66" t="s">
        <v>1097</v>
      </c>
      <c r="M1273" s="60">
        <v>6</v>
      </c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52" t="str">
        <f>IF(A1273&lt;&gt;"",IF(D1273="DIRECCIÓN_DE_TRANSFERENCIAS","280 0031",VLOOKUP(C1273,LISTAS·PAPP!$C$3:$D$76,2,0)),"")</f>
        <v>280 5450</v>
      </c>
      <c r="Z1273" s="61">
        <v>202</v>
      </c>
      <c r="AA1273" s="62">
        <v>5036</v>
      </c>
      <c r="AB1273" s="62">
        <v>5045</v>
      </c>
      <c r="AC1273" s="65" t="str">
        <f>IF(D1273&lt;&gt;"",VLOOKUP(D1273,LISTAS·PAPP!$I$3:$M$16,2,0),"")</f>
        <v>56</v>
      </c>
      <c r="AD1273" s="51" t="str">
        <f>IF(D1273&lt;&gt;"",VLOOKUP(D1273,LISTAS·PAPP!$I$3:$M$16,3,0),"")</f>
        <v>DESARROLLO_INFANTIL</v>
      </c>
      <c r="AE1273" s="52" t="str">
        <f>IF(D1273&lt;&gt;"",VLOOKUP(D1273,LISTAS·PAPP!$I$3:$M$16,4,0),"")</f>
        <v>004</v>
      </c>
      <c r="AF1273" s="51" t="str">
        <f>IF(D1273&lt;&gt;"",VLOOKUP(D1273,LISTAS·PAPP!$I$3:$M$16,5,0),"")</f>
        <v>FORTALECIMIENTO_AMPLIACIÓN_E_INNOVACIÓN_DE_LOS_SERVICIOS_DE_DESARROLLO_INFANTIL_ESTRATEGIA_NACIONAL_MISIÓN_TERNURA</v>
      </c>
      <c r="AG1273" s="52" t="str">
        <f>IF(AH1273&lt;&gt;"",VLOOKUP(AH1273,LISTAS·PAPP!$O$3:$P$74,2,0),"")</f>
        <v>005</v>
      </c>
      <c r="AH1273" s="58" t="s">
        <v>862</v>
      </c>
      <c r="AI1273" s="60" t="s">
        <v>471</v>
      </c>
      <c r="AJ1273" s="51" t="str">
        <f>IF(AI1273&lt;&gt;"",VLOOKUP(AI1273,LISTAS·PAPP!$X$4:$Y$80,2,0),"")</f>
        <v>NO APLICA</v>
      </c>
      <c r="AK1273" s="58" t="s">
        <v>631</v>
      </c>
      <c r="AL1273" s="60">
        <v>710510</v>
      </c>
      <c r="AM1273" s="51" t="str">
        <f>IF(ISERROR(VLOOKUP(AL1273,LISTAS·PAPP!$AD$4:$AE$334,2,0))," ",VLOOKUP(AL1273,LISTAS·PAPP!$AD$4:$AE$334,2,0))</f>
        <v>Servicios Personales por Contrato</v>
      </c>
      <c r="AN1273" s="63">
        <v>58824</v>
      </c>
      <c r="AO1273" s="64">
        <v>4902</v>
      </c>
      <c r="AP1273" s="64">
        <v>4902</v>
      </c>
      <c r="AQ1273" s="64">
        <v>4902</v>
      </c>
      <c r="AR1273" s="64">
        <v>4902</v>
      </c>
      <c r="AS1273" s="64">
        <v>4902</v>
      </c>
      <c r="AT1273" s="64">
        <v>4902</v>
      </c>
      <c r="AU1273" s="64">
        <v>4902</v>
      </c>
      <c r="AV1273" s="64">
        <v>4902</v>
      </c>
      <c r="AW1273" s="64">
        <v>4902</v>
      </c>
      <c r="AX1273" s="64">
        <v>4902</v>
      </c>
      <c r="AY1273" s="64">
        <v>4902</v>
      </c>
      <c r="AZ1273" s="64">
        <v>4902</v>
      </c>
      <c r="BA1273" s="53">
        <f t="shared" si="58"/>
        <v>58824</v>
      </c>
      <c r="BB1273" s="54" t="str">
        <f t="shared" si="59"/>
        <v>OK</v>
      </c>
      <c r="BC1273" s="55" t="str">
        <f t="shared" si="60"/>
        <v xml:space="preserve">                </v>
      </c>
    </row>
    <row r="1274" spans="1:55" ht="50.1" customHeight="1" x14ac:dyDescent="0.25">
      <c r="A1274" s="58" t="s">
        <v>39</v>
      </c>
      <c r="B1274" s="58" t="s">
        <v>48</v>
      </c>
      <c r="C1274" s="58" t="s">
        <v>124</v>
      </c>
      <c r="D1274" s="58" t="s">
        <v>913</v>
      </c>
      <c r="E1274" s="51" t="str">
        <f>IF(C1274&lt;&gt;"",VLOOKUP(MID(C1274,18,5),LISTAS·PAPP!$E$4:$F$76,2,0),"")</f>
        <v>LOS_RÍOS</v>
      </c>
      <c r="F1274" s="58" t="s">
        <v>339</v>
      </c>
      <c r="G1274" s="51" t="str">
        <f>IF(F1274&lt;&gt;"",VLOOKUP(F1274,LISTAS·PAPP!$R$3:$T$221,3,0),"")</f>
        <v xml:space="preserve"> </v>
      </c>
      <c r="H1274" s="58" t="s">
        <v>905</v>
      </c>
      <c r="I1274" s="66" t="s">
        <v>1124</v>
      </c>
      <c r="J1274" s="66" t="s">
        <v>1125</v>
      </c>
      <c r="K1274" s="67">
        <v>6</v>
      </c>
      <c r="L1274" s="66" t="s">
        <v>1097</v>
      </c>
      <c r="M1274" s="60">
        <v>6</v>
      </c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52" t="str">
        <f>IF(A1274&lt;&gt;"",IF(D1274="DIRECCIÓN_DE_TRANSFERENCIAS","280 0031",VLOOKUP(C1274,LISTAS·PAPP!$C$3:$D$76,2,0)),"")</f>
        <v>280 5450</v>
      </c>
      <c r="Z1274" s="61">
        <v>202</v>
      </c>
      <c r="AA1274" s="62">
        <v>5036</v>
      </c>
      <c r="AB1274" s="62">
        <v>5045</v>
      </c>
      <c r="AC1274" s="65" t="str">
        <f>IF(D1274&lt;&gt;"",VLOOKUP(D1274,LISTAS·PAPP!$I$3:$M$16,2,0),"")</f>
        <v>56</v>
      </c>
      <c r="AD1274" s="51" t="str">
        <f>IF(D1274&lt;&gt;"",VLOOKUP(D1274,LISTAS·PAPP!$I$3:$M$16,3,0),"")</f>
        <v>DESARROLLO_INFANTIL</v>
      </c>
      <c r="AE1274" s="52" t="str">
        <f>IF(D1274&lt;&gt;"",VLOOKUP(D1274,LISTAS·PAPP!$I$3:$M$16,4,0),"")</f>
        <v>004</v>
      </c>
      <c r="AF1274" s="51" t="str">
        <f>IF(D1274&lt;&gt;"",VLOOKUP(D1274,LISTAS·PAPP!$I$3:$M$16,5,0),"")</f>
        <v>FORTALECIMIENTO_AMPLIACIÓN_E_INNOVACIÓN_DE_LOS_SERVICIOS_DE_DESARROLLO_INFANTIL_ESTRATEGIA_NACIONAL_MISIÓN_TERNURA</v>
      </c>
      <c r="AG1274" s="52" t="str">
        <f>IF(AH1274&lt;&gt;"",VLOOKUP(AH1274,LISTAS·PAPP!$O$3:$P$74,2,0),"")</f>
        <v>005</v>
      </c>
      <c r="AH1274" s="58" t="s">
        <v>862</v>
      </c>
      <c r="AI1274" s="60" t="s">
        <v>471</v>
      </c>
      <c r="AJ1274" s="51" t="str">
        <f>IF(AI1274&lt;&gt;"",VLOOKUP(AI1274,LISTAS·PAPP!$X$4:$Y$80,2,0),"")</f>
        <v>NO APLICA</v>
      </c>
      <c r="AK1274" s="58" t="s">
        <v>631</v>
      </c>
      <c r="AL1274" s="60">
        <v>710601</v>
      </c>
      <c r="AM1274" s="51" t="str">
        <f>IF(ISERROR(VLOOKUP(AL1274,LISTAS·PAPP!$AD$4:$AE$334,2,0))," ",VLOOKUP(AL1274,LISTAS·PAPP!$AD$4:$AE$334,2,0))</f>
        <v>Aporte Patronal</v>
      </c>
      <c r="AN1274" s="63">
        <v>5677.02</v>
      </c>
      <c r="AO1274" s="64">
        <v>473.54</v>
      </c>
      <c r="AP1274" s="64">
        <v>473.04</v>
      </c>
      <c r="AQ1274" s="64">
        <v>473.04</v>
      </c>
      <c r="AR1274" s="64">
        <v>473.04</v>
      </c>
      <c r="AS1274" s="64">
        <v>473.04</v>
      </c>
      <c r="AT1274" s="64">
        <v>473.04</v>
      </c>
      <c r="AU1274" s="64">
        <v>473.04</v>
      </c>
      <c r="AV1274" s="64">
        <v>473.04</v>
      </c>
      <c r="AW1274" s="64">
        <v>473.04</v>
      </c>
      <c r="AX1274" s="64">
        <v>473.04</v>
      </c>
      <c r="AY1274" s="64">
        <v>473.04</v>
      </c>
      <c r="AZ1274" s="64">
        <v>473.08</v>
      </c>
      <c r="BA1274" s="53">
        <f t="shared" si="58"/>
        <v>5677.02</v>
      </c>
      <c r="BB1274" s="54" t="str">
        <f t="shared" si="59"/>
        <v>OK</v>
      </c>
      <c r="BC1274" s="55" t="str">
        <f t="shared" si="60"/>
        <v xml:space="preserve">                </v>
      </c>
    </row>
    <row r="1275" spans="1:55" ht="50.1" customHeight="1" x14ac:dyDescent="0.25">
      <c r="A1275" s="58" t="s">
        <v>39</v>
      </c>
      <c r="B1275" s="58" t="s">
        <v>48</v>
      </c>
      <c r="C1275" s="58" t="s">
        <v>124</v>
      </c>
      <c r="D1275" s="58" t="s">
        <v>913</v>
      </c>
      <c r="E1275" s="51" t="str">
        <f>IF(C1275&lt;&gt;"",VLOOKUP(MID(C1275,18,5),LISTAS·PAPP!$E$4:$F$76,2,0),"")</f>
        <v>LOS_RÍOS</v>
      </c>
      <c r="F1275" s="58" t="s">
        <v>339</v>
      </c>
      <c r="G1275" s="51" t="str">
        <f>IF(F1275&lt;&gt;"",VLOOKUP(F1275,LISTAS·PAPP!$R$3:$T$221,3,0),"")</f>
        <v xml:space="preserve"> </v>
      </c>
      <c r="H1275" s="58" t="s">
        <v>905</v>
      </c>
      <c r="I1275" s="66" t="s">
        <v>1124</v>
      </c>
      <c r="J1275" s="66" t="s">
        <v>1125</v>
      </c>
      <c r="K1275" s="67">
        <v>6</v>
      </c>
      <c r="L1275" s="66" t="s">
        <v>1097</v>
      </c>
      <c r="M1275" s="60">
        <v>6</v>
      </c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52" t="str">
        <f>IF(A1275&lt;&gt;"",IF(D1275="DIRECCIÓN_DE_TRANSFERENCIAS","280 0031",VLOOKUP(C1275,LISTAS·PAPP!$C$3:$D$76,2,0)),"")</f>
        <v>280 5450</v>
      </c>
      <c r="Z1275" s="61">
        <v>202</v>
      </c>
      <c r="AA1275" s="62">
        <v>5036</v>
      </c>
      <c r="AB1275" s="62">
        <v>5045</v>
      </c>
      <c r="AC1275" s="65" t="str">
        <f>IF(D1275&lt;&gt;"",VLOOKUP(D1275,LISTAS·PAPP!$I$3:$M$16,2,0),"")</f>
        <v>56</v>
      </c>
      <c r="AD1275" s="51" t="str">
        <f>IF(D1275&lt;&gt;"",VLOOKUP(D1275,LISTAS·PAPP!$I$3:$M$16,3,0),"")</f>
        <v>DESARROLLO_INFANTIL</v>
      </c>
      <c r="AE1275" s="52" t="str">
        <f>IF(D1275&lt;&gt;"",VLOOKUP(D1275,LISTAS·PAPP!$I$3:$M$16,4,0),"")</f>
        <v>004</v>
      </c>
      <c r="AF1275" s="51" t="str">
        <f>IF(D1275&lt;&gt;"",VLOOKUP(D1275,LISTAS·PAPP!$I$3:$M$16,5,0),"")</f>
        <v>FORTALECIMIENTO_AMPLIACIÓN_E_INNOVACIÓN_DE_LOS_SERVICIOS_DE_DESARROLLO_INFANTIL_ESTRATEGIA_NACIONAL_MISIÓN_TERNURA</v>
      </c>
      <c r="AG1275" s="52" t="str">
        <f>IF(AH1275&lt;&gt;"",VLOOKUP(AH1275,LISTAS·PAPP!$O$3:$P$74,2,0),"")</f>
        <v>005</v>
      </c>
      <c r="AH1275" s="58" t="s">
        <v>862</v>
      </c>
      <c r="AI1275" s="60" t="s">
        <v>471</v>
      </c>
      <c r="AJ1275" s="51" t="str">
        <f>IF(AI1275&lt;&gt;"",VLOOKUP(AI1275,LISTAS·PAPP!$X$4:$Y$80,2,0),"")</f>
        <v>NO APLICA</v>
      </c>
      <c r="AK1275" s="58" t="s">
        <v>631</v>
      </c>
      <c r="AL1275" s="60">
        <v>710602</v>
      </c>
      <c r="AM1275" s="51" t="str">
        <f>IF(ISERROR(VLOOKUP(AL1275,LISTAS·PAPP!$AD$4:$AE$334,2,0))," ",VLOOKUP(AL1275,LISTAS·PAPP!$AD$4:$AE$334,2,0))</f>
        <v>Fondo de Reserva</v>
      </c>
      <c r="AN1275" s="63">
        <v>4901.5</v>
      </c>
      <c r="AO1275" s="64">
        <v>408</v>
      </c>
      <c r="AP1275" s="64">
        <v>408.5</v>
      </c>
      <c r="AQ1275" s="64">
        <v>408.5</v>
      </c>
      <c r="AR1275" s="64">
        <v>408.5</v>
      </c>
      <c r="AS1275" s="64">
        <v>408.5</v>
      </c>
      <c r="AT1275" s="64">
        <v>408.5</v>
      </c>
      <c r="AU1275" s="64">
        <v>408.5</v>
      </c>
      <c r="AV1275" s="64">
        <v>408.5</v>
      </c>
      <c r="AW1275" s="64">
        <v>408.5</v>
      </c>
      <c r="AX1275" s="64">
        <v>408.5</v>
      </c>
      <c r="AY1275" s="64">
        <v>408.5</v>
      </c>
      <c r="AZ1275" s="64">
        <v>408.5</v>
      </c>
      <c r="BA1275" s="53">
        <f t="shared" si="58"/>
        <v>4901.5</v>
      </c>
      <c r="BB1275" s="54" t="str">
        <f t="shared" si="59"/>
        <v>OK</v>
      </c>
      <c r="BC1275" s="55" t="str">
        <f t="shared" si="60"/>
        <v xml:space="preserve">                </v>
      </c>
    </row>
    <row r="1276" spans="1:55" ht="50.1" customHeight="1" x14ac:dyDescent="0.25">
      <c r="A1276" s="58" t="s">
        <v>39</v>
      </c>
      <c r="B1276" s="58" t="s">
        <v>48</v>
      </c>
      <c r="C1276" s="58" t="s">
        <v>124</v>
      </c>
      <c r="D1276" s="58" t="s">
        <v>913</v>
      </c>
      <c r="E1276" s="51" t="str">
        <f>IF(C1276&lt;&gt;"",VLOOKUP(MID(C1276,18,5),LISTAS·PAPP!$E$4:$F$76,2,0),"")</f>
        <v>LOS_RÍOS</v>
      </c>
      <c r="F1276" s="58" t="s">
        <v>339</v>
      </c>
      <c r="G1276" s="51" t="str">
        <f>IF(F1276&lt;&gt;"",VLOOKUP(F1276,LISTAS·PAPP!$R$3:$T$221,3,0),"")</f>
        <v xml:space="preserve"> </v>
      </c>
      <c r="H1276" s="58" t="s">
        <v>905</v>
      </c>
      <c r="I1276" s="66" t="s">
        <v>1124</v>
      </c>
      <c r="J1276" s="66" t="s">
        <v>1132</v>
      </c>
      <c r="K1276" s="67">
        <v>12</v>
      </c>
      <c r="L1276" s="66" t="s">
        <v>1133</v>
      </c>
      <c r="M1276" s="60">
        <v>1</v>
      </c>
      <c r="N1276" s="60">
        <v>1</v>
      </c>
      <c r="O1276" s="60">
        <v>1</v>
      </c>
      <c r="P1276" s="60">
        <v>1</v>
      </c>
      <c r="Q1276" s="60">
        <v>1</v>
      </c>
      <c r="R1276" s="60">
        <v>1</v>
      </c>
      <c r="S1276" s="60">
        <v>1</v>
      </c>
      <c r="T1276" s="60">
        <v>1</v>
      </c>
      <c r="U1276" s="60">
        <v>1</v>
      </c>
      <c r="V1276" s="60">
        <v>1</v>
      </c>
      <c r="W1276" s="60">
        <v>1</v>
      </c>
      <c r="X1276" s="60">
        <v>1</v>
      </c>
      <c r="Y1276" s="52" t="str">
        <f>IF(A1276&lt;&gt;"",IF(D1276="DIRECCIÓN_DE_TRANSFERENCIAS","280 0031",VLOOKUP(C1276,LISTAS·PAPP!$C$3:$D$76,2,0)),"")</f>
        <v>280 5450</v>
      </c>
      <c r="Z1276" s="61">
        <v>202</v>
      </c>
      <c r="AA1276" s="62">
        <v>5036</v>
      </c>
      <c r="AB1276" s="62">
        <v>5045</v>
      </c>
      <c r="AC1276" s="65" t="str">
        <f>IF(D1276&lt;&gt;"",VLOOKUP(D1276,LISTAS·PAPP!$I$3:$M$16,2,0),"")</f>
        <v>56</v>
      </c>
      <c r="AD1276" s="51" t="str">
        <f>IF(D1276&lt;&gt;"",VLOOKUP(D1276,LISTAS·PAPP!$I$3:$M$16,3,0),"")</f>
        <v>DESARROLLO_INFANTIL</v>
      </c>
      <c r="AE1276" s="52" t="str">
        <f>IF(D1276&lt;&gt;"",VLOOKUP(D1276,LISTAS·PAPP!$I$3:$M$16,4,0),"")</f>
        <v>004</v>
      </c>
      <c r="AF1276" s="51" t="str">
        <f>IF(D1276&lt;&gt;"",VLOOKUP(D1276,LISTAS·PAPP!$I$3:$M$16,5,0),"")</f>
        <v>FORTALECIMIENTO_AMPLIACIÓN_E_INNOVACIÓN_DE_LOS_SERVICIOS_DE_DESARROLLO_INFANTIL_ESTRATEGIA_NACIONAL_MISIÓN_TERNURA</v>
      </c>
      <c r="AG1276" s="52" t="str">
        <f>IF(AH1276&lt;&gt;"",VLOOKUP(AH1276,LISTAS·PAPP!$O$3:$P$74,2,0),"")</f>
        <v>005</v>
      </c>
      <c r="AH1276" s="58" t="s">
        <v>862</v>
      </c>
      <c r="AI1276" s="60" t="s">
        <v>471</v>
      </c>
      <c r="AJ1276" s="51" t="str">
        <f>IF(AI1276&lt;&gt;"",VLOOKUP(AI1276,LISTAS·PAPP!$X$4:$Y$80,2,0),"")</f>
        <v>NO APLICA</v>
      </c>
      <c r="AK1276" s="58" t="s">
        <v>632</v>
      </c>
      <c r="AL1276" s="60">
        <v>730301</v>
      </c>
      <c r="AM1276" s="51" t="str">
        <f>IF(ISERROR(VLOOKUP(AL1276,LISTAS·PAPP!$AD$4:$AE$334,2,0))," ",VLOOKUP(AL1276,LISTAS·PAPP!$AD$4:$AE$334,2,0))</f>
        <v>Pasajes al Interior</v>
      </c>
      <c r="AN1276" s="63">
        <v>0</v>
      </c>
      <c r="AO1276" s="64">
        <v>0</v>
      </c>
      <c r="AP1276" s="64">
        <v>0</v>
      </c>
      <c r="AQ1276" s="64">
        <v>0</v>
      </c>
      <c r="AR1276" s="64">
        <v>0</v>
      </c>
      <c r="AS1276" s="64">
        <v>0</v>
      </c>
      <c r="AT1276" s="64">
        <v>0</v>
      </c>
      <c r="AU1276" s="64">
        <v>0</v>
      </c>
      <c r="AV1276" s="64">
        <v>0</v>
      </c>
      <c r="AW1276" s="64">
        <v>0</v>
      </c>
      <c r="AX1276" s="64">
        <v>0</v>
      </c>
      <c r="AY1276" s="64">
        <v>0</v>
      </c>
      <c r="AZ1276" s="64">
        <v>0</v>
      </c>
      <c r="BA1276" s="53">
        <f t="shared" si="58"/>
        <v>0</v>
      </c>
      <c r="BB1276" s="54" t="str">
        <f t="shared" si="59"/>
        <v>OK</v>
      </c>
      <c r="BC1276" s="55" t="str">
        <f t="shared" si="60"/>
        <v xml:space="preserve">                </v>
      </c>
    </row>
    <row r="1277" spans="1:55" ht="50.1" customHeight="1" x14ac:dyDescent="0.25">
      <c r="A1277" s="58" t="s">
        <v>39</v>
      </c>
      <c r="B1277" s="58" t="s">
        <v>48</v>
      </c>
      <c r="C1277" s="58" t="s">
        <v>124</v>
      </c>
      <c r="D1277" s="58" t="s">
        <v>913</v>
      </c>
      <c r="E1277" s="51" t="str">
        <f>IF(C1277&lt;&gt;"",VLOOKUP(MID(C1277,18,5),LISTAS·PAPP!$E$4:$F$76,2,0),"")</f>
        <v>LOS_RÍOS</v>
      </c>
      <c r="F1277" s="58" t="s">
        <v>339</v>
      </c>
      <c r="G1277" s="51" t="str">
        <f>IF(F1277&lt;&gt;"",VLOOKUP(F1277,LISTAS·PAPP!$R$3:$T$221,3,0),"")</f>
        <v xml:space="preserve"> </v>
      </c>
      <c r="H1277" s="58" t="s">
        <v>905</v>
      </c>
      <c r="I1277" s="66" t="s">
        <v>1124</v>
      </c>
      <c r="J1277" s="66" t="s">
        <v>1139</v>
      </c>
      <c r="K1277" s="67">
        <v>1</v>
      </c>
      <c r="L1277" s="66" t="s">
        <v>1127</v>
      </c>
      <c r="M1277" s="60">
        <v>0</v>
      </c>
      <c r="N1277" s="60"/>
      <c r="O1277" s="60"/>
      <c r="P1277" s="60"/>
      <c r="Q1277" s="60"/>
      <c r="R1277" s="60"/>
      <c r="S1277" s="60"/>
      <c r="T1277" s="60"/>
      <c r="U1277" s="60">
        <v>1</v>
      </c>
      <c r="V1277" s="60"/>
      <c r="W1277" s="60"/>
      <c r="X1277" s="60"/>
      <c r="Y1277" s="52" t="str">
        <f>IF(A1277&lt;&gt;"",IF(D1277="DIRECCIÓN_DE_TRANSFERENCIAS","280 0031",VLOOKUP(C1277,LISTAS·PAPP!$C$3:$D$76,2,0)),"")</f>
        <v>280 5450</v>
      </c>
      <c r="Z1277" s="61">
        <v>202</v>
      </c>
      <c r="AA1277" s="62">
        <v>5036</v>
      </c>
      <c r="AB1277" s="62">
        <v>5045</v>
      </c>
      <c r="AC1277" s="65" t="str">
        <f>IF(D1277&lt;&gt;"",VLOOKUP(D1277,LISTAS·PAPP!$I$3:$M$16,2,0),"")</f>
        <v>56</v>
      </c>
      <c r="AD1277" s="51" t="str">
        <f>IF(D1277&lt;&gt;"",VLOOKUP(D1277,LISTAS·PAPP!$I$3:$M$16,3,0),"")</f>
        <v>DESARROLLO_INFANTIL</v>
      </c>
      <c r="AE1277" s="52" t="str">
        <f>IF(D1277&lt;&gt;"",VLOOKUP(D1277,LISTAS·PAPP!$I$3:$M$16,4,0),"")</f>
        <v>004</v>
      </c>
      <c r="AF1277" s="51" t="str">
        <f>IF(D1277&lt;&gt;"",VLOOKUP(D1277,LISTAS·PAPP!$I$3:$M$16,5,0),"")</f>
        <v>FORTALECIMIENTO_AMPLIACIÓN_E_INNOVACIÓN_DE_LOS_SERVICIOS_DE_DESARROLLO_INFANTIL_ESTRATEGIA_NACIONAL_MISIÓN_TERNURA</v>
      </c>
      <c r="AG1277" s="52" t="str">
        <f>IF(AH1277&lt;&gt;"",VLOOKUP(AH1277,LISTAS·PAPP!$O$3:$P$74,2,0),"")</f>
        <v>005</v>
      </c>
      <c r="AH1277" s="58" t="s">
        <v>862</v>
      </c>
      <c r="AI1277" s="60" t="s">
        <v>471</v>
      </c>
      <c r="AJ1277" s="51" t="str">
        <f>IF(AI1277&lt;&gt;"",VLOOKUP(AI1277,LISTAS·PAPP!$X$4:$Y$80,2,0),"")</f>
        <v>NO APLICA</v>
      </c>
      <c r="AK1277" s="58" t="s">
        <v>632</v>
      </c>
      <c r="AL1277" s="60">
        <v>730204</v>
      </c>
      <c r="AM1277" s="51" t="str">
        <f>IF(ISERROR(VLOOKUP(AL1277,LISTAS·PAPP!$AD$4:$AE$334,2,0))," ",VLOOKUP(AL1277,LISTAS·PAPP!$AD$4:$AE$334,2,0))</f>
        <v>Edición, Impresión, Reproducción, Publicaciones, Suscripciones, Fotocopiado, Traducción, Empastado, Enmarcación,</v>
      </c>
      <c r="AN1277" s="63">
        <v>600</v>
      </c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>
        <v>600</v>
      </c>
      <c r="AY1277" s="64"/>
      <c r="AZ1277" s="64"/>
      <c r="BA1277" s="53">
        <f t="shared" si="58"/>
        <v>600</v>
      </c>
      <c r="BB1277" s="54" t="str">
        <f t="shared" si="59"/>
        <v>OK</v>
      </c>
      <c r="BC1277" s="55" t="str">
        <f t="shared" si="60"/>
        <v xml:space="preserve">                </v>
      </c>
    </row>
    <row r="1278" spans="1:55" ht="50.1" customHeight="1" x14ac:dyDescent="0.25">
      <c r="A1278" s="58" t="s">
        <v>39</v>
      </c>
      <c r="B1278" s="58" t="s">
        <v>48</v>
      </c>
      <c r="C1278" s="58" t="s">
        <v>124</v>
      </c>
      <c r="D1278" s="58" t="s">
        <v>913</v>
      </c>
      <c r="E1278" s="51" t="str">
        <f>IF(C1278&lt;&gt;"",VLOOKUP(MID(C1278,18,5),LISTAS·PAPP!$E$4:$F$76,2,0),"")</f>
        <v>LOS_RÍOS</v>
      </c>
      <c r="F1278" s="58" t="s">
        <v>339</v>
      </c>
      <c r="G1278" s="51" t="str">
        <f>IF(F1278&lt;&gt;"",VLOOKUP(F1278,LISTAS·PAPP!$R$3:$T$221,3,0),"")</f>
        <v xml:space="preserve"> </v>
      </c>
      <c r="H1278" s="58" t="s">
        <v>905</v>
      </c>
      <c r="I1278" s="66" t="s">
        <v>1124</v>
      </c>
      <c r="J1278" s="66" t="s">
        <v>1134</v>
      </c>
      <c r="K1278" s="67">
        <v>12</v>
      </c>
      <c r="L1278" s="66" t="s">
        <v>1135</v>
      </c>
      <c r="M1278" s="60">
        <v>1</v>
      </c>
      <c r="N1278" s="60">
        <v>1</v>
      </c>
      <c r="O1278" s="60">
        <v>1</v>
      </c>
      <c r="P1278" s="60">
        <v>1</v>
      </c>
      <c r="Q1278" s="60">
        <v>1</v>
      </c>
      <c r="R1278" s="60">
        <v>1</v>
      </c>
      <c r="S1278" s="60">
        <v>1</v>
      </c>
      <c r="T1278" s="60">
        <v>1</v>
      </c>
      <c r="U1278" s="60">
        <v>1</v>
      </c>
      <c r="V1278" s="60">
        <v>1</v>
      </c>
      <c r="W1278" s="60">
        <v>1</v>
      </c>
      <c r="X1278" s="60">
        <v>1</v>
      </c>
      <c r="Y1278" s="52" t="str">
        <f>IF(A1278&lt;&gt;"",IF(D1278="DIRECCIÓN_DE_TRANSFERENCIAS","280 0031",VLOOKUP(C1278,LISTAS·PAPP!$C$3:$D$76,2,0)),"")</f>
        <v>280 5450</v>
      </c>
      <c r="Z1278" s="61">
        <v>202</v>
      </c>
      <c r="AA1278" s="62">
        <v>5036</v>
      </c>
      <c r="AB1278" s="62">
        <v>5045</v>
      </c>
      <c r="AC1278" s="65" t="str">
        <f>IF(D1278&lt;&gt;"",VLOOKUP(D1278,LISTAS·PAPP!$I$3:$M$16,2,0),"")</f>
        <v>56</v>
      </c>
      <c r="AD1278" s="51" t="str">
        <f>IF(D1278&lt;&gt;"",VLOOKUP(D1278,LISTAS·PAPP!$I$3:$M$16,3,0),"")</f>
        <v>DESARROLLO_INFANTIL</v>
      </c>
      <c r="AE1278" s="52" t="str">
        <f>IF(D1278&lt;&gt;"",VLOOKUP(D1278,LISTAS·PAPP!$I$3:$M$16,4,0),"")</f>
        <v>004</v>
      </c>
      <c r="AF1278" s="51" t="str">
        <f>IF(D1278&lt;&gt;"",VLOOKUP(D1278,LISTAS·PAPP!$I$3:$M$16,5,0),"")</f>
        <v>FORTALECIMIENTO_AMPLIACIÓN_E_INNOVACIÓN_DE_LOS_SERVICIOS_DE_DESARROLLO_INFANTIL_ESTRATEGIA_NACIONAL_MISIÓN_TERNURA</v>
      </c>
      <c r="AG1278" s="52" t="str">
        <f>IF(AH1278&lt;&gt;"",VLOOKUP(AH1278,LISTAS·PAPP!$O$3:$P$74,2,0),"")</f>
        <v>005</v>
      </c>
      <c r="AH1278" s="58" t="s">
        <v>862</v>
      </c>
      <c r="AI1278" s="60" t="s">
        <v>471</v>
      </c>
      <c r="AJ1278" s="51" t="str">
        <f>IF(AI1278&lt;&gt;"",VLOOKUP(AI1278,LISTAS·PAPP!$X$4:$Y$80,2,0),"")</f>
        <v>NO APLICA</v>
      </c>
      <c r="AK1278" s="58" t="s">
        <v>632</v>
      </c>
      <c r="AL1278" s="60">
        <v>730303</v>
      </c>
      <c r="AM1278" s="51" t="str">
        <f>IF(ISERROR(VLOOKUP(AL1278,LISTAS·PAPP!$AD$4:$AE$334,2,0))," ",VLOOKUP(AL1278,LISTAS·PAPP!$AD$4:$AE$334,2,0))</f>
        <v>Viáticos y Subsistencias en el Interior</v>
      </c>
      <c r="AN1278" s="63">
        <v>3900</v>
      </c>
      <c r="AO1278" s="64">
        <v>325</v>
      </c>
      <c r="AP1278" s="64">
        <v>325</v>
      </c>
      <c r="AQ1278" s="64">
        <v>325</v>
      </c>
      <c r="AR1278" s="64">
        <v>325</v>
      </c>
      <c r="AS1278" s="64">
        <v>325</v>
      </c>
      <c r="AT1278" s="64">
        <v>325</v>
      </c>
      <c r="AU1278" s="64">
        <v>325</v>
      </c>
      <c r="AV1278" s="64">
        <v>325</v>
      </c>
      <c r="AW1278" s="64">
        <v>325</v>
      </c>
      <c r="AX1278" s="64">
        <v>325</v>
      </c>
      <c r="AY1278" s="64">
        <v>325</v>
      </c>
      <c r="AZ1278" s="64">
        <v>325</v>
      </c>
      <c r="BA1278" s="53">
        <f t="shared" si="58"/>
        <v>3900</v>
      </c>
      <c r="BB1278" s="54" t="str">
        <f t="shared" si="59"/>
        <v>OK</v>
      </c>
      <c r="BC1278" s="55" t="str">
        <f t="shared" si="60"/>
        <v xml:space="preserve">                </v>
      </c>
    </row>
    <row r="1279" spans="1:55" ht="50.1" customHeight="1" x14ac:dyDescent="0.25">
      <c r="A1279" s="58" t="s">
        <v>39</v>
      </c>
      <c r="B1279" s="58" t="s">
        <v>48</v>
      </c>
      <c r="C1279" s="58" t="s">
        <v>126</v>
      </c>
      <c r="D1279" s="58" t="s">
        <v>913</v>
      </c>
      <c r="E1279" s="51" t="str">
        <f>IF(C1279&lt;&gt;"",VLOOKUP(MID(C1279,18,5),LISTAS·PAPP!$E$4:$F$76,2,0),"")</f>
        <v>SANTA_ELENA</v>
      </c>
      <c r="F1279" s="58" t="s">
        <v>396</v>
      </c>
      <c r="G1279" s="51" t="str">
        <f>IF(F1279&lt;&gt;"",VLOOKUP(F1279,LISTAS·PAPP!$R$3:$T$221,3,0),"")</f>
        <v xml:space="preserve"> </v>
      </c>
      <c r="H1279" s="58" t="s">
        <v>905</v>
      </c>
      <c r="I1279" s="66" t="s">
        <v>1124</v>
      </c>
      <c r="J1279" s="66" t="s">
        <v>1125</v>
      </c>
      <c r="K1279" s="67">
        <v>98</v>
      </c>
      <c r="L1279" s="66" t="s">
        <v>1097</v>
      </c>
      <c r="M1279" s="60">
        <v>98</v>
      </c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52" t="str">
        <f>IF(A1279&lt;&gt;"",IF(D1279="DIRECCIÓN_DE_TRANSFERENCIAS","280 0031",VLOOKUP(C1279,LISTAS·PAPP!$C$3:$D$76,2,0)),"")</f>
        <v>280 5730</v>
      </c>
      <c r="Z1279" s="61">
        <v>202</v>
      </c>
      <c r="AA1279" s="62">
        <v>5036</v>
      </c>
      <c r="AB1279" s="62">
        <v>5045</v>
      </c>
      <c r="AC1279" s="65" t="str">
        <f>IF(D1279&lt;&gt;"",VLOOKUP(D1279,LISTAS·PAPP!$I$3:$M$16,2,0),"")</f>
        <v>56</v>
      </c>
      <c r="AD1279" s="51" t="str">
        <f>IF(D1279&lt;&gt;"",VLOOKUP(D1279,LISTAS·PAPP!$I$3:$M$16,3,0),"")</f>
        <v>DESARROLLO_INFANTIL</v>
      </c>
      <c r="AE1279" s="52" t="str">
        <f>IF(D1279&lt;&gt;"",VLOOKUP(D1279,LISTAS·PAPP!$I$3:$M$16,4,0),"")</f>
        <v>004</v>
      </c>
      <c r="AF1279" s="51" t="str">
        <f>IF(D1279&lt;&gt;"",VLOOKUP(D1279,LISTAS·PAPP!$I$3:$M$16,5,0),"")</f>
        <v>FORTALECIMIENTO_AMPLIACIÓN_E_INNOVACIÓN_DE_LOS_SERVICIOS_DE_DESARROLLO_INFANTIL_ESTRATEGIA_NACIONAL_MISIÓN_TERNURA</v>
      </c>
      <c r="AG1279" s="52" t="str">
        <f>IF(AH1279&lt;&gt;"",VLOOKUP(AH1279,LISTAS·PAPP!$O$3:$P$74,2,0),"")</f>
        <v>005</v>
      </c>
      <c r="AH1279" s="58" t="s">
        <v>862</v>
      </c>
      <c r="AI1279" s="60" t="s">
        <v>471</v>
      </c>
      <c r="AJ1279" s="51" t="str">
        <f>IF(AI1279&lt;&gt;"",VLOOKUP(AI1279,LISTAS·PAPP!$X$4:$Y$80,2,0),"")</f>
        <v>NO APLICA</v>
      </c>
      <c r="AK1279" s="58" t="s">
        <v>631</v>
      </c>
      <c r="AL1279" s="60">
        <v>710203</v>
      </c>
      <c r="AM1279" s="51" t="str">
        <f>IF(ISERROR(VLOOKUP(AL1279,LISTAS·PAPP!$AD$4:$AE$334,2,0))," ",VLOOKUP(AL1279,LISTAS·PAPP!$AD$4:$AE$334,2,0))</f>
        <v>Decimo Tercer Sueldo</v>
      </c>
      <c r="AN1279" s="63">
        <v>48300.95</v>
      </c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>
        <v>48300.95</v>
      </c>
      <c r="BA1279" s="53">
        <f t="shared" si="58"/>
        <v>48300.95</v>
      </c>
      <c r="BB1279" s="54" t="str">
        <f t="shared" si="59"/>
        <v>OK</v>
      </c>
      <c r="BC1279" s="55" t="str">
        <f t="shared" si="60"/>
        <v xml:space="preserve">                </v>
      </c>
    </row>
    <row r="1280" spans="1:55" ht="50.1" customHeight="1" x14ac:dyDescent="0.25">
      <c r="A1280" s="58" t="s">
        <v>39</v>
      </c>
      <c r="B1280" s="58" t="s">
        <v>48</v>
      </c>
      <c r="C1280" s="58" t="s">
        <v>126</v>
      </c>
      <c r="D1280" s="58" t="s">
        <v>913</v>
      </c>
      <c r="E1280" s="51" t="str">
        <f>IF(C1280&lt;&gt;"",VLOOKUP(MID(C1280,18,5),LISTAS·PAPP!$E$4:$F$76,2,0),"")</f>
        <v>SANTA_ELENA</v>
      </c>
      <c r="F1280" s="58" t="s">
        <v>396</v>
      </c>
      <c r="G1280" s="51" t="str">
        <f>IF(F1280&lt;&gt;"",VLOOKUP(F1280,LISTAS·PAPP!$R$3:$T$221,3,0),"")</f>
        <v xml:space="preserve"> </v>
      </c>
      <c r="H1280" s="58" t="s">
        <v>905</v>
      </c>
      <c r="I1280" s="66" t="s">
        <v>1124</v>
      </c>
      <c r="J1280" s="66" t="s">
        <v>1125</v>
      </c>
      <c r="K1280" s="67">
        <v>98</v>
      </c>
      <c r="L1280" s="66" t="s">
        <v>1097</v>
      </c>
      <c r="M1280" s="60">
        <v>98</v>
      </c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52" t="str">
        <f>IF(A1280&lt;&gt;"",IF(D1280="DIRECCIÓN_DE_TRANSFERENCIAS","280 0031",VLOOKUP(C1280,LISTAS·PAPP!$C$3:$D$76,2,0)),"")</f>
        <v>280 5730</v>
      </c>
      <c r="Z1280" s="61">
        <v>202</v>
      </c>
      <c r="AA1280" s="62">
        <v>5036</v>
      </c>
      <c r="AB1280" s="62">
        <v>5045</v>
      </c>
      <c r="AC1280" s="65" t="str">
        <f>IF(D1280&lt;&gt;"",VLOOKUP(D1280,LISTAS·PAPP!$I$3:$M$16,2,0),"")</f>
        <v>56</v>
      </c>
      <c r="AD1280" s="51" t="str">
        <f>IF(D1280&lt;&gt;"",VLOOKUP(D1280,LISTAS·PAPP!$I$3:$M$16,3,0),"")</f>
        <v>DESARROLLO_INFANTIL</v>
      </c>
      <c r="AE1280" s="52" t="str">
        <f>IF(D1280&lt;&gt;"",VLOOKUP(D1280,LISTAS·PAPP!$I$3:$M$16,4,0),"")</f>
        <v>004</v>
      </c>
      <c r="AF1280" s="51" t="str">
        <f>IF(D1280&lt;&gt;"",VLOOKUP(D1280,LISTAS·PAPP!$I$3:$M$16,5,0),"")</f>
        <v>FORTALECIMIENTO_AMPLIACIÓN_E_INNOVACIÓN_DE_LOS_SERVICIOS_DE_DESARROLLO_INFANTIL_ESTRATEGIA_NACIONAL_MISIÓN_TERNURA</v>
      </c>
      <c r="AG1280" s="52" t="str">
        <f>IF(AH1280&lt;&gt;"",VLOOKUP(AH1280,LISTAS·PAPP!$O$3:$P$74,2,0),"")</f>
        <v>005</v>
      </c>
      <c r="AH1280" s="58" t="s">
        <v>862</v>
      </c>
      <c r="AI1280" s="60" t="s">
        <v>471</v>
      </c>
      <c r="AJ1280" s="51" t="str">
        <f>IF(AI1280&lt;&gt;"",VLOOKUP(AI1280,LISTAS·PAPP!$X$4:$Y$80,2,0),"")</f>
        <v>NO APLICA</v>
      </c>
      <c r="AK1280" s="58" t="s">
        <v>631</v>
      </c>
      <c r="AL1280" s="60">
        <v>710204</v>
      </c>
      <c r="AM1280" s="51" t="str">
        <f>IF(ISERROR(VLOOKUP(AL1280,LISTAS·PAPP!$AD$4:$AE$334,2,0))," ",VLOOKUP(AL1280,LISTAS·PAPP!$AD$4:$AE$334,2,0))</f>
        <v>Decimo Cuarto Sueldo</v>
      </c>
      <c r="AN1280" s="63">
        <v>23612</v>
      </c>
      <c r="AO1280" s="64"/>
      <c r="AP1280" s="64"/>
      <c r="AQ1280" s="64"/>
      <c r="AR1280" s="64"/>
      <c r="AS1280" s="64"/>
      <c r="AT1280" s="64"/>
      <c r="AU1280" s="64"/>
      <c r="AV1280" s="64">
        <v>23612</v>
      </c>
      <c r="AW1280" s="64"/>
      <c r="AX1280" s="64"/>
      <c r="AY1280" s="64"/>
      <c r="AZ1280" s="64"/>
      <c r="BA1280" s="53">
        <f t="shared" si="58"/>
        <v>23612</v>
      </c>
      <c r="BB1280" s="54" t="str">
        <f t="shared" si="59"/>
        <v>OK</v>
      </c>
      <c r="BC1280" s="55" t="str">
        <f t="shared" si="60"/>
        <v xml:space="preserve">                </v>
      </c>
    </row>
    <row r="1281" spans="1:55" ht="50.1" customHeight="1" x14ac:dyDescent="0.25">
      <c r="A1281" s="58" t="s">
        <v>39</v>
      </c>
      <c r="B1281" s="58" t="s">
        <v>48</v>
      </c>
      <c r="C1281" s="58" t="s">
        <v>126</v>
      </c>
      <c r="D1281" s="58" t="s">
        <v>913</v>
      </c>
      <c r="E1281" s="51" t="str">
        <f>IF(C1281&lt;&gt;"",VLOOKUP(MID(C1281,18,5),LISTAS·PAPP!$E$4:$F$76,2,0),"")</f>
        <v>SANTA_ELENA</v>
      </c>
      <c r="F1281" s="58" t="s">
        <v>396</v>
      </c>
      <c r="G1281" s="51" t="str">
        <f>IF(F1281&lt;&gt;"",VLOOKUP(F1281,LISTAS·PAPP!$R$3:$T$221,3,0),"")</f>
        <v xml:space="preserve"> </v>
      </c>
      <c r="H1281" s="58" t="s">
        <v>905</v>
      </c>
      <c r="I1281" s="66" t="s">
        <v>1124</v>
      </c>
      <c r="J1281" s="66" t="s">
        <v>1125</v>
      </c>
      <c r="K1281" s="67">
        <v>98</v>
      </c>
      <c r="L1281" s="66" t="s">
        <v>1097</v>
      </c>
      <c r="M1281" s="60">
        <v>98</v>
      </c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52" t="str">
        <f>IF(A1281&lt;&gt;"",IF(D1281="DIRECCIÓN_DE_TRANSFERENCIAS","280 0031",VLOOKUP(C1281,LISTAS·PAPP!$C$3:$D$76,2,0)),"")</f>
        <v>280 5730</v>
      </c>
      <c r="Z1281" s="61">
        <v>202</v>
      </c>
      <c r="AA1281" s="62">
        <v>5036</v>
      </c>
      <c r="AB1281" s="62">
        <v>5045</v>
      </c>
      <c r="AC1281" s="65" t="str">
        <f>IF(D1281&lt;&gt;"",VLOOKUP(D1281,LISTAS·PAPP!$I$3:$M$16,2,0),"")</f>
        <v>56</v>
      </c>
      <c r="AD1281" s="51" t="str">
        <f>IF(D1281&lt;&gt;"",VLOOKUP(D1281,LISTAS·PAPP!$I$3:$M$16,3,0),"")</f>
        <v>DESARROLLO_INFANTIL</v>
      </c>
      <c r="AE1281" s="52" t="str">
        <f>IF(D1281&lt;&gt;"",VLOOKUP(D1281,LISTAS·PAPP!$I$3:$M$16,4,0),"")</f>
        <v>004</v>
      </c>
      <c r="AF1281" s="51" t="str">
        <f>IF(D1281&lt;&gt;"",VLOOKUP(D1281,LISTAS·PAPP!$I$3:$M$16,5,0),"")</f>
        <v>FORTALECIMIENTO_AMPLIACIÓN_E_INNOVACIÓN_DE_LOS_SERVICIOS_DE_DESARROLLO_INFANTIL_ESTRATEGIA_NACIONAL_MISIÓN_TERNURA</v>
      </c>
      <c r="AG1281" s="52" t="str">
        <f>IF(AH1281&lt;&gt;"",VLOOKUP(AH1281,LISTAS·PAPP!$O$3:$P$74,2,0),"")</f>
        <v>005</v>
      </c>
      <c r="AH1281" s="58" t="s">
        <v>862</v>
      </c>
      <c r="AI1281" s="60" t="s">
        <v>471</v>
      </c>
      <c r="AJ1281" s="51" t="str">
        <f>IF(AI1281&lt;&gt;"",VLOOKUP(AI1281,LISTAS·PAPP!$X$4:$Y$80,2,0),"")</f>
        <v>NO APLICA</v>
      </c>
      <c r="AK1281" s="58" t="s">
        <v>631</v>
      </c>
      <c r="AL1281" s="60">
        <v>710510</v>
      </c>
      <c r="AM1281" s="51" t="str">
        <f>IF(ISERROR(VLOOKUP(AL1281,LISTAS·PAPP!$AD$4:$AE$334,2,0))," ",VLOOKUP(AL1281,LISTAS·PAPP!$AD$4:$AE$334,2,0))</f>
        <v>Servicios Personales por Contrato</v>
      </c>
      <c r="AN1281" s="63">
        <v>725625.3</v>
      </c>
      <c r="AO1281" s="64">
        <v>60973</v>
      </c>
      <c r="AP1281" s="64">
        <v>60973</v>
      </c>
      <c r="AQ1281" s="64">
        <v>60973</v>
      </c>
      <c r="AR1281" s="64">
        <v>60973</v>
      </c>
      <c r="AS1281" s="64">
        <v>60973</v>
      </c>
      <c r="AT1281" s="64">
        <v>60973</v>
      </c>
      <c r="AU1281" s="64">
        <v>56787.3</v>
      </c>
      <c r="AV1281" s="64">
        <v>60973</v>
      </c>
      <c r="AW1281" s="64">
        <v>60973</v>
      </c>
      <c r="AX1281" s="64">
        <v>60973</v>
      </c>
      <c r="AY1281" s="64">
        <v>60973</v>
      </c>
      <c r="AZ1281" s="64">
        <v>59108</v>
      </c>
      <c r="BA1281" s="53">
        <f t="shared" si="58"/>
        <v>725625.3</v>
      </c>
      <c r="BB1281" s="54" t="str">
        <f t="shared" si="59"/>
        <v>OK</v>
      </c>
      <c r="BC1281" s="55" t="str">
        <f t="shared" si="60"/>
        <v xml:space="preserve">                </v>
      </c>
    </row>
    <row r="1282" spans="1:55" ht="50.1" customHeight="1" x14ac:dyDescent="0.25">
      <c r="A1282" s="58" t="s">
        <v>39</v>
      </c>
      <c r="B1282" s="58" t="s">
        <v>48</v>
      </c>
      <c r="C1282" s="58" t="s">
        <v>126</v>
      </c>
      <c r="D1282" s="58" t="s">
        <v>913</v>
      </c>
      <c r="E1282" s="51" t="str">
        <f>IF(C1282&lt;&gt;"",VLOOKUP(MID(C1282,18,5),LISTAS·PAPP!$E$4:$F$76,2,0),"")</f>
        <v>SANTA_ELENA</v>
      </c>
      <c r="F1282" s="58" t="s">
        <v>396</v>
      </c>
      <c r="G1282" s="51" t="str">
        <f>IF(F1282&lt;&gt;"",VLOOKUP(F1282,LISTAS·PAPP!$R$3:$T$221,3,0),"")</f>
        <v xml:space="preserve"> </v>
      </c>
      <c r="H1282" s="58" t="s">
        <v>905</v>
      </c>
      <c r="I1282" s="66" t="s">
        <v>1124</v>
      </c>
      <c r="J1282" s="66" t="s">
        <v>1125</v>
      </c>
      <c r="K1282" s="67">
        <v>98</v>
      </c>
      <c r="L1282" s="66" t="s">
        <v>1097</v>
      </c>
      <c r="M1282" s="60">
        <v>98</v>
      </c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52" t="str">
        <f>IF(A1282&lt;&gt;"",IF(D1282="DIRECCIÓN_DE_TRANSFERENCIAS","280 0031",VLOOKUP(C1282,LISTAS·PAPP!$C$3:$D$76,2,0)),"")</f>
        <v>280 5730</v>
      </c>
      <c r="Z1282" s="61">
        <v>202</v>
      </c>
      <c r="AA1282" s="62">
        <v>5036</v>
      </c>
      <c r="AB1282" s="62">
        <v>5045</v>
      </c>
      <c r="AC1282" s="65" t="str">
        <f>IF(D1282&lt;&gt;"",VLOOKUP(D1282,LISTAS·PAPP!$I$3:$M$16,2,0),"")</f>
        <v>56</v>
      </c>
      <c r="AD1282" s="51" t="str">
        <f>IF(D1282&lt;&gt;"",VLOOKUP(D1282,LISTAS·PAPP!$I$3:$M$16,3,0),"")</f>
        <v>DESARROLLO_INFANTIL</v>
      </c>
      <c r="AE1282" s="52" t="str">
        <f>IF(D1282&lt;&gt;"",VLOOKUP(D1282,LISTAS·PAPP!$I$3:$M$16,4,0),"")</f>
        <v>004</v>
      </c>
      <c r="AF1282" s="51" t="str">
        <f>IF(D1282&lt;&gt;"",VLOOKUP(D1282,LISTAS·PAPP!$I$3:$M$16,5,0),"")</f>
        <v>FORTALECIMIENTO_AMPLIACIÓN_E_INNOVACIÓN_DE_LOS_SERVICIOS_DE_DESARROLLO_INFANTIL_ESTRATEGIA_NACIONAL_MISIÓN_TERNURA</v>
      </c>
      <c r="AG1282" s="52" t="str">
        <f>IF(AH1282&lt;&gt;"",VLOOKUP(AH1282,LISTAS·PAPP!$O$3:$P$74,2,0),"")</f>
        <v>005</v>
      </c>
      <c r="AH1282" s="58" t="s">
        <v>862</v>
      </c>
      <c r="AI1282" s="60" t="s">
        <v>471</v>
      </c>
      <c r="AJ1282" s="51" t="str">
        <f>IF(AI1282&lt;&gt;"",VLOOKUP(AI1282,LISTAS·PAPP!$X$4:$Y$80,2,0),"")</f>
        <v>NO APLICA</v>
      </c>
      <c r="AK1282" s="58" t="s">
        <v>631</v>
      </c>
      <c r="AL1282" s="60">
        <v>710601</v>
      </c>
      <c r="AM1282" s="51" t="str">
        <f>IF(ISERROR(VLOOKUP(AL1282,LISTAS·PAPP!$AD$4:$AE$334,2,0))," ",VLOOKUP(AL1282,LISTAS·PAPP!$AD$4:$AE$334,2,0))</f>
        <v>Aporte Patronal</v>
      </c>
      <c r="AN1282" s="63">
        <v>70606.73</v>
      </c>
      <c r="AO1282" s="64">
        <v>5883.89</v>
      </c>
      <c r="AP1282" s="64">
        <v>5883.89</v>
      </c>
      <c r="AQ1282" s="64">
        <v>5883.89</v>
      </c>
      <c r="AR1282" s="64">
        <v>5883.89</v>
      </c>
      <c r="AS1282" s="64">
        <v>5883.89</v>
      </c>
      <c r="AT1282" s="64">
        <v>5883.89</v>
      </c>
      <c r="AU1282" s="64">
        <v>5883.89</v>
      </c>
      <c r="AV1282" s="64">
        <v>5883.89</v>
      </c>
      <c r="AW1282" s="64">
        <v>5883.89</v>
      </c>
      <c r="AX1282" s="64">
        <v>5883.89</v>
      </c>
      <c r="AY1282" s="64">
        <v>5883.89</v>
      </c>
      <c r="AZ1282" s="64">
        <v>5883.94</v>
      </c>
      <c r="BA1282" s="53">
        <f t="shared" si="58"/>
        <v>70606.73</v>
      </c>
      <c r="BB1282" s="54" t="str">
        <f t="shared" si="59"/>
        <v>OK</v>
      </c>
      <c r="BC1282" s="55" t="str">
        <f t="shared" si="60"/>
        <v xml:space="preserve">                </v>
      </c>
    </row>
    <row r="1283" spans="1:55" ht="50.1" customHeight="1" x14ac:dyDescent="0.25">
      <c r="A1283" s="58" t="s">
        <v>39</v>
      </c>
      <c r="B1283" s="58" t="s">
        <v>48</v>
      </c>
      <c r="C1283" s="58" t="s">
        <v>126</v>
      </c>
      <c r="D1283" s="58" t="s">
        <v>913</v>
      </c>
      <c r="E1283" s="51" t="str">
        <f>IF(C1283&lt;&gt;"",VLOOKUP(MID(C1283,18,5),LISTAS·PAPP!$E$4:$F$76,2,0),"")</f>
        <v>SANTA_ELENA</v>
      </c>
      <c r="F1283" s="58" t="s">
        <v>396</v>
      </c>
      <c r="G1283" s="51" t="str">
        <f>IF(F1283&lt;&gt;"",VLOOKUP(F1283,LISTAS·PAPP!$R$3:$T$221,3,0),"")</f>
        <v xml:space="preserve"> </v>
      </c>
      <c r="H1283" s="58" t="s">
        <v>905</v>
      </c>
      <c r="I1283" s="66" t="s">
        <v>1124</v>
      </c>
      <c r="J1283" s="66" t="s">
        <v>1125</v>
      </c>
      <c r="K1283" s="67">
        <v>98</v>
      </c>
      <c r="L1283" s="66" t="s">
        <v>1097</v>
      </c>
      <c r="M1283" s="60">
        <v>98</v>
      </c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52" t="str">
        <f>IF(A1283&lt;&gt;"",IF(D1283="DIRECCIÓN_DE_TRANSFERENCIAS","280 0031",VLOOKUP(C1283,LISTAS·PAPP!$C$3:$D$76,2,0)),"")</f>
        <v>280 5730</v>
      </c>
      <c r="Z1283" s="61">
        <v>202</v>
      </c>
      <c r="AA1283" s="62">
        <v>5036</v>
      </c>
      <c r="AB1283" s="62">
        <v>5045</v>
      </c>
      <c r="AC1283" s="65" t="str">
        <f>IF(D1283&lt;&gt;"",VLOOKUP(D1283,LISTAS·PAPP!$I$3:$M$16,2,0),"")</f>
        <v>56</v>
      </c>
      <c r="AD1283" s="51" t="str">
        <f>IF(D1283&lt;&gt;"",VLOOKUP(D1283,LISTAS·PAPP!$I$3:$M$16,3,0),"")</f>
        <v>DESARROLLO_INFANTIL</v>
      </c>
      <c r="AE1283" s="52" t="str">
        <f>IF(D1283&lt;&gt;"",VLOOKUP(D1283,LISTAS·PAPP!$I$3:$M$16,4,0),"")</f>
        <v>004</v>
      </c>
      <c r="AF1283" s="51" t="str">
        <f>IF(D1283&lt;&gt;"",VLOOKUP(D1283,LISTAS·PAPP!$I$3:$M$16,5,0),"")</f>
        <v>FORTALECIMIENTO_AMPLIACIÓN_E_INNOVACIÓN_DE_LOS_SERVICIOS_DE_DESARROLLO_INFANTIL_ESTRATEGIA_NACIONAL_MISIÓN_TERNURA</v>
      </c>
      <c r="AG1283" s="52" t="str">
        <f>IF(AH1283&lt;&gt;"",VLOOKUP(AH1283,LISTAS·PAPP!$O$3:$P$74,2,0),"")</f>
        <v>005</v>
      </c>
      <c r="AH1283" s="58" t="s">
        <v>862</v>
      </c>
      <c r="AI1283" s="60" t="s">
        <v>471</v>
      </c>
      <c r="AJ1283" s="51" t="str">
        <f>IF(AI1283&lt;&gt;"",VLOOKUP(AI1283,LISTAS·PAPP!$X$4:$Y$80,2,0),"")</f>
        <v>NO APLICA</v>
      </c>
      <c r="AK1283" s="58" t="s">
        <v>631</v>
      </c>
      <c r="AL1283" s="60">
        <v>710602</v>
      </c>
      <c r="AM1283" s="51" t="str">
        <f>IF(ISERROR(VLOOKUP(AL1283,LISTAS·PAPP!$AD$4:$AE$334,2,0))," ",VLOOKUP(AL1283,LISTAS·PAPP!$AD$4:$AE$334,2,0))</f>
        <v>Fondo de Reserva</v>
      </c>
      <c r="AN1283" s="63">
        <v>38973</v>
      </c>
      <c r="AO1283" s="64">
        <v>3247.75</v>
      </c>
      <c r="AP1283" s="64">
        <v>3247.75</v>
      </c>
      <c r="AQ1283" s="64">
        <v>3247.75</v>
      </c>
      <c r="AR1283" s="64">
        <v>3247.75</v>
      </c>
      <c r="AS1283" s="64">
        <v>3247.75</v>
      </c>
      <c r="AT1283" s="64">
        <v>3247.75</v>
      </c>
      <c r="AU1283" s="64">
        <v>3247.75</v>
      </c>
      <c r="AV1283" s="64">
        <v>3247.75</v>
      </c>
      <c r="AW1283" s="64">
        <v>3247.75</v>
      </c>
      <c r="AX1283" s="64">
        <v>3247.75</v>
      </c>
      <c r="AY1283" s="64">
        <v>3247.75</v>
      </c>
      <c r="AZ1283" s="64">
        <v>3247.75</v>
      </c>
      <c r="BA1283" s="53">
        <f t="shared" si="58"/>
        <v>38973</v>
      </c>
      <c r="BB1283" s="54" t="str">
        <f t="shared" si="59"/>
        <v>OK</v>
      </c>
      <c r="BC1283" s="55" t="str">
        <f t="shared" si="60"/>
        <v xml:space="preserve">                </v>
      </c>
    </row>
    <row r="1284" spans="1:55" ht="50.1" customHeight="1" x14ac:dyDescent="0.25">
      <c r="A1284" s="58" t="s">
        <v>39</v>
      </c>
      <c r="B1284" s="58" t="s">
        <v>48</v>
      </c>
      <c r="C1284" s="58" t="s">
        <v>126</v>
      </c>
      <c r="D1284" s="58" t="s">
        <v>913</v>
      </c>
      <c r="E1284" s="51" t="str">
        <f>IF(C1284&lt;&gt;"",VLOOKUP(MID(C1284,18,5),LISTAS·PAPP!$E$4:$F$76,2,0),"")</f>
        <v>SANTA_ELENA</v>
      </c>
      <c r="F1284" s="58" t="s">
        <v>396</v>
      </c>
      <c r="G1284" s="51" t="str">
        <f>IF(F1284&lt;&gt;"",VLOOKUP(F1284,LISTAS·PAPP!$R$3:$T$221,3,0),"")</f>
        <v xml:space="preserve"> </v>
      </c>
      <c r="H1284" s="58" t="s">
        <v>905</v>
      </c>
      <c r="I1284" s="66" t="s">
        <v>1124</v>
      </c>
      <c r="J1284" s="66" t="s">
        <v>1125</v>
      </c>
      <c r="K1284" s="67">
        <v>98</v>
      </c>
      <c r="L1284" s="66" t="s">
        <v>1097</v>
      </c>
      <c r="M1284" s="60">
        <v>98</v>
      </c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52" t="str">
        <f>IF(A1284&lt;&gt;"",IF(D1284="DIRECCIÓN_DE_TRANSFERENCIAS","280 0031",VLOOKUP(C1284,LISTAS·PAPP!$C$3:$D$76,2,0)),"")</f>
        <v>280 5730</v>
      </c>
      <c r="Z1284" s="61">
        <v>202</v>
      </c>
      <c r="AA1284" s="62">
        <v>5036</v>
      </c>
      <c r="AB1284" s="62">
        <v>5045</v>
      </c>
      <c r="AC1284" s="65" t="str">
        <f>IF(D1284&lt;&gt;"",VLOOKUP(D1284,LISTAS·PAPP!$I$3:$M$16,2,0),"")</f>
        <v>56</v>
      </c>
      <c r="AD1284" s="51" t="str">
        <f>IF(D1284&lt;&gt;"",VLOOKUP(D1284,LISTAS·PAPP!$I$3:$M$16,3,0),"")</f>
        <v>DESARROLLO_INFANTIL</v>
      </c>
      <c r="AE1284" s="52" t="str">
        <f>IF(D1284&lt;&gt;"",VLOOKUP(D1284,LISTAS·PAPP!$I$3:$M$16,4,0),"")</f>
        <v>004</v>
      </c>
      <c r="AF1284" s="51" t="str">
        <f>IF(D1284&lt;&gt;"",VLOOKUP(D1284,LISTAS·PAPP!$I$3:$M$16,5,0),"")</f>
        <v>FORTALECIMIENTO_AMPLIACIÓN_E_INNOVACIÓN_DE_LOS_SERVICIOS_DE_DESARROLLO_INFANTIL_ESTRATEGIA_NACIONAL_MISIÓN_TERNURA</v>
      </c>
      <c r="AG1284" s="52" t="str">
        <f>IF(AH1284&lt;&gt;"",VLOOKUP(AH1284,LISTAS·PAPP!$O$3:$P$74,2,0),"")</f>
        <v>005</v>
      </c>
      <c r="AH1284" s="58" t="s">
        <v>862</v>
      </c>
      <c r="AI1284" s="60" t="s">
        <v>471</v>
      </c>
      <c r="AJ1284" s="51" t="str">
        <f>IF(AI1284&lt;&gt;"",VLOOKUP(AI1284,LISTAS·PAPP!$X$4:$Y$80,2,0),"")</f>
        <v>NO APLICA</v>
      </c>
      <c r="AK1284" s="58" t="s">
        <v>631</v>
      </c>
      <c r="AL1284" s="60">
        <v>710707</v>
      </c>
      <c r="AM1284" s="51" t="str">
        <f>IF(ISERROR(VLOOKUP(AL1284,LISTAS·PAPP!$AD$4:$AE$334,2,0))," ",VLOOKUP(AL1284,LISTAS·PAPP!$AD$4:$AE$334,2,0))</f>
        <v>Compensación por Vacaciones no Gozadas por Cesación de Funciones</v>
      </c>
      <c r="AN1284" s="63">
        <v>1000</v>
      </c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>
        <v>1000</v>
      </c>
      <c r="BA1284" s="53">
        <f t="shared" si="58"/>
        <v>1000</v>
      </c>
      <c r="BB1284" s="54" t="str">
        <f t="shared" si="59"/>
        <v>OK</v>
      </c>
      <c r="BC1284" s="55" t="str">
        <f t="shared" si="60"/>
        <v xml:space="preserve">                </v>
      </c>
    </row>
    <row r="1285" spans="1:55" ht="50.1" customHeight="1" x14ac:dyDescent="0.25">
      <c r="A1285" s="58" t="s">
        <v>39</v>
      </c>
      <c r="B1285" s="58" t="s">
        <v>48</v>
      </c>
      <c r="C1285" s="58" t="s">
        <v>126</v>
      </c>
      <c r="D1285" s="58" t="s">
        <v>913</v>
      </c>
      <c r="E1285" s="51" t="str">
        <f>IF(C1285&lt;&gt;"",VLOOKUP(MID(C1285,18,5),LISTAS·PAPP!$E$4:$F$76,2,0),"")</f>
        <v>SANTA_ELENA</v>
      </c>
      <c r="F1285" s="58" t="s">
        <v>396</v>
      </c>
      <c r="G1285" s="51" t="str">
        <f>IF(F1285&lt;&gt;"",VLOOKUP(F1285,LISTAS·PAPP!$R$3:$T$221,3,0),"")</f>
        <v xml:space="preserve"> </v>
      </c>
      <c r="H1285" s="58" t="s">
        <v>905</v>
      </c>
      <c r="I1285" s="66" t="s">
        <v>1124</v>
      </c>
      <c r="J1285" s="66" t="s">
        <v>1132</v>
      </c>
      <c r="K1285" s="67">
        <v>12</v>
      </c>
      <c r="L1285" s="66" t="s">
        <v>1133</v>
      </c>
      <c r="M1285" s="60">
        <v>1</v>
      </c>
      <c r="N1285" s="60">
        <v>1</v>
      </c>
      <c r="O1285" s="60">
        <v>1</v>
      </c>
      <c r="P1285" s="60">
        <v>1</v>
      </c>
      <c r="Q1285" s="60">
        <v>1</v>
      </c>
      <c r="R1285" s="60">
        <v>1</v>
      </c>
      <c r="S1285" s="60">
        <v>1</v>
      </c>
      <c r="T1285" s="60">
        <v>1</v>
      </c>
      <c r="U1285" s="60">
        <v>1</v>
      </c>
      <c r="V1285" s="60">
        <v>1</v>
      </c>
      <c r="W1285" s="60">
        <v>1</v>
      </c>
      <c r="X1285" s="60">
        <v>1</v>
      </c>
      <c r="Y1285" s="52" t="str">
        <f>IF(A1285&lt;&gt;"",IF(D1285="DIRECCIÓN_DE_TRANSFERENCIAS","280 0031",VLOOKUP(C1285,LISTAS·PAPP!$C$3:$D$76,2,0)),"")</f>
        <v>280 5730</v>
      </c>
      <c r="Z1285" s="61">
        <v>202</v>
      </c>
      <c r="AA1285" s="62">
        <v>5036</v>
      </c>
      <c r="AB1285" s="62">
        <v>5045</v>
      </c>
      <c r="AC1285" s="65" t="str">
        <f>IF(D1285&lt;&gt;"",VLOOKUP(D1285,LISTAS·PAPP!$I$3:$M$16,2,0),"")</f>
        <v>56</v>
      </c>
      <c r="AD1285" s="51" t="str">
        <f>IF(D1285&lt;&gt;"",VLOOKUP(D1285,LISTAS·PAPP!$I$3:$M$16,3,0),"")</f>
        <v>DESARROLLO_INFANTIL</v>
      </c>
      <c r="AE1285" s="52" t="str">
        <f>IF(D1285&lt;&gt;"",VLOOKUP(D1285,LISTAS·PAPP!$I$3:$M$16,4,0),"")</f>
        <v>004</v>
      </c>
      <c r="AF1285" s="51" t="str">
        <f>IF(D1285&lt;&gt;"",VLOOKUP(D1285,LISTAS·PAPP!$I$3:$M$16,5,0),"")</f>
        <v>FORTALECIMIENTO_AMPLIACIÓN_E_INNOVACIÓN_DE_LOS_SERVICIOS_DE_DESARROLLO_INFANTIL_ESTRATEGIA_NACIONAL_MISIÓN_TERNURA</v>
      </c>
      <c r="AG1285" s="52" t="str">
        <f>IF(AH1285&lt;&gt;"",VLOOKUP(AH1285,LISTAS·PAPP!$O$3:$P$74,2,0),"")</f>
        <v>005</v>
      </c>
      <c r="AH1285" s="58" t="s">
        <v>862</v>
      </c>
      <c r="AI1285" s="60" t="s">
        <v>471</v>
      </c>
      <c r="AJ1285" s="51" t="str">
        <f>IF(AI1285&lt;&gt;"",VLOOKUP(AI1285,LISTAS·PAPP!$X$4:$Y$80,2,0),"")</f>
        <v>NO APLICA</v>
      </c>
      <c r="AK1285" s="58" t="s">
        <v>632</v>
      </c>
      <c r="AL1285" s="60">
        <v>730301</v>
      </c>
      <c r="AM1285" s="51" t="str">
        <f>IF(ISERROR(VLOOKUP(AL1285,LISTAS·PAPP!$AD$4:$AE$334,2,0))," ",VLOOKUP(AL1285,LISTAS·PAPP!$AD$4:$AE$334,2,0))</f>
        <v>Pasajes al Interior</v>
      </c>
      <c r="AN1285" s="63">
        <v>1000</v>
      </c>
      <c r="AO1285" s="64">
        <v>83.33</v>
      </c>
      <c r="AP1285" s="64">
        <v>83.33</v>
      </c>
      <c r="AQ1285" s="64">
        <v>83.33</v>
      </c>
      <c r="AR1285" s="64">
        <v>83.33</v>
      </c>
      <c r="AS1285" s="64">
        <v>83.33</v>
      </c>
      <c r="AT1285" s="64">
        <v>83.33</v>
      </c>
      <c r="AU1285" s="64">
        <v>83.33</v>
      </c>
      <c r="AV1285" s="64">
        <v>83.33</v>
      </c>
      <c r="AW1285" s="64">
        <v>83.33</v>
      </c>
      <c r="AX1285" s="64">
        <v>83.33</v>
      </c>
      <c r="AY1285" s="64">
        <v>83.33</v>
      </c>
      <c r="AZ1285" s="64">
        <v>83.37</v>
      </c>
      <c r="BA1285" s="53">
        <f t="shared" si="58"/>
        <v>1000.0000000000001</v>
      </c>
      <c r="BB1285" s="54" t="str">
        <f t="shared" si="59"/>
        <v>OK</v>
      </c>
      <c r="BC1285" s="55" t="str">
        <f t="shared" si="60"/>
        <v xml:space="preserve">                </v>
      </c>
    </row>
    <row r="1286" spans="1:55" ht="50.1" customHeight="1" x14ac:dyDescent="0.25">
      <c r="A1286" s="58" t="s">
        <v>39</v>
      </c>
      <c r="B1286" s="58" t="s">
        <v>48</v>
      </c>
      <c r="C1286" s="58" t="s">
        <v>126</v>
      </c>
      <c r="D1286" s="58" t="s">
        <v>913</v>
      </c>
      <c r="E1286" s="51" t="str">
        <f>IF(C1286&lt;&gt;"",VLOOKUP(MID(C1286,18,5),LISTAS·PAPP!$E$4:$F$76,2,0),"")</f>
        <v>SANTA_ELENA</v>
      </c>
      <c r="F1286" s="58" t="s">
        <v>396</v>
      </c>
      <c r="G1286" s="51" t="str">
        <f>IF(F1286&lt;&gt;"",VLOOKUP(F1286,LISTAS·PAPP!$R$3:$T$221,3,0),"")</f>
        <v xml:space="preserve"> </v>
      </c>
      <c r="H1286" s="58" t="s">
        <v>905</v>
      </c>
      <c r="I1286" s="66" t="s">
        <v>1124</v>
      </c>
      <c r="J1286" s="66" t="s">
        <v>1134</v>
      </c>
      <c r="K1286" s="67">
        <v>12</v>
      </c>
      <c r="L1286" s="66" t="s">
        <v>1135</v>
      </c>
      <c r="M1286" s="60">
        <v>1</v>
      </c>
      <c r="N1286" s="60">
        <v>1</v>
      </c>
      <c r="O1286" s="60">
        <v>1</v>
      </c>
      <c r="P1286" s="60">
        <v>1</v>
      </c>
      <c r="Q1286" s="60">
        <v>1</v>
      </c>
      <c r="R1286" s="60">
        <v>1</v>
      </c>
      <c r="S1286" s="60">
        <v>1</v>
      </c>
      <c r="T1286" s="60">
        <v>1</v>
      </c>
      <c r="U1286" s="60">
        <v>1</v>
      </c>
      <c r="V1286" s="60">
        <v>1</v>
      </c>
      <c r="W1286" s="60">
        <v>1</v>
      </c>
      <c r="X1286" s="60">
        <v>1</v>
      </c>
      <c r="Y1286" s="52" t="str">
        <f>IF(A1286&lt;&gt;"",IF(D1286="DIRECCIÓN_DE_TRANSFERENCIAS","280 0031",VLOOKUP(C1286,LISTAS·PAPP!$C$3:$D$76,2,0)),"")</f>
        <v>280 5730</v>
      </c>
      <c r="Z1286" s="61">
        <v>202</v>
      </c>
      <c r="AA1286" s="62">
        <v>5036</v>
      </c>
      <c r="AB1286" s="62">
        <v>5045</v>
      </c>
      <c r="AC1286" s="65" t="str">
        <f>IF(D1286&lt;&gt;"",VLOOKUP(D1286,LISTAS·PAPP!$I$3:$M$16,2,0),"")</f>
        <v>56</v>
      </c>
      <c r="AD1286" s="51" t="str">
        <f>IF(D1286&lt;&gt;"",VLOOKUP(D1286,LISTAS·PAPP!$I$3:$M$16,3,0),"")</f>
        <v>DESARROLLO_INFANTIL</v>
      </c>
      <c r="AE1286" s="52" t="str">
        <f>IF(D1286&lt;&gt;"",VLOOKUP(D1286,LISTAS·PAPP!$I$3:$M$16,4,0),"")</f>
        <v>004</v>
      </c>
      <c r="AF1286" s="51" t="str">
        <f>IF(D1286&lt;&gt;"",VLOOKUP(D1286,LISTAS·PAPP!$I$3:$M$16,5,0),"")</f>
        <v>FORTALECIMIENTO_AMPLIACIÓN_E_INNOVACIÓN_DE_LOS_SERVICIOS_DE_DESARROLLO_INFANTIL_ESTRATEGIA_NACIONAL_MISIÓN_TERNURA</v>
      </c>
      <c r="AG1286" s="52" t="str">
        <f>IF(AH1286&lt;&gt;"",VLOOKUP(AH1286,LISTAS·PAPP!$O$3:$P$74,2,0),"")</f>
        <v>005</v>
      </c>
      <c r="AH1286" s="58" t="s">
        <v>862</v>
      </c>
      <c r="AI1286" s="60" t="s">
        <v>471</v>
      </c>
      <c r="AJ1286" s="51" t="str">
        <f>IF(AI1286&lt;&gt;"",VLOOKUP(AI1286,LISTAS·PAPP!$X$4:$Y$80,2,0),"")</f>
        <v>NO APLICA</v>
      </c>
      <c r="AK1286" s="58" t="s">
        <v>632</v>
      </c>
      <c r="AL1286" s="60">
        <v>730303</v>
      </c>
      <c r="AM1286" s="51" t="str">
        <f>IF(ISERROR(VLOOKUP(AL1286,LISTAS·PAPP!$AD$4:$AE$334,2,0))," ",VLOOKUP(AL1286,LISTAS·PAPP!$AD$4:$AE$334,2,0))</f>
        <v>Viáticos y Subsistencias en el Interior</v>
      </c>
      <c r="AN1286" s="63">
        <v>3500</v>
      </c>
      <c r="AO1286" s="64">
        <v>291.67</v>
      </c>
      <c r="AP1286" s="64">
        <v>291.67</v>
      </c>
      <c r="AQ1286" s="64">
        <v>291.67</v>
      </c>
      <c r="AR1286" s="64">
        <v>291.67</v>
      </c>
      <c r="AS1286" s="64">
        <v>291.67</v>
      </c>
      <c r="AT1286" s="64">
        <v>291.67</v>
      </c>
      <c r="AU1286" s="64">
        <v>291.67</v>
      </c>
      <c r="AV1286" s="64">
        <v>291.67</v>
      </c>
      <c r="AW1286" s="64">
        <v>291.67</v>
      </c>
      <c r="AX1286" s="64">
        <v>291.67</v>
      </c>
      <c r="AY1286" s="64">
        <v>291.67</v>
      </c>
      <c r="AZ1286" s="64">
        <v>291.63</v>
      </c>
      <c r="BA1286" s="53">
        <f t="shared" si="58"/>
        <v>3500.0000000000005</v>
      </c>
      <c r="BB1286" s="54" t="str">
        <f t="shared" si="59"/>
        <v>OK</v>
      </c>
      <c r="BC1286" s="55" t="str">
        <f t="shared" si="60"/>
        <v xml:space="preserve">                </v>
      </c>
    </row>
    <row r="1287" spans="1:55" ht="50.1" customHeight="1" x14ac:dyDescent="0.25">
      <c r="A1287" s="58" t="s">
        <v>39</v>
      </c>
      <c r="B1287" s="58" t="s">
        <v>48</v>
      </c>
      <c r="C1287" s="58" t="s">
        <v>126</v>
      </c>
      <c r="D1287" s="58" t="s">
        <v>913</v>
      </c>
      <c r="E1287" s="51" t="str">
        <f>IF(C1287&lt;&gt;"",VLOOKUP(MID(C1287,18,5),LISTAS·PAPP!$E$4:$F$76,2,0),"")</f>
        <v>SANTA_ELENA</v>
      </c>
      <c r="F1287" s="58" t="s">
        <v>396</v>
      </c>
      <c r="G1287" s="51" t="str">
        <f>IF(F1287&lt;&gt;"",VLOOKUP(F1287,LISTAS·PAPP!$R$3:$T$221,3,0),"")</f>
        <v xml:space="preserve"> </v>
      </c>
      <c r="H1287" s="58" t="s">
        <v>905</v>
      </c>
      <c r="I1287" s="66" t="s">
        <v>1124</v>
      </c>
      <c r="J1287" s="66" t="s">
        <v>1137</v>
      </c>
      <c r="K1287" s="67">
        <v>1</v>
      </c>
      <c r="L1287" s="66" t="s">
        <v>1138</v>
      </c>
      <c r="M1287" s="60">
        <v>1</v>
      </c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>
        <v>1</v>
      </c>
      <c r="Y1287" s="52" t="str">
        <f>IF(A1287&lt;&gt;"",IF(D1287="DIRECCIÓN_DE_TRANSFERENCIAS","280 0031",VLOOKUP(C1287,LISTAS·PAPP!$C$3:$D$76,2,0)),"")</f>
        <v>280 5730</v>
      </c>
      <c r="Z1287" s="61">
        <v>202</v>
      </c>
      <c r="AA1287" s="62">
        <v>5036</v>
      </c>
      <c r="AB1287" s="62">
        <v>5045</v>
      </c>
      <c r="AC1287" s="65" t="str">
        <f>IF(D1287&lt;&gt;"",VLOOKUP(D1287,LISTAS·PAPP!$I$3:$M$16,2,0),"")</f>
        <v>56</v>
      </c>
      <c r="AD1287" s="51" t="str">
        <f>IF(D1287&lt;&gt;"",VLOOKUP(D1287,LISTAS·PAPP!$I$3:$M$16,3,0),"")</f>
        <v>DESARROLLO_INFANTIL</v>
      </c>
      <c r="AE1287" s="52" t="str">
        <f>IF(D1287&lt;&gt;"",VLOOKUP(D1287,LISTAS·PAPP!$I$3:$M$16,4,0),"")</f>
        <v>004</v>
      </c>
      <c r="AF1287" s="51" t="str">
        <f>IF(D1287&lt;&gt;"",VLOOKUP(D1287,LISTAS·PAPP!$I$3:$M$16,5,0),"")</f>
        <v>FORTALECIMIENTO_AMPLIACIÓN_E_INNOVACIÓN_DE_LOS_SERVICIOS_DE_DESARROLLO_INFANTIL_ESTRATEGIA_NACIONAL_MISIÓN_TERNURA</v>
      </c>
      <c r="AG1287" s="52" t="str">
        <f>IF(AH1287&lt;&gt;"",VLOOKUP(AH1287,LISTAS·PAPP!$O$3:$P$74,2,0),"")</f>
        <v>005</v>
      </c>
      <c r="AH1287" s="58" t="s">
        <v>862</v>
      </c>
      <c r="AI1287" s="60" t="s">
        <v>471</v>
      </c>
      <c r="AJ1287" s="51" t="str">
        <f>IF(AI1287&lt;&gt;"",VLOOKUP(AI1287,LISTAS·PAPP!$X$4:$Y$80,2,0),"")</f>
        <v>NO APLICA</v>
      </c>
      <c r="AK1287" s="58" t="s">
        <v>637</v>
      </c>
      <c r="AL1287" s="60">
        <v>990101</v>
      </c>
      <c r="AM1287" s="51" t="str">
        <f>IF(ISERROR(VLOOKUP(AL1287,LISTAS·PAPP!$AD$4:$AE$334,2,0))," ",VLOOKUP(AL1287,LISTAS·PAPP!$AD$4:$AE$334,2,0))</f>
        <v>Obligaciones de Ejercicios Anteriores por Egresos de Personal</v>
      </c>
      <c r="AN1287" s="63">
        <v>0</v>
      </c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>
        <v>0</v>
      </c>
      <c r="BA1287" s="53">
        <f t="shared" si="58"/>
        <v>0</v>
      </c>
      <c r="BB1287" s="54" t="str">
        <f t="shared" si="59"/>
        <v>OK</v>
      </c>
      <c r="BC1287" s="55" t="str">
        <f t="shared" si="60"/>
        <v xml:space="preserve">                </v>
      </c>
    </row>
    <row r="1288" spans="1:55" ht="50.1" customHeight="1" x14ac:dyDescent="0.25">
      <c r="A1288" s="58" t="s">
        <v>39</v>
      </c>
      <c r="B1288" s="58" t="s">
        <v>49</v>
      </c>
      <c r="C1288" s="58" t="s">
        <v>128</v>
      </c>
      <c r="D1288" s="58" t="s">
        <v>913</v>
      </c>
      <c r="E1288" s="51" t="str">
        <f>IF(C1288&lt;&gt;"",VLOOKUP(MID(C1288,18,5),LISTAS·PAPP!$E$4:$F$76,2,0),"")</f>
        <v>AZUAY</v>
      </c>
      <c r="F1288" s="58" t="s">
        <v>209</v>
      </c>
      <c r="G1288" s="51" t="str">
        <f>IF(F1288&lt;&gt;"",VLOOKUP(F1288,LISTAS·PAPP!$R$3:$T$221,3,0),"")</f>
        <v xml:space="preserve"> </v>
      </c>
      <c r="H1288" s="58" t="s">
        <v>905</v>
      </c>
      <c r="I1288" s="66" t="s">
        <v>1124</v>
      </c>
      <c r="J1288" s="66" t="s">
        <v>1125</v>
      </c>
      <c r="K1288" s="67">
        <v>1</v>
      </c>
      <c r="L1288" s="66" t="s">
        <v>1097</v>
      </c>
      <c r="M1288" s="60">
        <v>1</v>
      </c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52" t="str">
        <f>IF(A1288&lt;&gt;"",IF(D1288="DIRECCIÓN_DE_TRANSFERENCIAS","280 0031",VLOOKUP(C1288,LISTAS·PAPP!$C$3:$D$76,2,0)),"")</f>
        <v>280 6000</v>
      </c>
      <c r="Z1288" s="61">
        <v>202</v>
      </c>
      <c r="AA1288" s="62">
        <v>5036</v>
      </c>
      <c r="AB1288" s="62">
        <v>5045</v>
      </c>
      <c r="AC1288" s="65" t="str">
        <f>IF(D1288&lt;&gt;"",VLOOKUP(D1288,LISTAS·PAPP!$I$3:$M$16,2,0),"")</f>
        <v>56</v>
      </c>
      <c r="AD1288" s="51" t="str">
        <f>IF(D1288&lt;&gt;"",VLOOKUP(D1288,LISTAS·PAPP!$I$3:$M$16,3,0),"")</f>
        <v>DESARROLLO_INFANTIL</v>
      </c>
      <c r="AE1288" s="52" t="str">
        <f>IF(D1288&lt;&gt;"",VLOOKUP(D1288,LISTAS·PAPP!$I$3:$M$16,4,0),"")</f>
        <v>004</v>
      </c>
      <c r="AF1288" s="51" t="str">
        <f>IF(D1288&lt;&gt;"",VLOOKUP(D1288,LISTAS·PAPP!$I$3:$M$16,5,0),"")</f>
        <v>FORTALECIMIENTO_AMPLIACIÓN_E_INNOVACIÓN_DE_LOS_SERVICIOS_DE_DESARROLLO_INFANTIL_ESTRATEGIA_NACIONAL_MISIÓN_TERNURA</v>
      </c>
      <c r="AG1288" s="52" t="str">
        <f>IF(AH1288&lt;&gt;"",VLOOKUP(AH1288,LISTAS·PAPP!$O$3:$P$74,2,0),"")</f>
        <v>005</v>
      </c>
      <c r="AH1288" s="58" t="s">
        <v>862</v>
      </c>
      <c r="AI1288" s="60" t="s">
        <v>471</v>
      </c>
      <c r="AJ1288" s="51" t="str">
        <f>IF(AI1288&lt;&gt;"",VLOOKUP(AI1288,LISTAS·PAPP!$X$4:$Y$80,2,0),"")</f>
        <v>NO APLICA</v>
      </c>
      <c r="AK1288" s="58" t="s">
        <v>631</v>
      </c>
      <c r="AL1288" s="60">
        <v>710203</v>
      </c>
      <c r="AM1288" s="51" t="str">
        <f>IF(ISERROR(VLOOKUP(AL1288,LISTAS·PAPP!$AD$4:$AE$334,2,0))," ",VLOOKUP(AL1288,LISTAS·PAPP!$AD$4:$AE$334,2,0))</f>
        <v>Decimo Tercer Sueldo</v>
      </c>
      <c r="AN1288" s="63">
        <v>1676</v>
      </c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>
        <v>1676</v>
      </c>
      <c r="BA1288" s="53">
        <f t="shared" si="58"/>
        <v>1676</v>
      </c>
      <c r="BB1288" s="54" t="str">
        <f t="shared" si="59"/>
        <v>OK</v>
      </c>
      <c r="BC1288" s="55" t="str">
        <f t="shared" si="60"/>
        <v xml:space="preserve">                </v>
      </c>
    </row>
    <row r="1289" spans="1:55" ht="50.1" customHeight="1" x14ac:dyDescent="0.25">
      <c r="A1289" s="58" t="s">
        <v>39</v>
      </c>
      <c r="B1289" s="58" t="s">
        <v>49</v>
      </c>
      <c r="C1289" s="58" t="s">
        <v>128</v>
      </c>
      <c r="D1289" s="58" t="s">
        <v>913</v>
      </c>
      <c r="E1289" s="51" t="str">
        <f>IF(C1289&lt;&gt;"",VLOOKUP(MID(C1289,18,5),LISTAS·PAPP!$E$4:$F$76,2,0),"")</f>
        <v>AZUAY</v>
      </c>
      <c r="F1289" s="58" t="s">
        <v>209</v>
      </c>
      <c r="G1289" s="51" t="str">
        <f>IF(F1289&lt;&gt;"",VLOOKUP(F1289,LISTAS·PAPP!$R$3:$T$221,3,0),"")</f>
        <v xml:space="preserve"> </v>
      </c>
      <c r="H1289" s="58" t="s">
        <v>905</v>
      </c>
      <c r="I1289" s="66" t="s">
        <v>1124</v>
      </c>
      <c r="J1289" s="66" t="s">
        <v>1125</v>
      </c>
      <c r="K1289" s="67">
        <v>1</v>
      </c>
      <c r="L1289" s="66" t="s">
        <v>1097</v>
      </c>
      <c r="M1289" s="60">
        <v>1</v>
      </c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52" t="str">
        <f>IF(A1289&lt;&gt;"",IF(D1289="DIRECCIÓN_DE_TRANSFERENCIAS","280 0031",VLOOKUP(C1289,LISTAS·PAPP!$C$3:$D$76,2,0)),"")</f>
        <v>280 6000</v>
      </c>
      <c r="Z1289" s="61">
        <v>202</v>
      </c>
      <c r="AA1289" s="62">
        <v>5036</v>
      </c>
      <c r="AB1289" s="62">
        <v>5045</v>
      </c>
      <c r="AC1289" s="65" t="str">
        <f>IF(D1289&lt;&gt;"",VLOOKUP(D1289,LISTAS·PAPP!$I$3:$M$16,2,0),"")</f>
        <v>56</v>
      </c>
      <c r="AD1289" s="51" t="str">
        <f>IF(D1289&lt;&gt;"",VLOOKUP(D1289,LISTAS·PAPP!$I$3:$M$16,3,0),"")</f>
        <v>DESARROLLO_INFANTIL</v>
      </c>
      <c r="AE1289" s="52" t="str">
        <f>IF(D1289&lt;&gt;"",VLOOKUP(D1289,LISTAS·PAPP!$I$3:$M$16,4,0),"")</f>
        <v>004</v>
      </c>
      <c r="AF1289" s="51" t="str">
        <f>IF(D1289&lt;&gt;"",VLOOKUP(D1289,LISTAS·PAPP!$I$3:$M$16,5,0),"")</f>
        <v>FORTALECIMIENTO_AMPLIACIÓN_E_INNOVACIÓN_DE_LOS_SERVICIOS_DE_DESARROLLO_INFANTIL_ESTRATEGIA_NACIONAL_MISIÓN_TERNURA</v>
      </c>
      <c r="AG1289" s="52" t="str">
        <f>IF(AH1289&lt;&gt;"",VLOOKUP(AH1289,LISTAS·PAPP!$O$3:$P$74,2,0),"")</f>
        <v>005</v>
      </c>
      <c r="AH1289" s="58" t="s">
        <v>862</v>
      </c>
      <c r="AI1289" s="60" t="s">
        <v>471</v>
      </c>
      <c r="AJ1289" s="51" t="str">
        <f>IF(AI1289&lt;&gt;"",VLOOKUP(AI1289,LISTAS·PAPP!$X$4:$Y$80,2,0),"")</f>
        <v>NO APLICA</v>
      </c>
      <c r="AK1289" s="58" t="s">
        <v>631</v>
      </c>
      <c r="AL1289" s="60">
        <v>710204</v>
      </c>
      <c r="AM1289" s="51" t="str">
        <f>IF(ISERROR(VLOOKUP(AL1289,LISTAS·PAPP!$AD$4:$AE$334,2,0))," ",VLOOKUP(AL1289,LISTAS·PAPP!$AD$4:$AE$334,2,0))</f>
        <v>Decimo Cuarto Sueldo</v>
      </c>
      <c r="AN1289" s="63">
        <v>394</v>
      </c>
      <c r="AO1289" s="64"/>
      <c r="AP1289" s="64"/>
      <c r="AQ1289" s="64"/>
      <c r="AR1289" s="64"/>
      <c r="AS1289" s="64"/>
      <c r="AT1289" s="64"/>
      <c r="AU1289" s="64"/>
      <c r="AV1289" s="64">
        <v>394</v>
      </c>
      <c r="AW1289" s="64"/>
      <c r="AX1289" s="64"/>
      <c r="AY1289" s="64"/>
      <c r="AZ1289" s="64"/>
      <c r="BA1289" s="53">
        <f t="shared" si="58"/>
        <v>394</v>
      </c>
      <c r="BB1289" s="54" t="str">
        <f t="shared" si="59"/>
        <v>OK</v>
      </c>
      <c r="BC1289" s="55" t="str">
        <f t="shared" si="60"/>
        <v xml:space="preserve">                </v>
      </c>
    </row>
    <row r="1290" spans="1:55" ht="50.1" customHeight="1" x14ac:dyDescent="0.25">
      <c r="A1290" s="58" t="s">
        <v>39</v>
      </c>
      <c r="B1290" s="58" t="s">
        <v>49</v>
      </c>
      <c r="C1290" s="58" t="s">
        <v>128</v>
      </c>
      <c r="D1290" s="58" t="s">
        <v>913</v>
      </c>
      <c r="E1290" s="51" t="str">
        <f>IF(C1290&lt;&gt;"",VLOOKUP(MID(C1290,18,5),LISTAS·PAPP!$E$4:$F$76,2,0),"")</f>
        <v>AZUAY</v>
      </c>
      <c r="F1290" s="58" t="s">
        <v>209</v>
      </c>
      <c r="G1290" s="51" t="str">
        <f>IF(F1290&lt;&gt;"",VLOOKUP(F1290,LISTAS·PAPP!$R$3:$T$221,3,0),"")</f>
        <v xml:space="preserve"> </v>
      </c>
      <c r="H1290" s="58" t="s">
        <v>905</v>
      </c>
      <c r="I1290" s="66" t="s">
        <v>1124</v>
      </c>
      <c r="J1290" s="66" t="s">
        <v>1125</v>
      </c>
      <c r="K1290" s="67">
        <v>1</v>
      </c>
      <c r="L1290" s="66" t="s">
        <v>1097</v>
      </c>
      <c r="M1290" s="60">
        <v>1</v>
      </c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52" t="str">
        <f>IF(A1290&lt;&gt;"",IF(D1290="DIRECCIÓN_DE_TRANSFERENCIAS","280 0031",VLOOKUP(C1290,LISTAS·PAPP!$C$3:$D$76,2,0)),"")</f>
        <v>280 6000</v>
      </c>
      <c r="Z1290" s="61">
        <v>202</v>
      </c>
      <c r="AA1290" s="62">
        <v>5036</v>
      </c>
      <c r="AB1290" s="62">
        <v>5045</v>
      </c>
      <c r="AC1290" s="65" t="str">
        <f>IF(D1290&lt;&gt;"",VLOOKUP(D1290,LISTAS·PAPP!$I$3:$M$16,2,0),"")</f>
        <v>56</v>
      </c>
      <c r="AD1290" s="51" t="str">
        <f>IF(D1290&lt;&gt;"",VLOOKUP(D1290,LISTAS·PAPP!$I$3:$M$16,3,0),"")</f>
        <v>DESARROLLO_INFANTIL</v>
      </c>
      <c r="AE1290" s="52" t="str">
        <f>IF(D1290&lt;&gt;"",VLOOKUP(D1290,LISTAS·PAPP!$I$3:$M$16,4,0),"")</f>
        <v>004</v>
      </c>
      <c r="AF1290" s="51" t="str">
        <f>IF(D1290&lt;&gt;"",VLOOKUP(D1290,LISTAS·PAPP!$I$3:$M$16,5,0),"")</f>
        <v>FORTALECIMIENTO_AMPLIACIÓN_E_INNOVACIÓN_DE_LOS_SERVICIOS_DE_DESARROLLO_INFANTIL_ESTRATEGIA_NACIONAL_MISIÓN_TERNURA</v>
      </c>
      <c r="AG1290" s="52" t="str">
        <f>IF(AH1290&lt;&gt;"",VLOOKUP(AH1290,LISTAS·PAPP!$O$3:$P$74,2,0),"")</f>
        <v>005</v>
      </c>
      <c r="AH1290" s="58" t="s">
        <v>862</v>
      </c>
      <c r="AI1290" s="60" t="s">
        <v>471</v>
      </c>
      <c r="AJ1290" s="51" t="str">
        <f>IF(AI1290&lt;&gt;"",VLOOKUP(AI1290,LISTAS·PAPP!$X$4:$Y$80,2,0),"")</f>
        <v>NO APLICA</v>
      </c>
      <c r="AK1290" s="58" t="s">
        <v>631</v>
      </c>
      <c r="AL1290" s="60">
        <v>710510</v>
      </c>
      <c r="AM1290" s="51" t="str">
        <f>IF(ISERROR(VLOOKUP(AL1290,LISTAS·PAPP!$AD$4:$AE$334,2,0))," ",VLOOKUP(AL1290,LISTAS·PAPP!$AD$4:$AE$334,2,0))</f>
        <v>Servicios Personales por Contrato</v>
      </c>
      <c r="AN1290" s="63">
        <v>20112</v>
      </c>
      <c r="AO1290" s="64">
        <v>1676</v>
      </c>
      <c r="AP1290" s="64">
        <v>1676</v>
      </c>
      <c r="AQ1290" s="64">
        <v>1676</v>
      </c>
      <c r="AR1290" s="64">
        <v>1676</v>
      </c>
      <c r="AS1290" s="64">
        <v>1676</v>
      </c>
      <c r="AT1290" s="64">
        <v>1676</v>
      </c>
      <c r="AU1290" s="64">
        <v>1676</v>
      </c>
      <c r="AV1290" s="64">
        <v>1676</v>
      </c>
      <c r="AW1290" s="64">
        <v>1676</v>
      </c>
      <c r="AX1290" s="64">
        <v>1676</v>
      </c>
      <c r="AY1290" s="64">
        <v>1676</v>
      </c>
      <c r="AZ1290" s="64">
        <v>1676</v>
      </c>
      <c r="BA1290" s="53">
        <f t="shared" si="58"/>
        <v>20112</v>
      </c>
      <c r="BB1290" s="54" t="str">
        <f t="shared" si="59"/>
        <v>OK</v>
      </c>
      <c r="BC1290" s="55" t="str">
        <f t="shared" si="60"/>
        <v xml:space="preserve">                </v>
      </c>
    </row>
    <row r="1291" spans="1:55" ht="50.1" customHeight="1" x14ac:dyDescent="0.25">
      <c r="A1291" s="58" t="s">
        <v>39</v>
      </c>
      <c r="B1291" s="58" t="s">
        <v>49</v>
      </c>
      <c r="C1291" s="58" t="s">
        <v>128</v>
      </c>
      <c r="D1291" s="58" t="s">
        <v>913</v>
      </c>
      <c r="E1291" s="51" t="str">
        <f>IF(C1291&lt;&gt;"",VLOOKUP(MID(C1291,18,5),LISTAS·PAPP!$E$4:$F$76,2,0),"")</f>
        <v>AZUAY</v>
      </c>
      <c r="F1291" s="58" t="s">
        <v>209</v>
      </c>
      <c r="G1291" s="51" t="str">
        <f>IF(F1291&lt;&gt;"",VLOOKUP(F1291,LISTAS·PAPP!$R$3:$T$221,3,0),"")</f>
        <v xml:space="preserve"> </v>
      </c>
      <c r="H1291" s="58" t="s">
        <v>905</v>
      </c>
      <c r="I1291" s="66" t="s">
        <v>1124</v>
      </c>
      <c r="J1291" s="66" t="s">
        <v>1125</v>
      </c>
      <c r="K1291" s="67">
        <v>1</v>
      </c>
      <c r="L1291" s="66" t="s">
        <v>1097</v>
      </c>
      <c r="M1291" s="60">
        <v>1</v>
      </c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52" t="str">
        <f>IF(A1291&lt;&gt;"",IF(D1291="DIRECCIÓN_DE_TRANSFERENCIAS","280 0031",VLOOKUP(C1291,LISTAS·PAPP!$C$3:$D$76,2,0)),"")</f>
        <v>280 6000</v>
      </c>
      <c r="Z1291" s="61">
        <v>202</v>
      </c>
      <c r="AA1291" s="62">
        <v>5036</v>
      </c>
      <c r="AB1291" s="62">
        <v>5045</v>
      </c>
      <c r="AC1291" s="65" t="str">
        <f>IF(D1291&lt;&gt;"",VLOOKUP(D1291,LISTAS·PAPP!$I$3:$M$16,2,0),"")</f>
        <v>56</v>
      </c>
      <c r="AD1291" s="51" t="str">
        <f>IF(D1291&lt;&gt;"",VLOOKUP(D1291,LISTAS·PAPP!$I$3:$M$16,3,0),"")</f>
        <v>DESARROLLO_INFANTIL</v>
      </c>
      <c r="AE1291" s="52" t="str">
        <f>IF(D1291&lt;&gt;"",VLOOKUP(D1291,LISTAS·PAPP!$I$3:$M$16,4,0),"")</f>
        <v>004</v>
      </c>
      <c r="AF1291" s="51" t="str">
        <f>IF(D1291&lt;&gt;"",VLOOKUP(D1291,LISTAS·PAPP!$I$3:$M$16,5,0),"")</f>
        <v>FORTALECIMIENTO_AMPLIACIÓN_E_INNOVACIÓN_DE_LOS_SERVICIOS_DE_DESARROLLO_INFANTIL_ESTRATEGIA_NACIONAL_MISIÓN_TERNURA</v>
      </c>
      <c r="AG1291" s="52" t="str">
        <f>IF(AH1291&lt;&gt;"",VLOOKUP(AH1291,LISTAS·PAPP!$O$3:$P$74,2,0),"")</f>
        <v>005</v>
      </c>
      <c r="AH1291" s="58" t="s">
        <v>862</v>
      </c>
      <c r="AI1291" s="60" t="s">
        <v>471</v>
      </c>
      <c r="AJ1291" s="51" t="str">
        <f>IF(AI1291&lt;&gt;"",VLOOKUP(AI1291,LISTAS·PAPP!$X$4:$Y$80,2,0),"")</f>
        <v>NO APLICA</v>
      </c>
      <c r="AK1291" s="58" t="s">
        <v>631</v>
      </c>
      <c r="AL1291" s="60">
        <v>710601</v>
      </c>
      <c r="AM1291" s="51" t="str">
        <f>IF(ISERROR(VLOOKUP(AL1291,LISTAS·PAPP!$AD$4:$AE$334,2,0))," ",VLOOKUP(AL1291,LISTAS·PAPP!$AD$4:$AE$334,2,0))</f>
        <v>Aporte Patronal</v>
      </c>
      <c r="AN1291" s="63">
        <v>1940.81</v>
      </c>
      <c r="AO1291" s="64">
        <v>161.72999999999999</v>
      </c>
      <c r="AP1291" s="64">
        <v>161.72999999999999</v>
      </c>
      <c r="AQ1291" s="64">
        <v>161.72999999999999</v>
      </c>
      <c r="AR1291" s="64">
        <v>161.72999999999999</v>
      </c>
      <c r="AS1291" s="64">
        <v>161.72999999999999</v>
      </c>
      <c r="AT1291" s="64">
        <v>161.72999999999999</v>
      </c>
      <c r="AU1291" s="64">
        <v>161.72999999999999</v>
      </c>
      <c r="AV1291" s="64">
        <v>161.72999999999999</v>
      </c>
      <c r="AW1291" s="64">
        <v>161.72999999999999</v>
      </c>
      <c r="AX1291" s="64">
        <v>161.72999999999999</v>
      </c>
      <c r="AY1291" s="64">
        <v>161.72999999999999</v>
      </c>
      <c r="AZ1291" s="64">
        <v>161.78</v>
      </c>
      <c r="BA1291" s="53">
        <f t="shared" si="58"/>
        <v>1940.81</v>
      </c>
      <c r="BB1291" s="54" t="str">
        <f t="shared" si="59"/>
        <v>OK</v>
      </c>
      <c r="BC1291" s="55" t="str">
        <f t="shared" si="60"/>
        <v xml:space="preserve">                </v>
      </c>
    </row>
    <row r="1292" spans="1:55" ht="50.1" customHeight="1" x14ac:dyDescent="0.25">
      <c r="A1292" s="58" t="s">
        <v>39</v>
      </c>
      <c r="B1292" s="58" t="s">
        <v>49</v>
      </c>
      <c r="C1292" s="58" t="s">
        <v>128</v>
      </c>
      <c r="D1292" s="58" t="s">
        <v>913</v>
      </c>
      <c r="E1292" s="51" t="str">
        <f>IF(C1292&lt;&gt;"",VLOOKUP(MID(C1292,18,5),LISTAS·PAPP!$E$4:$F$76,2,0),"")</f>
        <v>AZUAY</v>
      </c>
      <c r="F1292" s="58" t="s">
        <v>209</v>
      </c>
      <c r="G1292" s="51" t="str">
        <f>IF(F1292&lt;&gt;"",VLOOKUP(F1292,LISTAS·PAPP!$R$3:$T$221,3,0),"")</f>
        <v xml:space="preserve"> </v>
      </c>
      <c r="H1292" s="58" t="s">
        <v>905</v>
      </c>
      <c r="I1292" s="66" t="s">
        <v>1124</v>
      </c>
      <c r="J1292" s="66" t="s">
        <v>1125</v>
      </c>
      <c r="K1292" s="67">
        <v>1</v>
      </c>
      <c r="L1292" s="66" t="s">
        <v>1097</v>
      </c>
      <c r="M1292" s="60">
        <v>1</v>
      </c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52" t="str">
        <f>IF(A1292&lt;&gt;"",IF(D1292="DIRECCIÓN_DE_TRANSFERENCIAS","280 0031",VLOOKUP(C1292,LISTAS·PAPP!$C$3:$D$76,2,0)),"")</f>
        <v>280 6000</v>
      </c>
      <c r="Z1292" s="61">
        <v>202</v>
      </c>
      <c r="AA1292" s="62">
        <v>5036</v>
      </c>
      <c r="AB1292" s="62">
        <v>5045</v>
      </c>
      <c r="AC1292" s="65" t="str">
        <f>IF(D1292&lt;&gt;"",VLOOKUP(D1292,LISTAS·PAPP!$I$3:$M$16,2,0),"")</f>
        <v>56</v>
      </c>
      <c r="AD1292" s="51" t="str">
        <f>IF(D1292&lt;&gt;"",VLOOKUP(D1292,LISTAS·PAPP!$I$3:$M$16,3,0),"")</f>
        <v>DESARROLLO_INFANTIL</v>
      </c>
      <c r="AE1292" s="52" t="str">
        <f>IF(D1292&lt;&gt;"",VLOOKUP(D1292,LISTAS·PAPP!$I$3:$M$16,4,0),"")</f>
        <v>004</v>
      </c>
      <c r="AF1292" s="51" t="str">
        <f>IF(D1292&lt;&gt;"",VLOOKUP(D1292,LISTAS·PAPP!$I$3:$M$16,5,0),"")</f>
        <v>FORTALECIMIENTO_AMPLIACIÓN_E_INNOVACIÓN_DE_LOS_SERVICIOS_DE_DESARROLLO_INFANTIL_ESTRATEGIA_NACIONAL_MISIÓN_TERNURA</v>
      </c>
      <c r="AG1292" s="52" t="str">
        <f>IF(AH1292&lt;&gt;"",VLOOKUP(AH1292,LISTAS·PAPP!$O$3:$P$74,2,0),"")</f>
        <v>005</v>
      </c>
      <c r="AH1292" s="58" t="s">
        <v>862</v>
      </c>
      <c r="AI1292" s="60" t="s">
        <v>471</v>
      </c>
      <c r="AJ1292" s="51" t="str">
        <f>IF(AI1292&lt;&gt;"",VLOOKUP(AI1292,LISTAS·PAPP!$X$4:$Y$80,2,0),"")</f>
        <v>NO APLICA</v>
      </c>
      <c r="AK1292" s="58" t="s">
        <v>631</v>
      </c>
      <c r="AL1292" s="60">
        <v>710602</v>
      </c>
      <c r="AM1292" s="51" t="str">
        <f>IF(ISERROR(VLOOKUP(AL1292,LISTAS·PAPP!$AD$4:$AE$334,2,0))," ",VLOOKUP(AL1292,LISTAS·PAPP!$AD$4:$AE$334,2,0))</f>
        <v>Fondo de Reserva</v>
      </c>
      <c r="AN1292" s="63">
        <v>1676</v>
      </c>
      <c r="AO1292" s="64">
        <v>139.66999999999999</v>
      </c>
      <c r="AP1292" s="64">
        <v>139.66999999999999</v>
      </c>
      <c r="AQ1292" s="64">
        <v>139.66999999999999</v>
      </c>
      <c r="AR1292" s="64">
        <v>139.66999999999999</v>
      </c>
      <c r="AS1292" s="64">
        <v>139.66999999999999</v>
      </c>
      <c r="AT1292" s="64">
        <v>139.66999999999999</v>
      </c>
      <c r="AU1292" s="64">
        <v>139.66999999999999</v>
      </c>
      <c r="AV1292" s="64">
        <v>139.66999999999999</v>
      </c>
      <c r="AW1292" s="64">
        <v>139.66999999999999</v>
      </c>
      <c r="AX1292" s="64">
        <v>139.66999999999999</v>
      </c>
      <c r="AY1292" s="64">
        <v>139.66999999999999</v>
      </c>
      <c r="AZ1292" s="64">
        <v>139.63</v>
      </c>
      <c r="BA1292" s="53">
        <f t="shared" si="58"/>
        <v>1676</v>
      </c>
      <c r="BB1292" s="54" t="str">
        <f t="shared" si="59"/>
        <v>OK</v>
      </c>
      <c r="BC1292" s="55" t="str">
        <f t="shared" si="60"/>
        <v xml:space="preserve">                </v>
      </c>
    </row>
    <row r="1293" spans="1:55" ht="50.1" customHeight="1" x14ac:dyDescent="0.25">
      <c r="A1293" s="58" t="s">
        <v>39</v>
      </c>
      <c r="B1293" s="58" t="s">
        <v>49</v>
      </c>
      <c r="C1293" s="58" t="s">
        <v>128</v>
      </c>
      <c r="D1293" s="58" t="s">
        <v>913</v>
      </c>
      <c r="E1293" s="51" t="str">
        <f>IF(C1293&lt;&gt;"",VLOOKUP(MID(C1293,18,5),LISTAS·PAPP!$E$4:$F$76,2,0),"")</f>
        <v>AZUAY</v>
      </c>
      <c r="F1293" s="58" t="s">
        <v>209</v>
      </c>
      <c r="G1293" s="51" t="str">
        <f>IF(F1293&lt;&gt;"",VLOOKUP(F1293,LISTAS·PAPP!$R$3:$T$221,3,0),"")</f>
        <v xml:space="preserve"> </v>
      </c>
      <c r="H1293" s="58" t="s">
        <v>905</v>
      </c>
      <c r="I1293" s="66" t="s">
        <v>1124</v>
      </c>
      <c r="J1293" s="66" t="s">
        <v>1132</v>
      </c>
      <c r="K1293" s="67">
        <v>12</v>
      </c>
      <c r="L1293" s="66" t="s">
        <v>1133</v>
      </c>
      <c r="M1293" s="60">
        <v>1</v>
      </c>
      <c r="N1293" s="60">
        <v>1</v>
      </c>
      <c r="O1293" s="60">
        <v>1</v>
      </c>
      <c r="P1293" s="60">
        <v>1</v>
      </c>
      <c r="Q1293" s="60">
        <v>1</v>
      </c>
      <c r="R1293" s="60">
        <v>1</v>
      </c>
      <c r="S1293" s="60">
        <v>1</v>
      </c>
      <c r="T1293" s="60">
        <v>1</v>
      </c>
      <c r="U1293" s="60">
        <v>1</v>
      </c>
      <c r="V1293" s="60">
        <v>1</v>
      </c>
      <c r="W1293" s="60">
        <v>1</v>
      </c>
      <c r="X1293" s="60">
        <v>1</v>
      </c>
      <c r="Y1293" s="52" t="str">
        <f>IF(A1293&lt;&gt;"",IF(D1293="DIRECCIÓN_DE_TRANSFERENCIAS","280 0031",VLOOKUP(C1293,LISTAS·PAPP!$C$3:$D$76,2,0)),"")</f>
        <v>280 6000</v>
      </c>
      <c r="Z1293" s="61">
        <v>202</v>
      </c>
      <c r="AA1293" s="62">
        <v>5036</v>
      </c>
      <c r="AB1293" s="62">
        <v>5045</v>
      </c>
      <c r="AC1293" s="65" t="str">
        <f>IF(D1293&lt;&gt;"",VLOOKUP(D1293,LISTAS·PAPP!$I$3:$M$16,2,0),"")</f>
        <v>56</v>
      </c>
      <c r="AD1293" s="51" t="str">
        <f>IF(D1293&lt;&gt;"",VLOOKUP(D1293,LISTAS·PAPP!$I$3:$M$16,3,0),"")</f>
        <v>DESARROLLO_INFANTIL</v>
      </c>
      <c r="AE1293" s="52" t="str">
        <f>IF(D1293&lt;&gt;"",VLOOKUP(D1293,LISTAS·PAPP!$I$3:$M$16,4,0),"")</f>
        <v>004</v>
      </c>
      <c r="AF1293" s="51" t="str">
        <f>IF(D1293&lt;&gt;"",VLOOKUP(D1293,LISTAS·PAPP!$I$3:$M$16,5,0),"")</f>
        <v>FORTALECIMIENTO_AMPLIACIÓN_E_INNOVACIÓN_DE_LOS_SERVICIOS_DE_DESARROLLO_INFANTIL_ESTRATEGIA_NACIONAL_MISIÓN_TERNURA</v>
      </c>
      <c r="AG1293" s="52" t="str">
        <f>IF(AH1293&lt;&gt;"",VLOOKUP(AH1293,LISTAS·PAPP!$O$3:$P$74,2,0),"")</f>
        <v>005</v>
      </c>
      <c r="AH1293" s="58" t="s">
        <v>862</v>
      </c>
      <c r="AI1293" s="60" t="s">
        <v>471</v>
      </c>
      <c r="AJ1293" s="51" t="str">
        <f>IF(AI1293&lt;&gt;"",VLOOKUP(AI1293,LISTAS·PAPP!$X$4:$Y$80,2,0),"")</f>
        <v>NO APLICA</v>
      </c>
      <c r="AK1293" s="58" t="s">
        <v>632</v>
      </c>
      <c r="AL1293" s="60">
        <v>730301</v>
      </c>
      <c r="AM1293" s="51" t="str">
        <f>IF(ISERROR(VLOOKUP(AL1293,LISTAS·PAPP!$AD$4:$AE$334,2,0))," ",VLOOKUP(AL1293,LISTAS·PAPP!$AD$4:$AE$334,2,0))</f>
        <v>Pasajes al Interior</v>
      </c>
      <c r="AN1293" s="63">
        <v>500</v>
      </c>
      <c r="AO1293" s="64">
        <v>41.67</v>
      </c>
      <c r="AP1293" s="64">
        <v>41.67</v>
      </c>
      <c r="AQ1293" s="64">
        <v>41.67</v>
      </c>
      <c r="AR1293" s="64">
        <v>41.67</v>
      </c>
      <c r="AS1293" s="64">
        <v>41.67</v>
      </c>
      <c r="AT1293" s="64">
        <v>41.67</v>
      </c>
      <c r="AU1293" s="64">
        <v>41.67</v>
      </c>
      <c r="AV1293" s="64">
        <v>41.67</v>
      </c>
      <c r="AW1293" s="64">
        <v>41.67</v>
      </c>
      <c r="AX1293" s="64">
        <v>41.67</v>
      </c>
      <c r="AY1293" s="64">
        <v>41.67</v>
      </c>
      <c r="AZ1293" s="64">
        <v>41.63</v>
      </c>
      <c r="BA1293" s="53">
        <f t="shared" si="58"/>
        <v>500.00000000000011</v>
      </c>
      <c r="BB1293" s="54" t="str">
        <f t="shared" si="59"/>
        <v>OK</v>
      </c>
      <c r="BC1293" s="55" t="str">
        <f t="shared" si="60"/>
        <v xml:space="preserve">                </v>
      </c>
    </row>
    <row r="1294" spans="1:55" ht="50.1" customHeight="1" x14ac:dyDescent="0.25">
      <c r="A1294" s="58" t="s">
        <v>39</v>
      </c>
      <c r="B1294" s="58" t="s">
        <v>49</v>
      </c>
      <c r="C1294" s="58" t="s">
        <v>128</v>
      </c>
      <c r="D1294" s="58" t="s">
        <v>913</v>
      </c>
      <c r="E1294" s="51" t="str">
        <f>IF(C1294&lt;&gt;"",VLOOKUP(MID(C1294,18,5),LISTAS·PAPP!$E$4:$F$76,2,0),"")</f>
        <v>AZUAY</v>
      </c>
      <c r="F1294" s="58" t="s">
        <v>209</v>
      </c>
      <c r="G1294" s="51" t="str">
        <f>IF(F1294&lt;&gt;"",VLOOKUP(F1294,LISTAS·PAPP!$R$3:$T$221,3,0),"")</f>
        <v xml:space="preserve"> </v>
      </c>
      <c r="H1294" s="58" t="s">
        <v>905</v>
      </c>
      <c r="I1294" s="66" t="s">
        <v>1124</v>
      </c>
      <c r="J1294" s="66" t="s">
        <v>1134</v>
      </c>
      <c r="K1294" s="67">
        <v>12</v>
      </c>
      <c r="L1294" s="66" t="s">
        <v>1135</v>
      </c>
      <c r="M1294" s="60">
        <v>1</v>
      </c>
      <c r="N1294" s="60">
        <v>1</v>
      </c>
      <c r="O1294" s="60">
        <v>1</v>
      </c>
      <c r="P1294" s="60">
        <v>1</v>
      </c>
      <c r="Q1294" s="60">
        <v>1</v>
      </c>
      <c r="R1294" s="60">
        <v>1</v>
      </c>
      <c r="S1294" s="60">
        <v>1</v>
      </c>
      <c r="T1294" s="60">
        <v>1</v>
      </c>
      <c r="U1294" s="60">
        <v>1</v>
      </c>
      <c r="V1294" s="60">
        <v>1</v>
      </c>
      <c r="W1294" s="60">
        <v>1</v>
      </c>
      <c r="X1294" s="60">
        <v>1</v>
      </c>
      <c r="Y1294" s="52" t="str">
        <f>IF(A1294&lt;&gt;"",IF(D1294="DIRECCIÓN_DE_TRANSFERENCIAS","280 0031",VLOOKUP(C1294,LISTAS·PAPP!$C$3:$D$76,2,0)),"")</f>
        <v>280 6000</v>
      </c>
      <c r="Z1294" s="61">
        <v>202</v>
      </c>
      <c r="AA1294" s="62">
        <v>5036</v>
      </c>
      <c r="AB1294" s="62">
        <v>5045</v>
      </c>
      <c r="AC1294" s="65" t="str">
        <f>IF(D1294&lt;&gt;"",VLOOKUP(D1294,LISTAS·PAPP!$I$3:$M$16,2,0),"")</f>
        <v>56</v>
      </c>
      <c r="AD1294" s="51" t="str">
        <f>IF(D1294&lt;&gt;"",VLOOKUP(D1294,LISTAS·PAPP!$I$3:$M$16,3,0),"")</f>
        <v>DESARROLLO_INFANTIL</v>
      </c>
      <c r="AE1294" s="52" t="str">
        <f>IF(D1294&lt;&gt;"",VLOOKUP(D1294,LISTAS·PAPP!$I$3:$M$16,4,0),"")</f>
        <v>004</v>
      </c>
      <c r="AF1294" s="51" t="str">
        <f>IF(D1294&lt;&gt;"",VLOOKUP(D1294,LISTAS·PAPP!$I$3:$M$16,5,0),"")</f>
        <v>FORTALECIMIENTO_AMPLIACIÓN_E_INNOVACIÓN_DE_LOS_SERVICIOS_DE_DESARROLLO_INFANTIL_ESTRATEGIA_NACIONAL_MISIÓN_TERNURA</v>
      </c>
      <c r="AG1294" s="52" t="str">
        <f>IF(AH1294&lt;&gt;"",VLOOKUP(AH1294,LISTAS·PAPP!$O$3:$P$74,2,0),"")</f>
        <v>005</v>
      </c>
      <c r="AH1294" s="58" t="s">
        <v>862</v>
      </c>
      <c r="AI1294" s="60" t="s">
        <v>471</v>
      </c>
      <c r="AJ1294" s="51" t="str">
        <f>IF(AI1294&lt;&gt;"",VLOOKUP(AI1294,LISTAS·PAPP!$X$4:$Y$80,2,0),"")</f>
        <v>NO APLICA</v>
      </c>
      <c r="AK1294" s="58" t="s">
        <v>632</v>
      </c>
      <c r="AL1294" s="60">
        <v>730303</v>
      </c>
      <c r="AM1294" s="51" t="str">
        <f>IF(ISERROR(VLOOKUP(AL1294,LISTAS·PAPP!$AD$4:$AE$334,2,0))," ",VLOOKUP(AL1294,LISTAS·PAPP!$AD$4:$AE$334,2,0))</f>
        <v>Viáticos y Subsistencias en el Interior</v>
      </c>
      <c r="AN1294" s="63">
        <v>1500</v>
      </c>
      <c r="AO1294" s="64">
        <v>125</v>
      </c>
      <c r="AP1294" s="64">
        <v>125</v>
      </c>
      <c r="AQ1294" s="64">
        <v>125</v>
      </c>
      <c r="AR1294" s="64">
        <v>125</v>
      </c>
      <c r="AS1294" s="64">
        <v>125</v>
      </c>
      <c r="AT1294" s="64">
        <v>125</v>
      </c>
      <c r="AU1294" s="64">
        <v>125</v>
      </c>
      <c r="AV1294" s="64">
        <v>125</v>
      </c>
      <c r="AW1294" s="64">
        <v>125</v>
      </c>
      <c r="AX1294" s="64">
        <v>125</v>
      </c>
      <c r="AY1294" s="64">
        <v>125</v>
      </c>
      <c r="AZ1294" s="64">
        <v>125</v>
      </c>
      <c r="BA1294" s="53">
        <f t="shared" ref="BA1294:BA1357" si="61">IF(A1294&lt;&gt;"",SUM(AO1294:AZ1294),"")</f>
        <v>1500</v>
      </c>
      <c r="BB1294" s="54" t="str">
        <f t="shared" ref="BB1294:BB1357" si="62">IF(A1294&lt;&gt;"",IF(AN1294&lt;&gt;"",IF(AN1294=BA1294,"OK",AN1294-BA1294),IF(AND(AN1294="",BA1294=""),"",AN1294-BA1294)),"")</f>
        <v>OK</v>
      </c>
      <c r="BC1294" s="55" t="str">
        <f t="shared" ref="BC1294:BC1357" si="63">IF(A1294&lt;&gt;"",IF(A1294="","Escoger Nivel 0;",)&amp;" "&amp;(IF(B1294="","Escoger Nivel 1",)&amp;" "&amp;(IF(C1294="","Escoger Nivel 2;",)&amp;" "&amp;(IF(D1294="","Escoger Nivel 3",)&amp;" "&amp;(IF(F1294="","Escoger Cantón;",)&amp;" "&amp;(IF(H1294="","Escoger Obj. Estratégico Institucional N1;",)&amp;" "&amp;(IF(I1294="","Colocar Componente del Proyecto;",)&amp;" "&amp;(IF(J1294="","Colocar Actvidad del PAPP;",)&amp;" "&amp;(IF(K1294="","Colocar Metas;",)&amp;" "&amp;(IF(L1294="","Colocar Indicador;",)&amp;" "&amp;(IF(Z1294="","Escoger Código Fuente;",)&amp;" "&amp;(IF(AA1294="","Colocar Código Organismo;",)&amp;" "&amp;(IF(AB1294="","Colocar Código Correlativo;",)&amp;" "&amp;(IF(AH1294="","Escoger Actividad eSIGEF;",)&amp;" "&amp;(IF(AI1294="","Escoger Código Politicas de Igualdad;",)&amp;" "&amp;(IF(AK1294="","Escoger Grupo de Gasto;",)&amp;" "&amp;(IF(AL1294="","Escoger Ítem Presupuestario;",)))))))))))))))))," ")</f>
        <v xml:space="preserve">                </v>
      </c>
    </row>
    <row r="1295" spans="1:55" ht="50.1" customHeight="1" x14ac:dyDescent="0.25">
      <c r="A1295" s="58" t="s">
        <v>39</v>
      </c>
      <c r="B1295" s="58" t="s">
        <v>49</v>
      </c>
      <c r="C1295" s="58" t="s">
        <v>130</v>
      </c>
      <c r="D1295" s="58" t="s">
        <v>913</v>
      </c>
      <c r="E1295" s="51" t="str">
        <f>IF(C1295&lt;&gt;"",VLOOKUP(MID(C1295,18,5),LISTAS·PAPP!$E$4:$F$76,2,0),"")</f>
        <v>AZUAY</v>
      </c>
      <c r="F1295" s="58" t="s">
        <v>209</v>
      </c>
      <c r="G1295" s="51" t="str">
        <f>IF(F1295&lt;&gt;"",VLOOKUP(F1295,LISTAS·PAPP!$R$3:$T$221,3,0),"")</f>
        <v xml:space="preserve"> </v>
      </c>
      <c r="H1295" s="58" t="s">
        <v>905</v>
      </c>
      <c r="I1295" s="66" t="s">
        <v>1124</v>
      </c>
      <c r="J1295" s="66" t="s">
        <v>1125</v>
      </c>
      <c r="K1295" s="67">
        <v>41</v>
      </c>
      <c r="L1295" s="66" t="s">
        <v>1097</v>
      </c>
      <c r="M1295" s="60">
        <v>41</v>
      </c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52" t="str">
        <f>IF(A1295&lt;&gt;"",IF(D1295="DIRECCIÓN_DE_TRANSFERENCIAS","280 0031",VLOOKUP(C1295,LISTAS·PAPP!$C$3:$D$76,2,0)),"")</f>
        <v>280 6110</v>
      </c>
      <c r="Z1295" s="61">
        <v>202</v>
      </c>
      <c r="AA1295" s="62">
        <v>5036</v>
      </c>
      <c r="AB1295" s="62">
        <v>5045</v>
      </c>
      <c r="AC1295" s="65" t="str">
        <f>IF(D1295&lt;&gt;"",VLOOKUP(D1295,LISTAS·PAPP!$I$3:$M$16,2,0),"")</f>
        <v>56</v>
      </c>
      <c r="AD1295" s="51" t="str">
        <f>IF(D1295&lt;&gt;"",VLOOKUP(D1295,LISTAS·PAPP!$I$3:$M$16,3,0),"")</f>
        <v>DESARROLLO_INFANTIL</v>
      </c>
      <c r="AE1295" s="52" t="str">
        <f>IF(D1295&lt;&gt;"",VLOOKUP(D1295,LISTAS·PAPP!$I$3:$M$16,4,0),"")</f>
        <v>004</v>
      </c>
      <c r="AF1295" s="51" t="str">
        <f>IF(D1295&lt;&gt;"",VLOOKUP(D1295,LISTAS·PAPP!$I$3:$M$16,5,0),"")</f>
        <v>FORTALECIMIENTO_AMPLIACIÓN_E_INNOVACIÓN_DE_LOS_SERVICIOS_DE_DESARROLLO_INFANTIL_ESTRATEGIA_NACIONAL_MISIÓN_TERNURA</v>
      </c>
      <c r="AG1295" s="52" t="str">
        <f>IF(AH1295&lt;&gt;"",VLOOKUP(AH1295,LISTAS·PAPP!$O$3:$P$74,2,0),"")</f>
        <v>005</v>
      </c>
      <c r="AH1295" s="58" t="s">
        <v>862</v>
      </c>
      <c r="AI1295" s="60" t="s">
        <v>471</v>
      </c>
      <c r="AJ1295" s="51" t="str">
        <f>IF(AI1295&lt;&gt;"",VLOOKUP(AI1295,LISTAS·PAPP!$X$4:$Y$80,2,0),"")</f>
        <v>NO APLICA</v>
      </c>
      <c r="AK1295" s="58" t="s">
        <v>631</v>
      </c>
      <c r="AL1295" s="60">
        <v>710203</v>
      </c>
      <c r="AM1295" s="51" t="str">
        <f>IF(ISERROR(VLOOKUP(AL1295,LISTAS·PAPP!$AD$4:$AE$334,2,0))," ",VLOOKUP(AL1295,LISTAS·PAPP!$AD$4:$AE$334,2,0))</f>
        <v>Decimo Tercer Sueldo</v>
      </c>
      <c r="AN1295" s="63">
        <v>26932</v>
      </c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>
        <v>26932</v>
      </c>
      <c r="BA1295" s="53">
        <f t="shared" si="61"/>
        <v>26932</v>
      </c>
      <c r="BB1295" s="54" t="str">
        <f t="shared" si="62"/>
        <v>OK</v>
      </c>
      <c r="BC1295" s="55" t="str">
        <f t="shared" si="63"/>
        <v xml:space="preserve">                </v>
      </c>
    </row>
    <row r="1296" spans="1:55" ht="50.1" customHeight="1" x14ac:dyDescent="0.25">
      <c r="A1296" s="58" t="s">
        <v>39</v>
      </c>
      <c r="B1296" s="58" t="s">
        <v>49</v>
      </c>
      <c r="C1296" s="58" t="s">
        <v>130</v>
      </c>
      <c r="D1296" s="58" t="s">
        <v>913</v>
      </c>
      <c r="E1296" s="51" t="str">
        <f>IF(C1296&lt;&gt;"",VLOOKUP(MID(C1296,18,5),LISTAS·PAPP!$E$4:$F$76,2,0),"")</f>
        <v>AZUAY</v>
      </c>
      <c r="F1296" s="58" t="s">
        <v>209</v>
      </c>
      <c r="G1296" s="51" t="str">
        <f>IF(F1296&lt;&gt;"",VLOOKUP(F1296,LISTAS·PAPP!$R$3:$T$221,3,0),"")</f>
        <v xml:space="preserve"> </v>
      </c>
      <c r="H1296" s="58" t="s">
        <v>905</v>
      </c>
      <c r="I1296" s="66" t="s">
        <v>1124</v>
      </c>
      <c r="J1296" s="66" t="s">
        <v>1125</v>
      </c>
      <c r="K1296" s="67">
        <v>41</v>
      </c>
      <c r="L1296" s="66" t="s">
        <v>1097</v>
      </c>
      <c r="M1296" s="60">
        <v>41</v>
      </c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52" t="str">
        <f>IF(A1296&lt;&gt;"",IF(D1296="DIRECCIÓN_DE_TRANSFERENCIAS","280 0031",VLOOKUP(C1296,LISTAS·PAPP!$C$3:$D$76,2,0)),"")</f>
        <v>280 6110</v>
      </c>
      <c r="Z1296" s="61">
        <v>202</v>
      </c>
      <c r="AA1296" s="62">
        <v>5036</v>
      </c>
      <c r="AB1296" s="62">
        <v>5045</v>
      </c>
      <c r="AC1296" s="65" t="str">
        <f>IF(D1296&lt;&gt;"",VLOOKUP(D1296,LISTAS·PAPP!$I$3:$M$16,2,0),"")</f>
        <v>56</v>
      </c>
      <c r="AD1296" s="51" t="str">
        <f>IF(D1296&lt;&gt;"",VLOOKUP(D1296,LISTAS·PAPP!$I$3:$M$16,3,0),"")</f>
        <v>DESARROLLO_INFANTIL</v>
      </c>
      <c r="AE1296" s="52" t="str">
        <f>IF(D1296&lt;&gt;"",VLOOKUP(D1296,LISTAS·PAPP!$I$3:$M$16,4,0),"")</f>
        <v>004</v>
      </c>
      <c r="AF1296" s="51" t="str">
        <f>IF(D1296&lt;&gt;"",VLOOKUP(D1296,LISTAS·PAPP!$I$3:$M$16,5,0),"")</f>
        <v>FORTALECIMIENTO_AMPLIACIÓN_E_INNOVACIÓN_DE_LOS_SERVICIOS_DE_DESARROLLO_INFANTIL_ESTRATEGIA_NACIONAL_MISIÓN_TERNURA</v>
      </c>
      <c r="AG1296" s="52" t="str">
        <f>IF(AH1296&lt;&gt;"",VLOOKUP(AH1296,LISTAS·PAPP!$O$3:$P$74,2,0),"")</f>
        <v>005</v>
      </c>
      <c r="AH1296" s="58" t="s">
        <v>862</v>
      </c>
      <c r="AI1296" s="60" t="s">
        <v>471</v>
      </c>
      <c r="AJ1296" s="51" t="str">
        <f>IF(AI1296&lt;&gt;"",VLOOKUP(AI1296,LISTAS·PAPP!$X$4:$Y$80,2,0),"")</f>
        <v>NO APLICA</v>
      </c>
      <c r="AK1296" s="58" t="s">
        <v>631</v>
      </c>
      <c r="AL1296" s="60">
        <v>710204</v>
      </c>
      <c r="AM1296" s="51" t="str">
        <f>IF(ISERROR(VLOOKUP(AL1296,LISTAS·PAPP!$AD$4:$AE$334,2,0))," ",VLOOKUP(AL1296,LISTAS·PAPP!$AD$4:$AE$334,2,0))</f>
        <v>Decimo Cuarto Sueldo</v>
      </c>
      <c r="AN1296" s="63">
        <v>16154</v>
      </c>
      <c r="AO1296" s="64"/>
      <c r="AP1296" s="64"/>
      <c r="AQ1296" s="64"/>
      <c r="AR1296" s="64"/>
      <c r="AS1296" s="64"/>
      <c r="AT1296" s="64"/>
      <c r="AU1296" s="64"/>
      <c r="AV1296" s="64">
        <v>16154</v>
      </c>
      <c r="AW1296" s="64"/>
      <c r="AX1296" s="64"/>
      <c r="AY1296" s="64"/>
      <c r="AZ1296" s="64"/>
      <c r="BA1296" s="53">
        <f t="shared" si="61"/>
        <v>16154</v>
      </c>
      <c r="BB1296" s="54" t="str">
        <f t="shared" si="62"/>
        <v>OK</v>
      </c>
      <c r="BC1296" s="55" t="str">
        <f t="shared" si="63"/>
        <v xml:space="preserve">                </v>
      </c>
    </row>
    <row r="1297" spans="1:55" ht="50.1" customHeight="1" x14ac:dyDescent="0.25">
      <c r="A1297" s="58" t="s">
        <v>39</v>
      </c>
      <c r="B1297" s="58" t="s">
        <v>49</v>
      </c>
      <c r="C1297" s="58" t="s">
        <v>130</v>
      </c>
      <c r="D1297" s="58" t="s">
        <v>913</v>
      </c>
      <c r="E1297" s="51" t="str">
        <f>IF(C1297&lt;&gt;"",VLOOKUP(MID(C1297,18,5),LISTAS·PAPP!$E$4:$F$76,2,0),"")</f>
        <v>AZUAY</v>
      </c>
      <c r="F1297" s="58" t="s">
        <v>209</v>
      </c>
      <c r="G1297" s="51" t="str">
        <f>IF(F1297&lt;&gt;"",VLOOKUP(F1297,LISTAS·PAPP!$R$3:$T$221,3,0),"")</f>
        <v xml:space="preserve"> </v>
      </c>
      <c r="H1297" s="58" t="s">
        <v>905</v>
      </c>
      <c r="I1297" s="66" t="s">
        <v>1124</v>
      </c>
      <c r="J1297" s="66" t="s">
        <v>1125</v>
      </c>
      <c r="K1297" s="67">
        <v>41</v>
      </c>
      <c r="L1297" s="66" t="s">
        <v>1097</v>
      </c>
      <c r="M1297" s="60">
        <v>41</v>
      </c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52" t="str">
        <f>IF(A1297&lt;&gt;"",IF(D1297="DIRECCIÓN_DE_TRANSFERENCIAS","280 0031",VLOOKUP(C1297,LISTAS·PAPP!$C$3:$D$76,2,0)),"")</f>
        <v>280 6110</v>
      </c>
      <c r="Z1297" s="61">
        <v>202</v>
      </c>
      <c r="AA1297" s="62">
        <v>5036</v>
      </c>
      <c r="AB1297" s="62">
        <v>5045</v>
      </c>
      <c r="AC1297" s="65" t="str">
        <f>IF(D1297&lt;&gt;"",VLOOKUP(D1297,LISTAS·PAPP!$I$3:$M$16,2,0),"")</f>
        <v>56</v>
      </c>
      <c r="AD1297" s="51" t="str">
        <f>IF(D1297&lt;&gt;"",VLOOKUP(D1297,LISTAS·PAPP!$I$3:$M$16,3,0),"")</f>
        <v>DESARROLLO_INFANTIL</v>
      </c>
      <c r="AE1297" s="52" t="str">
        <f>IF(D1297&lt;&gt;"",VLOOKUP(D1297,LISTAS·PAPP!$I$3:$M$16,4,0),"")</f>
        <v>004</v>
      </c>
      <c r="AF1297" s="51" t="str">
        <f>IF(D1297&lt;&gt;"",VLOOKUP(D1297,LISTAS·PAPP!$I$3:$M$16,5,0),"")</f>
        <v>FORTALECIMIENTO_AMPLIACIÓN_E_INNOVACIÓN_DE_LOS_SERVICIOS_DE_DESARROLLO_INFANTIL_ESTRATEGIA_NACIONAL_MISIÓN_TERNURA</v>
      </c>
      <c r="AG1297" s="52" t="str">
        <f>IF(AH1297&lt;&gt;"",VLOOKUP(AH1297,LISTAS·PAPP!$O$3:$P$74,2,0),"")</f>
        <v>005</v>
      </c>
      <c r="AH1297" s="58" t="s">
        <v>862</v>
      </c>
      <c r="AI1297" s="60" t="s">
        <v>471</v>
      </c>
      <c r="AJ1297" s="51" t="str">
        <f>IF(AI1297&lt;&gt;"",VLOOKUP(AI1297,LISTAS·PAPP!$X$4:$Y$80,2,0),"")</f>
        <v>NO APLICA</v>
      </c>
      <c r="AK1297" s="58" t="s">
        <v>631</v>
      </c>
      <c r="AL1297" s="60">
        <v>710510</v>
      </c>
      <c r="AM1297" s="51" t="str">
        <f>IF(ISERROR(VLOOKUP(AL1297,LISTAS·PAPP!$AD$4:$AE$334,2,0))," ",VLOOKUP(AL1297,LISTAS·PAPP!$AD$4:$AE$334,2,0))</f>
        <v>Servicios Personales por Contrato</v>
      </c>
      <c r="AN1297" s="63">
        <v>302604</v>
      </c>
      <c r="AO1297" s="64">
        <v>25217</v>
      </c>
      <c r="AP1297" s="64">
        <v>25217</v>
      </c>
      <c r="AQ1297" s="64">
        <v>25217</v>
      </c>
      <c r="AR1297" s="64">
        <v>25217</v>
      </c>
      <c r="AS1297" s="64">
        <v>25217</v>
      </c>
      <c r="AT1297" s="64">
        <v>25217</v>
      </c>
      <c r="AU1297" s="64">
        <v>25217</v>
      </c>
      <c r="AV1297" s="64">
        <v>25217</v>
      </c>
      <c r="AW1297" s="64">
        <v>25217</v>
      </c>
      <c r="AX1297" s="64">
        <v>25217</v>
      </c>
      <c r="AY1297" s="64">
        <v>25217</v>
      </c>
      <c r="AZ1297" s="64">
        <v>25217</v>
      </c>
      <c r="BA1297" s="53">
        <f t="shared" si="61"/>
        <v>302604</v>
      </c>
      <c r="BB1297" s="54" t="str">
        <f t="shared" si="62"/>
        <v>OK</v>
      </c>
      <c r="BC1297" s="55" t="str">
        <f t="shared" si="63"/>
        <v xml:space="preserve">                </v>
      </c>
    </row>
    <row r="1298" spans="1:55" ht="50.1" customHeight="1" x14ac:dyDescent="0.25">
      <c r="A1298" s="58" t="s">
        <v>39</v>
      </c>
      <c r="B1298" s="58" t="s">
        <v>49</v>
      </c>
      <c r="C1298" s="58" t="s">
        <v>130</v>
      </c>
      <c r="D1298" s="58" t="s">
        <v>913</v>
      </c>
      <c r="E1298" s="51" t="str">
        <f>IF(C1298&lt;&gt;"",VLOOKUP(MID(C1298,18,5),LISTAS·PAPP!$E$4:$F$76,2,0),"")</f>
        <v>AZUAY</v>
      </c>
      <c r="F1298" s="58" t="s">
        <v>209</v>
      </c>
      <c r="G1298" s="51" t="str">
        <f>IF(F1298&lt;&gt;"",VLOOKUP(F1298,LISTAS·PAPP!$R$3:$T$221,3,0),"")</f>
        <v xml:space="preserve"> </v>
      </c>
      <c r="H1298" s="58" t="s">
        <v>905</v>
      </c>
      <c r="I1298" s="66" t="s">
        <v>1124</v>
      </c>
      <c r="J1298" s="66" t="s">
        <v>1125</v>
      </c>
      <c r="K1298" s="67">
        <v>41</v>
      </c>
      <c r="L1298" s="66" t="s">
        <v>1097</v>
      </c>
      <c r="M1298" s="60">
        <v>41</v>
      </c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52" t="str">
        <f>IF(A1298&lt;&gt;"",IF(D1298="DIRECCIÓN_DE_TRANSFERENCIAS","280 0031",VLOOKUP(C1298,LISTAS·PAPP!$C$3:$D$76,2,0)),"")</f>
        <v>280 6110</v>
      </c>
      <c r="Z1298" s="61">
        <v>202</v>
      </c>
      <c r="AA1298" s="62">
        <v>5036</v>
      </c>
      <c r="AB1298" s="62">
        <v>5045</v>
      </c>
      <c r="AC1298" s="65" t="str">
        <f>IF(D1298&lt;&gt;"",VLOOKUP(D1298,LISTAS·PAPP!$I$3:$M$16,2,0),"")</f>
        <v>56</v>
      </c>
      <c r="AD1298" s="51" t="str">
        <f>IF(D1298&lt;&gt;"",VLOOKUP(D1298,LISTAS·PAPP!$I$3:$M$16,3,0),"")</f>
        <v>DESARROLLO_INFANTIL</v>
      </c>
      <c r="AE1298" s="52" t="str">
        <f>IF(D1298&lt;&gt;"",VLOOKUP(D1298,LISTAS·PAPP!$I$3:$M$16,4,0),"")</f>
        <v>004</v>
      </c>
      <c r="AF1298" s="51" t="str">
        <f>IF(D1298&lt;&gt;"",VLOOKUP(D1298,LISTAS·PAPP!$I$3:$M$16,5,0),"")</f>
        <v>FORTALECIMIENTO_AMPLIACIÓN_E_INNOVACIÓN_DE_LOS_SERVICIOS_DE_DESARROLLO_INFANTIL_ESTRATEGIA_NACIONAL_MISIÓN_TERNURA</v>
      </c>
      <c r="AG1298" s="52" t="str">
        <f>IF(AH1298&lt;&gt;"",VLOOKUP(AH1298,LISTAS·PAPP!$O$3:$P$74,2,0),"")</f>
        <v>005</v>
      </c>
      <c r="AH1298" s="58" t="s">
        <v>862</v>
      </c>
      <c r="AI1298" s="60" t="s">
        <v>471</v>
      </c>
      <c r="AJ1298" s="51" t="str">
        <f>IF(AI1298&lt;&gt;"",VLOOKUP(AI1298,LISTAS·PAPP!$X$4:$Y$80,2,0),"")</f>
        <v>NO APLICA</v>
      </c>
      <c r="AK1298" s="58" t="s">
        <v>631</v>
      </c>
      <c r="AL1298" s="60">
        <v>710601</v>
      </c>
      <c r="AM1298" s="51" t="str">
        <f>IF(ISERROR(VLOOKUP(AL1298,LISTAS·PAPP!$AD$4:$AE$334,2,0))," ",VLOOKUP(AL1298,LISTAS·PAPP!$AD$4:$AE$334,2,0))</f>
        <v>Aporte Patronal</v>
      </c>
      <c r="AN1298" s="63">
        <v>31187.26</v>
      </c>
      <c r="AO1298" s="64">
        <v>2598.94</v>
      </c>
      <c r="AP1298" s="64">
        <v>2598.94</v>
      </c>
      <c r="AQ1298" s="64">
        <v>2598.94</v>
      </c>
      <c r="AR1298" s="64">
        <v>2598.94</v>
      </c>
      <c r="AS1298" s="64">
        <v>2598.94</v>
      </c>
      <c r="AT1298" s="64">
        <v>2598.94</v>
      </c>
      <c r="AU1298" s="64">
        <v>2598.94</v>
      </c>
      <c r="AV1298" s="64">
        <v>2598.94</v>
      </c>
      <c r="AW1298" s="64">
        <v>2598.94</v>
      </c>
      <c r="AX1298" s="64">
        <v>2598.94</v>
      </c>
      <c r="AY1298" s="64">
        <v>2598.94</v>
      </c>
      <c r="AZ1298" s="64">
        <v>2598.92</v>
      </c>
      <c r="BA1298" s="53">
        <f t="shared" si="61"/>
        <v>31187.259999999995</v>
      </c>
      <c r="BB1298" s="54" t="str">
        <f t="shared" si="62"/>
        <v>OK</v>
      </c>
      <c r="BC1298" s="55" t="str">
        <f t="shared" si="63"/>
        <v xml:space="preserve">                </v>
      </c>
    </row>
    <row r="1299" spans="1:55" ht="50.1" customHeight="1" x14ac:dyDescent="0.25">
      <c r="A1299" s="58" t="s">
        <v>39</v>
      </c>
      <c r="B1299" s="58" t="s">
        <v>49</v>
      </c>
      <c r="C1299" s="58" t="s">
        <v>130</v>
      </c>
      <c r="D1299" s="58" t="s">
        <v>913</v>
      </c>
      <c r="E1299" s="51" t="str">
        <f>IF(C1299&lt;&gt;"",VLOOKUP(MID(C1299,18,5),LISTAS·PAPP!$E$4:$F$76,2,0),"")</f>
        <v>AZUAY</v>
      </c>
      <c r="F1299" s="58" t="s">
        <v>209</v>
      </c>
      <c r="G1299" s="51" t="str">
        <f>IF(F1299&lt;&gt;"",VLOOKUP(F1299,LISTAS·PAPP!$R$3:$T$221,3,0),"")</f>
        <v xml:space="preserve"> </v>
      </c>
      <c r="H1299" s="58" t="s">
        <v>905</v>
      </c>
      <c r="I1299" s="66" t="s">
        <v>1124</v>
      </c>
      <c r="J1299" s="66" t="s">
        <v>1125</v>
      </c>
      <c r="K1299" s="67">
        <v>41</v>
      </c>
      <c r="L1299" s="66" t="s">
        <v>1097</v>
      </c>
      <c r="M1299" s="60">
        <v>41</v>
      </c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52" t="str">
        <f>IF(A1299&lt;&gt;"",IF(D1299="DIRECCIÓN_DE_TRANSFERENCIAS","280 0031",VLOOKUP(C1299,LISTAS·PAPP!$C$3:$D$76,2,0)),"")</f>
        <v>280 6110</v>
      </c>
      <c r="Z1299" s="61">
        <v>202</v>
      </c>
      <c r="AA1299" s="62">
        <v>5036</v>
      </c>
      <c r="AB1299" s="62">
        <v>5045</v>
      </c>
      <c r="AC1299" s="65" t="str">
        <f>IF(D1299&lt;&gt;"",VLOOKUP(D1299,LISTAS·PAPP!$I$3:$M$16,2,0),"")</f>
        <v>56</v>
      </c>
      <c r="AD1299" s="51" t="str">
        <f>IF(D1299&lt;&gt;"",VLOOKUP(D1299,LISTAS·PAPP!$I$3:$M$16,3,0),"")</f>
        <v>DESARROLLO_INFANTIL</v>
      </c>
      <c r="AE1299" s="52" t="str">
        <f>IF(D1299&lt;&gt;"",VLOOKUP(D1299,LISTAS·PAPP!$I$3:$M$16,4,0),"")</f>
        <v>004</v>
      </c>
      <c r="AF1299" s="51" t="str">
        <f>IF(D1299&lt;&gt;"",VLOOKUP(D1299,LISTAS·PAPP!$I$3:$M$16,5,0),"")</f>
        <v>FORTALECIMIENTO_AMPLIACIÓN_E_INNOVACIÓN_DE_LOS_SERVICIOS_DE_DESARROLLO_INFANTIL_ESTRATEGIA_NACIONAL_MISIÓN_TERNURA</v>
      </c>
      <c r="AG1299" s="52" t="str">
        <f>IF(AH1299&lt;&gt;"",VLOOKUP(AH1299,LISTAS·PAPP!$O$3:$P$74,2,0),"")</f>
        <v>005</v>
      </c>
      <c r="AH1299" s="58" t="s">
        <v>862</v>
      </c>
      <c r="AI1299" s="60" t="s">
        <v>471</v>
      </c>
      <c r="AJ1299" s="51" t="str">
        <f>IF(AI1299&lt;&gt;"",VLOOKUP(AI1299,LISTAS·PAPP!$X$4:$Y$80,2,0),"")</f>
        <v>NO APLICA</v>
      </c>
      <c r="AK1299" s="58" t="s">
        <v>631</v>
      </c>
      <c r="AL1299" s="60">
        <v>710602</v>
      </c>
      <c r="AM1299" s="51" t="str">
        <f>IF(ISERROR(VLOOKUP(AL1299,LISTAS·PAPP!$AD$4:$AE$334,2,0))," ",VLOOKUP(AL1299,LISTAS·PAPP!$AD$4:$AE$334,2,0))</f>
        <v>Fondo de Reserva</v>
      </c>
      <c r="AN1299" s="63">
        <v>12947.77</v>
      </c>
      <c r="AO1299" s="64">
        <v>1078.98</v>
      </c>
      <c r="AP1299" s="64">
        <v>1078.98</v>
      </c>
      <c r="AQ1299" s="64">
        <v>1078.98</v>
      </c>
      <c r="AR1299" s="64">
        <v>1078.98</v>
      </c>
      <c r="AS1299" s="64">
        <v>1078.98</v>
      </c>
      <c r="AT1299" s="64">
        <v>1078.98</v>
      </c>
      <c r="AU1299" s="64">
        <v>1078.98</v>
      </c>
      <c r="AV1299" s="64">
        <v>1078.98</v>
      </c>
      <c r="AW1299" s="64">
        <v>1078.98</v>
      </c>
      <c r="AX1299" s="64">
        <v>1078.98</v>
      </c>
      <c r="AY1299" s="64">
        <v>1078.98</v>
      </c>
      <c r="AZ1299" s="64">
        <v>1078.99</v>
      </c>
      <c r="BA1299" s="53">
        <f t="shared" si="61"/>
        <v>12947.769999999997</v>
      </c>
      <c r="BB1299" s="54" t="str">
        <f t="shared" si="62"/>
        <v>OK</v>
      </c>
      <c r="BC1299" s="55" t="str">
        <f t="shared" si="63"/>
        <v xml:space="preserve">                </v>
      </c>
    </row>
    <row r="1300" spans="1:55" ht="50.1" customHeight="1" x14ac:dyDescent="0.25">
      <c r="A1300" s="58" t="s">
        <v>39</v>
      </c>
      <c r="B1300" s="58" t="s">
        <v>49</v>
      </c>
      <c r="C1300" s="58" t="s">
        <v>130</v>
      </c>
      <c r="D1300" s="58" t="s">
        <v>913</v>
      </c>
      <c r="E1300" s="51" t="str">
        <f>IF(C1300&lt;&gt;"",VLOOKUP(MID(C1300,18,5),LISTAS·PAPP!$E$4:$F$76,2,0),"")</f>
        <v>AZUAY</v>
      </c>
      <c r="F1300" s="58" t="s">
        <v>209</v>
      </c>
      <c r="G1300" s="51" t="str">
        <f>IF(F1300&lt;&gt;"",VLOOKUP(F1300,LISTAS·PAPP!$R$3:$T$221,3,0),"")</f>
        <v xml:space="preserve"> </v>
      </c>
      <c r="H1300" s="58" t="s">
        <v>905</v>
      </c>
      <c r="I1300" s="66" t="s">
        <v>1124</v>
      </c>
      <c r="J1300" s="66" t="s">
        <v>1132</v>
      </c>
      <c r="K1300" s="67">
        <v>12</v>
      </c>
      <c r="L1300" s="66" t="s">
        <v>1133</v>
      </c>
      <c r="M1300" s="60">
        <v>1</v>
      </c>
      <c r="N1300" s="60">
        <v>1</v>
      </c>
      <c r="O1300" s="60">
        <v>1</v>
      </c>
      <c r="P1300" s="60">
        <v>1</v>
      </c>
      <c r="Q1300" s="60">
        <v>1</v>
      </c>
      <c r="R1300" s="60">
        <v>1</v>
      </c>
      <c r="S1300" s="60">
        <v>1</v>
      </c>
      <c r="T1300" s="60">
        <v>1</v>
      </c>
      <c r="U1300" s="60">
        <v>1</v>
      </c>
      <c r="V1300" s="60">
        <v>1</v>
      </c>
      <c r="W1300" s="60">
        <v>1</v>
      </c>
      <c r="X1300" s="60">
        <v>1</v>
      </c>
      <c r="Y1300" s="52" t="str">
        <f>IF(A1300&lt;&gt;"",IF(D1300="DIRECCIÓN_DE_TRANSFERENCIAS","280 0031",VLOOKUP(C1300,LISTAS·PAPP!$C$3:$D$76,2,0)),"")</f>
        <v>280 6110</v>
      </c>
      <c r="Z1300" s="61">
        <v>202</v>
      </c>
      <c r="AA1300" s="62">
        <v>5036</v>
      </c>
      <c r="AB1300" s="62">
        <v>5045</v>
      </c>
      <c r="AC1300" s="65" t="str">
        <f>IF(D1300&lt;&gt;"",VLOOKUP(D1300,LISTAS·PAPP!$I$3:$M$16,2,0),"")</f>
        <v>56</v>
      </c>
      <c r="AD1300" s="51" t="str">
        <f>IF(D1300&lt;&gt;"",VLOOKUP(D1300,LISTAS·PAPP!$I$3:$M$16,3,0),"")</f>
        <v>DESARROLLO_INFANTIL</v>
      </c>
      <c r="AE1300" s="52" t="str">
        <f>IF(D1300&lt;&gt;"",VLOOKUP(D1300,LISTAS·PAPP!$I$3:$M$16,4,0),"")</f>
        <v>004</v>
      </c>
      <c r="AF1300" s="51" t="str">
        <f>IF(D1300&lt;&gt;"",VLOOKUP(D1300,LISTAS·PAPP!$I$3:$M$16,5,0),"")</f>
        <v>FORTALECIMIENTO_AMPLIACIÓN_E_INNOVACIÓN_DE_LOS_SERVICIOS_DE_DESARROLLO_INFANTIL_ESTRATEGIA_NACIONAL_MISIÓN_TERNURA</v>
      </c>
      <c r="AG1300" s="52" t="str">
        <f>IF(AH1300&lt;&gt;"",VLOOKUP(AH1300,LISTAS·PAPP!$O$3:$P$74,2,0),"")</f>
        <v>005</v>
      </c>
      <c r="AH1300" s="58" t="s">
        <v>862</v>
      </c>
      <c r="AI1300" s="60" t="s">
        <v>471</v>
      </c>
      <c r="AJ1300" s="51" t="str">
        <f>IF(AI1300&lt;&gt;"",VLOOKUP(AI1300,LISTAS·PAPP!$X$4:$Y$80,2,0),"")</f>
        <v>NO APLICA</v>
      </c>
      <c r="AK1300" s="58" t="s">
        <v>632</v>
      </c>
      <c r="AL1300" s="60">
        <v>730301</v>
      </c>
      <c r="AM1300" s="51" t="str">
        <f>IF(ISERROR(VLOOKUP(AL1300,LISTAS·PAPP!$AD$4:$AE$334,2,0))," ",VLOOKUP(AL1300,LISTAS·PAPP!$AD$4:$AE$334,2,0))</f>
        <v>Pasajes al Interior</v>
      </c>
      <c r="AN1300" s="63">
        <v>1000</v>
      </c>
      <c r="AO1300" s="64">
        <v>83.33</v>
      </c>
      <c r="AP1300" s="64">
        <v>83.33</v>
      </c>
      <c r="AQ1300" s="64">
        <v>83.33</v>
      </c>
      <c r="AR1300" s="64">
        <v>83.33</v>
      </c>
      <c r="AS1300" s="64">
        <v>83.33</v>
      </c>
      <c r="AT1300" s="64">
        <v>83.33</v>
      </c>
      <c r="AU1300" s="64">
        <v>83.33</v>
      </c>
      <c r="AV1300" s="64">
        <v>83.33</v>
      </c>
      <c r="AW1300" s="64">
        <v>83.33</v>
      </c>
      <c r="AX1300" s="64">
        <v>83.33</v>
      </c>
      <c r="AY1300" s="64">
        <v>83.33</v>
      </c>
      <c r="AZ1300" s="64">
        <v>83.37</v>
      </c>
      <c r="BA1300" s="53">
        <f t="shared" si="61"/>
        <v>1000.0000000000001</v>
      </c>
      <c r="BB1300" s="54" t="str">
        <f t="shared" si="62"/>
        <v>OK</v>
      </c>
      <c r="BC1300" s="55" t="str">
        <f t="shared" si="63"/>
        <v xml:space="preserve">                </v>
      </c>
    </row>
    <row r="1301" spans="1:55" ht="50.1" customHeight="1" x14ac:dyDescent="0.25">
      <c r="A1301" s="58" t="s">
        <v>39</v>
      </c>
      <c r="B1301" s="58" t="s">
        <v>49</v>
      </c>
      <c r="C1301" s="58" t="s">
        <v>130</v>
      </c>
      <c r="D1301" s="58" t="s">
        <v>913</v>
      </c>
      <c r="E1301" s="51" t="str">
        <f>IF(C1301&lt;&gt;"",VLOOKUP(MID(C1301,18,5),LISTAS·PAPP!$E$4:$F$76,2,0),"")</f>
        <v>AZUAY</v>
      </c>
      <c r="F1301" s="58" t="s">
        <v>209</v>
      </c>
      <c r="G1301" s="51" t="str">
        <f>IF(F1301&lt;&gt;"",VLOOKUP(F1301,LISTAS·PAPP!$R$3:$T$221,3,0),"")</f>
        <v xml:space="preserve"> </v>
      </c>
      <c r="H1301" s="58" t="s">
        <v>905</v>
      </c>
      <c r="I1301" s="66" t="s">
        <v>1124</v>
      </c>
      <c r="J1301" s="66" t="s">
        <v>1134</v>
      </c>
      <c r="K1301" s="67">
        <v>12</v>
      </c>
      <c r="L1301" s="66" t="s">
        <v>1135</v>
      </c>
      <c r="M1301" s="60">
        <v>1</v>
      </c>
      <c r="N1301" s="60">
        <v>1</v>
      </c>
      <c r="O1301" s="60">
        <v>1</v>
      </c>
      <c r="P1301" s="60">
        <v>1</v>
      </c>
      <c r="Q1301" s="60">
        <v>1</v>
      </c>
      <c r="R1301" s="60">
        <v>1</v>
      </c>
      <c r="S1301" s="60">
        <v>1</v>
      </c>
      <c r="T1301" s="60">
        <v>1</v>
      </c>
      <c r="U1301" s="60">
        <v>1</v>
      </c>
      <c r="V1301" s="60">
        <v>1</v>
      </c>
      <c r="W1301" s="60">
        <v>1</v>
      </c>
      <c r="X1301" s="60">
        <v>1</v>
      </c>
      <c r="Y1301" s="52" t="str">
        <f>IF(A1301&lt;&gt;"",IF(D1301="DIRECCIÓN_DE_TRANSFERENCIAS","280 0031",VLOOKUP(C1301,LISTAS·PAPP!$C$3:$D$76,2,0)),"")</f>
        <v>280 6110</v>
      </c>
      <c r="Z1301" s="61">
        <v>202</v>
      </c>
      <c r="AA1301" s="62">
        <v>5036</v>
      </c>
      <c r="AB1301" s="62">
        <v>5045</v>
      </c>
      <c r="AC1301" s="65" t="str">
        <f>IF(D1301&lt;&gt;"",VLOOKUP(D1301,LISTAS·PAPP!$I$3:$M$16,2,0),"")</f>
        <v>56</v>
      </c>
      <c r="AD1301" s="51" t="str">
        <f>IF(D1301&lt;&gt;"",VLOOKUP(D1301,LISTAS·PAPP!$I$3:$M$16,3,0),"")</f>
        <v>DESARROLLO_INFANTIL</v>
      </c>
      <c r="AE1301" s="52" t="str">
        <f>IF(D1301&lt;&gt;"",VLOOKUP(D1301,LISTAS·PAPP!$I$3:$M$16,4,0),"")</f>
        <v>004</v>
      </c>
      <c r="AF1301" s="51" t="str">
        <f>IF(D1301&lt;&gt;"",VLOOKUP(D1301,LISTAS·PAPP!$I$3:$M$16,5,0),"")</f>
        <v>FORTALECIMIENTO_AMPLIACIÓN_E_INNOVACIÓN_DE_LOS_SERVICIOS_DE_DESARROLLO_INFANTIL_ESTRATEGIA_NACIONAL_MISIÓN_TERNURA</v>
      </c>
      <c r="AG1301" s="52" t="str">
        <f>IF(AH1301&lt;&gt;"",VLOOKUP(AH1301,LISTAS·PAPP!$O$3:$P$74,2,0),"")</f>
        <v>005</v>
      </c>
      <c r="AH1301" s="58" t="s">
        <v>862</v>
      </c>
      <c r="AI1301" s="60" t="s">
        <v>471</v>
      </c>
      <c r="AJ1301" s="51" t="str">
        <f>IF(AI1301&lt;&gt;"",VLOOKUP(AI1301,LISTAS·PAPP!$X$4:$Y$80,2,0),"")</f>
        <v>NO APLICA</v>
      </c>
      <c r="AK1301" s="58" t="s">
        <v>632</v>
      </c>
      <c r="AL1301" s="60">
        <v>730303</v>
      </c>
      <c r="AM1301" s="51" t="str">
        <f>IF(ISERROR(VLOOKUP(AL1301,LISTAS·PAPP!$AD$4:$AE$334,2,0))," ",VLOOKUP(AL1301,LISTAS·PAPP!$AD$4:$AE$334,2,0))</f>
        <v>Viáticos y Subsistencias en el Interior</v>
      </c>
      <c r="AN1301" s="63">
        <v>3500</v>
      </c>
      <c r="AO1301" s="64">
        <v>291.67</v>
      </c>
      <c r="AP1301" s="64">
        <v>291.67</v>
      </c>
      <c r="AQ1301" s="64">
        <v>291.67</v>
      </c>
      <c r="AR1301" s="64">
        <v>291.67</v>
      </c>
      <c r="AS1301" s="64">
        <v>291.67</v>
      </c>
      <c r="AT1301" s="64">
        <v>291.67</v>
      </c>
      <c r="AU1301" s="64">
        <v>291.67</v>
      </c>
      <c r="AV1301" s="64">
        <v>291.67</v>
      </c>
      <c r="AW1301" s="64">
        <v>291.67</v>
      </c>
      <c r="AX1301" s="64">
        <v>291.67</v>
      </c>
      <c r="AY1301" s="64">
        <v>291.67</v>
      </c>
      <c r="AZ1301" s="64">
        <v>291.63</v>
      </c>
      <c r="BA1301" s="53">
        <f t="shared" si="61"/>
        <v>3500.0000000000005</v>
      </c>
      <c r="BB1301" s="54" t="str">
        <f t="shared" si="62"/>
        <v>OK</v>
      </c>
      <c r="BC1301" s="55" t="str">
        <f t="shared" si="63"/>
        <v xml:space="preserve">                </v>
      </c>
    </row>
    <row r="1302" spans="1:55" ht="50.1" customHeight="1" x14ac:dyDescent="0.25">
      <c r="A1302" s="58" t="s">
        <v>39</v>
      </c>
      <c r="B1302" s="58" t="s">
        <v>49</v>
      </c>
      <c r="C1302" s="58" t="s">
        <v>132</v>
      </c>
      <c r="D1302" s="58" t="s">
        <v>913</v>
      </c>
      <c r="E1302" s="51" t="str">
        <f>IF(C1302&lt;&gt;"",VLOOKUP(MID(C1302,18,5),LISTAS·PAPP!$E$4:$F$76,2,0),"")</f>
        <v>AZUAY</v>
      </c>
      <c r="F1302" s="58" t="s">
        <v>212</v>
      </c>
      <c r="G1302" s="51" t="str">
        <f>IF(F1302&lt;&gt;"",VLOOKUP(F1302,LISTAS·PAPP!$R$3:$T$221,3,0),"")</f>
        <v xml:space="preserve"> </v>
      </c>
      <c r="H1302" s="58" t="s">
        <v>905</v>
      </c>
      <c r="I1302" s="66" t="s">
        <v>1124</v>
      </c>
      <c r="J1302" s="66" t="s">
        <v>1125</v>
      </c>
      <c r="K1302" s="67">
        <v>16</v>
      </c>
      <c r="L1302" s="66" t="s">
        <v>1097</v>
      </c>
      <c r="M1302" s="60">
        <v>16</v>
      </c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52" t="str">
        <f>IF(A1302&lt;&gt;"",IF(D1302="DIRECCIÓN_DE_TRANSFERENCIAS","280 0031",VLOOKUP(C1302,LISTAS·PAPP!$C$3:$D$76,2,0)),"")</f>
        <v>280 6210</v>
      </c>
      <c r="Z1302" s="61">
        <v>202</v>
      </c>
      <c r="AA1302" s="62">
        <v>5036</v>
      </c>
      <c r="AB1302" s="62">
        <v>5045</v>
      </c>
      <c r="AC1302" s="65" t="str">
        <f>IF(D1302&lt;&gt;"",VLOOKUP(D1302,LISTAS·PAPP!$I$3:$M$16,2,0),"")</f>
        <v>56</v>
      </c>
      <c r="AD1302" s="51" t="str">
        <f>IF(D1302&lt;&gt;"",VLOOKUP(D1302,LISTAS·PAPP!$I$3:$M$16,3,0),"")</f>
        <v>DESARROLLO_INFANTIL</v>
      </c>
      <c r="AE1302" s="52" t="str">
        <f>IF(D1302&lt;&gt;"",VLOOKUP(D1302,LISTAS·PAPP!$I$3:$M$16,4,0),"")</f>
        <v>004</v>
      </c>
      <c r="AF1302" s="51" t="str">
        <f>IF(D1302&lt;&gt;"",VLOOKUP(D1302,LISTAS·PAPP!$I$3:$M$16,5,0),"")</f>
        <v>FORTALECIMIENTO_AMPLIACIÓN_E_INNOVACIÓN_DE_LOS_SERVICIOS_DE_DESARROLLO_INFANTIL_ESTRATEGIA_NACIONAL_MISIÓN_TERNURA</v>
      </c>
      <c r="AG1302" s="52" t="str">
        <f>IF(AH1302&lt;&gt;"",VLOOKUP(AH1302,LISTAS·PAPP!$O$3:$P$74,2,0),"")</f>
        <v>005</v>
      </c>
      <c r="AH1302" s="58" t="s">
        <v>862</v>
      </c>
      <c r="AI1302" s="60" t="s">
        <v>471</v>
      </c>
      <c r="AJ1302" s="51" t="str">
        <f>IF(AI1302&lt;&gt;"",VLOOKUP(AI1302,LISTAS·PAPP!$X$4:$Y$80,2,0),"")</f>
        <v>NO APLICA</v>
      </c>
      <c r="AK1302" s="58" t="s">
        <v>631</v>
      </c>
      <c r="AL1302" s="60">
        <v>710203</v>
      </c>
      <c r="AM1302" s="51" t="str">
        <f>IF(ISERROR(VLOOKUP(AL1302,LISTAS·PAPP!$AD$4:$AE$334,2,0))," ",VLOOKUP(AL1302,LISTAS·PAPP!$AD$4:$AE$334,2,0))</f>
        <v>Decimo Tercer Sueldo</v>
      </c>
      <c r="AN1302" s="63">
        <v>11379</v>
      </c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>
        <v>11379</v>
      </c>
      <c r="BA1302" s="53">
        <f t="shared" si="61"/>
        <v>11379</v>
      </c>
      <c r="BB1302" s="54" t="str">
        <f t="shared" si="62"/>
        <v>OK</v>
      </c>
      <c r="BC1302" s="55" t="str">
        <f t="shared" si="63"/>
        <v xml:space="preserve">                </v>
      </c>
    </row>
    <row r="1303" spans="1:55" ht="50.1" customHeight="1" x14ac:dyDescent="0.25">
      <c r="A1303" s="58" t="s">
        <v>39</v>
      </c>
      <c r="B1303" s="58" t="s">
        <v>49</v>
      </c>
      <c r="C1303" s="58" t="s">
        <v>132</v>
      </c>
      <c r="D1303" s="58" t="s">
        <v>913</v>
      </c>
      <c r="E1303" s="51" t="str">
        <f>IF(C1303&lt;&gt;"",VLOOKUP(MID(C1303,18,5),LISTAS·PAPP!$E$4:$F$76,2,0),"")</f>
        <v>AZUAY</v>
      </c>
      <c r="F1303" s="58" t="s">
        <v>212</v>
      </c>
      <c r="G1303" s="51" t="str">
        <f>IF(F1303&lt;&gt;"",VLOOKUP(F1303,LISTAS·PAPP!$R$3:$T$221,3,0),"")</f>
        <v xml:space="preserve"> </v>
      </c>
      <c r="H1303" s="58" t="s">
        <v>905</v>
      </c>
      <c r="I1303" s="66" t="s">
        <v>1124</v>
      </c>
      <c r="J1303" s="66" t="s">
        <v>1125</v>
      </c>
      <c r="K1303" s="67">
        <v>16</v>
      </c>
      <c r="L1303" s="66" t="s">
        <v>1097</v>
      </c>
      <c r="M1303" s="60">
        <v>16</v>
      </c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52" t="str">
        <f>IF(A1303&lt;&gt;"",IF(D1303="DIRECCIÓN_DE_TRANSFERENCIAS","280 0031",VLOOKUP(C1303,LISTAS·PAPP!$C$3:$D$76,2,0)),"")</f>
        <v>280 6210</v>
      </c>
      <c r="Z1303" s="61">
        <v>202</v>
      </c>
      <c r="AA1303" s="62">
        <v>5036</v>
      </c>
      <c r="AB1303" s="62">
        <v>5045</v>
      </c>
      <c r="AC1303" s="65" t="str">
        <f>IF(D1303&lt;&gt;"",VLOOKUP(D1303,LISTAS·PAPP!$I$3:$M$16,2,0),"")</f>
        <v>56</v>
      </c>
      <c r="AD1303" s="51" t="str">
        <f>IF(D1303&lt;&gt;"",VLOOKUP(D1303,LISTAS·PAPP!$I$3:$M$16,3,0),"")</f>
        <v>DESARROLLO_INFANTIL</v>
      </c>
      <c r="AE1303" s="52" t="str">
        <f>IF(D1303&lt;&gt;"",VLOOKUP(D1303,LISTAS·PAPP!$I$3:$M$16,4,0),"")</f>
        <v>004</v>
      </c>
      <c r="AF1303" s="51" t="str">
        <f>IF(D1303&lt;&gt;"",VLOOKUP(D1303,LISTAS·PAPP!$I$3:$M$16,5,0),"")</f>
        <v>FORTALECIMIENTO_AMPLIACIÓN_E_INNOVACIÓN_DE_LOS_SERVICIOS_DE_DESARROLLO_INFANTIL_ESTRATEGIA_NACIONAL_MISIÓN_TERNURA</v>
      </c>
      <c r="AG1303" s="52" t="str">
        <f>IF(AH1303&lt;&gt;"",VLOOKUP(AH1303,LISTAS·PAPP!$O$3:$P$74,2,0),"")</f>
        <v>005</v>
      </c>
      <c r="AH1303" s="58" t="s">
        <v>862</v>
      </c>
      <c r="AI1303" s="60" t="s">
        <v>471</v>
      </c>
      <c r="AJ1303" s="51" t="str">
        <f>IF(AI1303&lt;&gt;"",VLOOKUP(AI1303,LISTAS·PAPP!$X$4:$Y$80,2,0),"")</f>
        <v>NO APLICA</v>
      </c>
      <c r="AK1303" s="58" t="s">
        <v>631</v>
      </c>
      <c r="AL1303" s="60">
        <v>710204</v>
      </c>
      <c r="AM1303" s="51" t="str">
        <f>IF(ISERROR(VLOOKUP(AL1303,LISTAS·PAPP!$AD$4:$AE$334,2,0))," ",VLOOKUP(AL1303,LISTAS·PAPP!$AD$4:$AE$334,2,0))</f>
        <v>Decimo Cuarto Sueldo</v>
      </c>
      <c r="AN1303" s="63">
        <v>6304</v>
      </c>
      <c r="AO1303" s="64"/>
      <c r="AP1303" s="64"/>
      <c r="AQ1303" s="64"/>
      <c r="AR1303" s="64"/>
      <c r="AS1303" s="64"/>
      <c r="AT1303" s="64"/>
      <c r="AU1303" s="64"/>
      <c r="AV1303" s="64">
        <v>6304</v>
      </c>
      <c r="AW1303" s="64"/>
      <c r="AX1303" s="64"/>
      <c r="AY1303" s="64"/>
      <c r="AZ1303" s="64"/>
      <c r="BA1303" s="53">
        <f t="shared" si="61"/>
        <v>6304</v>
      </c>
      <c r="BB1303" s="54" t="str">
        <f t="shared" si="62"/>
        <v>OK</v>
      </c>
      <c r="BC1303" s="55" t="str">
        <f t="shared" si="63"/>
        <v xml:space="preserve">                </v>
      </c>
    </row>
    <row r="1304" spans="1:55" ht="50.1" customHeight="1" x14ac:dyDescent="0.25">
      <c r="A1304" s="58" t="s">
        <v>39</v>
      </c>
      <c r="B1304" s="58" t="s">
        <v>49</v>
      </c>
      <c r="C1304" s="58" t="s">
        <v>132</v>
      </c>
      <c r="D1304" s="58" t="s">
        <v>913</v>
      </c>
      <c r="E1304" s="51" t="str">
        <f>IF(C1304&lt;&gt;"",VLOOKUP(MID(C1304,18,5),LISTAS·PAPP!$E$4:$F$76,2,0),"")</f>
        <v>AZUAY</v>
      </c>
      <c r="F1304" s="58" t="s">
        <v>212</v>
      </c>
      <c r="G1304" s="51" t="str">
        <f>IF(F1304&lt;&gt;"",VLOOKUP(F1304,LISTAS·PAPP!$R$3:$T$221,3,0),"")</f>
        <v xml:space="preserve"> </v>
      </c>
      <c r="H1304" s="58" t="s">
        <v>905</v>
      </c>
      <c r="I1304" s="66" t="s">
        <v>1124</v>
      </c>
      <c r="J1304" s="66" t="s">
        <v>1125</v>
      </c>
      <c r="K1304" s="67">
        <v>16</v>
      </c>
      <c r="L1304" s="66" t="s">
        <v>1097</v>
      </c>
      <c r="M1304" s="60">
        <v>16</v>
      </c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52" t="str">
        <f>IF(A1304&lt;&gt;"",IF(D1304="DIRECCIÓN_DE_TRANSFERENCIAS","280 0031",VLOOKUP(C1304,LISTAS·PAPP!$C$3:$D$76,2,0)),"")</f>
        <v>280 6210</v>
      </c>
      <c r="Z1304" s="61">
        <v>202</v>
      </c>
      <c r="AA1304" s="62">
        <v>5036</v>
      </c>
      <c r="AB1304" s="62">
        <v>5045</v>
      </c>
      <c r="AC1304" s="65" t="str">
        <f>IF(D1304&lt;&gt;"",VLOOKUP(D1304,LISTAS·PAPP!$I$3:$M$16,2,0),"")</f>
        <v>56</v>
      </c>
      <c r="AD1304" s="51" t="str">
        <f>IF(D1304&lt;&gt;"",VLOOKUP(D1304,LISTAS·PAPP!$I$3:$M$16,3,0),"")</f>
        <v>DESARROLLO_INFANTIL</v>
      </c>
      <c r="AE1304" s="52" t="str">
        <f>IF(D1304&lt;&gt;"",VLOOKUP(D1304,LISTAS·PAPP!$I$3:$M$16,4,0),"")</f>
        <v>004</v>
      </c>
      <c r="AF1304" s="51" t="str">
        <f>IF(D1304&lt;&gt;"",VLOOKUP(D1304,LISTAS·PAPP!$I$3:$M$16,5,0),"")</f>
        <v>FORTALECIMIENTO_AMPLIACIÓN_E_INNOVACIÓN_DE_LOS_SERVICIOS_DE_DESARROLLO_INFANTIL_ESTRATEGIA_NACIONAL_MISIÓN_TERNURA</v>
      </c>
      <c r="AG1304" s="52" t="str">
        <f>IF(AH1304&lt;&gt;"",VLOOKUP(AH1304,LISTAS·PAPP!$O$3:$P$74,2,0),"")</f>
        <v>005</v>
      </c>
      <c r="AH1304" s="58" t="s">
        <v>862</v>
      </c>
      <c r="AI1304" s="60" t="s">
        <v>471</v>
      </c>
      <c r="AJ1304" s="51" t="str">
        <f>IF(AI1304&lt;&gt;"",VLOOKUP(AI1304,LISTAS·PAPP!$X$4:$Y$80,2,0),"")</f>
        <v>NO APLICA</v>
      </c>
      <c r="AK1304" s="58" t="s">
        <v>631</v>
      </c>
      <c r="AL1304" s="60">
        <v>710510</v>
      </c>
      <c r="AM1304" s="51" t="str">
        <f>IF(ISERROR(VLOOKUP(AL1304,LISTAS·PAPP!$AD$4:$AE$334,2,0))," ",VLOOKUP(AL1304,LISTAS·PAPP!$AD$4:$AE$334,2,0))</f>
        <v>Servicios Personales por Contrato</v>
      </c>
      <c r="AN1304" s="63">
        <v>133424</v>
      </c>
      <c r="AO1304" s="64">
        <v>11118.67</v>
      </c>
      <c r="AP1304" s="64">
        <v>11118.67</v>
      </c>
      <c r="AQ1304" s="64">
        <v>11118.67</v>
      </c>
      <c r="AR1304" s="64">
        <v>11118.67</v>
      </c>
      <c r="AS1304" s="64">
        <v>11118.67</v>
      </c>
      <c r="AT1304" s="64">
        <v>11118.67</v>
      </c>
      <c r="AU1304" s="64">
        <v>11118.67</v>
      </c>
      <c r="AV1304" s="64">
        <v>11118.67</v>
      </c>
      <c r="AW1304" s="64">
        <v>11118.67</v>
      </c>
      <c r="AX1304" s="64">
        <v>11118.67</v>
      </c>
      <c r="AY1304" s="64">
        <v>11118.67</v>
      </c>
      <c r="AZ1304" s="64">
        <v>11118.63</v>
      </c>
      <c r="BA1304" s="53">
        <f t="shared" si="61"/>
        <v>133424</v>
      </c>
      <c r="BB1304" s="54" t="str">
        <f t="shared" si="62"/>
        <v>OK</v>
      </c>
      <c r="BC1304" s="55" t="str">
        <f t="shared" si="63"/>
        <v xml:space="preserve">                </v>
      </c>
    </row>
    <row r="1305" spans="1:55" ht="50.1" customHeight="1" x14ac:dyDescent="0.25">
      <c r="A1305" s="58" t="s">
        <v>39</v>
      </c>
      <c r="B1305" s="58" t="s">
        <v>49</v>
      </c>
      <c r="C1305" s="58" t="s">
        <v>132</v>
      </c>
      <c r="D1305" s="58" t="s">
        <v>913</v>
      </c>
      <c r="E1305" s="51" t="str">
        <f>IF(C1305&lt;&gt;"",VLOOKUP(MID(C1305,18,5),LISTAS·PAPP!$E$4:$F$76,2,0),"")</f>
        <v>AZUAY</v>
      </c>
      <c r="F1305" s="58" t="s">
        <v>212</v>
      </c>
      <c r="G1305" s="51" t="str">
        <f>IF(F1305&lt;&gt;"",VLOOKUP(F1305,LISTAS·PAPP!$R$3:$T$221,3,0),"")</f>
        <v xml:space="preserve"> </v>
      </c>
      <c r="H1305" s="58" t="s">
        <v>905</v>
      </c>
      <c r="I1305" s="66" t="s">
        <v>1124</v>
      </c>
      <c r="J1305" s="66" t="s">
        <v>1125</v>
      </c>
      <c r="K1305" s="67">
        <v>16</v>
      </c>
      <c r="L1305" s="66" t="s">
        <v>1097</v>
      </c>
      <c r="M1305" s="60">
        <v>16</v>
      </c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52" t="str">
        <f>IF(A1305&lt;&gt;"",IF(D1305="DIRECCIÓN_DE_TRANSFERENCIAS","280 0031",VLOOKUP(C1305,LISTAS·PAPP!$C$3:$D$76,2,0)),"")</f>
        <v>280 6210</v>
      </c>
      <c r="Z1305" s="61">
        <v>202</v>
      </c>
      <c r="AA1305" s="62">
        <v>5036</v>
      </c>
      <c r="AB1305" s="62">
        <v>5045</v>
      </c>
      <c r="AC1305" s="65" t="str">
        <f>IF(D1305&lt;&gt;"",VLOOKUP(D1305,LISTAS·PAPP!$I$3:$M$16,2,0),"")</f>
        <v>56</v>
      </c>
      <c r="AD1305" s="51" t="str">
        <f>IF(D1305&lt;&gt;"",VLOOKUP(D1305,LISTAS·PAPP!$I$3:$M$16,3,0),"")</f>
        <v>DESARROLLO_INFANTIL</v>
      </c>
      <c r="AE1305" s="52" t="str">
        <f>IF(D1305&lt;&gt;"",VLOOKUP(D1305,LISTAS·PAPP!$I$3:$M$16,4,0),"")</f>
        <v>004</v>
      </c>
      <c r="AF1305" s="51" t="str">
        <f>IF(D1305&lt;&gt;"",VLOOKUP(D1305,LISTAS·PAPP!$I$3:$M$16,5,0),"")</f>
        <v>FORTALECIMIENTO_AMPLIACIÓN_E_INNOVACIÓN_DE_LOS_SERVICIOS_DE_DESARROLLO_INFANTIL_ESTRATEGIA_NACIONAL_MISIÓN_TERNURA</v>
      </c>
      <c r="AG1305" s="52" t="str">
        <f>IF(AH1305&lt;&gt;"",VLOOKUP(AH1305,LISTAS·PAPP!$O$3:$P$74,2,0),"")</f>
        <v>005</v>
      </c>
      <c r="AH1305" s="58" t="s">
        <v>862</v>
      </c>
      <c r="AI1305" s="60" t="s">
        <v>471</v>
      </c>
      <c r="AJ1305" s="51" t="str">
        <f>IF(AI1305&lt;&gt;"",VLOOKUP(AI1305,LISTAS·PAPP!$X$4:$Y$80,2,0),"")</f>
        <v>NO APLICA</v>
      </c>
      <c r="AK1305" s="58" t="s">
        <v>631</v>
      </c>
      <c r="AL1305" s="60">
        <v>710601</v>
      </c>
      <c r="AM1305" s="51" t="str">
        <f>IF(ISERROR(VLOOKUP(AL1305,LISTAS·PAPP!$AD$4:$AE$334,2,0))," ",VLOOKUP(AL1305,LISTAS·PAPP!$AD$4:$AE$334,2,0))</f>
        <v>Aporte Patronal</v>
      </c>
      <c r="AN1305" s="63">
        <v>13176.88</v>
      </c>
      <c r="AO1305" s="64">
        <v>1098.07</v>
      </c>
      <c r="AP1305" s="64">
        <v>1098.07</v>
      </c>
      <c r="AQ1305" s="64">
        <v>1098.07</v>
      </c>
      <c r="AR1305" s="64">
        <v>1098.07</v>
      </c>
      <c r="AS1305" s="64">
        <v>1098.07</v>
      </c>
      <c r="AT1305" s="64">
        <v>1098.07</v>
      </c>
      <c r="AU1305" s="64">
        <v>1098.07</v>
      </c>
      <c r="AV1305" s="64">
        <v>1098.07</v>
      </c>
      <c r="AW1305" s="64">
        <v>1098.07</v>
      </c>
      <c r="AX1305" s="64">
        <v>1098.07</v>
      </c>
      <c r="AY1305" s="64">
        <v>1098.07</v>
      </c>
      <c r="AZ1305" s="64">
        <v>1098.1099999999999</v>
      </c>
      <c r="BA1305" s="53">
        <f t="shared" si="61"/>
        <v>13176.88</v>
      </c>
      <c r="BB1305" s="54" t="str">
        <f t="shared" si="62"/>
        <v>OK</v>
      </c>
      <c r="BC1305" s="55" t="str">
        <f t="shared" si="63"/>
        <v xml:space="preserve">                </v>
      </c>
    </row>
    <row r="1306" spans="1:55" ht="50.1" customHeight="1" x14ac:dyDescent="0.25">
      <c r="A1306" s="58" t="s">
        <v>39</v>
      </c>
      <c r="B1306" s="58" t="s">
        <v>49</v>
      </c>
      <c r="C1306" s="58" t="s">
        <v>132</v>
      </c>
      <c r="D1306" s="58" t="s">
        <v>913</v>
      </c>
      <c r="E1306" s="51" t="str">
        <f>IF(C1306&lt;&gt;"",VLOOKUP(MID(C1306,18,5),LISTAS·PAPP!$E$4:$F$76,2,0),"")</f>
        <v>AZUAY</v>
      </c>
      <c r="F1306" s="58" t="s">
        <v>212</v>
      </c>
      <c r="G1306" s="51" t="str">
        <f>IF(F1306&lt;&gt;"",VLOOKUP(F1306,LISTAS·PAPP!$R$3:$T$221,3,0),"")</f>
        <v xml:space="preserve"> </v>
      </c>
      <c r="H1306" s="58" t="s">
        <v>905</v>
      </c>
      <c r="I1306" s="66" t="s">
        <v>1124</v>
      </c>
      <c r="J1306" s="66" t="s">
        <v>1125</v>
      </c>
      <c r="K1306" s="67">
        <v>16</v>
      </c>
      <c r="L1306" s="66" t="s">
        <v>1097</v>
      </c>
      <c r="M1306" s="60">
        <v>16</v>
      </c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52" t="str">
        <f>IF(A1306&lt;&gt;"",IF(D1306="DIRECCIÓN_DE_TRANSFERENCIAS","280 0031",VLOOKUP(C1306,LISTAS·PAPP!$C$3:$D$76,2,0)),"")</f>
        <v>280 6210</v>
      </c>
      <c r="Z1306" s="61">
        <v>202</v>
      </c>
      <c r="AA1306" s="62">
        <v>5036</v>
      </c>
      <c r="AB1306" s="62">
        <v>5045</v>
      </c>
      <c r="AC1306" s="65" t="str">
        <f>IF(D1306&lt;&gt;"",VLOOKUP(D1306,LISTAS·PAPP!$I$3:$M$16,2,0),"")</f>
        <v>56</v>
      </c>
      <c r="AD1306" s="51" t="str">
        <f>IF(D1306&lt;&gt;"",VLOOKUP(D1306,LISTAS·PAPP!$I$3:$M$16,3,0),"")</f>
        <v>DESARROLLO_INFANTIL</v>
      </c>
      <c r="AE1306" s="52" t="str">
        <f>IF(D1306&lt;&gt;"",VLOOKUP(D1306,LISTAS·PAPP!$I$3:$M$16,4,0),"")</f>
        <v>004</v>
      </c>
      <c r="AF1306" s="51" t="str">
        <f>IF(D1306&lt;&gt;"",VLOOKUP(D1306,LISTAS·PAPP!$I$3:$M$16,5,0),"")</f>
        <v>FORTALECIMIENTO_AMPLIACIÓN_E_INNOVACIÓN_DE_LOS_SERVICIOS_DE_DESARROLLO_INFANTIL_ESTRATEGIA_NACIONAL_MISIÓN_TERNURA</v>
      </c>
      <c r="AG1306" s="52" t="str">
        <f>IF(AH1306&lt;&gt;"",VLOOKUP(AH1306,LISTAS·PAPP!$O$3:$P$74,2,0),"")</f>
        <v>005</v>
      </c>
      <c r="AH1306" s="58" t="s">
        <v>862</v>
      </c>
      <c r="AI1306" s="60" t="s">
        <v>471</v>
      </c>
      <c r="AJ1306" s="51" t="str">
        <f>IF(AI1306&lt;&gt;"",VLOOKUP(AI1306,LISTAS·PAPP!$X$4:$Y$80,2,0),"")</f>
        <v>NO APLICA</v>
      </c>
      <c r="AK1306" s="58" t="s">
        <v>631</v>
      </c>
      <c r="AL1306" s="60">
        <v>710602</v>
      </c>
      <c r="AM1306" s="51" t="str">
        <f>IF(ISERROR(VLOOKUP(AL1306,LISTAS·PAPP!$AD$4:$AE$334,2,0))," ",VLOOKUP(AL1306,LISTAS·PAPP!$AD$4:$AE$334,2,0))</f>
        <v>Fondo de Reserva</v>
      </c>
      <c r="AN1306" s="63">
        <v>3697</v>
      </c>
      <c r="AO1306" s="64">
        <v>308.08</v>
      </c>
      <c r="AP1306" s="64">
        <v>308.08</v>
      </c>
      <c r="AQ1306" s="64">
        <v>308.08</v>
      </c>
      <c r="AR1306" s="64">
        <v>308.08</v>
      </c>
      <c r="AS1306" s="64">
        <v>308.08</v>
      </c>
      <c r="AT1306" s="64">
        <v>308.08</v>
      </c>
      <c r="AU1306" s="64">
        <v>308.08</v>
      </c>
      <c r="AV1306" s="64">
        <v>308.08</v>
      </c>
      <c r="AW1306" s="64">
        <v>308.08</v>
      </c>
      <c r="AX1306" s="64">
        <v>308.08</v>
      </c>
      <c r="AY1306" s="64">
        <v>308.08</v>
      </c>
      <c r="AZ1306" s="64">
        <v>308.12</v>
      </c>
      <c r="BA1306" s="53">
        <f t="shared" si="61"/>
        <v>3696.9999999999995</v>
      </c>
      <c r="BB1306" s="54" t="str">
        <f t="shared" si="62"/>
        <v>OK</v>
      </c>
      <c r="BC1306" s="55" t="str">
        <f t="shared" si="63"/>
        <v xml:space="preserve">                </v>
      </c>
    </row>
    <row r="1307" spans="1:55" ht="50.1" customHeight="1" x14ac:dyDescent="0.25">
      <c r="A1307" s="58" t="s">
        <v>39</v>
      </c>
      <c r="B1307" s="58" t="s">
        <v>49</v>
      </c>
      <c r="C1307" s="58" t="s">
        <v>132</v>
      </c>
      <c r="D1307" s="58" t="s">
        <v>913</v>
      </c>
      <c r="E1307" s="51" t="str">
        <f>IF(C1307&lt;&gt;"",VLOOKUP(MID(C1307,18,5),LISTAS·PAPP!$E$4:$F$76,2,0),"")</f>
        <v>AZUAY</v>
      </c>
      <c r="F1307" s="58" t="s">
        <v>212</v>
      </c>
      <c r="G1307" s="51" t="str">
        <f>IF(F1307&lt;&gt;"",VLOOKUP(F1307,LISTAS·PAPP!$R$3:$T$221,3,0),"")</f>
        <v xml:space="preserve"> </v>
      </c>
      <c r="H1307" s="58" t="s">
        <v>905</v>
      </c>
      <c r="I1307" s="66" t="s">
        <v>1124</v>
      </c>
      <c r="J1307" s="66" t="s">
        <v>1132</v>
      </c>
      <c r="K1307" s="67">
        <v>12</v>
      </c>
      <c r="L1307" s="66" t="s">
        <v>1133</v>
      </c>
      <c r="M1307" s="60">
        <v>1</v>
      </c>
      <c r="N1307" s="60">
        <v>1</v>
      </c>
      <c r="O1307" s="60">
        <v>1</v>
      </c>
      <c r="P1307" s="60">
        <v>1</v>
      </c>
      <c r="Q1307" s="60">
        <v>1</v>
      </c>
      <c r="R1307" s="60">
        <v>1</v>
      </c>
      <c r="S1307" s="60">
        <v>1</v>
      </c>
      <c r="T1307" s="60">
        <v>1</v>
      </c>
      <c r="U1307" s="60">
        <v>1</v>
      </c>
      <c r="V1307" s="60">
        <v>1</v>
      </c>
      <c r="W1307" s="60">
        <v>1</v>
      </c>
      <c r="X1307" s="60">
        <v>1</v>
      </c>
      <c r="Y1307" s="52" t="str">
        <f>IF(A1307&lt;&gt;"",IF(D1307="DIRECCIÓN_DE_TRANSFERENCIAS","280 0031",VLOOKUP(C1307,LISTAS·PAPP!$C$3:$D$76,2,0)),"")</f>
        <v>280 6210</v>
      </c>
      <c r="Z1307" s="61">
        <v>202</v>
      </c>
      <c r="AA1307" s="62">
        <v>5036</v>
      </c>
      <c r="AB1307" s="62">
        <v>5045</v>
      </c>
      <c r="AC1307" s="65" t="str">
        <f>IF(D1307&lt;&gt;"",VLOOKUP(D1307,LISTAS·PAPP!$I$3:$M$16,2,0),"")</f>
        <v>56</v>
      </c>
      <c r="AD1307" s="51" t="str">
        <f>IF(D1307&lt;&gt;"",VLOOKUP(D1307,LISTAS·PAPP!$I$3:$M$16,3,0),"")</f>
        <v>DESARROLLO_INFANTIL</v>
      </c>
      <c r="AE1307" s="52" t="str">
        <f>IF(D1307&lt;&gt;"",VLOOKUP(D1307,LISTAS·PAPP!$I$3:$M$16,4,0),"")</f>
        <v>004</v>
      </c>
      <c r="AF1307" s="51" t="str">
        <f>IF(D1307&lt;&gt;"",VLOOKUP(D1307,LISTAS·PAPP!$I$3:$M$16,5,0),"")</f>
        <v>FORTALECIMIENTO_AMPLIACIÓN_E_INNOVACIÓN_DE_LOS_SERVICIOS_DE_DESARROLLO_INFANTIL_ESTRATEGIA_NACIONAL_MISIÓN_TERNURA</v>
      </c>
      <c r="AG1307" s="52" t="str">
        <f>IF(AH1307&lt;&gt;"",VLOOKUP(AH1307,LISTAS·PAPP!$O$3:$P$74,2,0),"")</f>
        <v>005</v>
      </c>
      <c r="AH1307" s="58" t="s">
        <v>862</v>
      </c>
      <c r="AI1307" s="60" t="s">
        <v>471</v>
      </c>
      <c r="AJ1307" s="51" t="str">
        <f>IF(AI1307&lt;&gt;"",VLOOKUP(AI1307,LISTAS·PAPP!$X$4:$Y$80,2,0),"")</f>
        <v>NO APLICA</v>
      </c>
      <c r="AK1307" s="58" t="s">
        <v>632</v>
      </c>
      <c r="AL1307" s="60">
        <v>730301</v>
      </c>
      <c r="AM1307" s="51" t="str">
        <f>IF(ISERROR(VLOOKUP(AL1307,LISTAS·PAPP!$AD$4:$AE$334,2,0))," ",VLOOKUP(AL1307,LISTAS·PAPP!$AD$4:$AE$334,2,0))</f>
        <v>Pasajes al Interior</v>
      </c>
      <c r="AN1307" s="63">
        <v>1000</v>
      </c>
      <c r="AO1307" s="64">
        <v>83.33</v>
      </c>
      <c r="AP1307" s="64">
        <v>83.33</v>
      </c>
      <c r="AQ1307" s="64">
        <v>83.33</v>
      </c>
      <c r="AR1307" s="64">
        <v>83.33</v>
      </c>
      <c r="AS1307" s="64">
        <v>83.33</v>
      </c>
      <c r="AT1307" s="64">
        <v>83.33</v>
      </c>
      <c r="AU1307" s="64">
        <v>83.33</v>
      </c>
      <c r="AV1307" s="64">
        <v>83.33</v>
      </c>
      <c r="AW1307" s="64">
        <v>83.33</v>
      </c>
      <c r="AX1307" s="64">
        <v>83.33</v>
      </c>
      <c r="AY1307" s="64">
        <v>83.33</v>
      </c>
      <c r="AZ1307" s="64">
        <v>83.37</v>
      </c>
      <c r="BA1307" s="53">
        <f t="shared" si="61"/>
        <v>1000.0000000000001</v>
      </c>
      <c r="BB1307" s="54" t="str">
        <f t="shared" si="62"/>
        <v>OK</v>
      </c>
      <c r="BC1307" s="55" t="str">
        <f t="shared" si="63"/>
        <v xml:space="preserve">                </v>
      </c>
    </row>
    <row r="1308" spans="1:55" ht="50.1" customHeight="1" x14ac:dyDescent="0.25">
      <c r="A1308" s="58" t="s">
        <v>39</v>
      </c>
      <c r="B1308" s="58" t="s">
        <v>49</v>
      </c>
      <c r="C1308" s="58" t="s">
        <v>132</v>
      </c>
      <c r="D1308" s="58" t="s">
        <v>913</v>
      </c>
      <c r="E1308" s="51" t="str">
        <f>IF(C1308&lt;&gt;"",VLOOKUP(MID(C1308,18,5),LISTAS·PAPP!$E$4:$F$76,2,0),"")</f>
        <v>AZUAY</v>
      </c>
      <c r="F1308" s="58" t="s">
        <v>212</v>
      </c>
      <c r="G1308" s="51" t="str">
        <f>IF(F1308&lt;&gt;"",VLOOKUP(F1308,LISTAS·PAPP!$R$3:$T$221,3,0),"")</f>
        <v xml:space="preserve"> </v>
      </c>
      <c r="H1308" s="58" t="s">
        <v>905</v>
      </c>
      <c r="I1308" s="66" t="s">
        <v>1124</v>
      </c>
      <c r="J1308" s="66" t="s">
        <v>1134</v>
      </c>
      <c r="K1308" s="67">
        <v>12</v>
      </c>
      <c r="L1308" s="66" t="s">
        <v>1135</v>
      </c>
      <c r="M1308" s="60">
        <v>1</v>
      </c>
      <c r="N1308" s="60">
        <v>1</v>
      </c>
      <c r="O1308" s="60">
        <v>1</v>
      </c>
      <c r="P1308" s="60">
        <v>1</v>
      </c>
      <c r="Q1308" s="60">
        <v>1</v>
      </c>
      <c r="R1308" s="60">
        <v>1</v>
      </c>
      <c r="S1308" s="60">
        <v>1</v>
      </c>
      <c r="T1308" s="60">
        <v>1</v>
      </c>
      <c r="U1308" s="60">
        <v>1</v>
      </c>
      <c r="V1308" s="60">
        <v>1</v>
      </c>
      <c r="W1308" s="60">
        <v>1</v>
      </c>
      <c r="X1308" s="60">
        <v>1</v>
      </c>
      <c r="Y1308" s="52" t="str">
        <f>IF(A1308&lt;&gt;"",IF(D1308="DIRECCIÓN_DE_TRANSFERENCIAS","280 0031",VLOOKUP(C1308,LISTAS·PAPP!$C$3:$D$76,2,0)),"")</f>
        <v>280 6210</v>
      </c>
      <c r="Z1308" s="61">
        <v>202</v>
      </c>
      <c r="AA1308" s="62">
        <v>5036</v>
      </c>
      <c r="AB1308" s="62">
        <v>5045</v>
      </c>
      <c r="AC1308" s="65" t="str">
        <f>IF(D1308&lt;&gt;"",VLOOKUP(D1308,LISTAS·PAPP!$I$3:$M$16,2,0),"")</f>
        <v>56</v>
      </c>
      <c r="AD1308" s="51" t="str">
        <f>IF(D1308&lt;&gt;"",VLOOKUP(D1308,LISTAS·PAPP!$I$3:$M$16,3,0),"")</f>
        <v>DESARROLLO_INFANTIL</v>
      </c>
      <c r="AE1308" s="52" t="str">
        <f>IF(D1308&lt;&gt;"",VLOOKUP(D1308,LISTAS·PAPP!$I$3:$M$16,4,0),"")</f>
        <v>004</v>
      </c>
      <c r="AF1308" s="51" t="str">
        <f>IF(D1308&lt;&gt;"",VLOOKUP(D1308,LISTAS·PAPP!$I$3:$M$16,5,0),"")</f>
        <v>FORTALECIMIENTO_AMPLIACIÓN_E_INNOVACIÓN_DE_LOS_SERVICIOS_DE_DESARROLLO_INFANTIL_ESTRATEGIA_NACIONAL_MISIÓN_TERNURA</v>
      </c>
      <c r="AG1308" s="52" t="str">
        <f>IF(AH1308&lt;&gt;"",VLOOKUP(AH1308,LISTAS·PAPP!$O$3:$P$74,2,0),"")</f>
        <v>005</v>
      </c>
      <c r="AH1308" s="58" t="s">
        <v>862</v>
      </c>
      <c r="AI1308" s="60" t="s">
        <v>471</v>
      </c>
      <c r="AJ1308" s="51" t="str">
        <f>IF(AI1308&lt;&gt;"",VLOOKUP(AI1308,LISTAS·PAPP!$X$4:$Y$80,2,0),"")</f>
        <v>NO APLICA</v>
      </c>
      <c r="AK1308" s="58" t="s">
        <v>632</v>
      </c>
      <c r="AL1308" s="60">
        <v>730303</v>
      </c>
      <c r="AM1308" s="51" t="str">
        <f>IF(ISERROR(VLOOKUP(AL1308,LISTAS·PAPP!$AD$4:$AE$334,2,0))," ",VLOOKUP(AL1308,LISTAS·PAPP!$AD$4:$AE$334,2,0))</f>
        <v>Viáticos y Subsistencias en el Interior</v>
      </c>
      <c r="AN1308" s="63">
        <v>3500</v>
      </c>
      <c r="AO1308" s="64">
        <v>291.67</v>
      </c>
      <c r="AP1308" s="64">
        <v>291.67</v>
      </c>
      <c r="AQ1308" s="64">
        <v>291.67</v>
      </c>
      <c r="AR1308" s="64">
        <v>291.67</v>
      </c>
      <c r="AS1308" s="64">
        <v>291.67</v>
      </c>
      <c r="AT1308" s="64">
        <v>291.67</v>
      </c>
      <c r="AU1308" s="64">
        <v>291.67</v>
      </c>
      <c r="AV1308" s="64">
        <v>291.67</v>
      </c>
      <c r="AW1308" s="64">
        <v>291.67</v>
      </c>
      <c r="AX1308" s="64">
        <v>291.67</v>
      </c>
      <c r="AY1308" s="64">
        <v>291.67</v>
      </c>
      <c r="AZ1308" s="64">
        <v>291.63</v>
      </c>
      <c r="BA1308" s="53">
        <f t="shared" si="61"/>
        <v>3500.0000000000005</v>
      </c>
      <c r="BB1308" s="54" t="str">
        <f t="shared" si="62"/>
        <v>OK</v>
      </c>
      <c r="BC1308" s="55" t="str">
        <f t="shared" si="63"/>
        <v xml:space="preserve">                </v>
      </c>
    </row>
    <row r="1309" spans="1:55" ht="50.1" customHeight="1" x14ac:dyDescent="0.25">
      <c r="A1309" s="58" t="s">
        <v>39</v>
      </c>
      <c r="B1309" s="58" t="s">
        <v>49</v>
      </c>
      <c r="C1309" s="58" t="s">
        <v>134</v>
      </c>
      <c r="D1309" s="58" t="s">
        <v>913</v>
      </c>
      <c r="E1309" s="51" t="str">
        <f>IF(C1309&lt;&gt;"",VLOOKUP(MID(C1309,18,5),LISTAS·PAPP!$E$4:$F$76,2,0),"")</f>
        <v>CAÑAR</v>
      </c>
      <c r="F1309" s="58" t="s">
        <v>232</v>
      </c>
      <c r="G1309" s="51" t="str">
        <f>IF(F1309&lt;&gt;"",VLOOKUP(F1309,LISTAS·PAPP!$R$3:$T$221,3,0),"")</f>
        <v xml:space="preserve"> </v>
      </c>
      <c r="H1309" s="58" t="s">
        <v>905</v>
      </c>
      <c r="I1309" s="66" t="s">
        <v>1124</v>
      </c>
      <c r="J1309" s="66" t="s">
        <v>1125</v>
      </c>
      <c r="K1309" s="67">
        <v>24</v>
      </c>
      <c r="L1309" s="66" t="s">
        <v>1097</v>
      </c>
      <c r="M1309" s="60">
        <v>24</v>
      </c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52" t="str">
        <f>IF(A1309&lt;&gt;"",IF(D1309="DIRECCIÓN_DE_TRANSFERENCIAS","280 0031",VLOOKUP(C1309,LISTAS·PAPP!$C$3:$D$76,2,0)),"")</f>
        <v>280 6310</v>
      </c>
      <c r="Z1309" s="61">
        <v>202</v>
      </c>
      <c r="AA1309" s="62">
        <v>5036</v>
      </c>
      <c r="AB1309" s="62">
        <v>5045</v>
      </c>
      <c r="AC1309" s="65" t="str">
        <f>IF(D1309&lt;&gt;"",VLOOKUP(D1309,LISTAS·PAPP!$I$3:$M$16,2,0),"")</f>
        <v>56</v>
      </c>
      <c r="AD1309" s="51" t="str">
        <f>IF(D1309&lt;&gt;"",VLOOKUP(D1309,LISTAS·PAPP!$I$3:$M$16,3,0),"")</f>
        <v>DESARROLLO_INFANTIL</v>
      </c>
      <c r="AE1309" s="52" t="str">
        <f>IF(D1309&lt;&gt;"",VLOOKUP(D1309,LISTAS·PAPP!$I$3:$M$16,4,0),"")</f>
        <v>004</v>
      </c>
      <c r="AF1309" s="51" t="str">
        <f>IF(D1309&lt;&gt;"",VLOOKUP(D1309,LISTAS·PAPP!$I$3:$M$16,5,0),"")</f>
        <v>FORTALECIMIENTO_AMPLIACIÓN_E_INNOVACIÓN_DE_LOS_SERVICIOS_DE_DESARROLLO_INFANTIL_ESTRATEGIA_NACIONAL_MISIÓN_TERNURA</v>
      </c>
      <c r="AG1309" s="52" t="str">
        <f>IF(AH1309&lt;&gt;"",VLOOKUP(AH1309,LISTAS·PAPP!$O$3:$P$74,2,0),"")</f>
        <v>005</v>
      </c>
      <c r="AH1309" s="58" t="s">
        <v>862</v>
      </c>
      <c r="AI1309" s="60" t="s">
        <v>471</v>
      </c>
      <c r="AJ1309" s="51" t="str">
        <f>IF(AI1309&lt;&gt;"",VLOOKUP(AI1309,LISTAS·PAPP!$X$4:$Y$80,2,0),"")</f>
        <v>NO APLICA</v>
      </c>
      <c r="AK1309" s="58" t="s">
        <v>631</v>
      </c>
      <c r="AL1309" s="60">
        <v>710203</v>
      </c>
      <c r="AM1309" s="51" t="str">
        <f>IF(ISERROR(VLOOKUP(AL1309,LISTAS·PAPP!$AD$4:$AE$334,2,0))," ",VLOOKUP(AL1309,LISTAS·PAPP!$AD$4:$AE$334,2,0))</f>
        <v>Decimo Tercer Sueldo</v>
      </c>
      <c r="AN1309" s="63">
        <v>16755</v>
      </c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>
        <v>16755</v>
      </c>
      <c r="BA1309" s="53">
        <f t="shared" si="61"/>
        <v>16755</v>
      </c>
      <c r="BB1309" s="54" t="str">
        <f t="shared" si="62"/>
        <v>OK</v>
      </c>
      <c r="BC1309" s="55" t="str">
        <f t="shared" si="63"/>
        <v xml:space="preserve">                </v>
      </c>
    </row>
    <row r="1310" spans="1:55" ht="50.1" customHeight="1" x14ac:dyDescent="0.25">
      <c r="A1310" s="58" t="s">
        <v>39</v>
      </c>
      <c r="B1310" s="58" t="s">
        <v>49</v>
      </c>
      <c r="C1310" s="58" t="s">
        <v>134</v>
      </c>
      <c r="D1310" s="58" t="s">
        <v>913</v>
      </c>
      <c r="E1310" s="51" t="str">
        <f>IF(C1310&lt;&gt;"",VLOOKUP(MID(C1310,18,5),LISTAS·PAPP!$E$4:$F$76,2,0),"")</f>
        <v>CAÑAR</v>
      </c>
      <c r="F1310" s="58" t="s">
        <v>232</v>
      </c>
      <c r="G1310" s="51" t="str">
        <f>IF(F1310&lt;&gt;"",VLOOKUP(F1310,LISTAS·PAPP!$R$3:$T$221,3,0),"")</f>
        <v xml:space="preserve"> </v>
      </c>
      <c r="H1310" s="58" t="s">
        <v>905</v>
      </c>
      <c r="I1310" s="66" t="s">
        <v>1124</v>
      </c>
      <c r="J1310" s="66" t="s">
        <v>1125</v>
      </c>
      <c r="K1310" s="67">
        <v>24</v>
      </c>
      <c r="L1310" s="66" t="s">
        <v>1097</v>
      </c>
      <c r="M1310" s="60">
        <v>24</v>
      </c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52" t="str">
        <f>IF(A1310&lt;&gt;"",IF(D1310="DIRECCIÓN_DE_TRANSFERENCIAS","280 0031",VLOOKUP(C1310,LISTAS·PAPP!$C$3:$D$76,2,0)),"")</f>
        <v>280 6310</v>
      </c>
      <c r="Z1310" s="61">
        <v>202</v>
      </c>
      <c r="AA1310" s="62">
        <v>5036</v>
      </c>
      <c r="AB1310" s="62">
        <v>5045</v>
      </c>
      <c r="AC1310" s="65" t="str">
        <f>IF(D1310&lt;&gt;"",VLOOKUP(D1310,LISTAS·PAPP!$I$3:$M$16,2,0),"")</f>
        <v>56</v>
      </c>
      <c r="AD1310" s="51" t="str">
        <f>IF(D1310&lt;&gt;"",VLOOKUP(D1310,LISTAS·PAPP!$I$3:$M$16,3,0),"")</f>
        <v>DESARROLLO_INFANTIL</v>
      </c>
      <c r="AE1310" s="52" t="str">
        <f>IF(D1310&lt;&gt;"",VLOOKUP(D1310,LISTAS·PAPP!$I$3:$M$16,4,0),"")</f>
        <v>004</v>
      </c>
      <c r="AF1310" s="51" t="str">
        <f>IF(D1310&lt;&gt;"",VLOOKUP(D1310,LISTAS·PAPP!$I$3:$M$16,5,0),"")</f>
        <v>FORTALECIMIENTO_AMPLIACIÓN_E_INNOVACIÓN_DE_LOS_SERVICIOS_DE_DESARROLLO_INFANTIL_ESTRATEGIA_NACIONAL_MISIÓN_TERNURA</v>
      </c>
      <c r="AG1310" s="52" t="str">
        <f>IF(AH1310&lt;&gt;"",VLOOKUP(AH1310,LISTAS·PAPP!$O$3:$P$74,2,0),"")</f>
        <v>005</v>
      </c>
      <c r="AH1310" s="58" t="s">
        <v>862</v>
      </c>
      <c r="AI1310" s="60" t="s">
        <v>471</v>
      </c>
      <c r="AJ1310" s="51" t="str">
        <f>IF(AI1310&lt;&gt;"",VLOOKUP(AI1310,LISTAS·PAPP!$X$4:$Y$80,2,0),"")</f>
        <v>NO APLICA</v>
      </c>
      <c r="AK1310" s="58" t="s">
        <v>631</v>
      </c>
      <c r="AL1310" s="60">
        <v>710204</v>
      </c>
      <c r="AM1310" s="51" t="str">
        <f>IF(ISERROR(VLOOKUP(AL1310,LISTAS·PAPP!$AD$4:$AE$334,2,0))," ",VLOOKUP(AL1310,LISTAS·PAPP!$AD$4:$AE$334,2,0))</f>
        <v>Decimo Cuarto Sueldo</v>
      </c>
      <c r="AN1310" s="63">
        <v>9456</v>
      </c>
      <c r="AO1310" s="64"/>
      <c r="AP1310" s="64"/>
      <c r="AQ1310" s="64"/>
      <c r="AR1310" s="64"/>
      <c r="AS1310" s="64"/>
      <c r="AT1310" s="64"/>
      <c r="AU1310" s="64"/>
      <c r="AV1310" s="64">
        <v>9456</v>
      </c>
      <c r="AW1310" s="64"/>
      <c r="AX1310" s="64"/>
      <c r="AY1310" s="64"/>
      <c r="AZ1310" s="64"/>
      <c r="BA1310" s="53">
        <f t="shared" si="61"/>
        <v>9456</v>
      </c>
      <c r="BB1310" s="54" t="str">
        <f t="shared" si="62"/>
        <v>OK</v>
      </c>
      <c r="BC1310" s="55" t="str">
        <f t="shared" si="63"/>
        <v xml:space="preserve">                </v>
      </c>
    </row>
    <row r="1311" spans="1:55" ht="50.1" customHeight="1" x14ac:dyDescent="0.25">
      <c r="A1311" s="58" t="s">
        <v>39</v>
      </c>
      <c r="B1311" s="58" t="s">
        <v>49</v>
      </c>
      <c r="C1311" s="58" t="s">
        <v>134</v>
      </c>
      <c r="D1311" s="58" t="s">
        <v>913</v>
      </c>
      <c r="E1311" s="51" t="str">
        <f>IF(C1311&lt;&gt;"",VLOOKUP(MID(C1311,18,5),LISTAS·PAPP!$E$4:$F$76,2,0),"")</f>
        <v>CAÑAR</v>
      </c>
      <c r="F1311" s="58" t="s">
        <v>232</v>
      </c>
      <c r="G1311" s="51" t="str">
        <f>IF(F1311&lt;&gt;"",VLOOKUP(F1311,LISTAS·PAPP!$R$3:$T$221,3,0),"")</f>
        <v xml:space="preserve"> </v>
      </c>
      <c r="H1311" s="58" t="s">
        <v>905</v>
      </c>
      <c r="I1311" s="66" t="s">
        <v>1124</v>
      </c>
      <c r="J1311" s="66" t="s">
        <v>1125</v>
      </c>
      <c r="K1311" s="67">
        <v>24</v>
      </c>
      <c r="L1311" s="66" t="s">
        <v>1097</v>
      </c>
      <c r="M1311" s="60">
        <v>24</v>
      </c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52" t="str">
        <f>IF(A1311&lt;&gt;"",IF(D1311="DIRECCIÓN_DE_TRANSFERENCIAS","280 0031",VLOOKUP(C1311,LISTAS·PAPP!$C$3:$D$76,2,0)),"")</f>
        <v>280 6310</v>
      </c>
      <c r="Z1311" s="61">
        <v>202</v>
      </c>
      <c r="AA1311" s="62">
        <v>5036</v>
      </c>
      <c r="AB1311" s="62">
        <v>5045</v>
      </c>
      <c r="AC1311" s="65" t="str">
        <f>IF(D1311&lt;&gt;"",VLOOKUP(D1311,LISTAS·PAPP!$I$3:$M$16,2,0),"")</f>
        <v>56</v>
      </c>
      <c r="AD1311" s="51" t="str">
        <f>IF(D1311&lt;&gt;"",VLOOKUP(D1311,LISTAS·PAPP!$I$3:$M$16,3,0),"")</f>
        <v>DESARROLLO_INFANTIL</v>
      </c>
      <c r="AE1311" s="52" t="str">
        <f>IF(D1311&lt;&gt;"",VLOOKUP(D1311,LISTAS·PAPP!$I$3:$M$16,4,0),"")</f>
        <v>004</v>
      </c>
      <c r="AF1311" s="51" t="str">
        <f>IF(D1311&lt;&gt;"",VLOOKUP(D1311,LISTAS·PAPP!$I$3:$M$16,5,0),"")</f>
        <v>FORTALECIMIENTO_AMPLIACIÓN_E_INNOVACIÓN_DE_LOS_SERVICIOS_DE_DESARROLLO_INFANTIL_ESTRATEGIA_NACIONAL_MISIÓN_TERNURA</v>
      </c>
      <c r="AG1311" s="52" t="str">
        <f>IF(AH1311&lt;&gt;"",VLOOKUP(AH1311,LISTAS·PAPP!$O$3:$P$74,2,0),"")</f>
        <v>005</v>
      </c>
      <c r="AH1311" s="58" t="s">
        <v>862</v>
      </c>
      <c r="AI1311" s="60" t="s">
        <v>471</v>
      </c>
      <c r="AJ1311" s="51" t="str">
        <f>IF(AI1311&lt;&gt;"",VLOOKUP(AI1311,LISTAS·PAPP!$X$4:$Y$80,2,0),"")</f>
        <v>NO APLICA</v>
      </c>
      <c r="AK1311" s="58" t="s">
        <v>631</v>
      </c>
      <c r="AL1311" s="60">
        <v>710510</v>
      </c>
      <c r="AM1311" s="51" t="str">
        <f>IF(ISERROR(VLOOKUP(AL1311,LISTAS·PAPP!$AD$4:$AE$334,2,0))," ",VLOOKUP(AL1311,LISTAS·PAPP!$AD$4:$AE$334,2,0))</f>
        <v>Servicios Personales por Contrato</v>
      </c>
      <c r="AN1311" s="63">
        <v>182329.01</v>
      </c>
      <c r="AO1311" s="64">
        <v>15194.08</v>
      </c>
      <c r="AP1311" s="64">
        <v>15194.08</v>
      </c>
      <c r="AQ1311" s="64">
        <v>15194.08</v>
      </c>
      <c r="AR1311" s="64">
        <v>15194.08</v>
      </c>
      <c r="AS1311" s="64">
        <v>15194.08</v>
      </c>
      <c r="AT1311" s="64">
        <v>15194.08</v>
      </c>
      <c r="AU1311" s="64">
        <v>15194.08</v>
      </c>
      <c r="AV1311" s="64">
        <v>15194.08</v>
      </c>
      <c r="AW1311" s="64">
        <v>15194.08</v>
      </c>
      <c r="AX1311" s="64">
        <v>15194.08</v>
      </c>
      <c r="AY1311" s="64">
        <v>15194.08</v>
      </c>
      <c r="AZ1311" s="64">
        <v>15194.13</v>
      </c>
      <c r="BA1311" s="53">
        <f t="shared" si="61"/>
        <v>182329.00999999998</v>
      </c>
      <c r="BB1311" s="54" t="str">
        <f t="shared" si="62"/>
        <v>OK</v>
      </c>
      <c r="BC1311" s="55" t="str">
        <f t="shared" si="63"/>
        <v xml:space="preserve">                </v>
      </c>
    </row>
    <row r="1312" spans="1:55" ht="50.1" customHeight="1" x14ac:dyDescent="0.25">
      <c r="A1312" s="58" t="s">
        <v>39</v>
      </c>
      <c r="B1312" s="58" t="s">
        <v>49</v>
      </c>
      <c r="C1312" s="58" t="s">
        <v>134</v>
      </c>
      <c r="D1312" s="58" t="s">
        <v>913</v>
      </c>
      <c r="E1312" s="51" t="str">
        <f>IF(C1312&lt;&gt;"",VLOOKUP(MID(C1312,18,5),LISTAS·PAPP!$E$4:$F$76,2,0),"")</f>
        <v>CAÑAR</v>
      </c>
      <c r="F1312" s="58" t="s">
        <v>232</v>
      </c>
      <c r="G1312" s="51" t="str">
        <f>IF(F1312&lt;&gt;"",VLOOKUP(F1312,LISTAS·PAPP!$R$3:$T$221,3,0),"")</f>
        <v xml:space="preserve"> </v>
      </c>
      <c r="H1312" s="58" t="s">
        <v>905</v>
      </c>
      <c r="I1312" s="66" t="s">
        <v>1124</v>
      </c>
      <c r="J1312" s="66" t="s">
        <v>1125</v>
      </c>
      <c r="K1312" s="67">
        <v>24</v>
      </c>
      <c r="L1312" s="66" t="s">
        <v>1097</v>
      </c>
      <c r="M1312" s="60">
        <v>24</v>
      </c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52" t="str">
        <f>IF(A1312&lt;&gt;"",IF(D1312="DIRECCIÓN_DE_TRANSFERENCIAS","280 0031",VLOOKUP(C1312,LISTAS·PAPP!$C$3:$D$76,2,0)),"")</f>
        <v>280 6310</v>
      </c>
      <c r="Z1312" s="61">
        <v>202</v>
      </c>
      <c r="AA1312" s="62">
        <v>5036</v>
      </c>
      <c r="AB1312" s="62">
        <v>5045</v>
      </c>
      <c r="AC1312" s="65" t="str">
        <f>IF(D1312&lt;&gt;"",VLOOKUP(D1312,LISTAS·PAPP!$I$3:$M$16,2,0),"")</f>
        <v>56</v>
      </c>
      <c r="AD1312" s="51" t="str">
        <f>IF(D1312&lt;&gt;"",VLOOKUP(D1312,LISTAS·PAPP!$I$3:$M$16,3,0),"")</f>
        <v>DESARROLLO_INFANTIL</v>
      </c>
      <c r="AE1312" s="52" t="str">
        <f>IF(D1312&lt;&gt;"",VLOOKUP(D1312,LISTAS·PAPP!$I$3:$M$16,4,0),"")</f>
        <v>004</v>
      </c>
      <c r="AF1312" s="51" t="str">
        <f>IF(D1312&lt;&gt;"",VLOOKUP(D1312,LISTAS·PAPP!$I$3:$M$16,5,0),"")</f>
        <v>FORTALECIMIENTO_AMPLIACIÓN_E_INNOVACIÓN_DE_LOS_SERVICIOS_DE_DESARROLLO_INFANTIL_ESTRATEGIA_NACIONAL_MISIÓN_TERNURA</v>
      </c>
      <c r="AG1312" s="52" t="str">
        <f>IF(AH1312&lt;&gt;"",VLOOKUP(AH1312,LISTAS·PAPP!$O$3:$P$74,2,0),"")</f>
        <v>005</v>
      </c>
      <c r="AH1312" s="58" t="s">
        <v>862</v>
      </c>
      <c r="AI1312" s="60" t="s">
        <v>471</v>
      </c>
      <c r="AJ1312" s="51" t="str">
        <f>IF(AI1312&lt;&gt;"",VLOOKUP(AI1312,LISTAS·PAPP!$X$4:$Y$80,2,0),"")</f>
        <v>NO APLICA</v>
      </c>
      <c r="AK1312" s="58" t="s">
        <v>631</v>
      </c>
      <c r="AL1312" s="60">
        <v>710601</v>
      </c>
      <c r="AM1312" s="51" t="str">
        <f>IF(ISERROR(VLOOKUP(AL1312,LISTAS·PAPP!$AD$4:$AE$334,2,0))," ",VLOOKUP(AL1312,LISTAS·PAPP!$AD$4:$AE$334,2,0))</f>
        <v>Aporte Patronal</v>
      </c>
      <c r="AN1312" s="63">
        <v>19402.29</v>
      </c>
      <c r="AO1312" s="64">
        <v>1616.86</v>
      </c>
      <c r="AP1312" s="64">
        <v>1616.86</v>
      </c>
      <c r="AQ1312" s="64">
        <v>1616.86</v>
      </c>
      <c r="AR1312" s="64">
        <v>1616.86</v>
      </c>
      <c r="AS1312" s="64">
        <v>1616.86</v>
      </c>
      <c r="AT1312" s="64">
        <v>1616.86</v>
      </c>
      <c r="AU1312" s="64">
        <v>1616.86</v>
      </c>
      <c r="AV1312" s="64">
        <v>1616.86</v>
      </c>
      <c r="AW1312" s="64">
        <v>1616.86</v>
      </c>
      <c r="AX1312" s="64">
        <v>1616.86</v>
      </c>
      <c r="AY1312" s="64">
        <v>1616.86</v>
      </c>
      <c r="AZ1312" s="64">
        <v>1616.83</v>
      </c>
      <c r="BA1312" s="53">
        <f t="shared" si="61"/>
        <v>19402.29</v>
      </c>
      <c r="BB1312" s="54" t="str">
        <f t="shared" si="62"/>
        <v>OK</v>
      </c>
      <c r="BC1312" s="55" t="str">
        <f t="shared" si="63"/>
        <v xml:space="preserve">                </v>
      </c>
    </row>
    <row r="1313" spans="1:55" ht="50.1" customHeight="1" x14ac:dyDescent="0.25">
      <c r="A1313" s="58" t="s">
        <v>39</v>
      </c>
      <c r="B1313" s="58" t="s">
        <v>49</v>
      </c>
      <c r="C1313" s="58" t="s">
        <v>134</v>
      </c>
      <c r="D1313" s="58" t="s">
        <v>913</v>
      </c>
      <c r="E1313" s="51" t="str">
        <f>IF(C1313&lt;&gt;"",VLOOKUP(MID(C1313,18,5),LISTAS·PAPP!$E$4:$F$76,2,0),"")</f>
        <v>CAÑAR</v>
      </c>
      <c r="F1313" s="58" t="s">
        <v>232</v>
      </c>
      <c r="G1313" s="51" t="str">
        <f>IF(F1313&lt;&gt;"",VLOOKUP(F1313,LISTAS·PAPP!$R$3:$T$221,3,0),"")</f>
        <v xml:space="preserve"> </v>
      </c>
      <c r="H1313" s="58" t="s">
        <v>905</v>
      </c>
      <c r="I1313" s="66" t="s">
        <v>1124</v>
      </c>
      <c r="J1313" s="66" t="s">
        <v>1125</v>
      </c>
      <c r="K1313" s="67">
        <v>24</v>
      </c>
      <c r="L1313" s="66" t="s">
        <v>1097</v>
      </c>
      <c r="M1313" s="60">
        <v>24</v>
      </c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52" t="str">
        <f>IF(A1313&lt;&gt;"",IF(D1313="DIRECCIÓN_DE_TRANSFERENCIAS","280 0031",VLOOKUP(C1313,LISTAS·PAPP!$C$3:$D$76,2,0)),"")</f>
        <v>280 6310</v>
      </c>
      <c r="Z1313" s="61">
        <v>202</v>
      </c>
      <c r="AA1313" s="62">
        <v>5036</v>
      </c>
      <c r="AB1313" s="62">
        <v>5045</v>
      </c>
      <c r="AC1313" s="65" t="str">
        <f>IF(D1313&lt;&gt;"",VLOOKUP(D1313,LISTAS·PAPP!$I$3:$M$16,2,0),"")</f>
        <v>56</v>
      </c>
      <c r="AD1313" s="51" t="str">
        <f>IF(D1313&lt;&gt;"",VLOOKUP(D1313,LISTAS·PAPP!$I$3:$M$16,3,0),"")</f>
        <v>DESARROLLO_INFANTIL</v>
      </c>
      <c r="AE1313" s="52" t="str">
        <f>IF(D1313&lt;&gt;"",VLOOKUP(D1313,LISTAS·PAPP!$I$3:$M$16,4,0),"")</f>
        <v>004</v>
      </c>
      <c r="AF1313" s="51" t="str">
        <f>IF(D1313&lt;&gt;"",VLOOKUP(D1313,LISTAS·PAPP!$I$3:$M$16,5,0),"")</f>
        <v>FORTALECIMIENTO_AMPLIACIÓN_E_INNOVACIÓN_DE_LOS_SERVICIOS_DE_DESARROLLO_INFANTIL_ESTRATEGIA_NACIONAL_MISIÓN_TERNURA</v>
      </c>
      <c r="AG1313" s="52" t="str">
        <f>IF(AH1313&lt;&gt;"",VLOOKUP(AH1313,LISTAS·PAPP!$O$3:$P$74,2,0),"")</f>
        <v>005</v>
      </c>
      <c r="AH1313" s="58" t="s">
        <v>862</v>
      </c>
      <c r="AI1313" s="60" t="s">
        <v>471</v>
      </c>
      <c r="AJ1313" s="51" t="str">
        <f>IF(AI1313&lt;&gt;"",VLOOKUP(AI1313,LISTAS·PAPP!$X$4:$Y$80,2,0),"")</f>
        <v>NO APLICA</v>
      </c>
      <c r="AK1313" s="58" t="s">
        <v>631</v>
      </c>
      <c r="AL1313" s="60">
        <v>710602</v>
      </c>
      <c r="AM1313" s="51" t="str">
        <f>IF(ISERROR(VLOOKUP(AL1313,LISTAS·PAPP!$AD$4:$AE$334,2,0))," ",VLOOKUP(AL1313,LISTAS·PAPP!$AD$4:$AE$334,2,0))</f>
        <v>Fondo de Reserva</v>
      </c>
      <c r="AN1313" s="63">
        <v>5909.9500000000007</v>
      </c>
      <c r="AO1313" s="64">
        <v>492.5</v>
      </c>
      <c r="AP1313" s="64">
        <v>492.5</v>
      </c>
      <c r="AQ1313" s="64">
        <v>492.5</v>
      </c>
      <c r="AR1313" s="64">
        <v>492.5</v>
      </c>
      <c r="AS1313" s="64">
        <v>492.5</v>
      </c>
      <c r="AT1313" s="64">
        <v>492.5</v>
      </c>
      <c r="AU1313" s="64">
        <v>492.5</v>
      </c>
      <c r="AV1313" s="64">
        <v>492.5</v>
      </c>
      <c r="AW1313" s="64">
        <v>492.5</v>
      </c>
      <c r="AX1313" s="64">
        <v>492.5</v>
      </c>
      <c r="AY1313" s="64">
        <v>492.5</v>
      </c>
      <c r="AZ1313" s="64">
        <v>492.45</v>
      </c>
      <c r="BA1313" s="53">
        <f t="shared" si="61"/>
        <v>5909.95</v>
      </c>
      <c r="BB1313" s="54" t="str">
        <f t="shared" si="62"/>
        <v>OK</v>
      </c>
      <c r="BC1313" s="55" t="str">
        <f t="shared" si="63"/>
        <v xml:space="preserve">                </v>
      </c>
    </row>
    <row r="1314" spans="1:55" ht="50.1" customHeight="1" x14ac:dyDescent="0.25">
      <c r="A1314" s="58" t="s">
        <v>39</v>
      </c>
      <c r="B1314" s="58" t="s">
        <v>49</v>
      </c>
      <c r="C1314" s="58" t="s">
        <v>134</v>
      </c>
      <c r="D1314" s="58" t="s">
        <v>913</v>
      </c>
      <c r="E1314" s="51" t="str">
        <f>IF(C1314&lt;&gt;"",VLOOKUP(MID(C1314,18,5),LISTAS·PAPP!$E$4:$F$76,2,0),"")</f>
        <v>CAÑAR</v>
      </c>
      <c r="F1314" s="58" t="s">
        <v>232</v>
      </c>
      <c r="G1314" s="51" t="str">
        <f>IF(F1314&lt;&gt;"",VLOOKUP(F1314,LISTAS·PAPP!$R$3:$T$221,3,0),"")</f>
        <v xml:space="preserve"> </v>
      </c>
      <c r="H1314" s="58" t="s">
        <v>905</v>
      </c>
      <c r="I1314" s="66" t="s">
        <v>1124</v>
      </c>
      <c r="J1314" s="66" t="s">
        <v>1132</v>
      </c>
      <c r="K1314" s="67">
        <v>12</v>
      </c>
      <c r="L1314" s="66" t="s">
        <v>1133</v>
      </c>
      <c r="M1314" s="60">
        <v>1</v>
      </c>
      <c r="N1314" s="60">
        <v>1</v>
      </c>
      <c r="O1314" s="60">
        <v>1</v>
      </c>
      <c r="P1314" s="60">
        <v>1</v>
      </c>
      <c r="Q1314" s="60">
        <v>1</v>
      </c>
      <c r="R1314" s="60">
        <v>1</v>
      </c>
      <c r="S1314" s="60">
        <v>1</v>
      </c>
      <c r="T1314" s="60">
        <v>1</v>
      </c>
      <c r="U1314" s="60">
        <v>1</v>
      </c>
      <c r="V1314" s="60">
        <v>1</v>
      </c>
      <c r="W1314" s="60">
        <v>1</v>
      </c>
      <c r="X1314" s="60">
        <v>1</v>
      </c>
      <c r="Y1314" s="52" t="str">
        <f>IF(A1314&lt;&gt;"",IF(D1314="DIRECCIÓN_DE_TRANSFERENCIAS","280 0031",VLOOKUP(C1314,LISTAS·PAPP!$C$3:$D$76,2,0)),"")</f>
        <v>280 6310</v>
      </c>
      <c r="Z1314" s="61">
        <v>202</v>
      </c>
      <c r="AA1314" s="62">
        <v>5036</v>
      </c>
      <c r="AB1314" s="62">
        <v>5045</v>
      </c>
      <c r="AC1314" s="65" t="str">
        <f>IF(D1314&lt;&gt;"",VLOOKUP(D1314,LISTAS·PAPP!$I$3:$M$16,2,0),"")</f>
        <v>56</v>
      </c>
      <c r="AD1314" s="51" t="str">
        <f>IF(D1314&lt;&gt;"",VLOOKUP(D1314,LISTAS·PAPP!$I$3:$M$16,3,0),"")</f>
        <v>DESARROLLO_INFANTIL</v>
      </c>
      <c r="AE1314" s="52" t="str">
        <f>IF(D1314&lt;&gt;"",VLOOKUP(D1314,LISTAS·PAPP!$I$3:$M$16,4,0),"")</f>
        <v>004</v>
      </c>
      <c r="AF1314" s="51" t="str">
        <f>IF(D1314&lt;&gt;"",VLOOKUP(D1314,LISTAS·PAPP!$I$3:$M$16,5,0),"")</f>
        <v>FORTALECIMIENTO_AMPLIACIÓN_E_INNOVACIÓN_DE_LOS_SERVICIOS_DE_DESARROLLO_INFANTIL_ESTRATEGIA_NACIONAL_MISIÓN_TERNURA</v>
      </c>
      <c r="AG1314" s="52" t="str">
        <f>IF(AH1314&lt;&gt;"",VLOOKUP(AH1314,LISTAS·PAPP!$O$3:$P$74,2,0),"")</f>
        <v>005</v>
      </c>
      <c r="AH1314" s="58" t="s">
        <v>862</v>
      </c>
      <c r="AI1314" s="60" t="s">
        <v>471</v>
      </c>
      <c r="AJ1314" s="51" t="str">
        <f>IF(AI1314&lt;&gt;"",VLOOKUP(AI1314,LISTAS·PAPP!$X$4:$Y$80,2,0),"")</f>
        <v>NO APLICA</v>
      </c>
      <c r="AK1314" s="58" t="s">
        <v>632</v>
      </c>
      <c r="AL1314" s="60">
        <v>730301</v>
      </c>
      <c r="AM1314" s="51" t="str">
        <f>IF(ISERROR(VLOOKUP(AL1314,LISTAS·PAPP!$AD$4:$AE$334,2,0))," ",VLOOKUP(AL1314,LISTAS·PAPP!$AD$4:$AE$334,2,0))</f>
        <v>Pasajes al Interior</v>
      </c>
      <c r="AN1314" s="63">
        <v>1000</v>
      </c>
      <c r="AO1314" s="64">
        <v>83.33</v>
      </c>
      <c r="AP1314" s="64">
        <v>83.33</v>
      </c>
      <c r="AQ1314" s="64">
        <v>83.33</v>
      </c>
      <c r="AR1314" s="64">
        <v>83.33</v>
      </c>
      <c r="AS1314" s="64">
        <v>83.33</v>
      </c>
      <c r="AT1314" s="64">
        <v>83.33</v>
      </c>
      <c r="AU1314" s="64">
        <v>83.33</v>
      </c>
      <c r="AV1314" s="64">
        <v>83.33</v>
      </c>
      <c r="AW1314" s="64">
        <v>83.33</v>
      </c>
      <c r="AX1314" s="64">
        <v>83.33</v>
      </c>
      <c r="AY1314" s="64">
        <v>83.33</v>
      </c>
      <c r="AZ1314" s="64">
        <v>83.37</v>
      </c>
      <c r="BA1314" s="53">
        <f t="shared" si="61"/>
        <v>1000.0000000000001</v>
      </c>
      <c r="BB1314" s="54" t="str">
        <f t="shared" si="62"/>
        <v>OK</v>
      </c>
      <c r="BC1314" s="55" t="str">
        <f t="shared" si="63"/>
        <v xml:space="preserve">                </v>
      </c>
    </row>
    <row r="1315" spans="1:55" ht="50.1" customHeight="1" x14ac:dyDescent="0.25">
      <c r="A1315" s="58" t="s">
        <v>39</v>
      </c>
      <c r="B1315" s="58" t="s">
        <v>49</v>
      </c>
      <c r="C1315" s="58" t="s">
        <v>134</v>
      </c>
      <c r="D1315" s="58" t="s">
        <v>913</v>
      </c>
      <c r="E1315" s="51" t="str">
        <f>IF(C1315&lt;&gt;"",VLOOKUP(MID(C1315,18,5),LISTAS·PAPP!$E$4:$F$76,2,0),"")</f>
        <v>CAÑAR</v>
      </c>
      <c r="F1315" s="58" t="s">
        <v>232</v>
      </c>
      <c r="G1315" s="51" t="str">
        <f>IF(F1315&lt;&gt;"",VLOOKUP(F1315,LISTAS·PAPP!$R$3:$T$221,3,0),"")</f>
        <v xml:space="preserve"> </v>
      </c>
      <c r="H1315" s="58" t="s">
        <v>905</v>
      </c>
      <c r="I1315" s="66" t="s">
        <v>1124</v>
      </c>
      <c r="J1315" s="66" t="s">
        <v>1134</v>
      </c>
      <c r="K1315" s="67">
        <v>12</v>
      </c>
      <c r="L1315" s="66" t="s">
        <v>1135</v>
      </c>
      <c r="M1315" s="60">
        <v>1</v>
      </c>
      <c r="N1315" s="60">
        <v>1</v>
      </c>
      <c r="O1315" s="60">
        <v>1</v>
      </c>
      <c r="P1315" s="60">
        <v>1</v>
      </c>
      <c r="Q1315" s="60">
        <v>1</v>
      </c>
      <c r="R1315" s="60">
        <v>1</v>
      </c>
      <c r="S1315" s="60">
        <v>1</v>
      </c>
      <c r="T1315" s="60">
        <v>1</v>
      </c>
      <c r="U1315" s="60">
        <v>1</v>
      </c>
      <c r="V1315" s="60">
        <v>1</v>
      </c>
      <c r="W1315" s="60">
        <v>1</v>
      </c>
      <c r="X1315" s="60">
        <v>1</v>
      </c>
      <c r="Y1315" s="52" t="str">
        <f>IF(A1315&lt;&gt;"",IF(D1315="DIRECCIÓN_DE_TRANSFERENCIAS","280 0031",VLOOKUP(C1315,LISTAS·PAPP!$C$3:$D$76,2,0)),"")</f>
        <v>280 6310</v>
      </c>
      <c r="Z1315" s="61">
        <v>202</v>
      </c>
      <c r="AA1315" s="62">
        <v>5036</v>
      </c>
      <c r="AB1315" s="62">
        <v>5045</v>
      </c>
      <c r="AC1315" s="65" t="str">
        <f>IF(D1315&lt;&gt;"",VLOOKUP(D1315,LISTAS·PAPP!$I$3:$M$16,2,0),"")</f>
        <v>56</v>
      </c>
      <c r="AD1315" s="51" t="str">
        <f>IF(D1315&lt;&gt;"",VLOOKUP(D1315,LISTAS·PAPP!$I$3:$M$16,3,0),"")</f>
        <v>DESARROLLO_INFANTIL</v>
      </c>
      <c r="AE1315" s="52" t="str">
        <f>IF(D1315&lt;&gt;"",VLOOKUP(D1315,LISTAS·PAPP!$I$3:$M$16,4,0),"")</f>
        <v>004</v>
      </c>
      <c r="AF1315" s="51" t="str">
        <f>IF(D1315&lt;&gt;"",VLOOKUP(D1315,LISTAS·PAPP!$I$3:$M$16,5,0),"")</f>
        <v>FORTALECIMIENTO_AMPLIACIÓN_E_INNOVACIÓN_DE_LOS_SERVICIOS_DE_DESARROLLO_INFANTIL_ESTRATEGIA_NACIONAL_MISIÓN_TERNURA</v>
      </c>
      <c r="AG1315" s="52" t="str">
        <f>IF(AH1315&lt;&gt;"",VLOOKUP(AH1315,LISTAS·PAPP!$O$3:$P$74,2,0),"")</f>
        <v>005</v>
      </c>
      <c r="AH1315" s="58" t="s">
        <v>862</v>
      </c>
      <c r="AI1315" s="60" t="s">
        <v>471</v>
      </c>
      <c r="AJ1315" s="51" t="str">
        <f>IF(AI1315&lt;&gt;"",VLOOKUP(AI1315,LISTAS·PAPP!$X$4:$Y$80,2,0),"")</f>
        <v>NO APLICA</v>
      </c>
      <c r="AK1315" s="58" t="s">
        <v>632</v>
      </c>
      <c r="AL1315" s="60">
        <v>730303</v>
      </c>
      <c r="AM1315" s="51" t="str">
        <f>IF(ISERROR(VLOOKUP(AL1315,LISTAS·PAPP!$AD$4:$AE$334,2,0))," ",VLOOKUP(AL1315,LISTAS·PAPP!$AD$4:$AE$334,2,0))</f>
        <v>Viáticos y Subsistencias en el Interior</v>
      </c>
      <c r="AN1315" s="63">
        <v>3500</v>
      </c>
      <c r="AO1315" s="64">
        <v>291.67</v>
      </c>
      <c r="AP1315" s="64">
        <v>291.67</v>
      </c>
      <c r="AQ1315" s="64">
        <v>291.67</v>
      </c>
      <c r="AR1315" s="64">
        <v>291.67</v>
      </c>
      <c r="AS1315" s="64">
        <v>291.67</v>
      </c>
      <c r="AT1315" s="64">
        <v>291.67</v>
      </c>
      <c r="AU1315" s="64">
        <v>291.67</v>
      </c>
      <c r="AV1315" s="64">
        <v>291.67</v>
      </c>
      <c r="AW1315" s="64">
        <v>291.67</v>
      </c>
      <c r="AX1315" s="64">
        <v>291.67</v>
      </c>
      <c r="AY1315" s="64">
        <v>291.67</v>
      </c>
      <c r="AZ1315" s="64">
        <v>291.63</v>
      </c>
      <c r="BA1315" s="53">
        <f t="shared" si="61"/>
        <v>3500.0000000000005</v>
      </c>
      <c r="BB1315" s="54" t="str">
        <f t="shared" si="62"/>
        <v>OK</v>
      </c>
      <c r="BC1315" s="55" t="str">
        <f t="shared" si="63"/>
        <v xml:space="preserve">                </v>
      </c>
    </row>
    <row r="1316" spans="1:55" ht="50.1" customHeight="1" x14ac:dyDescent="0.25">
      <c r="A1316" s="58" t="s">
        <v>39</v>
      </c>
      <c r="B1316" s="58" t="s">
        <v>49</v>
      </c>
      <c r="C1316" s="58" t="s">
        <v>136</v>
      </c>
      <c r="D1316" s="58" t="s">
        <v>913</v>
      </c>
      <c r="E1316" s="51" t="str">
        <f>IF(C1316&lt;&gt;"",VLOOKUP(MID(C1316,18,5),LISTAS·PAPP!$E$4:$F$76,2,0),"")</f>
        <v>MORONA_SANTIAGO</v>
      </c>
      <c r="F1316" s="58" t="s">
        <v>361</v>
      </c>
      <c r="G1316" s="51" t="str">
        <f>IF(F1316&lt;&gt;"",VLOOKUP(F1316,LISTAS·PAPP!$R$3:$T$221,3,0),"")</f>
        <v>SUR</v>
      </c>
      <c r="H1316" s="58" t="s">
        <v>905</v>
      </c>
      <c r="I1316" s="66" t="s">
        <v>1124</v>
      </c>
      <c r="J1316" s="66" t="s">
        <v>1125</v>
      </c>
      <c r="K1316" s="67">
        <v>154</v>
      </c>
      <c r="L1316" s="66" t="s">
        <v>1097</v>
      </c>
      <c r="M1316" s="60">
        <v>154</v>
      </c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52" t="str">
        <f>IF(A1316&lt;&gt;"",IF(D1316="DIRECCIÓN_DE_TRANSFERENCIAS","280 0031",VLOOKUP(C1316,LISTAS·PAPP!$C$3:$D$76,2,0)),"")</f>
        <v>280 6410</v>
      </c>
      <c r="Z1316" s="61">
        <v>202</v>
      </c>
      <c r="AA1316" s="62">
        <v>5036</v>
      </c>
      <c r="AB1316" s="62">
        <v>5045</v>
      </c>
      <c r="AC1316" s="65" t="str">
        <f>IF(D1316&lt;&gt;"",VLOOKUP(D1316,LISTAS·PAPP!$I$3:$M$16,2,0),"")</f>
        <v>56</v>
      </c>
      <c r="AD1316" s="51" t="str">
        <f>IF(D1316&lt;&gt;"",VLOOKUP(D1316,LISTAS·PAPP!$I$3:$M$16,3,0),"")</f>
        <v>DESARROLLO_INFANTIL</v>
      </c>
      <c r="AE1316" s="52" t="str">
        <f>IF(D1316&lt;&gt;"",VLOOKUP(D1316,LISTAS·PAPP!$I$3:$M$16,4,0),"")</f>
        <v>004</v>
      </c>
      <c r="AF1316" s="51" t="str">
        <f>IF(D1316&lt;&gt;"",VLOOKUP(D1316,LISTAS·PAPP!$I$3:$M$16,5,0),"")</f>
        <v>FORTALECIMIENTO_AMPLIACIÓN_E_INNOVACIÓN_DE_LOS_SERVICIOS_DE_DESARROLLO_INFANTIL_ESTRATEGIA_NACIONAL_MISIÓN_TERNURA</v>
      </c>
      <c r="AG1316" s="52" t="str">
        <f>IF(AH1316&lt;&gt;"",VLOOKUP(AH1316,LISTAS·PAPP!$O$3:$P$74,2,0),"")</f>
        <v>005</v>
      </c>
      <c r="AH1316" s="58" t="s">
        <v>862</v>
      </c>
      <c r="AI1316" s="60" t="s">
        <v>471</v>
      </c>
      <c r="AJ1316" s="51" t="str">
        <f>IF(AI1316&lt;&gt;"",VLOOKUP(AI1316,LISTAS·PAPP!$X$4:$Y$80,2,0),"")</f>
        <v>NO APLICA</v>
      </c>
      <c r="AK1316" s="58" t="s">
        <v>631</v>
      </c>
      <c r="AL1316" s="60">
        <v>710203</v>
      </c>
      <c r="AM1316" s="51" t="str">
        <f>IF(ISERROR(VLOOKUP(AL1316,LISTAS·PAPP!$AD$4:$AE$334,2,0))," ",VLOOKUP(AL1316,LISTAS·PAPP!$AD$4:$AE$334,2,0))</f>
        <v>Decimo Tercer Sueldo</v>
      </c>
      <c r="AN1316" s="63">
        <v>95697</v>
      </c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>
        <v>95697</v>
      </c>
      <c r="BA1316" s="53">
        <f t="shared" si="61"/>
        <v>95697</v>
      </c>
      <c r="BB1316" s="54" t="str">
        <f t="shared" si="62"/>
        <v>OK</v>
      </c>
      <c r="BC1316" s="55" t="str">
        <f t="shared" si="63"/>
        <v xml:space="preserve">                </v>
      </c>
    </row>
    <row r="1317" spans="1:55" ht="50.1" customHeight="1" x14ac:dyDescent="0.25">
      <c r="A1317" s="58" t="s">
        <v>39</v>
      </c>
      <c r="B1317" s="58" t="s">
        <v>49</v>
      </c>
      <c r="C1317" s="58" t="s">
        <v>136</v>
      </c>
      <c r="D1317" s="58" t="s">
        <v>913</v>
      </c>
      <c r="E1317" s="51" t="str">
        <f>IF(C1317&lt;&gt;"",VLOOKUP(MID(C1317,18,5),LISTAS·PAPP!$E$4:$F$76,2,0),"")</f>
        <v>MORONA_SANTIAGO</v>
      </c>
      <c r="F1317" s="58" t="s">
        <v>361</v>
      </c>
      <c r="G1317" s="51" t="str">
        <f>IF(F1317&lt;&gt;"",VLOOKUP(F1317,LISTAS·PAPP!$R$3:$T$221,3,0),"")</f>
        <v>SUR</v>
      </c>
      <c r="H1317" s="58" t="s">
        <v>905</v>
      </c>
      <c r="I1317" s="66" t="s">
        <v>1124</v>
      </c>
      <c r="J1317" s="66" t="s">
        <v>1125</v>
      </c>
      <c r="K1317" s="67">
        <v>154</v>
      </c>
      <c r="L1317" s="66" t="s">
        <v>1097</v>
      </c>
      <c r="M1317" s="60">
        <v>154</v>
      </c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52" t="str">
        <f>IF(A1317&lt;&gt;"",IF(D1317="DIRECCIÓN_DE_TRANSFERENCIAS","280 0031",VLOOKUP(C1317,LISTAS·PAPP!$C$3:$D$76,2,0)),"")</f>
        <v>280 6410</v>
      </c>
      <c r="Z1317" s="61">
        <v>202</v>
      </c>
      <c r="AA1317" s="62">
        <v>5036</v>
      </c>
      <c r="AB1317" s="62">
        <v>5045</v>
      </c>
      <c r="AC1317" s="65" t="str">
        <f>IF(D1317&lt;&gt;"",VLOOKUP(D1317,LISTAS·PAPP!$I$3:$M$16,2,0),"")</f>
        <v>56</v>
      </c>
      <c r="AD1317" s="51" t="str">
        <f>IF(D1317&lt;&gt;"",VLOOKUP(D1317,LISTAS·PAPP!$I$3:$M$16,3,0),"")</f>
        <v>DESARROLLO_INFANTIL</v>
      </c>
      <c r="AE1317" s="52" t="str">
        <f>IF(D1317&lt;&gt;"",VLOOKUP(D1317,LISTAS·PAPP!$I$3:$M$16,4,0),"")</f>
        <v>004</v>
      </c>
      <c r="AF1317" s="51" t="str">
        <f>IF(D1317&lt;&gt;"",VLOOKUP(D1317,LISTAS·PAPP!$I$3:$M$16,5,0),"")</f>
        <v>FORTALECIMIENTO_AMPLIACIÓN_E_INNOVACIÓN_DE_LOS_SERVICIOS_DE_DESARROLLO_INFANTIL_ESTRATEGIA_NACIONAL_MISIÓN_TERNURA</v>
      </c>
      <c r="AG1317" s="52" t="str">
        <f>IF(AH1317&lt;&gt;"",VLOOKUP(AH1317,LISTAS·PAPP!$O$3:$P$74,2,0),"")</f>
        <v>005</v>
      </c>
      <c r="AH1317" s="58" t="s">
        <v>862</v>
      </c>
      <c r="AI1317" s="60" t="s">
        <v>471</v>
      </c>
      <c r="AJ1317" s="51" t="str">
        <f>IF(AI1317&lt;&gt;"",VLOOKUP(AI1317,LISTAS·PAPP!$X$4:$Y$80,2,0),"")</f>
        <v>NO APLICA</v>
      </c>
      <c r="AK1317" s="58" t="s">
        <v>631</v>
      </c>
      <c r="AL1317" s="60">
        <v>710204</v>
      </c>
      <c r="AM1317" s="51" t="str">
        <f>IF(ISERROR(VLOOKUP(AL1317,LISTAS·PAPP!$AD$4:$AE$334,2,0))," ",VLOOKUP(AL1317,LISTAS·PAPP!$AD$4:$AE$334,2,0))</f>
        <v>Decimo Cuarto Sueldo</v>
      </c>
      <c r="AN1317" s="63">
        <v>50676</v>
      </c>
      <c r="AO1317" s="64"/>
      <c r="AP1317" s="64"/>
      <c r="AQ1317" s="64"/>
      <c r="AR1317" s="64"/>
      <c r="AS1317" s="64"/>
      <c r="AT1317" s="64"/>
      <c r="AU1317" s="64"/>
      <c r="AV1317" s="64">
        <v>50676</v>
      </c>
      <c r="AW1317" s="64"/>
      <c r="AX1317" s="64"/>
      <c r="AY1317" s="64"/>
      <c r="AZ1317" s="64"/>
      <c r="BA1317" s="53">
        <f t="shared" si="61"/>
        <v>50676</v>
      </c>
      <c r="BB1317" s="54" t="str">
        <f t="shared" si="62"/>
        <v>OK</v>
      </c>
      <c r="BC1317" s="55" t="str">
        <f t="shared" si="63"/>
        <v xml:space="preserve">                </v>
      </c>
    </row>
    <row r="1318" spans="1:55" ht="50.1" customHeight="1" x14ac:dyDescent="0.25">
      <c r="A1318" s="58" t="s">
        <v>39</v>
      </c>
      <c r="B1318" s="58" t="s">
        <v>49</v>
      </c>
      <c r="C1318" s="58" t="s">
        <v>136</v>
      </c>
      <c r="D1318" s="58" t="s">
        <v>913</v>
      </c>
      <c r="E1318" s="51" t="str">
        <f>IF(C1318&lt;&gt;"",VLOOKUP(MID(C1318,18,5),LISTAS·PAPP!$E$4:$F$76,2,0),"")</f>
        <v>MORONA_SANTIAGO</v>
      </c>
      <c r="F1318" s="58" t="s">
        <v>361</v>
      </c>
      <c r="G1318" s="51" t="str">
        <f>IF(F1318&lt;&gt;"",VLOOKUP(F1318,LISTAS·PAPP!$R$3:$T$221,3,0),"")</f>
        <v>SUR</v>
      </c>
      <c r="H1318" s="58" t="s">
        <v>905</v>
      </c>
      <c r="I1318" s="66" t="s">
        <v>1124</v>
      </c>
      <c r="J1318" s="66" t="s">
        <v>1125</v>
      </c>
      <c r="K1318" s="67">
        <v>154</v>
      </c>
      <c r="L1318" s="66" t="s">
        <v>1097</v>
      </c>
      <c r="M1318" s="60">
        <v>154</v>
      </c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52" t="str">
        <f>IF(A1318&lt;&gt;"",IF(D1318="DIRECCIÓN_DE_TRANSFERENCIAS","280 0031",VLOOKUP(C1318,LISTAS·PAPP!$C$3:$D$76,2,0)),"")</f>
        <v>280 6410</v>
      </c>
      <c r="Z1318" s="61">
        <v>202</v>
      </c>
      <c r="AA1318" s="62">
        <v>5036</v>
      </c>
      <c r="AB1318" s="62">
        <v>5045</v>
      </c>
      <c r="AC1318" s="65" t="str">
        <f>IF(D1318&lt;&gt;"",VLOOKUP(D1318,LISTAS·PAPP!$I$3:$M$16,2,0),"")</f>
        <v>56</v>
      </c>
      <c r="AD1318" s="51" t="str">
        <f>IF(D1318&lt;&gt;"",VLOOKUP(D1318,LISTAS·PAPP!$I$3:$M$16,3,0),"")</f>
        <v>DESARROLLO_INFANTIL</v>
      </c>
      <c r="AE1318" s="52" t="str">
        <f>IF(D1318&lt;&gt;"",VLOOKUP(D1318,LISTAS·PAPP!$I$3:$M$16,4,0),"")</f>
        <v>004</v>
      </c>
      <c r="AF1318" s="51" t="str">
        <f>IF(D1318&lt;&gt;"",VLOOKUP(D1318,LISTAS·PAPP!$I$3:$M$16,5,0),"")</f>
        <v>FORTALECIMIENTO_AMPLIACIÓN_E_INNOVACIÓN_DE_LOS_SERVICIOS_DE_DESARROLLO_INFANTIL_ESTRATEGIA_NACIONAL_MISIÓN_TERNURA</v>
      </c>
      <c r="AG1318" s="52" t="str">
        <f>IF(AH1318&lt;&gt;"",VLOOKUP(AH1318,LISTAS·PAPP!$O$3:$P$74,2,0),"")</f>
        <v>005</v>
      </c>
      <c r="AH1318" s="58" t="s">
        <v>862</v>
      </c>
      <c r="AI1318" s="60" t="s">
        <v>471</v>
      </c>
      <c r="AJ1318" s="51" t="str">
        <f>IF(AI1318&lt;&gt;"",VLOOKUP(AI1318,LISTAS·PAPP!$X$4:$Y$80,2,0),"")</f>
        <v>NO APLICA</v>
      </c>
      <c r="AK1318" s="58" t="s">
        <v>631</v>
      </c>
      <c r="AL1318" s="60">
        <v>710510</v>
      </c>
      <c r="AM1318" s="51" t="str">
        <f>IF(ISERROR(VLOOKUP(AL1318,LISTAS·PAPP!$AD$4:$AE$334,2,0))," ",VLOOKUP(AL1318,LISTAS·PAPP!$AD$4:$AE$334,2,0))</f>
        <v>Servicios Personales por Contrato</v>
      </c>
      <c r="AN1318" s="63">
        <v>1104243.3600000001</v>
      </c>
      <c r="AO1318" s="64">
        <v>92020.28</v>
      </c>
      <c r="AP1318" s="64">
        <v>92020.28</v>
      </c>
      <c r="AQ1318" s="64">
        <v>92020.28</v>
      </c>
      <c r="AR1318" s="64">
        <v>92020.28</v>
      </c>
      <c r="AS1318" s="64">
        <v>92020.28</v>
      </c>
      <c r="AT1318" s="64">
        <v>92020.28</v>
      </c>
      <c r="AU1318" s="64">
        <v>92020.28</v>
      </c>
      <c r="AV1318" s="64">
        <v>92020.28</v>
      </c>
      <c r="AW1318" s="64">
        <v>92020.28</v>
      </c>
      <c r="AX1318" s="64">
        <v>92020.28</v>
      </c>
      <c r="AY1318" s="64">
        <v>92020.28</v>
      </c>
      <c r="AZ1318" s="64">
        <v>92020.28</v>
      </c>
      <c r="BA1318" s="53">
        <f t="shared" si="61"/>
        <v>1104243.3600000001</v>
      </c>
      <c r="BB1318" s="54" t="str">
        <f t="shared" si="62"/>
        <v>OK</v>
      </c>
      <c r="BC1318" s="55" t="str">
        <f t="shared" si="63"/>
        <v xml:space="preserve">                </v>
      </c>
    </row>
    <row r="1319" spans="1:55" ht="50.1" customHeight="1" x14ac:dyDescent="0.25">
      <c r="A1319" s="58" t="s">
        <v>39</v>
      </c>
      <c r="B1319" s="58" t="s">
        <v>49</v>
      </c>
      <c r="C1319" s="58" t="s">
        <v>136</v>
      </c>
      <c r="D1319" s="58" t="s">
        <v>913</v>
      </c>
      <c r="E1319" s="51" t="str">
        <f>IF(C1319&lt;&gt;"",VLOOKUP(MID(C1319,18,5),LISTAS·PAPP!$E$4:$F$76,2,0),"")</f>
        <v>MORONA_SANTIAGO</v>
      </c>
      <c r="F1319" s="58" t="s">
        <v>361</v>
      </c>
      <c r="G1319" s="51" t="str">
        <f>IF(F1319&lt;&gt;"",VLOOKUP(F1319,LISTAS·PAPP!$R$3:$T$221,3,0),"")</f>
        <v>SUR</v>
      </c>
      <c r="H1319" s="58" t="s">
        <v>905</v>
      </c>
      <c r="I1319" s="66" t="s">
        <v>1124</v>
      </c>
      <c r="J1319" s="66" t="s">
        <v>1125</v>
      </c>
      <c r="K1319" s="67">
        <v>154</v>
      </c>
      <c r="L1319" s="66" t="s">
        <v>1097</v>
      </c>
      <c r="M1319" s="60">
        <v>154</v>
      </c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52" t="str">
        <f>IF(A1319&lt;&gt;"",IF(D1319="DIRECCIÓN_DE_TRANSFERENCIAS","280 0031",VLOOKUP(C1319,LISTAS·PAPP!$C$3:$D$76,2,0)),"")</f>
        <v>280 6410</v>
      </c>
      <c r="Z1319" s="61">
        <v>202</v>
      </c>
      <c r="AA1319" s="62">
        <v>5036</v>
      </c>
      <c r="AB1319" s="62">
        <v>5045</v>
      </c>
      <c r="AC1319" s="65" t="str">
        <f>IF(D1319&lt;&gt;"",VLOOKUP(D1319,LISTAS·PAPP!$I$3:$M$16,2,0),"")</f>
        <v>56</v>
      </c>
      <c r="AD1319" s="51" t="str">
        <f>IF(D1319&lt;&gt;"",VLOOKUP(D1319,LISTAS·PAPP!$I$3:$M$16,3,0),"")</f>
        <v>DESARROLLO_INFANTIL</v>
      </c>
      <c r="AE1319" s="52" t="str">
        <f>IF(D1319&lt;&gt;"",VLOOKUP(D1319,LISTAS·PAPP!$I$3:$M$16,4,0),"")</f>
        <v>004</v>
      </c>
      <c r="AF1319" s="51" t="str">
        <f>IF(D1319&lt;&gt;"",VLOOKUP(D1319,LISTAS·PAPP!$I$3:$M$16,5,0),"")</f>
        <v>FORTALECIMIENTO_AMPLIACIÓN_E_INNOVACIÓN_DE_LOS_SERVICIOS_DE_DESARROLLO_INFANTIL_ESTRATEGIA_NACIONAL_MISIÓN_TERNURA</v>
      </c>
      <c r="AG1319" s="52" t="str">
        <f>IF(AH1319&lt;&gt;"",VLOOKUP(AH1319,LISTAS·PAPP!$O$3:$P$74,2,0),"")</f>
        <v>005</v>
      </c>
      <c r="AH1319" s="58" t="s">
        <v>862</v>
      </c>
      <c r="AI1319" s="60" t="s">
        <v>471</v>
      </c>
      <c r="AJ1319" s="51" t="str">
        <f>IF(AI1319&lt;&gt;"",VLOOKUP(AI1319,LISTAS·PAPP!$X$4:$Y$80,2,0),"")</f>
        <v>NO APLICA</v>
      </c>
      <c r="AK1319" s="58" t="s">
        <v>631</v>
      </c>
      <c r="AL1319" s="60">
        <v>710601</v>
      </c>
      <c r="AM1319" s="51" t="str">
        <f>IF(ISERROR(VLOOKUP(AL1319,LISTAS·PAPP!$AD$4:$AE$334,2,0))," ",VLOOKUP(AL1319,LISTAS·PAPP!$AD$4:$AE$334,2,0))</f>
        <v>Aporte Patronal</v>
      </c>
      <c r="AN1319" s="63">
        <v>106580.13</v>
      </c>
      <c r="AO1319" s="64">
        <v>8881.68</v>
      </c>
      <c r="AP1319" s="64">
        <v>8881.68</v>
      </c>
      <c r="AQ1319" s="64">
        <v>8881.68</v>
      </c>
      <c r="AR1319" s="64">
        <v>8881.68</v>
      </c>
      <c r="AS1319" s="64">
        <v>8881.68</v>
      </c>
      <c r="AT1319" s="64">
        <v>8881.68</v>
      </c>
      <c r="AU1319" s="64">
        <v>8881.68</v>
      </c>
      <c r="AV1319" s="64">
        <v>8881.68</v>
      </c>
      <c r="AW1319" s="64">
        <v>8881.68</v>
      </c>
      <c r="AX1319" s="64">
        <v>8881.68</v>
      </c>
      <c r="AY1319" s="64">
        <v>8881.68</v>
      </c>
      <c r="AZ1319" s="64">
        <v>8881.65</v>
      </c>
      <c r="BA1319" s="53">
        <f t="shared" si="61"/>
        <v>106580.12999999998</v>
      </c>
      <c r="BB1319" s="54" t="str">
        <f t="shared" si="62"/>
        <v>OK</v>
      </c>
      <c r="BC1319" s="55" t="str">
        <f t="shared" si="63"/>
        <v xml:space="preserve">                </v>
      </c>
    </row>
    <row r="1320" spans="1:55" ht="50.1" customHeight="1" x14ac:dyDescent="0.25">
      <c r="A1320" s="58" t="s">
        <v>39</v>
      </c>
      <c r="B1320" s="58" t="s">
        <v>49</v>
      </c>
      <c r="C1320" s="58" t="s">
        <v>136</v>
      </c>
      <c r="D1320" s="58" t="s">
        <v>913</v>
      </c>
      <c r="E1320" s="51" t="str">
        <f>IF(C1320&lt;&gt;"",VLOOKUP(MID(C1320,18,5),LISTAS·PAPP!$E$4:$F$76,2,0),"")</f>
        <v>MORONA_SANTIAGO</v>
      </c>
      <c r="F1320" s="58" t="s">
        <v>361</v>
      </c>
      <c r="G1320" s="51" t="str">
        <f>IF(F1320&lt;&gt;"",VLOOKUP(F1320,LISTAS·PAPP!$R$3:$T$221,3,0),"")</f>
        <v>SUR</v>
      </c>
      <c r="H1320" s="58" t="s">
        <v>905</v>
      </c>
      <c r="I1320" s="66" t="s">
        <v>1124</v>
      </c>
      <c r="J1320" s="66" t="s">
        <v>1125</v>
      </c>
      <c r="K1320" s="67">
        <v>154</v>
      </c>
      <c r="L1320" s="66" t="s">
        <v>1097</v>
      </c>
      <c r="M1320" s="60">
        <v>154</v>
      </c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52" t="str">
        <f>IF(A1320&lt;&gt;"",IF(D1320="DIRECCIÓN_DE_TRANSFERENCIAS","280 0031",VLOOKUP(C1320,LISTAS·PAPP!$C$3:$D$76,2,0)),"")</f>
        <v>280 6410</v>
      </c>
      <c r="Z1320" s="61">
        <v>202</v>
      </c>
      <c r="AA1320" s="62">
        <v>5036</v>
      </c>
      <c r="AB1320" s="62">
        <v>5045</v>
      </c>
      <c r="AC1320" s="65" t="str">
        <f>IF(D1320&lt;&gt;"",VLOOKUP(D1320,LISTAS·PAPP!$I$3:$M$16,2,0),"")</f>
        <v>56</v>
      </c>
      <c r="AD1320" s="51" t="str">
        <f>IF(D1320&lt;&gt;"",VLOOKUP(D1320,LISTAS·PAPP!$I$3:$M$16,3,0),"")</f>
        <v>DESARROLLO_INFANTIL</v>
      </c>
      <c r="AE1320" s="52" t="str">
        <f>IF(D1320&lt;&gt;"",VLOOKUP(D1320,LISTAS·PAPP!$I$3:$M$16,4,0),"")</f>
        <v>004</v>
      </c>
      <c r="AF1320" s="51" t="str">
        <f>IF(D1320&lt;&gt;"",VLOOKUP(D1320,LISTAS·PAPP!$I$3:$M$16,5,0),"")</f>
        <v>FORTALECIMIENTO_AMPLIACIÓN_E_INNOVACIÓN_DE_LOS_SERVICIOS_DE_DESARROLLO_INFANTIL_ESTRATEGIA_NACIONAL_MISIÓN_TERNURA</v>
      </c>
      <c r="AG1320" s="52" t="str">
        <f>IF(AH1320&lt;&gt;"",VLOOKUP(AH1320,LISTAS·PAPP!$O$3:$P$74,2,0),"")</f>
        <v>005</v>
      </c>
      <c r="AH1320" s="58" t="s">
        <v>862</v>
      </c>
      <c r="AI1320" s="60" t="s">
        <v>471</v>
      </c>
      <c r="AJ1320" s="51" t="str">
        <f>IF(AI1320&lt;&gt;"",VLOOKUP(AI1320,LISTAS·PAPP!$X$4:$Y$80,2,0),"")</f>
        <v>NO APLICA</v>
      </c>
      <c r="AK1320" s="58" t="s">
        <v>631</v>
      </c>
      <c r="AL1320" s="60">
        <v>710602</v>
      </c>
      <c r="AM1320" s="51" t="str">
        <f>IF(ISERROR(VLOOKUP(AL1320,LISTAS·PAPP!$AD$4:$AE$334,2,0))," ",VLOOKUP(AL1320,LISTAS·PAPP!$AD$4:$AE$334,2,0))</f>
        <v>Fondo de Reserva</v>
      </c>
      <c r="AN1320" s="63">
        <v>29966.55</v>
      </c>
      <c r="AO1320" s="64">
        <v>2497.21</v>
      </c>
      <c r="AP1320" s="64">
        <v>2497.21</v>
      </c>
      <c r="AQ1320" s="64">
        <v>2497.21</v>
      </c>
      <c r="AR1320" s="64">
        <v>2497.21</v>
      </c>
      <c r="AS1320" s="64">
        <v>2497.21</v>
      </c>
      <c r="AT1320" s="64">
        <v>2497.21</v>
      </c>
      <c r="AU1320" s="64">
        <v>2497.21</v>
      </c>
      <c r="AV1320" s="64">
        <v>2497.21</v>
      </c>
      <c r="AW1320" s="64">
        <v>2497.21</v>
      </c>
      <c r="AX1320" s="64">
        <v>2497.21</v>
      </c>
      <c r="AY1320" s="64">
        <v>2497.21</v>
      </c>
      <c r="AZ1320" s="64">
        <v>2497.2399999999998</v>
      </c>
      <c r="BA1320" s="53">
        <f t="shared" si="61"/>
        <v>29966.549999999996</v>
      </c>
      <c r="BB1320" s="54" t="str">
        <f t="shared" si="62"/>
        <v>OK</v>
      </c>
      <c r="BC1320" s="55" t="str">
        <f t="shared" si="63"/>
        <v xml:space="preserve">                </v>
      </c>
    </row>
    <row r="1321" spans="1:55" ht="50.1" customHeight="1" x14ac:dyDescent="0.25">
      <c r="A1321" s="58" t="s">
        <v>39</v>
      </c>
      <c r="B1321" s="58" t="s">
        <v>49</v>
      </c>
      <c r="C1321" s="58" t="s">
        <v>136</v>
      </c>
      <c r="D1321" s="58" t="s">
        <v>913</v>
      </c>
      <c r="E1321" s="51" t="str">
        <f>IF(C1321&lt;&gt;"",VLOOKUP(MID(C1321,18,5),LISTAS·PAPP!$E$4:$F$76,2,0),"")</f>
        <v>MORONA_SANTIAGO</v>
      </c>
      <c r="F1321" s="58" t="s">
        <v>361</v>
      </c>
      <c r="G1321" s="51" t="str">
        <f>IF(F1321&lt;&gt;"",VLOOKUP(F1321,LISTAS·PAPP!$R$3:$T$221,3,0),"")</f>
        <v>SUR</v>
      </c>
      <c r="H1321" s="58" t="s">
        <v>905</v>
      </c>
      <c r="I1321" s="66" t="s">
        <v>1124</v>
      </c>
      <c r="J1321" s="66" t="s">
        <v>1125</v>
      </c>
      <c r="K1321" s="67">
        <v>154</v>
      </c>
      <c r="L1321" s="66" t="s">
        <v>1097</v>
      </c>
      <c r="M1321" s="60">
        <v>154</v>
      </c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52" t="str">
        <f>IF(A1321&lt;&gt;"",IF(D1321="DIRECCIÓN_DE_TRANSFERENCIAS","280 0031",VLOOKUP(C1321,LISTAS·PAPP!$C$3:$D$76,2,0)),"")</f>
        <v>280 6410</v>
      </c>
      <c r="Z1321" s="61">
        <v>202</v>
      </c>
      <c r="AA1321" s="62">
        <v>5036</v>
      </c>
      <c r="AB1321" s="62">
        <v>5045</v>
      </c>
      <c r="AC1321" s="65" t="str">
        <f>IF(D1321&lt;&gt;"",VLOOKUP(D1321,LISTAS·PAPP!$I$3:$M$16,2,0),"")</f>
        <v>56</v>
      </c>
      <c r="AD1321" s="51" t="str">
        <f>IF(D1321&lt;&gt;"",VLOOKUP(D1321,LISTAS·PAPP!$I$3:$M$16,3,0),"")</f>
        <v>DESARROLLO_INFANTIL</v>
      </c>
      <c r="AE1321" s="52" t="str">
        <f>IF(D1321&lt;&gt;"",VLOOKUP(D1321,LISTAS·PAPP!$I$3:$M$16,4,0),"")</f>
        <v>004</v>
      </c>
      <c r="AF1321" s="51" t="str">
        <f>IF(D1321&lt;&gt;"",VLOOKUP(D1321,LISTAS·PAPP!$I$3:$M$16,5,0),"")</f>
        <v>FORTALECIMIENTO_AMPLIACIÓN_E_INNOVACIÓN_DE_LOS_SERVICIOS_DE_DESARROLLO_INFANTIL_ESTRATEGIA_NACIONAL_MISIÓN_TERNURA</v>
      </c>
      <c r="AG1321" s="52" t="str">
        <f>IF(AH1321&lt;&gt;"",VLOOKUP(AH1321,LISTAS·PAPP!$O$3:$P$74,2,0),"")</f>
        <v>005</v>
      </c>
      <c r="AH1321" s="58" t="s">
        <v>862</v>
      </c>
      <c r="AI1321" s="60" t="s">
        <v>471</v>
      </c>
      <c r="AJ1321" s="51" t="str">
        <f>IF(AI1321&lt;&gt;"",VLOOKUP(AI1321,LISTAS·PAPP!$X$4:$Y$80,2,0),"")</f>
        <v>NO APLICA</v>
      </c>
      <c r="AK1321" s="58" t="s">
        <v>631</v>
      </c>
      <c r="AL1321" s="60">
        <v>710707</v>
      </c>
      <c r="AM1321" s="51" t="str">
        <f>IF(ISERROR(VLOOKUP(AL1321,LISTAS·PAPP!$AD$4:$AE$334,2,0))," ",VLOOKUP(AL1321,LISTAS·PAPP!$AD$4:$AE$334,2,0))</f>
        <v>Compensación por Vacaciones no Gozadas por Cesación de Funciones</v>
      </c>
      <c r="AN1321" s="63">
        <v>15000</v>
      </c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>
        <v>15000</v>
      </c>
      <c r="BA1321" s="53">
        <f t="shared" si="61"/>
        <v>15000</v>
      </c>
      <c r="BB1321" s="54" t="str">
        <f t="shared" si="62"/>
        <v>OK</v>
      </c>
      <c r="BC1321" s="55" t="str">
        <f t="shared" si="63"/>
        <v xml:space="preserve">                </v>
      </c>
    </row>
    <row r="1322" spans="1:55" ht="50.1" customHeight="1" x14ac:dyDescent="0.25">
      <c r="A1322" s="58" t="s">
        <v>39</v>
      </c>
      <c r="B1322" s="58" t="s">
        <v>49</v>
      </c>
      <c r="C1322" s="58" t="s">
        <v>136</v>
      </c>
      <c r="D1322" s="58" t="s">
        <v>913</v>
      </c>
      <c r="E1322" s="51" t="str">
        <f>IF(C1322&lt;&gt;"",VLOOKUP(MID(C1322,18,5),LISTAS·PAPP!$E$4:$F$76,2,0),"")</f>
        <v>MORONA_SANTIAGO</v>
      </c>
      <c r="F1322" s="58" t="s">
        <v>361</v>
      </c>
      <c r="G1322" s="51" t="str">
        <f>IF(F1322&lt;&gt;"",VLOOKUP(F1322,LISTAS·PAPP!$R$3:$T$221,3,0),"")</f>
        <v>SUR</v>
      </c>
      <c r="H1322" s="58" t="s">
        <v>905</v>
      </c>
      <c r="I1322" s="66" t="s">
        <v>1124</v>
      </c>
      <c r="J1322" s="66" t="s">
        <v>1132</v>
      </c>
      <c r="K1322" s="67">
        <v>12</v>
      </c>
      <c r="L1322" s="66" t="s">
        <v>1133</v>
      </c>
      <c r="M1322" s="60">
        <v>1</v>
      </c>
      <c r="N1322" s="60">
        <v>1</v>
      </c>
      <c r="O1322" s="60">
        <v>1</v>
      </c>
      <c r="P1322" s="60">
        <v>1</v>
      </c>
      <c r="Q1322" s="60">
        <v>1</v>
      </c>
      <c r="R1322" s="60">
        <v>1</v>
      </c>
      <c r="S1322" s="60">
        <v>1</v>
      </c>
      <c r="T1322" s="60">
        <v>1</v>
      </c>
      <c r="U1322" s="60">
        <v>1</v>
      </c>
      <c r="V1322" s="60">
        <v>1</v>
      </c>
      <c r="W1322" s="60">
        <v>1</v>
      </c>
      <c r="X1322" s="60">
        <v>1</v>
      </c>
      <c r="Y1322" s="52" t="str">
        <f>IF(A1322&lt;&gt;"",IF(D1322="DIRECCIÓN_DE_TRANSFERENCIAS","280 0031",VLOOKUP(C1322,LISTAS·PAPP!$C$3:$D$76,2,0)),"")</f>
        <v>280 6410</v>
      </c>
      <c r="Z1322" s="61">
        <v>202</v>
      </c>
      <c r="AA1322" s="62">
        <v>5036</v>
      </c>
      <c r="AB1322" s="62">
        <v>5045</v>
      </c>
      <c r="AC1322" s="65" t="str">
        <f>IF(D1322&lt;&gt;"",VLOOKUP(D1322,LISTAS·PAPP!$I$3:$M$16,2,0),"")</f>
        <v>56</v>
      </c>
      <c r="AD1322" s="51" t="str">
        <f>IF(D1322&lt;&gt;"",VLOOKUP(D1322,LISTAS·PAPP!$I$3:$M$16,3,0),"")</f>
        <v>DESARROLLO_INFANTIL</v>
      </c>
      <c r="AE1322" s="52" t="str">
        <f>IF(D1322&lt;&gt;"",VLOOKUP(D1322,LISTAS·PAPP!$I$3:$M$16,4,0),"")</f>
        <v>004</v>
      </c>
      <c r="AF1322" s="51" t="str">
        <f>IF(D1322&lt;&gt;"",VLOOKUP(D1322,LISTAS·PAPP!$I$3:$M$16,5,0),"")</f>
        <v>FORTALECIMIENTO_AMPLIACIÓN_E_INNOVACIÓN_DE_LOS_SERVICIOS_DE_DESARROLLO_INFANTIL_ESTRATEGIA_NACIONAL_MISIÓN_TERNURA</v>
      </c>
      <c r="AG1322" s="52" t="str">
        <f>IF(AH1322&lt;&gt;"",VLOOKUP(AH1322,LISTAS·PAPP!$O$3:$P$74,2,0),"")</f>
        <v>005</v>
      </c>
      <c r="AH1322" s="58" t="s">
        <v>862</v>
      </c>
      <c r="AI1322" s="60" t="s">
        <v>471</v>
      </c>
      <c r="AJ1322" s="51" t="str">
        <f>IF(AI1322&lt;&gt;"",VLOOKUP(AI1322,LISTAS·PAPP!$X$4:$Y$80,2,0),"")</f>
        <v>NO APLICA</v>
      </c>
      <c r="AK1322" s="58" t="s">
        <v>632</v>
      </c>
      <c r="AL1322" s="60">
        <v>730301</v>
      </c>
      <c r="AM1322" s="51" t="str">
        <f>IF(ISERROR(VLOOKUP(AL1322,LISTAS·PAPP!$AD$4:$AE$334,2,0))," ",VLOOKUP(AL1322,LISTAS·PAPP!$AD$4:$AE$334,2,0))</f>
        <v>Pasajes al Interior</v>
      </c>
      <c r="AN1322" s="63">
        <v>1000</v>
      </c>
      <c r="AO1322" s="64">
        <v>83.33</v>
      </c>
      <c r="AP1322" s="64">
        <v>83.33</v>
      </c>
      <c r="AQ1322" s="64">
        <v>83.33</v>
      </c>
      <c r="AR1322" s="64">
        <v>83.33</v>
      </c>
      <c r="AS1322" s="64">
        <v>83.33</v>
      </c>
      <c r="AT1322" s="64">
        <v>83.33</v>
      </c>
      <c r="AU1322" s="64">
        <v>83.33</v>
      </c>
      <c r="AV1322" s="64">
        <v>83.33</v>
      </c>
      <c r="AW1322" s="64">
        <v>83.33</v>
      </c>
      <c r="AX1322" s="64">
        <v>83.33</v>
      </c>
      <c r="AY1322" s="64">
        <v>83.33</v>
      </c>
      <c r="AZ1322" s="64">
        <v>83.37</v>
      </c>
      <c r="BA1322" s="53">
        <f t="shared" si="61"/>
        <v>1000.0000000000001</v>
      </c>
      <c r="BB1322" s="54" t="str">
        <f t="shared" si="62"/>
        <v>OK</v>
      </c>
      <c r="BC1322" s="55" t="str">
        <f t="shared" si="63"/>
        <v xml:space="preserve">                </v>
      </c>
    </row>
    <row r="1323" spans="1:55" ht="50.1" customHeight="1" x14ac:dyDescent="0.25">
      <c r="A1323" s="58" t="s">
        <v>39</v>
      </c>
      <c r="B1323" s="58" t="s">
        <v>49</v>
      </c>
      <c r="C1323" s="58" t="s">
        <v>136</v>
      </c>
      <c r="D1323" s="58" t="s">
        <v>913</v>
      </c>
      <c r="E1323" s="51" t="str">
        <f>IF(C1323&lt;&gt;"",VLOOKUP(MID(C1323,18,5),LISTAS·PAPP!$E$4:$F$76,2,0),"")</f>
        <v>MORONA_SANTIAGO</v>
      </c>
      <c r="F1323" s="58" t="s">
        <v>361</v>
      </c>
      <c r="G1323" s="51" t="str">
        <f>IF(F1323&lt;&gt;"",VLOOKUP(F1323,LISTAS·PAPP!$R$3:$T$221,3,0),"")</f>
        <v>SUR</v>
      </c>
      <c r="H1323" s="58" t="s">
        <v>905</v>
      </c>
      <c r="I1323" s="66" t="s">
        <v>1124</v>
      </c>
      <c r="J1323" s="66" t="s">
        <v>1134</v>
      </c>
      <c r="K1323" s="67">
        <v>12</v>
      </c>
      <c r="L1323" s="66" t="s">
        <v>1135</v>
      </c>
      <c r="M1323" s="60">
        <v>1</v>
      </c>
      <c r="N1323" s="60">
        <v>1</v>
      </c>
      <c r="O1323" s="60">
        <v>1</v>
      </c>
      <c r="P1323" s="60">
        <v>1</v>
      </c>
      <c r="Q1323" s="60">
        <v>1</v>
      </c>
      <c r="R1323" s="60">
        <v>1</v>
      </c>
      <c r="S1323" s="60">
        <v>1</v>
      </c>
      <c r="T1323" s="60">
        <v>1</v>
      </c>
      <c r="U1323" s="60">
        <v>1</v>
      </c>
      <c r="V1323" s="60">
        <v>1</v>
      </c>
      <c r="W1323" s="60">
        <v>1</v>
      </c>
      <c r="X1323" s="60">
        <v>1</v>
      </c>
      <c r="Y1323" s="52" t="str">
        <f>IF(A1323&lt;&gt;"",IF(D1323="DIRECCIÓN_DE_TRANSFERENCIAS","280 0031",VLOOKUP(C1323,LISTAS·PAPP!$C$3:$D$76,2,0)),"")</f>
        <v>280 6410</v>
      </c>
      <c r="Z1323" s="61">
        <v>202</v>
      </c>
      <c r="AA1323" s="62">
        <v>5036</v>
      </c>
      <c r="AB1323" s="62">
        <v>5045</v>
      </c>
      <c r="AC1323" s="65" t="str">
        <f>IF(D1323&lt;&gt;"",VLOOKUP(D1323,LISTAS·PAPP!$I$3:$M$16,2,0),"")</f>
        <v>56</v>
      </c>
      <c r="AD1323" s="51" t="str">
        <f>IF(D1323&lt;&gt;"",VLOOKUP(D1323,LISTAS·PAPP!$I$3:$M$16,3,0),"")</f>
        <v>DESARROLLO_INFANTIL</v>
      </c>
      <c r="AE1323" s="52" t="str">
        <f>IF(D1323&lt;&gt;"",VLOOKUP(D1323,LISTAS·PAPP!$I$3:$M$16,4,0),"")</f>
        <v>004</v>
      </c>
      <c r="AF1323" s="51" t="str">
        <f>IF(D1323&lt;&gt;"",VLOOKUP(D1323,LISTAS·PAPP!$I$3:$M$16,5,0),"")</f>
        <v>FORTALECIMIENTO_AMPLIACIÓN_E_INNOVACIÓN_DE_LOS_SERVICIOS_DE_DESARROLLO_INFANTIL_ESTRATEGIA_NACIONAL_MISIÓN_TERNURA</v>
      </c>
      <c r="AG1323" s="52" t="str">
        <f>IF(AH1323&lt;&gt;"",VLOOKUP(AH1323,LISTAS·PAPP!$O$3:$P$74,2,0),"")</f>
        <v>005</v>
      </c>
      <c r="AH1323" s="58" t="s">
        <v>862</v>
      </c>
      <c r="AI1323" s="60" t="s">
        <v>471</v>
      </c>
      <c r="AJ1323" s="51" t="str">
        <f>IF(AI1323&lt;&gt;"",VLOOKUP(AI1323,LISTAS·PAPP!$X$4:$Y$80,2,0),"")</f>
        <v>NO APLICA</v>
      </c>
      <c r="AK1323" s="58" t="s">
        <v>632</v>
      </c>
      <c r="AL1323" s="60">
        <v>730303</v>
      </c>
      <c r="AM1323" s="51" t="str">
        <f>IF(ISERROR(VLOOKUP(AL1323,LISTAS·PAPP!$AD$4:$AE$334,2,0))," ",VLOOKUP(AL1323,LISTAS·PAPP!$AD$4:$AE$334,2,0))</f>
        <v>Viáticos y Subsistencias en el Interior</v>
      </c>
      <c r="AN1323" s="63">
        <v>3500</v>
      </c>
      <c r="AO1323" s="64">
        <v>291.67</v>
      </c>
      <c r="AP1323" s="64">
        <v>291.67</v>
      </c>
      <c r="AQ1323" s="64">
        <v>291.67</v>
      </c>
      <c r="AR1323" s="64">
        <v>291.67</v>
      </c>
      <c r="AS1323" s="64">
        <v>291.67</v>
      </c>
      <c r="AT1323" s="64">
        <v>291.67</v>
      </c>
      <c r="AU1323" s="64">
        <v>291.67</v>
      </c>
      <c r="AV1323" s="64">
        <v>291.67</v>
      </c>
      <c r="AW1323" s="64">
        <v>291.67</v>
      </c>
      <c r="AX1323" s="64">
        <v>291.67</v>
      </c>
      <c r="AY1323" s="64">
        <v>291.67</v>
      </c>
      <c r="AZ1323" s="64">
        <v>291.63</v>
      </c>
      <c r="BA1323" s="53">
        <f t="shared" si="61"/>
        <v>3500.0000000000005</v>
      </c>
      <c r="BB1323" s="54" t="str">
        <f t="shared" si="62"/>
        <v>OK</v>
      </c>
      <c r="BC1323" s="55" t="str">
        <f t="shared" si="63"/>
        <v xml:space="preserve">                </v>
      </c>
    </row>
    <row r="1324" spans="1:55" ht="50.1" customHeight="1" x14ac:dyDescent="0.25">
      <c r="A1324" s="58" t="s">
        <v>39</v>
      </c>
      <c r="B1324" s="58" t="s">
        <v>50</v>
      </c>
      <c r="C1324" s="58" t="s">
        <v>138</v>
      </c>
      <c r="D1324" s="58" t="s">
        <v>913</v>
      </c>
      <c r="E1324" s="51" t="str">
        <f>IF(C1324&lt;&gt;"",VLOOKUP(MID(C1324,18,5),LISTAS·PAPP!$E$4:$F$76,2,0),"")</f>
        <v>LOJA</v>
      </c>
      <c r="F1324" s="58" t="s">
        <v>204</v>
      </c>
      <c r="G1324" s="51" t="str">
        <f>IF(F1324&lt;&gt;"",VLOOKUP(F1324,LISTAS·PAPP!$R$3:$T$221,3,0),"")</f>
        <v>SUR</v>
      </c>
      <c r="H1324" s="58" t="s">
        <v>905</v>
      </c>
      <c r="I1324" s="66" t="s">
        <v>1124</v>
      </c>
      <c r="J1324" s="66" t="s">
        <v>1125</v>
      </c>
      <c r="K1324" s="67">
        <v>1</v>
      </c>
      <c r="L1324" s="66" t="s">
        <v>1097</v>
      </c>
      <c r="M1324" s="60">
        <v>1</v>
      </c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52" t="str">
        <f>IF(A1324&lt;&gt;"",IF(D1324="DIRECCIÓN_DE_TRANSFERENCIAS","280 0031",VLOOKUP(C1324,LISTAS·PAPP!$C$3:$D$76,2,0)),"")</f>
        <v>280 7000</v>
      </c>
      <c r="Z1324" s="61">
        <v>202</v>
      </c>
      <c r="AA1324" s="62">
        <v>5036</v>
      </c>
      <c r="AB1324" s="62">
        <v>5045</v>
      </c>
      <c r="AC1324" s="65" t="str">
        <f>IF(D1324&lt;&gt;"",VLOOKUP(D1324,LISTAS·PAPP!$I$3:$M$16,2,0),"")</f>
        <v>56</v>
      </c>
      <c r="AD1324" s="51" t="str">
        <f>IF(D1324&lt;&gt;"",VLOOKUP(D1324,LISTAS·PAPP!$I$3:$M$16,3,0),"")</f>
        <v>DESARROLLO_INFANTIL</v>
      </c>
      <c r="AE1324" s="52" t="str">
        <f>IF(D1324&lt;&gt;"",VLOOKUP(D1324,LISTAS·PAPP!$I$3:$M$16,4,0),"")</f>
        <v>004</v>
      </c>
      <c r="AF1324" s="51" t="str">
        <f>IF(D1324&lt;&gt;"",VLOOKUP(D1324,LISTAS·PAPP!$I$3:$M$16,5,0),"")</f>
        <v>FORTALECIMIENTO_AMPLIACIÓN_E_INNOVACIÓN_DE_LOS_SERVICIOS_DE_DESARROLLO_INFANTIL_ESTRATEGIA_NACIONAL_MISIÓN_TERNURA</v>
      </c>
      <c r="AG1324" s="52" t="str">
        <f>IF(AH1324&lt;&gt;"",VLOOKUP(AH1324,LISTAS·PAPP!$O$3:$P$74,2,0),"")</f>
        <v>005</v>
      </c>
      <c r="AH1324" s="58" t="s">
        <v>862</v>
      </c>
      <c r="AI1324" s="60" t="s">
        <v>471</v>
      </c>
      <c r="AJ1324" s="51" t="str">
        <f>IF(AI1324&lt;&gt;"",VLOOKUP(AI1324,LISTAS·PAPP!$X$4:$Y$80,2,0),"")</f>
        <v>NO APLICA</v>
      </c>
      <c r="AK1324" s="58" t="s">
        <v>631</v>
      </c>
      <c r="AL1324" s="60">
        <v>710203</v>
      </c>
      <c r="AM1324" s="51" t="str">
        <f>IF(ISERROR(VLOOKUP(AL1324,LISTAS·PAPP!$AD$4:$AE$334,2,0))," ",VLOOKUP(AL1324,LISTAS·PAPP!$AD$4:$AE$334,2,0))</f>
        <v>Decimo Tercer Sueldo</v>
      </c>
      <c r="AN1324" s="63">
        <v>1676</v>
      </c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>
        <v>1676</v>
      </c>
      <c r="BA1324" s="53">
        <f t="shared" si="61"/>
        <v>1676</v>
      </c>
      <c r="BB1324" s="54" t="str">
        <f t="shared" si="62"/>
        <v>OK</v>
      </c>
      <c r="BC1324" s="55" t="str">
        <f t="shared" si="63"/>
        <v xml:space="preserve">                </v>
      </c>
    </row>
    <row r="1325" spans="1:55" ht="50.1" customHeight="1" x14ac:dyDescent="0.25">
      <c r="A1325" s="58" t="s">
        <v>39</v>
      </c>
      <c r="B1325" s="58" t="s">
        <v>50</v>
      </c>
      <c r="C1325" s="58" t="s">
        <v>138</v>
      </c>
      <c r="D1325" s="58" t="s">
        <v>913</v>
      </c>
      <c r="E1325" s="51" t="str">
        <f>IF(C1325&lt;&gt;"",VLOOKUP(MID(C1325,18,5),LISTAS·PAPP!$E$4:$F$76,2,0),"")</f>
        <v>LOJA</v>
      </c>
      <c r="F1325" s="58" t="s">
        <v>204</v>
      </c>
      <c r="G1325" s="51" t="str">
        <f>IF(F1325&lt;&gt;"",VLOOKUP(F1325,LISTAS·PAPP!$R$3:$T$221,3,0),"")</f>
        <v>SUR</v>
      </c>
      <c r="H1325" s="58" t="s">
        <v>905</v>
      </c>
      <c r="I1325" s="66" t="s">
        <v>1124</v>
      </c>
      <c r="J1325" s="66" t="s">
        <v>1125</v>
      </c>
      <c r="K1325" s="67">
        <v>1</v>
      </c>
      <c r="L1325" s="66" t="s">
        <v>1097</v>
      </c>
      <c r="M1325" s="60">
        <v>1</v>
      </c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52" t="str">
        <f>IF(A1325&lt;&gt;"",IF(D1325="DIRECCIÓN_DE_TRANSFERENCIAS","280 0031",VLOOKUP(C1325,LISTAS·PAPP!$C$3:$D$76,2,0)),"")</f>
        <v>280 7000</v>
      </c>
      <c r="Z1325" s="61">
        <v>202</v>
      </c>
      <c r="AA1325" s="62">
        <v>5036</v>
      </c>
      <c r="AB1325" s="62">
        <v>5045</v>
      </c>
      <c r="AC1325" s="65" t="str">
        <f>IF(D1325&lt;&gt;"",VLOOKUP(D1325,LISTAS·PAPP!$I$3:$M$16,2,0),"")</f>
        <v>56</v>
      </c>
      <c r="AD1325" s="51" t="str">
        <f>IF(D1325&lt;&gt;"",VLOOKUP(D1325,LISTAS·PAPP!$I$3:$M$16,3,0),"")</f>
        <v>DESARROLLO_INFANTIL</v>
      </c>
      <c r="AE1325" s="52" t="str">
        <f>IF(D1325&lt;&gt;"",VLOOKUP(D1325,LISTAS·PAPP!$I$3:$M$16,4,0),"")</f>
        <v>004</v>
      </c>
      <c r="AF1325" s="51" t="str">
        <f>IF(D1325&lt;&gt;"",VLOOKUP(D1325,LISTAS·PAPP!$I$3:$M$16,5,0),"")</f>
        <v>FORTALECIMIENTO_AMPLIACIÓN_E_INNOVACIÓN_DE_LOS_SERVICIOS_DE_DESARROLLO_INFANTIL_ESTRATEGIA_NACIONAL_MISIÓN_TERNURA</v>
      </c>
      <c r="AG1325" s="52" t="str">
        <f>IF(AH1325&lt;&gt;"",VLOOKUP(AH1325,LISTAS·PAPP!$O$3:$P$74,2,0),"")</f>
        <v>005</v>
      </c>
      <c r="AH1325" s="58" t="s">
        <v>862</v>
      </c>
      <c r="AI1325" s="60" t="s">
        <v>471</v>
      </c>
      <c r="AJ1325" s="51" t="str">
        <f>IF(AI1325&lt;&gt;"",VLOOKUP(AI1325,LISTAS·PAPP!$X$4:$Y$80,2,0),"")</f>
        <v>NO APLICA</v>
      </c>
      <c r="AK1325" s="58" t="s">
        <v>631</v>
      </c>
      <c r="AL1325" s="60">
        <v>710204</v>
      </c>
      <c r="AM1325" s="51" t="str">
        <f>IF(ISERROR(VLOOKUP(AL1325,LISTAS·PAPP!$AD$4:$AE$334,2,0))," ",VLOOKUP(AL1325,LISTAS·PAPP!$AD$4:$AE$334,2,0))</f>
        <v>Decimo Cuarto Sueldo</v>
      </c>
      <c r="AN1325" s="63">
        <v>394</v>
      </c>
      <c r="AO1325" s="64"/>
      <c r="AP1325" s="64"/>
      <c r="AQ1325" s="64"/>
      <c r="AR1325" s="64"/>
      <c r="AS1325" s="64"/>
      <c r="AT1325" s="64"/>
      <c r="AU1325" s="64"/>
      <c r="AV1325" s="64">
        <v>394</v>
      </c>
      <c r="AW1325" s="64"/>
      <c r="AX1325" s="64"/>
      <c r="AY1325" s="64"/>
      <c r="AZ1325" s="64"/>
      <c r="BA1325" s="53">
        <f t="shared" si="61"/>
        <v>394</v>
      </c>
      <c r="BB1325" s="54" t="str">
        <f t="shared" si="62"/>
        <v>OK</v>
      </c>
      <c r="BC1325" s="55" t="str">
        <f t="shared" si="63"/>
        <v xml:space="preserve">                </v>
      </c>
    </row>
    <row r="1326" spans="1:55" ht="50.1" customHeight="1" x14ac:dyDescent="0.25">
      <c r="A1326" s="58" t="s">
        <v>39</v>
      </c>
      <c r="B1326" s="58" t="s">
        <v>50</v>
      </c>
      <c r="C1326" s="58" t="s">
        <v>138</v>
      </c>
      <c r="D1326" s="58" t="s">
        <v>913</v>
      </c>
      <c r="E1326" s="51" t="str">
        <f>IF(C1326&lt;&gt;"",VLOOKUP(MID(C1326,18,5),LISTAS·PAPP!$E$4:$F$76,2,0),"")</f>
        <v>LOJA</v>
      </c>
      <c r="F1326" s="58" t="s">
        <v>204</v>
      </c>
      <c r="G1326" s="51" t="str">
        <f>IF(F1326&lt;&gt;"",VLOOKUP(F1326,LISTAS·PAPP!$R$3:$T$221,3,0),"")</f>
        <v>SUR</v>
      </c>
      <c r="H1326" s="58" t="s">
        <v>905</v>
      </c>
      <c r="I1326" s="66" t="s">
        <v>1124</v>
      </c>
      <c r="J1326" s="66" t="s">
        <v>1125</v>
      </c>
      <c r="K1326" s="67">
        <v>1</v>
      </c>
      <c r="L1326" s="66" t="s">
        <v>1097</v>
      </c>
      <c r="M1326" s="60">
        <v>1</v>
      </c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52" t="str">
        <f>IF(A1326&lt;&gt;"",IF(D1326="DIRECCIÓN_DE_TRANSFERENCIAS","280 0031",VLOOKUP(C1326,LISTAS·PAPP!$C$3:$D$76,2,0)),"")</f>
        <v>280 7000</v>
      </c>
      <c r="Z1326" s="61">
        <v>202</v>
      </c>
      <c r="AA1326" s="62">
        <v>5036</v>
      </c>
      <c r="AB1326" s="62">
        <v>5045</v>
      </c>
      <c r="AC1326" s="65" t="str">
        <f>IF(D1326&lt;&gt;"",VLOOKUP(D1326,LISTAS·PAPP!$I$3:$M$16,2,0),"")</f>
        <v>56</v>
      </c>
      <c r="AD1326" s="51" t="str">
        <f>IF(D1326&lt;&gt;"",VLOOKUP(D1326,LISTAS·PAPP!$I$3:$M$16,3,0),"")</f>
        <v>DESARROLLO_INFANTIL</v>
      </c>
      <c r="AE1326" s="52" t="str">
        <f>IF(D1326&lt;&gt;"",VLOOKUP(D1326,LISTAS·PAPP!$I$3:$M$16,4,0),"")</f>
        <v>004</v>
      </c>
      <c r="AF1326" s="51" t="str">
        <f>IF(D1326&lt;&gt;"",VLOOKUP(D1326,LISTAS·PAPP!$I$3:$M$16,5,0),"")</f>
        <v>FORTALECIMIENTO_AMPLIACIÓN_E_INNOVACIÓN_DE_LOS_SERVICIOS_DE_DESARROLLO_INFANTIL_ESTRATEGIA_NACIONAL_MISIÓN_TERNURA</v>
      </c>
      <c r="AG1326" s="52" t="str">
        <f>IF(AH1326&lt;&gt;"",VLOOKUP(AH1326,LISTAS·PAPP!$O$3:$P$74,2,0),"")</f>
        <v>005</v>
      </c>
      <c r="AH1326" s="58" t="s">
        <v>862</v>
      </c>
      <c r="AI1326" s="60" t="s">
        <v>471</v>
      </c>
      <c r="AJ1326" s="51" t="str">
        <f>IF(AI1326&lt;&gt;"",VLOOKUP(AI1326,LISTAS·PAPP!$X$4:$Y$80,2,0),"")</f>
        <v>NO APLICA</v>
      </c>
      <c r="AK1326" s="58" t="s">
        <v>631</v>
      </c>
      <c r="AL1326" s="60">
        <v>710510</v>
      </c>
      <c r="AM1326" s="51" t="str">
        <f>IF(ISERROR(VLOOKUP(AL1326,LISTAS·PAPP!$AD$4:$AE$334,2,0))," ",VLOOKUP(AL1326,LISTAS·PAPP!$AD$4:$AE$334,2,0))</f>
        <v>Servicios Personales por Contrato</v>
      </c>
      <c r="AN1326" s="63">
        <v>20112</v>
      </c>
      <c r="AO1326" s="64">
        <v>1676</v>
      </c>
      <c r="AP1326" s="64">
        <v>1676</v>
      </c>
      <c r="AQ1326" s="64">
        <v>1676</v>
      </c>
      <c r="AR1326" s="64">
        <v>1676</v>
      </c>
      <c r="AS1326" s="64">
        <v>1676</v>
      </c>
      <c r="AT1326" s="64">
        <v>1676</v>
      </c>
      <c r="AU1326" s="64">
        <v>1676</v>
      </c>
      <c r="AV1326" s="64">
        <v>1676</v>
      </c>
      <c r="AW1326" s="64">
        <v>1676</v>
      </c>
      <c r="AX1326" s="64">
        <v>1676</v>
      </c>
      <c r="AY1326" s="64">
        <v>1676</v>
      </c>
      <c r="AZ1326" s="64">
        <v>1676</v>
      </c>
      <c r="BA1326" s="53">
        <f t="shared" si="61"/>
        <v>20112</v>
      </c>
      <c r="BB1326" s="54" t="str">
        <f t="shared" si="62"/>
        <v>OK</v>
      </c>
      <c r="BC1326" s="55" t="str">
        <f t="shared" si="63"/>
        <v xml:space="preserve">                </v>
      </c>
    </row>
    <row r="1327" spans="1:55" ht="50.1" customHeight="1" x14ac:dyDescent="0.25">
      <c r="A1327" s="58" t="s">
        <v>39</v>
      </c>
      <c r="B1327" s="58" t="s">
        <v>50</v>
      </c>
      <c r="C1327" s="58" t="s">
        <v>138</v>
      </c>
      <c r="D1327" s="58" t="s">
        <v>913</v>
      </c>
      <c r="E1327" s="51" t="str">
        <f>IF(C1327&lt;&gt;"",VLOOKUP(MID(C1327,18,5),LISTAS·PAPP!$E$4:$F$76,2,0),"")</f>
        <v>LOJA</v>
      </c>
      <c r="F1327" s="58" t="s">
        <v>204</v>
      </c>
      <c r="G1327" s="51" t="str">
        <f>IF(F1327&lt;&gt;"",VLOOKUP(F1327,LISTAS·PAPP!$R$3:$T$221,3,0),"")</f>
        <v>SUR</v>
      </c>
      <c r="H1327" s="58" t="s">
        <v>905</v>
      </c>
      <c r="I1327" s="66" t="s">
        <v>1124</v>
      </c>
      <c r="J1327" s="66" t="s">
        <v>1125</v>
      </c>
      <c r="K1327" s="67">
        <v>1</v>
      </c>
      <c r="L1327" s="66" t="s">
        <v>1097</v>
      </c>
      <c r="M1327" s="60">
        <v>1</v>
      </c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52" t="str">
        <f>IF(A1327&lt;&gt;"",IF(D1327="DIRECCIÓN_DE_TRANSFERENCIAS","280 0031",VLOOKUP(C1327,LISTAS·PAPP!$C$3:$D$76,2,0)),"")</f>
        <v>280 7000</v>
      </c>
      <c r="Z1327" s="61">
        <v>202</v>
      </c>
      <c r="AA1327" s="62">
        <v>5036</v>
      </c>
      <c r="AB1327" s="62">
        <v>5045</v>
      </c>
      <c r="AC1327" s="65" t="str">
        <f>IF(D1327&lt;&gt;"",VLOOKUP(D1327,LISTAS·PAPP!$I$3:$M$16,2,0),"")</f>
        <v>56</v>
      </c>
      <c r="AD1327" s="51" t="str">
        <f>IF(D1327&lt;&gt;"",VLOOKUP(D1327,LISTAS·PAPP!$I$3:$M$16,3,0),"")</f>
        <v>DESARROLLO_INFANTIL</v>
      </c>
      <c r="AE1327" s="52" t="str">
        <f>IF(D1327&lt;&gt;"",VLOOKUP(D1327,LISTAS·PAPP!$I$3:$M$16,4,0),"")</f>
        <v>004</v>
      </c>
      <c r="AF1327" s="51" t="str">
        <f>IF(D1327&lt;&gt;"",VLOOKUP(D1327,LISTAS·PAPP!$I$3:$M$16,5,0),"")</f>
        <v>FORTALECIMIENTO_AMPLIACIÓN_E_INNOVACIÓN_DE_LOS_SERVICIOS_DE_DESARROLLO_INFANTIL_ESTRATEGIA_NACIONAL_MISIÓN_TERNURA</v>
      </c>
      <c r="AG1327" s="52" t="str">
        <f>IF(AH1327&lt;&gt;"",VLOOKUP(AH1327,LISTAS·PAPP!$O$3:$P$74,2,0),"")</f>
        <v>005</v>
      </c>
      <c r="AH1327" s="58" t="s">
        <v>862</v>
      </c>
      <c r="AI1327" s="60" t="s">
        <v>471</v>
      </c>
      <c r="AJ1327" s="51" t="str">
        <f>IF(AI1327&lt;&gt;"",VLOOKUP(AI1327,LISTAS·PAPP!$X$4:$Y$80,2,0),"")</f>
        <v>NO APLICA</v>
      </c>
      <c r="AK1327" s="58" t="s">
        <v>631</v>
      </c>
      <c r="AL1327" s="60">
        <v>710601</v>
      </c>
      <c r="AM1327" s="51" t="str">
        <f>IF(ISERROR(VLOOKUP(AL1327,LISTAS·PAPP!$AD$4:$AE$334,2,0))," ",VLOOKUP(AL1327,LISTAS·PAPP!$AD$4:$AE$334,2,0))</f>
        <v>Aporte Patronal</v>
      </c>
      <c r="AN1327" s="63">
        <v>1940.81</v>
      </c>
      <c r="AO1327" s="64">
        <v>161.72999999999999</v>
      </c>
      <c r="AP1327" s="64">
        <v>161.72999999999999</v>
      </c>
      <c r="AQ1327" s="64">
        <v>161.72999999999999</v>
      </c>
      <c r="AR1327" s="64">
        <v>161.72999999999999</v>
      </c>
      <c r="AS1327" s="64">
        <v>161.72999999999999</v>
      </c>
      <c r="AT1327" s="64">
        <v>161.72999999999999</v>
      </c>
      <c r="AU1327" s="64">
        <v>161.72999999999999</v>
      </c>
      <c r="AV1327" s="64">
        <v>161.72999999999999</v>
      </c>
      <c r="AW1327" s="64">
        <v>161.72999999999999</v>
      </c>
      <c r="AX1327" s="64">
        <v>161.72999999999999</v>
      </c>
      <c r="AY1327" s="64">
        <v>161.72999999999999</v>
      </c>
      <c r="AZ1327" s="64">
        <v>161.78</v>
      </c>
      <c r="BA1327" s="53">
        <f t="shared" si="61"/>
        <v>1940.81</v>
      </c>
      <c r="BB1327" s="54" t="str">
        <f t="shared" si="62"/>
        <v>OK</v>
      </c>
      <c r="BC1327" s="55" t="str">
        <f t="shared" si="63"/>
        <v xml:space="preserve">                </v>
      </c>
    </row>
    <row r="1328" spans="1:55" ht="50.1" customHeight="1" x14ac:dyDescent="0.25">
      <c r="A1328" s="58" t="s">
        <v>39</v>
      </c>
      <c r="B1328" s="58" t="s">
        <v>50</v>
      </c>
      <c r="C1328" s="58" t="s">
        <v>138</v>
      </c>
      <c r="D1328" s="58" t="s">
        <v>913</v>
      </c>
      <c r="E1328" s="51" t="str">
        <f>IF(C1328&lt;&gt;"",VLOOKUP(MID(C1328,18,5),LISTAS·PAPP!$E$4:$F$76,2,0),"")</f>
        <v>LOJA</v>
      </c>
      <c r="F1328" s="58" t="s">
        <v>204</v>
      </c>
      <c r="G1328" s="51" t="str">
        <f>IF(F1328&lt;&gt;"",VLOOKUP(F1328,LISTAS·PAPP!$R$3:$T$221,3,0),"")</f>
        <v>SUR</v>
      </c>
      <c r="H1328" s="58" t="s">
        <v>905</v>
      </c>
      <c r="I1328" s="66" t="s">
        <v>1124</v>
      </c>
      <c r="J1328" s="66" t="s">
        <v>1125</v>
      </c>
      <c r="K1328" s="67">
        <v>1</v>
      </c>
      <c r="L1328" s="66" t="s">
        <v>1097</v>
      </c>
      <c r="M1328" s="60">
        <v>1</v>
      </c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52" t="str">
        <f>IF(A1328&lt;&gt;"",IF(D1328="DIRECCIÓN_DE_TRANSFERENCIAS","280 0031",VLOOKUP(C1328,LISTAS·PAPP!$C$3:$D$76,2,0)),"")</f>
        <v>280 7000</v>
      </c>
      <c r="Z1328" s="61">
        <v>202</v>
      </c>
      <c r="AA1328" s="62">
        <v>5036</v>
      </c>
      <c r="AB1328" s="62">
        <v>5045</v>
      </c>
      <c r="AC1328" s="65" t="str">
        <f>IF(D1328&lt;&gt;"",VLOOKUP(D1328,LISTAS·PAPP!$I$3:$M$16,2,0),"")</f>
        <v>56</v>
      </c>
      <c r="AD1328" s="51" t="str">
        <f>IF(D1328&lt;&gt;"",VLOOKUP(D1328,LISTAS·PAPP!$I$3:$M$16,3,0),"")</f>
        <v>DESARROLLO_INFANTIL</v>
      </c>
      <c r="AE1328" s="52" t="str">
        <f>IF(D1328&lt;&gt;"",VLOOKUP(D1328,LISTAS·PAPP!$I$3:$M$16,4,0),"")</f>
        <v>004</v>
      </c>
      <c r="AF1328" s="51" t="str">
        <f>IF(D1328&lt;&gt;"",VLOOKUP(D1328,LISTAS·PAPP!$I$3:$M$16,5,0),"")</f>
        <v>FORTALECIMIENTO_AMPLIACIÓN_E_INNOVACIÓN_DE_LOS_SERVICIOS_DE_DESARROLLO_INFANTIL_ESTRATEGIA_NACIONAL_MISIÓN_TERNURA</v>
      </c>
      <c r="AG1328" s="52" t="str">
        <f>IF(AH1328&lt;&gt;"",VLOOKUP(AH1328,LISTAS·PAPP!$O$3:$P$74,2,0),"")</f>
        <v>005</v>
      </c>
      <c r="AH1328" s="58" t="s">
        <v>862</v>
      </c>
      <c r="AI1328" s="60" t="s">
        <v>471</v>
      </c>
      <c r="AJ1328" s="51" t="str">
        <f>IF(AI1328&lt;&gt;"",VLOOKUP(AI1328,LISTAS·PAPP!$X$4:$Y$80,2,0),"")</f>
        <v>NO APLICA</v>
      </c>
      <c r="AK1328" s="58" t="s">
        <v>631</v>
      </c>
      <c r="AL1328" s="60">
        <v>710602</v>
      </c>
      <c r="AM1328" s="51" t="str">
        <f>IF(ISERROR(VLOOKUP(AL1328,LISTAS·PAPP!$AD$4:$AE$334,2,0))," ",VLOOKUP(AL1328,LISTAS·PAPP!$AD$4:$AE$334,2,0))</f>
        <v>Fondo de Reserva</v>
      </c>
      <c r="AN1328" s="63">
        <v>1676</v>
      </c>
      <c r="AO1328" s="64">
        <v>139.66999999999999</v>
      </c>
      <c r="AP1328" s="64">
        <v>139.66999999999999</v>
      </c>
      <c r="AQ1328" s="64">
        <v>139.66999999999999</v>
      </c>
      <c r="AR1328" s="64">
        <v>139.66999999999999</v>
      </c>
      <c r="AS1328" s="64">
        <v>139.66999999999999</v>
      </c>
      <c r="AT1328" s="64">
        <v>139.66999999999999</v>
      </c>
      <c r="AU1328" s="64">
        <v>139.66999999999999</v>
      </c>
      <c r="AV1328" s="64">
        <v>139.66999999999999</v>
      </c>
      <c r="AW1328" s="64">
        <v>139.66999999999999</v>
      </c>
      <c r="AX1328" s="64">
        <v>139.66999999999999</v>
      </c>
      <c r="AY1328" s="64">
        <v>139.66999999999999</v>
      </c>
      <c r="AZ1328" s="64">
        <v>139.63</v>
      </c>
      <c r="BA1328" s="53">
        <f t="shared" si="61"/>
        <v>1676</v>
      </c>
      <c r="BB1328" s="54" t="str">
        <f t="shared" si="62"/>
        <v>OK</v>
      </c>
      <c r="BC1328" s="55" t="str">
        <f t="shared" si="63"/>
        <v xml:space="preserve">                </v>
      </c>
    </row>
    <row r="1329" spans="1:55" ht="50.1" customHeight="1" x14ac:dyDescent="0.25">
      <c r="A1329" s="58" t="s">
        <v>39</v>
      </c>
      <c r="B1329" s="58" t="s">
        <v>50</v>
      </c>
      <c r="C1329" s="58" t="s">
        <v>138</v>
      </c>
      <c r="D1329" s="58" t="s">
        <v>913</v>
      </c>
      <c r="E1329" s="51" t="str">
        <f>IF(C1329&lt;&gt;"",VLOOKUP(MID(C1329,18,5),LISTAS·PAPP!$E$4:$F$76,2,0),"")</f>
        <v>LOJA</v>
      </c>
      <c r="F1329" s="58" t="s">
        <v>204</v>
      </c>
      <c r="G1329" s="51" t="str">
        <f>IF(F1329&lt;&gt;"",VLOOKUP(F1329,LISTAS·PAPP!$R$3:$T$221,3,0),"")</f>
        <v>SUR</v>
      </c>
      <c r="H1329" s="58" t="s">
        <v>905</v>
      </c>
      <c r="I1329" s="66" t="s">
        <v>1124</v>
      </c>
      <c r="J1329" s="66" t="s">
        <v>1132</v>
      </c>
      <c r="K1329" s="67">
        <v>12</v>
      </c>
      <c r="L1329" s="66" t="s">
        <v>1133</v>
      </c>
      <c r="M1329" s="60">
        <v>1</v>
      </c>
      <c r="N1329" s="60">
        <v>1</v>
      </c>
      <c r="O1329" s="60">
        <v>1</v>
      </c>
      <c r="P1329" s="60">
        <v>1</v>
      </c>
      <c r="Q1329" s="60">
        <v>1</v>
      </c>
      <c r="R1329" s="60">
        <v>1</v>
      </c>
      <c r="S1329" s="60">
        <v>1</v>
      </c>
      <c r="T1329" s="60">
        <v>1</v>
      </c>
      <c r="U1329" s="60">
        <v>1</v>
      </c>
      <c r="V1329" s="60">
        <v>1</v>
      </c>
      <c r="W1329" s="60">
        <v>1</v>
      </c>
      <c r="X1329" s="60">
        <v>1</v>
      </c>
      <c r="Y1329" s="52" t="str">
        <f>IF(A1329&lt;&gt;"",IF(D1329="DIRECCIÓN_DE_TRANSFERENCIAS","280 0031",VLOOKUP(C1329,LISTAS·PAPP!$C$3:$D$76,2,0)),"")</f>
        <v>280 7000</v>
      </c>
      <c r="Z1329" s="61">
        <v>202</v>
      </c>
      <c r="AA1329" s="62">
        <v>5036</v>
      </c>
      <c r="AB1329" s="62">
        <v>5045</v>
      </c>
      <c r="AC1329" s="65" t="str">
        <f>IF(D1329&lt;&gt;"",VLOOKUP(D1329,LISTAS·PAPP!$I$3:$M$16,2,0),"")</f>
        <v>56</v>
      </c>
      <c r="AD1329" s="51" t="str">
        <f>IF(D1329&lt;&gt;"",VLOOKUP(D1329,LISTAS·PAPP!$I$3:$M$16,3,0),"")</f>
        <v>DESARROLLO_INFANTIL</v>
      </c>
      <c r="AE1329" s="52" t="str">
        <f>IF(D1329&lt;&gt;"",VLOOKUP(D1329,LISTAS·PAPP!$I$3:$M$16,4,0),"")</f>
        <v>004</v>
      </c>
      <c r="AF1329" s="51" t="str">
        <f>IF(D1329&lt;&gt;"",VLOOKUP(D1329,LISTAS·PAPP!$I$3:$M$16,5,0),"")</f>
        <v>FORTALECIMIENTO_AMPLIACIÓN_E_INNOVACIÓN_DE_LOS_SERVICIOS_DE_DESARROLLO_INFANTIL_ESTRATEGIA_NACIONAL_MISIÓN_TERNURA</v>
      </c>
      <c r="AG1329" s="52" t="str">
        <f>IF(AH1329&lt;&gt;"",VLOOKUP(AH1329,LISTAS·PAPP!$O$3:$P$74,2,0),"")</f>
        <v>005</v>
      </c>
      <c r="AH1329" s="58" t="s">
        <v>862</v>
      </c>
      <c r="AI1329" s="60" t="s">
        <v>471</v>
      </c>
      <c r="AJ1329" s="51" t="str">
        <f>IF(AI1329&lt;&gt;"",VLOOKUP(AI1329,LISTAS·PAPP!$X$4:$Y$80,2,0),"")</f>
        <v>NO APLICA</v>
      </c>
      <c r="AK1329" s="58" t="s">
        <v>632</v>
      </c>
      <c r="AL1329" s="60">
        <v>730301</v>
      </c>
      <c r="AM1329" s="51" t="str">
        <f>IF(ISERROR(VLOOKUP(AL1329,LISTAS·PAPP!$AD$4:$AE$334,2,0))," ",VLOOKUP(AL1329,LISTAS·PAPP!$AD$4:$AE$334,2,0))</f>
        <v>Pasajes al Interior</v>
      </c>
      <c r="AN1329" s="63">
        <v>500</v>
      </c>
      <c r="AO1329" s="64">
        <v>41.67</v>
      </c>
      <c r="AP1329" s="64">
        <v>41.67</v>
      </c>
      <c r="AQ1329" s="64">
        <v>41.67</v>
      </c>
      <c r="AR1329" s="64">
        <v>41.67</v>
      </c>
      <c r="AS1329" s="64">
        <v>41.67</v>
      </c>
      <c r="AT1329" s="64">
        <v>41.67</v>
      </c>
      <c r="AU1329" s="64">
        <v>41.67</v>
      </c>
      <c r="AV1329" s="64">
        <v>41.67</v>
      </c>
      <c r="AW1329" s="64">
        <v>41.67</v>
      </c>
      <c r="AX1329" s="64">
        <v>41.67</v>
      </c>
      <c r="AY1329" s="64">
        <v>41.67</v>
      </c>
      <c r="AZ1329" s="64">
        <v>41.63</v>
      </c>
      <c r="BA1329" s="53">
        <f t="shared" si="61"/>
        <v>500.00000000000011</v>
      </c>
      <c r="BB1329" s="54" t="str">
        <f t="shared" si="62"/>
        <v>OK</v>
      </c>
      <c r="BC1329" s="55" t="str">
        <f t="shared" si="63"/>
        <v xml:space="preserve">                </v>
      </c>
    </row>
    <row r="1330" spans="1:55" ht="50.1" customHeight="1" x14ac:dyDescent="0.25">
      <c r="A1330" s="58" t="s">
        <v>39</v>
      </c>
      <c r="B1330" s="58" t="s">
        <v>50</v>
      </c>
      <c r="C1330" s="58" t="s">
        <v>138</v>
      </c>
      <c r="D1330" s="58" t="s">
        <v>913</v>
      </c>
      <c r="E1330" s="51" t="str">
        <f>IF(C1330&lt;&gt;"",VLOOKUP(MID(C1330,18,5),LISTAS·PAPP!$E$4:$F$76,2,0),"")</f>
        <v>LOJA</v>
      </c>
      <c r="F1330" s="58" t="s">
        <v>204</v>
      </c>
      <c r="G1330" s="51" t="str">
        <f>IF(F1330&lt;&gt;"",VLOOKUP(F1330,LISTAS·PAPP!$R$3:$T$221,3,0),"")</f>
        <v>SUR</v>
      </c>
      <c r="H1330" s="58" t="s">
        <v>905</v>
      </c>
      <c r="I1330" s="66" t="s">
        <v>1124</v>
      </c>
      <c r="J1330" s="66" t="s">
        <v>1134</v>
      </c>
      <c r="K1330" s="67">
        <v>12</v>
      </c>
      <c r="L1330" s="66" t="s">
        <v>1135</v>
      </c>
      <c r="M1330" s="60">
        <v>1</v>
      </c>
      <c r="N1330" s="60">
        <v>1</v>
      </c>
      <c r="O1330" s="60">
        <v>1</v>
      </c>
      <c r="P1330" s="60">
        <v>1</v>
      </c>
      <c r="Q1330" s="60">
        <v>1</v>
      </c>
      <c r="R1330" s="60">
        <v>1</v>
      </c>
      <c r="S1330" s="60">
        <v>1</v>
      </c>
      <c r="T1330" s="60">
        <v>1</v>
      </c>
      <c r="U1330" s="60">
        <v>1</v>
      </c>
      <c r="V1330" s="60">
        <v>1</v>
      </c>
      <c r="W1330" s="60">
        <v>1</v>
      </c>
      <c r="X1330" s="60">
        <v>1</v>
      </c>
      <c r="Y1330" s="52" t="str">
        <f>IF(A1330&lt;&gt;"",IF(D1330="DIRECCIÓN_DE_TRANSFERENCIAS","280 0031",VLOOKUP(C1330,LISTAS·PAPP!$C$3:$D$76,2,0)),"")</f>
        <v>280 7000</v>
      </c>
      <c r="Z1330" s="61">
        <v>202</v>
      </c>
      <c r="AA1330" s="62">
        <v>5036</v>
      </c>
      <c r="AB1330" s="62">
        <v>5045</v>
      </c>
      <c r="AC1330" s="65" t="str">
        <f>IF(D1330&lt;&gt;"",VLOOKUP(D1330,LISTAS·PAPP!$I$3:$M$16,2,0),"")</f>
        <v>56</v>
      </c>
      <c r="AD1330" s="51" t="str">
        <f>IF(D1330&lt;&gt;"",VLOOKUP(D1330,LISTAS·PAPP!$I$3:$M$16,3,0),"")</f>
        <v>DESARROLLO_INFANTIL</v>
      </c>
      <c r="AE1330" s="52" t="str">
        <f>IF(D1330&lt;&gt;"",VLOOKUP(D1330,LISTAS·PAPP!$I$3:$M$16,4,0),"")</f>
        <v>004</v>
      </c>
      <c r="AF1330" s="51" t="str">
        <f>IF(D1330&lt;&gt;"",VLOOKUP(D1330,LISTAS·PAPP!$I$3:$M$16,5,0),"")</f>
        <v>FORTALECIMIENTO_AMPLIACIÓN_E_INNOVACIÓN_DE_LOS_SERVICIOS_DE_DESARROLLO_INFANTIL_ESTRATEGIA_NACIONAL_MISIÓN_TERNURA</v>
      </c>
      <c r="AG1330" s="52" t="str">
        <f>IF(AH1330&lt;&gt;"",VLOOKUP(AH1330,LISTAS·PAPP!$O$3:$P$74,2,0),"")</f>
        <v>005</v>
      </c>
      <c r="AH1330" s="58" t="s">
        <v>862</v>
      </c>
      <c r="AI1330" s="60" t="s">
        <v>471</v>
      </c>
      <c r="AJ1330" s="51" t="str">
        <f>IF(AI1330&lt;&gt;"",VLOOKUP(AI1330,LISTAS·PAPP!$X$4:$Y$80,2,0),"")</f>
        <v>NO APLICA</v>
      </c>
      <c r="AK1330" s="58" t="s">
        <v>632</v>
      </c>
      <c r="AL1330" s="60">
        <v>730303</v>
      </c>
      <c r="AM1330" s="51" t="str">
        <f>IF(ISERROR(VLOOKUP(AL1330,LISTAS·PAPP!$AD$4:$AE$334,2,0))," ",VLOOKUP(AL1330,LISTAS·PAPP!$AD$4:$AE$334,2,0))</f>
        <v>Viáticos y Subsistencias en el Interior</v>
      </c>
      <c r="AN1330" s="63">
        <v>1500</v>
      </c>
      <c r="AO1330" s="64">
        <v>125</v>
      </c>
      <c r="AP1330" s="64">
        <v>125</v>
      </c>
      <c r="AQ1330" s="64">
        <v>125</v>
      </c>
      <c r="AR1330" s="64">
        <v>125</v>
      </c>
      <c r="AS1330" s="64">
        <v>125</v>
      </c>
      <c r="AT1330" s="64">
        <v>125</v>
      </c>
      <c r="AU1330" s="64">
        <v>125</v>
      </c>
      <c r="AV1330" s="64">
        <v>125</v>
      </c>
      <c r="AW1330" s="64">
        <v>125</v>
      </c>
      <c r="AX1330" s="64">
        <v>125</v>
      </c>
      <c r="AY1330" s="64">
        <v>125</v>
      </c>
      <c r="AZ1330" s="64">
        <v>125</v>
      </c>
      <c r="BA1330" s="53">
        <f t="shared" si="61"/>
        <v>1500</v>
      </c>
      <c r="BB1330" s="54" t="str">
        <f t="shared" si="62"/>
        <v>OK</v>
      </c>
      <c r="BC1330" s="55" t="str">
        <f t="shared" si="63"/>
        <v xml:space="preserve">                </v>
      </c>
    </row>
    <row r="1331" spans="1:55" ht="50.1" customHeight="1" x14ac:dyDescent="0.25">
      <c r="A1331" s="58" t="s">
        <v>39</v>
      </c>
      <c r="B1331" s="58" t="s">
        <v>50</v>
      </c>
      <c r="C1331" s="58" t="s">
        <v>140</v>
      </c>
      <c r="D1331" s="58" t="s">
        <v>913</v>
      </c>
      <c r="E1331" s="51" t="str">
        <f>IF(C1331&lt;&gt;"",VLOOKUP(MID(C1331,18,5),LISTAS·PAPP!$E$4:$F$76,2,0),"")</f>
        <v>EL_ORO</v>
      </c>
      <c r="F1331" s="58" t="s">
        <v>261</v>
      </c>
      <c r="G1331" s="51" t="str">
        <f>IF(F1331&lt;&gt;"",VLOOKUP(F1331,LISTAS·PAPP!$R$3:$T$221,3,0),"")</f>
        <v>SUR</v>
      </c>
      <c r="H1331" s="58" t="s">
        <v>905</v>
      </c>
      <c r="I1331" s="66" t="s">
        <v>1124</v>
      </c>
      <c r="J1331" s="66" t="s">
        <v>1125</v>
      </c>
      <c r="K1331" s="67">
        <v>7</v>
      </c>
      <c r="L1331" s="66" t="s">
        <v>1097</v>
      </c>
      <c r="M1331" s="60">
        <v>7</v>
      </c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52" t="str">
        <f>IF(A1331&lt;&gt;"",IF(D1331="DIRECCIÓN_DE_TRANSFERENCIAS","280 0031",VLOOKUP(C1331,LISTAS·PAPP!$C$3:$D$76,2,0)),"")</f>
        <v>280 7130</v>
      </c>
      <c r="Z1331" s="61">
        <v>202</v>
      </c>
      <c r="AA1331" s="62">
        <v>5036</v>
      </c>
      <c r="AB1331" s="62">
        <v>5045</v>
      </c>
      <c r="AC1331" s="65" t="str">
        <f>IF(D1331&lt;&gt;"",VLOOKUP(D1331,LISTAS·PAPP!$I$3:$M$16,2,0),"")</f>
        <v>56</v>
      </c>
      <c r="AD1331" s="51" t="str">
        <f>IF(D1331&lt;&gt;"",VLOOKUP(D1331,LISTAS·PAPP!$I$3:$M$16,3,0),"")</f>
        <v>DESARROLLO_INFANTIL</v>
      </c>
      <c r="AE1331" s="52" t="str">
        <f>IF(D1331&lt;&gt;"",VLOOKUP(D1331,LISTAS·PAPP!$I$3:$M$16,4,0),"")</f>
        <v>004</v>
      </c>
      <c r="AF1331" s="51" t="str">
        <f>IF(D1331&lt;&gt;"",VLOOKUP(D1331,LISTAS·PAPP!$I$3:$M$16,5,0),"")</f>
        <v>FORTALECIMIENTO_AMPLIACIÓN_E_INNOVACIÓN_DE_LOS_SERVICIOS_DE_DESARROLLO_INFANTIL_ESTRATEGIA_NACIONAL_MISIÓN_TERNURA</v>
      </c>
      <c r="AG1331" s="52" t="str">
        <f>IF(AH1331&lt;&gt;"",VLOOKUP(AH1331,LISTAS·PAPP!$O$3:$P$74,2,0),"")</f>
        <v>005</v>
      </c>
      <c r="AH1331" s="58" t="s">
        <v>862</v>
      </c>
      <c r="AI1331" s="60" t="s">
        <v>471</v>
      </c>
      <c r="AJ1331" s="51" t="str">
        <f>IF(AI1331&lt;&gt;"",VLOOKUP(AI1331,LISTAS·PAPP!$X$4:$Y$80,2,0),"")</f>
        <v>NO APLICA</v>
      </c>
      <c r="AK1331" s="58" t="s">
        <v>631</v>
      </c>
      <c r="AL1331" s="60">
        <v>710203</v>
      </c>
      <c r="AM1331" s="51" t="str">
        <f>IF(ISERROR(VLOOKUP(AL1331,LISTAS·PAPP!$AD$4:$AE$334,2,0))," ",VLOOKUP(AL1331,LISTAS·PAPP!$AD$4:$AE$334,2,0))</f>
        <v>Decimo Tercer Sueldo</v>
      </c>
      <c r="AN1331" s="63">
        <v>5719</v>
      </c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>
        <v>5719</v>
      </c>
      <c r="BA1331" s="53">
        <f t="shared" si="61"/>
        <v>5719</v>
      </c>
      <c r="BB1331" s="54" t="str">
        <f t="shared" si="62"/>
        <v>OK</v>
      </c>
      <c r="BC1331" s="55" t="str">
        <f t="shared" si="63"/>
        <v xml:space="preserve">                </v>
      </c>
    </row>
    <row r="1332" spans="1:55" ht="50.1" customHeight="1" x14ac:dyDescent="0.25">
      <c r="A1332" s="58" t="s">
        <v>39</v>
      </c>
      <c r="B1332" s="58" t="s">
        <v>50</v>
      </c>
      <c r="C1332" s="58" t="s">
        <v>140</v>
      </c>
      <c r="D1332" s="58" t="s">
        <v>913</v>
      </c>
      <c r="E1332" s="51" t="str">
        <f>IF(C1332&lt;&gt;"",VLOOKUP(MID(C1332,18,5),LISTAS·PAPP!$E$4:$F$76,2,0),"")</f>
        <v>EL_ORO</v>
      </c>
      <c r="F1332" s="58" t="s">
        <v>261</v>
      </c>
      <c r="G1332" s="51" t="str">
        <f>IF(F1332&lt;&gt;"",VLOOKUP(F1332,LISTAS·PAPP!$R$3:$T$221,3,0),"")</f>
        <v>SUR</v>
      </c>
      <c r="H1332" s="58" t="s">
        <v>905</v>
      </c>
      <c r="I1332" s="66" t="s">
        <v>1124</v>
      </c>
      <c r="J1332" s="66" t="s">
        <v>1125</v>
      </c>
      <c r="K1332" s="67">
        <v>7</v>
      </c>
      <c r="L1332" s="66" t="s">
        <v>1097</v>
      </c>
      <c r="M1332" s="60">
        <v>7</v>
      </c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52" t="str">
        <f>IF(A1332&lt;&gt;"",IF(D1332="DIRECCIÓN_DE_TRANSFERENCIAS","280 0031",VLOOKUP(C1332,LISTAS·PAPP!$C$3:$D$76,2,0)),"")</f>
        <v>280 7130</v>
      </c>
      <c r="Z1332" s="61">
        <v>202</v>
      </c>
      <c r="AA1332" s="62">
        <v>5036</v>
      </c>
      <c r="AB1332" s="62">
        <v>5045</v>
      </c>
      <c r="AC1332" s="65" t="str">
        <f>IF(D1332&lt;&gt;"",VLOOKUP(D1332,LISTAS·PAPP!$I$3:$M$16,2,0),"")</f>
        <v>56</v>
      </c>
      <c r="AD1332" s="51" t="str">
        <f>IF(D1332&lt;&gt;"",VLOOKUP(D1332,LISTAS·PAPP!$I$3:$M$16,3,0),"")</f>
        <v>DESARROLLO_INFANTIL</v>
      </c>
      <c r="AE1332" s="52" t="str">
        <f>IF(D1332&lt;&gt;"",VLOOKUP(D1332,LISTAS·PAPP!$I$3:$M$16,4,0),"")</f>
        <v>004</v>
      </c>
      <c r="AF1332" s="51" t="str">
        <f>IF(D1332&lt;&gt;"",VLOOKUP(D1332,LISTAS·PAPP!$I$3:$M$16,5,0),"")</f>
        <v>FORTALECIMIENTO_AMPLIACIÓN_E_INNOVACIÓN_DE_LOS_SERVICIOS_DE_DESARROLLO_INFANTIL_ESTRATEGIA_NACIONAL_MISIÓN_TERNURA</v>
      </c>
      <c r="AG1332" s="52" t="str">
        <f>IF(AH1332&lt;&gt;"",VLOOKUP(AH1332,LISTAS·PAPP!$O$3:$P$74,2,0),"")</f>
        <v>005</v>
      </c>
      <c r="AH1332" s="58" t="s">
        <v>862</v>
      </c>
      <c r="AI1332" s="60" t="s">
        <v>471</v>
      </c>
      <c r="AJ1332" s="51" t="str">
        <f>IF(AI1332&lt;&gt;"",VLOOKUP(AI1332,LISTAS·PAPP!$X$4:$Y$80,2,0),"")</f>
        <v>NO APLICA</v>
      </c>
      <c r="AK1332" s="58" t="s">
        <v>631</v>
      </c>
      <c r="AL1332" s="60">
        <v>710204</v>
      </c>
      <c r="AM1332" s="51" t="str">
        <f>IF(ISERROR(VLOOKUP(AL1332,LISTAS·PAPP!$AD$4:$AE$334,2,0))," ",VLOOKUP(AL1332,LISTAS·PAPP!$AD$4:$AE$334,2,0))</f>
        <v>Decimo Cuarto Sueldo</v>
      </c>
      <c r="AN1332" s="63">
        <v>2756.5</v>
      </c>
      <c r="AO1332" s="64"/>
      <c r="AP1332" s="64"/>
      <c r="AQ1332" s="64"/>
      <c r="AR1332" s="64"/>
      <c r="AS1332" s="64"/>
      <c r="AT1332" s="64"/>
      <c r="AU1332" s="64"/>
      <c r="AV1332" s="64">
        <v>2756.5</v>
      </c>
      <c r="AW1332" s="64"/>
      <c r="AX1332" s="64"/>
      <c r="AY1332" s="64"/>
      <c r="AZ1332" s="64"/>
      <c r="BA1332" s="53">
        <f t="shared" si="61"/>
        <v>2756.5</v>
      </c>
      <c r="BB1332" s="54" t="str">
        <f t="shared" si="62"/>
        <v>OK</v>
      </c>
      <c r="BC1332" s="55" t="str">
        <f t="shared" si="63"/>
        <v xml:space="preserve">                </v>
      </c>
    </row>
    <row r="1333" spans="1:55" ht="50.1" customHeight="1" x14ac:dyDescent="0.25">
      <c r="A1333" s="58" t="s">
        <v>39</v>
      </c>
      <c r="B1333" s="58" t="s">
        <v>50</v>
      </c>
      <c r="C1333" s="58" t="s">
        <v>140</v>
      </c>
      <c r="D1333" s="58" t="s">
        <v>913</v>
      </c>
      <c r="E1333" s="51" t="str">
        <f>IF(C1333&lt;&gt;"",VLOOKUP(MID(C1333,18,5),LISTAS·PAPP!$E$4:$F$76,2,0),"")</f>
        <v>EL_ORO</v>
      </c>
      <c r="F1333" s="58" t="s">
        <v>261</v>
      </c>
      <c r="G1333" s="51" t="str">
        <f>IF(F1333&lt;&gt;"",VLOOKUP(F1333,LISTAS·PAPP!$R$3:$T$221,3,0),"")</f>
        <v>SUR</v>
      </c>
      <c r="H1333" s="58" t="s">
        <v>905</v>
      </c>
      <c r="I1333" s="66" t="s">
        <v>1124</v>
      </c>
      <c r="J1333" s="66" t="s">
        <v>1125</v>
      </c>
      <c r="K1333" s="67">
        <v>7</v>
      </c>
      <c r="L1333" s="66" t="s">
        <v>1097</v>
      </c>
      <c r="M1333" s="60">
        <v>7</v>
      </c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52" t="str">
        <f>IF(A1333&lt;&gt;"",IF(D1333="DIRECCIÓN_DE_TRANSFERENCIAS","280 0031",VLOOKUP(C1333,LISTAS·PAPP!$C$3:$D$76,2,0)),"")</f>
        <v>280 7130</v>
      </c>
      <c r="Z1333" s="61">
        <v>202</v>
      </c>
      <c r="AA1333" s="62">
        <v>5036</v>
      </c>
      <c r="AB1333" s="62">
        <v>5045</v>
      </c>
      <c r="AC1333" s="65" t="str">
        <f>IF(D1333&lt;&gt;"",VLOOKUP(D1333,LISTAS·PAPP!$I$3:$M$16,2,0),"")</f>
        <v>56</v>
      </c>
      <c r="AD1333" s="51" t="str">
        <f>IF(D1333&lt;&gt;"",VLOOKUP(D1333,LISTAS·PAPP!$I$3:$M$16,3,0),"")</f>
        <v>DESARROLLO_INFANTIL</v>
      </c>
      <c r="AE1333" s="52" t="str">
        <f>IF(D1333&lt;&gt;"",VLOOKUP(D1333,LISTAS·PAPP!$I$3:$M$16,4,0),"")</f>
        <v>004</v>
      </c>
      <c r="AF1333" s="51" t="str">
        <f>IF(D1333&lt;&gt;"",VLOOKUP(D1333,LISTAS·PAPP!$I$3:$M$16,5,0),"")</f>
        <v>FORTALECIMIENTO_AMPLIACIÓN_E_INNOVACIÓN_DE_LOS_SERVICIOS_DE_DESARROLLO_INFANTIL_ESTRATEGIA_NACIONAL_MISIÓN_TERNURA</v>
      </c>
      <c r="AG1333" s="52" t="str">
        <f>IF(AH1333&lt;&gt;"",VLOOKUP(AH1333,LISTAS·PAPP!$O$3:$P$74,2,0),"")</f>
        <v>005</v>
      </c>
      <c r="AH1333" s="58" t="s">
        <v>862</v>
      </c>
      <c r="AI1333" s="60" t="s">
        <v>471</v>
      </c>
      <c r="AJ1333" s="51" t="str">
        <f>IF(AI1333&lt;&gt;"",VLOOKUP(AI1333,LISTAS·PAPP!$X$4:$Y$80,2,0),"")</f>
        <v>NO APLICA</v>
      </c>
      <c r="AK1333" s="58" t="s">
        <v>631</v>
      </c>
      <c r="AL1333" s="60">
        <v>710510</v>
      </c>
      <c r="AM1333" s="51" t="str">
        <f>IF(ISERROR(VLOOKUP(AL1333,LISTAS·PAPP!$AD$4:$AE$334,2,0))," ",VLOOKUP(AL1333,LISTAS·PAPP!$AD$4:$AE$334,2,0))</f>
        <v>Servicios Personales por Contrato</v>
      </c>
      <c r="AN1333" s="63">
        <v>68628</v>
      </c>
      <c r="AO1333" s="64">
        <v>5719</v>
      </c>
      <c r="AP1333" s="64">
        <v>5719</v>
      </c>
      <c r="AQ1333" s="64">
        <v>5719</v>
      </c>
      <c r="AR1333" s="64">
        <v>5719</v>
      </c>
      <c r="AS1333" s="64">
        <v>5719</v>
      </c>
      <c r="AT1333" s="64">
        <v>5719</v>
      </c>
      <c r="AU1333" s="64">
        <v>5719</v>
      </c>
      <c r="AV1333" s="64">
        <v>5719</v>
      </c>
      <c r="AW1333" s="64">
        <v>5719</v>
      </c>
      <c r="AX1333" s="64">
        <v>5719</v>
      </c>
      <c r="AY1333" s="64">
        <v>5719</v>
      </c>
      <c r="AZ1333" s="64">
        <v>5719</v>
      </c>
      <c r="BA1333" s="53">
        <f t="shared" si="61"/>
        <v>68628</v>
      </c>
      <c r="BB1333" s="54" t="str">
        <f t="shared" si="62"/>
        <v>OK</v>
      </c>
      <c r="BC1333" s="55" t="str">
        <f t="shared" si="63"/>
        <v xml:space="preserve">                </v>
      </c>
    </row>
    <row r="1334" spans="1:55" ht="50.1" customHeight="1" x14ac:dyDescent="0.25">
      <c r="A1334" s="58" t="s">
        <v>39</v>
      </c>
      <c r="B1334" s="58" t="s">
        <v>50</v>
      </c>
      <c r="C1334" s="58" t="s">
        <v>140</v>
      </c>
      <c r="D1334" s="58" t="s">
        <v>913</v>
      </c>
      <c r="E1334" s="51" t="str">
        <f>IF(C1334&lt;&gt;"",VLOOKUP(MID(C1334,18,5),LISTAS·PAPP!$E$4:$F$76,2,0),"")</f>
        <v>EL_ORO</v>
      </c>
      <c r="F1334" s="58" t="s">
        <v>261</v>
      </c>
      <c r="G1334" s="51" t="str">
        <f>IF(F1334&lt;&gt;"",VLOOKUP(F1334,LISTAS·PAPP!$R$3:$T$221,3,0),"")</f>
        <v>SUR</v>
      </c>
      <c r="H1334" s="58" t="s">
        <v>905</v>
      </c>
      <c r="I1334" s="66" t="s">
        <v>1124</v>
      </c>
      <c r="J1334" s="66" t="s">
        <v>1125</v>
      </c>
      <c r="K1334" s="67">
        <v>7</v>
      </c>
      <c r="L1334" s="66" t="s">
        <v>1097</v>
      </c>
      <c r="M1334" s="60">
        <v>7</v>
      </c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52" t="str">
        <f>IF(A1334&lt;&gt;"",IF(D1334="DIRECCIÓN_DE_TRANSFERENCIAS","280 0031",VLOOKUP(C1334,LISTAS·PAPP!$C$3:$D$76,2,0)),"")</f>
        <v>280 7130</v>
      </c>
      <c r="Z1334" s="61">
        <v>202</v>
      </c>
      <c r="AA1334" s="62">
        <v>5036</v>
      </c>
      <c r="AB1334" s="62">
        <v>5045</v>
      </c>
      <c r="AC1334" s="65" t="str">
        <f>IF(D1334&lt;&gt;"",VLOOKUP(D1334,LISTAS·PAPP!$I$3:$M$16,2,0),"")</f>
        <v>56</v>
      </c>
      <c r="AD1334" s="51" t="str">
        <f>IF(D1334&lt;&gt;"",VLOOKUP(D1334,LISTAS·PAPP!$I$3:$M$16,3,0),"")</f>
        <v>DESARROLLO_INFANTIL</v>
      </c>
      <c r="AE1334" s="52" t="str">
        <f>IF(D1334&lt;&gt;"",VLOOKUP(D1334,LISTAS·PAPP!$I$3:$M$16,4,0),"")</f>
        <v>004</v>
      </c>
      <c r="AF1334" s="51" t="str">
        <f>IF(D1334&lt;&gt;"",VLOOKUP(D1334,LISTAS·PAPP!$I$3:$M$16,5,0),"")</f>
        <v>FORTALECIMIENTO_AMPLIACIÓN_E_INNOVACIÓN_DE_LOS_SERVICIOS_DE_DESARROLLO_INFANTIL_ESTRATEGIA_NACIONAL_MISIÓN_TERNURA</v>
      </c>
      <c r="AG1334" s="52" t="str">
        <f>IF(AH1334&lt;&gt;"",VLOOKUP(AH1334,LISTAS·PAPP!$O$3:$P$74,2,0),"")</f>
        <v>005</v>
      </c>
      <c r="AH1334" s="58" t="s">
        <v>862</v>
      </c>
      <c r="AI1334" s="60" t="s">
        <v>471</v>
      </c>
      <c r="AJ1334" s="51" t="str">
        <f>IF(AI1334&lt;&gt;"",VLOOKUP(AI1334,LISTAS·PAPP!$X$4:$Y$80,2,0),"")</f>
        <v>NO APLICA</v>
      </c>
      <c r="AK1334" s="58" t="s">
        <v>631</v>
      </c>
      <c r="AL1334" s="60">
        <v>710601</v>
      </c>
      <c r="AM1334" s="51" t="str">
        <f>IF(ISERROR(VLOOKUP(AL1334,LISTAS·PAPP!$AD$4:$AE$334,2,0))," ",VLOOKUP(AL1334,LISTAS·PAPP!$AD$4:$AE$334,2,0))</f>
        <v>Aporte Patronal</v>
      </c>
      <c r="AN1334" s="63">
        <v>6624.1</v>
      </c>
      <c r="AO1334" s="64">
        <v>551.88</v>
      </c>
      <c r="AP1334" s="64">
        <v>551.88</v>
      </c>
      <c r="AQ1334" s="64">
        <v>551.88</v>
      </c>
      <c r="AR1334" s="64">
        <v>551.88</v>
      </c>
      <c r="AS1334" s="64">
        <v>551.88</v>
      </c>
      <c r="AT1334" s="64">
        <v>551.88</v>
      </c>
      <c r="AU1334" s="64">
        <v>551.88</v>
      </c>
      <c r="AV1334" s="64">
        <v>551.88</v>
      </c>
      <c r="AW1334" s="64">
        <v>551.88</v>
      </c>
      <c r="AX1334" s="64">
        <v>551.88</v>
      </c>
      <c r="AY1334" s="64">
        <v>551.88</v>
      </c>
      <c r="AZ1334" s="64">
        <v>553.41999999999996</v>
      </c>
      <c r="BA1334" s="53">
        <f t="shared" si="61"/>
        <v>6624.1</v>
      </c>
      <c r="BB1334" s="54" t="str">
        <f t="shared" si="62"/>
        <v>OK</v>
      </c>
      <c r="BC1334" s="55" t="str">
        <f t="shared" si="63"/>
        <v xml:space="preserve">                </v>
      </c>
    </row>
    <row r="1335" spans="1:55" ht="50.1" customHeight="1" x14ac:dyDescent="0.25">
      <c r="A1335" s="58" t="s">
        <v>39</v>
      </c>
      <c r="B1335" s="58" t="s">
        <v>50</v>
      </c>
      <c r="C1335" s="58" t="s">
        <v>140</v>
      </c>
      <c r="D1335" s="58" t="s">
        <v>913</v>
      </c>
      <c r="E1335" s="51" t="str">
        <f>IF(C1335&lt;&gt;"",VLOOKUP(MID(C1335,18,5),LISTAS·PAPP!$E$4:$F$76,2,0),"")</f>
        <v>EL_ORO</v>
      </c>
      <c r="F1335" s="58" t="s">
        <v>261</v>
      </c>
      <c r="G1335" s="51" t="str">
        <f>IF(F1335&lt;&gt;"",VLOOKUP(F1335,LISTAS·PAPP!$R$3:$T$221,3,0),"")</f>
        <v>SUR</v>
      </c>
      <c r="H1335" s="58" t="s">
        <v>905</v>
      </c>
      <c r="I1335" s="66" t="s">
        <v>1124</v>
      </c>
      <c r="J1335" s="66" t="s">
        <v>1125</v>
      </c>
      <c r="K1335" s="67">
        <v>7</v>
      </c>
      <c r="L1335" s="66" t="s">
        <v>1097</v>
      </c>
      <c r="M1335" s="60">
        <v>7</v>
      </c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52" t="str">
        <f>IF(A1335&lt;&gt;"",IF(D1335="DIRECCIÓN_DE_TRANSFERENCIAS","280 0031",VLOOKUP(C1335,LISTAS·PAPP!$C$3:$D$76,2,0)),"")</f>
        <v>280 7130</v>
      </c>
      <c r="Z1335" s="61">
        <v>202</v>
      </c>
      <c r="AA1335" s="62">
        <v>5036</v>
      </c>
      <c r="AB1335" s="62">
        <v>5045</v>
      </c>
      <c r="AC1335" s="65" t="str">
        <f>IF(D1335&lt;&gt;"",VLOOKUP(D1335,LISTAS·PAPP!$I$3:$M$16,2,0),"")</f>
        <v>56</v>
      </c>
      <c r="AD1335" s="51" t="str">
        <f>IF(D1335&lt;&gt;"",VLOOKUP(D1335,LISTAS·PAPP!$I$3:$M$16,3,0),"")</f>
        <v>DESARROLLO_INFANTIL</v>
      </c>
      <c r="AE1335" s="52" t="str">
        <f>IF(D1335&lt;&gt;"",VLOOKUP(D1335,LISTAS·PAPP!$I$3:$M$16,4,0),"")</f>
        <v>004</v>
      </c>
      <c r="AF1335" s="51" t="str">
        <f>IF(D1335&lt;&gt;"",VLOOKUP(D1335,LISTAS·PAPP!$I$3:$M$16,5,0),"")</f>
        <v>FORTALECIMIENTO_AMPLIACIÓN_E_INNOVACIÓN_DE_LOS_SERVICIOS_DE_DESARROLLO_INFANTIL_ESTRATEGIA_NACIONAL_MISIÓN_TERNURA</v>
      </c>
      <c r="AG1335" s="52" t="str">
        <f>IF(AH1335&lt;&gt;"",VLOOKUP(AH1335,LISTAS·PAPP!$O$3:$P$74,2,0),"")</f>
        <v>005</v>
      </c>
      <c r="AH1335" s="58" t="s">
        <v>862</v>
      </c>
      <c r="AI1335" s="60" t="s">
        <v>471</v>
      </c>
      <c r="AJ1335" s="51" t="str">
        <f>IF(AI1335&lt;&gt;"",VLOOKUP(AI1335,LISTAS·PAPP!$X$4:$Y$80,2,0),"")</f>
        <v>NO APLICA</v>
      </c>
      <c r="AK1335" s="58" t="s">
        <v>631</v>
      </c>
      <c r="AL1335" s="60">
        <v>710602</v>
      </c>
      <c r="AM1335" s="51" t="str">
        <f>IF(ISERROR(VLOOKUP(AL1335,LISTAS·PAPP!$AD$4:$AE$334,2,0))," ",VLOOKUP(AL1335,LISTAS·PAPP!$AD$4:$AE$334,2,0))</f>
        <v>Fondo de Reserva</v>
      </c>
      <c r="AN1335" s="63">
        <v>5719</v>
      </c>
      <c r="AO1335" s="64">
        <v>476.58</v>
      </c>
      <c r="AP1335" s="64">
        <v>476.58</v>
      </c>
      <c r="AQ1335" s="64">
        <v>476.58</v>
      </c>
      <c r="AR1335" s="64">
        <v>476.58</v>
      </c>
      <c r="AS1335" s="64">
        <v>476.58</v>
      </c>
      <c r="AT1335" s="64">
        <v>476.58</v>
      </c>
      <c r="AU1335" s="64">
        <v>476.58</v>
      </c>
      <c r="AV1335" s="64">
        <v>476.58</v>
      </c>
      <c r="AW1335" s="64">
        <v>476.58</v>
      </c>
      <c r="AX1335" s="64">
        <v>476.58</v>
      </c>
      <c r="AY1335" s="64">
        <v>476.58</v>
      </c>
      <c r="AZ1335" s="64">
        <v>476.62</v>
      </c>
      <c r="BA1335" s="53">
        <f t="shared" si="61"/>
        <v>5719</v>
      </c>
      <c r="BB1335" s="54" t="str">
        <f t="shared" si="62"/>
        <v>OK</v>
      </c>
      <c r="BC1335" s="55" t="str">
        <f t="shared" si="63"/>
        <v xml:space="preserve">                </v>
      </c>
    </row>
    <row r="1336" spans="1:55" ht="50.1" customHeight="1" x14ac:dyDescent="0.25">
      <c r="A1336" s="58" t="s">
        <v>39</v>
      </c>
      <c r="B1336" s="58" t="s">
        <v>50</v>
      </c>
      <c r="C1336" s="58" t="s">
        <v>140</v>
      </c>
      <c r="D1336" s="58" t="s">
        <v>913</v>
      </c>
      <c r="E1336" s="51" t="str">
        <f>IF(C1336&lt;&gt;"",VLOOKUP(MID(C1336,18,5),LISTAS·PAPP!$E$4:$F$76,2,0),"")</f>
        <v>EL_ORO</v>
      </c>
      <c r="F1336" s="58" t="s">
        <v>261</v>
      </c>
      <c r="G1336" s="51" t="str">
        <f>IF(F1336&lt;&gt;"",VLOOKUP(F1336,LISTAS·PAPP!$R$3:$T$221,3,0),"")</f>
        <v>SUR</v>
      </c>
      <c r="H1336" s="58" t="s">
        <v>905</v>
      </c>
      <c r="I1336" s="66" t="s">
        <v>1124</v>
      </c>
      <c r="J1336" s="66" t="s">
        <v>1132</v>
      </c>
      <c r="K1336" s="67">
        <v>12</v>
      </c>
      <c r="L1336" s="66" t="s">
        <v>1133</v>
      </c>
      <c r="M1336" s="60">
        <v>1</v>
      </c>
      <c r="N1336" s="60">
        <v>1</v>
      </c>
      <c r="O1336" s="60">
        <v>1</v>
      </c>
      <c r="P1336" s="60">
        <v>1</v>
      </c>
      <c r="Q1336" s="60">
        <v>1</v>
      </c>
      <c r="R1336" s="60">
        <v>1</v>
      </c>
      <c r="S1336" s="60">
        <v>1</v>
      </c>
      <c r="T1336" s="60">
        <v>1</v>
      </c>
      <c r="U1336" s="60">
        <v>1</v>
      </c>
      <c r="V1336" s="60">
        <v>1</v>
      </c>
      <c r="W1336" s="60">
        <v>1</v>
      </c>
      <c r="X1336" s="60">
        <v>1</v>
      </c>
      <c r="Y1336" s="52" t="str">
        <f>IF(A1336&lt;&gt;"",IF(D1336="DIRECCIÓN_DE_TRANSFERENCIAS","280 0031",VLOOKUP(C1336,LISTAS·PAPP!$C$3:$D$76,2,0)),"")</f>
        <v>280 7130</v>
      </c>
      <c r="Z1336" s="61">
        <v>202</v>
      </c>
      <c r="AA1336" s="62">
        <v>5036</v>
      </c>
      <c r="AB1336" s="62">
        <v>5045</v>
      </c>
      <c r="AC1336" s="65" t="str">
        <f>IF(D1336&lt;&gt;"",VLOOKUP(D1336,LISTAS·PAPP!$I$3:$M$16,2,0),"")</f>
        <v>56</v>
      </c>
      <c r="AD1336" s="51" t="str">
        <f>IF(D1336&lt;&gt;"",VLOOKUP(D1336,LISTAS·PAPP!$I$3:$M$16,3,0),"")</f>
        <v>DESARROLLO_INFANTIL</v>
      </c>
      <c r="AE1336" s="52" t="str">
        <f>IF(D1336&lt;&gt;"",VLOOKUP(D1336,LISTAS·PAPP!$I$3:$M$16,4,0),"")</f>
        <v>004</v>
      </c>
      <c r="AF1336" s="51" t="str">
        <f>IF(D1336&lt;&gt;"",VLOOKUP(D1336,LISTAS·PAPP!$I$3:$M$16,5,0),"")</f>
        <v>FORTALECIMIENTO_AMPLIACIÓN_E_INNOVACIÓN_DE_LOS_SERVICIOS_DE_DESARROLLO_INFANTIL_ESTRATEGIA_NACIONAL_MISIÓN_TERNURA</v>
      </c>
      <c r="AG1336" s="52" t="str">
        <f>IF(AH1336&lt;&gt;"",VLOOKUP(AH1336,LISTAS·PAPP!$O$3:$P$74,2,0),"")</f>
        <v>005</v>
      </c>
      <c r="AH1336" s="58" t="s">
        <v>862</v>
      </c>
      <c r="AI1336" s="60" t="s">
        <v>471</v>
      </c>
      <c r="AJ1336" s="51" t="str">
        <f>IF(AI1336&lt;&gt;"",VLOOKUP(AI1336,LISTAS·PAPP!$X$4:$Y$80,2,0),"")</f>
        <v>NO APLICA</v>
      </c>
      <c r="AK1336" s="58" t="s">
        <v>632</v>
      </c>
      <c r="AL1336" s="60">
        <v>730301</v>
      </c>
      <c r="AM1336" s="51" t="str">
        <f>IF(ISERROR(VLOOKUP(AL1336,LISTAS·PAPP!$AD$4:$AE$334,2,0))," ",VLOOKUP(AL1336,LISTAS·PAPP!$AD$4:$AE$334,2,0))</f>
        <v>Pasajes al Interior</v>
      </c>
      <c r="AN1336" s="63">
        <v>1000</v>
      </c>
      <c r="AO1336" s="64">
        <v>83.33</v>
      </c>
      <c r="AP1336" s="64">
        <v>83.33</v>
      </c>
      <c r="AQ1336" s="64">
        <v>83.33</v>
      </c>
      <c r="AR1336" s="64">
        <v>83.33</v>
      </c>
      <c r="AS1336" s="64">
        <v>83.33</v>
      </c>
      <c r="AT1336" s="64">
        <v>83.33</v>
      </c>
      <c r="AU1336" s="64">
        <v>83.33</v>
      </c>
      <c r="AV1336" s="64">
        <v>83.33</v>
      </c>
      <c r="AW1336" s="64">
        <v>83.33</v>
      </c>
      <c r="AX1336" s="64">
        <v>83.33</v>
      </c>
      <c r="AY1336" s="64">
        <v>83.33</v>
      </c>
      <c r="AZ1336" s="64">
        <v>83.37</v>
      </c>
      <c r="BA1336" s="53">
        <f t="shared" si="61"/>
        <v>1000.0000000000001</v>
      </c>
      <c r="BB1336" s="54" t="str">
        <f t="shared" si="62"/>
        <v>OK</v>
      </c>
      <c r="BC1336" s="55" t="str">
        <f t="shared" si="63"/>
        <v xml:space="preserve">                </v>
      </c>
    </row>
    <row r="1337" spans="1:55" ht="50.1" customHeight="1" x14ac:dyDescent="0.25">
      <c r="A1337" s="58" t="s">
        <v>39</v>
      </c>
      <c r="B1337" s="58" t="s">
        <v>50</v>
      </c>
      <c r="C1337" s="58" t="s">
        <v>140</v>
      </c>
      <c r="D1337" s="58" t="s">
        <v>913</v>
      </c>
      <c r="E1337" s="51" t="str">
        <f>IF(C1337&lt;&gt;"",VLOOKUP(MID(C1337,18,5),LISTAS·PAPP!$E$4:$F$76,2,0),"")</f>
        <v>EL_ORO</v>
      </c>
      <c r="F1337" s="58" t="s">
        <v>261</v>
      </c>
      <c r="G1337" s="51" t="str">
        <f>IF(F1337&lt;&gt;"",VLOOKUP(F1337,LISTAS·PAPP!$R$3:$T$221,3,0),"")</f>
        <v>SUR</v>
      </c>
      <c r="H1337" s="58" t="s">
        <v>905</v>
      </c>
      <c r="I1337" s="66" t="s">
        <v>1124</v>
      </c>
      <c r="J1337" s="66" t="s">
        <v>1134</v>
      </c>
      <c r="K1337" s="67">
        <v>12</v>
      </c>
      <c r="L1337" s="66" t="s">
        <v>1135</v>
      </c>
      <c r="M1337" s="60">
        <v>1</v>
      </c>
      <c r="N1337" s="60">
        <v>1</v>
      </c>
      <c r="O1337" s="60">
        <v>1</v>
      </c>
      <c r="P1337" s="60">
        <v>1</v>
      </c>
      <c r="Q1337" s="60">
        <v>1</v>
      </c>
      <c r="R1337" s="60">
        <v>1</v>
      </c>
      <c r="S1337" s="60">
        <v>1</v>
      </c>
      <c r="T1337" s="60">
        <v>1</v>
      </c>
      <c r="U1337" s="60">
        <v>1</v>
      </c>
      <c r="V1337" s="60">
        <v>1</v>
      </c>
      <c r="W1337" s="60">
        <v>1</v>
      </c>
      <c r="X1337" s="60">
        <v>1</v>
      </c>
      <c r="Y1337" s="52" t="str">
        <f>IF(A1337&lt;&gt;"",IF(D1337="DIRECCIÓN_DE_TRANSFERENCIAS","280 0031",VLOOKUP(C1337,LISTAS·PAPP!$C$3:$D$76,2,0)),"")</f>
        <v>280 7130</v>
      </c>
      <c r="Z1337" s="61">
        <v>202</v>
      </c>
      <c r="AA1337" s="62">
        <v>5036</v>
      </c>
      <c r="AB1337" s="62">
        <v>5045</v>
      </c>
      <c r="AC1337" s="65" t="str">
        <f>IF(D1337&lt;&gt;"",VLOOKUP(D1337,LISTAS·PAPP!$I$3:$M$16,2,0),"")</f>
        <v>56</v>
      </c>
      <c r="AD1337" s="51" t="str">
        <f>IF(D1337&lt;&gt;"",VLOOKUP(D1337,LISTAS·PAPP!$I$3:$M$16,3,0),"")</f>
        <v>DESARROLLO_INFANTIL</v>
      </c>
      <c r="AE1337" s="52" t="str">
        <f>IF(D1337&lt;&gt;"",VLOOKUP(D1337,LISTAS·PAPP!$I$3:$M$16,4,0),"")</f>
        <v>004</v>
      </c>
      <c r="AF1337" s="51" t="str">
        <f>IF(D1337&lt;&gt;"",VLOOKUP(D1337,LISTAS·PAPP!$I$3:$M$16,5,0),"")</f>
        <v>FORTALECIMIENTO_AMPLIACIÓN_E_INNOVACIÓN_DE_LOS_SERVICIOS_DE_DESARROLLO_INFANTIL_ESTRATEGIA_NACIONAL_MISIÓN_TERNURA</v>
      </c>
      <c r="AG1337" s="52" t="str">
        <f>IF(AH1337&lt;&gt;"",VLOOKUP(AH1337,LISTAS·PAPP!$O$3:$P$74,2,0),"")</f>
        <v>005</v>
      </c>
      <c r="AH1337" s="58" t="s">
        <v>862</v>
      </c>
      <c r="AI1337" s="60" t="s">
        <v>471</v>
      </c>
      <c r="AJ1337" s="51" t="str">
        <f>IF(AI1337&lt;&gt;"",VLOOKUP(AI1337,LISTAS·PAPP!$X$4:$Y$80,2,0),"")</f>
        <v>NO APLICA</v>
      </c>
      <c r="AK1337" s="58" t="s">
        <v>632</v>
      </c>
      <c r="AL1337" s="60">
        <v>730303</v>
      </c>
      <c r="AM1337" s="51" t="str">
        <f>IF(ISERROR(VLOOKUP(AL1337,LISTAS·PAPP!$AD$4:$AE$334,2,0))," ",VLOOKUP(AL1337,LISTAS·PAPP!$AD$4:$AE$334,2,0))</f>
        <v>Viáticos y Subsistencias en el Interior</v>
      </c>
      <c r="AN1337" s="63">
        <v>3500</v>
      </c>
      <c r="AO1337" s="64">
        <v>291.67</v>
      </c>
      <c r="AP1337" s="64">
        <v>291.67</v>
      </c>
      <c r="AQ1337" s="64">
        <v>291.67</v>
      </c>
      <c r="AR1337" s="64">
        <v>291.67</v>
      </c>
      <c r="AS1337" s="64">
        <v>291.67</v>
      </c>
      <c r="AT1337" s="64">
        <v>291.67</v>
      </c>
      <c r="AU1337" s="64">
        <v>291.67</v>
      </c>
      <c r="AV1337" s="64">
        <v>291.67</v>
      </c>
      <c r="AW1337" s="64">
        <v>291.67</v>
      </c>
      <c r="AX1337" s="64">
        <v>291.67</v>
      </c>
      <c r="AY1337" s="64">
        <v>291.67</v>
      </c>
      <c r="AZ1337" s="64">
        <v>291.63</v>
      </c>
      <c r="BA1337" s="53">
        <f t="shared" si="61"/>
        <v>3500.0000000000005</v>
      </c>
      <c r="BB1337" s="54" t="str">
        <f t="shared" si="62"/>
        <v>OK</v>
      </c>
      <c r="BC1337" s="55" t="str">
        <f t="shared" si="63"/>
        <v xml:space="preserve">                </v>
      </c>
    </row>
    <row r="1338" spans="1:55" ht="50.1" customHeight="1" x14ac:dyDescent="0.25">
      <c r="A1338" s="58" t="s">
        <v>39</v>
      </c>
      <c r="B1338" s="58" t="s">
        <v>50</v>
      </c>
      <c r="C1338" s="58" t="s">
        <v>142</v>
      </c>
      <c r="D1338" s="58" t="s">
        <v>913</v>
      </c>
      <c r="E1338" s="51" t="str">
        <f>IF(C1338&lt;&gt;"",VLOOKUP(MID(C1338,18,5),LISTAS·PAPP!$E$4:$F$76,2,0),"")</f>
        <v>EL_ORO</v>
      </c>
      <c r="F1338" s="58" t="s">
        <v>272</v>
      </c>
      <c r="G1338" s="51" t="str">
        <f>IF(F1338&lt;&gt;"",VLOOKUP(F1338,LISTAS·PAPP!$R$3:$T$221,3,0),"")</f>
        <v>SUR</v>
      </c>
      <c r="H1338" s="58" t="s">
        <v>905</v>
      </c>
      <c r="I1338" s="66" t="s">
        <v>1124</v>
      </c>
      <c r="J1338" s="66" t="s">
        <v>1125</v>
      </c>
      <c r="K1338" s="67">
        <v>7</v>
      </c>
      <c r="L1338" s="66" t="s">
        <v>1097</v>
      </c>
      <c r="M1338" s="60">
        <v>7</v>
      </c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52" t="str">
        <f>IF(A1338&lt;&gt;"",IF(D1338="DIRECCIÓN_DE_TRANSFERENCIAS","280 0031",VLOOKUP(C1338,LISTAS·PAPP!$C$3:$D$76,2,0)),"")</f>
        <v>280 7210</v>
      </c>
      <c r="Z1338" s="61">
        <v>202</v>
      </c>
      <c r="AA1338" s="62">
        <v>5036</v>
      </c>
      <c r="AB1338" s="62">
        <v>5045</v>
      </c>
      <c r="AC1338" s="65" t="str">
        <f>IF(D1338&lt;&gt;"",VLOOKUP(D1338,LISTAS·PAPP!$I$3:$M$16,2,0),"")</f>
        <v>56</v>
      </c>
      <c r="AD1338" s="51" t="str">
        <f>IF(D1338&lt;&gt;"",VLOOKUP(D1338,LISTAS·PAPP!$I$3:$M$16,3,0),"")</f>
        <v>DESARROLLO_INFANTIL</v>
      </c>
      <c r="AE1338" s="52" t="str">
        <f>IF(D1338&lt;&gt;"",VLOOKUP(D1338,LISTAS·PAPP!$I$3:$M$16,4,0),"")</f>
        <v>004</v>
      </c>
      <c r="AF1338" s="51" t="str">
        <f>IF(D1338&lt;&gt;"",VLOOKUP(D1338,LISTAS·PAPP!$I$3:$M$16,5,0),"")</f>
        <v>FORTALECIMIENTO_AMPLIACIÓN_E_INNOVACIÓN_DE_LOS_SERVICIOS_DE_DESARROLLO_INFANTIL_ESTRATEGIA_NACIONAL_MISIÓN_TERNURA</v>
      </c>
      <c r="AG1338" s="52" t="str">
        <f>IF(AH1338&lt;&gt;"",VLOOKUP(AH1338,LISTAS·PAPP!$O$3:$P$74,2,0),"")</f>
        <v>005</v>
      </c>
      <c r="AH1338" s="58" t="s">
        <v>862</v>
      </c>
      <c r="AI1338" s="60" t="s">
        <v>471</v>
      </c>
      <c r="AJ1338" s="51" t="str">
        <f>IF(AI1338&lt;&gt;"",VLOOKUP(AI1338,LISTAS·PAPP!$X$4:$Y$80,2,0),"")</f>
        <v>NO APLICA</v>
      </c>
      <c r="AK1338" s="58" t="s">
        <v>631</v>
      </c>
      <c r="AL1338" s="60">
        <v>710203</v>
      </c>
      <c r="AM1338" s="51" t="str">
        <f>IF(ISERROR(VLOOKUP(AL1338,LISTAS·PAPP!$AD$4:$AE$334,2,0))," ",VLOOKUP(AL1338,LISTAS·PAPP!$AD$4:$AE$334,2,0))</f>
        <v>Decimo Tercer Sueldo</v>
      </c>
      <c r="AN1338" s="63">
        <v>5719</v>
      </c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>
        <v>5719</v>
      </c>
      <c r="BA1338" s="53">
        <f t="shared" si="61"/>
        <v>5719</v>
      </c>
      <c r="BB1338" s="54" t="str">
        <f t="shared" si="62"/>
        <v>OK</v>
      </c>
      <c r="BC1338" s="55" t="str">
        <f t="shared" si="63"/>
        <v xml:space="preserve">                </v>
      </c>
    </row>
    <row r="1339" spans="1:55" ht="50.1" customHeight="1" x14ac:dyDescent="0.25">
      <c r="A1339" s="58" t="s">
        <v>39</v>
      </c>
      <c r="B1339" s="58" t="s">
        <v>50</v>
      </c>
      <c r="C1339" s="58" t="s">
        <v>142</v>
      </c>
      <c r="D1339" s="58" t="s">
        <v>913</v>
      </c>
      <c r="E1339" s="51" t="str">
        <f>IF(C1339&lt;&gt;"",VLOOKUP(MID(C1339,18,5),LISTAS·PAPP!$E$4:$F$76,2,0),"")</f>
        <v>EL_ORO</v>
      </c>
      <c r="F1339" s="58" t="s">
        <v>272</v>
      </c>
      <c r="G1339" s="51" t="str">
        <f>IF(F1339&lt;&gt;"",VLOOKUP(F1339,LISTAS·PAPP!$R$3:$T$221,3,0),"")</f>
        <v>SUR</v>
      </c>
      <c r="H1339" s="58" t="s">
        <v>905</v>
      </c>
      <c r="I1339" s="66" t="s">
        <v>1124</v>
      </c>
      <c r="J1339" s="66" t="s">
        <v>1125</v>
      </c>
      <c r="K1339" s="67">
        <v>7</v>
      </c>
      <c r="L1339" s="66" t="s">
        <v>1097</v>
      </c>
      <c r="M1339" s="60">
        <v>7</v>
      </c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52" t="str">
        <f>IF(A1339&lt;&gt;"",IF(D1339="DIRECCIÓN_DE_TRANSFERENCIAS","280 0031",VLOOKUP(C1339,LISTAS·PAPP!$C$3:$D$76,2,0)),"")</f>
        <v>280 7210</v>
      </c>
      <c r="Z1339" s="61">
        <v>202</v>
      </c>
      <c r="AA1339" s="62">
        <v>5036</v>
      </c>
      <c r="AB1339" s="62">
        <v>5045</v>
      </c>
      <c r="AC1339" s="65" t="str">
        <f>IF(D1339&lt;&gt;"",VLOOKUP(D1339,LISTAS·PAPP!$I$3:$M$16,2,0),"")</f>
        <v>56</v>
      </c>
      <c r="AD1339" s="51" t="str">
        <f>IF(D1339&lt;&gt;"",VLOOKUP(D1339,LISTAS·PAPP!$I$3:$M$16,3,0),"")</f>
        <v>DESARROLLO_INFANTIL</v>
      </c>
      <c r="AE1339" s="52" t="str">
        <f>IF(D1339&lt;&gt;"",VLOOKUP(D1339,LISTAS·PAPP!$I$3:$M$16,4,0),"")</f>
        <v>004</v>
      </c>
      <c r="AF1339" s="51" t="str">
        <f>IF(D1339&lt;&gt;"",VLOOKUP(D1339,LISTAS·PAPP!$I$3:$M$16,5,0),"")</f>
        <v>FORTALECIMIENTO_AMPLIACIÓN_E_INNOVACIÓN_DE_LOS_SERVICIOS_DE_DESARROLLO_INFANTIL_ESTRATEGIA_NACIONAL_MISIÓN_TERNURA</v>
      </c>
      <c r="AG1339" s="52" t="str">
        <f>IF(AH1339&lt;&gt;"",VLOOKUP(AH1339,LISTAS·PAPP!$O$3:$P$74,2,0),"")</f>
        <v>005</v>
      </c>
      <c r="AH1339" s="58" t="s">
        <v>862</v>
      </c>
      <c r="AI1339" s="60" t="s">
        <v>471</v>
      </c>
      <c r="AJ1339" s="51" t="str">
        <f>IF(AI1339&lt;&gt;"",VLOOKUP(AI1339,LISTAS·PAPP!$X$4:$Y$80,2,0),"")</f>
        <v>NO APLICA</v>
      </c>
      <c r="AK1339" s="58" t="s">
        <v>631</v>
      </c>
      <c r="AL1339" s="60">
        <v>710204</v>
      </c>
      <c r="AM1339" s="51" t="str">
        <f>IF(ISERROR(VLOOKUP(AL1339,LISTAS·PAPP!$AD$4:$AE$334,2,0))," ",VLOOKUP(AL1339,LISTAS·PAPP!$AD$4:$AE$334,2,0))</f>
        <v>Decimo Cuarto Sueldo</v>
      </c>
      <c r="AN1339" s="63">
        <v>2758</v>
      </c>
      <c r="AO1339" s="64"/>
      <c r="AP1339" s="64"/>
      <c r="AQ1339" s="64"/>
      <c r="AR1339" s="64"/>
      <c r="AS1339" s="64"/>
      <c r="AT1339" s="64"/>
      <c r="AU1339" s="64"/>
      <c r="AV1339" s="64">
        <v>2758</v>
      </c>
      <c r="AW1339" s="64"/>
      <c r="AX1339" s="64"/>
      <c r="AY1339" s="64"/>
      <c r="AZ1339" s="64"/>
      <c r="BA1339" s="53">
        <f t="shared" si="61"/>
        <v>2758</v>
      </c>
      <c r="BB1339" s="54" t="str">
        <f t="shared" si="62"/>
        <v>OK</v>
      </c>
      <c r="BC1339" s="55" t="str">
        <f t="shared" si="63"/>
        <v xml:space="preserve">                </v>
      </c>
    </row>
    <row r="1340" spans="1:55" ht="50.1" customHeight="1" x14ac:dyDescent="0.25">
      <c r="A1340" s="58" t="s">
        <v>39</v>
      </c>
      <c r="B1340" s="58" t="s">
        <v>50</v>
      </c>
      <c r="C1340" s="58" t="s">
        <v>142</v>
      </c>
      <c r="D1340" s="58" t="s">
        <v>913</v>
      </c>
      <c r="E1340" s="51" t="str">
        <f>IF(C1340&lt;&gt;"",VLOOKUP(MID(C1340,18,5),LISTAS·PAPP!$E$4:$F$76,2,0),"")</f>
        <v>EL_ORO</v>
      </c>
      <c r="F1340" s="58" t="s">
        <v>272</v>
      </c>
      <c r="G1340" s="51" t="str">
        <f>IF(F1340&lt;&gt;"",VLOOKUP(F1340,LISTAS·PAPP!$R$3:$T$221,3,0),"")</f>
        <v>SUR</v>
      </c>
      <c r="H1340" s="58" t="s">
        <v>905</v>
      </c>
      <c r="I1340" s="66" t="s">
        <v>1124</v>
      </c>
      <c r="J1340" s="66" t="s">
        <v>1125</v>
      </c>
      <c r="K1340" s="67">
        <v>7</v>
      </c>
      <c r="L1340" s="66" t="s">
        <v>1097</v>
      </c>
      <c r="M1340" s="60">
        <v>7</v>
      </c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52" t="str">
        <f>IF(A1340&lt;&gt;"",IF(D1340="DIRECCIÓN_DE_TRANSFERENCIAS","280 0031",VLOOKUP(C1340,LISTAS·PAPP!$C$3:$D$76,2,0)),"")</f>
        <v>280 7210</v>
      </c>
      <c r="Z1340" s="61">
        <v>202</v>
      </c>
      <c r="AA1340" s="62">
        <v>5036</v>
      </c>
      <c r="AB1340" s="62">
        <v>5045</v>
      </c>
      <c r="AC1340" s="65" t="str">
        <f>IF(D1340&lt;&gt;"",VLOOKUP(D1340,LISTAS·PAPP!$I$3:$M$16,2,0),"")</f>
        <v>56</v>
      </c>
      <c r="AD1340" s="51" t="str">
        <f>IF(D1340&lt;&gt;"",VLOOKUP(D1340,LISTAS·PAPP!$I$3:$M$16,3,0),"")</f>
        <v>DESARROLLO_INFANTIL</v>
      </c>
      <c r="AE1340" s="52" t="str">
        <f>IF(D1340&lt;&gt;"",VLOOKUP(D1340,LISTAS·PAPP!$I$3:$M$16,4,0),"")</f>
        <v>004</v>
      </c>
      <c r="AF1340" s="51" t="str">
        <f>IF(D1340&lt;&gt;"",VLOOKUP(D1340,LISTAS·PAPP!$I$3:$M$16,5,0),"")</f>
        <v>FORTALECIMIENTO_AMPLIACIÓN_E_INNOVACIÓN_DE_LOS_SERVICIOS_DE_DESARROLLO_INFANTIL_ESTRATEGIA_NACIONAL_MISIÓN_TERNURA</v>
      </c>
      <c r="AG1340" s="52" t="str">
        <f>IF(AH1340&lt;&gt;"",VLOOKUP(AH1340,LISTAS·PAPP!$O$3:$P$74,2,0),"")</f>
        <v>005</v>
      </c>
      <c r="AH1340" s="58" t="s">
        <v>862</v>
      </c>
      <c r="AI1340" s="60" t="s">
        <v>471</v>
      </c>
      <c r="AJ1340" s="51" t="str">
        <f>IF(AI1340&lt;&gt;"",VLOOKUP(AI1340,LISTAS·PAPP!$X$4:$Y$80,2,0),"")</f>
        <v>NO APLICA</v>
      </c>
      <c r="AK1340" s="58" t="s">
        <v>631</v>
      </c>
      <c r="AL1340" s="60">
        <v>710510</v>
      </c>
      <c r="AM1340" s="51" t="str">
        <f>IF(ISERROR(VLOOKUP(AL1340,LISTAS·PAPP!$AD$4:$AE$334,2,0))," ",VLOOKUP(AL1340,LISTAS·PAPP!$AD$4:$AE$334,2,0))</f>
        <v>Servicios Personales por Contrato</v>
      </c>
      <c r="AN1340" s="63">
        <v>68628</v>
      </c>
      <c r="AO1340" s="64">
        <v>5719</v>
      </c>
      <c r="AP1340" s="64">
        <v>5719</v>
      </c>
      <c r="AQ1340" s="64">
        <v>5719</v>
      </c>
      <c r="AR1340" s="64">
        <v>5719</v>
      </c>
      <c r="AS1340" s="64">
        <v>5719</v>
      </c>
      <c r="AT1340" s="64">
        <v>5719</v>
      </c>
      <c r="AU1340" s="64">
        <v>5719</v>
      </c>
      <c r="AV1340" s="64">
        <v>5719</v>
      </c>
      <c r="AW1340" s="64">
        <v>5719</v>
      </c>
      <c r="AX1340" s="64">
        <v>5719</v>
      </c>
      <c r="AY1340" s="64">
        <v>5719</v>
      </c>
      <c r="AZ1340" s="64">
        <v>5719</v>
      </c>
      <c r="BA1340" s="53">
        <f t="shared" si="61"/>
        <v>68628</v>
      </c>
      <c r="BB1340" s="54" t="str">
        <f t="shared" si="62"/>
        <v>OK</v>
      </c>
      <c r="BC1340" s="55" t="str">
        <f t="shared" si="63"/>
        <v xml:space="preserve">                </v>
      </c>
    </row>
    <row r="1341" spans="1:55" ht="50.1" customHeight="1" x14ac:dyDescent="0.25">
      <c r="A1341" s="58" t="s">
        <v>39</v>
      </c>
      <c r="B1341" s="58" t="s">
        <v>50</v>
      </c>
      <c r="C1341" s="58" t="s">
        <v>142</v>
      </c>
      <c r="D1341" s="58" t="s">
        <v>913</v>
      </c>
      <c r="E1341" s="51" t="str">
        <f>IF(C1341&lt;&gt;"",VLOOKUP(MID(C1341,18,5),LISTAS·PAPP!$E$4:$F$76,2,0),"")</f>
        <v>EL_ORO</v>
      </c>
      <c r="F1341" s="58" t="s">
        <v>272</v>
      </c>
      <c r="G1341" s="51" t="str">
        <f>IF(F1341&lt;&gt;"",VLOOKUP(F1341,LISTAS·PAPP!$R$3:$T$221,3,0),"")</f>
        <v>SUR</v>
      </c>
      <c r="H1341" s="58" t="s">
        <v>905</v>
      </c>
      <c r="I1341" s="66" t="s">
        <v>1124</v>
      </c>
      <c r="J1341" s="66" t="s">
        <v>1125</v>
      </c>
      <c r="K1341" s="67">
        <v>7</v>
      </c>
      <c r="L1341" s="66" t="s">
        <v>1097</v>
      </c>
      <c r="M1341" s="60">
        <v>7</v>
      </c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52" t="str">
        <f>IF(A1341&lt;&gt;"",IF(D1341="DIRECCIÓN_DE_TRANSFERENCIAS","280 0031",VLOOKUP(C1341,LISTAS·PAPP!$C$3:$D$76,2,0)),"")</f>
        <v>280 7210</v>
      </c>
      <c r="Z1341" s="61">
        <v>202</v>
      </c>
      <c r="AA1341" s="62">
        <v>5036</v>
      </c>
      <c r="AB1341" s="62">
        <v>5045</v>
      </c>
      <c r="AC1341" s="65" t="str">
        <f>IF(D1341&lt;&gt;"",VLOOKUP(D1341,LISTAS·PAPP!$I$3:$M$16,2,0),"")</f>
        <v>56</v>
      </c>
      <c r="AD1341" s="51" t="str">
        <f>IF(D1341&lt;&gt;"",VLOOKUP(D1341,LISTAS·PAPP!$I$3:$M$16,3,0),"")</f>
        <v>DESARROLLO_INFANTIL</v>
      </c>
      <c r="AE1341" s="52" t="str">
        <f>IF(D1341&lt;&gt;"",VLOOKUP(D1341,LISTAS·PAPP!$I$3:$M$16,4,0),"")</f>
        <v>004</v>
      </c>
      <c r="AF1341" s="51" t="str">
        <f>IF(D1341&lt;&gt;"",VLOOKUP(D1341,LISTAS·PAPP!$I$3:$M$16,5,0),"")</f>
        <v>FORTALECIMIENTO_AMPLIACIÓN_E_INNOVACIÓN_DE_LOS_SERVICIOS_DE_DESARROLLO_INFANTIL_ESTRATEGIA_NACIONAL_MISIÓN_TERNURA</v>
      </c>
      <c r="AG1341" s="52" t="str">
        <f>IF(AH1341&lt;&gt;"",VLOOKUP(AH1341,LISTAS·PAPP!$O$3:$P$74,2,0),"")</f>
        <v>005</v>
      </c>
      <c r="AH1341" s="58" t="s">
        <v>862</v>
      </c>
      <c r="AI1341" s="60" t="s">
        <v>471</v>
      </c>
      <c r="AJ1341" s="51" t="str">
        <f>IF(AI1341&lt;&gt;"",VLOOKUP(AI1341,LISTAS·PAPP!$X$4:$Y$80,2,0),"")</f>
        <v>NO APLICA</v>
      </c>
      <c r="AK1341" s="58" t="s">
        <v>631</v>
      </c>
      <c r="AL1341" s="60">
        <v>710601</v>
      </c>
      <c r="AM1341" s="51" t="str">
        <f>IF(ISERROR(VLOOKUP(AL1341,LISTAS·PAPP!$AD$4:$AE$334,2,0))," ",VLOOKUP(AL1341,LISTAS·PAPP!$AD$4:$AE$334,2,0))</f>
        <v>Aporte Patronal</v>
      </c>
      <c r="AN1341" s="63">
        <v>6622.6</v>
      </c>
      <c r="AO1341" s="64">
        <v>551.88</v>
      </c>
      <c r="AP1341" s="64">
        <v>551.88</v>
      </c>
      <c r="AQ1341" s="64">
        <v>551.88</v>
      </c>
      <c r="AR1341" s="64">
        <v>551.88</v>
      </c>
      <c r="AS1341" s="64">
        <v>551.88</v>
      </c>
      <c r="AT1341" s="64">
        <v>551.88</v>
      </c>
      <c r="AU1341" s="64">
        <v>551.88</v>
      </c>
      <c r="AV1341" s="64">
        <v>551.88</v>
      </c>
      <c r="AW1341" s="64">
        <v>551.88</v>
      </c>
      <c r="AX1341" s="64">
        <v>551.88</v>
      </c>
      <c r="AY1341" s="64">
        <v>551.88</v>
      </c>
      <c r="AZ1341" s="64">
        <v>551.91999999999996</v>
      </c>
      <c r="BA1341" s="53">
        <f t="shared" si="61"/>
        <v>6622.6</v>
      </c>
      <c r="BB1341" s="54" t="str">
        <f t="shared" si="62"/>
        <v>OK</v>
      </c>
      <c r="BC1341" s="55" t="str">
        <f t="shared" si="63"/>
        <v xml:space="preserve">                </v>
      </c>
    </row>
    <row r="1342" spans="1:55" ht="50.1" customHeight="1" x14ac:dyDescent="0.25">
      <c r="A1342" s="58" t="s">
        <v>39</v>
      </c>
      <c r="B1342" s="58" t="s">
        <v>50</v>
      </c>
      <c r="C1342" s="58" t="s">
        <v>142</v>
      </c>
      <c r="D1342" s="58" t="s">
        <v>913</v>
      </c>
      <c r="E1342" s="51" t="str">
        <f>IF(C1342&lt;&gt;"",VLOOKUP(MID(C1342,18,5),LISTAS·PAPP!$E$4:$F$76,2,0),"")</f>
        <v>EL_ORO</v>
      </c>
      <c r="F1342" s="58" t="s">
        <v>272</v>
      </c>
      <c r="G1342" s="51" t="str">
        <f>IF(F1342&lt;&gt;"",VLOOKUP(F1342,LISTAS·PAPP!$R$3:$T$221,3,0),"")</f>
        <v>SUR</v>
      </c>
      <c r="H1342" s="58" t="s">
        <v>905</v>
      </c>
      <c r="I1342" s="66" t="s">
        <v>1124</v>
      </c>
      <c r="J1342" s="66" t="s">
        <v>1125</v>
      </c>
      <c r="K1342" s="67">
        <v>7</v>
      </c>
      <c r="L1342" s="66" t="s">
        <v>1097</v>
      </c>
      <c r="M1342" s="60">
        <v>7</v>
      </c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52" t="str">
        <f>IF(A1342&lt;&gt;"",IF(D1342="DIRECCIÓN_DE_TRANSFERENCIAS","280 0031",VLOOKUP(C1342,LISTAS·PAPP!$C$3:$D$76,2,0)),"")</f>
        <v>280 7210</v>
      </c>
      <c r="Z1342" s="61">
        <v>202</v>
      </c>
      <c r="AA1342" s="62">
        <v>5036</v>
      </c>
      <c r="AB1342" s="62">
        <v>5045</v>
      </c>
      <c r="AC1342" s="65" t="str">
        <f>IF(D1342&lt;&gt;"",VLOOKUP(D1342,LISTAS·PAPP!$I$3:$M$16,2,0),"")</f>
        <v>56</v>
      </c>
      <c r="AD1342" s="51" t="str">
        <f>IF(D1342&lt;&gt;"",VLOOKUP(D1342,LISTAS·PAPP!$I$3:$M$16,3,0),"")</f>
        <v>DESARROLLO_INFANTIL</v>
      </c>
      <c r="AE1342" s="52" t="str">
        <f>IF(D1342&lt;&gt;"",VLOOKUP(D1342,LISTAS·PAPP!$I$3:$M$16,4,0),"")</f>
        <v>004</v>
      </c>
      <c r="AF1342" s="51" t="str">
        <f>IF(D1342&lt;&gt;"",VLOOKUP(D1342,LISTAS·PAPP!$I$3:$M$16,5,0),"")</f>
        <v>FORTALECIMIENTO_AMPLIACIÓN_E_INNOVACIÓN_DE_LOS_SERVICIOS_DE_DESARROLLO_INFANTIL_ESTRATEGIA_NACIONAL_MISIÓN_TERNURA</v>
      </c>
      <c r="AG1342" s="52" t="str">
        <f>IF(AH1342&lt;&gt;"",VLOOKUP(AH1342,LISTAS·PAPP!$O$3:$P$74,2,0),"")</f>
        <v>005</v>
      </c>
      <c r="AH1342" s="58" t="s">
        <v>862</v>
      </c>
      <c r="AI1342" s="60" t="s">
        <v>471</v>
      </c>
      <c r="AJ1342" s="51" t="str">
        <f>IF(AI1342&lt;&gt;"",VLOOKUP(AI1342,LISTAS·PAPP!$X$4:$Y$80,2,0),"")</f>
        <v>NO APLICA</v>
      </c>
      <c r="AK1342" s="58" t="s">
        <v>631</v>
      </c>
      <c r="AL1342" s="60">
        <v>710602</v>
      </c>
      <c r="AM1342" s="51" t="str">
        <f>IF(ISERROR(VLOOKUP(AL1342,LISTAS·PAPP!$AD$4:$AE$334,2,0))," ",VLOOKUP(AL1342,LISTAS·PAPP!$AD$4:$AE$334,2,0))</f>
        <v>Fondo de Reserva</v>
      </c>
      <c r="AN1342" s="63">
        <v>5719</v>
      </c>
      <c r="AO1342" s="64">
        <v>476.58</v>
      </c>
      <c r="AP1342" s="64">
        <v>476.58</v>
      </c>
      <c r="AQ1342" s="64">
        <v>476.58</v>
      </c>
      <c r="AR1342" s="64">
        <v>476.58</v>
      </c>
      <c r="AS1342" s="64">
        <v>476.58</v>
      </c>
      <c r="AT1342" s="64">
        <v>476.58</v>
      </c>
      <c r="AU1342" s="64">
        <v>476.58</v>
      </c>
      <c r="AV1342" s="64">
        <v>476.58</v>
      </c>
      <c r="AW1342" s="64">
        <v>476.58</v>
      </c>
      <c r="AX1342" s="64">
        <v>476.58</v>
      </c>
      <c r="AY1342" s="64">
        <v>476.58</v>
      </c>
      <c r="AZ1342" s="64">
        <v>476.62</v>
      </c>
      <c r="BA1342" s="53">
        <f t="shared" si="61"/>
        <v>5719</v>
      </c>
      <c r="BB1342" s="54" t="str">
        <f t="shared" si="62"/>
        <v>OK</v>
      </c>
      <c r="BC1342" s="55" t="str">
        <f t="shared" si="63"/>
        <v xml:space="preserve">                </v>
      </c>
    </row>
    <row r="1343" spans="1:55" ht="50.1" customHeight="1" x14ac:dyDescent="0.25">
      <c r="A1343" s="58" t="s">
        <v>39</v>
      </c>
      <c r="B1343" s="58" t="s">
        <v>50</v>
      </c>
      <c r="C1343" s="58" t="s">
        <v>142</v>
      </c>
      <c r="D1343" s="58" t="s">
        <v>913</v>
      </c>
      <c r="E1343" s="51" t="str">
        <f>IF(C1343&lt;&gt;"",VLOOKUP(MID(C1343,18,5),LISTAS·PAPP!$E$4:$F$76,2,0),"")</f>
        <v>EL_ORO</v>
      </c>
      <c r="F1343" s="58" t="s">
        <v>272</v>
      </c>
      <c r="G1343" s="51" t="str">
        <f>IF(F1343&lt;&gt;"",VLOOKUP(F1343,LISTAS·PAPP!$R$3:$T$221,3,0),"")</f>
        <v>SUR</v>
      </c>
      <c r="H1343" s="58" t="s">
        <v>905</v>
      </c>
      <c r="I1343" s="66" t="s">
        <v>1124</v>
      </c>
      <c r="J1343" s="66" t="s">
        <v>1132</v>
      </c>
      <c r="K1343" s="67">
        <v>12</v>
      </c>
      <c r="L1343" s="66" t="s">
        <v>1133</v>
      </c>
      <c r="M1343" s="60">
        <v>1</v>
      </c>
      <c r="N1343" s="60">
        <v>1</v>
      </c>
      <c r="O1343" s="60">
        <v>1</v>
      </c>
      <c r="P1343" s="60">
        <v>1</v>
      </c>
      <c r="Q1343" s="60">
        <v>1</v>
      </c>
      <c r="R1343" s="60">
        <v>1</v>
      </c>
      <c r="S1343" s="60">
        <v>1</v>
      </c>
      <c r="T1343" s="60">
        <v>1</v>
      </c>
      <c r="U1343" s="60">
        <v>1</v>
      </c>
      <c r="V1343" s="60">
        <v>1</v>
      </c>
      <c r="W1343" s="60">
        <v>1</v>
      </c>
      <c r="X1343" s="60">
        <v>1</v>
      </c>
      <c r="Y1343" s="52" t="str">
        <f>IF(A1343&lt;&gt;"",IF(D1343="DIRECCIÓN_DE_TRANSFERENCIAS","280 0031",VLOOKUP(C1343,LISTAS·PAPP!$C$3:$D$76,2,0)),"")</f>
        <v>280 7210</v>
      </c>
      <c r="Z1343" s="61">
        <v>202</v>
      </c>
      <c r="AA1343" s="62">
        <v>5036</v>
      </c>
      <c r="AB1343" s="62">
        <v>5045</v>
      </c>
      <c r="AC1343" s="65" t="str">
        <f>IF(D1343&lt;&gt;"",VLOOKUP(D1343,LISTAS·PAPP!$I$3:$M$16,2,0),"")</f>
        <v>56</v>
      </c>
      <c r="AD1343" s="51" t="str">
        <f>IF(D1343&lt;&gt;"",VLOOKUP(D1343,LISTAS·PAPP!$I$3:$M$16,3,0),"")</f>
        <v>DESARROLLO_INFANTIL</v>
      </c>
      <c r="AE1343" s="52" t="str">
        <f>IF(D1343&lt;&gt;"",VLOOKUP(D1343,LISTAS·PAPP!$I$3:$M$16,4,0),"")</f>
        <v>004</v>
      </c>
      <c r="AF1343" s="51" t="str">
        <f>IF(D1343&lt;&gt;"",VLOOKUP(D1343,LISTAS·PAPP!$I$3:$M$16,5,0),"")</f>
        <v>FORTALECIMIENTO_AMPLIACIÓN_E_INNOVACIÓN_DE_LOS_SERVICIOS_DE_DESARROLLO_INFANTIL_ESTRATEGIA_NACIONAL_MISIÓN_TERNURA</v>
      </c>
      <c r="AG1343" s="52" t="str">
        <f>IF(AH1343&lt;&gt;"",VLOOKUP(AH1343,LISTAS·PAPP!$O$3:$P$74,2,0),"")</f>
        <v>005</v>
      </c>
      <c r="AH1343" s="58" t="s">
        <v>862</v>
      </c>
      <c r="AI1343" s="60" t="s">
        <v>471</v>
      </c>
      <c r="AJ1343" s="51" t="str">
        <f>IF(AI1343&lt;&gt;"",VLOOKUP(AI1343,LISTAS·PAPP!$X$4:$Y$80,2,0),"")</f>
        <v>NO APLICA</v>
      </c>
      <c r="AK1343" s="58" t="s">
        <v>632</v>
      </c>
      <c r="AL1343" s="60">
        <v>730301</v>
      </c>
      <c r="AM1343" s="51" t="str">
        <f>IF(ISERROR(VLOOKUP(AL1343,LISTAS·PAPP!$AD$4:$AE$334,2,0))," ",VLOOKUP(AL1343,LISTAS·PAPP!$AD$4:$AE$334,2,0))</f>
        <v>Pasajes al Interior</v>
      </c>
      <c r="AN1343" s="63">
        <v>1000</v>
      </c>
      <c r="AO1343" s="64">
        <v>83.33</v>
      </c>
      <c r="AP1343" s="64">
        <v>83.33</v>
      </c>
      <c r="AQ1343" s="64">
        <v>83.33</v>
      </c>
      <c r="AR1343" s="64">
        <v>83.33</v>
      </c>
      <c r="AS1343" s="64">
        <v>83.33</v>
      </c>
      <c r="AT1343" s="64">
        <v>83.33</v>
      </c>
      <c r="AU1343" s="64">
        <v>83.33</v>
      </c>
      <c r="AV1343" s="64">
        <v>83.33</v>
      </c>
      <c r="AW1343" s="64">
        <v>83.33</v>
      </c>
      <c r="AX1343" s="64">
        <v>83.33</v>
      </c>
      <c r="AY1343" s="64">
        <v>83.33</v>
      </c>
      <c r="AZ1343" s="64">
        <v>83.37</v>
      </c>
      <c r="BA1343" s="53">
        <f t="shared" si="61"/>
        <v>1000.0000000000001</v>
      </c>
      <c r="BB1343" s="54" t="str">
        <f t="shared" si="62"/>
        <v>OK</v>
      </c>
      <c r="BC1343" s="55" t="str">
        <f t="shared" si="63"/>
        <v xml:space="preserve">                </v>
      </c>
    </row>
    <row r="1344" spans="1:55" ht="50.1" customHeight="1" x14ac:dyDescent="0.25">
      <c r="A1344" s="58" t="s">
        <v>39</v>
      </c>
      <c r="B1344" s="58" t="s">
        <v>50</v>
      </c>
      <c r="C1344" s="58" t="s">
        <v>142</v>
      </c>
      <c r="D1344" s="58" t="s">
        <v>913</v>
      </c>
      <c r="E1344" s="51" t="str">
        <f>IF(C1344&lt;&gt;"",VLOOKUP(MID(C1344,18,5),LISTAS·PAPP!$E$4:$F$76,2,0),"")</f>
        <v>EL_ORO</v>
      </c>
      <c r="F1344" s="58" t="s">
        <v>272</v>
      </c>
      <c r="G1344" s="51" t="str">
        <f>IF(F1344&lt;&gt;"",VLOOKUP(F1344,LISTAS·PAPP!$R$3:$T$221,3,0),"")</f>
        <v>SUR</v>
      </c>
      <c r="H1344" s="58" t="s">
        <v>905</v>
      </c>
      <c r="I1344" s="66" t="s">
        <v>1124</v>
      </c>
      <c r="J1344" s="66" t="s">
        <v>1134</v>
      </c>
      <c r="K1344" s="67">
        <v>12</v>
      </c>
      <c r="L1344" s="66" t="s">
        <v>1135</v>
      </c>
      <c r="M1344" s="60">
        <v>1</v>
      </c>
      <c r="N1344" s="60">
        <v>1</v>
      </c>
      <c r="O1344" s="60">
        <v>1</v>
      </c>
      <c r="P1344" s="60">
        <v>1</v>
      </c>
      <c r="Q1344" s="60">
        <v>1</v>
      </c>
      <c r="R1344" s="60">
        <v>1</v>
      </c>
      <c r="S1344" s="60">
        <v>1</v>
      </c>
      <c r="T1344" s="60">
        <v>1</v>
      </c>
      <c r="U1344" s="60">
        <v>1</v>
      </c>
      <c r="V1344" s="60">
        <v>1</v>
      </c>
      <c r="W1344" s="60">
        <v>1</v>
      </c>
      <c r="X1344" s="60">
        <v>1</v>
      </c>
      <c r="Y1344" s="52" t="str">
        <f>IF(A1344&lt;&gt;"",IF(D1344="DIRECCIÓN_DE_TRANSFERENCIAS","280 0031",VLOOKUP(C1344,LISTAS·PAPP!$C$3:$D$76,2,0)),"")</f>
        <v>280 7210</v>
      </c>
      <c r="Z1344" s="61">
        <v>202</v>
      </c>
      <c r="AA1344" s="62">
        <v>5036</v>
      </c>
      <c r="AB1344" s="62">
        <v>5045</v>
      </c>
      <c r="AC1344" s="65" t="str">
        <f>IF(D1344&lt;&gt;"",VLOOKUP(D1344,LISTAS·PAPP!$I$3:$M$16,2,0),"")</f>
        <v>56</v>
      </c>
      <c r="AD1344" s="51" t="str">
        <f>IF(D1344&lt;&gt;"",VLOOKUP(D1344,LISTAS·PAPP!$I$3:$M$16,3,0),"")</f>
        <v>DESARROLLO_INFANTIL</v>
      </c>
      <c r="AE1344" s="52" t="str">
        <f>IF(D1344&lt;&gt;"",VLOOKUP(D1344,LISTAS·PAPP!$I$3:$M$16,4,0),"")</f>
        <v>004</v>
      </c>
      <c r="AF1344" s="51" t="str">
        <f>IF(D1344&lt;&gt;"",VLOOKUP(D1344,LISTAS·PAPP!$I$3:$M$16,5,0),"")</f>
        <v>FORTALECIMIENTO_AMPLIACIÓN_E_INNOVACIÓN_DE_LOS_SERVICIOS_DE_DESARROLLO_INFANTIL_ESTRATEGIA_NACIONAL_MISIÓN_TERNURA</v>
      </c>
      <c r="AG1344" s="52" t="str">
        <f>IF(AH1344&lt;&gt;"",VLOOKUP(AH1344,LISTAS·PAPP!$O$3:$P$74,2,0),"")</f>
        <v>005</v>
      </c>
      <c r="AH1344" s="58" t="s">
        <v>862</v>
      </c>
      <c r="AI1344" s="60" t="s">
        <v>471</v>
      </c>
      <c r="AJ1344" s="51" t="str">
        <f>IF(AI1344&lt;&gt;"",VLOOKUP(AI1344,LISTAS·PAPP!$X$4:$Y$80,2,0),"")</f>
        <v>NO APLICA</v>
      </c>
      <c r="AK1344" s="58" t="s">
        <v>632</v>
      </c>
      <c r="AL1344" s="60">
        <v>730303</v>
      </c>
      <c r="AM1344" s="51" t="str">
        <f>IF(ISERROR(VLOOKUP(AL1344,LISTAS·PAPP!$AD$4:$AE$334,2,0))," ",VLOOKUP(AL1344,LISTAS·PAPP!$AD$4:$AE$334,2,0))</f>
        <v>Viáticos y Subsistencias en el Interior</v>
      </c>
      <c r="AN1344" s="63">
        <v>3500</v>
      </c>
      <c r="AO1344" s="64">
        <v>291.67</v>
      </c>
      <c r="AP1344" s="64">
        <v>291.67</v>
      </c>
      <c r="AQ1344" s="64">
        <v>291.67</v>
      </c>
      <c r="AR1344" s="64">
        <v>291.67</v>
      </c>
      <c r="AS1344" s="64">
        <v>291.67</v>
      </c>
      <c r="AT1344" s="64">
        <v>291.67</v>
      </c>
      <c r="AU1344" s="64">
        <v>291.67</v>
      </c>
      <c r="AV1344" s="64">
        <v>291.67</v>
      </c>
      <c r="AW1344" s="64">
        <v>291.67</v>
      </c>
      <c r="AX1344" s="64">
        <v>291.67</v>
      </c>
      <c r="AY1344" s="64">
        <v>291.67</v>
      </c>
      <c r="AZ1344" s="64">
        <v>291.63</v>
      </c>
      <c r="BA1344" s="53">
        <f t="shared" si="61"/>
        <v>3500.0000000000005</v>
      </c>
      <c r="BB1344" s="54" t="str">
        <f t="shared" si="62"/>
        <v>OK</v>
      </c>
      <c r="BC1344" s="55" t="str">
        <f t="shared" si="63"/>
        <v xml:space="preserve">                </v>
      </c>
    </row>
    <row r="1345" spans="1:55" ht="50.1" customHeight="1" x14ac:dyDescent="0.25">
      <c r="A1345" s="58" t="s">
        <v>39</v>
      </c>
      <c r="B1345" s="58" t="s">
        <v>50</v>
      </c>
      <c r="C1345" s="58" t="s">
        <v>144</v>
      </c>
      <c r="D1345" s="58" t="s">
        <v>913</v>
      </c>
      <c r="E1345" s="51" t="str">
        <f>IF(C1345&lt;&gt;"",VLOOKUP(MID(C1345,18,5),LISTAS·PAPP!$E$4:$F$76,2,0),"")</f>
        <v>LOJA</v>
      </c>
      <c r="F1345" s="58" t="s">
        <v>204</v>
      </c>
      <c r="G1345" s="51" t="str">
        <f>IF(F1345&lt;&gt;"",VLOOKUP(F1345,LISTAS·PAPP!$R$3:$T$221,3,0),"")</f>
        <v>SUR</v>
      </c>
      <c r="H1345" s="58" t="s">
        <v>905</v>
      </c>
      <c r="I1345" s="66" t="s">
        <v>1124</v>
      </c>
      <c r="J1345" s="66" t="s">
        <v>1125</v>
      </c>
      <c r="K1345" s="67">
        <v>40</v>
      </c>
      <c r="L1345" s="66" t="s">
        <v>1097</v>
      </c>
      <c r="M1345" s="60">
        <v>40</v>
      </c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52" t="str">
        <f>IF(A1345&lt;&gt;"",IF(D1345="DIRECCIÓN_DE_TRANSFERENCIAS","280 0031",VLOOKUP(C1345,LISTAS·PAPP!$C$3:$D$76,2,0)),"")</f>
        <v>280 7310</v>
      </c>
      <c r="Z1345" s="61">
        <v>202</v>
      </c>
      <c r="AA1345" s="62">
        <v>5036</v>
      </c>
      <c r="AB1345" s="62">
        <v>5045</v>
      </c>
      <c r="AC1345" s="65" t="str">
        <f>IF(D1345&lt;&gt;"",VLOOKUP(D1345,LISTAS·PAPP!$I$3:$M$16,2,0),"")</f>
        <v>56</v>
      </c>
      <c r="AD1345" s="51" t="str">
        <f>IF(D1345&lt;&gt;"",VLOOKUP(D1345,LISTAS·PAPP!$I$3:$M$16,3,0),"")</f>
        <v>DESARROLLO_INFANTIL</v>
      </c>
      <c r="AE1345" s="52" t="str">
        <f>IF(D1345&lt;&gt;"",VLOOKUP(D1345,LISTAS·PAPP!$I$3:$M$16,4,0),"")</f>
        <v>004</v>
      </c>
      <c r="AF1345" s="51" t="str">
        <f>IF(D1345&lt;&gt;"",VLOOKUP(D1345,LISTAS·PAPP!$I$3:$M$16,5,0),"")</f>
        <v>FORTALECIMIENTO_AMPLIACIÓN_E_INNOVACIÓN_DE_LOS_SERVICIOS_DE_DESARROLLO_INFANTIL_ESTRATEGIA_NACIONAL_MISIÓN_TERNURA</v>
      </c>
      <c r="AG1345" s="52" t="str">
        <f>IF(AH1345&lt;&gt;"",VLOOKUP(AH1345,LISTAS·PAPP!$O$3:$P$74,2,0),"")</f>
        <v>005</v>
      </c>
      <c r="AH1345" s="58" t="s">
        <v>862</v>
      </c>
      <c r="AI1345" s="60" t="s">
        <v>471</v>
      </c>
      <c r="AJ1345" s="51" t="str">
        <f>IF(AI1345&lt;&gt;"",VLOOKUP(AI1345,LISTAS·PAPP!$X$4:$Y$80,2,0),"")</f>
        <v>NO APLICA</v>
      </c>
      <c r="AK1345" s="58" t="s">
        <v>631</v>
      </c>
      <c r="AL1345" s="60">
        <v>710203</v>
      </c>
      <c r="AM1345" s="51" t="str">
        <f>IF(ISERROR(VLOOKUP(AL1345,LISTAS·PAPP!$AD$4:$AE$334,2,0))," ",VLOOKUP(AL1345,LISTAS·PAPP!$AD$4:$AE$334,2,0))</f>
        <v>Decimo Tercer Sueldo</v>
      </c>
      <c r="AN1345" s="63">
        <v>26811</v>
      </c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>
        <v>26811</v>
      </c>
      <c r="BA1345" s="53">
        <f t="shared" si="61"/>
        <v>26811</v>
      </c>
      <c r="BB1345" s="54" t="str">
        <f t="shared" si="62"/>
        <v>OK</v>
      </c>
      <c r="BC1345" s="55" t="str">
        <f t="shared" si="63"/>
        <v xml:space="preserve">                </v>
      </c>
    </row>
    <row r="1346" spans="1:55" ht="50.1" customHeight="1" x14ac:dyDescent="0.25">
      <c r="A1346" s="58" t="s">
        <v>39</v>
      </c>
      <c r="B1346" s="58" t="s">
        <v>50</v>
      </c>
      <c r="C1346" s="58" t="s">
        <v>144</v>
      </c>
      <c r="D1346" s="58" t="s">
        <v>913</v>
      </c>
      <c r="E1346" s="51" t="str">
        <f>IF(C1346&lt;&gt;"",VLOOKUP(MID(C1346,18,5),LISTAS·PAPP!$E$4:$F$76,2,0),"")</f>
        <v>LOJA</v>
      </c>
      <c r="F1346" s="58" t="s">
        <v>204</v>
      </c>
      <c r="G1346" s="51" t="str">
        <f>IF(F1346&lt;&gt;"",VLOOKUP(F1346,LISTAS·PAPP!$R$3:$T$221,3,0),"")</f>
        <v>SUR</v>
      </c>
      <c r="H1346" s="58" t="s">
        <v>905</v>
      </c>
      <c r="I1346" s="66" t="s">
        <v>1124</v>
      </c>
      <c r="J1346" s="66" t="s">
        <v>1125</v>
      </c>
      <c r="K1346" s="67">
        <v>40</v>
      </c>
      <c r="L1346" s="66" t="s">
        <v>1097</v>
      </c>
      <c r="M1346" s="60">
        <v>40</v>
      </c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52" t="str">
        <f>IF(A1346&lt;&gt;"",IF(D1346="DIRECCIÓN_DE_TRANSFERENCIAS","280 0031",VLOOKUP(C1346,LISTAS·PAPP!$C$3:$D$76,2,0)),"")</f>
        <v>280 7310</v>
      </c>
      <c r="Z1346" s="61">
        <v>202</v>
      </c>
      <c r="AA1346" s="62">
        <v>5036</v>
      </c>
      <c r="AB1346" s="62">
        <v>5045</v>
      </c>
      <c r="AC1346" s="65" t="str">
        <f>IF(D1346&lt;&gt;"",VLOOKUP(D1346,LISTAS·PAPP!$I$3:$M$16,2,0),"")</f>
        <v>56</v>
      </c>
      <c r="AD1346" s="51" t="str">
        <f>IF(D1346&lt;&gt;"",VLOOKUP(D1346,LISTAS·PAPP!$I$3:$M$16,3,0),"")</f>
        <v>DESARROLLO_INFANTIL</v>
      </c>
      <c r="AE1346" s="52" t="str">
        <f>IF(D1346&lt;&gt;"",VLOOKUP(D1346,LISTAS·PAPP!$I$3:$M$16,4,0),"")</f>
        <v>004</v>
      </c>
      <c r="AF1346" s="51" t="str">
        <f>IF(D1346&lt;&gt;"",VLOOKUP(D1346,LISTAS·PAPP!$I$3:$M$16,5,0),"")</f>
        <v>FORTALECIMIENTO_AMPLIACIÓN_E_INNOVACIÓN_DE_LOS_SERVICIOS_DE_DESARROLLO_INFANTIL_ESTRATEGIA_NACIONAL_MISIÓN_TERNURA</v>
      </c>
      <c r="AG1346" s="52" t="str">
        <f>IF(AH1346&lt;&gt;"",VLOOKUP(AH1346,LISTAS·PAPP!$O$3:$P$74,2,0),"")</f>
        <v>005</v>
      </c>
      <c r="AH1346" s="58" t="s">
        <v>862</v>
      </c>
      <c r="AI1346" s="60" t="s">
        <v>471</v>
      </c>
      <c r="AJ1346" s="51" t="str">
        <f>IF(AI1346&lt;&gt;"",VLOOKUP(AI1346,LISTAS·PAPP!$X$4:$Y$80,2,0),"")</f>
        <v>NO APLICA</v>
      </c>
      <c r="AK1346" s="58" t="s">
        <v>631</v>
      </c>
      <c r="AL1346" s="60">
        <v>710204</v>
      </c>
      <c r="AM1346" s="51" t="str">
        <f>IF(ISERROR(VLOOKUP(AL1346,LISTAS·PAPP!$AD$4:$AE$334,2,0))," ",VLOOKUP(AL1346,LISTAS·PAPP!$AD$4:$AE$334,2,0))</f>
        <v>Decimo Cuarto Sueldo</v>
      </c>
      <c r="AN1346" s="63">
        <v>15760</v>
      </c>
      <c r="AO1346" s="64"/>
      <c r="AP1346" s="64"/>
      <c r="AQ1346" s="64"/>
      <c r="AR1346" s="64"/>
      <c r="AS1346" s="64"/>
      <c r="AT1346" s="64"/>
      <c r="AU1346" s="64"/>
      <c r="AV1346" s="64">
        <v>15760</v>
      </c>
      <c r="AW1346" s="64"/>
      <c r="AX1346" s="64"/>
      <c r="AY1346" s="64"/>
      <c r="AZ1346" s="64"/>
      <c r="BA1346" s="53">
        <f t="shared" si="61"/>
        <v>15760</v>
      </c>
      <c r="BB1346" s="54" t="str">
        <f t="shared" si="62"/>
        <v>OK</v>
      </c>
      <c r="BC1346" s="55" t="str">
        <f t="shared" si="63"/>
        <v xml:space="preserve">                </v>
      </c>
    </row>
    <row r="1347" spans="1:55" ht="50.1" customHeight="1" x14ac:dyDescent="0.25">
      <c r="A1347" s="58" t="s">
        <v>39</v>
      </c>
      <c r="B1347" s="58" t="s">
        <v>50</v>
      </c>
      <c r="C1347" s="58" t="s">
        <v>144</v>
      </c>
      <c r="D1347" s="58" t="s">
        <v>913</v>
      </c>
      <c r="E1347" s="51" t="str">
        <f>IF(C1347&lt;&gt;"",VLOOKUP(MID(C1347,18,5),LISTAS·PAPP!$E$4:$F$76,2,0),"")</f>
        <v>LOJA</v>
      </c>
      <c r="F1347" s="58" t="s">
        <v>204</v>
      </c>
      <c r="G1347" s="51" t="str">
        <f>IF(F1347&lt;&gt;"",VLOOKUP(F1347,LISTAS·PAPP!$R$3:$T$221,3,0),"")</f>
        <v>SUR</v>
      </c>
      <c r="H1347" s="58" t="s">
        <v>905</v>
      </c>
      <c r="I1347" s="66" t="s">
        <v>1124</v>
      </c>
      <c r="J1347" s="66" t="s">
        <v>1125</v>
      </c>
      <c r="K1347" s="67">
        <v>40</v>
      </c>
      <c r="L1347" s="66" t="s">
        <v>1097</v>
      </c>
      <c r="M1347" s="60">
        <v>40</v>
      </c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52" t="str">
        <f>IF(A1347&lt;&gt;"",IF(D1347="DIRECCIÓN_DE_TRANSFERENCIAS","280 0031",VLOOKUP(C1347,LISTAS·PAPP!$C$3:$D$76,2,0)),"")</f>
        <v>280 7310</v>
      </c>
      <c r="Z1347" s="61">
        <v>202</v>
      </c>
      <c r="AA1347" s="62">
        <v>5036</v>
      </c>
      <c r="AB1347" s="62">
        <v>5045</v>
      </c>
      <c r="AC1347" s="65" t="str">
        <f>IF(D1347&lt;&gt;"",VLOOKUP(D1347,LISTAS·PAPP!$I$3:$M$16,2,0),"")</f>
        <v>56</v>
      </c>
      <c r="AD1347" s="51" t="str">
        <f>IF(D1347&lt;&gt;"",VLOOKUP(D1347,LISTAS·PAPP!$I$3:$M$16,3,0),"")</f>
        <v>DESARROLLO_INFANTIL</v>
      </c>
      <c r="AE1347" s="52" t="str">
        <f>IF(D1347&lt;&gt;"",VLOOKUP(D1347,LISTAS·PAPP!$I$3:$M$16,4,0),"")</f>
        <v>004</v>
      </c>
      <c r="AF1347" s="51" t="str">
        <f>IF(D1347&lt;&gt;"",VLOOKUP(D1347,LISTAS·PAPP!$I$3:$M$16,5,0),"")</f>
        <v>FORTALECIMIENTO_AMPLIACIÓN_E_INNOVACIÓN_DE_LOS_SERVICIOS_DE_DESARROLLO_INFANTIL_ESTRATEGIA_NACIONAL_MISIÓN_TERNURA</v>
      </c>
      <c r="AG1347" s="52" t="str">
        <f>IF(AH1347&lt;&gt;"",VLOOKUP(AH1347,LISTAS·PAPP!$O$3:$P$74,2,0),"")</f>
        <v>005</v>
      </c>
      <c r="AH1347" s="58" t="s">
        <v>862</v>
      </c>
      <c r="AI1347" s="60" t="s">
        <v>471</v>
      </c>
      <c r="AJ1347" s="51" t="str">
        <f>IF(AI1347&lt;&gt;"",VLOOKUP(AI1347,LISTAS·PAPP!$X$4:$Y$80,2,0),"")</f>
        <v>NO APLICA</v>
      </c>
      <c r="AK1347" s="58" t="s">
        <v>631</v>
      </c>
      <c r="AL1347" s="60">
        <v>710510</v>
      </c>
      <c r="AM1347" s="51" t="str">
        <f>IF(ISERROR(VLOOKUP(AL1347,LISTAS·PAPP!$AD$4:$AE$334,2,0))," ",VLOOKUP(AL1347,LISTAS·PAPP!$AD$4:$AE$334,2,0))</f>
        <v>Servicios Personales por Contrato</v>
      </c>
      <c r="AN1347" s="63">
        <v>317714</v>
      </c>
      <c r="AO1347" s="64">
        <v>26476.17</v>
      </c>
      <c r="AP1347" s="64">
        <v>26476.17</v>
      </c>
      <c r="AQ1347" s="64">
        <v>26476.17</v>
      </c>
      <c r="AR1347" s="64">
        <v>26476.17</v>
      </c>
      <c r="AS1347" s="64">
        <v>26476.17</v>
      </c>
      <c r="AT1347" s="64">
        <v>26476.17</v>
      </c>
      <c r="AU1347" s="64">
        <v>26476.17</v>
      </c>
      <c r="AV1347" s="64">
        <v>26476.17</v>
      </c>
      <c r="AW1347" s="64">
        <v>26476.17</v>
      </c>
      <c r="AX1347" s="64">
        <v>26476.17</v>
      </c>
      <c r="AY1347" s="64">
        <v>26476.17</v>
      </c>
      <c r="AZ1347" s="64">
        <v>26476.13</v>
      </c>
      <c r="BA1347" s="53">
        <f t="shared" si="61"/>
        <v>317713.99999999988</v>
      </c>
      <c r="BB1347" s="54" t="str">
        <f t="shared" si="62"/>
        <v>OK</v>
      </c>
      <c r="BC1347" s="55" t="str">
        <f t="shared" si="63"/>
        <v xml:space="preserve">                </v>
      </c>
    </row>
    <row r="1348" spans="1:55" ht="50.1" customHeight="1" x14ac:dyDescent="0.25">
      <c r="A1348" s="58" t="s">
        <v>39</v>
      </c>
      <c r="B1348" s="58" t="s">
        <v>50</v>
      </c>
      <c r="C1348" s="58" t="s">
        <v>144</v>
      </c>
      <c r="D1348" s="58" t="s">
        <v>913</v>
      </c>
      <c r="E1348" s="51" t="str">
        <f>IF(C1348&lt;&gt;"",VLOOKUP(MID(C1348,18,5),LISTAS·PAPP!$E$4:$F$76,2,0),"")</f>
        <v>LOJA</v>
      </c>
      <c r="F1348" s="58" t="s">
        <v>204</v>
      </c>
      <c r="G1348" s="51" t="str">
        <f>IF(F1348&lt;&gt;"",VLOOKUP(F1348,LISTAS·PAPP!$R$3:$T$221,3,0),"")</f>
        <v>SUR</v>
      </c>
      <c r="H1348" s="58" t="s">
        <v>905</v>
      </c>
      <c r="I1348" s="66" t="s">
        <v>1124</v>
      </c>
      <c r="J1348" s="66" t="s">
        <v>1125</v>
      </c>
      <c r="K1348" s="67">
        <v>40</v>
      </c>
      <c r="L1348" s="66" t="s">
        <v>1097</v>
      </c>
      <c r="M1348" s="60">
        <v>40</v>
      </c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52" t="str">
        <f>IF(A1348&lt;&gt;"",IF(D1348="DIRECCIÓN_DE_TRANSFERENCIAS","280 0031",VLOOKUP(C1348,LISTAS·PAPP!$C$3:$D$76,2,0)),"")</f>
        <v>280 7310</v>
      </c>
      <c r="Z1348" s="61">
        <v>202</v>
      </c>
      <c r="AA1348" s="62">
        <v>5036</v>
      </c>
      <c r="AB1348" s="62">
        <v>5045</v>
      </c>
      <c r="AC1348" s="65" t="str">
        <f>IF(D1348&lt;&gt;"",VLOOKUP(D1348,LISTAS·PAPP!$I$3:$M$16,2,0),"")</f>
        <v>56</v>
      </c>
      <c r="AD1348" s="51" t="str">
        <f>IF(D1348&lt;&gt;"",VLOOKUP(D1348,LISTAS·PAPP!$I$3:$M$16,3,0),"")</f>
        <v>DESARROLLO_INFANTIL</v>
      </c>
      <c r="AE1348" s="52" t="str">
        <f>IF(D1348&lt;&gt;"",VLOOKUP(D1348,LISTAS·PAPP!$I$3:$M$16,4,0),"")</f>
        <v>004</v>
      </c>
      <c r="AF1348" s="51" t="str">
        <f>IF(D1348&lt;&gt;"",VLOOKUP(D1348,LISTAS·PAPP!$I$3:$M$16,5,0),"")</f>
        <v>FORTALECIMIENTO_AMPLIACIÓN_E_INNOVACIÓN_DE_LOS_SERVICIOS_DE_DESARROLLO_INFANTIL_ESTRATEGIA_NACIONAL_MISIÓN_TERNURA</v>
      </c>
      <c r="AG1348" s="52" t="str">
        <f>IF(AH1348&lt;&gt;"",VLOOKUP(AH1348,LISTAS·PAPP!$O$3:$P$74,2,0),"")</f>
        <v>005</v>
      </c>
      <c r="AH1348" s="58" t="s">
        <v>862</v>
      </c>
      <c r="AI1348" s="60" t="s">
        <v>471</v>
      </c>
      <c r="AJ1348" s="51" t="str">
        <f>IF(AI1348&lt;&gt;"",VLOOKUP(AI1348,LISTAS·PAPP!$X$4:$Y$80,2,0),"")</f>
        <v>NO APLICA</v>
      </c>
      <c r="AK1348" s="58" t="s">
        <v>631</v>
      </c>
      <c r="AL1348" s="60">
        <v>710601</v>
      </c>
      <c r="AM1348" s="51" t="str">
        <f>IF(ISERROR(VLOOKUP(AL1348,LISTAS·PAPP!$AD$4:$AE$334,2,0))," ",VLOOKUP(AL1348,LISTAS·PAPP!$AD$4:$AE$334,2,0))</f>
        <v>Aporte Patronal</v>
      </c>
      <c r="AN1348" s="63">
        <v>31047.14</v>
      </c>
      <c r="AO1348" s="64">
        <v>2587.2600000000002</v>
      </c>
      <c r="AP1348" s="64">
        <v>2587.2600000000002</v>
      </c>
      <c r="AQ1348" s="64">
        <v>2587.2600000000002</v>
      </c>
      <c r="AR1348" s="64">
        <v>2587.2600000000002</v>
      </c>
      <c r="AS1348" s="64">
        <v>2587.2600000000002</v>
      </c>
      <c r="AT1348" s="64">
        <v>2587.2600000000002</v>
      </c>
      <c r="AU1348" s="64">
        <v>2587.2600000000002</v>
      </c>
      <c r="AV1348" s="64">
        <v>2587.2600000000002</v>
      </c>
      <c r="AW1348" s="64">
        <v>2587.2600000000002</v>
      </c>
      <c r="AX1348" s="64">
        <v>2587.2600000000002</v>
      </c>
      <c r="AY1348" s="64">
        <v>2587.2600000000002</v>
      </c>
      <c r="AZ1348" s="64">
        <v>2587.2800000000002</v>
      </c>
      <c r="BA1348" s="53">
        <f t="shared" si="61"/>
        <v>31047.140000000007</v>
      </c>
      <c r="BB1348" s="54" t="str">
        <f t="shared" si="62"/>
        <v>OK</v>
      </c>
      <c r="BC1348" s="55" t="str">
        <f t="shared" si="63"/>
        <v xml:space="preserve">                </v>
      </c>
    </row>
    <row r="1349" spans="1:55" ht="50.1" customHeight="1" x14ac:dyDescent="0.25">
      <c r="A1349" s="58" t="s">
        <v>39</v>
      </c>
      <c r="B1349" s="58" t="s">
        <v>50</v>
      </c>
      <c r="C1349" s="58" t="s">
        <v>144</v>
      </c>
      <c r="D1349" s="58" t="s">
        <v>913</v>
      </c>
      <c r="E1349" s="51" t="str">
        <f>IF(C1349&lt;&gt;"",VLOOKUP(MID(C1349,18,5),LISTAS·PAPP!$E$4:$F$76,2,0),"")</f>
        <v>LOJA</v>
      </c>
      <c r="F1349" s="58" t="s">
        <v>204</v>
      </c>
      <c r="G1349" s="51" t="str">
        <f>IF(F1349&lt;&gt;"",VLOOKUP(F1349,LISTAS·PAPP!$R$3:$T$221,3,0),"")</f>
        <v>SUR</v>
      </c>
      <c r="H1349" s="58" t="s">
        <v>905</v>
      </c>
      <c r="I1349" s="66" t="s">
        <v>1124</v>
      </c>
      <c r="J1349" s="66" t="s">
        <v>1125</v>
      </c>
      <c r="K1349" s="67">
        <v>40</v>
      </c>
      <c r="L1349" s="66" t="s">
        <v>1097</v>
      </c>
      <c r="M1349" s="60">
        <v>40</v>
      </c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52" t="str">
        <f>IF(A1349&lt;&gt;"",IF(D1349="DIRECCIÓN_DE_TRANSFERENCIAS","280 0031",VLOOKUP(C1349,LISTAS·PAPP!$C$3:$D$76,2,0)),"")</f>
        <v>280 7310</v>
      </c>
      <c r="Z1349" s="61">
        <v>202</v>
      </c>
      <c r="AA1349" s="62">
        <v>5036</v>
      </c>
      <c r="AB1349" s="62">
        <v>5045</v>
      </c>
      <c r="AC1349" s="65" t="str">
        <f>IF(D1349&lt;&gt;"",VLOOKUP(D1349,LISTAS·PAPP!$I$3:$M$16,2,0),"")</f>
        <v>56</v>
      </c>
      <c r="AD1349" s="51" t="str">
        <f>IF(D1349&lt;&gt;"",VLOOKUP(D1349,LISTAS·PAPP!$I$3:$M$16,3,0),"")</f>
        <v>DESARROLLO_INFANTIL</v>
      </c>
      <c r="AE1349" s="52" t="str">
        <f>IF(D1349&lt;&gt;"",VLOOKUP(D1349,LISTAS·PAPP!$I$3:$M$16,4,0),"")</f>
        <v>004</v>
      </c>
      <c r="AF1349" s="51" t="str">
        <f>IF(D1349&lt;&gt;"",VLOOKUP(D1349,LISTAS·PAPP!$I$3:$M$16,5,0),"")</f>
        <v>FORTALECIMIENTO_AMPLIACIÓN_E_INNOVACIÓN_DE_LOS_SERVICIOS_DE_DESARROLLO_INFANTIL_ESTRATEGIA_NACIONAL_MISIÓN_TERNURA</v>
      </c>
      <c r="AG1349" s="52" t="str">
        <f>IF(AH1349&lt;&gt;"",VLOOKUP(AH1349,LISTAS·PAPP!$O$3:$P$74,2,0),"")</f>
        <v>005</v>
      </c>
      <c r="AH1349" s="58" t="s">
        <v>862</v>
      </c>
      <c r="AI1349" s="60" t="s">
        <v>471</v>
      </c>
      <c r="AJ1349" s="51" t="str">
        <f>IF(AI1349&lt;&gt;"",VLOOKUP(AI1349,LISTAS·PAPP!$X$4:$Y$80,2,0),"")</f>
        <v>NO APLICA</v>
      </c>
      <c r="AK1349" s="58" t="s">
        <v>631</v>
      </c>
      <c r="AL1349" s="60">
        <v>710602</v>
      </c>
      <c r="AM1349" s="51" t="str">
        <f>IF(ISERROR(VLOOKUP(AL1349,LISTAS·PAPP!$AD$4:$AE$334,2,0))," ",VLOOKUP(AL1349,LISTAS·PAPP!$AD$4:$AE$334,2,0))</f>
        <v>Fondo de Reserva</v>
      </c>
      <c r="AN1349" s="63">
        <v>13977.1</v>
      </c>
      <c r="AO1349" s="64">
        <v>1164.76</v>
      </c>
      <c r="AP1349" s="64">
        <v>1164.76</v>
      </c>
      <c r="AQ1349" s="64">
        <v>1164.76</v>
      </c>
      <c r="AR1349" s="64">
        <v>1164.76</v>
      </c>
      <c r="AS1349" s="64">
        <v>1164.76</v>
      </c>
      <c r="AT1349" s="64">
        <v>1164.76</v>
      </c>
      <c r="AU1349" s="64">
        <v>1164.76</v>
      </c>
      <c r="AV1349" s="64">
        <v>1164.76</v>
      </c>
      <c r="AW1349" s="64">
        <v>1164.76</v>
      </c>
      <c r="AX1349" s="64">
        <v>1164.76</v>
      </c>
      <c r="AY1349" s="64">
        <v>1164.76</v>
      </c>
      <c r="AZ1349" s="64">
        <v>1164.74</v>
      </c>
      <c r="BA1349" s="53">
        <f t="shared" si="61"/>
        <v>13977.1</v>
      </c>
      <c r="BB1349" s="54" t="str">
        <f t="shared" si="62"/>
        <v>OK</v>
      </c>
      <c r="BC1349" s="55" t="str">
        <f t="shared" si="63"/>
        <v xml:space="preserve">                </v>
      </c>
    </row>
    <row r="1350" spans="1:55" ht="50.1" customHeight="1" x14ac:dyDescent="0.25">
      <c r="A1350" s="58" t="s">
        <v>39</v>
      </c>
      <c r="B1350" s="58" t="s">
        <v>50</v>
      </c>
      <c r="C1350" s="58" t="s">
        <v>144</v>
      </c>
      <c r="D1350" s="58" t="s">
        <v>913</v>
      </c>
      <c r="E1350" s="51" t="str">
        <f>IF(C1350&lt;&gt;"",VLOOKUP(MID(C1350,18,5),LISTAS·PAPP!$E$4:$F$76,2,0),"")</f>
        <v>LOJA</v>
      </c>
      <c r="F1350" s="58" t="s">
        <v>204</v>
      </c>
      <c r="G1350" s="51" t="str">
        <f>IF(F1350&lt;&gt;"",VLOOKUP(F1350,LISTAS·PAPP!$R$3:$T$221,3,0),"")</f>
        <v>SUR</v>
      </c>
      <c r="H1350" s="58" t="s">
        <v>905</v>
      </c>
      <c r="I1350" s="66" t="s">
        <v>1124</v>
      </c>
      <c r="J1350" s="66" t="s">
        <v>1132</v>
      </c>
      <c r="K1350" s="67">
        <v>12</v>
      </c>
      <c r="L1350" s="66" t="s">
        <v>1133</v>
      </c>
      <c r="M1350" s="60">
        <v>1</v>
      </c>
      <c r="N1350" s="60">
        <v>1</v>
      </c>
      <c r="O1350" s="60">
        <v>1</v>
      </c>
      <c r="P1350" s="60">
        <v>1</v>
      </c>
      <c r="Q1350" s="60">
        <v>1</v>
      </c>
      <c r="R1350" s="60">
        <v>1</v>
      </c>
      <c r="S1350" s="60">
        <v>1</v>
      </c>
      <c r="T1350" s="60">
        <v>1</v>
      </c>
      <c r="U1350" s="60">
        <v>1</v>
      </c>
      <c r="V1350" s="60">
        <v>1</v>
      </c>
      <c r="W1350" s="60">
        <v>1</v>
      </c>
      <c r="X1350" s="60">
        <v>1</v>
      </c>
      <c r="Y1350" s="52" t="str">
        <f>IF(A1350&lt;&gt;"",IF(D1350="DIRECCIÓN_DE_TRANSFERENCIAS","280 0031",VLOOKUP(C1350,LISTAS·PAPP!$C$3:$D$76,2,0)),"")</f>
        <v>280 7310</v>
      </c>
      <c r="Z1350" s="61">
        <v>202</v>
      </c>
      <c r="AA1350" s="62">
        <v>5036</v>
      </c>
      <c r="AB1350" s="62">
        <v>5045</v>
      </c>
      <c r="AC1350" s="65" t="str">
        <f>IF(D1350&lt;&gt;"",VLOOKUP(D1350,LISTAS·PAPP!$I$3:$M$16,2,0),"")</f>
        <v>56</v>
      </c>
      <c r="AD1350" s="51" t="str">
        <f>IF(D1350&lt;&gt;"",VLOOKUP(D1350,LISTAS·PAPP!$I$3:$M$16,3,0),"")</f>
        <v>DESARROLLO_INFANTIL</v>
      </c>
      <c r="AE1350" s="52" t="str">
        <f>IF(D1350&lt;&gt;"",VLOOKUP(D1350,LISTAS·PAPP!$I$3:$M$16,4,0),"")</f>
        <v>004</v>
      </c>
      <c r="AF1350" s="51" t="str">
        <f>IF(D1350&lt;&gt;"",VLOOKUP(D1350,LISTAS·PAPP!$I$3:$M$16,5,0),"")</f>
        <v>FORTALECIMIENTO_AMPLIACIÓN_E_INNOVACIÓN_DE_LOS_SERVICIOS_DE_DESARROLLO_INFANTIL_ESTRATEGIA_NACIONAL_MISIÓN_TERNURA</v>
      </c>
      <c r="AG1350" s="52" t="str">
        <f>IF(AH1350&lt;&gt;"",VLOOKUP(AH1350,LISTAS·PAPP!$O$3:$P$74,2,0),"")</f>
        <v>005</v>
      </c>
      <c r="AH1350" s="58" t="s">
        <v>862</v>
      </c>
      <c r="AI1350" s="60" t="s">
        <v>471</v>
      </c>
      <c r="AJ1350" s="51" t="str">
        <f>IF(AI1350&lt;&gt;"",VLOOKUP(AI1350,LISTAS·PAPP!$X$4:$Y$80,2,0),"")</f>
        <v>NO APLICA</v>
      </c>
      <c r="AK1350" s="58" t="s">
        <v>632</v>
      </c>
      <c r="AL1350" s="60">
        <v>730301</v>
      </c>
      <c r="AM1350" s="51" t="str">
        <f>IF(ISERROR(VLOOKUP(AL1350,LISTAS·PAPP!$AD$4:$AE$334,2,0))," ",VLOOKUP(AL1350,LISTAS·PAPP!$AD$4:$AE$334,2,0))</f>
        <v>Pasajes al Interior</v>
      </c>
      <c r="AN1350" s="63">
        <v>1000</v>
      </c>
      <c r="AO1350" s="64">
        <v>83.33</v>
      </c>
      <c r="AP1350" s="64">
        <v>83.33</v>
      </c>
      <c r="AQ1350" s="64">
        <v>83.33</v>
      </c>
      <c r="AR1350" s="64">
        <v>83.33</v>
      </c>
      <c r="AS1350" s="64">
        <v>83.33</v>
      </c>
      <c r="AT1350" s="64">
        <v>83.33</v>
      </c>
      <c r="AU1350" s="64">
        <v>83.33</v>
      </c>
      <c r="AV1350" s="64">
        <v>83.33</v>
      </c>
      <c r="AW1350" s="64">
        <v>83.33</v>
      </c>
      <c r="AX1350" s="64">
        <v>83.33</v>
      </c>
      <c r="AY1350" s="64">
        <v>83.33</v>
      </c>
      <c r="AZ1350" s="64">
        <v>83.37</v>
      </c>
      <c r="BA1350" s="53">
        <f t="shared" si="61"/>
        <v>1000.0000000000001</v>
      </c>
      <c r="BB1350" s="54" t="str">
        <f t="shared" si="62"/>
        <v>OK</v>
      </c>
      <c r="BC1350" s="55" t="str">
        <f t="shared" si="63"/>
        <v xml:space="preserve">                </v>
      </c>
    </row>
    <row r="1351" spans="1:55" ht="50.1" customHeight="1" x14ac:dyDescent="0.25">
      <c r="A1351" s="58" t="s">
        <v>39</v>
      </c>
      <c r="B1351" s="58" t="s">
        <v>50</v>
      </c>
      <c r="C1351" s="58" t="s">
        <v>144</v>
      </c>
      <c r="D1351" s="58" t="s">
        <v>913</v>
      </c>
      <c r="E1351" s="51" t="str">
        <f>IF(C1351&lt;&gt;"",VLOOKUP(MID(C1351,18,5),LISTAS·PAPP!$E$4:$F$76,2,0),"")</f>
        <v>LOJA</v>
      </c>
      <c r="F1351" s="58" t="s">
        <v>204</v>
      </c>
      <c r="G1351" s="51" t="str">
        <f>IF(F1351&lt;&gt;"",VLOOKUP(F1351,LISTAS·PAPP!$R$3:$T$221,3,0),"")</f>
        <v>SUR</v>
      </c>
      <c r="H1351" s="58" t="s">
        <v>905</v>
      </c>
      <c r="I1351" s="66" t="s">
        <v>1124</v>
      </c>
      <c r="J1351" s="66" t="s">
        <v>1134</v>
      </c>
      <c r="K1351" s="67">
        <v>12</v>
      </c>
      <c r="L1351" s="66" t="s">
        <v>1135</v>
      </c>
      <c r="M1351" s="60">
        <v>1</v>
      </c>
      <c r="N1351" s="60">
        <v>1</v>
      </c>
      <c r="O1351" s="60">
        <v>1</v>
      </c>
      <c r="P1351" s="60">
        <v>1</v>
      </c>
      <c r="Q1351" s="60">
        <v>1</v>
      </c>
      <c r="R1351" s="60">
        <v>1</v>
      </c>
      <c r="S1351" s="60">
        <v>1</v>
      </c>
      <c r="T1351" s="60">
        <v>1</v>
      </c>
      <c r="U1351" s="60">
        <v>1</v>
      </c>
      <c r="V1351" s="60">
        <v>1</v>
      </c>
      <c r="W1351" s="60">
        <v>1</v>
      </c>
      <c r="X1351" s="60">
        <v>1</v>
      </c>
      <c r="Y1351" s="52" t="str">
        <f>IF(A1351&lt;&gt;"",IF(D1351="DIRECCIÓN_DE_TRANSFERENCIAS","280 0031",VLOOKUP(C1351,LISTAS·PAPP!$C$3:$D$76,2,0)),"")</f>
        <v>280 7310</v>
      </c>
      <c r="Z1351" s="61">
        <v>202</v>
      </c>
      <c r="AA1351" s="62">
        <v>5036</v>
      </c>
      <c r="AB1351" s="62">
        <v>5045</v>
      </c>
      <c r="AC1351" s="65" t="str">
        <f>IF(D1351&lt;&gt;"",VLOOKUP(D1351,LISTAS·PAPP!$I$3:$M$16,2,0),"")</f>
        <v>56</v>
      </c>
      <c r="AD1351" s="51" t="str">
        <f>IF(D1351&lt;&gt;"",VLOOKUP(D1351,LISTAS·PAPP!$I$3:$M$16,3,0),"")</f>
        <v>DESARROLLO_INFANTIL</v>
      </c>
      <c r="AE1351" s="52" t="str">
        <f>IF(D1351&lt;&gt;"",VLOOKUP(D1351,LISTAS·PAPP!$I$3:$M$16,4,0),"")</f>
        <v>004</v>
      </c>
      <c r="AF1351" s="51" t="str">
        <f>IF(D1351&lt;&gt;"",VLOOKUP(D1351,LISTAS·PAPP!$I$3:$M$16,5,0),"")</f>
        <v>FORTALECIMIENTO_AMPLIACIÓN_E_INNOVACIÓN_DE_LOS_SERVICIOS_DE_DESARROLLO_INFANTIL_ESTRATEGIA_NACIONAL_MISIÓN_TERNURA</v>
      </c>
      <c r="AG1351" s="52" t="str">
        <f>IF(AH1351&lt;&gt;"",VLOOKUP(AH1351,LISTAS·PAPP!$O$3:$P$74,2,0),"")</f>
        <v>005</v>
      </c>
      <c r="AH1351" s="58" t="s">
        <v>862</v>
      </c>
      <c r="AI1351" s="60" t="s">
        <v>471</v>
      </c>
      <c r="AJ1351" s="51" t="str">
        <f>IF(AI1351&lt;&gt;"",VLOOKUP(AI1351,LISTAS·PAPP!$X$4:$Y$80,2,0),"")</f>
        <v>NO APLICA</v>
      </c>
      <c r="AK1351" s="58" t="s">
        <v>632</v>
      </c>
      <c r="AL1351" s="60">
        <v>730303</v>
      </c>
      <c r="AM1351" s="51" t="str">
        <f>IF(ISERROR(VLOOKUP(AL1351,LISTAS·PAPP!$AD$4:$AE$334,2,0))," ",VLOOKUP(AL1351,LISTAS·PAPP!$AD$4:$AE$334,2,0))</f>
        <v>Viáticos y Subsistencias en el Interior</v>
      </c>
      <c r="AN1351" s="63">
        <v>3500</v>
      </c>
      <c r="AO1351" s="64">
        <v>291.67</v>
      </c>
      <c r="AP1351" s="64">
        <v>291.67</v>
      </c>
      <c r="AQ1351" s="64">
        <v>291.67</v>
      </c>
      <c r="AR1351" s="64">
        <v>291.67</v>
      </c>
      <c r="AS1351" s="64">
        <v>291.67</v>
      </c>
      <c r="AT1351" s="64">
        <v>291.67</v>
      </c>
      <c r="AU1351" s="64">
        <v>291.67</v>
      </c>
      <c r="AV1351" s="64">
        <v>291.67</v>
      </c>
      <c r="AW1351" s="64">
        <v>291.67</v>
      </c>
      <c r="AX1351" s="64">
        <v>291.67</v>
      </c>
      <c r="AY1351" s="64">
        <v>291.67</v>
      </c>
      <c r="AZ1351" s="64">
        <v>291.63</v>
      </c>
      <c r="BA1351" s="53">
        <f t="shared" si="61"/>
        <v>3500.0000000000005</v>
      </c>
      <c r="BB1351" s="54" t="str">
        <f t="shared" si="62"/>
        <v>OK</v>
      </c>
      <c r="BC1351" s="55" t="str">
        <f t="shared" si="63"/>
        <v xml:space="preserve">                </v>
      </c>
    </row>
    <row r="1352" spans="1:55" ht="50.1" customHeight="1" x14ac:dyDescent="0.25">
      <c r="A1352" s="58" t="s">
        <v>39</v>
      </c>
      <c r="B1352" s="58" t="s">
        <v>50</v>
      </c>
      <c r="C1352" s="58" t="s">
        <v>146</v>
      </c>
      <c r="D1352" s="58" t="s">
        <v>913</v>
      </c>
      <c r="E1352" s="51" t="str">
        <f>IF(C1352&lt;&gt;"",VLOOKUP(MID(C1352,18,5),LISTAS·PAPP!$E$4:$F$76,2,0),"")</f>
        <v>LOJA</v>
      </c>
      <c r="F1352" s="58" t="s">
        <v>319</v>
      </c>
      <c r="G1352" s="51" t="str">
        <f>IF(F1352&lt;&gt;"",VLOOKUP(F1352,LISTAS·PAPP!$R$3:$T$221,3,0),"")</f>
        <v>SUR</v>
      </c>
      <c r="H1352" s="58" t="s">
        <v>905</v>
      </c>
      <c r="I1352" s="66" t="s">
        <v>1124</v>
      </c>
      <c r="J1352" s="66" t="s">
        <v>1125</v>
      </c>
      <c r="K1352" s="67">
        <v>35</v>
      </c>
      <c r="L1352" s="66" t="s">
        <v>1097</v>
      </c>
      <c r="M1352" s="60">
        <v>35</v>
      </c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52" t="str">
        <f>IF(A1352&lt;&gt;"",IF(D1352="DIRECCIÓN_DE_TRANSFERENCIAS","280 0031",VLOOKUP(C1352,LISTAS·PAPP!$C$3:$D$76,2,0)),"")</f>
        <v>280 7420</v>
      </c>
      <c r="Z1352" s="61">
        <v>202</v>
      </c>
      <c r="AA1352" s="62">
        <v>5036</v>
      </c>
      <c r="AB1352" s="62">
        <v>5045</v>
      </c>
      <c r="AC1352" s="65" t="str">
        <f>IF(D1352&lt;&gt;"",VLOOKUP(D1352,LISTAS·PAPP!$I$3:$M$16,2,0),"")</f>
        <v>56</v>
      </c>
      <c r="AD1352" s="51" t="str">
        <f>IF(D1352&lt;&gt;"",VLOOKUP(D1352,LISTAS·PAPP!$I$3:$M$16,3,0),"")</f>
        <v>DESARROLLO_INFANTIL</v>
      </c>
      <c r="AE1352" s="52" t="str">
        <f>IF(D1352&lt;&gt;"",VLOOKUP(D1352,LISTAS·PAPP!$I$3:$M$16,4,0),"")</f>
        <v>004</v>
      </c>
      <c r="AF1352" s="51" t="str">
        <f>IF(D1352&lt;&gt;"",VLOOKUP(D1352,LISTAS·PAPP!$I$3:$M$16,5,0),"")</f>
        <v>FORTALECIMIENTO_AMPLIACIÓN_E_INNOVACIÓN_DE_LOS_SERVICIOS_DE_DESARROLLO_INFANTIL_ESTRATEGIA_NACIONAL_MISIÓN_TERNURA</v>
      </c>
      <c r="AG1352" s="52" t="str">
        <f>IF(AH1352&lt;&gt;"",VLOOKUP(AH1352,LISTAS·PAPP!$O$3:$P$74,2,0),"")</f>
        <v>005</v>
      </c>
      <c r="AH1352" s="58" t="s">
        <v>862</v>
      </c>
      <c r="AI1352" s="60" t="s">
        <v>471</v>
      </c>
      <c r="AJ1352" s="51" t="str">
        <f>IF(AI1352&lt;&gt;"",VLOOKUP(AI1352,LISTAS·PAPP!$X$4:$Y$80,2,0),"")</f>
        <v>NO APLICA</v>
      </c>
      <c r="AK1352" s="58" t="s">
        <v>631</v>
      </c>
      <c r="AL1352" s="60">
        <v>710203</v>
      </c>
      <c r="AM1352" s="51" t="str">
        <f>IF(ISERROR(VLOOKUP(AL1352,LISTAS·PAPP!$AD$4:$AE$334,2,0))," ",VLOOKUP(AL1352,LISTAS·PAPP!$AD$4:$AE$334,2,0))</f>
        <v>Decimo Tercer Sueldo</v>
      </c>
      <c r="AN1352" s="63">
        <v>21181.83</v>
      </c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>
        <v>21181.83</v>
      </c>
      <c r="BA1352" s="53">
        <f t="shared" si="61"/>
        <v>21181.83</v>
      </c>
      <c r="BB1352" s="54" t="str">
        <f t="shared" si="62"/>
        <v>OK</v>
      </c>
      <c r="BC1352" s="55" t="str">
        <f t="shared" si="63"/>
        <v xml:space="preserve">                </v>
      </c>
    </row>
    <row r="1353" spans="1:55" ht="50.1" customHeight="1" x14ac:dyDescent="0.25">
      <c r="A1353" s="58" t="s">
        <v>39</v>
      </c>
      <c r="B1353" s="58" t="s">
        <v>50</v>
      </c>
      <c r="C1353" s="58" t="s">
        <v>146</v>
      </c>
      <c r="D1353" s="58" t="s">
        <v>913</v>
      </c>
      <c r="E1353" s="51" t="str">
        <f>IF(C1353&lt;&gt;"",VLOOKUP(MID(C1353,18,5),LISTAS·PAPP!$E$4:$F$76,2,0),"")</f>
        <v>LOJA</v>
      </c>
      <c r="F1353" s="58" t="s">
        <v>319</v>
      </c>
      <c r="G1353" s="51" t="str">
        <f>IF(F1353&lt;&gt;"",VLOOKUP(F1353,LISTAS·PAPP!$R$3:$T$221,3,0),"")</f>
        <v>SUR</v>
      </c>
      <c r="H1353" s="58" t="s">
        <v>905</v>
      </c>
      <c r="I1353" s="66" t="s">
        <v>1124</v>
      </c>
      <c r="J1353" s="66" t="s">
        <v>1125</v>
      </c>
      <c r="K1353" s="67">
        <v>35</v>
      </c>
      <c r="L1353" s="66" t="s">
        <v>1097</v>
      </c>
      <c r="M1353" s="60">
        <v>35</v>
      </c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52" t="str">
        <f>IF(A1353&lt;&gt;"",IF(D1353="DIRECCIÓN_DE_TRANSFERENCIAS","280 0031",VLOOKUP(C1353,LISTAS·PAPP!$C$3:$D$76,2,0)),"")</f>
        <v>280 7420</v>
      </c>
      <c r="Z1353" s="61">
        <v>202</v>
      </c>
      <c r="AA1353" s="62">
        <v>5036</v>
      </c>
      <c r="AB1353" s="62">
        <v>5045</v>
      </c>
      <c r="AC1353" s="65" t="str">
        <f>IF(D1353&lt;&gt;"",VLOOKUP(D1353,LISTAS·PAPP!$I$3:$M$16,2,0),"")</f>
        <v>56</v>
      </c>
      <c r="AD1353" s="51" t="str">
        <f>IF(D1353&lt;&gt;"",VLOOKUP(D1353,LISTAS·PAPP!$I$3:$M$16,3,0),"")</f>
        <v>DESARROLLO_INFANTIL</v>
      </c>
      <c r="AE1353" s="52" t="str">
        <f>IF(D1353&lt;&gt;"",VLOOKUP(D1353,LISTAS·PAPP!$I$3:$M$16,4,0),"")</f>
        <v>004</v>
      </c>
      <c r="AF1353" s="51" t="str">
        <f>IF(D1353&lt;&gt;"",VLOOKUP(D1353,LISTAS·PAPP!$I$3:$M$16,5,0),"")</f>
        <v>FORTALECIMIENTO_AMPLIACIÓN_E_INNOVACIÓN_DE_LOS_SERVICIOS_DE_DESARROLLO_INFANTIL_ESTRATEGIA_NACIONAL_MISIÓN_TERNURA</v>
      </c>
      <c r="AG1353" s="52" t="str">
        <f>IF(AH1353&lt;&gt;"",VLOOKUP(AH1353,LISTAS·PAPP!$O$3:$P$74,2,0),"")</f>
        <v>005</v>
      </c>
      <c r="AH1353" s="58" t="s">
        <v>862</v>
      </c>
      <c r="AI1353" s="60" t="s">
        <v>471</v>
      </c>
      <c r="AJ1353" s="51" t="str">
        <f>IF(AI1353&lt;&gt;"",VLOOKUP(AI1353,LISTAS·PAPP!$X$4:$Y$80,2,0),"")</f>
        <v>NO APLICA</v>
      </c>
      <c r="AK1353" s="58" t="s">
        <v>631</v>
      </c>
      <c r="AL1353" s="60">
        <v>710204</v>
      </c>
      <c r="AM1353" s="51" t="str">
        <f>IF(ISERROR(VLOOKUP(AL1353,LISTAS·PAPP!$AD$4:$AE$334,2,0))," ",VLOOKUP(AL1353,LISTAS·PAPP!$AD$4:$AE$334,2,0))</f>
        <v>Decimo Cuarto Sueldo</v>
      </c>
      <c r="AN1353" s="63">
        <v>10619</v>
      </c>
      <c r="AO1353" s="64"/>
      <c r="AP1353" s="64"/>
      <c r="AQ1353" s="64"/>
      <c r="AR1353" s="64"/>
      <c r="AS1353" s="64"/>
      <c r="AT1353" s="64"/>
      <c r="AU1353" s="64"/>
      <c r="AV1353" s="64">
        <v>10619</v>
      </c>
      <c r="AW1353" s="64"/>
      <c r="AX1353" s="64"/>
      <c r="AY1353" s="64"/>
      <c r="AZ1353" s="64"/>
      <c r="BA1353" s="53">
        <f t="shared" si="61"/>
        <v>10619</v>
      </c>
      <c r="BB1353" s="54" t="str">
        <f t="shared" si="62"/>
        <v>OK</v>
      </c>
      <c r="BC1353" s="55" t="str">
        <f t="shared" si="63"/>
        <v xml:space="preserve">                </v>
      </c>
    </row>
    <row r="1354" spans="1:55" ht="50.1" customHeight="1" x14ac:dyDescent="0.25">
      <c r="A1354" s="58" t="s">
        <v>39</v>
      </c>
      <c r="B1354" s="58" t="s">
        <v>50</v>
      </c>
      <c r="C1354" s="58" t="s">
        <v>146</v>
      </c>
      <c r="D1354" s="58" t="s">
        <v>913</v>
      </c>
      <c r="E1354" s="51" t="str">
        <f>IF(C1354&lt;&gt;"",VLOOKUP(MID(C1354,18,5),LISTAS·PAPP!$E$4:$F$76,2,0),"")</f>
        <v>LOJA</v>
      </c>
      <c r="F1354" s="58" t="s">
        <v>319</v>
      </c>
      <c r="G1354" s="51" t="str">
        <f>IF(F1354&lt;&gt;"",VLOOKUP(F1354,LISTAS·PAPP!$R$3:$T$221,3,0),"")</f>
        <v>SUR</v>
      </c>
      <c r="H1354" s="58" t="s">
        <v>905</v>
      </c>
      <c r="I1354" s="66" t="s">
        <v>1124</v>
      </c>
      <c r="J1354" s="66" t="s">
        <v>1125</v>
      </c>
      <c r="K1354" s="67">
        <v>35</v>
      </c>
      <c r="L1354" s="66" t="s">
        <v>1097</v>
      </c>
      <c r="M1354" s="60">
        <v>35</v>
      </c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52" t="str">
        <f>IF(A1354&lt;&gt;"",IF(D1354="DIRECCIÓN_DE_TRANSFERENCIAS","280 0031",VLOOKUP(C1354,LISTAS·PAPP!$C$3:$D$76,2,0)),"")</f>
        <v>280 7420</v>
      </c>
      <c r="Z1354" s="61">
        <v>202</v>
      </c>
      <c r="AA1354" s="62">
        <v>5036</v>
      </c>
      <c r="AB1354" s="62">
        <v>5045</v>
      </c>
      <c r="AC1354" s="65" t="str">
        <f>IF(D1354&lt;&gt;"",VLOOKUP(D1354,LISTAS·PAPP!$I$3:$M$16,2,0),"")</f>
        <v>56</v>
      </c>
      <c r="AD1354" s="51" t="str">
        <f>IF(D1354&lt;&gt;"",VLOOKUP(D1354,LISTAS·PAPP!$I$3:$M$16,3,0),"")</f>
        <v>DESARROLLO_INFANTIL</v>
      </c>
      <c r="AE1354" s="52" t="str">
        <f>IF(D1354&lt;&gt;"",VLOOKUP(D1354,LISTAS·PAPP!$I$3:$M$16,4,0),"")</f>
        <v>004</v>
      </c>
      <c r="AF1354" s="51" t="str">
        <f>IF(D1354&lt;&gt;"",VLOOKUP(D1354,LISTAS·PAPP!$I$3:$M$16,5,0),"")</f>
        <v>FORTALECIMIENTO_AMPLIACIÓN_E_INNOVACIÓN_DE_LOS_SERVICIOS_DE_DESARROLLO_INFANTIL_ESTRATEGIA_NACIONAL_MISIÓN_TERNURA</v>
      </c>
      <c r="AG1354" s="52" t="str">
        <f>IF(AH1354&lt;&gt;"",VLOOKUP(AH1354,LISTAS·PAPP!$O$3:$P$74,2,0),"")</f>
        <v>005</v>
      </c>
      <c r="AH1354" s="58" t="s">
        <v>862</v>
      </c>
      <c r="AI1354" s="60" t="s">
        <v>471</v>
      </c>
      <c r="AJ1354" s="51" t="str">
        <f>IF(AI1354&lt;&gt;"",VLOOKUP(AI1354,LISTAS·PAPP!$X$4:$Y$80,2,0),"")</f>
        <v>NO APLICA</v>
      </c>
      <c r="AK1354" s="58" t="s">
        <v>631</v>
      </c>
      <c r="AL1354" s="60">
        <v>710510</v>
      </c>
      <c r="AM1354" s="51" t="str">
        <f>IF(ISERROR(VLOOKUP(AL1354,LISTAS·PAPP!$AD$4:$AE$334,2,0))," ",VLOOKUP(AL1354,LISTAS·PAPP!$AD$4:$AE$334,2,0))</f>
        <v>Servicios Personales por Contrato</v>
      </c>
      <c r="AN1354" s="63">
        <v>251666</v>
      </c>
      <c r="AO1354" s="64">
        <v>21145.58</v>
      </c>
      <c r="AP1354" s="64">
        <v>21145.58</v>
      </c>
      <c r="AQ1354" s="64">
        <v>21145.58</v>
      </c>
      <c r="AR1354" s="64">
        <v>21145.58</v>
      </c>
      <c r="AS1354" s="64">
        <v>21145.58</v>
      </c>
      <c r="AT1354" s="64">
        <v>21145.58</v>
      </c>
      <c r="AU1354" s="64">
        <v>21145.58</v>
      </c>
      <c r="AV1354" s="64">
        <v>21145.58</v>
      </c>
      <c r="AW1354" s="64">
        <v>21145.58</v>
      </c>
      <c r="AX1354" s="64">
        <v>21145.58</v>
      </c>
      <c r="AY1354" s="64">
        <v>21145.58</v>
      </c>
      <c r="AZ1354" s="64">
        <v>19064.62</v>
      </c>
      <c r="BA1354" s="53">
        <f t="shared" si="61"/>
        <v>251666.00000000006</v>
      </c>
      <c r="BB1354" s="54" t="str">
        <f t="shared" si="62"/>
        <v>OK</v>
      </c>
      <c r="BC1354" s="55" t="str">
        <f t="shared" si="63"/>
        <v xml:space="preserve">                </v>
      </c>
    </row>
    <row r="1355" spans="1:55" ht="50.1" customHeight="1" x14ac:dyDescent="0.25">
      <c r="A1355" s="58" t="s">
        <v>39</v>
      </c>
      <c r="B1355" s="58" t="s">
        <v>50</v>
      </c>
      <c r="C1355" s="58" t="s">
        <v>146</v>
      </c>
      <c r="D1355" s="58" t="s">
        <v>913</v>
      </c>
      <c r="E1355" s="51" t="str">
        <f>IF(C1355&lt;&gt;"",VLOOKUP(MID(C1355,18,5),LISTAS·PAPP!$E$4:$F$76,2,0),"")</f>
        <v>LOJA</v>
      </c>
      <c r="F1355" s="58" t="s">
        <v>319</v>
      </c>
      <c r="G1355" s="51" t="str">
        <f>IF(F1355&lt;&gt;"",VLOOKUP(F1355,LISTAS·PAPP!$R$3:$T$221,3,0),"")</f>
        <v>SUR</v>
      </c>
      <c r="H1355" s="58" t="s">
        <v>905</v>
      </c>
      <c r="I1355" s="66" t="s">
        <v>1124</v>
      </c>
      <c r="J1355" s="66" t="s">
        <v>1125</v>
      </c>
      <c r="K1355" s="67">
        <v>35</v>
      </c>
      <c r="L1355" s="66" t="s">
        <v>1097</v>
      </c>
      <c r="M1355" s="60">
        <v>35</v>
      </c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52" t="str">
        <f>IF(A1355&lt;&gt;"",IF(D1355="DIRECCIÓN_DE_TRANSFERENCIAS","280 0031",VLOOKUP(C1355,LISTAS·PAPP!$C$3:$D$76,2,0)),"")</f>
        <v>280 7420</v>
      </c>
      <c r="Z1355" s="61">
        <v>202</v>
      </c>
      <c r="AA1355" s="62">
        <v>5036</v>
      </c>
      <c r="AB1355" s="62">
        <v>5045</v>
      </c>
      <c r="AC1355" s="65" t="str">
        <f>IF(D1355&lt;&gt;"",VLOOKUP(D1355,LISTAS·PAPP!$I$3:$M$16,2,0),"")</f>
        <v>56</v>
      </c>
      <c r="AD1355" s="51" t="str">
        <f>IF(D1355&lt;&gt;"",VLOOKUP(D1355,LISTAS·PAPP!$I$3:$M$16,3,0),"")</f>
        <v>DESARROLLO_INFANTIL</v>
      </c>
      <c r="AE1355" s="52" t="str">
        <f>IF(D1355&lt;&gt;"",VLOOKUP(D1355,LISTAS·PAPP!$I$3:$M$16,4,0),"")</f>
        <v>004</v>
      </c>
      <c r="AF1355" s="51" t="str">
        <f>IF(D1355&lt;&gt;"",VLOOKUP(D1355,LISTAS·PAPP!$I$3:$M$16,5,0),"")</f>
        <v>FORTALECIMIENTO_AMPLIACIÓN_E_INNOVACIÓN_DE_LOS_SERVICIOS_DE_DESARROLLO_INFANTIL_ESTRATEGIA_NACIONAL_MISIÓN_TERNURA</v>
      </c>
      <c r="AG1355" s="52" t="str">
        <f>IF(AH1355&lt;&gt;"",VLOOKUP(AH1355,LISTAS·PAPP!$O$3:$P$74,2,0),"")</f>
        <v>005</v>
      </c>
      <c r="AH1355" s="58" t="s">
        <v>862</v>
      </c>
      <c r="AI1355" s="60" t="s">
        <v>471</v>
      </c>
      <c r="AJ1355" s="51" t="str">
        <f>IF(AI1355&lt;&gt;"",VLOOKUP(AI1355,LISTAS·PAPP!$X$4:$Y$80,2,0),"")</f>
        <v>NO APLICA</v>
      </c>
      <c r="AK1355" s="58" t="s">
        <v>631</v>
      </c>
      <c r="AL1355" s="60">
        <v>710601</v>
      </c>
      <c r="AM1355" s="51" t="str">
        <f>IF(ISERROR(VLOOKUP(AL1355,LISTAS·PAPP!$AD$4:$AE$334,2,0))," ",VLOOKUP(AL1355,LISTAS·PAPP!$AD$4:$AE$334,2,0))</f>
        <v>Aporte Patronal</v>
      </c>
      <c r="AN1355" s="63">
        <v>24293.25</v>
      </c>
      <c r="AO1355" s="64"/>
      <c r="AP1355" s="64"/>
      <c r="AQ1355" s="64">
        <v>2429.33</v>
      </c>
      <c r="AR1355" s="64">
        <v>2429.33</v>
      </c>
      <c r="AS1355" s="64">
        <v>2429.33</v>
      </c>
      <c r="AT1355" s="64">
        <v>2429.33</v>
      </c>
      <c r="AU1355" s="64">
        <v>2429.33</v>
      </c>
      <c r="AV1355" s="64">
        <v>2429.33</v>
      </c>
      <c r="AW1355" s="64">
        <v>2429.33</v>
      </c>
      <c r="AX1355" s="64">
        <v>2429.33</v>
      </c>
      <c r="AY1355" s="64">
        <v>2429.33</v>
      </c>
      <c r="AZ1355" s="64">
        <v>2429.2800000000002</v>
      </c>
      <c r="BA1355" s="53">
        <f t="shared" si="61"/>
        <v>24293.25</v>
      </c>
      <c r="BB1355" s="54" t="str">
        <f t="shared" si="62"/>
        <v>OK</v>
      </c>
      <c r="BC1355" s="55" t="str">
        <f t="shared" si="63"/>
        <v xml:space="preserve">                </v>
      </c>
    </row>
    <row r="1356" spans="1:55" ht="50.1" customHeight="1" x14ac:dyDescent="0.25">
      <c r="A1356" s="58" t="s">
        <v>39</v>
      </c>
      <c r="B1356" s="58" t="s">
        <v>50</v>
      </c>
      <c r="C1356" s="58" t="s">
        <v>146</v>
      </c>
      <c r="D1356" s="58" t="s">
        <v>913</v>
      </c>
      <c r="E1356" s="51" t="str">
        <f>IF(C1356&lt;&gt;"",VLOOKUP(MID(C1356,18,5),LISTAS·PAPP!$E$4:$F$76,2,0),"")</f>
        <v>LOJA</v>
      </c>
      <c r="F1356" s="58" t="s">
        <v>319</v>
      </c>
      <c r="G1356" s="51" t="str">
        <f>IF(F1356&lt;&gt;"",VLOOKUP(F1356,LISTAS·PAPP!$R$3:$T$221,3,0),"")</f>
        <v>SUR</v>
      </c>
      <c r="H1356" s="58" t="s">
        <v>905</v>
      </c>
      <c r="I1356" s="66" t="s">
        <v>1124</v>
      </c>
      <c r="J1356" s="66" t="s">
        <v>1125</v>
      </c>
      <c r="K1356" s="67">
        <v>35</v>
      </c>
      <c r="L1356" s="66" t="s">
        <v>1097</v>
      </c>
      <c r="M1356" s="60">
        <v>35</v>
      </c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52" t="str">
        <f>IF(A1356&lt;&gt;"",IF(D1356="DIRECCIÓN_DE_TRANSFERENCIAS","280 0031",VLOOKUP(C1356,LISTAS·PAPP!$C$3:$D$76,2,0)),"")</f>
        <v>280 7420</v>
      </c>
      <c r="Z1356" s="61">
        <v>202</v>
      </c>
      <c r="AA1356" s="62">
        <v>5036</v>
      </c>
      <c r="AB1356" s="62">
        <v>5045</v>
      </c>
      <c r="AC1356" s="65" t="str">
        <f>IF(D1356&lt;&gt;"",VLOOKUP(D1356,LISTAS·PAPP!$I$3:$M$16,2,0),"")</f>
        <v>56</v>
      </c>
      <c r="AD1356" s="51" t="str">
        <f>IF(D1356&lt;&gt;"",VLOOKUP(D1356,LISTAS·PAPP!$I$3:$M$16,3,0),"")</f>
        <v>DESARROLLO_INFANTIL</v>
      </c>
      <c r="AE1356" s="52" t="str">
        <f>IF(D1356&lt;&gt;"",VLOOKUP(D1356,LISTAS·PAPP!$I$3:$M$16,4,0),"")</f>
        <v>004</v>
      </c>
      <c r="AF1356" s="51" t="str">
        <f>IF(D1356&lt;&gt;"",VLOOKUP(D1356,LISTAS·PAPP!$I$3:$M$16,5,0),"")</f>
        <v>FORTALECIMIENTO_AMPLIACIÓN_E_INNOVACIÓN_DE_LOS_SERVICIOS_DE_DESARROLLO_INFANTIL_ESTRATEGIA_NACIONAL_MISIÓN_TERNURA</v>
      </c>
      <c r="AG1356" s="52" t="str">
        <f>IF(AH1356&lt;&gt;"",VLOOKUP(AH1356,LISTAS·PAPP!$O$3:$P$74,2,0),"")</f>
        <v>005</v>
      </c>
      <c r="AH1356" s="58" t="s">
        <v>862</v>
      </c>
      <c r="AI1356" s="60" t="s">
        <v>471</v>
      </c>
      <c r="AJ1356" s="51" t="str">
        <f>IF(AI1356&lt;&gt;"",VLOOKUP(AI1356,LISTAS·PAPP!$X$4:$Y$80,2,0),"")</f>
        <v>NO APLICA</v>
      </c>
      <c r="AK1356" s="58" t="s">
        <v>631</v>
      </c>
      <c r="AL1356" s="60">
        <v>710602</v>
      </c>
      <c r="AM1356" s="51" t="str">
        <f>IF(ISERROR(VLOOKUP(AL1356,LISTAS·PAPP!$AD$4:$AE$334,2,0))," ",VLOOKUP(AL1356,LISTAS·PAPP!$AD$4:$AE$334,2,0))</f>
        <v>Fondo de Reserva</v>
      </c>
      <c r="AN1356" s="63">
        <v>10347</v>
      </c>
      <c r="AO1356" s="64">
        <v>862.25</v>
      </c>
      <c r="AP1356" s="64">
        <v>862.25</v>
      </c>
      <c r="AQ1356" s="64">
        <v>862.25</v>
      </c>
      <c r="AR1356" s="64">
        <v>862.25</v>
      </c>
      <c r="AS1356" s="64">
        <v>862.25</v>
      </c>
      <c r="AT1356" s="64">
        <v>862.25</v>
      </c>
      <c r="AU1356" s="64">
        <v>862.25</v>
      </c>
      <c r="AV1356" s="64">
        <v>862.25</v>
      </c>
      <c r="AW1356" s="64">
        <v>862.25</v>
      </c>
      <c r="AX1356" s="64">
        <v>862.25</v>
      </c>
      <c r="AY1356" s="64">
        <v>862.25</v>
      </c>
      <c r="AZ1356" s="64">
        <v>862.25</v>
      </c>
      <c r="BA1356" s="53">
        <f t="shared" si="61"/>
        <v>10347</v>
      </c>
      <c r="BB1356" s="54" t="str">
        <f t="shared" si="62"/>
        <v>OK</v>
      </c>
      <c r="BC1356" s="55" t="str">
        <f t="shared" si="63"/>
        <v xml:space="preserve">                </v>
      </c>
    </row>
    <row r="1357" spans="1:55" ht="50.1" customHeight="1" x14ac:dyDescent="0.25">
      <c r="A1357" s="58" t="s">
        <v>39</v>
      </c>
      <c r="B1357" s="58" t="s">
        <v>50</v>
      </c>
      <c r="C1357" s="58" t="s">
        <v>146</v>
      </c>
      <c r="D1357" s="58" t="s">
        <v>913</v>
      </c>
      <c r="E1357" s="51" t="str">
        <f>IF(C1357&lt;&gt;"",VLOOKUP(MID(C1357,18,5),LISTAS·PAPP!$E$4:$F$76,2,0),"")</f>
        <v>LOJA</v>
      </c>
      <c r="F1357" s="58" t="s">
        <v>319</v>
      </c>
      <c r="G1357" s="51" t="str">
        <f>IF(F1357&lt;&gt;"",VLOOKUP(F1357,LISTAS·PAPP!$R$3:$T$221,3,0),"")</f>
        <v>SUR</v>
      </c>
      <c r="H1357" s="58" t="s">
        <v>905</v>
      </c>
      <c r="I1357" s="66" t="s">
        <v>1124</v>
      </c>
      <c r="J1357" s="66" t="s">
        <v>1125</v>
      </c>
      <c r="K1357" s="67">
        <v>35</v>
      </c>
      <c r="L1357" s="66" t="s">
        <v>1097</v>
      </c>
      <c r="M1357" s="60">
        <v>35</v>
      </c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52" t="str">
        <f>IF(A1357&lt;&gt;"",IF(D1357="DIRECCIÓN_DE_TRANSFERENCIAS","280 0031",VLOOKUP(C1357,LISTAS·PAPP!$C$3:$D$76,2,0)),"")</f>
        <v>280 7420</v>
      </c>
      <c r="Z1357" s="61">
        <v>202</v>
      </c>
      <c r="AA1357" s="62">
        <v>5036</v>
      </c>
      <c r="AB1357" s="62">
        <v>5045</v>
      </c>
      <c r="AC1357" s="65" t="str">
        <f>IF(D1357&lt;&gt;"",VLOOKUP(D1357,LISTAS·PAPP!$I$3:$M$16,2,0),"")</f>
        <v>56</v>
      </c>
      <c r="AD1357" s="51" t="str">
        <f>IF(D1357&lt;&gt;"",VLOOKUP(D1357,LISTAS·PAPP!$I$3:$M$16,3,0),"")</f>
        <v>DESARROLLO_INFANTIL</v>
      </c>
      <c r="AE1357" s="52" t="str">
        <f>IF(D1357&lt;&gt;"",VLOOKUP(D1357,LISTAS·PAPP!$I$3:$M$16,4,0),"")</f>
        <v>004</v>
      </c>
      <c r="AF1357" s="51" t="str">
        <f>IF(D1357&lt;&gt;"",VLOOKUP(D1357,LISTAS·PAPP!$I$3:$M$16,5,0),"")</f>
        <v>FORTALECIMIENTO_AMPLIACIÓN_E_INNOVACIÓN_DE_LOS_SERVICIOS_DE_DESARROLLO_INFANTIL_ESTRATEGIA_NACIONAL_MISIÓN_TERNURA</v>
      </c>
      <c r="AG1357" s="52" t="str">
        <f>IF(AH1357&lt;&gt;"",VLOOKUP(AH1357,LISTAS·PAPP!$O$3:$P$74,2,0),"")</f>
        <v>005</v>
      </c>
      <c r="AH1357" s="58" t="s">
        <v>862</v>
      </c>
      <c r="AI1357" s="60" t="s">
        <v>471</v>
      </c>
      <c r="AJ1357" s="51" t="str">
        <f>IF(AI1357&lt;&gt;"",VLOOKUP(AI1357,LISTAS·PAPP!$X$4:$Y$80,2,0),"")</f>
        <v>NO APLICA</v>
      </c>
      <c r="AK1357" s="58" t="s">
        <v>631</v>
      </c>
      <c r="AL1357" s="60">
        <v>710602</v>
      </c>
      <c r="AM1357" s="51" t="str">
        <f>IF(ISERROR(VLOOKUP(AL1357,LISTAS·PAPP!$AD$4:$AE$334,2,0))," ",VLOOKUP(AL1357,LISTAS·PAPP!$AD$4:$AE$334,2,0))</f>
        <v>Fondo de Reserva</v>
      </c>
      <c r="AN1357" s="63">
        <v>599.24</v>
      </c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>
        <v>599.24</v>
      </c>
      <c r="BA1357" s="53">
        <f t="shared" si="61"/>
        <v>599.24</v>
      </c>
      <c r="BB1357" s="54" t="str">
        <f t="shared" si="62"/>
        <v>OK</v>
      </c>
      <c r="BC1357" s="55" t="str">
        <f t="shared" si="63"/>
        <v xml:space="preserve">                </v>
      </c>
    </row>
    <row r="1358" spans="1:55" ht="50.1" customHeight="1" x14ac:dyDescent="0.25">
      <c r="A1358" s="58" t="s">
        <v>39</v>
      </c>
      <c r="B1358" s="58" t="s">
        <v>50</v>
      </c>
      <c r="C1358" s="58" t="s">
        <v>146</v>
      </c>
      <c r="D1358" s="58" t="s">
        <v>913</v>
      </c>
      <c r="E1358" s="51" t="str">
        <f>IF(C1358&lt;&gt;"",VLOOKUP(MID(C1358,18,5),LISTAS·PAPP!$E$4:$F$76,2,0),"")</f>
        <v>LOJA</v>
      </c>
      <c r="F1358" s="58" t="s">
        <v>319</v>
      </c>
      <c r="G1358" s="51" t="str">
        <f>IF(F1358&lt;&gt;"",VLOOKUP(F1358,LISTAS·PAPP!$R$3:$T$221,3,0),"")</f>
        <v>SUR</v>
      </c>
      <c r="H1358" s="58" t="s">
        <v>905</v>
      </c>
      <c r="I1358" s="66" t="s">
        <v>1124</v>
      </c>
      <c r="J1358" s="66" t="s">
        <v>1132</v>
      </c>
      <c r="K1358" s="67">
        <v>12</v>
      </c>
      <c r="L1358" s="66" t="s">
        <v>1133</v>
      </c>
      <c r="M1358" s="60">
        <v>1</v>
      </c>
      <c r="N1358" s="60">
        <v>1</v>
      </c>
      <c r="O1358" s="60">
        <v>1</v>
      </c>
      <c r="P1358" s="60">
        <v>1</v>
      </c>
      <c r="Q1358" s="60">
        <v>1</v>
      </c>
      <c r="R1358" s="60">
        <v>1</v>
      </c>
      <c r="S1358" s="60">
        <v>1</v>
      </c>
      <c r="T1358" s="60">
        <v>1</v>
      </c>
      <c r="U1358" s="60">
        <v>1</v>
      </c>
      <c r="V1358" s="60">
        <v>1</v>
      </c>
      <c r="W1358" s="60">
        <v>1</v>
      </c>
      <c r="X1358" s="60">
        <v>1</v>
      </c>
      <c r="Y1358" s="52" t="str">
        <f>IF(A1358&lt;&gt;"",IF(D1358="DIRECCIÓN_DE_TRANSFERENCIAS","280 0031",VLOOKUP(C1358,LISTAS·PAPP!$C$3:$D$76,2,0)),"")</f>
        <v>280 7420</v>
      </c>
      <c r="Z1358" s="61">
        <v>202</v>
      </c>
      <c r="AA1358" s="62">
        <v>5036</v>
      </c>
      <c r="AB1358" s="62">
        <v>5045</v>
      </c>
      <c r="AC1358" s="65" t="str">
        <f>IF(D1358&lt;&gt;"",VLOOKUP(D1358,LISTAS·PAPP!$I$3:$M$16,2,0),"")</f>
        <v>56</v>
      </c>
      <c r="AD1358" s="51" t="str">
        <f>IF(D1358&lt;&gt;"",VLOOKUP(D1358,LISTAS·PAPP!$I$3:$M$16,3,0),"")</f>
        <v>DESARROLLO_INFANTIL</v>
      </c>
      <c r="AE1358" s="52" t="str">
        <f>IF(D1358&lt;&gt;"",VLOOKUP(D1358,LISTAS·PAPP!$I$3:$M$16,4,0),"")</f>
        <v>004</v>
      </c>
      <c r="AF1358" s="51" t="str">
        <f>IF(D1358&lt;&gt;"",VLOOKUP(D1358,LISTAS·PAPP!$I$3:$M$16,5,0),"")</f>
        <v>FORTALECIMIENTO_AMPLIACIÓN_E_INNOVACIÓN_DE_LOS_SERVICIOS_DE_DESARROLLO_INFANTIL_ESTRATEGIA_NACIONAL_MISIÓN_TERNURA</v>
      </c>
      <c r="AG1358" s="52" t="str">
        <f>IF(AH1358&lt;&gt;"",VLOOKUP(AH1358,LISTAS·PAPP!$O$3:$P$74,2,0),"")</f>
        <v>005</v>
      </c>
      <c r="AH1358" s="58" t="s">
        <v>862</v>
      </c>
      <c r="AI1358" s="60" t="s">
        <v>471</v>
      </c>
      <c r="AJ1358" s="51" t="str">
        <f>IF(AI1358&lt;&gt;"",VLOOKUP(AI1358,LISTAS·PAPP!$X$4:$Y$80,2,0),"")</f>
        <v>NO APLICA</v>
      </c>
      <c r="AK1358" s="58" t="s">
        <v>632</v>
      </c>
      <c r="AL1358" s="60">
        <v>730301</v>
      </c>
      <c r="AM1358" s="51" t="str">
        <f>IF(ISERROR(VLOOKUP(AL1358,LISTAS·PAPP!$AD$4:$AE$334,2,0))," ",VLOOKUP(AL1358,LISTAS·PAPP!$AD$4:$AE$334,2,0))</f>
        <v>Pasajes al Interior</v>
      </c>
      <c r="AN1358" s="63">
        <v>1000</v>
      </c>
      <c r="AO1358" s="64">
        <v>83.33</v>
      </c>
      <c r="AP1358" s="64">
        <v>83.33</v>
      </c>
      <c r="AQ1358" s="64">
        <v>83.33</v>
      </c>
      <c r="AR1358" s="64">
        <v>83.33</v>
      </c>
      <c r="AS1358" s="64">
        <v>83.33</v>
      </c>
      <c r="AT1358" s="64">
        <v>83.33</v>
      </c>
      <c r="AU1358" s="64">
        <v>83.33</v>
      </c>
      <c r="AV1358" s="64">
        <v>83.33</v>
      </c>
      <c r="AW1358" s="64">
        <v>83.33</v>
      </c>
      <c r="AX1358" s="64">
        <v>83.33</v>
      </c>
      <c r="AY1358" s="64">
        <v>83.33</v>
      </c>
      <c r="AZ1358" s="64">
        <v>83.37</v>
      </c>
      <c r="BA1358" s="53">
        <f t="shared" ref="BA1358:BA1421" si="64">IF(A1358&lt;&gt;"",SUM(AO1358:AZ1358),"")</f>
        <v>1000.0000000000001</v>
      </c>
      <c r="BB1358" s="54" t="str">
        <f t="shared" ref="BB1358:BB1421" si="65">IF(A1358&lt;&gt;"",IF(AN1358&lt;&gt;"",IF(AN1358=BA1358,"OK",AN1358-BA1358),IF(AND(AN1358="",BA1358=""),"",AN1358-BA1358)),"")</f>
        <v>OK</v>
      </c>
      <c r="BC1358" s="55" t="str">
        <f t="shared" ref="BC1358:BC1421" si="66">IF(A1358&lt;&gt;"",IF(A1358="","Escoger Nivel 0;",)&amp;" "&amp;(IF(B1358="","Escoger Nivel 1",)&amp;" "&amp;(IF(C1358="","Escoger Nivel 2;",)&amp;" "&amp;(IF(D1358="","Escoger Nivel 3",)&amp;" "&amp;(IF(F1358="","Escoger Cantón;",)&amp;" "&amp;(IF(H1358="","Escoger Obj. Estratégico Institucional N1;",)&amp;" "&amp;(IF(I1358="","Colocar Componente del Proyecto;",)&amp;" "&amp;(IF(J1358="","Colocar Actvidad del PAPP;",)&amp;" "&amp;(IF(K1358="","Colocar Metas;",)&amp;" "&amp;(IF(L1358="","Colocar Indicador;",)&amp;" "&amp;(IF(Z1358="","Escoger Código Fuente;",)&amp;" "&amp;(IF(AA1358="","Colocar Código Organismo;",)&amp;" "&amp;(IF(AB1358="","Colocar Código Correlativo;",)&amp;" "&amp;(IF(AH1358="","Escoger Actividad eSIGEF;",)&amp;" "&amp;(IF(AI1358="","Escoger Código Politicas de Igualdad;",)&amp;" "&amp;(IF(AK1358="","Escoger Grupo de Gasto;",)&amp;" "&amp;(IF(AL1358="","Escoger Ítem Presupuestario;",)))))))))))))))))," ")</f>
        <v xml:space="preserve">                </v>
      </c>
    </row>
    <row r="1359" spans="1:55" ht="50.1" customHeight="1" x14ac:dyDescent="0.25">
      <c r="A1359" s="58" t="s">
        <v>39</v>
      </c>
      <c r="B1359" s="58" t="s">
        <v>50</v>
      </c>
      <c r="C1359" s="58" t="s">
        <v>146</v>
      </c>
      <c r="D1359" s="58" t="s">
        <v>913</v>
      </c>
      <c r="E1359" s="51" t="str">
        <f>IF(C1359&lt;&gt;"",VLOOKUP(MID(C1359,18,5),LISTAS·PAPP!$E$4:$F$76,2,0),"")</f>
        <v>LOJA</v>
      </c>
      <c r="F1359" s="58" t="s">
        <v>319</v>
      </c>
      <c r="G1359" s="51" t="str">
        <f>IF(F1359&lt;&gt;"",VLOOKUP(F1359,LISTAS·PAPP!$R$3:$T$221,3,0),"")</f>
        <v>SUR</v>
      </c>
      <c r="H1359" s="58" t="s">
        <v>905</v>
      </c>
      <c r="I1359" s="66" t="s">
        <v>1124</v>
      </c>
      <c r="J1359" s="66" t="s">
        <v>1134</v>
      </c>
      <c r="K1359" s="67">
        <v>12</v>
      </c>
      <c r="L1359" s="66" t="s">
        <v>1135</v>
      </c>
      <c r="M1359" s="60">
        <v>1</v>
      </c>
      <c r="N1359" s="60">
        <v>1</v>
      </c>
      <c r="O1359" s="60">
        <v>1</v>
      </c>
      <c r="P1359" s="60">
        <v>1</v>
      </c>
      <c r="Q1359" s="60">
        <v>1</v>
      </c>
      <c r="R1359" s="60">
        <v>1</v>
      </c>
      <c r="S1359" s="60">
        <v>1</v>
      </c>
      <c r="T1359" s="60">
        <v>1</v>
      </c>
      <c r="U1359" s="60">
        <v>1</v>
      </c>
      <c r="V1359" s="60">
        <v>1</v>
      </c>
      <c r="W1359" s="60">
        <v>1</v>
      </c>
      <c r="X1359" s="60">
        <v>1</v>
      </c>
      <c r="Y1359" s="52" t="str">
        <f>IF(A1359&lt;&gt;"",IF(D1359="DIRECCIÓN_DE_TRANSFERENCIAS","280 0031",VLOOKUP(C1359,LISTAS·PAPP!$C$3:$D$76,2,0)),"")</f>
        <v>280 7420</v>
      </c>
      <c r="Z1359" s="61">
        <v>202</v>
      </c>
      <c r="AA1359" s="62">
        <v>5036</v>
      </c>
      <c r="AB1359" s="62">
        <v>5045</v>
      </c>
      <c r="AC1359" s="65" t="str">
        <f>IF(D1359&lt;&gt;"",VLOOKUP(D1359,LISTAS·PAPP!$I$3:$M$16,2,0),"")</f>
        <v>56</v>
      </c>
      <c r="AD1359" s="51" t="str">
        <f>IF(D1359&lt;&gt;"",VLOOKUP(D1359,LISTAS·PAPP!$I$3:$M$16,3,0),"")</f>
        <v>DESARROLLO_INFANTIL</v>
      </c>
      <c r="AE1359" s="52" t="str">
        <f>IF(D1359&lt;&gt;"",VLOOKUP(D1359,LISTAS·PAPP!$I$3:$M$16,4,0),"")</f>
        <v>004</v>
      </c>
      <c r="AF1359" s="51" t="str">
        <f>IF(D1359&lt;&gt;"",VLOOKUP(D1359,LISTAS·PAPP!$I$3:$M$16,5,0),"")</f>
        <v>FORTALECIMIENTO_AMPLIACIÓN_E_INNOVACIÓN_DE_LOS_SERVICIOS_DE_DESARROLLO_INFANTIL_ESTRATEGIA_NACIONAL_MISIÓN_TERNURA</v>
      </c>
      <c r="AG1359" s="52" t="str">
        <f>IF(AH1359&lt;&gt;"",VLOOKUP(AH1359,LISTAS·PAPP!$O$3:$P$74,2,0),"")</f>
        <v>005</v>
      </c>
      <c r="AH1359" s="58" t="s">
        <v>862</v>
      </c>
      <c r="AI1359" s="60" t="s">
        <v>471</v>
      </c>
      <c r="AJ1359" s="51" t="str">
        <f>IF(AI1359&lt;&gt;"",VLOOKUP(AI1359,LISTAS·PAPP!$X$4:$Y$80,2,0),"")</f>
        <v>NO APLICA</v>
      </c>
      <c r="AK1359" s="58" t="s">
        <v>632</v>
      </c>
      <c r="AL1359" s="60">
        <v>730303</v>
      </c>
      <c r="AM1359" s="51" t="str">
        <f>IF(ISERROR(VLOOKUP(AL1359,LISTAS·PAPP!$AD$4:$AE$334,2,0))," ",VLOOKUP(AL1359,LISTAS·PAPP!$AD$4:$AE$334,2,0))</f>
        <v>Viáticos y Subsistencias en el Interior</v>
      </c>
      <c r="AN1359" s="63">
        <v>3500</v>
      </c>
      <c r="AO1359" s="64">
        <v>291.67</v>
      </c>
      <c r="AP1359" s="64">
        <v>291.67</v>
      </c>
      <c r="AQ1359" s="64">
        <v>291.67</v>
      </c>
      <c r="AR1359" s="64">
        <v>291.67</v>
      </c>
      <c r="AS1359" s="64">
        <v>291.67</v>
      </c>
      <c r="AT1359" s="64">
        <v>291.67</v>
      </c>
      <c r="AU1359" s="64">
        <v>291.67</v>
      </c>
      <c r="AV1359" s="64">
        <v>291.67</v>
      </c>
      <c r="AW1359" s="64">
        <v>291.67</v>
      </c>
      <c r="AX1359" s="64">
        <v>291.67</v>
      </c>
      <c r="AY1359" s="64">
        <v>291.67</v>
      </c>
      <c r="AZ1359" s="64">
        <v>291.63</v>
      </c>
      <c r="BA1359" s="53">
        <f t="shared" si="64"/>
        <v>3500.0000000000005</v>
      </c>
      <c r="BB1359" s="54" t="str">
        <f t="shared" si="65"/>
        <v>OK</v>
      </c>
      <c r="BC1359" s="55" t="str">
        <f t="shared" si="66"/>
        <v xml:space="preserve">                </v>
      </c>
    </row>
    <row r="1360" spans="1:55" ht="50.1" customHeight="1" x14ac:dyDescent="0.25">
      <c r="A1360" s="58" t="s">
        <v>39</v>
      </c>
      <c r="B1360" s="58" t="s">
        <v>50</v>
      </c>
      <c r="C1360" s="58" t="s">
        <v>148</v>
      </c>
      <c r="D1360" s="58" t="s">
        <v>913</v>
      </c>
      <c r="E1360" s="51" t="str">
        <f>IF(C1360&lt;&gt;"",VLOOKUP(MID(C1360,18,5),LISTAS·PAPP!$E$4:$F$76,2,0),"")</f>
        <v>ZAMORA_CHINCHIPE</v>
      </c>
      <c r="F1360" s="58" t="s">
        <v>415</v>
      </c>
      <c r="G1360" s="51" t="str">
        <f>IF(F1360&lt;&gt;"",VLOOKUP(F1360,LISTAS·PAPP!$R$3:$T$221,3,0),"")</f>
        <v>SUR</v>
      </c>
      <c r="H1360" s="58" t="s">
        <v>905</v>
      </c>
      <c r="I1360" s="66" t="s">
        <v>1124</v>
      </c>
      <c r="J1360" s="66" t="s">
        <v>1125</v>
      </c>
      <c r="K1360" s="67">
        <v>29</v>
      </c>
      <c r="L1360" s="66" t="s">
        <v>1097</v>
      </c>
      <c r="M1360" s="60">
        <v>29</v>
      </c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52" t="str">
        <f>IF(A1360&lt;&gt;"",IF(D1360="DIRECCIÓN_DE_TRANSFERENCIAS","280 0031",VLOOKUP(C1360,LISTAS·PAPP!$C$3:$D$76,2,0)),"")</f>
        <v>280 7510</v>
      </c>
      <c r="Z1360" s="61">
        <v>202</v>
      </c>
      <c r="AA1360" s="62">
        <v>5036</v>
      </c>
      <c r="AB1360" s="62">
        <v>5045</v>
      </c>
      <c r="AC1360" s="65" t="str">
        <f>IF(D1360&lt;&gt;"",VLOOKUP(D1360,LISTAS·PAPP!$I$3:$M$16,2,0),"")</f>
        <v>56</v>
      </c>
      <c r="AD1360" s="51" t="str">
        <f>IF(D1360&lt;&gt;"",VLOOKUP(D1360,LISTAS·PAPP!$I$3:$M$16,3,0),"")</f>
        <v>DESARROLLO_INFANTIL</v>
      </c>
      <c r="AE1360" s="52" t="str">
        <f>IF(D1360&lt;&gt;"",VLOOKUP(D1360,LISTAS·PAPP!$I$3:$M$16,4,0),"")</f>
        <v>004</v>
      </c>
      <c r="AF1360" s="51" t="str">
        <f>IF(D1360&lt;&gt;"",VLOOKUP(D1360,LISTAS·PAPP!$I$3:$M$16,5,0),"")</f>
        <v>FORTALECIMIENTO_AMPLIACIÓN_E_INNOVACIÓN_DE_LOS_SERVICIOS_DE_DESARROLLO_INFANTIL_ESTRATEGIA_NACIONAL_MISIÓN_TERNURA</v>
      </c>
      <c r="AG1360" s="52" t="str">
        <f>IF(AH1360&lt;&gt;"",VLOOKUP(AH1360,LISTAS·PAPP!$O$3:$P$74,2,0),"")</f>
        <v>005</v>
      </c>
      <c r="AH1360" s="58" t="s">
        <v>862</v>
      </c>
      <c r="AI1360" s="60" t="s">
        <v>471</v>
      </c>
      <c r="AJ1360" s="51" t="str">
        <f>IF(AI1360&lt;&gt;"",VLOOKUP(AI1360,LISTAS·PAPP!$X$4:$Y$80,2,0),"")</f>
        <v>NO APLICA</v>
      </c>
      <c r="AK1360" s="58" t="s">
        <v>631</v>
      </c>
      <c r="AL1360" s="60">
        <v>710203</v>
      </c>
      <c r="AM1360" s="51" t="str">
        <f>IF(ISERROR(VLOOKUP(AL1360,LISTAS·PAPP!$AD$4:$AE$334,2,0))," ",VLOOKUP(AL1360,LISTAS·PAPP!$AD$4:$AE$334,2,0))</f>
        <v>Decimo Tercer Sueldo</v>
      </c>
      <c r="AN1360" s="63">
        <v>19227.669999999998</v>
      </c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>
        <v>19227.669999999998</v>
      </c>
      <c r="BA1360" s="53">
        <f t="shared" si="64"/>
        <v>19227.669999999998</v>
      </c>
      <c r="BB1360" s="54" t="str">
        <f t="shared" si="65"/>
        <v>OK</v>
      </c>
      <c r="BC1360" s="55" t="str">
        <f t="shared" si="66"/>
        <v xml:space="preserve">                </v>
      </c>
    </row>
    <row r="1361" spans="1:55" ht="50.1" customHeight="1" x14ac:dyDescent="0.25">
      <c r="A1361" s="58" t="s">
        <v>39</v>
      </c>
      <c r="B1361" s="58" t="s">
        <v>50</v>
      </c>
      <c r="C1361" s="58" t="s">
        <v>148</v>
      </c>
      <c r="D1361" s="58" t="s">
        <v>913</v>
      </c>
      <c r="E1361" s="51" t="str">
        <f>IF(C1361&lt;&gt;"",VLOOKUP(MID(C1361,18,5),LISTAS·PAPP!$E$4:$F$76,2,0),"")</f>
        <v>ZAMORA_CHINCHIPE</v>
      </c>
      <c r="F1361" s="58" t="s">
        <v>415</v>
      </c>
      <c r="G1361" s="51" t="str">
        <f>IF(F1361&lt;&gt;"",VLOOKUP(F1361,LISTAS·PAPP!$R$3:$T$221,3,0),"")</f>
        <v>SUR</v>
      </c>
      <c r="H1361" s="58" t="s">
        <v>905</v>
      </c>
      <c r="I1361" s="66" t="s">
        <v>1124</v>
      </c>
      <c r="J1361" s="66" t="s">
        <v>1125</v>
      </c>
      <c r="K1361" s="67">
        <v>29</v>
      </c>
      <c r="L1361" s="66" t="s">
        <v>1097</v>
      </c>
      <c r="M1361" s="60">
        <v>29</v>
      </c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52" t="str">
        <f>IF(A1361&lt;&gt;"",IF(D1361="DIRECCIÓN_DE_TRANSFERENCIAS","280 0031",VLOOKUP(C1361,LISTAS·PAPP!$C$3:$D$76,2,0)),"")</f>
        <v>280 7510</v>
      </c>
      <c r="Z1361" s="61">
        <v>202</v>
      </c>
      <c r="AA1361" s="62">
        <v>5036</v>
      </c>
      <c r="AB1361" s="62">
        <v>5045</v>
      </c>
      <c r="AC1361" s="65" t="str">
        <f>IF(D1361&lt;&gt;"",VLOOKUP(D1361,LISTAS·PAPP!$I$3:$M$16,2,0),"")</f>
        <v>56</v>
      </c>
      <c r="AD1361" s="51" t="str">
        <f>IF(D1361&lt;&gt;"",VLOOKUP(D1361,LISTAS·PAPP!$I$3:$M$16,3,0),"")</f>
        <v>DESARROLLO_INFANTIL</v>
      </c>
      <c r="AE1361" s="52" t="str">
        <f>IF(D1361&lt;&gt;"",VLOOKUP(D1361,LISTAS·PAPP!$I$3:$M$16,4,0),"")</f>
        <v>004</v>
      </c>
      <c r="AF1361" s="51" t="str">
        <f>IF(D1361&lt;&gt;"",VLOOKUP(D1361,LISTAS·PAPP!$I$3:$M$16,5,0),"")</f>
        <v>FORTALECIMIENTO_AMPLIACIÓN_E_INNOVACIÓN_DE_LOS_SERVICIOS_DE_DESARROLLO_INFANTIL_ESTRATEGIA_NACIONAL_MISIÓN_TERNURA</v>
      </c>
      <c r="AG1361" s="52" t="str">
        <f>IF(AH1361&lt;&gt;"",VLOOKUP(AH1361,LISTAS·PAPP!$O$3:$P$74,2,0),"")</f>
        <v>005</v>
      </c>
      <c r="AH1361" s="58" t="s">
        <v>862</v>
      </c>
      <c r="AI1361" s="60" t="s">
        <v>471</v>
      </c>
      <c r="AJ1361" s="51" t="str">
        <f>IF(AI1361&lt;&gt;"",VLOOKUP(AI1361,LISTAS·PAPP!$X$4:$Y$80,2,0),"")</f>
        <v>NO APLICA</v>
      </c>
      <c r="AK1361" s="58" t="s">
        <v>631</v>
      </c>
      <c r="AL1361" s="60">
        <v>710204</v>
      </c>
      <c r="AM1361" s="51" t="str">
        <f>IF(ISERROR(VLOOKUP(AL1361,LISTAS·PAPP!$AD$4:$AE$334,2,0))," ",VLOOKUP(AL1361,LISTAS·PAPP!$AD$4:$AE$334,2,0))</f>
        <v>Decimo Cuarto Sueldo</v>
      </c>
      <c r="AN1361" s="63">
        <v>11591.12</v>
      </c>
      <c r="AO1361" s="64"/>
      <c r="AP1361" s="64"/>
      <c r="AQ1361" s="64"/>
      <c r="AR1361" s="64"/>
      <c r="AS1361" s="64"/>
      <c r="AT1361" s="64"/>
      <c r="AU1361" s="64"/>
      <c r="AV1361" s="64">
        <v>11591.12</v>
      </c>
      <c r="AW1361" s="64"/>
      <c r="AX1361" s="64"/>
      <c r="AY1361" s="64"/>
      <c r="AZ1361" s="64"/>
      <c r="BA1361" s="53">
        <f t="shared" si="64"/>
        <v>11591.12</v>
      </c>
      <c r="BB1361" s="54" t="str">
        <f t="shared" si="65"/>
        <v>OK</v>
      </c>
      <c r="BC1361" s="55" t="str">
        <f t="shared" si="66"/>
        <v xml:space="preserve">                </v>
      </c>
    </row>
    <row r="1362" spans="1:55" ht="50.1" customHeight="1" x14ac:dyDescent="0.25">
      <c r="A1362" s="58" t="s">
        <v>39</v>
      </c>
      <c r="B1362" s="58" t="s">
        <v>50</v>
      </c>
      <c r="C1362" s="58" t="s">
        <v>148</v>
      </c>
      <c r="D1362" s="58" t="s">
        <v>913</v>
      </c>
      <c r="E1362" s="51" t="str">
        <f>IF(C1362&lt;&gt;"",VLOOKUP(MID(C1362,18,5),LISTAS·PAPP!$E$4:$F$76,2,0),"")</f>
        <v>ZAMORA_CHINCHIPE</v>
      </c>
      <c r="F1362" s="58" t="s">
        <v>415</v>
      </c>
      <c r="G1362" s="51" t="str">
        <f>IF(F1362&lt;&gt;"",VLOOKUP(F1362,LISTAS·PAPP!$R$3:$T$221,3,0),"")</f>
        <v>SUR</v>
      </c>
      <c r="H1362" s="58" t="s">
        <v>905</v>
      </c>
      <c r="I1362" s="66" t="s">
        <v>1124</v>
      </c>
      <c r="J1362" s="66" t="s">
        <v>1125</v>
      </c>
      <c r="K1362" s="67">
        <v>29</v>
      </c>
      <c r="L1362" s="66" t="s">
        <v>1097</v>
      </c>
      <c r="M1362" s="60">
        <v>29</v>
      </c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52" t="str">
        <f>IF(A1362&lt;&gt;"",IF(D1362="DIRECCIÓN_DE_TRANSFERENCIAS","280 0031",VLOOKUP(C1362,LISTAS·PAPP!$C$3:$D$76,2,0)),"")</f>
        <v>280 7510</v>
      </c>
      <c r="Z1362" s="61">
        <v>202</v>
      </c>
      <c r="AA1362" s="62">
        <v>5036</v>
      </c>
      <c r="AB1362" s="62">
        <v>5045</v>
      </c>
      <c r="AC1362" s="65" t="str">
        <f>IF(D1362&lt;&gt;"",VLOOKUP(D1362,LISTAS·PAPP!$I$3:$M$16,2,0),"")</f>
        <v>56</v>
      </c>
      <c r="AD1362" s="51" t="str">
        <f>IF(D1362&lt;&gt;"",VLOOKUP(D1362,LISTAS·PAPP!$I$3:$M$16,3,0),"")</f>
        <v>DESARROLLO_INFANTIL</v>
      </c>
      <c r="AE1362" s="52" t="str">
        <f>IF(D1362&lt;&gt;"",VLOOKUP(D1362,LISTAS·PAPP!$I$3:$M$16,4,0),"")</f>
        <v>004</v>
      </c>
      <c r="AF1362" s="51" t="str">
        <f>IF(D1362&lt;&gt;"",VLOOKUP(D1362,LISTAS·PAPP!$I$3:$M$16,5,0),"")</f>
        <v>FORTALECIMIENTO_AMPLIACIÓN_E_INNOVACIÓN_DE_LOS_SERVICIOS_DE_DESARROLLO_INFANTIL_ESTRATEGIA_NACIONAL_MISIÓN_TERNURA</v>
      </c>
      <c r="AG1362" s="52" t="str">
        <f>IF(AH1362&lt;&gt;"",VLOOKUP(AH1362,LISTAS·PAPP!$O$3:$P$74,2,0),"")</f>
        <v>005</v>
      </c>
      <c r="AH1362" s="58" t="s">
        <v>862</v>
      </c>
      <c r="AI1362" s="60" t="s">
        <v>471</v>
      </c>
      <c r="AJ1362" s="51" t="str">
        <f>IF(AI1362&lt;&gt;"",VLOOKUP(AI1362,LISTAS·PAPP!$X$4:$Y$80,2,0),"")</f>
        <v>NO APLICA</v>
      </c>
      <c r="AK1362" s="58" t="s">
        <v>631</v>
      </c>
      <c r="AL1362" s="60">
        <v>710510</v>
      </c>
      <c r="AM1362" s="51" t="str">
        <f>IF(ISERROR(VLOOKUP(AL1362,LISTAS·PAPP!$AD$4:$AE$334,2,0))," ",VLOOKUP(AL1362,LISTAS·PAPP!$AD$4:$AE$334,2,0))</f>
        <v>Servicios Personales por Contrato</v>
      </c>
      <c r="AN1362" s="63">
        <v>213425</v>
      </c>
      <c r="AO1362" s="64">
        <v>17785.419999999998</v>
      </c>
      <c r="AP1362" s="64">
        <v>17785.419999999998</v>
      </c>
      <c r="AQ1362" s="64">
        <v>17785.419999999998</v>
      </c>
      <c r="AR1362" s="64">
        <v>17785.419999999998</v>
      </c>
      <c r="AS1362" s="64">
        <v>17785.419999999998</v>
      </c>
      <c r="AT1362" s="64">
        <v>17785.419999999998</v>
      </c>
      <c r="AU1362" s="64">
        <v>17785.419999999998</v>
      </c>
      <c r="AV1362" s="64">
        <v>17785.419999999998</v>
      </c>
      <c r="AW1362" s="64">
        <v>17785.419999999998</v>
      </c>
      <c r="AX1362" s="64">
        <v>17785.419999999998</v>
      </c>
      <c r="AY1362" s="64">
        <v>17785.419999999998</v>
      </c>
      <c r="AZ1362" s="64">
        <v>17785.38</v>
      </c>
      <c r="BA1362" s="53">
        <f t="shared" si="64"/>
        <v>213424.99999999994</v>
      </c>
      <c r="BB1362" s="54" t="str">
        <f t="shared" si="65"/>
        <v>OK</v>
      </c>
      <c r="BC1362" s="55" t="str">
        <f t="shared" si="66"/>
        <v xml:space="preserve">                </v>
      </c>
    </row>
    <row r="1363" spans="1:55" ht="50.1" customHeight="1" x14ac:dyDescent="0.25">
      <c r="A1363" s="58" t="s">
        <v>39</v>
      </c>
      <c r="B1363" s="58" t="s">
        <v>50</v>
      </c>
      <c r="C1363" s="58" t="s">
        <v>148</v>
      </c>
      <c r="D1363" s="58" t="s">
        <v>913</v>
      </c>
      <c r="E1363" s="51" t="str">
        <f>IF(C1363&lt;&gt;"",VLOOKUP(MID(C1363,18,5),LISTAS·PAPP!$E$4:$F$76,2,0),"")</f>
        <v>ZAMORA_CHINCHIPE</v>
      </c>
      <c r="F1363" s="58" t="s">
        <v>415</v>
      </c>
      <c r="G1363" s="51" t="str">
        <f>IF(F1363&lt;&gt;"",VLOOKUP(F1363,LISTAS·PAPP!$R$3:$T$221,3,0),"")</f>
        <v>SUR</v>
      </c>
      <c r="H1363" s="58" t="s">
        <v>905</v>
      </c>
      <c r="I1363" s="66" t="s">
        <v>1124</v>
      </c>
      <c r="J1363" s="66" t="s">
        <v>1125</v>
      </c>
      <c r="K1363" s="67">
        <v>29</v>
      </c>
      <c r="L1363" s="66" t="s">
        <v>1097</v>
      </c>
      <c r="M1363" s="60">
        <v>29</v>
      </c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52" t="str">
        <f>IF(A1363&lt;&gt;"",IF(D1363="DIRECCIÓN_DE_TRANSFERENCIAS","280 0031",VLOOKUP(C1363,LISTAS·PAPP!$C$3:$D$76,2,0)),"")</f>
        <v>280 7510</v>
      </c>
      <c r="Z1363" s="61">
        <v>202</v>
      </c>
      <c r="AA1363" s="62">
        <v>5036</v>
      </c>
      <c r="AB1363" s="62">
        <v>5045</v>
      </c>
      <c r="AC1363" s="65" t="str">
        <f>IF(D1363&lt;&gt;"",VLOOKUP(D1363,LISTAS·PAPP!$I$3:$M$16,2,0),"")</f>
        <v>56</v>
      </c>
      <c r="AD1363" s="51" t="str">
        <f>IF(D1363&lt;&gt;"",VLOOKUP(D1363,LISTAS·PAPP!$I$3:$M$16,3,0),"")</f>
        <v>DESARROLLO_INFANTIL</v>
      </c>
      <c r="AE1363" s="52" t="str">
        <f>IF(D1363&lt;&gt;"",VLOOKUP(D1363,LISTAS·PAPP!$I$3:$M$16,4,0),"")</f>
        <v>004</v>
      </c>
      <c r="AF1363" s="51" t="str">
        <f>IF(D1363&lt;&gt;"",VLOOKUP(D1363,LISTAS·PAPP!$I$3:$M$16,5,0),"")</f>
        <v>FORTALECIMIENTO_AMPLIACIÓN_E_INNOVACIÓN_DE_LOS_SERVICIOS_DE_DESARROLLO_INFANTIL_ESTRATEGIA_NACIONAL_MISIÓN_TERNURA</v>
      </c>
      <c r="AG1363" s="52" t="str">
        <f>IF(AH1363&lt;&gt;"",VLOOKUP(AH1363,LISTAS·PAPP!$O$3:$P$74,2,0),"")</f>
        <v>005</v>
      </c>
      <c r="AH1363" s="58" t="s">
        <v>862</v>
      </c>
      <c r="AI1363" s="60" t="s">
        <v>471</v>
      </c>
      <c r="AJ1363" s="51" t="str">
        <f>IF(AI1363&lt;&gt;"",VLOOKUP(AI1363,LISTAS·PAPP!$X$4:$Y$80,2,0),"")</f>
        <v>NO APLICA</v>
      </c>
      <c r="AK1363" s="58" t="s">
        <v>631</v>
      </c>
      <c r="AL1363" s="60">
        <v>710601</v>
      </c>
      <c r="AM1363" s="51" t="str">
        <f>IF(ISERROR(VLOOKUP(AL1363,LISTAS·PAPP!$AD$4:$AE$334,2,0))," ",VLOOKUP(AL1363,LISTAS·PAPP!$AD$4:$AE$334,2,0))</f>
        <v>Aporte Patronal</v>
      </c>
      <c r="AN1363" s="63">
        <v>20760.66</v>
      </c>
      <c r="AO1363" s="64">
        <v>1730.06</v>
      </c>
      <c r="AP1363" s="64">
        <v>1730.06</v>
      </c>
      <c r="AQ1363" s="64">
        <v>1730.06</v>
      </c>
      <c r="AR1363" s="64">
        <v>1730.06</v>
      </c>
      <c r="AS1363" s="64">
        <v>1730.06</v>
      </c>
      <c r="AT1363" s="64">
        <v>1730.06</v>
      </c>
      <c r="AU1363" s="64">
        <v>1730.06</v>
      </c>
      <c r="AV1363" s="64">
        <v>1730.06</v>
      </c>
      <c r="AW1363" s="64">
        <v>1730.06</v>
      </c>
      <c r="AX1363" s="64">
        <v>1730.06</v>
      </c>
      <c r="AY1363" s="64">
        <v>1730.06</v>
      </c>
      <c r="AZ1363" s="64">
        <v>1730</v>
      </c>
      <c r="BA1363" s="53">
        <f t="shared" si="64"/>
        <v>20760.66</v>
      </c>
      <c r="BB1363" s="54" t="str">
        <f t="shared" si="65"/>
        <v>OK</v>
      </c>
      <c r="BC1363" s="55" t="str">
        <f t="shared" si="66"/>
        <v xml:space="preserve">                </v>
      </c>
    </row>
    <row r="1364" spans="1:55" ht="50.1" customHeight="1" x14ac:dyDescent="0.25">
      <c r="A1364" s="58" t="s">
        <v>39</v>
      </c>
      <c r="B1364" s="58" t="s">
        <v>50</v>
      </c>
      <c r="C1364" s="58" t="s">
        <v>148</v>
      </c>
      <c r="D1364" s="58" t="s">
        <v>913</v>
      </c>
      <c r="E1364" s="51" t="str">
        <f>IF(C1364&lt;&gt;"",VLOOKUP(MID(C1364,18,5),LISTAS·PAPP!$E$4:$F$76,2,0),"")</f>
        <v>ZAMORA_CHINCHIPE</v>
      </c>
      <c r="F1364" s="58" t="s">
        <v>415</v>
      </c>
      <c r="G1364" s="51" t="str">
        <f>IF(F1364&lt;&gt;"",VLOOKUP(F1364,LISTAS·PAPP!$R$3:$T$221,3,0),"")</f>
        <v>SUR</v>
      </c>
      <c r="H1364" s="58" t="s">
        <v>905</v>
      </c>
      <c r="I1364" s="66" t="s">
        <v>1124</v>
      </c>
      <c r="J1364" s="66" t="s">
        <v>1125</v>
      </c>
      <c r="K1364" s="67">
        <v>29</v>
      </c>
      <c r="L1364" s="66" t="s">
        <v>1097</v>
      </c>
      <c r="M1364" s="60">
        <v>29</v>
      </c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52" t="str">
        <f>IF(A1364&lt;&gt;"",IF(D1364="DIRECCIÓN_DE_TRANSFERENCIAS","280 0031",VLOOKUP(C1364,LISTAS·PAPP!$C$3:$D$76,2,0)),"")</f>
        <v>280 7510</v>
      </c>
      <c r="Z1364" s="61">
        <v>202</v>
      </c>
      <c r="AA1364" s="62">
        <v>5036</v>
      </c>
      <c r="AB1364" s="62">
        <v>5045</v>
      </c>
      <c r="AC1364" s="65" t="str">
        <f>IF(D1364&lt;&gt;"",VLOOKUP(D1364,LISTAS·PAPP!$I$3:$M$16,2,0),"")</f>
        <v>56</v>
      </c>
      <c r="AD1364" s="51" t="str">
        <f>IF(D1364&lt;&gt;"",VLOOKUP(D1364,LISTAS·PAPP!$I$3:$M$16,3,0),"")</f>
        <v>DESARROLLO_INFANTIL</v>
      </c>
      <c r="AE1364" s="52" t="str">
        <f>IF(D1364&lt;&gt;"",VLOOKUP(D1364,LISTAS·PAPP!$I$3:$M$16,4,0),"")</f>
        <v>004</v>
      </c>
      <c r="AF1364" s="51" t="str">
        <f>IF(D1364&lt;&gt;"",VLOOKUP(D1364,LISTAS·PAPP!$I$3:$M$16,5,0),"")</f>
        <v>FORTALECIMIENTO_AMPLIACIÓN_E_INNOVACIÓN_DE_LOS_SERVICIOS_DE_DESARROLLO_INFANTIL_ESTRATEGIA_NACIONAL_MISIÓN_TERNURA</v>
      </c>
      <c r="AG1364" s="52" t="str">
        <f>IF(AH1364&lt;&gt;"",VLOOKUP(AH1364,LISTAS·PAPP!$O$3:$P$74,2,0),"")</f>
        <v>005</v>
      </c>
      <c r="AH1364" s="58" t="s">
        <v>862</v>
      </c>
      <c r="AI1364" s="60" t="s">
        <v>471</v>
      </c>
      <c r="AJ1364" s="51" t="str">
        <f>IF(AI1364&lt;&gt;"",VLOOKUP(AI1364,LISTAS·PAPP!$X$4:$Y$80,2,0),"")</f>
        <v>NO APLICA</v>
      </c>
      <c r="AK1364" s="58" t="s">
        <v>631</v>
      </c>
      <c r="AL1364" s="60">
        <v>710602</v>
      </c>
      <c r="AM1364" s="51" t="str">
        <f>IF(ISERROR(VLOOKUP(AL1364,LISTAS·PAPP!$AD$4:$AE$334,2,0))," ",VLOOKUP(AL1364,LISTAS·PAPP!$AD$4:$AE$334,2,0))</f>
        <v>Fondo de Reserva</v>
      </c>
      <c r="AN1364" s="63">
        <v>7731.07</v>
      </c>
      <c r="AO1364" s="64">
        <v>644.26</v>
      </c>
      <c r="AP1364" s="64">
        <v>644.26</v>
      </c>
      <c r="AQ1364" s="64">
        <v>644.26</v>
      </c>
      <c r="AR1364" s="64">
        <v>644.26</v>
      </c>
      <c r="AS1364" s="64">
        <v>644.26</v>
      </c>
      <c r="AT1364" s="64">
        <v>644.26</v>
      </c>
      <c r="AU1364" s="64">
        <v>644.26</v>
      </c>
      <c r="AV1364" s="64">
        <v>644.26</v>
      </c>
      <c r="AW1364" s="64">
        <v>644.26</v>
      </c>
      <c r="AX1364" s="64">
        <v>644.26</v>
      </c>
      <c r="AY1364" s="64">
        <v>644.26</v>
      </c>
      <c r="AZ1364" s="64">
        <v>644.21</v>
      </c>
      <c r="BA1364" s="53">
        <f t="shared" si="64"/>
        <v>7731.0700000000015</v>
      </c>
      <c r="BB1364" s="54" t="str">
        <f t="shared" si="65"/>
        <v>OK</v>
      </c>
      <c r="BC1364" s="55" t="str">
        <f t="shared" si="66"/>
        <v xml:space="preserve">                </v>
      </c>
    </row>
    <row r="1365" spans="1:55" ht="50.1" customHeight="1" x14ac:dyDescent="0.25">
      <c r="A1365" s="58" t="s">
        <v>39</v>
      </c>
      <c r="B1365" s="58" t="s">
        <v>50</v>
      </c>
      <c r="C1365" s="58" t="s">
        <v>148</v>
      </c>
      <c r="D1365" s="58" t="s">
        <v>913</v>
      </c>
      <c r="E1365" s="51" t="str">
        <f>IF(C1365&lt;&gt;"",VLOOKUP(MID(C1365,18,5),LISTAS·PAPP!$E$4:$F$76,2,0),"")</f>
        <v>ZAMORA_CHINCHIPE</v>
      </c>
      <c r="F1365" s="58" t="s">
        <v>415</v>
      </c>
      <c r="G1365" s="51" t="str">
        <f>IF(F1365&lt;&gt;"",VLOOKUP(F1365,LISTAS·PAPP!$R$3:$T$221,3,0),"")</f>
        <v>SUR</v>
      </c>
      <c r="H1365" s="58" t="s">
        <v>905</v>
      </c>
      <c r="I1365" s="66" t="s">
        <v>1124</v>
      </c>
      <c r="J1365" s="66" t="s">
        <v>1132</v>
      </c>
      <c r="K1365" s="67">
        <v>12</v>
      </c>
      <c r="L1365" s="66" t="s">
        <v>1133</v>
      </c>
      <c r="M1365" s="60">
        <v>1</v>
      </c>
      <c r="N1365" s="60">
        <v>1</v>
      </c>
      <c r="O1365" s="60">
        <v>1</v>
      </c>
      <c r="P1365" s="60">
        <v>1</v>
      </c>
      <c r="Q1365" s="60">
        <v>1</v>
      </c>
      <c r="R1365" s="60">
        <v>1</v>
      </c>
      <c r="S1365" s="60">
        <v>1</v>
      </c>
      <c r="T1365" s="60">
        <v>1</v>
      </c>
      <c r="U1365" s="60">
        <v>1</v>
      </c>
      <c r="V1365" s="60">
        <v>1</v>
      </c>
      <c r="W1365" s="60">
        <v>1</v>
      </c>
      <c r="X1365" s="60">
        <v>1</v>
      </c>
      <c r="Y1365" s="52" t="str">
        <f>IF(A1365&lt;&gt;"",IF(D1365="DIRECCIÓN_DE_TRANSFERENCIAS","280 0031",VLOOKUP(C1365,LISTAS·PAPP!$C$3:$D$76,2,0)),"")</f>
        <v>280 7510</v>
      </c>
      <c r="Z1365" s="61">
        <v>202</v>
      </c>
      <c r="AA1365" s="62">
        <v>5036</v>
      </c>
      <c r="AB1365" s="62">
        <v>5045</v>
      </c>
      <c r="AC1365" s="65" t="str">
        <f>IF(D1365&lt;&gt;"",VLOOKUP(D1365,LISTAS·PAPP!$I$3:$M$16,2,0),"")</f>
        <v>56</v>
      </c>
      <c r="AD1365" s="51" t="str">
        <f>IF(D1365&lt;&gt;"",VLOOKUP(D1365,LISTAS·PAPP!$I$3:$M$16,3,0),"")</f>
        <v>DESARROLLO_INFANTIL</v>
      </c>
      <c r="AE1365" s="52" t="str">
        <f>IF(D1365&lt;&gt;"",VLOOKUP(D1365,LISTAS·PAPP!$I$3:$M$16,4,0),"")</f>
        <v>004</v>
      </c>
      <c r="AF1365" s="51" t="str">
        <f>IF(D1365&lt;&gt;"",VLOOKUP(D1365,LISTAS·PAPP!$I$3:$M$16,5,0),"")</f>
        <v>FORTALECIMIENTO_AMPLIACIÓN_E_INNOVACIÓN_DE_LOS_SERVICIOS_DE_DESARROLLO_INFANTIL_ESTRATEGIA_NACIONAL_MISIÓN_TERNURA</v>
      </c>
      <c r="AG1365" s="52" t="str">
        <f>IF(AH1365&lt;&gt;"",VLOOKUP(AH1365,LISTAS·PAPP!$O$3:$P$74,2,0),"")</f>
        <v>005</v>
      </c>
      <c r="AH1365" s="58" t="s">
        <v>862</v>
      </c>
      <c r="AI1365" s="60" t="s">
        <v>471</v>
      </c>
      <c r="AJ1365" s="51" t="str">
        <f>IF(AI1365&lt;&gt;"",VLOOKUP(AI1365,LISTAS·PAPP!$X$4:$Y$80,2,0),"")</f>
        <v>NO APLICA</v>
      </c>
      <c r="AK1365" s="58" t="s">
        <v>632</v>
      </c>
      <c r="AL1365" s="60">
        <v>730301</v>
      </c>
      <c r="AM1365" s="51" t="str">
        <f>IF(ISERROR(VLOOKUP(AL1365,LISTAS·PAPP!$AD$4:$AE$334,2,0))," ",VLOOKUP(AL1365,LISTAS·PAPP!$AD$4:$AE$334,2,0))</f>
        <v>Pasajes al Interior</v>
      </c>
      <c r="AN1365" s="63">
        <v>1000</v>
      </c>
      <c r="AO1365" s="64">
        <v>83.33</v>
      </c>
      <c r="AP1365" s="64">
        <v>83.33</v>
      </c>
      <c r="AQ1365" s="64">
        <v>83.33</v>
      </c>
      <c r="AR1365" s="64">
        <v>83.33</v>
      </c>
      <c r="AS1365" s="64">
        <v>83.33</v>
      </c>
      <c r="AT1365" s="64">
        <v>83.33</v>
      </c>
      <c r="AU1365" s="64">
        <v>83.33</v>
      </c>
      <c r="AV1365" s="64">
        <v>83.33</v>
      </c>
      <c r="AW1365" s="64">
        <v>83.33</v>
      </c>
      <c r="AX1365" s="64">
        <v>83.33</v>
      </c>
      <c r="AY1365" s="64">
        <v>83.33</v>
      </c>
      <c r="AZ1365" s="64">
        <v>83.37</v>
      </c>
      <c r="BA1365" s="53">
        <f t="shared" si="64"/>
        <v>1000.0000000000001</v>
      </c>
      <c r="BB1365" s="54" t="str">
        <f t="shared" si="65"/>
        <v>OK</v>
      </c>
      <c r="BC1365" s="55" t="str">
        <f t="shared" si="66"/>
        <v xml:space="preserve">                </v>
      </c>
    </row>
    <row r="1366" spans="1:55" ht="50.1" customHeight="1" x14ac:dyDescent="0.25">
      <c r="A1366" s="58" t="s">
        <v>39</v>
      </c>
      <c r="B1366" s="58" t="s">
        <v>50</v>
      </c>
      <c r="C1366" s="58" t="s">
        <v>148</v>
      </c>
      <c r="D1366" s="58" t="s">
        <v>913</v>
      </c>
      <c r="E1366" s="51" t="str">
        <f>IF(C1366&lt;&gt;"",VLOOKUP(MID(C1366,18,5),LISTAS·PAPP!$E$4:$F$76,2,0),"")</f>
        <v>ZAMORA_CHINCHIPE</v>
      </c>
      <c r="F1366" s="58" t="s">
        <v>415</v>
      </c>
      <c r="G1366" s="51" t="str">
        <f>IF(F1366&lt;&gt;"",VLOOKUP(F1366,LISTAS·PAPP!$R$3:$T$221,3,0),"")</f>
        <v>SUR</v>
      </c>
      <c r="H1366" s="58" t="s">
        <v>905</v>
      </c>
      <c r="I1366" s="66" t="s">
        <v>1124</v>
      </c>
      <c r="J1366" s="66" t="s">
        <v>1134</v>
      </c>
      <c r="K1366" s="67">
        <v>12</v>
      </c>
      <c r="L1366" s="66" t="s">
        <v>1135</v>
      </c>
      <c r="M1366" s="60">
        <v>1</v>
      </c>
      <c r="N1366" s="60">
        <v>1</v>
      </c>
      <c r="O1366" s="60">
        <v>1</v>
      </c>
      <c r="P1366" s="60">
        <v>1</v>
      </c>
      <c r="Q1366" s="60">
        <v>1</v>
      </c>
      <c r="R1366" s="60">
        <v>1</v>
      </c>
      <c r="S1366" s="60">
        <v>1</v>
      </c>
      <c r="T1366" s="60">
        <v>1</v>
      </c>
      <c r="U1366" s="60">
        <v>1</v>
      </c>
      <c r="V1366" s="60">
        <v>1</v>
      </c>
      <c r="W1366" s="60">
        <v>1</v>
      </c>
      <c r="X1366" s="60">
        <v>1</v>
      </c>
      <c r="Y1366" s="52" t="str">
        <f>IF(A1366&lt;&gt;"",IF(D1366="DIRECCIÓN_DE_TRANSFERENCIAS","280 0031",VLOOKUP(C1366,LISTAS·PAPP!$C$3:$D$76,2,0)),"")</f>
        <v>280 7510</v>
      </c>
      <c r="Z1366" s="61">
        <v>202</v>
      </c>
      <c r="AA1366" s="62">
        <v>5036</v>
      </c>
      <c r="AB1366" s="62">
        <v>5045</v>
      </c>
      <c r="AC1366" s="65" t="str">
        <f>IF(D1366&lt;&gt;"",VLOOKUP(D1366,LISTAS·PAPP!$I$3:$M$16,2,0),"")</f>
        <v>56</v>
      </c>
      <c r="AD1366" s="51" t="str">
        <f>IF(D1366&lt;&gt;"",VLOOKUP(D1366,LISTAS·PAPP!$I$3:$M$16,3,0),"")</f>
        <v>DESARROLLO_INFANTIL</v>
      </c>
      <c r="AE1366" s="52" t="str">
        <f>IF(D1366&lt;&gt;"",VLOOKUP(D1366,LISTAS·PAPP!$I$3:$M$16,4,0),"")</f>
        <v>004</v>
      </c>
      <c r="AF1366" s="51" t="str">
        <f>IF(D1366&lt;&gt;"",VLOOKUP(D1366,LISTAS·PAPP!$I$3:$M$16,5,0),"")</f>
        <v>FORTALECIMIENTO_AMPLIACIÓN_E_INNOVACIÓN_DE_LOS_SERVICIOS_DE_DESARROLLO_INFANTIL_ESTRATEGIA_NACIONAL_MISIÓN_TERNURA</v>
      </c>
      <c r="AG1366" s="52" t="str">
        <f>IF(AH1366&lt;&gt;"",VLOOKUP(AH1366,LISTAS·PAPP!$O$3:$P$74,2,0),"")</f>
        <v>005</v>
      </c>
      <c r="AH1366" s="58" t="s">
        <v>862</v>
      </c>
      <c r="AI1366" s="60" t="s">
        <v>471</v>
      </c>
      <c r="AJ1366" s="51" t="str">
        <f>IF(AI1366&lt;&gt;"",VLOOKUP(AI1366,LISTAS·PAPP!$X$4:$Y$80,2,0),"")</f>
        <v>NO APLICA</v>
      </c>
      <c r="AK1366" s="58" t="s">
        <v>632</v>
      </c>
      <c r="AL1366" s="60">
        <v>730303</v>
      </c>
      <c r="AM1366" s="51" t="str">
        <f>IF(ISERROR(VLOOKUP(AL1366,LISTAS·PAPP!$AD$4:$AE$334,2,0))," ",VLOOKUP(AL1366,LISTAS·PAPP!$AD$4:$AE$334,2,0))</f>
        <v>Viáticos y Subsistencias en el Interior</v>
      </c>
      <c r="AN1366" s="63">
        <v>3500</v>
      </c>
      <c r="AO1366" s="64">
        <v>291.67</v>
      </c>
      <c r="AP1366" s="64">
        <v>291.67</v>
      </c>
      <c r="AQ1366" s="64">
        <v>291.67</v>
      </c>
      <c r="AR1366" s="64">
        <v>291.67</v>
      </c>
      <c r="AS1366" s="64">
        <v>291.67</v>
      </c>
      <c r="AT1366" s="64">
        <v>291.67</v>
      </c>
      <c r="AU1366" s="64">
        <v>291.67</v>
      </c>
      <c r="AV1366" s="64">
        <v>291.67</v>
      </c>
      <c r="AW1366" s="64">
        <v>291.67</v>
      </c>
      <c r="AX1366" s="64">
        <v>291.67</v>
      </c>
      <c r="AY1366" s="64">
        <v>291.67</v>
      </c>
      <c r="AZ1366" s="64">
        <v>291.63</v>
      </c>
      <c r="BA1366" s="53">
        <f t="shared" si="64"/>
        <v>3500.0000000000005</v>
      </c>
      <c r="BB1366" s="54" t="str">
        <f t="shared" si="65"/>
        <v>OK</v>
      </c>
      <c r="BC1366" s="55" t="str">
        <f t="shared" si="66"/>
        <v xml:space="preserve">                </v>
      </c>
    </row>
    <row r="1367" spans="1:55" ht="50.1" customHeight="1" x14ac:dyDescent="0.25">
      <c r="A1367" s="58" t="s">
        <v>39</v>
      </c>
      <c r="B1367" s="58" t="s">
        <v>51</v>
      </c>
      <c r="C1367" s="58" t="s">
        <v>150</v>
      </c>
      <c r="D1367" s="58" t="s">
        <v>913</v>
      </c>
      <c r="E1367" s="51" t="str">
        <f>IF(C1367&lt;&gt;"",VLOOKUP(MID(C1367,18,5),LISTAS·PAPP!$E$4:$F$76,2,0),"")</f>
        <v>GUAYAS</v>
      </c>
      <c r="F1367" s="58" t="s">
        <v>287</v>
      </c>
      <c r="G1367" s="51" t="str">
        <f>IF(F1367&lt;&gt;"",VLOOKUP(F1367,LISTAS·PAPP!$R$3:$T$221,3,0),"")</f>
        <v xml:space="preserve"> </v>
      </c>
      <c r="H1367" s="58" t="s">
        <v>905</v>
      </c>
      <c r="I1367" s="66" t="s">
        <v>1124</v>
      </c>
      <c r="J1367" s="66" t="s">
        <v>1125</v>
      </c>
      <c r="K1367" s="67">
        <v>1</v>
      </c>
      <c r="L1367" s="66" t="s">
        <v>1097</v>
      </c>
      <c r="M1367" s="60">
        <v>1</v>
      </c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52" t="str">
        <f>IF(A1367&lt;&gt;"",IF(D1367="DIRECCIÓN_DE_TRANSFERENCIAS","280 0031",VLOOKUP(C1367,LISTAS·PAPP!$C$3:$D$76,2,0)),"")</f>
        <v>280 8000</v>
      </c>
      <c r="Z1367" s="61">
        <v>202</v>
      </c>
      <c r="AA1367" s="62">
        <v>5036</v>
      </c>
      <c r="AB1367" s="62">
        <v>5045</v>
      </c>
      <c r="AC1367" s="65" t="str">
        <f>IF(D1367&lt;&gt;"",VLOOKUP(D1367,LISTAS·PAPP!$I$3:$M$16,2,0),"")</f>
        <v>56</v>
      </c>
      <c r="AD1367" s="51" t="str">
        <f>IF(D1367&lt;&gt;"",VLOOKUP(D1367,LISTAS·PAPP!$I$3:$M$16,3,0),"")</f>
        <v>DESARROLLO_INFANTIL</v>
      </c>
      <c r="AE1367" s="52" t="str">
        <f>IF(D1367&lt;&gt;"",VLOOKUP(D1367,LISTAS·PAPP!$I$3:$M$16,4,0),"")</f>
        <v>004</v>
      </c>
      <c r="AF1367" s="51" t="str">
        <f>IF(D1367&lt;&gt;"",VLOOKUP(D1367,LISTAS·PAPP!$I$3:$M$16,5,0),"")</f>
        <v>FORTALECIMIENTO_AMPLIACIÓN_E_INNOVACIÓN_DE_LOS_SERVICIOS_DE_DESARROLLO_INFANTIL_ESTRATEGIA_NACIONAL_MISIÓN_TERNURA</v>
      </c>
      <c r="AG1367" s="52" t="str">
        <f>IF(AH1367&lt;&gt;"",VLOOKUP(AH1367,LISTAS·PAPP!$O$3:$P$74,2,0),"")</f>
        <v>005</v>
      </c>
      <c r="AH1367" s="58" t="s">
        <v>862</v>
      </c>
      <c r="AI1367" s="60" t="s">
        <v>471</v>
      </c>
      <c r="AJ1367" s="51" t="str">
        <f>IF(AI1367&lt;&gt;"",VLOOKUP(AI1367,LISTAS·PAPP!$X$4:$Y$80,2,0),"")</f>
        <v>NO APLICA</v>
      </c>
      <c r="AK1367" s="58" t="s">
        <v>631</v>
      </c>
      <c r="AL1367" s="60">
        <v>710203</v>
      </c>
      <c r="AM1367" s="51" t="str">
        <f>IF(ISERROR(VLOOKUP(AL1367,LISTAS·PAPP!$AD$4:$AE$334,2,0))," ",VLOOKUP(AL1367,LISTAS·PAPP!$AD$4:$AE$334,2,0))</f>
        <v>Decimo Tercer Sueldo</v>
      </c>
      <c r="AN1367" s="63">
        <v>1676</v>
      </c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>
        <v>1676</v>
      </c>
      <c r="BA1367" s="53">
        <f t="shared" si="64"/>
        <v>1676</v>
      </c>
      <c r="BB1367" s="54" t="str">
        <f t="shared" si="65"/>
        <v>OK</v>
      </c>
      <c r="BC1367" s="55" t="str">
        <f t="shared" si="66"/>
        <v xml:space="preserve">                </v>
      </c>
    </row>
    <row r="1368" spans="1:55" ht="50.1" customHeight="1" x14ac:dyDescent="0.25">
      <c r="A1368" s="58" t="s">
        <v>39</v>
      </c>
      <c r="B1368" s="58" t="s">
        <v>51</v>
      </c>
      <c r="C1368" s="58" t="s">
        <v>150</v>
      </c>
      <c r="D1368" s="58" t="s">
        <v>913</v>
      </c>
      <c r="E1368" s="51" t="str">
        <f>IF(C1368&lt;&gt;"",VLOOKUP(MID(C1368,18,5),LISTAS·PAPP!$E$4:$F$76,2,0),"")</f>
        <v>GUAYAS</v>
      </c>
      <c r="F1368" s="58" t="s">
        <v>287</v>
      </c>
      <c r="G1368" s="51" t="str">
        <f>IF(F1368&lt;&gt;"",VLOOKUP(F1368,LISTAS·PAPP!$R$3:$T$221,3,0),"")</f>
        <v xml:space="preserve"> </v>
      </c>
      <c r="H1368" s="58" t="s">
        <v>905</v>
      </c>
      <c r="I1368" s="66" t="s">
        <v>1124</v>
      </c>
      <c r="J1368" s="66" t="s">
        <v>1125</v>
      </c>
      <c r="K1368" s="67">
        <v>1</v>
      </c>
      <c r="L1368" s="66" t="s">
        <v>1097</v>
      </c>
      <c r="M1368" s="60">
        <v>1</v>
      </c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52" t="str">
        <f>IF(A1368&lt;&gt;"",IF(D1368="DIRECCIÓN_DE_TRANSFERENCIAS","280 0031",VLOOKUP(C1368,LISTAS·PAPP!$C$3:$D$76,2,0)),"")</f>
        <v>280 8000</v>
      </c>
      <c r="Z1368" s="61">
        <v>202</v>
      </c>
      <c r="AA1368" s="62">
        <v>5036</v>
      </c>
      <c r="AB1368" s="62">
        <v>5045</v>
      </c>
      <c r="AC1368" s="65" t="str">
        <f>IF(D1368&lt;&gt;"",VLOOKUP(D1368,LISTAS·PAPP!$I$3:$M$16,2,0),"")</f>
        <v>56</v>
      </c>
      <c r="AD1368" s="51" t="str">
        <f>IF(D1368&lt;&gt;"",VLOOKUP(D1368,LISTAS·PAPP!$I$3:$M$16,3,0),"")</f>
        <v>DESARROLLO_INFANTIL</v>
      </c>
      <c r="AE1368" s="52" t="str">
        <f>IF(D1368&lt;&gt;"",VLOOKUP(D1368,LISTAS·PAPP!$I$3:$M$16,4,0),"")</f>
        <v>004</v>
      </c>
      <c r="AF1368" s="51" t="str">
        <f>IF(D1368&lt;&gt;"",VLOOKUP(D1368,LISTAS·PAPP!$I$3:$M$16,5,0),"")</f>
        <v>FORTALECIMIENTO_AMPLIACIÓN_E_INNOVACIÓN_DE_LOS_SERVICIOS_DE_DESARROLLO_INFANTIL_ESTRATEGIA_NACIONAL_MISIÓN_TERNURA</v>
      </c>
      <c r="AG1368" s="52" t="str">
        <f>IF(AH1368&lt;&gt;"",VLOOKUP(AH1368,LISTAS·PAPP!$O$3:$P$74,2,0),"")</f>
        <v>005</v>
      </c>
      <c r="AH1368" s="58" t="s">
        <v>862</v>
      </c>
      <c r="AI1368" s="60" t="s">
        <v>471</v>
      </c>
      <c r="AJ1368" s="51" t="str">
        <f>IF(AI1368&lt;&gt;"",VLOOKUP(AI1368,LISTAS·PAPP!$X$4:$Y$80,2,0),"")</f>
        <v>NO APLICA</v>
      </c>
      <c r="AK1368" s="58" t="s">
        <v>631</v>
      </c>
      <c r="AL1368" s="60">
        <v>710204</v>
      </c>
      <c r="AM1368" s="51" t="str">
        <f>IF(ISERROR(VLOOKUP(AL1368,LISTAS·PAPP!$AD$4:$AE$334,2,0))," ",VLOOKUP(AL1368,LISTAS·PAPP!$AD$4:$AE$334,2,0))</f>
        <v>Decimo Cuarto Sueldo</v>
      </c>
      <c r="AN1368" s="63">
        <v>394</v>
      </c>
      <c r="AO1368" s="64"/>
      <c r="AP1368" s="64"/>
      <c r="AQ1368" s="64"/>
      <c r="AR1368" s="64"/>
      <c r="AS1368" s="64"/>
      <c r="AT1368" s="64"/>
      <c r="AU1368" s="64"/>
      <c r="AV1368" s="64">
        <v>394</v>
      </c>
      <c r="AW1368" s="64"/>
      <c r="AX1368" s="64"/>
      <c r="AY1368" s="64"/>
      <c r="AZ1368" s="64"/>
      <c r="BA1368" s="53">
        <f t="shared" si="64"/>
        <v>394</v>
      </c>
      <c r="BB1368" s="54" t="str">
        <f t="shared" si="65"/>
        <v>OK</v>
      </c>
      <c r="BC1368" s="55" t="str">
        <f t="shared" si="66"/>
        <v xml:space="preserve">                </v>
      </c>
    </row>
    <row r="1369" spans="1:55" ht="50.1" customHeight="1" x14ac:dyDescent="0.25">
      <c r="A1369" s="58" t="s">
        <v>39</v>
      </c>
      <c r="B1369" s="58" t="s">
        <v>51</v>
      </c>
      <c r="C1369" s="58" t="s">
        <v>150</v>
      </c>
      <c r="D1369" s="58" t="s">
        <v>913</v>
      </c>
      <c r="E1369" s="51" t="str">
        <f>IF(C1369&lt;&gt;"",VLOOKUP(MID(C1369,18,5),LISTAS·PAPP!$E$4:$F$76,2,0),"")</f>
        <v>GUAYAS</v>
      </c>
      <c r="F1369" s="58" t="s">
        <v>287</v>
      </c>
      <c r="G1369" s="51" t="str">
        <f>IF(F1369&lt;&gt;"",VLOOKUP(F1369,LISTAS·PAPP!$R$3:$T$221,3,0),"")</f>
        <v xml:space="preserve"> </v>
      </c>
      <c r="H1369" s="58" t="s">
        <v>905</v>
      </c>
      <c r="I1369" s="66" t="s">
        <v>1124</v>
      </c>
      <c r="J1369" s="66" t="s">
        <v>1125</v>
      </c>
      <c r="K1369" s="67">
        <v>1</v>
      </c>
      <c r="L1369" s="66" t="s">
        <v>1097</v>
      </c>
      <c r="M1369" s="60">
        <v>1</v>
      </c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52" t="str">
        <f>IF(A1369&lt;&gt;"",IF(D1369="DIRECCIÓN_DE_TRANSFERENCIAS","280 0031",VLOOKUP(C1369,LISTAS·PAPP!$C$3:$D$76,2,0)),"")</f>
        <v>280 8000</v>
      </c>
      <c r="Z1369" s="61">
        <v>202</v>
      </c>
      <c r="AA1369" s="62">
        <v>5036</v>
      </c>
      <c r="AB1369" s="62">
        <v>5045</v>
      </c>
      <c r="AC1369" s="65" t="str">
        <f>IF(D1369&lt;&gt;"",VLOOKUP(D1369,LISTAS·PAPP!$I$3:$M$16,2,0),"")</f>
        <v>56</v>
      </c>
      <c r="AD1369" s="51" t="str">
        <f>IF(D1369&lt;&gt;"",VLOOKUP(D1369,LISTAS·PAPP!$I$3:$M$16,3,0),"")</f>
        <v>DESARROLLO_INFANTIL</v>
      </c>
      <c r="AE1369" s="52" t="str">
        <f>IF(D1369&lt;&gt;"",VLOOKUP(D1369,LISTAS·PAPP!$I$3:$M$16,4,0),"")</f>
        <v>004</v>
      </c>
      <c r="AF1369" s="51" t="str">
        <f>IF(D1369&lt;&gt;"",VLOOKUP(D1369,LISTAS·PAPP!$I$3:$M$16,5,0),"")</f>
        <v>FORTALECIMIENTO_AMPLIACIÓN_E_INNOVACIÓN_DE_LOS_SERVICIOS_DE_DESARROLLO_INFANTIL_ESTRATEGIA_NACIONAL_MISIÓN_TERNURA</v>
      </c>
      <c r="AG1369" s="52" t="str">
        <f>IF(AH1369&lt;&gt;"",VLOOKUP(AH1369,LISTAS·PAPP!$O$3:$P$74,2,0),"")</f>
        <v>005</v>
      </c>
      <c r="AH1369" s="58" t="s">
        <v>862</v>
      </c>
      <c r="AI1369" s="60" t="s">
        <v>471</v>
      </c>
      <c r="AJ1369" s="51" t="str">
        <f>IF(AI1369&lt;&gt;"",VLOOKUP(AI1369,LISTAS·PAPP!$X$4:$Y$80,2,0),"")</f>
        <v>NO APLICA</v>
      </c>
      <c r="AK1369" s="58" t="s">
        <v>631</v>
      </c>
      <c r="AL1369" s="60">
        <v>710510</v>
      </c>
      <c r="AM1369" s="51" t="str">
        <f>IF(ISERROR(VLOOKUP(AL1369,LISTAS·PAPP!$AD$4:$AE$334,2,0))," ",VLOOKUP(AL1369,LISTAS·PAPP!$AD$4:$AE$334,2,0))</f>
        <v>Servicios Personales por Contrato</v>
      </c>
      <c r="AN1369" s="63">
        <v>20112</v>
      </c>
      <c r="AO1369" s="64">
        <v>1676</v>
      </c>
      <c r="AP1369" s="64">
        <v>1676</v>
      </c>
      <c r="AQ1369" s="64">
        <v>1676</v>
      </c>
      <c r="AR1369" s="64">
        <v>1676</v>
      </c>
      <c r="AS1369" s="64">
        <v>1676</v>
      </c>
      <c r="AT1369" s="64">
        <v>1676</v>
      </c>
      <c r="AU1369" s="64">
        <v>1676</v>
      </c>
      <c r="AV1369" s="64">
        <v>1676</v>
      </c>
      <c r="AW1369" s="64">
        <v>1676</v>
      </c>
      <c r="AX1369" s="64">
        <v>1676</v>
      </c>
      <c r="AY1369" s="64">
        <v>1676</v>
      </c>
      <c r="AZ1369" s="64">
        <v>1676</v>
      </c>
      <c r="BA1369" s="53">
        <f t="shared" si="64"/>
        <v>20112</v>
      </c>
      <c r="BB1369" s="54" t="str">
        <f t="shared" si="65"/>
        <v>OK</v>
      </c>
      <c r="BC1369" s="55" t="str">
        <f t="shared" si="66"/>
        <v xml:space="preserve">                </v>
      </c>
    </row>
    <row r="1370" spans="1:55" ht="50.1" customHeight="1" x14ac:dyDescent="0.25">
      <c r="A1370" s="58" t="s">
        <v>39</v>
      </c>
      <c r="B1370" s="58" t="s">
        <v>51</v>
      </c>
      <c r="C1370" s="58" t="s">
        <v>150</v>
      </c>
      <c r="D1370" s="58" t="s">
        <v>913</v>
      </c>
      <c r="E1370" s="51" t="str">
        <f>IF(C1370&lt;&gt;"",VLOOKUP(MID(C1370,18,5),LISTAS·PAPP!$E$4:$F$76,2,0),"")</f>
        <v>GUAYAS</v>
      </c>
      <c r="F1370" s="58" t="s">
        <v>287</v>
      </c>
      <c r="G1370" s="51" t="str">
        <f>IF(F1370&lt;&gt;"",VLOOKUP(F1370,LISTAS·PAPP!$R$3:$T$221,3,0),"")</f>
        <v xml:space="preserve"> </v>
      </c>
      <c r="H1370" s="58" t="s">
        <v>905</v>
      </c>
      <c r="I1370" s="66" t="s">
        <v>1124</v>
      </c>
      <c r="J1370" s="66" t="s">
        <v>1125</v>
      </c>
      <c r="K1370" s="67">
        <v>1</v>
      </c>
      <c r="L1370" s="66" t="s">
        <v>1097</v>
      </c>
      <c r="M1370" s="60">
        <v>1</v>
      </c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52" t="str">
        <f>IF(A1370&lt;&gt;"",IF(D1370="DIRECCIÓN_DE_TRANSFERENCIAS","280 0031",VLOOKUP(C1370,LISTAS·PAPP!$C$3:$D$76,2,0)),"")</f>
        <v>280 8000</v>
      </c>
      <c r="Z1370" s="61">
        <v>202</v>
      </c>
      <c r="AA1370" s="62">
        <v>5036</v>
      </c>
      <c r="AB1370" s="62">
        <v>5045</v>
      </c>
      <c r="AC1370" s="65" t="str">
        <f>IF(D1370&lt;&gt;"",VLOOKUP(D1370,LISTAS·PAPP!$I$3:$M$16,2,0),"")</f>
        <v>56</v>
      </c>
      <c r="AD1370" s="51" t="str">
        <f>IF(D1370&lt;&gt;"",VLOOKUP(D1370,LISTAS·PAPP!$I$3:$M$16,3,0),"")</f>
        <v>DESARROLLO_INFANTIL</v>
      </c>
      <c r="AE1370" s="52" t="str">
        <f>IF(D1370&lt;&gt;"",VLOOKUP(D1370,LISTAS·PAPP!$I$3:$M$16,4,0),"")</f>
        <v>004</v>
      </c>
      <c r="AF1370" s="51" t="str">
        <f>IF(D1370&lt;&gt;"",VLOOKUP(D1370,LISTAS·PAPP!$I$3:$M$16,5,0),"")</f>
        <v>FORTALECIMIENTO_AMPLIACIÓN_E_INNOVACIÓN_DE_LOS_SERVICIOS_DE_DESARROLLO_INFANTIL_ESTRATEGIA_NACIONAL_MISIÓN_TERNURA</v>
      </c>
      <c r="AG1370" s="52" t="str">
        <f>IF(AH1370&lt;&gt;"",VLOOKUP(AH1370,LISTAS·PAPP!$O$3:$P$74,2,0),"")</f>
        <v>005</v>
      </c>
      <c r="AH1370" s="58" t="s">
        <v>862</v>
      </c>
      <c r="AI1370" s="60" t="s">
        <v>471</v>
      </c>
      <c r="AJ1370" s="51" t="str">
        <f>IF(AI1370&lt;&gt;"",VLOOKUP(AI1370,LISTAS·PAPP!$X$4:$Y$80,2,0),"")</f>
        <v>NO APLICA</v>
      </c>
      <c r="AK1370" s="58" t="s">
        <v>631</v>
      </c>
      <c r="AL1370" s="60">
        <v>710601</v>
      </c>
      <c r="AM1370" s="51" t="str">
        <f>IF(ISERROR(VLOOKUP(AL1370,LISTAS·PAPP!$AD$4:$AE$334,2,0))," ",VLOOKUP(AL1370,LISTAS·PAPP!$AD$4:$AE$334,2,0))</f>
        <v>Aporte Patronal</v>
      </c>
      <c r="AN1370" s="63">
        <v>1940.81</v>
      </c>
      <c r="AO1370" s="64">
        <v>161.72999999999999</v>
      </c>
      <c r="AP1370" s="64">
        <v>161.72999999999999</v>
      </c>
      <c r="AQ1370" s="64">
        <v>161.72999999999999</v>
      </c>
      <c r="AR1370" s="64">
        <v>161.72999999999999</v>
      </c>
      <c r="AS1370" s="64">
        <v>161.72999999999999</v>
      </c>
      <c r="AT1370" s="64">
        <v>161.72999999999999</v>
      </c>
      <c r="AU1370" s="64">
        <v>161.72999999999999</v>
      </c>
      <c r="AV1370" s="64">
        <v>161.72999999999999</v>
      </c>
      <c r="AW1370" s="64">
        <v>161.72999999999999</v>
      </c>
      <c r="AX1370" s="64">
        <v>161.72999999999999</v>
      </c>
      <c r="AY1370" s="64">
        <v>161.72999999999999</v>
      </c>
      <c r="AZ1370" s="64">
        <v>161.78</v>
      </c>
      <c r="BA1370" s="53">
        <f t="shared" si="64"/>
        <v>1940.81</v>
      </c>
      <c r="BB1370" s="54" t="str">
        <f t="shared" si="65"/>
        <v>OK</v>
      </c>
      <c r="BC1370" s="55" t="str">
        <f t="shared" si="66"/>
        <v xml:space="preserve">                </v>
      </c>
    </row>
    <row r="1371" spans="1:55" ht="50.1" customHeight="1" x14ac:dyDescent="0.25">
      <c r="A1371" s="58" t="s">
        <v>39</v>
      </c>
      <c r="B1371" s="58" t="s">
        <v>51</v>
      </c>
      <c r="C1371" s="58" t="s">
        <v>150</v>
      </c>
      <c r="D1371" s="58" t="s">
        <v>913</v>
      </c>
      <c r="E1371" s="51" t="str">
        <f>IF(C1371&lt;&gt;"",VLOOKUP(MID(C1371,18,5),LISTAS·PAPP!$E$4:$F$76,2,0),"")</f>
        <v>GUAYAS</v>
      </c>
      <c r="F1371" s="58" t="s">
        <v>287</v>
      </c>
      <c r="G1371" s="51" t="str">
        <f>IF(F1371&lt;&gt;"",VLOOKUP(F1371,LISTAS·PAPP!$R$3:$T$221,3,0),"")</f>
        <v xml:space="preserve"> </v>
      </c>
      <c r="H1371" s="58" t="s">
        <v>905</v>
      </c>
      <c r="I1371" s="66" t="s">
        <v>1124</v>
      </c>
      <c r="J1371" s="66" t="s">
        <v>1125</v>
      </c>
      <c r="K1371" s="67">
        <v>1</v>
      </c>
      <c r="L1371" s="66" t="s">
        <v>1097</v>
      </c>
      <c r="M1371" s="60">
        <v>1</v>
      </c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52" t="str">
        <f>IF(A1371&lt;&gt;"",IF(D1371="DIRECCIÓN_DE_TRANSFERENCIAS","280 0031",VLOOKUP(C1371,LISTAS·PAPP!$C$3:$D$76,2,0)),"")</f>
        <v>280 8000</v>
      </c>
      <c r="Z1371" s="61">
        <v>202</v>
      </c>
      <c r="AA1371" s="62">
        <v>5036</v>
      </c>
      <c r="AB1371" s="62">
        <v>5045</v>
      </c>
      <c r="AC1371" s="65" t="str">
        <f>IF(D1371&lt;&gt;"",VLOOKUP(D1371,LISTAS·PAPP!$I$3:$M$16,2,0),"")</f>
        <v>56</v>
      </c>
      <c r="AD1371" s="51" t="str">
        <f>IF(D1371&lt;&gt;"",VLOOKUP(D1371,LISTAS·PAPP!$I$3:$M$16,3,0),"")</f>
        <v>DESARROLLO_INFANTIL</v>
      </c>
      <c r="AE1371" s="52" t="str">
        <f>IF(D1371&lt;&gt;"",VLOOKUP(D1371,LISTAS·PAPP!$I$3:$M$16,4,0),"")</f>
        <v>004</v>
      </c>
      <c r="AF1371" s="51" t="str">
        <f>IF(D1371&lt;&gt;"",VLOOKUP(D1371,LISTAS·PAPP!$I$3:$M$16,5,0),"")</f>
        <v>FORTALECIMIENTO_AMPLIACIÓN_E_INNOVACIÓN_DE_LOS_SERVICIOS_DE_DESARROLLO_INFANTIL_ESTRATEGIA_NACIONAL_MISIÓN_TERNURA</v>
      </c>
      <c r="AG1371" s="52" t="str">
        <f>IF(AH1371&lt;&gt;"",VLOOKUP(AH1371,LISTAS·PAPP!$O$3:$P$74,2,0),"")</f>
        <v>005</v>
      </c>
      <c r="AH1371" s="58" t="s">
        <v>862</v>
      </c>
      <c r="AI1371" s="60" t="s">
        <v>471</v>
      </c>
      <c r="AJ1371" s="51" t="str">
        <f>IF(AI1371&lt;&gt;"",VLOOKUP(AI1371,LISTAS·PAPP!$X$4:$Y$80,2,0),"")</f>
        <v>NO APLICA</v>
      </c>
      <c r="AK1371" s="58" t="s">
        <v>631</v>
      </c>
      <c r="AL1371" s="60">
        <v>710602</v>
      </c>
      <c r="AM1371" s="51" t="str">
        <f>IF(ISERROR(VLOOKUP(AL1371,LISTAS·PAPP!$AD$4:$AE$334,2,0))," ",VLOOKUP(AL1371,LISTAS·PAPP!$AD$4:$AE$334,2,0))</f>
        <v>Fondo de Reserva</v>
      </c>
      <c r="AN1371" s="63">
        <v>1676</v>
      </c>
      <c r="AO1371" s="64">
        <v>139.66999999999999</v>
      </c>
      <c r="AP1371" s="64">
        <v>139.66999999999999</v>
      </c>
      <c r="AQ1371" s="64">
        <v>139.66999999999999</v>
      </c>
      <c r="AR1371" s="64">
        <v>139.66999999999999</v>
      </c>
      <c r="AS1371" s="64">
        <v>139.66999999999999</v>
      </c>
      <c r="AT1371" s="64">
        <v>139.66999999999999</v>
      </c>
      <c r="AU1371" s="64">
        <v>139.66999999999999</v>
      </c>
      <c r="AV1371" s="64">
        <v>139.66999999999999</v>
      </c>
      <c r="AW1371" s="64">
        <v>139.66999999999999</v>
      </c>
      <c r="AX1371" s="64">
        <v>139.66999999999999</v>
      </c>
      <c r="AY1371" s="64">
        <v>139.66999999999999</v>
      </c>
      <c r="AZ1371" s="64">
        <v>139.63</v>
      </c>
      <c r="BA1371" s="53">
        <f t="shared" si="64"/>
        <v>1676</v>
      </c>
      <c r="BB1371" s="54" t="str">
        <f t="shared" si="65"/>
        <v>OK</v>
      </c>
      <c r="BC1371" s="55" t="str">
        <f t="shared" si="66"/>
        <v xml:space="preserve">                </v>
      </c>
    </row>
    <row r="1372" spans="1:55" ht="50.1" customHeight="1" x14ac:dyDescent="0.25">
      <c r="A1372" s="58" t="s">
        <v>39</v>
      </c>
      <c r="B1372" s="58" t="s">
        <v>51</v>
      </c>
      <c r="C1372" s="58" t="s">
        <v>150</v>
      </c>
      <c r="D1372" s="58" t="s">
        <v>913</v>
      </c>
      <c r="E1372" s="51" t="str">
        <f>IF(C1372&lt;&gt;"",VLOOKUP(MID(C1372,18,5),LISTAS·PAPP!$E$4:$F$76,2,0),"")</f>
        <v>GUAYAS</v>
      </c>
      <c r="F1372" s="58" t="s">
        <v>287</v>
      </c>
      <c r="G1372" s="51" t="str">
        <f>IF(F1372&lt;&gt;"",VLOOKUP(F1372,LISTAS·PAPP!$R$3:$T$221,3,0),"")</f>
        <v xml:space="preserve"> </v>
      </c>
      <c r="H1372" s="58" t="s">
        <v>905</v>
      </c>
      <c r="I1372" s="66" t="s">
        <v>1124</v>
      </c>
      <c r="J1372" s="66" t="s">
        <v>1132</v>
      </c>
      <c r="K1372" s="67">
        <v>12</v>
      </c>
      <c r="L1372" s="66" t="s">
        <v>1133</v>
      </c>
      <c r="M1372" s="60">
        <v>1</v>
      </c>
      <c r="N1372" s="60">
        <v>1</v>
      </c>
      <c r="O1372" s="60">
        <v>1</v>
      </c>
      <c r="P1372" s="60">
        <v>1</v>
      </c>
      <c r="Q1372" s="60">
        <v>1</v>
      </c>
      <c r="R1372" s="60">
        <v>1</v>
      </c>
      <c r="S1372" s="60">
        <v>1</v>
      </c>
      <c r="T1372" s="60">
        <v>1</v>
      </c>
      <c r="U1372" s="60">
        <v>1</v>
      </c>
      <c r="V1372" s="60">
        <v>1</v>
      </c>
      <c r="W1372" s="60">
        <v>1</v>
      </c>
      <c r="X1372" s="60">
        <v>1</v>
      </c>
      <c r="Y1372" s="52" t="str">
        <f>IF(A1372&lt;&gt;"",IF(D1372="DIRECCIÓN_DE_TRANSFERENCIAS","280 0031",VLOOKUP(C1372,LISTAS·PAPP!$C$3:$D$76,2,0)),"")</f>
        <v>280 8000</v>
      </c>
      <c r="Z1372" s="61">
        <v>202</v>
      </c>
      <c r="AA1372" s="62">
        <v>5036</v>
      </c>
      <c r="AB1372" s="62">
        <v>5045</v>
      </c>
      <c r="AC1372" s="65" t="str">
        <f>IF(D1372&lt;&gt;"",VLOOKUP(D1372,LISTAS·PAPP!$I$3:$M$16,2,0),"")</f>
        <v>56</v>
      </c>
      <c r="AD1372" s="51" t="str">
        <f>IF(D1372&lt;&gt;"",VLOOKUP(D1372,LISTAS·PAPP!$I$3:$M$16,3,0),"")</f>
        <v>DESARROLLO_INFANTIL</v>
      </c>
      <c r="AE1372" s="52" t="str">
        <f>IF(D1372&lt;&gt;"",VLOOKUP(D1372,LISTAS·PAPP!$I$3:$M$16,4,0),"")</f>
        <v>004</v>
      </c>
      <c r="AF1372" s="51" t="str">
        <f>IF(D1372&lt;&gt;"",VLOOKUP(D1372,LISTAS·PAPP!$I$3:$M$16,5,0),"")</f>
        <v>FORTALECIMIENTO_AMPLIACIÓN_E_INNOVACIÓN_DE_LOS_SERVICIOS_DE_DESARROLLO_INFANTIL_ESTRATEGIA_NACIONAL_MISIÓN_TERNURA</v>
      </c>
      <c r="AG1372" s="52" t="str">
        <f>IF(AH1372&lt;&gt;"",VLOOKUP(AH1372,LISTAS·PAPP!$O$3:$P$74,2,0),"")</f>
        <v>005</v>
      </c>
      <c r="AH1372" s="58" t="s">
        <v>862</v>
      </c>
      <c r="AI1372" s="60" t="s">
        <v>471</v>
      </c>
      <c r="AJ1372" s="51" t="str">
        <f>IF(AI1372&lt;&gt;"",VLOOKUP(AI1372,LISTAS·PAPP!$X$4:$Y$80,2,0),"")</f>
        <v>NO APLICA</v>
      </c>
      <c r="AK1372" s="58" t="s">
        <v>632</v>
      </c>
      <c r="AL1372" s="60">
        <v>730301</v>
      </c>
      <c r="AM1372" s="51" t="str">
        <f>IF(ISERROR(VLOOKUP(AL1372,LISTAS·PAPP!$AD$4:$AE$334,2,0))," ",VLOOKUP(AL1372,LISTAS·PAPP!$AD$4:$AE$334,2,0))</f>
        <v>Pasajes al Interior</v>
      </c>
      <c r="AN1372" s="63">
        <v>500</v>
      </c>
      <c r="AO1372" s="64">
        <v>41.67</v>
      </c>
      <c r="AP1372" s="64">
        <v>41.67</v>
      </c>
      <c r="AQ1372" s="64">
        <v>41.67</v>
      </c>
      <c r="AR1372" s="64">
        <v>41.67</v>
      </c>
      <c r="AS1372" s="64">
        <v>41.67</v>
      </c>
      <c r="AT1372" s="64">
        <v>41.67</v>
      </c>
      <c r="AU1372" s="64">
        <v>41.67</v>
      </c>
      <c r="AV1372" s="64">
        <v>41.67</v>
      </c>
      <c r="AW1372" s="64">
        <v>41.67</v>
      </c>
      <c r="AX1372" s="64">
        <v>41.67</v>
      </c>
      <c r="AY1372" s="64">
        <v>41.67</v>
      </c>
      <c r="AZ1372" s="64">
        <v>41.63</v>
      </c>
      <c r="BA1372" s="53">
        <f t="shared" si="64"/>
        <v>500.00000000000011</v>
      </c>
      <c r="BB1372" s="54" t="str">
        <f t="shared" si="65"/>
        <v>OK</v>
      </c>
      <c r="BC1372" s="55" t="str">
        <f t="shared" si="66"/>
        <v xml:space="preserve">                </v>
      </c>
    </row>
    <row r="1373" spans="1:55" ht="50.1" customHeight="1" x14ac:dyDescent="0.25">
      <c r="A1373" s="58" t="s">
        <v>39</v>
      </c>
      <c r="B1373" s="58" t="s">
        <v>51</v>
      </c>
      <c r="C1373" s="58" t="s">
        <v>150</v>
      </c>
      <c r="D1373" s="58" t="s">
        <v>913</v>
      </c>
      <c r="E1373" s="51" t="str">
        <f>IF(C1373&lt;&gt;"",VLOOKUP(MID(C1373,18,5),LISTAS·PAPP!$E$4:$F$76,2,0),"")</f>
        <v>GUAYAS</v>
      </c>
      <c r="F1373" s="58" t="s">
        <v>287</v>
      </c>
      <c r="G1373" s="51" t="str">
        <f>IF(F1373&lt;&gt;"",VLOOKUP(F1373,LISTAS·PAPP!$R$3:$T$221,3,0),"")</f>
        <v xml:space="preserve"> </v>
      </c>
      <c r="H1373" s="58" t="s">
        <v>905</v>
      </c>
      <c r="I1373" s="66" t="s">
        <v>1124</v>
      </c>
      <c r="J1373" s="66" t="s">
        <v>1134</v>
      </c>
      <c r="K1373" s="67">
        <v>12</v>
      </c>
      <c r="L1373" s="66" t="s">
        <v>1135</v>
      </c>
      <c r="M1373" s="60">
        <v>1</v>
      </c>
      <c r="N1373" s="60">
        <v>1</v>
      </c>
      <c r="O1373" s="60">
        <v>1</v>
      </c>
      <c r="P1373" s="60">
        <v>1</v>
      </c>
      <c r="Q1373" s="60">
        <v>1</v>
      </c>
      <c r="R1373" s="60">
        <v>1</v>
      </c>
      <c r="S1373" s="60">
        <v>1</v>
      </c>
      <c r="T1373" s="60">
        <v>1</v>
      </c>
      <c r="U1373" s="60">
        <v>1</v>
      </c>
      <c r="V1373" s="60">
        <v>1</v>
      </c>
      <c r="W1373" s="60">
        <v>1</v>
      </c>
      <c r="X1373" s="60">
        <v>1</v>
      </c>
      <c r="Y1373" s="52" t="str">
        <f>IF(A1373&lt;&gt;"",IF(D1373="DIRECCIÓN_DE_TRANSFERENCIAS","280 0031",VLOOKUP(C1373,LISTAS·PAPP!$C$3:$D$76,2,0)),"")</f>
        <v>280 8000</v>
      </c>
      <c r="Z1373" s="61">
        <v>202</v>
      </c>
      <c r="AA1373" s="62">
        <v>5036</v>
      </c>
      <c r="AB1373" s="62">
        <v>5045</v>
      </c>
      <c r="AC1373" s="65" t="str">
        <f>IF(D1373&lt;&gt;"",VLOOKUP(D1373,LISTAS·PAPP!$I$3:$M$16,2,0),"")</f>
        <v>56</v>
      </c>
      <c r="AD1373" s="51" t="str">
        <f>IF(D1373&lt;&gt;"",VLOOKUP(D1373,LISTAS·PAPP!$I$3:$M$16,3,0),"")</f>
        <v>DESARROLLO_INFANTIL</v>
      </c>
      <c r="AE1373" s="52" t="str">
        <f>IF(D1373&lt;&gt;"",VLOOKUP(D1373,LISTAS·PAPP!$I$3:$M$16,4,0),"")</f>
        <v>004</v>
      </c>
      <c r="AF1373" s="51" t="str">
        <f>IF(D1373&lt;&gt;"",VLOOKUP(D1373,LISTAS·PAPP!$I$3:$M$16,5,0),"")</f>
        <v>FORTALECIMIENTO_AMPLIACIÓN_E_INNOVACIÓN_DE_LOS_SERVICIOS_DE_DESARROLLO_INFANTIL_ESTRATEGIA_NACIONAL_MISIÓN_TERNURA</v>
      </c>
      <c r="AG1373" s="52" t="str">
        <f>IF(AH1373&lt;&gt;"",VLOOKUP(AH1373,LISTAS·PAPP!$O$3:$P$74,2,0),"")</f>
        <v>005</v>
      </c>
      <c r="AH1373" s="58" t="s">
        <v>862</v>
      </c>
      <c r="AI1373" s="60" t="s">
        <v>471</v>
      </c>
      <c r="AJ1373" s="51" t="str">
        <f>IF(AI1373&lt;&gt;"",VLOOKUP(AI1373,LISTAS·PAPP!$X$4:$Y$80,2,0),"")</f>
        <v>NO APLICA</v>
      </c>
      <c r="AK1373" s="58" t="s">
        <v>632</v>
      </c>
      <c r="AL1373" s="60">
        <v>730303</v>
      </c>
      <c r="AM1373" s="51" t="str">
        <f>IF(ISERROR(VLOOKUP(AL1373,LISTAS·PAPP!$AD$4:$AE$334,2,0))," ",VLOOKUP(AL1373,LISTAS·PAPP!$AD$4:$AE$334,2,0))</f>
        <v>Viáticos y Subsistencias en el Interior</v>
      </c>
      <c r="AN1373" s="63">
        <v>1500</v>
      </c>
      <c r="AO1373" s="64">
        <v>125</v>
      </c>
      <c r="AP1373" s="64">
        <v>125</v>
      </c>
      <c r="AQ1373" s="64">
        <v>125</v>
      </c>
      <c r="AR1373" s="64">
        <v>125</v>
      </c>
      <c r="AS1373" s="64">
        <v>125</v>
      </c>
      <c r="AT1373" s="64">
        <v>125</v>
      </c>
      <c r="AU1373" s="64">
        <v>125</v>
      </c>
      <c r="AV1373" s="64">
        <v>125</v>
      </c>
      <c r="AW1373" s="64">
        <v>125</v>
      </c>
      <c r="AX1373" s="64">
        <v>125</v>
      </c>
      <c r="AY1373" s="64">
        <v>125</v>
      </c>
      <c r="AZ1373" s="64">
        <v>125</v>
      </c>
      <c r="BA1373" s="53">
        <f t="shared" si="64"/>
        <v>1500</v>
      </c>
      <c r="BB1373" s="54" t="str">
        <f t="shared" si="65"/>
        <v>OK</v>
      </c>
      <c r="BC1373" s="55" t="str">
        <f t="shared" si="66"/>
        <v xml:space="preserve">                </v>
      </c>
    </row>
    <row r="1374" spans="1:55" ht="50.1" customHeight="1" x14ac:dyDescent="0.25">
      <c r="A1374" s="58" t="s">
        <v>39</v>
      </c>
      <c r="B1374" s="58" t="s">
        <v>51</v>
      </c>
      <c r="C1374" s="58" t="s">
        <v>152</v>
      </c>
      <c r="D1374" s="58" t="s">
        <v>913</v>
      </c>
      <c r="E1374" s="51" t="str">
        <f>IF(C1374&lt;&gt;"",VLOOKUP(MID(C1374,18,5),LISTAS·PAPP!$E$4:$F$76,2,0),"")</f>
        <v>GUAYAS</v>
      </c>
      <c r="F1374" s="58" t="s">
        <v>287</v>
      </c>
      <c r="G1374" s="51" t="str">
        <f>IF(F1374&lt;&gt;"",VLOOKUP(F1374,LISTAS·PAPP!$R$3:$T$221,3,0),"")</f>
        <v xml:space="preserve"> </v>
      </c>
      <c r="H1374" s="58" t="s">
        <v>905</v>
      </c>
      <c r="I1374" s="66" t="s">
        <v>1124</v>
      </c>
      <c r="J1374" s="66" t="s">
        <v>1125</v>
      </c>
      <c r="K1374" s="67">
        <v>202</v>
      </c>
      <c r="L1374" s="66" t="s">
        <v>1097</v>
      </c>
      <c r="M1374" s="60">
        <v>202</v>
      </c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52" t="str">
        <f>IF(A1374&lt;&gt;"",IF(D1374="DIRECCIÓN_DE_TRANSFERENCIAS","280 0031",VLOOKUP(C1374,LISTAS·PAPP!$C$3:$D$76,2,0)),"")</f>
        <v>280 8130</v>
      </c>
      <c r="Z1374" s="61">
        <v>202</v>
      </c>
      <c r="AA1374" s="62">
        <v>5036</v>
      </c>
      <c r="AB1374" s="62">
        <v>5045</v>
      </c>
      <c r="AC1374" s="65" t="str">
        <f>IF(D1374&lt;&gt;"",VLOOKUP(D1374,LISTAS·PAPP!$I$3:$M$16,2,0),"")</f>
        <v>56</v>
      </c>
      <c r="AD1374" s="51" t="str">
        <f>IF(D1374&lt;&gt;"",VLOOKUP(D1374,LISTAS·PAPP!$I$3:$M$16,3,0),"")</f>
        <v>DESARROLLO_INFANTIL</v>
      </c>
      <c r="AE1374" s="52" t="str">
        <f>IF(D1374&lt;&gt;"",VLOOKUP(D1374,LISTAS·PAPP!$I$3:$M$16,4,0),"")</f>
        <v>004</v>
      </c>
      <c r="AF1374" s="51" t="str">
        <f>IF(D1374&lt;&gt;"",VLOOKUP(D1374,LISTAS·PAPP!$I$3:$M$16,5,0),"")</f>
        <v>FORTALECIMIENTO_AMPLIACIÓN_E_INNOVACIÓN_DE_LOS_SERVICIOS_DE_DESARROLLO_INFANTIL_ESTRATEGIA_NACIONAL_MISIÓN_TERNURA</v>
      </c>
      <c r="AG1374" s="52" t="str">
        <f>IF(AH1374&lt;&gt;"",VLOOKUP(AH1374,LISTAS·PAPP!$O$3:$P$74,2,0),"")</f>
        <v>005</v>
      </c>
      <c r="AH1374" s="58" t="s">
        <v>862</v>
      </c>
      <c r="AI1374" s="60" t="s">
        <v>471</v>
      </c>
      <c r="AJ1374" s="51" t="str">
        <f>IF(AI1374&lt;&gt;"",VLOOKUP(AI1374,LISTAS·PAPP!$X$4:$Y$80,2,0),"")</f>
        <v>NO APLICA</v>
      </c>
      <c r="AK1374" s="58" t="s">
        <v>631</v>
      </c>
      <c r="AL1374" s="60">
        <v>710203</v>
      </c>
      <c r="AM1374" s="51" t="str">
        <f>IF(ISERROR(VLOOKUP(AL1374,LISTAS·PAPP!$AD$4:$AE$334,2,0))," ",VLOOKUP(AL1374,LISTAS·PAPP!$AD$4:$AE$334,2,0))</f>
        <v>Decimo Tercer Sueldo</v>
      </c>
      <c r="AN1374" s="63">
        <v>122045</v>
      </c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>
        <v>122045</v>
      </c>
      <c r="BA1374" s="53">
        <f t="shared" si="64"/>
        <v>122045</v>
      </c>
      <c r="BB1374" s="54" t="str">
        <f t="shared" si="65"/>
        <v>OK</v>
      </c>
      <c r="BC1374" s="55" t="str">
        <f t="shared" si="66"/>
        <v xml:space="preserve">                </v>
      </c>
    </row>
    <row r="1375" spans="1:55" ht="50.1" customHeight="1" x14ac:dyDescent="0.25">
      <c r="A1375" s="58" t="s">
        <v>39</v>
      </c>
      <c r="B1375" s="58" t="s">
        <v>51</v>
      </c>
      <c r="C1375" s="58" t="s">
        <v>152</v>
      </c>
      <c r="D1375" s="58" t="s">
        <v>913</v>
      </c>
      <c r="E1375" s="51" t="str">
        <f>IF(C1375&lt;&gt;"",VLOOKUP(MID(C1375,18,5),LISTAS·PAPP!$E$4:$F$76,2,0),"")</f>
        <v>GUAYAS</v>
      </c>
      <c r="F1375" s="58" t="s">
        <v>287</v>
      </c>
      <c r="G1375" s="51" t="str">
        <f>IF(F1375&lt;&gt;"",VLOOKUP(F1375,LISTAS·PAPP!$R$3:$T$221,3,0),"")</f>
        <v xml:space="preserve"> </v>
      </c>
      <c r="H1375" s="58" t="s">
        <v>905</v>
      </c>
      <c r="I1375" s="66" t="s">
        <v>1124</v>
      </c>
      <c r="J1375" s="66" t="s">
        <v>1125</v>
      </c>
      <c r="K1375" s="67">
        <v>202</v>
      </c>
      <c r="L1375" s="66" t="s">
        <v>1097</v>
      </c>
      <c r="M1375" s="60">
        <v>202</v>
      </c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52" t="str">
        <f>IF(A1375&lt;&gt;"",IF(D1375="DIRECCIÓN_DE_TRANSFERENCIAS","280 0031",VLOOKUP(C1375,LISTAS·PAPP!$C$3:$D$76,2,0)),"")</f>
        <v>280 8130</v>
      </c>
      <c r="Z1375" s="61">
        <v>202</v>
      </c>
      <c r="AA1375" s="62">
        <v>5036</v>
      </c>
      <c r="AB1375" s="62">
        <v>5045</v>
      </c>
      <c r="AC1375" s="65" t="str">
        <f>IF(D1375&lt;&gt;"",VLOOKUP(D1375,LISTAS·PAPP!$I$3:$M$16,2,0),"")</f>
        <v>56</v>
      </c>
      <c r="AD1375" s="51" t="str">
        <f>IF(D1375&lt;&gt;"",VLOOKUP(D1375,LISTAS·PAPP!$I$3:$M$16,3,0),"")</f>
        <v>DESARROLLO_INFANTIL</v>
      </c>
      <c r="AE1375" s="52" t="str">
        <f>IF(D1375&lt;&gt;"",VLOOKUP(D1375,LISTAS·PAPP!$I$3:$M$16,4,0),"")</f>
        <v>004</v>
      </c>
      <c r="AF1375" s="51" t="str">
        <f>IF(D1375&lt;&gt;"",VLOOKUP(D1375,LISTAS·PAPP!$I$3:$M$16,5,0),"")</f>
        <v>FORTALECIMIENTO_AMPLIACIÓN_E_INNOVACIÓN_DE_LOS_SERVICIOS_DE_DESARROLLO_INFANTIL_ESTRATEGIA_NACIONAL_MISIÓN_TERNURA</v>
      </c>
      <c r="AG1375" s="52" t="str">
        <f>IF(AH1375&lt;&gt;"",VLOOKUP(AH1375,LISTAS·PAPP!$O$3:$P$74,2,0),"")</f>
        <v>005</v>
      </c>
      <c r="AH1375" s="58" t="s">
        <v>862</v>
      </c>
      <c r="AI1375" s="60" t="s">
        <v>471</v>
      </c>
      <c r="AJ1375" s="51" t="str">
        <f>IF(AI1375&lt;&gt;"",VLOOKUP(AI1375,LISTAS·PAPP!$X$4:$Y$80,2,0),"")</f>
        <v>NO APLICA</v>
      </c>
      <c r="AK1375" s="58" t="s">
        <v>631</v>
      </c>
      <c r="AL1375" s="60">
        <v>710204</v>
      </c>
      <c r="AM1375" s="51" t="str">
        <f>IF(ISERROR(VLOOKUP(AL1375,LISTAS·PAPP!$AD$4:$AE$334,2,0))," ",VLOOKUP(AL1375,LISTAS·PAPP!$AD$4:$AE$334,2,0))</f>
        <v>Decimo Cuarto Sueldo</v>
      </c>
      <c r="AN1375" s="63">
        <v>52073.81</v>
      </c>
      <c r="AO1375" s="64"/>
      <c r="AP1375" s="64"/>
      <c r="AQ1375" s="64"/>
      <c r="AR1375" s="64"/>
      <c r="AS1375" s="64"/>
      <c r="AT1375" s="64"/>
      <c r="AU1375" s="64"/>
      <c r="AV1375" s="64">
        <v>52073.81</v>
      </c>
      <c r="AW1375" s="64"/>
      <c r="AX1375" s="64"/>
      <c r="AY1375" s="64"/>
      <c r="AZ1375" s="64"/>
      <c r="BA1375" s="53">
        <f t="shared" si="64"/>
        <v>52073.81</v>
      </c>
      <c r="BB1375" s="54" t="str">
        <f t="shared" si="65"/>
        <v>OK</v>
      </c>
      <c r="BC1375" s="55" t="str">
        <f t="shared" si="66"/>
        <v xml:space="preserve">                </v>
      </c>
    </row>
    <row r="1376" spans="1:55" ht="50.1" customHeight="1" x14ac:dyDescent="0.25">
      <c r="A1376" s="58" t="s">
        <v>39</v>
      </c>
      <c r="B1376" s="58" t="s">
        <v>51</v>
      </c>
      <c r="C1376" s="58" t="s">
        <v>152</v>
      </c>
      <c r="D1376" s="58" t="s">
        <v>913</v>
      </c>
      <c r="E1376" s="51" t="str">
        <f>IF(C1376&lt;&gt;"",VLOOKUP(MID(C1376,18,5),LISTAS·PAPP!$E$4:$F$76,2,0),"")</f>
        <v>GUAYAS</v>
      </c>
      <c r="F1376" s="58" t="s">
        <v>287</v>
      </c>
      <c r="G1376" s="51" t="str">
        <f>IF(F1376&lt;&gt;"",VLOOKUP(F1376,LISTAS·PAPP!$R$3:$T$221,3,0),"")</f>
        <v xml:space="preserve"> </v>
      </c>
      <c r="H1376" s="58" t="s">
        <v>905</v>
      </c>
      <c r="I1376" s="66" t="s">
        <v>1124</v>
      </c>
      <c r="J1376" s="66" t="s">
        <v>1125</v>
      </c>
      <c r="K1376" s="67">
        <v>202</v>
      </c>
      <c r="L1376" s="66" t="s">
        <v>1097</v>
      </c>
      <c r="M1376" s="60">
        <v>202</v>
      </c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52" t="str">
        <f>IF(A1376&lt;&gt;"",IF(D1376="DIRECCIÓN_DE_TRANSFERENCIAS","280 0031",VLOOKUP(C1376,LISTAS·PAPP!$C$3:$D$76,2,0)),"")</f>
        <v>280 8130</v>
      </c>
      <c r="Z1376" s="61">
        <v>202</v>
      </c>
      <c r="AA1376" s="62">
        <v>5036</v>
      </c>
      <c r="AB1376" s="62">
        <v>5045</v>
      </c>
      <c r="AC1376" s="65" t="str">
        <f>IF(D1376&lt;&gt;"",VLOOKUP(D1376,LISTAS·PAPP!$I$3:$M$16,2,0),"")</f>
        <v>56</v>
      </c>
      <c r="AD1376" s="51" t="str">
        <f>IF(D1376&lt;&gt;"",VLOOKUP(D1376,LISTAS·PAPP!$I$3:$M$16,3,0),"")</f>
        <v>DESARROLLO_INFANTIL</v>
      </c>
      <c r="AE1376" s="52" t="str">
        <f>IF(D1376&lt;&gt;"",VLOOKUP(D1376,LISTAS·PAPP!$I$3:$M$16,4,0),"")</f>
        <v>004</v>
      </c>
      <c r="AF1376" s="51" t="str">
        <f>IF(D1376&lt;&gt;"",VLOOKUP(D1376,LISTAS·PAPP!$I$3:$M$16,5,0),"")</f>
        <v>FORTALECIMIENTO_AMPLIACIÓN_E_INNOVACIÓN_DE_LOS_SERVICIOS_DE_DESARROLLO_INFANTIL_ESTRATEGIA_NACIONAL_MISIÓN_TERNURA</v>
      </c>
      <c r="AG1376" s="52" t="str">
        <f>IF(AH1376&lt;&gt;"",VLOOKUP(AH1376,LISTAS·PAPP!$O$3:$P$74,2,0),"")</f>
        <v>005</v>
      </c>
      <c r="AH1376" s="58" t="s">
        <v>862</v>
      </c>
      <c r="AI1376" s="60" t="s">
        <v>471</v>
      </c>
      <c r="AJ1376" s="51" t="str">
        <f>IF(AI1376&lt;&gt;"",VLOOKUP(AI1376,LISTAS·PAPP!$X$4:$Y$80,2,0),"")</f>
        <v>NO APLICA</v>
      </c>
      <c r="AK1376" s="58" t="s">
        <v>631</v>
      </c>
      <c r="AL1376" s="60">
        <v>710510</v>
      </c>
      <c r="AM1376" s="51" t="str">
        <f>IF(ISERROR(VLOOKUP(AL1376,LISTAS·PAPP!$AD$4:$AE$334,2,0))," ",VLOOKUP(AL1376,LISTAS·PAPP!$AD$4:$AE$334,2,0))</f>
        <v>Servicios Personales por Contrato</v>
      </c>
      <c r="AN1376" s="63">
        <v>1451222.5</v>
      </c>
      <c r="AO1376" s="64">
        <v>120935.21</v>
      </c>
      <c r="AP1376" s="64">
        <v>120935.21</v>
      </c>
      <c r="AQ1376" s="64">
        <v>120935.21</v>
      </c>
      <c r="AR1376" s="64">
        <v>120935.21</v>
      </c>
      <c r="AS1376" s="64">
        <v>120935.21</v>
      </c>
      <c r="AT1376" s="64">
        <v>120935.21</v>
      </c>
      <c r="AU1376" s="64">
        <v>120935.21</v>
      </c>
      <c r="AV1376" s="64">
        <v>120935.21</v>
      </c>
      <c r="AW1376" s="64">
        <v>120935.21</v>
      </c>
      <c r="AX1376" s="64">
        <v>120935.21</v>
      </c>
      <c r="AY1376" s="64">
        <v>120935.21</v>
      </c>
      <c r="AZ1376" s="64">
        <v>120935.19</v>
      </c>
      <c r="BA1376" s="53">
        <f t="shared" si="64"/>
        <v>1451222.4999999998</v>
      </c>
      <c r="BB1376" s="54" t="str">
        <f t="shared" si="65"/>
        <v>OK</v>
      </c>
      <c r="BC1376" s="55" t="str">
        <f t="shared" si="66"/>
        <v xml:space="preserve">                </v>
      </c>
    </row>
    <row r="1377" spans="1:55" ht="50.1" customHeight="1" x14ac:dyDescent="0.25">
      <c r="A1377" s="58" t="s">
        <v>39</v>
      </c>
      <c r="B1377" s="58" t="s">
        <v>51</v>
      </c>
      <c r="C1377" s="58" t="s">
        <v>152</v>
      </c>
      <c r="D1377" s="58" t="s">
        <v>913</v>
      </c>
      <c r="E1377" s="51" t="str">
        <f>IF(C1377&lt;&gt;"",VLOOKUP(MID(C1377,18,5),LISTAS·PAPP!$E$4:$F$76,2,0),"")</f>
        <v>GUAYAS</v>
      </c>
      <c r="F1377" s="58" t="s">
        <v>287</v>
      </c>
      <c r="G1377" s="51" t="str">
        <f>IF(F1377&lt;&gt;"",VLOOKUP(F1377,LISTAS·PAPP!$R$3:$T$221,3,0),"")</f>
        <v xml:space="preserve"> </v>
      </c>
      <c r="H1377" s="58" t="s">
        <v>905</v>
      </c>
      <c r="I1377" s="66" t="s">
        <v>1124</v>
      </c>
      <c r="J1377" s="66" t="s">
        <v>1125</v>
      </c>
      <c r="K1377" s="67">
        <v>202</v>
      </c>
      <c r="L1377" s="66" t="s">
        <v>1097</v>
      </c>
      <c r="M1377" s="60">
        <v>202</v>
      </c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52" t="str">
        <f>IF(A1377&lt;&gt;"",IF(D1377="DIRECCIÓN_DE_TRANSFERENCIAS","280 0031",VLOOKUP(C1377,LISTAS·PAPP!$C$3:$D$76,2,0)),"")</f>
        <v>280 8130</v>
      </c>
      <c r="Z1377" s="61">
        <v>202</v>
      </c>
      <c r="AA1377" s="62">
        <v>5036</v>
      </c>
      <c r="AB1377" s="62">
        <v>5045</v>
      </c>
      <c r="AC1377" s="65" t="str">
        <f>IF(D1377&lt;&gt;"",VLOOKUP(D1377,LISTAS·PAPP!$I$3:$M$16,2,0),"")</f>
        <v>56</v>
      </c>
      <c r="AD1377" s="51" t="str">
        <f>IF(D1377&lt;&gt;"",VLOOKUP(D1377,LISTAS·PAPP!$I$3:$M$16,3,0),"")</f>
        <v>DESARROLLO_INFANTIL</v>
      </c>
      <c r="AE1377" s="52" t="str">
        <f>IF(D1377&lt;&gt;"",VLOOKUP(D1377,LISTAS·PAPP!$I$3:$M$16,4,0),"")</f>
        <v>004</v>
      </c>
      <c r="AF1377" s="51" t="str">
        <f>IF(D1377&lt;&gt;"",VLOOKUP(D1377,LISTAS·PAPP!$I$3:$M$16,5,0),"")</f>
        <v>FORTALECIMIENTO_AMPLIACIÓN_E_INNOVACIÓN_DE_LOS_SERVICIOS_DE_DESARROLLO_INFANTIL_ESTRATEGIA_NACIONAL_MISIÓN_TERNURA</v>
      </c>
      <c r="AG1377" s="52" t="str">
        <f>IF(AH1377&lt;&gt;"",VLOOKUP(AH1377,LISTAS·PAPP!$O$3:$P$74,2,0),"")</f>
        <v>005</v>
      </c>
      <c r="AH1377" s="58" t="s">
        <v>862</v>
      </c>
      <c r="AI1377" s="60" t="s">
        <v>471</v>
      </c>
      <c r="AJ1377" s="51" t="str">
        <f>IF(AI1377&lt;&gt;"",VLOOKUP(AI1377,LISTAS·PAPP!$X$4:$Y$80,2,0),"")</f>
        <v>NO APLICA</v>
      </c>
      <c r="AK1377" s="58" t="s">
        <v>631</v>
      </c>
      <c r="AL1377" s="60">
        <v>710601</v>
      </c>
      <c r="AM1377" s="51" t="str">
        <f>IF(ISERROR(VLOOKUP(AL1377,LISTAS·PAPP!$AD$4:$AE$334,2,0))," ",VLOOKUP(AL1377,LISTAS·PAPP!$AD$4:$AE$334,2,0))</f>
        <v>Aporte Patronal</v>
      </c>
      <c r="AN1377" s="63">
        <v>141328.10999999999</v>
      </c>
      <c r="AO1377" s="64">
        <v>11777.34</v>
      </c>
      <c r="AP1377" s="64">
        <v>11777.34</v>
      </c>
      <c r="AQ1377" s="64">
        <v>11777.34</v>
      </c>
      <c r="AR1377" s="64">
        <v>11777.34</v>
      </c>
      <c r="AS1377" s="64">
        <v>11777.34</v>
      </c>
      <c r="AT1377" s="64">
        <v>11777.34</v>
      </c>
      <c r="AU1377" s="64">
        <v>11777.34</v>
      </c>
      <c r="AV1377" s="64">
        <v>11777.34</v>
      </c>
      <c r="AW1377" s="64">
        <v>11777.34</v>
      </c>
      <c r="AX1377" s="64">
        <v>11777.34</v>
      </c>
      <c r="AY1377" s="64">
        <v>11777.34</v>
      </c>
      <c r="AZ1377" s="64">
        <v>11777.37</v>
      </c>
      <c r="BA1377" s="53">
        <f t="shared" si="64"/>
        <v>141328.10999999999</v>
      </c>
      <c r="BB1377" s="54" t="str">
        <f t="shared" si="65"/>
        <v>OK</v>
      </c>
      <c r="BC1377" s="55" t="str">
        <f t="shared" si="66"/>
        <v xml:space="preserve">                </v>
      </c>
    </row>
    <row r="1378" spans="1:55" ht="50.1" customHeight="1" x14ac:dyDescent="0.25">
      <c r="A1378" s="58" t="s">
        <v>39</v>
      </c>
      <c r="B1378" s="58" t="s">
        <v>51</v>
      </c>
      <c r="C1378" s="58" t="s">
        <v>152</v>
      </c>
      <c r="D1378" s="58" t="s">
        <v>913</v>
      </c>
      <c r="E1378" s="51" t="str">
        <f>IF(C1378&lt;&gt;"",VLOOKUP(MID(C1378,18,5),LISTAS·PAPP!$E$4:$F$76,2,0),"")</f>
        <v>GUAYAS</v>
      </c>
      <c r="F1378" s="58" t="s">
        <v>287</v>
      </c>
      <c r="G1378" s="51" t="str">
        <f>IF(F1378&lt;&gt;"",VLOOKUP(F1378,LISTAS·PAPP!$R$3:$T$221,3,0),"")</f>
        <v xml:space="preserve"> </v>
      </c>
      <c r="H1378" s="58" t="s">
        <v>905</v>
      </c>
      <c r="I1378" s="66" t="s">
        <v>1124</v>
      </c>
      <c r="J1378" s="66" t="s">
        <v>1125</v>
      </c>
      <c r="K1378" s="67">
        <v>202</v>
      </c>
      <c r="L1378" s="66" t="s">
        <v>1097</v>
      </c>
      <c r="M1378" s="60">
        <v>202</v>
      </c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52" t="str">
        <f>IF(A1378&lt;&gt;"",IF(D1378="DIRECCIÓN_DE_TRANSFERENCIAS","280 0031",VLOOKUP(C1378,LISTAS·PAPP!$C$3:$D$76,2,0)),"")</f>
        <v>280 8130</v>
      </c>
      <c r="Z1378" s="61">
        <v>202</v>
      </c>
      <c r="AA1378" s="62">
        <v>5036</v>
      </c>
      <c r="AB1378" s="62">
        <v>5045</v>
      </c>
      <c r="AC1378" s="65" t="str">
        <f>IF(D1378&lt;&gt;"",VLOOKUP(D1378,LISTAS·PAPP!$I$3:$M$16,2,0),"")</f>
        <v>56</v>
      </c>
      <c r="AD1378" s="51" t="str">
        <f>IF(D1378&lt;&gt;"",VLOOKUP(D1378,LISTAS·PAPP!$I$3:$M$16,3,0),"")</f>
        <v>DESARROLLO_INFANTIL</v>
      </c>
      <c r="AE1378" s="52" t="str">
        <f>IF(D1378&lt;&gt;"",VLOOKUP(D1378,LISTAS·PAPP!$I$3:$M$16,4,0),"")</f>
        <v>004</v>
      </c>
      <c r="AF1378" s="51" t="str">
        <f>IF(D1378&lt;&gt;"",VLOOKUP(D1378,LISTAS·PAPP!$I$3:$M$16,5,0),"")</f>
        <v>FORTALECIMIENTO_AMPLIACIÓN_E_INNOVACIÓN_DE_LOS_SERVICIOS_DE_DESARROLLO_INFANTIL_ESTRATEGIA_NACIONAL_MISIÓN_TERNURA</v>
      </c>
      <c r="AG1378" s="52" t="str">
        <f>IF(AH1378&lt;&gt;"",VLOOKUP(AH1378,LISTAS·PAPP!$O$3:$P$74,2,0),"")</f>
        <v>005</v>
      </c>
      <c r="AH1378" s="58" t="s">
        <v>862</v>
      </c>
      <c r="AI1378" s="60" t="s">
        <v>471</v>
      </c>
      <c r="AJ1378" s="51" t="str">
        <f>IF(AI1378&lt;&gt;"",VLOOKUP(AI1378,LISTAS·PAPP!$X$4:$Y$80,2,0),"")</f>
        <v>NO APLICA</v>
      </c>
      <c r="AK1378" s="58" t="s">
        <v>631</v>
      </c>
      <c r="AL1378" s="60">
        <v>710602</v>
      </c>
      <c r="AM1378" s="51" t="str">
        <f>IF(ISERROR(VLOOKUP(AL1378,LISTAS·PAPP!$AD$4:$AE$334,2,0))," ",VLOOKUP(AL1378,LISTAS·PAPP!$AD$4:$AE$334,2,0))</f>
        <v>Fondo de Reserva</v>
      </c>
      <c r="AN1378" s="63">
        <v>73880.11</v>
      </c>
      <c r="AO1378" s="64">
        <v>6156.68</v>
      </c>
      <c r="AP1378" s="64">
        <v>6156.68</v>
      </c>
      <c r="AQ1378" s="64">
        <v>6156.68</v>
      </c>
      <c r="AR1378" s="64">
        <v>6156.68</v>
      </c>
      <c r="AS1378" s="64">
        <v>6156.68</v>
      </c>
      <c r="AT1378" s="64">
        <v>6156.68</v>
      </c>
      <c r="AU1378" s="64">
        <v>6156.68</v>
      </c>
      <c r="AV1378" s="64">
        <v>6156.68</v>
      </c>
      <c r="AW1378" s="64">
        <v>6156.68</v>
      </c>
      <c r="AX1378" s="64">
        <v>6156.68</v>
      </c>
      <c r="AY1378" s="64">
        <v>6156.68</v>
      </c>
      <c r="AZ1378" s="64">
        <v>6156.63</v>
      </c>
      <c r="BA1378" s="53">
        <f t="shared" si="64"/>
        <v>73880.110000000015</v>
      </c>
      <c r="BB1378" s="54" t="str">
        <f t="shared" si="65"/>
        <v>OK</v>
      </c>
      <c r="BC1378" s="55" t="str">
        <f t="shared" si="66"/>
        <v xml:space="preserve">                </v>
      </c>
    </row>
    <row r="1379" spans="1:55" ht="50.1" customHeight="1" x14ac:dyDescent="0.25">
      <c r="A1379" s="58" t="s">
        <v>39</v>
      </c>
      <c r="B1379" s="58" t="s">
        <v>51</v>
      </c>
      <c r="C1379" s="58" t="s">
        <v>152</v>
      </c>
      <c r="D1379" s="58" t="s">
        <v>913</v>
      </c>
      <c r="E1379" s="51" t="str">
        <f>IF(C1379&lt;&gt;"",VLOOKUP(MID(C1379,18,5),LISTAS·PAPP!$E$4:$F$76,2,0),"")</f>
        <v>GUAYAS</v>
      </c>
      <c r="F1379" s="58" t="s">
        <v>287</v>
      </c>
      <c r="G1379" s="51" t="str">
        <f>IF(F1379&lt;&gt;"",VLOOKUP(F1379,LISTAS·PAPP!$R$3:$T$221,3,0),"")</f>
        <v xml:space="preserve"> </v>
      </c>
      <c r="H1379" s="58" t="s">
        <v>905</v>
      </c>
      <c r="I1379" s="66" t="s">
        <v>1124</v>
      </c>
      <c r="J1379" s="66" t="s">
        <v>1125</v>
      </c>
      <c r="K1379" s="67">
        <v>202</v>
      </c>
      <c r="L1379" s="66" t="s">
        <v>1097</v>
      </c>
      <c r="M1379" s="60">
        <v>202</v>
      </c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52" t="str">
        <f>IF(A1379&lt;&gt;"",IF(D1379="DIRECCIÓN_DE_TRANSFERENCIAS","280 0031",VLOOKUP(C1379,LISTAS·PAPP!$C$3:$D$76,2,0)),"")</f>
        <v>280 8130</v>
      </c>
      <c r="Z1379" s="61">
        <v>202</v>
      </c>
      <c r="AA1379" s="62">
        <v>5036</v>
      </c>
      <c r="AB1379" s="62">
        <v>5045</v>
      </c>
      <c r="AC1379" s="65" t="str">
        <f>IF(D1379&lt;&gt;"",VLOOKUP(D1379,LISTAS·PAPP!$I$3:$M$16,2,0),"")</f>
        <v>56</v>
      </c>
      <c r="AD1379" s="51" t="str">
        <f>IF(D1379&lt;&gt;"",VLOOKUP(D1379,LISTAS·PAPP!$I$3:$M$16,3,0),"")</f>
        <v>DESARROLLO_INFANTIL</v>
      </c>
      <c r="AE1379" s="52" t="str">
        <f>IF(D1379&lt;&gt;"",VLOOKUP(D1379,LISTAS·PAPP!$I$3:$M$16,4,0),"")</f>
        <v>004</v>
      </c>
      <c r="AF1379" s="51" t="str">
        <f>IF(D1379&lt;&gt;"",VLOOKUP(D1379,LISTAS·PAPP!$I$3:$M$16,5,0),"")</f>
        <v>FORTALECIMIENTO_AMPLIACIÓN_E_INNOVACIÓN_DE_LOS_SERVICIOS_DE_DESARROLLO_INFANTIL_ESTRATEGIA_NACIONAL_MISIÓN_TERNURA</v>
      </c>
      <c r="AG1379" s="52" t="str">
        <f>IF(AH1379&lt;&gt;"",VLOOKUP(AH1379,LISTAS·PAPP!$O$3:$P$74,2,0),"")</f>
        <v>005</v>
      </c>
      <c r="AH1379" s="58" t="s">
        <v>862</v>
      </c>
      <c r="AI1379" s="60" t="s">
        <v>471</v>
      </c>
      <c r="AJ1379" s="51" t="str">
        <f>IF(AI1379&lt;&gt;"",VLOOKUP(AI1379,LISTAS·PAPP!$X$4:$Y$80,2,0),"")</f>
        <v>NO APLICA</v>
      </c>
      <c r="AK1379" s="58" t="s">
        <v>631</v>
      </c>
      <c r="AL1379" s="60">
        <v>710707</v>
      </c>
      <c r="AM1379" s="51" t="str">
        <f>IF(ISERROR(VLOOKUP(AL1379,LISTAS·PAPP!$AD$4:$AE$334,2,0))," ",VLOOKUP(AL1379,LISTAS·PAPP!$AD$4:$AE$334,2,0))</f>
        <v>Compensación por Vacaciones no Gozadas por Cesación de Funciones</v>
      </c>
      <c r="AN1379" s="63">
        <v>5000</v>
      </c>
      <c r="AO1379" s="64">
        <v>416.17</v>
      </c>
      <c r="AP1379" s="64">
        <v>416.17</v>
      </c>
      <c r="AQ1379" s="64">
        <v>416.17</v>
      </c>
      <c r="AR1379" s="64">
        <v>416.17</v>
      </c>
      <c r="AS1379" s="64">
        <v>416.17</v>
      </c>
      <c r="AT1379" s="64">
        <v>416.17</v>
      </c>
      <c r="AU1379" s="64">
        <v>416.17</v>
      </c>
      <c r="AV1379" s="64">
        <v>416.17</v>
      </c>
      <c r="AW1379" s="64">
        <v>416.17</v>
      </c>
      <c r="AX1379" s="64">
        <v>416.17</v>
      </c>
      <c r="AY1379" s="64">
        <v>416.17</v>
      </c>
      <c r="AZ1379" s="64">
        <v>422.13</v>
      </c>
      <c r="BA1379" s="53">
        <f t="shared" si="64"/>
        <v>5000</v>
      </c>
      <c r="BB1379" s="54" t="str">
        <f t="shared" si="65"/>
        <v>OK</v>
      </c>
      <c r="BC1379" s="55" t="str">
        <f t="shared" si="66"/>
        <v xml:space="preserve">                </v>
      </c>
    </row>
    <row r="1380" spans="1:55" ht="50.1" customHeight="1" x14ac:dyDescent="0.25">
      <c r="A1380" s="58" t="s">
        <v>39</v>
      </c>
      <c r="B1380" s="58" t="s">
        <v>51</v>
      </c>
      <c r="C1380" s="58" t="s">
        <v>152</v>
      </c>
      <c r="D1380" s="58" t="s">
        <v>913</v>
      </c>
      <c r="E1380" s="51" t="str">
        <f>IF(C1380&lt;&gt;"",VLOOKUP(MID(C1380,18,5),LISTAS·PAPP!$E$4:$F$76,2,0),"")</f>
        <v>GUAYAS</v>
      </c>
      <c r="F1380" s="58" t="s">
        <v>287</v>
      </c>
      <c r="G1380" s="51" t="str">
        <f>IF(F1380&lt;&gt;"",VLOOKUP(F1380,LISTAS·PAPP!$R$3:$T$221,3,0),"")</f>
        <v xml:space="preserve"> </v>
      </c>
      <c r="H1380" s="58" t="s">
        <v>905</v>
      </c>
      <c r="I1380" s="66" t="s">
        <v>1124</v>
      </c>
      <c r="J1380" s="66" t="s">
        <v>1132</v>
      </c>
      <c r="K1380" s="67">
        <v>12</v>
      </c>
      <c r="L1380" s="66" t="s">
        <v>1133</v>
      </c>
      <c r="M1380" s="60">
        <v>1</v>
      </c>
      <c r="N1380" s="60">
        <v>1</v>
      </c>
      <c r="O1380" s="60">
        <v>1</v>
      </c>
      <c r="P1380" s="60">
        <v>1</v>
      </c>
      <c r="Q1380" s="60">
        <v>1</v>
      </c>
      <c r="R1380" s="60">
        <v>1</v>
      </c>
      <c r="S1380" s="60">
        <v>1</v>
      </c>
      <c r="T1380" s="60">
        <v>1</v>
      </c>
      <c r="U1380" s="60">
        <v>1</v>
      </c>
      <c r="V1380" s="60">
        <v>1</v>
      </c>
      <c r="W1380" s="60">
        <v>1</v>
      </c>
      <c r="X1380" s="60">
        <v>1</v>
      </c>
      <c r="Y1380" s="52" t="str">
        <f>IF(A1380&lt;&gt;"",IF(D1380="DIRECCIÓN_DE_TRANSFERENCIAS","280 0031",VLOOKUP(C1380,LISTAS·PAPP!$C$3:$D$76,2,0)),"")</f>
        <v>280 8130</v>
      </c>
      <c r="Z1380" s="61">
        <v>202</v>
      </c>
      <c r="AA1380" s="62">
        <v>5036</v>
      </c>
      <c r="AB1380" s="62">
        <v>5045</v>
      </c>
      <c r="AC1380" s="65" t="str">
        <f>IF(D1380&lt;&gt;"",VLOOKUP(D1380,LISTAS·PAPP!$I$3:$M$16,2,0),"")</f>
        <v>56</v>
      </c>
      <c r="AD1380" s="51" t="str">
        <f>IF(D1380&lt;&gt;"",VLOOKUP(D1380,LISTAS·PAPP!$I$3:$M$16,3,0),"")</f>
        <v>DESARROLLO_INFANTIL</v>
      </c>
      <c r="AE1380" s="52" t="str">
        <f>IF(D1380&lt;&gt;"",VLOOKUP(D1380,LISTAS·PAPP!$I$3:$M$16,4,0),"")</f>
        <v>004</v>
      </c>
      <c r="AF1380" s="51" t="str">
        <f>IF(D1380&lt;&gt;"",VLOOKUP(D1380,LISTAS·PAPP!$I$3:$M$16,5,0),"")</f>
        <v>FORTALECIMIENTO_AMPLIACIÓN_E_INNOVACIÓN_DE_LOS_SERVICIOS_DE_DESARROLLO_INFANTIL_ESTRATEGIA_NACIONAL_MISIÓN_TERNURA</v>
      </c>
      <c r="AG1380" s="52" t="str">
        <f>IF(AH1380&lt;&gt;"",VLOOKUP(AH1380,LISTAS·PAPP!$O$3:$P$74,2,0),"")</f>
        <v>005</v>
      </c>
      <c r="AH1380" s="58" t="s">
        <v>862</v>
      </c>
      <c r="AI1380" s="60" t="s">
        <v>471</v>
      </c>
      <c r="AJ1380" s="51" t="str">
        <f>IF(AI1380&lt;&gt;"",VLOOKUP(AI1380,LISTAS·PAPP!$X$4:$Y$80,2,0),"")</f>
        <v>NO APLICA</v>
      </c>
      <c r="AK1380" s="58" t="s">
        <v>632</v>
      </c>
      <c r="AL1380" s="60">
        <v>730301</v>
      </c>
      <c r="AM1380" s="51" t="str">
        <f>IF(ISERROR(VLOOKUP(AL1380,LISTAS·PAPP!$AD$4:$AE$334,2,0))," ",VLOOKUP(AL1380,LISTAS·PAPP!$AD$4:$AE$334,2,0))</f>
        <v>Pasajes al Interior</v>
      </c>
      <c r="AN1380" s="63">
        <v>1000</v>
      </c>
      <c r="AO1380" s="64">
        <v>83.33</v>
      </c>
      <c r="AP1380" s="64">
        <v>83.33</v>
      </c>
      <c r="AQ1380" s="64">
        <v>83.33</v>
      </c>
      <c r="AR1380" s="64">
        <v>83.33</v>
      </c>
      <c r="AS1380" s="64">
        <v>83.33</v>
      </c>
      <c r="AT1380" s="64">
        <v>83.33</v>
      </c>
      <c r="AU1380" s="64">
        <v>83.33</v>
      </c>
      <c r="AV1380" s="64">
        <v>83.33</v>
      </c>
      <c r="AW1380" s="64">
        <v>83.33</v>
      </c>
      <c r="AX1380" s="64">
        <v>83.33</v>
      </c>
      <c r="AY1380" s="64">
        <v>83.33</v>
      </c>
      <c r="AZ1380" s="64">
        <v>83.37</v>
      </c>
      <c r="BA1380" s="53">
        <f t="shared" si="64"/>
        <v>1000.0000000000001</v>
      </c>
      <c r="BB1380" s="54" t="str">
        <f t="shared" si="65"/>
        <v>OK</v>
      </c>
      <c r="BC1380" s="55" t="str">
        <f t="shared" si="66"/>
        <v xml:space="preserve">                </v>
      </c>
    </row>
    <row r="1381" spans="1:55" ht="50.1" customHeight="1" x14ac:dyDescent="0.25">
      <c r="A1381" s="58" t="s">
        <v>39</v>
      </c>
      <c r="B1381" s="58" t="s">
        <v>51</v>
      </c>
      <c r="C1381" s="58" t="s">
        <v>152</v>
      </c>
      <c r="D1381" s="58" t="s">
        <v>913</v>
      </c>
      <c r="E1381" s="51" t="str">
        <f>IF(C1381&lt;&gt;"",VLOOKUP(MID(C1381,18,5),LISTAS·PAPP!$E$4:$F$76,2,0),"")</f>
        <v>GUAYAS</v>
      </c>
      <c r="F1381" s="58" t="s">
        <v>287</v>
      </c>
      <c r="G1381" s="51" t="str">
        <f>IF(F1381&lt;&gt;"",VLOOKUP(F1381,LISTAS·PAPP!$R$3:$T$221,3,0),"")</f>
        <v xml:space="preserve"> </v>
      </c>
      <c r="H1381" s="58" t="s">
        <v>905</v>
      </c>
      <c r="I1381" s="66" t="s">
        <v>1124</v>
      </c>
      <c r="J1381" s="66" t="s">
        <v>1134</v>
      </c>
      <c r="K1381" s="67">
        <v>12</v>
      </c>
      <c r="L1381" s="66" t="s">
        <v>1135</v>
      </c>
      <c r="M1381" s="60">
        <v>1</v>
      </c>
      <c r="N1381" s="60">
        <v>1</v>
      </c>
      <c r="O1381" s="60">
        <v>1</v>
      </c>
      <c r="P1381" s="60">
        <v>1</v>
      </c>
      <c r="Q1381" s="60">
        <v>1</v>
      </c>
      <c r="R1381" s="60">
        <v>1</v>
      </c>
      <c r="S1381" s="60">
        <v>1</v>
      </c>
      <c r="T1381" s="60">
        <v>1</v>
      </c>
      <c r="U1381" s="60">
        <v>1</v>
      </c>
      <c r="V1381" s="60">
        <v>1</v>
      </c>
      <c r="W1381" s="60">
        <v>1</v>
      </c>
      <c r="X1381" s="60">
        <v>1</v>
      </c>
      <c r="Y1381" s="52" t="str">
        <f>IF(A1381&lt;&gt;"",IF(D1381="DIRECCIÓN_DE_TRANSFERENCIAS","280 0031",VLOOKUP(C1381,LISTAS·PAPP!$C$3:$D$76,2,0)),"")</f>
        <v>280 8130</v>
      </c>
      <c r="Z1381" s="61">
        <v>202</v>
      </c>
      <c r="AA1381" s="62">
        <v>5036</v>
      </c>
      <c r="AB1381" s="62">
        <v>5045</v>
      </c>
      <c r="AC1381" s="65" t="str">
        <f>IF(D1381&lt;&gt;"",VLOOKUP(D1381,LISTAS·PAPP!$I$3:$M$16,2,0),"")</f>
        <v>56</v>
      </c>
      <c r="AD1381" s="51" t="str">
        <f>IF(D1381&lt;&gt;"",VLOOKUP(D1381,LISTAS·PAPP!$I$3:$M$16,3,0),"")</f>
        <v>DESARROLLO_INFANTIL</v>
      </c>
      <c r="AE1381" s="52" t="str">
        <f>IF(D1381&lt;&gt;"",VLOOKUP(D1381,LISTAS·PAPP!$I$3:$M$16,4,0),"")</f>
        <v>004</v>
      </c>
      <c r="AF1381" s="51" t="str">
        <f>IF(D1381&lt;&gt;"",VLOOKUP(D1381,LISTAS·PAPP!$I$3:$M$16,5,0),"")</f>
        <v>FORTALECIMIENTO_AMPLIACIÓN_E_INNOVACIÓN_DE_LOS_SERVICIOS_DE_DESARROLLO_INFANTIL_ESTRATEGIA_NACIONAL_MISIÓN_TERNURA</v>
      </c>
      <c r="AG1381" s="52" t="str">
        <f>IF(AH1381&lt;&gt;"",VLOOKUP(AH1381,LISTAS·PAPP!$O$3:$P$74,2,0),"")</f>
        <v>005</v>
      </c>
      <c r="AH1381" s="58" t="s">
        <v>862</v>
      </c>
      <c r="AI1381" s="60" t="s">
        <v>471</v>
      </c>
      <c r="AJ1381" s="51" t="str">
        <f>IF(AI1381&lt;&gt;"",VLOOKUP(AI1381,LISTAS·PAPP!$X$4:$Y$80,2,0),"")</f>
        <v>NO APLICA</v>
      </c>
      <c r="AK1381" s="58" t="s">
        <v>632</v>
      </c>
      <c r="AL1381" s="60">
        <v>730303</v>
      </c>
      <c r="AM1381" s="51" t="str">
        <f>IF(ISERROR(VLOOKUP(AL1381,LISTAS·PAPP!$AD$4:$AE$334,2,0))," ",VLOOKUP(AL1381,LISTAS·PAPP!$AD$4:$AE$334,2,0))</f>
        <v>Viáticos y Subsistencias en el Interior</v>
      </c>
      <c r="AN1381" s="63">
        <v>3500</v>
      </c>
      <c r="AO1381" s="64">
        <v>291.67</v>
      </c>
      <c r="AP1381" s="64">
        <v>291.67</v>
      </c>
      <c r="AQ1381" s="64">
        <v>291.67</v>
      </c>
      <c r="AR1381" s="64">
        <v>291.67</v>
      </c>
      <c r="AS1381" s="64">
        <v>291.67</v>
      </c>
      <c r="AT1381" s="64">
        <v>291.67</v>
      </c>
      <c r="AU1381" s="64">
        <v>291.67</v>
      </c>
      <c r="AV1381" s="64">
        <v>291.67</v>
      </c>
      <c r="AW1381" s="64">
        <v>291.67</v>
      </c>
      <c r="AX1381" s="64">
        <v>291.67</v>
      </c>
      <c r="AY1381" s="64">
        <v>291.67</v>
      </c>
      <c r="AZ1381" s="64">
        <v>291.63</v>
      </c>
      <c r="BA1381" s="53">
        <f t="shared" si="64"/>
        <v>3500.0000000000005</v>
      </c>
      <c r="BB1381" s="54" t="str">
        <f t="shared" si="65"/>
        <v>OK</v>
      </c>
      <c r="BC1381" s="55" t="str">
        <f t="shared" si="66"/>
        <v xml:space="preserve">                </v>
      </c>
    </row>
    <row r="1382" spans="1:55" ht="50.1" customHeight="1" x14ac:dyDescent="0.25">
      <c r="A1382" s="58" t="s">
        <v>39</v>
      </c>
      <c r="B1382" s="58" t="s">
        <v>51</v>
      </c>
      <c r="C1382" s="58" t="s">
        <v>154</v>
      </c>
      <c r="D1382" s="58" t="s">
        <v>913</v>
      </c>
      <c r="E1382" s="51" t="str">
        <f>IF(C1382&lt;&gt;"",VLOOKUP(MID(C1382,18,5),LISTAS·PAPP!$E$4:$F$76,2,0),"")</f>
        <v>GUAYAS</v>
      </c>
      <c r="F1382" s="58" t="s">
        <v>287</v>
      </c>
      <c r="G1382" s="51" t="str">
        <f>IF(F1382&lt;&gt;"",VLOOKUP(F1382,LISTAS·PAPP!$R$3:$T$221,3,0),"")</f>
        <v xml:space="preserve"> </v>
      </c>
      <c r="H1382" s="58" t="s">
        <v>905</v>
      </c>
      <c r="I1382" s="66" t="s">
        <v>1124</v>
      </c>
      <c r="J1382" s="66" t="s">
        <v>1125</v>
      </c>
      <c r="K1382" s="67">
        <v>206</v>
      </c>
      <c r="L1382" s="66" t="s">
        <v>1097</v>
      </c>
      <c r="M1382" s="60">
        <v>206</v>
      </c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52" t="str">
        <f>IF(A1382&lt;&gt;"",IF(D1382="DIRECCIÓN_DE_TRANSFERENCIAS","280 0031",VLOOKUP(C1382,LISTAS·PAPP!$C$3:$D$76,2,0)),"")</f>
        <v>280 8240</v>
      </c>
      <c r="Z1382" s="61">
        <v>202</v>
      </c>
      <c r="AA1382" s="62">
        <v>5036</v>
      </c>
      <c r="AB1382" s="62">
        <v>5045</v>
      </c>
      <c r="AC1382" s="65" t="str">
        <f>IF(D1382&lt;&gt;"",VLOOKUP(D1382,LISTAS·PAPP!$I$3:$M$16,2,0),"")</f>
        <v>56</v>
      </c>
      <c r="AD1382" s="51" t="str">
        <f>IF(D1382&lt;&gt;"",VLOOKUP(D1382,LISTAS·PAPP!$I$3:$M$16,3,0),"")</f>
        <v>DESARROLLO_INFANTIL</v>
      </c>
      <c r="AE1382" s="52" t="str">
        <f>IF(D1382&lt;&gt;"",VLOOKUP(D1382,LISTAS·PAPP!$I$3:$M$16,4,0),"")</f>
        <v>004</v>
      </c>
      <c r="AF1382" s="51" t="str">
        <f>IF(D1382&lt;&gt;"",VLOOKUP(D1382,LISTAS·PAPP!$I$3:$M$16,5,0),"")</f>
        <v>FORTALECIMIENTO_AMPLIACIÓN_E_INNOVACIÓN_DE_LOS_SERVICIOS_DE_DESARROLLO_INFANTIL_ESTRATEGIA_NACIONAL_MISIÓN_TERNURA</v>
      </c>
      <c r="AG1382" s="52" t="str">
        <f>IF(AH1382&lt;&gt;"",VLOOKUP(AH1382,LISTAS·PAPP!$O$3:$P$74,2,0),"")</f>
        <v>005</v>
      </c>
      <c r="AH1382" s="58" t="s">
        <v>862</v>
      </c>
      <c r="AI1382" s="60" t="s">
        <v>471</v>
      </c>
      <c r="AJ1382" s="51" t="str">
        <f>IF(AI1382&lt;&gt;"",VLOOKUP(AI1382,LISTAS·PAPP!$X$4:$Y$80,2,0),"")</f>
        <v>NO APLICA</v>
      </c>
      <c r="AK1382" s="58" t="s">
        <v>631</v>
      </c>
      <c r="AL1382" s="60">
        <v>710203</v>
      </c>
      <c r="AM1382" s="51" t="str">
        <f>IF(ISERROR(VLOOKUP(AL1382,LISTAS·PAPP!$AD$4:$AE$334,2,0))," ",VLOOKUP(AL1382,LISTAS·PAPP!$AD$4:$AE$334,2,0))</f>
        <v>Decimo Tercer Sueldo</v>
      </c>
      <c r="AN1382" s="63">
        <v>125545</v>
      </c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>
        <v>125545</v>
      </c>
      <c r="BA1382" s="53">
        <f t="shared" si="64"/>
        <v>125545</v>
      </c>
      <c r="BB1382" s="54" t="str">
        <f t="shared" si="65"/>
        <v>OK</v>
      </c>
      <c r="BC1382" s="55" t="str">
        <f t="shared" si="66"/>
        <v xml:space="preserve">                </v>
      </c>
    </row>
    <row r="1383" spans="1:55" ht="50.1" customHeight="1" x14ac:dyDescent="0.25">
      <c r="A1383" s="58" t="s">
        <v>39</v>
      </c>
      <c r="B1383" s="58" t="s">
        <v>51</v>
      </c>
      <c r="C1383" s="58" t="s">
        <v>154</v>
      </c>
      <c r="D1383" s="58" t="s">
        <v>913</v>
      </c>
      <c r="E1383" s="51" t="str">
        <f>IF(C1383&lt;&gt;"",VLOOKUP(MID(C1383,18,5),LISTAS·PAPP!$E$4:$F$76,2,0),"")</f>
        <v>GUAYAS</v>
      </c>
      <c r="F1383" s="58" t="s">
        <v>287</v>
      </c>
      <c r="G1383" s="51" t="str">
        <f>IF(F1383&lt;&gt;"",VLOOKUP(F1383,LISTAS·PAPP!$R$3:$T$221,3,0),"")</f>
        <v xml:space="preserve"> </v>
      </c>
      <c r="H1383" s="58" t="s">
        <v>905</v>
      </c>
      <c r="I1383" s="66" t="s">
        <v>1124</v>
      </c>
      <c r="J1383" s="66" t="s">
        <v>1125</v>
      </c>
      <c r="K1383" s="67">
        <v>206</v>
      </c>
      <c r="L1383" s="66" t="s">
        <v>1097</v>
      </c>
      <c r="M1383" s="60">
        <v>206</v>
      </c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52" t="str">
        <f>IF(A1383&lt;&gt;"",IF(D1383="DIRECCIÓN_DE_TRANSFERENCIAS","280 0031",VLOOKUP(C1383,LISTAS·PAPP!$C$3:$D$76,2,0)),"")</f>
        <v>280 8240</v>
      </c>
      <c r="Z1383" s="61">
        <v>202</v>
      </c>
      <c r="AA1383" s="62">
        <v>5036</v>
      </c>
      <c r="AB1383" s="62">
        <v>5045</v>
      </c>
      <c r="AC1383" s="65" t="str">
        <f>IF(D1383&lt;&gt;"",VLOOKUP(D1383,LISTAS·PAPP!$I$3:$M$16,2,0),"")</f>
        <v>56</v>
      </c>
      <c r="AD1383" s="51" t="str">
        <f>IF(D1383&lt;&gt;"",VLOOKUP(D1383,LISTAS·PAPP!$I$3:$M$16,3,0),"")</f>
        <v>DESARROLLO_INFANTIL</v>
      </c>
      <c r="AE1383" s="52" t="str">
        <f>IF(D1383&lt;&gt;"",VLOOKUP(D1383,LISTAS·PAPP!$I$3:$M$16,4,0),"")</f>
        <v>004</v>
      </c>
      <c r="AF1383" s="51" t="str">
        <f>IF(D1383&lt;&gt;"",VLOOKUP(D1383,LISTAS·PAPP!$I$3:$M$16,5,0),"")</f>
        <v>FORTALECIMIENTO_AMPLIACIÓN_E_INNOVACIÓN_DE_LOS_SERVICIOS_DE_DESARROLLO_INFANTIL_ESTRATEGIA_NACIONAL_MISIÓN_TERNURA</v>
      </c>
      <c r="AG1383" s="52" t="str">
        <f>IF(AH1383&lt;&gt;"",VLOOKUP(AH1383,LISTAS·PAPP!$O$3:$P$74,2,0),"")</f>
        <v>005</v>
      </c>
      <c r="AH1383" s="58" t="s">
        <v>862</v>
      </c>
      <c r="AI1383" s="60" t="s">
        <v>471</v>
      </c>
      <c r="AJ1383" s="51" t="str">
        <f>IF(AI1383&lt;&gt;"",VLOOKUP(AI1383,LISTAS·PAPP!$X$4:$Y$80,2,0),"")</f>
        <v>NO APLICA</v>
      </c>
      <c r="AK1383" s="58" t="s">
        <v>631</v>
      </c>
      <c r="AL1383" s="60">
        <v>710204</v>
      </c>
      <c r="AM1383" s="51" t="str">
        <f>IF(ISERROR(VLOOKUP(AL1383,LISTAS·PAPP!$AD$4:$AE$334,2,0))," ",VLOOKUP(AL1383,LISTAS·PAPP!$AD$4:$AE$334,2,0))</f>
        <v>Decimo Cuarto Sueldo</v>
      </c>
      <c r="AN1383" s="63">
        <v>66297.259999999995</v>
      </c>
      <c r="AO1383" s="64"/>
      <c r="AP1383" s="64"/>
      <c r="AQ1383" s="64"/>
      <c r="AR1383" s="64"/>
      <c r="AS1383" s="64"/>
      <c r="AT1383" s="64"/>
      <c r="AU1383" s="64"/>
      <c r="AV1383" s="64">
        <v>56430.52</v>
      </c>
      <c r="AW1383" s="64"/>
      <c r="AX1383" s="64"/>
      <c r="AY1383" s="64"/>
      <c r="AZ1383" s="64">
        <v>9866.74</v>
      </c>
      <c r="BA1383" s="53">
        <f t="shared" si="64"/>
        <v>66297.259999999995</v>
      </c>
      <c r="BB1383" s="54" t="str">
        <f t="shared" si="65"/>
        <v>OK</v>
      </c>
      <c r="BC1383" s="55" t="str">
        <f t="shared" si="66"/>
        <v xml:space="preserve">                </v>
      </c>
    </row>
    <row r="1384" spans="1:55" ht="50.1" customHeight="1" x14ac:dyDescent="0.25">
      <c r="A1384" s="58" t="s">
        <v>39</v>
      </c>
      <c r="B1384" s="58" t="s">
        <v>51</v>
      </c>
      <c r="C1384" s="58" t="s">
        <v>154</v>
      </c>
      <c r="D1384" s="58" t="s">
        <v>913</v>
      </c>
      <c r="E1384" s="51" t="str">
        <f>IF(C1384&lt;&gt;"",VLOOKUP(MID(C1384,18,5),LISTAS·PAPP!$E$4:$F$76,2,0),"")</f>
        <v>GUAYAS</v>
      </c>
      <c r="F1384" s="58" t="s">
        <v>287</v>
      </c>
      <c r="G1384" s="51" t="str">
        <f>IF(F1384&lt;&gt;"",VLOOKUP(F1384,LISTAS·PAPP!$R$3:$T$221,3,0),"")</f>
        <v xml:space="preserve"> </v>
      </c>
      <c r="H1384" s="58" t="s">
        <v>905</v>
      </c>
      <c r="I1384" s="66" t="s">
        <v>1124</v>
      </c>
      <c r="J1384" s="66" t="s">
        <v>1125</v>
      </c>
      <c r="K1384" s="67">
        <v>206</v>
      </c>
      <c r="L1384" s="66" t="s">
        <v>1097</v>
      </c>
      <c r="M1384" s="60">
        <v>206</v>
      </c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52" t="str">
        <f>IF(A1384&lt;&gt;"",IF(D1384="DIRECCIÓN_DE_TRANSFERENCIAS","280 0031",VLOOKUP(C1384,LISTAS·PAPP!$C$3:$D$76,2,0)),"")</f>
        <v>280 8240</v>
      </c>
      <c r="Z1384" s="61">
        <v>202</v>
      </c>
      <c r="AA1384" s="62">
        <v>5036</v>
      </c>
      <c r="AB1384" s="62">
        <v>5045</v>
      </c>
      <c r="AC1384" s="65" t="str">
        <f>IF(D1384&lt;&gt;"",VLOOKUP(D1384,LISTAS·PAPP!$I$3:$M$16,2,0),"")</f>
        <v>56</v>
      </c>
      <c r="AD1384" s="51" t="str">
        <f>IF(D1384&lt;&gt;"",VLOOKUP(D1384,LISTAS·PAPP!$I$3:$M$16,3,0),"")</f>
        <v>DESARROLLO_INFANTIL</v>
      </c>
      <c r="AE1384" s="52" t="str">
        <f>IF(D1384&lt;&gt;"",VLOOKUP(D1384,LISTAS·PAPP!$I$3:$M$16,4,0),"")</f>
        <v>004</v>
      </c>
      <c r="AF1384" s="51" t="str">
        <f>IF(D1384&lt;&gt;"",VLOOKUP(D1384,LISTAS·PAPP!$I$3:$M$16,5,0),"")</f>
        <v>FORTALECIMIENTO_AMPLIACIÓN_E_INNOVACIÓN_DE_LOS_SERVICIOS_DE_DESARROLLO_INFANTIL_ESTRATEGIA_NACIONAL_MISIÓN_TERNURA</v>
      </c>
      <c r="AG1384" s="52" t="str">
        <f>IF(AH1384&lt;&gt;"",VLOOKUP(AH1384,LISTAS·PAPP!$O$3:$P$74,2,0),"")</f>
        <v>005</v>
      </c>
      <c r="AH1384" s="58" t="s">
        <v>862</v>
      </c>
      <c r="AI1384" s="60" t="s">
        <v>471</v>
      </c>
      <c r="AJ1384" s="51" t="str">
        <f>IF(AI1384&lt;&gt;"",VLOOKUP(AI1384,LISTAS·PAPP!$X$4:$Y$80,2,0),"")</f>
        <v>NO APLICA</v>
      </c>
      <c r="AK1384" s="58" t="s">
        <v>631</v>
      </c>
      <c r="AL1384" s="60">
        <v>710510</v>
      </c>
      <c r="AM1384" s="51" t="str">
        <f>IF(ISERROR(VLOOKUP(AL1384,LISTAS·PAPP!$AD$4:$AE$334,2,0))," ",VLOOKUP(AL1384,LISTAS·PAPP!$AD$4:$AE$334,2,0))</f>
        <v>Servicios Personales por Contrato</v>
      </c>
      <c r="AN1384" s="63">
        <v>1488192.51</v>
      </c>
      <c r="AO1384" s="64">
        <v>123017.63</v>
      </c>
      <c r="AP1384" s="64">
        <v>123017.63</v>
      </c>
      <c r="AQ1384" s="64">
        <v>123017.63</v>
      </c>
      <c r="AR1384" s="64">
        <v>123017.63</v>
      </c>
      <c r="AS1384" s="64">
        <v>123017.63</v>
      </c>
      <c r="AT1384" s="64">
        <v>123017.63</v>
      </c>
      <c r="AU1384" s="64">
        <v>123017.63</v>
      </c>
      <c r="AV1384" s="64">
        <v>123017.63</v>
      </c>
      <c r="AW1384" s="64">
        <v>123017.63</v>
      </c>
      <c r="AX1384" s="64">
        <v>123017.63</v>
      </c>
      <c r="AY1384" s="64">
        <v>123017.63</v>
      </c>
      <c r="AZ1384" s="64">
        <v>134998.58000000002</v>
      </c>
      <c r="BA1384" s="53">
        <f t="shared" si="64"/>
        <v>1488192.5099999998</v>
      </c>
      <c r="BB1384" s="54" t="str">
        <f t="shared" si="65"/>
        <v>OK</v>
      </c>
      <c r="BC1384" s="55" t="str">
        <f t="shared" si="66"/>
        <v xml:space="preserve">                </v>
      </c>
    </row>
    <row r="1385" spans="1:55" ht="50.1" customHeight="1" x14ac:dyDescent="0.25">
      <c r="A1385" s="58" t="s">
        <v>39</v>
      </c>
      <c r="B1385" s="58" t="s">
        <v>51</v>
      </c>
      <c r="C1385" s="58" t="s">
        <v>154</v>
      </c>
      <c r="D1385" s="58" t="s">
        <v>913</v>
      </c>
      <c r="E1385" s="51" t="str">
        <f>IF(C1385&lt;&gt;"",VLOOKUP(MID(C1385,18,5),LISTAS·PAPP!$E$4:$F$76,2,0),"")</f>
        <v>GUAYAS</v>
      </c>
      <c r="F1385" s="58" t="s">
        <v>287</v>
      </c>
      <c r="G1385" s="51" t="str">
        <f>IF(F1385&lt;&gt;"",VLOOKUP(F1385,LISTAS·PAPP!$R$3:$T$221,3,0),"")</f>
        <v xml:space="preserve"> </v>
      </c>
      <c r="H1385" s="58" t="s">
        <v>905</v>
      </c>
      <c r="I1385" s="66" t="s">
        <v>1124</v>
      </c>
      <c r="J1385" s="66" t="s">
        <v>1125</v>
      </c>
      <c r="K1385" s="67">
        <v>206</v>
      </c>
      <c r="L1385" s="66" t="s">
        <v>1097</v>
      </c>
      <c r="M1385" s="60">
        <v>206</v>
      </c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52" t="str">
        <f>IF(A1385&lt;&gt;"",IF(D1385="DIRECCIÓN_DE_TRANSFERENCIAS","280 0031",VLOOKUP(C1385,LISTAS·PAPP!$C$3:$D$76,2,0)),"")</f>
        <v>280 8240</v>
      </c>
      <c r="Z1385" s="61">
        <v>202</v>
      </c>
      <c r="AA1385" s="62">
        <v>5036</v>
      </c>
      <c r="AB1385" s="62">
        <v>5045</v>
      </c>
      <c r="AC1385" s="65" t="str">
        <f>IF(D1385&lt;&gt;"",VLOOKUP(D1385,LISTAS·PAPP!$I$3:$M$16,2,0),"")</f>
        <v>56</v>
      </c>
      <c r="AD1385" s="51" t="str">
        <f>IF(D1385&lt;&gt;"",VLOOKUP(D1385,LISTAS·PAPP!$I$3:$M$16,3,0),"")</f>
        <v>DESARROLLO_INFANTIL</v>
      </c>
      <c r="AE1385" s="52" t="str">
        <f>IF(D1385&lt;&gt;"",VLOOKUP(D1385,LISTAS·PAPP!$I$3:$M$16,4,0),"")</f>
        <v>004</v>
      </c>
      <c r="AF1385" s="51" t="str">
        <f>IF(D1385&lt;&gt;"",VLOOKUP(D1385,LISTAS·PAPP!$I$3:$M$16,5,0),"")</f>
        <v>FORTALECIMIENTO_AMPLIACIÓN_E_INNOVACIÓN_DE_LOS_SERVICIOS_DE_DESARROLLO_INFANTIL_ESTRATEGIA_NACIONAL_MISIÓN_TERNURA</v>
      </c>
      <c r="AG1385" s="52" t="str">
        <f>IF(AH1385&lt;&gt;"",VLOOKUP(AH1385,LISTAS·PAPP!$O$3:$P$74,2,0),"")</f>
        <v>005</v>
      </c>
      <c r="AH1385" s="58" t="s">
        <v>862</v>
      </c>
      <c r="AI1385" s="60" t="s">
        <v>471</v>
      </c>
      <c r="AJ1385" s="51" t="str">
        <f>IF(AI1385&lt;&gt;"",VLOOKUP(AI1385,LISTAS·PAPP!$X$4:$Y$80,2,0),"")</f>
        <v>NO APLICA</v>
      </c>
      <c r="AK1385" s="58" t="s">
        <v>631</v>
      </c>
      <c r="AL1385" s="60">
        <v>710601</v>
      </c>
      <c r="AM1385" s="51" t="str">
        <f>IF(ISERROR(VLOOKUP(AL1385,LISTAS·PAPP!$AD$4:$AE$334,2,0))," ",VLOOKUP(AL1385,LISTAS·PAPP!$AD$4:$AE$334,2,0))</f>
        <v>Aporte Patronal</v>
      </c>
      <c r="AN1385" s="63">
        <v>145381.10999999999</v>
      </c>
      <c r="AO1385" s="64">
        <v>12115.09</v>
      </c>
      <c r="AP1385" s="64">
        <v>12115.09</v>
      </c>
      <c r="AQ1385" s="64">
        <v>12115.09</v>
      </c>
      <c r="AR1385" s="64">
        <v>12115.09</v>
      </c>
      <c r="AS1385" s="64">
        <v>12115.09</v>
      </c>
      <c r="AT1385" s="64">
        <v>12115.09</v>
      </c>
      <c r="AU1385" s="64">
        <v>12115.09</v>
      </c>
      <c r="AV1385" s="64">
        <v>12115.09</v>
      </c>
      <c r="AW1385" s="64">
        <v>12115.09</v>
      </c>
      <c r="AX1385" s="64">
        <v>12115.09</v>
      </c>
      <c r="AY1385" s="64">
        <v>12115.09</v>
      </c>
      <c r="AZ1385" s="64">
        <v>12115.12</v>
      </c>
      <c r="BA1385" s="53">
        <f t="shared" si="64"/>
        <v>145381.10999999999</v>
      </c>
      <c r="BB1385" s="54" t="str">
        <f t="shared" si="65"/>
        <v>OK</v>
      </c>
      <c r="BC1385" s="55" t="str">
        <f t="shared" si="66"/>
        <v xml:space="preserve">                </v>
      </c>
    </row>
    <row r="1386" spans="1:55" ht="50.1" customHeight="1" x14ac:dyDescent="0.25">
      <c r="A1386" s="58" t="s">
        <v>39</v>
      </c>
      <c r="B1386" s="58" t="s">
        <v>51</v>
      </c>
      <c r="C1386" s="58" t="s">
        <v>154</v>
      </c>
      <c r="D1386" s="58" t="s">
        <v>913</v>
      </c>
      <c r="E1386" s="51" t="str">
        <f>IF(C1386&lt;&gt;"",VLOOKUP(MID(C1386,18,5),LISTAS·PAPP!$E$4:$F$76,2,0),"")</f>
        <v>GUAYAS</v>
      </c>
      <c r="F1386" s="58" t="s">
        <v>287</v>
      </c>
      <c r="G1386" s="51" t="str">
        <f>IF(F1386&lt;&gt;"",VLOOKUP(F1386,LISTAS·PAPP!$R$3:$T$221,3,0),"")</f>
        <v xml:space="preserve"> </v>
      </c>
      <c r="H1386" s="58" t="s">
        <v>905</v>
      </c>
      <c r="I1386" s="66" t="s">
        <v>1124</v>
      </c>
      <c r="J1386" s="66" t="s">
        <v>1125</v>
      </c>
      <c r="K1386" s="67">
        <v>206</v>
      </c>
      <c r="L1386" s="66" t="s">
        <v>1097</v>
      </c>
      <c r="M1386" s="60">
        <v>206</v>
      </c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52" t="str">
        <f>IF(A1386&lt;&gt;"",IF(D1386="DIRECCIÓN_DE_TRANSFERENCIAS","280 0031",VLOOKUP(C1386,LISTAS·PAPP!$C$3:$D$76,2,0)),"")</f>
        <v>280 8240</v>
      </c>
      <c r="Z1386" s="61">
        <v>202</v>
      </c>
      <c r="AA1386" s="62">
        <v>5036</v>
      </c>
      <c r="AB1386" s="62">
        <v>5045</v>
      </c>
      <c r="AC1386" s="65" t="str">
        <f>IF(D1386&lt;&gt;"",VLOOKUP(D1386,LISTAS·PAPP!$I$3:$M$16,2,0),"")</f>
        <v>56</v>
      </c>
      <c r="AD1386" s="51" t="str">
        <f>IF(D1386&lt;&gt;"",VLOOKUP(D1386,LISTAS·PAPP!$I$3:$M$16,3,0),"")</f>
        <v>DESARROLLO_INFANTIL</v>
      </c>
      <c r="AE1386" s="52" t="str">
        <f>IF(D1386&lt;&gt;"",VLOOKUP(D1386,LISTAS·PAPP!$I$3:$M$16,4,0),"")</f>
        <v>004</v>
      </c>
      <c r="AF1386" s="51" t="str">
        <f>IF(D1386&lt;&gt;"",VLOOKUP(D1386,LISTAS·PAPP!$I$3:$M$16,5,0),"")</f>
        <v>FORTALECIMIENTO_AMPLIACIÓN_E_INNOVACIÓN_DE_LOS_SERVICIOS_DE_DESARROLLO_INFANTIL_ESTRATEGIA_NACIONAL_MISIÓN_TERNURA</v>
      </c>
      <c r="AG1386" s="52" t="str">
        <f>IF(AH1386&lt;&gt;"",VLOOKUP(AH1386,LISTAS·PAPP!$O$3:$P$74,2,0),"")</f>
        <v>005</v>
      </c>
      <c r="AH1386" s="58" t="s">
        <v>862</v>
      </c>
      <c r="AI1386" s="60" t="s">
        <v>471</v>
      </c>
      <c r="AJ1386" s="51" t="str">
        <f>IF(AI1386&lt;&gt;"",VLOOKUP(AI1386,LISTAS·PAPP!$X$4:$Y$80,2,0),"")</f>
        <v>NO APLICA</v>
      </c>
      <c r="AK1386" s="58" t="s">
        <v>631</v>
      </c>
      <c r="AL1386" s="60">
        <v>710602</v>
      </c>
      <c r="AM1386" s="51" t="str">
        <f>IF(ISERROR(VLOOKUP(AL1386,LISTAS·PAPP!$AD$4:$AE$334,2,0))," ",VLOOKUP(AL1386,LISTAS·PAPP!$AD$4:$AE$334,2,0))</f>
        <v>Fondo de Reserva</v>
      </c>
      <c r="AN1386" s="63">
        <v>59556.63</v>
      </c>
      <c r="AO1386" s="64">
        <v>4963.05</v>
      </c>
      <c r="AP1386" s="64">
        <v>4963.05</v>
      </c>
      <c r="AQ1386" s="64">
        <v>4963.05</v>
      </c>
      <c r="AR1386" s="64">
        <v>4963.05</v>
      </c>
      <c r="AS1386" s="64">
        <v>4963.05</v>
      </c>
      <c r="AT1386" s="64">
        <v>4963.05</v>
      </c>
      <c r="AU1386" s="64">
        <v>4963.05</v>
      </c>
      <c r="AV1386" s="64">
        <v>4963.05</v>
      </c>
      <c r="AW1386" s="64">
        <v>4963.05</v>
      </c>
      <c r="AX1386" s="64">
        <v>4963.05</v>
      </c>
      <c r="AY1386" s="64">
        <v>4963.05</v>
      </c>
      <c r="AZ1386" s="64">
        <v>4963.08</v>
      </c>
      <c r="BA1386" s="53">
        <f t="shared" si="64"/>
        <v>59556.630000000012</v>
      </c>
      <c r="BB1386" s="54" t="str">
        <f t="shared" si="65"/>
        <v>OK</v>
      </c>
      <c r="BC1386" s="55" t="str">
        <f t="shared" si="66"/>
        <v xml:space="preserve">                </v>
      </c>
    </row>
    <row r="1387" spans="1:55" ht="50.1" customHeight="1" x14ac:dyDescent="0.25">
      <c r="A1387" s="58" t="s">
        <v>39</v>
      </c>
      <c r="B1387" s="58" t="s">
        <v>51</v>
      </c>
      <c r="C1387" s="58" t="s">
        <v>154</v>
      </c>
      <c r="D1387" s="58" t="s">
        <v>913</v>
      </c>
      <c r="E1387" s="51" t="str">
        <f>IF(C1387&lt;&gt;"",VLOOKUP(MID(C1387,18,5),LISTAS·PAPP!$E$4:$F$76,2,0),"")</f>
        <v>GUAYAS</v>
      </c>
      <c r="F1387" s="58" t="s">
        <v>287</v>
      </c>
      <c r="G1387" s="51" t="str">
        <f>IF(F1387&lt;&gt;"",VLOOKUP(F1387,LISTAS·PAPP!$R$3:$T$221,3,0),"")</f>
        <v xml:space="preserve"> </v>
      </c>
      <c r="H1387" s="58" t="s">
        <v>905</v>
      </c>
      <c r="I1387" s="66" t="s">
        <v>1124</v>
      </c>
      <c r="J1387" s="66" t="s">
        <v>1132</v>
      </c>
      <c r="K1387" s="67">
        <v>12</v>
      </c>
      <c r="L1387" s="66" t="s">
        <v>1133</v>
      </c>
      <c r="M1387" s="60">
        <v>1</v>
      </c>
      <c r="N1387" s="60">
        <v>1</v>
      </c>
      <c r="O1387" s="60">
        <v>1</v>
      </c>
      <c r="P1387" s="60">
        <v>1</v>
      </c>
      <c r="Q1387" s="60">
        <v>1</v>
      </c>
      <c r="R1387" s="60">
        <v>1</v>
      </c>
      <c r="S1387" s="60">
        <v>1</v>
      </c>
      <c r="T1387" s="60">
        <v>1</v>
      </c>
      <c r="U1387" s="60">
        <v>1</v>
      </c>
      <c r="V1387" s="60">
        <v>1</v>
      </c>
      <c r="W1387" s="60">
        <v>1</v>
      </c>
      <c r="X1387" s="60">
        <v>1</v>
      </c>
      <c r="Y1387" s="52" t="str">
        <f>IF(A1387&lt;&gt;"",IF(D1387="DIRECCIÓN_DE_TRANSFERENCIAS","280 0031",VLOOKUP(C1387,LISTAS·PAPP!$C$3:$D$76,2,0)),"")</f>
        <v>280 8240</v>
      </c>
      <c r="Z1387" s="61">
        <v>202</v>
      </c>
      <c r="AA1387" s="62">
        <v>5036</v>
      </c>
      <c r="AB1387" s="62">
        <v>5045</v>
      </c>
      <c r="AC1387" s="65" t="str">
        <f>IF(D1387&lt;&gt;"",VLOOKUP(D1387,LISTAS·PAPP!$I$3:$M$16,2,0),"")</f>
        <v>56</v>
      </c>
      <c r="AD1387" s="51" t="str">
        <f>IF(D1387&lt;&gt;"",VLOOKUP(D1387,LISTAS·PAPP!$I$3:$M$16,3,0),"")</f>
        <v>DESARROLLO_INFANTIL</v>
      </c>
      <c r="AE1387" s="52" t="str">
        <f>IF(D1387&lt;&gt;"",VLOOKUP(D1387,LISTAS·PAPP!$I$3:$M$16,4,0),"")</f>
        <v>004</v>
      </c>
      <c r="AF1387" s="51" t="str">
        <f>IF(D1387&lt;&gt;"",VLOOKUP(D1387,LISTAS·PAPP!$I$3:$M$16,5,0),"")</f>
        <v>FORTALECIMIENTO_AMPLIACIÓN_E_INNOVACIÓN_DE_LOS_SERVICIOS_DE_DESARROLLO_INFANTIL_ESTRATEGIA_NACIONAL_MISIÓN_TERNURA</v>
      </c>
      <c r="AG1387" s="52" t="str">
        <f>IF(AH1387&lt;&gt;"",VLOOKUP(AH1387,LISTAS·PAPP!$O$3:$P$74,2,0),"")</f>
        <v>005</v>
      </c>
      <c r="AH1387" s="58" t="s">
        <v>862</v>
      </c>
      <c r="AI1387" s="60" t="s">
        <v>471</v>
      </c>
      <c r="AJ1387" s="51" t="str">
        <f>IF(AI1387&lt;&gt;"",VLOOKUP(AI1387,LISTAS·PAPP!$X$4:$Y$80,2,0),"")</f>
        <v>NO APLICA</v>
      </c>
      <c r="AK1387" s="58" t="s">
        <v>632</v>
      </c>
      <c r="AL1387" s="60">
        <v>730301</v>
      </c>
      <c r="AM1387" s="51" t="str">
        <f>IF(ISERROR(VLOOKUP(AL1387,LISTAS·PAPP!$AD$4:$AE$334,2,0))," ",VLOOKUP(AL1387,LISTAS·PAPP!$AD$4:$AE$334,2,0))</f>
        <v>Pasajes al Interior</v>
      </c>
      <c r="AN1387" s="63">
        <v>1000</v>
      </c>
      <c r="AO1387" s="64">
        <v>83.33</v>
      </c>
      <c r="AP1387" s="64">
        <v>83.33</v>
      </c>
      <c r="AQ1387" s="64">
        <v>83.33</v>
      </c>
      <c r="AR1387" s="64">
        <v>83.33</v>
      </c>
      <c r="AS1387" s="64">
        <v>83.33</v>
      </c>
      <c r="AT1387" s="64">
        <v>83.33</v>
      </c>
      <c r="AU1387" s="64">
        <v>83.33</v>
      </c>
      <c r="AV1387" s="64">
        <v>83.33</v>
      </c>
      <c r="AW1387" s="64">
        <v>83.33</v>
      </c>
      <c r="AX1387" s="64">
        <v>83.33</v>
      </c>
      <c r="AY1387" s="64">
        <v>83.33</v>
      </c>
      <c r="AZ1387" s="64">
        <v>83.37</v>
      </c>
      <c r="BA1387" s="53">
        <f t="shared" si="64"/>
        <v>1000.0000000000001</v>
      </c>
      <c r="BB1387" s="54" t="str">
        <f t="shared" si="65"/>
        <v>OK</v>
      </c>
      <c r="BC1387" s="55" t="str">
        <f t="shared" si="66"/>
        <v xml:space="preserve">                </v>
      </c>
    </row>
    <row r="1388" spans="1:55" ht="50.1" customHeight="1" x14ac:dyDescent="0.25">
      <c r="A1388" s="58" t="s">
        <v>39</v>
      </c>
      <c r="B1388" s="58" t="s">
        <v>51</v>
      </c>
      <c r="C1388" s="58" t="s">
        <v>154</v>
      </c>
      <c r="D1388" s="58" t="s">
        <v>913</v>
      </c>
      <c r="E1388" s="51" t="str">
        <f>IF(C1388&lt;&gt;"",VLOOKUP(MID(C1388,18,5),LISTAS·PAPP!$E$4:$F$76,2,0),"")</f>
        <v>GUAYAS</v>
      </c>
      <c r="F1388" s="58" t="s">
        <v>287</v>
      </c>
      <c r="G1388" s="51" t="str">
        <f>IF(F1388&lt;&gt;"",VLOOKUP(F1388,LISTAS·PAPP!$R$3:$T$221,3,0),"")</f>
        <v xml:space="preserve"> </v>
      </c>
      <c r="H1388" s="58" t="s">
        <v>905</v>
      </c>
      <c r="I1388" s="66" t="s">
        <v>1124</v>
      </c>
      <c r="J1388" s="66" t="s">
        <v>1134</v>
      </c>
      <c r="K1388" s="67">
        <v>12</v>
      </c>
      <c r="L1388" s="66" t="s">
        <v>1135</v>
      </c>
      <c r="M1388" s="60">
        <v>1</v>
      </c>
      <c r="N1388" s="60">
        <v>1</v>
      </c>
      <c r="O1388" s="60">
        <v>1</v>
      </c>
      <c r="P1388" s="60">
        <v>1</v>
      </c>
      <c r="Q1388" s="60">
        <v>1</v>
      </c>
      <c r="R1388" s="60">
        <v>1</v>
      </c>
      <c r="S1388" s="60">
        <v>1</v>
      </c>
      <c r="T1388" s="60">
        <v>1</v>
      </c>
      <c r="U1388" s="60">
        <v>1</v>
      </c>
      <c r="V1388" s="60">
        <v>1</v>
      </c>
      <c r="W1388" s="60">
        <v>1</v>
      </c>
      <c r="X1388" s="60">
        <v>1</v>
      </c>
      <c r="Y1388" s="52" t="str">
        <f>IF(A1388&lt;&gt;"",IF(D1388="DIRECCIÓN_DE_TRANSFERENCIAS","280 0031",VLOOKUP(C1388,LISTAS·PAPP!$C$3:$D$76,2,0)),"")</f>
        <v>280 8240</v>
      </c>
      <c r="Z1388" s="61">
        <v>202</v>
      </c>
      <c r="AA1388" s="62">
        <v>5036</v>
      </c>
      <c r="AB1388" s="62">
        <v>5045</v>
      </c>
      <c r="AC1388" s="65" t="str">
        <f>IF(D1388&lt;&gt;"",VLOOKUP(D1388,LISTAS·PAPP!$I$3:$M$16,2,0),"")</f>
        <v>56</v>
      </c>
      <c r="AD1388" s="51" t="str">
        <f>IF(D1388&lt;&gt;"",VLOOKUP(D1388,LISTAS·PAPP!$I$3:$M$16,3,0),"")</f>
        <v>DESARROLLO_INFANTIL</v>
      </c>
      <c r="AE1388" s="52" t="str">
        <f>IF(D1388&lt;&gt;"",VLOOKUP(D1388,LISTAS·PAPP!$I$3:$M$16,4,0),"")</f>
        <v>004</v>
      </c>
      <c r="AF1388" s="51" t="str">
        <f>IF(D1388&lt;&gt;"",VLOOKUP(D1388,LISTAS·PAPP!$I$3:$M$16,5,0),"")</f>
        <v>FORTALECIMIENTO_AMPLIACIÓN_E_INNOVACIÓN_DE_LOS_SERVICIOS_DE_DESARROLLO_INFANTIL_ESTRATEGIA_NACIONAL_MISIÓN_TERNURA</v>
      </c>
      <c r="AG1388" s="52" t="str">
        <f>IF(AH1388&lt;&gt;"",VLOOKUP(AH1388,LISTAS·PAPP!$O$3:$P$74,2,0),"")</f>
        <v>005</v>
      </c>
      <c r="AH1388" s="58" t="s">
        <v>862</v>
      </c>
      <c r="AI1388" s="60" t="s">
        <v>471</v>
      </c>
      <c r="AJ1388" s="51" t="str">
        <f>IF(AI1388&lt;&gt;"",VLOOKUP(AI1388,LISTAS·PAPP!$X$4:$Y$80,2,0),"")</f>
        <v>NO APLICA</v>
      </c>
      <c r="AK1388" s="58" t="s">
        <v>632</v>
      </c>
      <c r="AL1388" s="60">
        <v>730303</v>
      </c>
      <c r="AM1388" s="51" t="str">
        <f>IF(ISERROR(VLOOKUP(AL1388,LISTAS·PAPP!$AD$4:$AE$334,2,0))," ",VLOOKUP(AL1388,LISTAS·PAPP!$AD$4:$AE$334,2,0))</f>
        <v>Viáticos y Subsistencias en el Interior</v>
      </c>
      <c r="AN1388" s="63">
        <v>3500</v>
      </c>
      <c r="AO1388" s="64">
        <v>291.67</v>
      </c>
      <c r="AP1388" s="64">
        <v>291.67</v>
      </c>
      <c r="AQ1388" s="64">
        <v>291.67</v>
      </c>
      <c r="AR1388" s="64">
        <v>291.67</v>
      </c>
      <c r="AS1388" s="64">
        <v>291.67</v>
      </c>
      <c r="AT1388" s="64">
        <v>291.67</v>
      </c>
      <c r="AU1388" s="64">
        <v>291.67</v>
      </c>
      <c r="AV1388" s="64">
        <v>291.67</v>
      </c>
      <c r="AW1388" s="64">
        <v>291.67</v>
      </c>
      <c r="AX1388" s="64">
        <v>291.67</v>
      </c>
      <c r="AY1388" s="64">
        <v>291.67</v>
      </c>
      <c r="AZ1388" s="64">
        <v>291.63</v>
      </c>
      <c r="BA1388" s="53">
        <f t="shared" si="64"/>
        <v>3500.0000000000005</v>
      </c>
      <c r="BB1388" s="54" t="str">
        <f t="shared" si="65"/>
        <v>OK</v>
      </c>
      <c r="BC1388" s="55" t="str">
        <f t="shared" si="66"/>
        <v xml:space="preserve">                </v>
      </c>
    </row>
    <row r="1389" spans="1:55" ht="50.1" customHeight="1" x14ac:dyDescent="0.25">
      <c r="A1389" s="58" t="s">
        <v>39</v>
      </c>
      <c r="B1389" s="58" t="s">
        <v>51</v>
      </c>
      <c r="C1389" s="58" t="s">
        <v>156</v>
      </c>
      <c r="D1389" s="58" t="s">
        <v>913</v>
      </c>
      <c r="E1389" s="51" t="str">
        <f>IF(C1389&lt;&gt;"",VLOOKUP(MID(C1389,18,5),LISTAS·PAPP!$E$4:$F$76,2,0),"")</f>
        <v>GUAYAS</v>
      </c>
      <c r="F1389" s="58" t="s">
        <v>287</v>
      </c>
      <c r="G1389" s="51" t="str">
        <f>IF(F1389&lt;&gt;"",VLOOKUP(F1389,LISTAS·PAPP!$R$3:$T$221,3,0),"")</f>
        <v xml:space="preserve"> </v>
      </c>
      <c r="H1389" s="58" t="s">
        <v>905</v>
      </c>
      <c r="I1389" s="66" t="s">
        <v>1124</v>
      </c>
      <c r="J1389" s="66" t="s">
        <v>1125</v>
      </c>
      <c r="K1389" s="67">
        <v>3</v>
      </c>
      <c r="L1389" s="66" t="s">
        <v>1097</v>
      </c>
      <c r="M1389" s="60">
        <v>3</v>
      </c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52" t="str">
        <f>IF(A1389&lt;&gt;"",IF(D1389="DIRECCIÓN_DE_TRANSFERENCIAS","280 0031",VLOOKUP(C1389,LISTAS·PAPP!$C$3:$D$76,2,0)),"")</f>
        <v>280 8270</v>
      </c>
      <c r="Z1389" s="61">
        <v>202</v>
      </c>
      <c r="AA1389" s="62">
        <v>5036</v>
      </c>
      <c r="AB1389" s="62">
        <v>5045</v>
      </c>
      <c r="AC1389" s="65" t="str">
        <f>IF(D1389&lt;&gt;"",VLOOKUP(D1389,LISTAS·PAPP!$I$3:$M$16,2,0),"")</f>
        <v>56</v>
      </c>
      <c r="AD1389" s="51" t="str">
        <f>IF(D1389&lt;&gt;"",VLOOKUP(D1389,LISTAS·PAPP!$I$3:$M$16,3,0),"")</f>
        <v>DESARROLLO_INFANTIL</v>
      </c>
      <c r="AE1389" s="52" t="str">
        <f>IF(D1389&lt;&gt;"",VLOOKUP(D1389,LISTAS·PAPP!$I$3:$M$16,4,0),"")</f>
        <v>004</v>
      </c>
      <c r="AF1389" s="51" t="str">
        <f>IF(D1389&lt;&gt;"",VLOOKUP(D1389,LISTAS·PAPP!$I$3:$M$16,5,0),"")</f>
        <v>FORTALECIMIENTO_AMPLIACIÓN_E_INNOVACIÓN_DE_LOS_SERVICIOS_DE_DESARROLLO_INFANTIL_ESTRATEGIA_NACIONAL_MISIÓN_TERNURA</v>
      </c>
      <c r="AG1389" s="52" t="str">
        <f>IF(AH1389&lt;&gt;"",VLOOKUP(AH1389,LISTAS·PAPP!$O$3:$P$74,2,0),"")</f>
        <v>005</v>
      </c>
      <c r="AH1389" s="58" t="s">
        <v>862</v>
      </c>
      <c r="AI1389" s="60" t="s">
        <v>471</v>
      </c>
      <c r="AJ1389" s="51" t="str">
        <f>IF(AI1389&lt;&gt;"",VLOOKUP(AI1389,LISTAS·PAPP!$X$4:$Y$80,2,0),"")</f>
        <v>NO APLICA</v>
      </c>
      <c r="AK1389" s="58" t="s">
        <v>631</v>
      </c>
      <c r="AL1389" s="60">
        <v>710203</v>
      </c>
      <c r="AM1389" s="51" t="str">
        <f>IF(ISERROR(VLOOKUP(AL1389,LISTAS·PAPP!$AD$4:$AE$334,2,0))," ",VLOOKUP(AL1389,LISTAS·PAPP!$AD$4:$AE$334,2,0))</f>
        <v>Decimo Tercer Sueldo</v>
      </c>
      <c r="AN1389" s="63">
        <v>2451</v>
      </c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>
        <v>2451</v>
      </c>
      <c r="BA1389" s="53">
        <f t="shared" si="64"/>
        <v>2451</v>
      </c>
      <c r="BB1389" s="54" t="str">
        <f t="shared" si="65"/>
        <v>OK</v>
      </c>
      <c r="BC1389" s="55" t="str">
        <f t="shared" si="66"/>
        <v xml:space="preserve">                </v>
      </c>
    </row>
    <row r="1390" spans="1:55" ht="50.1" customHeight="1" x14ac:dyDescent="0.25">
      <c r="A1390" s="58" t="s">
        <v>39</v>
      </c>
      <c r="B1390" s="58" t="s">
        <v>51</v>
      </c>
      <c r="C1390" s="58" t="s">
        <v>156</v>
      </c>
      <c r="D1390" s="58" t="s">
        <v>913</v>
      </c>
      <c r="E1390" s="51" t="str">
        <f>IF(C1390&lt;&gt;"",VLOOKUP(MID(C1390,18,5),LISTAS·PAPP!$E$4:$F$76,2,0),"")</f>
        <v>GUAYAS</v>
      </c>
      <c r="F1390" s="58" t="s">
        <v>287</v>
      </c>
      <c r="G1390" s="51" t="str">
        <f>IF(F1390&lt;&gt;"",VLOOKUP(F1390,LISTAS·PAPP!$R$3:$T$221,3,0),"")</f>
        <v xml:space="preserve"> </v>
      </c>
      <c r="H1390" s="58" t="s">
        <v>905</v>
      </c>
      <c r="I1390" s="66" t="s">
        <v>1124</v>
      </c>
      <c r="J1390" s="66" t="s">
        <v>1125</v>
      </c>
      <c r="K1390" s="67">
        <v>3</v>
      </c>
      <c r="L1390" s="66" t="s">
        <v>1097</v>
      </c>
      <c r="M1390" s="60">
        <v>3</v>
      </c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52" t="str">
        <f>IF(A1390&lt;&gt;"",IF(D1390="DIRECCIÓN_DE_TRANSFERENCIAS","280 0031",VLOOKUP(C1390,LISTAS·PAPP!$C$3:$D$76,2,0)),"")</f>
        <v>280 8270</v>
      </c>
      <c r="Z1390" s="61">
        <v>202</v>
      </c>
      <c r="AA1390" s="62">
        <v>5036</v>
      </c>
      <c r="AB1390" s="62">
        <v>5045</v>
      </c>
      <c r="AC1390" s="65" t="str">
        <f>IF(D1390&lt;&gt;"",VLOOKUP(D1390,LISTAS·PAPP!$I$3:$M$16,2,0),"")</f>
        <v>56</v>
      </c>
      <c r="AD1390" s="51" t="str">
        <f>IF(D1390&lt;&gt;"",VLOOKUP(D1390,LISTAS·PAPP!$I$3:$M$16,3,0),"")</f>
        <v>DESARROLLO_INFANTIL</v>
      </c>
      <c r="AE1390" s="52" t="str">
        <f>IF(D1390&lt;&gt;"",VLOOKUP(D1390,LISTAS·PAPP!$I$3:$M$16,4,0),"")</f>
        <v>004</v>
      </c>
      <c r="AF1390" s="51" t="str">
        <f>IF(D1390&lt;&gt;"",VLOOKUP(D1390,LISTAS·PAPP!$I$3:$M$16,5,0),"")</f>
        <v>FORTALECIMIENTO_AMPLIACIÓN_E_INNOVACIÓN_DE_LOS_SERVICIOS_DE_DESARROLLO_INFANTIL_ESTRATEGIA_NACIONAL_MISIÓN_TERNURA</v>
      </c>
      <c r="AG1390" s="52" t="str">
        <f>IF(AH1390&lt;&gt;"",VLOOKUP(AH1390,LISTAS·PAPP!$O$3:$P$74,2,0),"")</f>
        <v>005</v>
      </c>
      <c r="AH1390" s="58" t="s">
        <v>862</v>
      </c>
      <c r="AI1390" s="60" t="s">
        <v>471</v>
      </c>
      <c r="AJ1390" s="51" t="str">
        <f>IF(AI1390&lt;&gt;"",VLOOKUP(AI1390,LISTAS·PAPP!$X$4:$Y$80,2,0),"")</f>
        <v>NO APLICA</v>
      </c>
      <c r="AK1390" s="58" t="s">
        <v>631</v>
      </c>
      <c r="AL1390" s="60">
        <v>710204</v>
      </c>
      <c r="AM1390" s="51" t="str">
        <f>IF(ISERROR(VLOOKUP(AL1390,LISTAS·PAPP!$AD$4:$AE$334,2,0))," ",VLOOKUP(AL1390,LISTAS·PAPP!$AD$4:$AE$334,2,0))</f>
        <v>Decimo Cuarto Sueldo</v>
      </c>
      <c r="AN1390" s="63">
        <v>1181.5</v>
      </c>
      <c r="AO1390" s="64"/>
      <c r="AP1390" s="64"/>
      <c r="AQ1390" s="64"/>
      <c r="AR1390" s="64"/>
      <c r="AS1390" s="64"/>
      <c r="AT1390" s="64"/>
      <c r="AU1390" s="64"/>
      <c r="AV1390" s="64">
        <v>1181.5</v>
      </c>
      <c r="AW1390" s="64"/>
      <c r="AX1390" s="64"/>
      <c r="AY1390" s="64"/>
      <c r="AZ1390" s="64"/>
      <c r="BA1390" s="53">
        <f t="shared" si="64"/>
        <v>1181.5</v>
      </c>
      <c r="BB1390" s="54" t="str">
        <f t="shared" si="65"/>
        <v>OK</v>
      </c>
      <c r="BC1390" s="55" t="str">
        <f t="shared" si="66"/>
        <v xml:space="preserve">                </v>
      </c>
    </row>
    <row r="1391" spans="1:55" ht="50.1" customHeight="1" x14ac:dyDescent="0.25">
      <c r="A1391" s="58" t="s">
        <v>39</v>
      </c>
      <c r="B1391" s="58" t="s">
        <v>51</v>
      </c>
      <c r="C1391" s="58" t="s">
        <v>156</v>
      </c>
      <c r="D1391" s="58" t="s">
        <v>913</v>
      </c>
      <c r="E1391" s="51" t="str">
        <f>IF(C1391&lt;&gt;"",VLOOKUP(MID(C1391,18,5),LISTAS·PAPP!$E$4:$F$76,2,0),"")</f>
        <v>GUAYAS</v>
      </c>
      <c r="F1391" s="58" t="s">
        <v>287</v>
      </c>
      <c r="G1391" s="51" t="str">
        <f>IF(F1391&lt;&gt;"",VLOOKUP(F1391,LISTAS·PAPP!$R$3:$T$221,3,0),"")</f>
        <v xml:space="preserve"> </v>
      </c>
      <c r="H1391" s="58" t="s">
        <v>905</v>
      </c>
      <c r="I1391" s="66" t="s">
        <v>1124</v>
      </c>
      <c r="J1391" s="66" t="s">
        <v>1125</v>
      </c>
      <c r="K1391" s="67">
        <v>3</v>
      </c>
      <c r="L1391" s="66" t="s">
        <v>1097</v>
      </c>
      <c r="M1391" s="60">
        <v>3</v>
      </c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52" t="str">
        <f>IF(A1391&lt;&gt;"",IF(D1391="DIRECCIÓN_DE_TRANSFERENCIAS","280 0031",VLOOKUP(C1391,LISTAS·PAPP!$C$3:$D$76,2,0)),"")</f>
        <v>280 8270</v>
      </c>
      <c r="Z1391" s="61">
        <v>202</v>
      </c>
      <c r="AA1391" s="62">
        <v>5036</v>
      </c>
      <c r="AB1391" s="62">
        <v>5045</v>
      </c>
      <c r="AC1391" s="65" t="str">
        <f>IF(D1391&lt;&gt;"",VLOOKUP(D1391,LISTAS·PAPP!$I$3:$M$16,2,0),"")</f>
        <v>56</v>
      </c>
      <c r="AD1391" s="51" t="str">
        <f>IF(D1391&lt;&gt;"",VLOOKUP(D1391,LISTAS·PAPP!$I$3:$M$16,3,0),"")</f>
        <v>DESARROLLO_INFANTIL</v>
      </c>
      <c r="AE1391" s="52" t="str">
        <f>IF(D1391&lt;&gt;"",VLOOKUP(D1391,LISTAS·PAPP!$I$3:$M$16,4,0),"")</f>
        <v>004</v>
      </c>
      <c r="AF1391" s="51" t="str">
        <f>IF(D1391&lt;&gt;"",VLOOKUP(D1391,LISTAS·PAPP!$I$3:$M$16,5,0),"")</f>
        <v>FORTALECIMIENTO_AMPLIACIÓN_E_INNOVACIÓN_DE_LOS_SERVICIOS_DE_DESARROLLO_INFANTIL_ESTRATEGIA_NACIONAL_MISIÓN_TERNURA</v>
      </c>
      <c r="AG1391" s="52" t="str">
        <f>IF(AH1391&lt;&gt;"",VLOOKUP(AH1391,LISTAS·PAPP!$O$3:$P$74,2,0),"")</f>
        <v>005</v>
      </c>
      <c r="AH1391" s="58" t="s">
        <v>862</v>
      </c>
      <c r="AI1391" s="60" t="s">
        <v>471</v>
      </c>
      <c r="AJ1391" s="51" t="str">
        <f>IF(AI1391&lt;&gt;"",VLOOKUP(AI1391,LISTAS·PAPP!$X$4:$Y$80,2,0),"")</f>
        <v>NO APLICA</v>
      </c>
      <c r="AK1391" s="58" t="s">
        <v>631</v>
      </c>
      <c r="AL1391" s="60">
        <v>710510</v>
      </c>
      <c r="AM1391" s="51" t="str">
        <f>IF(ISERROR(VLOOKUP(AL1391,LISTAS·PAPP!$AD$4:$AE$334,2,0))," ",VLOOKUP(AL1391,LISTAS·PAPP!$AD$4:$AE$334,2,0))</f>
        <v>Servicios Personales por Contrato</v>
      </c>
      <c r="AN1391" s="63">
        <v>29412</v>
      </c>
      <c r="AO1391" s="64">
        <v>2451</v>
      </c>
      <c r="AP1391" s="64">
        <v>2451</v>
      </c>
      <c r="AQ1391" s="64">
        <v>2451</v>
      </c>
      <c r="AR1391" s="64">
        <v>2451</v>
      </c>
      <c r="AS1391" s="64">
        <v>2451</v>
      </c>
      <c r="AT1391" s="64">
        <v>2451</v>
      </c>
      <c r="AU1391" s="64">
        <v>2451</v>
      </c>
      <c r="AV1391" s="64">
        <v>2451</v>
      </c>
      <c r="AW1391" s="64">
        <v>2451</v>
      </c>
      <c r="AX1391" s="64">
        <v>2451</v>
      </c>
      <c r="AY1391" s="64">
        <v>2451</v>
      </c>
      <c r="AZ1391" s="64">
        <v>2451</v>
      </c>
      <c r="BA1391" s="53">
        <f t="shared" si="64"/>
        <v>29412</v>
      </c>
      <c r="BB1391" s="54" t="str">
        <f t="shared" si="65"/>
        <v>OK</v>
      </c>
      <c r="BC1391" s="55" t="str">
        <f t="shared" si="66"/>
        <v xml:space="preserve">                </v>
      </c>
    </row>
    <row r="1392" spans="1:55" ht="50.1" customHeight="1" x14ac:dyDescent="0.25">
      <c r="A1392" s="58" t="s">
        <v>39</v>
      </c>
      <c r="B1392" s="58" t="s">
        <v>51</v>
      </c>
      <c r="C1392" s="58" t="s">
        <v>156</v>
      </c>
      <c r="D1392" s="58" t="s">
        <v>913</v>
      </c>
      <c r="E1392" s="51" t="str">
        <f>IF(C1392&lt;&gt;"",VLOOKUP(MID(C1392,18,5),LISTAS·PAPP!$E$4:$F$76,2,0),"")</f>
        <v>GUAYAS</v>
      </c>
      <c r="F1392" s="58" t="s">
        <v>287</v>
      </c>
      <c r="G1392" s="51" t="str">
        <f>IF(F1392&lt;&gt;"",VLOOKUP(F1392,LISTAS·PAPP!$R$3:$T$221,3,0),"")</f>
        <v xml:space="preserve"> </v>
      </c>
      <c r="H1392" s="58" t="s">
        <v>905</v>
      </c>
      <c r="I1392" s="66" t="s">
        <v>1124</v>
      </c>
      <c r="J1392" s="66" t="s">
        <v>1125</v>
      </c>
      <c r="K1392" s="67">
        <v>3</v>
      </c>
      <c r="L1392" s="66" t="s">
        <v>1097</v>
      </c>
      <c r="M1392" s="60">
        <v>3</v>
      </c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52" t="str">
        <f>IF(A1392&lt;&gt;"",IF(D1392="DIRECCIÓN_DE_TRANSFERENCIAS","280 0031",VLOOKUP(C1392,LISTAS·PAPP!$C$3:$D$76,2,0)),"")</f>
        <v>280 8270</v>
      </c>
      <c r="Z1392" s="61">
        <v>202</v>
      </c>
      <c r="AA1392" s="62">
        <v>5036</v>
      </c>
      <c r="AB1392" s="62">
        <v>5045</v>
      </c>
      <c r="AC1392" s="65" t="str">
        <f>IF(D1392&lt;&gt;"",VLOOKUP(D1392,LISTAS·PAPP!$I$3:$M$16,2,0),"")</f>
        <v>56</v>
      </c>
      <c r="AD1392" s="51" t="str">
        <f>IF(D1392&lt;&gt;"",VLOOKUP(D1392,LISTAS·PAPP!$I$3:$M$16,3,0),"")</f>
        <v>DESARROLLO_INFANTIL</v>
      </c>
      <c r="AE1392" s="52" t="str">
        <f>IF(D1392&lt;&gt;"",VLOOKUP(D1392,LISTAS·PAPP!$I$3:$M$16,4,0),"")</f>
        <v>004</v>
      </c>
      <c r="AF1392" s="51" t="str">
        <f>IF(D1392&lt;&gt;"",VLOOKUP(D1392,LISTAS·PAPP!$I$3:$M$16,5,0),"")</f>
        <v>FORTALECIMIENTO_AMPLIACIÓN_E_INNOVACIÓN_DE_LOS_SERVICIOS_DE_DESARROLLO_INFANTIL_ESTRATEGIA_NACIONAL_MISIÓN_TERNURA</v>
      </c>
      <c r="AG1392" s="52" t="str">
        <f>IF(AH1392&lt;&gt;"",VLOOKUP(AH1392,LISTAS·PAPP!$O$3:$P$74,2,0),"")</f>
        <v>005</v>
      </c>
      <c r="AH1392" s="58" t="s">
        <v>862</v>
      </c>
      <c r="AI1392" s="60" t="s">
        <v>471</v>
      </c>
      <c r="AJ1392" s="51" t="str">
        <f>IF(AI1392&lt;&gt;"",VLOOKUP(AI1392,LISTAS·PAPP!$X$4:$Y$80,2,0),"")</f>
        <v>NO APLICA</v>
      </c>
      <c r="AK1392" s="58" t="s">
        <v>631</v>
      </c>
      <c r="AL1392" s="60">
        <v>710601</v>
      </c>
      <c r="AM1392" s="51" t="str">
        <f>IF(ISERROR(VLOOKUP(AL1392,LISTAS·PAPP!$AD$4:$AE$334,2,0))," ",VLOOKUP(AL1392,LISTAS·PAPP!$AD$4:$AE$334,2,0))</f>
        <v>Aporte Patronal</v>
      </c>
      <c r="AN1392" s="63">
        <v>2838.76</v>
      </c>
      <c r="AO1392" s="64">
        <v>237.02</v>
      </c>
      <c r="AP1392" s="64">
        <v>236.52</v>
      </c>
      <c r="AQ1392" s="64">
        <v>236.52</v>
      </c>
      <c r="AR1392" s="64">
        <v>236.52</v>
      </c>
      <c r="AS1392" s="64">
        <v>236.52</v>
      </c>
      <c r="AT1392" s="64">
        <v>236.52</v>
      </c>
      <c r="AU1392" s="64">
        <v>236.52</v>
      </c>
      <c r="AV1392" s="64">
        <v>236.52</v>
      </c>
      <c r="AW1392" s="64">
        <v>236.52</v>
      </c>
      <c r="AX1392" s="64">
        <v>236.52</v>
      </c>
      <c r="AY1392" s="64">
        <v>236.52</v>
      </c>
      <c r="AZ1392" s="64">
        <v>236.54</v>
      </c>
      <c r="BA1392" s="53">
        <f t="shared" si="64"/>
        <v>2838.76</v>
      </c>
      <c r="BB1392" s="54" t="str">
        <f t="shared" si="65"/>
        <v>OK</v>
      </c>
      <c r="BC1392" s="55" t="str">
        <f t="shared" si="66"/>
        <v xml:space="preserve">                </v>
      </c>
    </row>
    <row r="1393" spans="1:55" ht="50.1" customHeight="1" x14ac:dyDescent="0.25">
      <c r="A1393" s="58" t="s">
        <v>39</v>
      </c>
      <c r="B1393" s="58" t="s">
        <v>51</v>
      </c>
      <c r="C1393" s="58" t="s">
        <v>156</v>
      </c>
      <c r="D1393" s="58" t="s">
        <v>913</v>
      </c>
      <c r="E1393" s="51" t="str">
        <f>IF(C1393&lt;&gt;"",VLOOKUP(MID(C1393,18,5),LISTAS·PAPP!$E$4:$F$76,2,0),"")</f>
        <v>GUAYAS</v>
      </c>
      <c r="F1393" s="58" t="s">
        <v>287</v>
      </c>
      <c r="G1393" s="51" t="str">
        <f>IF(F1393&lt;&gt;"",VLOOKUP(F1393,LISTAS·PAPP!$R$3:$T$221,3,0),"")</f>
        <v xml:space="preserve"> </v>
      </c>
      <c r="H1393" s="58" t="s">
        <v>905</v>
      </c>
      <c r="I1393" s="66" t="s">
        <v>1124</v>
      </c>
      <c r="J1393" s="66" t="s">
        <v>1125</v>
      </c>
      <c r="K1393" s="67">
        <v>3</v>
      </c>
      <c r="L1393" s="66" t="s">
        <v>1097</v>
      </c>
      <c r="M1393" s="60">
        <v>3</v>
      </c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52" t="str">
        <f>IF(A1393&lt;&gt;"",IF(D1393="DIRECCIÓN_DE_TRANSFERENCIAS","280 0031",VLOOKUP(C1393,LISTAS·PAPP!$C$3:$D$76,2,0)),"")</f>
        <v>280 8270</v>
      </c>
      <c r="Z1393" s="61">
        <v>202</v>
      </c>
      <c r="AA1393" s="62">
        <v>5036</v>
      </c>
      <c r="AB1393" s="62">
        <v>5045</v>
      </c>
      <c r="AC1393" s="65" t="str">
        <f>IF(D1393&lt;&gt;"",VLOOKUP(D1393,LISTAS·PAPP!$I$3:$M$16,2,0),"")</f>
        <v>56</v>
      </c>
      <c r="AD1393" s="51" t="str">
        <f>IF(D1393&lt;&gt;"",VLOOKUP(D1393,LISTAS·PAPP!$I$3:$M$16,3,0),"")</f>
        <v>DESARROLLO_INFANTIL</v>
      </c>
      <c r="AE1393" s="52" t="str">
        <f>IF(D1393&lt;&gt;"",VLOOKUP(D1393,LISTAS·PAPP!$I$3:$M$16,4,0),"")</f>
        <v>004</v>
      </c>
      <c r="AF1393" s="51" t="str">
        <f>IF(D1393&lt;&gt;"",VLOOKUP(D1393,LISTAS·PAPP!$I$3:$M$16,5,0),"")</f>
        <v>FORTALECIMIENTO_AMPLIACIÓN_E_INNOVACIÓN_DE_LOS_SERVICIOS_DE_DESARROLLO_INFANTIL_ESTRATEGIA_NACIONAL_MISIÓN_TERNURA</v>
      </c>
      <c r="AG1393" s="52" t="str">
        <f>IF(AH1393&lt;&gt;"",VLOOKUP(AH1393,LISTAS·PAPP!$O$3:$P$74,2,0),"")</f>
        <v>005</v>
      </c>
      <c r="AH1393" s="58" t="s">
        <v>862</v>
      </c>
      <c r="AI1393" s="60" t="s">
        <v>471</v>
      </c>
      <c r="AJ1393" s="51" t="str">
        <f>IF(AI1393&lt;&gt;"",VLOOKUP(AI1393,LISTAS·PAPP!$X$4:$Y$80,2,0),"")</f>
        <v>NO APLICA</v>
      </c>
      <c r="AK1393" s="58" t="s">
        <v>631</v>
      </c>
      <c r="AL1393" s="60">
        <v>710602</v>
      </c>
      <c r="AM1393" s="51" t="str">
        <f>IF(ISERROR(VLOOKUP(AL1393,LISTAS·PAPP!$AD$4:$AE$334,2,0))," ",VLOOKUP(AL1393,LISTAS·PAPP!$AD$4:$AE$334,2,0))</f>
        <v>Fondo de Reserva</v>
      </c>
      <c r="AN1393" s="63">
        <v>2451</v>
      </c>
      <c r="AO1393" s="64">
        <v>204.25</v>
      </c>
      <c r="AP1393" s="64">
        <v>204.25</v>
      </c>
      <c r="AQ1393" s="64">
        <v>204.25</v>
      </c>
      <c r="AR1393" s="64">
        <v>204.25</v>
      </c>
      <c r="AS1393" s="64">
        <v>204.25</v>
      </c>
      <c r="AT1393" s="64">
        <v>204.25</v>
      </c>
      <c r="AU1393" s="64">
        <v>204.25</v>
      </c>
      <c r="AV1393" s="64">
        <v>204.25</v>
      </c>
      <c r="AW1393" s="64">
        <v>204.25</v>
      </c>
      <c r="AX1393" s="64">
        <v>204.25</v>
      </c>
      <c r="AY1393" s="64">
        <v>204.25</v>
      </c>
      <c r="AZ1393" s="64">
        <v>204.25</v>
      </c>
      <c r="BA1393" s="53">
        <f t="shared" si="64"/>
        <v>2451</v>
      </c>
      <c r="BB1393" s="54" t="str">
        <f t="shared" si="65"/>
        <v>OK</v>
      </c>
      <c r="BC1393" s="55" t="str">
        <f t="shared" si="66"/>
        <v xml:space="preserve">                </v>
      </c>
    </row>
    <row r="1394" spans="1:55" ht="50.1" customHeight="1" x14ac:dyDescent="0.25">
      <c r="A1394" s="58" t="s">
        <v>39</v>
      </c>
      <c r="B1394" s="58" t="s">
        <v>51</v>
      </c>
      <c r="C1394" s="58" t="s">
        <v>156</v>
      </c>
      <c r="D1394" s="58" t="s">
        <v>913</v>
      </c>
      <c r="E1394" s="51" t="str">
        <f>IF(C1394&lt;&gt;"",VLOOKUP(MID(C1394,18,5),LISTAS·PAPP!$E$4:$F$76,2,0),"")</f>
        <v>GUAYAS</v>
      </c>
      <c r="F1394" s="58" t="s">
        <v>287</v>
      </c>
      <c r="G1394" s="51" t="str">
        <f>IF(F1394&lt;&gt;"",VLOOKUP(F1394,LISTAS·PAPP!$R$3:$T$221,3,0),"")</f>
        <v xml:space="preserve"> </v>
      </c>
      <c r="H1394" s="58" t="s">
        <v>905</v>
      </c>
      <c r="I1394" s="66" t="s">
        <v>1124</v>
      </c>
      <c r="J1394" s="66" t="s">
        <v>1132</v>
      </c>
      <c r="K1394" s="67">
        <v>12</v>
      </c>
      <c r="L1394" s="66" t="s">
        <v>1133</v>
      </c>
      <c r="M1394" s="60">
        <v>1</v>
      </c>
      <c r="N1394" s="60">
        <v>1</v>
      </c>
      <c r="O1394" s="60">
        <v>1</v>
      </c>
      <c r="P1394" s="60">
        <v>1</v>
      </c>
      <c r="Q1394" s="60">
        <v>1</v>
      </c>
      <c r="R1394" s="60">
        <v>1</v>
      </c>
      <c r="S1394" s="60">
        <v>1</v>
      </c>
      <c r="T1394" s="60">
        <v>1</v>
      </c>
      <c r="U1394" s="60">
        <v>1</v>
      </c>
      <c r="V1394" s="60">
        <v>1</v>
      </c>
      <c r="W1394" s="60">
        <v>1</v>
      </c>
      <c r="X1394" s="60">
        <v>1</v>
      </c>
      <c r="Y1394" s="52" t="str">
        <f>IF(A1394&lt;&gt;"",IF(D1394="DIRECCIÓN_DE_TRANSFERENCIAS","280 0031",VLOOKUP(C1394,LISTAS·PAPP!$C$3:$D$76,2,0)),"")</f>
        <v>280 8270</v>
      </c>
      <c r="Z1394" s="61">
        <v>202</v>
      </c>
      <c r="AA1394" s="62">
        <v>5036</v>
      </c>
      <c r="AB1394" s="62">
        <v>5045</v>
      </c>
      <c r="AC1394" s="65" t="str">
        <f>IF(D1394&lt;&gt;"",VLOOKUP(D1394,LISTAS·PAPP!$I$3:$M$16,2,0),"")</f>
        <v>56</v>
      </c>
      <c r="AD1394" s="51" t="str">
        <f>IF(D1394&lt;&gt;"",VLOOKUP(D1394,LISTAS·PAPP!$I$3:$M$16,3,0),"")</f>
        <v>DESARROLLO_INFANTIL</v>
      </c>
      <c r="AE1394" s="52" t="str">
        <f>IF(D1394&lt;&gt;"",VLOOKUP(D1394,LISTAS·PAPP!$I$3:$M$16,4,0),"")</f>
        <v>004</v>
      </c>
      <c r="AF1394" s="51" t="str">
        <f>IF(D1394&lt;&gt;"",VLOOKUP(D1394,LISTAS·PAPP!$I$3:$M$16,5,0),"")</f>
        <v>FORTALECIMIENTO_AMPLIACIÓN_E_INNOVACIÓN_DE_LOS_SERVICIOS_DE_DESARROLLO_INFANTIL_ESTRATEGIA_NACIONAL_MISIÓN_TERNURA</v>
      </c>
      <c r="AG1394" s="52" t="str">
        <f>IF(AH1394&lt;&gt;"",VLOOKUP(AH1394,LISTAS·PAPP!$O$3:$P$74,2,0),"")</f>
        <v>005</v>
      </c>
      <c r="AH1394" s="58" t="s">
        <v>862</v>
      </c>
      <c r="AI1394" s="60" t="s">
        <v>471</v>
      </c>
      <c r="AJ1394" s="51" t="str">
        <f>IF(AI1394&lt;&gt;"",VLOOKUP(AI1394,LISTAS·PAPP!$X$4:$Y$80,2,0),"")</f>
        <v>NO APLICA</v>
      </c>
      <c r="AK1394" s="58" t="s">
        <v>632</v>
      </c>
      <c r="AL1394" s="60">
        <v>730301</v>
      </c>
      <c r="AM1394" s="51" t="str">
        <f>IF(ISERROR(VLOOKUP(AL1394,LISTAS·PAPP!$AD$4:$AE$334,2,0))," ",VLOOKUP(AL1394,LISTAS·PAPP!$AD$4:$AE$334,2,0))</f>
        <v>Pasajes al Interior</v>
      </c>
      <c r="AN1394" s="63">
        <v>1000</v>
      </c>
      <c r="AO1394" s="64">
        <v>83.33</v>
      </c>
      <c r="AP1394" s="64">
        <v>83.33</v>
      </c>
      <c r="AQ1394" s="64">
        <v>83.33</v>
      </c>
      <c r="AR1394" s="64">
        <v>83.33</v>
      </c>
      <c r="AS1394" s="64">
        <v>83.33</v>
      </c>
      <c r="AT1394" s="64">
        <v>83.33</v>
      </c>
      <c r="AU1394" s="64">
        <v>83.33</v>
      </c>
      <c r="AV1394" s="64">
        <v>83.33</v>
      </c>
      <c r="AW1394" s="64">
        <v>83.33</v>
      </c>
      <c r="AX1394" s="64">
        <v>83.33</v>
      </c>
      <c r="AY1394" s="64">
        <v>83.33</v>
      </c>
      <c r="AZ1394" s="64">
        <v>83.37</v>
      </c>
      <c r="BA1394" s="53">
        <f t="shared" si="64"/>
        <v>1000.0000000000001</v>
      </c>
      <c r="BB1394" s="54" t="str">
        <f t="shared" si="65"/>
        <v>OK</v>
      </c>
      <c r="BC1394" s="55" t="str">
        <f t="shared" si="66"/>
        <v xml:space="preserve">                </v>
      </c>
    </row>
    <row r="1395" spans="1:55" ht="50.1" customHeight="1" x14ac:dyDescent="0.25">
      <c r="A1395" s="58" t="s">
        <v>39</v>
      </c>
      <c r="B1395" s="58" t="s">
        <v>51</v>
      </c>
      <c r="C1395" s="58" t="s">
        <v>156</v>
      </c>
      <c r="D1395" s="58" t="s">
        <v>913</v>
      </c>
      <c r="E1395" s="51" t="str">
        <f>IF(C1395&lt;&gt;"",VLOOKUP(MID(C1395,18,5),LISTAS·PAPP!$E$4:$F$76,2,0),"")</f>
        <v>GUAYAS</v>
      </c>
      <c r="F1395" s="58" t="s">
        <v>287</v>
      </c>
      <c r="G1395" s="51" t="str">
        <f>IF(F1395&lt;&gt;"",VLOOKUP(F1395,LISTAS·PAPP!$R$3:$T$221,3,0),"")</f>
        <v xml:space="preserve"> </v>
      </c>
      <c r="H1395" s="58" t="s">
        <v>905</v>
      </c>
      <c r="I1395" s="66" t="s">
        <v>1124</v>
      </c>
      <c r="J1395" s="66" t="s">
        <v>1134</v>
      </c>
      <c r="K1395" s="67">
        <v>12</v>
      </c>
      <c r="L1395" s="66" t="s">
        <v>1135</v>
      </c>
      <c r="M1395" s="60">
        <v>1</v>
      </c>
      <c r="N1395" s="60">
        <v>1</v>
      </c>
      <c r="O1395" s="60">
        <v>1</v>
      </c>
      <c r="P1395" s="60">
        <v>1</v>
      </c>
      <c r="Q1395" s="60">
        <v>1</v>
      </c>
      <c r="R1395" s="60">
        <v>1</v>
      </c>
      <c r="S1395" s="60">
        <v>1</v>
      </c>
      <c r="T1395" s="60">
        <v>1</v>
      </c>
      <c r="U1395" s="60">
        <v>1</v>
      </c>
      <c r="V1395" s="60">
        <v>1</v>
      </c>
      <c r="W1395" s="60">
        <v>1</v>
      </c>
      <c r="X1395" s="60">
        <v>1</v>
      </c>
      <c r="Y1395" s="52" t="str">
        <f>IF(A1395&lt;&gt;"",IF(D1395="DIRECCIÓN_DE_TRANSFERENCIAS","280 0031",VLOOKUP(C1395,LISTAS·PAPP!$C$3:$D$76,2,0)),"")</f>
        <v>280 8270</v>
      </c>
      <c r="Z1395" s="61">
        <v>202</v>
      </c>
      <c r="AA1395" s="62">
        <v>5036</v>
      </c>
      <c r="AB1395" s="62">
        <v>5045</v>
      </c>
      <c r="AC1395" s="65" t="str">
        <f>IF(D1395&lt;&gt;"",VLOOKUP(D1395,LISTAS·PAPP!$I$3:$M$16,2,0),"")</f>
        <v>56</v>
      </c>
      <c r="AD1395" s="51" t="str">
        <f>IF(D1395&lt;&gt;"",VLOOKUP(D1395,LISTAS·PAPP!$I$3:$M$16,3,0),"")</f>
        <v>DESARROLLO_INFANTIL</v>
      </c>
      <c r="AE1395" s="52" t="str">
        <f>IF(D1395&lt;&gt;"",VLOOKUP(D1395,LISTAS·PAPP!$I$3:$M$16,4,0),"")</f>
        <v>004</v>
      </c>
      <c r="AF1395" s="51" t="str">
        <f>IF(D1395&lt;&gt;"",VLOOKUP(D1395,LISTAS·PAPP!$I$3:$M$16,5,0),"")</f>
        <v>FORTALECIMIENTO_AMPLIACIÓN_E_INNOVACIÓN_DE_LOS_SERVICIOS_DE_DESARROLLO_INFANTIL_ESTRATEGIA_NACIONAL_MISIÓN_TERNURA</v>
      </c>
      <c r="AG1395" s="52" t="str">
        <f>IF(AH1395&lt;&gt;"",VLOOKUP(AH1395,LISTAS·PAPP!$O$3:$P$74,2,0),"")</f>
        <v>005</v>
      </c>
      <c r="AH1395" s="58" t="s">
        <v>862</v>
      </c>
      <c r="AI1395" s="60" t="s">
        <v>471</v>
      </c>
      <c r="AJ1395" s="51" t="str">
        <f>IF(AI1395&lt;&gt;"",VLOOKUP(AI1395,LISTAS·PAPP!$X$4:$Y$80,2,0),"")</f>
        <v>NO APLICA</v>
      </c>
      <c r="AK1395" s="58" t="s">
        <v>632</v>
      </c>
      <c r="AL1395" s="60">
        <v>730303</v>
      </c>
      <c r="AM1395" s="51" t="str">
        <f>IF(ISERROR(VLOOKUP(AL1395,LISTAS·PAPP!$AD$4:$AE$334,2,0))," ",VLOOKUP(AL1395,LISTAS·PAPP!$AD$4:$AE$334,2,0))</f>
        <v>Viáticos y Subsistencias en el Interior</v>
      </c>
      <c r="AN1395" s="63">
        <v>3500</v>
      </c>
      <c r="AO1395" s="64">
        <v>291.67</v>
      </c>
      <c r="AP1395" s="64">
        <v>291.67</v>
      </c>
      <c r="AQ1395" s="64">
        <v>291.67</v>
      </c>
      <c r="AR1395" s="64">
        <v>291.67</v>
      </c>
      <c r="AS1395" s="64">
        <v>291.67</v>
      </c>
      <c r="AT1395" s="64">
        <v>291.67</v>
      </c>
      <c r="AU1395" s="64">
        <v>291.67</v>
      </c>
      <c r="AV1395" s="64">
        <v>291.67</v>
      </c>
      <c r="AW1395" s="64">
        <v>291.67</v>
      </c>
      <c r="AX1395" s="64">
        <v>291.67</v>
      </c>
      <c r="AY1395" s="64">
        <v>291.67</v>
      </c>
      <c r="AZ1395" s="64">
        <v>291.63</v>
      </c>
      <c r="BA1395" s="53">
        <f t="shared" si="64"/>
        <v>3500.0000000000005</v>
      </c>
      <c r="BB1395" s="54" t="str">
        <f t="shared" si="65"/>
        <v>OK</v>
      </c>
      <c r="BC1395" s="55" t="str">
        <f t="shared" si="66"/>
        <v xml:space="preserve">                </v>
      </c>
    </row>
    <row r="1396" spans="1:55" ht="50.1" customHeight="1" x14ac:dyDescent="0.25">
      <c r="A1396" s="58" t="s">
        <v>39</v>
      </c>
      <c r="B1396" s="58" t="s">
        <v>52</v>
      </c>
      <c r="C1396" s="58" t="s">
        <v>158</v>
      </c>
      <c r="D1396" s="58" t="s">
        <v>913</v>
      </c>
      <c r="E1396" s="51" t="str">
        <f>IF(C1396&lt;&gt;"",VLOOKUP(MID(C1396,18,5),LISTAS·PAPP!$E$4:$F$76,2,0),"")</f>
        <v>PICHINCHA</v>
      </c>
      <c r="F1396" s="58" t="s">
        <v>386</v>
      </c>
      <c r="G1396" s="51" t="str">
        <f>IF(F1396&lt;&gt;"",VLOOKUP(F1396,LISTAS·PAPP!$R$3:$T$221,3,0),"")</f>
        <v xml:space="preserve"> </v>
      </c>
      <c r="H1396" s="58" t="s">
        <v>905</v>
      </c>
      <c r="I1396" s="66" t="s">
        <v>1124</v>
      </c>
      <c r="J1396" s="66" t="s">
        <v>1125</v>
      </c>
      <c r="K1396" s="67">
        <v>1</v>
      </c>
      <c r="L1396" s="66" t="s">
        <v>1097</v>
      </c>
      <c r="M1396" s="60">
        <v>1</v>
      </c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52" t="str">
        <f>IF(A1396&lt;&gt;"",IF(D1396="DIRECCIÓN_DE_TRANSFERENCIAS","280 0031",VLOOKUP(C1396,LISTAS·PAPP!$C$3:$D$76,2,0)),"")</f>
        <v>280 9000</v>
      </c>
      <c r="Z1396" s="61">
        <v>202</v>
      </c>
      <c r="AA1396" s="62">
        <v>5036</v>
      </c>
      <c r="AB1396" s="62">
        <v>5045</v>
      </c>
      <c r="AC1396" s="65" t="str">
        <f>IF(D1396&lt;&gt;"",VLOOKUP(D1396,LISTAS·PAPP!$I$3:$M$16,2,0),"")</f>
        <v>56</v>
      </c>
      <c r="AD1396" s="51" t="str">
        <f>IF(D1396&lt;&gt;"",VLOOKUP(D1396,LISTAS·PAPP!$I$3:$M$16,3,0),"")</f>
        <v>DESARROLLO_INFANTIL</v>
      </c>
      <c r="AE1396" s="52" t="str">
        <f>IF(D1396&lt;&gt;"",VLOOKUP(D1396,LISTAS·PAPP!$I$3:$M$16,4,0),"")</f>
        <v>004</v>
      </c>
      <c r="AF1396" s="51" t="str">
        <f>IF(D1396&lt;&gt;"",VLOOKUP(D1396,LISTAS·PAPP!$I$3:$M$16,5,0),"")</f>
        <v>FORTALECIMIENTO_AMPLIACIÓN_E_INNOVACIÓN_DE_LOS_SERVICIOS_DE_DESARROLLO_INFANTIL_ESTRATEGIA_NACIONAL_MISIÓN_TERNURA</v>
      </c>
      <c r="AG1396" s="52" t="str">
        <f>IF(AH1396&lt;&gt;"",VLOOKUP(AH1396,LISTAS·PAPP!$O$3:$P$74,2,0),"")</f>
        <v>005</v>
      </c>
      <c r="AH1396" s="58" t="s">
        <v>862</v>
      </c>
      <c r="AI1396" s="60" t="s">
        <v>471</v>
      </c>
      <c r="AJ1396" s="51" t="str">
        <f>IF(AI1396&lt;&gt;"",VLOOKUP(AI1396,LISTAS·PAPP!$X$4:$Y$80,2,0),"")</f>
        <v>NO APLICA</v>
      </c>
      <c r="AK1396" s="58" t="s">
        <v>631</v>
      </c>
      <c r="AL1396" s="60">
        <v>710203</v>
      </c>
      <c r="AM1396" s="51" t="str">
        <f>IF(ISERROR(VLOOKUP(AL1396,LISTAS·PAPP!$AD$4:$AE$334,2,0))," ",VLOOKUP(AL1396,LISTAS·PAPP!$AD$4:$AE$334,2,0))</f>
        <v>Decimo Tercer Sueldo</v>
      </c>
      <c r="AN1396" s="63">
        <v>1676</v>
      </c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>
        <v>1676</v>
      </c>
      <c r="BA1396" s="53">
        <f t="shared" si="64"/>
        <v>1676</v>
      </c>
      <c r="BB1396" s="54" t="str">
        <f t="shared" si="65"/>
        <v>OK</v>
      </c>
      <c r="BC1396" s="55" t="str">
        <f t="shared" si="66"/>
        <v xml:space="preserve">                </v>
      </c>
    </row>
    <row r="1397" spans="1:55" ht="50.1" customHeight="1" x14ac:dyDescent="0.25">
      <c r="A1397" s="58" t="s">
        <v>39</v>
      </c>
      <c r="B1397" s="58" t="s">
        <v>52</v>
      </c>
      <c r="C1397" s="58" t="s">
        <v>158</v>
      </c>
      <c r="D1397" s="58" t="s">
        <v>913</v>
      </c>
      <c r="E1397" s="51" t="str">
        <f>IF(C1397&lt;&gt;"",VLOOKUP(MID(C1397,18,5),LISTAS·PAPP!$E$4:$F$76,2,0),"")</f>
        <v>PICHINCHA</v>
      </c>
      <c r="F1397" s="58" t="s">
        <v>386</v>
      </c>
      <c r="G1397" s="51" t="str">
        <f>IF(F1397&lt;&gt;"",VLOOKUP(F1397,LISTAS·PAPP!$R$3:$T$221,3,0),"")</f>
        <v xml:space="preserve"> </v>
      </c>
      <c r="H1397" s="58" t="s">
        <v>905</v>
      </c>
      <c r="I1397" s="66" t="s">
        <v>1124</v>
      </c>
      <c r="J1397" s="66" t="s">
        <v>1125</v>
      </c>
      <c r="K1397" s="67">
        <v>1</v>
      </c>
      <c r="L1397" s="66" t="s">
        <v>1097</v>
      </c>
      <c r="M1397" s="60">
        <v>1</v>
      </c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52" t="str">
        <f>IF(A1397&lt;&gt;"",IF(D1397="DIRECCIÓN_DE_TRANSFERENCIAS","280 0031",VLOOKUP(C1397,LISTAS·PAPP!$C$3:$D$76,2,0)),"")</f>
        <v>280 9000</v>
      </c>
      <c r="Z1397" s="61">
        <v>202</v>
      </c>
      <c r="AA1397" s="62">
        <v>5036</v>
      </c>
      <c r="AB1397" s="62">
        <v>5045</v>
      </c>
      <c r="AC1397" s="65" t="str">
        <f>IF(D1397&lt;&gt;"",VLOOKUP(D1397,LISTAS·PAPP!$I$3:$M$16,2,0),"")</f>
        <v>56</v>
      </c>
      <c r="AD1397" s="51" t="str">
        <f>IF(D1397&lt;&gt;"",VLOOKUP(D1397,LISTAS·PAPP!$I$3:$M$16,3,0),"")</f>
        <v>DESARROLLO_INFANTIL</v>
      </c>
      <c r="AE1397" s="52" t="str">
        <f>IF(D1397&lt;&gt;"",VLOOKUP(D1397,LISTAS·PAPP!$I$3:$M$16,4,0),"")</f>
        <v>004</v>
      </c>
      <c r="AF1397" s="51" t="str">
        <f>IF(D1397&lt;&gt;"",VLOOKUP(D1397,LISTAS·PAPP!$I$3:$M$16,5,0),"")</f>
        <v>FORTALECIMIENTO_AMPLIACIÓN_E_INNOVACIÓN_DE_LOS_SERVICIOS_DE_DESARROLLO_INFANTIL_ESTRATEGIA_NACIONAL_MISIÓN_TERNURA</v>
      </c>
      <c r="AG1397" s="52" t="str">
        <f>IF(AH1397&lt;&gt;"",VLOOKUP(AH1397,LISTAS·PAPP!$O$3:$P$74,2,0),"")</f>
        <v>005</v>
      </c>
      <c r="AH1397" s="58" t="s">
        <v>862</v>
      </c>
      <c r="AI1397" s="60" t="s">
        <v>471</v>
      </c>
      <c r="AJ1397" s="51" t="str">
        <f>IF(AI1397&lt;&gt;"",VLOOKUP(AI1397,LISTAS·PAPP!$X$4:$Y$80,2,0),"")</f>
        <v>NO APLICA</v>
      </c>
      <c r="AK1397" s="58" t="s">
        <v>631</v>
      </c>
      <c r="AL1397" s="60">
        <v>710204</v>
      </c>
      <c r="AM1397" s="51" t="str">
        <f>IF(ISERROR(VLOOKUP(AL1397,LISTAS·PAPP!$AD$4:$AE$334,2,0))," ",VLOOKUP(AL1397,LISTAS·PAPP!$AD$4:$AE$334,2,0))</f>
        <v>Decimo Cuarto Sueldo</v>
      </c>
      <c r="AN1397" s="63">
        <v>492</v>
      </c>
      <c r="AO1397" s="64"/>
      <c r="AP1397" s="64"/>
      <c r="AQ1397" s="64"/>
      <c r="AR1397" s="64"/>
      <c r="AS1397" s="64"/>
      <c r="AT1397" s="64"/>
      <c r="AU1397" s="64"/>
      <c r="AV1397" s="64">
        <v>492</v>
      </c>
      <c r="AW1397" s="64"/>
      <c r="AX1397" s="64"/>
      <c r="AY1397" s="64"/>
      <c r="AZ1397" s="64"/>
      <c r="BA1397" s="53">
        <f t="shared" si="64"/>
        <v>492</v>
      </c>
      <c r="BB1397" s="54" t="str">
        <f t="shared" si="65"/>
        <v>OK</v>
      </c>
      <c r="BC1397" s="55" t="str">
        <f t="shared" si="66"/>
        <v xml:space="preserve">                </v>
      </c>
    </row>
    <row r="1398" spans="1:55" ht="50.1" customHeight="1" x14ac:dyDescent="0.25">
      <c r="A1398" s="58" t="s">
        <v>39</v>
      </c>
      <c r="B1398" s="58" t="s">
        <v>52</v>
      </c>
      <c r="C1398" s="58" t="s">
        <v>158</v>
      </c>
      <c r="D1398" s="58" t="s">
        <v>913</v>
      </c>
      <c r="E1398" s="51" t="str">
        <f>IF(C1398&lt;&gt;"",VLOOKUP(MID(C1398,18,5),LISTAS·PAPP!$E$4:$F$76,2,0),"")</f>
        <v>PICHINCHA</v>
      </c>
      <c r="F1398" s="58" t="s">
        <v>386</v>
      </c>
      <c r="G1398" s="51" t="str">
        <f>IF(F1398&lt;&gt;"",VLOOKUP(F1398,LISTAS·PAPP!$R$3:$T$221,3,0),"")</f>
        <v xml:space="preserve"> </v>
      </c>
      <c r="H1398" s="58" t="s">
        <v>905</v>
      </c>
      <c r="I1398" s="66" t="s">
        <v>1124</v>
      </c>
      <c r="J1398" s="66" t="s">
        <v>1125</v>
      </c>
      <c r="K1398" s="67">
        <v>1</v>
      </c>
      <c r="L1398" s="66" t="s">
        <v>1097</v>
      </c>
      <c r="M1398" s="60">
        <v>1</v>
      </c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52" t="str">
        <f>IF(A1398&lt;&gt;"",IF(D1398="DIRECCIÓN_DE_TRANSFERENCIAS","280 0031",VLOOKUP(C1398,LISTAS·PAPP!$C$3:$D$76,2,0)),"")</f>
        <v>280 9000</v>
      </c>
      <c r="Z1398" s="61">
        <v>202</v>
      </c>
      <c r="AA1398" s="62">
        <v>5036</v>
      </c>
      <c r="AB1398" s="62">
        <v>5045</v>
      </c>
      <c r="AC1398" s="65" t="str">
        <f>IF(D1398&lt;&gt;"",VLOOKUP(D1398,LISTAS·PAPP!$I$3:$M$16,2,0),"")</f>
        <v>56</v>
      </c>
      <c r="AD1398" s="51" t="str">
        <f>IF(D1398&lt;&gt;"",VLOOKUP(D1398,LISTAS·PAPP!$I$3:$M$16,3,0),"")</f>
        <v>DESARROLLO_INFANTIL</v>
      </c>
      <c r="AE1398" s="52" t="str">
        <f>IF(D1398&lt;&gt;"",VLOOKUP(D1398,LISTAS·PAPP!$I$3:$M$16,4,0),"")</f>
        <v>004</v>
      </c>
      <c r="AF1398" s="51" t="str">
        <f>IF(D1398&lt;&gt;"",VLOOKUP(D1398,LISTAS·PAPP!$I$3:$M$16,5,0),"")</f>
        <v>FORTALECIMIENTO_AMPLIACIÓN_E_INNOVACIÓN_DE_LOS_SERVICIOS_DE_DESARROLLO_INFANTIL_ESTRATEGIA_NACIONAL_MISIÓN_TERNURA</v>
      </c>
      <c r="AG1398" s="52" t="str">
        <f>IF(AH1398&lt;&gt;"",VLOOKUP(AH1398,LISTAS·PAPP!$O$3:$P$74,2,0),"")</f>
        <v>005</v>
      </c>
      <c r="AH1398" s="58" t="s">
        <v>862</v>
      </c>
      <c r="AI1398" s="60" t="s">
        <v>471</v>
      </c>
      <c r="AJ1398" s="51" t="str">
        <f>IF(AI1398&lt;&gt;"",VLOOKUP(AI1398,LISTAS·PAPP!$X$4:$Y$80,2,0),"")</f>
        <v>NO APLICA</v>
      </c>
      <c r="AK1398" s="58" t="s">
        <v>631</v>
      </c>
      <c r="AL1398" s="60">
        <v>710510</v>
      </c>
      <c r="AM1398" s="51" t="str">
        <f>IF(ISERROR(VLOOKUP(AL1398,LISTAS·PAPP!$AD$4:$AE$334,2,0))," ",VLOOKUP(AL1398,LISTAS·PAPP!$AD$4:$AE$334,2,0))</f>
        <v>Servicios Personales por Contrato</v>
      </c>
      <c r="AN1398" s="63">
        <v>19698</v>
      </c>
      <c r="AO1398" s="64">
        <v>1641.5</v>
      </c>
      <c r="AP1398" s="64">
        <v>1641.5</v>
      </c>
      <c r="AQ1398" s="64">
        <v>1641.5</v>
      </c>
      <c r="AR1398" s="64">
        <v>1641.5</v>
      </c>
      <c r="AS1398" s="64">
        <v>1641.5</v>
      </c>
      <c r="AT1398" s="64">
        <v>1641.5</v>
      </c>
      <c r="AU1398" s="64">
        <v>1641.5</v>
      </c>
      <c r="AV1398" s="64">
        <v>1641.5</v>
      </c>
      <c r="AW1398" s="64">
        <v>1641.5</v>
      </c>
      <c r="AX1398" s="64">
        <v>1641.5</v>
      </c>
      <c r="AY1398" s="64">
        <v>1641.5</v>
      </c>
      <c r="AZ1398" s="64">
        <v>1641.5</v>
      </c>
      <c r="BA1398" s="53">
        <f t="shared" si="64"/>
        <v>19698</v>
      </c>
      <c r="BB1398" s="54" t="str">
        <f t="shared" si="65"/>
        <v>OK</v>
      </c>
      <c r="BC1398" s="55" t="str">
        <f t="shared" si="66"/>
        <v xml:space="preserve">                </v>
      </c>
    </row>
    <row r="1399" spans="1:55" ht="50.1" customHeight="1" x14ac:dyDescent="0.25">
      <c r="A1399" s="58" t="s">
        <v>39</v>
      </c>
      <c r="B1399" s="58" t="s">
        <v>52</v>
      </c>
      <c r="C1399" s="58" t="s">
        <v>158</v>
      </c>
      <c r="D1399" s="58" t="s">
        <v>913</v>
      </c>
      <c r="E1399" s="51" t="str">
        <f>IF(C1399&lt;&gt;"",VLOOKUP(MID(C1399,18,5),LISTAS·PAPP!$E$4:$F$76,2,0),"")</f>
        <v>PICHINCHA</v>
      </c>
      <c r="F1399" s="58" t="s">
        <v>386</v>
      </c>
      <c r="G1399" s="51" t="str">
        <f>IF(F1399&lt;&gt;"",VLOOKUP(F1399,LISTAS·PAPP!$R$3:$T$221,3,0),"")</f>
        <v xml:space="preserve"> </v>
      </c>
      <c r="H1399" s="58" t="s">
        <v>905</v>
      </c>
      <c r="I1399" s="66" t="s">
        <v>1124</v>
      </c>
      <c r="J1399" s="66" t="s">
        <v>1125</v>
      </c>
      <c r="K1399" s="67">
        <v>1</v>
      </c>
      <c r="L1399" s="66" t="s">
        <v>1097</v>
      </c>
      <c r="M1399" s="60">
        <v>1</v>
      </c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52" t="str">
        <f>IF(A1399&lt;&gt;"",IF(D1399="DIRECCIÓN_DE_TRANSFERENCIAS","280 0031",VLOOKUP(C1399,LISTAS·PAPP!$C$3:$D$76,2,0)),"")</f>
        <v>280 9000</v>
      </c>
      <c r="Z1399" s="61">
        <v>202</v>
      </c>
      <c r="AA1399" s="62">
        <v>5036</v>
      </c>
      <c r="AB1399" s="62">
        <v>5045</v>
      </c>
      <c r="AC1399" s="65" t="str">
        <f>IF(D1399&lt;&gt;"",VLOOKUP(D1399,LISTAS·PAPP!$I$3:$M$16,2,0),"")</f>
        <v>56</v>
      </c>
      <c r="AD1399" s="51" t="str">
        <f>IF(D1399&lt;&gt;"",VLOOKUP(D1399,LISTAS·PAPP!$I$3:$M$16,3,0),"")</f>
        <v>DESARROLLO_INFANTIL</v>
      </c>
      <c r="AE1399" s="52" t="str">
        <f>IF(D1399&lt;&gt;"",VLOOKUP(D1399,LISTAS·PAPP!$I$3:$M$16,4,0),"")</f>
        <v>004</v>
      </c>
      <c r="AF1399" s="51" t="str">
        <f>IF(D1399&lt;&gt;"",VLOOKUP(D1399,LISTAS·PAPP!$I$3:$M$16,5,0),"")</f>
        <v>FORTALECIMIENTO_AMPLIACIÓN_E_INNOVACIÓN_DE_LOS_SERVICIOS_DE_DESARROLLO_INFANTIL_ESTRATEGIA_NACIONAL_MISIÓN_TERNURA</v>
      </c>
      <c r="AG1399" s="52" t="str">
        <f>IF(AH1399&lt;&gt;"",VLOOKUP(AH1399,LISTAS·PAPP!$O$3:$P$74,2,0),"")</f>
        <v>005</v>
      </c>
      <c r="AH1399" s="58" t="s">
        <v>862</v>
      </c>
      <c r="AI1399" s="60" t="s">
        <v>471</v>
      </c>
      <c r="AJ1399" s="51" t="str">
        <f>IF(AI1399&lt;&gt;"",VLOOKUP(AI1399,LISTAS·PAPP!$X$4:$Y$80,2,0),"")</f>
        <v>NO APLICA</v>
      </c>
      <c r="AK1399" s="58" t="s">
        <v>631</v>
      </c>
      <c r="AL1399" s="60">
        <v>710601</v>
      </c>
      <c r="AM1399" s="51" t="str">
        <f>IF(ISERROR(VLOOKUP(AL1399,LISTAS·PAPP!$AD$4:$AE$334,2,0))," ",VLOOKUP(AL1399,LISTAS·PAPP!$AD$4:$AE$334,2,0))</f>
        <v>Aporte Patronal</v>
      </c>
      <c r="AN1399" s="63">
        <v>1940.81</v>
      </c>
      <c r="AO1399" s="64">
        <v>161.72999999999999</v>
      </c>
      <c r="AP1399" s="64">
        <v>161.72999999999999</v>
      </c>
      <c r="AQ1399" s="64">
        <v>161.72999999999999</v>
      </c>
      <c r="AR1399" s="64">
        <v>161.72999999999999</v>
      </c>
      <c r="AS1399" s="64">
        <v>161.72999999999999</v>
      </c>
      <c r="AT1399" s="64">
        <v>161.72999999999999</v>
      </c>
      <c r="AU1399" s="64">
        <v>161.72999999999999</v>
      </c>
      <c r="AV1399" s="64">
        <v>161.72999999999999</v>
      </c>
      <c r="AW1399" s="64">
        <v>161.72999999999999</v>
      </c>
      <c r="AX1399" s="64">
        <v>161.72999999999999</v>
      </c>
      <c r="AY1399" s="64">
        <v>161.72999999999999</v>
      </c>
      <c r="AZ1399" s="64">
        <v>161.78</v>
      </c>
      <c r="BA1399" s="53">
        <f t="shared" si="64"/>
        <v>1940.81</v>
      </c>
      <c r="BB1399" s="54" t="str">
        <f t="shared" si="65"/>
        <v>OK</v>
      </c>
      <c r="BC1399" s="55" t="str">
        <f t="shared" si="66"/>
        <v xml:space="preserve">                </v>
      </c>
    </row>
    <row r="1400" spans="1:55" ht="50.1" customHeight="1" x14ac:dyDescent="0.25">
      <c r="A1400" s="58" t="s">
        <v>39</v>
      </c>
      <c r="B1400" s="58" t="s">
        <v>52</v>
      </c>
      <c r="C1400" s="58" t="s">
        <v>158</v>
      </c>
      <c r="D1400" s="58" t="s">
        <v>913</v>
      </c>
      <c r="E1400" s="51" t="str">
        <f>IF(C1400&lt;&gt;"",VLOOKUP(MID(C1400,18,5),LISTAS·PAPP!$E$4:$F$76,2,0),"")</f>
        <v>PICHINCHA</v>
      </c>
      <c r="F1400" s="58" t="s">
        <v>386</v>
      </c>
      <c r="G1400" s="51" t="str">
        <f>IF(F1400&lt;&gt;"",VLOOKUP(F1400,LISTAS·PAPP!$R$3:$T$221,3,0),"")</f>
        <v xml:space="preserve"> </v>
      </c>
      <c r="H1400" s="58" t="s">
        <v>905</v>
      </c>
      <c r="I1400" s="66" t="s">
        <v>1124</v>
      </c>
      <c r="J1400" s="66" t="s">
        <v>1125</v>
      </c>
      <c r="K1400" s="67">
        <v>1</v>
      </c>
      <c r="L1400" s="66" t="s">
        <v>1097</v>
      </c>
      <c r="M1400" s="60">
        <v>1</v>
      </c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52" t="str">
        <f>IF(A1400&lt;&gt;"",IF(D1400="DIRECCIÓN_DE_TRANSFERENCIAS","280 0031",VLOOKUP(C1400,LISTAS·PAPP!$C$3:$D$76,2,0)),"")</f>
        <v>280 9000</v>
      </c>
      <c r="Z1400" s="61">
        <v>202</v>
      </c>
      <c r="AA1400" s="62">
        <v>5036</v>
      </c>
      <c r="AB1400" s="62">
        <v>5045</v>
      </c>
      <c r="AC1400" s="65" t="str">
        <f>IF(D1400&lt;&gt;"",VLOOKUP(D1400,LISTAS·PAPP!$I$3:$M$16,2,0),"")</f>
        <v>56</v>
      </c>
      <c r="AD1400" s="51" t="str">
        <f>IF(D1400&lt;&gt;"",VLOOKUP(D1400,LISTAS·PAPP!$I$3:$M$16,3,0),"")</f>
        <v>DESARROLLO_INFANTIL</v>
      </c>
      <c r="AE1400" s="52" t="str">
        <f>IF(D1400&lt;&gt;"",VLOOKUP(D1400,LISTAS·PAPP!$I$3:$M$16,4,0),"")</f>
        <v>004</v>
      </c>
      <c r="AF1400" s="51" t="str">
        <f>IF(D1400&lt;&gt;"",VLOOKUP(D1400,LISTAS·PAPP!$I$3:$M$16,5,0),"")</f>
        <v>FORTALECIMIENTO_AMPLIACIÓN_E_INNOVACIÓN_DE_LOS_SERVICIOS_DE_DESARROLLO_INFANTIL_ESTRATEGIA_NACIONAL_MISIÓN_TERNURA</v>
      </c>
      <c r="AG1400" s="52" t="str">
        <f>IF(AH1400&lt;&gt;"",VLOOKUP(AH1400,LISTAS·PAPP!$O$3:$P$74,2,0),"")</f>
        <v>005</v>
      </c>
      <c r="AH1400" s="58" t="s">
        <v>862</v>
      </c>
      <c r="AI1400" s="60" t="s">
        <v>471</v>
      </c>
      <c r="AJ1400" s="51" t="str">
        <f>IF(AI1400&lt;&gt;"",VLOOKUP(AI1400,LISTAS·PAPP!$X$4:$Y$80,2,0),"")</f>
        <v>NO APLICA</v>
      </c>
      <c r="AK1400" s="58" t="s">
        <v>631</v>
      </c>
      <c r="AL1400" s="60">
        <v>710602</v>
      </c>
      <c r="AM1400" s="51" t="str">
        <f>IF(ISERROR(VLOOKUP(AL1400,LISTAS·PAPP!$AD$4:$AE$334,2,0))," ",VLOOKUP(AL1400,LISTAS·PAPP!$AD$4:$AE$334,2,0))</f>
        <v>Fondo de Reserva</v>
      </c>
      <c r="AN1400" s="63">
        <v>559.03</v>
      </c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>
        <v>559.03</v>
      </c>
      <c r="BA1400" s="53">
        <f t="shared" si="64"/>
        <v>559.03</v>
      </c>
      <c r="BB1400" s="54" t="str">
        <f t="shared" si="65"/>
        <v>OK</v>
      </c>
      <c r="BC1400" s="55" t="str">
        <f t="shared" si="66"/>
        <v xml:space="preserve">                </v>
      </c>
    </row>
    <row r="1401" spans="1:55" ht="50.1" customHeight="1" x14ac:dyDescent="0.25">
      <c r="A1401" s="58" t="s">
        <v>39</v>
      </c>
      <c r="B1401" s="58" t="s">
        <v>52</v>
      </c>
      <c r="C1401" s="58" t="s">
        <v>158</v>
      </c>
      <c r="D1401" s="58" t="s">
        <v>913</v>
      </c>
      <c r="E1401" s="51" t="str">
        <f>IF(C1401&lt;&gt;"",VLOOKUP(MID(C1401,18,5),LISTAS·PAPP!$E$4:$F$76,2,0),"")</f>
        <v>PICHINCHA</v>
      </c>
      <c r="F1401" s="58" t="s">
        <v>386</v>
      </c>
      <c r="G1401" s="51" t="str">
        <f>IF(F1401&lt;&gt;"",VLOOKUP(F1401,LISTAS·PAPP!$R$3:$T$221,3,0),"")</f>
        <v xml:space="preserve"> </v>
      </c>
      <c r="H1401" s="58" t="s">
        <v>905</v>
      </c>
      <c r="I1401" s="66" t="s">
        <v>1124</v>
      </c>
      <c r="J1401" s="66" t="s">
        <v>1125</v>
      </c>
      <c r="K1401" s="67">
        <v>1</v>
      </c>
      <c r="L1401" s="66" t="s">
        <v>1097</v>
      </c>
      <c r="M1401" s="60">
        <v>1</v>
      </c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52" t="str">
        <f>IF(A1401&lt;&gt;"",IF(D1401="DIRECCIÓN_DE_TRANSFERENCIAS","280 0031",VLOOKUP(C1401,LISTAS·PAPP!$C$3:$D$76,2,0)),"")</f>
        <v>280 9000</v>
      </c>
      <c r="Z1401" s="61">
        <v>202</v>
      </c>
      <c r="AA1401" s="62">
        <v>5036</v>
      </c>
      <c r="AB1401" s="62">
        <v>5045</v>
      </c>
      <c r="AC1401" s="65" t="str">
        <f>IF(D1401&lt;&gt;"",VLOOKUP(D1401,LISTAS·PAPP!$I$3:$M$16,2,0),"")</f>
        <v>56</v>
      </c>
      <c r="AD1401" s="51" t="str">
        <f>IF(D1401&lt;&gt;"",VLOOKUP(D1401,LISTAS·PAPP!$I$3:$M$16,3,0),"")</f>
        <v>DESARROLLO_INFANTIL</v>
      </c>
      <c r="AE1401" s="52" t="str">
        <f>IF(D1401&lt;&gt;"",VLOOKUP(D1401,LISTAS·PAPP!$I$3:$M$16,4,0),"")</f>
        <v>004</v>
      </c>
      <c r="AF1401" s="51" t="str">
        <f>IF(D1401&lt;&gt;"",VLOOKUP(D1401,LISTAS·PAPP!$I$3:$M$16,5,0),"")</f>
        <v>FORTALECIMIENTO_AMPLIACIÓN_E_INNOVACIÓN_DE_LOS_SERVICIOS_DE_DESARROLLO_INFANTIL_ESTRATEGIA_NACIONAL_MISIÓN_TERNURA</v>
      </c>
      <c r="AG1401" s="52" t="str">
        <f>IF(AH1401&lt;&gt;"",VLOOKUP(AH1401,LISTAS·PAPP!$O$3:$P$74,2,0),"")</f>
        <v>005</v>
      </c>
      <c r="AH1401" s="58" t="s">
        <v>862</v>
      </c>
      <c r="AI1401" s="60" t="s">
        <v>471</v>
      </c>
      <c r="AJ1401" s="51" t="str">
        <f>IF(AI1401&lt;&gt;"",VLOOKUP(AI1401,LISTAS·PAPP!$X$4:$Y$80,2,0),"")</f>
        <v>NO APLICA</v>
      </c>
      <c r="AK1401" s="58" t="s">
        <v>631</v>
      </c>
      <c r="AL1401" s="60">
        <v>710707</v>
      </c>
      <c r="AM1401" s="51" t="str">
        <f>IF(ISERROR(VLOOKUP(AL1401,LISTAS·PAPP!$AD$4:$AE$334,2,0))," ",VLOOKUP(AL1401,LISTAS·PAPP!$AD$4:$AE$334,2,0))</f>
        <v>Compensación por Vacaciones no Gozadas por Cesación de Funciones</v>
      </c>
      <c r="AN1401" s="63">
        <v>832.97</v>
      </c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>
        <v>832.97</v>
      </c>
      <c r="BA1401" s="53">
        <f t="shared" si="64"/>
        <v>832.97</v>
      </c>
      <c r="BB1401" s="54" t="str">
        <f t="shared" si="65"/>
        <v>OK</v>
      </c>
      <c r="BC1401" s="55" t="str">
        <f t="shared" si="66"/>
        <v xml:space="preserve">                </v>
      </c>
    </row>
    <row r="1402" spans="1:55" ht="50.1" customHeight="1" x14ac:dyDescent="0.25">
      <c r="A1402" s="58" t="s">
        <v>39</v>
      </c>
      <c r="B1402" s="58" t="s">
        <v>52</v>
      </c>
      <c r="C1402" s="58" t="s">
        <v>158</v>
      </c>
      <c r="D1402" s="58" t="s">
        <v>913</v>
      </c>
      <c r="E1402" s="51" t="str">
        <f>IF(C1402&lt;&gt;"",VLOOKUP(MID(C1402,18,5),LISTAS·PAPP!$E$4:$F$76,2,0),"")</f>
        <v>PICHINCHA</v>
      </c>
      <c r="F1402" s="58" t="s">
        <v>386</v>
      </c>
      <c r="G1402" s="51" t="str">
        <f>IF(F1402&lt;&gt;"",VLOOKUP(F1402,LISTAS·PAPP!$R$3:$T$221,3,0),"")</f>
        <v xml:space="preserve"> </v>
      </c>
      <c r="H1402" s="58" t="s">
        <v>905</v>
      </c>
      <c r="I1402" s="66" t="s">
        <v>1124</v>
      </c>
      <c r="J1402" s="66" t="s">
        <v>1132</v>
      </c>
      <c r="K1402" s="67">
        <v>12</v>
      </c>
      <c r="L1402" s="66" t="s">
        <v>1133</v>
      </c>
      <c r="M1402" s="60">
        <v>1</v>
      </c>
      <c r="N1402" s="60">
        <v>1</v>
      </c>
      <c r="O1402" s="60">
        <v>1</v>
      </c>
      <c r="P1402" s="60">
        <v>1</v>
      </c>
      <c r="Q1402" s="60">
        <v>1</v>
      </c>
      <c r="R1402" s="60">
        <v>1</v>
      </c>
      <c r="S1402" s="60">
        <v>1</v>
      </c>
      <c r="T1402" s="60">
        <v>1</v>
      </c>
      <c r="U1402" s="60">
        <v>1</v>
      </c>
      <c r="V1402" s="60">
        <v>1</v>
      </c>
      <c r="W1402" s="60">
        <v>1</v>
      </c>
      <c r="X1402" s="60">
        <v>1</v>
      </c>
      <c r="Y1402" s="52" t="str">
        <f>IF(A1402&lt;&gt;"",IF(D1402="DIRECCIÓN_DE_TRANSFERENCIAS","280 0031",VLOOKUP(C1402,LISTAS·PAPP!$C$3:$D$76,2,0)),"")</f>
        <v>280 9000</v>
      </c>
      <c r="Z1402" s="61">
        <v>202</v>
      </c>
      <c r="AA1402" s="62">
        <v>5036</v>
      </c>
      <c r="AB1402" s="62">
        <v>5045</v>
      </c>
      <c r="AC1402" s="65" t="str">
        <f>IF(D1402&lt;&gt;"",VLOOKUP(D1402,LISTAS·PAPP!$I$3:$M$16,2,0),"")</f>
        <v>56</v>
      </c>
      <c r="AD1402" s="51" t="str">
        <f>IF(D1402&lt;&gt;"",VLOOKUP(D1402,LISTAS·PAPP!$I$3:$M$16,3,0),"")</f>
        <v>DESARROLLO_INFANTIL</v>
      </c>
      <c r="AE1402" s="52" t="str">
        <f>IF(D1402&lt;&gt;"",VLOOKUP(D1402,LISTAS·PAPP!$I$3:$M$16,4,0),"")</f>
        <v>004</v>
      </c>
      <c r="AF1402" s="51" t="str">
        <f>IF(D1402&lt;&gt;"",VLOOKUP(D1402,LISTAS·PAPP!$I$3:$M$16,5,0),"")</f>
        <v>FORTALECIMIENTO_AMPLIACIÓN_E_INNOVACIÓN_DE_LOS_SERVICIOS_DE_DESARROLLO_INFANTIL_ESTRATEGIA_NACIONAL_MISIÓN_TERNURA</v>
      </c>
      <c r="AG1402" s="52" t="str">
        <f>IF(AH1402&lt;&gt;"",VLOOKUP(AH1402,LISTAS·PAPP!$O$3:$P$74,2,0),"")</f>
        <v>005</v>
      </c>
      <c r="AH1402" s="58" t="s">
        <v>862</v>
      </c>
      <c r="AI1402" s="60" t="s">
        <v>471</v>
      </c>
      <c r="AJ1402" s="51" t="str">
        <f>IF(AI1402&lt;&gt;"",VLOOKUP(AI1402,LISTAS·PAPP!$X$4:$Y$80,2,0),"")</f>
        <v>NO APLICA</v>
      </c>
      <c r="AK1402" s="58" t="s">
        <v>632</v>
      </c>
      <c r="AL1402" s="60">
        <v>730301</v>
      </c>
      <c r="AM1402" s="51" t="str">
        <f>IF(ISERROR(VLOOKUP(AL1402,LISTAS·PAPP!$AD$4:$AE$334,2,0))," ",VLOOKUP(AL1402,LISTAS·PAPP!$AD$4:$AE$334,2,0))</f>
        <v>Pasajes al Interior</v>
      </c>
      <c r="AN1402" s="63">
        <v>500</v>
      </c>
      <c r="AO1402" s="64">
        <v>41.67</v>
      </c>
      <c r="AP1402" s="64">
        <v>41.67</v>
      </c>
      <c r="AQ1402" s="64">
        <v>41.67</v>
      </c>
      <c r="AR1402" s="64">
        <v>41.67</v>
      </c>
      <c r="AS1402" s="64">
        <v>41.67</v>
      </c>
      <c r="AT1402" s="64">
        <v>41.67</v>
      </c>
      <c r="AU1402" s="64">
        <v>41.67</v>
      </c>
      <c r="AV1402" s="64">
        <v>41.67</v>
      </c>
      <c r="AW1402" s="64">
        <v>41.67</v>
      </c>
      <c r="AX1402" s="64">
        <v>41.67</v>
      </c>
      <c r="AY1402" s="64">
        <v>41.67</v>
      </c>
      <c r="AZ1402" s="64">
        <v>41.63</v>
      </c>
      <c r="BA1402" s="53">
        <f t="shared" si="64"/>
        <v>500.00000000000011</v>
      </c>
      <c r="BB1402" s="54" t="str">
        <f t="shared" si="65"/>
        <v>OK</v>
      </c>
      <c r="BC1402" s="55" t="str">
        <f t="shared" si="66"/>
        <v xml:space="preserve">                </v>
      </c>
    </row>
    <row r="1403" spans="1:55" ht="50.1" customHeight="1" x14ac:dyDescent="0.25">
      <c r="A1403" s="58" t="s">
        <v>39</v>
      </c>
      <c r="B1403" s="58" t="s">
        <v>52</v>
      </c>
      <c r="C1403" s="58" t="s">
        <v>158</v>
      </c>
      <c r="D1403" s="58" t="s">
        <v>913</v>
      </c>
      <c r="E1403" s="51" t="str">
        <f>IF(C1403&lt;&gt;"",VLOOKUP(MID(C1403,18,5),LISTAS·PAPP!$E$4:$F$76,2,0),"")</f>
        <v>PICHINCHA</v>
      </c>
      <c r="F1403" s="58" t="s">
        <v>386</v>
      </c>
      <c r="G1403" s="51" t="str">
        <f>IF(F1403&lt;&gt;"",VLOOKUP(F1403,LISTAS·PAPP!$R$3:$T$221,3,0),"")</f>
        <v xml:space="preserve"> </v>
      </c>
      <c r="H1403" s="58" t="s">
        <v>905</v>
      </c>
      <c r="I1403" s="66" t="s">
        <v>1124</v>
      </c>
      <c r="J1403" s="66" t="s">
        <v>1134</v>
      </c>
      <c r="K1403" s="67">
        <v>12</v>
      </c>
      <c r="L1403" s="66" t="s">
        <v>1135</v>
      </c>
      <c r="M1403" s="60">
        <v>1</v>
      </c>
      <c r="N1403" s="60">
        <v>1</v>
      </c>
      <c r="O1403" s="60">
        <v>1</v>
      </c>
      <c r="P1403" s="60">
        <v>1</v>
      </c>
      <c r="Q1403" s="60">
        <v>1</v>
      </c>
      <c r="R1403" s="60">
        <v>1</v>
      </c>
      <c r="S1403" s="60">
        <v>1</v>
      </c>
      <c r="T1403" s="60">
        <v>1</v>
      </c>
      <c r="U1403" s="60">
        <v>1</v>
      </c>
      <c r="V1403" s="60">
        <v>1</v>
      </c>
      <c r="W1403" s="60">
        <v>1</v>
      </c>
      <c r="X1403" s="60">
        <v>1</v>
      </c>
      <c r="Y1403" s="52" t="str">
        <f>IF(A1403&lt;&gt;"",IF(D1403="DIRECCIÓN_DE_TRANSFERENCIAS","280 0031",VLOOKUP(C1403,LISTAS·PAPP!$C$3:$D$76,2,0)),"")</f>
        <v>280 9000</v>
      </c>
      <c r="Z1403" s="61">
        <v>202</v>
      </c>
      <c r="AA1403" s="62">
        <v>5036</v>
      </c>
      <c r="AB1403" s="62">
        <v>5045</v>
      </c>
      <c r="AC1403" s="65" t="str">
        <f>IF(D1403&lt;&gt;"",VLOOKUP(D1403,LISTAS·PAPP!$I$3:$M$16,2,0),"")</f>
        <v>56</v>
      </c>
      <c r="AD1403" s="51" t="str">
        <f>IF(D1403&lt;&gt;"",VLOOKUP(D1403,LISTAS·PAPP!$I$3:$M$16,3,0),"")</f>
        <v>DESARROLLO_INFANTIL</v>
      </c>
      <c r="AE1403" s="52" t="str">
        <f>IF(D1403&lt;&gt;"",VLOOKUP(D1403,LISTAS·PAPP!$I$3:$M$16,4,0),"")</f>
        <v>004</v>
      </c>
      <c r="AF1403" s="51" t="str">
        <f>IF(D1403&lt;&gt;"",VLOOKUP(D1403,LISTAS·PAPP!$I$3:$M$16,5,0),"")</f>
        <v>FORTALECIMIENTO_AMPLIACIÓN_E_INNOVACIÓN_DE_LOS_SERVICIOS_DE_DESARROLLO_INFANTIL_ESTRATEGIA_NACIONAL_MISIÓN_TERNURA</v>
      </c>
      <c r="AG1403" s="52" t="str">
        <f>IF(AH1403&lt;&gt;"",VLOOKUP(AH1403,LISTAS·PAPP!$O$3:$P$74,2,0),"")</f>
        <v>005</v>
      </c>
      <c r="AH1403" s="58" t="s">
        <v>862</v>
      </c>
      <c r="AI1403" s="60" t="s">
        <v>471</v>
      </c>
      <c r="AJ1403" s="51" t="str">
        <f>IF(AI1403&lt;&gt;"",VLOOKUP(AI1403,LISTAS·PAPP!$X$4:$Y$80,2,0),"")</f>
        <v>NO APLICA</v>
      </c>
      <c r="AK1403" s="58" t="s">
        <v>632</v>
      </c>
      <c r="AL1403" s="60">
        <v>730303</v>
      </c>
      <c r="AM1403" s="51" t="str">
        <f>IF(ISERROR(VLOOKUP(AL1403,LISTAS·PAPP!$AD$4:$AE$334,2,0))," ",VLOOKUP(AL1403,LISTAS·PAPP!$AD$4:$AE$334,2,0))</f>
        <v>Viáticos y Subsistencias en el Interior</v>
      </c>
      <c r="AN1403" s="63">
        <v>1500</v>
      </c>
      <c r="AO1403" s="64">
        <v>125</v>
      </c>
      <c r="AP1403" s="64">
        <v>125</v>
      </c>
      <c r="AQ1403" s="64">
        <v>125</v>
      </c>
      <c r="AR1403" s="64">
        <v>125</v>
      </c>
      <c r="AS1403" s="64">
        <v>125</v>
      </c>
      <c r="AT1403" s="64">
        <v>125</v>
      </c>
      <c r="AU1403" s="64">
        <v>125</v>
      </c>
      <c r="AV1403" s="64">
        <v>125</v>
      </c>
      <c r="AW1403" s="64">
        <v>125</v>
      </c>
      <c r="AX1403" s="64">
        <v>125</v>
      </c>
      <c r="AY1403" s="64">
        <v>125</v>
      </c>
      <c r="AZ1403" s="64">
        <v>125</v>
      </c>
      <c r="BA1403" s="53">
        <f t="shared" si="64"/>
        <v>1500</v>
      </c>
      <c r="BB1403" s="54" t="str">
        <f t="shared" si="65"/>
        <v>OK</v>
      </c>
      <c r="BC1403" s="55" t="str">
        <f t="shared" si="66"/>
        <v xml:space="preserve">                </v>
      </c>
    </row>
    <row r="1404" spans="1:55" ht="50.1" customHeight="1" x14ac:dyDescent="0.25">
      <c r="A1404" s="58" t="s">
        <v>39</v>
      </c>
      <c r="B1404" s="58" t="s">
        <v>52</v>
      </c>
      <c r="C1404" s="58" t="s">
        <v>160</v>
      </c>
      <c r="D1404" s="58" t="s">
        <v>913</v>
      </c>
      <c r="E1404" s="51" t="str">
        <f>IF(C1404&lt;&gt;"",VLOOKUP(MID(C1404,18,5),LISTAS·PAPP!$E$4:$F$76,2,0),"")</f>
        <v>PICHINCHA</v>
      </c>
      <c r="F1404" s="58" t="s">
        <v>386</v>
      </c>
      <c r="G1404" s="51" t="str">
        <f>IF(F1404&lt;&gt;"",VLOOKUP(F1404,LISTAS·PAPP!$R$3:$T$221,3,0),"")</f>
        <v xml:space="preserve"> </v>
      </c>
      <c r="H1404" s="58" t="s">
        <v>905</v>
      </c>
      <c r="I1404" s="66" t="s">
        <v>1124</v>
      </c>
      <c r="J1404" s="66" t="s">
        <v>1125</v>
      </c>
      <c r="K1404" s="67">
        <v>14</v>
      </c>
      <c r="L1404" s="66" t="s">
        <v>1097</v>
      </c>
      <c r="M1404" s="60">
        <v>14</v>
      </c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52" t="str">
        <f>IF(A1404&lt;&gt;"",IF(D1404="DIRECCIÓN_DE_TRANSFERENCIAS","280 0031",VLOOKUP(C1404,LISTAS·PAPP!$C$3:$D$76,2,0)),"")</f>
        <v>280 9120</v>
      </c>
      <c r="Z1404" s="61">
        <v>202</v>
      </c>
      <c r="AA1404" s="62">
        <v>5036</v>
      </c>
      <c r="AB1404" s="62">
        <v>5045</v>
      </c>
      <c r="AC1404" s="65" t="str">
        <f>IF(D1404&lt;&gt;"",VLOOKUP(D1404,LISTAS·PAPP!$I$3:$M$16,2,0),"")</f>
        <v>56</v>
      </c>
      <c r="AD1404" s="51" t="str">
        <f>IF(D1404&lt;&gt;"",VLOOKUP(D1404,LISTAS·PAPP!$I$3:$M$16,3,0),"")</f>
        <v>DESARROLLO_INFANTIL</v>
      </c>
      <c r="AE1404" s="52" t="str">
        <f>IF(D1404&lt;&gt;"",VLOOKUP(D1404,LISTAS·PAPP!$I$3:$M$16,4,0),"")</f>
        <v>004</v>
      </c>
      <c r="AF1404" s="51" t="str">
        <f>IF(D1404&lt;&gt;"",VLOOKUP(D1404,LISTAS·PAPP!$I$3:$M$16,5,0),"")</f>
        <v>FORTALECIMIENTO_AMPLIACIÓN_E_INNOVACIÓN_DE_LOS_SERVICIOS_DE_DESARROLLO_INFANTIL_ESTRATEGIA_NACIONAL_MISIÓN_TERNURA</v>
      </c>
      <c r="AG1404" s="52" t="str">
        <f>IF(AH1404&lt;&gt;"",VLOOKUP(AH1404,LISTAS·PAPP!$O$3:$P$74,2,0),"")</f>
        <v>005</v>
      </c>
      <c r="AH1404" s="58" t="s">
        <v>862</v>
      </c>
      <c r="AI1404" s="60" t="s">
        <v>471</v>
      </c>
      <c r="AJ1404" s="51" t="str">
        <f>IF(AI1404&lt;&gt;"",VLOOKUP(AI1404,LISTAS·PAPP!$X$4:$Y$80,2,0),"")</f>
        <v>NO APLICA</v>
      </c>
      <c r="AK1404" s="58" t="s">
        <v>631</v>
      </c>
      <c r="AL1404" s="60">
        <v>710203</v>
      </c>
      <c r="AM1404" s="51" t="str">
        <f>IF(ISERROR(VLOOKUP(AL1404,LISTAS·PAPP!$AD$4:$AE$334,2,0))," ",VLOOKUP(AL1404,LISTAS·PAPP!$AD$4:$AE$334,2,0))</f>
        <v>Decimo Tercer Sueldo</v>
      </c>
      <c r="AN1404" s="63">
        <v>10441</v>
      </c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>
        <v>10441</v>
      </c>
      <c r="BA1404" s="53">
        <f t="shared" si="64"/>
        <v>10441</v>
      </c>
      <c r="BB1404" s="54" t="str">
        <f t="shared" si="65"/>
        <v>OK</v>
      </c>
      <c r="BC1404" s="55" t="str">
        <f t="shared" si="66"/>
        <v xml:space="preserve">                </v>
      </c>
    </row>
    <row r="1405" spans="1:55" ht="50.1" customHeight="1" x14ac:dyDescent="0.25">
      <c r="A1405" s="58" t="s">
        <v>39</v>
      </c>
      <c r="B1405" s="58" t="s">
        <v>52</v>
      </c>
      <c r="C1405" s="58" t="s">
        <v>160</v>
      </c>
      <c r="D1405" s="58" t="s">
        <v>913</v>
      </c>
      <c r="E1405" s="51" t="str">
        <f>IF(C1405&lt;&gt;"",VLOOKUP(MID(C1405,18,5),LISTAS·PAPP!$E$4:$F$76,2,0),"")</f>
        <v>PICHINCHA</v>
      </c>
      <c r="F1405" s="58" t="s">
        <v>386</v>
      </c>
      <c r="G1405" s="51" t="str">
        <f>IF(F1405&lt;&gt;"",VLOOKUP(F1405,LISTAS·PAPP!$R$3:$T$221,3,0),"")</f>
        <v xml:space="preserve"> </v>
      </c>
      <c r="H1405" s="58" t="s">
        <v>905</v>
      </c>
      <c r="I1405" s="66" t="s">
        <v>1124</v>
      </c>
      <c r="J1405" s="66" t="s">
        <v>1125</v>
      </c>
      <c r="K1405" s="67">
        <v>14</v>
      </c>
      <c r="L1405" s="66" t="s">
        <v>1097</v>
      </c>
      <c r="M1405" s="60">
        <v>14</v>
      </c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52" t="str">
        <f>IF(A1405&lt;&gt;"",IF(D1405="DIRECCIÓN_DE_TRANSFERENCIAS","280 0031",VLOOKUP(C1405,LISTAS·PAPP!$C$3:$D$76,2,0)),"")</f>
        <v>280 9120</v>
      </c>
      <c r="Z1405" s="61">
        <v>202</v>
      </c>
      <c r="AA1405" s="62">
        <v>5036</v>
      </c>
      <c r="AB1405" s="62">
        <v>5045</v>
      </c>
      <c r="AC1405" s="65" t="str">
        <f>IF(D1405&lt;&gt;"",VLOOKUP(D1405,LISTAS·PAPP!$I$3:$M$16,2,0),"")</f>
        <v>56</v>
      </c>
      <c r="AD1405" s="51" t="str">
        <f>IF(D1405&lt;&gt;"",VLOOKUP(D1405,LISTAS·PAPP!$I$3:$M$16,3,0),"")</f>
        <v>DESARROLLO_INFANTIL</v>
      </c>
      <c r="AE1405" s="52" t="str">
        <f>IF(D1405&lt;&gt;"",VLOOKUP(D1405,LISTAS·PAPP!$I$3:$M$16,4,0),"")</f>
        <v>004</v>
      </c>
      <c r="AF1405" s="51" t="str">
        <f>IF(D1405&lt;&gt;"",VLOOKUP(D1405,LISTAS·PAPP!$I$3:$M$16,5,0),"")</f>
        <v>FORTALECIMIENTO_AMPLIACIÓN_E_INNOVACIÓN_DE_LOS_SERVICIOS_DE_DESARROLLO_INFANTIL_ESTRATEGIA_NACIONAL_MISIÓN_TERNURA</v>
      </c>
      <c r="AG1405" s="52" t="str">
        <f>IF(AH1405&lt;&gt;"",VLOOKUP(AH1405,LISTAS·PAPP!$O$3:$P$74,2,0),"")</f>
        <v>005</v>
      </c>
      <c r="AH1405" s="58" t="s">
        <v>862</v>
      </c>
      <c r="AI1405" s="60" t="s">
        <v>471</v>
      </c>
      <c r="AJ1405" s="51" t="str">
        <f>IF(AI1405&lt;&gt;"",VLOOKUP(AI1405,LISTAS·PAPP!$X$4:$Y$80,2,0),"")</f>
        <v>NO APLICA</v>
      </c>
      <c r="AK1405" s="58" t="s">
        <v>631</v>
      </c>
      <c r="AL1405" s="60">
        <v>710204</v>
      </c>
      <c r="AM1405" s="51" t="str">
        <f>IF(ISERROR(VLOOKUP(AL1405,LISTAS·PAPP!$AD$4:$AE$334,2,0))," ",VLOOKUP(AL1405,LISTAS·PAPP!$AD$4:$AE$334,2,0))</f>
        <v>Decimo Cuarto Sueldo</v>
      </c>
      <c r="AN1405" s="63">
        <v>5516</v>
      </c>
      <c r="AO1405" s="64"/>
      <c r="AP1405" s="64"/>
      <c r="AQ1405" s="64"/>
      <c r="AR1405" s="64"/>
      <c r="AS1405" s="64"/>
      <c r="AT1405" s="64"/>
      <c r="AU1405" s="64"/>
      <c r="AV1405" s="64">
        <v>5516</v>
      </c>
      <c r="AW1405" s="64"/>
      <c r="AX1405" s="64"/>
      <c r="AY1405" s="64"/>
      <c r="AZ1405" s="64"/>
      <c r="BA1405" s="53">
        <f t="shared" si="64"/>
        <v>5516</v>
      </c>
      <c r="BB1405" s="54" t="str">
        <f t="shared" si="65"/>
        <v>OK</v>
      </c>
      <c r="BC1405" s="55" t="str">
        <f t="shared" si="66"/>
        <v xml:space="preserve">                </v>
      </c>
    </row>
    <row r="1406" spans="1:55" ht="50.1" customHeight="1" x14ac:dyDescent="0.25">
      <c r="A1406" s="58" t="s">
        <v>39</v>
      </c>
      <c r="B1406" s="58" t="s">
        <v>52</v>
      </c>
      <c r="C1406" s="58" t="s">
        <v>160</v>
      </c>
      <c r="D1406" s="58" t="s">
        <v>913</v>
      </c>
      <c r="E1406" s="51" t="str">
        <f>IF(C1406&lt;&gt;"",VLOOKUP(MID(C1406,18,5),LISTAS·PAPP!$E$4:$F$76,2,0),"")</f>
        <v>PICHINCHA</v>
      </c>
      <c r="F1406" s="58" t="s">
        <v>386</v>
      </c>
      <c r="G1406" s="51" t="str">
        <f>IF(F1406&lt;&gt;"",VLOOKUP(F1406,LISTAS·PAPP!$R$3:$T$221,3,0),"")</f>
        <v xml:space="preserve"> </v>
      </c>
      <c r="H1406" s="58" t="s">
        <v>905</v>
      </c>
      <c r="I1406" s="66" t="s">
        <v>1124</v>
      </c>
      <c r="J1406" s="66" t="s">
        <v>1125</v>
      </c>
      <c r="K1406" s="67">
        <v>14</v>
      </c>
      <c r="L1406" s="66" t="s">
        <v>1097</v>
      </c>
      <c r="M1406" s="60">
        <v>14</v>
      </c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52" t="str">
        <f>IF(A1406&lt;&gt;"",IF(D1406="DIRECCIÓN_DE_TRANSFERENCIAS","280 0031",VLOOKUP(C1406,LISTAS·PAPP!$C$3:$D$76,2,0)),"")</f>
        <v>280 9120</v>
      </c>
      <c r="Z1406" s="61">
        <v>202</v>
      </c>
      <c r="AA1406" s="62">
        <v>5036</v>
      </c>
      <c r="AB1406" s="62">
        <v>5045</v>
      </c>
      <c r="AC1406" s="65" t="str">
        <f>IF(D1406&lt;&gt;"",VLOOKUP(D1406,LISTAS·PAPP!$I$3:$M$16,2,0),"")</f>
        <v>56</v>
      </c>
      <c r="AD1406" s="51" t="str">
        <f>IF(D1406&lt;&gt;"",VLOOKUP(D1406,LISTAS·PAPP!$I$3:$M$16,3,0),"")</f>
        <v>DESARROLLO_INFANTIL</v>
      </c>
      <c r="AE1406" s="52" t="str">
        <f>IF(D1406&lt;&gt;"",VLOOKUP(D1406,LISTAS·PAPP!$I$3:$M$16,4,0),"")</f>
        <v>004</v>
      </c>
      <c r="AF1406" s="51" t="str">
        <f>IF(D1406&lt;&gt;"",VLOOKUP(D1406,LISTAS·PAPP!$I$3:$M$16,5,0),"")</f>
        <v>FORTALECIMIENTO_AMPLIACIÓN_E_INNOVACIÓN_DE_LOS_SERVICIOS_DE_DESARROLLO_INFANTIL_ESTRATEGIA_NACIONAL_MISIÓN_TERNURA</v>
      </c>
      <c r="AG1406" s="52" t="str">
        <f>IF(AH1406&lt;&gt;"",VLOOKUP(AH1406,LISTAS·PAPP!$O$3:$P$74,2,0),"")</f>
        <v>005</v>
      </c>
      <c r="AH1406" s="58" t="s">
        <v>862</v>
      </c>
      <c r="AI1406" s="60" t="s">
        <v>471</v>
      </c>
      <c r="AJ1406" s="51" t="str">
        <f>IF(AI1406&lt;&gt;"",VLOOKUP(AI1406,LISTAS·PAPP!$X$4:$Y$80,2,0),"")</f>
        <v>NO APLICA</v>
      </c>
      <c r="AK1406" s="58" t="s">
        <v>631</v>
      </c>
      <c r="AL1406" s="60">
        <v>710510</v>
      </c>
      <c r="AM1406" s="51" t="str">
        <f>IF(ISERROR(VLOOKUP(AL1406,LISTAS·PAPP!$AD$4:$AE$334,2,0))," ",VLOOKUP(AL1406,LISTAS·PAPP!$AD$4:$AE$334,2,0))</f>
        <v>Servicios Personales por Contrato</v>
      </c>
      <c r="AN1406" s="63">
        <v>123014.07</v>
      </c>
      <c r="AO1406" s="64">
        <v>10251.17</v>
      </c>
      <c r="AP1406" s="64">
        <v>10251.17</v>
      </c>
      <c r="AQ1406" s="64">
        <v>10251.17</v>
      </c>
      <c r="AR1406" s="64">
        <v>10251.17</v>
      </c>
      <c r="AS1406" s="64">
        <v>10251.17</v>
      </c>
      <c r="AT1406" s="64">
        <v>10251.17</v>
      </c>
      <c r="AU1406" s="64">
        <v>10251.17</v>
      </c>
      <c r="AV1406" s="64">
        <v>10251.17</v>
      </c>
      <c r="AW1406" s="64">
        <v>10251.17</v>
      </c>
      <c r="AX1406" s="64">
        <v>10251.17</v>
      </c>
      <c r="AY1406" s="64">
        <v>10251.17</v>
      </c>
      <c r="AZ1406" s="64">
        <v>10251.200000000001</v>
      </c>
      <c r="BA1406" s="53">
        <f t="shared" si="64"/>
        <v>123014.06999999999</v>
      </c>
      <c r="BB1406" s="54" t="str">
        <f t="shared" si="65"/>
        <v>OK</v>
      </c>
      <c r="BC1406" s="55" t="str">
        <f t="shared" si="66"/>
        <v xml:space="preserve">                </v>
      </c>
    </row>
    <row r="1407" spans="1:55" ht="50.1" customHeight="1" x14ac:dyDescent="0.25">
      <c r="A1407" s="58" t="s">
        <v>39</v>
      </c>
      <c r="B1407" s="58" t="s">
        <v>52</v>
      </c>
      <c r="C1407" s="58" t="s">
        <v>160</v>
      </c>
      <c r="D1407" s="58" t="s">
        <v>913</v>
      </c>
      <c r="E1407" s="51" t="str">
        <f>IF(C1407&lt;&gt;"",VLOOKUP(MID(C1407,18,5),LISTAS·PAPP!$E$4:$F$76,2,0),"")</f>
        <v>PICHINCHA</v>
      </c>
      <c r="F1407" s="58" t="s">
        <v>386</v>
      </c>
      <c r="G1407" s="51" t="str">
        <f>IF(F1407&lt;&gt;"",VLOOKUP(F1407,LISTAS·PAPP!$R$3:$T$221,3,0),"")</f>
        <v xml:space="preserve"> </v>
      </c>
      <c r="H1407" s="58" t="s">
        <v>905</v>
      </c>
      <c r="I1407" s="66" t="s">
        <v>1124</v>
      </c>
      <c r="J1407" s="66" t="s">
        <v>1125</v>
      </c>
      <c r="K1407" s="67">
        <v>14</v>
      </c>
      <c r="L1407" s="66" t="s">
        <v>1097</v>
      </c>
      <c r="M1407" s="60">
        <v>14</v>
      </c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52" t="str">
        <f>IF(A1407&lt;&gt;"",IF(D1407="DIRECCIÓN_DE_TRANSFERENCIAS","280 0031",VLOOKUP(C1407,LISTAS·PAPP!$C$3:$D$76,2,0)),"")</f>
        <v>280 9120</v>
      </c>
      <c r="Z1407" s="61">
        <v>202</v>
      </c>
      <c r="AA1407" s="62">
        <v>5036</v>
      </c>
      <c r="AB1407" s="62">
        <v>5045</v>
      </c>
      <c r="AC1407" s="65" t="str">
        <f>IF(D1407&lt;&gt;"",VLOOKUP(D1407,LISTAS·PAPP!$I$3:$M$16,2,0),"")</f>
        <v>56</v>
      </c>
      <c r="AD1407" s="51" t="str">
        <f>IF(D1407&lt;&gt;"",VLOOKUP(D1407,LISTAS·PAPP!$I$3:$M$16,3,0),"")</f>
        <v>DESARROLLO_INFANTIL</v>
      </c>
      <c r="AE1407" s="52" t="str">
        <f>IF(D1407&lt;&gt;"",VLOOKUP(D1407,LISTAS·PAPP!$I$3:$M$16,4,0),"")</f>
        <v>004</v>
      </c>
      <c r="AF1407" s="51" t="str">
        <f>IF(D1407&lt;&gt;"",VLOOKUP(D1407,LISTAS·PAPP!$I$3:$M$16,5,0),"")</f>
        <v>FORTALECIMIENTO_AMPLIACIÓN_E_INNOVACIÓN_DE_LOS_SERVICIOS_DE_DESARROLLO_INFANTIL_ESTRATEGIA_NACIONAL_MISIÓN_TERNURA</v>
      </c>
      <c r="AG1407" s="52" t="str">
        <f>IF(AH1407&lt;&gt;"",VLOOKUP(AH1407,LISTAS·PAPP!$O$3:$P$74,2,0),"")</f>
        <v>005</v>
      </c>
      <c r="AH1407" s="58" t="s">
        <v>862</v>
      </c>
      <c r="AI1407" s="60" t="s">
        <v>471</v>
      </c>
      <c r="AJ1407" s="51" t="str">
        <f>IF(AI1407&lt;&gt;"",VLOOKUP(AI1407,LISTAS·PAPP!$X$4:$Y$80,2,0),"")</f>
        <v>NO APLICA</v>
      </c>
      <c r="AK1407" s="58" t="s">
        <v>631</v>
      </c>
      <c r="AL1407" s="60">
        <v>710601</v>
      </c>
      <c r="AM1407" s="51" t="str">
        <f>IF(ISERROR(VLOOKUP(AL1407,LISTAS·PAPP!$AD$4:$AE$334,2,0))," ",VLOOKUP(AL1407,LISTAS·PAPP!$AD$4:$AE$334,2,0))</f>
        <v>Aporte Patronal</v>
      </c>
      <c r="AN1407" s="63">
        <v>12090.68</v>
      </c>
      <c r="AO1407" s="64">
        <v>1007.56</v>
      </c>
      <c r="AP1407" s="64">
        <v>1007.56</v>
      </c>
      <c r="AQ1407" s="64">
        <v>1007.56</v>
      </c>
      <c r="AR1407" s="64">
        <v>1007.56</v>
      </c>
      <c r="AS1407" s="64">
        <v>1007.56</v>
      </c>
      <c r="AT1407" s="64">
        <v>1007.56</v>
      </c>
      <c r="AU1407" s="64">
        <v>1007.56</v>
      </c>
      <c r="AV1407" s="64">
        <v>1007.56</v>
      </c>
      <c r="AW1407" s="64">
        <v>1007.56</v>
      </c>
      <c r="AX1407" s="64">
        <v>1007.56</v>
      </c>
      <c r="AY1407" s="64">
        <v>1007.56</v>
      </c>
      <c r="AZ1407" s="64">
        <v>1007.52</v>
      </c>
      <c r="BA1407" s="53">
        <f t="shared" si="64"/>
        <v>12090.679999999997</v>
      </c>
      <c r="BB1407" s="54" t="str">
        <f t="shared" si="65"/>
        <v>OK</v>
      </c>
      <c r="BC1407" s="55" t="str">
        <f t="shared" si="66"/>
        <v xml:space="preserve">                </v>
      </c>
    </row>
    <row r="1408" spans="1:55" ht="50.1" customHeight="1" x14ac:dyDescent="0.25">
      <c r="A1408" s="58" t="s">
        <v>39</v>
      </c>
      <c r="B1408" s="58" t="s">
        <v>52</v>
      </c>
      <c r="C1408" s="58" t="s">
        <v>160</v>
      </c>
      <c r="D1408" s="58" t="s">
        <v>913</v>
      </c>
      <c r="E1408" s="51" t="str">
        <f>IF(C1408&lt;&gt;"",VLOOKUP(MID(C1408,18,5),LISTAS·PAPP!$E$4:$F$76,2,0),"")</f>
        <v>PICHINCHA</v>
      </c>
      <c r="F1408" s="58" t="s">
        <v>386</v>
      </c>
      <c r="G1408" s="51" t="str">
        <f>IF(F1408&lt;&gt;"",VLOOKUP(F1408,LISTAS·PAPP!$R$3:$T$221,3,0),"")</f>
        <v xml:space="preserve"> </v>
      </c>
      <c r="H1408" s="58" t="s">
        <v>905</v>
      </c>
      <c r="I1408" s="66" t="s">
        <v>1124</v>
      </c>
      <c r="J1408" s="66" t="s">
        <v>1125</v>
      </c>
      <c r="K1408" s="67">
        <v>14</v>
      </c>
      <c r="L1408" s="66" t="s">
        <v>1097</v>
      </c>
      <c r="M1408" s="60">
        <v>14</v>
      </c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52" t="str">
        <f>IF(A1408&lt;&gt;"",IF(D1408="DIRECCIÓN_DE_TRANSFERENCIAS","280 0031",VLOOKUP(C1408,LISTAS·PAPP!$C$3:$D$76,2,0)),"")</f>
        <v>280 9120</v>
      </c>
      <c r="Z1408" s="61">
        <v>202</v>
      </c>
      <c r="AA1408" s="62">
        <v>5036</v>
      </c>
      <c r="AB1408" s="62">
        <v>5045</v>
      </c>
      <c r="AC1408" s="65" t="str">
        <f>IF(D1408&lt;&gt;"",VLOOKUP(D1408,LISTAS·PAPP!$I$3:$M$16,2,0),"")</f>
        <v>56</v>
      </c>
      <c r="AD1408" s="51" t="str">
        <f>IF(D1408&lt;&gt;"",VLOOKUP(D1408,LISTAS·PAPP!$I$3:$M$16,3,0),"")</f>
        <v>DESARROLLO_INFANTIL</v>
      </c>
      <c r="AE1408" s="52" t="str">
        <f>IF(D1408&lt;&gt;"",VLOOKUP(D1408,LISTAS·PAPP!$I$3:$M$16,4,0),"")</f>
        <v>004</v>
      </c>
      <c r="AF1408" s="51" t="str">
        <f>IF(D1408&lt;&gt;"",VLOOKUP(D1408,LISTAS·PAPP!$I$3:$M$16,5,0),"")</f>
        <v>FORTALECIMIENTO_AMPLIACIÓN_E_INNOVACIÓN_DE_LOS_SERVICIOS_DE_DESARROLLO_INFANTIL_ESTRATEGIA_NACIONAL_MISIÓN_TERNURA</v>
      </c>
      <c r="AG1408" s="52" t="str">
        <f>IF(AH1408&lt;&gt;"",VLOOKUP(AH1408,LISTAS·PAPP!$O$3:$P$74,2,0),"")</f>
        <v>005</v>
      </c>
      <c r="AH1408" s="58" t="s">
        <v>862</v>
      </c>
      <c r="AI1408" s="60" t="s">
        <v>471</v>
      </c>
      <c r="AJ1408" s="51" t="str">
        <f>IF(AI1408&lt;&gt;"",VLOOKUP(AI1408,LISTAS·PAPP!$X$4:$Y$80,2,0),"")</f>
        <v>NO APLICA</v>
      </c>
      <c r="AK1408" s="58" t="s">
        <v>631</v>
      </c>
      <c r="AL1408" s="60">
        <v>710602</v>
      </c>
      <c r="AM1408" s="51" t="str">
        <f>IF(ISERROR(VLOOKUP(AL1408,LISTAS·PAPP!$AD$4:$AE$334,2,0))," ",VLOOKUP(AL1408,LISTAS·PAPP!$AD$4:$AE$334,2,0))</f>
        <v>Fondo de Reserva</v>
      </c>
      <c r="AN1408" s="63">
        <v>4375.57</v>
      </c>
      <c r="AO1408" s="64">
        <v>364.63</v>
      </c>
      <c r="AP1408" s="64">
        <v>364.63</v>
      </c>
      <c r="AQ1408" s="64">
        <v>364.63</v>
      </c>
      <c r="AR1408" s="64">
        <v>364.63</v>
      </c>
      <c r="AS1408" s="64">
        <v>364.63</v>
      </c>
      <c r="AT1408" s="64">
        <v>364.63</v>
      </c>
      <c r="AU1408" s="64">
        <v>364.63</v>
      </c>
      <c r="AV1408" s="64">
        <v>364.63</v>
      </c>
      <c r="AW1408" s="64">
        <v>364.63</v>
      </c>
      <c r="AX1408" s="64">
        <v>364.63</v>
      </c>
      <c r="AY1408" s="64">
        <v>364.63</v>
      </c>
      <c r="AZ1408" s="64">
        <v>364.64</v>
      </c>
      <c r="BA1408" s="53">
        <f t="shared" si="64"/>
        <v>4375.5700000000006</v>
      </c>
      <c r="BB1408" s="54" t="str">
        <f t="shared" si="65"/>
        <v>OK</v>
      </c>
      <c r="BC1408" s="55" t="str">
        <f t="shared" si="66"/>
        <v xml:space="preserve">                </v>
      </c>
    </row>
    <row r="1409" spans="1:55" ht="50.1" customHeight="1" x14ac:dyDescent="0.25">
      <c r="A1409" s="58" t="s">
        <v>39</v>
      </c>
      <c r="B1409" s="58" t="s">
        <v>52</v>
      </c>
      <c r="C1409" s="58" t="s">
        <v>160</v>
      </c>
      <c r="D1409" s="58" t="s">
        <v>913</v>
      </c>
      <c r="E1409" s="51" t="str">
        <f>IF(C1409&lt;&gt;"",VLOOKUP(MID(C1409,18,5),LISTAS·PAPP!$E$4:$F$76,2,0),"")</f>
        <v>PICHINCHA</v>
      </c>
      <c r="F1409" s="58" t="s">
        <v>386</v>
      </c>
      <c r="G1409" s="51" t="str">
        <f>IF(F1409&lt;&gt;"",VLOOKUP(F1409,LISTAS·PAPP!$R$3:$T$221,3,0),"")</f>
        <v xml:space="preserve"> </v>
      </c>
      <c r="H1409" s="58" t="s">
        <v>905</v>
      </c>
      <c r="I1409" s="66" t="s">
        <v>1124</v>
      </c>
      <c r="J1409" s="66" t="s">
        <v>1132</v>
      </c>
      <c r="K1409" s="67">
        <v>12</v>
      </c>
      <c r="L1409" s="66" t="s">
        <v>1133</v>
      </c>
      <c r="M1409" s="60">
        <v>1</v>
      </c>
      <c r="N1409" s="60">
        <v>1</v>
      </c>
      <c r="O1409" s="60">
        <v>1</v>
      </c>
      <c r="P1409" s="60">
        <v>1</v>
      </c>
      <c r="Q1409" s="60">
        <v>1</v>
      </c>
      <c r="R1409" s="60">
        <v>1</v>
      </c>
      <c r="S1409" s="60">
        <v>1</v>
      </c>
      <c r="T1409" s="60">
        <v>1</v>
      </c>
      <c r="U1409" s="60">
        <v>1</v>
      </c>
      <c r="V1409" s="60">
        <v>1</v>
      </c>
      <c r="W1409" s="60">
        <v>1</v>
      </c>
      <c r="X1409" s="60">
        <v>1</v>
      </c>
      <c r="Y1409" s="52" t="str">
        <f>IF(A1409&lt;&gt;"",IF(D1409="DIRECCIÓN_DE_TRANSFERENCIAS","280 0031",VLOOKUP(C1409,LISTAS·PAPP!$C$3:$D$76,2,0)),"")</f>
        <v>280 9120</v>
      </c>
      <c r="Z1409" s="61">
        <v>202</v>
      </c>
      <c r="AA1409" s="62">
        <v>5036</v>
      </c>
      <c r="AB1409" s="62">
        <v>5045</v>
      </c>
      <c r="AC1409" s="65" t="str">
        <f>IF(D1409&lt;&gt;"",VLOOKUP(D1409,LISTAS·PAPP!$I$3:$M$16,2,0),"")</f>
        <v>56</v>
      </c>
      <c r="AD1409" s="51" t="str">
        <f>IF(D1409&lt;&gt;"",VLOOKUP(D1409,LISTAS·PAPP!$I$3:$M$16,3,0),"")</f>
        <v>DESARROLLO_INFANTIL</v>
      </c>
      <c r="AE1409" s="52" t="str">
        <f>IF(D1409&lt;&gt;"",VLOOKUP(D1409,LISTAS·PAPP!$I$3:$M$16,4,0),"")</f>
        <v>004</v>
      </c>
      <c r="AF1409" s="51" t="str">
        <f>IF(D1409&lt;&gt;"",VLOOKUP(D1409,LISTAS·PAPP!$I$3:$M$16,5,0),"")</f>
        <v>FORTALECIMIENTO_AMPLIACIÓN_E_INNOVACIÓN_DE_LOS_SERVICIOS_DE_DESARROLLO_INFANTIL_ESTRATEGIA_NACIONAL_MISIÓN_TERNURA</v>
      </c>
      <c r="AG1409" s="52" t="str">
        <f>IF(AH1409&lt;&gt;"",VLOOKUP(AH1409,LISTAS·PAPP!$O$3:$P$74,2,0),"")</f>
        <v>005</v>
      </c>
      <c r="AH1409" s="58" t="s">
        <v>862</v>
      </c>
      <c r="AI1409" s="60" t="s">
        <v>471</v>
      </c>
      <c r="AJ1409" s="51" t="str">
        <f>IF(AI1409&lt;&gt;"",VLOOKUP(AI1409,LISTAS·PAPP!$X$4:$Y$80,2,0),"")</f>
        <v>NO APLICA</v>
      </c>
      <c r="AK1409" s="58" t="s">
        <v>632</v>
      </c>
      <c r="AL1409" s="60">
        <v>730301</v>
      </c>
      <c r="AM1409" s="51" t="str">
        <f>IF(ISERROR(VLOOKUP(AL1409,LISTAS·PAPP!$AD$4:$AE$334,2,0))," ",VLOOKUP(AL1409,LISTAS·PAPP!$AD$4:$AE$334,2,0))</f>
        <v>Pasajes al Interior</v>
      </c>
      <c r="AN1409" s="63">
        <v>0</v>
      </c>
      <c r="AO1409" s="64">
        <v>0</v>
      </c>
      <c r="AP1409" s="64">
        <v>0</v>
      </c>
      <c r="AQ1409" s="64">
        <v>0</v>
      </c>
      <c r="AR1409" s="64">
        <v>0</v>
      </c>
      <c r="AS1409" s="64">
        <v>0</v>
      </c>
      <c r="AT1409" s="64">
        <v>0</v>
      </c>
      <c r="AU1409" s="64">
        <v>0</v>
      </c>
      <c r="AV1409" s="64">
        <v>0</v>
      </c>
      <c r="AW1409" s="64">
        <v>0</v>
      </c>
      <c r="AX1409" s="64">
        <v>0</v>
      </c>
      <c r="AY1409" s="64">
        <v>0</v>
      </c>
      <c r="AZ1409" s="64">
        <v>0</v>
      </c>
      <c r="BA1409" s="53">
        <f t="shared" si="64"/>
        <v>0</v>
      </c>
      <c r="BB1409" s="54" t="str">
        <f t="shared" si="65"/>
        <v>OK</v>
      </c>
      <c r="BC1409" s="55" t="str">
        <f t="shared" si="66"/>
        <v xml:space="preserve">                </v>
      </c>
    </row>
    <row r="1410" spans="1:55" ht="50.1" customHeight="1" x14ac:dyDescent="0.25">
      <c r="A1410" s="58" t="s">
        <v>39</v>
      </c>
      <c r="B1410" s="58" t="s">
        <v>52</v>
      </c>
      <c r="C1410" s="58" t="s">
        <v>160</v>
      </c>
      <c r="D1410" s="58" t="s">
        <v>913</v>
      </c>
      <c r="E1410" s="51" t="str">
        <f>IF(C1410&lt;&gt;"",VLOOKUP(MID(C1410,18,5),LISTAS·PAPP!$E$4:$F$76,2,0),"")</f>
        <v>PICHINCHA</v>
      </c>
      <c r="F1410" s="58" t="s">
        <v>386</v>
      </c>
      <c r="G1410" s="51" t="str">
        <f>IF(F1410&lt;&gt;"",VLOOKUP(F1410,LISTAS·PAPP!$R$3:$T$221,3,0),"")</f>
        <v xml:space="preserve"> </v>
      </c>
      <c r="H1410" s="58" t="s">
        <v>905</v>
      </c>
      <c r="I1410" s="66" t="s">
        <v>1124</v>
      </c>
      <c r="J1410" s="66" t="s">
        <v>1134</v>
      </c>
      <c r="K1410" s="67">
        <v>12</v>
      </c>
      <c r="L1410" s="66" t="s">
        <v>1135</v>
      </c>
      <c r="M1410" s="60">
        <v>1</v>
      </c>
      <c r="N1410" s="60">
        <v>1</v>
      </c>
      <c r="O1410" s="60">
        <v>1</v>
      </c>
      <c r="P1410" s="60">
        <v>1</v>
      </c>
      <c r="Q1410" s="60">
        <v>1</v>
      </c>
      <c r="R1410" s="60">
        <v>1</v>
      </c>
      <c r="S1410" s="60">
        <v>1</v>
      </c>
      <c r="T1410" s="60">
        <v>1</v>
      </c>
      <c r="U1410" s="60">
        <v>1</v>
      </c>
      <c r="V1410" s="60">
        <v>1</v>
      </c>
      <c r="W1410" s="60">
        <v>1</v>
      </c>
      <c r="X1410" s="60">
        <v>1</v>
      </c>
      <c r="Y1410" s="52" t="str">
        <f>IF(A1410&lt;&gt;"",IF(D1410="DIRECCIÓN_DE_TRANSFERENCIAS","280 0031",VLOOKUP(C1410,LISTAS·PAPP!$C$3:$D$76,2,0)),"")</f>
        <v>280 9120</v>
      </c>
      <c r="Z1410" s="61">
        <v>202</v>
      </c>
      <c r="AA1410" s="62">
        <v>5036</v>
      </c>
      <c r="AB1410" s="62">
        <v>5045</v>
      </c>
      <c r="AC1410" s="65" t="str">
        <f>IF(D1410&lt;&gt;"",VLOOKUP(D1410,LISTAS·PAPP!$I$3:$M$16,2,0),"")</f>
        <v>56</v>
      </c>
      <c r="AD1410" s="51" t="str">
        <f>IF(D1410&lt;&gt;"",VLOOKUP(D1410,LISTAS·PAPP!$I$3:$M$16,3,0),"")</f>
        <v>DESARROLLO_INFANTIL</v>
      </c>
      <c r="AE1410" s="52" t="str">
        <f>IF(D1410&lt;&gt;"",VLOOKUP(D1410,LISTAS·PAPP!$I$3:$M$16,4,0),"")</f>
        <v>004</v>
      </c>
      <c r="AF1410" s="51" t="str">
        <f>IF(D1410&lt;&gt;"",VLOOKUP(D1410,LISTAS·PAPP!$I$3:$M$16,5,0),"")</f>
        <v>FORTALECIMIENTO_AMPLIACIÓN_E_INNOVACIÓN_DE_LOS_SERVICIOS_DE_DESARROLLO_INFANTIL_ESTRATEGIA_NACIONAL_MISIÓN_TERNURA</v>
      </c>
      <c r="AG1410" s="52" t="str">
        <f>IF(AH1410&lt;&gt;"",VLOOKUP(AH1410,LISTAS·PAPP!$O$3:$P$74,2,0),"")</f>
        <v>005</v>
      </c>
      <c r="AH1410" s="58" t="s">
        <v>862</v>
      </c>
      <c r="AI1410" s="60" t="s">
        <v>471</v>
      </c>
      <c r="AJ1410" s="51" t="str">
        <f>IF(AI1410&lt;&gt;"",VLOOKUP(AI1410,LISTAS·PAPP!$X$4:$Y$80,2,0),"")</f>
        <v>NO APLICA</v>
      </c>
      <c r="AK1410" s="58" t="s">
        <v>632</v>
      </c>
      <c r="AL1410" s="60">
        <v>730303</v>
      </c>
      <c r="AM1410" s="51" t="str">
        <f>IF(ISERROR(VLOOKUP(AL1410,LISTAS·PAPP!$AD$4:$AE$334,2,0))," ",VLOOKUP(AL1410,LISTAS·PAPP!$AD$4:$AE$334,2,0))</f>
        <v>Viáticos y Subsistencias en el Interior</v>
      </c>
      <c r="AN1410" s="63">
        <v>3500</v>
      </c>
      <c r="AO1410" s="64">
        <v>291.67</v>
      </c>
      <c r="AP1410" s="64">
        <v>291.67</v>
      </c>
      <c r="AQ1410" s="64">
        <v>291.67</v>
      </c>
      <c r="AR1410" s="64">
        <v>291.67</v>
      </c>
      <c r="AS1410" s="64">
        <v>291.67</v>
      </c>
      <c r="AT1410" s="64">
        <v>291.67</v>
      </c>
      <c r="AU1410" s="64">
        <v>291.67</v>
      </c>
      <c r="AV1410" s="64">
        <v>291.67</v>
      </c>
      <c r="AW1410" s="64">
        <v>291.67</v>
      </c>
      <c r="AX1410" s="64">
        <v>291.67</v>
      </c>
      <c r="AY1410" s="64">
        <v>291.67</v>
      </c>
      <c r="AZ1410" s="64">
        <v>291.63</v>
      </c>
      <c r="BA1410" s="53">
        <f t="shared" si="64"/>
        <v>3500.0000000000005</v>
      </c>
      <c r="BB1410" s="54" t="str">
        <f t="shared" si="65"/>
        <v>OK</v>
      </c>
      <c r="BC1410" s="55" t="str">
        <f t="shared" si="66"/>
        <v xml:space="preserve">                </v>
      </c>
    </row>
    <row r="1411" spans="1:55" ht="50.1" customHeight="1" x14ac:dyDescent="0.25">
      <c r="A1411" s="58" t="s">
        <v>39</v>
      </c>
      <c r="B1411" s="58" t="s">
        <v>52</v>
      </c>
      <c r="C1411" s="58" t="s">
        <v>162</v>
      </c>
      <c r="D1411" s="58" t="s">
        <v>913</v>
      </c>
      <c r="E1411" s="51" t="str">
        <f>IF(C1411&lt;&gt;"",VLOOKUP(MID(C1411,18,5),LISTAS·PAPP!$E$4:$F$76,2,0),"")</f>
        <v>PICHINCHA</v>
      </c>
      <c r="F1411" s="58" t="s">
        <v>386</v>
      </c>
      <c r="G1411" s="51" t="str">
        <f>IF(F1411&lt;&gt;"",VLOOKUP(F1411,LISTAS·PAPP!$R$3:$T$221,3,0),"")</f>
        <v xml:space="preserve"> </v>
      </c>
      <c r="H1411" s="58" t="s">
        <v>905</v>
      </c>
      <c r="I1411" s="66" t="s">
        <v>1124</v>
      </c>
      <c r="J1411" s="66" t="s">
        <v>1125</v>
      </c>
      <c r="K1411" s="67">
        <v>11</v>
      </c>
      <c r="L1411" s="66" t="s">
        <v>1097</v>
      </c>
      <c r="M1411" s="60">
        <v>11</v>
      </c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52" t="str">
        <f>IF(A1411&lt;&gt;"",IF(D1411="DIRECCIÓN_DE_TRANSFERENCIAS","280 0031",VLOOKUP(C1411,LISTAS·PAPP!$C$3:$D$76,2,0)),"")</f>
        <v>280 9180</v>
      </c>
      <c r="Z1411" s="61">
        <v>202</v>
      </c>
      <c r="AA1411" s="62">
        <v>5036</v>
      </c>
      <c r="AB1411" s="62">
        <v>5045</v>
      </c>
      <c r="AC1411" s="65" t="str">
        <f>IF(D1411&lt;&gt;"",VLOOKUP(D1411,LISTAS·PAPP!$I$3:$M$16,2,0),"")</f>
        <v>56</v>
      </c>
      <c r="AD1411" s="51" t="str">
        <f>IF(D1411&lt;&gt;"",VLOOKUP(D1411,LISTAS·PAPP!$I$3:$M$16,3,0),"")</f>
        <v>DESARROLLO_INFANTIL</v>
      </c>
      <c r="AE1411" s="52" t="str">
        <f>IF(D1411&lt;&gt;"",VLOOKUP(D1411,LISTAS·PAPP!$I$3:$M$16,4,0),"")</f>
        <v>004</v>
      </c>
      <c r="AF1411" s="51" t="str">
        <f>IF(D1411&lt;&gt;"",VLOOKUP(D1411,LISTAS·PAPP!$I$3:$M$16,5,0),"")</f>
        <v>FORTALECIMIENTO_AMPLIACIÓN_E_INNOVACIÓN_DE_LOS_SERVICIOS_DE_DESARROLLO_INFANTIL_ESTRATEGIA_NACIONAL_MISIÓN_TERNURA</v>
      </c>
      <c r="AG1411" s="52" t="str">
        <f>IF(AH1411&lt;&gt;"",VLOOKUP(AH1411,LISTAS·PAPP!$O$3:$P$74,2,0),"")</f>
        <v>005</v>
      </c>
      <c r="AH1411" s="58" t="s">
        <v>862</v>
      </c>
      <c r="AI1411" s="60" t="s">
        <v>471</v>
      </c>
      <c r="AJ1411" s="51" t="str">
        <f>IF(AI1411&lt;&gt;"",VLOOKUP(AI1411,LISTAS·PAPP!$X$4:$Y$80,2,0),"")</f>
        <v>NO APLICA</v>
      </c>
      <c r="AK1411" s="58" t="s">
        <v>631</v>
      </c>
      <c r="AL1411" s="60">
        <v>710203</v>
      </c>
      <c r="AM1411" s="51" t="str">
        <f>IF(ISERROR(VLOOKUP(AL1411,LISTAS·PAPP!$AD$4:$AE$334,2,0))," ",VLOOKUP(AL1411,LISTAS·PAPP!$AD$4:$AE$334,2,0))</f>
        <v>Decimo Tercer Sueldo</v>
      </c>
      <c r="AN1411" s="63">
        <v>7990</v>
      </c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>
        <v>7990</v>
      </c>
      <c r="BA1411" s="53">
        <f t="shared" si="64"/>
        <v>7990</v>
      </c>
      <c r="BB1411" s="54" t="str">
        <f t="shared" si="65"/>
        <v>OK</v>
      </c>
      <c r="BC1411" s="55" t="str">
        <f t="shared" si="66"/>
        <v xml:space="preserve">                </v>
      </c>
    </row>
    <row r="1412" spans="1:55" ht="50.1" customHeight="1" x14ac:dyDescent="0.25">
      <c r="A1412" s="58" t="s">
        <v>39</v>
      </c>
      <c r="B1412" s="58" t="s">
        <v>52</v>
      </c>
      <c r="C1412" s="58" t="s">
        <v>162</v>
      </c>
      <c r="D1412" s="58" t="s">
        <v>913</v>
      </c>
      <c r="E1412" s="51" t="str">
        <f>IF(C1412&lt;&gt;"",VLOOKUP(MID(C1412,18,5),LISTAS·PAPP!$E$4:$F$76,2,0),"")</f>
        <v>PICHINCHA</v>
      </c>
      <c r="F1412" s="58" t="s">
        <v>386</v>
      </c>
      <c r="G1412" s="51" t="str">
        <f>IF(F1412&lt;&gt;"",VLOOKUP(F1412,LISTAS·PAPP!$R$3:$T$221,3,0),"")</f>
        <v xml:space="preserve"> </v>
      </c>
      <c r="H1412" s="58" t="s">
        <v>905</v>
      </c>
      <c r="I1412" s="66" t="s">
        <v>1124</v>
      </c>
      <c r="J1412" s="66" t="s">
        <v>1125</v>
      </c>
      <c r="K1412" s="67">
        <v>11</v>
      </c>
      <c r="L1412" s="66" t="s">
        <v>1097</v>
      </c>
      <c r="M1412" s="60">
        <v>11</v>
      </c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52" t="str">
        <f>IF(A1412&lt;&gt;"",IF(D1412="DIRECCIÓN_DE_TRANSFERENCIAS","280 0031",VLOOKUP(C1412,LISTAS·PAPP!$C$3:$D$76,2,0)),"")</f>
        <v>280 9180</v>
      </c>
      <c r="Z1412" s="61">
        <v>202</v>
      </c>
      <c r="AA1412" s="62">
        <v>5036</v>
      </c>
      <c r="AB1412" s="62">
        <v>5045</v>
      </c>
      <c r="AC1412" s="65" t="str">
        <f>IF(D1412&lt;&gt;"",VLOOKUP(D1412,LISTAS·PAPP!$I$3:$M$16,2,0),"")</f>
        <v>56</v>
      </c>
      <c r="AD1412" s="51" t="str">
        <f>IF(D1412&lt;&gt;"",VLOOKUP(D1412,LISTAS·PAPP!$I$3:$M$16,3,0),"")</f>
        <v>DESARROLLO_INFANTIL</v>
      </c>
      <c r="AE1412" s="52" t="str">
        <f>IF(D1412&lt;&gt;"",VLOOKUP(D1412,LISTAS·PAPP!$I$3:$M$16,4,0),"")</f>
        <v>004</v>
      </c>
      <c r="AF1412" s="51" t="str">
        <f>IF(D1412&lt;&gt;"",VLOOKUP(D1412,LISTAS·PAPP!$I$3:$M$16,5,0),"")</f>
        <v>FORTALECIMIENTO_AMPLIACIÓN_E_INNOVACIÓN_DE_LOS_SERVICIOS_DE_DESARROLLO_INFANTIL_ESTRATEGIA_NACIONAL_MISIÓN_TERNURA</v>
      </c>
      <c r="AG1412" s="52" t="str">
        <f>IF(AH1412&lt;&gt;"",VLOOKUP(AH1412,LISTAS·PAPP!$O$3:$P$74,2,0),"")</f>
        <v>005</v>
      </c>
      <c r="AH1412" s="58" t="s">
        <v>862</v>
      </c>
      <c r="AI1412" s="60" t="s">
        <v>471</v>
      </c>
      <c r="AJ1412" s="51" t="str">
        <f>IF(AI1412&lt;&gt;"",VLOOKUP(AI1412,LISTAS·PAPP!$X$4:$Y$80,2,0),"")</f>
        <v>NO APLICA</v>
      </c>
      <c r="AK1412" s="58" t="s">
        <v>631</v>
      </c>
      <c r="AL1412" s="60">
        <v>710204</v>
      </c>
      <c r="AM1412" s="51" t="str">
        <f>IF(ISERROR(VLOOKUP(AL1412,LISTAS·PAPP!$AD$4:$AE$334,2,0))," ",VLOOKUP(AL1412,LISTAS·PAPP!$AD$4:$AE$334,2,0))</f>
        <v>Decimo Cuarto Sueldo</v>
      </c>
      <c r="AN1412" s="63">
        <v>4334</v>
      </c>
      <c r="AO1412" s="64"/>
      <c r="AP1412" s="64"/>
      <c r="AQ1412" s="64"/>
      <c r="AR1412" s="64"/>
      <c r="AS1412" s="64"/>
      <c r="AT1412" s="64"/>
      <c r="AU1412" s="64"/>
      <c r="AV1412" s="64">
        <v>4334</v>
      </c>
      <c r="AW1412" s="64"/>
      <c r="AX1412" s="64"/>
      <c r="AY1412" s="64"/>
      <c r="AZ1412" s="64"/>
      <c r="BA1412" s="53">
        <f t="shared" si="64"/>
        <v>4334</v>
      </c>
      <c r="BB1412" s="54" t="str">
        <f t="shared" si="65"/>
        <v>OK</v>
      </c>
      <c r="BC1412" s="55" t="str">
        <f t="shared" si="66"/>
        <v xml:space="preserve">                </v>
      </c>
    </row>
    <row r="1413" spans="1:55" ht="50.1" customHeight="1" x14ac:dyDescent="0.25">
      <c r="A1413" s="58" t="s">
        <v>39</v>
      </c>
      <c r="B1413" s="58" t="s">
        <v>52</v>
      </c>
      <c r="C1413" s="58" t="s">
        <v>162</v>
      </c>
      <c r="D1413" s="58" t="s">
        <v>913</v>
      </c>
      <c r="E1413" s="51" t="str">
        <f>IF(C1413&lt;&gt;"",VLOOKUP(MID(C1413,18,5),LISTAS·PAPP!$E$4:$F$76,2,0),"")</f>
        <v>PICHINCHA</v>
      </c>
      <c r="F1413" s="58" t="s">
        <v>386</v>
      </c>
      <c r="G1413" s="51" t="str">
        <f>IF(F1413&lt;&gt;"",VLOOKUP(F1413,LISTAS·PAPP!$R$3:$T$221,3,0),"")</f>
        <v xml:space="preserve"> </v>
      </c>
      <c r="H1413" s="58" t="s">
        <v>905</v>
      </c>
      <c r="I1413" s="66" t="s">
        <v>1124</v>
      </c>
      <c r="J1413" s="66" t="s">
        <v>1125</v>
      </c>
      <c r="K1413" s="67">
        <v>11</v>
      </c>
      <c r="L1413" s="66" t="s">
        <v>1097</v>
      </c>
      <c r="M1413" s="60">
        <v>11</v>
      </c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52" t="str">
        <f>IF(A1413&lt;&gt;"",IF(D1413="DIRECCIÓN_DE_TRANSFERENCIAS","280 0031",VLOOKUP(C1413,LISTAS·PAPP!$C$3:$D$76,2,0)),"")</f>
        <v>280 9180</v>
      </c>
      <c r="Z1413" s="61">
        <v>202</v>
      </c>
      <c r="AA1413" s="62">
        <v>5036</v>
      </c>
      <c r="AB1413" s="62">
        <v>5045</v>
      </c>
      <c r="AC1413" s="65" t="str">
        <f>IF(D1413&lt;&gt;"",VLOOKUP(D1413,LISTAS·PAPP!$I$3:$M$16,2,0),"")</f>
        <v>56</v>
      </c>
      <c r="AD1413" s="51" t="str">
        <f>IF(D1413&lt;&gt;"",VLOOKUP(D1413,LISTAS·PAPP!$I$3:$M$16,3,0),"")</f>
        <v>DESARROLLO_INFANTIL</v>
      </c>
      <c r="AE1413" s="52" t="str">
        <f>IF(D1413&lt;&gt;"",VLOOKUP(D1413,LISTAS·PAPP!$I$3:$M$16,4,0),"")</f>
        <v>004</v>
      </c>
      <c r="AF1413" s="51" t="str">
        <f>IF(D1413&lt;&gt;"",VLOOKUP(D1413,LISTAS·PAPP!$I$3:$M$16,5,0),"")</f>
        <v>FORTALECIMIENTO_AMPLIACIÓN_E_INNOVACIÓN_DE_LOS_SERVICIOS_DE_DESARROLLO_INFANTIL_ESTRATEGIA_NACIONAL_MISIÓN_TERNURA</v>
      </c>
      <c r="AG1413" s="52" t="str">
        <f>IF(AH1413&lt;&gt;"",VLOOKUP(AH1413,LISTAS·PAPP!$O$3:$P$74,2,0),"")</f>
        <v>005</v>
      </c>
      <c r="AH1413" s="58" t="s">
        <v>862</v>
      </c>
      <c r="AI1413" s="60" t="s">
        <v>471</v>
      </c>
      <c r="AJ1413" s="51" t="str">
        <f>IF(AI1413&lt;&gt;"",VLOOKUP(AI1413,LISTAS·PAPP!$X$4:$Y$80,2,0),"")</f>
        <v>NO APLICA</v>
      </c>
      <c r="AK1413" s="58" t="s">
        <v>631</v>
      </c>
      <c r="AL1413" s="60">
        <v>710510</v>
      </c>
      <c r="AM1413" s="51" t="str">
        <f>IF(ISERROR(VLOOKUP(AL1413,LISTAS·PAPP!$AD$4:$AE$334,2,0))," ",VLOOKUP(AL1413,LISTAS·PAPP!$AD$4:$AE$334,2,0))</f>
        <v>Servicios Personales por Contrato</v>
      </c>
      <c r="AN1413" s="63">
        <v>95880</v>
      </c>
      <c r="AO1413" s="64">
        <v>7990</v>
      </c>
      <c r="AP1413" s="64">
        <v>7990</v>
      </c>
      <c r="AQ1413" s="64">
        <v>7990</v>
      </c>
      <c r="AR1413" s="64">
        <v>7990</v>
      </c>
      <c r="AS1413" s="64">
        <v>7990</v>
      </c>
      <c r="AT1413" s="64">
        <v>7990</v>
      </c>
      <c r="AU1413" s="64">
        <v>7990</v>
      </c>
      <c r="AV1413" s="64">
        <v>7990</v>
      </c>
      <c r="AW1413" s="64">
        <v>7990</v>
      </c>
      <c r="AX1413" s="64">
        <v>7990</v>
      </c>
      <c r="AY1413" s="64">
        <v>7990</v>
      </c>
      <c r="AZ1413" s="64">
        <v>7990</v>
      </c>
      <c r="BA1413" s="53">
        <f t="shared" si="64"/>
        <v>95880</v>
      </c>
      <c r="BB1413" s="54" t="str">
        <f t="shared" si="65"/>
        <v>OK</v>
      </c>
      <c r="BC1413" s="55" t="str">
        <f t="shared" si="66"/>
        <v xml:space="preserve">                </v>
      </c>
    </row>
    <row r="1414" spans="1:55" ht="50.1" customHeight="1" x14ac:dyDescent="0.25">
      <c r="A1414" s="58" t="s">
        <v>39</v>
      </c>
      <c r="B1414" s="58" t="s">
        <v>52</v>
      </c>
      <c r="C1414" s="58" t="s">
        <v>162</v>
      </c>
      <c r="D1414" s="58" t="s">
        <v>913</v>
      </c>
      <c r="E1414" s="51" t="str">
        <f>IF(C1414&lt;&gt;"",VLOOKUP(MID(C1414,18,5),LISTAS·PAPP!$E$4:$F$76,2,0),"")</f>
        <v>PICHINCHA</v>
      </c>
      <c r="F1414" s="58" t="s">
        <v>386</v>
      </c>
      <c r="G1414" s="51" t="str">
        <f>IF(F1414&lt;&gt;"",VLOOKUP(F1414,LISTAS·PAPP!$R$3:$T$221,3,0),"")</f>
        <v xml:space="preserve"> </v>
      </c>
      <c r="H1414" s="58" t="s">
        <v>905</v>
      </c>
      <c r="I1414" s="66" t="s">
        <v>1124</v>
      </c>
      <c r="J1414" s="66" t="s">
        <v>1125</v>
      </c>
      <c r="K1414" s="67">
        <v>11</v>
      </c>
      <c r="L1414" s="66" t="s">
        <v>1097</v>
      </c>
      <c r="M1414" s="60">
        <v>11</v>
      </c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52" t="str">
        <f>IF(A1414&lt;&gt;"",IF(D1414="DIRECCIÓN_DE_TRANSFERENCIAS","280 0031",VLOOKUP(C1414,LISTAS·PAPP!$C$3:$D$76,2,0)),"")</f>
        <v>280 9180</v>
      </c>
      <c r="Z1414" s="61">
        <v>202</v>
      </c>
      <c r="AA1414" s="62">
        <v>5036</v>
      </c>
      <c r="AB1414" s="62">
        <v>5045</v>
      </c>
      <c r="AC1414" s="65" t="str">
        <f>IF(D1414&lt;&gt;"",VLOOKUP(D1414,LISTAS·PAPP!$I$3:$M$16,2,0),"")</f>
        <v>56</v>
      </c>
      <c r="AD1414" s="51" t="str">
        <f>IF(D1414&lt;&gt;"",VLOOKUP(D1414,LISTAS·PAPP!$I$3:$M$16,3,0),"")</f>
        <v>DESARROLLO_INFANTIL</v>
      </c>
      <c r="AE1414" s="52" t="str">
        <f>IF(D1414&lt;&gt;"",VLOOKUP(D1414,LISTAS·PAPP!$I$3:$M$16,4,0),"")</f>
        <v>004</v>
      </c>
      <c r="AF1414" s="51" t="str">
        <f>IF(D1414&lt;&gt;"",VLOOKUP(D1414,LISTAS·PAPP!$I$3:$M$16,5,0),"")</f>
        <v>FORTALECIMIENTO_AMPLIACIÓN_E_INNOVACIÓN_DE_LOS_SERVICIOS_DE_DESARROLLO_INFANTIL_ESTRATEGIA_NACIONAL_MISIÓN_TERNURA</v>
      </c>
      <c r="AG1414" s="52" t="str">
        <f>IF(AH1414&lt;&gt;"",VLOOKUP(AH1414,LISTAS·PAPP!$O$3:$P$74,2,0),"")</f>
        <v>005</v>
      </c>
      <c r="AH1414" s="58" t="s">
        <v>862</v>
      </c>
      <c r="AI1414" s="60" t="s">
        <v>471</v>
      </c>
      <c r="AJ1414" s="51" t="str">
        <f>IF(AI1414&lt;&gt;"",VLOOKUP(AI1414,LISTAS·PAPP!$X$4:$Y$80,2,0),"")</f>
        <v>NO APLICA</v>
      </c>
      <c r="AK1414" s="58" t="s">
        <v>631</v>
      </c>
      <c r="AL1414" s="60">
        <v>710601</v>
      </c>
      <c r="AM1414" s="51" t="str">
        <f>IF(ISERROR(VLOOKUP(AL1414,LISTAS·PAPP!$AD$4:$AE$334,2,0))," ",VLOOKUP(AL1414,LISTAS·PAPP!$AD$4:$AE$334,2,0))</f>
        <v>Aporte Patronal</v>
      </c>
      <c r="AN1414" s="63">
        <v>9252.42</v>
      </c>
      <c r="AO1414" s="64">
        <v>771.04</v>
      </c>
      <c r="AP1414" s="64">
        <v>771.04</v>
      </c>
      <c r="AQ1414" s="64">
        <v>771.04</v>
      </c>
      <c r="AR1414" s="64">
        <v>771.04</v>
      </c>
      <c r="AS1414" s="64">
        <v>771.04</v>
      </c>
      <c r="AT1414" s="64">
        <v>771.04</v>
      </c>
      <c r="AU1414" s="64">
        <v>771.04</v>
      </c>
      <c r="AV1414" s="64">
        <v>771.04</v>
      </c>
      <c r="AW1414" s="64">
        <v>771.04</v>
      </c>
      <c r="AX1414" s="64">
        <v>771.04</v>
      </c>
      <c r="AY1414" s="64">
        <v>771.04</v>
      </c>
      <c r="AZ1414" s="64">
        <v>770.98</v>
      </c>
      <c r="BA1414" s="53">
        <f t="shared" si="64"/>
        <v>9252.4199999999983</v>
      </c>
      <c r="BB1414" s="54" t="str">
        <f t="shared" si="65"/>
        <v>OK</v>
      </c>
      <c r="BC1414" s="55" t="str">
        <f t="shared" si="66"/>
        <v xml:space="preserve">                </v>
      </c>
    </row>
    <row r="1415" spans="1:55" ht="50.1" customHeight="1" x14ac:dyDescent="0.25">
      <c r="A1415" s="58" t="s">
        <v>39</v>
      </c>
      <c r="B1415" s="58" t="s">
        <v>52</v>
      </c>
      <c r="C1415" s="58" t="s">
        <v>162</v>
      </c>
      <c r="D1415" s="58" t="s">
        <v>913</v>
      </c>
      <c r="E1415" s="51" t="str">
        <f>IF(C1415&lt;&gt;"",VLOOKUP(MID(C1415,18,5),LISTAS·PAPP!$E$4:$F$76,2,0),"")</f>
        <v>PICHINCHA</v>
      </c>
      <c r="F1415" s="58" t="s">
        <v>386</v>
      </c>
      <c r="G1415" s="51" t="str">
        <f>IF(F1415&lt;&gt;"",VLOOKUP(F1415,LISTAS·PAPP!$R$3:$T$221,3,0),"")</f>
        <v xml:space="preserve"> </v>
      </c>
      <c r="H1415" s="58" t="s">
        <v>905</v>
      </c>
      <c r="I1415" s="66" t="s">
        <v>1124</v>
      </c>
      <c r="J1415" s="66" t="s">
        <v>1125</v>
      </c>
      <c r="K1415" s="67">
        <v>11</v>
      </c>
      <c r="L1415" s="66" t="s">
        <v>1097</v>
      </c>
      <c r="M1415" s="60">
        <v>11</v>
      </c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52" t="str">
        <f>IF(A1415&lt;&gt;"",IF(D1415="DIRECCIÓN_DE_TRANSFERENCIAS","280 0031",VLOOKUP(C1415,LISTAS·PAPP!$C$3:$D$76,2,0)),"")</f>
        <v>280 9180</v>
      </c>
      <c r="Z1415" s="61">
        <v>202</v>
      </c>
      <c r="AA1415" s="62">
        <v>5036</v>
      </c>
      <c r="AB1415" s="62">
        <v>5045</v>
      </c>
      <c r="AC1415" s="65" t="str">
        <f>IF(D1415&lt;&gt;"",VLOOKUP(D1415,LISTAS·PAPP!$I$3:$M$16,2,0),"")</f>
        <v>56</v>
      </c>
      <c r="AD1415" s="51" t="str">
        <f>IF(D1415&lt;&gt;"",VLOOKUP(D1415,LISTAS·PAPP!$I$3:$M$16,3,0),"")</f>
        <v>DESARROLLO_INFANTIL</v>
      </c>
      <c r="AE1415" s="52" t="str">
        <f>IF(D1415&lt;&gt;"",VLOOKUP(D1415,LISTAS·PAPP!$I$3:$M$16,4,0),"")</f>
        <v>004</v>
      </c>
      <c r="AF1415" s="51" t="str">
        <f>IF(D1415&lt;&gt;"",VLOOKUP(D1415,LISTAS·PAPP!$I$3:$M$16,5,0),"")</f>
        <v>FORTALECIMIENTO_AMPLIACIÓN_E_INNOVACIÓN_DE_LOS_SERVICIOS_DE_DESARROLLO_INFANTIL_ESTRATEGIA_NACIONAL_MISIÓN_TERNURA</v>
      </c>
      <c r="AG1415" s="52" t="str">
        <f>IF(AH1415&lt;&gt;"",VLOOKUP(AH1415,LISTAS·PAPP!$O$3:$P$74,2,0),"")</f>
        <v>005</v>
      </c>
      <c r="AH1415" s="58" t="s">
        <v>862</v>
      </c>
      <c r="AI1415" s="60" t="s">
        <v>471</v>
      </c>
      <c r="AJ1415" s="51" t="str">
        <f>IF(AI1415&lt;&gt;"",VLOOKUP(AI1415,LISTAS·PAPP!$X$4:$Y$80,2,0),"")</f>
        <v>NO APLICA</v>
      </c>
      <c r="AK1415" s="58" t="s">
        <v>631</v>
      </c>
      <c r="AL1415" s="60">
        <v>710602</v>
      </c>
      <c r="AM1415" s="51" t="str">
        <f>IF(ISERROR(VLOOKUP(AL1415,LISTAS·PAPP!$AD$4:$AE$334,2,0))," ",VLOOKUP(AL1415,LISTAS·PAPP!$AD$4:$AE$334,2,0))</f>
        <v>Fondo de Reserva</v>
      </c>
      <c r="AN1415" s="63">
        <v>2500.0500000000002</v>
      </c>
      <c r="AO1415" s="64">
        <v>208.34</v>
      </c>
      <c r="AP1415" s="64">
        <v>208.34</v>
      </c>
      <c r="AQ1415" s="64">
        <v>208.34</v>
      </c>
      <c r="AR1415" s="64">
        <v>208.34</v>
      </c>
      <c r="AS1415" s="64">
        <v>208.34</v>
      </c>
      <c r="AT1415" s="64">
        <v>208.34</v>
      </c>
      <c r="AU1415" s="64">
        <v>208.34</v>
      </c>
      <c r="AV1415" s="64">
        <v>208.34</v>
      </c>
      <c r="AW1415" s="64">
        <v>208.34</v>
      </c>
      <c r="AX1415" s="64">
        <v>208.34</v>
      </c>
      <c r="AY1415" s="64">
        <v>208.34</v>
      </c>
      <c r="AZ1415" s="64">
        <v>208.31</v>
      </c>
      <c r="BA1415" s="53">
        <f t="shared" si="64"/>
        <v>2500.0499999999997</v>
      </c>
      <c r="BB1415" s="54" t="str">
        <f t="shared" si="65"/>
        <v>OK</v>
      </c>
      <c r="BC1415" s="55" t="str">
        <f t="shared" si="66"/>
        <v xml:space="preserve">                </v>
      </c>
    </row>
    <row r="1416" spans="1:55" ht="50.1" customHeight="1" x14ac:dyDescent="0.25">
      <c r="A1416" s="58" t="s">
        <v>39</v>
      </c>
      <c r="B1416" s="58" t="s">
        <v>52</v>
      </c>
      <c r="C1416" s="58" t="s">
        <v>162</v>
      </c>
      <c r="D1416" s="58" t="s">
        <v>913</v>
      </c>
      <c r="E1416" s="51" t="str">
        <f>IF(C1416&lt;&gt;"",VLOOKUP(MID(C1416,18,5),LISTAS·PAPP!$E$4:$F$76,2,0),"")</f>
        <v>PICHINCHA</v>
      </c>
      <c r="F1416" s="58" t="s">
        <v>386</v>
      </c>
      <c r="G1416" s="51" t="str">
        <f>IF(F1416&lt;&gt;"",VLOOKUP(F1416,LISTAS·PAPP!$R$3:$T$221,3,0),"")</f>
        <v xml:space="preserve"> </v>
      </c>
      <c r="H1416" s="58" t="s">
        <v>905</v>
      </c>
      <c r="I1416" s="66" t="s">
        <v>1124</v>
      </c>
      <c r="J1416" s="66" t="s">
        <v>1132</v>
      </c>
      <c r="K1416" s="67">
        <v>12</v>
      </c>
      <c r="L1416" s="66" t="s">
        <v>1133</v>
      </c>
      <c r="M1416" s="60">
        <v>1</v>
      </c>
      <c r="N1416" s="60">
        <v>1</v>
      </c>
      <c r="O1416" s="60">
        <v>1</v>
      </c>
      <c r="P1416" s="60">
        <v>1</v>
      </c>
      <c r="Q1416" s="60">
        <v>1</v>
      </c>
      <c r="R1416" s="60">
        <v>1</v>
      </c>
      <c r="S1416" s="60">
        <v>1</v>
      </c>
      <c r="T1416" s="60">
        <v>1</v>
      </c>
      <c r="U1416" s="60">
        <v>1</v>
      </c>
      <c r="V1416" s="60">
        <v>1</v>
      </c>
      <c r="W1416" s="60">
        <v>1</v>
      </c>
      <c r="X1416" s="60">
        <v>1</v>
      </c>
      <c r="Y1416" s="52" t="str">
        <f>IF(A1416&lt;&gt;"",IF(D1416="DIRECCIÓN_DE_TRANSFERENCIAS","280 0031",VLOOKUP(C1416,LISTAS·PAPP!$C$3:$D$76,2,0)),"")</f>
        <v>280 9180</v>
      </c>
      <c r="Z1416" s="61">
        <v>202</v>
      </c>
      <c r="AA1416" s="62">
        <v>5036</v>
      </c>
      <c r="AB1416" s="62">
        <v>5045</v>
      </c>
      <c r="AC1416" s="65" t="str">
        <f>IF(D1416&lt;&gt;"",VLOOKUP(D1416,LISTAS·PAPP!$I$3:$M$16,2,0),"")</f>
        <v>56</v>
      </c>
      <c r="AD1416" s="51" t="str">
        <f>IF(D1416&lt;&gt;"",VLOOKUP(D1416,LISTAS·PAPP!$I$3:$M$16,3,0),"")</f>
        <v>DESARROLLO_INFANTIL</v>
      </c>
      <c r="AE1416" s="52" t="str">
        <f>IF(D1416&lt;&gt;"",VLOOKUP(D1416,LISTAS·PAPP!$I$3:$M$16,4,0),"")</f>
        <v>004</v>
      </c>
      <c r="AF1416" s="51" t="str">
        <f>IF(D1416&lt;&gt;"",VLOOKUP(D1416,LISTAS·PAPP!$I$3:$M$16,5,0),"")</f>
        <v>FORTALECIMIENTO_AMPLIACIÓN_E_INNOVACIÓN_DE_LOS_SERVICIOS_DE_DESARROLLO_INFANTIL_ESTRATEGIA_NACIONAL_MISIÓN_TERNURA</v>
      </c>
      <c r="AG1416" s="52" t="str">
        <f>IF(AH1416&lt;&gt;"",VLOOKUP(AH1416,LISTAS·PAPP!$O$3:$P$74,2,0),"")</f>
        <v>005</v>
      </c>
      <c r="AH1416" s="58" t="s">
        <v>862</v>
      </c>
      <c r="AI1416" s="60" t="s">
        <v>471</v>
      </c>
      <c r="AJ1416" s="51" t="str">
        <f>IF(AI1416&lt;&gt;"",VLOOKUP(AI1416,LISTAS·PAPP!$X$4:$Y$80,2,0),"")</f>
        <v>NO APLICA</v>
      </c>
      <c r="AK1416" s="58" t="s">
        <v>632</v>
      </c>
      <c r="AL1416" s="60">
        <v>730301</v>
      </c>
      <c r="AM1416" s="51" t="str">
        <f>IF(ISERROR(VLOOKUP(AL1416,LISTAS·PAPP!$AD$4:$AE$334,2,0))," ",VLOOKUP(AL1416,LISTAS·PAPP!$AD$4:$AE$334,2,0))</f>
        <v>Pasajes al Interior</v>
      </c>
      <c r="AN1416" s="63">
        <v>1000</v>
      </c>
      <c r="AO1416" s="64">
        <v>83.33</v>
      </c>
      <c r="AP1416" s="64">
        <v>83.33</v>
      </c>
      <c r="AQ1416" s="64">
        <v>83.33</v>
      </c>
      <c r="AR1416" s="64">
        <v>83.33</v>
      </c>
      <c r="AS1416" s="64">
        <v>83.33</v>
      </c>
      <c r="AT1416" s="64">
        <v>83.33</v>
      </c>
      <c r="AU1416" s="64">
        <v>83.33</v>
      </c>
      <c r="AV1416" s="64">
        <v>83.33</v>
      </c>
      <c r="AW1416" s="64">
        <v>83.33</v>
      </c>
      <c r="AX1416" s="64">
        <v>83.33</v>
      </c>
      <c r="AY1416" s="64">
        <v>83.33</v>
      </c>
      <c r="AZ1416" s="64">
        <v>83.37</v>
      </c>
      <c r="BA1416" s="53">
        <f t="shared" si="64"/>
        <v>1000.0000000000001</v>
      </c>
      <c r="BB1416" s="54" t="str">
        <f t="shared" si="65"/>
        <v>OK</v>
      </c>
      <c r="BC1416" s="55" t="str">
        <f t="shared" si="66"/>
        <v xml:space="preserve">                </v>
      </c>
    </row>
    <row r="1417" spans="1:55" ht="50.1" customHeight="1" x14ac:dyDescent="0.25">
      <c r="A1417" s="58" t="s">
        <v>39</v>
      </c>
      <c r="B1417" s="58" t="s">
        <v>52</v>
      </c>
      <c r="C1417" s="58" t="s">
        <v>162</v>
      </c>
      <c r="D1417" s="58" t="s">
        <v>913</v>
      </c>
      <c r="E1417" s="51" t="str">
        <f>IF(C1417&lt;&gt;"",VLOOKUP(MID(C1417,18,5),LISTAS·PAPP!$E$4:$F$76,2,0),"")</f>
        <v>PICHINCHA</v>
      </c>
      <c r="F1417" s="58" t="s">
        <v>386</v>
      </c>
      <c r="G1417" s="51" t="str">
        <f>IF(F1417&lt;&gt;"",VLOOKUP(F1417,LISTAS·PAPP!$R$3:$T$221,3,0),"")</f>
        <v xml:space="preserve"> </v>
      </c>
      <c r="H1417" s="58" t="s">
        <v>905</v>
      </c>
      <c r="I1417" s="66" t="s">
        <v>1124</v>
      </c>
      <c r="J1417" s="66" t="s">
        <v>1134</v>
      </c>
      <c r="K1417" s="67">
        <v>12</v>
      </c>
      <c r="L1417" s="66" t="s">
        <v>1135</v>
      </c>
      <c r="M1417" s="60">
        <v>1</v>
      </c>
      <c r="N1417" s="60">
        <v>1</v>
      </c>
      <c r="O1417" s="60">
        <v>1</v>
      </c>
      <c r="P1417" s="60">
        <v>1</v>
      </c>
      <c r="Q1417" s="60">
        <v>1</v>
      </c>
      <c r="R1417" s="60">
        <v>1</v>
      </c>
      <c r="S1417" s="60">
        <v>1</v>
      </c>
      <c r="T1417" s="60">
        <v>1</v>
      </c>
      <c r="U1417" s="60">
        <v>1</v>
      </c>
      <c r="V1417" s="60">
        <v>1</v>
      </c>
      <c r="W1417" s="60">
        <v>1</v>
      </c>
      <c r="X1417" s="60">
        <v>1</v>
      </c>
      <c r="Y1417" s="52" t="str">
        <f>IF(A1417&lt;&gt;"",IF(D1417="DIRECCIÓN_DE_TRANSFERENCIAS","280 0031",VLOOKUP(C1417,LISTAS·PAPP!$C$3:$D$76,2,0)),"")</f>
        <v>280 9180</v>
      </c>
      <c r="Z1417" s="61">
        <v>202</v>
      </c>
      <c r="AA1417" s="62">
        <v>5036</v>
      </c>
      <c r="AB1417" s="62">
        <v>5045</v>
      </c>
      <c r="AC1417" s="65" t="str">
        <f>IF(D1417&lt;&gt;"",VLOOKUP(D1417,LISTAS·PAPP!$I$3:$M$16,2,0),"")</f>
        <v>56</v>
      </c>
      <c r="AD1417" s="51" t="str">
        <f>IF(D1417&lt;&gt;"",VLOOKUP(D1417,LISTAS·PAPP!$I$3:$M$16,3,0),"")</f>
        <v>DESARROLLO_INFANTIL</v>
      </c>
      <c r="AE1417" s="52" t="str">
        <f>IF(D1417&lt;&gt;"",VLOOKUP(D1417,LISTAS·PAPP!$I$3:$M$16,4,0),"")</f>
        <v>004</v>
      </c>
      <c r="AF1417" s="51" t="str">
        <f>IF(D1417&lt;&gt;"",VLOOKUP(D1417,LISTAS·PAPP!$I$3:$M$16,5,0),"")</f>
        <v>FORTALECIMIENTO_AMPLIACIÓN_E_INNOVACIÓN_DE_LOS_SERVICIOS_DE_DESARROLLO_INFANTIL_ESTRATEGIA_NACIONAL_MISIÓN_TERNURA</v>
      </c>
      <c r="AG1417" s="52" t="str">
        <f>IF(AH1417&lt;&gt;"",VLOOKUP(AH1417,LISTAS·PAPP!$O$3:$P$74,2,0),"")</f>
        <v>005</v>
      </c>
      <c r="AH1417" s="58" t="s">
        <v>862</v>
      </c>
      <c r="AI1417" s="60" t="s">
        <v>471</v>
      </c>
      <c r="AJ1417" s="51" t="str">
        <f>IF(AI1417&lt;&gt;"",VLOOKUP(AI1417,LISTAS·PAPP!$X$4:$Y$80,2,0),"")</f>
        <v>NO APLICA</v>
      </c>
      <c r="AK1417" s="58" t="s">
        <v>632</v>
      </c>
      <c r="AL1417" s="60">
        <v>730303</v>
      </c>
      <c r="AM1417" s="51" t="str">
        <f>IF(ISERROR(VLOOKUP(AL1417,LISTAS·PAPP!$AD$4:$AE$334,2,0))," ",VLOOKUP(AL1417,LISTAS·PAPP!$AD$4:$AE$334,2,0))</f>
        <v>Viáticos y Subsistencias en el Interior</v>
      </c>
      <c r="AN1417" s="63">
        <v>3500</v>
      </c>
      <c r="AO1417" s="64">
        <v>291.67</v>
      </c>
      <c r="AP1417" s="64">
        <v>291.67</v>
      </c>
      <c r="AQ1417" s="64">
        <v>291.67</v>
      </c>
      <c r="AR1417" s="64">
        <v>291.67</v>
      </c>
      <c r="AS1417" s="64">
        <v>291.67</v>
      </c>
      <c r="AT1417" s="64">
        <v>291.67</v>
      </c>
      <c r="AU1417" s="64">
        <v>291.67</v>
      </c>
      <c r="AV1417" s="64">
        <v>291.67</v>
      </c>
      <c r="AW1417" s="64">
        <v>291.67</v>
      </c>
      <c r="AX1417" s="64">
        <v>291.67</v>
      </c>
      <c r="AY1417" s="64">
        <v>291.67</v>
      </c>
      <c r="AZ1417" s="64">
        <v>291.63</v>
      </c>
      <c r="BA1417" s="53">
        <f t="shared" si="64"/>
        <v>3500.0000000000005</v>
      </c>
      <c r="BB1417" s="54" t="str">
        <f t="shared" si="65"/>
        <v>OK</v>
      </c>
      <c r="BC1417" s="55" t="str">
        <f t="shared" si="66"/>
        <v xml:space="preserve">                </v>
      </c>
    </row>
    <row r="1418" spans="1:55" ht="50.1" customHeight="1" x14ac:dyDescent="0.25">
      <c r="A1418" s="58" t="s">
        <v>39</v>
      </c>
      <c r="B1418" s="58" t="s">
        <v>52</v>
      </c>
      <c r="C1418" s="58" t="s">
        <v>164</v>
      </c>
      <c r="D1418" s="58" t="s">
        <v>913</v>
      </c>
      <c r="E1418" s="51" t="str">
        <f>IF(C1418&lt;&gt;"",VLOOKUP(MID(C1418,18,5),LISTAS·PAPP!$E$4:$F$76,2,0),"")</f>
        <v>PICHINCHA</v>
      </c>
      <c r="F1418" s="58" t="s">
        <v>386</v>
      </c>
      <c r="G1418" s="51" t="str">
        <f>IF(F1418&lt;&gt;"",VLOOKUP(F1418,LISTAS·PAPP!$R$3:$T$221,3,0),"")</f>
        <v xml:space="preserve"> </v>
      </c>
      <c r="H1418" s="58" t="s">
        <v>905</v>
      </c>
      <c r="I1418" s="66" t="s">
        <v>1124</v>
      </c>
      <c r="J1418" s="66" t="s">
        <v>1125</v>
      </c>
      <c r="K1418" s="67">
        <v>12</v>
      </c>
      <c r="L1418" s="66" t="s">
        <v>1097</v>
      </c>
      <c r="M1418" s="60">
        <v>12</v>
      </c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52" t="str">
        <f>IF(A1418&lt;&gt;"",IF(D1418="DIRECCIÓN_DE_TRANSFERENCIAS","280 0031",VLOOKUP(C1418,LISTAS·PAPP!$C$3:$D$76,2,0)),"")</f>
        <v>280 9240</v>
      </c>
      <c r="Z1418" s="61">
        <v>202</v>
      </c>
      <c r="AA1418" s="62">
        <v>5036</v>
      </c>
      <c r="AB1418" s="62">
        <v>5045</v>
      </c>
      <c r="AC1418" s="65" t="str">
        <f>IF(D1418&lt;&gt;"",VLOOKUP(D1418,LISTAS·PAPP!$I$3:$M$16,2,0),"")</f>
        <v>56</v>
      </c>
      <c r="AD1418" s="51" t="str">
        <f>IF(D1418&lt;&gt;"",VLOOKUP(D1418,LISTAS·PAPP!$I$3:$M$16,3,0),"")</f>
        <v>DESARROLLO_INFANTIL</v>
      </c>
      <c r="AE1418" s="52" t="str">
        <f>IF(D1418&lt;&gt;"",VLOOKUP(D1418,LISTAS·PAPP!$I$3:$M$16,4,0),"")</f>
        <v>004</v>
      </c>
      <c r="AF1418" s="51" t="str">
        <f>IF(D1418&lt;&gt;"",VLOOKUP(D1418,LISTAS·PAPP!$I$3:$M$16,5,0),"")</f>
        <v>FORTALECIMIENTO_AMPLIACIÓN_E_INNOVACIÓN_DE_LOS_SERVICIOS_DE_DESARROLLO_INFANTIL_ESTRATEGIA_NACIONAL_MISIÓN_TERNURA</v>
      </c>
      <c r="AG1418" s="52" t="str">
        <f>IF(AH1418&lt;&gt;"",VLOOKUP(AH1418,LISTAS·PAPP!$O$3:$P$74,2,0),"")</f>
        <v>005</v>
      </c>
      <c r="AH1418" s="58" t="s">
        <v>862</v>
      </c>
      <c r="AI1418" s="60" t="s">
        <v>471</v>
      </c>
      <c r="AJ1418" s="51" t="str">
        <f>IF(AI1418&lt;&gt;"",VLOOKUP(AI1418,LISTAS·PAPP!$X$4:$Y$80,2,0),"")</f>
        <v>NO APLICA</v>
      </c>
      <c r="AK1418" s="58" t="s">
        <v>631</v>
      </c>
      <c r="AL1418" s="60">
        <v>710203</v>
      </c>
      <c r="AM1418" s="51" t="str">
        <f>IF(ISERROR(VLOOKUP(AL1418,LISTAS·PAPP!$AD$4:$AE$334,2,0))," ",VLOOKUP(AL1418,LISTAS·PAPP!$AD$4:$AE$334,2,0))</f>
        <v>Decimo Tercer Sueldo</v>
      </c>
      <c r="AN1418" s="63">
        <v>8807</v>
      </c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>
        <v>8807</v>
      </c>
      <c r="BA1418" s="53">
        <f t="shared" si="64"/>
        <v>8807</v>
      </c>
      <c r="BB1418" s="54" t="str">
        <f t="shared" si="65"/>
        <v>OK</v>
      </c>
      <c r="BC1418" s="55" t="str">
        <f t="shared" si="66"/>
        <v xml:space="preserve">                </v>
      </c>
    </row>
    <row r="1419" spans="1:55" ht="50.1" customHeight="1" x14ac:dyDescent="0.25">
      <c r="A1419" s="58" t="s">
        <v>39</v>
      </c>
      <c r="B1419" s="58" t="s">
        <v>52</v>
      </c>
      <c r="C1419" s="58" t="s">
        <v>164</v>
      </c>
      <c r="D1419" s="58" t="s">
        <v>913</v>
      </c>
      <c r="E1419" s="51" t="str">
        <f>IF(C1419&lt;&gt;"",VLOOKUP(MID(C1419,18,5),LISTAS·PAPP!$E$4:$F$76,2,0),"")</f>
        <v>PICHINCHA</v>
      </c>
      <c r="F1419" s="58" t="s">
        <v>386</v>
      </c>
      <c r="G1419" s="51" t="str">
        <f>IF(F1419&lt;&gt;"",VLOOKUP(F1419,LISTAS·PAPP!$R$3:$T$221,3,0),"")</f>
        <v xml:space="preserve"> </v>
      </c>
      <c r="H1419" s="58" t="s">
        <v>905</v>
      </c>
      <c r="I1419" s="66" t="s">
        <v>1124</v>
      </c>
      <c r="J1419" s="66" t="s">
        <v>1125</v>
      </c>
      <c r="K1419" s="67">
        <v>12</v>
      </c>
      <c r="L1419" s="66" t="s">
        <v>1097</v>
      </c>
      <c r="M1419" s="60">
        <v>12</v>
      </c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52" t="str">
        <f>IF(A1419&lt;&gt;"",IF(D1419="DIRECCIÓN_DE_TRANSFERENCIAS","280 0031",VLOOKUP(C1419,LISTAS·PAPP!$C$3:$D$76,2,0)),"")</f>
        <v>280 9240</v>
      </c>
      <c r="Z1419" s="61">
        <v>202</v>
      </c>
      <c r="AA1419" s="62">
        <v>5036</v>
      </c>
      <c r="AB1419" s="62">
        <v>5045</v>
      </c>
      <c r="AC1419" s="65" t="str">
        <f>IF(D1419&lt;&gt;"",VLOOKUP(D1419,LISTAS·PAPP!$I$3:$M$16,2,0),"")</f>
        <v>56</v>
      </c>
      <c r="AD1419" s="51" t="str">
        <f>IF(D1419&lt;&gt;"",VLOOKUP(D1419,LISTAS·PAPP!$I$3:$M$16,3,0),"")</f>
        <v>DESARROLLO_INFANTIL</v>
      </c>
      <c r="AE1419" s="52" t="str">
        <f>IF(D1419&lt;&gt;"",VLOOKUP(D1419,LISTAS·PAPP!$I$3:$M$16,4,0),"")</f>
        <v>004</v>
      </c>
      <c r="AF1419" s="51" t="str">
        <f>IF(D1419&lt;&gt;"",VLOOKUP(D1419,LISTAS·PAPP!$I$3:$M$16,5,0),"")</f>
        <v>FORTALECIMIENTO_AMPLIACIÓN_E_INNOVACIÓN_DE_LOS_SERVICIOS_DE_DESARROLLO_INFANTIL_ESTRATEGIA_NACIONAL_MISIÓN_TERNURA</v>
      </c>
      <c r="AG1419" s="52" t="str">
        <f>IF(AH1419&lt;&gt;"",VLOOKUP(AH1419,LISTAS·PAPP!$O$3:$P$74,2,0),"")</f>
        <v>005</v>
      </c>
      <c r="AH1419" s="58" t="s">
        <v>862</v>
      </c>
      <c r="AI1419" s="60" t="s">
        <v>471</v>
      </c>
      <c r="AJ1419" s="51" t="str">
        <f>IF(AI1419&lt;&gt;"",VLOOKUP(AI1419,LISTAS·PAPP!$X$4:$Y$80,2,0),"")</f>
        <v>NO APLICA</v>
      </c>
      <c r="AK1419" s="58" t="s">
        <v>631</v>
      </c>
      <c r="AL1419" s="60">
        <v>710204</v>
      </c>
      <c r="AM1419" s="51" t="str">
        <f>IF(ISERROR(VLOOKUP(AL1419,LISTAS·PAPP!$AD$4:$AE$334,2,0))," ",VLOOKUP(AL1419,LISTAS·PAPP!$AD$4:$AE$334,2,0))</f>
        <v>Decimo Cuarto Sueldo</v>
      </c>
      <c r="AN1419" s="63">
        <v>4728</v>
      </c>
      <c r="AO1419" s="64"/>
      <c r="AP1419" s="64"/>
      <c r="AQ1419" s="64"/>
      <c r="AR1419" s="64"/>
      <c r="AS1419" s="64"/>
      <c r="AT1419" s="64"/>
      <c r="AU1419" s="64"/>
      <c r="AV1419" s="64">
        <v>4728</v>
      </c>
      <c r="AW1419" s="64"/>
      <c r="AX1419" s="64"/>
      <c r="AY1419" s="64"/>
      <c r="AZ1419" s="64"/>
      <c r="BA1419" s="53">
        <f t="shared" si="64"/>
        <v>4728</v>
      </c>
      <c r="BB1419" s="54" t="str">
        <f t="shared" si="65"/>
        <v>OK</v>
      </c>
      <c r="BC1419" s="55" t="str">
        <f t="shared" si="66"/>
        <v xml:space="preserve">                </v>
      </c>
    </row>
    <row r="1420" spans="1:55" ht="50.1" customHeight="1" x14ac:dyDescent="0.25">
      <c r="A1420" s="58" t="s">
        <v>39</v>
      </c>
      <c r="B1420" s="58" t="s">
        <v>52</v>
      </c>
      <c r="C1420" s="58" t="s">
        <v>164</v>
      </c>
      <c r="D1420" s="58" t="s">
        <v>913</v>
      </c>
      <c r="E1420" s="51" t="str">
        <f>IF(C1420&lt;&gt;"",VLOOKUP(MID(C1420,18,5),LISTAS·PAPP!$E$4:$F$76,2,0),"")</f>
        <v>PICHINCHA</v>
      </c>
      <c r="F1420" s="58" t="s">
        <v>386</v>
      </c>
      <c r="G1420" s="51" t="str">
        <f>IF(F1420&lt;&gt;"",VLOOKUP(F1420,LISTAS·PAPP!$R$3:$T$221,3,0),"")</f>
        <v xml:space="preserve"> </v>
      </c>
      <c r="H1420" s="58" t="s">
        <v>905</v>
      </c>
      <c r="I1420" s="66" t="s">
        <v>1124</v>
      </c>
      <c r="J1420" s="66" t="s">
        <v>1125</v>
      </c>
      <c r="K1420" s="67">
        <v>12</v>
      </c>
      <c r="L1420" s="66" t="s">
        <v>1097</v>
      </c>
      <c r="M1420" s="60">
        <v>12</v>
      </c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52" t="str">
        <f>IF(A1420&lt;&gt;"",IF(D1420="DIRECCIÓN_DE_TRANSFERENCIAS","280 0031",VLOOKUP(C1420,LISTAS·PAPP!$C$3:$D$76,2,0)),"")</f>
        <v>280 9240</v>
      </c>
      <c r="Z1420" s="61">
        <v>202</v>
      </c>
      <c r="AA1420" s="62">
        <v>5036</v>
      </c>
      <c r="AB1420" s="62">
        <v>5045</v>
      </c>
      <c r="AC1420" s="65" t="str">
        <f>IF(D1420&lt;&gt;"",VLOOKUP(D1420,LISTAS·PAPP!$I$3:$M$16,2,0),"")</f>
        <v>56</v>
      </c>
      <c r="AD1420" s="51" t="str">
        <f>IF(D1420&lt;&gt;"",VLOOKUP(D1420,LISTAS·PAPP!$I$3:$M$16,3,0),"")</f>
        <v>DESARROLLO_INFANTIL</v>
      </c>
      <c r="AE1420" s="52" t="str">
        <f>IF(D1420&lt;&gt;"",VLOOKUP(D1420,LISTAS·PAPP!$I$3:$M$16,4,0),"")</f>
        <v>004</v>
      </c>
      <c r="AF1420" s="51" t="str">
        <f>IF(D1420&lt;&gt;"",VLOOKUP(D1420,LISTAS·PAPP!$I$3:$M$16,5,0),"")</f>
        <v>FORTALECIMIENTO_AMPLIACIÓN_E_INNOVACIÓN_DE_LOS_SERVICIOS_DE_DESARROLLO_INFANTIL_ESTRATEGIA_NACIONAL_MISIÓN_TERNURA</v>
      </c>
      <c r="AG1420" s="52" t="str">
        <f>IF(AH1420&lt;&gt;"",VLOOKUP(AH1420,LISTAS·PAPP!$O$3:$P$74,2,0),"")</f>
        <v>005</v>
      </c>
      <c r="AH1420" s="58" t="s">
        <v>862</v>
      </c>
      <c r="AI1420" s="60" t="s">
        <v>471</v>
      </c>
      <c r="AJ1420" s="51" t="str">
        <f>IF(AI1420&lt;&gt;"",VLOOKUP(AI1420,LISTAS·PAPP!$X$4:$Y$80,2,0),"")</f>
        <v>NO APLICA</v>
      </c>
      <c r="AK1420" s="58" t="s">
        <v>631</v>
      </c>
      <c r="AL1420" s="60">
        <v>710510</v>
      </c>
      <c r="AM1420" s="51" t="str">
        <f>IF(ISERROR(VLOOKUP(AL1420,LISTAS·PAPP!$AD$4:$AE$334,2,0))," ",VLOOKUP(AL1420,LISTAS·PAPP!$AD$4:$AE$334,2,0))</f>
        <v>Servicios Personales por Contrato</v>
      </c>
      <c r="AN1420" s="63">
        <v>105684</v>
      </c>
      <c r="AO1420" s="64">
        <v>8807</v>
      </c>
      <c r="AP1420" s="64">
        <v>8807</v>
      </c>
      <c r="AQ1420" s="64">
        <v>8807</v>
      </c>
      <c r="AR1420" s="64">
        <v>8807</v>
      </c>
      <c r="AS1420" s="64">
        <v>8807</v>
      </c>
      <c r="AT1420" s="64">
        <v>8807</v>
      </c>
      <c r="AU1420" s="64">
        <v>8807</v>
      </c>
      <c r="AV1420" s="64">
        <v>8807</v>
      </c>
      <c r="AW1420" s="64">
        <v>8807</v>
      </c>
      <c r="AX1420" s="64">
        <v>8807</v>
      </c>
      <c r="AY1420" s="64">
        <v>8807</v>
      </c>
      <c r="AZ1420" s="64">
        <v>8807</v>
      </c>
      <c r="BA1420" s="53">
        <f t="shared" si="64"/>
        <v>105684</v>
      </c>
      <c r="BB1420" s="54" t="str">
        <f t="shared" si="65"/>
        <v>OK</v>
      </c>
      <c r="BC1420" s="55" t="str">
        <f t="shared" si="66"/>
        <v xml:space="preserve">                </v>
      </c>
    </row>
    <row r="1421" spans="1:55" ht="50.1" customHeight="1" x14ac:dyDescent="0.25">
      <c r="A1421" s="58" t="s">
        <v>39</v>
      </c>
      <c r="B1421" s="58" t="s">
        <v>52</v>
      </c>
      <c r="C1421" s="58" t="s">
        <v>164</v>
      </c>
      <c r="D1421" s="58" t="s">
        <v>913</v>
      </c>
      <c r="E1421" s="51" t="str">
        <f>IF(C1421&lt;&gt;"",VLOOKUP(MID(C1421,18,5),LISTAS·PAPP!$E$4:$F$76,2,0),"")</f>
        <v>PICHINCHA</v>
      </c>
      <c r="F1421" s="58" t="s">
        <v>386</v>
      </c>
      <c r="G1421" s="51" t="str">
        <f>IF(F1421&lt;&gt;"",VLOOKUP(F1421,LISTAS·PAPP!$R$3:$T$221,3,0),"")</f>
        <v xml:space="preserve"> </v>
      </c>
      <c r="H1421" s="58" t="s">
        <v>905</v>
      </c>
      <c r="I1421" s="66" t="s">
        <v>1124</v>
      </c>
      <c r="J1421" s="66" t="s">
        <v>1125</v>
      </c>
      <c r="K1421" s="67">
        <v>12</v>
      </c>
      <c r="L1421" s="66" t="s">
        <v>1097</v>
      </c>
      <c r="M1421" s="60">
        <v>12</v>
      </c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52" t="str">
        <f>IF(A1421&lt;&gt;"",IF(D1421="DIRECCIÓN_DE_TRANSFERENCIAS","280 0031",VLOOKUP(C1421,LISTAS·PAPP!$C$3:$D$76,2,0)),"")</f>
        <v>280 9240</v>
      </c>
      <c r="Z1421" s="61">
        <v>202</v>
      </c>
      <c r="AA1421" s="62">
        <v>5036</v>
      </c>
      <c r="AB1421" s="62">
        <v>5045</v>
      </c>
      <c r="AC1421" s="65" t="str">
        <f>IF(D1421&lt;&gt;"",VLOOKUP(D1421,LISTAS·PAPP!$I$3:$M$16,2,0),"")</f>
        <v>56</v>
      </c>
      <c r="AD1421" s="51" t="str">
        <f>IF(D1421&lt;&gt;"",VLOOKUP(D1421,LISTAS·PAPP!$I$3:$M$16,3,0),"")</f>
        <v>DESARROLLO_INFANTIL</v>
      </c>
      <c r="AE1421" s="52" t="str">
        <f>IF(D1421&lt;&gt;"",VLOOKUP(D1421,LISTAS·PAPP!$I$3:$M$16,4,0),"")</f>
        <v>004</v>
      </c>
      <c r="AF1421" s="51" t="str">
        <f>IF(D1421&lt;&gt;"",VLOOKUP(D1421,LISTAS·PAPP!$I$3:$M$16,5,0),"")</f>
        <v>FORTALECIMIENTO_AMPLIACIÓN_E_INNOVACIÓN_DE_LOS_SERVICIOS_DE_DESARROLLO_INFANTIL_ESTRATEGIA_NACIONAL_MISIÓN_TERNURA</v>
      </c>
      <c r="AG1421" s="52" t="str">
        <f>IF(AH1421&lt;&gt;"",VLOOKUP(AH1421,LISTAS·PAPP!$O$3:$P$74,2,0),"")</f>
        <v>005</v>
      </c>
      <c r="AH1421" s="58" t="s">
        <v>862</v>
      </c>
      <c r="AI1421" s="60" t="s">
        <v>471</v>
      </c>
      <c r="AJ1421" s="51" t="str">
        <f>IF(AI1421&lt;&gt;"",VLOOKUP(AI1421,LISTAS·PAPP!$X$4:$Y$80,2,0),"")</f>
        <v>NO APLICA</v>
      </c>
      <c r="AK1421" s="58" t="s">
        <v>631</v>
      </c>
      <c r="AL1421" s="60">
        <v>710601</v>
      </c>
      <c r="AM1421" s="51" t="str">
        <f>IF(ISERROR(VLOOKUP(AL1421,LISTAS·PAPP!$AD$4:$AE$334,2,0))," ",VLOOKUP(AL1421,LISTAS·PAPP!$AD$4:$AE$334,2,0))</f>
        <v>Aporte Patronal</v>
      </c>
      <c r="AN1421" s="63">
        <v>10198.51</v>
      </c>
      <c r="AO1421" s="64">
        <v>849.88</v>
      </c>
      <c r="AP1421" s="64">
        <v>849.88</v>
      </c>
      <c r="AQ1421" s="64">
        <v>849.88</v>
      </c>
      <c r="AR1421" s="64">
        <v>849.88</v>
      </c>
      <c r="AS1421" s="64">
        <v>849.88</v>
      </c>
      <c r="AT1421" s="64">
        <v>849.88</v>
      </c>
      <c r="AU1421" s="64">
        <v>849.88</v>
      </c>
      <c r="AV1421" s="64">
        <v>849.88</v>
      </c>
      <c r="AW1421" s="64">
        <v>849.88</v>
      </c>
      <c r="AX1421" s="64">
        <v>849.88</v>
      </c>
      <c r="AY1421" s="64">
        <v>849.88</v>
      </c>
      <c r="AZ1421" s="64">
        <v>849.83</v>
      </c>
      <c r="BA1421" s="53">
        <f t="shared" si="64"/>
        <v>10198.509999999998</v>
      </c>
      <c r="BB1421" s="54" t="str">
        <f t="shared" si="65"/>
        <v>OK</v>
      </c>
      <c r="BC1421" s="55" t="str">
        <f t="shared" si="66"/>
        <v xml:space="preserve">                </v>
      </c>
    </row>
    <row r="1422" spans="1:55" ht="50.1" customHeight="1" x14ac:dyDescent="0.25">
      <c r="A1422" s="58" t="s">
        <v>39</v>
      </c>
      <c r="B1422" s="58" t="s">
        <v>52</v>
      </c>
      <c r="C1422" s="58" t="s">
        <v>164</v>
      </c>
      <c r="D1422" s="58" t="s">
        <v>913</v>
      </c>
      <c r="E1422" s="51" t="str">
        <f>IF(C1422&lt;&gt;"",VLOOKUP(MID(C1422,18,5),LISTAS·PAPP!$E$4:$F$76,2,0),"")</f>
        <v>PICHINCHA</v>
      </c>
      <c r="F1422" s="58" t="s">
        <v>386</v>
      </c>
      <c r="G1422" s="51" t="str">
        <f>IF(F1422&lt;&gt;"",VLOOKUP(F1422,LISTAS·PAPP!$R$3:$T$221,3,0),"")</f>
        <v xml:space="preserve"> </v>
      </c>
      <c r="H1422" s="58" t="s">
        <v>905</v>
      </c>
      <c r="I1422" s="66" t="s">
        <v>1124</v>
      </c>
      <c r="J1422" s="66" t="s">
        <v>1125</v>
      </c>
      <c r="K1422" s="67">
        <v>12</v>
      </c>
      <c r="L1422" s="66" t="s">
        <v>1097</v>
      </c>
      <c r="M1422" s="60">
        <v>12</v>
      </c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52" t="str">
        <f>IF(A1422&lt;&gt;"",IF(D1422="DIRECCIÓN_DE_TRANSFERENCIAS","280 0031",VLOOKUP(C1422,LISTAS·PAPP!$C$3:$D$76,2,0)),"")</f>
        <v>280 9240</v>
      </c>
      <c r="Z1422" s="61">
        <v>202</v>
      </c>
      <c r="AA1422" s="62">
        <v>5036</v>
      </c>
      <c r="AB1422" s="62">
        <v>5045</v>
      </c>
      <c r="AC1422" s="65" t="str">
        <f>IF(D1422&lt;&gt;"",VLOOKUP(D1422,LISTAS·PAPP!$I$3:$M$16,2,0),"")</f>
        <v>56</v>
      </c>
      <c r="AD1422" s="51" t="str">
        <f>IF(D1422&lt;&gt;"",VLOOKUP(D1422,LISTAS·PAPP!$I$3:$M$16,3,0),"")</f>
        <v>DESARROLLO_INFANTIL</v>
      </c>
      <c r="AE1422" s="52" t="str">
        <f>IF(D1422&lt;&gt;"",VLOOKUP(D1422,LISTAS·PAPP!$I$3:$M$16,4,0),"")</f>
        <v>004</v>
      </c>
      <c r="AF1422" s="51" t="str">
        <f>IF(D1422&lt;&gt;"",VLOOKUP(D1422,LISTAS·PAPP!$I$3:$M$16,5,0),"")</f>
        <v>FORTALECIMIENTO_AMPLIACIÓN_E_INNOVACIÓN_DE_LOS_SERVICIOS_DE_DESARROLLO_INFANTIL_ESTRATEGIA_NACIONAL_MISIÓN_TERNURA</v>
      </c>
      <c r="AG1422" s="52" t="str">
        <f>IF(AH1422&lt;&gt;"",VLOOKUP(AH1422,LISTAS·PAPP!$O$3:$P$74,2,0),"")</f>
        <v>005</v>
      </c>
      <c r="AH1422" s="58" t="s">
        <v>862</v>
      </c>
      <c r="AI1422" s="60" t="s">
        <v>471</v>
      </c>
      <c r="AJ1422" s="51" t="str">
        <f>IF(AI1422&lt;&gt;"",VLOOKUP(AI1422,LISTAS·PAPP!$X$4:$Y$80,2,0),"")</f>
        <v>NO APLICA</v>
      </c>
      <c r="AK1422" s="58" t="s">
        <v>631</v>
      </c>
      <c r="AL1422" s="60">
        <v>710602</v>
      </c>
      <c r="AM1422" s="51" t="str">
        <f>IF(ISERROR(VLOOKUP(AL1422,LISTAS·PAPP!$AD$4:$AE$334,2,0))," ",VLOOKUP(AL1422,LISTAS·PAPP!$AD$4:$AE$334,2,0))</f>
        <v>Fondo de Reserva</v>
      </c>
      <c r="AN1422" s="63">
        <v>3779.2700000000004</v>
      </c>
      <c r="AO1422" s="64">
        <v>314.94</v>
      </c>
      <c r="AP1422" s="64">
        <v>314.94</v>
      </c>
      <c r="AQ1422" s="64">
        <v>314.94</v>
      </c>
      <c r="AR1422" s="64">
        <v>314.94</v>
      </c>
      <c r="AS1422" s="64">
        <v>314.94</v>
      </c>
      <c r="AT1422" s="64">
        <v>314.94</v>
      </c>
      <c r="AU1422" s="64">
        <v>314.94</v>
      </c>
      <c r="AV1422" s="64">
        <v>314.94</v>
      </c>
      <c r="AW1422" s="64">
        <v>314.94</v>
      </c>
      <c r="AX1422" s="64">
        <v>314.94</v>
      </c>
      <c r="AY1422" s="64">
        <v>314.94</v>
      </c>
      <c r="AZ1422" s="64">
        <v>314.93</v>
      </c>
      <c r="BA1422" s="53">
        <f t="shared" ref="BA1422:BA1485" si="67">IF(A1422&lt;&gt;"",SUM(AO1422:AZ1422),"")</f>
        <v>3779.27</v>
      </c>
      <c r="BB1422" s="54" t="str">
        <f t="shared" ref="BB1422:BB1485" si="68">IF(A1422&lt;&gt;"",IF(AN1422&lt;&gt;"",IF(AN1422=BA1422,"OK",AN1422-BA1422),IF(AND(AN1422="",BA1422=""),"",AN1422-BA1422)),"")</f>
        <v>OK</v>
      </c>
      <c r="BC1422" s="55" t="str">
        <f t="shared" ref="BC1422:BC1485" si="69">IF(A1422&lt;&gt;"",IF(A1422="","Escoger Nivel 0;",)&amp;" "&amp;(IF(B1422="","Escoger Nivel 1",)&amp;" "&amp;(IF(C1422="","Escoger Nivel 2;",)&amp;" "&amp;(IF(D1422="","Escoger Nivel 3",)&amp;" "&amp;(IF(F1422="","Escoger Cantón;",)&amp;" "&amp;(IF(H1422="","Escoger Obj. Estratégico Institucional N1;",)&amp;" "&amp;(IF(I1422="","Colocar Componente del Proyecto;",)&amp;" "&amp;(IF(J1422="","Colocar Actvidad del PAPP;",)&amp;" "&amp;(IF(K1422="","Colocar Metas;",)&amp;" "&amp;(IF(L1422="","Colocar Indicador;",)&amp;" "&amp;(IF(Z1422="","Escoger Código Fuente;",)&amp;" "&amp;(IF(AA1422="","Colocar Código Organismo;",)&amp;" "&amp;(IF(AB1422="","Colocar Código Correlativo;",)&amp;" "&amp;(IF(AH1422="","Escoger Actividad eSIGEF;",)&amp;" "&amp;(IF(AI1422="","Escoger Código Politicas de Igualdad;",)&amp;" "&amp;(IF(AK1422="","Escoger Grupo de Gasto;",)&amp;" "&amp;(IF(AL1422="","Escoger Ítem Presupuestario;",)))))))))))))))))," ")</f>
        <v xml:space="preserve">                </v>
      </c>
    </row>
    <row r="1423" spans="1:55" ht="50.1" customHeight="1" x14ac:dyDescent="0.25">
      <c r="A1423" s="58" t="s">
        <v>39</v>
      </c>
      <c r="B1423" s="58" t="s">
        <v>52</v>
      </c>
      <c r="C1423" s="58" t="s">
        <v>164</v>
      </c>
      <c r="D1423" s="58" t="s">
        <v>913</v>
      </c>
      <c r="E1423" s="51" t="str">
        <f>IF(C1423&lt;&gt;"",VLOOKUP(MID(C1423,18,5),LISTAS·PAPP!$E$4:$F$76,2,0),"")</f>
        <v>PICHINCHA</v>
      </c>
      <c r="F1423" s="58" t="s">
        <v>386</v>
      </c>
      <c r="G1423" s="51" t="str">
        <f>IF(F1423&lt;&gt;"",VLOOKUP(F1423,LISTAS·PAPP!$R$3:$T$221,3,0),"")</f>
        <v xml:space="preserve"> </v>
      </c>
      <c r="H1423" s="58" t="s">
        <v>905</v>
      </c>
      <c r="I1423" s="66" t="s">
        <v>1124</v>
      </c>
      <c r="J1423" s="66" t="s">
        <v>1132</v>
      </c>
      <c r="K1423" s="67">
        <v>12</v>
      </c>
      <c r="L1423" s="66" t="s">
        <v>1133</v>
      </c>
      <c r="M1423" s="60">
        <v>1</v>
      </c>
      <c r="N1423" s="60">
        <v>1</v>
      </c>
      <c r="O1423" s="60">
        <v>1</v>
      </c>
      <c r="P1423" s="60">
        <v>1</v>
      </c>
      <c r="Q1423" s="60">
        <v>1</v>
      </c>
      <c r="R1423" s="60">
        <v>1</v>
      </c>
      <c r="S1423" s="60">
        <v>1</v>
      </c>
      <c r="T1423" s="60">
        <v>1</v>
      </c>
      <c r="U1423" s="60">
        <v>1</v>
      </c>
      <c r="V1423" s="60">
        <v>1</v>
      </c>
      <c r="W1423" s="60">
        <v>1</v>
      </c>
      <c r="X1423" s="60">
        <v>1</v>
      </c>
      <c r="Y1423" s="52" t="str">
        <f>IF(A1423&lt;&gt;"",IF(D1423="DIRECCIÓN_DE_TRANSFERENCIAS","280 0031",VLOOKUP(C1423,LISTAS·PAPP!$C$3:$D$76,2,0)),"")</f>
        <v>280 9240</v>
      </c>
      <c r="Z1423" s="61">
        <v>202</v>
      </c>
      <c r="AA1423" s="62">
        <v>5036</v>
      </c>
      <c r="AB1423" s="62">
        <v>5045</v>
      </c>
      <c r="AC1423" s="65" t="str">
        <f>IF(D1423&lt;&gt;"",VLOOKUP(D1423,LISTAS·PAPP!$I$3:$M$16,2,0),"")</f>
        <v>56</v>
      </c>
      <c r="AD1423" s="51" t="str">
        <f>IF(D1423&lt;&gt;"",VLOOKUP(D1423,LISTAS·PAPP!$I$3:$M$16,3,0),"")</f>
        <v>DESARROLLO_INFANTIL</v>
      </c>
      <c r="AE1423" s="52" t="str">
        <f>IF(D1423&lt;&gt;"",VLOOKUP(D1423,LISTAS·PAPP!$I$3:$M$16,4,0),"")</f>
        <v>004</v>
      </c>
      <c r="AF1423" s="51" t="str">
        <f>IF(D1423&lt;&gt;"",VLOOKUP(D1423,LISTAS·PAPP!$I$3:$M$16,5,0),"")</f>
        <v>FORTALECIMIENTO_AMPLIACIÓN_E_INNOVACIÓN_DE_LOS_SERVICIOS_DE_DESARROLLO_INFANTIL_ESTRATEGIA_NACIONAL_MISIÓN_TERNURA</v>
      </c>
      <c r="AG1423" s="52" t="str">
        <f>IF(AH1423&lt;&gt;"",VLOOKUP(AH1423,LISTAS·PAPP!$O$3:$P$74,2,0),"")</f>
        <v>005</v>
      </c>
      <c r="AH1423" s="58" t="s">
        <v>862</v>
      </c>
      <c r="AI1423" s="60" t="s">
        <v>471</v>
      </c>
      <c r="AJ1423" s="51" t="str">
        <f>IF(AI1423&lt;&gt;"",VLOOKUP(AI1423,LISTAS·PAPP!$X$4:$Y$80,2,0),"")</f>
        <v>NO APLICA</v>
      </c>
      <c r="AK1423" s="58" t="s">
        <v>632</v>
      </c>
      <c r="AL1423" s="60">
        <v>730301</v>
      </c>
      <c r="AM1423" s="51" t="str">
        <f>IF(ISERROR(VLOOKUP(AL1423,LISTAS·PAPP!$AD$4:$AE$334,2,0))," ",VLOOKUP(AL1423,LISTAS·PAPP!$AD$4:$AE$334,2,0))</f>
        <v>Pasajes al Interior</v>
      </c>
      <c r="AN1423" s="63">
        <v>1000</v>
      </c>
      <c r="AO1423" s="64">
        <v>83.33</v>
      </c>
      <c r="AP1423" s="64">
        <v>83.33</v>
      </c>
      <c r="AQ1423" s="64">
        <v>83.33</v>
      </c>
      <c r="AR1423" s="64">
        <v>83.33</v>
      </c>
      <c r="AS1423" s="64">
        <v>83.33</v>
      </c>
      <c r="AT1423" s="64">
        <v>83.33</v>
      </c>
      <c r="AU1423" s="64">
        <v>83.33</v>
      </c>
      <c r="AV1423" s="64">
        <v>83.33</v>
      </c>
      <c r="AW1423" s="64">
        <v>83.33</v>
      </c>
      <c r="AX1423" s="64">
        <v>83.33</v>
      </c>
      <c r="AY1423" s="64">
        <v>83.33</v>
      </c>
      <c r="AZ1423" s="64">
        <v>83.37</v>
      </c>
      <c r="BA1423" s="53">
        <f t="shared" si="67"/>
        <v>1000.0000000000001</v>
      </c>
      <c r="BB1423" s="54" t="str">
        <f t="shared" si="68"/>
        <v>OK</v>
      </c>
      <c r="BC1423" s="55" t="str">
        <f t="shared" si="69"/>
        <v xml:space="preserve">                </v>
      </c>
    </row>
    <row r="1424" spans="1:55" ht="50.1" customHeight="1" x14ac:dyDescent="0.25">
      <c r="A1424" s="58" t="s">
        <v>39</v>
      </c>
      <c r="B1424" s="58" t="s">
        <v>52</v>
      </c>
      <c r="C1424" s="58" t="s">
        <v>164</v>
      </c>
      <c r="D1424" s="58" t="s">
        <v>913</v>
      </c>
      <c r="E1424" s="51" t="str">
        <f>IF(C1424&lt;&gt;"",VLOOKUP(MID(C1424,18,5),LISTAS·PAPP!$E$4:$F$76,2,0),"")</f>
        <v>PICHINCHA</v>
      </c>
      <c r="F1424" s="58" t="s">
        <v>386</v>
      </c>
      <c r="G1424" s="51" t="str">
        <f>IF(F1424&lt;&gt;"",VLOOKUP(F1424,LISTAS·PAPP!$R$3:$T$221,3,0),"")</f>
        <v xml:space="preserve"> </v>
      </c>
      <c r="H1424" s="58" t="s">
        <v>905</v>
      </c>
      <c r="I1424" s="66" t="s">
        <v>1124</v>
      </c>
      <c r="J1424" s="66" t="s">
        <v>1134</v>
      </c>
      <c r="K1424" s="67">
        <v>12</v>
      </c>
      <c r="L1424" s="66" t="s">
        <v>1135</v>
      </c>
      <c r="M1424" s="60">
        <v>1</v>
      </c>
      <c r="N1424" s="60">
        <v>1</v>
      </c>
      <c r="O1424" s="60">
        <v>1</v>
      </c>
      <c r="P1424" s="60">
        <v>1</v>
      </c>
      <c r="Q1424" s="60">
        <v>1</v>
      </c>
      <c r="R1424" s="60">
        <v>1</v>
      </c>
      <c r="S1424" s="60">
        <v>1</v>
      </c>
      <c r="T1424" s="60">
        <v>1</v>
      </c>
      <c r="U1424" s="60">
        <v>1</v>
      </c>
      <c r="V1424" s="60">
        <v>1</v>
      </c>
      <c r="W1424" s="60">
        <v>1</v>
      </c>
      <c r="X1424" s="60">
        <v>1</v>
      </c>
      <c r="Y1424" s="52" t="str">
        <f>IF(A1424&lt;&gt;"",IF(D1424="DIRECCIÓN_DE_TRANSFERENCIAS","280 0031",VLOOKUP(C1424,LISTAS·PAPP!$C$3:$D$76,2,0)),"")</f>
        <v>280 9240</v>
      </c>
      <c r="Z1424" s="61">
        <v>202</v>
      </c>
      <c r="AA1424" s="62">
        <v>5036</v>
      </c>
      <c r="AB1424" s="62">
        <v>5045</v>
      </c>
      <c r="AC1424" s="65" t="str">
        <f>IF(D1424&lt;&gt;"",VLOOKUP(D1424,LISTAS·PAPP!$I$3:$M$16,2,0),"")</f>
        <v>56</v>
      </c>
      <c r="AD1424" s="51" t="str">
        <f>IF(D1424&lt;&gt;"",VLOOKUP(D1424,LISTAS·PAPP!$I$3:$M$16,3,0),"")</f>
        <v>DESARROLLO_INFANTIL</v>
      </c>
      <c r="AE1424" s="52" t="str">
        <f>IF(D1424&lt;&gt;"",VLOOKUP(D1424,LISTAS·PAPP!$I$3:$M$16,4,0),"")</f>
        <v>004</v>
      </c>
      <c r="AF1424" s="51" t="str">
        <f>IF(D1424&lt;&gt;"",VLOOKUP(D1424,LISTAS·PAPP!$I$3:$M$16,5,0),"")</f>
        <v>FORTALECIMIENTO_AMPLIACIÓN_E_INNOVACIÓN_DE_LOS_SERVICIOS_DE_DESARROLLO_INFANTIL_ESTRATEGIA_NACIONAL_MISIÓN_TERNURA</v>
      </c>
      <c r="AG1424" s="52" t="str">
        <f>IF(AH1424&lt;&gt;"",VLOOKUP(AH1424,LISTAS·PAPP!$O$3:$P$74,2,0),"")</f>
        <v>005</v>
      </c>
      <c r="AH1424" s="58" t="s">
        <v>862</v>
      </c>
      <c r="AI1424" s="60" t="s">
        <v>471</v>
      </c>
      <c r="AJ1424" s="51" t="str">
        <f>IF(AI1424&lt;&gt;"",VLOOKUP(AI1424,LISTAS·PAPP!$X$4:$Y$80,2,0),"")</f>
        <v>NO APLICA</v>
      </c>
      <c r="AK1424" s="58" t="s">
        <v>632</v>
      </c>
      <c r="AL1424" s="60">
        <v>730303</v>
      </c>
      <c r="AM1424" s="51" t="str">
        <f>IF(ISERROR(VLOOKUP(AL1424,LISTAS·PAPP!$AD$4:$AE$334,2,0))," ",VLOOKUP(AL1424,LISTAS·PAPP!$AD$4:$AE$334,2,0))</f>
        <v>Viáticos y Subsistencias en el Interior</v>
      </c>
      <c r="AN1424" s="63">
        <v>3500</v>
      </c>
      <c r="AO1424" s="64">
        <v>291.67</v>
      </c>
      <c r="AP1424" s="64">
        <v>291.67</v>
      </c>
      <c r="AQ1424" s="64">
        <v>291.67</v>
      </c>
      <c r="AR1424" s="64">
        <v>291.67</v>
      </c>
      <c r="AS1424" s="64">
        <v>291.67</v>
      </c>
      <c r="AT1424" s="64">
        <v>291.67</v>
      </c>
      <c r="AU1424" s="64">
        <v>291.67</v>
      </c>
      <c r="AV1424" s="64">
        <v>291.67</v>
      </c>
      <c r="AW1424" s="64">
        <v>291.67</v>
      </c>
      <c r="AX1424" s="64">
        <v>291.67</v>
      </c>
      <c r="AY1424" s="64">
        <v>291.67</v>
      </c>
      <c r="AZ1424" s="64">
        <v>291.63</v>
      </c>
      <c r="BA1424" s="53">
        <f t="shared" si="67"/>
        <v>3500.0000000000005</v>
      </c>
      <c r="BB1424" s="54" t="str">
        <f t="shared" si="68"/>
        <v>OK</v>
      </c>
      <c r="BC1424" s="55" t="str">
        <f t="shared" si="69"/>
        <v xml:space="preserve">                </v>
      </c>
    </row>
    <row r="1425" spans="1:55" ht="50.1" customHeight="1" x14ac:dyDescent="0.25">
      <c r="A1425" s="58" t="s">
        <v>39</v>
      </c>
      <c r="B1425" s="58" t="s">
        <v>44</v>
      </c>
      <c r="C1425" s="58" t="s">
        <v>68</v>
      </c>
      <c r="D1425" s="58" t="s">
        <v>913</v>
      </c>
      <c r="E1425" s="51" t="str">
        <f>IF(C1425&lt;&gt;"",VLOOKUP(MID(C1425,18,5),LISTAS·PAPP!$E$4:$F$76,2,0),"")</f>
        <v>IMBABURA</v>
      </c>
      <c r="F1425" s="58" t="s">
        <v>386</v>
      </c>
      <c r="G1425" s="51" t="str">
        <f>IF(F1425&lt;&gt;"",VLOOKUP(F1425,LISTAS·PAPP!$R$3:$T$221,3,0),"")</f>
        <v xml:space="preserve"> </v>
      </c>
      <c r="H1425" s="58" t="s">
        <v>905</v>
      </c>
      <c r="I1425" s="66" t="s">
        <v>914</v>
      </c>
      <c r="J1425" s="66" t="s">
        <v>1140</v>
      </c>
      <c r="K1425" s="67">
        <v>1</v>
      </c>
      <c r="L1425" s="66" t="s">
        <v>1127</v>
      </c>
      <c r="M1425" s="60">
        <v>0</v>
      </c>
      <c r="N1425" s="60"/>
      <c r="O1425" s="60"/>
      <c r="P1425" s="60"/>
      <c r="Q1425" s="60"/>
      <c r="R1425" s="60">
        <v>1</v>
      </c>
      <c r="S1425" s="60"/>
      <c r="T1425" s="60"/>
      <c r="U1425" s="60"/>
      <c r="V1425" s="60"/>
      <c r="W1425" s="60"/>
      <c r="X1425" s="60"/>
      <c r="Y1425" s="52" t="str">
        <f>IF(A1425&lt;&gt;"",IF(D1425="DIRECCIÓN_DE_TRANSFERENCIAS","280 0031",VLOOKUP(C1425,LISTAS·PAPP!$C$3:$D$76,2,0)),"")</f>
        <v>280 1000</v>
      </c>
      <c r="Z1425" s="61">
        <v>202</v>
      </c>
      <c r="AA1425" s="62">
        <v>5036</v>
      </c>
      <c r="AB1425" s="62">
        <v>5045</v>
      </c>
      <c r="AC1425" s="65" t="str">
        <f>IF(D1425&lt;&gt;"",VLOOKUP(D1425,LISTAS·PAPP!$I$3:$M$16,2,0),"")</f>
        <v>56</v>
      </c>
      <c r="AD1425" s="51" t="str">
        <f>IF(D1425&lt;&gt;"",VLOOKUP(D1425,LISTAS·PAPP!$I$3:$M$16,3,0),"")</f>
        <v>DESARROLLO_INFANTIL</v>
      </c>
      <c r="AE1425" s="52" t="str">
        <f>IF(D1425&lt;&gt;"",VLOOKUP(D1425,LISTAS·PAPP!$I$3:$M$16,4,0),"")</f>
        <v>004</v>
      </c>
      <c r="AF1425" s="51" t="str">
        <f>IF(D1425&lt;&gt;"",VLOOKUP(D1425,LISTAS·PAPP!$I$3:$M$16,5,0),"")</f>
        <v>FORTALECIMIENTO_AMPLIACIÓN_E_INNOVACIÓN_DE_LOS_SERVICIOS_DE_DESARROLLO_INFANTIL_ESTRATEGIA_NACIONAL_MISIÓN_TERNURA</v>
      </c>
      <c r="AG1425" s="52" t="str">
        <f>IF(AH1425&lt;&gt;"",VLOOKUP(AH1425,LISTAS·PAPP!$O$3:$P$74,2,0),"")</f>
        <v>002</v>
      </c>
      <c r="AH1425" s="58" t="s">
        <v>861</v>
      </c>
      <c r="AI1425" s="60" t="s">
        <v>471</v>
      </c>
      <c r="AJ1425" s="51" t="str">
        <f>IF(AI1425&lt;&gt;"",VLOOKUP(AI1425,LISTAS·PAPP!$X$4:$Y$80,2,0),"")</f>
        <v>NO APLICA</v>
      </c>
      <c r="AK1425" s="58" t="s">
        <v>632</v>
      </c>
      <c r="AL1425" s="60">
        <v>730812</v>
      </c>
      <c r="AM1425" s="51" t="str">
        <f>IF(ISERROR(VLOOKUP(AL1425,LISTAS·PAPP!$AD$4:$AE$334,2,0))," ",VLOOKUP(AL1425,LISTAS·PAPP!$AD$4:$AE$334,2,0))</f>
        <v>Materiales Didácticos</v>
      </c>
      <c r="AN1425" s="63">
        <v>3920</v>
      </c>
      <c r="AO1425" s="64"/>
      <c r="AP1425" s="64"/>
      <c r="AQ1425" s="64"/>
      <c r="AR1425" s="64"/>
      <c r="AS1425" s="64">
        <v>3920</v>
      </c>
      <c r="AT1425" s="64"/>
      <c r="AU1425" s="64"/>
      <c r="AV1425" s="64"/>
      <c r="AW1425" s="64"/>
      <c r="AX1425" s="64"/>
      <c r="AY1425" s="64"/>
      <c r="AZ1425" s="64"/>
      <c r="BA1425" s="53">
        <f t="shared" si="67"/>
        <v>3920</v>
      </c>
      <c r="BB1425" s="54" t="str">
        <f t="shared" si="68"/>
        <v>OK</v>
      </c>
      <c r="BC1425" s="55" t="str">
        <f t="shared" si="69"/>
        <v xml:space="preserve">                </v>
      </c>
    </row>
    <row r="1426" spans="1:55" ht="50.1" customHeight="1" x14ac:dyDescent="0.25">
      <c r="A1426" s="58" t="s">
        <v>39</v>
      </c>
      <c r="B1426" s="58" t="s">
        <v>44</v>
      </c>
      <c r="C1426" s="58" t="s">
        <v>68</v>
      </c>
      <c r="D1426" s="58" t="s">
        <v>913</v>
      </c>
      <c r="E1426" s="51" t="str">
        <f>IF(C1426&lt;&gt;"",VLOOKUP(MID(C1426,18,5),LISTAS·PAPP!$E$4:$F$76,2,0),"")</f>
        <v>IMBABURA</v>
      </c>
      <c r="F1426" s="58" t="s">
        <v>386</v>
      </c>
      <c r="G1426" s="51" t="str">
        <f>IF(F1426&lt;&gt;"",VLOOKUP(F1426,LISTAS·PAPP!$R$3:$T$221,3,0),"")</f>
        <v xml:space="preserve"> </v>
      </c>
      <c r="H1426" s="58" t="s">
        <v>905</v>
      </c>
      <c r="I1426" s="66" t="s">
        <v>914</v>
      </c>
      <c r="J1426" s="66" t="s">
        <v>1140</v>
      </c>
      <c r="K1426" s="67">
        <v>1</v>
      </c>
      <c r="L1426" s="66" t="s">
        <v>1127</v>
      </c>
      <c r="M1426" s="60">
        <v>0</v>
      </c>
      <c r="N1426" s="60"/>
      <c r="O1426" s="60"/>
      <c r="P1426" s="60"/>
      <c r="Q1426" s="60"/>
      <c r="R1426" s="60">
        <v>1</v>
      </c>
      <c r="S1426" s="60"/>
      <c r="T1426" s="60"/>
      <c r="U1426" s="60"/>
      <c r="V1426" s="60"/>
      <c r="W1426" s="60"/>
      <c r="X1426" s="60"/>
      <c r="Y1426" s="52" t="str">
        <f>IF(A1426&lt;&gt;"",IF(D1426="DIRECCIÓN_DE_TRANSFERENCIAS","280 0031",VLOOKUP(C1426,LISTAS·PAPP!$C$3:$D$76,2,0)),"")</f>
        <v>280 1000</v>
      </c>
      <c r="Z1426" s="61" t="s">
        <v>443</v>
      </c>
      <c r="AA1426" s="62">
        <v>0</v>
      </c>
      <c r="AB1426" s="62">
        <v>0</v>
      </c>
      <c r="AC1426" s="65" t="str">
        <f>IF(D1426&lt;&gt;"",VLOOKUP(D1426,LISTAS·PAPP!$I$3:$M$16,2,0),"")</f>
        <v>56</v>
      </c>
      <c r="AD1426" s="51" t="str">
        <f>IF(D1426&lt;&gt;"",VLOOKUP(D1426,LISTAS·PAPP!$I$3:$M$16,3,0),"")</f>
        <v>DESARROLLO_INFANTIL</v>
      </c>
      <c r="AE1426" s="52" t="str">
        <f>IF(D1426&lt;&gt;"",VLOOKUP(D1426,LISTAS·PAPP!$I$3:$M$16,4,0),"")</f>
        <v>004</v>
      </c>
      <c r="AF1426" s="51" t="str">
        <f>IF(D1426&lt;&gt;"",VLOOKUP(D1426,LISTAS·PAPP!$I$3:$M$16,5,0),"")</f>
        <v>FORTALECIMIENTO_AMPLIACIÓN_E_INNOVACIÓN_DE_LOS_SERVICIOS_DE_DESARROLLO_INFANTIL_ESTRATEGIA_NACIONAL_MISIÓN_TERNURA</v>
      </c>
      <c r="AG1426" s="52" t="str">
        <f>IF(AH1426&lt;&gt;"",VLOOKUP(AH1426,LISTAS·PAPP!$O$3:$P$74,2,0),"")</f>
        <v>002</v>
      </c>
      <c r="AH1426" s="58" t="s">
        <v>861</v>
      </c>
      <c r="AI1426" s="60" t="s">
        <v>471</v>
      </c>
      <c r="AJ1426" s="51" t="str">
        <f>IF(AI1426&lt;&gt;"",VLOOKUP(AI1426,LISTAS·PAPP!$X$4:$Y$80,2,0),"")</f>
        <v>NO APLICA</v>
      </c>
      <c r="AK1426" s="58" t="s">
        <v>632</v>
      </c>
      <c r="AL1426" s="60">
        <v>730812</v>
      </c>
      <c r="AM1426" s="51" t="str">
        <f>IF(ISERROR(VLOOKUP(AL1426,LISTAS·PAPP!$AD$4:$AE$334,2,0))," ",VLOOKUP(AL1426,LISTAS·PAPP!$AD$4:$AE$334,2,0))</f>
        <v>Materiales Didácticos</v>
      </c>
      <c r="AN1426" s="63">
        <v>378</v>
      </c>
      <c r="AO1426" s="64"/>
      <c r="AP1426" s="64"/>
      <c r="AQ1426" s="64"/>
      <c r="AR1426" s="64"/>
      <c r="AS1426" s="64"/>
      <c r="AT1426" s="64"/>
      <c r="AU1426" s="64"/>
      <c r="AV1426" s="64">
        <v>378</v>
      </c>
      <c r="AW1426" s="64"/>
      <c r="AX1426" s="64"/>
      <c r="AY1426" s="64"/>
      <c r="AZ1426" s="64"/>
      <c r="BA1426" s="53">
        <f t="shared" si="67"/>
        <v>378</v>
      </c>
      <c r="BB1426" s="54" t="str">
        <f t="shared" si="68"/>
        <v>OK</v>
      </c>
      <c r="BC1426" s="55" t="str">
        <f t="shared" si="69"/>
        <v xml:space="preserve">                </v>
      </c>
    </row>
    <row r="1427" spans="1:55" ht="50.1" customHeight="1" x14ac:dyDescent="0.25">
      <c r="A1427" s="58" t="s">
        <v>39</v>
      </c>
      <c r="B1427" s="58" t="s">
        <v>45</v>
      </c>
      <c r="C1427" s="58" t="s">
        <v>80</v>
      </c>
      <c r="D1427" s="58" t="s">
        <v>913</v>
      </c>
      <c r="E1427" s="51" t="str">
        <f>IF(C1427&lt;&gt;"",VLOOKUP(MID(C1427,18,5),LISTAS·PAPP!$E$4:$F$76,2,0),"")</f>
        <v>NAPO</v>
      </c>
      <c r="F1427" s="58" t="s">
        <v>386</v>
      </c>
      <c r="G1427" s="51" t="str">
        <f>IF(F1427&lt;&gt;"",VLOOKUP(F1427,LISTAS·PAPP!$R$3:$T$221,3,0),"")</f>
        <v xml:space="preserve"> </v>
      </c>
      <c r="H1427" s="58" t="s">
        <v>905</v>
      </c>
      <c r="I1427" s="66" t="s">
        <v>914</v>
      </c>
      <c r="J1427" s="66" t="s">
        <v>1140</v>
      </c>
      <c r="K1427" s="67">
        <v>1</v>
      </c>
      <c r="L1427" s="66" t="s">
        <v>1127</v>
      </c>
      <c r="M1427" s="60">
        <v>0</v>
      </c>
      <c r="N1427" s="60"/>
      <c r="O1427" s="60"/>
      <c r="P1427" s="60"/>
      <c r="Q1427" s="60"/>
      <c r="R1427" s="60">
        <v>1</v>
      </c>
      <c r="S1427" s="60"/>
      <c r="T1427" s="60"/>
      <c r="U1427" s="60"/>
      <c r="V1427" s="60"/>
      <c r="W1427" s="60"/>
      <c r="X1427" s="60"/>
      <c r="Y1427" s="52" t="str">
        <f>IF(A1427&lt;&gt;"",IF(D1427="DIRECCIÓN_DE_TRANSFERENCIAS","280 0031",VLOOKUP(C1427,LISTAS·PAPP!$C$3:$D$76,2,0)),"")</f>
        <v>280 2000</v>
      </c>
      <c r="Z1427" s="61">
        <v>202</v>
      </c>
      <c r="AA1427" s="62">
        <v>5036</v>
      </c>
      <c r="AB1427" s="62">
        <v>5045</v>
      </c>
      <c r="AC1427" s="65" t="str">
        <f>IF(D1427&lt;&gt;"",VLOOKUP(D1427,LISTAS·PAPP!$I$3:$M$16,2,0),"")</f>
        <v>56</v>
      </c>
      <c r="AD1427" s="51" t="str">
        <f>IF(D1427&lt;&gt;"",VLOOKUP(D1427,LISTAS·PAPP!$I$3:$M$16,3,0),"")</f>
        <v>DESARROLLO_INFANTIL</v>
      </c>
      <c r="AE1427" s="52" t="str">
        <f>IF(D1427&lt;&gt;"",VLOOKUP(D1427,LISTAS·PAPP!$I$3:$M$16,4,0),"")</f>
        <v>004</v>
      </c>
      <c r="AF1427" s="51" t="str">
        <f>IF(D1427&lt;&gt;"",VLOOKUP(D1427,LISTAS·PAPP!$I$3:$M$16,5,0),"")</f>
        <v>FORTALECIMIENTO_AMPLIACIÓN_E_INNOVACIÓN_DE_LOS_SERVICIOS_DE_DESARROLLO_INFANTIL_ESTRATEGIA_NACIONAL_MISIÓN_TERNURA</v>
      </c>
      <c r="AG1427" s="52" t="str">
        <f>IF(AH1427&lt;&gt;"",VLOOKUP(AH1427,LISTAS·PAPP!$O$3:$P$74,2,0),"")</f>
        <v>002</v>
      </c>
      <c r="AH1427" s="58" t="s">
        <v>861</v>
      </c>
      <c r="AI1427" s="60" t="s">
        <v>471</v>
      </c>
      <c r="AJ1427" s="51" t="str">
        <f>IF(AI1427&lt;&gt;"",VLOOKUP(AI1427,LISTAS·PAPP!$X$4:$Y$80,2,0),"")</f>
        <v>NO APLICA</v>
      </c>
      <c r="AK1427" s="58" t="s">
        <v>632</v>
      </c>
      <c r="AL1427" s="60">
        <v>730812</v>
      </c>
      <c r="AM1427" s="51" t="str">
        <f>IF(ISERROR(VLOOKUP(AL1427,LISTAS·PAPP!$AD$4:$AE$334,2,0))," ",VLOOKUP(AL1427,LISTAS·PAPP!$AD$4:$AE$334,2,0))</f>
        <v>Materiales Didácticos</v>
      </c>
      <c r="AN1427" s="63">
        <v>3920</v>
      </c>
      <c r="AO1427" s="64"/>
      <c r="AP1427" s="64"/>
      <c r="AQ1427" s="64"/>
      <c r="AR1427" s="64"/>
      <c r="AS1427" s="64">
        <v>3920</v>
      </c>
      <c r="AT1427" s="64"/>
      <c r="AU1427" s="64"/>
      <c r="AV1427" s="64"/>
      <c r="AW1427" s="64"/>
      <c r="AX1427" s="64"/>
      <c r="AY1427" s="64"/>
      <c r="AZ1427" s="64"/>
      <c r="BA1427" s="53">
        <f t="shared" si="67"/>
        <v>3920</v>
      </c>
      <c r="BB1427" s="54" t="str">
        <f t="shared" si="68"/>
        <v>OK</v>
      </c>
      <c r="BC1427" s="55" t="str">
        <f t="shared" si="69"/>
        <v xml:space="preserve">                </v>
      </c>
    </row>
    <row r="1428" spans="1:55" ht="50.1" customHeight="1" x14ac:dyDescent="0.25">
      <c r="A1428" s="58" t="s">
        <v>39</v>
      </c>
      <c r="B1428" s="58" t="s">
        <v>46</v>
      </c>
      <c r="C1428" s="58" t="s">
        <v>88</v>
      </c>
      <c r="D1428" s="58" t="s">
        <v>913</v>
      </c>
      <c r="E1428" s="51" t="str">
        <f>IF(C1428&lt;&gt;"",VLOOKUP(MID(C1428,18,5),LISTAS·PAPP!$E$4:$F$76,2,0),"")</f>
        <v>TUNGURAHUA</v>
      </c>
      <c r="F1428" s="58" t="s">
        <v>386</v>
      </c>
      <c r="G1428" s="51" t="str">
        <f>IF(F1428&lt;&gt;"",VLOOKUP(F1428,LISTAS·PAPP!$R$3:$T$221,3,0),"")</f>
        <v xml:space="preserve"> </v>
      </c>
      <c r="H1428" s="58" t="s">
        <v>905</v>
      </c>
      <c r="I1428" s="66" t="s">
        <v>914</v>
      </c>
      <c r="J1428" s="66" t="s">
        <v>1140</v>
      </c>
      <c r="K1428" s="67">
        <v>1</v>
      </c>
      <c r="L1428" s="66" t="s">
        <v>1127</v>
      </c>
      <c r="M1428" s="60">
        <v>0</v>
      </c>
      <c r="N1428" s="60"/>
      <c r="O1428" s="60"/>
      <c r="P1428" s="60"/>
      <c r="Q1428" s="60"/>
      <c r="R1428" s="60">
        <v>1</v>
      </c>
      <c r="S1428" s="60"/>
      <c r="T1428" s="60"/>
      <c r="U1428" s="60"/>
      <c r="V1428" s="60"/>
      <c r="W1428" s="60"/>
      <c r="X1428" s="60"/>
      <c r="Y1428" s="52" t="str">
        <f>IF(A1428&lt;&gt;"",IF(D1428="DIRECCIÓN_DE_TRANSFERENCIAS","280 0031",VLOOKUP(C1428,LISTAS·PAPP!$C$3:$D$76,2,0)),"")</f>
        <v>280 3000</v>
      </c>
      <c r="Z1428" s="61">
        <v>202</v>
      </c>
      <c r="AA1428" s="62">
        <v>5036</v>
      </c>
      <c r="AB1428" s="62">
        <v>5045</v>
      </c>
      <c r="AC1428" s="65" t="str">
        <f>IF(D1428&lt;&gt;"",VLOOKUP(D1428,LISTAS·PAPP!$I$3:$M$16,2,0),"")</f>
        <v>56</v>
      </c>
      <c r="AD1428" s="51" t="str">
        <f>IF(D1428&lt;&gt;"",VLOOKUP(D1428,LISTAS·PAPP!$I$3:$M$16,3,0),"")</f>
        <v>DESARROLLO_INFANTIL</v>
      </c>
      <c r="AE1428" s="52" t="str">
        <f>IF(D1428&lt;&gt;"",VLOOKUP(D1428,LISTAS·PAPP!$I$3:$M$16,4,0),"")</f>
        <v>004</v>
      </c>
      <c r="AF1428" s="51" t="str">
        <f>IF(D1428&lt;&gt;"",VLOOKUP(D1428,LISTAS·PAPP!$I$3:$M$16,5,0),"")</f>
        <v>FORTALECIMIENTO_AMPLIACIÓN_E_INNOVACIÓN_DE_LOS_SERVICIOS_DE_DESARROLLO_INFANTIL_ESTRATEGIA_NACIONAL_MISIÓN_TERNURA</v>
      </c>
      <c r="AG1428" s="52" t="str">
        <f>IF(AH1428&lt;&gt;"",VLOOKUP(AH1428,LISTAS·PAPP!$O$3:$P$74,2,0),"")</f>
        <v>002</v>
      </c>
      <c r="AH1428" s="58" t="s">
        <v>861</v>
      </c>
      <c r="AI1428" s="60" t="s">
        <v>471</v>
      </c>
      <c r="AJ1428" s="51" t="str">
        <f>IF(AI1428&lt;&gt;"",VLOOKUP(AI1428,LISTAS·PAPP!$X$4:$Y$80,2,0),"")</f>
        <v>NO APLICA</v>
      </c>
      <c r="AK1428" s="58" t="s">
        <v>632</v>
      </c>
      <c r="AL1428" s="60">
        <v>730812</v>
      </c>
      <c r="AM1428" s="51" t="str">
        <f>IF(ISERROR(VLOOKUP(AL1428,LISTAS·PAPP!$AD$4:$AE$334,2,0))," ",VLOOKUP(AL1428,LISTAS·PAPP!$AD$4:$AE$334,2,0))</f>
        <v>Materiales Didácticos</v>
      </c>
      <c r="AN1428" s="63">
        <v>3920</v>
      </c>
      <c r="AO1428" s="64"/>
      <c r="AP1428" s="64"/>
      <c r="AQ1428" s="64"/>
      <c r="AR1428" s="64"/>
      <c r="AS1428" s="64">
        <v>3920</v>
      </c>
      <c r="AT1428" s="64"/>
      <c r="AU1428" s="64"/>
      <c r="AV1428" s="64"/>
      <c r="AW1428" s="64"/>
      <c r="AX1428" s="64"/>
      <c r="AY1428" s="64"/>
      <c r="AZ1428" s="64"/>
      <c r="BA1428" s="53">
        <f t="shared" si="67"/>
        <v>3920</v>
      </c>
      <c r="BB1428" s="54" t="str">
        <f t="shared" si="68"/>
        <v>OK</v>
      </c>
      <c r="BC1428" s="55" t="str">
        <f t="shared" si="69"/>
        <v xml:space="preserve">                </v>
      </c>
    </row>
    <row r="1429" spans="1:55" ht="50.1" customHeight="1" x14ac:dyDescent="0.25">
      <c r="A1429" s="58" t="s">
        <v>39</v>
      </c>
      <c r="B1429" s="58" t="s">
        <v>47</v>
      </c>
      <c r="C1429" s="58" t="s">
        <v>98</v>
      </c>
      <c r="D1429" s="58" t="s">
        <v>913</v>
      </c>
      <c r="E1429" s="51" t="str">
        <f>IF(C1429&lt;&gt;"",VLOOKUP(MID(C1429,18,5),LISTAS·PAPP!$E$4:$F$76,2,0),"")</f>
        <v>MANABÍ</v>
      </c>
      <c r="F1429" s="58" t="s">
        <v>386</v>
      </c>
      <c r="G1429" s="51" t="str">
        <f>IF(F1429&lt;&gt;"",VLOOKUP(F1429,LISTAS·PAPP!$R$3:$T$221,3,0),"")</f>
        <v xml:space="preserve"> </v>
      </c>
      <c r="H1429" s="58" t="s">
        <v>905</v>
      </c>
      <c r="I1429" s="66" t="s">
        <v>914</v>
      </c>
      <c r="J1429" s="66" t="s">
        <v>1140</v>
      </c>
      <c r="K1429" s="67">
        <v>1</v>
      </c>
      <c r="L1429" s="66" t="s">
        <v>1127</v>
      </c>
      <c r="M1429" s="60">
        <v>0</v>
      </c>
      <c r="N1429" s="60"/>
      <c r="O1429" s="60"/>
      <c r="P1429" s="60"/>
      <c r="Q1429" s="60"/>
      <c r="R1429" s="60">
        <v>1</v>
      </c>
      <c r="S1429" s="60"/>
      <c r="T1429" s="60"/>
      <c r="U1429" s="60"/>
      <c r="V1429" s="60"/>
      <c r="W1429" s="60"/>
      <c r="X1429" s="60"/>
      <c r="Y1429" s="52" t="str">
        <f>IF(A1429&lt;&gt;"",IF(D1429="DIRECCIÓN_DE_TRANSFERENCIAS","280 0031",VLOOKUP(C1429,LISTAS·PAPP!$C$3:$D$76,2,0)),"")</f>
        <v>280 4000</v>
      </c>
      <c r="Z1429" s="61">
        <v>202</v>
      </c>
      <c r="AA1429" s="62">
        <v>5036</v>
      </c>
      <c r="AB1429" s="62">
        <v>5045</v>
      </c>
      <c r="AC1429" s="65" t="str">
        <f>IF(D1429&lt;&gt;"",VLOOKUP(D1429,LISTAS·PAPP!$I$3:$M$16,2,0),"")</f>
        <v>56</v>
      </c>
      <c r="AD1429" s="51" t="str">
        <f>IF(D1429&lt;&gt;"",VLOOKUP(D1429,LISTAS·PAPP!$I$3:$M$16,3,0),"")</f>
        <v>DESARROLLO_INFANTIL</v>
      </c>
      <c r="AE1429" s="52" t="str">
        <f>IF(D1429&lt;&gt;"",VLOOKUP(D1429,LISTAS·PAPP!$I$3:$M$16,4,0),"")</f>
        <v>004</v>
      </c>
      <c r="AF1429" s="51" t="str">
        <f>IF(D1429&lt;&gt;"",VLOOKUP(D1429,LISTAS·PAPP!$I$3:$M$16,5,0),"")</f>
        <v>FORTALECIMIENTO_AMPLIACIÓN_E_INNOVACIÓN_DE_LOS_SERVICIOS_DE_DESARROLLO_INFANTIL_ESTRATEGIA_NACIONAL_MISIÓN_TERNURA</v>
      </c>
      <c r="AG1429" s="52" t="str">
        <f>IF(AH1429&lt;&gt;"",VLOOKUP(AH1429,LISTAS·PAPP!$O$3:$P$74,2,0),"")</f>
        <v>002</v>
      </c>
      <c r="AH1429" s="58" t="s">
        <v>861</v>
      </c>
      <c r="AI1429" s="60" t="s">
        <v>471</v>
      </c>
      <c r="AJ1429" s="51" t="str">
        <f>IF(AI1429&lt;&gt;"",VLOOKUP(AI1429,LISTAS·PAPP!$X$4:$Y$80,2,0),"")</f>
        <v>NO APLICA</v>
      </c>
      <c r="AK1429" s="58" t="s">
        <v>632</v>
      </c>
      <c r="AL1429" s="60">
        <v>730812</v>
      </c>
      <c r="AM1429" s="51" t="str">
        <f>IF(ISERROR(VLOOKUP(AL1429,LISTAS·PAPP!$AD$4:$AE$334,2,0))," ",VLOOKUP(AL1429,LISTAS·PAPP!$AD$4:$AE$334,2,0))</f>
        <v>Materiales Didácticos</v>
      </c>
      <c r="AN1429" s="63">
        <v>3920</v>
      </c>
      <c r="AO1429" s="64"/>
      <c r="AP1429" s="64"/>
      <c r="AQ1429" s="64"/>
      <c r="AR1429" s="64"/>
      <c r="AS1429" s="64">
        <v>3920</v>
      </c>
      <c r="AT1429" s="64"/>
      <c r="AU1429" s="64"/>
      <c r="AV1429" s="64"/>
      <c r="AW1429" s="64"/>
      <c r="AX1429" s="64"/>
      <c r="AY1429" s="64"/>
      <c r="AZ1429" s="64"/>
      <c r="BA1429" s="53">
        <f t="shared" si="67"/>
        <v>3920</v>
      </c>
      <c r="BB1429" s="54" t="str">
        <f t="shared" si="68"/>
        <v>OK</v>
      </c>
      <c r="BC1429" s="55" t="str">
        <f t="shared" si="69"/>
        <v xml:space="preserve">                </v>
      </c>
    </row>
    <row r="1430" spans="1:55" ht="50.1" customHeight="1" x14ac:dyDescent="0.25">
      <c r="A1430" s="58" t="s">
        <v>39</v>
      </c>
      <c r="B1430" s="58" t="s">
        <v>48</v>
      </c>
      <c r="C1430" s="58" t="s">
        <v>110</v>
      </c>
      <c r="D1430" s="58" t="s">
        <v>913</v>
      </c>
      <c r="E1430" s="51" t="str">
        <f>IF(C1430&lt;&gt;"",VLOOKUP(MID(C1430,18,5),LISTAS·PAPP!$E$4:$F$76,2,0),"")</f>
        <v>LOS_RÍOS</v>
      </c>
      <c r="F1430" s="58" t="s">
        <v>386</v>
      </c>
      <c r="G1430" s="51" t="str">
        <f>IF(F1430&lt;&gt;"",VLOOKUP(F1430,LISTAS·PAPP!$R$3:$T$221,3,0),"")</f>
        <v xml:space="preserve"> </v>
      </c>
      <c r="H1430" s="58" t="s">
        <v>905</v>
      </c>
      <c r="I1430" s="66" t="s">
        <v>914</v>
      </c>
      <c r="J1430" s="66" t="s">
        <v>1140</v>
      </c>
      <c r="K1430" s="67">
        <v>1</v>
      </c>
      <c r="L1430" s="66" t="s">
        <v>1127</v>
      </c>
      <c r="M1430" s="60">
        <v>0</v>
      </c>
      <c r="N1430" s="60"/>
      <c r="O1430" s="60"/>
      <c r="P1430" s="60"/>
      <c r="Q1430" s="60"/>
      <c r="R1430" s="60">
        <v>1</v>
      </c>
      <c r="S1430" s="60"/>
      <c r="T1430" s="60"/>
      <c r="U1430" s="60"/>
      <c r="V1430" s="60"/>
      <c r="W1430" s="60"/>
      <c r="X1430" s="60"/>
      <c r="Y1430" s="52" t="str">
        <f>IF(A1430&lt;&gt;"",IF(D1430="DIRECCIÓN_DE_TRANSFERENCIAS","280 0031",VLOOKUP(C1430,LISTAS·PAPP!$C$3:$D$76,2,0)),"")</f>
        <v>280 5000</v>
      </c>
      <c r="Z1430" s="61">
        <v>202</v>
      </c>
      <c r="AA1430" s="62">
        <v>5036</v>
      </c>
      <c r="AB1430" s="62">
        <v>5045</v>
      </c>
      <c r="AC1430" s="65" t="str">
        <f>IF(D1430&lt;&gt;"",VLOOKUP(D1430,LISTAS·PAPP!$I$3:$M$16,2,0),"")</f>
        <v>56</v>
      </c>
      <c r="AD1430" s="51" t="str">
        <f>IF(D1430&lt;&gt;"",VLOOKUP(D1430,LISTAS·PAPP!$I$3:$M$16,3,0),"")</f>
        <v>DESARROLLO_INFANTIL</v>
      </c>
      <c r="AE1430" s="52" t="str">
        <f>IF(D1430&lt;&gt;"",VLOOKUP(D1430,LISTAS·PAPP!$I$3:$M$16,4,0),"")</f>
        <v>004</v>
      </c>
      <c r="AF1430" s="51" t="str">
        <f>IF(D1430&lt;&gt;"",VLOOKUP(D1430,LISTAS·PAPP!$I$3:$M$16,5,0),"")</f>
        <v>FORTALECIMIENTO_AMPLIACIÓN_E_INNOVACIÓN_DE_LOS_SERVICIOS_DE_DESARROLLO_INFANTIL_ESTRATEGIA_NACIONAL_MISIÓN_TERNURA</v>
      </c>
      <c r="AG1430" s="52" t="str">
        <f>IF(AH1430&lt;&gt;"",VLOOKUP(AH1430,LISTAS·PAPP!$O$3:$P$74,2,0),"")</f>
        <v>002</v>
      </c>
      <c r="AH1430" s="58" t="s">
        <v>861</v>
      </c>
      <c r="AI1430" s="60" t="s">
        <v>471</v>
      </c>
      <c r="AJ1430" s="51" t="str">
        <f>IF(AI1430&lt;&gt;"",VLOOKUP(AI1430,LISTAS·PAPP!$X$4:$Y$80,2,0),"")</f>
        <v>NO APLICA</v>
      </c>
      <c r="AK1430" s="58" t="s">
        <v>632</v>
      </c>
      <c r="AL1430" s="60">
        <v>730812</v>
      </c>
      <c r="AM1430" s="51" t="str">
        <f>IF(ISERROR(VLOOKUP(AL1430,LISTAS·PAPP!$AD$4:$AE$334,2,0))," ",VLOOKUP(AL1430,LISTAS·PAPP!$AD$4:$AE$334,2,0))</f>
        <v>Materiales Didácticos</v>
      </c>
      <c r="AN1430" s="63">
        <v>3920</v>
      </c>
      <c r="AO1430" s="64"/>
      <c r="AP1430" s="64"/>
      <c r="AQ1430" s="64"/>
      <c r="AR1430" s="64"/>
      <c r="AS1430" s="64">
        <v>3920</v>
      </c>
      <c r="AT1430" s="64"/>
      <c r="AU1430" s="64"/>
      <c r="AV1430" s="64"/>
      <c r="AW1430" s="64"/>
      <c r="AX1430" s="64"/>
      <c r="AY1430" s="64"/>
      <c r="AZ1430" s="64"/>
      <c r="BA1430" s="53">
        <f t="shared" si="67"/>
        <v>3920</v>
      </c>
      <c r="BB1430" s="54" t="str">
        <f t="shared" si="68"/>
        <v>OK</v>
      </c>
      <c r="BC1430" s="55" t="str">
        <f t="shared" si="69"/>
        <v xml:space="preserve">                </v>
      </c>
    </row>
    <row r="1431" spans="1:55" ht="50.1" customHeight="1" x14ac:dyDescent="0.25">
      <c r="A1431" s="58" t="s">
        <v>39</v>
      </c>
      <c r="B1431" s="58" t="s">
        <v>49</v>
      </c>
      <c r="C1431" s="58" t="s">
        <v>128</v>
      </c>
      <c r="D1431" s="58" t="s">
        <v>913</v>
      </c>
      <c r="E1431" s="51" t="str">
        <f>IF(C1431&lt;&gt;"",VLOOKUP(MID(C1431,18,5),LISTAS·PAPP!$E$4:$F$76,2,0),"")</f>
        <v>AZUAY</v>
      </c>
      <c r="F1431" s="58" t="s">
        <v>386</v>
      </c>
      <c r="G1431" s="51" t="str">
        <f>IF(F1431&lt;&gt;"",VLOOKUP(F1431,LISTAS·PAPP!$R$3:$T$221,3,0),"")</f>
        <v xml:space="preserve"> </v>
      </c>
      <c r="H1431" s="58" t="s">
        <v>905</v>
      </c>
      <c r="I1431" s="66" t="s">
        <v>914</v>
      </c>
      <c r="J1431" s="66" t="s">
        <v>1140</v>
      </c>
      <c r="K1431" s="67">
        <v>1</v>
      </c>
      <c r="L1431" s="66" t="s">
        <v>1127</v>
      </c>
      <c r="M1431" s="60">
        <v>0</v>
      </c>
      <c r="N1431" s="60"/>
      <c r="O1431" s="60"/>
      <c r="P1431" s="60"/>
      <c r="Q1431" s="60"/>
      <c r="R1431" s="60">
        <v>1</v>
      </c>
      <c r="S1431" s="60"/>
      <c r="T1431" s="60"/>
      <c r="U1431" s="60"/>
      <c r="V1431" s="60"/>
      <c r="W1431" s="60"/>
      <c r="X1431" s="60"/>
      <c r="Y1431" s="52" t="str">
        <f>IF(A1431&lt;&gt;"",IF(D1431="DIRECCIÓN_DE_TRANSFERENCIAS","280 0031",VLOOKUP(C1431,LISTAS·PAPP!$C$3:$D$76,2,0)),"")</f>
        <v>280 6000</v>
      </c>
      <c r="Z1431" s="61">
        <v>202</v>
      </c>
      <c r="AA1431" s="62">
        <v>5036</v>
      </c>
      <c r="AB1431" s="62">
        <v>5045</v>
      </c>
      <c r="AC1431" s="65" t="str">
        <f>IF(D1431&lt;&gt;"",VLOOKUP(D1431,LISTAS·PAPP!$I$3:$M$16,2,0),"")</f>
        <v>56</v>
      </c>
      <c r="AD1431" s="51" t="str">
        <f>IF(D1431&lt;&gt;"",VLOOKUP(D1431,LISTAS·PAPP!$I$3:$M$16,3,0),"")</f>
        <v>DESARROLLO_INFANTIL</v>
      </c>
      <c r="AE1431" s="52" t="str">
        <f>IF(D1431&lt;&gt;"",VLOOKUP(D1431,LISTAS·PAPP!$I$3:$M$16,4,0),"")</f>
        <v>004</v>
      </c>
      <c r="AF1431" s="51" t="str">
        <f>IF(D1431&lt;&gt;"",VLOOKUP(D1431,LISTAS·PAPP!$I$3:$M$16,5,0),"")</f>
        <v>FORTALECIMIENTO_AMPLIACIÓN_E_INNOVACIÓN_DE_LOS_SERVICIOS_DE_DESARROLLO_INFANTIL_ESTRATEGIA_NACIONAL_MISIÓN_TERNURA</v>
      </c>
      <c r="AG1431" s="52" t="str">
        <f>IF(AH1431&lt;&gt;"",VLOOKUP(AH1431,LISTAS·PAPP!$O$3:$P$74,2,0),"")</f>
        <v>002</v>
      </c>
      <c r="AH1431" s="58" t="s">
        <v>861</v>
      </c>
      <c r="AI1431" s="60" t="s">
        <v>471</v>
      </c>
      <c r="AJ1431" s="51" t="str">
        <f>IF(AI1431&lt;&gt;"",VLOOKUP(AI1431,LISTAS·PAPP!$X$4:$Y$80,2,0),"")</f>
        <v>NO APLICA</v>
      </c>
      <c r="AK1431" s="58" t="s">
        <v>632</v>
      </c>
      <c r="AL1431" s="60">
        <v>730812</v>
      </c>
      <c r="AM1431" s="51" t="str">
        <f>IF(ISERROR(VLOOKUP(AL1431,LISTAS·PAPP!$AD$4:$AE$334,2,0))," ",VLOOKUP(AL1431,LISTAS·PAPP!$AD$4:$AE$334,2,0))</f>
        <v>Materiales Didácticos</v>
      </c>
      <c r="AN1431" s="63">
        <v>3920</v>
      </c>
      <c r="AO1431" s="64"/>
      <c r="AP1431" s="64"/>
      <c r="AQ1431" s="64"/>
      <c r="AR1431" s="64"/>
      <c r="AS1431" s="64">
        <v>3920</v>
      </c>
      <c r="AT1431" s="64"/>
      <c r="AU1431" s="64"/>
      <c r="AV1431" s="64"/>
      <c r="AW1431" s="64"/>
      <c r="AX1431" s="64"/>
      <c r="AY1431" s="64"/>
      <c r="AZ1431" s="64"/>
      <c r="BA1431" s="53">
        <f t="shared" si="67"/>
        <v>3920</v>
      </c>
      <c r="BB1431" s="54" t="str">
        <f t="shared" si="68"/>
        <v>OK</v>
      </c>
      <c r="BC1431" s="55" t="str">
        <f t="shared" si="69"/>
        <v xml:space="preserve">                </v>
      </c>
    </row>
    <row r="1432" spans="1:55" ht="50.1" customHeight="1" x14ac:dyDescent="0.25">
      <c r="A1432" s="58" t="s">
        <v>39</v>
      </c>
      <c r="B1432" s="58" t="s">
        <v>50</v>
      </c>
      <c r="C1432" s="58" t="s">
        <v>138</v>
      </c>
      <c r="D1432" s="58" t="s">
        <v>913</v>
      </c>
      <c r="E1432" s="51" t="str">
        <f>IF(C1432&lt;&gt;"",VLOOKUP(MID(C1432,18,5),LISTAS·PAPP!$E$4:$F$76,2,0),"")</f>
        <v>LOJA</v>
      </c>
      <c r="F1432" s="58" t="s">
        <v>386</v>
      </c>
      <c r="G1432" s="51" t="str">
        <f>IF(F1432&lt;&gt;"",VLOOKUP(F1432,LISTAS·PAPP!$R$3:$T$221,3,0),"")</f>
        <v xml:space="preserve"> </v>
      </c>
      <c r="H1432" s="58" t="s">
        <v>905</v>
      </c>
      <c r="I1432" s="66" t="s">
        <v>914</v>
      </c>
      <c r="J1432" s="66" t="s">
        <v>1140</v>
      </c>
      <c r="K1432" s="67">
        <v>1</v>
      </c>
      <c r="L1432" s="66" t="s">
        <v>1127</v>
      </c>
      <c r="M1432" s="60">
        <v>0</v>
      </c>
      <c r="N1432" s="60"/>
      <c r="O1432" s="60"/>
      <c r="P1432" s="60"/>
      <c r="Q1432" s="60"/>
      <c r="R1432" s="60">
        <v>1</v>
      </c>
      <c r="S1432" s="60"/>
      <c r="T1432" s="60"/>
      <c r="U1432" s="60"/>
      <c r="V1432" s="60"/>
      <c r="W1432" s="60"/>
      <c r="X1432" s="60"/>
      <c r="Y1432" s="52" t="str">
        <f>IF(A1432&lt;&gt;"",IF(D1432="DIRECCIÓN_DE_TRANSFERENCIAS","280 0031",VLOOKUP(C1432,LISTAS·PAPP!$C$3:$D$76,2,0)),"")</f>
        <v>280 7000</v>
      </c>
      <c r="Z1432" s="61">
        <v>202</v>
      </c>
      <c r="AA1432" s="62">
        <v>5036</v>
      </c>
      <c r="AB1432" s="62">
        <v>5045</v>
      </c>
      <c r="AC1432" s="65" t="str">
        <f>IF(D1432&lt;&gt;"",VLOOKUP(D1432,LISTAS·PAPP!$I$3:$M$16,2,0),"")</f>
        <v>56</v>
      </c>
      <c r="AD1432" s="51" t="str">
        <f>IF(D1432&lt;&gt;"",VLOOKUP(D1432,LISTAS·PAPP!$I$3:$M$16,3,0),"")</f>
        <v>DESARROLLO_INFANTIL</v>
      </c>
      <c r="AE1432" s="52" t="str">
        <f>IF(D1432&lt;&gt;"",VLOOKUP(D1432,LISTAS·PAPP!$I$3:$M$16,4,0),"")</f>
        <v>004</v>
      </c>
      <c r="AF1432" s="51" t="str">
        <f>IF(D1432&lt;&gt;"",VLOOKUP(D1432,LISTAS·PAPP!$I$3:$M$16,5,0),"")</f>
        <v>FORTALECIMIENTO_AMPLIACIÓN_E_INNOVACIÓN_DE_LOS_SERVICIOS_DE_DESARROLLO_INFANTIL_ESTRATEGIA_NACIONAL_MISIÓN_TERNURA</v>
      </c>
      <c r="AG1432" s="52" t="str">
        <f>IF(AH1432&lt;&gt;"",VLOOKUP(AH1432,LISTAS·PAPP!$O$3:$P$74,2,0),"")</f>
        <v>002</v>
      </c>
      <c r="AH1432" s="58" t="s">
        <v>861</v>
      </c>
      <c r="AI1432" s="60" t="s">
        <v>471</v>
      </c>
      <c r="AJ1432" s="51" t="str">
        <f>IF(AI1432&lt;&gt;"",VLOOKUP(AI1432,LISTAS·PAPP!$X$4:$Y$80,2,0),"")</f>
        <v>NO APLICA</v>
      </c>
      <c r="AK1432" s="58" t="s">
        <v>632</v>
      </c>
      <c r="AL1432" s="60">
        <v>730812</v>
      </c>
      <c r="AM1432" s="51" t="str">
        <f>IF(ISERROR(VLOOKUP(AL1432,LISTAS·PAPP!$AD$4:$AE$334,2,0))," ",VLOOKUP(AL1432,LISTAS·PAPP!$AD$4:$AE$334,2,0))</f>
        <v>Materiales Didácticos</v>
      </c>
      <c r="AN1432" s="63">
        <v>3920</v>
      </c>
      <c r="AO1432" s="64"/>
      <c r="AP1432" s="64"/>
      <c r="AQ1432" s="64"/>
      <c r="AR1432" s="64"/>
      <c r="AS1432" s="64">
        <v>3920</v>
      </c>
      <c r="AT1432" s="64"/>
      <c r="AU1432" s="64"/>
      <c r="AV1432" s="64"/>
      <c r="AW1432" s="64"/>
      <c r="AX1432" s="64"/>
      <c r="AY1432" s="64"/>
      <c r="AZ1432" s="64"/>
      <c r="BA1432" s="53">
        <f t="shared" si="67"/>
        <v>3920</v>
      </c>
      <c r="BB1432" s="54" t="str">
        <f t="shared" si="68"/>
        <v>OK</v>
      </c>
      <c r="BC1432" s="55" t="str">
        <f t="shared" si="69"/>
        <v xml:space="preserve">                </v>
      </c>
    </row>
    <row r="1433" spans="1:55" ht="50.1" customHeight="1" x14ac:dyDescent="0.25">
      <c r="A1433" s="58" t="s">
        <v>39</v>
      </c>
      <c r="B1433" s="58" t="s">
        <v>51</v>
      </c>
      <c r="C1433" s="58" t="s">
        <v>150</v>
      </c>
      <c r="D1433" s="58" t="s">
        <v>913</v>
      </c>
      <c r="E1433" s="51" t="str">
        <f>IF(C1433&lt;&gt;"",VLOOKUP(MID(C1433,18,5),LISTAS·PAPP!$E$4:$F$76,2,0),"")</f>
        <v>GUAYAS</v>
      </c>
      <c r="F1433" s="58" t="s">
        <v>386</v>
      </c>
      <c r="G1433" s="51" t="str">
        <f>IF(F1433&lt;&gt;"",VLOOKUP(F1433,LISTAS·PAPP!$R$3:$T$221,3,0),"")</f>
        <v xml:space="preserve"> </v>
      </c>
      <c r="H1433" s="58" t="s">
        <v>905</v>
      </c>
      <c r="I1433" s="66" t="s">
        <v>914</v>
      </c>
      <c r="J1433" s="66" t="s">
        <v>1140</v>
      </c>
      <c r="K1433" s="67">
        <v>1</v>
      </c>
      <c r="L1433" s="66" t="s">
        <v>1127</v>
      </c>
      <c r="M1433" s="60">
        <v>0</v>
      </c>
      <c r="N1433" s="60"/>
      <c r="O1433" s="60"/>
      <c r="P1433" s="60"/>
      <c r="Q1433" s="60"/>
      <c r="R1433" s="60">
        <v>1</v>
      </c>
      <c r="S1433" s="60"/>
      <c r="T1433" s="60"/>
      <c r="U1433" s="60"/>
      <c r="V1433" s="60"/>
      <c r="W1433" s="60"/>
      <c r="X1433" s="60"/>
      <c r="Y1433" s="52" t="str">
        <f>IF(A1433&lt;&gt;"",IF(D1433="DIRECCIÓN_DE_TRANSFERENCIAS","280 0031",VLOOKUP(C1433,LISTAS·PAPP!$C$3:$D$76,2,0)),"")</f>
        <v>280 8000</v>
      </c>
      <c r="Z1433" s="61">
        <v>202</v>
      </c>
      <c r="AA1433" s="62">
        <v>5036</v>
      </c>
      <c r="AB1433" s="62">
        <v>5045</v>
      </c>
      <c r="AC1433" s="65" t="str">
        <f>IF(D1433&lt;&gt;"",VLOOKUP(D1433,LISTAS·PAPP!$I$3:$M$16,2,0),"")</f>
        <v>56</v>
      </c>
      <c r="AD1433" s="51" t="str">
        <f>IF(D1433&lt;&gt;"",VLOOKUP(D1433,LISTAS·PAPP!$I$3:$M$16,3,0),"")</f>
        <v>DESARROLLO_INFANTIL</v>
      </c>
      <c r="AE1433" s="52" t="str">
        <f>IF(D1433&lt;&gt;"",VLOOKUP(D1433,LISTAS·PAPP!$I$3:$M$16,4,0),"")</f>
        <v>004</v>
      </c>
      <c r="AF1433" s="51" t="str">
        <f>IF(D1433&lt;&gt;"",VLOOKUP(D1433,LISTAS·PAPP!$I$3:$M$16,5,0),"")</f>
        <v>FORTALECIMIENTO_AMPLIACIÓN_E_INNOVACIÓN_DE_LOS_SERVICIOS_DE_DESARROLLO_INFANTIL_ESTRATEGIA_NACIONAL_MISIÓN_TERNURA</v>
      </c>
      <c r="AG1433" s="52" t="str">
        <f>IF(AH1433&lt;&gt;"",VLOOKUP(AH1433,LISTAS·PAPP!$O$3:$P$74,2,0),"")</f>
        <v>002</v>
      </c>
      <c r="AH1433" s="58" t="s">
        <v>861</v>
      </c>
      <c r="AI1433" s="60" t="s">
        <v>471</v>
      </c>
      <c r="AJ1433" s="51" t="str">
        <f>IF(AI1433&lt;&gt;"",VLOOKUP(AI1433,LISTAS·PAPP!$X$4:$Y$80,2,0),"")</f>
        <v>NO APLICA</v>
      </c>
      <c r="AK1433" s="58" t="s">
        <v>632</v>
      </c>
      <c r="AL1433" s="60">
        <v>730812</v>
      </c>
      <c r="AM1433" s="51" t="str">
        <f>IF(ISERROR(VLOOKUP(AL1433,LISTAS·PAPP!$AD$4:$AE$334,2,0))," ",VLOOKUP(AL1433,LISTAS·PAPP!$AD$4:$AE$334,2,0))</f>
        <v>Materiales Didácticos</v>
      </c>
      <c r="AN1433" s="63">
        <v>3920</v>
      </c>
      <c r="AO1433" s="64"/>
      <c r="AP1433" s="64"/>
      <c r="AQ1433" s="64"/>
      <c r="AR1433" s="64"/>
      <c r="AS1433" s="64">
        <v>3920</v>
      </c>
      <c r="AT1433" s="64"/>
      <c r="AU1433" s="64"/>
      <c r="AV1433" s="64"/>
      <c r="AW1433" s="64"/>
      <c r="AX1433" s="64"/>
      <c r="AY1433" s="64"/>
      <c r="AZ1433" s="64"/>
      <c r="BA1433" s="53">
        <f t="shared" si="67"/>
        <v>3920</v>
      </c>
      <c r="BB1433" s="54" t="str">
        <f t="shared" si="68"/>
        <v>OK</v>
      </c>
      <c r="BC1433" s="55" t="str">
        <f t="shared" si="69"/>
        <v xml:space="preserve">                </v>
      </c>
    </row>
    <row r="1434" spans="1:55" ht="50.1" customHeight="1" x14ac:dyDescent="0.25">
      <c r="A1434" s="58" t="s">
        <v>39</v>
      </c>
      <c r="B1434" s="58" t="s">
        <v>52</v>
      </c>
      <c r="C1434" s="58" t="s">
        <v>158</v>
      </c>
      <c r="D1434" s="58" t="s">
        <v>913</v>
      </c>
      <c r="E1434" s="51" t="str">
        <f>IF(C1434&lt;&gt;"",VLOOKUP(MID(C1434,18,5),LISTAS·PAPP!$E$4:$F$76,2,0),"")</f>
        <v>PICHINCHA</v>
      </c>
      <c r="F1434" s="58" t="s">
        <v>386</v>
      </c>
      <c r="G1434" s="51" t="str">
        <f>IF(F1434&lt;&gt;"",VLOOKUP(F1434,LISTAS·PAPP!$R$3:$T$221,3,0),"")</f>
        <v xml:space="preserve"> </v>
      </c>
      <c r="H1434" s="58" t="s">
        <v>905</v>
      </c>
      <c r="I1434" s="66" t="s">
        <v>914</v>
      </c>
      <c r="J1434" s="66" t="s">
        <v>1140</v>
      </c>
      <c r="K1434" s="67">
        <v>1</v>
      </c>
      <c r="L1434" s="66" t="s">
        <v>1127</v>
      </c>
      <c r="M1434" s="60">
        <v>0</v>
      </c>
      <c r="N1434" s="60"/>
      <c r="O1434" s="60"/>
      <c r="P1434" s="60"/>
      <c r="Q1434" s="60"/>
      <c r="R1434" s="60">
        <v>1</v>
      </c>
      <c r="S1434" s="60"/>
      <c r="T1434" s="60"/>
      <c r="U1434" s="60"/>
      <c r="V1434" s="60"/>
      <c r="W1434" s="60"/>
      <c r="X1434" s="60"/>
      <c r="Y1434" s="52" t="str">
        <f>IF(A1434&lt;&gt;"",IF(D1434="DIRECCIÓN_DE_TRANSFERENCIAS","280 0031",VLOOKUP(C1434,LISTAS·PAPP!$C$3:$D$76,2,0)),"")</f>
        <v>280 9000</v>
      </c>
      <c r="Z1434" s="61">
        <v>202</v>
      </c>
      <c r="AA1434" s="62">
        <v>5036</v>
      </c>
      <c r="AB1434" s="62">
        <v>5045</v>
      </c>
      <c r="AC1434" s="65" t="str">
        <f>IF(D1434&lt;&gt;"",VLOOKUP(D1434,LISTAS·PAPP!$I$3:$M$16,2,0),"")</f>
        <v>56</v>
      </c>
      <c r="AD1434" s="51" t="str">
        <f>IF(D1434&lt;&gt;"",VLOOKUP(D1434,LISTAS·PAPP!$I$3:$M$16,3,0),"")</f>
        <v>DESARROLLO_INFANTIL</v>
      </c>
      <c r="AE1434" s="52" t="str">
        <f>IF(D1434&lt;&gt;"",VLOOKUP(D1434,LISTAS·PAPP!$I$3:$M$16,4,0),"")</f>
        <v>004</v>
      </c>
      <c r="AF1434" s="51" t="str">
        <f>IF(D1434&lt;&gt;"",VLOOKUP(D1434,LISTAS·PAPP!$I$3:$M$16,5,0),"")</f>
        <v>FORTALECIMIENTO_AMPLIACIÓN_E_INNOVACIÓN_DE_LOS_SERVICIOS_DE_DESARROLLO_INFANTIL_ESTRATEGIA_NACIONAL_MISIÓN_TERNURA</v>
      </c>
      <c r="AG1434" s="52" t="str">
        <f>IF(AH1434&lt;&gt;"",VLOOKUP(AH1434,LISTAS·PAPP!$O$3:$P$74,2,0),"")</f>
        <v>002</v>
      </c>
      <c r="AH1434" s="58" t="s">
        <v>861</v>
      </c>
      <c r="AI1434" s="60" t="s">
        <v>471</v>
      </c>
      <c r="AJ1434" s="51" t="str">
        <f>IF(AI1434&lt;&gt;"",VLOOKUP(AI1434,LISTAS·PAPP!$X$4:$Y$80,2,0),"")</f>
        <v>NO APLICA</v>
      </c>
      <c r="AK1434" s="58" t="s">
        <v>632</v>
      </c>
      <c r="AL1434" s="60">
        <v>730812</v>
      </c>
      <c r="AM1434" s="51" t="str">
        <f>IF(ISERROR(VLOOKUP(AL1434,LISTAS·PAPP!$AD$4:$AE$334,2,0))," ",VLOOKUP(AL1434,LISTAS·PAPP!$AD$4:$AE$334,2,0))</f>
        <v>Materiales Didácticos</v>
      </c>
      <c r="AN1434" s="63">
        <v>3920</v>
      </c>
      <c r="AO1434" s="64"/>
      <c r="AP1434" s="64"/>
      <c r="AQ1434" s="64"/>
      <c r="AR1434" s="64"/>
      <c r="AS1434" s="64">
        <v>3920</v>
      </c>
      <c r="AT1434" s="64"/>
      <c r="AU1434" s="64"/>
      <c r="AV1434" s="64"/>
      <c r="AW1434" s="64"/>
      <c r="AX1434" s="64"/>
      <c r="AY1434" s="64"/>
      <c r="AZ1434" s="64"/>
      <c r="BA1434" s="53">
        <f t="shared" si="67"/>
        <v>3920</v>
      </c>
      <c r="BB1434" s="54" t="str">
        <f t="shared" si="68"/>
        <v>OK</v>
      </c>
      <c r="BC1434" s="55" t="str">
        <f t="shared" si="69"/>
        <v xml:space="preserve">                </v>
      </c>
    </row>
    <row r="1435" spans="1:55" ht="50.1" customHeight="1" x14ac:dyDescent="0.25">
      <c r="A1435" s="58" t="s">
        <v>38</v>
      </c>
      <c r="B1435" s="58" t="s">
        <v>42</v>
      </c>
      <c r="C1435" s="58" t="s">
        <v>64</v>
      </c>
      <c r="D1435" s="58" t="s">
        <v>913</v>
      </c>
      <c r="E1435" s="51" t="str">
        <f>IF(C1435&lt;&gt;"",VLOOKUP(MID(C1435,18,5),LISTAS·PAPP!$E$4:$F$76,2,0),"")</f>
        <v>PICHINCHA</v>
      </c>
      <c r="F1435" s="58" t="s">
        <v>386</v>
      </c>
      <c r="G1435" s="51" t="str">
        <f>IF(F1435&lt;&gt;"",VLOOKUP(F1435,LISTAS·PAPP!$R$3:$T$221,3,0),"")</f>
        <v xml:space="preserve"> </v>
      </c>
      <c r="H1435" s="58" t="s">
        <v>905</v>
      </c>
      <c r="I1435" s="66" t="s">
        <v>914</v>
      </c>
      <c r="J1435" s="66" t="s">
        <v>1141</v>
      </c>
      <c r="K1435" s="67">
        <v>1</v>
      </c>
      <c r="L1435" s="66" t="s">
        <v>1127</v>
      </c>
      <c r="M1435" s="60">
        <v>0</v>
      </c>
      <c r="N1435" s="60"/>
      <c r="O1435" s="60"/>
      <c r="P1435" s="60"/>
      <c r="Q1435" s="60"/>
      <c r="R1435" s="60">
        <v>1</v>
      </c>
      <c r="S1435" s="60"/>
      <c r="T1435" s="60"/>
      <c r="U1435" s="60"/>
      <c r="V1435" s="60"/>
      <c r="W1435" s="60"/>
      <c r="X1435" s="60"/>
      <c r="Y1435" s="52" t="str">
        <f>IF(A1435&lt;&gt;"",IF(D1435="DIRECCIÓN_DE_TRANSFERENCIAS","280 0031",VLOOKUP(C1435,LISTAS·PAPP!$C$3:$D$76,2,0)),"")</f>
        <v>280 9999</v>
      </c>
      <c r="Z1435" s="61">
        <v>202</v>
      </c>
      <c r="AA1435" s="62">
        <v>5036</v>
      </c>
      <c r="AB1435" s="62">
        <v>5045</v>
      </c>
      <c r="AC1435" s="65" t="str">
        <f>IF(D1435&lt;&gt;"",VLOOKUP(D1435,LISTAS·PAPP!$I$3:$M$16,2,0),"")</f>
        <v>56</v>
      </c>
      <c r="AD1435" s="51" t="str">
        <f>IF(D1435&lt;&gt;"",VLOOKUP(D1435,LISTAS·PAPP!$I$3:$M$16,3,0),"")</f>
        <v>DESARROLLO_INFANTIL</v>
      </c>
      <c r="AE1435" s="52" t="str">
        <f>IF(D1435&lt;&gt;"",VLOOKUP(D1435,LISTAS·PAPP!$I$3:$M$16,4,0),"")</f>
        <v>004</v>
      </c>
      <c r="AF1435" s="51" t="str">
        <f>IF(D1435&lt;&gt;"",VLOOKUP(D1435,LISTAS·PAPP!$I$3:$M$16,5,0),"")</f>
        <v>FORTALECIMIENTO_AMPLIACIÓN_E_INNOVACIÓN_DE_LOS_SERVICIOS_DE_DESARROLLO_INFANTIL_ESTRATEGIA_NACIONAL_MISIÓN_TERNURA</v>
      </c>
      <c r="AG1435" s="52" t="str">
        <f>IF(AH1435&lt;&gt;"",VLOOKUP(AH1435,LISTAS·PAPP!$O$3:$P$74,2,0),"")</f>
        <v>002</v>
      </c>
      <c r="AH1435" s="58" t="s">
        <v>861</v>
      </c>
      <c r="AI1435" s="60" t="s">
        <v>471</v>
      </c>
      <c r="AJ1435" s="51" t="str">
        <f>IF(AI1435&lt;&gt;"",VLOOKUP(AI1435,LISTAS·PAPP!$X$4:$Y$80,2,0),"")</f>
        <v>NO APLICA</v>
      </c>
      <c r="AK1435" s="58" t="s">
        <v>632</v>
      </c>
      <c r="AL1435" s="60">
        <v>730601</v>
      </c>
      <c r="AM1435" s="51" t="str">
        <f>IF(ISERROR(VLOOKUP(AL1435,LISTAS·PAPP!$AD$4:$AE$334,2,0))," ",VLOOKUP(AL1435,LISTAS·PAPP!$AD$4:$AE$334,2,0))</f>
        <v>Consultoría, Asesoría e Investigación Especializada</v>
      </c>
      <c r="AN1435" s="63">
        <v>77000</v>
      </c>
      <c r="AO1435" s="64"/>
      <c r="AP1435" s="64"/>
      <c r="AQ1435" s="64"/>
      <c r="AR1435" s="64"/>
      <c r="AS1435" s="64">
        <v>33880</v>
      </c>
      <c r="AT1435" s="64"/>
      <c r="AU1435" s="64">
        <v>43120</v>
      </c>
      <c r="AV1435" s="64"/>
      <c r="AW1435" s="64"/>
      <c r="AX1435" s="64"/>
      <c r="AY1435" s="64"/>
      <c r="AZ1435" s="64"/>
      <c r="BA1435" s="53">
        <f t="shared" si="67"/>
        <v>77000</v>
      </c>
      <c r="BB1435" s="54" t="str">
        <f t="shared" si="68"/>
        <v>OK</v>
      </c>
      <c r="BC1435" s="55" t="str">
        <f t="shared" si="69"/>
        <v xml:space="preserve">                </v>
      </c>
    </row>
    <row r="1436" spans="1:55" ht="50.1" customHeight="1" x14ac:dyDescent="0.25">
      <c r="A1436" s="58" t="s">
        <v>38</v>
      </c>
      <c r="B1436" s="58" t="s">
        <v>42</v>
      </c>
      <c r="C1436" s="58" t="s">
        <v>64</v>
      </c>
      <c r="D1436" s="58" t="s">
        <v>913</v>
      </c>
      <c r="E1436" s="51" t="str">
        <f>IF(C1436&lt;&gt;"",VLOOKUP(MID(C1436,18,5),LISTAS·PAPP!$E$4:$F$76,2,0),"")</f>
        <v>PICHINCHA</v>
      </c>
      <c r="F1436" s="58" t="s">
        <v>386</v>
      </c>
      <c r="G1436" s="51" t="str">
        <f>IF(F1436&lt;&gt;"",VLOOKUP(F1436,LISTAS·PAPP!$R$3:$T$221,3,0),"")</f>
        <v xml:space="preserve"> </v>
      </c>
      <c r="H1436" s="58" t="s">
        <v>905</v>
      </c>
      <c r="I1436" s="66" t="s">
        <v>914</v>
      </c>
      <c r="J1436" s="66" t="s">
        <v>1141</v>
      </c>
      <c r="K1436" s="67">
        <v>1</v>
      </c>
      <c r="L1436" s="66" t="s">
        <v>1127</v>
      </c>
      <c r="M1436" s="60">
        <v>0</v>
      </c>
      <c r="N1436" s="60"/>
      <c r="O1436" s="60"/>
      <c r="P1436" s="60"/>
      <c r="Q1436" s="60"/>
      <c r="R1436" s="60">
        <v>1</v>
      </c>
      <c r="S1436" s="60"/>
      <c r="T1436" s="60"/>
      <c r="U1436" s="60"/>
      <c r="V1436" s="60"/>
      <c r="W1436" s="60"/>
      <c r="X1436" s="60"/>
      <c r="Y1436" s="52" t="str">
        <f>IF(A1436&lt;&gt;"",IF(D1436="DIRECCIÓN_DE_TRANSFERENCIAS","280 0031",VLOOKUP(C1436,LISTAS·PAPP!$C$3:$D$76,2,0)),"")</f>
        <v>280 9999</v>
      </c>
      <c r="Z1436" s="61" t="s">
        <v>443</v>
      </c>
      <c r="AA1436" s="62">
        <v>0</v>
      </c>
      <c r="AB1436" s="62">
        <v>0</v>
      </c>
      <c r="AC1436" s="65" t="str">
        <f>IF(D1436&lt;&gt;"",VLOOKUP(D1436,LISTAS·PAPP!$I$3:$M$16,2,0),"")</f>
        <v>56</v>
      </c>
      <c r="AD1436" s="51" t="str">
        <f>IF(D1436&lt;&gt;"",VLOOKUP(D1436,LISTAS·PAPP!$I$3:$M$16,3,0),"")</f>
        <v>DESARROLLO_INFANTIL</v>
      </c>
      <c r="AE1436" s="52" t="str">
        <f>IF(D1436&lt;&gt;"",VLOOKUP(D1436,LISTAS·PAPP!$I$3:$M$16,4,0),"")</f>
        <v>004</v>
      </c>
      <c r="AF1436" s="51" t="str">
        <f>IF(D1436&lt;&gt;"",VLOOKUP(D1436,LISTAS·PAPP!$I$3:$M$16,5,0),"")</f>
        <v>FORTALECIMIENTO_AMPLIACIÓN_E_INNOVACIÓN_DE_LOS_SERVICIOS_DE_DESARROLLO_INFANTIL_ESTRATEGIA_NACIONAL_MISIÓN_TERNURA</v>
      </c>
      <c r="AG1436" s="52" t="str">
        <f>IF(AH1436&lt;&gt;"",VLOOKUP(AH1436,LISTAS·PAPP!$O$3:$P$74,2,0),"")</f>
        <v>002</v>
      </c>
      <c r="AH1436" s="58" t="s">
        <v>861</v>
      </c>
      <c r="AI1436" s="60" t="s">
        <v>471</v>
      </c>
      <c r="AJ1436" s="51" t="str">
        <f>IF(AI1436&lt;&gt;"",VLOOKUP(AI1436,LISTAS·PAPP!$X$4:$Y$80,2,0),"")</f>
        <v>NO APLICA</v>
      </c>
      <c r="AK1436" s="58" t="s">
        <v>632</v>
      </c>
      <c r="AL1436" s="60">
        <v>730601</v>
      </c>
      <c r="AM1436" s="51" t="str">
        <f>IF(ISERROR(VLOOKUP(AL1436,LISTAS·PAPP!$AD$4:$AE$334,2,0))," ",VLOOKUP(AL1436,LISTAS·PAPP!$AD$4:$AE$334,2,0))</f>
        <v>Consultoría, Asesoría e Investigación Especializada</v>
      </c>
      <c r="AN1436" s="63">
        <v>9240</v>
      </c>
      <c r="AO1436" s="64"/>
      <c r="AP1436" s="64"/>
      <c r="AQ1436" s="64"/>
      <c r="AR1436" s="64"/>
      <c r="AS1436" s="64"/>
      <c r="AT1436" s="64"/>
      <c r="AU1436" s="64">
        <v>9240</v>
      </c>
      <c r="AV1436" s="64"/>
      <c r="AW1436" s="64"/>
      <c r="AX1436" s="64"/>
      <c r="AY1436" s="64"/>
      <c r="AZ1436" s="64"/>
      <c r="BA1436" s="53">
        <f t="shared" si="67"/>
        <v>9240</v>
      </c>
      <c r="BB1436" s="54" t="str">
        <f t="shared" si="68"/>
        <v>OK</v>
      </c>
      <c r="BC1436" s="55" t="str">
        <f t="shared" si="69"/>
        <v xml:space="preserve">                </v>
      </c>
    </row>
    <row r="1437" spans="1:55" ht="50.1" customHeight="1" x14ac:dyDescent="0.25">
      <c r="A1437" s="58" t="s">
        <v>38</v>
      </c>
      <c r="B1437" s="58" t="s">
        <v>42</v>
      </c>
      <c r="C1437" s="58" t="s">
        <v>64</v>
      </c>
      <c r="D1437" s="58" t="s">
        <v>913</v>
      </c>
      <c r="E1437" s="51" t="str">
        <f>IF(C1437&lt;&gt;"",VLOOKUP(MID(C1437,18,5),LISTAS·PAPP!$E$4:$F$76,2,0),"")</f>
        <v>PICHINCHA</v>
      </c>
      <c r="F1437" s="58" t="s">
        <v>386</v>
      </c>
      <c r="G1437" s="51" t="str">
        <f>IF(F1437&lt;&gt;"",VLOOKUP(F1437,LISTAS·PAPP!$R$3:$T$221,3,0),"")</f>
        <v xml:space="preserve"> </v>
      </c>
      <c r="H1437" s="58" t="s">
        <v>905</v>
      </c>
      <c r="I1437" s="66" t="s">
        <v>1142</v>
      </c>
      <c r="J1437" s="66" t="s">
        <v>1143</v>
      </c>
      <c r="K1437" s="67">
        <v>1</v>
      </c>
      <c r="L1437" s="66" t="s">
        <v>1144</v>
      </c>
      <c r="M1437" s="60">
        <v>0</v>
      </c>
      <c r="N1437" s="60"/>
      <c r="O1437" s="60"/>
      <c r="P1437" s="60"/>
      <c r="Q1437" s="60"/>
      <c r="R1437" s="60"/>
      <c r="S1437" s="60"/>
      <c r="T1437" s="60">
        <v>1</v>
      </c>
      <c r="U1437" s="60"/>
      <c r="V1437" s="60"/>
      <c r="W1437" s="60"/>
      <c r="X1437" s="60"/>
      <c r="Y1437" s="52" t="str">
        <f>IF(A1437&lt;&gt;"",IF(D1437="DIRECCIÓN_DE_TRANSFERENCIAS","280 0031",VLOOKUP(C1437,LISTAS·PAPP!$C$3:$D$76,2,0)),"")</f>
        <v>280 9999</v>
      </c>
      <c r="Z1437" s="61">
        <v>202</v>
      </c>
      <c r="AA1437" s="62">
        <v>5036</v>
      </c>
      <c r="AB1437" s="62">
        <v>5045</v>
      </c>
      <c r="AC1437" s="65" t="str">
        <f>IF(D1437&lt;&gt;"",VLOOKUP(D1437,LISTAS·PAPP!$I$3:$M$16,2,0),"")</f>
        <v>56</v>
      </c>
      <c r="AD1437" s="51" t="str">
        <f>IF(D1437&lt;&gt;"",VLOOKUP(D1437,LISTAS·PAPP!$I$3:$M$16,3,0),"")</f>
        <v>DESARROLLO_INFANTIL</v>
      </c>
      <c r="AE1437" s="52" t="str">
        <f>IF(D1437&lt;&gt;"",VLOOKUP(D1437,LISTAS·PAPP!$I$3:$M$16,4,0),"")</f>
        <v>004</v>
      </c>
      <c r="AF1437" s="51" t="str">
        <f>IF(D1437&lt;&gt;"",VLOOKUP(D1437,LISTAS·PAPP!$I$3:$M$16,5,0),"")</f>
        <v>FORTALECIMIENTO_AMPLIACIÓN_E_INNOVACIÓN_DE_LOS_SERVICIOS_DE_DESARROLLO_INFANTIL_ESTRATEGIA_NACIONAL_MISIÓN_TERNURA</v>
      </c>
      <c r="AG1437" s="52" t="str">
        <f>IF(AH1437&lt;&gt;"",VLOOKUP(AH1437,LISTAS·PAPP!$O$3:$P$74,2,0),"")</f>
        <v>004</v>
      </c>
      <c r="AH1437" s="58" t="s">
        <v>915</v>
      </c>
      <c r="AI1437" s="60" t="s">
        <v>471</v>
      </c>
      <c r="AJ1437" s="51" t="str">
        <f>IF(AI1437&lt;&gt;"",VLOOKUP(AI1437,LISTAS·PAPP!$X$4:$Y$80,2,0),"")</f>
        <v>NO APLICA</v>
      </c>
      <c r="AK1437" s="58" t="s">
        <v>632</v>
      </c>
      <c r="AL1437" s="60">
        <v>730613</v>
      </c>
      <c r="AM1437" s="51" t="str">
        <f>IF(ISERROR(VLOOKUP(AL1437,LISTAS·PAPP!$AD$4:$AE$334,2,0))," ",VLOOKUP(AL1437,LISTAS·PAPP!$AD$4:$AE$334,2,0))</f>
        <v>Capacitación para la Ciudadanía en General</v>
      </c>
      <c r="AN1437" s="63">
        <v>143208</v>
      </c>
      <c r="AO1437" s="64"/>
      <c r="AP1437" s="64"/>
      <c r="AQ1437" s="64"/>
      <c r="AR1437" s="64"/>
      <c r="AS1437" s="64"/>
      <c r="AT1437" s="64"/>
      <c r="AU1437" s="64"/>
      <c r="AV1437" s="64"/>
      <c r="AW1437" s="64">
        <v>143208</v>
      </c>
      <c r="AX1437" s="64"/>
      <c r="AY1437" s="64"/>
      <c r="AZ1437" s="64"/>
      <c r="BA1437" s="53">
        <f t="shared" si="67"/>
        <v>143208</v>
      </c>
      <c r="BB1437" s="54" t="str">
        <f t="shared" si="68"/>
        <v>OK</v>
      </c>
      <c r="BC1437" s="55" t="str">
        <f t="shared" si="69"/>
        <v xml:space="preserve">                </v>
      </c>
    </row>
    <row r="1438" spans="1:55" ht="50.1" customHeight="1" x14ac:dyDescent="0.25">
      <c r="A1438" s="58" t="s">
        <v>38</v>
      </c>
      <c r="B1438" s="58" t="s">
        <v>42</v>
      </c>
      <c r="C1438" s="58" t="s">
        <v>64</v>
      </c>
      <c r="D1438" s="58" t="s">
        <v>913</v>
      </c>
      <c r="E1438" s="51" t="str">
        <f>IF(C1438&lt;&gt;"",VLOOKUP(MID(C1438,18,5),LISTAS·PAPP!$E$4:$F$76,2,0),"")</f>
        <v>PICHINCHA</v>
      </c>
      <c r="F1438" s="58" t="s">
        <v>386</v>
      </c>
      <c r="G1438" s="51" t="str">
        <f>IF(F1438&lt;&gt;"",VLOOKUP(F1438,LISTAS·PAPP!$R$3:$T$221,3,0),"")</f>
        <v xml:space="preserve"> </v>
      </c>
      <c r="H1438" s="58" t="s">
        <v>905</v>
      </c>
      <c r="I1438" s="66" t="s">
        <v>1142</v>
      </c>
      <c r="J1438" s="66" t="s">
        <v>1143</v>
      </c>
      <c r="K1438" s="67">
        <v>1</v>
      </c>
      <c r="L1438" s="66" t="s">
        <v>1144</v>
      </c>
      <c r="M1438" s="60">
        <v>0</v>
      </c>
      <c r="N1438" s="60"/>
      <c r="O1438" s="60"/>
      <c r="P1438" s="60"/>
      <c r="Q1438" s="60"/>
      <c r="R1438" s="60"/>
      <c r="S1438" s="60"/>
      <c r="T1438" s="60">
        <v>1</v>
      </c>
      <c r="U1438" s="60"/>
      <c r="V1438" s="60"/>
      <c r="W1438" s="60"/>
      <c r="X1438" s="60"/>
      <c r="Y1438" s="52" t="str">
        <f>IF(A1438&lt;&gt;"",IF(D1438="DIRECCIÓN_DE_TRANSFERENCIAS","280 0031",VLOOKUP(C1438,LISTAS·PAPP!$C$3:$D$76,2,0)),"")</f>
        <v>280 9999</v>
      </c>
      <c r="Z1438" s="61" t="s">
        <v>443</v>
      </c>
      <c r="AA1438" s="62">
        <v>0</v>
      </c>
      <c r="AB1438" s="62">
        <v>0</v>
      </c>
      <c r="AC1438" s="65" t="str">
        <f>IF(D1438&lt;&gt;"",VLOOKUP(D1438,LISTAS·PAPP!$I$3:$M$16,2,0),"")</f>
        <v>56</v>
      </c>
      <c r="AD1438" s="51" t="str">
        <f>IF(D1438&lt;&gt;"",VLOOKUP(D1438,LISTAS·PAPP!$I$3:$M$16,3,0),"")</f>
        <v>DESARROLLO_INFANTIL</v>
      </c>
      <c r="AE1438" s="52" t="str">
        <f>IF(D1438&lt;&gt;"",VLOOKUP(D1438,LISTAS·PAPP!$I$3:$M$16,4,0),"")</f>
        <v>004</v>
      </c>
      <c r="AF1438" s="51" t="str">
        <f>IF(D1438&lt;&gt;"",VLOOKUP(D1438,LISTAS·PAPP!$I$3:$M$16,5,0),"")</f>
        <v>FORTALECIMIENTO_AMPLIACIÓN_E_INNOVACIÓN_DE_LOS_SERVICIOS_DE_DESARROLLO_INFANTIL_ESTRATEGIA_NACIONAL_MISIÓN_TERNURA</v>
      </c>
      <c r="AG1438" s="52" t="str">
        <f>IF(AH1438&lt;&gt;"",VLOOKUP(AH1438,LISTAS·PAPP!$O$3:$P$74,2,0),"")</f>
        <v>004</v>
      </c>
      <c r="AH1438" s="58" t="s">
        <v>915</v>
      </c>
      <c r="AI1438" s="60" t="s">
        <v>471</v>
      </c>
      <c r="AJ1438" s="51" t="str">
        <f>IF(AI1438&lt;&gt;"",VLOOKUP(AI1438,LISTAS·PAPP!$X$4:$Y$80,2,0),"")</f>
        <v>NO APLICA</v>
      </c>
      <c r="AK1438" s="58" t="s">
        <v>632</v>
      </c>
      <c r="AL1438" s="60">
        <v>730613</v>
      </c>
      <c r="AM1438" s="51" t="str">
        <f>IF(ISERROR(VLOOKUP(AL1438,LISTAS·PAPP!$AD$4:$AE$334,2,0))," ",VLOOKUP(AL1438,LISTAS·PAPP!$AD$4:$AE$334,2,0))</f>
        <v>Capacitación para la Ciudadanía en General</v>
      </c>
      <c r="AN1438" s="63">
        <v>17184.96</v>
      </c>
      <c r="AO1438" s="64"/>
      <c r="AP1438" s="64"/>
      <c r="AQ1438" s="64"/>
      <c r="AR1438" s="64"/>
      <c r="AS1438" s="64"/>
      <c r="AT1438" s="64"/>
      <c r="AU1438" s="64"/>
      <c r="AV1438" s="64"/>
      <c r="AW1438" s="64">
        <v>17184.96</v>
      </c>
      <c r="AX1438" s="64"/>
      <c r="AY1438" s="64"/>
      <c r="AZ1438" s="64"/>
      <c r="BA1438" s="53">
        <f t="shared" si="67"/>
        <v>17184.96</v>
      </c>
      <c r="BB1438" s="54" t="str">
        <f t="shared" si="68"/>
        <v>OK</v>
      </c>
      <c r="BC1438" s="55" t="str">
        <f t="shared" si="69"/>
        <v xml:space="preserve">                </v>
      </c>
    </row>
    <row r="1439" spans="1:55" ht="50.1" customHeight="1" x14ac:dyDescent="0.25">
      <c r="A1439" s="58" t="s">
        <v>39</v>
      </c>
      <c r="B1439" s="58" t="s">
        <v>49</v>
      </c>
      <c r="C1439" s="58" t="s">
        <v>134</v>
      </c>
      <c r="D1439" s="58" t="s">
        <v>913</v>
      </c>
      <c r="E1439" s="51" t="str">
        <f>IF(C1439&lt;&gt;"",VLOOKUP(MID(C1439,18,5),LISTAS·PAPP!$E$4:$F$76,2,0),"")</f>
        <v>CAÑAR</v>
      </c>
      <c r="F1439" s="58" t="s">
        <v>232</v>
      </c>
      <c r="G1439" s="51" t="str">
        <f>IF(F1439&lt;&gt;"",VLOOKUP(F1439,LISTAS·PAPP!$R$3:$T$221,3,0),"")</f>
        <v xml:space="preserve"> </v>
      </c>
      <c r="H1439" s="58" t="s">
        <v>905</v>
      </c>
      <c r="I1439" s="66" t="s">
        <v>1124</v>
      </c>
      <c r="J1439" s="66" t="s">
        <v>1125</v>
      </c>
      <c r="K1439" s="67">
        <v>24</v>
      </c>
      <c r="L1439" s="66" t="s">
        <v>1097</v>
      </c>
      <c r="M1439" s="60">
        <v>24</v>
      </c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52" t="str">
        <f>IF(A1439&lt;&gt;"",IF(D1439="DIRECCIÓN_DE_TRANSFERENCIAS","280 0031",VLOOKUP(C1439,LISTAS·PAPP!$C$3:$D$76,2,0)),"")</f>
        <v>280 6310</v>
      </c>
      <c r="Z1439" s="61">
        <v>202</v>
      </c>
      <c r="AA1439" s="62">
        <v>5036</v>
      </c>
      <c r="AB1439" s="62">
        <v>5045</v>
      </c>
      <c r="AC1439" s="65" t="str">
        <f>IF(D1439&lt;&gt;"",VLOOKUP(D1439,LISTAS·PAPP!$I$3:$M$16,2,0),"")</f>
        <v>56</v>
      </c>
      <c r="AD1439" s="51" t="str">
        <f>IF(D1439&lt;&gt;"",VLOOKUP(D1439,LISTAS·PAPP!$I$3:$M$16,3,0),"")</f>
        <v>DESARROLLO_INFANTIL</v>
      </c>
      <c r="AE1439" s="52" t="str">
        <f>IF(D1439&lt;&gt;"",VLOOKUP(D1439,LISTAS·PAPP!$I$3:$M$16,4,0),"")</f>
        <v>004</v>
      </c>
      <c r="AF1439" s="51" t="str">
        <f>IF(D1439&lt;&gt;"",VLOOKUP(D1439,LISTAS·PAPP!$I$3:$M$16,5,0),"")</f>
        <v>FORTALECIMIENTO_AMPLIACIÓN_E_INNOVACIÓN_DE_LOS_SERVICIOS_DE_DESARROLLO_INFANTIL_ESTRATEGIA_NACIONAL_MISIÓN_TERNURA</v>
      </c>
      <c r="AG1439" s="52" t="str">
        <f>IF(AH1439&lt;&gt;"",VLOOKUP(AH1439,LISTAS·PAPP!$O$3:$P$74,2,0),"")</f>
        <v>005</v>
      </c>
      <c r="AH1439" s="58" t="s">
        <v>862</v>
      </c>
      <c r="AI1439" s="60" t="s">
        <v>471</v>
      </c>
      <c r="AJ1439" s="51" t="str">
        <f>IF(AI1439&lt;&gt;"",VLOOKUP(AI1439,LISTAS·PAPP!$X$4:$Y$80,2,0),"")</f>
        <v>NO APLICA</v>
      </c>
      <c r="AK1439" s="58" t="s">
        <v>631</v>
      </c>
      <c r="AL1439" s="60">
        <v>710707</v>
      </c>
      <c r="AM1439" s="51" t="str">
        <f>IF(ISERROR(VLOOKUP(AL1439,LISTAS·PAPP!$AD$4:$AE$334,2,0))," ",VLOOKUP(AL1439,LISTAS·PAPP!$AD$4:$AE$334,2,0))</f>
        <v>Compensación por Vacaciones no Gozadas por Cesación de Funciones</v>
      </c>
      <c r="AN1439" s="63">
        <v>1252.53</v>
      </c>
      <c r="AO1439" s="64"/>
      <c r="AP1439" s="64"/>
      <c r="AQ1439" s="64"/>
      <c r="AR1439" s="64"/>
      <c r="AS1439" s="64"/>
      <c r="AT1439" s="64">
        <v>1252.53</v>
      </c>
      <c r="AU1439" s="64"/>
      <c r="AV1439" s="64"/>
      <c r="AW1439" s="64"/>
      <c r="AX1439" s="64"/>
      <c r="AY1439" s="64"/>
      <c r="AZ1439" s="64"/>
      <c r="BA1439" s="53">
        <f t="shared" si="67"/>
        <v>1252.53</v>
      </c>
      <c r="BB1439" s="54" t="str">
        <f t="shared" si="68"/>
        <v>OK</v>
      </c>
      <c r="BC1439" s="55" t="str">
        <f t="shared" si="69"/>
        <v xml:space="preserve">                </v>
      </c>
    </row>
    <row r="1440" spans="1:55" ht="50.1" customHeight="1" x14ac:dyDescent="0.25">
      <c r="A1440" s="58" t="s">
        <v>38</v>
      </c>
      <c r="B1440" s="58" t="s">
        <v>42</v>
      </c>
      <c r="C1440" s="58" t="s">
        <v>64</v>
      </c>
      <c r="D1440" s="58" t="s">
        <v>913</v>
      </c>
      <c r="E1440" s="51" t="str">
        <f>IF(C1440&lt;&gt;"",VLOOKUP(MID(C1440,18,5),LISTAS·PAPP!$E$4:$F$76,2,0),"")</f>
        <v>PICHINCHA</v>
      </c>
      <c r="F1440" s="58" t="s">
        <v>386</v>
      </c>
      <c r="G1440" s="51" t="str">
        <f>IF(F1440&lt;&gt;"",VLOOKUP(F1440,LISTAS·PAPP!$R$3:$T$221,3,0),"")</f>
        <v xml:space="preserve"> </v>
      </c>
      <c r="H1440" s="58" t="s">
        <v>905</v>
      </c>
      <c r="I1440" s="66" t="s">
        <v>861</v>
      </c>
      <c r="J1440" s="66" t="s">
        <v>1145</v>
      </c>
      <c r="K1440" s="67">
        <v>1</v>
      </c>
      <c r="L1440" s="66" t="s">
        <v>1127</v>
      </c>
      <c r="M1440" s="60">
        <v>0</v>
      </c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>
        <v>1</v>
      </c>
      <c r="Y1440" s="52" t="str">
        <f>IF(A1440&lt;&gt;"",IF(D1440="DIRECCIÓN_DE_TRANSFERENCIAS","280 0031",VLOOKUP(C1440,LISTAS·PAPP!$C$3:$D$76,2,0)),"")</f>
        <v>280 9999</v>
      </c>
      <c r="Z1440" s="61">
        <v>202</v>
      </c>
      <c r="AA1440" s="62">
        <v>2002</v>
      </c>
      <c r="AB1440" s="62">
        <v>5077</v>
      </c>
      <c r="AC1440" s="65" t="str">
        <f>IF(D1440&lt;&gt;"",VLOOKUP(D1440,LISTAS·PAPP!$I$3:$M$16,2,0),"")</f>
        <v>56</v>
      </c>
      <c r="AD1440" s="51" t="str">
        <f>IF(D1440&lt;&gt;"",VLOOKUP(D1440,LISTAS·PAPP!$I$3:$M$16,3,0),"")</f>
        <v>DESARROLLO_INFANTIL</v>
      </c>
      <c r="AE1440" s="52" t="str">
        <f>IF(D1440&lt;&gt;"",VLOOKUP(D1440,LISTAS·PAPP!$I$3:$M$16,4,0),"")</f>
        <v>004</v>
      </c>
      <c r="AF1440" s="51" t="str">
        <f>IF(D1440&lt;&gt;"",VLOOKUP(D1440,LISTAS·PAPP!$I$3:$M$16,5,0),"")</f>
        <v>FORTALECIMIENTO_AMPLIACIÓN_E_INNOVACIÓN_DE_LOS_SERVICIOS_DE_DESARROLLO_INFANTIL_ESTRATEGIA_NACIONAL_MISIÓN_TERNURA</v>
      </c>
      <c r="AG1440" s="52" t="str">
        <f>IF(AH1440&lt;&gt;"",VLOOKUP(AH1440,LISTAS·PAPP!$O$3:$P$74,2,0),"")</f>
        <v>002</v>
      </c>
      <c r="AH1440" s="58" t="s">
        <v>861</v>
      </c>
      <c r="AI1440" s="60" t="s">
        <v>471</v>
      </c>
      <c r="AJ1440" s="51" t="str">
        <f>IF(AI1440&lt;&gt;"",VLOOKUP(AI1440,LISTAS·PAPP!$X$4:$Y$80,2,0),"")</f>
        <v>NO APLICA</v>
      </c>
      <c r="AK1440" s="58" t="s">
        <v>632</v>
      </c>
      <c r="AL1440" s="60">
        <v>730812</v>
      </c>
      <c r="AM1440" s="51" t="str">
        <f>IF(ISERROR(VLOOKUP(AL1440,LISTAS·PAPP!$AD$4:$AE$334,2,0))," ",VLOOKUP(AL1440,LISTAS·PAPP!$AD$4:$AE$334,2,0))</f>
        <v>Materiales Didácticos</v>
      </c>
      <c r="AN1440" s="63">
        <v>2286990</v>
      </c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>
        <v>2286990</v>
      </c>
      <c r="BA1440" s="53">
        <f t="shared" si="67"/>
        <v>2286990</v>
      </c>
      <c r="BB1440" s="54" t="str">
        <f t="shared" si="68"/>
        <v>OK</v>
      </c>
      <c r="BC1440" s="55" t="str">
        <f t="shared" si="69"/>
        <v xml:space="preserve">                </v>
      </c>
    </row>
    <row r="1441" spans="1:55" ht="50.1" customHeight="1" x14ac:dyDescent="0.25">
      <c r="A1441" s="58" t="s">
        <v>38</v>
      </c>
      <c r="B1441" s="58" t="s">
        <v>42</v>
      </c>
      <c r="C1441" s="58" t="s">
        <v>64</v>
      </c>
      <c r="D1441" s="58" t="s">
        <v>913</v>
      </c>
      <c r="E1441" s="51" t="str">
        <f>IF(C1441&lt;&gt;"",VLOOKUP(MID(C1441,18,5),LISTAS·PAPP!$E$4:$F$76,2,0),"")</f>
        <v>PICHINCHA</v>
      </c>
      <c r="F1441" s="58" t="s">
        <v>386</v>
      </c>
      <c r="G1441" s="51" t="str">
        <f>IF(F1441&lt;&gt;"",VLOOKUP(F1441,LISTAS·PAPP!$R$3:$T$221,3,0),"")</f>
        <v xml:space="preserve"> </v>
      </c>
      <c r="H1441" s="58" t="s">
        <v>905</v>
      </c>
      <c r="I1441" s="66" t="s">
        <v>861</v>
      </c>
      <c r="J1441" s="66" t="s">
        <v>1146</v>
      </c>
      <c r="K1441" s="67">
        <v>1</v>
      </c>
      <c r="L1441" s="66" t="s">
        <v>1127</v>
      </c>
      <c r="M1441" s="60">
        <v>0</v>
      </c>
      <c r="N1441" s="60"/>
      <c r="O1441" s="60"/>
      <c r="P1441" s="60"/>
      <c r="Q1441" s="60"/>
      <c r="R1441" s="60"/>
      <c r="S1441" s="60"/>
      <c r="T1441" s="60">
        <v>1</v>
      </c>
      <c r="U1441" s="60"/>
      <c r="V1441" s="60"/>
      <c r="W1441" s="60"/>
      <c r="X1441" s="60"/>
      <c r="Y1441" s="52" t="str">
        <f>IF(A1441&lt;&gt;"",IF(D1441="DIRECCIÓN_DE_TRANSFERENCIAS","280 0031",VLOOKUP(C1441,LISTAS·PAPP!$C$3:$D$76,2,0)),"")</f>
        <v>280 9999</v>
      </c>
      <c r="Z1441" s="61">
        <v>202</v>
      </c>
      <c r="AA1441" s="62">
        <v>2002</v>
      </c>
      <c r="AB1441" s="62">
        <v>5077</v>
      </c>
      <c r="AC1441" s="65" t="str">
        <f>IF(D1441&lt;&gt;"",VLOOKUP(D1441,LISTAS·PAPP!$I$3:$M$16,2,0),"")</f>
        <v>56</v>
      </c>
      <c r="AD1441" s="51" t="str">
        <f>IF(D1441&lt;&gt;"",VLOOKUP(D1441,LISTAS·PAPP!$I$3:$M$16,3,0),"")</f>
        <v>DESARROLLO_INFANTIL</v>
      </c>
      <c r="AE1441" s="52" t="str">
        <f>IF(D1441&lt;&gt;"",VLOOKUP(D1441,LISTAS·PAPP!$I$3:$M$16,4,0),"")</f>
        <v>004</v>
      </c>
      <c r="AF1441" s="51" t="str">
        <f>IF(D1441&lt;&gt;"",VLOOKUP(D1441,LISTAS·PAPP!$I$3:$M$16,5,0),"")</f>
        <v>FORTALECIMIENTO_AMPLIACIÓN_E_INNOVACIÓN_DE_LOS_SERVICIOS_DE_DESARROLLO_INFANTIL_ESTRATEGIA_NACIONAL_MISIÓN_TERNURA</v>
      </c>
      <c r="AG1441" s="52" t="str">
        <f>IF(AH1441&lt;&gt;"",VLOOKUP(AH1441,LISTAS·PAPP!$O$3:$P$74,2,0),"")</f>
        <v>002</v>
      </c>
      <c r="AH1441" s="58" t="s">
        <v>861</v>
      </c>
      <c r="AI1441" s="60" t="s">
        <v>471</v>
      </c>
      <c r="AJ1441" s="51" t="str">
        <f>IF(AI1441&lt;&gt;"",VLOOKUP(AI1441,LISTAS·PAPP!$X$4:$Y$80,2,0),"")</f>
        <v>NO APLICA</v>
      </c>
      <c r="AK1441" s="58" t="s">
        <v>632</v>
      </c>
      <c r="AL1441" s="60">
        <v>730601</v>
      </c>
      <c r="AM1441" s="51" t="str">
        <f>IF(ISERROR(VLOOKUP(AL1441,LISTAS·PAPP!$AD$4:$AE$334,2,0))," ",VLOOKUP(AL1441,LISTAS·PAPP!$AD$4:$AE$334,2,0))</f>
        <v>Consultoría, Asesoría e Investigación Especializada</v>
      </c>
      <c r="AN1441" s="63">
        <v>10000</v>
      </c>
      <c r="AO1441" s="64"/>
      <c r="AP1441" s="64"/>
      <c r="AQ1441" s="64"/>
      <c r="AR1441" s="64"/>
      <c r="AS1441" s="64"/>
      <c r="AT1441" s="64"/>
      <c r="AU1441" s="64"/>
      <c r="AV1441" s="64">
        <v>10000</v>
      </c>
      <c r="AW1441" s="64"/>
      <c r="AX1441" s="64"/>
      <c r="AY1441" s="64"/>
      <c r="AZ1441" s="64"/>
      <c r="BA1441" s="53">
        <f t="shared" si="67"/>
        <v>10000</v>
      </c>
      <c r="BB1441" s="54" t="str">
        <f t="shared" si="68"/>
        <v>OK</v>
      </c>
      <c r="BC1441" s="55" t="str">
        <f t="shared" si="69"/>
        <v xml:space="preserve">                </v>
      </c>
    </row>
    <row r="1442" spans="1:55" ht="50.1" customHeight="1" x14ac:dyDescent="0.25">
      <c r="A1442" s="58" t="s">
        <v>38</v>
      </c>
      <c r="B1442" s="58" t="s">
        <v>42</v>
      </c>
      <c r="C1442" s="58" t="s">
        <v>64</v>
      </c>
      <c r="D1442" s="58" t="s">
        <v>913</v>
      </c>
      <c r="E1442" s="51" t="str">
        <f>IF(C1442&lt;&gt;"",VLOOKUP(MID(C1442,18,5),LISTAS·PAPP!$E$4:$F$76,2,0),"")</f>
        <v>PICHINCHA</v>
      </c>
      <c r="F1442" s="58" t="s">
        <v>386</v>
      </c>
      <c r="G1442" s="51" t="str">
        <f>IF(F1442&lt;&gt;"",VLOOKUP(F1442,LISTAS·PAPP!$R$3:$T$221,3,0),"")</f>
        <v xml:space="preserve"> </v>
      </c>
      <c r="H1442" s="58" t="s">
        <v>905</v>
      </c>
      <c r="I1442" s="66" t="s">
        <v>861</v>
      </c>
      <c r="J1442" s="66" t="s">
        <v>1147</v>
      </c>
      <c r="K1442" s="67">
        <v>1</v>
      </c>
      <c r="L1442" s="66" t="s">
        <v>1127</v>
      </c>
      <c r="M1442" s="60">
        <v>0</v>
      </c>
      <c r="N1442" s="60"/>
      <c r="O1442" s="60"/>
      <c r="P1442" s="60"/>
      <c r="Q1442" s="60"/>
      <c r="R1442" s="60"/>
      <c r="S1442" s="60"/>
      <c r="T1442" s="60"/>
      <c r="U1442" s="60">
        <v>1</v>
      </c>
      <c r="V1442" s="60"/>
      <c r="W1442" s="60"/>
      <c r="X1442" s="60"/>
      <c r="Y1442" s="52" t="str">
        <f>IF(A1442&lt;&gt;"",IF(D1442="DIRECCIÓN_DE_TRANSFERENCIAS","280 0031",VLOOKUP(C1442,LISTAS·PAPP!$C$3:$D$76,2,0)),"")</f>
        <v>280 9999</v>
      </c>
      <c r="Z1442" s="61">
        <v>202</v>
      </c>
      <c r="AA1442" s="62">
        <v>2002</v>
      </c>
      <c r="AB1442" s="62">
        <v>5077</v>
      </c>
      <c r="AC1442" s="65" t="str">
        <f>IF(D1442&lt;&gt;"",VLOOKUP(D1442,LISTAS·PAPP!$I$3:$M$16,2,0),"")</f>
        <v>56</v>
      </c>
      <c r="AD1442" s="51" t="str">
        <f>IF(D1442&lt;&gt;"",VLOOKUP(D1442,LISTAS·PAPP!$I$3:$M$16,3,0),"")</f>
        <v>DESARROLLO_INFANTIL</v>
      </c>
      <c r="AE1442" s="52" t="str">
        <f>IF(D1442&lt;&gt;"",VLOOKUP(D1442,LISTAS·PAPP!$I$3:$M$16,4,0),"")</f>
        <v>004</v>
      </c>
      <c r="AF1442" s="51" t="str">
        <f>IF(D1442&lt;&gt;"",VLOOKUP(D1442,LISTAS·PAPP!$I$3:$M$16,5,0),"")</f>
        <v>FORTALECIMIENTO_AMPLIACIÓN_E_INNOVACIÓN_DE_LOS_SERVICIOS_DE_DESARROLLO_INFANTIL_ESTRATEGIA_NACIONAL_MISIÓN_TERNURA</v>
      </c>
      <c r="AG1442" s="52" t="str">
        <f>IF(AH1442&lt;&gt;"",VLOOKUP(AH1442,LISTAS·PAPP!$O$3:$P$74,2,0),"")</f>
        <v>002</v>
      </c>
      <c r="AH1442" s="58" t="s">
        <v>861</v>
      </c>
      <c r="AI1442" s="60" t="s">
        <v>471</v>
      </c>
      <c r="AJ1442" s="51" t="str">
        <f>IF(AI1442&lt;&gt;"",VLOOKUP(AI1442,LISTAS·PAPP!$X$4:$Y$80,2,0),"")</f>
        <v>NO APLICA</v>
      </c>
      <c r="AK1442" s="58" t="s">
        <v>632</v>
      </c>
      <c r="AL1442" s="60">
        <v>730204</v>
      </c>
      <c r="AM1442" s="51" t="str">
        <f>IF(ISERROR(VLOOKUP(AL1442,LISTAS·PAPP!$AD$4:$AE$334,2,0))," ",VLOOKUP(AL1442,LISTAS·PAPP!$AD$4:$AE$334,2,0))</f>
        <v>Edición, Impresión, Reproducción, Publicaciones, Suscripciones, Fotocopiado, Traducción, Empastado, Enmarcación,</v>
      </c>
      <c r="AN1442" s="63">
        <v>484849.29</v>
      </c>
      <c r="AO1442" s="64"/>
      <c r="AP1442" s="64"/>
      <c r="AQ1442" s="64"/>
      <c r="AR1442" s="64"/>
      <c r="AS1442" s="64"/>
      <c r="AT1442" s="64"/>
      <c r="AU1442" s="64"/>
      <c r="AV1442" s="64"/>
      <c r="AW1442" s="64">
        <v>484849.29</v>
      </c>
      <c r="AX1442" s="64"/>
      <c r="AY1442" s="64"/>
      <c r="AZ1442" s="64"/>
      <c r="BA1442" s="53">
        <f t="shared" si="67"/>
        <v>484849.29</v>
      </c>
      <c r="BB1442" s="54" t="str">
        <f t="shared" si="68"/>
        <v>OK</v>
      </c>
      <c r="BC1442" s="55" t="str">
        <f t="shared" si="69"/>
        <v xml:space="preserve">                </v>
      </c>
    </row>
    <row r="1443" spans="1:55" ht="50.1" customHeight="1" x14ac:dyDescent="0.25">
      <c r="A1443" s="58" t="s">
        <v>38</v>
      </c>
      <c r="B1443" s="58" t="s">
        <v>42</v>
      </c>
      <c r="C1443" s="58" t="s">
        <v>64</v>
      </c>
      <c r="D1443" s="58" t="s">
        <v>913</v>
      </c>
      <c r="E1443" s="51" t="str">
        <f>IF(C1443&lt;&gt;"",VLOOKUP(MID(C1443,18,5),LISTAS·PAPP!$E$4:$F$76,2,0),"")</f>
        <v>PICHINCHA</v>
      </c>
      <c r="F1443" s="58" t="s">
        <v>386</v>
      </c>
      <c r="G1443" s="51" t="str">
        <f>IF(F1443&lt;&gt;"",VLOOKUP(F1443,LISTAS·PAPP!$R$3:$T$221,3,0),"")</f>
        <v xml:space="preserve"> </v>
      </c>
      <c r="H1443" s="58" t="s">
        <v>905</v>
      </c>
      <c r="I1443" s="66" t="s">
        <v>861</v>
      </c>
      <c r="J1443" s="66" t="s">
        <v>1148</v>
      </c>
      <c r="K1443" s="67">
        <v>320</v>
      </c>
      <c r="L1443" s="66" t="s">
        <v>1149</v>
      </c>
      <c r="M1443" s="60">
        <v>0</v>
      </c>
      <c r="N1443" s="60"/>
      <c r="O1443" s="60"/>
      <c r="P1443" s="60"/>
      <c r="Q1443" s="60"/>
      <c r="R1443" s="60"/>
      <c r="S1443" s="60"/>
      <c r="T1443" s="60">
        <v>320</v>
      </c>
      <c r="U1443" s="60"/>
      <c r="V1443" s="60"/>
      <c r="W1443" s="60"/>
      <c r="X1443" s="60"/>
      <c r="Y1443" s="52" t="str">
        <f>IF(A1443&lt;&gt;"",IF(D1443="DIRECCIÓN_DE_TRANSFERENCIAS","280 0031",VLOOKUP(C1443,LISTAS·PAPP!$C$3:$D$76,2,0)),"")</f>
        <v>280 9999</v>
      </c>
      <c r="Z1443" s="61">
        <v>202</v>
      </c>
      <c r="AA1443" s="62">
        <v>2002</v>
      </c>
      <c r="AB1443" s="62">
        <v>5077</v>
      </c>
      <c r="AC1443" s="65" t="str">
        <f>IF(D1443&lt;&gt;"",VLOOKUP(D1443,LISTAS·PAPP!$I$3:$M$16,2,0),"")</f>
        <v>56</v>
      </c>
      <c r="AD1443" s="51" t="str">
        <f>IF(D1443&lt;&gt;"",VLOOKUP(D1443,LISTAS·PAPP!$I$3:$M$16,3,0),"")</f>
        <v>DESARROLLO_INFANTIL</v>
      </c>
      <c r="AE1443" s="52" t="str">
        <f>IF(D1443&lt;&gt;"",VLOOKUP(D1443,LISTAS·PAPP!$I$3:$M$16,4,0),"")</f>
        <v>004</v>
      </c>
      <c r="AF1443" s="51" t="str">
        <f>IF(D1443&lt;&gt;"",VLOOKUP(D1443,LISTAS·PAPP!$I$3:$M$16,5,0),"")</f>
        <v>FORTALECIMIENTO_AMPLIACIÓN_E_INNOVACIÓN_DE_LOS_SERVICIOS_DE_DESARROLLO_INFANTIL_ESTRATEGIA_NACIONAL_MISIÓN_TERNURA</v>
      </c>
      <c r="AG1443" s="52" t="str">
        <f>IF(AH1443&lt;&gt;"",VLOOKUP(AH1443,LISTAS·PAPP!$O$3:$P$74,2,0),"")</f>
        <v>002</v>
      </c>
      <c r="AH1443" s="58" t="s">
        <v>861</v>
      </c>
      <c r="AI1443" s="60" t="s">
        <v>471</v>
      </c>
      <c r="AJ1443" s="51" t="str">
        <f>IF(AI1443&lt;&gt;"",VLOOKUP(AI1443,LISTAS·PAPP!$X$4:$Y$80,2,0),"")</f>
        <v>NO APLICA</v>
      </c>
      <c r="AK1443" s="58" t="s">
        <v>632</v>
      </c>
      <c r="AL1443" s="60">
        <v>730606</v>
      </c>
      <c r="AM1443" s="51" t="str">
        <f>IF(ISERROR(VLOOKUP(AL1443,LISTAS·PAPP!$AD$4:$AE$334,2,0))," ",VLOOKUP(AL1443,LISTAS·PAPP!$AD$4:$AE$334,2,0))</f>
        <v>Honorarios por Contratos Civiles de Servicios</v>
      </c>
      <c r="AN1443" s="63">
        <v>0</v>
      </c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53">
        <f t="shared" si="67"/>
        <v>0</v>
      </c>
      <c r="BB1443" s="54" t="str">
        <f t="shared" si="68"/>
        <v>OK</v>
      </c>
      <c r="BC1443" s="55" t="str">
        <f t="shared" si="69"/>
        <v xml:space="preserve">                </v>
      </c>
    </row>
    <row r="1444" spans="1:55" ht="50.1" customHeight="1" x14ac:dyDescent="0.25">
      <c r="A1444" s="58" t="s">
        <v>38</v>
      </c>
      <c r="B1444" s="58" t="s">
        <v>42</v>
      </c>
      <c r="C1444" s="58" t="s">
        <v>64</v>
      </c>
      <c r="D1444" s="58" t="s">
        <v>913</v>
      </c>
      <c r="E1444" s="51" t="str">
        <f>IF(C1444&lt;&gt;"",VLOOKUP(MID(C1444,18,5),LISTAS·PAPP!$E$4:$F$76,2,0),"")</f>
        <v>PICHINCHA</v>
      </c>
      <c r="F1444" s="58" t="s">
        <v>386</v>
      </c>
      <c r="G1444" s="51" t="str">
        <f>IF(F1444&lt;&gt;"",VLOOKUP(F1444,LISTAS·PAPP!$R$3:$T$221,3,0),"")</f>
        <v xml:space="preserve"> </v>
      </c>
      <c r="H1444" s="58" t="s">
        <v>905</v>
      </c>
      <c r="I1444" s="66" t="s">
        <v>1150</v>
      </c>
      <c r="J1444" s="66" t="s">
        <v>1151</v>
      </c>
      <c r="K1444" s="67">
        <v>1</v>
      </c>
      <c r="L1444" s="66" t="s">
        <v>1127</v>
      </c>
      <c r="M1444" s="60">
        <v>0</v>
      </c>
      <c r="N1444" s="60"/>
      <c r="O1444" s="60"/>
      <c r="P1444" s="60"/>
      <c r="Q1444" s="60"/>
      <c r="R1444" s="60"/>
      <c r="S1444" s="60"/>
      <c r="T1444" s="60"/>
      <c r="U1444" s="60">
        <v>1</v>
      </c>
      <c r="V1444" s="60"/>
      <c r="W1444" s="60"/>
      <c r="X1444" s="60"/>
      <c r="Y1444" s="52" t="str">
        <f>IF(A1444&lt;&gt;"",IF(D1444="DIRECCIÓN_DE_TRANSFERENCIAS","280 0031",VLOOKUP(C1444,LISTAS·PAPP!$C$3:$D$76,2,0)),"")</f>
        <v>280 9999</v>
      </c>
      <c r="Z1444" s="61">
        <v>202</v>
      </c>
      <c r="AA1444" s="62">
        <v>2002</v>
      </c>
      <c r="AB1444" s="62">
        <v>5077</v>
      </c>
      <c r="AC1444" s="65" t="str">
        <f>IF(D1444&lt;&gt;"",VLOOKUP(D1444,LISTAS·PAPP!$I$3:$M$16,2,0),"")</f>
        <v>56</v>
      </c>
      <c r="AD1444" s="51" t="str">
        <f>IF(D1444&lt;&gt;"",VLOOKUP(D1444,LISTAS·PAPP!$I$3:$M$16,3,0),"")</f>
        <v>DESARROLLO_INFANTIL</v>
      </c>
      <c r="AE1444" s="52" t="str">
        <f>IF(D1444&lt;&gt;"",VLOOKUP(D1444,LISTAS·PAPP!$I$3:$M$16,4,0),"")</f>
        <v>004</v>
      </c>
      <c r="AF1444" s="51" t="str">
        <f>IF(D1444&lt;&gt;"",VLOOKUP(D1444,LISTAS·PAPP!$I$3:$M$16,5,0),"")</f>
        <v>FORTALECIMIENTO_AMPLIACIÓN_E_INNOVACIÓN_DE_LOS_SERVICIOS_DE_DESARROLLO_INFANTIL_ESTRATEGIA_NACIONAL_MISIÓN_TERNURA</v>
      </c>
      <c r="AG1444" s="52" t="str">
        <f>IF(AH1444&lt;&gt;"",VLOOKUP(AH1444,LISTAS·PAPP!$O$3:$P$74,2,0),"")</f>
        <v>004</v>
      </c>
      <c r="AH1444" s="58" t="s">
        <v>915</v>
      </c>
      <c r="AI1444" s="60" t="s">
        <v>471</v>
      </c>
      <c r="AJ1444" s="51" t="str">
        <f>IF(AI1444&lt;&gt;"",VLOOKUP(AI1444,LISTAS·PAPP!$X$4:$Y$80,2,0),"")</f>
        <v>NO APLICA</v>
      </c>
      <c r="AK1444" s="58" t="s">
        <v>632</v>
      </c>
      <c r="AL1444" s="60">
        <v>730613</v>
      </c>
      <c r="AM1444" s="51" t="str">
        <f>IF(ISERROR(VLOOKUP(AL1444,LISTAS·PAPP!$AD$4:$AE$334,2,0))," ",VLOOKUP(AL1444,LISTAS·PAPP!$AD$4:$AE$334,2,0))</f>
        <v>Capacitación para la Ciudadanía en General</v>
      </c>
      <c r="AN1444" s="63">
        <v>0</v>
      </c>
      <c r="AO1444" s="64"/>
      <c r="AP1444" s="64"/>
      <c r="AQ1444" s="64"/>
      <c r="AR1444" s="64"/>
      <c r="AS1444" s="64"/>
      <c r="AT1444" s="64"/>
      <c r="AU1444" s="64"/>
      <c r="AV1444" s="64">
        <v>0</v>
      </c>
      <c r="AW1444" s="64"/>
      <c r="AX1444" s="64"/>
      <c r="AY1444" s="64"/>
      <c r="AZ1444" s="64"/>
      <c r="BA1444" s="53">
        <f t="shared" si="67"/>
        <v>0</v>
      </c>
      <c r="BB1444" s="54" t="str">
        <f t="shared" si="68"/>
        <v>OK</v>
      </c>
      <c r="BC1444" s="55" t="str">
        <f t="shared" si="69"/>
        <v xml:space="preserve">                </v>
      </c>
    </row>
    <row r="1445" spans="1:55" ht="50.1" customHeight="1" x14ac:dyDescent="0.25">
      <c r="A1445" s="58" t="s">
        <v>38</v>
      </c>
      <c r="B1445" s="58" t="s">
        <v>42</v>
      </c>
      <c r="C1445" s="58" t="s">
        <v>64</v>
      </c>
      <c r="D1445" s="58" t="s">
        <v>913</v>
      </c>
      <c r="E1445" s="51" t="str">
        <f>IF(C1445&lt;&gt;"",VLOOKUP(MID(C1445,18,5),LISTAS·PAPP!$E$4:$F$76,2,0),"")</f>
        <v>PICHINCHA</v>
      </c>
      <c r="F1445" s="58" t="s">
        <v>386</v>
      </c>
      <c r="G1445" s="51" t="str">
        <f>IF(F1445&lt;&gt;"",VLOOKUP(F1445,LISTAS·PAPP!$R$3:$T$221,3,0),"")</f>
        <v xml:space="preserve"> </v>
      </c>
      <c r="H1445" s="58" t="s">
        <v>905</v>
      </c>
      <c r="I1445" s="66" t="s">
        <v>1152</v>
      </c>
      <c r="J1445" s="66" t="s">
        <v>1153</v>
      </c>
      <c r="K1445" s="67">
        <v>14</v>
      </c>
      <c r="L1445" s="66" t="s">
        <v>1154</v>
      </c>
      <c r="M1445" s="60">
        <v>0</v>
      </c>
      <c r="N1445" s="60"/>
      <c r="O1445" s="60"/>
      <c r="P1445" s="60"/>
      <c r="Q1445" s="60"/>
      <c r="R1445" s="60"/>
      <c r="S1445" s="60"/>
      <c r="T1445" s="60">
        <v>14</v>
      </c>
      <c r="U1445" s="60">
        <v>1</v>
      </c>
      <c r="V1445" s="60"/>
      <c r="W1445" s="60"/>
      <c r="X1445" s="60"/>
      <c r="Y1445" s="52" t="str">
        <f>IF(A1445&lt;&gt;"",IF(D1445="DIRECCIÓN_DE_TRANSFERENCIAS","280 0031",VLOOKUP(C1445,LISTAS·PAPP!$C$3:$D$76,2,0)),"")</f>
        <v>280 9999</v>
      </c>
      <c r="Z1445" s="61">
        <v>202</v>
      </c>
      <c r="AA1445" s="62">
        <v>2002</v>
      </c>
      <c r="AB1445" s="62">
        <v>5077</v>
      </c>
      <c r="AC1445" s="65" t="str">
        <f>IF(D1445&lt;&gt;"",VLOOKUP(D1445,LISTAS·PAPP!$I$3:$M$16,2,0),"")</f>
        <v>56</v>
      </c>
      <c r="AD1445" s="51" t="str">
        <f>IF(D1445&lt;&gt;"",VLOOKUP(D1445,LISTAS·PAPP!$I$3:$M$16,3,0),"")</f>
        <v>DESARROLLO_INFANTIL</v>
      </c>
      <c r="AE1445" s="52" t="str">
        <f>IF(D1445&lt;&gt;"",VLOOKUP(D1445,LISTAS·PAPP!$I$3:$M$16,4,0),"")</f>
        <v>004</v>
      </c>
      <c r="AF1445" s="51" t="str">
        <f>IF(D1445&lt;&gt;"",VLOOKUP(D1445,LISTAS·PAPP!$I$3:$M$16,5,0),"")</f>
        <v>FORTALECIMIENTO_AMPLIACIÓN_E_INNOVACIÓN_DE_LOS_SERVICIOS_DE_DESARROLLO_INFANTIL_ESTRATEGIA_NACIONAL_MISIÓN_TERNURA</v>
      </c>
      <c r="AG1445" s="52" t="str">
        <f>IF(AH1445&lt;&gt;"",VLOOKUP(AH1445,LISTAS·PAPP!$O$3:$P$74,2,0),"")</f>
        <v>006</v>
      </c>
      <c r="AH1445" s="58" t="s">
        <v>916</v>
      </c>
      <c r="AI1445" s="60" t="s">
        <v>471</v>
      </c>
      <c r="AJ1445" s="51" t="str">
        <f>IF(AI1445&lt;&gt;"",VLOOKUP(AI1445,LISTAS·PAPP!$X$4:$Y$80,2,0),"")</f>
        <v>NO APLICA</v>
      </c>
      <c r="AK1445" s="58" t="s">
        <v>632</v>
      </c>
      <c r="AL1445" s="60">
        <v>730606</v>
      </c>
      <c r="AM1445" s="51" t="str">
        <f>IF(ISERROR(VLOOKUP(AL1445,LISTAS·PAPP!$AD$4:$AE$334,2,0))," ",VLOOKUP(AL1445,LISTAS·PAPP!$AD$4:$AE$334,2,0))</f>
        <v>Honorarios por Contratos Civiles de Servicios</v>
      </c>
      <c r="AN1445" s="63">
        <v>0</v>
      </c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53">
        <f t="shared" si="67"/>
        <v>0</v>
      </c>
      <c r="BB1445" s="54" t="str">
        <f t="shared" si="68"/>
        <v>OK</v>
      </c>
      <c r="BC1445" s="55" t="str">
        <f t="shared" si="69"/>
        <v xml:space="preserve">                </v>
      </c>
    </row>
    <row r="1446" spans="1:55" ht="50.1" customHeight="1" x14ac:dyDescent="0.25">
      <c r="A1446" s="58" t="s">
        <v>38</v>
      </c>
      <c r="B1446" s="58" t="s">
        <v>42</v>
      </c>
      <c r="C1446" s="58" t="s">
        <v>64</v>
      </c>
      <c r="D1446" s="58" t="s">
        <v>913</v>
      </c>
      <c r="E1446" s="51" t="str">
        <f>IF(C1446&lt;&gt;"",VLOOKUP(MID(C1446,18,5),LISTAS·PAPP!$E$4:$F$76,2,0),"")</f>
        <v>PICHINCHA</v>
      </c>
      <c r="F1446" s="58" t="s">
        <v>386</v>
      </c>
      <c r="G1446" s="51" t="str">
        <f>IF(F1446&lt;&gt;"",VLOOKUP(F1446,LISTAS·PAPP!$R$3:$T$221,3,0),"")</f>
        <v xml:space="preserve"> </v>
      </c>
      <c r="H1446" s="58" t="s">
        <v>905</v>
      </c>
      <c r="I1446" s="66" t="s">
        <v>861</v>
      </c>
      <c r="J1446" s="66" t="s">
        <v>1148</v>
      </c>
      <c r="K1446" s="67">
        <v>320</v>
      </c>
      <c r="L1446" s="66" t="s">
        <v>1149</v>
      </c>
      <c r="M1446" s="60">
        <v>0</v>
      </c>
      <c r="N1446" s="60"/>
      <c r="O1446" s="60"/>
      <c r="P1446" s="60"/>
      <c r="Q1446" s="60"/>
      <c r="R1446" s="60"/>
      <c r="S1446" s="60"/>
      <c r="T1446" s="60">
        <v>320</v>
      </c>
      <c r="U1446" s="60"/>
      <c r="V1446" s="60"/>
      <c r="W1446" s="60"/>
      <c r="X1446" s="60"/>
      <c r="Y1446" s="52" t="str">
        <f>IF(A1446&lt;&gt;"",IF(D1446="DIRECCIÓN_DE_TRANSFERENCIAS","280 0031",VLOOKUP(C1446,LISTAS·PAPP!$C$3:$D$76,2,0)),"")</f>
        <v>280 9999</v>
      </c>
      <c r="Z1446" s="61" t="s">
        <v>443</v>
      </c>
      <c r="AA1446" s="62">
        <v>0</v>
      </c>
      <c r="AB1446" s="62">
        <v>0</v>
      </c>
      <c r="AC1446" s="65" t="str">
        <f>IF(D1446&lt;&gt;"",VLOOKUP(D1446,LISTAS·PAPP!$I$3:$M$16,2,0),"")</f>
        <v>56</v>
      </c>
      <c r="AD1446" s="51" t="str">
        <f>IF(D1446&lt;&gt;"",VLOOKUP(D1446,LISTAS·PAPP!$I$3:$M$16,3,0),"")</f>
        <v>DESARROLLO_INFANTIL</v>
      </c>
      <c r="AE1446" s="52" t="str">
        <f>IF(D1446&lt;&gt;"",VLOOKUP(D1446,LISTAS·PAPP!$I$3:$M$16,4,0),"")</f>
        <v>004</v>
      </c>
      <c r="AF1446" s="51" t="str">
        <f>IF(D1446&lt;&gt;"",VLOOKUP(D1446,LISTAS·PAPP!$I$3:$M$16,5,0),"")</f>
        <v>FORTALECIMIENTO_AMPLIACIÓN_E_INNOVACIÓN_DE_LOS_SERVICIOS_DE_DESARROLLO_INFANTIL_ESTRATEGIA_NACIONAL_MISIÓN_TERNURA</v>
      </c>
      <c r="AG1446" s="52" t="str">
        <f>IF(AH1446&lt;&gt;"",VLOOKUP(AH1446,LISTAS·PAPP!$O$3:$P$74,2,0),"")</f>
        <v>002</v>
      </c>
      <c r="AH1446" s="58" t="s">
        <v>861</v>
      </c>
      <c r="AI1446" s="60" t="s">
        <v>471</v>
      </c>
      <c r="AJ1446" s="51" t="str">
        <f>IF(AI1446&lt;&gt;"",VLOOKUP(AI1446,LISTAS·PAPP!$X$4:$Y$80,2,0),"")</f>
        <v>NO APLICA</v>
      </c>
      <c r="AK1446" s="58" t="s">
        <v>632</v>
      </c>
      <c r="AL1446" s="60">
        <v>730606</v>
      </c>
      <c r="AM1446" s="51" t="str">
        <f>IF(ISERROR(VLOOKUP(AL1446,LISTAS·PAPP!$AD$4:$AE$334,2,0))," ",VLOOKUP(AL1446,LISTAS·PAPP!$AD$4:$AE$334,2,0))</f>
        <v>Honorarios por Contratos Civiles de Servicios</v>
      </c>
      <c r="AN1446" s="63">
        <v>0</v>
      </c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53">
        <f t="shared" si="67"/>
        <v>0</v>
      </c>
      <c r="BB1446" s="54" t="str">
        <f t="shared" si="68"/>
        <v>OK</v>
      </c>
      <c r="BC1446" s="55" t="str">
        <f t="shared" si="69"/>
        <v xml:space="preserve">                </v>
      </c>
    </row>
    <row r="1447" spans="1:55" ht="50.1" customHeight="1" x14ac:dyDescent="0.25">
      <c r="A1447" s="58" t="s">
        <v>38</v>
      </c>
      <c r="B1447" s="58" t="s">
        <v>42</v>
      </c>
      <c r="C1447" s="58" t="s">
        <v>64</v>
      </c>
      <c r="D1447" s="58" t="s">
        <v>913</v>
      </c>
      <c r="E1447" s="51" t="str">
        <f>IF(C1447&lt;&gt;"",VLOOKUP(MID(C1447,18,5),LISTAS·PAPP!$E$4:$F$76,2,0),"")</f>
        <v>PICHINCHA</v>
      </c>
      <c r="F1447" s="58" t="s">
        <v>386</v>
      </c>
      <c r="G1447" s="51" t="str">
        <f>IF(F1447&lt;&gt;"",VLOOKUP(F1447,LISTAS·PAPP!$R$3:$T$221,3,0),"")</f>
        <v xml:space="preserve"> </v>
      </c>
      <c r="H1447" s="58" t="s">
        <v>905</v>
      </c>
      <c r="I1447" s="66" t="s">
        <v>1150</v>
      </c>
      <c r="J1447" s="66" t="s">
        <v>1155</v>
      </c>
      <c r="K1447" s="67">
        <v>1</v>
      </c>
      <c r="L1447" s="66" t="s">
        <v>1127</v>
      </c>
      <c r="M1447" s="60">
        <v>0</v>
      </c>
      <c r="N1447" s="60"/>
      <c r="O1447" s="60"/>
      <c r="P1447" s="60"/>
      <c r="Q1447" s="60"/>
      <c r="R1447" s="60"/>
      <c r="S1447" s="60"/>
      <c r="T1447" s="60"/>
      <c r="U1447" s="60">
        <v>1</v>
      </c>
      <c r="V1447" s="60"/>
      <c r="W1447" s="60"/>
      <c r="X1447" s="60"/>
      <c r="Y1447" s="52" t="str">
        <f>IF(A1447&lt;&gt;"",IF(D1447="DIRECCIÓN_DE_TRANSFERENCIAS","280 0031",VLOOKUP(C1447,LISTAS·PAPP!$C$3:$D$76,2,0)),"")</f>
        <v>280 9999</v>
      </c>
      <c r="Z1447" s="61" t="s">
        <v>443</v>
      </c>
      <c r="AA1447" s="62">
        <v>0</v>
      </c>
      <c r="AB1447" s="62">
        <v>0</v>
      </c>
      <c r="AC1447" s="65" t="str">
        <f>IF(D1447&lt;&gt;"",VLOOKUP(D1447,LISTAS·PAPP!$I$3:$M$16,2,0),"")</f>
        <v>56</v>
      </c>
      <c r="AD1447" s="51" t="str">
        <f>IF(D1447&lt;&gt;"",VLOOKUP(D1447,LISTAS·PAPP!$I$3:$M$16,3,0),"")</f>
        <v>DESARROLLO_INFANTIL</v>
      </c>
      <c r="AE1447" s="52" t="str">
        <f>IF(D1447&lt;&gt;"",VLOOKUP(D1447,LISTAS·PAPP!$I$3:$M$16,4,0),"")</f>
        <v>004</v>
      </c>
      <c r="AF1447" s="51" t="str">
        <f>IF(D1447&lt;&gt;"",VLOOKUP(D1447,LISTAS·PAPP!$I$3:$M$16,5,0),"")</f>
        <v>FORTALECIMIENTO_AMPLIACIÓN_E_INNOVACIÓN_DE_LOS_SERVICIOS_DE_DESARROLLO_INFANTIL_ESTRATEGIA_NACIONAL_MISIÓN_TERNURA</v>
      </c>
      <c r="AG1447" s="52" t="str">
        <f>IF(AH1447&lt;&gt;"",VLOOKUP(AH1447,LISTAS·PAPP!$O$3:$P$74,2,0),"")</f>
        <v>004</v>
      </c>
      <c r="AH1447" s="58" t="s">
        <v>915</v>
      </c>
      <c r="AI1447" s="60" t="s">
        <v>471</v>
      </c>
      <c r="AJ1447" s="51" t="str">
        <f>IF(AI1447&lt;&gt;"",VLOOKUP(AI1447,LISTAS·PAPP!$X$4:$Y$80,2,0),"")</f>
        <v>NO APLICA</v>
      </c>
      <c r="AK1447" s="58" t="s">
        <v>632</v>
      </c>
      <c r="AL1447" s="60">
        <v>730249</v>
      </c>
      <c r="AM1447" s="51" t="str">
        <f>IF(ISERROR(VLOOKUP(AL1447,LISTAS·PAPP!$AD$4:$AE$334,2,0))," ",VLOOKUP(AL1447,LISTAS·PAPP!$AD$4:$AE$334,2,0))</f>
        <v>Eventos Públicos Promocionales</v>
      </c>
      <c r="AN1447" s="63">
        <v>9960</v>
      </c>
      <c r="AO1447" s="64"/>
      <c r="AP1447" s="64"/>
      <c r="AQ1447" s="64"/>
      <c r="AR1447" s="64"/>
      <c r="AS1447" s="64"/>
      <c r="AT1447" s="64"/>
      <c r="AU1447" s="64"/>
      <c r="AV1447" s="64">
        <v>9960</v>
      </c>
      <c r="AW1447" s="64"/>
      <c r="AX1447" s="64"/>
      <c r="AY1447" s="64"/>
      <c r="AZ1447" s="64"/>
      <c r="BA1447" s="53">
        <f t="shared" si="67"/>
        <v>9960</v>
      </c>
      <c r="BB1447" s="54" t="str">
        <f t="shared" si="68"/>
        <v>OK</v>
      </c>
      <c r="BC1447" s="55" t="str">
        <f t="shared" si="69"/>
        <v xml:space="preserve">                </v>
      </c>
    </row>
    <row r="1448" spans="1:55" ht="50.1" customHeight="1" x14ac:dyDescent="0.25">
      <c r="A1448" s="58" t="s">
        <v>38</v>
      </c>
      <c r="B1448" s="58" t="s">
        <v>42</v>
      </c>
      <c r="C1448" s="58" t="s">
        <v>64</v>
      </c>
      <c r="D1448" s="58" t="s">
        <v>913</v>
      </c>
      <c r="E1448" s="51" t="str">
        <f>IF(C1448&lt;&gt;"",VLOOKUP(MID(C1448,18,5),LISTAS·PAPP!$E$4:$F$76,2,0),"")</f>
        <v>PICHINCHA</v>
      </c>
      <c r="F1448" s="58" t="s">
        <v>386</v>
      </c>
      <c r="G1448" s="51" t="str">
        <f>IF(F1448&lt;&gt;"",VLOOKUP(F1448,LISTAS·PAPP!$R$3:$T$221,3,0),"")</f>
        <v xml:space="preserve"> </v>
      </c>
      <c r="H1448" s="58" t="s">
        <v>905</v>
      </c>
      <c r="I1448" s="66" t="s">
        <v>1150</v>
      </c>
      <c r="J1448" s="66" t="s">
        <v>1155</v>
      </c>
      <c r="K1448" s="67">
        <v>1</v>
      </c>
      <c r="L1448" s="66" t="s">
        <v>1127</v>
      </c>
      <c r="M1448" s="60">
        <v>0</v>
      </c>
      <c r="N1448" s="60"/>
      <c r="O1448" s="60"/>
      <c r="P1448" s="60"/>
      <c r="Q1448" s="60"/>
      <c r="R1448" s="60"/>
      <c r="S1448" s="60"/>
      <c r="T1448" s="60"/>
      <c r="U1448" s="60">
        <v>1</v>
      </c>
      <c r="V1448" s="60"/>
      <c r="W1448" s="60"/>
      <c r="X1448" s="60"/>
      <c r="Y1448" s="52" t="str">
        <f>IF(A1448&lt;&gt;"",IF(D1448="DIRECCIÓN_DE_TRANSFERENCIAS","280 0031",VLOOKUP(C1448,LISTAS·PAPP!$C$3:$D$76,2,0)),"")</f>
        <v>280 9999</v>
      </c>
      <c r="Z1448" s="61">
        <v>202</v>
      </c>
      <c r="AA1448" s="62">
        <v>2002</v>
      </c>
      <c r="AB1448" s="62">
        <v>5077</v>
      </c>
      <c r="AC1448" s="65" t="str">
        <f>IF(D1448&lt;&gt;"",VLOOKUP(D1448,LISTAS·PAPP!$I$3:$M$16,2,0),"")</f>
        <v>56</v>
      </c>
      <c r="AD1448" s="51" t="str">
        <f>IF(D1448&lt;&gt;"",VLOOKUP(D1448,LISTAS·PAPP!$I$3:$M$16,3,0),"")</f>
        <v>DESARROLLO_INFANTIL</v>
      </c>
      <c r="AE1448" s="52" t="str">
        <f>IF(D1448&lt;&gt;"",VLOOKUP(D1448,LISTAS·PAPP!$I$3:$M$16,4,0),"")</f>
        <v>004</v>
      </c>
      <c r="AF1448" s="51" t="str">
        <f>IF(D1448&lt;&gt;"",VLOOKUP(D1448,LISTAS·PAPP!$I$3:$M$16,5,0),"")</f>
        <v>FORTALECIMIENTO_AMPLIACIÓN_E_INNOVACIÓN_DE_LOS_SERVICIOS_DE_DESARROLLO_INFANTIL_ESTRATEGIA_NACIONAL_MISIÓN_TERNURA</v>
      </c>
      <c r="AG1448" s="52" t="str">
        <f>IF(AH1448&lt;&gt;"",VLOOKUP(AH1448,LISTAS·PAPP!$O$3:$P$74,2,0),"")</f>
        <v>004</v>
      </c>
      <c r="AH1448" s="58" t="s">
        <v>915</v>
      </c>
      <c r="AI1448" s="60" t="s">
        <v>471</v>
      </c>
      <c r="AJ1448" s="51" t="str">
        <f>IF(AI1448&lt;&gt;"",VLOOKUP(AI1448,LISTAS·PAPP!$X$4:$Y$80,2,0),"")</f>
        <v>NO APLICA</v>
      </c>
      <c r="AK1448" s="58" t="s">
        <v>632</v>
      </c>
      <c r="AL1448" s="60">
        <v>730249</v>
      </c>
      <c r="AM1448" s="51" t="str">
        <f>IF(ISERROR(VLOOKUP(AL1448,LISTAS·PAPP!$AD$4:$AE$334,2,0))," ",VLOOKUP(AL1448,LISTAS·PAPP!$AD$4:$AE$334,2,0))</f>
        <v>Eventos Públicos Promocionales</v>
      </c>
      <c r="AN1448" s="63">
        <v>91529.02</v>
      </c>
      <c r="AO1448" s="64"/>
      <c r="AP1448" s="64"/>
      <c r="AQ1448" s="64"/>
      <c r="AR1448" s="64"/>
      <c r="AS1448" s="64"/>
      <c r="AT1448" s="64"/>
      <c r="AU1448" s="64"/>
      <c r="AV1448" s="64">
        <v>91529.02</v>
      </c>
      <c r="AW1448" s="64"/>
      <c r="AX1448" s="64"/>
      <c r="AY1448" s="64"/>
      <c r="AZ1448" s="64"/>
      <c r="BA1448" s="53">
        <f t="shared" si="67"/>
        <v>91529.02</v>
      </c>
      <c r="BB1448" s="54" t="str">
        <f t="shared" si="68"/>
        <v>OK</v>
      </c>
      <c r="BC1448" s="55" t="str">
        <f t="shared" si="69"/>
        <v xml:space="preserve">                </v>
      </c>
    </row>
    <row r="1449" spans="1:55" ht="50.1" customHeight="1" x14ac:dyDescent="0.25">
      <c r="A1449" s="58" t="s">
        <v>38</v>
      </c>
      <c r="B1449" s="58" t="s">
        <v>42</v>
      </c>
      <c r="C1449" s="58" t="s">
        <v>64</v>
      </c>
      <c r="D1449" s="58" t="s">
        <v>913</v>
      </c>
      <c r="E1449" s="51" t="str">
        <f>IF(C1449&lt;&gt;"",VLOOKUP(MID(C1449,18,5),LISTAS·PAPP!$E$4:$F$76,2,0),"")</f>
        <v>PICHINCHA</v>
      </c>
      <c r="F1449" s="58" t="s">
        <v>386</v>
      </c>
      <c r="G1449" s="51" t="str">
        <f>IF(F1449&lt;&gt;"",VLOOKUP(F1449,LISTAS·PAPP!$R$3:$T$221,3,0),"")</f>
        <v xml:space="preserve"> </v>
      </c>
      <c r="H1449" s="58" t="s">
        <v>905</v>
      </c>
      <c r="I1449" s="66" t="s">
        <v>1150</v>
      </c>
      <c r="J1449" s="66" t="s">
        <v>1151</v>
      </c>
      <c r="K1449" s="67">
        <v>1</v>
      </c>
      <c r="L1449" s="66" t="s">
        <v>1127</v>
      </c>
      <c r="M1449" s="60">
        <v>0</v>
      </c>
      <c r="N1449" s="60"/>
      <c r="O1449" s="60"/>
      <c r="P1449" s="60"/>
      <c r="Q1449" s="60"/>
      <c r="R1449" s="60"/>
      <c r="S1449" s="60"/>
      <c r="T1449" s="60"/>
      <c r="U1449" s="60">
        <v>1</v>
      </c>
      <c r="V1449" s="60"/>
      <c r="W1449" s="60"/>
      <c r="X1449" s="60"/>
      <c r="Y1449" s="52" t="str">
        <f>IF(A1449&lt;&gt;"",IF(D1449="DIRECCIÓN_DE_TRANSFERENCIAS","280 0031",VLOOKUP(C1449,LISTAS·PAPP!$C$3:$D$76,2,0)),"")</f>
        <v>280 9999</v>
      </c>
      <c r="Z1449" s="61" t="s">
        <v>443</v>
      </c>
      <c r="AA1449" s="62">
        <v>0</v>
      </c>
      <c r="AB1449" s="62">
        <v>0</v>
      </c>
      <c r="AC1449" s="65" t="str">
        <f>IF(D1449&lt;&gt;"",VLOOKUP(D1449,LISTAS·PAPP!$I$3:$M$16,2,0),"")</f>
        <v>56</v>
      </c>
      <c r="AD1449" s="51" t="str">
        <f>IF(D1449&lt;&gt;"",VLOOKUP(D1449,LISTAS·PAPP!$I$3:$M$16,3,0),"")</f>
        <v>DESARROLLO_INFANTIL</v>
      </c>
      <c r="AE1449" s="52" t="str">
        <f>IF(D1449&lt;&gt;"",VLOOKUP(D1449,LISTAS·PAPP!$I$3:$M$16,4,0),"")</f>
        <v>004</v>
      </c>
      <c r="AF1449" s="51" t="str">
        <f>IF(D1449&lt;&gt;"",VLOOKUP(D1449,LISTAS·PAPP!$I$3:$M$16,5,0),"")</f>
        <v>FORTALECIMIENTO_AMPLIACIÓN_E_INNOVACIÓN_DE_LOS_SERVICIOS_DE_DESARROLLO_INFANTIL_ESTRATEGIA_NACIONAL_MISIÓN_TERNURA</v>
      </c>
      <c r="AG1449" s="52" t="str">
        <f>IF(AH1449&lt;&gt;"",VLOOKUP(AH1449,LISTAS·PAPP!$O$3:$P$74,2,0),"")</f>
        <v>004</v>
      </c>
      <c r="AH1449" s="58" t="s">
        <v>915</v>
      </c>
      <c r="AI1449" s="60" t="s">
        <v>471</v>
      </c>
      <c r="AJ1449" s="51" t="str">
        <f>IF(AI1449&lt;&gt;"",VLOOKUP(AI1449,LISTAS·PAPP!$X$4:$Y$80,2,0),"")</f>
        <v>NO APLICA</v>
      </c>
      <c r="AK1449" s="58" t="s">
        <v>632</v>
      </c>
      <c r="AL1449" s="60">
        <v>730613</v>
      </c>
      <c r="AM1449" s="51" t="str">
        <f>IF(ISERROR(VLOOKUP(AL1449,LISTAS·PAPP!$AD$4:$AE$334,2,0))," ",VLOOKUP(AL1449,LISTAS·PAPP!$AD$4:$AE$334,2,0))</f>
        <v>Capacitación para la Ciudadanía en General</v>
      </c>
      <c r="AN1449" s="63">
        <v>0</v>
      </c>
      <c r="AO1449" s="64"/>
      <c r="AP1449" s="64"/>
      <c r="AQ1449" s="64"/>
      <c r="AR1449" s="64"/>
      <c r="AS1449" s="64"/>
      <c r="AT1449" s="64"/>
      <c r="AU1449" s="64"/>
      <c r="AV1449" s="64">
        <v>0</v>
      </c>
      <c r="AW1449" s="64"/>
      <c r="AX1449" s="64"/>
      <c r="AY1449" s="64"/>
      <c r="AZ1449" s="64"/>
      <c r="BA1449" s="53">
        <f t="shared" si="67"/>
        <v>0</v>
      </c>
      <c r="BB1449" s="54" t="str">
        <f t="shared" si="68"/>
        <v>OK</v>
      </c>
      <c r="BC1449" s="55" t="str">
        <f t="shared" si="69"/>
        <v xml:space="preserve">                </v>
      </c>
    </row>
    <row r="1450" spans="1:55" ht="50.1" customHeight="1" x14ac:dyDescent="0.25">
      <c r="A1450" s="58" t="s">
        <v>38</v>
      </c>
      <c r="B1450" s="58" t="s">
        <v>42</v>
      </c>
      <c r="C1450" s="58" t="s">
        <v>64</v>
      </c>
      <c r="D1450" s="58" t="s">
        <v>913</v>
      </c>
      <c r="E1450" s="51" t="str">
        <f>IF(C1450&lt;&gt;"",VLOOKUP(MID(C1450,18,5),LISTAS·PAPP!$E$4:$F$76,2,0),"")</f>
        <v>PICHINCHA</v>
      </c>
      <c r="F1450" s="58" t="s">
        <v>386</v>
      </c>
      <c r="G1450" s="51" t="str">
        <f>IF(F1450&lt;&gt;"",VLOOKUP(F1450,LISTAS·PAPP!$R$3:$T$221,3,0),"")</f>
        <v xml:space="preserve"> </v>
      </c>
      <c r="H1450" s="58" t="s">
        <v>905</v>
      </c>
      <c r="I1450" s="66" t="s">
        <v>861</v>
      </c>
      <c r="J1450" s="66" t="s">
        <v>1146</v>
      </c>
      <c r="K1450" s="67">
        <v>1</v>
      </c>
      <c r="L1450" s="66" t="s">
        <v>1127</v>
      </c>
      <c r="M1450" s="60">
        <v>0</v>
      </c>
      <c r="N1450" s="60"/>
      <c r="O1450" s="60"/>
      <c r="P1450" s="60"/>
      <c r="Q1450" s="60"/>
      <c r="R1450" s="60"/>
      <c r="S1450" s="60"/>
      <c r="T1450" s="60">
        <v>1</v>
      </c>
      <c r="U1450" s="60"/>
      <c r="V1450" s="60"/>
      <c r="W1450" s="60"/>
      <c r="X1450" s="60"/>
      <c r="Y1450" s="52" t="str">
        <f>IF(A1450&lt;&gt;"",IF(D1450="DIRECCIÓN_DE_TRANSFERENCIAS","280 0031",VLOOKUP(C1450,LISTAS·PAPP!$C$3:$D$76,2,0)),"")</f>
        <v>280 9999</v>
      </c>
      <c r="Z1450" s="61" t="s">
        <v>443</v>
      </c>
      <c r="AA1450" s="62">
        <v>0</v>
      </c>
      <c r="AB1450" s="62">
        <v>0</v>
      </c>
      <c r="AC1450" s="65" t="str">
        <f>IF(D1450&lt;&gt;"",VLOOKUP(D1450,LISTAS·PAPP!$I$3:$M$16,2,0),"")</f>
        <v>56</v>
      </c>
      <c r="AD1450" s="51" t="str">
        <f>IF(D1450&lt;&gt;"",VLOOKUP(D1450,LISTAS·PAPP!$I$3:$M$16,3,0),"")</f>
        <v>DESARROLLO_INFANTIL</v>
      </c>
      <c r="AE1450" s="52" t="str">
        <f>IF(D1450&lt;&gt;"",VLOOKUP(D1450,LISTAS·PAPP!$I$3:$M$16,4,0),"")</f>
        <v>004</v>
      </c>
      <c r="AF1450" s="51" t="str">
        <f>IF(D1450&lt;&gt;"",VLOOKUP(D1450,LISTAS·PAPP!$I$3:$M$16,5,0),"")</f>
        <v>FORTALECIMIENTO_AMPLIACIÓN_E_INNOVACIÓN_DE_LOS_SERVICIOS_DE_DESARROLLO_INFANTIL_ESTRATEGIA_NACIONAL_MISIÓN_TERNURA</v>
      </c>
      <c r="AG1450" s="52" t="str">
        <f>IF(AH1450&lt;&gt;"",VLOOKUP(AH1450,LISTAS·PAPP!$O$3:$P$74,2,0),"")</f>
        <v>002</v>
      </c>
      <c r="AH1450" s="58" t="s">
        <v>861</v>
      </c>
      <c r="AI1450" s="60" t="s">
        <v>471</v>
      </c>
      <c r="AJ1450" s="51" t="str">
        <f>IF(AI1450&lt;&gt;"",VLOOKUP(AI1450,LISTAS·PAPP!$X$4:$Y$80,2,0),"")</f>
        <v>NO APLICA</v>
      </c>
      <c r="AK1450" s="58" t="s">
        <v>632</v>
      </c>
      <c r="AL1450" s="60">
        <v>730601</v>
      </c>
      <c r="AM1450" s="51" t="str">
        <f>IF(ISERROR(VLOOKUP(AL1450,LISTAS·PAPP!$AD$4:$AE$334,2,0))," ",VLOOKUP(AL1450,LISTAS·PAPP!$AD$4:$AE$334,2,0))</f>
        <v>Consultoría, Asesoría e Investigación Especializada</v>
      </c>
      <c r="AN1450" s="63">
        <v>1200</v>
      </c>
      <c r="AO1450" s="64"/>
      <c r="AP1450" s="64"/>
      <c r="AQ1450" s="64"/>
      <c r="AR1450" s="64"/>
      <c r="AS1450" s="64"/>
      <c r="AT1450" s="64"/>
      <c r="AU1450" s="64"/>
      <c r="AV1450" s="64">
        <v>1200</v>
      </c>
      <c r="AW1450" s="64"/>
      <c r="AX1450" s="64"/>
      <c r="AY1450" s="64"/>
      <c r="AZ1450" s="64"/>
      <c r="BA1450" s="53">
        <f t="shared" si="67"/>
        <v>1200</v>
      </c>
      <c r="BB1450" s="54" t="str">
        <f t="shared" si="68"/>
        <v>OK</v>
      </c>
      <c r="BC1450" s="55" t="str">
        <f t="shared" si="69"/>
        <v xml:space="preserve">                </v>
      </c>
    </row>
    <row r="1451" spans="1:55" ht="50.1" customHeight="1" x14ac:dyDescent="0.25">
      <c r="A1451" s="58" t="s">
        <v>38</v>
      </c>
      <c r="B1451" s="58" t="s">
        <v>42</v>
      </c>
      <c r="C1451" s="58" t="s">
        <v>64</v>
      </c>
      <c r="D1451" s="58" t="s">
        <v>913</v>
      </c>
      <c r="E1451" s="51" t="str">
        <f>IF(C1451&lt;&gt;"",VLOOKUP(MID(C1451,18,5),LISTAS·PAPP!$E$4:$F$76,2,0),"")</f>
        <v>PICHINCHA</v>
      </c>
      <c r="F1451" s="58" t="s">
        <v>386</v>
      </c>
      <c r="G1451" s="51" t="str">
        <f>IF(F1451&lt;&gt;"",VLOOKUP(F1451,LISTAS·PAPP!$R$3:$T$221,3,0),"")</f>
        <v xml:space="preserve"> </v>
      </c>
      <c r="H1451" s="58" t="s">
        <v>905</v>
      </c>
      <c r="I1451" s="66" t="s">
        <v>1152</v>
      </c>
      <c r="J1451" s="66" t="s">
        <v>1153</v>
      </c>
      <c r="K1451" s="67">
        <v>1</v>
      </c>
      <c r="L1451" s="66" t="s">
        <v>1127</v>
      </c>
      <c r="M1451" s="60">
        <v>0</v>
      </c>
      <c r="N1451" s="60"/>
      <c r="O1451" s="60"/>
      <c r="P1451" s="60"/>
      <c r="Q1451" s="60"/>
      <c r="R1451" s="60"/>
      <c r="S1451" s="60"/>
      <c r="T1451" s="60">
        <v>1</v>
      </c>
      <c r="U1451" s="60"/>
      <c r="V1451" s="60"/>
      <c r="W1451" s="60"/>
      <c r="X1451" s="60"/>
      <c r="Y1451" s="52" t="str">
        <f>IF(A1451&lt;&gt;"",IF(D1451="DIRECCIÓN_DE_TRANSFERENCIAS","280 0031",VLOOKUP(C1451,LISTAS·PAPP!$C$3:$D$76,2,0)),"")</f>
        <v>280 9999</v>
      </c>
      <c r="Z1451" s="61" t="s">
        <v>443</v>
      </c>
      <c r="AA1451" s="62">
        <v>0</v>
      </c>
      <c r="AB1451" s="62">
        <v>0</v>
      </c>
      <c r="AC1451" s="65" t="str">
        <f>IF(D1451&lt;&gt;"",VLOOKUP(D1451,LISTAS·PAPP!$I$3:$M$16,2,0),"")</f>
        <v>56</v>
      </c>
      <c r="AD1451" s="51" t="str">
        <f>IF(D1451&lt;&gt;"",VLOOKUP(D1451,LISTAS·PAPP!$I$3:$M$16,3,0),"")</f>
        <v>DESARROLLO_INFANTIL</v>
      </c>
      <c r="AE1451" s="52" t="str">
        <f>IF(D1451&lt;&gt;"",VLOOKUP(D1451,LISTAS·PAPP!$I$3:$M$16,4,0),"")</f>
        <v>004</v>
      </c>
      <c r="AF1451" s="51" t="str">
        <f>IF(D1451&lt;&gt;"",VLOOKUP(D1451,LISTAS·PAPP!$I$3:$M$16,5,0),"")</f>
        <v>FORTALECIMIENTO_AMPLIACIÓN_E_INNOVACIÓN_DE_LOS_SERVICIOS_DE_DESARROLLO_INFANTIL_ESTRATEGIA_NACIONAL_MISIÓN_TERNURA</v>
      </c>
      <c r="AG1451" s="52" t="str">
        <f>IF(AH1451&lt;&gt;"",VLOOKUP(AH1451,LISTAS·PAPP!$O$3:$P$74,2,0),"")</f>
        <v>006</v>
      </c>
      <c r="AH1451" s="58" t="s">
        <v>916</v>
      </c>
      <c r="AI1451" s="60" t="s">
        <v>471</v>
      </c>
      <c r="AJ1451" s="51" t="str">
        <f>IF(AI1451&lt;&gt;"",VLOOKUP(AI1451,LISTAS·PAPP!$X$4:$Y$80,2,0),"")</f>
        <v>NO APLICA</v>
      </c>
      <c r="AK1451" s="58" t="s">
        <v>632</v>
      </c>
      <c r="AL1451" s="60">
        <v>730606</v>
      </c>
      <c r="AM1451" s="51" t="str">
        <f>IF(ISERROR(VLOOKUP(AL1451,LISTAS·PAPP!$AD$4:$AE$334,2,0))," ",VLOOKUP(AL1451,LISTAS·PAPP!$AD$4:$AE$334,2,0))</f>
        <v>Honorarios por Contratos Civiles de Servicios</v>
      </c>
      <c r="AN1451" s="63">
        <v>0</v>
      </c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53">
        <f t="shared" si="67"/>
        <v>0</v>
      </c>
      <c r="BB1451" s="54" t="str">
        <f t="shared" si="68"/>
        <v>OK</v>
      </c>
      <c r="BC1451" s="55" t="str">
        <f t="shared" si="69"/>
        <v xml:space="preserve">                </v>
      </c>
    </row>
    <row r="1452" spans="1:55" ht="50.1" customHeight="1" x14ac:dyDescent="0.25">
      <c r="A1452" s="58" t="s">
        <v>39</v>
      </c>
      <c r="B1452" s="58" t="s">
        <v>44</v>
      </c>
      <c r="C1452" s="58" t="s">
        <v>69</v>
      </c>
      <c r="D1452" s="58" t="s">
        <v>913</v>
      </c>
      <c r="E1452" s="51" t="str">
        <f>IF(C1452&lt;&gt;"",VLOOKUP(MID(C1452,18,5),LISTAS·PAPP!$E$4:$F$76,2,0),"")</f>
        <v>CARCHI</v>
      </c>
      <c r="F1452" s="58" t="s">
        <v>238</v>
      </c>
      <c r="G1452" s="51" t="str">
        <f>IF(F1452&lt;&gt;"",VLOOKUP(F1452,LISTAS·PAPP!$R$3:$T$221,3,0),"")</f>
        <v>NORTE</v>
      </c>
      <c r="H1452" s="58" t="s">
        <v>905</v>
      </c>
      <c r="I1452" s="66" t="s">
        <v>915</v>
      </c>
      <c r="J1452" s="66" t="s">
        <v>1156</v>
      </c>
      <c r="K1452" s="67">
        <v>1</v>
      </c>
      <c r="L1452" s="66" t="s">
        <v>1127</v>
      </c>
      <c r="M1452" s="60">
        <v>0</v>
      </c>
      <c r="N1452" s="60"/>
      <c r="O1452" s="60"/>
      <c r="P1452" s="60"/>
      <c r="Q1452" s="60"/>
      <c r="R1452" s="60"/>
      <c r="S1452" s="60"/>
      <c r="T1452" s="60">
        <v>1</v>
      </c>
      <c r="U1452" s="60"/>
      <c r="V1452" s="60"/>
      <c r="W1452" s="60"/>
      <c r="X1452" s="60"/>
      <c r="Y1452" s="52" t="str">
        <f>IF(A1452&lt;&gt;"",IF(D1452="DIRECCIÓN_DE_TRANSFERENCIAS","280 0031",VLOOKUP(C1452,LISTAS·PAPP!$C$3:$D$76,2,0)),"")</f>
        <v>280 1110</v>
      </c>
      <c r="Z1452" s="61">
        <v>202</v>
      </c>
      <c r="AA1452" s="62">
        <v>5036</v>
      </c>
      <c r="AB1452" s="62">
        <v>5045</v>
      </c>
      <c r="AC1452" s="65" t="str">
        <f>IF(D1452&lt;&gt;"",VLOOKUP(D1452,LISTAS·PAPP!$I$3:$M$16,2,0),"")</f>
        <v>56</v>
      </c>
      <c r="AD1452" s="51" t="str">
        <f>IF(D1452&lt;&gt;"",VLOOKUP(D1452,LISTAS·PAPP!$I$3:$M$16,3,0),"")</f>
        <v>DESARROLLO_INFANTIL</v>
      </c>
      <c r="AE1452" s="52" t="str">
        <f>IF(D1452&lt;&gt;"",VLOOKUP(D1452,LISTAS·PAPP!$I$3:$M$16,4,0),"")</f>
        <v>004</v>
      </c>
      <c r="AF1452" s="51" t="str">
        <f>IF(D1452&lt;&gt;"",VLOOKUP(D1452,LISTAS·PAPP!$I$3:$M$16,5,0),"")</f>
        <v>FORTALECIMIENTO_AMPLIACIÓN_E_INNOVACIÓN_DE_LOS_SERVICIOS_DE_DESARROLLO_INFANTIL_ESTRATEGIA_NACIONAL_MISIÓN_TERNURA</v>
      </c>
      <c r="AG1452" s="52" t="str">
        <f>IF(AH1452&lt;&gt;"",VLOOKUP(AH1452,LISTAS·PAPP!$O$3:$P$74,2,0),"")</f>
        <v>004</v>
      </c>
      <c r="AH1452" s="58" t="s">
        <v>915</v>
      </c>
      <c r="AI1452" s="60" t="s">
        <v>471</v>
      </c>
      <c r="AJ1452" s="51" t="str">
        <f>IF(AI1452&lt;&gt;"",VLOOKUP(AI1452,LISTAS·PAPP!$X$4:$Y$80,2,0),"")</f>
        <v>NO APLICA</v>
      </c>
      <c r="AK1452" s="58" t="s">
        <v>632</v>
      </c>
      <c r="AL1452" s="60">
        <v>730613</v>
      </c>
      <c r="AM1452" s="51" t="str">
        <f>IF(ISERROR(VLOOKUP(AL1452,LISTAS·PAPP!$AD$4:$AE$334,2,0))," ",VLOOKUP(AL1452,LISTAS·PAPP!$AD$4:$AE$334,2,0))</f>
        <v>Capacitación para la Ciudadanía en General</v>
      </c>
      <c r="AN1452" s="63">
        <v>2100</v>
      </c>
      <c r="AO1452" s="64"/>
      <c r="AP1452" s="64"/>
      <c r="AQ1452" s="64"/>
      <c r="AR1452" s="64"/>
      <c r="AS1452" s="64"/>
      <c r="AT1452" s="64"/>
      <c r="AU1452" s="64"/>
      <c r="AV1452" s="64">
        <v>2100</v>
      </c>
      <c r="AW1452" s="64"/>
      <c r="AX1452" s="64"/>
      <c r="AY1452" s="64"/>
      <c r="AZ1452" s="64"/>
      <c r="BA1452" s="53">
        <f t="shared" si="67"/>
        <v>2100</v>
      </c>
      <c r="BB1452" s="54" t="str">
        <f t="shared" si="68"/>
        <v>OK</v>
      </c>
      <c r="BC1452" s="55" t="str">
        <f t="shared" si="69"/>
        <v xml:space="preserve">                </v>
      </c>
    </row>
    <row r="1453" spans="1:55" ht="50.1" customHeight="1" x14ac:dyDescent="0.25">
      <c r="A1453" s="58" t="s">
        <v>39</v>
      </c>
      <c r="B1453" s="58" t="s">
        <v>44</v>
      </c>
      <c r="C1453" s="58" t="s">
        <v>70</v>
      </c>
      <c r="D1453" s="58" t="s">
        <v>913</v>
      </c>
      <c r="E1453" s="51" t="str">
        <f>IF(C1453&lt;&gt;"",VLOOKUP(MID(C1453,18,5),LISTAS·PAPP!$E$4:$F$76,2,0),"")</f>
        <v>ESMERALDAS</v>
      </c>
      <c r="F1453" s="58" t="s">
        <v>185</v>
      </c>
      <c r="G1453" s="51" t="str">
        <f>IF(F1453&lt;&gt;"",VLOOKUP(F1453,LISTAS·PAPP!$R$3:$T$221,3,0),"")</f>
        <v xml:space="preserve"> </v>
      </c>
      <c r="H1453" s="58" t="s">
        <v>905</v>
      </c>
      <c r="I1453" s="66" t="s">
        <v>915</v>
      </c>
      <c r="J1453" s="66" t="s">
        <v>1156</v>
      </c>
      <c r="K1453" s="67">
        <v>1</v>
      </c>
      <c r="L1453" s="66" t="s">
        <v>1127</v>
      </c>
      <c r="M1453" s="60">
        <v>0</v>
      </c>
      <c r="N1453" s="60"/>
      <c r="O1453" s="60"/>
      <c r="P1453" s="60"/>
      <c r="Q1453" s="60"/>
      <c r="R1453" s="60"/>
      <c r="S1453" s="60"/>
      <c r="T1453" s="60">
        <v>1</v>
      </c>
      <c r="U1453" s="60"/>
      <c r="V1453" s="60"/>
      <c r="W1453" s="60"/>
      <c r="X1453" s="60"/>
      <c r="Y1453" s="52" t="str">
        <f>IF(A1453&lt;&gt;"",IF(D1453="DIRECCIÓN_DE_TRANSFERENCIAS","280 0031",VLOOKUP(C1453,LISTAS·PAPP!$C$3:$D$76,2,0)),"")</f>
        <v>280 1210</v>
      </c>
      <c r="Z1453" s="61">
        <v>202</v>
      </c>
      <c r="AA1453" s="62">
        <v>5036</v>
      </c>
      <c r="AB1453" s="62">
        <v>5045</v>
      </c>
      <c r="AC1453" s="65" t="str">
        <f>IF(D1453&lt;&gt;"",VLOOKUP(D1453,LISTAS·PAPP!$I$3:$M$16,2,0),"")</f>
        <v>56</v>
      </c>
      <c r="AD1453" s="51" t="str">
        <f>IF(D1453&lt;&gt;"",VLOOKUP(D1453,LISTAS·PAPP!$I$3:$M$16,3,0),"")</f>
        <v>DESARROLLO_INFANTIL</v>
      </c>
      <c r="AE1453" s="52" t="str">
        <f>IF(D1453&lt;&gt;"",VLOOKUP(D1453,LISTAS·PAPP!$I$3:$M$16,4,0),"")</f>
        <v>004</v>
      </c>
      <c r="AF1453" s="51" t="str">
        <f>IF(D1453&lt;&gt;"",VLOOKUP(D1453,LISTAS·PAPP!$I$3:$M$16,5,0),"")</f>
        <v>FORTALECIMIENTO_AMPLIACIÓN_E_INNOVACIÓN_DE_LOS_SERVICIOS_DE_DESARROLLO_INFANTIL_ESTRATEGIA_NACIONAL_MISIÓN_TERNURA</v>
      </c>
      <c r="AG1453" s="52" t="str">
        <f>IF(AH1453&lt;&gt;"",VLOOKUP(AH1453,LISTAS·PAPP!$O$3:$P$74,2,0),"")</f>
        <v>004</v>
      </c>
      <c r="AH1453" s="58" t="s">
        <v>915</v>
      </c>
      <c r="AI1453" s="60" t="s">
        <v>471</v>
      </c>
      <c r="AJ1453" s="51" t="str">
        <f>IF(AI1453&lt;&gt;"",VLOOKUP(AI1453,LISTAS·PAPP!$X$4:$Y$80,2,0),"")</f>
        <v>NO APLICA</v>
      </c>
      <c r="AK1453" s="58" t="s">
        <v>632</v>
      </c>
      <c r="AL1453" s="60">
        <v>730613</v>
      </c>
      <c r="AM1453" s="51" t="str">
        <f>IF(ISERROR(VLOOKUP(AL1453,LISTAS·PAPP!$AD$4:$AE$334,2,0))," ",VLOOKUP(AL1453,LISTAS·PAPP!$AD$4:$AE$334,2,0))</f>
        <v>Capacitación para la Ciudadanía en General</v>
      </c>
      <c r="AN1453" s="63">
        <v>1400</v>
      </c>
      <c r="AO1453" s="64"/>
      <c r="AP1453" s="64"/>
      <c r="AQ1453" s="64"/>
      <c r="AR1453" s="64"/>
      <c r="AS1453" s="64"/>
      <c r="AT1453" s="64"/>
      <c r="AU1453" s="64"/>
      <c r="AV1453" s="64">
        <v>1400</v>
      </c>
      <c r="AW1453" s="64"/>
      <c r="AX1453" s="64"/>
      <c r="AY1453" s="64"/>
      <c r="AZ1453" s="64"/>
      <c r="BA1453" s="53">
        <f t="shared" si="67"/>
        <v>1400</v>
      </c>
      <c r="BB1453" s="54" t="str">
        <f t="shared" si="68"/>
        <v>OK</v>
      </c>
      <c r="BC1453" s="55" t="str">
        <f t="shared" si="69"/>
        <v xml:space="preserve">                </v>
      </c>
    </row>
    <row r="1454" spans="1:55" ht="50.1" customHeight="1" x14ac:dyDescent="0.25">
      <c r="A1454" s="58" t="s">
        <v>39</v>
      </c>
      <c r="B1454" s="58" t="s">
        <v>44</v>
      </c>
      <c r="C1454" s="58" t="s">
        <v>72</v>
      </c>
      <c r="D1454" s="58" t="s">
        <v>913</v>
      </c>
      <c r="E1454" s="51" t="str">
        <f>IF(C1454&lt;&gt;"",VLOOKUP(MID(C1454,18,5),LISTAS·PAPP!$E$4:$F$76,2,0),"")</f>
        <v>ESMERALDAS</v>
      </c>
      <c r="F1454" s="58" t="s">
        <v>280</v>
      </c>
      <c r="G1454" s="51" t="str">
        <f>IF(F1454&lt;&gt;"",VLOOKUP(F1454,LISTAS·PAPP!$R$3:$T$221,3,0),"")</f>
        <v>NORTE</v>
      </c>
      <c r="H1454" s="58" t="s">
        <v>905</v>
      </c>
      <c r="I1454" s="66" t="s">
        <v>915</v>
      </c>
      <c r="J1454" s="66" t="s">
        <v>1156</v>
      </c>
      <c r="K1454" s="67">
        <v>1</v>
      </c>
      <c r="L1454" s="66" t="s">
        <v>1127</v>
      </c>
      <c r="M1454" s="60">
        <v>0</v>
      </c>
      <c r="N1454" s="60"/>
      <c r="O1454" s="60"/>
      <c r="P1454" s="60"/>
      <c r="Q1454" s="60"/>
      <c r="R1454" s="60"/>
      <c r="S1454" s="60"/>
      <c r="T1454" s="60">
        <v>1</v>
      </c>
      <c r="U1454" s="60"/>
      <c r="V1454" s="60"/>
      <c r="W1454" s="60"/>
      <c r="X1454" s="60"/>
      <c r="Y1454" s="52" t="str">
        <f>IF(A1454&lt;&gt;"",IF(D1454="DIRECCIÓN_DE_TRANSFERENCIAS","280 0031",VLOOKUP(C1454,LISTAS·PAPP!$C$3:$D$76,2,0)),"")</f>
        <v>280 1330</v>
      </c>
      <c r="Z1454" s="61">
        <v>202</v>
      </c>
      <c r="AA1454" s="62">
        <v>5036</v>
      </c>
      <c r="AB1454" s="62">
        <v>5045</v>
      </c>
      <c r="AC1454" s="65" t="str">
        <f>IF(D1454&lt;&gt;"",VLOOKUP(D1454,LISTAS·PAPP!$I$3:$M$16,2,0),"")</f>
        <v>56</v>
      </c>
      <c r="AD1454" s="51" t="str">
        <f>IF(D1454&lt;&gt;"",VLOOKUP(D1454,LISTAS·PAPP!$I$3:$M$16,3,0),"")</f>
        <v>DESARROLLO_INFANTIL</v>
      </c>
      <c r="AE1454" s="52" t="str">
        <f>IF(D1454&lt;&gt;"",VLOOKUP(D1454,LISTAS·PAPP!$I$3:$M$16,4,0),"")</f>
        <v>004</v>
      </c>
      <c r="AF1454" s="51" t="str">
        <f>IF(D1454&lt;&gt;"",VLOOKUP(D1454,LISTAS·PAPP!$I$3:$M$16,5,0),"")</f>
        <v>FORTALECIMIENTO_AMPLIACIÓN_E_INNOVACIÓN_DE_LOS_SERVICIOS_DE_DESARROLLO_INFANTIL_ESTRATEGIA_NACIONAL_MISIÓN_TERNURA</v>
      </c>
      <c r="AG1454" s="52" t="str">
        <f>IF(AH1454&lt;&gt;"",VLOOKUP(AH1454,LISTAS·PAPP!$O$3:$P$74,2,0),"")</f>
        <v>004</v>
      </c>
      <c r="AH1454" s="58" t="s">
        <v>915</v>
      </c>
      <c r="AI1454" s="60" t="s">
        <v>471</v>
      </c>
      <c r="AJ1454" s="51" t="str">
        <f>IF(AI1454&lt;&gt;"",VLOOKUP(AI1454,LISTAS·PAPP!$X$4:$Y$80,2,0),"")</f>
        <v>NO APLICA</v>
      </c>
      <c r="AK1454" s="58" t="s">
        <v>632</v>
      </c>
      <c r="AL1454" s="60">
        <v>730249</v>
      </c>
      <c r="AM1454" s="51" t="str">
        <f>IF(ISERROR(VLOOKUP(AL1454,LISTAS·PAPP!$AD$4:$AE$334,2,0))," ",VLOOKUP(AL1454,LISTAS·PAPP!$AD$4:$AE$334,2,0))</f>
        <v>Eventos Públicos Promocionales</v>
      </c>
      <c r="AN1454" s="63">
        <v>1050</v>
      </c>
      <c r="AO1454" s="64"/>
      <c r="AP1454" s="64"/>
      <c r="AQ1454" s="64"/>
      <c r="AR1454" s="64"/>
      <c r="AS1454" s="64"/>
      <c r="AT1454" s="64"/>
      <c r="AU1454" s="64"/>
      <c r="AV1454" s="64">
        <v>1050</v>
      </c>
      <c r="AW1454" s="64"/>
      <c r="AX1454" s="64"/>
      <c r="AY1454" s="64"/>
      <c r="AZ1454" s="64"/>
      <c r="BA1454" s="53">
        <f t="shared" si="67"/>
        <v>1050</v>
      </c>
      <c r="BB1454" s="54" t="str">
        <f t="shared" si="68"/>
        <v>OK</v>
      </c>
      <c r="BC1454" s="55" t="str">
        <f t="shared" si="69"/>
        <v xml:space="preserve">                </v>
      </c>
    </row>
    <row r="1455" spans="1:55" ht="50.1" customHeight="1" x14ac:dyDescent="0.25">
      <c r="A1455" s="58" t="s">
        <v>39</v>
      </c>
      <c r="B1455" s="58" t="s">
        <v>44</v>
      </c>
      <c r="C1455" s="58" t="s">
        <v>73</v>
      </c>
      <c r="D1455" s="58" t="s">
        <v>913</v>
      </c>
      <c r="E1455" s="51" t="str">
        <f>IF(C1455&lt;&gt;"",VLOOKUP(MID(C1455,18,5),LISTAS·PAPP!$E$4:$F$76,2,0),"")</f>
        <v>IMBABURA</v>
      </c>
      <c r="F1455" s="58" t="s">
        <v>313</v>
      </c>
      <c r="G1455" s="51" t="str">
        <f>IF(F1455&lt;&gt;"",VLOOKUP(F1455,LISTAS·PAPP!$R$3:$T$221,3,0),"")</f>
        <v xml:space="preserve"> </v>
      </c>
      <c r="H1455" s="58" t="s">
        <v>905</v>
      </c>
      <c r="I1455" s="66" t="s">
        <v>915</v>
      </c>
      <c r="J1455" s="66" t="s">
        <v>1156</v>
      </c>
      <c r="K1455" s="67">
        <v>1</v>
      </c>
      <c r="L1455" s="66" t="s">
        <v>1127</v>
      </c>
      <c r="M1455" s="60">
        <v>0</v>
      </c>
      <c r="N1455" s="60"/>
      <c r="O1455" s="60"/>
      <c r="P1455" s="60"/>
      <c r="Q1455" s="60"/>
      <c r="R1455" s="60"/>
      <c r="S1455" s="60"/>
      <c r="T1455" s="60">
        <v>1</v>
      </c>
      <c r="U1455" s="60"/>
      <c r="V1455" s="60"/>
      <c r="W1455" s="60"/>
      <c r="X1455" s="60"/>
      <c r="Y1455" s="52" t="str">
        <f>IF(A1455&lt;&gt;"",IF(D1455="DIRECCIÓN_DE_TRANSFERENCIAS","280 0031",VLOOKUP(C1455,LISTAS·PAPP!$C$3:$D$76,2,0)),"")</f>
        <v>280 1410</v>
      </c>
      <c r="Z1455" s="61">
        <v>202</v>
      </c>
      <c r="AA1455" s="62">
        <v>5036</v>
      </c>
      <c r="AB1455" s="62">
        <v>5045</v>
      </c>
      <c r="AC1455" s="65" t="str">
        <f>IF(D1455&lt;&gt;"",VLOOKUP(D1455,LISTAS·PAPP!$I$3:$M$16,2,0),"")</f>
        <v>56</v>
      </c>
      <c r="AD1455" s="51" t="str">
        <f>IF(D1455&lt;&gt;"",VLOOKUP(D1455,LISTAS·PAPP!$I$3:$M$16,3,0),"")</f>
        <v>DESARROLLO_INFANTIL</v>
      </c>
      <c r="AE1455" s="52" t="str">
        <f>IF(D1455&lt;&gt;"",VLOOKUP(D1455,LISTAS·PAPP!$I$3:$M$16,4,0),"")</f>
        <v>004</v>
      </c>
      <c r="AF1455" s="51" t="str">
        <f>IF(D1455&lt;&gt;"",VLOOKUP(D1455,LISTAS·PAPP!$I$3:$M$16,5,0),"")</f>
        <v>FORTALECIMIENTO_AMPLIACIÓN_E_INNOVACIÓN_DE_LOS_SERVICIOS_DE_DESARROLLO_INFANTIL_ESTRATEGIA_NACIONAL_MISIÓN_TERNURA</v>
      </c>
      <c r="AG1455" s="52" t="str">
        <f>IF(AH1455&lt;&gt;"",VLOOKUP(AH1455,LISTAS·PAPP!$O$3:$P$74,2,0),"")</f>
        <v>004</v>
      </c>
      <c r="AH1455" s="58" t="s">
        <v>915</v>
      </c>
      <c r="AI1455" s="60" t="s">
        <v>471</v>
      </c>
      <c r="AJ1455" s="51" t="str">
        <f>IF(AI1455&lt;&gt;"",VLOOKUP(AI1455,LISTAS·PAPP!$X$4:$Y$80,2,0),"")</f>
        <v>NO APLICA</v>
      </c>
      <c r="AK1455" s="58" t="s">
        <v>632</v>
      </c>
      <c r="AL1455" s="60">
        <v>730205</v>
      </c>
      <c r="AM1455" s="51" t="str">
        <f>IF(ISERROR(VLOOKUP(AL1455,LISTAS·PAPP!$AD$4:$AE$334,2,0))," ",VLOOKUP(AL1455,LISTAS·PAPP!$AD$4:$AE$334,2,0))</f>
        <v>Espectáculos Culturales y Sociales</v>
      </c>
      <c r="AN1455" s="63">
        <v>2100</v>
      </c>
      <c r="AO1455" s="64"/>
      <c r="AP1455" s="64"/>
      <c r="AQ1455" s="64"/>
      <c r="AR1455" s="64"/>
      <c r="AS1455" s="64"/>
      <c r="AT1455" s="64"/>
      <c r="AU1455" s="64"/>
      <c r="AV1455" s="64">
        <v>2100</v>
      </c>
      <c r="AW1455" s="64"/>
      <c r="AX1455" s="64"/>
      <c r="AY1455" s="64"/>
      <c r="AZ1455" s="64"/>
      <c r="BA1455" s="53">
        <f t="shared" si="67"/>
        <v>2100</v>
      </c>
      <c r="BB1455" s="54" t="str">
        <f t="shared" si="68"/>
        <v>OK</v>
      </c>
      <c r="BC1455" s="55" t="str">
        <f t="shared" si="69"/>
        <v xml:space="preserve">                </v>
      </c>
    </row>
    <row r="1456" spans="1:55" ht="50.1" customHeight="1" x14ac:dyDescent="0.25">
      <c r="A1456" s="58" t="s">
        <v>39</v>
      </c>
      <c r="B1456" s="58" t="s">
        <v>44</v>
      </c>
      <c r="C1456" s="58" t="s">
        <v>71</v>
      </c>
      <c r="D1456" s="58" t="s">
        <v>913</v>
      </c>
      <c r="E1456" s="51" t="str">
        <f>IF(C1456&lt;&gt;"",VLOOKUP(MID(C1456,18,5),LISTAS·PAPP!$E$4:$F$76,2,0),"")</f>
        <v>SUCUMBIOS</v>
      </c>
      <c r="F1456" s="58" t="s">
        <v>399</v>
      </c>
      <c r="G1456" s="51" t="str">
        <f>IF(F1456&lt;&gt;"",VLOOKUP(F1456,LISTAS·PAPP!$R$3:$T$221,3,0),"")</f>
        <v>NORTE</v>
      </c>
      <c r="H1456" s="58" t="s">
        <v>905</v>
      </c>
      <c r="I1456" s="66" t="s">
        <v>915</v>
      </c>
      <c r="J1456" s="66" t="s">
        <v>1156</v>
      </c>
      <c r="K1456" s="67">
        <v>1</v>
      </c>
      <c r="L1456" s="66" t="s">
        <v>1127</v>
      </c>
      <c r="M1456" s="60">
        <v>0</v>
      </c>
      <c r="N1456" s="60"/>
      <c r="O1456" s="60"/>
      <c r="P1456" s="60"/>
      <c r="Q1456" s="60"/>
      <c r="R1456" s="60"/>
      <c r="S1456" s="60"/>
      <c r="T1456" s="60">
        <v>1</v>
      </c>
      <c r="U1456" s="60"/>
      <c r="V1456" s="60"/>
      <c r="W1456" s="60"/>
      <c r="X1456" s="60"/>
      <c r="Y1456" s="52" t="str">
        <f>IF(A1456&lt;&gt;"",IF(D1456="DIRECCIÓN_DE_TRANSFERENCIAS","280 0031",VLOOKUP(C1456,LISTAS·PAPP!$C$3:$D$76,2,0)),"")</f>
        <v>280 1520</v>
      </c>
      <c r="Z1456" s="61">
        <v>202</v>
      </c>
      <c r="AA1456" s="62">
        <v>5036</v>
      </c>
      <c r="AB1456" s="62">
        <v>5045</v>
      </c>
      <c r="AC1456" s="65" t="str">
        <f>IF(D1456&lt;&gt;"",VLOOKUP(D1456,LISTAS·PAPP!$I$3:$M$16,2,0),"")</f>
        <v>56</v>
      </c>
      <c r="AD1456" s="51" t="str">
        <f>IF(D1456&lt;&gt;"",VLOOKUP(D1456,LISTAS·PAPP!$I$3:$M$16,3,0),"")</f>
        <v>DESARROLLO_INFANTIL</v>
      </c>
      <c r="AE1456" s="52" t="str">
        <f>IF(D1456&lt;&gt;"",VLOOKUP(D1456,LISTAS·PAPP!$I$3:$M$16,4,0),"")</f>
        <v>004</v>
      </c>
      <c r="AF1456" s="51" t="str">
        <f>IF(D1456&lt;&gt;"",VLOOKUP(D1456,LISTAS·PAPP!$I$3:$M$16,5,0),"")</f>
        <v>FORTALECIMIENTO_AMPLIACIÓN_E_INNOVACIÓN_DE_LOS_SERVICIOS_DE_DESARROLLO_INFANTIL_ESTRATEGIA_NACIONAL_MISIÓN_TERNURA</v>
      </c>
      <c r="AG1456" s="52" t="str">
        <f>IF(AH1456&lt;&gt;"",VLOOKUP(AH1456,LISTAS·PAPP!$O$3:$P$74,2,0),"")</f>
        <v>004</v>
      </c>
      <c r="AH1456" s="58" t="s">
        <v>915</v>
      </c>
      <c r="AI1456" s="60" t="s">
        <v>471</v>
      </c>
      <c r="AJ1456" s="51" t="str">
        <f>IF(AI1456&lt;&gt;"",VLOOKUP(AI1456,LISTAS·PAPP!$X$4:$Y$80,2,0),"")</f>
        <v>NO APLICA</v>
      </c>
      <c r="AK1456" s="58" t="s">
        <v>632</v>
      </c>
      <c r="AL1456" s="60">
        <v>730613</v>
      </c>
      <c r="AM1456" s="51" t="str">
        <f>IF(ISERROR(VLOOKUP(AL1456,LISTAS·PAPP!$AD$4:$AE$334,2,0))," ",VLOOKUP(AL1456,LISTAS·PAPP!$AD$4:$AE$334,2,0))</f>
        <v>Capacitación para la Ciudadanía en General</v>
      </c>
      <c r="AN1456" s="63">
        <v>2450</v>
      </c>
      <c r="AO1456" s="64"/>
      <c r="AP1456" s="64"/>
      <c r="AQ1456" s="64"/>
      <c r="AR1456" s="64"/>
      <c r="AS1456" s="64"/>
      <c r="AT1456" s="64"/>
      <c r="AU1456" s="64"/>
      <c r="AV1456" s="64">
        <v>2450</v>
      </c>
      <c r="AW1456" s="64"/>
      <c r="AX1456" s="64"/>
      <c r="AY1456" s="64"/>
      <c r="AZ1456" s="64"/>
      <c r="BA1456" s="53">
        <f t="shared" si="67"/>
        <v>2450</v>
      </c>
      <c r="BB1456" s="54" t="str">
        <f t="shared" si="68"/>
        <v>OK</v>
      </c>
      <c r="BC1456" s="55" t="str">
        <f t="shared" si="69"/>
        <v xml:space="preserve">                </v>
      </c>
    </row>
    <row r="1457" spans="1:55" ht="50.1" customHeight="1" x14ac:dyDescent="0.25">
      <c r="A1457" s="58" t="s">
        <v>39</v>
      </c>
      <c r="B1457" s="58" t="s">
        <v>45</v>
      </c>
      <c r="C1457" s="58" t="s">
        <v>84</v>
      </c>
      <c r="D1457" s="58" t="s">
        <v>913</v>
      </c>
      <c r="E1457" s="51" t="str">
        <f>IF(C1457&lt;&gt;"",VLOOKUP(MID(C1457,18,5),LISTAS·PAPP!$E$4:$F$76,2,0),"")</f>
        <v>NAPO</v>
      </c>
      <c r="F1457" s="58" t="s">
        <v>374</v>
      </c>
      <c r="G1457" s="51" t="str">
        <f>IF(F1457&lt;&gt;"",VLOOKUP(F1457,LISTAS·PAPP!$R$3:$T$221,3,0),"")</f>
        <v xml:space="preserve"> </v>
      </c>
      <c r="H1457" s="58" t="s">
        <v>905</v>
      </c>
      <c r="I1457" s="66" t="s">
        <v>915</v>
      </c>
      <c r="J1457" s="66" t="s">
        <v>1156</v>
      </c>
      <c r="K1457" s="67">
        <v>1</v>
      </c>
      <c r="L1457" s="66" t="s">
        <v>1127</v>
      </c>
      <c r="M1457" s="60">
        <v>0</v>
      </c>
      <c r="N1457" s="60"/>
      <c r="O1457" s="60"/>
      <c r="P1457" s="60"/>
      <c r="Q1457" s="60"/>
      <c r="R1457" s="60"/>
      <c r="S1457" s="60"/>
      <c r="T1457" s="60">
        <v>1</v>
      </c>
      <c r="U1457" s="60"/>
      <c r="V1457" s="60"/>
      <c r="W1457" s="60"/>
      <c r="X1457" s="60"/>
      <c r="Y1457" s="52" t="str">
        <f>IF(A1457&lt;&gt;"",IF(D1457="DIRECCIÓN_DE_TRANSFERENCIAS","280 0031",VLOOKUP(C1457,LISTAS·PAPP!$C$3:$D$76,2,0)),"")</f>
        <v>280 2110</v>
      </c>
      <c r="Z1457" s="61">
        <v>202</v>
      </c>
      <c r="AA1457" s="62">
        <v>5036</v>
      </c>
      <c r="AB1457" s="62">
        <v>5045</v>
      </c>
      <c r="AC1457" s="65" t="str">
        <f>IF(D1457&lt;&gt;"",VLOOKUP(D1457,LISTAS·PAPP!$I$3:$M$16,2,0),"")</f>
        <v>56</v>
      </c>
      <c r="AD1457" s="51" t="str">
        <f>IF(D1457&lt;&gt;"",VLOOKUP(D1457,LISTAS·PAPP!$I$3:$M$16,3,0),"")</f>
        <v>DESARROLLO_INFANTIL</v>
      </c>
      <c r="AE1457" s="52" t="str">
        <f>IF(D1457&lt;&gt;"",VLOOKUP(D1457,LISTAS·PAPP!$I$3:$M$16,4,0),"")</f>
        <v>004</v>
      </c>
      <c r="AF1457" s="51" t="str">
        <f>IF(D1457&lt;&gt;"",VLOOKUP(D1457,LISTAS·PAPP!$I$3:$M$16,5,0),"")</f>
        <v>FORTALECIMIENTO_AMPLIACIÓN_E_INNOVACIÓN_DE_LOS_SERVICIOS_DE_DESARROLLO_INFANTIL_ESTRATEGIA_NACIONAL_MISIÓN_TERNURA</v>
      </c>
      <c r="AG1457" s="52" t="str">
        <f>IF(AH1457&lt;&gt;"",VLOOKUP(AH1457,LISTAS·PAPP!$O$3:$P$74,2,0),"")</f>
        <v>004</v>
      </c>
      <c r="AH1457" s="58" t="s">
        <v>915</v>
      </c>
      <c r="AI1457" s="60" t="s">
        <v>471</v>
      </c>
      <c r="AJ1457" s="51" t="str">
        <f>IF(AI1457&lt;&gt;"",VLOOKUP(AI1457,LISTAS·PAPP!$X$4:$Y$80,2,0),"")</f>
        <v>NO APLICA</v>
      </c>
      <c r="AK1457" s="58" t="s">
        <v>632</v>
      </c>
      <c r="AL1457" s="60">
        <v>730613</v>
      </c>
      <c r="AM1457" s="51" t="str">
        <f>IF(ISERROR(VLOOKUP(AL1457,LISTAS·PAPP!$AD$4:$AE$334,2,0))," ",VLOOKUP(AL1457,LISTAS·PAPP!$AD$4:$AE$334,2,0))</f>
        <v>Capacitación para la Ciudadanía en General</v>
      </c>
      <c r="AN1457" s="63">
        <v>0</v>
      </c>
      <c r="AO1457" s="64"/>
      <c r="AP1457" s="64"/>
      <c r="AQ1457" s="64"/>
      <c r="AR1457" s="64"/>
      <c r="AS1457" s="64"/>
      <c r="AT1457" s="64"/>
      <c r="AU1457" s="64"/>
      <c r="AV1457" s="64">
        <v>0</v>
      </c>
      <c r="AW1457" s="64"/>
      <c r="AX1457" s="64"/>
      <c r="AY1457" s="64"/>
      <c r="AZ1457" s="64"/>
      <c r="BA1457" s="53">
        <f t="shared" si="67"/>
        <v>0</v>
      </c>
      <c r="BB1457" s="54" t="str">
        <f t="shared" si="68"/>
        <v>OK</v>
      </c>
      <c r="BC1457" s="55" t="str">
        <f t="shared" si="69"/>
        <v xml:space="preserve">                </v>
      </c>
    </row>
    <row r="1458" spans="1:55" ht="50.1" customHeight="1" x14ac:dyDescent="0.25">
      <c r="A1458" s="58" t="s">
        <v>39</v>
      </c>
      <c r="B1458" s="58" t="s">
        <v>45</v>
      </c>
      <c r="C1458" s="58" t="s">
        <v>86</v>
      </c>
      <c r="D1458" s="58" t="s">
        <v>913</v>
      </c>
      <c r="E1458" s="51" t="str">
        <f>IF(C1458&lt;&gt;"",VLOOKUP(MID(C1458,18,5),LISTAS·PAPP!$E$4:$F$76,2,0),"")</f>
        <v>PICHINCHA</v>
      </c>
      <c r="F1458" s="58" t="s">
        <v>390</v>
      </c>
      <c r="G1458" s="51" t="str">
        <f>IF(F1458&lt;&gt;"",VLOOKUP(F1458,LISTAS·PAPP!$R$3:$T$221,3,0),"")</f>
        <v xml:space="preserve"> </v>
      </c>
      <c r="H1458" s="58" t="s">
        <v>905</v>
      </c>
      <c r="I1458" s="66" t="s">
        <v>915</v>
      </c>
      <c r="J1458" s="66" t="s">
        <v>1156</v>
      </c>
      <c r="K1458" s="67">
        <v>1</v>
      </c>
      <c r="L1458" s="66" t="s">
        <v>1127</v>
      </c>
      <c r="M1458" s="60">
        <v>0</v>
      </c>
      <c r="N1458" s="60"/>
      <c r="O1458" s="60"/>
      <c r="P1458" s="60"/>
      <c r="Q1458" s="60"/>
      <c r="R1458" s="60"/>
      <c r="S1458" s="60"/>
      <c r="T1458" s="60">
        <v>1</v>
      </c>
      <c r="U1458" s="60"/>
      <c r="V1458" s="60"/>
      <c r="W1458" s="60"/>
      <c r="X1458" s="60"/>
      <c r="Y1458" s="52" t="str">
        <f>IF(A1458&lt;&gt;"",IF(D1458="DIRECCIÓN_DE_TRANSFERENCIAS","280 0031",VLOOKUP(C1458,LISTAS·PAPP!$C$3:$D$76,2,0)),"")</f>
        <v>280 2230</v>
      </c>
      <c r="Z1458" s="61">
        <v>202</v>
      </c>
      <c r="AA1458" s="62">
        <v>5036</v>
      </c>
      <c r="AB1458" s="62">
        <v>5045</v>
      </c>
      <c r="AC1458" s="65" t="str">
        <f>IF(D1458&lt;&gt;"",VLOOKUP(D1458,LISTAS·PAPP!$I$3:$M$16,2,0),"")</f>
        <v>56</v>
      </c>
      <c r="AD1458" s="51" t="str">
        <f>IF(D1458&lt;&gt;"",VLOOKUP(D1458,LISTAS·PAPP!$I$3:$M$16,3,0),"")</f>
        <v>DESARROLLO_INFANTIL</v>
      </c>
      <c r="AE1458" s="52" t="str">
        <f>IF(D1458&lt;&gt;"",VLOOKUP(D1458,LISTAS·PAPP!$I$3:$M$16,4,0),"")</f>
        <v>004</v>
      </c>
      <c r="AF1458" s="51" t="str">
        <f>IF(D1458&lt;&gt;"",VLOOKUP(D1458,LISTAS·PAPP!$I$3:$M$16,5,0),"")</f>
        <v>FORTALECIMIENTO_AMPLIACIÓN_E_INNOVACIÓN_DE_LOS_SERVICIOS_DE_DESARROLLO_INFANTIL_ESTRATEGIA_NACIONAL_MISIÓN_TERNURA</v>
      </c>
      <c r="AG1458" s="52" t="str">
        <f>IF(AH1458&lt;&gt;"",VLOOKUP(AH1458,LISTAS·PAPP!$O$3:$P$74,2,0),"")</f>
        <v>004</v>
      </c>
      <c r="AH1458" s="58" t="s">
        <v>915</v>
      </c>
      <c r="AI1458" s="60" t="s">
        <v>471</v>
      </c>
      <c r="AJ1458" s="51" t="str">
        <f>IF(AI1458&lt;&gt;"",VLOOKUP(AI1458,LISTAS·PAPP!$X$4:$Y$80,2,0),"")</f>
        <v>NO APLICA</v>
      </c>
      <c r="AK1458" s="58" t="s">
        <v>632</v>
      </c>
      <c r="AL1458" s="60">
        <v>730613</v>
      </c>
      <c r="AM1458" s="51" t="str">
        <f>IF(ISERROR(VLOOKUP(AL1458,LISTAS·PAPP!$AD$4:$AE$334,2,0))," ",VLOOKUP(AL1458,LISTAS·PAPP!$AD$4:$AE$334,2,0))</f>
        <v>Capacitación para la Ciudadanía en General</v>
      </c>
      <c r="AN1458" s="63">
        <v>0</v>
      </c>
      <c r="AO1458" s="64"/>
      <c r="AP1458" s="64"/>
      <c r="AQ1458" s="64"/>
      <c r="AR1458" s="64"/>
      <c r="AS1458" s="64"/>
      <c r="AT1458" s="64"/>
      <c r="AU1458" s="64"/>
      <c r="AV1458" s="64">
        <v>0</v>
      </c>
      <c r="AW1458" s="64"/>
      <c r="AX1458" s="64"/>
      <c r="AY1458" s="64"/>
      <c r="AZ1458" s="64"/>
      <c r="BA1458" s="53">
        <f t="shared" si="67"/>
        <v>0</v>
      </c>
      <c r="BB1458" s="54" t="str">
        <f t="shared" si="68"/>
        <v>OK</v>
      </c>
      <c r="BC1458" s="55" t="str">
        <f t="shared" si="69"/>
        <v xml:space="preserve">                </v>
      </c>
    </row>
    <row r="1459" spans="1:55" ht="50.1" customHeight="1" x14ac:dyDescent="0.25">
      <c r="A1459" s="58" t="s">
        <v>39</v>
      </c>
      <c r="B1459" s="58" t="s">
        <v>45</v>
      </c>
      <c r="C1459" s="58" t="s">
        <v>82</v>
      </c>
      <c r="D1459" s="58" t="s">
        <v>913</v>
      </c>
      <c r="E1459" s="51" t="str">
        <f>IF(C1459&lt;&gt;"",VLOOKUP(MID(C1459,18,5),LISTAS·PAPP!$E$4:$F$76,2,0),"")</f>
        <v>ORELLANA</v>
      </c>
      <c r="F1459" s="58" t="s">
        <v>379</v>
      </c>
      <c r="G1459" s="51" t="str">
        <f>IF(F1459&lt;&gt;"",VLOOKUP(F1459,LISTAS·PAPP!$R$3:$T$221,3,0),"")</f>
        <v xml:space="preserve"> </v>
      </c>
      <c r="H1459" s="58" t="s">
        <v>905</v>
      </c>
      <c r="I1459" s="66" t="s">
        <v>915</v>
      </c>
      <c r="J1459" s="66" t="s">
        <v>1156</v>
      </c>
      <c r="K1459" s="67">
        <v>1</v>
      </c>
      <c r="L1459" s="66" t="s">
        <v>1127</v>
      </c>
      <c r="M1459" s="60">
        <v>0</v>
      </c>
      <c r="N1459" s="60"/>
      <c r="O1459" s="60"/>
      <c r="P1459" s="60"/>
      <c r="Q1459" s="60"/>
      <c r="R1459" s="60"/>
      <c r="S1459" s="60"/>
      <c r="T1459" s="60">
        <v>1</v>
      </c>
      <c r="U1459" s="60"/>
      <c r="V1459" s="60"/>
      <c r="W1459" s="60"/>
      <c r="X1459" s="60"/>
      <c r="Y1459" s="52" t="str">
        <f>IF(A1459&lt;&gt;"",IF(D1459="DIRECCIÓN_DE_TRANSFERENCIAS","280 0031",VLOOKUP(C1459,LISTAS·PAPP!$C$3:$D$76,2,0)),"")</f>
        <v>280 2320</v>
      </c>
      <c r="Z1459" s="61">
        <v>202</v>
      </c>
      <c r="AA1459" s="62">
        <v>5036</v>
      </c>
      <c r="AB1459" s="62">
        <v>5045</v>
      </c>
      <c r="AC1459" s="65" t="str">
        <f>IF(D1459&lt;&gt;"",VLOOKUP(D1459,LISTAS·PAPP!$I$3:$M$16,2,0),"")</f>
        <v>56</v>
      </c>
      <c r="AD1459" s="51" t="str">
        <f>IF(D1459&lt;&gt;"",VLOOKUP(D1459,LISTAS·PAPP!$I$3:$M$16,3,0),"")</f>
        <v>DESARROLLO_INFANTIL</v>
      </c>
      <c r="AE1459" s="52" t="str">
        <f>IF(D1459&lt;&gt;"",VLOOKUP(D1459,LISTAS·PAPP!$I$3:$M$16,4,0),"")</f>
        <v>004</v>
      </c>
      <c r="AF1459" s="51" t="str">
        <f>IF(D1459&lt;&gt;"",VLOOKUP(D1459,LISTAS·PAPP!$I$3:$M$16,5,0),"")</f>
        <v>FORTALECIMIENTO_AMPLIACIÓN_E_INNOVACIÓN_DE_LOS_SERVICIOS_DE_DESARROLLO_INFANTIL_ESTRATEGIA_NACIONAL_MISIÓN_TERNURA</v>
      </c>
      <c r="AG1459" s="52" t="str">
        <f>IF(AH1459&lt;&gt;"",VLOOKUP(AH1459,LISTAS·PAPP!$O$3:$P$74,2,0),"")</f>
        <v>004</v>
      </c>
      <c r="AH1459" s="58" t="s">
        <v>915</v>
      </c>
      <c r="AI1459" s="60" t="s">
        <v>471</v>
      </c>
      <c r="AJ1459" s="51" t="str">
        <f>IF(AI1459&lt;&gt;"",VLOOKUP(AI1459,LISTAS·PAPP!$X$4:$Y$80,2,0),"")</f>
        <v>NO APLICA</v>
      </c>
      <c r="AK1459" s="58" t="s">
        <v>632</v>
      </c>
      <c r="AL1459" s="60">
        <v>730613</v>
      </c>
      <c r="AM1459" s="51" t="str">
        <f>IF(ISERROR(VLOOKUP(AL1459,LISTAS·PAPP!$AD$4:$AE$334,2,0))," ",VLOOKUP(AL1459,LISTAS·PAPP!$AD$4:$AE$334,2,0))</f>
        <v>Capacitación para la Ciudadanía en General</v>
      </c>
      <c r="AN1459" s="63">
        <v>0</v>
      </c>
      <c r="AO1459" s="64"/>
      <c r="AP1459" s="64"/>
      <c r="AQ1459" s="64"/>
      <c r="AR1459" s="64"/>
      <c r="AS1459" s="64"/>
      <c r="AT1459" s="64"/>
      <c r="AU1459" s="64"/>
      <c r="AV1459" s="64">
        <v>0</v>
      </c>
      <c r="AW1459" s="64"/>
      <c r="AX1459" s="64"/>
      <c r="AY1459" s="64"/>
      <c r="AZ1459" s="64"/>
      <c r="BA1459" s="53">
        <f t="shared" si="67"/>
        <v>0</v>
      </c>
      <c r="BB1459" s="54" t="str">
        <f t="shared" si="68"/>
        <v>OK</v>
      </c>
      <c r="BC1459" s="55" t="str">
        <f t="shared" si="69"/>
        <v xml:space="preserve">                </v>
      </c>
    </row>
    <row r="1460" spans="1:55" ht="50.1" customHeight="1" x14ac:dyDescent="0.25">
      <c r="A1460" s="58" t="s">
        <v>39</v>
      </c>
      <c r="B1460" s="58" t="s">
        <v>46</v>
      </c>
      <c r="C1460" s="58" t="s">
        <v>90</v>
      </c>
      <c r="D1460" s="58" t="s">
        <v>913</v>
      </c>
      <c r="E1460" s="51" t="str">
        <f>IF(C1460&lt;&gt;"",VLOOKUP(MID(C1460,18,5),LISTAS·PAPP!$E$4:$F$76,2,0),"")</f>
        <v>COTOPAXI</v>
      </c>
      <c r="F1460" s="58" t="s">
        <v>254</v>
      </c>
      <c r="G1460" s="51" t="str">
        <f>IF(F1460&lt;&gt;"",VLOOKUP(F1460,LISTAS·PAPP!$R$3:$T$221,3,0),"")</f>
        <v xml:space="preserve"> </v>
      </c>
      <c r="H1460" s="58" t="s">
        <v>905</v>
      </c>
      <c r="I1460" s="66" t="s">
        <v>915</v>
      </c>
      <c r="J1460" s="66" t="s">
        <v>1156</v>
      </c>
      <c r="K1460" s="67">
        <v>1</v>
      </c>
      <c r="L1460" s="66" t="s">
        <v>1127</v>
      </c>
      <c r="M1460" s="60">
        <v>0</v>
      </c>
      <c r="N1460" s="60"/>
      <c r="O1460" s="60"/>
      <c r="P1460" s="60"/>
      <c r="Q1460" s="60"/>
      <c r="R1460" s="60"/>
      <c r="S1460" s="60"/>
      <c r="T1460" s="60">
        <v>1</v>
      </c>
      <c r="U1460" s="60"/>
      <c r="V1460" s="60"/>
      <c r="W1460" s="60"/>
      <c r="X1460" s="60"/>
      <c r="Y1460" s="52" t="str">
        <f>IF(A1460&lt;&gt;"",IF(D1460="DIRECCIÓN_DE_TRANSFERENCIAS","280 0031",VLOOKUP(C1460,LISTAS·PAPP!$C$3:$D$76,2,0)),"")</f>
        <v>280 3110</v>
      </c>
      <c r="Z1460" s="61">
        <v>202</v>
      </c>
      <c r="AA1460" s="62">
        <v>5036</v>
      </c>
      <c r="AB1460" s="62">
        <v>5045</v>
      </c>
      <c r="AC1460" s="65" t="str">
        <f>IF(D1460&lt;&gt;"",VLOOKUP(D1460,LISTAS·PAPP!$I$3:$M$16,2,0),"")</f>
        <v>56</v>
      </c>
      <c r="AD1460" s="51" t="str">
        <f>IF(D1460&lt;&gt;"",VLOOKUP(D1460,LISTAS·PAPP!$I$3:$M$16,3,0),"")</f>
        <v>DESARROLLO_INFANTIL</v>
      </c>
      <c r="AE1460" s="52" t="str">
        <f>IF(D1460&lt;&gt;"",VLOOKUP(D1460,LISTAS·PAPP!$I$3:$M$16,4,0),"")</f>
        <v>004</v>
      </c>
      <c r="AF1460" s="51" t="str">
        <f>IF(D1460&lt;&gt;"",VLOOKUP(D1460,LISTAS·PAPP!$I$3:$M$16,5,0),"")</f>
        <v>FORTALECIMIENTO_AMPLIACIÓN_E_INNOVACIÓN_DE_LOS_SERVICIOS_DE_DESARROLLO_INFANTIL_ESTRATEGIA_NACIONAL_MISIÓN_TERNURA</v>
      </c>
      <c r="AG1460" s="52" t="str">
        <f>IF(AH1460&lt;&gt;"",VLOOKUP(AH1460,LISTAS·PAPP!$O$3:$P$74,2,0),"")</f>
        <v>004</v>
      </c>
      <c r="AH1460" s="58" t="s">
        <v>915</v>
      </c>
      <c r="AI1460" s="60" t="s">
        <v>471</v>
      </c>
      <c r="AJ1460" s="51" t="str">
        <f>IF(AI1460&lt;&gt;"",VLOOKUP(AI1460,LISTAS·PAPP!$X$4:$Y$80,2,0),"")</f>
        <v>NO APLICA</v>
      </c>
      <c r="AK1460" s="58" t="s">
        <v>632</v>
      </c>
      <c r="AL1460" s="60">
        <v>730613</v>
      </c>
      <c r="AM1460" s="51" t="str">
        <f>IF(ISERROR(VLOOKUP(AL1460,LISTAS·PAPP!$AD$4:$AE$334,2,0))," ",VLOOKUP(AL1460,LISTAS·PAPP!$AD$4:$AE$334,2,0))</f>
        <v>Capacitación para la Ciudadanía en General</v>
      </c>
      <c r="AN1460" s="63">
        <v>2450</v>
      </c>
      <c r="AO1460" s="64"/>
      <c r="AP1460" s="64"/>
      <c r="AQ1460" s="64"/>
      <c r="AR1460" s="64"/>
      <c r="AS1460" s="64"/>
      <c r="AT1460" s="64"/>
      <c r="AU1460" s="64"/>
      <c r="AV1460" s="64">
        <v>2450</v>
      </c>
      <c r="AW1460" s="64"/>
      <c r="AX1460" s="64"/>
      <c r="AY1460" s="64"/>
      <c r="AZ1460" s="64"/>
      <c r="BA1460" s="53">
        <f t="shared" si="67"/>
        <v>2450</v>
      </c>
      <c r="BB1460" s="54" t="str">
        <f t="shared" si="68"/>
        <v>OK</v>
      </c>
      <c r="BC1460" s="55" t="str">
        <f t="shared" si="69"/>
        <v xml:space="preserve">                </v>
      </c>
    </row>
    <row r="1461" spans="1:55" ht="50.1" customHeight="1" x14ac:dyDescent="0.25">
      <c r="A1461" s="58" t="s">
        <v>39</v>
      </c>
      <c r="B1461" s="58" t="s">
        <v>46</v>
      </c>
      <c r="C1461" s="58" t="s">
        <v>90</v>
      </c>
      <c r="D1461" s="58" t="s">
        <v>913</v>
      </c>
      <c r="E1461" s="51" t="str">
        <f>IF(C1461&lt;&gt;"",VLOOKUP(MID(C1461,18,5),LISTAS·PAPP!$E$4:$F$76,2,0),"")</f>
        <v>COTOPAXI</v>
      </c>
      <c r="F1461" s="58" t="s">
        <v>254</v>
      </c>
      <c r="G1461" s="51" t="str">
        <f>IF(F1461&lt;&gt;"",VLOOKUP(F1461,LISTAS·PAPP!$R$3:$T$221,3,0),"")</f>
        <v xml:space="preserve"> </v>
      </c>
      <c r="H1461" s="58" t="s">
        <v>905</v>
      </c>
      <c r="I1461" s="66" t="s">
        <v>1124</v>
      </c>
      <c r="J1461" s="66" t="s">
        <v>1125</v>
      </c>
      <c r="K1461" s="67">
        <v>149</v>
      </c>
      <c r="L1461" s="66" t="s">
        <v>1097</v>
      </c>
      <c r="M1461" s="60">
        <v>149</v>
      </c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52" t="str">
        <f>IF(A1461&lt;&gt;"",IF(D1461="DIRECCIÓN_DE_TRANSFERENCIAS","280 0031",VLOOKUP(C1461,LISTAS·PAPP!$C$3:$D$76,2,0)),"")</f>
        <v>280 3110</v>
      </c>
      <c r="Z1461" s="61">
        <v>202</v>
      </c>
      <c r="AA1461" s="62">
        <v>5036</v>
      </c>
      <c r="AB1461" s="62">
        <v>5045</v>
      </c>
      <c r="AC1461" s="65" t="str">
        <f>IF(D1461&lt;&gt;"",VLOOKUP(D1461,LISTAS·PAPP!$I$3:$M$16,2,0),"")</f>
        <v>56</v>
      </c>
      <c r="AD1461" s="51" t="str">
        <f>IF(D1461&lt;&gt;"",VLOOKUP(D1461,LISTAS·PAPP!$I$3:$M$16,3,0),"")</f>
        <v>DESARROLLO_INFANTIL</v>
      </c>
      <c r="AE1461" s="52" t="str">
        <f>IF(D1461&lt;&gt;"",VLOOKUP(D1461,LISTAS·PAPP!$I$3:$M$16,4,0),"")</f>
        <v>004</v>
      </c>
      <c r="AF1461" s="51" t="str">
        <f>IF(D1461&lt;&gt;"",VLOOKUP(D1461,LISTAS·PAPP!$I$3:$M$16,5,0),"")</f>
        <v>FORTALECIMIENTO_AMPLIACIÓN_E_INNOVACIÓN_DE_LOS_SERVICIOS_DE_DESARROLLO_INFANTIL_ESTRATEGIA_NACIONAL_MISIÓN_TERNURA</v>
      </c>
      <c r="AG1461" s="52" t="str">
        <f>IF(AH1461&lt;&gt;"",VLOOKUP(AH1461,LISTAS·PAPP!$O$3:$P$74,2,0),"")</f>
        <v>005</v>
      </c>
      <c r="AH1461" s="58" t="s">
        <v>862</v>
      </c>
      <c r="AI1461" s="60" t="s">
        <v>471</v>
      </c>
      <c r="AJ1461" s="51" t="str">
        <f>IF(AI1461&lt;&gt;"",VLOOKUP(AI1461,LISTAS·PAPP!$X$4:$Y$80,2,0),"")</f>
        <v>NO APLICA</v>
      </c>
      <c r="AK1461" s="58" t="s">
        <v>637</v>
      </c>
      <c r="AL1461" s="60">
        <v>990101</v>
      </c>
      <c r="AM1461" s="51" t="str">
        <f>IF(ISERROR(VLOOKUP(AL1461,LISTAS·PAPP!$AD$4:$AE$334,2,0))," ",VLOOKUP(AL1461,LISTAS·PAPP!$AD$4:$AE$334,2,0))</f>
        <v>Obligaciones de Ejercicios Anteriores por Egresos de Personal</v>
      </c>
      <c r="AN1461" s="63">
        <v>3065.86</v>
      </c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>
        <v>3065.86</v>
      </c>
      <c r="BA1461" s="53">
        <f t="shared" si="67"/>
        <v>3065.86</v>
      </c>
      <c r="BB1461" s="54" t="str">
        <f t="shared" si="68"/>
        <v>OK</v>
      </c>
      <c r="BC1461" s="55" t="str">
        <f t="shared" si="69"/>
        <v xml:space="preserve">                </v>
      </c>
    </row>
    <row r="1462" spans="1:55" ht="50.1" customHeight="1" x14ac:dyDescent="0.25">
      <c r="A1462" s="58" t="s">
        <v>39</v>
      </c>
      <c r="B1462" s="58" t="s">
        <v>46</v>
      </c>
      <c r="C1462" s="58" t="s">
        <v>92</v>
      </c>
      <c r="D1462" s="58" t="s">
        <v>913</v>
      </c>
      <c r="E1462" s="51" t="str">
        <f>IF(C1462&lt;&gt;"",VLOOKUP(MID(C1462,18,5),LISTAS·PAPP!$E$4:$F$76,2,0),"")</f>
        <v>CHIMBORAZO</v>
      </c>
      <c r="F1462" s="58" t="s">
        <v>244</v>
      </c>
      <c r="G1462" s="51" t="str">
        <f>IF(F1462&lt;&gt;"",VLOOKUP(F1462,LISTAS·PAPP!$R$3:$T$221,3,0),"")</f>
        <v xml:space="preserve"> </v>
      </c>
      <c r="H1462" s="58" t="s">
        <v>905</v>
      </c>
      <c r="I1462" s="66" t="s">
        <v>915</v>
      </c>
      <c r="J1462" s="66" t="s">
        <v>1156</v>
      </c>
      <c r="K1462" s="67">
        <v>1</v>
      </c>
      <c r="L1462" s="66" t="s">
        <v>1127</v>
      </c>
      <c r="M1462" s="60">
        <v>0</v>
      </c>
      <c r="N1462" s="60"/>
      <c r="O1462" s="60"/>
      <c r="P1462" s="60"/>
      <c r="Q1462" s="60"/>
      <c r="R1462" s="60"/>
      <c r="S1462" s="60"/>
      <c r="T1462" s="60">
        <v>1</v>
      </c>
      <c r="U1462" s="60"/>
      <c r="V1462" s="60"/>
      <c r="W1462" s="60"/>
      <c r="X1462" s="60"/>
      <c r="Y1462" s="52" t="str">
        <f>IF(A1462&lt;&gt;"",IF(D1462="DIRECCIÓN_DE_TRANSFERENCIAS","280 0031",VLOOKUP(C1462,LISTAS·PAPP!$C$3:$D$76,2,0)),"")</f>
        <v>280 3310</v>
      </c>
      <c r="Z1462" s="61">
        <v>202</v>
      </c>
      <c r="AA1462" s="62">
        <v>5036</v>
      </c>
      <c r="AB1462" s="62">
        <v>5045</v>
      </c>
      <c r="AC1462" s="65" t="str">
        <f>IF(D1462&lt;&gt;"",VLOOKUP(D1462,LISTAS·PAPP!$I$3:$M$16,2,0),"")</f>
        <v>56</v>
      </c>
      <c r="AD1462" s="51" t="str">
        <f>IF(D1462&lt;&gt;"",VLOOKUP(D1462,LISTAS·PAPP!$I$3:$M$16,3,0),"")</f>
        <v>DESARROLLO_INFANTIL</v>
      </c>
      <c r="AE1462" s="52" t="str">
        <f>IF(D1462&lt;&gt;"",VLOOKUP(D1462,LISTAS·PAPP!$I$3:$M$16,4,0),"")</f>
        <v>004</v>
      </c>
      <c r="AF1462" s="51" t="str">
        <f>IF(D1462&lt;&gt;"",VLOOKUP(D1462,LISTAS·PAPP!$I$3:$M$16,5,0),"")</f>
        <v>FORTALECIMIENTO_AMPLIACIÓN_E_INNOVACIÓN_DE_LOS_SERVICIOS_DE_DESARROLLO_INFANTIL_ESTRATEGIA_NACIONAL_MISIÓN_TERNURA</v>
      </c>
      <c r="AG1462" s="52" t="str">
        <f>IF(AH1462&lt;&gt;"",VLOOKUP(AH1462,LISTAS·PAPP!$O$3:$P$74,2,0),"")</f>
        <v>004</v>
      </c>
      <c r="AH1462" s="58" t="s">
        <v>915</v>
      </c>
      <c r="AI1462" s="60" t="s">
        <v>471</v>
      </c>
      <c r="AJ1462" s="51" t="str">
        <f>IF(AI1462&lt;&gt;"",VLOOKUP(AI1462,LISTAS·PAPP!$X$4:$Y$80,2,0),"")</f>
        <v>NO APLICA</v>
      </c>
      <c r="AK1462" s="58" t="s">
        <v>632</v>
      </c>
      <c r="AL1462" s="60">
        <v>730613</v>
      </c>
      <c r="AM1462" s="51" t="str">
        <f>IF(ISERROR(VLOOKUP(AL1462,LISTAS·PAPP!$AD$4:$AE$334,2,0))," ",VLOOKUP(AL1462,LISTAS·PAPP!$AD$4:$AE$334,2,0))</f>
        <v>Capacitación para la Ciudadanía en General</v>
      </c>
      <c r="AN1462" s="63">
        <v>3500</v>
      </c>
      <c r="AO1462" s="64"/>
      <c r="AP1462" s="64"/>
      <c r="AQ1462" s="64"/>
      <c r="AR1462" s="64"/>
      <c r="AS1462" s="64"/>
      <c r="AT1462" s="64"/>
      <c r="AU1462" s="64"/>
      <c r="AV1462" s="64">
        <v>3500</v>
      </c>
      <c r="AW1462" s="64"/>
      <c r="AX1462" s="64"/>
      <c r="AY1462" s="64"/>
      <c r="AZ1462" s="64"/>
      <c r="BA1462" s="53">
        <f t="shared" si="67"/>
        <v>3500</v>
      </c>
      <c r="BB1462" s="54" t="str">
        <f t="shared" si="68"/>
        <v>OK</v>
      </c>
      <c r="BC1462" s="55" t="str">
        <f t="shared" si="69"/>
        <v xml:space="preserve">                </v>
      </c>
    </row>
    <row r="1463" spans="1:55" ht="50.1" customHeight="1" x14ac:dyDescent="0.25">
      <c r="A1463" s="58" t="s">
        <v>39</v>
      </c>
      <c r="B1463" s="58" t="s">
        <v>46</v>
      </c>
      <c r="C1463" s="58" t="s">
        <v>94</v>
      </c>
      <c r="D1463" s="58" t="s">
        <v>913</v>
      </c>
      <c r="E1463" s="51" t="str">
        <f>IF(C1463&lt;&gt;"",VLOOKUP(MID(C1463,18,5),LISTAS·PAPP!$E$4:$F$76,2,0),"")</f>
        <v>PASTAZA</v>
      </c>
      <c r="F1463" s="58" t="s">
        <v>193</v>
      </c>
      <c r="G1463" s="51" t="str">
        <f>IF(F1463&lt;&gt;"",VLOOKUP(F1463,LISTAS·PAPP!$R$3:$T$221,3,0),"")</f>
        <v xml:space="preserve"> </v>
      </c>
      <c r="H1463" s="58" t="s">
        <v>905</v>
      </c>
      <c r="I1463" s="66" t="s">
        <v>915</v>
      </c>
      <c r="J1463" s="66" t="s">
        <v>1156</v>
      </c>
      <c r="K1463" s="67">
        <v>1</v>
      </c>
      <c r="L1463" s="66" t="s">
        <v>1127</v>
      </c>
      <c r="M1463" s="60">
        <v>0</v>
      </c>
      <c r="N1463" s="60"/>
      <c r="O1463" s="60"/>
      <c r="P1463" s="60"/>
      <c r="Q1463" s="60"/>
      <c r="R1463" s="60"/>
      <c r="S1463" s="60"/>
      <c r="T1463" s="60">
        <v>1</v>
      </c>
      <c r="U1463" s="60"/>
      <c r="V1463" s="60"/>
      <c r="W1463" s="60"/>
      <c r="X1463" s="60"/>
      <c r="Y1463" s="52" t="str">
        <f>IF(A1463&lt;&gt;"",IF(D1463="DIRECCIÓN_DE_TRANSFERENCIAS","280 0031",VLOOKUP(C1463,LISTAS·PAPP!$C$3:$D$76,2,0)),"")</f>
        <v>280 3410</v>
      </c>
      <c r="Z1463" s="61">
        <v>202</v>
      </c>
      <c r="AA1463" s="62">
        <v>5036</v>
      </c>
      <c r="AB1463" s="62">
        <v>5045</v>
      </c>
      <c r="AC1463" s="65" t="str">
        <f>IF(D1463&lt;&gt;"",VLOOKUP(D1463,LISTAS·PAPP!$I$3:$M$16,2,0),"")</f>
        <v>56</v>
      </c>
      <c r="AD1463" s="51" t="str">
        <f>IF(D1463&lt;&gt;"",VLOOKUP(D1463,LISTAS·PAPP!$I$3:$M$16,3,0),"")</f>
        <v>DESARROLLO_INFANTIL</v>
      </c>
      <c r="AE1463" s="52" t="str">
        <f>IF(D1463&lt;&gt;"",VLOOKUP(D1463,LISTAS·PAPP!$I$3:$M$16,4,0),"")</f>
        <v>004</v>
      </c>
      <c r="AF1463" s="51" t="str">
        <f>IF(D1463&lt;&gt;"",VLOOKUP(D1463,LISTAS·PAPP!$I$3:$M$16,5,0),"")</f>
        <v>FORTALECIMIENTO_AMPLIACIÓN_E_INNOVACIÓN_DE_LOS_SERVICIOS_DE_DESARROLLO_INFANTIL_ESTRATEGIA_NACIONAL_MISIÓN_TERNURA</v>
      </c>
      <c r="AG1463" s="52" t="str">
        <f>IF(AH1463&lt;&gt;"",VLOOKUP(AH1463,LISTAS·PAPP!$O$3:$P$74,2,0),"")</f>
        <v>004</v>
      </c>
      <c r="AH1463" s="58" t="s">
        <v>915</v>
      </c>
      <c r="AI1463" s="60" t="s">
        <v>471</v>
      </c>
      <c r="AJ1463" s="51" t="str">
        <f>IF(AI1463&lt;&gt;"",VLOOKUP(AI1463,LISTAS·PAPP!$X$4:$Y$80,2,0),"")</f>
        <v>NO APLICA</v>
      </c>
      <c r="AK1463" s="58" t="s">
        <v>632</v>
      </c>
      <c r="AL1463" s="60">
        <v>730249</v>
      </c>
      <c r="AM1463" s="51" t="str">
        <f>IF(ISERROR(VLOOKUP(AL1463,LISTAS·PAPP!$AD$4:$AE$334,2,0))," ",VLOOKUP(AL1463,LISTAS·PAPP!$AD$4:$AE$334,2,0))</f>
        <v>Eventos Públicos Promocionales</v>
      </c>
      <c r="AN1463" s="63">
        <v>1400</v>
      </c>
      <c r="AO1463" s="64"/>
      <c r="AP1463" s="64"/>
      <c r="AQ1463" s="64"/>
      <c r="AR1463" s="64"/>
      <c r="AS1463" s="64"/>
      <c r="AT1463" s="64"/>
      <c r="AU1463" s="64"/>
      <c r="AV1463" s="64">
        <v>1400</v>
      </c>
      <c r="AW1463" s="64"/>
      <c r="AX1463" s="64"/>
      <c r="AY1463" s="64"/>
      <c r="AZ1463" s="64"/>
      <c r="BA1463" s="53">
        <f t="shared" si="67"/>
        <v>1400</v>
      </c>
      <c r="BB1463" s="54" t="str">
        <f t="shared" si="68"/>
        <v>OK</v>
      </c>
      <c r="BC1463" s="55" t="str">
        <f t="shared" si="69"/>
        <v xml:space="preserve">                </v>
      </c>
    </row>
    <row r="1464" spans="1:55" ht="50.1" customHeight="1" x14ac:dyDescent="0.25">
      <c r="A1464" s="58" t="s">
        <v>39</v>
      </c>
      <c r="B1464" s="58" t="s">
        <v>46</v>
      </c>
      <c r="C1464" s="58" t="s">
        <v>96</v>
      </c>
      <c r="D1464" s="58" t="s">
        <v>913</v>
      </c>
      <c r="E1464" s="51" t="str">
        <f>IF(C1464&lt;&gt;"",VLOOKUP(MID(C1464,18,5),LISTAS·PAPP!$E$4:$F$76,2,0),"")</f>
        <v>TUNGURAHUA</v>
      </c>
      <c r="F1464" s="58" t="s">
        <v>406</v>
      </c>
      <c r="G1464" s="51" t="str">
        <f>IF(F1464&lt;&gt;"",VLOOKUP(F1464,LISTAS·PAPP!$R$3:$T$221,3,0),"")</f>
        <v xml:space="preserve"> </v>
      </c>
      <c r="H1464" s="58" t="s">
        <v>905</v>
      </c>
      <c r="I1464" s="66" t="s">
        <v>915</v>
      </c>
      <c r="J1464" s="66" t="s">
        <v>1156</v>
      </c>
      <c r="K1464" s="67">
        <v>1</v>
      </c>
      <c r="L1464" s="66" t="s">
        <v>1127</v>
      </c>
      <c r="M1464" s="60">
        <v>0</v>
      </c>
      <c r="N1464" s="60"/>
      <c r="O1464" s="60"/>
      <c r="P1464" s="60"/>
      <c r="Q1464" s="60"/>
      <c r="R1464" s="60"/>
      <c r="S1464" s="60"/>
      <c r="T1464" s="60">
        <v>1</v>
      </c>
      <c r="U1464" s="60"/>
      <c r="V1464" s="60"/>
      <c r="W1464" s="60"/>
      <c r="X1464" s="60"/>
      <c r="Y1464" s="52" t="str">
        <f>IF(A1464&lt;&gt;"",IF(D1464="DIRECCIÓN_DE_TRANSFERENCIAS","280 0031",VLOOKUP(C1464,LISTAS·PAPP!$C$3:$D$76,2,0)),"")</f>
        <v>280 3510</v>
      </c>
      <c r="Z1464" s="61">
        <v>202</v>
      </c>
      <c r="AA1464" s="62">
        <v>5036</v>
      </c>
      <c r="AB1464" s="62">
        <v>5045</v>
      </c>
      <c r="AC1464" s="65" t="str">
        <f>IF(D1464&lt;&gt;"",VLOOKUP(D1464,LISTAS·PAPP!$I$3:$M$16,2,0),"")</f>
        <v>56</v>
      </c>
      <c r="AD1464" s="51" t="str">
        <f>IF(D1464&lt;&gt;"",VLOOKUP(D1464,LISTAS·PAPP!$I$3:$M$16,3,0),"")</f>
        <v>DESARROLLO_INFANTIL</v>
      </c>
      <c r="AE1464" s="52" t="str">
        <f>IF(D1464&lt;&gt;"",VLOOKUP(D1464,LISTAS·PAPP!$I$3:$M$16,4,0),"")</f>
        <v>004</v>
      </c>
      <c r="AF1464" s="51" t="str">
        <f>IF(D1464&lt;&gt;"",VLOOKUP(D1464,LISTAS·PAPP!$I$3:$M$16,5,0),"")</f>
        <v>FORTALECIMIENTO_AMPLIACIÓN_E_INNOVACIÓN_DE_LOS_SERVICIOS_DE_DESARROLLO_INFANTIL_ESTRATEGIA_NACIONAL_MISIÓN_TERNURA</v>
      </c>
      <c r="AG1464" s="52" t="str">
        <f>IF(AH1464&lt;&gt;"",VLOOKUP(AH1464,LISTAS·PAPP!$O$3:$P$74,2,0),"")</f>
        <v>004</v>
      </c>
      <c r="AH1464" s="58" t="s">
        <v>915</v>
      </c>
      <c r="AI1464" s="60" t="s">
        <v>471</v>
      </c>
      <c r="AJ1464" s="51" t="str">
        <f>IF(AI1464&lt;&gt;"",VLOOKUP(AI1464,LISTAS·PAPP!$X$4:$Y$80,2,0),"")</f>
        <v>NO APLICA</v>
      </c>
      <c r="AK1464" s="58" t="s">
        <v>632</v>
      </c>
      <c r="AL1464" s="60">
        <v>730613</v>
      </c>
      <c r="AM1464" s="51" t="str">
        <f>IF(ISERROR(VLOOKUP(AL1464,LISTAS·PAPP!$AD$4:$AE$334,2,0))," ",VLOOKUP(AL1464,LISTAS·PAPP!$AD$4:$AE$334,2,0))</f>
        <v>Capacitación para la Ciudadanía en General</v>
      </c>
      <c r="AN1464" s="63">
        <v>3150</v>
      </c>
      <c r="AO1464" s="64"/>
      <c r="AP1464" s="64"/>
      <c r="AQ1464" s="64"/>
      <c r="AR1464" s="64"/>
      <c r="AS1464" s="64"/>
      <c r="AT1464" s="64"/>
      <c r="AU1464" s="64"/>
      <c r="AV1464" s="64">
        <v>3150</v>
      </c>
      <c r="AW1464" s="64"/>
      <c r="AX1464" s="64"/>
      <c r="AY1464" s="64"/>
      <c r="AZ1464" s="64"/>
      <c r="BA1464" s="53">
        <f t="shared" si="67"/>
        <v>3150</v>
      </c>
      <c r="BB1464" s="54" t="str">
        <f t="shared" si="68"/>
        <v>OK</v>
      </c>
      <c r="BC1464" s="55" t="str">
        <f t="shared" si="69"/>
        <v xml:space="preserve">                </v>
      </c>
    </row>
    <row r="1465" spans="1:55" ht="50.1" customHeight="1" x14ac:dyDescent="0.25">
      <c r="A1465" s="58" t="s">
        <v>39</v>
      </c>
      <c r="B1465" s="58" t="s">
        <v>47</v>
      </c>
      <c r="C1465" s="58" t="s">
        <v>100</v>
      </c>
      <c r="D1465" s="58" t="s">
        <v>913</v>
      </c>
      <c r="E1465" s="51" t="str">
        <f>IF(C1465&lt;&gt;"",VLOOKUP(MID(C1465,18,5),LISTAS·PAPP!$E$4:$F$76,2,0),"")</f>
        <v>MANABÍ</v>
      </c>
      <c r="F1465" s="58" t="s">
        <v>342</v>
      </c>
      <c r="G1465" s="51" t="str">
        <f>IF(F1465&lt;&gt;"",VLOOKUP(F1465,LISTAS·PAPP!$R$3:$T$221,3,0),"")</f>
        <v xml:space="preserve"> </v>
      </c>
      <c r="H1465" s="58" t="s">
        <v>905</v>
      </c>
      <c r="I1465" s="66" t="s">
        <v>915</v>
      </c>
      <c r="J1465" s="66" t="s">
        <v>1156</v>
      </c>
      <c r="K1465" s="67">
        <v>1</v>
      </c>
      <c r="L1465" s="66" t="s">
        <v>1127</v>
      </c>
      <c r="M1465" s="60">
        <v>0</v>
      </c>
      <c r="N1465" s="60"/>
      <c r="O1465" s="60"/>
      <c r="P1465" s="60"/>
      <c r="Q1465" s="60"/>
      <c r="R1465" s="60"/>
      <c r="S1465" s="60"/>
      <c r="T1465" s="60">
        <v>1</v>
      </c>
      <c r="U1465" s="60"/>
      <c r="V1465" s="60"/>
      <c r="W1465" s="60"/>
      <c r="X1465" s="60"/>
      <c r="Y1465" s="52" t="str">
        <f>IF(A1465&lt;&gt;"",IF(D1465="DIRECCIÓN_DE_TRANSFERENCIAS","280 0031",VLOOKUP(C1465,LISTAS·PAPP!$C$3:$D$76,2,0)),"")</f>
        <v>280 4110</v>
      </c>
      <c r="Z1465" s="61">
        <v>202</v>
      </c>
      <c r="AA1465" s="62">
        <v>5036</v>
      </c>
      <c r="AB1465" s="62">
        <v>5045</v>
      </c>
      <c r="AC1465" s="65" t="str">
        <f>IF(D1465&lt;&gt;"",VLOOKUP(D1465,LISTAS·PAPP!$I$3:$M$16,2,0),"")</f>
        <v>56</v>
      </c>
      <c r="AD1465" s="51" t="str">
        <f>IF(D1465&lt;&gt;"",VLOOKUP(D1465,LISTAS·PAPP!$I$3:$M$16,3,0),"")</f>
        <v>DESARROLLO_INFANTIL</v>
      </c>
      <c r="AE1465" s="52" t="str">
        <f>IF(D1465&lt;&gt;"",VLOOKUP(D1465,LISTAS·PAPP!$I$3:$M$16,4,0),"")</f>
        <v>004</v>
      </c>
      <c r="AF1465" s="51" t="str">
        <f>IF(D1465&lt;&gt;"",VLOOKUP(D1465,LISTAS·PAPP!$I$3:$M$16,5,0),"")</f>
        <v>FORTALECIMIENTO_AMPLIACIÓN_E_INNOVACIÓN_DE_LOS_SERVICIOS_DE_DESARROLLO_INFANTIL_ESTRATEGIA_NACIONAL_MISIÓN_TERNURA</v>
      </c>
      <c r="AG1465" s="52" t="str">
        <f>IF(AH1465&lt;&gt;"",VLOOKUP(AH1465,LISTAS·PAPP!$O$3:$P$74,2,0),"")</f>
        <v>004</v>
      </c>
      <c r="AH1465" s="58" t="s">
        <v>915</v>
      </c>
      <c r="AI1465" s="60" t="s">
        <v>471</v>
      </c>
      <c r="AJ1465" s="51" t="str">
        <f>IF(AI1465&lt;&gt;"",VLOOKUP(AI1465,LISTAS·PAPP!$X$4:$Y$80,2,0),"")</f>
        <v>NO APLICA</v>
      </c>
      <c r="AK1465" s="58" t="s">
        <v>632</v>
      </c>
      <c r="AL1465" s="60">
        <v>730249</v>
      </c>
      <c r="AM1465" s="51" t="str">
        <f>IF(ISERROR(VLOOKUP(AL1465,LISTAS·PAPP!$AD$4:$AE$334,2,0))," ",VLOOKUP(AL1465,LISTAS·PAPP!$AD$4:$AE$334,2,0))</f>
        <v>Eventos Públicos Promocionales</v>
      </c>
      <c r="AN1465" s="63">
        <v>2800</v>
      </c>
      <c r="AO1465" s="64"/>
      <c r="AP1465" s="64"/>
      <c r="AQ1465" s="64"/>
      <c r="AR1465" s="64"/>
      <c r="AS1465" s="64"/>
      <c r="AT1465" s="64"/>
      <c r="AU1465" s="64"/>
      <c r="AV1465" s="64">
        <v>2800</v>
      </c>
      <c r="AW1465" s="64"/>
      <c r="AX1465" s="64"/>
      <c r="AY1465" s="64"/>
      <c r="AZ1465" s="64"/>
      <c r="BA1465" s="53">
        <f t="shared" si="67"/>
        <v>2800</v>
      </c>
      <c r="BB1465" s="54" t="str">
        <f t="shared" si="68"/>
        <v>OK</v>
      </c>
      <c r="BC1465" s="55" t="str">
        <f t="shared" si="69"/>
        <v xml:space="preserve">                </v>
      </c>
    </row>
    <row r="1466" spans="1:55" ht="50.1" customHeight="1" x14ac:dyDescent="0.25">
      <c r="A1466" s="58" t="s">
        <v>39</v>
      </c>
      <c r="B1466" s="58" t="s">
        <v>47</v>
      </c>
      <c r="C1466" s="58" t="s">
        <v>102</v>
      </c>
      <c r="D1466" s="58" t="s">
        <v>913</v>
      </c>
      <c r="E1466" s="51" t="str">
        <f>IF(C1466&lt;&gt;"",VLOOKUP(MID(C1466,18,5),LISTAS·PAPP!$E$4:$F$76,2,0),"")</f>
        <v>MANABÍ</v>
      </c>
      <c r="F1466" s="58" t="s">
        <v>348</v>
      </c>
      <c r="G1466" s="51" t="str">
        <f>IF(F1466&lt;&gt;"",VLOOKUP(F1466,LISTAS·PAPP!$R$3:$T$221,3,0),"")</f>
        <v xml:space="preserve"> </v>
      </c>
      <c r="H1466" s="58" t="s">
        <v>905</v>
      </c>
      <c r="I1466" s="66" t="s">
        <v>915</v>
      </c>
      <c r="J1466" s="66" t="s">
        <v>1156</v>
      </c>
      <c r="K1466" s="67">
        <v>1</v>
      </c>
      <c r="L1466" s="66" t="s">
        <v>1127</v>
      </c>
      <c r="M1466" s="60">
        <v>0</v>
      </c>
      <c r="N1466" s="60"/>
      <c r="O1466" s="60"/>
      <c r="P1466" s="60"/>
      <c r="Q1466" s="60"/>
      <c r="R1466" s="60"/>
      <c r="S1466" s="60"/>
      <c r="T1466" s="60">
        <v>1</v>
      </c>
      <c r="U1466" s="60"/>
      <c r="V1466" s="60"/>
      <c r="W1466" s="60"/>
      <c r="X1466" s="60"/>
      <c r="Y1466" s="52" t="str">
        <f>IF(A1466&lt;&gt;"",IF(D1466="DIRECCIÓN_DE_TRANSFERENCIAS","280 0031",VLOOKUP(C1466,LISTAS·PAPP!$C$3:$D$76,2,0)),"")</f>
        <v>280 4130</v>
      </c>
      <c r="Z1466" s="61">
        <v>202</v>
      </c>
      <c r="AA1466" s="62">
        <v>5036</v>
      </c>
      <c r="AB1466" s="62">
        <v>5045</v>
      </c>
      <c r="AC1466" s="65" t="str">
        <f>IF(D1466&lt;&gt;"",VLOOKUP(D1466,LISTAS·PAPP!$I$3:$M$16,2,0),"")</f>
        <v>56</v>
      </c>
      <c r="AD1466" s="51" t="str">
        <f>IF(D1466&lt;&gt;"",VLOOKUP(D1466,LISTAS·PAPP!$I$3:$M$16,3,0),"")</f>
        <v>DESARROLLO_INFANTIL</v>
      </c>
      <c r="AE1466" s="52" t="str">
        <f>IF(D1466&lt;&gt;"",VLOOKUP(D1466,LISTAS·PAPP!$I$3:$M$16,4,0),"")</f>
        <v>004</v>
      </c>
      <c r="AF1466" s="51" t="str">
        <f>IF(D1466&lt;&gt;"",VLOOKUP(D1466,LISTAS·PAPP!$I$3:$M$16,5,0),"")</f>
        <v>FORTALECIMIENTO_AMPLIACIÓN_E_INNOVACIÓN_DE_LOS_SERVICIOS_DE_DESARROLLO_INFANTIL_ESTRATEGIA_NACIONAL_MISIÓN_TERNURA</v>
      </c>
      <c r="AG1466" s="52" t="str">
        <f>IF(AH1466&lt;&gt;"",VLOOKUP(AH1466,LISTAS·PAPP!$O$3:$P$74,2,0),"")</f>
        <v>004</v>
      </c>
      <c r="AH1466" s="58" t="s">
        <v>915</v>
      </c>
      <c r="AI1466" s="60" t="s">
        <v>471</v>
      </c>
      <c r="AJ1466" s="51" t="str">
        <f>IF(AI1466&lt;&gt;"",VLOOKUP(AI1466,LISTAS·PAPP!$X$4:$Y$80,2,0),"")</f>
        <v>NO APLICA</v>
      </c>
      <c r="AK1466" s="58" t="s">
        <v>632</v>
      </c>
      <c r="AL1466" s="60">
        <v>730249</v>
      </c>
      <c r="AM1466" s="51" t="str">
        <f>IF(ISERROR(VLOOKUP(AL1466,LISTAS·PAPP!$AD$4:$AE$334,2,0))," ",VLOOKUP(AL1466,LISTAS·PAPP!$AD$4:$AE$334,2,0))</f>
        <v>Eventos Públicos Promocionales</v>
      </c>
      <c r="AN1466" s="63">
        <v>1050</v>
      </c>
      <c r="AO1466" s="64"/>
      <c r="AP1466" s="64"/>
      <c r="AQ1466" s="64"/>
      <c r="AR1466" s="64"/>
      <c r="AS1466" s="64"/>
      <c r="AT1466" s="64"/>
      <c r="AU1466" s="64"/>
      <c r="AV1466" s="64">
        <v>1050</v>
      </c>
      <c r="AW1466" s="64"/>
      <c r="AX1466" s="64"/>
      <c r="AY1466" s="64"/>
      <c r="AZ1466" s="64"/>
      <c r="BA1466" s="53">
        <f t="shared" si="67"/>
        <v>1050</v>
      </c>
      <c r="BB1466" s="54" t="str">
        <f t="shared" si="68"/>
        <v>OK</v>
      </c>
      <c r="BC1466" s="55" t="str">
        <f t="shared" si="69"/>
        <v xml:space="preserve">                </v>
      </c>
    </row>
    <row r="1467" spans="1:55" ht="50.1" customHeight="1" x14ac:dyDescent="0.25">
      <c r="A1467" s="58" t="s">
        <v>39</v>
      </c>
      <c r="B1467" s="58" t="s">
        <v>47</v>
      </c>
      <c r="C1467" s="58" t="s">
        <v>104</v>
      </c>
      <c r="D1467" s="58" t="s">
        <v>913</v>
      </c>
      <c r="E1467" s="51" t="str">
        <f>IF(C1467&lt;&gt;"",VLOOKUP(MID(C1467,18,5),LISTAS·PAPP!$E$4:$F$76,2,0),"")</f>
        <v>MANABÍ</v>
      </c>
      <c r="F1467" s="58" t="s">
        <v>343</v>
      </c>
      <c r="G1467" s="51" t="str">
        <f>IF(F1467&lt;&gt;"",VLOOKUP(F1467,LISTAS·PAPP!$R$3:$T$221,3,0),"")</f>
        <v xml:space="preserve"> </v>
      </c>
      <c r="H1467" s="58" t="s">
        <v>905</v>
      </c>
      <c r="I1467" s="66" t="s">
        <v>915</v>
      </c>
      <c r="J1467" s="66" t="s">
        <v>1156</v>
      </c>
      <c r="K1467" s="67">
        <v>1</v>
      </c>
      <c r="L1467" s="66" t="s">
        <v>1127</v>
      </c>
      <c r="M1467" s="60">
        <v>0</v>
      </c>
      <c r="N1467" s="60"/>
      <c r="O1467" s="60"/>
      <c r="P1467" s="60"/>
      <c r="Q1467" s="60"/>
      <c r="R1467" s="60"/>
      <c r="S1467" s="60"/>
      <c r="T1467" s="60">
        <v>1</v>
      </c>
      <c r="U1467" s="60"/>
      <c r="V1467" s="60"/>
      <c r="W1467" s="60"/>
      <c r="X1467" s="60"/>
      <c r="Y1467" s="52" t="str">
        <f>IF(A1467&lt;&gt;"",IF(D1467="DIRECCIÓN_DE_TRANSFERENCIAS","280 0031",VLOOKUP(C1467,LISTAS·PAPP!$C$3:$D$76,2,0)),"")</f>
        <v>280 4250</v>
      </c>
      <c r="Z1467" s="61">
        <v>202</v>
      </c>
      <c r="AA1467" s="62">
        <v>5036</v>
      </c>
      <c r="AB1467" s="62">
        <v>5045</v>
      </c>
      <c r="AC1467" s="65" t="str">
        <f>IF(D1467&lt;&gt;"",VLOOKUP(D1467,LISTAS·PAPP!$I$3:$M$16,2,0),"")</f>
        <v>56</v>
      </c>
      <c r="AD1467" s="51" t="str">
        <f>IF(D1467&lt;&gt;"",VLOOKUP(D1467,LISTAS·PAPP!$I$3:$M$16,3,0),"")</f>
        <v>DESARROLLO_INFANTIL</v>
      </c>
      <c r="AE1467" s="52" t="str">
        <f>IF(D1467&lt;&gt;"",VLOOKUP(D1467,LISTAS·PAPP!$I$3:$M$16,4,0),"")</f>
        <v>004</v>
      </c>
      <c r="AF1467" s="51" t="str">
        <f>IF(D1467&lt;&gt;"",VLOOKUP(D1467,LISTAS·PAPP!$I$3:$M$16,5,0),"")</f>
        <v>FORTALECIMIENTO_AMPLIACIÓN_E_INNOVACIÓN_DE_LOS_SERVICIOS_DE_DESARROLLO_INFANTIL_ESTRATEGIA_NACIONAL_MISIÓN_TERNURA</v>
      </c>
      <c r="AG1467" s="52" t="str">
        <f>IF(AH1467&lt;&gt;"",VLOOKUP(AH1467,LISTAS·PAPP!$O$3:$P$74,2,0),"")</f>
        <v>004</v>
      </c>
      <c r="AH1467" s="58" t="s">
        <v>915</v>
      </c>
      <c r="AI1467" s="60" t="s">
        <v>471</v>
      </c>
      <c r="AJ1467" s="51" t="str">
        <f>IF(AI1467&lt;&gt;"",VLOOKUP(AI1467,LISTAS·PAPP!$X$4:$Y$80,2,0),"")</f>
        <v>NO APLICA</v>
      </c>
      <c r="AK1467" s="58" t="s">
        <v>632</v>
      </c>
      <c r="AL1467" s="60">
        <v>730613</v>
      </c>
      <c r="AM1467" s="51" t="str">
        <f>IF(ISERROR(VLOOKUP(AL1467,LISTAS·PAPP!$AD$4:$AE$334,2,0))," ",VLOOKUP(AL1467,LISTAS·PAPP!$AD$4:$AE$334,2,0))</f>
        <v>Capacitación para la Ciudadanía en General</v>
      </c>
      <c r="AN1467" s="63">
        <v>2450</v>
      </c>
      <c r="AO1467" s="64"/>
      <c r="AP1467" s="64"/>
      <c r="AQ1467" s="64"/>
      <c r="AR1467" s="64"/>
      <c r="AS1467" s="64"/>
      <c r="AT1467" s="64"/>
      <c r="AU1467" s="64"/>
      <c r="AV1467" s="64">
        <v>2450</v>
      </c>
      <c r="AW1467" s="64"/>
      <c r="AX1467" s="64"/>
      <c r="AY1467" s="64"/>
      <c r="AZ1467" s="64"/>
      <c r="BA1467" s="53">
        <f t="shared" si="67"/>
        <v>2450</v>
      </c>
      <c r="BB1467" s="54" t="str">
        <f t="shared" si="68"/>
        <v>OK</v>
      </c>
      <c r="BC1467" s="55" t="str">
        <f t="shared" si="69"/>
        <v xml:space="preserve">                </v>
      </c>
    </row>
    <row r="1468" spans="1:55" ht="50.1" customHeight="1" x14ac:dyDescent="0.25">
      <c r="A1468" s="58" t="s">
        <v>39</v>
      </c>
      <c r="B1468" s="58" t="s">
        <v>47</v>
      </c>
      <c r="C1468" s="58" t="s">
        <v>106</v>
      </c>
      <c r="D1468" s="58" t="s">
        <v>913</v>
      </c>
      <c r="E1468" s="51" t="str">
        <f>IF(C1468&lt;&gt;"",VLOOKUP(MID(C1468,18,5),LISTAS·PAPP!$E$4:$F$76,2,0),"")</f>
        <v>MANABÍ</v>
      </c>
      <c r="F1468" s="58" t="s">
        <v>358</v>
      </c>
      <c r="G1468" s="51" t="str">
        <f>IF(F1468&lt;&gt;"",VLOOKUP(F1468,LISTAS·PAPP!$R$3:$T$221,3,0),"")</f>
        <v xml:space="preserve"> </v>
      </c>
      <c r="H1468" s="58" t="s">
        <v>905</v>
      </c>
      <c r="I1468" s="66" t="s">
        <v>915</v>
      </c>
      <c r="J1468" s="66" t="s">
        <v>1156</v>
      </c>
      <c r="K1468" s="67">
        <v>1</v>
      </c>
      <c r="L1468" s="66" t="s">
        <v>1127</v>
      </c>
      <c r="M1468" s="60">
        <v>0</v>
      </c>
      <c r="N1468" s="60"/>
      <c r="O1468" s="60"/>
      <c r="P1468" s="60"/>
      <c r="Q1468" s="60"/>
      <c r="R1468" s="60"/>
      <c r="S1468" s="60"/>
      <c r="T1468" s="60">
        <v>1</v>
      </c>
      <c r="U1468" s="60"/>
      <c r="V1468" s="60"/>
      <c r="W1468" s="60"/>
      <c r="X1468" s="60"/>
      <c r="Y1468" s="52" t="str">
        <f>IF(A1468&lt;&gt;"",IF(D1468="DIRECCIÓN_DE_TRANSFERENCIAS","280 0031",VLOOKUP(C1468,LISTAS·PAPP!$C$3:$D$76,2,0)),"")</f>
        <v>280 4330</v>
      </c>
      <c r="Z1468" s="61">
        <v>202</v>
      </c>
      <c r="AA1468" s="62">
        <v>5036</v>
      </c>
      <c r="AB1468" s="62">
        <v>5045</v>
      </c>
      <c r="AC1468" s="65" t="str">
        <f>IF(D1468&lt;&gt;"",VLOOKUP(D1468,LISTAS·PAPP!$I$3:$M$16,2,0),"")</f>
        <v>56</v>
      </c>
      <c r="AD1468" s="51" t="str">
        <f>IF(D1468&lt;&gt;"",VLOOKUP(D1468,LISTAS·PAPP!$I$3:$M$16,3,0),"")</f>
        <v>DESARROLLO_INFANTIL</v>
      </c>
      <c r="AE1468" s="52" t="str">
        <f>IF(D1468&lt;&gt;"",VLOOKUP(D1468,LISTAS·PAPP!$I$3:$M$16,4,0),"")</f>
        <v>004</v>
      </c>
      <c r="AF1468" s="51" t="str">
        <f>IF(D1468&lt;&gt;"",VLOOKUP(D1468,LISTAS·PAPP!$I$3:$M$16,5,0),"")</f>
        <v>FORTALECIMIENTO_AMPLIACIÓN_E_INNOVACIÓN_DE_LOS_SERVICIOS_DE_DESARROLLO_INFANTIL_ESTRATEGIA_NACIONAL_MISIÓN_TERNURA</v>
      </c>
      <c r="AG1468" s="52" t="str">
        <f>IF(AH1468&lt;&gt;"",VLOOKUP(AH1468,LISTAS·PAPP!$O$3:$P$74,2,0),"")</f>
        <v>004</v>
      </c>
      <c r="AH1468" s="58" t="s">
        <v>915</v>
      </c>
      <c r="AI1468" s="60" t="s">
        <v>471</v>
      </c>
      <c r="AJ1468" s="51" t="str">
        <f>IF(AI1468&lt;&gt;"",VLOOKUP(AI1468,LISTAS·PAPP!$X$4:$Y$80,2,0),"")</f>
        <v>NO APLICA</v>
      </c>
      <c r="AK1468" s="58" t="s">
        <v>632</v>
      </c>
      <c r="AL1468" s="60">
        <v>730205</v>
      </c>
      <c r="AM1468" s="51" t="str">
        <f>IF(ISERROR(VLOOKUP(AL1468,LISTAS·PAPP!$AD$4:$AE$334,2,0))," ",VLOOKUP(AL1468,LISTAS·PAPP!$AD$4:$AE$334,2,0))</f>
        <v>Espectáculos Culturales y Sociales</v>
      </c>
      <c r="AN1468" s="63">
        <v>1400</v>
      </c>
      <c r="AO1468" s="64"/>
      <c r="AP1468" s="64"/>
      <c r="AQ1468" s="64"/>
      <c r="AR1468" s="64"/>
      <c r="AS1468" s="64"/>
      <c r="AT1468" s="64"/>
      <c r="AU1468" s="64"/>
      <c r="AV1468" s="64">
        <v>1400</v>
      </c>
      <c r="AW1468" s="64"/>
      <c r="AX1468" s="64"/>
      <c r="AY1468" s="64"/>
      <c r="AZ1468" s="64"/>
      <c r="BA1468" s="53">
        <f t="shared" si="67"/>
        <v>1400</v>
      </c>
      <c r="BB1468" s="54" t="str">
        <f t="shared" si="68"/>
        <v>OK</v>
      </c>
      <c r="BC1468" s="55" t="str">
        <f t="shared" si="69"/>
        <v xml:space="preserve">                </v>
      </c>
    </row>
    <row r="1469" spans="1:55" ht="50.1" customHeight="1" x14ac:dyDescent="0.25">
      <c r="A1469" s="58" t="s">
        <v>39</v>
      </c>
      <c r="B1469" s="58" t="s">
        <v>47</v>
      </c>
      <c r="C1469" s="58" t="s">
        <v>108</v>
      </c>
      <c r="D1469" s="58" t="s">
        <v>913</v>
      </c>
      <c r="E1469" s="51" t="str">
        <f>IF(C1469&lt;&gt;"",VLOOKUP(MID(C1469,18,5),LISTAS·PAPP!$E$4:$F$76,2,0),"")</f>
        <v>SANTO_DOMINGO_DE_LOS_TSÁCHILAS</v>
      </c>
      <c r="F1469" s="58" t="s">
        <v>397</v>
      </c>
      <c r="G1469" s="51" t="str">
        <f>IF(F1469&lt;&gt;"",VLOOKUP(F1469,LISTAS·PAPP!$R$3:$T$221,3,0),"")</f>
        <v xml:space="preserve"> </v>
      </c>
      <c r="H1469" s="58" t="s">
        <v>905</v>
      </c>
      <c r="I1469" s="66" t="s">
        <v>915</v>
      </c>
      <c r="J1469" s="66" t="s">
        <v>1156</v>
      </c>
      <c r="K1469" s="67">
        <v>1</v>
      </c>
      <c r="L1469" s="66" t="s">
        <v>1127</v>
      </c>
      <c r="M1469" s="60">
        <v>0</v>
      </c>
      <c r="N1469" s="60"/>
      <c r="O1469" s="60"/>
      <c r="P1469" s="60"/>
      <c r="Q1469" s="60"/>
      <c r="R1469" s="60"/>
      <c r="S1469" s="60"/>
      <c r="T1469" s="60">
        <v>1</v>
      </c>
      <c r="U1469" s="60"/>
      <c r="V1469" s="60"/>
      <c r="W1469" s="60"/>
      <c r="X1469" s="60"/>
      <c r="Y1469" s="52" t="str">
        <f>IF(A1469&lt;&gt;"",IF(D1469="DIRECCIÓN_DE_TRANSFERENCIAS","280 0031",VLOOKUP(C1469,LISTAS·PAPP!$C$3:$D$76,2,0)),"")</f>
        <v>280 4410</v>
      </c>
      <c r="Z1469" s="61">
        <v>202</v>
      </c>
      <c r="AA1469" s="62">
        <v>5036</v>
      </c>
      <c r="AB1469" s="62">
        <v>5045</v>
      </c>
      <c r="AC1469" s="65" t="str">
        <f>IF(D1469&lt;&gt;"",VLOOKUP(D1469,LISTAS·PAPP!$I$3:$M$16,2,0),"")</f>
        <v>56</v>
      </c>
      <c r="AD1469" s="51" t="str">
        <f>IF(D1469&lt;&gt;"",VLOOKUP(D1469,LISTAS·PAPP!$I$3:$M$16,3,0),"")</f>
        <v>DESARROLLO_INFANTIL</v>
      </c>
      <c r="AE1469" s="52" t="str">
        <f>IF(D1469&lt;&gt;"",VLOOKUP(D1469,LISTAS·PAPP!$I$3:$M$16,4,0),"")</f>
        <v>004</v>
      </c>
      <c r="AF1469" s="51" t="str">
        <f>IF(D1469&lt;&gt;"",VLOOKUP(D1469,LISTAS·PAPP!$I$3:$M$16,5,0),"")</f>
        <v>FORTALECIMIENTO_AMPLIACIÓN_E_INNOVACIÓN_DE_LOS_SERVICIOS_DE_DESARROLLO_INFANTIL_ESTRATEGIA_NACIONAL_MISIÓN_TERNURA</v>
      </c>
      <c r="AG1469" s="52" t="str">
        <f>IF(AH1469&lt;&gt;"",VLOOKUP(AH1469,LISTAS·PAPP!$O$3:$P$74,2,0),"")</f>
        <v>004</v>
      </c>
      <c r="AH1469" s="58" t="s">
        <v>915</v>
      </c>
      <c r="AI1469" s="60" t="s">
        <v>471</v>
      </c>
      <c r="AJ1469" s="51" t="str">
        <f>IF(AI1469&lt;&gt;"",VLOOKUP(AI1469,LISTAS·PAPP!$X$4:$Y$80,2,0),"")</f>
        <v>NO APLICA</v>
      </c>
      <c r="AK1469" s="58" t="s">
        <v>632</v>
      </c>
      <c r="AL1469" s="60">
        <v>730249</v>
      </c>
      <c r="AM1469" s="51" t="str">
        <f>IF(ISERROR(VLOOKUP(AL1469,LISTAS·PAPP!$AD$4:$AE$334,2,0))," ",VLOOKUP(AL1469,LISTAS·PAPP!$AD$4:$AE$334,2,0))</f>
        <v>Eventos Públicos Promocionales</v>
      </c>
      <c r="AN1469" s="63">
        <v>700</v>
      </c>
      <c r="AO1469" s="64"/>
      <c r="AP1469" s="64"/>
      <c r="AQ1469" s="64"/>
      <c r="AR1469" s="64"/>
      <c r="AS1469" s="64"/>
      <c r="AT1469" s="64"/>
      <c r="AU1469" s="64"/>
      <c r="AV1469" s="64">
        <v>700</v>
      </c>
      <c r="AW1469" s="64"/>
      <c r="AX1469" s="64"/>
      <c r="AY1469" s="64"/>
      <c r="AZ1469" s="64"/>
      <c r="BA1469" s="53">
        <f t="shared" si="67"/>
        <v>700</v>
      </c>
      <c r="BB1469" s="54" t="str">
        <f t="shared" si="68"/>
        <v>OK</v>
      </c>
      <c r="BC1469" s="55" t="str">
        <f t="shared" si="69"/>
        <v xml:space="preserve">                </v>
      </c>
    </row>
    <row r="1470" spans="1:55" ht="50.1" customHeight="1" x14ac:dyDescent="0.25">
      <c r="A1470" s="58" t="s">
        <v>39</v>
      </c>
      <c r="B1470" s="58" t="s">
        <v>48</v>
      </c>
      <c r="C1470" s="58" t="s">
        <v>112</v>
      </c>
      <c r="D1470" s="58" t="s">
        <v>913</v>
      </c>
      <c r="E1470" s="51" t="str">
        <f>IF(C1470&lt;&gt;"",VLOOKUP(MID(C1470,18,5),LISTAS·PAPP!$E$4:$F$76,2,0),"")</f>
        <v>BOLÍVAR</v>
      </c>
      <c r="F1470" s="58" t="s">
        <v>225</v>
      </c>
      <c r="G1470" s="51" t="str">
        <f>IF(F1470&lt;&gt;"",VLOOKUP(F1470,LISTAS·PAPP!$R$3:$T$221,3,0),"")</f>
        <v xml:space="preserve"> </v>
      </c>
      <c r="H1470" s="58" t="s">
        <v>905</v>
      </c>
      <c r="I1470" s="66" t="s">
        <v>915</v>
      </c>
      <c r="J1470" s="66" t="s">
        <v>1156</v>
      </c>
      <c r="K1470" s="67">
        <v>1</v>
      </c>
      <c r="L1470" s="66" t="s">
        <v>1127</v>
      </c>
      <c r="M1470" s="60">
        <v>0</v>
      </c>
      <c r="N1470" s="60"/>
      <c r="O1470" s="60"/>
      <c r="P1470" s="60"/>
      <c r="Q1470" s="60"/>
      <c r="R1470" s="60"/>
      <c r="S1470" s="60"/>
      <c r="T1470" s="60">
        <v>1</v>
      </c>
      <c r="U1470" s="60"/>
      <c r="V1470" s="60"/>
      <c r="W1470" s="60"/>
      <c r="X1470" s="60"/>
      <c r="Y1470" s="52" t="str">
        <f>IF(A1470&lt;&gt;"",IF(D1470="DIRECCIÓN_DE_TRANSFERENCIAS","280 0031",VLOOKUP(C1470,LISTAS·PAPP!$C$3:$D$76,2,0)),"")</f>
        <v>280 5110</v>
      </c>
      <c r="Z1470" s="61">
        <v>202</v>
      </c>
      <c r="AA1470" s="62">
        <v>5036</v>
      </c>
      <c r="AB1470" s="62">
        <v>5045</v>
      </c>
      <c r="AC1470" s="65" t="str">
        <f>IF(D1470&lt;&gt;"",VLOOKUP(D1470,LISTAS·PAPP!$I$3:$M$16,2,0),"")</f>
        <v>56</v>
      </c>
      <c r="AD1470" s="51" t="str">
        <f>IF(D1470&lt;&gt;"",VLOOKUP(D1470,LISTAS·PAPP!$I$3:$M$16,3,0),"")</f>
        <v>DESARROLLO_INFANTIL</v>
      </c>
      <c r="AE1470" s="52" t="str">
        <f>IF(D1470&lt;&gt;"",VLOOKUP(D1470,LISTAS·PAPP!$I$3:$M$16,4,0),"")</f>
        <v>004</v>
      </c>
      <c r="AF1470" s="51" t="str">
        <f>IF(D1470&lt;&gt;"",VLOOKUP(D1470,LISTAS·PAPP!$I$3:$M$16,5,0),"")</f>
        <v>FORTALECIMIENTO_AMPLIACIÓN_E_INNOVACIÓN_DE_LOS_SERVICIOS_DE_DESARROLLO_INFANTIL_ESTRATEGIA_NACIONAL_MISIÓN_TERNURA</v>
      </c>
      <c r="AG1470" s="52" t="str">
        <f>IF(AH1470&lt;&gt;"",VLOOKUP(AH1470,LISTAS·PAPP!$O$3:$P$74,2,0),"")</f>
        <v>004</v>
      </c>
      <c r="AH1470" s="58" t="s">
        <v>915</v>
      </c>
      <c r="AI1470" s="60" t="s">
        <v>471</v>
      </c>
      <c r="AJ1470" s="51" t="str">
        <f>IF(AI1470&lt;&gt;"",VLOOKUP(AI1470,LISTAS·PAPP!$X$4:$Y$80,2,0),"")</f>
        <v>NO APLICA</v>
      </c>
      <c r="AK1470" s="58" t="s">
        <v>632</v>
      </c>
      <c r="AL1470" s="60">
        <v>730613</v>
      </c>
      <c r="AM1470" s="51" t="str">
        <f>IF(ISERROR(VLOOKUP(AL1470,LISTAS·PAPP!$AD$4:$AE$334,2,0))," ",VLOOKUP(AL1470,LISTAS·PAPP!$AD$4:$AE$334,2,0))</f>
        <v>Capacitación para la Ciudadanía en General</v>
      </c>
      <c r="AN1470" s="63">
        <v>2450</v>
      </c>
      <c r="AO1470" s="64"/>
      <c r="AP1470" s="64"/>
      <c r="AQ1470" s="64"/>
      <c r="AR1470" s="64"/>
      <c r="AS1470" s="64"/>
      <c r="AT1470" s="64"/>
      <c r="AU1470" s="64"/>
      <c r="AV1470" s="64">
        <v>2450</v>
      </c>
      <c r="AW1470" s="64"/>
      <c r="AX1470" s="64"/>
      <c r="AY1470" s="64"/>
      <c r="AZ1470" s="64"/>
      <c r="BA1470" s="53">
        <f t="shared" si="67"/>
        <v>2450</v>
      </c>
      <c r="BB1470" s="54" t="str">
        <f t="shared" si="68"/>
        <v>OK</v>
      </c>
      <c r="BC1470" s="55" t="str">
        <f t="shared" si="69"/>
        <v xml:space="preserve">                </v>
      </c>
    </row>
    <row r="1471" spans="1:55" ht="50.1" customHeight="1" x14ac:dyDescent="0.25">
      <c r="A1471" s="58" t="s">
        <v>39</v>
      </c>
      <c r="B1471" s="58" t="s">
        <v>48</v>
      </c>
      <c r="C1471" s="58" t="s">
        <v>116</v>
      </c>
      <c r="D1471" s="58" t="s">
        <v>913</v>
      </c>
      <c r="E1471" s="51" t="str">
        <f>IF(C1471&lt;&gt;"",VLOOKUP(MID(C1471,18,5),LISTAS·PAPP!$E$4:$F$76,2,0),"")</f>
        <v>GUAYAS</v>
      </c>
      <c r="F1471" s="58" t="s">
        <v>294</v>
      </c>
      <c r="G1471" s="51" t="str">
        <f>IF(F1471&lt;&gt;"",VLOOKUP(F1471,LISTAS·PAPP!$R$3:$T$221,3,0),"")</f>
        <v xml:space="preserve"> </v>
      </c>
      <c r="H1471" s="58" t="s">
        <v>905</v>
      </c>
      <c r="I1471" s="66" t="s">
        <v>915</v>
      </c>
      <c r="J1471" s="66" t="s">
        <v>1156</v>
      </c>
      <c r="K1471" s="67">
        <v>1</v>
      </c>
      <c r="L1471" s="66" t="s">
        <v>1127</v>
      </c>
      <c r="M1471" s="60">
        <v>0</v>
      </c>
      <c r="N1471" s="60"/>
      <c r="O1471" s="60"/>
      <c r="P1471" s="60"/>
      <c r="Q1471" s="60"/>
      <c r="R1471" s="60"/>
      <c r="S1471" s="60"/>
      <c r="T1471" s="60">
        <v>1</v>
      </c>
      <c r="U1471" s="60"/>
      <c r="V1471" s="60"/>
      <c r="W1471" s="60"/>
      <c r="X1471" s="60"/>
      <c r="Y1471" s="52" t="str">
        <f>IF(A1471&lt;&gt;"",IF(D1471="DIRECCIÓN_DE_TRANSFERENCIAS","280 0031",VLOOKUP(C1471,LISTAS·PAPP!$C$3:$D$76,2,0)),"")</f>
        <v>280 5270</v>
      </c>
      <c r="Z1471" s="61">
        <v>202</v>
      </c>
      <c r="AA1471" s="62">
        <v>5036</v>
      </c>
      <c r="AB1471" s="62">
        <v>5045</v>
      </c>
      <c r="AC1471" s="65" t="str">
        <f>IF(D1471&lt;&gt;"",VLOOKUP(D1471,LISTAS·PAPP!$I$3:$M$16,2,0),"")</f>
        <v>56</v>
      </c>
      <c r="AD1471" s="51" t="str">
        <f>IF(D1471&lt;&gt;"",VLOOKUP(D1471,LISTAS·PAPP!$I$3:$M$16,3,0),"")</f>
        <v>DESARROLLO_INFANTIL</v>
      </c>
      <c r="AE1471" s="52" t="str">
        <f>IF(D1471&lt;&gt;"",VLOOKUP(D1471,LISTAS·PAPP!$I$3:$M$16,4,0),"")</f>
        <v>004</v>
      </c>
      <c r="AF1471" s="51" t="str">
        <f>IF(D1471&lt;&gt;"",VLOOKUP(D1471,LISTAS·PAPP!$I$3:$M$16,5,0),"")</f>
        <v>FORTALECIMIENTO_AMPLIACIÓN_E_INNOVACIÓN_DE_LOS_SERVICIOS_DE_DESARROLLO_INFANTIL_ESTRATEGIA_NACIONAL_MISIÓN_TERNURA</v>
      </c>
      <c r="AG1471" s="52" t="str">
        <f>IF(AH1471&lt;&gt;"",VLOOKUP(AH1471,LISTAS·PAPP!$O$3:$P$74,2,0),"")</f>
        <v>004</v>
      </c>
      <c r="AH1471" s="58" t="s">
        <v>915</v>
      </c>
      <c r="AI1471" s="60" t="s">
        <v>471</v>
      </c>
      <c r="AJ1471" s="51" t="str">
        <f>IF(AI1471&lt;&gt;"",VLOOKUP(AI1471,LISTAS·PAPP!$X$4:$Y$80,2,0),"")</f>
        <v>NO APLICA</v>
      </c>
      <c r="AK1471" s="58" t="s">
        <v>632</v>
      </c>
      <c r="AL1471" s="60">
        <v>730613</v>
      </c>
      <c r="AM1471" s="51" t="str">
        <f>IF(ISERROR(VLOOKUP(AL1471,LISTAS·PAPP!$AD$4:$AE$334,2,0))," ",VLOOKUP(AL1471,LISTAS·PAPP!$AD$4:$AE$334,2,0))</f>
        <v>Capacitación para la Ciudadanía en General</v>
      </c>
      <c r="AN1471" s="63">
        <v>2800</v>
      </c>
      <c r="AO1471" s="64"/>
      <c r="AP1471" s="64"/>
      <c r="AQ1471" s="64"/>
      <c r="AR1471" s="64"/>
      <c r="AS1471" s="64"/>
      <c r="AT1471" s="64"/>
      <c r="AU1471" s="64"/>
      <c r="AV1471" s="64">
        <v>2800</v>
      </c>
      <c r="AW1471" s="64"/>
      <c r="AX1471" s="64"/>
      <c r="AY1471" s="64"/>
      <c r="AZ1471" s="64"/>
      <c r="BA1471" s="53">
        <f t="shared" si="67"/>
        <v>2800</v>
      </c>
      <c r="BB1471" s="54" t="str">
        <f t="shared" si="68"/>
        <v>OK</v>
      </c>
      <c r="BC1471" s="55" t="str">
        <f t="shared" si="69"/>
        <v xml:space="preserve">                </v>
      </c>
    </row>
    <row r="1472" spans="1:55" ht="50.1" customHeight="1" x14ac:dyDescent="0.25">
      <c r="A1472" s="58" t="s">
        <v>39</v>
      </c>
      <c r="B1472" s="58" t="s">
        <v>48</v>
      </c>
      <c r="C1472" s="58" t="s">
        <v>118</v>
      </c>
      <c r="D1472" s="58" t="s">
        <v>913</v>
      </c>
      <c r="E1472" s="51" t="str">
        <f>IF(C1472&lt;&gt;"",VLOOKUP(MID(C1472,18,5),LISTAS·PAPP!$E$4:$F$76,2,0),"")</f>
        <v>GUAYAS</v>
      </c>
      <c r="F1472" s="58" t="s">
        <v>296</v>
      </c>
      <c r="G1472" s="51" t="str">
        <f>IF(F1472&lt;&gt;"",VLOOKUP(F1472,LISTAS·PAPP!$R$3:$T$221,3,0),"")</f>
        <v xml:space="preserve"> </v>
      </c>
      <c r="H1472" s="58" t="s">
        <v>905</v>
      </c>
      <c r="I1472" s="66" t="s">
        <v>915</v>
      </c>
      <c r="J1472" s="66" t="s">
        <v>1156</v>
      </c>
      <c r="K1472" s="67">
        <v>1</v>
      </c>
      <c r="L1472" s="66" t="s">
        <v>1127</v>
      </c>
      <c r="M1472" s="60">
        <v>0</v>
      </c>
      <c r="N1472" s="60"/>
      <c r="O1472" s="60"/>
      <c r="P1472" s="60"/>
      <c r="Q1472" s="60"/>
      <c r="R1472" s="60"/>
      <c r="S1472" s="60"/>
      <c r="T1472" s="60">
        <v>1</v>
      </c>
      <c r="U1472" s="60"/>
      <c r="V1472" s="60"/>
      <c r="W1472" s="60"/>
      <c r="X1472" s="60"/>
      <c r="Y1472" s="52" t="str">
        <f>IF(A1472&lt;&gt;"",IF(D1472="DIRECCIÓN_DE_TRANSFERENCIAS","280 0031",VLOOKUP(C1472,LISTAS·PAPP!$C$3:$D$76,2,0)),"")</f>
        <v>280 5310</v>
      </c>
      <c r="Z1472" s="61">
        <v>202</v>
      </c>
      <c r="AA1472" s="62">
        <v>5036</v>
      </c>
      <c r="AB1472" s="62">
        <v>5045</v>
      </c>
      <c r="AC1472" s="65" t="str">
        <f>IF(D1472&lt;&gt;"",VLOOKUP(D1472,LISTAS·PAPP!$I$3:$M$16,2,0),"")</f>
        <v>56</v>
      </c>
      <c r="AD1472" s="51" t="str">
        <f>IF(D1472&lt;&gt;"",VLOOKUP(D1472,LISTAS·PAPP!$I$3:$M$16,3,0),"")</f>
        <v>DESARROLLO_INFANTIL</v>
      </c>
      <c r="AE1472" s="52" t="str">
        <f>IF(D1472&lt;&gt;"",VLOOKUP(D1472,LISTAS·PAPP!$I$3:$M$16,4,0),"")</f>
        <v>004</v>
      </c>
      <c r="AF1472" s="51" t="str">
        <f>IF(D1472&lt;&gt;"",VLOOKUP(D1472,LISTAS·PAPP!$I$3:$M$16,5,0),"")</f>
        <v>FORTALECIMIENTO_AMPLIACIÓN_E_INNOVACIÓN_DE_LOS_SERVICIOS_DE_DESARROLLO_INFANTIL_ESTRATEGIA_NACIONAL_MISIÓN_TERNURA</v>
      </c>
      <c r="AG1472" s="52" t="str">
        <f>IF(AH1472&lt;&gt;"",VLOOKUP(AH1472,LISTAS·PAPP!$O$3:$P$74,2,0),"")</f>
        <v>004</v>
      </c>
      <c r="AH1472" s="58" t="s">
        <v>915</v>
      </c>
      <c r="AI1472" s="60" t="s">
        <v>471</v>
      </c>
      <c r="AJ1472" s="51" t="str">
        <f>IF(AI1472&lt;&gt;"",VLOOKUP(AI1472,LISTAS·PAPP!$X$4:$Y$80,2,0),"")</f>
        <v>NO APLICA</v>
      </c>
      <c r="AK1472" s="58" t="s">
        <v>632</v>
      </c>
      <c r="AL1472" s="60">
        <v>730249</v>
      </c>
      <c r="AM1472" s="51" t="str">
        <f>IF(ISERROR(VLOOKUP(AL1472,LISTAS·PAPP!$AD$4:$AE$334,2,0))," ",VLOOKUP(AL1472,LISTAS·PAPP!$AD$4:$AE$334,2,0))</f>
        <v>Eventos Públicos Promocionales</v>
      </c>
      <c r="AN1472" s="63">
        <v>3500</v>
      </c>
      <c r="AO1472" s="64"/>
      <c r="AP1472" s="64"/>
      <c r="AQ1472" s="64"/>
      <c r="AR1472" s="64"/>
      <c r="AS1472" s="64"/>
      <c r="AT1472" s="64"/>
      <c r="AU1472" s="64"/>
      <c r="AV1472" s="64">
        <v>3500</v>
      </c>
      <c r="AW1472" s="64"/>
      <c r="AX1472" s="64"/>
      <c r="AY1472" s="64"/>
      <c r="AZ1472" s="64"/>
      <c r="BA1472" s="53">
        <f t="shared" si="67"/>
        <v>3500</v>
      </c>
      <c r="BB1472" s="54" t="str">
        <f t="shared" si="68"/>
        <v>OK</v>
      </c>
      <c r="BC1472" s="55" t="str">
        <f t="shared" si="69"/>
        <v xml:space="preserve">                </v>
      </c>
    </row>
    <row r="1473" spans="1:55" ht="50.1" customHeight="1" x14ac:dyDescent="0.25">
      <c r="A1473" s="58" t="s">
        <v>39</v>
      </c>
      <c r="B1473" s="58" t="s">
        <v>48</v>
      </c>
      <c r="C1473" s="58" t="s">
        <v>120</v>
      </c>
      <c r="D1473" s="58" t="s">
        <v>913</v>
      </c>
      <c r="E1473" s="51" t="str">
        <f>IF(C1473&lt;&gt;"",VLOOKUP(MID(C1473,18,5),LISTAS·PAPP!$E$4:$F$76,2,0),"")</f>
        <v>GUAYAS</v>
      </c>
      <c r="F1473" s="58" t="s">
        <v>303</v>
      </c>
      <c r="G1473" s="51" t="str">
        <f>IF(F1473&lt;&gt;"",VLOOKUP(F1473,LISTAS·PAPP!$R$3:$T$221,3,0),"")</f>
        <v xml:space="preserve"> </v>
      </c>
      <c r="H1473" s="58" t="s">
        <v>905</v>
      </c>
      <c r="I1473" s="66" t="s">
        <v>915</v>
      </c>
      <c r="J1473" s="66" t="s">
        <v>1156</v>
      </c>
      <c r="K1473" s="67">
        <v>1</v>
      </c>
      <c r="L1473" s="66" t="s">
        <v>1127</v>
      </c>
      <c r="M1473" s="60">
        <v>0</v>
      </c>
      <c r="N1473" s="60"/>
      <c r="O1473" s="60"/>
      <c r="P1473" s="60"/>
      <c r="Q1473" s="60"/>
      <c r="R1473" s="60"/>
      <c r="S1473" s="60"/>
      <c r="T1473" s="60">
        <v>1</v>
      </c>
      <c r="U1473" s="60"/>
      <c r="V1473" s="60"/>
      <c r="W1473" s="60"/>
      <c r="X1473" s="60"/>
      <c r="Y1473" s="52" t="str">
        <f>IF(A1473&lt;&gt;"",IF(D1473="DIRECCIÓN_DE_TRANSFERENCIAS","280 0031",VLOOKUP(C1473,LISTAS·PAPP!$C$3:$D$76,2,0)),"")</f>
        <v>280 5360</v>
      </c>
      <c r="Z1473" s="61">
        <v>202</v>
      </c>
      <c r="AA1473" s="62">
        <v>5036</v>
      </c>
      <c r="AB1473" s="62">
        <v>5045</v>
      </c>
      <c r="AC1473" s="65" t="str">
        <f>IF(D1473&lt;&gt;"",VLOOKUP(D1473,LISTAS·PAPP!$I$3:$M$16,2,0),"")</f>
        <v>56</v>
      </c>
      <c r="AD1473" s="51" t="str">
        <f>IF(D1473&lt;&gt;"",VLOOKUP(D1473,LISTAS·PAPP!$I$3:$M$16,3,0),"")</f>
        <v>DESARROLLO_INFANTIL</v>
      </c>
      <c r="AE1473" s="52" t="str">
        <f>IF(D1473&lt;&gt;"",VLOOKUP(D1473,LISTAS·PAPP!$I$3:$M$16,4,0),"")</f>
        <v>004</v>
      </c>
      <c r="AF1473" s="51" t="str">
        <f>IF(D1473&lt;&gt;"",VLOOKUP(D1473,LISTAS·PAPP!$I$3:$M$16,5,0),"")</f>
        <v>FORTALECIMIENTO_AMPLIACIÓN_E_INNOVACIÓN_DE_LOS_SERVICIOS_DE_DESARROLLO_INFANTIL_ESTRATEGIA_NACIONAL_MISIÓN_TERNURA</v>
      </c>
      <c r="AG1473" s="52" t="str">
        <f>IF(AH1473&lt;&gt;"",VLOOKUP(AH1473,LISTAS·PAPP!$O$3:$P$74,2,0),"")</f>
        <v>004</v>
      </c>
      <c r="AH1473" s="58" t="s">
        <v>915</v>
      </c>
      <c r="AI1473" s="60" t="s">
        <v>471</v>
      </c>
      <c r="AJ1473" s="51" t="str">
        <f>IF(AI1473&lt;&gt;"",VLOOKUP(AI1473,LISTAS·PAPP!$X$4:$Y$80,2,0),"")</f>
        <v>NO APLICA</v>
      </c>
      <c r="AK1473" s="58" t="s">
        <v>632</v>
      </c>
      <c r="AL1473" s="60">
        <v>730249</v>
      </c>
      <c r="AM1473" s="51" t="str">
        <f>IF(ISERROR(VLOOKUP(AL1473,LISTAS·PAPP!$AD$4:$AE$334,2,0))," ",VLOOKUP(AL1473,LISTAS·PAPP!$AD$4:$AE$334,2,0))</f>
        <v>Eventos Públicos Promocionales</v>
      </c>
      <c r="AN1473" s="63">
        <v>1400</v>
      </c>
      <c r="AO1473" s="64"/>
      <c r="AP1473" s="64"/>
      <c r="AQ1473" s="64"/>
      <c r="AR1473" s="64"/>
      <c r="AS1473" s="64"/>
      <c r="AT1473" s="64"/>
      <c r="AU1473" s="64"/>
      <c r="AV1473" s="64">
        <v>1400</v>
      </c>
      <c r="AW1473" s="64"/>
      <c r="AX1473" s="64"/>
      <c r="AY1473" s="64"/>
      <c r="AZ1473" s="64"/>
      <c r="BA1473" s="53">
        <f t="shared" si="67"/>
        <v>1400</v>
      </c>
      <c r="BB1473" s="54" t="str">
        <f t="shared" si="68"/>
        <v>OK</v>
      </c>
      <c r="BC1473" s="55" t="str">
        <f t="shared" si="69"/>
        <v xml:space="preserve">                </v>
      </c>
    </row>
    <row r="1474" spans="1:55" ht="50.1" customHeight="1" x14ac:dyDescent="0.25">
      <c r="A1474" s="58" t="s">
        <v>39</v>
      </c>
      <c r="B1474" s="58" t="s">
        <v>48</v>
      </c>
      <c r="C1474" s="58" t="s">
        <v>122</v>
      </c>
      <c r="D1474" s="58" t="s">
        <v>913</v>
      </c>
      <c r="E1474" s="51" t="str">
        <f>IF(C1474&lt;&gt;"",VLOOKUP(MID(C1474,18,5),LISTAS·PAPP!$E$4:$F$76,2,0),"")</f>
        <v>LOS_RÍOS</v>
      </c>
      <c r="F1474" s="58" t="s">
        <v>334</v>
      </c>
      <c r="G1474" s="51" t="str">
        <f>IF(F1474&lt;&gt;"",VLOOKUP(F1474,LISTAS·PAPP!$R$3:$T$221,3,0),"")</f>
        <v xml:space="preserve"> </v>
      </c>
      <c r="H1474" s="58" t="s">
        <v>905</v>
      </c>
      <c r="I1474" s="66" t="s">
        <v>915</v>
      </c>
      <c r="J1474" s="66" t="s">
        <v>1156</v>
      </c>
      <c r="K1474" s="67">
        <v>1</v>
      </c>
      <c r="L1474" s="66" t="s">
        <v>1127</v>
      </c>
      <c r="M1474" s="60">
        <v>0</v>
      </c>
      <c r="N1474" s="60"/>
      <c r="O1474" s="60"/>
      <c r="P1474" s="60"/>
      <c r="Q1474" s="60"/>
      <c r="R1474" s="60"/>
      <c r="S1474" s="60"/>
      <c r="T1474" s="60">
        <v>1</v>
      </c>
      <c r="U1474" s="60"/>
      <c r="V1474" s="60"/>
      <c r="W1474" s="60"/>
      <c r="X1474" s="60"/>
      <c r="Y1474" s="52" t="str">
        <f>IF(A1474&lt;&gt;"",IF(D1474="DIRECCIÓN_DE_TRANSFERENCIAS","280 0031",VLOOKUP(C1474,LISTAS·PAPP!$C$3:$D$76,2,0)),"")</f>
        <v>280 5410</v>
      </c>
      <c r="Z1474" s="61">
        <v>202</v>
      </c>
      <c r="AA1474" s="62">
        <v>5036</v>
      </c>
      <c r="AB1474" s="62">
        <v>5045</v>
      </c>
      <c r="AC1474" s="65" t="str">
        <f>IF(D1474&lt;&gt;"",VLOOKUP(D1474,LISTAS·PAPP!$I$3:$M$16,2,0),"")</f>
        <v>56</v>
      </c>
      <c r="AD1474" s="51" t="str">
        <f>IF(D1474&lt;&gt;"",VLOOKUP(D1474,LISTAS·PAPP!$I$3:$M$16,3,0),"")</f>
        <v>DESARROLLO_INFANTIL</v>
      </c>
      <c r="AE1474" s="52" t="str">
        <f>IF(D1474&lt;&gt;"",VLOOKUP(D1474,LISTAS·PAPP!$I$3:$M$16,4,0),"")</f>
        <v>004</v>
      </c>
      <c r="AF1474" s="51" t="str">
        <f>IF(D1474&lt;&gt;"",VLOOKUP(D1474,LISTAS·PAPP!$I$3:$M$16,5,0),"")</f>
        <v>FORTALECIMIENTO_AMPLIACIÓN_E_INNOVACIÓN_DE_LOS_SERVICIOS_DE_DESARROLLO_INFANTIL_ESTRATEGIA_NACIONAL_MISIÓN_TERNURA</v>
      </c>
      <c r="AG1474" s="52" t="str">
        <f>IF(AH1474&lt;&gt;"",VLOOKUP(AH1474,LISTAS·PAPP!$O$3:$P$74,2,0),"")</f>
        <v>004</v>
      </c>
      <c r="AH1474" s="58" t="s">
        <v>915</v>
      </c>
      <c r="AI1474" s="60" t="s">
        <v>471</v>
      </c>
      <c r="AJ1474" s="51" t="str">
        <f>IF(AI1474&lt;&gt;"",VLOOKUP(AI1474,LISTAS·PAPP!$X$4:$Y$80,2,0),"")</f>
        <v>NO APLICA</v>
      </c>
      <c r="AK1474" s="58" t="s">
        <v>632</v>
      </c>
      <c r="AL1474" s="60">
        <v>730249</v>
      </c>
      <c r="AM1474" s="51" t="str">
        <f>IF(ISERROR(VLOOKUP(AL1474,LISTAS·PAPP!$AD$4:$AE$334,2,0))," ",VLOOKUP(AL1474,LISTAS·PAPP!$AD$4:$AE$334,2,0))</f>
        <v>Eventos Públicos Promocionales</v>
      </c>
      <c r="AN1474" s="63">
        <v>2450</v>
      </c>
      <c r="AO1474" s="64"/>
      <c r="AP1474" s="64"/>
      <c r="AQ1474" s="64"/>
      <c r="AR1474" s="64"/>
      <c r="AS1474" s="64"/>
      <c r="AT1474" s="64"/>
      <c r="AU1474" s="64"/>
      <c r="AV1474" s="64">
        <v>2450</v>
      </c>
      <c r="AW1474" s="64"/>
      <c r="AX1474" s="64"/>
      <c r="AY1474" s="64"/>
      <c r="AZ1474" s="64"/>
      <c r="BA1474" s="53">
        <f t="shared" si="67"/>
        <v>2450</v>
      </c>
      <c r="BB1474" s="54" t="str">
        <f t="shared" si="68"/>
        <v>OK</v>
      </c>
      <c r="BC1474" s="55" t="str">
        <f t="shared" si="69"/>
        <v xml:space="preserve">                </v>
      </c>
    </row>
    <row r="1475" spans="1:55" ht="50.1" customHeight="1" x14ac:dyDescent="0.25">
      <c r="A1475" s="58" t="s">
        <v>39</v>
      </c>
      <c r="B1475" s="58" t="s">
        <v>48</v>
      </c>
      <c r="C1475" s="58" t="s">
        <v>124</v>
      </c>
      <c r="D1475" s="58" t="s">
        <v>913</v>
      </c>
      <c r="E1475" s="51" t="str">
        <f>IF(C1475&lt;&gt;"",VLOOKUP(MID(C1475,18,5),LISTAS·PAPP!$E$4:$F$76,2,0),"")</f>
        <v>LOS_RÍOS</v>
      </c>
      <c r="F1475" s="58" t="s">
        <v>339</v>
      </c>
      <c r="G1475" s="51" t="str">
        <f>IF(F1475&lt;&gt;"",VLOOKUP(F1475,LISTAS·PAPP!$R$3:$T$221,3,0),"")</f>
        <v xml:space="preserve"> </v>
      </c>
      <c r="H1475" s="58" t="s">
        <v>905</v>
      </c>
      <c r="I1475" s="66" t="s">
        <v>915</v>
      </c>
      <c r="J1475" s="66" t="s">
        <v>1156</v>
      </c>
      <c r="K1475" s="67">
        <v>1</v>
      </c>
      <c r="L1475" s="66" t="s">
        <v>1127</v>
      </c>
      <c r="M1475" s="60">
        <v>0</v>
      </c>
      <c r="N1475" s="60"/>
      <c r="O1475" s="60"/>
      <c r="P1475" s="60"/>
      <c r="Q1475" s="60"/>
      <c r="R1475" s="60"/>
      <c r="S1475" s="60"/>
      <c r="T1475" s="60">
        <v>1</v>
      </c>
      <c r="U1475" s="60"/>
      <c r="V1475" s="60"/>
      <c r="W1475" s="60"/>
      <c r="X1475" s="60"/>
      <c r="Y1475" s="52" t="str">
        <f>IF(A1475&lt;&gt;"",IF(D1475="DIRECCIÓN_DE_TRANSFERENCIAS","280 0031",VLOOKUP(C1475,LISTAS·PAPP!$C$3:$D$76,2,0)),"")</f>
        <v>280 5450</v>
      </c>
      <c r="Z1475" s="61">
        <v>202</v>
      </c>
      <c r="AA1475" s="62">
        <v>5036</v>
      </c>
      <c r="AB1475" s="62">
        <v>5045</v>
      </c>
      <c r="AC1475" s="65" t="str">
        <f>IF(D1475&lt;&gt;"",VLOOKUP(D1475,LISTAS·PAPP!$I$3:$M$16,2,0),"")</f>
        <v>56</v>
      </c>
      <c r="AD1475" s="51" t="str">
        <f>IF(D1475&lt;&gt;"",VLOOKUP(D1475,LISTAS·PAPP!$I$3:$M$16,3,0),"")</f>
        <v>DESARROLLO_INFANTIL</v>
      </c>
      <c r="AE1475" s="52" t="str">
        <f>IF(D1475&lt;&gt;"",VLOOKUP(D1475,LISTAS·PAPP!$I$3:$M$16,4,0),"")</f>
        <v>004</v>
      </c>
      <c r="AF1475" s="51" t="str">
        <f>IF(D1475&lt;&gt;"",VLOOKUP(D1475,LISTAS·PAPP!$I$3:$M$16,5,0),"")</f>
        <v>FORTALECIMIENTO_AMPLIACIÓN_E_INNOVACIÓN_DE_LOS_SERVICIOS_DE_DESARROLLO_INFANTIL_ESTRATEGIA_NACIONAL_MISIÓN_TERNURA</v>
      </c>
      <c r="AG1475" s="52" t="str">
        <f>IF(AH1475&lt;&gt;"",VLOOKUP(AH1475,LISTAS·PAPP!$O$3:$P$74,2,0),"")</f>
        <v>004</v>
      </c>
      <c r="AH1475" s="58" t="s">
        <v>915</v>
      </c>
      <c r="AI1475" s="60" t="s">
        <v>471</v>
      </c>
      <c r="AJ1475" s="51" t="str">
        <f>IF(AI1475&lt;&gt;"",VLOOKUP(AI1475,LISTAS·PAPP!$X$4:$Y$80,2,0),"")</f>
        <v>NO APLICA</v>
      </c>
      <c r="AK1475" s="58" t="s">
        <v>632</v>
      </c>
      <c r="AL1475" s="60">
        <v>730613</v>
      </c>
      <c r="AM1475" s="51" t="str">
        <f>IF(ISERROR(VLOOKUP(AL1475,LISTAS·PAPP!$AD$4:$AE$334,2,0))," ",VLOOKUP(AL1475,LISTAS·PAPP!$AD$4:$AE$334,2,0))</f>
        <v>Capacitación para la Ciudadanía en General</v>
      </c>
      <c r="AN1475" s="63">
        <v>2100</v>
      </c>
      <c r="AO1475" s="64"/>
      <c r="AP1475" s="64"/>
      <c r="AQ1475" s="64"/>
      <c r="AR1475" s="64"/>
      <c r="AS1475" s="64"/>
      <c r="AT1475" s="64"/>
      <c r="AU1475" s="64"/>
      <c r="AV1475" s="64">
        <v>2100</v>
      </c>
      <c r="AW1475" s="64"/>
      <c r="AX1475" s="64"/>
      <c r="AY1475" s="64"/>
      <c r="AZ1475" s="64"/>
      <c r="BA1475" s="53">
        <f t="shared" si="67"/>
        <v>2100</v>
      </c>
      <c r="BB1475" s="54" t="str">
        <f t="shared" si="68"/>
        <v>OK</v>
      </c>
      <c r="BC1475" s="55" t="str">
        <f t="shared" si="69"/>
        <v xml:space="preserve">                </v>
      </c>
    </row>
    <row r="1476" spans="1:55" ht="50.1" customHeight="1" x14ac:dyDescent="0.25">
      <c r="A1476" s="58" t="s">
        <v>39</v>
      </c>
      <c r="B1476" s="58" t="s">
        <v>48</v>
      </c>
      <c r="C1476" s="58" t="s">
        <v>114</v>
      </c>
      <c r="D1476" s="58" t="s">
        <v>913</v>
      </c>
      <c r="E1476" s="51" t="str">
        <f>IF(C1476&lt;&gt;"",VLOOKUP(MID(C1476,18,5),LISTAS·PAPP!$E$4:$F$76,2,0),"")</f>
        <v>GALÁPAGOS</v>
      </c>
      <c r="F1476" s="58" t="s">
        <v>284</v>
      </c>
      <c r="G1476" s="51" t="str">
        <f>IF(F1476&lt;&gt;"",VLOOKUP(F1476,LISTAS·PAPP!$R$3:$T$221,3,0),"")</f>
        <v xml:space="preserve"> </v>
      </c>
      <c r="H1476" s="58" t="s">
        <v>905</v>
      </c>
      <c r="I1476" s="66" t="s">
        <v>915</v>
      </c>
      <c r="J1476" s="66" t="s">
        <v>1156</v>
      </c>
      <c r="K1476" s="67">
        <v>1</v>
      </c>
      <c r="L1476" s="66" t="s">
        <v>1127</v>
      </c>
      <c r="M1476" s="60">
        <v>0</v>
      </c>
      <c r="N1476" s="60"/>
      <c r="O1476" s="60"/>
      <c r="P1476" s="60"/>
      <c r="Q1476" s="60"/>
      <c r="R1476" s="60"/>
      <c r="S1476" s="60"/>
      <c r="T1476" s="60">
        <v>1</v>
      </c>
      <c r="U1476" s="60"/>
      <c r="V1476" s="60"/>
      <c r="W1476" s="60"/>
      <c r="X1476" s="60"/>
      <c r="Y1476" s="52" t="str">
        <f>IF(A1476&lt;&gt;"",IF(D1476="DIRECCIÓN_DE_TRANSFERENCIAS","280 0031",VLOOKUP(C1476,LISTAS·PAPP!$C$3:$D$76,2,0)),"")</f>
        <v>280 5610</v>
      </c>
      <c r="Z1476" s="61">
        <v>202</v>
      </c>
      <c r="AA1476" s="62">
        <v>5036</v>
      </c>
      <c r="AB1476" s="62">
        <v>5045</v>
      </c>
      <c r="AC1476" s="65" t="str">
        <f>IF(D1476&lt;&gt;"",VLOOKUP(D1476,LISTAS·PAPP!$I$3:$M$16,2,0),"")</f>
        <v>56</v>
      </c>
      <c r="AD1476" s="51" t="str">
        <f>IF(D1476&lt;&gt;"",VLOOKUP(D1476,LISTAS·PAPP!$I$3:$M$16,3,0),"")</f>
        <v>DESARROLLO_INFANTIL</v>
      </c>
      <c r="AE1476" s="52" t="str">
        <f>IF(D1476&lt;&gt;"",VLOOKUP(D1476,LISTAS·PAPP!$I$3:$M$16,4,0),"")</f>
        <v>004</v>
      </c>
      <c r="AF1476" s="51" t="str">
        <f>IF(D1476&lt;&gt;"",VLOOKUP(D1476,LISTAS·PAPP!$I$3:$M$16,5,0),"")</f>
        <v>FORTALECIMIENTO_AMPLIACIÓN_E_INNOVACIÓN_DE_LOS_SERVICIOS_DE_DESARROLLO_INFANTIL_ESTRATEGIA_NACIONAL_MISIÓN_TERNURA</v>
      </c>
      <c r="AG1476" s="52" t="str">
        <f>IF(AH1476&lt;&gt;"",VLOOKUP(AH1476,LISTAS·PAPP!$O$3:$P$74,2,0),"")</f>
        <v>004</v>
      </c>
      <c r="AH1476" s="58" t="s">
        <v>915</v>
      </c>
      <c r="AI1476" s="60" t="s">
        <v>471</v>
      </c>
      <c r="AJ1476" s="51" t="str">
        <f>IF(AI1476&lt;&gt;"",VLOOKUP(AI1476,LISTAS·PAPP!$X$4:$Y$80,2,0),"")</f>
        <v>NO APLICA</v>
      </c>
      <c r="AK1476" s="58" t="s">
        <v>632</v>
      </c>
      <c r="AL1476" s="60">
        <v>730613</v>
      </c>
      <c r="AM1476" s="51" t="str">
        <f>IF(ISERROR(VLOOKUP(AL1476,LISTAS·PAPP!$AD$4:$AE$334,2,0))," ",VLOOKUP(AL1476,LISTAS·PAPP!$AD$4:$AE$334,2,0))</f>
        <v>Capacitación para la Ciudadanía en General</v>
      </c>
      <c r="AN1476" s="63">
        <v>0</v>
      </c>
      <c r="AO1476" s="64"/>
      <c r="AP1476" s="64"/>
      <c r="AQ1476" s="64"/>
      <c r="AR1476" s="64"/>
      <c r="AS1476" s="64"/>
      <c r="AT1476" s="64"/>
      <c r="AU1476" s="64"/>
      <c r="AV1476" s="64">
        <v>0</v>
      </c>
      <c r="AW1476" s="64"/>
      <c r="AX1476" s="64"/>
      <c r="AY1476" s="64"/>
      <c r="AZ1476" s="64"/>
      <c r="BA1476" s="53">
        <f t="shared" si="67"/>
        <v>0</v>
      </c>
      <c r="BB1476" s="54" t="str">
        <f t="shared" si="68"/>
        <v>OK</v>
      </c>
      <c r="BC1476" s="55" t="str">
        <f t="shared" si="69"/>
        <v xml:space="preserve">                </v>
      </c>
    </row>
    <row r="1477" spans="1:55" ht="50.1" customHeight="1" x14ac:dyDescent="0.25">
      <c r="A1477" s="58" t="s">
        <v>39</v>
      </c>
      <c r="B1477" s="58" t="s">
        <v>48</v>
      </c>
      <c r="C1477" s="58" t="s">
        <v>126</v>
      </c>
      <c r="D1477" s="58" t="s">
        <v>913</v>
      </c>
      <c r="E1477" s="51" t="str">
        <f>IF(C1477&lt;&gt;"",VLOOKUP(MID(C1477,18,5),LISTAS·PAPP!$E$4:$F$76,2,0),"")</f>
        <v>SANTA_ELENA</v>
      </c>
      <c r="F1477" s="58" t="s">
        <v>396</v>
      </c>
      <c r="G1477" s="51" t="str">
        <f>IF(F1477&lt;&gt;"",VLOOKUP(F1477,LISTAS·PAPP!$R$3:$T$221,3,0),"")</f>
        <v xml:space="preserve"> </v>
      </c>
      <c r="H1477" s="58" t="s">
        <v>905</v>
      </c>
      <c r="I1477" s="66" t="s">
        <v>915</v>
      </c>
      <c r="J1477" s="66" t="s">
        <v>1156</v>
      </c>
      <c r="K1477" s="67">
        <v>1</v>
      </c>
      <c r="L1477" s="66" t="s">
        <v>1127</v>
      </c>
      <c r="M1477" s="60">
        <v>0</v>
      </c>
      <c r="N1477" s="60"/>
      <c r="O1477" s="60"/>
      <c r="P1477" s="60"/>
      <c r="Q1477" s="60"/>
      <c r="R1477" s="60"/>
      <c r="S1477" s="60"/>
      <c r="T1477" s="60">
        <v>1</v>
      </c>
      <c r="U1477" s="60"/>
      <c r="V1477" s="60"/>
      <c r="W1477" s="60"/>
      <c r="X1477" s="60"/>
      <c r="Y1477" s="52" t="str">
        <f>IF(A1477&lt;&gt;"",IF(D1477="DIRECCIÓN_DE_TRANSFERENCIAS","280 0031",VLOOKUP(C1477,LISTAS·PAPP!$C$3:$D$76,2,0)),"")</f>
        <v>280 5730</v>
      </c>
      <c r="Z1477" s="61">
        <v>202</v>
      </c>
      <c r="AA1477" s="62">
        <v>5036</v>
      </c>
      <c r="AB1477" s="62">
        <v>5045</v>
      </c>
      <c r="AC1477" s="65" t="str">
        <f>IF(D1477&lt;&gt;"",VLOOKUP(D1477,LISTAS·PAPP!$I$3:$M$16,2,0),"")</f>
        <v>56</v>
      </c>
      <c r="AD1477" s="51" t="str">
        <f>IF(D1477&lt;&gt;"",VLOOKUP(D1477,LISTAS·PAPP!$I$3:$M$16,3,0),"")</f>
        <v>DESARROLLO_INFANTIL</v>
      </c>
      <c r="AE1477" s="52" t="str">
        <f>IF(D1477&lt;&gt;"",VLOOKUP(D1477,LISTAS·PAPP!$I$3:$M$16,4,0),"")</f>
        <v>004</v>
      </c>
      <c r="AF1477" s="51" t="str">
        <f>IF(D1477&lt;&gt;"",VLOOKUP(D1477,LISTAS·PAPP!$I$3:$M$16,5,0),"")</f>
        <v>FORTALECIMIENTO_AMPLIACIÓN_E_INNOVACIÓN_DE_LOS_SERVICIOS_DE_DESARROLLO_INFANTIL_ESTRATEGIA_NACIONAL_MISIÓN_TERNURA</v>
      </c>
      <c r="AG1477" s="52" t="str">
        <f>IF(AH1477&lt;&gt;"",VLOOKUP(AH1477,LISTAS·PAPP!$O$3:$P$74,2,0),"")</f>
        <v>004</v>
      </c>
      <c r="AH1477" s="58" t="s">
        <v>915</v>
      </c>
      <c r="AI1477" s="60" t="s">
        <v>471</v>
      </c>
      <c r="AJ1477" s="51" t="str">
        <f>IF(AI1477&lt;&gt;"",VLOOKUP(AI1477,LISTAS·PAPP!$X$4:$Y$80,2,0),"")</f>
        <v>NO APLICA</v>
      </c>
      <c r="AK1477" s="58" t="s">
        <v>632</v>
      </c>
      <c r="AL1477" s="60">
        <v>730613</v>
      </c>
      <c r="AM1477" s="51" t="str">
        <f>IF(ISERROR(VLOOKUP(AL1477,LISTAS·PAPP!$AD$4:$AE$334,2,0))," ",VLOOKUP(AL1477,LISTAS·PAPP!$AD$4:$AE$334,2,0))</f>
        <v>Capacitación para la Ciudadanía en General</v>
      </c>
      <c r="AN1477" s="63">
        <v>1050</v>
      </c>
      <c r="AO1477" s="64"/>
      <c r="AP1477" s="64"/>
      <c r="AQ1477" s="64"/>
      <c r="AR1477" s="64"/>
      <c r="AS1477" s="64"/>
      <c r="AT1477" s="64"/>
      <c r="AU1477" s="64"/>
      <c r="AV1477" s="64">
        <v>1050</v>
      </c>
      <c r="AW1477" s="64"/>
      <c r="AX1477" s="64"/>
      <c r="AY1477" s="64"/>
      <c r="AZ1477" s="64"/>
      <c r="BA1477" s="53">
        <f t="shared" si="67"/>
        <v>1050</v>
      </c>
      <c r="BB1477" s="54" t="str">
        <f t="shared" si="68"/>
        <v>OK</v>
      </c>
      <c r="BC1477" s="55" t="str">
        <f t="shared" si="69"/>
        <v xml:space="preserve">                </v>
      </c>
    </row>
    <row r="1478" spans="1:55" ht="50.1" customHeight="1" x14ac:dyDescent="0.25">
      <c r="A1478" s="58" t="s">
        <v>39</v>
      </c>
      <c r="B1478" s="58" t="s">
        <v>49</v>
      </c>
      <c r="C1478" s="58" t="s">
        <v>130</v>
      </c>
      <c r="D1478" s="58" t="s">
        <v>913</v>
      </c>
      <c r="E1478" s="51" t="str">
        <f>IF(C1478&lt;&gt;"",VLOOKUP(MID(C1478,18,5),LISTAS·PAPP!$E$4:$F$76,2,0),"")</f>
        <v>AZUAY</v>
      </c>
      <c r="F1478" s="58" t="s">
        <v>209</v>
      </c>
      <c r="G1478" s="51" t="str">
        <f>IF(F1478&lt;&gt;"",VLOOKUP(F1478,LISTAS·PAPP!$R$3:$T$221,3,0),"")</f>
        <v xml:space="preserve"> </v>
      </c>
      <c r="H1478" s="58" t="s">
        <v>905</v>
      </c>
      <c r="I1478" s="66" t="s">
        <v>915</v>
      </c>
      <c r="J1478" s="66" t="s">
        <v>1156</v>
      </c>
      <c r="K1478" s="67">
        <v>1</v>
      </c>
      <c r="L1478" s="66" t="s">
        <v>1127</v>
      </c>
      <c r="M1478" s="60">
        <v>0</v>
      </c>
      <c r="N1478" s="60"/>
      <c r="O1478" s="60"/>
      <c r="P1478" s="60"/>
      <c r="Q1478" s="60"/>
      <c r="R1478" s="60"/>
      <c r="S1478" s="60"/>
      <c r="T1478" s="60">
        <v>1</v>
      </c>
      <c r="U1478" s="60"/>
      <c r="V1478" s="60"/>
      <c r="W1478" s="60"/>
      <c r="X1478" s="60"/>
      <c r="Y1478" s="52" t="str">
        <f>IF(A1478&lt;&gt;"",IF(D1478="DIRECCIÓN_DE_TRANSFERENCIAS","280 0031",VLOOKUP(C1478,LISTAS·PAPP!$C$3:$D$76,2,0)),"")</f>
        <v>280 6110</v>
      </c>
      <c r="Z1478" s="61">
        <v>202</v>
      </c>
      <c r="AA1478" s="62">
        <v>5036</v>
      </c>
      <c r="AB1478" s="62">
        <v>5045</v>
      </c>
      <c r="AC1478" s="65" t="str">
        <f>IF(D1478&lt;&gt;"",VLOOKUP(D1478,LISTAS·PAPP!$I$3:$M$16,2,0),"")</f>
        <v>56</v>
      </c>
      <c r="AD1478" s="51" t="str">
        <f>IF(D1478&lt;&gt;"",VLOOKUP(D1478,LISTAS·PAPP!$I$3:$M$16,3,0),"")</f>
        <v>DESARROLLO_INFANTIL</v>
      </c>
      <c r="AE1478" s="52" t="str">
        <f>IF(D1478&lt;&gt;"",VLOOKUP(D1478,LISTAS·PAPP!$I$3:$M$16,4,0),"")</f>
        <v>004</v>
      </c>
      <c r="AF1478" s="51" t="str">
        <f>IF(D1478&lt;&gt;"",VLOOKUP(D1478,LISTAS·PAPP!$I$3:$M$16,5,0),"")</f>
        <v>FORTALECIMIENTO_AMPLIACIÓN_E_INNOVACIÓN_DE_LOS_SERVICIOS_DE_DESARROLLO_INFANTIL_ESTRATEGIA_NACIONAL_MISIÓN_TERNURA</v>
      </c>
      <c r="AG1478" s="52" t="str">
        <f>IF(AH1478&lt;&gt;"",VLOOKUP(AH1478,LISTAS·PAPP!$O$3:$P$74,2,0),"")</f>
        <v>004</v>
      </c>
      <c r="AH1478" s="58" t="s">
        <v>915</v>
      </c>
      <c r="AI1478" s="60" t="s">
        <v>471</v>
      </c>
      <c r="AJ1478" s="51" t="str">
        <f>IF(AI1478&lt;&gt;"",VLOOKUP(AI1478,LISTAS·PAPP!$X$4:$Y$80,2,0),"")</f>
        <v>NO APLICA</v>
      </c>
      <c r="AK1478" s="58" t="s">
        <v>632</v>
      </c>
      <c r="AL1478" s="60">
        <v>730249</v>
      </c>
      <c r="AM1478" s="51" t="str">
        <f>IF(ISERROR(VLOOKUP(AL1478,LISTAS·PAPP!$AD$4:$AE$334,2,0))," ",VLOOKUP(AL1478,LISTAS·PAPP!$AD$4:$AE$334,2,0))</f>
        <v>Eventos Públicos Promocionales</v>
      </c>
      <c r="AN1478" s="63">
        <v>2800</v>
      </c>
      <c r="AO1478" s="64"/>
      <c r="AP1478" s="64"/>
      <c r="AQ1478" s="64"/>
      <c r="AR1478" s="64"/>
      <c r="AS1478" s="64"/>
      <c r="AT1478" s="64"/>
      <c r="AU1478" s="64"/>
      <c r="AV1478" s="64">
        <v>2800</v>
      </c>
      <c r="AW1478" s="64"/>
      <c r="AX1478" s="64"/>
      <c r="AY1478" s="64"/>
      <c r="AZ1478" s="64"/>
      <c r="BA1478" s="53">
        <f t="shared" si="67"/>
        <v>2800</v>
      </c>
      <c r="BB1478" s="54" t="str">
        <f t="shared" si="68"/>
        <v>OK</v>
      </c>
      <c r="BC1478" s="55" t="str">
        <f t="shared" si="69"/>
        <v xml:space="preserve">                </v>
      </c>
    </row>
    <row r="1479" spans="1:55" ht="50.1" customHeight="1" x14ac:dyDescent="0.25">
      <c r="A1479" s="58" t="s">
        <v>39</v>
      </c>
      <c r="B1479" s="58" t="s">
        <v>49</v>
      </c>
      <c r="C1479" s="58" t="s">
        <v>132</v>
      </c>
      <c r="D1479" s="58" t="s">
        <v>913</v>
      </c>
      <c r="E1479" s="51" t="str">
        <f>IF(C1479&lt;&gt;"",VLOOKUP(MID(C1479,18,5),LISTAS·PAPP!$E$4:$F$76,2,0),"")</f>
        <v>AZUAY</v>
      </c>
      <c r="F1479" s="58" t="s">
        <v>212</v>
      </c>
      <c r="G1479" s="51" t="str">
        <f>IF(F1479&lt;&gt;"",VLOOKUP(F1479,LISTAS·PAPP!$R$3:$T$221,3,0),"")</f>
        <v xml:space="preserve"> </v>
      </c>
      <c r="H1479" s="58" t="s">
        <v>905</v>
      </c>
      <c r="I1479" s="66" t="s">
        <v>915</v>
      </c>
      <c r="J1479" s="66" t="s">
        <v>1156</v>
      </c>
      <c r="K1479" s="67">
        <v>1</v>
      </c>
      <c r="L1479" s="66" t="s">
        <v>1127</v>
      </c>
      <c r="M1479" s="60">
        <v>0</v>
      </c>
      <c r="N1479" s="60"/>
      <c r="O1479" s="60"/>
      <c r="P1479" s="60"/>
      <c r="Q1479" s="60"/>
      <c r="R1479" s="60"/>
      <c r="S1479" s="60"/>
      <c r="T1479" s="60">
        <v>1</v>
      </c>
      <c r="U1479" s="60"/>
      <c r="V1479" s="60"/>
      <c r="W1479" s="60"/>
      <c r="X1479" s="60"/>
      <c r="Y1479" s="52" t="str">
        <f>IF(A1479&lt;&gt;"",IF(D1479="DIRECCIÓN_DE_TRANSFERENCIAS","280 0031",VLOOKUP(C1479,LISTAS·PAPP!$C$3:$D$76,2,0)),"")</f>
        <v>280 6210</v>
      </c>
      <c r="Z1479" s="61">
        <v>202</v>
      </c>
      <c r="AA1479" s="62">
        <v>5036</v>
      </c>
      <c r="AB1479" s="62">
        <v>5045</v>
      </c>
      <c r="AC1479" s="65" t="str">
        <f>IF(D1479&lt;&gt;"",VLOOKUP(D1479,LISTAS·PAPP!$I$3:$M$16,2,0),"")</f>
        <v>56</v>
      </c>
      <c r="AD1479" s="51" t="str">
        <f>IF(D1479&lt;&gt;"",VLOOKUP(D1479,LISTAS·PAPP!$I$3:$M$16,3,0),"")</f>
        <v>DESARROLLO_INFANTIL</v>
      </c>
      <c r="AE1479" s="52" t="str">
        <f>IF(D1479&lt;&gt;"",VLOOKUP(D1479,LISTAS·PAPP!$I$3:$M$16,4,0),"")</f>
        <v>004</v>
      </c>
      <c r="AF1479" s="51" t="str">
        <f>IF(D1479&lt;&gt;"",VLOOKUP(D1479,LISTAS·PAPP!$I$3:$M$16,5,0),"")</f>
        <v>FORTALECIMIENTO_AMPLIACIÓN_E_INNOVACIÓN_DE_LOS_SERVICIOS_DE_DESARROLLO_INFANTIL_ESTRATEGIA_NACIONAL_MISIÓN_TERNURA</v>
      </c>
      <c r="AG1479" s="52" t="str">
        <f>IF(AH1479&lt;&gt;"",VLOOKUP(AH1479,LISTAS·PAPP!$O$3:$P$74,2,0),"")</f>
        <v>004</v>
      </c>
      <c r="AH1479" s="58" t="s">
        <v>915</v>
      </c>
      <c r="AI1479" s="60" t="s">
        <v>471</v>
      </c>
      <c r="AJ1479" s="51" t="str">
        <f>IF(AI1479&lt;&gt;"",VLOOKUP(AI1479,LISTAS·PAPP!$X$4:$Y$80,2,0),"")</f>
        <v>NO APLICA</v>
      </c>
      <c r="AK1479" s="58" t="s">
        <v>632</v>
      </c>
      <c r="AL1479" s="60">
        <v>730613</v>
      </c>
      <c r="AM1479" s="51" t="str">
        <f>IF(ISERROR(VLOOKUP(AL1479,LISTAS·PAPP!$AD$4:$AE$334,2,0))," ",VLOOKUP(AL1479,LISTAS·PAPP!$AD$4:$AE$334,2,0))</f>
        <v>Capacitación para la Ciudadanía en General</v>
      </c>
      <c r="AN1479" s="63">
        <v>2450</v>
      </c>
      <c r="AO1479" s="64"/>
      <c r="AP1479" s="64"/>
      <c r="AQ1479" s="64"/>
      <c r="AR1479" s="64"/>
      <c r="AS1479" s="64"/>
      <c r="AT1479" s="64"/>
      <c r="AU1479" s="64"/>
      <c r="AV1479" s="64">
        <v>2450</v>
      </c>
      <c r="AW1479" s="64"/>
      <c r="AX1479" s="64"/>
      <c r="AY1479" s="64"/>
      <c r="AZ1479" s="64"/>
      <c r="BA1479" s="53">
        <f t="shared" si="67"/>
        <v>2450</v>
      </c>
      <c r="BB1479" s="54" t="str">
        <f t="shared" si="68"/>
        <v>OK</v>
      </c>
      <c r="BC1479" s="55" t="str">
        <f t="shared" si="69"/>
        <v xml:space="preserve">                </v>
      </c>
    </row>
    <row r="1480" spans="1:55" ht="50.1" customHeight="1" x14ac:dyDescent="0.25">
      <c r="A1480" s="58" t="s">
        <v>39</v>
      </c>
      <c r="B1480" s="58" t="s">
        <v>49</v>
      </c>
      <c r="C1480" s="58" t="s">
        <v>134</v>
      </c>
      <c r="D1480" s="58" t="s">
        <v>913</v>
      </c>
      <c r="E1480" s="51" t="str">
        <f>IF(C1480&lt;&gt;"",VLOOKUP(MID(C1480,18,5),LISTAS·PAPP!$E$4:$F$76,2,0),"")</f>
        <v>CAÑAR</v>
      </c>
      <c r="F1480" s="58" t="s">
        <v>232</v>
      </c>
      <c r="G1480" s="51" t="str">
        <f>IF(F1480&lt;&gt;"",VLOOKUP(F1480,LISTAS·PAPP!$R$3:$T$221,3,0),"")</f>
        <v xml:space="preserve"> </v>
      </c>
      <c r="H1480" s="58" t="s">
        <v>905</v>
      </c>
      <c r="I1480" s="66" t="s">
        <v>915</v>
      </c>
      <c r="J1480" s="66" t="s">
        <v>1156</v>
      </c>
      <c r="K1480" s="67">
        <v>1</v>
      </c>
      <c r="L1480" s="66" t="s">
        <v>1127</v>
      </c>
      <c r="M1480" s="60">
        <v>0</v>
      </c>
      <c r="N1480" s="60"/>
      <c r="O1480" s="60"/>
      <c r="P1480" s="60"/>
      <c r="Q1480" s="60"/>
      <c r="R1480" s="60"/>
      <c r="S1480" s="60"/>
      <c r="T1480" s="60">
        <v>1</v>
      </c>
      <c r="U1480" s="60"/>
      <c r="V1480" s="60"/>
      <c r="W1480" s="60"/>
      <c r="X1480" s="60"/>
      <c r="Y1480" s="52" t="str">
        <f>IF(A1480&lt;&gt;"",IF(D1480="DIRECCIÓN_DE_TRANSFERENCIAS","280 0031",VLOOKUP(C1480,LISTAS·PAPP!$C$3:$D$76,2,0)),"")</f>
        <v>280 6310</v>
      </c>
      <c r="Z1480" s="61">
        <v>202</v>
      </c>
      <c r="AA1480" s="62">
        <v>5036</v>
      </c>
      <c r="AB1480" s="62">
        <v>5045</v>
      </c>
      <c r="AC1480" s="65" t="str">
        <f>IF(D1480&lt;&gt;"",VLOOKUP(D1480,LISTAS·PAPP!$I$3:$M$16,2,0),"")</f>
        <v>56</v>
      </c>
      <c r="AD1480" s="51" t="str">
        <f>IF(D1480&lt;&gt;"",VLOOKUP(D1480,LISTAS·PAPP!$I$3:$M$16,3,0),"")</f>
        <v>DESARROLLO_INFANTIL</v>
      </c>
      <c r="AE1480" s="52" t="str">
        <f>IF(D1480&lt;&gt;"",VLOOKUP(D1480,LISTAS·PAPP!$I$3:$M$16,4,0),"")</f>
        <v>004</v>
      </c>
      <c r="AF1480" s="51" t="str">
        <f>IF(D1480&lt;&gt;"",VLOOKUP(D1480,LISTAS·PAPP!$I$3:$M$16,5,0),"")</f>
        <v>FORTALECIMIENTO_AMPLIACIÓN_E_INNOVACIÓN_DE_LOS_SERVICIOS_DE_DESARROLLO_INFANTIL_ESTRATEGIA_NACIONAL_MISIÓN_TERNURA</v>
      </c>
      <c r="AG1480" s="52" t="str">
        <f>IF(AH1480&lt;&gt;"",VLOOKUP(AH1480,LISTAS·PAPP!$O$3:$P$74,2,0),"")</f>
        <v>004</v>
      </c>
      <c r="AH1480" s="58" t="s">
        <v>915</v>
      </c>
      <c r="AI1480" s="60" t="s">
        <v>471</v>
      </c>
      <c r="AJ1480" s="51" t="str">
        <f>IF(AI1480&lt;&gt;"",VLOOKUP(AI1480,LISTAS·PAPP!$X$4:$Y$80,2,0),"")</f>
        <v>NO APLICA</v>
      </c>
      <c r="AK1480" s="58" t="s">
        <v>632</v>
      </c>
      <c r="AL1480" s="60">
        <v>730613</v>
      </c>
      <c r="AM1480" s="51" t="str">
        <f>IF(ISERROR(VLOOKUP(AL1480,LISTAS·PAPP!$AD$4:$AE$334,2,0))," ",VLOOKUP(AL1480,LISTAS·PAPP!$AD$4:$AE$334,2,0))</f>
        <v>Capacitación para la Ciudadanía en General</v>
      </c>
      <c r="AN1480" s="63">
        <v>2450</v>
      </c>
      <c r="AO1480" s="64"/>
      <c r="AP1480" s="64"/>
      <c r="AQ1480" s="64"/>
      <c r="AR1480" s="64"/>
      <c r="AS1480" s="64"/>
      <c r="AT1480" s="64"/>
      <c r="AU1480" s="64"/>
      <c r="AV1480" s="64">
        <v>2450</v>
      </c>
      <c r="AW1480" s="64"/>
      <c r="AX1480" s="64"/>
      <c r="AY1480" s="64"/>
      <c r="AZ1480" s="64"/>
      <c r="BA1480" s="53">
        <f t="shared" si="67"/>
        <v>2450</v>
      </c>
      <c r="BB1480" s="54" t="str">
        <f t="shared" si="68"/>
        <v>OK</v>
      </c>
      <c r="BC1480" s="55" t="str">
        <f t="shared" si="69"/>
        <v xml:space="preserve">                </v>
      </c>
    </row>
    <row r="1481" spans="1:55" ht="50.1" customHeight="1" x14ac:dyDescent="0.25">
      <c r="A1481" s="58" t="s">
        <v>39</v>
      </c>
      <c r="B1481" s="58" t="s">
        <v>49</v>
      </c>
      <c r="C1481" s="58" t="s">
        <v>136</v>
      </c>
      <c r="D1481" s="58" t="s">
        <v>913</v>
      </c>
      <c r="E1481" s="51" t="str">
        <f>IF(C1481&lt;&gt;"",VLOOKUP(MID(C1481,18,5),LISTAS·PAPP!$E$4:$F$76,2,0),"")</f>
        <v>MORONA_SANTIAGO</v>
      </c>
      <c r="F1481" s="58" t="s">
        <v>361</v>
      </c>
      <c r="G1481" s="51" t="str">
        <f>IF(F1481&lt;&gt;"",VLOOKUP(F1481,LISTAS·PAPP!$R$3:$T$221,3,0),"")</f>
        <v>SUR</v>
      </c>
      <c r="H1481" s="58" t="s">
        <v>905</v>
      </c>
      <c r="I1481" s="66" t="s">
        <v>915</v>
      </c>
      <c r="J1481" s="66" t="s">
        <v>1156</v>
      </c>
      <c r="K1481" s="67">
        <v>1</v>
      </c>
      <c r="L1481" s="66" t="s">
        <v>1127</v>
      </c>
      <c r="M1481" s="60">
        <v>0</v>
      </c>
      <c r="N1481" s="60"/>
      <c r="O1481" s="60"/>
      <c r="P1481" s="60"/>
      <c r="Q1481" s="60"/>
      <c r="R1481" s="60"/>
      <c r="S1481" s="60"/>
      <c r="T1481" s="60">
        <v>1</v>
      </c>
      <c r="U1481" s="60"/>
      <c r="V1481" s="60"/>
      <c r="W1481" s="60"/>
      <c r="X1481" s="60"/>
      <c r="Y1481" s="52" t="str">
        <f>IF(A1481&lt;&gt;"",IF(D1481="DIRECCIÓN_DE_TRANSFERENCIAS","280 0031",VLOOKUP(C1481,LISTAS·PAPP!$C$3:$D$76,2,0)),"")</f>
        <v>280 6410</v>
      </c>
      <c r="Z1481" s="61">
        <v>202</v>
      </c>
      <c r="AA1481" s="62">
        <v>5036</v>
      </c>
      <c r="AB1481" s="62">
        <v>5045</v>
      </c>
      <c r="AC1481" s="65" t="str">
        <f>IF(D1481&lt;&gt;"",VLOOKUP(D1481,LISTAS·PAPP!$I$3:$M$16,2,0),"")</f>
        <v>56</v>
      </c>
      <c r="AD1481" s="51" t="str">
        <f>IF(D1481&lt;&gt;"",VLOOKUP(D1481,LISTAS·PAPP!$I$3:$M$16,3,0),"")</f>
        <v>DESARROLLO_INFANTIL</v>
      </c>
      <c r="AE1481" s="52" t="str">
        <f>IF(D1481&lt;&gt;"",VLOOKUP(D1481,LISTAS·PAPP!$I$3:$M$16,4,0),"")</f>
        <v>004</v>
      </c>
      <c r="AF1481" s="51" t="str">
        <f>IF(D1481&lt;&gt;"",VLOOKUP(D1481,LISTAS·PAPP!$I$3:$M$16,5,0),"")</f>
        <v>FORTALECIMIENTO_AMPLIACIÓN_E_INNOVACIÓN_DE_LOS_SERVICIOS_DE_DESARROLLO_INFANTIL_ESTRATEGIA_NACIONAL_MISIÓN_TERNURA</v>
      </c>
      <c r="AG1481" s="52" t="str">
        <f>IF(AH1481&lt;&gt;"",VLOOKUP(AH1481,LISTAS·PAPP!$O$3:$P$74,2,0),"")</f>
        <v>004</v>
      </c>
      <c r="AH1481" s="58" t="s">
        <v>915</v>
      </c>
      <c r="AI1481" s="60" t="s">
        <v>471</v>
      </c>
      <c r="AJ1481" s="51" t="str">
        <f>IF(AI1481&lt;&gt;"",VLOOKUP(AI1481,LISTAS·PAPP!$X$4:$Y$80,2,0),"")</f>
        <v>NO APLICA</v>
      </c>
      <c r="AK1481" s="58" t="s">
        <v>632</v>
      </c>
      <c r="AL1481" s="60">
        <v>730613</v>
      </c>
      <c r="AM1481" s="51" t="str">
        <f>IF(ISERROR(VLOOKUP(AL1481,LISTAS·PAPP!$AD$4:$AE$334,2,0))," ",VLOOKUP(AL1481,LISTAS·PAPP!$AD$4:$AE$334,2,0))</f>
        <v>Capacitación para la Ciudadanía en General</v>
      </c>
      <c r="AN1481" s="63">
        <v>4200</v>
      </c>
      <c r="AO1481" s="64"/>
      <c r="AP1481" s="64"/>
      <c r="AQ1481" s="64"/>
      <c r="AR1481" s="64"/>
      <c r="AS1481" s="64"/>
      <c r="AT1481" s="64"/>
      <c r="AU1481" s="64"/>
      <c r="AV1481" s="64">
        <v>4200</v>
      </c>
      <c r="AW1481" s="64"/>
      <c r="AX1481" s="64"/>
      <c r="AY1481" s="64"/>
      <c r="AZ1481" s="64"/>
      <c r="BA1481" s="53">
        <f t="shared" si="67"/>
        <v>4200</v>
      </c>
      <c r="BB1481" s="54" t="str">
        <f t="shared" si="68"/>
        <v>OK</v>
      </c>
      <c r="BC1481" s="55" t="str">
        <f t="shared" si="69"/>
        <v xml:space="preserve">                </v>
      </c>
    </row>
    <row r="1482" spans="1:55" ht="50.1" customHeight="1" x14ac:dyDescent="0.25">
      <c r="A1482" s="58" t="s">
        <v>39</v>
      </c>
      <c r="B1482" s="58" t="s">
        <v>50</v>
      </c>
      <c r="C1482" s="58" t="s">
        <v>140</v>
      </c>
      <c r="D1482" s="58" t="s">
        <v>913</v>
      </c>
      <c r="E1482" s="51" t="str">
        <f>IF(C1482&lt;&gt;"",VLOOKUP(MID(C1482,18,5),LISTAS·PAPP!$E$4:$F$76,2,0),"")</f>
        <v>EL_ORO</v>
      </c>
      <c r="F1482" s="58" t="s">
        <v>261</v>
      </c>
      <c r="G1482" s="51" t="str">
        <f>IF(F1482&lt;&gt;"",VLOOKUP(F1482,LISTAS·PAPP!$R$3:$T$221,3,0),"")</f>
        <v>SUR</v>
      </c>
      <c r="H1482" s="58" t="s">
        <v>905</v>
      </c>
      <c r="I1482" s="66" t="s">
        <v>915</v>
      </c>
      <c r="J1482" s="66" t="s">
        <v>1156</v>
      </c>
      <c r="K1482" s="67">
        <v>1</v>
      </c>
      <c r="L1482" s="66" t="s">
        <v>1127</v>
      </c>
      <c r="M1482" s="60">
        <v>0</v>
      </c>
      <c r="N1482" s="60"/>
      <c r="O1482" s="60"/>
      <c r="P1482" s="60"/>
      <c r="Q1482" s="60"/>
      <c r="R1482" s="60"/>
      <c r="S1482" s="60"/>
      <c r="T1482" s="60">
        <v>1</v>
      </c>
      <c r="U1482" s="60"/>
      <c r="V1482" s="60"/>
      <c r="W1482" s="60"/>
      <c r="X1482" s="60"/>
      <c r="Y1482" s="52" t="str">
        <f>IF(A1482&lt;&gt;"",IF(D1482="DIRECCIÓN_DE_TRANSFERENCIAS","280 0031",VLOOKUP(C1482,LISTAS·PAPP!$C$3:$D$76,2,0)),"")</f>
        <v>280 7130</v>
      </c>
      <c r="Z1482" s="61">
        <v>202</v>
      </c>
      <c r="AA1482" s="62">
        <v>5036</v>
      </c>
      <c r="AB1482" s="62">
        <v>5045</v>
      </c>
      <c r="AC1482" s="65" t="str">
        <f>IF(D1482&lt;&gt;"",VLOOKUP(D1482,LISTAS·PAPP!$I$3:$M$16,2,0),"")</f>
        <v>56</v>
      </c>
      <c r="AD1482" s="51" t="str">
        <f>IF(D1482&lt;&gt;"",VLOOKUP(D1482,LISTAS·PAPP!$I$3:$M$16,3,0),"")</f>
        <v>DESARROLLO_INFANTIL</v>
      </c>
      <c r="AE1482" s="52" t="str">
        <f>IF(D1482&lt;&gt;"",VLOOKUP(D1482,LISTAS·PAPP!$I$3:$M$16,4,0),"")</f>
        <v>004</v>
      </c>
      <c r="AF1482" s="51" t="str">
        <f>IF(D1482&lt;&gt;"",VLOOKUP(D1482,LISTAS·PAPP!$I$3:$M$16,5,0),"")</f>
        <v>FORTALECIMIENTO_AMPLIACIÓN_E_INNOVACIÓN_DE_LOS_SERVICIOS_DE_DESARROLLO_INFANTIL_ESTRATEGIA_NACIONAL_MISIÓN_TERNURA</v>
      </c>
      <c r="AG1482" s="52" t="str">
        <f>IF(AH1482&lt;&gt;"",VLOOKUP(AH1482,LISTAS·PAPP!$O$3:$P$74,2,0),"")</f>
        <v>004</v>
      </c>
      <c r="AH1482" s="58" t="s">
        <v>915</v>
      </c>
      <c r="AI1482" s="60" t="s">
        <v>471</v>
      </c>
      <c r="AJ1482" s="51" t="str">
        <f>IF(AI1482&lt;&gt;"",VLOOKUP(AI1482,LISTAS·PAPP!$X$4:$Y$80,2,0),"")</f>
        <v>NO APLICA</v>
      </c>
      <c r="AK1482" s="58" t="s">
        <v>632</v>
      </c>
      <c r="AL1482" s="60">
        <v>730205</v>
      </c>
      <c r="AM1482" s="51" t="str">
        <f>IF(ISERROR(VLOOKUP(AL1482,LISTAS·PAPP!$AD$4:$AE$334,2,0))," ",VLOOKUP(AL1482,LISTAS·PAPP!$AD$4:$AE$334,2,0))</f>
        <v>Espectáculos Culturales y Sociales</v>
      </c>
      <c r="AN1482" s="63">
        <v>1400</v>
      </c>
      <c r="AO1482" s="64"/>
      <c r="AP1482" s="64"/>
      <c r="AQ1482" s="64"/>
      <c r="AR1482" s="64"/>
      <c r="AS1482" s="64"/>
      <c r="AT1482" s="64"/>
      <c r="AU1482" s="64"/>
      <c r="AV1482" s="64">
        <v>1400</v>
      </c>
      <c r="AW1482" s="64"/>
      <c r="AX1482" s="64"/>
      <c r="AY1482" s="64"/>
      <c r="AZ1482" s="64"/>
      <c r="BA1482" s="53">
        <f t="shared" si="67"/>
        <v>1400</v>
      </c>
      <c r="BB1482" s="54" t="str">
        <f t="shared" si="68"/>
        <v>OK</v>
      </c>
      <c r="BC1482" s="55" t="str">
        <f t="shared" si="69"/>
        <v xml:space="preserve">                </v>
      </c>
    </row>
    <row r="1483" spans="1:55" ht="50.1" customHeight="1" x14ac:dyDescent="0.25">
      <c r="A1483" s="58" t="s">
        <v>39</v>
      </c>
      <c r="B1483" s="58" t="s">
        <v>50</v>
      </c>
      <c r="C1483" s="58" t="s">
        <v>142</v>
      </c>
      <c r="D1483" s="58" t="s">
        <v>913</v>
      </c>
      <c r="E1483" s="51" t="str">
        <f>IF(C1483&lt;&gt;"",VLOOKUP(MID(C1483,18,5),LISTAS·PAPP!$E$4:$F$76,2,0),"")</f>
        <v>EL_ORO</v>
      </c>
      <c r="F1483" s="58" t="s">
        <v>272</v>
      </c>
      <c r="G1483" s="51" t="str">
        <f>IF(F1483&lt;&gt;"",VLOOKUP(F1483,LISTAS·PAPP!$R$3:$T$221,3,0),"")</f>
        <v>SUR</v>
      </c>
      <c r="H1483" s="58" t="s">
        <v>905</v>
      </c>
      <c r="I1483" s="66" t="s">
        <v>915</v>
      </c>
      <c r="J1483" s="66" t="s">
        <v>1156</v>
      </c>
      <c r="K1483" s="67">
        <v>1</v>
      </c>
      <c r="L1483" s="66" t="s">
        <v>1127</v>
      </c>
      <c r="M1483" s="60">
        <v>0</v>
      </c>
      <c r="N1483" s="60"/>
      <c r="O1483" s="60"/>
      <c r="P1483" s="60"/>
      <c r="Q1483" s="60"/>
      <c r="R1483" s="60"/>
      <c r="S1483" s="60"/>
      <c r="T1483" s="60">
        <v>1</v>
      </c>
      <c r="U1483" s="60"/>
      <c r="V1483" s="60"/>
      <c r="W1483" s="60"/>
      <c r="X1483" s="60"/>
      <c r="Y1483" s="52" t="str">
        <f>IF(A1483&lt;&gt;"",IF(D1483="DIRECCIÓN_DE_TRANSFERENCIAS","280 0031",VLOOKUP(C1483,LISTAS·PAPP!$C$3:$D$76,2,0)),"")</f>
        <v>280 7210</v>
      </c>
      <c r="Z1483" s="61">
        <v>202</v>
      </c>
      <c r="AA1483" s="62">
        <v>5036</v>
      </c>
      <c r="AB1483" s="62">
        <v>5045</v>
      </c>
      <c r="AC1483" s="65" t="str">
        <f>IF(D1483&lt;&gt;"",VLOOKUP(D1483,LISTAS·PAPP!$I$3:$M$16,2,0),"")</f>
        <v>56</v>
      </c>
      <c r="AD1483" s="51" t="str">
        <f>IF(D1483&lt;&gt;"",VLOOKUP(D1483,LISTAS·PAPP!$I$3:$M$16,3,0),"")</f>
        <v>DESARROLLO_INFANTIL</v>
      </c>
      <c r="AE1483" s="52" t="str">
        <f>IF(D1483&lt;&gt;"",VLOOKUP(D1483,LISTAS·PAPP!$I$3:$M$16,4,0),"")</f>
        <v>004</v>
      </c>
      <c r="AF1483" s="51" t="str">
        <f>IF(D1483&lt;&gt;"",VLOOKUP(D1483,LISTAS·PAPP!$I$3:$M$16,5,0),"")</f>
        <v>FORTALECIMIENTO_AMPLIACIÓN_E_INNOVACIÓN_DE_LOS_SERVICIOS_DE_DESARROLLO_INFANTIL_ESTRATEGIA_NACIONAL_MISIÓN_TERNURA</v>
      </c>
      <c r="AG1483" s="52" t="str">
        <f>IF(AH1483&lt;&gt;"",VLOOKUP(AH1483,LISTAS·PAPP!$O$3:$P$74,2,0),"")</f>
        <v>004</v>
      </c>
      <c r="AH1483" s="58" t="s">
        <v>915</v>
      </c>
      <c r="AI1483" s="60" t="s">
        <v>471</v>
      </c>
      <c r="AJ1483" s="51" t="str">
        <f>IF(AI1483&lt;&gt;"",VLOOKUP(AI1483,LISTAS·PAPP!$X$4:$Y$80,2,0),"")</f>
        <v>NO APLICA</v>
      </c>
      <c r="AK1483" s="58" t="s">
        <v>632</v>
      </c>
      <c r="AL1483" s="60">
        <v>730205</v>
      </c>
      <c r="AM1483" s="51" t="str">
        <f>IF(ISERROR(VLOOKUP(AL1483,LISTAS·PAPP!$AD$4:$AE$334,2,0))," ",VLOOKUP(AL1483,LISTAS·PAPP!$AD$4:$AE$334,2,0))</f>
        <v>Espectáculos Culturales y Sociales</v>
      </c>
      <c r="AN1483" s="63">
        <v>3500</v>
      </c>
      <c r="AO1483" s="64"/>
      <c r="AP1483" s="64"/>
      <c r="AQ1483" s="64"/>
      <c r="AR1483" s="64"/>
      <c r="AS1483" s="64"/>
      <c r="AT1483" s="64"/>
      <c r="AU1483" s="64"/>
      <c r="AV1483" s="64">
        <v>3500</v>
      </c>
      <c r="AW1483" s="64"/>
      <c r="AX1483" s="64"/>
      <c r="AY1483" s="64"/>
      <c r="AZ1483" s="64"/>
      <c r="BA1483" s="53">
        <f t="shared" si="67"/>
        <v>3500</v>
      </c>
      <c r="BB1483" s="54" t="str">
        <f t="shared" si="68"/>
        <v>OK</v>
      </c>
      <c r="BC1483" s="55" t="str">
        <f t="shared" si="69"/>
        <v xml:space="preserve">                </v>
      </c>
    </row>
    <row r="1484" spans="1:55" ht="50.1" customHeight="1" x14ac:dyDescent="0.25">
      <c r="A1484" s="58" t="s">
        <v>39</v>
      </c>
      <c r="B1484" s="58" t="s">
        <v>50</v>
      </c>
      <c r="C1484" s="58" t="s">
        <v>144</v>
      </c>
      <c r="D1484" s="58" t="s">
        <v>913</v>
      </c>
      <c r="E1484" s="51" t="str">
        <f>IF(C1484&lt;&gt;"",VLOOKUP(MID(C1484,18,5),LISTAS·PAPP!$E$4:$F$76,2,0),"")</f>
        <v>LOJA</v>
      </c>
      <c r="F1484" s="58" t="s">
        <v>204</v>
      </c>
      <c r="G1484" s="51" t="str">
        <f>IF(F1484&lt;&gt;"",VLOOKUP(F1484,LISTAS·PAPP!$R$3:$T$221,3,0),"")</f>
        <v>SUR</v>
      </c>
      <c r="H1484" s="58" t="s">
        <v>905</v>
      </c>
      <c r="I1484" s="66" t="s">
        <v>915</v>
      </c>
      <c r="J1484" s="66" t="s">
        <v>1156</v>
      </c>
      <c r="K1484" s="67">
        <v>1</v>
      </c>
      <c r="L1484" s="66" t="s">
        <v>1127</v>
      </c>
      <c r="M1484" s="60">
        <v>0</v>
      </c>
      <c r="N1484" s="60"/>
      <c r="O1484" s="60"/>
      <c r="P1484" s="60"/>
      <c r="Q1484" s="60"/>
      <c r="R1484" s="60"/>
      <c r="S1484" s="60"/>
      <c r="T1484" s="60">
        <v>1</v>
      </c>
      <c r="U1484" s="60"/>
      <c r="V1484" s="60"/>
      <c r="W1484" s="60"/>
      <c r="X1484" s="60"/>
      <c r="Y1484" s="52" t="str">
        <f>IF(A1484&lt;&gt;"",IF(D1484="DIRECCIÓN_DE_TRANSFERENCIAS","280 0031",VLOOKUP(C1484,LISTAS·PAPP!$C$3:$D$76,2,0)),"")</f>
        <v>280 7310</v>
      </c>
      <c r="Z1484" s="61">
        <v>202</v>
      </c>
      <c r="AA1484" s="62">
        <v>5036</v>
      </c>
      <c r="AB1484" s="62">
        <v>5045</v>
      </c>
      <c r="AC1484" s="65" t="str">
        <f>IF(D1484&lt;&gt;"",VLOOKUP(D1484,LISTAS·PAPP!$I$3:$M$16,2,0),"")</f>
        <v>56</v>
      </c>
      <c r="AD1484" s="51" t="str">
        <f>IF(D1484&lt;&gt;"",VLOOKUP(D1484,LISTAS·PAPP!$I$3:$M$16,3,0),"")</f>
        <v>DESARROLLO_INFANTIL</v>
      </c>
      <c r="AE1484" s="52" t="str">
        <f>IF(D1484&lt;&gt;"",VLOOKUP(D1484,LISTAS·PAPP!$I$3:$M$16,4,0),"")</f>
        <v>004</v>
      </c>
      <c r="AF1484" s="51" t="str">
        <f>IF(D1484&lt;&gt;"",VLOOKUP(D1484,LISTAS·PAPP!$I$3:$M$16,5,0),"")</f>
        <v>FORTALECIMIENTO_AMPLIACIÓN_E_INNOVACIÓN_DE_LOS_SERVICIOS_DE_DESARROLLO_INFANTIL_ESTRATEGIA_NACIONAL_MISIÓN_TERNURA</v>
      </c>
      <c r="AG1484" s="52" t="str">
        <f>IF(AH1484&lt;&gt;"",VLOOKUP(AH1484,LISTAS·PAPP!$O$3:$P$74,2,0),"")</f>
        <v>004</v>
      </c>
      <c r="AH1484" s="58" t="s">
        <v>915</v>
      </c>
      <c r="AI1484" s="60" t="s">
        <v>471</v>
      </c>
      <c r="AJ1484" s="51" t="str">
        <f>IF(AI1484&lt;&gt;"",VLOOKUP(AI1484,LISTAS·PAPP!$X$4:$Y$80,2,0),"")</f>
        <v>NO APLICA</v>
      </c>
      <c r="AK1484" s="58" t="s">
        <v>632</v>
      </c>
      <c r="AL1484" s="60">
        <v>730249</v>
      </c>
      <c r="AM1484" s="51" t="str">
        <f>IF(ISERROR(VLOOKUP(AL1484,LISTAS·PAPP!$AD$4:$AE$334,2,0))," ",VLOOKUP(AL1484,LISTAS·PAPP!$AD$4:$AE$334,2,0))</f>
        <v>Eventos Públicos Promocionales</v>
      </c>
      <c r="AN1484" s="63">
        <v>3150</v>
      </c>
      <c r="AO1484" s="64"/>
      <c r="AP1484" s="64"/>
      <c r="AQ1484" s="64"/>
      <c r="AR1484" s="64"/>
      <c r="AS1484" s="64"/>
      <c r="AT1484" s="64"/>
      <c r="AU1484" s="64"/>
      <c r="AV1484" s="64">
        <v>3150</v>
      </c>
      <c r="AW1484" s="64"/>
      <c r="AX1484" s="64"/>
      <c r="AY1484" s="64"/>
      <c r="AZ1484" s="64"/>
      <c r="BA1484" s="53">
        <f t="shared" si="67"/>
        <v>3150</v>
      </c>
      <c r="BB1484" s="54" t="str">
        <f t="shared" si="68"/>
        <v>OK</v>
      </c>
      <c r="BC1484" s="55" t="str">
        <f t="shared" si="69"/>
        <v xml:space="preserve">                </v>
      </c>
    </row>
    <row r="1485" spans="1:55" ht="50.1" customHeight="1" x14ac:dyDescent="0.25">
      <c r="A1485" s="58" t="s">
        <v>39</v>
      </c>
      <c r="B1485" s="58" t="s">
        <v>50</v>
      </c>
      <c r="C1485" s="58" t="s">
        <v>146</v>
      </c>
      <c r="D1485" s="58" t="s">
        <v>913</v>
      </c>
      <c r="E1485" s="51" t="str">
        <f>IF(C1485&lt;&gt;"",VLOOKUP(MID(C1485,18,5),LISTAS·PAPP!$E$4:$F$76,2,0),"")</f>
        <v>LOJA</v>
      </c>
      <c r="F1485" s="58" t="s">
        <v>319</v>
      </c>
      <c r="G1485" s="51" t="str">
        <f>IF(F1485&lt;&gt;"",VLOOKUP(F1485,LISTAS·PAPP!$R$3:$T$221,3,0),"")</f>
        <v>SUR</v>
      </c>
      <c r="H1485" s="58" t="s">
        <v>905</v>
      </c>
      <c r="I1485" s="66" t="s">
        <v>915</v>
      </c>
      <c r="J1485" s="66" t="s">
        <v>1156</v>
      </c>
      <c r="K1485" s="67">
        <v>1</v>
      </c>
      <c r="L1485" s="66" t="s">
        <v>1127</v>
      </c>
      <c r="M1485" s="60">
        <v>0</v>
      </c>
      <c r="N1485" s="60"/>
      <c r="O1485" s="60"/>
      <c r="P1485" s="60"/>
      <c r="Q1485" s="60"/>
      <c r="R1485" s="60"/>
      <c r="S1485" s="60"/>
      <c r="T1485" s="60">
        <v>1</v>
      </c>
      <c r="U1485" s="60"/>
      <c r="V1485" s="60"/>
      <c r="W1485" s="60"/>
      <c r="X1485" s="60"/>
      <c r="Y1485" s="52" t="str">
        <f>IF(A1485&lt;&gt;"",IF(D1485="DIRECCIÓN_DE_TRANSFERENCIAS","280 0031",VLOOKUP(C1485,LISTAS·PAPP!$C$3:$D$76,2,0)),"")</f>
        <v>280 7420</v>
      </c>
      <c r="Z1485" s="61">
        <v>202</v>
      </c>
      <c r="AA1485" s="62">
        <v>5036</v>
      </c>
      <c r="AB1485" s="62">
        <v>5045</v>
      </c>
      <c r="AC1485" s="65" t="str">
        <f>IF(D1485&lt;&gt;"",VLOOKUP(D1485,LISTAS·PAPP!$I$3:$M$16,2,0),"")</f>
        <v>56</v>
      </c>
      <c r="AD1485" s="51" t="str">
        <f>IF(D1485&lt;&gt;"",VLOOKUP(D1485,LISTAS·PAPP!$I$3:$M$16,3,0),"")</f>
        <v>DESARROLLO_INFANTIL</v>
      </c>
      <c r="AE1485" s="52" t="str">
        <f>IF(D1485&lt;&gt;"",VLOOKUP(D1485,LISTAS·PAPP!$I$3:$M$16,4,0),"")</f>
        <v>004</v>
      </c>
      <c r="AF1485" s="51" t="str">
        <f>IF(D1485&lt;&gt;"",VLOOKUP(D1485,LISTAS·PAPP!$I$3:$M$16,5,0),"")</f>
        <v>FORTALECIMIENTO_AMPLIACIÓN_E_INNOVACIÓN_DE_LOS_SERVICIOS_DE_DESARROLLO_INFANTIL_ESTRATEGIA_NACIONAL_MISIÓN_TERNURA</v>
      </c>
      <c r="AG1485" s="52" t="str">
        <f>IF(AH1485&lt;&gt;"",VLOOKUP(AH1485,LISTAS·PAPP!$O$3:$P$74,2,0),"")</f>
        <v>004</v>
      </c>
      <c r="AH1485" s="58" t="s">
        <v>915</v>
      </c>
      <c r="AI1485" s="60" t="s">
        <v>471</v>
      </c>
      <c r="AJ1485" s="51" t="str">
        <f>IF(AI1485&lt;&gt;"",VLOOKUP(AI1485,LISTAS·PAPP!$X$4:$Y$80,2,0),"")</f>
        <v>NO APLICA</v>
      </c>
      <c r="AK1485" s="58" t="s">
        <v>632</v>
      </c>
      <c r="AL1485" s="60">
        <v>730205</v>
      </c>
      <c r="AM1485" s="51" t="str">
        <f>IF(ISERROR(VLOOKUP(AL1485,LISTAS·PAPP!$AD$4:$AE$334,2,0))," ",VLOOKUP(AL1485,LISTAS·PAPP!$AD$4:$AE$334,2,0))</f>
        <v>Espectáculos Culturales y Sociales</v>
      </c>
      <c r="AN1485" s="63">
        <v>2450</v>
      </c>
      <c r="AO1485" s="64"/>
      <c r="AP1485" s="64"/>
      <c r="AQ1485" s="64"/>
      <c r="AR1485" s="64"/>
      <c r="AS1485" s="64"/>
      <c r="AT1485" s="64"/>
      <c r="AU1485" s="64"/>
      <c r="AV1485" s="64">
        <v>2450</v>
      </c>
      <c r="AW1485" s="64"/>
      <c r="AX1485" s="64"/>
      <c r="AY1485" s="64"/>
      <c r="AZ1485" s="64"/>
      <c r="BA1485" s="53">
        <f t="shared" si="67"/>
        <v>2450</v>
      </c>
      <c r="BB1485" s="54" t="str">
        <f t="shared" si="68"/>
        <v>OK</v>
      </c>
      <c r="BC1485" s="55" t="str">
        <f t="shared" si="69"/>
        <v xml:space="preserve">                </v>
      </c>
    </row>
    <row r="1486" spans="1:55" ht="50.1" customHeight="1" x14ac:dyDescent="0.25">
      <c r="A1486" s="58" t="s">
        <v>39</v>
      </c>
      <c r="B1486" s="58" t="s">
        <v>50</v>
      </c>
      <c r="C1486" s="58" t="s">
        <v>146</v>
      </c>
      <c r="D1486" s="58" t="s">
        <v>913</v>
      </c>
      <c r="E1486" s="51" t="str">
        <f>IF(C1486&lt;&gt;"",VLOOKUP(MID(C1486,18,5),LISTAS·PAPP!$E$4:$F$76,2,0),"")</f>
        <v>LOJA</v>
      </c>
      <c r="F1486" s="58" t="s">
        <v>319</v>
      </c>
      <c r="G1486" s="51" t="str">
        <f>IF(F1486&lt;&gt;"",VLOOKUP(F1486,LISTAS·PAPP!$R$3:$T$221,3,0),"")</f>
        <v>SUR</v>
      </c>
      <c r="H1486" s="58" t="s">
        <v>905</v>
      </c>
      <c r="I1486" s="66" t="s">
        <v>1124</v>
      </c>
      <c r="J1486" s="66" t="s">
        <v>1125</v>
      </c>
      <c r="K1486" s="67">
        <v>35</v>
      </c>
      <c r="L1486" s="66" t="s">
        <v>1097</v>
      </c>
      <c r="M1486" s="60">
        <v>35</v>
      </c>
      <c r="N1486" s="60"/>
      <c r="O1486" s="60"/>
      <c r="P1486" s="60"/>
      <c r="Q1486" s="60"/>
      <c r="R1486" s="60"/>
      <c r="S1486" s="60"/>
      <c r="T1486" s="60">
        <v>1</v>
      </c>
      <c r="U1486" s="60"/>
      <c r="V1486" s="60"/>
      <c r="W1486" s="60"/>
      <c r="X1486" s="60"/>
      <c r="Y1486" s="52" t="str">
        <f>IF(A1486&lt;&gt;"",IF(D1486="DIRECCIÓN_DE_TRANSFERENCIAS","280 0031",VLOOKUP(C1486,LISTAS·PAPP!$C$3:$D$76,2,0)),"")</f>
        <v>280 7420</v>
      </c>
      <c r="Z1486" s="61">
        <v>202</v>
      </c>
      <c r="AA1486" s="62">
        <v>5036</v>
      </c>
      <c r="AB1486" s="62">
        <v>5045</v>
      </c>
      <c r="AC1486" s="65" t="str">
        <f>IF(D1486&lt;&gt;"",VLOOKUP(D1486,LISTAS·PAPP!$I$3:$M$16,2,0),"")</f>
        <v>56</v>
      </c>
      <c r="AD1486" s="51" t="str">
        <f>IF(D1486&lt;&gt;"",VLOOKUP(D1486,LISTAS·PAPP!$I$3:$M$16,3,0),"")</f>
        <v>DESARROLLO_INFANTIL</v>
      </c>
      <c r="AE1486" s="52" t="str">
        <f>IF(D1486&lt;&gt;"",VLOOKUP(D1486,LISTAS·PAPP!$I$3:$M$16,4,0),"")</f>
        <v>004</v>
      </c>
      <c r="AF1486" s="51" t="str">
        <f>IF(D1486&lt;&gt;"",VLOOKUP(D1486,LISTAS·PAPP!$I$3:$M$16,5,0),"")</f>
        <v>FORTALECIMIENTO_AMPLIACIÓN_E_INNOVACIÓN_DE_LOS_SERVICIOS_DE_DESARROLLO_INFANTIL_ESTRATEGIA_NACIONAL_MISIÓN_TERNURA</v>
      </c>
      <c r="AG1486" s="52" t="str">
        <f>IF(AH1486&lt;&gt;"",VLOOKUP(AH1486,LISTAS·PAPP!$O$3:$P$74,2,0),"")</f>
        <v>004</v>
      </c>
      <c r="AH1486" s="58" t="s">
        <v>915</v>
      </c>
      <c r="AI1486" s="60" t="s">
        <v>471</v>
      </c>
      <c r="AJ1486" s="51" t="str">
        <f>IF(AI1486&lt;&gt;"",VLOOKUP(AI1486,LISTAS·PAPP!$X$4:$Y$80,2,0),"")</f>
        <v>NO APLICA</v>
      </c>
      <c r="AK1486" s="58" t="s">
        <v>637</v>
      </c>
      <c r="AL1486" s="60">
        <v>990101</v>
      </c>
      <c r="AM1486" s="51" t="str">
        <f>IF(ISERROR(VLOOKUP(AL1486,LISTAS·PAPP!$AD$4:$AE$334,2,0))," ",VLOOKUP(AL1486,LISTAS·PAPP!$AD$4:$AE$334,2,0))</f>
        <v>Obligaciones de Ejercicios Anteriores por Egresos de Personal</v>
      </c>
      <c r="AN1486" s="63">
        <v>0</v>
      </c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>
        <v>0</v>
      </c>
      <c r="BA1486" s="53">
        <f t="shared" ref="BA1486:BA1549" si="70">IF(A1486&lt;&gt;"",SUM(AO1486:AZ1486),"")</f>
        <v>0</v>
      </c>
      <c r="BB1486" s="54" t="str">
        <f t="shared" ref="BB1486:BB1549" si="71">IF(A1486&lt;&gt;"",IF(AN1486&lt;&gt;"",IF(AN1486=BA1486,"OK",AN1486-BA1486),IF(AND(AN1486="",BA1486=""),"",AN1486-BA1486)),"")</f>
        <v>OK</v>
      </c>
      <c r="BC1486" s="55" t="str">
        <f t="shared" ref="BC1486:BC1549" si="72">IF(A1486&lt;&gt;"",IF(A1486="","Escoger Nivel 0;",)&amp;" "&amp;(IF(B1486="","Escoger Nivel 1",)&amp;" "&amp;(IF(C1486="","Escoger Nivel 2;",)&amp;" "&amp;(IF(D1486="","Escoger Nivel 3",)&amp;" "&amp;(IF(F1486="","Escoger Cantón;",)&amp;" "&amp;(IF(H1486="","Escoger Obj. Estratégico Institucional N1;",)&amp;" "&amp;(IF(I1486="","Colocar Componente del Proyecto;",)&amp;" "&amp;(IF(J1486="","Colocar Actvidad del PAPP;",)&amp;" "&amp;(IF(K1486="","Colocar Metas;",)&amp;" "&amp;(IF(L1486="","Colocar Indicador;",)&amp;" "&amp;(IF(Z1486="","Escoger Código Fuente;",)&amp;" "&amp;(IF(AA1486="","Colocar Código Organismo;",)&amp;" "&amp;(IF(AB1486="","Colocar Código Correlativo;",)&amp;" "&amp;(IF(AH1486="","Escoger Actividad eSIGEF;",)&amp;" "&amp;(IF(AI1486="","Escoger Código Politicas de Igualdad;",)&amp;" "&amp;(IF(AK1486="","Escoger Grupo de Gasto;",)&amp;" "&amp;(IF(AL1486="","Escoger Ítem Presupuestario;",)))))))))))))))))," ")</f>
        <v xml:space="preserve">                </v>
      </c>
    </row>
    <row r="1487" spans="1:55" ht="50.1" customHeight="1" x14ac:dyDescent="0.25">
      <c r="A1487" s="58" t="s">
        <v>39</v>
      </c>
      <c r="B1487" s="58" t="s">
        <v>50</v>
      </c>
      <c r="C1487" s="58" t="s">
        <v>148</v>
      </c>
      <c r="D1487" s="58" t="s">
        <v>913</v>
      </c>
      <c r="E1487" s="51" t="str">
        <f>IF(C1487&lt;&gt;"",VLOOKUP(MID(C1487,18,5),LISTAS·PAPP!$E$4:$F$76,2,0),"")</f>
        <v>ZAMORA_CHINCHIPE</v>
      </c>
      <c r="F1487" s="58" t="s">
        <v>415</v>
      </c>
      <c r="G1487" s="51" t="str">
        <f>IF(F1487&lt;&gt;"",VLOOKUP(F1487,LISTAS·PAPP!$R$3:$T$221,3,0),"")</f>
        <v>SUR</v>
      </c>
      <c r="H1487" s="58" t="s">
        <v>905</v>
      </c>
      <c r="I1487" s="66" t="s">
        <v>915</v>
      </c>
      <c r="J1487" s="66" t="s">
        <v>1156</v>
      </c>
      <c r="K1487" s="67">
        <v>1</v>
      </c>
      <c r="L1487" s="66" t="s">
        <v>1127</v>
      </c>
      <c r="M1487" s="60">
        <v>0</v>
      </c>
      <c r="N1487" s="60"/>
      <c r="O1487" s="60"/>
      <c r="P1487" s="60"/>
      <c r="Q1487" s="60"/>
      <c r="R1487" s="60"/>
      <c r="S1487" s="60"/>
      <c r="T1487" s="60">
        <v>1</v>
      </c>
      <c r="U1487" s="60"/>
      <c r="V1487" s="60"/>
      <c r="W1487" s="60"/>
      <c r="X1487" s="60"/>
      <c r="Y1487" s="52" t="str">
        <f>IF(A1487&lt;&gt;"",IF(D1487="DIRECCIÓN_DE_TRANSFERENCIAS","280 0031",VLOOKUP(C1487,LISTAS·PAPP!$C$3:$D$76,2,0)),"")</f>
        <v>280 7510</v>
      </c>
      <c r="Z1487" s="61">
        <v>202</v>
      </c>
      <c r="AA1487" s="62">
        <v>5036</v>
      </c>
      <c r="AB1487" s="62">
        <v>5045</v>
      </c>
      <c r="AC1487" s="65" t="str">
        <f>IF(D1487&lt;&gt;"",VLOOKUP(D1487,LISTAS·PAPP!$I$3:$M$16,2,0),"")</f>
        <v>56</v>
      </c>
      <c r="AD1487" s="51" t="str">
        <f>IF(D1487&lt;&gt;"",VLOOKUP(D1487,LISTAS·PAPP!$I$3:$M$16,3,0),"")</f>
        <v>DESARROLLO_INFANTIL</v>
      </c>
      <c r="AE1487" s="52" t="str">
        <f>IF(D1487&lt;&gt;"",VLOOKUP(D1487,LISTAS·PAPP!$I$3:$M$16,4,0),"")</f>
        <v>004</v>
      </c>
      <c r="AF1487" s="51" t="str">
        <f>IF(D1487&lt;&gt;"",VLOOKUP(D1487,LISTAS·PAPP!$I$3:$M$16,5,0),"")</f>
        <v>FORTALECIMIENTO_AMPLIACIÓN_E_INNOVACIÓN_DE_LOS_SERVICIOS_DE_DESARROLLO_INFANTIL_ESTRATEGIA_NACIONAL_MISIÓN_TERNURA</v>
      </c>
      <c r="AG1487" s="52" t="str">
        <f>IF(AH1487&lt;&gt;"",VLOOKUP(AH1487,LISTAS·PAPP!$O$3:$P$74,2,0),"")</f>
        <v>004</v>
      </c>
      <c r="AH1487" s="58" t="s">
        <v>915</v>
      </c>
      <c r="AI1487" s="60" t="s">
        <v>471</v>
      </c>
      <c r="AJ1487" s="51" t="str">
        <f>IF(AI1487&lt;&gt;"",VLOOKUP(AI1487,LISTAS·PAPP!$X$4:$Y$80,2,0),"")</f>
        <v>NO APLICA</v>
      </c>
      <c r="AK1487" s="58" t="s">
        <v>632</v>
      </c>
      <c r="AL1487" s="60">
        <v>730205</v>
      </c>
      <c r="AM1487" s="51" t="str">
        <f>IF(ISERROR(VLOOKUP(AL1487,LISTAS·PAPP!$AD$4:$AE$334,2,0))," ",VLOOKUP(AL1487,LISTAS·PAPP!$AD$4:$AE$334,2,0))</f>
        <v>Espectáculos Culturales y Sociales</v>
      </c>
      <c r="AN1487" s="63">
        <v>0</v>
      </c>
      <c r="AO1487" s="64"/>
      <c r="AP1487" s="64"/>
      <c r="AQ1487" s="64"/>
      <c r="AR1487" s="64"/>
      <c r="AS1487" s="64"/>
      <c r="AT1487" s="64"/>
      <c r="AU1487" s="64"/>
      <c r="AV1487" s="64">
        <v>0</v>
      </c>
      <c r="AW1487" s="64"/>
      <c r="AX1487" s="64"/>
      <c r="AY1487" s="64"/>
      <c r="AZ1487" s="64"/>
      <c r="BA1487" s="53">
        <f t="shared" si="70"/>
        <v>0</v>
      </c>
      <c r="BB1487" s="54" t="str">
        <f t="shared" si="71"/>
        <v>OK</v>
      </c>
      <c r="BC1487" s="55" t="str">
        <f t="shared" si="72"/>
        <v xml:space="preserve">                </v>
      </c>
    </row>
    <row r="1488" spans="1:55" ht="50.1" customHeight="1" x14ac:dyDescent="0.25">
      <c r="A1488" s="58" t="s">
        <v>39</v>
      </c>
      <c r="B1488" s="58" t="s">
        <v>51</v>
      </c>
      <c r="C1488" s="58" t="s">
        <v>152</v>
      </c>
      <c r="D1488" s="58" t="s">
        <v>913</v>
      </c>
      <c r="E1488" s="51" t="str">
        <f>IF(C1488&lt;&gt;"",VLOOKUP(MID(C1488,18,5),LISTAS·PAPP!$E$4:$F$76,2,0),"")</f>
        <v>GUAYAS</v>
      </c>
      <c r="F1488" s="58" t="s">
        <v>287</v>
      </c>
      <c r="G1488" s="51" t="str">
        <f>IF(F1488&lt;&gt;"",VLOOKUP(F1488,LISTAS·PAPP!$R$3:$T$221,3,0),"")</f>
        <v xml:space="preserve"> </v>
      </c>
      <c r="H1488" s="58" t="s">
        <v>905</v>
      </c>
      <c r="I1488" s="66" t="s">
        <v>915</v>
      </c>
      <c r="J1488" s="66" t="s">
        <v>1156</v>
      </c>
      <c r="K1488" s="67">
        <v>1</v>
      </c>
      <c r="L1488" s="66" t="s">
        <v>1127</v>
      </c>
      <c r="M1488" s="60">
        <v>0</v>
      </c>
      <c r="N1488" s="60"/>
      <c r="O1488" s="60"/>
      <c r="P1488" s="60"/>
      <c r="Q1488" s="60"/>
      <c r="R1488" s="60"/>
      <c r="S1488" s="60"/>
      <c r="T1488" s="60">
        <v>1</v>
      </c>
      <c r="U1488" s="60"/>
      <c r="V1488" s="60"/>
      <c r="W1488" s="60"/>
      <c r="X1488" s="60"/>
      <c r="Y1488" s="52" t="str">
        <f>IF(A1488&lt;&gt;"",IF(D1488="DIRECCIÓN_DE_TRANSFERENCIAS","280 0031",VLOOKUP(C1488,LISTAS·PAPP!$C$3:$D$76,2,0)),"")</f>
        <v>280 8130</v>
      </c>
      <c r="Z1488" s="61">
        <v>202</v>
      </c>
      <c r="AA1488" s="62">
        <v>5036</v>
      </c>
      <c r="AB1488" s="62">
        <v>5045</v>
      </c>
      <c r="AC1488" s="65" t="str">
        <f>IF(D1488&lt;&gt;"",VLOOKUP(D1488,LISTAS·PAPP!$I$3:$M$16,2,0),"")</f>
        <v>56</v>
      </c>
      <c r="AD1488" s="51" t="str">
        <f>IF(D1488&lt;&gt;"",VLOOKUP(D1488,LISTAS·PAPP!$I$3:$M$16,3,0),"")</f>
        <v>DESARROLLO_INFANTIL</v>
      </c>
      <c r="AE1488" s="52" t="str">
        <f>IF(D1488&lt;&gt;"",VLOOKUP(D1488,LISTAS·PAPP!$I$3:$M$16,4,0),"")</f>
        <v>004</v>
      </c>
      <c r="AF1488" s="51" t="str">
        <f>IF(D1488&lt;&gt;"",VLOOKUP(D1488,LISTAS·PAPP!$I$3:$M$16,5,0),"")</f>
        <v>FORTALECIMIENTO_AMPLIACIÓN_E_INNOVACIÓN_DE_LOS_SERVICIOS_DE_DESARROLLO_INFANTIL_ESTRATEGIA_NACIONAL_MISIÓN_TERNURA</v>
      </c>
      <c r="AG1488" s="52" t="str">
        <f>IF(AH1488&lt;&gt;"",VLOOKUP(AH1488,LISTAS·PAPP!$O$3:$P$74,2,0),"")</f>
        <v>004</v>
      </c>
      <c r="AH1488" s="58" t="s">
        <v>915</v>
      </c>
      <c r="AI1488" s="60" t="s">
        <v>471</v>
      </c>
      <c r="AJ1488" s="51" t="str">
        <f>IF(AI1488&lt;&gt;"",VLOOKUP(AI1488,LISTAS·PAPP!$X$4:$Y$80,2,0),"")</f>
        <v>NO APLICA</v>
      </c>
      <c r="AK1488" s="58" t="s">
        <v>632</v>
      </c>
      <c r="AL1488" s="60">
        <v>730613</v>
      </c>
      <c r="AM1488" s="51" t="str">
        <f>IF(ISERROR(VLOOKUP(AL1488,LISTAS·PAPP!$AD$4:$AE$334,2,0))," ",VLOOKUP(AL1488,LISTAS·PAPP!$AD$4:$AE$334,2,0))</f>
        <v>Capacitación para la Ciudadanía en General</v>
      </c>
      <c r="AN1488" s="63">
        <v>350</v>
      </c>
      <c r="AO1488" s="64"/>
      <c r="AP1488" s="64"/>
      <c r="AQ1488" s="64"/>
      <c r="AR1488" s="64"/>
      <c r="AS1488" s="64"/>
      <c r="AT1488" s="64"/>
      <c r="AU1488" s="64"/>
      <c r="AV1488" s="64">
        <v>350</v>
      </c>
      <c r="AW1488" s="64"/>
      <c r="AX1488" s="64"/>
      <c r="AY1488" s="64"/>
      <c r="AZ1488" s="64"/>
      <c r="BA1488" s="53">
        <f t="shared" si="70"/>
        <v>350</v>
      </c>
      <c r="BB1488" s="54" t="str">
        <f t="shared" si="71"/>
        <v>OK</v>
      </c>
      <c r="BC1488" s="55" t="str">
        <f t="shared" si="72"/>
        <v xml:space="preserve">                </v>
      </c>
    </row>
    <row r="1489" spans="1:55" ht="50.1" customHeight="1" x14ac:dyDescent="0.25">
      <c r="A1489" s="58" t="s">
        <v>39</v>
      </c>
      <c r="B1489" s="58" t="s">
        <v>51</v>
      </c>
      <c r="C1489" s="58" t="s">
        <v>154</v>
      </c>
      <c r="D1489" s="58" t="s">
        <v>913</v>
      </c>
      <c r="E1489" s="51" t="str">
        <f>IF(C1489&lt;&gt;"",VLOOKUP(MID(C1489,18,5),LISTAS·PAPP!$E$4:$F$76,2,0),"")</f>
        <v>GUAYAS</v>
      </c>
      <c r="F1489" s="58" t="s">
        <v>287</v>
      </c>
      <c r="G1489" s="51" t="str">
        <f>IF(F1489&lt;&gt;"",VLOOKUP(F1489,LISTAS·PAPP!$R$3:$T$221,3,0),"")</f>
        <v xml:space="preserve"> </v>
      </c>
      <c r="H1489" s="58" t="s">
        <v>905</v>
      </c>
      <c r="I1489" s="66" t="s">
        <v>915</v>
      </c>
      <c r="J1489" s="66" t="s">
        <v>1156</v>
      </c>
      <c r="K1489" s="67">
        <v>1</v>
      </c>
      <c r="L1489" s="66" t="s">
        <v>1127</v>
      </c>
      <c r="M1489" s="60">
        <v>0</v>
      </c>
      <c r="N1489" s="60"/>
      <c r="O1489" s="60"/>
      <c r="P1489" s="60"/>
      <c r="Q1489" s="60"/>
      <c r="R1489" s="60"/>
      <c r="S1489" s="60"/>
      <c r="T1489" s="60">
        <v>1</v>
      </c>
      <c r="U1489" s="60"/>
      <c r="V1489" s="60"/>
      <c r="W1489" s="60"/>
      <c r="X1489" s="60"/>
      <c r="Y1489" s="52" t="str">
        <f>IF(A1489&lt;&gt;"",IF(D1489="DIRECCIÓN_DE_TRANSFERENCIAS","280 0031",VLOOKUP(C1489,LISTAS·PAPP!$C$3:$D$76,2,0)),"")</f>
        <v>280 8240</v>
      </c>
      <c r="Z1489" s="61">
        <v>202</v>
      </c>
      <c r="AA1489" s="62">
        <v>5036</v>
      </c>
      <c r="AB1489" s="62">
        <v>5045</v>
      </c>
      <c r="AC1489" s="65" t="str">
        <f>IF(D1489&lt;&gt;"",VLOOKUP(D1489,LISTAS·PAPP!$I$3:$M$16,2,0),"")</f>
        <v>56</v>
      </c>
      <c r="AD1489" s="51" t="str">
        <f>IF(D1489&lt;&gt;"",VLOOKUP(D1489,LISTAS·PAPP!$I$3:$M$16,3,0),"")</f>
        <v>DESARROLLO_INFANTIL</v>
      </c>
      <c r="AE1489" s="52" t="str">
        <f>IF(D1489&lt;&gt;"",VLOOKUP(D1489,LISTAS·PAPP!$I$3:$M$16,4,0),"")</f>
        <v>004</v>
      </c>
      <c r="AF1489" s="51" t="str">
        <f>IF(D1489&lt;&gt;"",VLOOKUP(D1489,LISTAS·PAPP!$I$3:$M$16,5,0),"")</f>
        <v>FORTALECIMIENTO_AMPLIACIÓN_E_INNOVACIÓN_DE_LOS_SERVICIOS_DE_DESARROLLO_INFANTIL_ESTRATEGIA_NACIONAL_MISIÓN_TERNURA</v>
      </c>
      <c r="AG1489" s="52" t="str">
        <f>IF(AH1489&lt;&gt;"",VLOOKUP(AH1489,LISTAS·PAPP!$O$3:$P$74,2,0),"")</f>
        <v>004</v>
      </c>
      <c r="AH1489" s="58" t="s">
        <v>915</v>
      </c>
      <c r="AI1489" s="60" t="s">
        <v>471</v>
      </c>
      <c r="AJ1489" s="51" t="str">
        <f>IF(AI1489&lt;&gt;"",VLOOKUP(AI1489,LISTAS·PAPP!$X$4:$Y$80,2,0),"")</f>
        <v>NO APLICA</v>
      </c>
      <c r="AK1489" s="58" t="s">
        <v>632</v>
      </c>
      <c r="AL1489" s="60">
        <v>730613</v>
      </c>
      <c r="AM1489" s="51" t="str">
        <f>IF(ISERROR(VLOOKUP(AL1489,LISTAS·PAPP!$AD$4:$AE$334,2,0))," ",VLOOKUP(AL1489,LISTAS·PAPP!$AD$4:$AE$334,2,0))</f>
        <v>Capacitación para la Ciudadanía en General</v>
      </c>
      <c r="AN1489" s="63">
        <v>2450</v>
      </c>
      <c r="AO1489" s="64"/>
      <c r="AP1489" s="64"/>
      <c r="AQ1489" s="64"/>
      <c r="AR1489" s="64"/>
      <c r="AS1489" s="64"/>
      <c r="AT1489" s="64"/>
      <c r="AU1489" s="64"/>
      <c r="AV1489" s="64">
        <v>2450</v>
      </c>
      <c r="AW1489" s="64"/>
      <c r="AX1489" s="64"/>
      <c r="AY1489" s="64"/>
      <c r="AZ1489" s="64"/>
      <c r="BA1489" s="53">
        <f t="shared" si="70"/>
        <v>2450</v>
      </c>
      <c r="BB1489" s="54" t="str">
        <f t="shared" si="71"/>
        <v>OK</v>
      </c>
      <c r="BC1489" s="55" t="str">
        <f t="shared" si="72"/>
        <v xml:space="preserve">                </v>
      </c>
    </row>
    <row r="1490" spans="1:55" ht="50.1" customHeight="1" x14ac:dyDescent="0.25">
      <c r="A1490" s="58" t="s">
        <v>39</v>
      </c>
      <c r="B1490" s="58" t="s">
        <v>51</v>
      </c>
      <c r="C1490" s="58" t="s">
        <v>156</v>
      </c>
      <c r="D1490" s="58" t="s">
        <v>913</v>
      </c>
      <c r="E1490" s="51" t="str">
        <f>IF(C1490&lt;&gt;"",VLOOKUP(MID(C1490,18,5),LISTAS·PAPP!$E$4:$F$76,2,0),"")</f>
        <v>GUAYAS</v>
      </c>
      <c r="F1490" s="58" t="s">
        <v>293</v>
      </c>
      <c r="G1490" s="51" t="str">
        <f>IF(F1490&lt;&gt;"",VLOOKUP(F1490,LISTAS·PAPP!$R$3:$T$221,3,0),"")</f>
        <v xml:space="preserve"> </v>
      </c>
      <c r="H1490" s="58" t="s">
        <v>905</v>
      </c>
      <c r="I1490" s="66" t="s">
        <v>915</v>
      </c>
      <c r="J1490" s="66" t="s">
        <v>1156</v>
      </c>
      <c r="K1490" s="67">
        <v>1</v>
      </c>
      <c r="L1490" s="66" t="s">
        <v>1127</v>
      </c>
      <c r="M1490" s="60">
        <v>0</v>
      </c>
      <c r="N1490" s="60"/>
      <c r="O1490" s="60"/>
      <c r="P1490" s="60"/>
      <c r="Q1490" s="60"/>
      <c r="R1490" s="60"/>
      <c r="S1490" s="60"/>
      <c r="T1490" s="60">
        <v>1</v>
      </c>
      <c r="U1490" s="60"/>
      <c r="V1490" s="60"/>
      <c r="W1490" s="60"/>
      <c r="X1490" s="60"/>
      <c r="Y1490" s="52" t="str">
        <f>IF(A1490&lt;&gt;"",IF(D1490="DIRECCIÓN_DE_TRANSFERENCIAS","280 0031",VLOOKUP(C1490,LISTAS·PAPP!$C$3:$D$76,2,0)),"")</f>
        <v>280 8270</v>
      </c>
      <c r="Z1490" s="61">
        <v>202</v>
      </c>
      <c r="AA1490" s="62">
        <v>5036</v>
      </c>
      <c r="AB1490" s="62">
        <v>5045</v>
      </c>
      <c r="AC1490" s="65" t="str">
        <f>IF(D1490&lt;&gt;"",VLOOKUP(D1490,LISTAS·PAPP!$I$3:$M$16,2,0),"")</f>
        <v>56</v>
      </c>
      <c r="AD1490" s="51" t="str">
        <f>IF(D1490&lt;&gt;"",VLOOKUP(D1490,LISTAS·PAPP!$I$3:$M$16,3,0),"")</f>
        <v>DESARROLLO_INFANTIL</v>
      </c>
      <c r="AE1490" s="52" t="str">
        <f>IF(D1490&lt;&gt;"",VLOOKUP(D1490,LISTAS·PAPP!$I$3:$M$16,4,0),"")</f>
        <v>004</v>
      </c>
      <c r="AF1490" s="51" t="str">
        <f>IF(D1490&lt;&gt;"",VLOOKUP(D1490,LISTAS·PAPP!$I$3:$M$16,5,0),"")</f>
        <v>FORTALECIMIENTO_AMPLIACIÓN_E_INNOVACIÓN_DE_LOS_SERVICIOS_DE_DESARROLLO_INFANTIL_ESTRATEGIA_NACIONAL_MISIÓN_TERNURA</v>
      </c>
      <c r="AG1490" s="52" t="str">
        <f>IF(AH1490&lt;&gt;"",VLOOKUP(AH1490,LISTAS·PAPP!$O$3:$P$74,2,0),"")</f>
        <v>004</v>
      </c>
      <c r="AH1490" s="58" t="s">
        <v>915</v>
      </c>
      <c r="AI1490" s="60" t="s">
        <v>471</v>
      </c>
      <c r="AJ1490" s="51" t="str">
        <f>IF(AI1490&lt;&gt;"",VLOOKUP(AI1490,LISTAS·PAPP!$X$4:$Y$80,2,0),"")</f>
        <v>NO APLICA</v>
      </c>
      <c r="AK1490" s="58" t="s">
        <v>632</v>
      </c>
      <c r="AL1490" s="60">
        <v>730249</v>
      </c>
      <c r="AM1490" s="51" t="str">
        <f>IF(ISERROR(VLOOKUP(AL1490,LISTAS·PAPP!$AD$4:$AE$334,2,0))," ",VLOOKUP(AL1490,LISTAS·PAPP!$AD$4:$AE$334,2,0))</f>
        <v>Eventos Públicos Promocionales</v>
      </c>
      <c r="AN1490" s="63">
        <v>700</v>
      </c>
      <c r="AO1490" s="64"/>
      <c r="AP1490" s="64"/>
      <c r="AQ1490" s="64"/>
      <c r="AR1490" s="64"/>
      <c r="AS1490" s="64"/>
      <c r="AT1490" s="64"/>
      <c r="AU1490" s="64"/>
      <c r="AV1490" s="64">
        <v>700</v>
      </c>
      <c r="AW1490" s="64"/>
      <c r="AX1490" s="64"/>
      <c r="AY1490" s="64"/>
      <c r="AZ1490" s="64"/>
      <c r="BA1490" s="53">
        <f t="shared" si="70"/>
        <v>700</v>
      </c>
      <c r="BB1490" s="54" t="str">
        <f t="shared" si="71"/>
        <v>OK</v>
      </c>
      <c r="BC1490" s="55" t="str">
        <f t="shared" si="72"/>
        <v xml:space="preserve">                </v>
      </c>
    </row>
    <row r="1491" spans="1:55" ht="50.1" customHeight="1" x14ac:dyDescent="0.25">
      <c r="A1491" s="58" t="s">
        <v>39</v>
      </c>
      <c r="B1491" s="58" t="s">
        <v>52</v>
      </c>
      <c r="C1491" s="58" t="s">
        <v>160</v>
      </c>
      <c r="D1491" s="58" t="s">
        <v>913</v>
      </c>
      <c r="E1491" s="51" t="str">
        <f>IF(C1491&lt;&gt;"",VLOOKUP(MID(C1491,18,5),LISTAS·PAPP!$E$4:$F$76,2,0),"")</f>
        <v>PICHINCHA</v>
      </c>
      <c r="F1491" s="58" t="s">
        <v>386</v>
      </c>
      <c r="G1491" s="51" t="str">
        <f>IF(F1491&lt;&gt;"",VLOOKUP(F1491,LISTAS·PAPP!$R$3:$T$221,3,0),"")</f>
        <v xml:space="preserve"> </v>
      </c>
      <c r="H1491" s="58" t="s">
        <v>905</v>
      </c>
      <c r="I1491" s="66" t="s">
        <v>915</v>
      </c>
      <c r="J1491" s="66" t="s">
        <v>1156</v>
      </c>
      <c r="K1491" s="67">
        <v>1</v>
      </c>
      <c r="L1491" s="66" t="s">
        <v>1127</v>
      </c>
      <c r="M1491" s="60">
        <v>0</v>
      </c>
      <c r="N1491" s="60"/>
      <c r="O1491" s="60"/>
      <c r="P1491" s="60"/>
      <c r="Q1491" s="60"/>
      <c r="R1491" s="60"/>
      <c r="S1491" s="60"/>
      <c r="T1491" s="60">
        <v>1</v>
      </c>
      <c r="U1491" s="60"/>
      <c r="V1491" s="60"/>
      <c r="W1491" s="60"/>
      <c r="X1491" s="60"/>
      <c r="Y1491" s="52" t="str">
        <f>IF(A1491&lt;&gt;"",IF(D1491="DIRECCIÓN_DE_TRANSFERENCIAS","280 0031",VLOOKUP(C1491,LISTAS·PAPP!$C$3:$D$76,2,0)),"")</f>
        <v>280 9120</v>
      </c>
      <c r="Z1491" s="61">
        <v>202</v>
      </c>
      <c r="AA1491" s="62">
        <v>5036</v>
      </c>
      <c r="AB1491" s="62">
        <v>5045</v>
      </c>
      <c r="AC1491" s="65" t="str">
        <f>IF(D1491&lt;&gt;"",VLOOKUP(D1491,LISTAS·PAPP!$I$3:$M$16,2,0),"")</f>
        <v>56</v>
      </c>
      <c r="AD1491" s="51" t="str">
        <f>IF(D1491&lt;&gt;"",VLOOKUP(D1491,LISTAS·PAPP!$I$3:$M$16,3,0),"")</f>
        <v>DESARROLLO_INFANTIL</v>
      </c>
      <c r="AE1491" s="52" t="str">
        <f>IF(D1491&lt;&gt;"",VLOOKUP(D1491,LISTAS·PAPP!$I$3:$M$16,4,0),"")</f>
        <v>004</v>
      </c>
      <c r="AF1491" s="51" t="str">
        <f>IF(D1491&lt;&gt;"",VLOOKUP(D1491,LISTAS·PAPP!$I$3:$M$16,5,0),"")</f>
        <v>FORTALECIMIENTO_AMPLIACIÓN_E_INNOVACIÓN_DE_LOS_SERVICIOS_DE_DESARROLLO_INFANTIL_ESTRATEGIA_NACIONAL_MISIÓN_TERNURA</v>
      </c>
      <c r="AG1491" s="52" t="str">
        <f>IF(AH1491&lt;&gt;"",VLOOKUP(AH1491,LISTAS·PAPP!$O$3:$P$74,2,0),"")</f>
        <v>004</v>
      </c>
      <c r="AH1491" s="58" t="s">
        <v>915</v>
      </c>
      <c r="AI1491" s="60" t="s">
        <v>471</v>
      </c>
      <c r="AJ1491" s="51" t="str">
        <f>IF(AI1491&lt;&gt;"",VLOOKUP(AI1491,LISTAS·PAPP!$X$4:$Y$80,2,0),"")</f>
        <v>NO APLICA</v>
      </c>
      <c r="AK1491" s="58" t="s">
        <v>632</v>
      </c>
      <c r="AL1491" s="60">
        <v>730613</v>
      </c>
      <c r="AM1491" s="51" t="str">
        <f>IF(ISERROR(VLOOKUP(AL1491,LISTAS·PAPP!$AD$4:$AE$334,2,0))," ",VLOOKUP(AL1491,LISTAS·PAPP!$AD$4:$AE$334,2,0))</f>
        <v>Capacitación para la Ciudadanía en General</v>
      </c>
      <c r="AN1491" s="63">
        <v>0</v>
      </c>
      <c r="AO1491" s="64"/>
      <c r="AP1491" s="64"/>
      <c r="AQ1491" s="64"/>
      <c r="AR1491" s="64"/>
      <c r="AS1491" s="64"/>
      <c r="AT1491" s="64"/>
      <c r="AU1491" s="64"/>
      <c r="AV1491" s="64">
        <v>0</v>
      </c>
      <c r="AW1491" s="64"/>
      <c r="AX1491" s="64"/>
      <c r="AY1491" s="64"/>
      <c r="AZ1491" s="64"/>
      <c r="BA1491" s="53">
        <f t="shared" si="70"/>
        <v>0</v>
      </c>
      <c r="BB1491" s="54" t="str">
        <f t="shared" si="71"/>
        <v>OK</v>
      </c>
      <c r="BC1491" s="55" t="str">
        <f t="shared" si="72"/>
        <v xml:space="preserve">                </v>
      </c>
    </row>
    <row r="1492" spans="1:55" ht="50.1" customHeight="1" x14ac:dyDescent="0.25">
      <c r="A1492" s="58" t="s">
        <v>39</v>
      </c>
      <c r="B1492" s="58" t="s">
        <v>52</v>
      </c>
      <c r="C1492" s="58" t="s">
        <v>162</v>
      </c>
      <c r="D1492" s="58" t="s">
        <v>913</v>
      </c>
      <c r="E1492" s="51" t="str">
        <f>IF(C1492&lt;&gt;"",VLOOKUP(MID(C1492,18,5),LISTAS·PAPP!$E$4:$F$76,2,0),"")</f>
        <v>PICHINCHA</v>
      </c>
      <c r="F1492" s="58" t="s">
        <v>386</v>
      </c>
      <c r="G1492" s="51" t="str">
        <f>IF(F1492&lt;&gt;"",VLOOKUP(F1492,LISTAS·PAPP!$R$3:$T$221,3,0),"")</f>
        <v xml:space="preserve"> </v>
      </c>
      <c r="H1492" s="58" t="s">
        <v>905</v>
      </c>
      <c r="I1492" s="66" t="s">
        <v>915</v>
      </c>
      <c r="J1492" s="66" t="s">
        <v>1156</v>
      </c>
      <c r="K1492" s="67">
        <v>1</v>
      </c>
      <c r="L1492" s="66" t="s">
        <v>1127</v>
      </c>
      <c r="M1492" s="60">
        <v>0</v>
      </c>
      <c r="N1492" s="60"/>
      <c r="O1492" s="60"/>
      <c r="P1492" s="60"/>
      <c r="Q1492" s="60"/>
      <c r="R1492" s="60"/>
      <c r="S1492" s="60"/>
      <c r="T1492" s="60">
        <v>1</v>
      </c>
      <c r="U1492" s="60"/>
      <c r="V1492" s="60"/>
      <c r="W1492" s="60"/>
      <c r="X1492" s="60"/>
      <c r="Y1492" s="52" t="str">
        <f>IF(A1492&lt;&gt;"",IF(D1492="DIRECCIÓN_DE_TRANSFERENCIAS","280 0031",VLOOKUP(C1492,LISTAS·PAPP!$C$3:$D$76,2,0)),"")</f>
        <v>280 9180</v>
      </c>
      <c r="Z1492" s="61">
        <v>202</v>
      </c>
      <c r="AA1492" s="62">
        <v>5036</v>
      </c>
      <c r="AB1492" s="62">
        <v>5045</v>
      </c>
      <c r="AC1492" s="65" t="str">
        <f>IF(D1492&lt;&gt;"",VLOOKUP(D1492,LISTAS·PAPP!$I$3:$M$16,2,0),"")</f>
        <v>56</v>
      </c>
      <c r="AD1492" s="51" t="str">
        <f>IF(D1492&lt;&gt;"",VLOOKUP(D1492,LISTAS·PAPP!$I$3:$M$16,3,0),"")</f>
        <v>DESARROLLO_INFANTIL</v>
      </c>
      <c r="AE1492" s="52" t="str">
        <f>IF(D1492&lt;&gt;"",VLOOKUP(D1492,LISTAS·PAPP!$I$3:$M$16,4,0),"")</f>
        <v>004</v>
      </c>
      <c r="AF1492" s="51" t="str">
        <f>IF(D1492&lt;&gt;"",VLOOKUP(D1492,LISTAS·PAPP!$I$3:$M$16,5,0),"")</f>
        <v>FORTALECIMIENTO_AMPLIACIÓN_E_INNOVACIÓN_DE_LOS_SERVICIOS_DE_DESARROLLO_INFANTIL_ESTRATEGIA_NACIONAL_MISIÓN_TERNURA</v>
      </c>
      <c r="AG1492" s="52" t="str">
        <f>IF(AH1492&lt;&gt;"",VLOOKUP(AH1492,LISTAS·PAPP!$O$3:$P$74,2,0),"")</f>
        <v>004</v>
      </c>
      <c r="AH1492" s="58" t="s">
        <v>915</v>
      </c>
      <c r="AI1492" s="60" t="s">
        <v>471</v>
      </c>
      <c r="AJ1492" s="51" t="str">
        <f>IF(AI1492&lt;&gt;"",VLOOKUP(AI1492,LISTAS·PAPP!$X$4:$Y$80,2,0),"")</f>
        <v>NO APLICA</v>
      </c>
      <c r="AK1492" s="58" t="s">
        <v>632</v>
      </c>
      <c r="AL1492" s="60">
        <v>730613</v>
      </c>
      <c r="AM1492" s="51" t="str">
        <f>IF(ISERROR(VLOOKUP(AL1492,LISTAS·PAPP!$AD$4:$AE$334,2,0))," ",VLOOKUP(AL1492,LISTAS·PAPP!$AD$4:$AE$334,2,0))</f>
        <v>Capacitación para la Ciudadanía en General</v>
      </c>
      <c r="AN1492" s="63">
        <v>0</v>
      </c>
      <c r="AO1492" s="64"/>
      <c r="AP1492" s="64"/>
      <c r="AQ1492" s="64"/>
      <c r="AR1492" s="64"/>
      <c r="AS1492" s="64"/>
      <c r="AT1492" s="64"/>
      <c r="AU1492" s="64"/>
      <c r="AV1492" s="64">
        <v>0</v>
      </c>
      <c r="AW1492" s="64"/>
      <c r="AX1492" s="64"/>
      <c r="AY1492" s="64"/>
      <c r="AZ1492" s="64"/>
      <c r="BA1492" s="53">
        <f t="shared" si="70"/>
        <v>0</v>
      </c>
      <c r="BB1492" s="54" t="str">
        <f t="shared" si="71"/>
        <v>OK</v>
      </c>
      <c r="BC1492" s="55" t="str">
        <f t="shared" si="72"/>
        <v xml:space="preserve">                </v>
      </c>
    </row>
    <row r="1493" spans="1:55" ht="50.1" customHeight="1" x14ac:dyDescent="0.25">
      <c r="A1493" s="58" t="s">
        <v>39</v>
      </c>
      <c r="B1493" s="58" t="s">
        <v>52</v>
      </c>
      <c r="C1493" s="58" t="s">
        <v>164</v>
      </c>
      <c r="D1493" s="58" t="s">
        <v>913</v>
      </c>
      <c r="E1493" s="51" t="str">
        <f>IF(C1493&lt;&gt;"",VLOOKUP(MID(C1493,18,5),LISTAS·PAPP!$E$4:$F$76,2,0),"")</f>
        <v>PICHINCHA</v>
      </c>
      <c r="F1493" s="58" t="s">
        <v>386</v>
      </c>
      <c r="G1493" s="51" t="str">
        <f>IF(F1493&lt;&gt;"",VLOOKUP(F1493,LISTAS·PAPP!$R$3:$T$221,3,0),"")</f>
        <v xml:space="preserve"> </v>
      </c>
      <c r="H1493" s="58" t="s">
        <v>905</v>
      </c>
      <c r="I1493" s="66" t="s">
        <v>915</v>
      </c>
      <c r="J1493" s="66" t="s">
        <v>1156</v>
      </c>
      <c r="K1493" s="67">
        <v>1</v>
      </c>
      <c r="L1493" s="66" t="s">
        <v>1127</v>
      </c>
      <c r="M1493" s="60">
        <v>0</v>
      </c>
      <c r="N1493" s="60"/>
      <c r="O1493" s="60"/>
      <c r="P1493" s="60"/>
      <c r="Q1493" s="60"/>
      <c r="R1493" s="60"/>
      <c r="S1493" s="60"/>
      <c r="T1493" s="60">
        <v>1</v>
      </c>
      <c r="U1493" s="60"/>
      <c r="V1493" s="60"/>
      <c r="W1493" s="60"/>
      <c r="X1493" s="60"/>
      <c r="Y1493" s="52" t="str">
        <f>IF(A1493&lt;&gt;"",IF(D1493="DIRECCIÓN_DE_TRANSFERENCIAS","280 0031",VLOOKUP(C1493,LISTAS·PAPP!$C$3:$D$76,2,0)),"")</f>
        <v>280 9240</v>
      </c>
      <c r="Z1493" s="61">
        <v>202</v>
      </c>
      <c r="AA1493" s="62">
        <v>5036</v>
      </c>
      <c r="AB1493" s="62">
        <v>5045</v>
      </c>
      <c r="AC1493" s="65" t="str">
        <f>IF(D1493&lt;&gt;"",VLOOKUP(D1493,LISTAS·PAPP!$I$3:$M$16,2,0),"")</f>
        <v>56</v>
      </c>
      <c r="AD1493" s="51" t="str">
        <f>IF(D1493&lt;&gt;"",VLOOKUP(D1493,LISTAS·PAPP!$I$3:$M$16,3,0),"")</f>
        <v>DESARROLLO_INFANTIL</v>
      </c>
      <c r="AE1493" s="52" t="str">
        <f>IF(D1493&lt;&gt;"",VLOOKUP(D1493,LISTAS·PAPP!$I$3:$M$16,4,0),"")</f>
        <v>004</v>
      </c>
      <c r="AF1493" s="51" t="str">
        <f>IF(D1493&lt;&gt;"",VLOOKUP(D1493,LISTAS·PAPP!$I$3:$M$16,5,0),"")</f>
        <v>FORTALECIMIENTO_AMPLIACIÓN_E_INNOVACIÓN_DE_LOS_SERVICIOS_DE_DESARROLLO_INFANTIL_ESTRATEGIA_NACIONAL_MISIÓN_TERNURA</v>
      </c>
      <c r="AG1493" s="52" t="str">
        <f>IF(AH1493&lt;&gt;"",VLOOKUP(AH1493,LISTAS·PAPP!$O$3:$P$74,2,0),"")</f>
        <v>004</v>
      </c>
      <c r="AH1493" s="58" t="s">
        <v>915</v>
      </c>
      <c r="AI1493" s="60" t="s">
        <v>471</v>
      </c>
      <c r="AJ1493" s="51" t="str">
        <f>IF(AI1493&lt;&gt;"",VLOOKUP(AI1493,LISTAS·PAPP!$X$4:$Y$80,2,0),"")</f>
        <v>NO APLICA</v>
      </c>
      <c r="AK1493" s="58" t="s">
        <v>632</v>
      </c>
      <c r="AL1493" s="60">
        <v>730613</v>
      </c>
      <c r="AM1493" s="51" t="str">
        <f>IF(ISERROR(VLOOKUP(AL1493,LISTAS·PAPP!$AD$4:$AE$334,2,0))," ",VLOOKUP(AL1493,LISTAS·PAPP!$AD$4:$AE$334,2,0))</f>
        <v>Capacitación para la Ciudadanía en General</v>
      </c>
      <c r="AN1493" s="63">
        <v>0</v>
      </c>
      <c r="AO1493" s="64"/>
      <c r="AP1493" s="64"/>
      <c r="AQ1493" s="64"/>
      <c r="AR1493" s="64"/>
      <c r="AS1493" s="64"/>
      <c r="AT1493" s="64"/>
      <c r="AU1493" s="64"/>
      <c r="AV1493" s="64">
        <v>0</v>
      </c>
      <c r="AW1493" s="64"/>
      <c r="AX1493" s="64"/>
      <c r="AY1493" s="64"/>
      <c r="AZ1493" s="64"/>
      <c r="BA1493" s="53">
        <f t="shared" si="70"/>
        <v>0</v>
      </c>
      <c r="BB1493" s="54" t="str">
        <f t="shared" si="71"/>
        <v>OK</v>
      </c>
      <c r="BC1493" s="55" t="str">
        <f t="shared" si="72"/>
        <v xml:space="preserve">                </v>
      </c>
    </row>
    <row r="1494" spans="1:55" ht="50.1" customHeight="1" x14ac:dyDescent="0.25">
      <c r="A1494" s="58" t="s">
        <v>39</v>
      </c>
      <c r="B1494" s="58" t="s">
        <v>44</v>
      </c>
      <c r="C1494" s="58" t="s">
        <v>69</v>
      </c>
      <c r="D1494" s="58" t="s">
        <v>913</v>
      </c>
      <c r="E1494" s="51" t="str">
        <f>IF(C1494&lt;&gt;"",VLOOKUP(MID(C1494,18,5),LISTAS·PAPP!$E$4:$F$76,2,0),"")</f>
        <v>CARCHI</v>
      </c>
      <c r="F1494" s="58" t="s">
        <v>238</v>
      </c>
      <c r="G1494" s="51" t="str">
        <f>IF(F1494&lt;&gt;"",VLOOKUP(F1494,LISTAS·PAPP!$R$3:$T$221,3,0),"")</f>
        <v>NORTE</v>
      </c>
      <c r="H1494" s="58" t="s">
        <v>905</v>
      </c>
      <c r="I1494" s="66" t="s">
        <v>915</v>
      </c>
      <c r="J1494" s="66" t="s">
        <v>1156</v>
      </c>
      <c r="K1494" s="67">
        <v>1</v>
      </c>
      <c r="L1494" s="66" t="s">
        <v>1127</v>
      </c>
      <c r="M1494" s="60">
        <v>0</v>
      </c>
      <c r="N1494" s="60"/>
      <c r="O1494" s="60"/>
      <c r="P1494" s="60"/>
      <c r="Q1494" s="60"/>
      <c r="R1494" s="60"/>
      <c r="S1494" s="60"/>
      <c r="T1494" s="60">
        <v>1</v>
      </c>
      <c r="U1494" s="60"/>
      <c r="V1494" s="60"/>
      <c r="W1494" s="60"/>
      <c r="X1494" s="60"/>
      <c r="Y1494" s="52" t="str">
        <f>IF(A1494&lt;&gt;"",IF(D1494="DIRECCIÓN_DE_TRANSFERENCIAS","280 0031",VLOOKUP(C1494,LISTAS·PAPP!$C$3:$D$76,2,0)),"")</f>
        <v>280 1110</v>
      </c>
      <c r="Z1494" s="61" t="s">
        <v>443</v>
      </c>
      <c r="AA1494" s="62">
        <v>0</v>
      </c>
      <c r="AB1494" s="62">
        <v>0</v>
      </c>
      <c r="AC1494" s="65" t="str">
        <f>IF(D1494&lt;&gt;"",VLOOKUP(D1494,LISTAS·PAPP!$I$3:$M$16,2,0),"")</f>
        <v>56</v>
      </c>
      <c r="AD1494" s="51" t="str">
        <f>IF(D1494&lt;&gt;"",VLOOKUP(D1494,LISTAS·PAPP!$I$3:$M$16,3,0),"")</f>
        <v>DESARROLLO_INFANTIL</v>
      </c>
      <c r="AE1494" s="52" t="str">
        <f>IF(D1494&lt;&gt;"",VLOOKUP(D1494,LISTAS·PAPP!$I$3:$M$16,4,0),"")</f>
        <v>004</v>
      </c>
      <c r="AF1494" s="51" t="str">
        <f>IF(D1494&lt;&gt;"",VLOOKUP(D1494,LISTAS·PAPP!$I$3:$M$16,5,0),"")</f>
        <v>FORTALECIMIENTO_AMPLIACIÓN_E_INNOVACIÓN_DE_LOS_SERVICIOS_DE_DESARROLLO_INFANTIL_ESTRATEGIA_NACIONAL_MISIÓN_TERNURA</v>
      </c>
      <c r="AG1494" s="52" t="str">
        <f>IF(AH1494&lt;&gt;"",VLOOKUP(AH1494,LISTAS·PAPP!$O$3:$P$74,2,0),"")</f>
        <v>004</v>
      </c>
      <c r="AH1494" s="58" t="s">
        <v>915</v>
      </c>
      <c r="AI1494" s="60" t="s">
        <v>471</v>
      </c>
      <c r="AJ1494" s="51" t="str">
        <f>IF(AI1494&lt;&gt;"",VLOOKUP(AI1494,LISTAS·PAPP!$X$4:$Y$80,2,0),"")</f>
        <v>NO APLICA</v>
      </c>
      <c r="AK1494" s="58" t="s">
        <v>632</v>
      </c>
      <c r="AL1494" s="60">
        <v>730613</v>
      </c>
      <c r="AM1494" s="51" t="str">
        <f>IF(ISERROR(VLOOKUP(AL1494,LISTAS·PAPP!$AD$4:$AE$334,2,0))," ",VLOOKUP(AL1494,LISTAS·PAPP!$AD$4:$AE$334,2,0))</f>
        <v>Capacitación para la Ciudadanía en General</v>
      </c>
      <c r="AN1494" s="63">
        <v>252</v>
      </c>
      <c r="AO1494" s="64"/>
      <c r="AP1494" s="64"/>
      <c r="AQ1494" s="64"/>
      <c r="AR1494" s="64"/>
      <c r="AS1494" s="64"/>
      <c r="AT1494" s="64"/>
      <c r="AU1494" s="64"/>
      <c r="AV1494" s="64">
        <v>252</v>
      </c>
      <c r="AW1494" s="64"/>
      <c r="AX1494" s="64"/>
      <c r="AY1494" s="64"/>
      <c r="AZ1494" s="64"/>
      <c r="BA1494" s="53">
        <f t="shared" si="70"/>
        <v>252</v>
      </c>
      <c r="BB1494" s="54" t="str">
        <f t="shared" si="71"/>
        <v>OK</v>
      </c>
      <c r="BC1494" s="55" t="str">
        <f t="shared" si="72"/>
        <v xml:space="preserve">                </v>
      </c>
    </row>
    <row r="1495" spans="1:55" ht="50.1" customHeight="1" x14ac:dyDescent="0.25">
      <c r="A1495" s="58" t="s">
        <v>39</v>
      </c>
      <c r="B1495" s="58" t="s">
        <v>44</v>
      </c>
      <c r="C1495" s="58" t="s">
        <v>70</v>
      </c>
      <c r="D1495" s="58" t="s">
        <v>913</v>
      </c>
      <c r="E1495" s="51" t="str">
        <f>IF(C1495&lt;&gt;"",VLOOKUP(MID(C1495,18,5),LISTAS·PAPP!$E$4:$F$76,2,0),"")</f>
        <v>ESMERALDAS</v>
      </c>
      <c r="F1495" s="58" t="s">
        <v>185</v>
      </c>
      <c r="G1495" s="51" t="str">
        <f>IF(F1495&lt;&gt;"",VLOOKUP(F1495,LISTAS·PAPP!$R$3:$T$221,3,0),"")</f>
        <v xml:space="preserve"> </v>
      </c>
      <c r="H1495" s="58" t="s">
        <v>905</v>
      </c>
      <c r="I1495" s="66" t="s">
        <v>915</v>
      </c>
      <c r="J1495" s="66" t="s">
        <v>1156</v>
      </c>
      <c r="K1495" s="67">
        <v>1</v>
      </c>
      <c r="L1495" s="66" t="s">
        <v>1127</v>
      </c>
      <c r="M1495" s="60">
        <v>0</v>
      </c>
      <c r="N1495" s="60"/>
      <c r="O1495" s="60"/>
      <c r="P1495" s="60"/>
      <c r="Q1495" s="60"/>
      <c r="R1495" s="60"/>
      <c r="S1495" s="60"/>
      <c r="T1495" s="60">
        <v>1</v>
      </c>
      <c r="U1495" s="60"/>
      <c r="V1495" s="60"/>
      <c r="W1495" s="60"/>
      <c r="X1495" s="60"/>
      <c r="Y1495" s="52" t="str">
        <f>IF(A1495&lt;&gt;"",IF(D1495="DIRECCIÓN_DE_TRANSFERENCIAS","280 0031",VLOOKUP(C1495,LISTAS·PAPP!$C$3:$D$76,2,0)),"")</f>
        <v>280 1210</v>
      </c>
      <c r="Z1495" s="61" t="s">
        <v>443</v>
      </c>
      <c r="AA1495" s="62">
        <v>0</v>
      </c>
      <c r="AB1495" s="62">
        <v>0</v>
      </c>
      <c r="AC1495" s="65" t="str">
        <f>IF(D1495&lt;&gt;"",VLOOKUP(D1495,LISTAS·PAPP!$I$3:$M$16,2,0),"")</f>
        <v>56</v>
      </c>
      <c r="AD1495" s="51" t="str">
        <f>IF(D1495&lt;&gt;"",VLOOKUP(D1495,LISTAS·PAPP!$I$3:$M$16,3,0),"")</f>
        <v>DESARROLLO_INFANTIL</v>
      </c>
      <c r="AE1495" s="52" t="str">
        <f>IF(D1495&lt;&gt;"",VLOOKUP(D1495,LISTAS·PAPP!$I$3:$M$16,4,0),"")</f>
        <v>004</v>
      </c>
      <c r="AF1495" s="51" t="str">
        <f>IF(D1495&lt;&gt;"",VLOOKUP(D1495,LISTAS·PAPP!$I$3:$M$16,5,0),"")</f>
        <v>FORTALECIMIENTO_AMPLIACIÓN_E_INNOVACIÓN_DE_LOS_SERVICIOS_DE_DESARROLLO_INFANTIL_ESTRATEGIA_NACIONAL_MISIÓN_TERNURA</v>
      </c>
      <c r="AG1495" s="52" t="str">
        <f>IF(AH1495&lt;&gt;"",VLOOKUP(AH1495,LISTAS·PAPP!$O$3:$P$74,2,0),"")</f>
        <v>004</v>
      </c>
      <c r="AH1495" s="58" t="s">
        <v>915</v>
      </c>
      <c r="AI1495" s="60" t="s">
        <v>471</v>
      </c>
      <c r="AJ1495" s="51" t="str">
        <f>IF(AI1495&lt;&gt;"",VLOOKUP(AI1495,LISTAS·PAPP!$X$4:$Y$80,2,0),"")</f>
        <v>NO APLICA</v>
      </c>
      <c r="AK1495" s="58" t="s">
        <v>632</v>
      </c>
      <c r="AL1495" s="60">
        <v>730613</v>
      </c>
      <c r="AM1495" s="51" t="str">
        <f>IF(ISERROR(VLOOKUP(AL1495,LISTAS·PAPP!$AD$4:$AE$334,2,0))," ",VLOOKUP(AL1495,LISTAS·PAPP!$AD$4:$AE$334,2,0))</f>
        <v>Capacitación para la Ciudadanía en General</v>
      </c>
      <c r="AN1495" s="63">
        <v>168</v>
      </c>
      <c r="AO1495" s="64"/>
      <c r="AP1495" s="64"/>
      <c r="AQ1495" s="64"/>
      <c r="AR1495" s="64"/>
      <c r="AS1495" s="64"/>
      <c r="AT1495" s="64"/>
      <c r="AU1495" s="64"/>
      <c r="AV1495" s="64">
        <v>168</v>
      </c>
      <c r="AW1495" s="64"/>
      <c r="AX1495" s="64"/>
      <c r="AY1495" s="64"/>
      <c r="AZ1495" s="64"/>
      <c r="BA1495" s="53">
        <f t="shared" si="70"/>
        <v>168</v>
      </c>
      <c r="BB1495" s="54" t="str">
        <f t="shared" si="71"/>
        <v>OK</v>
      </c>
      <c r="BC1495" s="55" t="str">
        <f t="shared" si="72"/>
        <v xml:space="preserve">                </v>
      </c>
    </row>
    <row r="1496" spans="1:55" ht="50.1" customHeight="1" x14ac:dyDescent="0.25">
      <c r="A1496" s="58" t="s">
        <v>39</v>
      </c>
      <c r="B1496" s="58" t="s">
        <v>44</v>
      </c>
      <c r="C1496" s="58" t="s">
        <v>72</v>
      </c>
      <c r="D1496" s="58" t="s">
        <v>913</v>
      </c>
      <c r="E1496" s="51" t="str">
        <f>IF(C1496&lt;&gt;"",VLOOKUP(MID(C1496,18,5),LISTAS·PAPP!$E$4:$F$76,2,0),"")</f>
        <v>ESMERALDAS</v>
      </c>
      <c r="F1496" s="58" t="s">
        <v>280</v>
      </c>
      <c r="G1496" s="51" t="str">
        <f>IF(F1496&lt;&gt;"",VLOOKUP(F1496,LISTAS·PAPP!$R$3:$T$221,3,0),"")</f>
        <v>NORTE</v>
      </c>
      <c r="H1496" s="58" t="s">
        <v>905</v>
      </c>
      <c r="I1496" s="66" t="s">
        <v>915</v>
      </c>
      <c r="J1496" s="66" t="s">
        <v>1156</v>
      </c>
      <c r="K1496" s="67">
        <v>1</v>
      </c>
      <c r="L1496" s="66" t="s">
        <v>1127</v>
      </c>
      <c r="M1496" s="60">
        <v>0</v>
      </c>
      <c r="N1496" s="60"/>
      <c r="O1496" s="60"/>
      <c r="P1496" s="60"/>
      <c r="Q1496" s="60"/>
      <c r="R1496" s="60"/>
      <c r="S1496" s="60"/>
      <c r="T1496" s="60">
        <v>1</v>
      </c>
      <c r="U1496" s="60"/>
      <c r="V1496" s="60"/>
      <c r="W1496" s="60"/>
      <c r="X1496" s="60"/>
      <c r="Y1496" s="52" t="str">
        <f>IF(A1496&lt;&gt;"",IF(D1496="DIRECCIÓN_DE_TRANSFERENCIAS","280 0031",VLOOKUP(C1496,LISTAS·PAPP!$C$3:$D$76,2,0)),"")</f>
        <v>280 1330</v>
      </c>
      <c r="Z1496" s="61" t="s">
        <v>443</v>
      </c>
      <c r="AA1496" s="62">
        <v>0</v>
      </c>
      <c r="AB1496" s="62">
        <v>0</v>
      </c>
      <c r="AC1496" s="65" t="str">
        <f>IF(D1496&lt;&gt;"",VLOOKUP(D1496,LISTAS·PAPP!$I$3:$M$16,2,0),"")</f>
        <v>56</v>
      </c>
      <c r="AD1496" s="51" t="str">
        <f>IF(D1496&lt;&gt;"",VLOOKUP(D1496,LISTAS·PAPP!$I$3:$M$16,3,0),"")</f>
        <v>DESARROLLO_INFANTIL</v>
      </c>
      <c r="AE1496" s="52" t="str">
        <f>IF(D1496&lt;&gt;"",VLOOKUP(D1496,LISTAS·PAPP!$I$3:$M$16,4,0),"")</f>
        <v>004</v>
      </c>
      <c r="AF1496" s="51" t="str">
        <f>IF(D1496&lt;&gt;"",VLOOKUP(D1496,LISTAS·PAPP!$I$3:$M$16,5,0),"")</f>
        <v>FORTALECIMIENTO_AMPLIACIÓN_E_INNOVACIÓN_DE_LOS_SERVICIOS_DE_DESARROLLO_INFANTIL_ESTRATEGIA_NACIONAL_MISIÓN_TERNURA</v>
      </c>
      <c r="AG1496" s="52" t="str">
        <f>IF(AH1496&lt;&gt;"",VLOOKUP(AH1496,LISTAS·PAPP!$O$3:$P$74,2,0),"")</f>
        <v>004</v>
      </c>
      <c r="AH1496" s="58" t="s">
        <v>915</v>
      </c>
      <c r="AI1496" s="60" t="s">
        <v>471</v>
      </c>
      <c r="AJ1496" s="51" t="str">
        <f>IF(AI1496&lt;&gt;"",VLOOKUP(AI1496,LISTAS·PAPP!$X$4:$Y$80,2,0),"")</f>
        <v>NO APLICA</v>
      </c>
      <c r="AK1496" s="58" t="s">
        <v>632</v>
      </c>
      <c r="AL1496" s="60">
        <v>730249</v>
      </c>
      <c r="AM1496" s="51" t="str">
        <f>IF(ISERROR(VLOOKUP(AL1496,LISTAS·PAPP!$AD$4:$AE$334,2,0))," ",VLOOKUP(AL1496,LISTAS·PAPP!$AD$4:$AE$334,2,0))</f>
        <v>Eventos Públicos Promocionales</v>
      </c>
      <c r="AN1496" s="63">
        <v>126</v>
      </c>
      <c r="AO1496" s="64"/>
      <c r="AP1496" s="64"/>
      <c r="AQ1496" s="64"/>
      <c r="AR1496" s="64"/>
      <c r="AS1496" s="64"/>
      <c r="AT1496" s="64"/>
      <c r="AU1496" s="64"/>
      <c r="AV1496" s="64">
        <v>126</v>
      </c>
      <c r="AW1496" s="64"/>
      <c r="AX1496" s="64"/>
      <c r="AY1496" s="64"/>
      <c r="AZ1496" s="64"/>
      <c r="BA1496" s="53">
        <f t="shared" si="70"/>
        <v>126</v>
      </c>
      <c r="BB1496" s="54" t="str">
        <f t="shared" si="71"/>
        <v>OK</v>
      </c>
      <c r="BC1496" s="55" t="str">
        <f t="shared" si="72"/>
        <v xml:space="preserve">                </v>
      </c>
    </row>
    <row r="1497" spans="1:55" ht="50.1" customHeight="1" x14ac:dyDescent="0.25">
      <c r="A1497" s="58" t="s">
        <v>39</v>
      </c>
      <c r="B1497" s="58" t="s">
        <v>44</v>
      </c>
      <c r="C1497" s="58" t="s">
        <v>73</v>
      </c>
      <c r="D1497" s="58" t="s">
        <v>913</v>
      </c>
      <c r="E1497" s="51" t="str">
        <f>IF(C1497&lt;&gt;"",VLOOKUP(MID(C1497,18,5),LISTAS·PAPP!$E$4:$F$76,2,0),"")</f>
        <v>IMBABURA</v>
      </c>
      <c r="F1497" s="58" t="s">
        <v>313</v>
      </c>
      <c r="G1497" s="51" t="str">
        <f>IF(F1497&lt;&gt;"",VLOOKUP(F1497,LISTAS·PAPP!$R$3:$T$221,3,0),"")</f>
        <v xml:space="preserve"> </v>
      </c>
      <c r="H1497" s="58" t="s">
        <v>905</v>
      </c>
      <c r="I1497" s="66" t="s">
        <v>915</v>
      </c>
      <c r="J1497" s="66" t="s">
        <v>1156</v>
      </c>
      <c r="K1497" s="67">
        <v>1</v>
      </c>
      <c r="L1497" s="66" t="s">
        <v>1127</v>
      </c>
      <c r="M1497" s="60">
        <v>0</v>
      </c>
      <c r="N1497" s="60"/>
      <c r="O1497" s="60"/>
      <c r="P1497" s="60"/>
      <c r="Q1497" s="60"/>
      <c r="R1497" s="60"/>
      <c r="S1497" s="60"/>
      <c r="T1497" s="60">
        <v>1</v>
      </c>
      <c r="U1497" s="60"/>
      <c r="V1497" s="60"/>
      <c r="W1497" s="60"/>
      <c r="X1497" s="60"/>
      <c r="Y1497" s="52" t="str">
        <f>IF(A1497&lt;&gt;"",IF(D1497="DIRECCIÓN_DE_TRANSFERENCIAS","280 0031",VLOOKUP(C1497,LISTAS·PAPP!$C$3:$D$76,2,0)),"")</f>
        <v>280 1410</v>
      </c>
      <c r="Z1497" s="61" t="s">
        <v>443</v>
      </c>
      <c r="AA1497" s="62">
        <v>0</v>
      </c>
      <c r="AB1497" s="62">
        <v>0</v>
      </c>
      <c r="AC1497" s="65" t="str">
        <f>IF(D1497&lt;&gt;"",VLOOKUP(D1497,LISTAS·PAPP!$I$3:$M$16,2,0),"")</f>
        <v>56</v>
      </c>
      <c r="AD1497" s="51" t="str">
        <f>IF(D1497&lt;&gt;"",VLOOKUP(D1497,LISTAS·PAPP!$I$3:$M$16,3,0),"")</f>
        <v>DESARROLLO_INFANTIL</v>
      </c>
      <c r="AE1497" s="52" t="str">
        <f>IF(D1497&lt;&gt;"",VLOOKUP(D1497,LISTAS·PAPP!$I$3:$M$16,4,0),"")</f>
        <v>004</v>
      </c>
      <c r="AF1497" s="51" t="str">
        <f>IF(D1497&lt;&gt;"",VLOOKUP(D1497,LISTAS·PAPP!$I$3:$M$16,5,0),"")</f>
        <v>FORTALECIMIENTO_AMPLIACIÓN_E_INNOVACIÓN_DE_LOS_SERVICIOS_DE_DESARROLLO_INFANTIL_ESTRATEGIA_NACIONAL_MISIÓN_TERNURA</v>
      </c>
      <c r="AG1497" s="52" t="str">
        <f>IF(AH1497&lt;&gt;"",VLOOKUP(AH1497,LISTAS·PAPP!$O$3:$P$74,2,0),"")</f>
        <v>004</v>
      </c>
      <c r="AH1497" s="58" t="s">
        <v>915</v>
      </c>
      <c r="AI1497" s="60" t="s">
        <v>471</v>
      </c>
      <c r="AJ1497" s="51" t="str">
        <f>IF(AI1497&lt;&gt;"",VLOOKUP(AI1497,LISTAS·PAPP!$X$4:$Y$80,2,0),"")</f>
        <v>NO APLICA</v>
      </c>
      <c r="AK1497" s="58" t="s">
        <v>632</v>
      </c>
      <c r="AL1497" s="60">
        <v>730205</v>
      </c>
      <c r="AM1497" s="51" t="str">
        <f>IF(ISERROR(VLOOKUP(AL1497,LISTAS·PAPP!$AD$4:$AE$334,2,0))," ",VLOOKUP(AL1497,LISTAS·PAPP!$AD$4:$AE$334,2,0))</f>
        <v>Espectáculos Culturales y Sociales</v>
      </c>
      <c r="AN1497" s="63">
        <v>252</v>
      </c>
      <c r="AO1497" s="64"/>
      <c r="AP1497" s="64"/>
      <c r="AQ1497" s="64"/>
      <c r="AR1497" s="64"/>
      <c r="AS1497" s="64"/>
      <c r="AT1497" s="64"/>
      <c r="AU1497" s="64"/>
      <c r="AV1497" s="64">
        <v>252</v>
      </c>
      <c r="AW1497" s="64"/>
      <c r="AX1497" s="64"/>
      <c r="AY1497" s="64"/>
      <c r="AZ1497" s="64"/>
      <c r="BA1497" s="53">
        <f t="shared" si="70"/>
        <v>252</v>
      </c>
      <c r="BB1497" s="54" t="str">
        <f t="shared" si="71"/>
        <v>OK</v>
      </c>
      <c r="BC1497" s="55" t="str">
        <f t="shared" si="72"/>
        <v xml:space="preserve">                </v>
      </c>
    </row>
    <row r="1498" spans="1:55" ht="50.1" customHeight="1" x14ac:dyDescent="0.25">
      <c r="A1498" s="58" t="s">
        <v>39</v>
      </c>
      <c r="B1498" s="58" t="s">
        <v>44</v>
      </c>
      <c r="C1498" s="58" t="s">
        <v>71</v>
      </c>
      <c r="D1498" s="58" t="s">
        <v>913</v>
      </c>
      <c r="E1498" s="51" t="str">
        <f>IF(C1498&lt;&gt;"",VLOOKUP(MID(C1498,18,5),LISTAS·PAPP!$E$4:$F$76,2,0),"")</f>
        <v>SUCUMBIOS</v>
      </c>
      <c r="F1498" s="58" t="s">
        <v>399</v>
      </c>
      <c r="G1498" s="51" t="str">
        <f>IF(F1498&lt;&gt;"",VLOOKUP(F1498,LISTAS·PAPP!$R$3:$T$221,3,0),"")</f>
        <v>NORTE</v>
      </c>
      <c r="H1498" s="58" t="s">
        <v>905</v>
      </c>
      <c r="I1498" s="66" t="s">
        <v>915</v>
      </c>
      <c r="J1498" s="66" t="s">
        <v>1156</v>
      </c>
      <c r="K1498" s="67">
        <v>1</v>
      </c>
      <c r="L1498" s="66" t="s">
        <v>1127</v>
      </c>
      <c r="M1498" s="60">
        <v>0</v>
      </c>
      <c r="N1498" s="60"/>
      <c r="O1498" s="60"/>
      <c r="P1498" s="60"/>
      <c r="Q1498" s="60"/>
      <c r="R1498" s="60"/>
      <c r="S1498" s="60"/>
      <c r="T1498" s="60">
        <v>1</v>
      </c>
      <c r="U1498" s="60"/>
      <c r="V1498" s="60"/>
      <c r="W1498" s="60"/>
      <c r="X1498" s="60"/>
      <c r="Y1498" s="52" t="str">
        <f>IF(A1498&lt;&gt;"",IF(D1498="DIRECCIÓN_DE_TRANSFERENCIAS","280 0031",VLOOKUP(C1498,LISTAS·PAPP!$C$3:$D$76,2,0)),"")</f>
        <v>280 1520</v>
      </c>
      <c r="Z1498" s="61" t="s">
        <v>443</v>
      </c>
      <c r="AA1498" s="62">
        <v>0</v>
      </c>
      <c r="AB1498" s="62">
        <v>0</v>
      </c>
      <c r="AC1498" s="65" t="str">
        <f>IF(D1498&lt;&gt;"",VLOOKUP(D1498,LISTAS·PAPP!$I$3:$M$16,2,0),"")</f>
        <v>56</v>
      </c>
      <c r="AD1498" s="51" t="str">
        <f>IF(D1498&lt;&gt;"",VLOOKUP(D1498,LISTAS·PAPP!$I$3:$M$16,3,0),"")</f>
        <v>DESARROLLO_INFANTIL</v>
      </c>
      <c r="AE1498" s="52" t="str">
        <f>IF(D1498&lt;&gt;"",VLOOKUP(D1498,LISTAS·PAPP!$I$3:$M$16,4,0),"")</f>
        <v>004</v>
      </c>
      <c r="AF1498" s="51" t="str">
        <f>IF(D1498&lt;&gt;"",VLOOKUP(D1498,LISTAS·PAPP!$I$3:$M$16,5,0),"")</f>
        <v>FORTALECIMIENTO_AMPLIACIÓN_E_INNOVACIÓN_DE_LOS_SERVICIOS_DE_DESARROLLO_INFANTIL_ESTRATEGIA_NACIONAL_MISIÓN_TERNURA</v>
      </c>
      <c r="AG1498" s="52" t="str">
        <f>IF(AH1498&lt;&gt;"",VLOOKUP(AH1498,LISTAS·PAPP!$O$3:$P$74,2,0),"")</f>
        <v>004</v>
      </c>
      <c r="AH1498" s="58" t="s">
        <v>915</v>
      </c>
      <c r="AI1498" s="60" t="s">
        <v>471</v>
      </c>
      <c r="AJ1498" s="51" t="str">
        <f>IF(AI1498&lt;&gt;"",VLOOKUP(AI1498,LISTAS·PAPP!$X$4:$Y$80,2,0),"")</f>
        <v>NO APLICA</v>
      </c>
      <c r="AK1498" s="58" t="s">
        <v>632</v>
      </c>
      <c r="AL1498" s="60">
        <v>730613</v>
      </c>
      <c r="AM1498" s="51" t="str">
        <f>IF(ISERROR(VLOOKUP(AL1498,LISTAS·PAPP!$AD$4:$AE$334,2,0))," ",VLOOKUP(AL1498,LISTAS·PAPP!$AD$4:$AE$334,2,0))</f>
        <v>Capacitación para la Ciudadanía en General</v>
      </c>
      <c r="AN1498" s="63">
        <v>294</v>
      </c>
      <c r="AO1498" s="64"/>
      <c r="AP1498" s="64"/>
      <c r="AQ1498" s="64"/>
      <c r="AR1498" s="64"/>
      <c r="AS1498" s="64"/>
      <c r="AT1498" s="64"/>
      <c r="AU1498" s="64"/>
      <c r="AV1498" s="64">
        <v>294</v>
      </c>
      <c r="AW1498" s="64"/>
      <c r="AX1498" s="64"/>
      <c r="AY1498" s="64"/>
      <c r="AZ1498" s="64"/>
      <c r="BA1498" s="53">
        <f t="shared" si="70"/>
        <v>294</v>
      </c>
      <c r="BB1498" s="54" t="str">
        <f t="shared" si="71"/>
        <v>OK</v>
      </c>
      <c r="BC1498" s="55" t="str">
        <f t="shared" si="72"/>
        <v xml:space="preserve">                </v>
      </c>
    </row>
    <row r="1499" spans="1:55" ht="50.1" customHeight="1" x14ac:dyDescent="0.25">
      <c r="A1499" s="58" t="s">
        <v>39</v>
      </c>
      <c r="B1499" s="58" t="s">
        <v>45</v>
      </c>
      <c r="C1499" s="58" t="s">
        <v>84</v>
      </c>
      <c r="D1499" s="58" t="s">
        <v>913</v>
      </c>
      <c r="E1499" s="51" t="str">
        <f>IF(C1499&lt;&gt;"",VLOOKUP(MID(C1499,18,5),LISTAS·PAPP!$E$4:$F$76,2,0),"")</f>
        <v>NAPO</v>
      </c>
      <c r="F1499" s="58" t="s">
        <v>374</v>
      </c>
      <c r="G1499" s="51" t="str">
        <f>IF(F1499&lt;&gt;"",VLOOKUP(F1499,LISTAS·PAPP!$R$3:$T$221,3,0),"")</f>
        <v xml:space="preserve"> </v>
      </c>
      <c r="H1499" s="58" t="s">
        <v>905</v>
      </c>
      <c r="I1499" s="66" t="s">
        <v>915</v>
      </c>
      <c r="J1499" s="66" t="s">
        <v>1156</v>
      </c>
      <c r="K1499" s="67">
        <v>1</v>
      </c>
      <c r="L1499" s="66" t="s">
        <v>1127</v>
      </c>
      <c r="M1499" s="60">
        <v>0</v>
      </c>
      <c r="N1499" s="60"/>
      <c r="O1499" s="60"/>
      <c r="P1499" s="60"/>
      <c r="Q1499" s="60"/>
      <c r="R1499" s="60"/>
      <c r="S1499" s="60"/>
      <c r="T1499" s="60">
        <v>1</v>
      </c>
      <c r="U1499" s="60"/>
      <c r="V1499" s="60"/>
      <c r="W1499" s="60"/>
      <c r="X1499" s="60"/>
      <c r="Y1499" s="52" t="str">
        <f>IF(A1499&lt;&gt;"",IF(D1499="DIRECCIÓN_DE_TRANSFERENCIAS","280 0031",VLOOKUP(C1499,LISTAS·PAPP!$C$3:$D$76,2,0)),"")</f>
        <v>280 2110</v>
      </c>
      <c r="Z1499" s="61" t="s">
        <v>443</v>
      </c>
      <c r="AA1499" s="62">
        <v>0</v>
      </c>
      <c r="AB1499" s="62">
        <v>0</v>
      </c>
      <c r="AC1499" s="65" t="str">
        <f>IF(D1499&lt;&gt;"",VLOOKUP(D1499,LISTAS·PAPP!$I$3:$M$16,2,0),"")</f>
        <v>56</v>
      </c>
      <c r="AD1499" s="51" t="str">
        <f>IF(D1499&lt;&gt;"",VLOOKUP(D1499,LISTAS·PAPP!$I$3:$M$16,3,0),"")</f>
        <v>DESARROLLO_INFANTIL</v>
      </c>
      <c r="AE1499" s="52" t="str">
        <f>IF(D1499&lt;&gt;"",VLOOKUP(D1499,LISTAS·PAPP!$I$3:$M$16,4,0),"")</f>
        <v>004</v>
      </c>
      <c r="AF1499" s="51" t="str">
        <f>IF(D1499&lt;&gt;"",VLOOKUP(D1499,LISTAS·PAPP!$I$3:$M$16,5,0),"")</f>
        <v>FORTALECIMIENTO_AMPLIACIÓN_E_INNOVACIÓN_DE_LOS_SERVICIOS_DE_DESARROLLO_INFANTIL_ESTRATEGIA_NACIONAL_MISIÓN_TERNURA</v>
      </c>
      <c r="AG1499" s="52" t="str">
        <f>IF(AH1499&lt;&gt;"",VLOOKUP(AH1499,LISTAS·PAPP!$O$3:$P$74,2,0),"")</f>
        <v>004</v>
      </c>
      <c r="AH1499" s="58" t="s">
        <v>915</v>
      </c>
      <c r="AI1499" s="60" t="s">
        <v>471</v>
      </c>
      <c r="AJ1499" s="51" t="str">
        <f>IF(AI1499&lt;&gt;"",VLOOKUP(AI1499,LISTAS·PAPP!$X$4:$Y$80,2,0),"")</f>
        <v>NO APLICA</v>
      </c>
      <c r="AK1499" s="58" t="s">
        <v>632</v>
      </c>
      <c r="AL1499" s="60">
        <v>730613</v>
      </c>
      <c r="AM1499" s="51" t="str">
        <f>IF(ISERROR(VLOOKUP(AL1499,LISTAS·PAPP!$AD$4:$AE$334,2,0))," ",VLOOKUP(AL1499,LISTAS·PAPP!$AD$4:$AE$334,2,0))</f>
        <v>Capacitación para la Ciudadanía en General</v>
      </c>
      <c r="AN1499" s="63">
        <v>210</v>
      </c>
      <c r="AO1499" s="64"/>
      <c r="AP1499" s="64"/>
      <c r="AQ1499" s="64"/>
      <c r="AR1499" s="64"/>
      <c r="AS1499" s="64"/>
      <c r="AT1499" s="64"/>
      <c r="AU1499" s="64"/>
      <c r="AV1499" s="64">
        <v>210</v>
      </c>
      <c r="AW1499" s="64"/>
      <c r="AX1499" s="64"/>
      <c r="AY1499" s="64"/>
      <c r="AZ1499" s="64"/>
      <c r="BA1499" s="53">
        <f t="shared" si="70"/>
        <v>210</v>
      </c>
      <c r="BB1499" s="54" t="str">
        <f t="shared" si="71"/>
        <v>OK</v>
      </c>
      <c r="BC1499" s="55" t="str">
        <f t="shared" si="72"/>
        <v xml:space="preserve">                </v>
      </c>
    </row>
    <row r="1500" spans="1:55" ht="50.1" customHeight="1" x14ac:dyDescent="0.25">
      <c r="A1500" s="58" t="s">
        <v>39</v>
      </c>
      <c r="B1500" s="58" t="s">
        <v>45</v>
      </c>
      <c r="C1500" s="58" t="s">
        <v>86</v>
      </c>
      <c r="D1500" s="58" t="s">
        <v>913</v>
      </c>
      <c r="E1500" s="51" t="str">
        <f>IF(C1500&lt;&gt;"",VLOOKUP(MID(C1500,18,5),LISTAS·PAPP!$E$4:$F$76,2,0),"")</f>
        <v>PICHINCHA</v>
      </c>
      <c r="F1500" s="58" t="s">
        <v>390</v>
      </c>
      <c r="G1500" s="51" t="str">
        <f>IF(F1500&lt;&gt;"",VLOOKUP(F1500,LISTAS·PAPP!$R$3:$T$221,3,0),"")</f>
        <v xml:space="preserve"> </v>
      </c>
      <c r="H1500" s="58" t="s">
        <v>905</v>
      </c>
      <c r="I1500" s="66" t="s">
        <v>915</v>
      </c>
      <c r="J1500" s="66" t="s">
        <v>1156</v>
      </c>
      <c r="K1500" s="67">
        <v>1</v>
      </c>
      <c r="L1500" s="66" t="s">
        <v>1127</v>
      </c>
      <c r="M1500" s="60">
        <v>0</v>
      </c>
      <c r="N1500" s="60"/>
      <c r="O1500" s="60"/>
      <c r="P1500" s="60"/>
      <c r="Q1500" s="60"/>
      <c r="R1500" s="60"/>
      <c r="S1500" s="60"/>
      <c r="T1500" s="60">
        <v>1</v>
      </c>
      <c r="U1500" s="60"/>
      <c r="V1500" s="60"/>
      <c r="W1500" s="60"/>
      <c r="X1500" s="60"/>
      <c r="Y1500" s="52" t="str">
        <f>IF(A1500&lt;&gt;"",IF(D1500="DIRECCIÓN_DE_TRANSFERENCIAS","280 0031",VLOOKUP(C1500,LISTAS·PAPP!$C$3:$D$76,2,0)),"")</f>
        <v>280 2230</v>
      </c>
      <c r="Z1500" s="61" t="s">
        <v>443</v>
      </c>
      <c r="AA1500" s="62">
        <v>0</v>
      </c>
      <c r="AB1500" s="62">
        <v>0</v>
      </c>
      <c r="AC1500" s="65" t="str">
        <f>IF(D1500&lt;&gt;"",VLOOKUP(D1500,LISTAS·PAPP!$I$3:$M$16,2,0),"")</f>
        <v>56</v>
      </c>
      <c r="AD1500" s="51" t="str">
        <f>IF(D1500&lt;&gt;"",VLOOKUP(D1500,LISTAS·PAPP!$I$3:$M$16,3,0),"")</f>
        <v>DESARROLLO_INFANTIL</v>
      </c>
      <c r="AE1500" s="52" t="str">
        <f>IF(D1500&lt;&gt;"",VLOOKUP(D1500,LISTAS·PAPP!$I$3:$M$16,4,0),"")</f>
        <v>004</v>
      </c>
      <c r="AF1500" s="51" t="str">
        <f>IF(D1500&lt;&gt;"",VLOOKUP(D1500,LISTAS·PAPP!$I$3:$M$16,5,0),"")</f>
        <v>FORTALECIMIENTO_AMPLIACIÓN_E_INNOVACIÓN_DE_LOS_SERVICIOS_DE_DESARROLLO_INFANTIL_ESTRATEGIA_NACIONAL_MISIÓN_TERNURA</v>
      </c>
      <c r="AG1500" s="52" t="str">
        <f>IF(AH1500&lt;&gt;"",VLOOKUP(AH1500,LISTAS·PAPP!$O$3:$P$74,2,0),"")</f>
        <v>004</v>
      </c>
      <c r="AH1500" s="58" t="s">
        <v>915</v>
      </c>
      <c r="AI1500" s="60" t="s">
        <v>471</v>
      </c>
      <c r="AJ1500" s="51" t="str">
        <f>IF(AI1500&lt;&gt;"",VLOOKUP(AI1500,LISTAS·PAPP!$X$4:$Y$80,2,0),"")</f>
        <v>NO APLICA</v>
      </c>
      <c r="AK1500" s="58" t="s">
        <v>632</v>
      </c>
      <c r="AL1500" s="60">
        <v>730613</v>
      </c>
      <c r="AM1500" s="51" t="str">
        <f>IF(ISERROR(VLOOKUP(AL1500,LISTAS·PAPP!$AD$4:$AE$334,2,0))," ",VLOOKUP(AL1500,LISTAS·PAPP!$AD$4:$AE$334,2,0))</f>
        <v>Capacitación para la Ciudadanía en General</v>
      </c>
      <c r="AN1500" s="63">
        <v>294</v>
      </c>
      <c r="AO1500" s="64"/>
      <c r="AP1500" s="64"/>
      <c r="AQ1500" s="64"/>
      <c r="AR1500" s="64"/>
      <c r="AS1500" s="64"/>
      <c r="AT1500" s="64"/>
      <c r="AU1500" s="64"/>
      <c r="AV1500" s="64">
        <v>294</v>
      </c>
      <c r="AW1500" s="64"/>
      <c r="AX1500" s="64"/>
      <c r="AY1500" s="64"/>
      <c r="AZ1500" s="64"/>
      <c r="BA1500" s="53">
        <f t="shared" si="70"/>
        <v>294</v>
      </c>
      <c r="BB1500" s="54" t="str">
        <f t="shared" si="71"/>
        <v>OK</v>
      </c>
      <c r="BC1500" s="55" t="str">
        <f t="shared" si="72"/>
        <v xml:space="preserve">                </v>
      </c>
    </row>
    <row r="1501" spans="1:55" ht="50.1" customHeight="1" x14ac:dyDescent="0.25">
      <c r="A1501" s="58" t="s">
        <v>39</v>
      </c>
      <c r="B1501" s="58" t="s">
        <v>45</v>
      </c>
      <c r="C1501" s="58" t="s">
        <v>82</v>
      </c>
      <c r="D1501" s="58" t="s">
        <v>913</v>
      </c>
      <c r="E1501" s="51" t="str">
        <f>IF(C1501&lt;&gt;"",VLOOKUP(MID(C1501,18,5),LISTAS·PAPP!$E$4:$F$76,2,0),"")</f>
        <v>ORELLANA</v>
      </c>
      <c r="F1501" s="58" t="s">
        <v>379</v>
      </c>
      <c r="G1501" s="51" t="str">
        <f>IF(F1501&lt;&gt;"",VLOOKUP(F1501,LISTAS·PAPP!$R$3:$T$221,3,0),"")</f>
        <v xml:space="preserve"> </v>
      </c>
      <c r="H1501" s="58" t="s">
        <v>905</v>
      </c>
      <c r="I1501" s="66" t="s">
        <v>915</v>
      </c>
      <c r="J1501" s="66" t="s">
        <v>1156</v>
      </c>
      <c r="K1501" s="67">
        <v>1</v>
      </c>
      <c r="L1501" s="66" t="s">
        <v>1127</v>
      </c>
      <c r="M1501" s="60">
        <v>0</v>
      </c>
      <c r="N1501" s="60"/>
      <c r="O1501" s="60"/>
      <c r="P1501" s="60"/>
      <c r="Q1501" s="60"/>
      <c r="R1501" s="60"/>
      <c r="S1501" s="60"/>
      <c r="T1501" s="60">
        <v>1</v>
      </c>
      <c r="U1501" s="60"/>
      <c r="V1501" s="60"/>
      <c r="W1501" s="60"/>
      <c r="X1501" s="60"/>
      <c r="Y1501" s="52" t="str">
        <f>IF(A1501&lt;&gt;"",IF(D1501="DIRECCIÓN_DE_TRANSFERENCIAS","280 0031",VLOOKUP(C1501,LISTAS·PAPP!$C$3:$D$76,2,0)),"")</f>
        <v>280 2320</v>
      </c>
      <c r="Z1501" s="61" t="s">
        <v>443</v>
      </c>
      <c r="AA1501" s="62">
        <v>0</v>
      </c>
      <c r="AB1501" s="62">
        <v>0</v>
      </c>
      <c r="AC1501" s="65" t="str">
        <f>IF(D1501&lt;&gt;"",VLOOKUP(D1501,LISTAS·PAPP!$I$3:$M$16,2,0),"")</f>
        <v>56</v>
      </c>
      <c r="AD1501" s="51" t="str">
        <f>IF(D1501&lt;&gt;"",VLOOKUP(D1501,LISTAS·PAPP!$I$3:$M$16,3,0),"")</f>
        <v>DESARROLLO_INFANTIL</v>
      </c>
      <c r="AE1501" s="52" t="str">
        <f>IF(D1501&lt;&gt;"",VLOOKUP(D1501,LISTAS·PAPP!$I$3:$M$16,4,0),"")</f>
        <v>004</v>
      </c>
      <c r="AF1501" s="51" t="str">
        <f>IF(D1501&lt;&gt;"",VLOOKUP(D1501,LISTAS·PAPP!$I$3:$M$16,5,0),"")</f>
        <v>FORTALECIMIENTO_AMPLIACIÓN_E_INNOVACIÓN_DE_LOS_SERVICIOS_DE_DESARROLLO_INFANTIL_ESTRATEGIA_NACIONAL_MISIÓN_TERNURA</v>
      </c>
      <c r="AG1501" s="52" t="str">
        <f>IF(AH1501&lt;&gt;"",VLOOKUP(AH1501,LISTAS·PAPP!$O$3:$P$74,2,0),"")</f>
        <v>004</v>
      </c>
      <c r="AH1501" s="58" t="s">
        <v>915</v>
      </c>
      <c r="AI1501" s="60" t="s">
        <v>471</v>
      </c>
      <c r="AJ1501" s="51" t="str">
        <f>IF(AI1501&lt;&gt;"",VLOOKUP(AI1501,LISTAS·PAPP!$X$4:$Y$80,2,0),"")</f>
        <v>NO APLICA</v>
      </c>
      <c r="AK1501" s="58" t="s">
        <v>632</v>
      </c>
      <c r="AL1501" s="60">
        <v>730613</v>
      </c>
      <c r="AM1501" s="51" t="str">
        <f>IF(ISERROR(VLOOKUP(AL1501,LISTAS·PAPP!$AD$4:$AE$334,2,0))," ",VLOOKUP(AL1501,LISTAS·PAPP!$AD$4:$AE$334,2,0))</f>
        <v>Capacitación para la Ciudadanía en General</v>
      </c>
      <c r="AN1501" s="63">
        <v>168</v>
      </c>
      <c r="AO1501" s="64"/>
      <c r="AP1501" s="64"/>
      <c r="AQ1501" s="64"/>
      <c r="AR1501" s="64"/>
      <c r="AS1501" s="64"/>
      <c r="AT1501" s="64"/>
      <c r="AU1501" s="64"/>
      <c r="AV1501" s="64">
        <v>168</v>
      </c>
      <c r="AW1501" s="64"/>
      <c r="AX1501" s="64"/>
      <c r="AY1501" s="64"/>
      <c r="AZ1501" s="64"/>
      <c r="BA1501" s="53">
        <f t="shared" si="70"/>
        <v>168</v>
      </c>
      <c r="BB1501" s="54" t="str">
        <f t="shared" si="71"/>
        <v>OK</v>
      </c>
      <c r="BC1501" s="55" t="str">
        <f t="shared" si="72"/>
        <v xml:space="preserve">                </v>
      </c>
    </row>
    <row r="1502" spans="1:55" ht="50.1" customHeight="1" x14ac:dyDescent="0.25">
      <c r="A1502" s="58" t="s">
        <v>39</v>
      </c>
      <c r="B1502" s="58" t="s">
        <v>46</v>
      </c>
      <c r="C1502" s="58" t="s">
        <v>90</v>
      </c>
      <c r="D1502" s="58" t="s">
        <v>913</v>
      </c>
      <c r="E1502" s="51" t="str">
        <f>IF(C1502&lt;&gt;"",VLOOKUP(MID(C1502,18,5),LISTAS·PAPP!$E$4:$F$76,2,0),"")</f>
        <v>COTOPAXI</v>
      </c>
      <c r="F1502" s="58" t="s">
        <v>254</v>
      </c>
      <c r="G1502" s="51" t="str">
        <f>IF(F1502&lt;&gt;"",VLOOKUP(F1502,LISTAS·PAPP!$R$3:$T$221,3,0),"")</f>
        <v xml:space="preserve"> </v>
      </c>
      <c r="H1502" s="58" t="s">
        <v>905</v>
      </c>
      <c r="I1502" s="66" t="s">
        <v>915</v>
      </c>
      <c r="J1502" s="66" t="s">
        <v>1156</v>
      </c>
      <c r="K1502" s="67">
        <v>1</v>
      </c>
      <c r="L1502" s="66" t="s">
        <v>1127</v>
      </c>
      <c r="M1502" s="60">
        <v>0</v>
      </c>
      <c r="N1502" s="60"/>
      <c r="O1502" s="60"/>
      <c r="P1502" s="60"/>
      <c r="Q1502" s="60"/>
      <c r="R1502" s="60"/>
      <c r="S1502" s="60"/>
      <c r="T1502" s="60">
        <v>1</v>
      </c>
      <c r="U1502" s="60"/>
      <c r="V1502" s="60"/>
      <c r="W1502" s="60"/>
      <c r="X1502" s="60"/>
      <c r="Y1502" s="52" t="str">
        <f>IF(A1502&lt;&gt;"",IF(D1502="DIRECCIÓN_DE_TRANSFERENCIAS","280 0031",VLOOKUP(C1502,LISTAS·PAPP!$C$3:$D$76,2,0)),"")</f>
        <v>280 3110</v>
      </c>
      <c r="Z1502" s="61" t="s">
        <v>443</v>
      </c>
      <c r="AA1502" s="62">
        <v>0</v>
      </c>
      <c r="AB1502" s="62">
        <v>0</v>
      </c>
      <c r="AC1502" s="65" t="str">
        <f>IF(D1502&lt;&gt;"",VLOOKUP(D1502,LISTAS·PAPP!$I$3:$M$16,2,0),"")</f>
        <v>56</v>
      </c>
      <c r="AD1502" s="51" t="str">
        <f>IF(D1502&lt;&gt;"",VLOOKUP(D1502,LISTAS·PAPP!$I$3:$M$16,3,0),"")</f>
        <v>DESARROLLO_INFANTIL</v>
      </c>
      <c r="AE1502" s="52" t="str">
        <f>IF(D1502&lt;&gt;"",VLOOKUP(D1502,LISTAS·PAPP!$I$3:$M$16,4,0),"")</f>
        <v>004</v>
      </c>
      <c r="AF1502" s="51" t="str">
        <f>IF(D1502&lt;&gt;"",VLOOKUP(D1502,LISTAS·PAPP!$I$3:$M$16,5,0),"")</f>
        <v>FORTALECIMIENTO_AMPLIACIÓN_E_INNOVACIÓN_DE_LOS_SERVICIOS_DE_DESARROLLO_INFANTIL_ESTRATEGIA_NACIONAL_MISIÓN_TERNURA</v>
      </c>
      <c r="AG1502" s="52" t="str">
        <f>IF(AH1502&lt;&gt;"",VLOOKUP(AH1502,LISTAS·PAPP!$O$3:$P$74,2,0),"")</f>
        <v>004</v>
      </c>
      <c r="AH1502" s="58" t="s">
        <v>915</v>
      </c>
      <c r="AI1502" s="60" t="s">
        <v>471</v>
      </c>
      <c r="AJ1502" s="51" t="str">
        <f>IF(AI1502&lt;&gt;"",VLOOKUP(AI1502,LISTAS·PAPP!$X$4:$Y$80,2,0),"")</f>
        <v>NO APLICA</v>
      </c>
      <c r="AK1502" s="58" t="s">
        <v>632</v>
      </c>
      <c r="AL1502" s="60">
        <v>730613</v>
      </c>
      <c r="AM1502" s="51" t="str">
        <f>IF(ISERROR(VLOOKUP(AL1502,LISTAS·PAPP!$AD$4:$AE$334,2,0))," ",VLOOKUP(AL1502,LISTAS·PAPP!$AD$4:$AE$334,2,0))</f>
        <v>Capacitación para la Ciudadanía en General</v>
      </c>
      <c r="AN1502" s="63">
        <v>294</v>
      </c>
      <c r="AO1502" s="64"/>
      <c r="AP1502" s="64"/>
      <c r="AQ1502" s="64"/>
      <c r="AR1502" s="64"/>
      <c r="AS1502" s="64"/>
      <c r="AT1502" s="64"/>
      <c r="AU1502" s="64"/>
      <c r="AV1502" s="64">
        <v>294</v>
      </c>
      <c r="AW1502" s="64"/>
      <c r="AX1502" s="64"/>
      <c r="AY1502" s="64"/>
      <c r="AZ1502" s="64"/>
      <c r="BA1502" s="53">
        <f t="shared" si="70"/>
        <v>294</v>
      </c>
      <c r="BB1502" s="54" t="str">
        <f t="shared" si="71"/>
        <v>OK</v>
      </c>
      <c r="BC1502" s="55" t="str">
        <f t="shared" si="72"/>
        <v xml:space="preserve">                </v>
      </c>
    </row>
    <row r="1503" spans="1:55" ht="50.1" customHeight="1" x14ac:dyDescent="0.25">
      <c r="A1503" s="58" t="s">
        <v>39</v>
      </c>
      <c r="B1503" s="58" t="s">
        <v>46</v>
      </c>
      <c r="C1503" s="58" t="s">
        <v>92</v>
      </c>
      <c r="D1503" s="58" t="s">
        <v>913</v>
      </c>
      <c r="E1503" s="51" t="str">
        <f>IF(C1503&lt;&gt;"",VLOOKUP(MID(C1503,18,5),LISTAS·PAPP!$E$4:$F$76,2,0),"")</f>
        <v>CHIMBORAZO</v>
      </c>
      <c r="F1503" s="58" t="s">
        <v>244</v>
      </c>
      <c r="G1503" s="51" t="str">
        <f>IF(F1503&lt;&gt;"",VLOOKUP(F1503,LISTAS·PAPP!$R$3:$T$221,3,0),"")</f>
        <v xml:space="preserve"> </v>
      </c>
      <c r="H1503" s="58" t="s">
        <v>905</v>
      </c>
      <c r="I1503" s="66" t="s">
        <v>915</v>
      </c>
      <c r="J1503" s="66" t="s">
        <v>1156</v>
      </c>
      <c r="K1503" s="67">
        <v>1</v>
      </c>
      <c r="L1503" s="66" t="s">
        <v>1127</v>
      </c>
      <c r="M1503" s="60">
        <v>0</v>
      </c>
      <c r="N1503" s="60"/>
      <c r="O1503" s="60"/>
      <c r="P1503" s="60"/>
      <c r="Q1503" s="60"/>
      <c r="R1503" s="60"/>
      <c r="S1503" s="60"/>
      <c r="T1503" s="60">
        <v>1</v>
      </c>
      <c r="U1503" s="60"/>
      <c r="V1503" s="60"/>
      <c r="W1503" s="60"/>
      <c r="X1503" s="60"/>
      <c r="Y1503" s="52" t="str">
        <f>IF(A1503&lt;&gt;"",IF(D1503="DIRECCIÓN_DE_TRANSFERENCIAS","280 0031",VLOOKUP(C1503,LISTAS·PAPP!$C$3:$D$76,2,0)),"")</f>
        <v>280 3310</v>
      </c>
      <c r="Z1503" s="61" t="s">
        <v>443</v>
      </c>
      <c r="AA1503" s="62">
        <v>0</v>
      </c>
      <c r="AB1503" s="62">
        <v>0</v>
      </c>
      <c r="AC1503" s="65" t="str">
        <f>IF(D1503&lt;&gt;"",VLOOKUP(D1503,LISTAS·PAPP!$I$3:$M$16,2,0),"")</f>
        <v>56</v>
      </c>
      <c r="AD1503" s="51" t="str">
        <f>IF(D1503&lt;&gt;"",VLOOKUP(D1503,LISTAS·PAPP!$I$3:$M$16,3,0),"")</f>
        <v>DESARROLLO_INFANTIL</v>
      </c>
      <c r="AE1503" s="52" t="str">
        <f>IF(D1503&lt;&gt;"",VLOOKUP(D1503,LISTAS·PAPP!$I$3:$M$16,4,0),"")</f>
        <v>004</v>
      </c>
      <c r="AF1503" s="51" t="str">
        <f>IF(D1503&lt;&gt;"",VLOOKUP(D1503,LISTAS·PAPP!$I$3:$M$16,5,0),"")</f>
        <v>FORTALECIMIENTO_AMPLIACIÓN_E_INNOVACIÓN_DE_LOS_SERVICIOS_DE_DESARROLLO_INFANTIL_ESTRATEGIA_NACIONAL_MISIÓN_TERNURA</v>
      </c>
      <c r="AG1503" s="52" t="str">
        <f>IF(AH1503&lt;&gt;"",VLOOKUP(AH1503,LISTAS·PAPP!$O$3:$P$74,2,0),"")</f>
        <v>004</v>
      </c>
      <c r="AH1503" s="58" t="s">
        <v>915</v>
      </c>
      <c r="AI1503" s="60" t="s">
        <v>471</v>
      </c>
      <c r="AJ1503" s="51" t="str">
        <f>IF(AI1503&lt;&gt;"",VLOOKUP(AI1503,LISTAS·PAPP!$X$4:$Y$80,2,0),"")</f>
        <v>NO APLICA</v>
      </c>
      <c r="AK1503" s="58" t="s">
        <v>632</v>
      </c>
      <c r="AL1503" s="60">
        <v>730613</v>
      </c>
      <c r="AM1503" s="51" t="str">
        <f>IF(ISERROR(VLOOKUP(AL1503,LISTAS·PAPP!$AD$4:$AE$334,2,0))," ",VLOOKUP(AL1503,LISTAS·PAPP!$AD$4:$AE$334,2,0))</f>
        <v>Capacitación para la Ciudadanía en General</v>
      </c>
      <c r="AN1503" s="63">
        <v>420</v>
      </c>
      <c r="AO1503" s="64"/>
      <c r="AP1503" s="64"/>
      <c r="AQ1503" s="64"/>
      <c r="AR1503" s="64"/>
      <c r="AS1503" s="64"/>
      <c r="AT1503" s="64"/>
      <c r="AU1503" s="64"/>
      <c r="AV1503" s="64">
        <v>420</v>
      </c>
      <c r="AW1503" s="64"/>
      <c r="AX1503" s="64"/>
      <c r="AY1503" s="64"/>
      <c r="AZ1503" s="64"/>
      <c r="BA1503" s="53">
        <f t="shared" si="70"/>
        <v>420</v>
      </c>
      <c r="BB1503" s="54" t="str">
        <f t="shared" si="71"/>
        <v>OK</v>
      </c>
      <c r="BC1503" s="55" t="str">
        <f t="shared" si="72"/>
        <v xml:space="preserve">                </v>
      </c>
    </row>
    <row r="1504" spans="1:55" ht="50.1" customHeight="1" x14ac:dyDescent="0.25">
      <c r="A1504" s="58" t="s">
        <v>39</v>
      </c>
      <c r="B1504" s="58" t="s">
        <v>46</v>
      </c>
      <c r="C1504" s="58" t="s">
        <v>94</v>
      </c>
      <c r="D1504" s="58" t="s">
        <v>913</v>
      </c>
      <c r="E1504" s="51" t="str">
        <f>IF(C1504&lt;&gt;"",VLOOKUP(MID(C1504,18,5),LISTAS·PAPP!$E$4:$F$76,2,0),"")</f>
        <v>PASTAZA</v>
      </c>
      <c r="F1504" s="58" t="s">
        <v>193</v>
      </c>
      <c r="G1504" s="51" t="str">
        <f>IF(F1504&lt;&gt;"",VLOOKUP(F1504,LISTAS·PAPP!$R$3:$T$221,3,0),"")</f>
        <v xml:space="preserve"> </v>
      </c>
      <c r="H1504" s="58" t="s">
        <v>905</v>
      </c>
      <c r="I1504" s="66" t="s">
        <v>915</v>
      </c>
      <c r="J1504" s="66" t="s">
        <v>1156</v>
      </c>
      <c r="K1504" s="67">
        <v>1</v>
      </c>
      <c r="L1504" s="66" t="s">
        <v>1127</v>
      </c>
      <c r="M1504" s="60">
        <v>0</v>
      </c>
      <c r="N1504" s="60"/>
      <c r="O1504" s="60"/>
      <c r="P1504" s="60"/>
      <c r="Q1504" s="60"/>
      <c r="R1504" s="60"/>
      <c r="S1504" s="60"/>
      <c r="T1504" s="60">
        <v>1</v>
      </c>
      <c r="U1504" s="60"/>
      <c r="V1504" s="60"/>
      <c r="W1504" s="60"/>
      <c r="X1504" s="60"/>
      <c r="Y1504" s="52" t="str">
        <f>IF(A1504&lt;&gt;"",IF(D1504="DIRECCIÓN_DE_TRANSFERENCIAS","280 0031",VLOOKUP(C1504,LISTAS·PAPP!$C$3:$D$76,2,0)),"")</f>
        <v>280 3410</v>
      </c>
      <c r="Z1504" s="61" t="s">
        <v>443</v>
      </c>
      <c r="AA1504" s="62">
        <v>0</v>
      </c>
      <c r="AB1504" s="62">
        <v>0</v>
      </c>
      <c r="AC1504" s="65" t="str">
        <f>IF(D1504&lt;&gt;"",VLOOKUP(D1504,LISTAS·PAPP!$I$3:$M$16,2,0),"")</f>
        <v>56</v>
      </c>
      <c r="AD1504" s="51" t="str">
        <f>IF(D1504&lt;&gt;"",VLOOKUP(D1504,LISTAS·PAPP!$I$3:$M$16,3,0),"")</f>
        <v>DESARROLLO_INFANTIL</v>
      </c>
      <c r="AE1504" s="52" t="str">
        <f>IF(D1504&lt;&gt;"",VLOOKUP(D1504,LISTAS·PAPP!$I$3:$M$16,4,0),"")</f>
        <v>004</v>
      </c>
      <c r="AF1504" s="51" t="str">
        <f>IF(D1504&lt;&gt;"",VLOOKUP(D1504,LISTAS·PAPP!$I$3:$M$16,5,0),"")</f>
        <v>FORTALECIMIENTO_AMPLIACIÓN_E_INNOVACIÓN_DE_LOS_SERVICIOS_DE_DESARROLLO_INFANTIL_ESTRATEGIA_NACIONAL_MISIÓN_TERNURA</v>
      </c>
      <c r="AG1504" s="52" t="str">
        <f>IF(AH1504&lt;&gt;"",VLOOKUP(AH1504,LISTAS·PAPP!$O$3:$P$74,2,0),"")</f>
        <v>004</v>
      </c>
      <c r="AH1504" s="58" t="s">
        <v>915</v>
      </c>
      <c r="AI1504" s="60" t="s">
        <v>471</v>
      </c>
      <c r="AJ1504" s="51" t="str">
        <f>IF(AI1504&lt;&gt;"",VLOOKUP(AI1504,LISTAS·PAPP!$X$4:$Y$80,2,0),"")</f>
        <v>NO APLICA</v>
      </c>
      <c r="AK1504" s="58" t="s">
        <v>632</v>
      </c>
      <c r="AL1504" s="60">
        <v>730249</v>
      </c>
      <c r="AM1504" s="51" t="str">
        <f>IF(ISERROR(VLOOKUP(AL1504,LISTAS·PAPP!$AD$4:$AE$334,2,0))," ",VLOOKUP(AL1504,LISTAS·PAPP!$AD$4:$AE$334,2,0))</f>
        <v>Eventos Públicos Promocionales</v>
      </c>
      <c r="AN1504" s="63">
        <v>168</v>
      </c>
      <c r="AO1504" s="64"/>
      <c r="AP1504" s="64"/>
      <c r="AQ1504" s="64"/>
      <c r="AR1504" s="64"/>
      <c r="AS1504" s="64"/>
      <c r="AT1504" s="64"/>
      <c r="AU1504" s="64"/>
      <c r="AV1504" s="64">
        <v>168</v>
      </c>
      <c r="AW1504" s="64"/>
      <c r="AX1504" s="64"/>
      <c r="AY1504" s="64"/>
      <c r="AZ1504" s="64"/>
      <c r="BA1504" s="53">
        <f t="shared" si="70"/>
        <v>168</v>
      </c>
      <c r="BB1504" s="54" t="str">
        <f t="shared" si="71"/>
        <v>OK</v>
      </c>
      <c r="BC1504" s="55" t="str">
        <f t="shared" si="72"/>
        <v xml:space="preserve">                </v>
      </c>
    </row>
    <row r="1505" spans="1:55" ht="50.1" customHeight="1" x14ac:dyDescent="0.25">
      <c r="A1505" s="58" t="s">
        <v>39</v>
      </c>
      <c r="B1505" s="58" t="s">
        <v>46</v>
      </c>
      <c r="C1505" s="58" t="s">
        <v>96</v>
      </c>
      <c r="D1505" s="58" t="s">
        <v>913</v>
      </c>
      <c r="E1505" s="51" t="str">
        <f>IF(C1505&lt;&gt;"",VLOOKUP(MID(C1505,18,5),LISTAS·PAPP!$E$4:$F$76,2,0),"")</f>
        <v>TUNGURAHUA</v>
      </c>
      <c r="F1505" s="58" t="s">
        <v>406</v>
      </c>
      <c r="G1505" s="51" t="str">
        <f>IF(F1505&lt;&gt;"",VLOOKUP(F1505,LISTAS·PAPP!$R$3:$T$221,3,0),"")</f>
        <v xml:space="preserve"> </v>
      </c>
      <c r="H1505" s="58" t="s">
        <v>905</v>
      </c>
      <c r="I1505" s="66" t="s">
        <v>915</v>
      </c>
      <c r="J1505" s="66" t="s">
        <v>1156</v>
      </c>
      <c r="K1505" s="67">
        <v>1</v>
      </c>
      <c r="L1505" s="66" t="s">
        <v>1127</v>
      </c>
      <c r="M1505" s="60">
        <v>0</v>
      </c>
      <c r="N1505" s="60"/>
      <c r="O1505" s="60"/>
      <c r="P1505" s="60"/>
      <c r="Q1505" s="60"/>
      <c r="R1505" s="60"/>
      <c r="S1505" s="60"/>
      <c r="T1505" s="60">
        <v>1</v>
      </c>
      <c r="U1505" s="60"/>
      <c r="V1505" s="60"/>
      <c r="W1505" s="60"/>
      <c r="X1505" s="60"/>
      <c r="Y1505" s="52" t="str">
        <f>IF(A1505&lt;&gt;"",IF(D1505="DIRECCIÓN_DE_TRANSFERENCIAS","280 0031",VLOOKUP(C1505,LISTAS·PAPP!$C$3:$D$76,2,0)),"")</f>
        <v>280 3510</v>
      </c>
      <c r="Z1505" s="61" t="s">
        <v>443</v>
      </c>
      <c r="AA1505" s="62">
        <v>0</v>
      </c>
      <c r="AB1505" s="62">
        <v>0</v>
      </c>
      <c r="AC1505" s="65" t="str">
        <f>IF(D1505&lt;&gt;"",VLOOKUP(D1505,LISTAS·PAPP!$I$3:$M$16,2,0),"")</f>
        <v>56</v>
      </c>
      <c r="AD1505" s="51" t="str">
        <f>IF(D1505&lt;&gt;"",VLOOKUP(D1505,LISTAS·PAPP!$I$3:$M$16,3,0),"")</f>
        <v>DESARROLLO_INFANTIL</v>
      </c>
      <c r="AE1505" s="52" t="str">
        <f>IF(D1505&lt;&gt;"",VLOOKUP(D1505,LISTAS·PAPP!$I$3:$M$16,4,0),"")</f>
        <v>004</v>
      </c>
      <c r="AF1505" s="51" t="str">
        <f>IF(D1505&lt;&gt;"",VLOOKUP(D1505,LISTAS·PAPP!$I$3:$M$16,5,0),"")</f>
        <v>FORTALECIMIENTO_AMPLIACIÓN_E_INNOVACIÓN_DE_LOS_SERVICIOS_DE_DESARROLLO_INFANTIL_ESTRATEGIA_NACIONAL_MISIÓN_TERNURA</v>
      </c>
      <c r="AG1505" s="52" t="str">
        <f>IF(AH1505&lt;&gt;"",VLOOKUP(AH1505,LISTAS·PAPP!$O$3:$P$74,2,0),"")</f>
        <v>004</v>
      </c>
      <c r="AH1505" s="58" t="s">
        <v>915</v>
      </c>
      <c r="AI1505" s="60" t="s">
        <v>471</v>
      </c>
      <c r="AJ1505" s="51" t="str">
        <f>IF(AI1505&lt;&gt;"",VLOOKUP(AI1505,LISTAS·PAPP!$X$4:$Y$80,2,0),"")</f>
        <v>NO APLICA</v>
      </c>
      <c r="AK1505" s="58" t="s">
        <v>632</v>
      </c>
      <c r="AL1505" s="60">
        <v>730613</v>
      </c>
      <c r="AM1505" s="51" t="str">
        <f>IF(ISERROR(VLOOKUP(AL1505,LISTAS·PAPP!$AD$4:$AE$334,2,0))," ",VLOOKUP(AL1505,LISTAS·PAPP!$AD$4:$AE$334,2,0))</f>
        <v>Capacitación para la Ciudadanía en General</v>
      </c>
      <c r="AN1505" s="63">
        <v>378</v>
      </c>
      <c r="AO1505" s="64"/>
      <c r="AP1505" s="64"/>
      <c r="AQ1505" s="64"/>
      <c r="AR1505" s="64"/>
      <c r="AS1505" s="64"/>
      <c r="AT1505" s="64"/>
      <c r="AU1505" s="64"/>
      <c r="AV1505" s="64">
        <v>378</v>
      </c>
      <c r="AW1505" s="64"/>
      <c r="AX1505" s="64"/>
      <c r="AY1505" s="64"/>
      <c r="AZ1505" s="64"/>
      <c r="BA1505" s="53">
        <f t="shared" si="70"/>
        <v>378</v>
      </c>
      <c r="BB1505" s="54" t="str">
        <f t="shared" si="71"/>
        <v>OK</v>
      </c>
      <c r="BC1505" s="55" t="str">
        <f t="shared" si="72"/>
        <v xml:space="preserve">                </v>
      </c>
    </row>
    <row r="1506" spans="1:55" ht="50.1" customHeight="1" x14ac:dyDescent="0.25">
      <c r="A1506" s="58" t="s">
        <v>39</v>
      </c>
      <c r="B1506" s="58" t="s">
        <v>47</v>
      </c>
      <c r="C1506" s="58" t="s">
        <v>100</v>
      </c>
      <c r="D1506" s="58" t="s">
        <v>913</v>
      </c>
      <c r="E1506" s="51" t="str">
        <f>IF(C1506&lt;&gt;"",VLOOKUP(MID(C1506,18,5),LISTAS·PAPP!$E$4:$F$76,2,0),"")</f>
        <v>MANABÍ</v>
      </c>
      <c r="F1506" s="58" t="s">
        <v>342</v>
      </c>
      <c r="G1506" s="51" t="str">
        <f>IF(F1506&lt;&gt;"",VLOOKUP(F1506,LISTAS·PAPP!$R$3:$T$221,3,0),"")</f>
        <v xml:space="preserve"> </v>
      </c>
      <c r="H1506" s="58" t="s">
        <v>905</v>
      </c>
      <c r="I1506" s="66" t="s">
        <v>915</v>
      </c>
      <c r="J1506" s="66" t="s">
        <v>1156</v>
      </c>
      <c r="K1506" s="67">
        <v>1</v>
      </c>
      <c r="L1506" s="66" t="s">
        <v>1127</v>
      </c>
      <c r="M1506" s="60">
        <v>0</v>
      </c>
      <c r="N1506" s="60"/>
      <c r="O1506" s="60"/>
      <c r="P1506" s="60"/>
      <c r="Q1506" s="60"/>
      <c r="R1506" s="60"/>
      <c r="S1506" s="60"/>
      <c r="T1506" s="60">
        <v>1</v>
      </c>
      <c r="U1506" s="60"/>
      <c r="V1506" s="60"/>
      <c r="W1506" s="60"/>
      <c r="X1506" s="60"/>
      <c r="Y1506" s="52" t="str">
        <f>IF(A1506&lt;&gt;"",IF(D1506="DIRECCIÓN_DE_TRANSFERENCIAS","280 0031",VLOOKUP(C1506,LISTAS·PAPP!$C$3:$D$76,2,0)),"")</f>
        <v>280 4110</v>
      </c>
      <c r="Z1506" s="61" t="s">
        <v>443</v>
      </c>
      <c r="AA1506" s="62">
        <v>0</v>
      </c>
      <c r="AB1506" s="62">
        <v>0</v>
      </c>
      <c r="AC1506" s="65" t="str">
        <f>IF(D1506&lt;&gt;"",VLOOKUP(D1506,LISTAS·PAPP!$I$3:$M$16,2,0),"")</f>
        <v>56</v>
      </c>
      <c r="AD1506" s="51" t="str">
        <f>IF(D1506&lt;&gt;"",VLOOKUP(D1506,LISTAS·PAPP!$I$3:$M$16,3,0),"")</f>
        <v>DESARROLLO_INFANTIL</v>
      </c>
      <c r="AE1506" s="52" t="str">
        <f>IF(D1506&lt;&gt;"",VLOOKUP(D1506,LISTAS·PAPP!$I$3:$M$16,4,0),"")</f>
        <v>004</v>
      </c>
      <c r="AF1506" s="51" t="str">
        <f>IF(D1506&lt;&gt;"",VLOOKUP(D1506,LISTAS·PAPP!$I$3:$M$16,5,0),"")</f>
        <v>FORTALECIMIENTO_AMPLIACIÓN_E_INNOVACIÓN_DE_LOS_SERVICIOS_DE_DESARROLLO_INFANTIL_ESTRATEGIA_NACIONAL_MISIÓN_TERNURA</v>
      </c>
      <c r="AG1506" s="52" t="str">
        <f>IF(AH1506&lt;&gt;"",VLOOKUP(AH1506,LISTAS·PAPP!$O$3:$P$74,2,0),"")</f>
        <v>004</v>
      </c>
      <c r="AH1506" s="58" t="s">
        <v>915</v>
      </c>
      <c r="AI1506" s="60" t="s">
        <v>471</v>
      </c>
      <c r="AJ1506" s="51" t="str">
        <f>IF(AI1506&lt;&gt;"",VLOOKUP(AI1506,LISTAS·PAPP!$X$4:$Y$80,2,0),"")</f>
        <v>NO APLICA</v>
      </c>
      <c r="AK1506" s="58" t="s">
        <v>632</v>
      </c>
      <c r="AL1506" s="60">
        <v>730249</v>
      </c>
      <c r="AM1506" s="51" t="str">
        <f>IF(ISERROR(VLOOKUP(AL1506,LISTAS·PAPP!$AD$4:$AE$334,2,0))," ",VLOOKUP(AL1506,LISTAS·PAPP!$AD$4:$AE$334,2,0))</f>
        <v>Eventos Públicos Promocionales</v>
      </c>
      <c r="AN1506" s="63">
        <v>336</v>
      </c>
      <c r="AO1506" s="64"/>
      <c r="AP1506" s="64"/>
      <c r="AQ1506" s="64"/>
      <c r="AR1506" s="64"/>
      <c r="AS1506" s="64"/>
      <c r="AT1506" s="64"/>
      <c r="AU1506" s="64"/>
      <c r="AV1506" s="64">
        <v>336</v>
      </c>
      <c r="AW1506" s="64"/>
      <c r="AX1506" s="64"/>
      <c r="AY1506" s="64"/>
      <c r="AZ1506" s="64"/>
      <c r="BA1506" s="53">
        <f t="shared" si="70"/>
        <v>336</v>
      </c>
      <c r="BB1506" s="54" t="str">
        <f t="shared" si="71"/>
        <v>OK</v>
      </c>
      <c r="BC1506" s="55" t="str">
        <f t="shared" si="72"/>
        <v xml:space="preserve">                </v>
      </c>
    </row>
    <row r="1507" spans="1:55" ht="50.1" customHeight="1" x14ac:dyDescent="0.25">
      <c r="A1507" s="58" t="s">
        <v>39</v>
      </c>
      <c r="B1507" s="58" t="s">
        <v>47</v>
      </c>
      <c r="C1507" s="58" t="s">
        <v>102</v>
      </c>
      <c r="D1507" s="58" t="s">
        <v>913</v>
      </c>
      <c r="E1507" s="51" t="str">
        <f>IF(C1507&lt;&gt;"",VLOOKUP(MID(C1507,18,5),LISTAS·PAPP!$E$4:$F$76,2,0),"")</f>
        <v>MANABÍ</v>
      </c>
      <c r="F1507" s="58" t="s">
        <v>348</v>
      </c>
      <c r="G1507" s="51" t="str">
        <f>IF(F1507&lt;&gt;"",VLOOKUP(F1507,LISTAS·PAPP!$R$3:$T$221,3,0),"")</f>
        <v xml:space="preserve"> </v>
      </c>
      <c r="H1507" s="58" t="s">
        <v>905</v>
      </c>
      <c r="I1507" s="66" t="s">
        <v>915</v>
      </c>
      <c r="J1507" s="66" t="s">
        <v>1156</v>
      </c>
      <c r="K1507" s="67">
        <v>1</v>
      </c>
      <c r="L1507" s="66" t="s">
        <v>1127</v>
      </c>
      <c r="M1507" s="60">
        <v>0</v>
      </c>
      <c r="N1507" s="60"/>
      <c r="O1507" s="60"/>
      <c r="P1507" s="60"/>
      <c r="Q1507" s="60"/>
      <c r="R1507" s="60"/>
      <c r="S1507" s="60"/>
      <c r="T1507" s="60">
        <v>1</v>
      </c>
      <c r="U1507" s="60"/>
      <c r="V1507" s="60"/>
      <c r="W1507" s="60"/>
      <c r="X1507" s="60"/>
      <c r="Y1507" s="52" t="str">
        <f>IF(A1507&lt;&gt;"",IF(D1507="DIRECCIÓN_DE_TRANSFERENCIAS","280 0031",VLOOKUP(C1507,LISTAS·PAPP!$C$3:$D$76,2,0)),"")</f>
        <v>280 4130</v>
      </c>
      <c r="Z1507" s="61" t="s">
        <v>443</v>
      </c>
      <c r="AA1507" s="62">
        <v>0</v>
      </c>
      <c r="AB1507" s="62">
        <v>0</v>
      </c>
      <c r="AC1507" s="65" t="str">
        <f>IF(D1507&lt;&gt;"",VLOOKUP(D1507,LISTAS·PAPP!$I$3:$M$16,2,0),"")</f>
        <v>56</v>
      </c>
      <c r="AD1507" s="51" t="str">
        <f>IF(D1507&lt;&gt;"",VLOOKUP(D1507,LISTAS·PAPP!$I$3:$M$16,3,0),"")</f>
        <v>DESARROLLO_INFANTIL</v>
      </c>
      <c r="AE1507" s="52" t="str">
        <f>IF(D1507&lt;&gt;"",VLOOKUP(D1507,LISTAS·PAPP!$I$3:$M$16,4,0),"")</f>
        <v>004</v>
      </c>
      <c r="AF1507" s="51" t="str">
        <f>IF(D1507&lt;&gt;"",VLOOKUP(D1507,LISTAS·PAPP!$I$3:$M$16,5,0),"")</f>
        <v>FORTALECIMIENTO_AMPLIACIÓN_E_INNOVACIÓN_DE_LOS_SERVICIOS_DE_DESARROLLO_INFANTIL_ESTRATEGIA_NACIONAL_MISIÓN_TERNURA</v>
      </c>
      <c r="AG1507" s="52" t="str">
        <f>IF(AH1507&lt;&gt;"",VLOOKUP(AH1507,LISTAS·PAPP!$O$3:$P$74,2,0),"")</f>
        <v>004</v>
      </c>
      <c r="AH1507" s="58" t="s">
        <v>915</v>
      </c>
      <c r="AI1507" s="60" t="s">
        <v>471</v>
      </c>
      <c r="AJ1507" s="51" t="str">
        <f>IF(AI1507&lt;&gt;"",VLOOKUP(AI1507,LISTAS·PAPP!$X$4:$Y$80,2,0),"")</f>
        <v>NO APLICA</v>
      </c>
      <c r="AK1507" s="58" t="s">
        <v>632</v>
      </c>
      <c r="AL1507" s="60">
        <v>730249</v>
      </c>
      <c r="AM1507" s="51" t="str">
        <f>IF(ISERROR(VLOOKUP(AL1507,LISTAS·PAPP!$AD$4:$AE$334,2,0))," ",VLOOKUP(AL1507,LISTAS·PAPP!$AD$4:$AE$334,2,0))</f>
        <v>Eventos Públicos Promocionales</v>
      </c>
      <c r="AN1507" s="63">
        <v>126</v>
      </c>
      <c r="AO1507" s="64"/>
      <c r="AP1507" s="64"/>
      <c r="AQ1507" s="64"/>
      <c r="AR1507" s="64"/>
      <c r="AS1507" s="64"/>
      <c r="AT1507" s="64"/>
      <c r="AU1507" s="64"/>
      <c r="AV1507" s="64">
        <v>126</v>
      </c>
      <c r="AW1507" s="64"/>
      <c r="AX1507" s="64"/>
      <c r="AY1507" s="64"/>
      <c r="AZ1507" s="64"/>
      <c r="BA1507" s="53">
        <f t="shared" si="70"/>
        <v>126</v>
      </c>
      <c r="BB1507" s="54" t="str">
        <f t="shared" si="71"/>
        <v>OK</v>
      </c>
      <c r="BC1507" s="55" t="str">
        <f t="shared" si="72"/>
        <v xml:space="preserve">                </v>
      </c>
    </row>
    <row r="1508" spans="1:55" ht="50.1" customHeight="1" x14ac:dyDescent="0.25">
      <c r="A1508" s="58" t="s">
        <v>39</v>
      </c>
      <c r="B1508" s="58" t="s">
        <v>47</v>
      </c>
      <c r="C1508" s="58" t="s">
        <v>104</v>
      </c>
      <c r="D1508" s="58" t="s">
        <v>913</v>
      </c>
      <c r="E1508" s="51" t="str">
        <f>IF(C1508&lt;&gt;"",VLOOKUP(MID(C1508,18,5),LISTAS·PAPP!$E$4:$F$76,2,0),"")</f>
        <v>MANABÍ</v>
      </c>
      <c r="F1508" s="58" t="s">
        <v>343</v>
      </c>
      <c r="G1508" s="51" t="str">
        <f>IF(F1508&lt;&gt;"",VLOOKUP(F1508,LISTAS·PAPP!$R$3:$T$221,3,0),"")</f>
        <v xml:space="preserve"> </v>
      </c>
      <c r="H1508" s="58" t="s">
        <v>905</v>
      </c>
      <c r="I1508" s="66" t="s">
        <v>915</v>
      </c>
      <c r="J1508" s="66" t="s">
        <v>1156</v>
      </c>
      <c r="K1508" s="67">
        <v>1</v>
      </c>
      <c r="L1508" s="66" t="s">
        <v>1127</v>
      </c>
      <c r="M1508" s="60">
        <v>0</v>
      </c>
      <c r="N1508" s="60"/>
      <c r="O1508" s="60"/>
      <c r="P1508" s="60"/>
      <c r="Q1508" s="60"/>
      <c r="R1508" s="60"/>
      <c r="S1508" s="60"/>
      <c r="T1508" s="60">
        <v>1</v>
      </c>
      <c r="U1508" s="60"/>
      <c r="V1508" s="60"/>
      <c r="W1508" s="60"/>
      <c r="X1508" s="60"/>
      <c r="Y1508" s="52" t="str">
        <f>IF(A1508&lt;&gt;"",IF(D1508="DIRECCIÓN_DE_TRANSFERENCIAS","280 0031",VLOOKUP(C1508,LISTAS·PAPP!$C$3:$D$76,2,0)),"")</f>
        <v>280 4250</v>
      </c>
      <c r="Z1508" s="61" t="s">
        <v>443</v>
      </c>
      <c r="AA1508" s="62">
        <v>0</v>
      </c>
      <c r="AB1508" s="62">
        <v>0</v>
      </c>
      <c r="AC1508" s="65" t="str">
        <f>IF(D1508&lt;&gt;"",VLOOKUP(D1508,LISTAS·PAPP!$I$3:$M$16,2,0),"")</f>
        <v>56</v>
      </c>
      <c r="AD1508" s="51" t="str">
        <f>IF(D1508&lt;&gt;"",VLOOKUP(D1508,LISTAS·PAPP!$I$3:$M$16,3,0),"")</f>
        <v>DESARROLLO_INFANTIL</v>
      </c>
      <c r="AE1508" s="52" t="str">
        <f>IF(D1508&lt;&gt;"",VLOOKUP(D1508,LISTAS·PAPP!$I$3:$M$16,4,0),"")</f>
        <v>004</v>
      </c>
      <c r="AF1508" s="51" t="str">
        <f>IF(D1508&lt;&gt;"",VLOOKUP(D1508,LISTAS·PAPP!$I$3:$M$16,5,0),"")</f>
        <v>FORTALECIMIENTO_AMPLIACIÓN_E_INNOVACIÓN_DE_LOS_SERVICIOS_DE_DESARROLLO_INFANTIL_ESTRATEGIA_NACIONAL_MISIÓN_TERNURA</v>
      </c>
      <c r="AG1508" s="52" t="str">
        <f>IF(AH1508&lt;&gt;"",VLOOKUP(AH1508,LISTAS·PAPP!$O$3:$P$74,2,0),"")</f>
        <v>004</v>
      </c>
      <c r="AH1508" s="58" t="s">
        <v>915</v>
      </c>
      <c r="AI1508" s="60" t="s">
        <v>471</v>
      </c>
      <c r="AJ1508" s="51" t="str">
        <f>IF(AI1508&lt;&gt;"",VLOOKUP(AI1508,LISTAS·PAPP!$X$4:$Y$80,2,0),"")</f>
        <v>NO APLICA</v>
      </c>
      <c r="AK1508" s="58" t="s">
        <v>632</v>
      </c>
      <c r="AL1508" s="60">
        <v>730613</v>
      </c>
      <c r="AM1508" s="51" t="str">
        <f>IF(ISERROR(VLOOKUP(AL1508,LISTAS·PAPP!$AD$4:$AE$334,2,0))," ",VLOOKUP(AL1508,LISTAS·PAPP!$AD$4:$AE$334,2,0))</f>
        <v>Capacitación para la Ciudadanía en General</v>
      </c>
      <c r="AN1508" s="63">
        <v>294</v>
      </c>
      <c r="AO1508" s="64"/>
      <c r="AP1508" s="64"/>
      <c r="AQ1508" s="64"/>
      <c r="AR1508" s="64"/>
      <c r="AS1508" s="64"/>
      <c r="AT1508" s="64"/>
      <c r="AU1508" s="64"/>
      <c r="AV1508" s="64">
        <v>294</v>
      </c>
      <c r="AW1508" s="64"/>
      <c r="AX1508" s="64"/>
      <c r="AY1508" s="64"/>
      <c r="AZ1508" s="64"/>
      <c r="BA1508" s="53">
        <f t="shared" si="70"/>
        <v>294</v>
      </c>
      <c r="BB1508" s="54" t="str">
        <f t="shared" si="71"/>
        <v>OK</v>
      </c>
      <c r="BC1508" s="55" t="str">
        <f t="shared" si="72"/>
        <v xml:space="preserve">                </v>
      </c>
    </row>
    <row r="1509" spans="1:55" ht="50.1" customHeight="1" x14ac:dyDescent="0.25">
      <c r="A1509" s="58" t="s">
        <v>39</v>
      </c>
      <c r="B1509" s="58" t="s">
        <v>47</v>
      </c>
      <c r="C1509" s="58" t="s">
        <v>106</v>
      </c>
      <c r="D1509" s="58" t="s">
        <v>913</v>
      </c>
      <c r="E1509" s="51" t="str">
        <f>IF(C1509&lt;&gt;"",VLOOKUP(MID(C1509,18,5),LISTAS·PAPP!$E$4:$F$76,2,0),"")</f>
        <v>MANABÍ</v>
      </c>
      <c r="F1509" s="58" t="s">
        <v>358</v>
      </c>
      <c r="G1509" s="51" t="str">
        <f>IF(F1509&lt;&gt;"",VLOOKUP(F1509,LISTAS·PAPP!$R$3:$T$221,3,0),"")</f>
        <v xml:space="preserve"> </v>
      </c>
      <c r="H1509" s="58" t="s">
        <v>905</v>
      </c>
      <c r="I1509" s="66" t="s">
        <v>915</v>
      </c>
      <c r="J1509" s="66" t="s">
        <v>1156</v>
      </c>
      <c r="K1509" s="67">
        <v>1</v>
      </c>
      <c r="L1509" s="66" t="s">
        <v>1127</v>
      </c>
      <c r="M1509" s="60">
        <v>0</v>
      </c>
      <c r="N1509" s="60"/>
      <c r="O1509" s="60"/>
      <c r="P1509" s="60"/>
      <c r="Q1509" s="60"/>
      <c r="R1509" s="60"/>
      <c r="S1509" s="60"/>
      <c r="T1509" s="60">
        <v>1</v>
      </c>
      <c r="U1509" s="60"/>
      <c r="V1509" s="60"/>
      <c r="W1509" s="60"/>
      <c r="X1509" s="60"/>
      <c r="Y1509" s="52" t="str">
        <f>IF(A1509&lt;&gt;"",IF(D1509="DIRECCIÓN_DE_TRANSFERENCIAS","280 0031",VLOOKUP(C1509,LISTAS·PAPP!$C$3:$D$76,2,0)),"")</f>
        <v>280 4330</v>
      </c>
      <c r="Z1509" s="61" t="s">
        <v>443</v>
      </c>
      <c r="AA1509" s="62">
        <v>0</v>
      </c>
      <c r="AB1509" s="62">
        <v>0</v>
      </c>
      <c r="AC1509" s="65" t="str">
        <f>IF(D1509&lt;&gt;"",VLOOKUP(D1509,LISTAS·PAPP!$I$3:$M$16,2,0),"")</f>
        <v>56</v>
      </c>
      <c r="AD1509" s="51" t="str">
        <f>IF(D1509&lt;&gt;"",VLOOKUP(D1509,LISTAS·PAPP!$I$3:$M$16,3,0),"")</f>
        <v>DESARROLLO_INFANTIL</v>
      </c>
      <c r="AE1509" s="52" t="str">
        <f>IF(D1509&lt;&gt;"",VLOOKUP(D1509,LISTAS·PAPP!$I$3:$M$16,4,0),"")</f>
        <v>004</v>
      </c>
      <c r="AF1509" s="51" t="str">
        <f>IF(D1509&lt;&gt;"",VLOOKUP(D1509,LISTAS·PAPP!$I$3:$M$16,5,0),"")</f>
        <v>FORTALECIMIENTO_AMPLIACIÓN_E_INNOVACIÓN_DE_LOS_SERVICIOS_DE_DESARROLLO_INFANTIL_ESTRATEGIA_NACIONAL_MISIÓN_TERNURA</v>
      </c>
      <c r="AG1509" s="52" t="str">
        <f>IF(AH1509&lt;&gt;"",VLOOKUP(AH1509,LISTAS·PAPP!$O$3:$P$74,2,0),"")</f>
        <v>004</v>
      </c>
      <c r="AH1509" s="58" t="s">
        <v>915</v>
      </c>
      <c r="AI1509" s="60" t="s">
        <v>471</v>
      </c>
      <c r="AJ1509" s="51" t="str">
        <f>IF(AI1509&lt;&gt;"",VLOOKUP(AI1509,LISTAS·PAPP!$X$4:$Y$80,2,0),"")</f>
        <v>NO APLICA</v>
      </c>
      <c r="AK1509" s="58" t="s">
        <v>632</v>
      </c>
      <c r="AL1509" s="60">
        <v>730205</v>
      </c>
      <c r="AM1509" s="51" t="str">
        <f>IF(ISERROR(VLOOKUP(AL1509,LISTAS·PAPP!$AD$4:$AE$334,2,0))," ",VLOOKUP(AL1509,LISTAS·PAPP!$AD$4:$AE$334,2,0))</f>
        <v>Espectáculos Culturales y Sociales</v>
      </c>
      <c r="AN1509" s="63">
        <v>168</v>
      </c>
      <c r="AO1509" s="64"/>
      <c r="AP1509" s="64"/>
      <c r="AQ1509" s="64"/>
      <c r="AR1509" s="64"/>
      <c r="AS1509" s="64"/>
      <c r="AT1509" s="64"/>
      <c r="AU1509" s="64"/>
      <c r="AV1509" s="64">
        <v>168</v>
      </c>
      <c r="AW1509" s="64"/>
      <c r="AX1509" s="64"/>
      <c r="AY1509" s="64"/>
      <c r="AZ1509" s="64"/>
      <c r="BA1509" s="53">
        <f t="shared" si="70"/>
        <v>168</v>
      </c>
      <c r="BB1509" s="54" t="str">
        <f t="shared" si="71"/>
        <v>OK</v>
      </c>
      <c r="BC1509" s="55" t="str">
        <f t="shared" si="72"/>
        <v xml:space="preserve">                </v>
      </c>
    </row>
    <row r="1510" spans="1:55" ht="50.1" customHeight="1" x14ac:dyDescent="0.25">
      <c r="A1510" s="58" t="s">
        <v>39</v>
      </c>
      <c r="B1510" s="58" t="s">
        <v>47</v>
      </c>
      <c r="C1510" s="58" t="s">
        <v>108</v>
      </c>
      <c r="D1510" s="58" t="s">
        <v>913</v>
      </c>
      <c r="E1510" s="51" t="str">
        <f>IF(C1510&lt;&gt;"",VLOOKUP(MID(C1510,18,5),LISTAS·PAPP!$E$4:$F$76,2,0),"")</f>
        <v>SANTO_DOMINGO_DE_LOS_TSÁCHILAS</v>
      </c>
      <c r="F1510" s="58" t="s">
        <v>397</v>
      </c>
      <c r="G1510" s="51" t="str">
        <f>IF(F1510&lt;&gt;"",VLOOKUP(F1510,LISTAS·PAPP!$R$3:$T$221,3,0),"")</f>
        <v xml:space="preserve"> </v>
      </c>
      <c r="H1510" s="58" t="s">
        <v>905</v>
      </c>
      <c r="I1510" s="66" t="s">
        <v>915</v>
      </c>
      <c r="J1510" s="66" t="s">
        <v>1156</v>
      </c>
      <c r="K1510" s="67">
        <v>1</v>
      </c>
      <c r="L1510" s="66" t="s">
        <v>1127</v>
      </c>
      <c r="M1510" s="60">
        <v>0</v>
      </c>
      <c r="N1510" s="60"/>
      <c r="O1510" s="60"/>
      <c r="P1510" s="60"/>
      <c r="Q1510" s="60"/>
      <c r="R1510" s="60"/>
      <c r="S1510" s="60"/>
      <c r="T1510" s="60">
        <v>1</v>
      </c>
      <c r="U1510" s="60"/>
      <c r="V1510" s="60"/>
      <c r="W1510" s="60"/>
      <c r="X1510" s="60"/>
      <c r="Y1510" s="52" t="str">
        <f>IF(A1510&lt;&gt;"",IF(D1510="DIRECCIÓN_DE_TRANSFERENCIAS","280 0031",VLOOKUP(C1510,LISTAS·PAPP!$C$3:$D$76,2,0)),"")</f>
        <v>280 4410</v>
      </c>
      <c r="Z1510" s="61" t="s">
        <v>443</v>
      </c>
      <c r="AA1510" s="62">
        <v>0</v>
      </c>
      <c r="AB1510" s="62">
        <v>0</v>
      </c>
      <c r="AC1510" s="65" t="str">
        <f>IF(D1510&lt;&gt;"",VLOOKUP(D1510,LISTAS·PAPP!$I$3:$M$16,2,0),"")</f>
        <v>56</v>
      </c>
      <c r="AD1510" s="51" t="str">
        <f>IF(D1510&lt;&gt;"",VLOOKUP(D1510,LISTAS·PAPP!$I$3:$M$16,3,0),"")</f>
        <v>DESARROLLO_INFANTIL</v>
      </c>
      <c r="AE1510" s="52" t="str">
        <f>IF(D1510&lt;&gt;"",VLOOKUP(D1510,LISTAS·PAPP!$I$3:$M$16,4,0),"")</f>
        <v>004</v>
      </c>
      <c r="AF1510" s="51" t="str">
        <f>IF(D1510&lt;&gt;"",VLOOKUP(D1510,LISTAS·PAPP!$I$3:$M$16,5,0),"")</f>
        <v>FORTALECIMIENTO_AMPLIACIÓN_E_INNOVACIÓN_DE_LOS_SERVICIOS_DE_DESARROLLO_INFANTIL_ESTRATEGIA_NACIONAL_MISIÓN_TERNURA</v>
      </c>
      <c r="AG1510" s="52" t="str">
        <f>IF(AH1510&lt;&gt;"",VLOOKUP(AH1510,LISTAS·PAPP!$O$3:$P$74,2,0),"")</f>
        <v>004</v>
      </c>
      <c r="AH1510" s="58" t="s">
        <v>915</v>
      </c>
      <c r="AI1510" s="60" t="s">
        <v>471</v>
      </c>
      <c r="AJ1510" s="51" t="str">
        <f>IF(AI1510&lt;&gt;"",VLOOKUP(AI1510,LISTAS·PAPP!$X$4:$Y$80,2,0),"")</f>
        <v>NO APLICA</v>
      </c>
      <c r="AK1510" s="58" t="s">
        <v>632</v>
      </c>
      <c r="AL1510" s="60">
        <v>730249</v>
      </c>
      <c r="AM1510" s="51" t="str">
        <f>IF(ISERROR(VLOOKUP(AL1510,LISTAS·PAPP!$AD$4:$AE$334,2,0))," ",VLOOKUP(AL1510,LISTAS·PAPP!$AD$4:$AE$334,2,0))</f>
        <v>Eventos Públicos Promocionales</v>
      </c>
      <c r="AN1510" s="63">
        <v>84</v>
      </c>
      <c r="AO1510" s="64"/>
      <c r="AP1510" s="64"/>
      <c r="AQ1510" s="64"/>
      <c r="AR1510" s="64"/>
      <c r="AS1510" s="64"/>
      <c r="AT1510" s="64"/>
      <c r="AU1510" s="64"/>
      <c r="AV1510" s="64">
        <v>84</v>
      </c>
      <c r="AW1510" s="64"/>
      <c r="AX1510" s="64"/>
      <c r="AY1510" s="64"/>
      <c r="AZ1510" s="64"/>
      <c r="BA1510" s="53">
        <f t="shared" si="70"/>
        <v>84</v>
      </c>
      <c r="BB1510" s="54" t="str">
        <f t="shared" si="71"/>
        <v>OK</v>
      </c>
      <c r="BC1510" s="55" t="str">
        <f t="shared" si="72"/>
        <v xml:space="preserve">                </v>
      </c>
    </row>
    <row r="1511" spans="1:55" ht="50.1" customHeight="1" x14ac:dyDescent="0.25">
      <c r="A1511" s="58" t="s">
        <v>39</v>
      </c>
      <c r="B1511" s="58" t="s">
        <v>48</v>
      </c>
      <c r="C1511" s="58" t="s">
        <v>112</v>
      </c>
      <c r="D1511" s="58" t="s">
        <v>913</v>
      </c>
      <c r="E1511" s="51" t="str">
        <f>IF(C1511&lt;&gt;"",VLOOKUP(MID(C1511,18,5),LISTAS·PAPP!$E$4:$F$76,2,0),"")</f>
        <v>BOLÍVAR</v>
      </c>
      <c r="F1511" s="58" t="s">
        <v>225</v>
      </c>
      <c r="G1511" s="51" t="str">
        <f>IF(F1511&lt;&gt;"",VLOOKUP(F1511,LISTAS·PAPP!$R$3:$T$221,3,0),"")</f>
        <v xml:space="preserve"> </v>
      </c>
      <c r="H1511" s="58" t="s">
        <v>905</v>
      </c>
      <c r="I1511" s="66" t="s">
        <v>915</v>
      </c>
      <c r="J1511" s="66" t="s">
        <v>1156</v>
      </c>
      <c r="K1511" s="67">
        <v>1</v>
      </c>
      <c r="L1511" s="66" t="s">
        <v>1127</v>
      </c>
      <c r="M1511" s="60">
        <v>0</v>
      </c>
      <c r="N1511" s="60"/>
      <c r="O1511" s="60"/>
      <c r="P1511" s="60"/>
      <c r="Q1511" s="60"/>
      <c r="R1511" s="60"/>
      <c r="S1511" s="60"/>
      <c r="T1511" s="60">
        <v>1</v>
      </c>
      <c r="U1511" s="60"/>
      <c r="V1511" s="60"/>
      <c r="W1511" s="60"/>
      <c r="X1511" s="60"/>
      <c r="Y1511" s="52" t="str">
        <f>IF(A1511&lt;&gt;"",IF(D1511="DIRECCIÓN_DE_TRANSFERENCIAS","280 0031",VLOOKUP(C1511,LISTAS·PAPP!$C$3:$D$76,2,0)),"")</f>
        <v>280 5110</v>
      </c>
      <c r="Z1511" s="61" t="s">
        <v>443</v>
      </c>
      <c r="AA1511" s="62">
        <v>0</v>
      </c>
      <c r="AB1511" s="62">
        <v>0</v>
      </c>
      <c r="AC1511" s="65" t="str">
        <f>IF(D1511&lt;&gt;"",VLOOKUP(D1511,LISTAS·PAPP!$I$3:$M$16,2,0),"")</f>
        <v>56</v>
      </c>
      <c r="AD1511" s="51" t="str">
        <f>IF(D1511&lt;&gt;"",VLOOKUP(D1511,LISTAS·PAPP!$I$3:$M$16,3,0),"")</f>
        <v>DESARROLLO_INFANTIL</v>
      </c>
      <c r="AE1511" s="52" t="str">
        <f>IF(D1511&lt;&gt;"",VLOOKUP(D1511,LISTAS·PAPP!$I$3:$M$16,4,0),"")</f>
        <v>004</v>
      </c>
      <c r="AF1511" s="51" t="str">
        <f>IF(D1511&lt;&gt;"",VLOOKUP(D1511,LISTAS·PAPP!$I$3:$M$16,5,0),"")</f>
        <v>FORTALECIMIENTO_AMPLIACIÓN_E_INNOVACIÓN_DE_LOS_SERVICIOS_DE_DESARROLLO_INFANTIL_ESTRATEGIA_NACIONAL_MISIÓN_TERNURA</v>
      </c>
      <c r="AG1511" s="52" t="str">
        <f>IF(AH1511&lt;&gt;"",VLOOKUP(AH1511,LISTAS·PAPP!$O$3:$P$74,2,0),"")</f>
        <v>004</v>
      </c>
      <c r="AH1511" s="58" t="s">
        <v>915</v>
      </c>
      <c r="AI1511" s="60" t="s">
        <v>471</v>
      </c>
      <c r="AJ1511" s="51" t="str">
        <f>IF(AI1511&lt;&gt;"",VLOOKUP(AI1511,LISTAS·PAPP!$X$4:$Y$80,2,0),"")</f>
        <v>NO APLICA</v>
      </c>
      <c r="AK1511" s="58" t="s">
        <v>632</v>
      </c>
      <c r="AL1511" s="60">
        <v>730613</v>
      </c>
      <c r="AM1511" s="51" t="str">
        <f>IF(ISERROR(VLOOKUP(AL1511,LISTAS·PAPP!$AD$4:$AE$334,2,0))," ",VLOOKUP(AL1511,LISTAS·PAPP!$AD$4:$AE$334,2,0))</f>
        <v>Capacitación para la Ciudadanía en General</v>
      </c>
      <c r="AN1511" s="63">
        <v>294</v>
      </c>
      <c r="AO1511" s="64"/>
      <c r="AP1511" s="64"/>
      <c r="AQ1511" s="64"/>
      <c r="AR1511" s="64"/>
      <c r="AS1511" s="64"/>
      <c r="AT1511" s="64"/>
      <c r="AU1511" s="64"/>
      <c r="AV1511" s="64">
        <v>294</v>
      </c>
      <c r="AW1511" s="64"/>
      <c r="AX1511" s="64"/>
      <c r="AY1511" s="64"/>
      <c r="AZ1511" s="64"/>
      <c r="BA1511" s="53">
        <f t="shared" si="70"/>
        <v>294</v>
      </c>
      <c r="BB1511" s="54" t="str">
        <f t="shared" si="71"/>
        <v>OK</v>
      </c>
      <c r="BC1511" s="55" t="str">
        <f t="shared" si="72"/>
        <v xml:space="preserve">                </v>
      </c>
    </row>
    <row r="1512" spans="1:55" ht="50.1" customHeight="1" x14ac:dyDescent="0.25">
      <c r="A1512" s="58" t="s">
        <v>39</v>
      </c>
      <c r="B1512" s="58" t="s">
        <v>48</v>
      </c>
      <c r="C1512" s="58" t="s">
        <v>116</v>
      </c>
      <c r="D1512" s="58" t="s">
        <v>913</v>
      </c>
      <c r="E1512" s="51" t="str">
        <f>IF(C1512&lt;&gt;"",VLOOKUP(MID(C1512,18,5),LISTAS·PAPP!$E$4:$F$76,2,0),"")</f>
        <v>GUAYAS</v>
      </c>
      <c r="F1512" s="58" t="s">
        <v>294</v>
      </c>
      <c r="G1512" s="51" t="str">
        <f>IF(F1512&lt;&gt;"",VLOOKUP(F1512,LISTAS·PAPP!$R$3:$T$221,3,0),"")</f>
        <v xml:space="preserve"> </v>
      </c>
      <c r="H1512" s="58" t="s">
        <v>905</v>
      </c>
      <c r="I1512" s="66" t="s">
        <v>915</v>
      </c>
      <c r="J1512" s="66" t="s">
        <v>1156</v>
      </c>
      <c r="K1512" s="67">
        <v>1</v>
      </c>
      <c r="L1512" s="66" t="s">
        <v>1127</v>
      </c>
      <c r="M1512" s="60">
        <v>0</v>
      </c>
      <c r="N1512" s="60"/>
      <c r="O1512" s="60"/>
      <c r="P1512" s="60"/>
      <c r="Q1512" s="60"/>
      <c r="R1512" s="60"/>
      <c r="S1512" s="60"/>
      <c r="T1512" s="60">
        <v>1</v>
      </c>
      <c r="U1512" s="60"/>
      <c r="V1512" s="60"/>
      <c r="W1512" s="60"/>
      <c r="X1512" s="60"/>
      <c r="Y1512" s="52" t="str">
        <f>IF(A1512&lt;&gt;"",IF(D1512="DIRECCIÓN_DE_TRANSFERENCIAS","280 0031",VLOOKUP(C1512,LISTAS·PAPP!$C$3:$D$76,2,0)),"")</f>
        <v>280 5270</v>
      </c>
      <c r="Z1512" s="61" t="s">
        <v>443</v>
      </c>
      <c r="AA1512" s="62">
        <v>0</v>
      </c>
      <c r="AB1512" s="62">
        <v>0</v>
      </c>
      <c r="AC1512" s="65" t="str">
        <f>IF(D1512&lt;&gt;"",VLOOKUP(D1512,LISTAS·PAPP!$I$3:$M$16,2,0),"")</f>
        <v>56</v>
      </c>
      <c r="AD1512" s="51" t="str">
        <f>IF(D1512&lt;&gt;"",VLOOKUP(D1512,LISTAS·PAPP!$I$3:$M$16,3,0),"")</f>
        <v>DESARROLLO_INFANTIL</v>
      </c>
      <c r="AE1512" s="52" t="str">
        <f>IF(D1512&lt;&gt;"",VLOOKUP(D1512,LISTAS·PAPP!$I$3:$M$16,4,0),"")</f>
        <v>004</v>
      </c>
      <c r="AF1512" s="51" t="str">
        <f>IF(D1512&lt;&gt;"",VLOOKUP(D1512,LISTAS·PAPP!$I$3:$M$16,5,0),"")</f>
        <v>FORTALECIMIENTO_AMPLIACIÓN_E_INNOVACIÓN_DE_LOS_SERVICIOS_DE_DESARROLLO_INFANTIL_ESTRATEGIA_NACIONAL_MISIÓN_TERNURA</v>
      </c>
      <c r="AG1512" s="52" t="str">
        <f>IF(AH1512&lt;&gt;"",VLOOKUP(AH1512,LISTAS·PAPP!$O$3:$P$74,2,0),"")</f>
        <v>004</v>
      </c>
      <c r="AH1512" s="58" t="s">
        <v>915</v>
      </c>
      <c r="AI1512" s="60" t="s">
        <v>471</v>
      </c>
      <c r="AJ1512" s="51" t="str">
        <f>IF(AI1512&lt;&gt;"",VLOOKUP(AI1512,LISTAS·PAPP!$X$4:$Y$80,2,0),"")</f>
        <v>NO APLICA</v>
      </c>
      <c r="AK1512" s="58" t="s">
        <v>632</v>
      </c>
      <c r="AL1512" s="60">
        <v>730613</v>
      </c>
      <c r="AM1512" s="51" t="str">
        <f>IF(ISERROR(VLOOKUP(AL1512,LISTAS·PAPP!$AD$4:$AE$334,2,0))," ",VLOOKUP(AL1512,LISTAS·PAPP!$AD$4:$AE$334,2,0))</f>
        <v>Capacitación para la Ciudadanía en General</v>
      </c>
      <c r="AN1512" s="63">
        <v>336</v>
      </c>
      <c r="AO1512" s="64"/>
      <c r="AP1512" s="64"/>
      <c r="AQ1512" s="64"/>
      <c r="AR1512" s="64"/>
      <c r="AS1512" s="64"/>
      <c r="AT1512" s="64"/>
      <c r="AU1512" s="64"/>
      <c r="AV1512" s="64">
        <v>336</v>
      </c>
      <c r="AW1512" s="64"/>
      <c r="AX1512" s="64"/>
      <c r="AY1512" s="64"/>
      <c r="AZ1512" s="64"/>
      <c r="BA1512" s="53">
        <f t="shared" si="70"/>
        <v>336</v>
      </c>
      <c r="BB1512" s="54" t="str">
        <f t="shared" si="71"/>
        <v>OK</v>
      </c>
      <c r="BC1512" s="55" t="str">
        <f t="shared" si="72"/>
        <v xml:space="preserve">                </v>
      </c>
    </row>
    <row r="1513" spans="1:55" ht="50.1" customHeight="1" x14ac:dyDescent="0.25">
      <c r="A1513" s="58" t="s">
        <v>39</v>
      </c>
      <c r="B1513" s="58" t="s">
        <v>48</v>
      </c>
      <c r="C1513" s="58" t="s">
        <v>118</v>
      </c>
      <c r="D1513" s="58" t="s">
        <v>913</v>
      </c>
      <c r="E1513" s="51" t="str">
        <f>IF(C1513&lt;&gt;"",VLOOKUP(MID(C1513,18,5),LISTAS·PAPP!$E$4:$F$76,2,0),"")</f>
        <v>GUAYAS</v>
      </c>
      <c r="F1513" s="58" t="s">
        <v>296</v>
      </c>
      <c r="G1513" s="51" t="str">
        <f>IF(F1513&lt;&gt;"",VLOOKUP(F1513,LISTAS·PAPP!$R$3:$T$221,3,0),"")</f>
        <v xml:space="preserve"> </v>
      </c>
      <c r="H1513" s="58" t="s">
        <v>905</v>
      </c>
      <c r="I1513" s="66" t="s">
        <v>915</v>
      </c>
      <c r="J1513" s="66" t="s">
        <v>1156</v>
      </c>
      <c r="K1513" s="67">
        <v>1</v>
      </c>
      <c r="L1513" s="66" t="s">
        <v>1127</v>
      </c>
      <c r="M1513" s="60">
        <v>0</v>
      </c>
      <c r="N1513" s="60"/>
      <c r="O1513" s="60"/>
      <c r="P1513" s="60"/>
      <c r="Q1513" s="60"/>
      <c r="R1513" s="60"/>
      <c r="S1513" s="60"/>
      <c r="T1513" s="60">
        <v>1</v>
      </c>
      <c r="U1513" s="60"/>
      <c r="V1513" s="60"/>
      <c r="W1513" s="60"/>
      <c r="X1513" s="60"/>
      <c r="Y1513" s="52" t="str">
        <f>IF(A1513&lt;&gt;"",IF(D1513="DIRECCIÓN_DE_TRANSFERENCIAS","280 0031",VLOOKUP(C1513,LISTAS·PAPP!$C$3:$D$76,2,0)),"")</f>
        <v>280 5310</v>
      </c>
      <c r="Z1513" s="61" t="s">
        <v>443</v>
      </c>
      <c r="AA1513" s="62">
        <v>0</v>
      </c>
      <c r="AB1513" s="62">
        <v>0</v>
      </c>
      <c r="AC1513" s="65" t="str">
        <f>IF(D1513&lt;&gt;"",VLOOKUP(D1513,LISTAS·PAPP!$I$3:$M$16,2,0),"")</f>
        <v>56</v>
      </c>
      <c r="AD1513" s="51" t="str">
        <f>IF(D1513&lt;&gt;"",VLOOKUP(D1513,LISTAS·PAPP!$I$3:$M$16,3,0),"")</f>
        <v>DESARROLLO_INFANTIL</v>
      </c>
      <c r="AE1513" s="52" t="str">
        <f>IF(D1513&lt;&gt;"",VLOOKUP(D1513,LISTAS·PAPP!$I$3:$M$16,4,0),"")</f>
        <v>004</v>
      </c>
      <c r="AF1513" s="51" t="str">
        <f>IF(D1513&lt;&gt;"",VLOOKUP(D1513,LISTAS·PAPP!$I$3:$M$16,5,0),"")</f>
        <v>FORTALECIMIENTO_AMPLIACIÓN_E_INNOVACIÓN_DE_LOS_SERVICIOS_DE_DESARROLLO_INFANTIL_ESTRATEGIA_NACIONAL_MISIÓN_TERNURA</v>
      </c>
      <c r="AG1513" s="52" t="str">
        <f>IF(AH1513&lt;&gt;"",VLOOKUP(AH1513,LISTAS·PAPP!$O$3:$P$74,2,0),"")</f>
        <v>004</v>
      </c>
      <c r="AH1513" s="58" t="s">
        <v>915</v>
      </c>
      <c r="AI1513" s="60" t="s">
        <v>471</v>
      </c>
      <c r="AJ1513" s="51" t="str">
        <f>IF(AI1513&lt;&gt;"",VLOOKUP(AI1513,LISTAS·PAPP!$X$4:$Y$80,2,0),"")</f>
        <v>NO APLICA</v>
      </c>
      <c r="AK1513" s="58" t="s">
        <v>632</v>
      </c>
      <c r="AL1513" s="60">
        <v>730249</v>
      </c>
      <c r="AM1513" s="51" t="str">
        <f>IF(ISERROR(VLOOKUP(AL1513,LISTAS·PAPP!$AD$4:$AE$334,2,0))," ",VLOOKUP(AL1513,LISTAS·PAPP!$AD$4:$AE$334,2,0))</f>
        <v>Eventos Públicos Promocionales</v>
      </c>
      <c r="AN1513" s="63">
        <v>420</v>
      </c>
      <c r="AO1513" s="64"/>
      <c r="AP1513" s="64"/>
      <c r="AQ1513" s="64"/>
      <c r="AR1513" s="64"/>
      <c r="AS1513" s="64"/>
      <c r="AT1513" s="64"/>
      <c r="AU1513" s="64"/>
      <c r="AV1513" s="64">
        <v>420</v>
      </c>
      <c r="AW1513" s="64"/>
      <c r="AX1513" s="64"/>
      <c r="AY1513" s="64"/>
      <c r="AZ1513" s="64"/>
      <c r="BA1513" s="53">
        <f t="shared" si="70"/>
        <v>420</v>
      </c>
      <c r="BB1513" s="54" t="str">
        <f t="shared" si="71"/>
        <v>OK</v>
      </c>
      <c r="BC1513" s="55" t="str">
        <f t="shared" si="72"/>
        <v xml:space="preserve">                </v>
      </c>
    </row>
    <row r="1514" spans="1:55" ht="50.1" customHeight="1" x14ac:dyDescent="0.25">
      <c r="A1514" s="58" t="s">
        <v>39</v>
      </c>
      <c r="B1514" s="58" t="s">
        <v>48</v>
      </c>
      <c r="C1514" s="58" t="s">
        <v>120</v>
      </c>
      <c r="D1514" s="58" t="s">
        <v>913</v>
      </c>
      <c r="E1514" s="51" t="str">
        <f>IF(C1514&lt;&gt;"",VLOOKUP(MID(C1514,18,5),LISTAS·PAPP!$E$4:$F$76,2,0),"")</f>
        <v>GUAYAS</v>
      </c>
      <c r="F1514" s="58" t="s">
        <v>303</v>
      </c>
      <c r="G1514" s="51" t="str">
        <f>IF(F1514&lt;&gt;"",VLOOKUP(F1514,LISTAS·PAPP!$R$3:$T$221,3,0),"")</f>
        <v xml:space="preserve"> </v>
      </c>
      <c r="H1514" s="58" t="s">
        <v>905</v>
      </c>
      <c r="I1514" s="66" t="s">
        <v>915</v>
      </c>
      <c r="J1514" s="66" t="s">
        <v>1156</v>
      </c>
      <c r="K1514" s="67">
        <v>1</v>
      </c>
      <c r="L1514" s="66" t="s">
        <v>1127</v>
      </c>
      <c r="M1514" s="60">
        <v>0</v>
      </c>
      <c r="N1514" s="60"/>
      <c r="O1514" s="60"/>
      <c r="P1514" s="60"/>
      <c r="Q1514" s="60"/>
      <c r="R1514" s="60"/>
      <c r="S1514" s="60"/>
      <c r="T1514" s="60">
        <v>1</v>
      </c>
      <c r="U1514" s="60"/>
      <c r="V1514" s="60"/>
      <c r="W1514" s="60"/>
      <c r="X1514" s="60"/>
      <c r="Y1514" s="52" t="str">
        <f>IF(A1514&lt;&gt;"",IF(D1514="DIRECCIÓN_DE_TRANSFERENCIAS","280 0031",VLOOKUP(C1514,LISTAS·PAPP!$C$3:$D$76,2,0)),"")</f>
        <v>280 5360</v>
      </c>
      <c r="Z1514" s="61" t="s">
        <v>443</v>
      </c>
      <c r="AA1514" s="62">
        <v>0</v>
      </c>
      <c r="AB1514" s="62">
        <v>0</v>
      </c>
      <c r="AC1514" s="65" t="str">
        <f>IF(D1514&lt;&gt;"",VLOOKUP(D1514,LISTAS·PAPP!$I$3:$M$16,2,0),"")</f>
        <v>56</v>
      </c>
      <c r="AD1514" s="51" t="str">
        <f>IF(D1514&lt;&gt;"",VLOOKUP(D1514,LISTAS·PAPP!$I$3:$M$16,3,0),"")</f>
        <v>DESARROLLO_INFANTIL</v>
      </c>
      <c r="AE1514" s="52" t="str">
        <f>IF(D1514&lt;&gt;"",VLOOKUP(D1514,LISTAS·PAPP!$I$3:$M$16,4,0),"")</f>
        <v>004</v>
      </c>
      <c r="AF1514" s="51" t="str">
        <f>IF(D1514&lt;&gt;"",VLOOKUP(D1514,LISTAS·PAPP!$I$3:$M$16,5,0),"")</f>
        <v>FORTALECIMIENTO_AMPLIACIÓN_E_INNOVACIÓN_DE_LOS_SERVICIOS_DE_DESARROLLO_INFANTIL_ESTRATEGIA_NACIONAL_MISIÓN_TERNURA</v>
      </c>
      <c r="AG1514" s="52" t="str">
        <f>IF(AH1514&lt;&gt;"",VLOOKUP(AH1514,LISTAS·PAPP!$O$3:$P$74,2,0),"")</f>
        <v>004</v>
      </c>
      <c r="AH1514" s="58" t="s">
        <v>915</v>
      </c>
      <c r="AI1514" s="60" t="s">
        <v>471</v>
      </c>
      <c r="AJ1514" s="51" t="str">
        <f>IF(AI1514&lt;&gt;"",VLOOKUP(AI1514,LISTAS·PAPP!$X$4:$Y$80,2,0),"")</f>
        <v>NO APLICA</v>
      </c>
      <c r="AK1514" s="58" t="s">
        <v>632</v>
      </c>
      <c r="AL1514" s="60">
        <v>730249</v>
      </c>
      <c r="AM1514" s="51" t="str">
        <f>IF(ISERROR(VLOOKUP(AL1514,LISTAS·PAPP!$AD$4:$AE$334,2,0))," ",VLOOKUP(AL1514,LISTAS·PAPP!$AD$4:$AE$334,2,0))</f>
        <v>Eventos Públicos Promocionales</v>
      </c>
      <c r="AN1514" s="63">
        <v>168</v>
      </c>
      <c r="AO1514" s="64"/>
      <c r="AP1514" s="64"/>
      <c r="AQ1514" s="64"/>
      <c r="AR1514" s="64"/>
      <c r="AS1514" s="64"/>
      <c r="AT1514" s="64"/>
      <c r="AU1514" s="64"/>
      <c r="AV1514" s="64">
        <v>168</v>
      </c>
      <c r="AW1514" s="64"/>
      <c r="AX1514" s="64"/>
      <c r="AY1514" s="64"/>
      <c r="AZ1514" s="64"/>
      <c r="BA1514" s="53">
        <f t="shared" si="70"/>
        <v>168</v>
      </c>
      <c r="BB1514" s="54" t="str">
        <f t="shared" si="71"/>
        <v>OK</v>
      </c>
      <c r="BC1514" s="55" t="str">
        <f t="shared" si="72"/>
        <v xml:space="preserve">                </v>
      </c>
    </row>
    <row r="1515" spans="1:55" ht="50.1" customHeight="1" x14ac:dyDescent="0.25">
      <c r="A1515" s="58" t="s">
        <v>39</v>
      </c>
      <c r="B1515" s="58" t="s">
        <v>48</v>
      </c>
      <c r="C1515" s="58" t="s">
        <v>122</v>
      </c>
      <c r="D1515" s="58" t="s">
        <v>913</v>
      </c>
      <c r="E1515" s="51" t="str">
        <f>IF(C1515&lt;&gt;"",VLOOKUP(MID(C1515,18,5),LISTAS·PAPP!$E$4:$F$76,2,0),"")</f>
        <v>LOS_RÍOS</v>
      </c>
      <c r="F1515" s="58" t="s">
        <v>334</v>
      </c>
      <c r="G1515" s="51" t="str">
        <f>IF(F1515&lt;&gt;"",VLOOKUP(F1515,LISTAS·PAPP!$R$3:$T$221,3,0),"")</f>
        <v xml:space="preserve"> </v>
      </c>
      <c r="H1515" s="58" t="s">
        <v>905</v>
      </c>
      <c r="I1515" s="66" t="s">
        <v>915</v>
      </c>
      <c r="J1515" s="66" t="s">
        <v>1156</v>
      </c>
      <c r="K1515" s="67">
        <v>1</v>
      </c>
      <c r="L1515" s="66" t="s">
        <v>1127</v>
      </c>
      <c r="M1515" s="60">
        <v>0</v>
      </c>
      <c r="N1515" s="60"/>
      <c r="O1515" s="60"/>
      <c r="P1515" s="60"/>
      <c r="Q1515" s="60"/>
      <c r="R1515" s="60"/>
      <c r="S1515" s="60"/>
      <c r="T1515" s="60">
        <v>1</v>
      </c>
      <c r="U1515" s="60"/>
      <c r="V1515" s="60"/>
      <c r="W1515" s="60"/>
      <c r="X1515" s="60"/>
      <c r="Y1515" s="52" t="str">
        <f>IF(A1515&lt;&gt;"",IF(D1515="DIRECCIÓN_DE_TRANSFERENCIAS","280 0031",VLOOKUP(C1515,LISTAS·PAPP!$C$3:$D$76,2,0)),"")</f>
        <v>280 5410</v>
      </c>
      <c r="Z1515" s="61" t="s">
        <v>443</v>
      </c>
      <c r="AA1515" s="62">
        <v>0</v>
      </c>
      <c r="AB1515" s="62">
        <v>0</v>
      </c>
      <c r="AC1515" s="65" t="str">
        <f>IF(D1515&lt;&gt;"",VLOOKUP(D1515,LISTAS·PAPP!$I$3:$M$16,2,0),"")</f>
        <v>56</v>
      </c>
      <c r="AD1515" s="51" t="str">
        <f>IF(D1515&lt;&gt;"",VLOOKUP(D1515,LISTAS·PAPP!$I$3:$M$16,3,0),"")</f>
        <v>DESARROLLO_INFANTIL</v>
      </c>
      <c r="AE1515" s="52" t="str">
        <f>IF(D1515&lt;&gt;"",VLOOKUP(D1515,LISTAS·PAPP!$I$3:$M$16,4,0),"")</f>
        <v>004</v>
      </c>
      <c r="AF1515" s="51" t="str">
        <f>IF(D1515&lt;&gt;"",VLOOKUP(D1515,LISTAS·PAPP!$I$3:$M$16,5,0),"")</f>
        <v>FORTALECIMIENTO_AMPLIACIÓN_E_INNOVACIÓN_DE_LOS_SERVICIOS_DE_DESARROLLO_INFANTIL_ESTRATEGIA_NACIONAL_MISIÓN_TERNURA</v>
      </c>
      <c r="AG1515" s="52" t="str">
        <f>IF(AH1515&lt;&gt;"",VLOOKUP(AH1515,LISTAS·PAPP!$O$3:$P$74,2,0),"")</f>
        <v>004</v>
      </c>
      <c r="AH1515" s="58" t="s">
        <v>915</v>
      </c>
      <c r="AI1515" s="60" t="s">
        <v>471</v>
      </c>
      <c r="AJ1515" s="51" t="str">
        <f>IF(AI1515&lt;&gt;"",VLOOKUP(AI1515,LISTAS·PAPP!$X$4:$Y$80,2,0),"")</f>
        <v>NO APLICA</v>
      </c>
      <c r="AK1515" s="58" t="s">
        <v>632</v>
      </c>
      <c r="AL1515" s="60">
        <v>730249</v>
      </c>
      <c r="AM1515" s="51" t="str">
        <f>IF(ISERROR(VLOOKUP(AL1515,LISTAS·PAPP!$AD$4:$AE$334,2,0))," ",VLOOKUP(AL1515,LISTAS·PAPP!$AD$4:$AE$334,2,0))</f>
        <v>Eventos Públicos Promocionales</v>
      </c>
      <c r="AN1515" s="63">
        <v>294</v>
      </c>
      <c r="AO1515" s="64"/>
      <c r="AP1515" s="64"/>
      <c r="AQ1515" s="64"/>
      <c r="AR1515" s="64"/>
      <c r="AS1515" s="64"/>
      <c r="AT1515" s="64"/>
      <c r="AU1515" s="64"/>
      <c r="AV1515" s="64">
        <v>294</v>
      </c>
      <c r="AW1515" s="64"/>
      <c r="AX1515" s="64"/>
      <c r="AY1515" s="64"/>
      <c r="AZ1515" s="64"/>
      <c r="BA1515" s="53">
        <f t="shared" si="70"/>
        <v>294</v>
      </c>
      <c r="BB1515" s="54" t="str">
        <f t="shared" si="71"/>
        <v>OK</v>
      </c>
      <c r="BC1515" s="55" t="str">
        <f t="shared" si="72"/>
        <v xml:space="preserve">                </v>
      </c>
    </row>
    <row r="1516" spans="1:55" ht="50.1" customHeight="1" x14ac:dyDescent="0.25">
      <c r="A1516" s="58" t="s">
        <v>39</v>
      </c>
      <c r="B1516" s="58" t="s">
        <v>48</v>
      </c>
      <c r="C1516" s="58" t="s">
        <v>124</v>
      </c>
      <c r="D1516" s="58" t="s">
        <v>913</v>
      </c>
      <c r="E1516" s="51" t="str">
        <f>IF(C1516&lt;&gt;"",VLOOKUP(MID(C1516,18,5),LISTAS·PAPP!$E$4:$F$76,2,0),"")</f>
        <v>LOS_RÍOS</v>
      </c>
      <c r="F1516" s="58" t="s">
        <v>339</v>
      </c>
      <c r="G1516" s="51" t="str">
        <f>IF(F1516&lt;&gt;"",VLOOKUP(F1516,LISTAS·PAPP!$R$3:$T$221,3,0),"")</f>
        <v xml:space="preserve"> </v>
      </c>
      <c r="H1516" s="58" t="s">
        <v>905</v>
      </c>
      <c r="I1516" s="66" t="s">
        <v>915</v>
      </c>
      <c r="J1516" s="66" t="s">
        <v>1156</v>
      </c>
      <c r="K1516" s="67">
        <v>1</v>
      </c>
      <c r="L1516" s="66" t="s">
        <v>1127</v>
      </c>
      <c r="M1516" s="60">
        <v>0</v>
      </c>
      <c r="N1516" s="60"/>
      <c r="O1516" s="60"/>
      <c r="P1516" s="60"/>
      <c r="Q1516" s="60"/>
      <c r="R1516" s="60"/>
      <c r="S1516" s="60"/>
      <c r="T1516" s="60">
        <v>1</v>
      </c>
      <c r="U1516" s="60"/>
      <c r="V1516" s="60"/>
      <c r="W1516" s="60"/>
      <c r="X1516" s="60"/>
      <c r="Y1516" s="52" t="str">
        <f>IF(A1516&lt;&gt;"",IF(D1516="DIRECCIÓN_DE_TRANSFERENCIAS","280 0031",VLOOKUP(C1516,LISTAS·PAPP!$C$3:$D$76,2,0)),"")</f>
        <v>280 5450</v>
      </c>
      <c r="Z1516" s="61" t="s">
        <v>443</v>
      </c>
      <c r="AA1516" s="62">
        <v>0</v>
      </c>
      <c r="AB1516" s="62">
        <v>0</v>
      </c>
      <c r="AC1516" s="65" t="str">
        <f>IF(D1516&lt;&gt;"",VLOOKUP(D1516,LISTAS·PAPP!$I$3:$M$16,2,0),"")</f>
        <v>56</v>
      </c>
      <c r="AD1516" s="51" t="str">
        <f>IF(D1516&lt;&gt;"",VLOOKUP(D1516,LISTAS·PAPP!$I$3:$M$16,3,0),"")</f>
        <v>DESARROLLO_INFANTIL</v>
      </c>
      <c r="AE1516" s="52" t="str">
        <f>IF(D1516&lt;&gt;"",VLOOKUP(D1516,LISTAS·PAPP!$I$3:$M$16,4,0),"")</f>
        <v>004</v>
      </c>
      <c r="AF1516" s="51" t="str">
        <f>IF(D1516&lt;&gt;"",VLOOKUP(D1516,LISTAS·PAPP!$I$3:$M$16,5,0),"")</f>
        <v>FORTALECIMIENTO_AMPLIACIÓN_E_INNOVACIÓN_DE_LOS_SERVICIOS_DE_DESARROLLO_INFANTIL_ESTRATEGIA_NACIONAL_MISIÓN_TERNURA</v>
      </c>
      <c r="AG1516" s="52" t="str">
        <f>IF(AH1516&lt;&gt;"",VLOOKUP(AH1516,LISTAS·PAPP!$O$3:$P$74,2,0),"")</f>
        <v>004</v>
      </c>
      <c r="AH1516" s="58" t="s">
        <v>915</v>
      </c>
      <c r="AI1516" s="60" t="s">
        <v>471</v>
      </c>
      <c r="AJ1516" s="51" t="str">
        <f>IF(AI1516&lt;&gt;"",VLOOKUP(AI1516,LISTAS·PAPP!$X$4:$Y$80,2,0),"")</f>
        <v>NO APLICA</v>
      </c>
      <c r="AK1516" s="58" t="s">
        <v>632</v>
      </c>
      <c r="AL1516" s="60">
        <v>730613</v>
      </c>
      <c r="AM1516" s="51" t="str">
        <f>IF(ISERROR(VLOOKUP(AL1516,LISTAS·PAPP!$AD$4:$AE$334,2,0))," ",VLOOKUP(AL1516,LISTAS·PAPP!$AD$4:$AE$334,2,0))</f>
        <v>Capacitación para la Ciudadanía en General</v>
      </c>
      <c r="AN1516" s="63">
        <v>252</v>
      </c>
      <c r="AO1516" s="64"/>
      <c r="AP1516" s="64"/>
      <c r="AQ1516" s="64"/>
      <c r="AR1516" s="64"/>
      <c r="AS1516" s="64"/>
      <c r="AT1516" s="64"/>
      <c r="AU1516" s="64"/>
      <c r="AV1516" s="64">
        <v>252</v>
      </c>
      <c r="AW1516" s="64"/>
      <c r="AX1516" s="64"/>
      <c r="AY1516" s="64"/>
      <c r="AZ1516" s="64"/>
      <c r="BA1516" s="53">
        <f t="shared" si="70"/>
        <v>252</v>
      </c>
      <c r="BB1516" s="54" t="str">
        <f t="shared" si="71"/>
        <v>OK</v>
      </c>
      <c r="BC1516" s="55" t="str">
        <f t="shared" si="72"/>
        <v xml:space="preserve">                </v>
      </c>
    </row>
    <row r="1517" spans="1:55" ht="50.1" customHeight="1" x14ac:dyDescent="0.25">
      <c r="A1517" s="58" t="s">
        <v>39</v>
      </c>
      <c r="B1517" s="58" t="s">
        <v>48</v>
      </c>
      <c r="C1517" s="58" t="s">
        <v>114</v>
      </c>
      <c r="D1517" s="58" t="s">
        <v>913</v>
      </c>
      <c r="E1517" s="51" t="str">
        <f>IF(C1517&lt;&gt;"",VLOOKUP(MID(C1517,18,5),LISTAS·PAPP!$E$4:$F$76,2,0),"")</f>
        <v>GALÁPAGOS</v>
      </c>
      <c r="F1517" s="58" t="s">
        <v>284</v>
      </c>
      <c r="G1517" s="51" t="str">
        <f>IF(F1517&lt;&gt;"",VLOOKUP(F1517,LISTAS·PAPP!$R$3:$T$221,3,0),"")</f>
        <v xml:space="preserve"> </v>
      </c>
      <c r="H1517" s="58" t="s">
        <v>905</v>
      </c>
      <c r="I1517" s="66" t="s">
        <v>915</v>
      </c>
      <c r="J1517" s="66" t="s">
        <v>1156</v>
      </c>
      <c r="K1517" s="67">
        <v>1</v>
      </c>
      <c r="L1517" s="66" t="s">
        <v>1127</v>
      </c>
      <c r="M1517" s="60">
        <v>0</v>
      </c>
      <c r="N1517" s="60"/>
      <c r="O1517" s="60"/>
      <c r="P1517" s="60"/>
      <c r="Q1517" s="60"/>
      <c r="R1517" s="60"/>
      <c r="S1517" s="60"/>
      <c r="T1517" s="60">
        <v>1</v>
      </c>
      <c r="U1517" s="60"/>
      <c r="V1517" s="60"/>
      <c r="W1517" s="60"/>
      <c r="X1517" s="60"/>
      <c r="Y1517" s="52" t="str">
        <f>IF(A1517&lt;&gt;"",IF(D1517="DIRECCIÓN_DE_TRANSFERENCIAS","280 0031",VLOOKUP(C1517,LISTAS·PAPP!$C$3:$D$76,2,0)),"")</f>
        <v>280 5610</v>
      </c>
      <c r="Z1517" s="61" t="s">
        <v>443</v>
      </c>
      <c r="AA1517" s="62">
        <v>0</v>
      </c>
      <c r="AB1517" s="62">
        <v>0</v>
      </c>
      <c r="AC1517" s="65" t="str">
        <f>IF(D1517&lt;&gt;"",VLOOKUP(D1517,LISTAS·PAPP!$I$3:$M$16,2,0),"")</f>
        <v>56</v>
      </c>
      <c r="AD1517" s="51" t="str">
        <f>IF(D1517&lt;&gt;"",VLOOKUP(D1517,LISTAS·PAPP!$I$3:$M$16,3,0),"")</f>
        <v>DESARROLLO_INFANTIL</v>
      </c>
      <c r="AE1517" s="52" t="str">
        <f>IF(D1517&lt;&gt;"",VLOOKUP(D1517,LISTAS·PAPP!$I$3:$M$16,4,0),"")</f>
        <v>004</v>
      </c>
      <c r="AF1517" s="51" t="str">
        <f>IF(D1517&lt;&gt;"",VLOOKUP(D1517,LISTAS·PAPP!$I$3:$M$16,5,0),"")</f>
        <v>FORTALECIMIENTO_AMPLIACIÓN_E_INNOVACIÓN_DE_LOS_SERVICIOS_DE_DESARROLLO_INFANTIL_ESTRATEGIA_NACIONAL_MISIÓN_TERNURA</v>
      </c>
      <c r="AG1517" s="52" t="str">
        <f>IF(AH1517&lt;&gt;"",VLOOKUP(AH1517,LISTAS·PAPP!$O$3:$P$74,2,0),"")</f>
        <v>004</v>
      </c>
      <c r="AH1517" s="58" t="s">
        <v>915</v>
      </c>
      <c r="AI1517" s="60" t="s">
        <v>471</v>
      </c>
      <c r="AJ1517" s="51" t="str">
        <f>IF(AI1517&lt;&gt;"",VLOOKUP(AI1517,LISTAS·PAPP!$X$4:$Y$80,2,0),"")</f>
        <v>NO APLICA</v>
      </c>
      <c r="AK1517" s="58" t="s">
        <v>632</v>
      </c>
      <c r="AL1517" s="60">
        <v>730613</v>
      </c>
      <c r="AM1517" s="51" t="str">
        <f>IF(ISERROR(VLOOKUP(AL1517,LISTAS·PAPP!$AD$4:$AE$334,2,0))," ",VLOOKUP(AL1517,LISTAS·PAPP!$AD$4:$AE$334,2,0))</f>
        <v>Capacitación para la Ciudadanía en General</v>
      </c>
      <c r="AN1517" s="63">
        <v>226.8</v>
      </c>
      <c r="AO1517" s="64"/>
      <c r="AP1517" s="64"/>
      <c r="AQ1517" s="64"/>
      <c r="AR1517" s="64"/>
      <c r="AS1517" s="64"/>
      <c r="AT1517" s="64"/>
      <c r="AU1517" s="64"/>
      <c r="AV1517" s="64">
        <v>226.8</v>
      </c>
      <c r="AW1517" s="64"/>
      <c r="AX1517" s="64"/>
      <c r="AY1517" s="64"/>
      <c r="AZ1517" s="64"/>
      <c r="BA1517" s="53">
        <f t="shared" si="70"/>
        <v>226.8</v>
      </c>
      <c r="BB1517" s="54" t="str">
        <f t="shared" si="71"/>
        <v>OK</v>
      </c>
      <c r="BC1517" s="55" t="str">
        <f t="shared" si="72"/>
        <v xml:space="preserve">                </v>
      </c>
    </row>
    <row r="1518" spans="1:55" ht="50.1" customHeight="1" x14ac:dyDescent="0.25">
      <c r="A1518" s="58" t="s">
        <v>39</v>
      </c>
      <c r="B1518" s="58" t="s">
        <v>48</v>
      </c>
      <c r="C1518" s="58" t="s">
        <v>126</v>
      </c>
      <c r="D1518" s="58" t="s">
        <v>913</v>
      </c>
      <c r="E1518" s="51" t="str">
        <f>IF(C1518&lt;&gt;"",VLOOKUP(MID(C1518,18,5),LISTAS·PAPP!$E$4:$F$76,2,0),"")</f>
        <v>SANTA_ELENA</v>
      </c>
      <c r="F1518" s="58" t="s">
        <v>396</v>
      </c>
      <c r="G1518" s="51" t="str">
        <f>IF(F1518&lt;&gt;"",VLOOKUP(F1518,LISTAS·PAPP!$R$3:$T$221,3,0),"")</f>
        <v xml:space="preserve"> </v>
      </c>
      <c r="H1518" s="58" t="s">
        <v>905</v>
      </c>
      <c r="I1518" s="66" t="s">
        <v>915</v>
      </c>
      <c r="J1518" s="66" t="s">
        <v>1156</v>
      </c>
      <c r="K1518" s="67">
        <v>1</v>
      </c>
      <c r="L1518" s="66" t="s">
        <v>1127</v>
      </c>
      <c r="M1518" s="60">
        <v>0</v>
      </c>
      <c r="N1518" s="60"/>
      <c r="O1518" s="60"/>
      <c r="P1518" s="60"/>
      <c r="Q1518" s="60"/>
      <c r="R1518" s="60"/>
      <c r="S1518" s="60"/>
      <c r="T1518" s="60">
        <v>1</v>
      </c>
      <c r="U1518" s="60"/>
      <c r="V1518" s="60"/>
      <c r="W1518" s="60"/>
      <c r="X1518" s="60"/>
      <c r="Y1518" s="52" t="str">
        <f>IF(A1518&lt;&gt;"",IF(D1518="DIRECCIÓN_DE_TRANSFERENCIAS","280 0031",VLOOKUP(C1518,LISTAS·PAPP!$C$3:$D$76,2,0)),"")</f>
        <v>280 5730</v>
      </c>
      <c r="Z1518" s="61" t="s">
        <v>443</v>
      </c>
      <c r="AA1518" s="62">
        <v>0</v>
      </c>
      <c r="AB1518" s="62">
        <v>0</v>
      </c>
      <c r="AC1518" s="65" t="str">
        <f>IF(D1518&lt;&gt;"",VLOOKUP(D1518,LISTAS·PAPP!$I$3:$M$16,2,0),"")</f>
        <v>56</v>
      </c>
      <c r="AD1518" s="51" t="str">
        <f>IF(D1518&lt;&gt;"",VLOOKUP(D1518,LISTAS·PAPP!$I$3:$M$16,3,0),"")</f>
        <v>DESARROLLO_INFANTIL</v>
      </c>
      <c r="AE1518" s="52" t="str">
        <f>IF(D1518&lt;&gt;"",VLOOKUP(D1518,LISTAS·PAPP!$I$3:$M$16,4,0),"")</f>
        <v>004</v>
      </c>
      <c r="AF1518" s="51" t="str">
        <f>IF(D1518&lt;&gt;"",VLOOKUP(D1518,LISTAS·PAPP!$I$3:$M$16,5,0),"")</f>
        <v>FORTALECIMIENTO_AMPLIACIÓN_E_INNOVACIÓN_DE_LOS_SERVICIOS_DE_DESARROLLO_INFANTIL_ESTRATEGIA_NACIONAL_MISIÓN_TERNURA</v>
      </c>
      <c r="AG1518" s="52" t="str">
        <f>IF(AH1518&lt;&gt;"",VLOOKUP(AH1518,LISTAS·PAPP!$O$3:$P$74,2,0),"")</f>
        <v>004</v>
      </c>
      <c r="AH1518" s="58" t="s">
        <v>915</v>
      </c>
      <c r="AI1518" s="60" t="s">
        <v>471</v>
      </c>
      <c r="AJ1518" s="51" t="str">
        <f>IF(AI1518&lt;&gt;"",VLOOKUP(AI1518,LISTAS·PAPP!$X$4:$Y$80,2,0),"")</f>
        <v>NO APLICA</v>
      </c>
      <c r="AK1518" s="58" t="s">
        <v>632</v>
      </c>
      <c r="AL1518" s="60">
        <v>730249</v>
      </c>
      <c r="AM1518" s="51" t="str">
        <f>IF(ISERROR(VLOOKUP(AL1518,LISTAS·PAPP!$AD$4:$AE$334,2,0))," ",VLOOKUP(AL1518,LISTAS·PAPP!$AD$4:$AE$334,2,0))</f>
        <v>Eventos Públicos Promocionales</v>
      </c>
      <c r="AN1518" s="63">
        <v>126</v>
      </c>
      <c r="AO1518" s="64"/>
      <c r="AP1518" s="64"/>
      <c r="AQ1518" s="64"/>
      <c r="AR1518" s="64"/>
      <c r="AS1518" s="64"/>
      <c r="AT1518" s="64"/>
      <c r="AU1518" s="64"/>
      <c r="AV1518" s="64">
        <v>126</v>
      </c>
      <c r="AW1518" s="64"/>
      <c r="AX1518" s="64"/>
      <c r="AY1518" s="64"/>
      <c r="AZ1518" s="64"/>
      <c r="BA1518" s="53">
        <f t="shared" si="70"/>
        <v>126</v>
      </c>
      <c r="BB1518" s="54" t="str">
        <f t="shared" si="71"/>
        <v>OK</v>
      </c>
      <c r="BC1518" s="55" t="str">
        <f t="shared" si="72"/>
        <v xml:space="preserve">                </v>
      </c>
    </row>
    <row r="1519" spans="1:55" ht="50.1" customHeight="1" x14ac:dyDescent="0.25">
      <c r="A1519" s="58" t="s">
        <v>39</v>
      </c>
      <c r="B1519" s="58" t="s">
        <v>49</v>
      </c>
      <c r="C1519" s="58" t="s">
        <v>130</v>
      </c>
      <c r="D1519" s="58" t="s">
        <v>913</v>
      </c>
      <c r="E1519" s="51" t="str">
        <f>IF(C1519&lt;&gt;"",VLOOKUP(MID(C1519,18,5),LISTAS·PAPP!$E$4:$F$76,2,0),"")</f>
        <v>AZUAY</v>
      </c>
      <c r="F1519" s="58" t="s">
        <v>209</v>
      </c>
      <c r="G1519" s="51" t="str">
        <f>IF(F1519&lt;&gt;"",VLOOKUP(F1519,LISTAS·PAPP!$R$3:$T$221,3,0),"")</f>
        <v xml:space="preserve"> </v>
      </c>
      <c r="H1519" s="58" t="s">
        <v>905</v>
      </c>
      <c r="I1519" s="66" t="s">
        <v>915</v>
      </c>
      <c r="J1519" s="66" t="s">
        <v>1156</v>
      </c>
      <c r="K1519" s="67">
        <v>1</v>
      </c>
      <c r="L1519" s="66" t="s">
        <v>1127</v>
      </c>
      <c r="M1519" s="60">
        <v>0</v>
      </c>
      <c r="N1519" s="60"/>
      <c r="O1519" s="60"/>
      <c r="P1519" s="60"/>
      <c r="Q1519" s="60"/>
      <c r="R1519" s="60"/>
      <c r="S1519" s="60"/>
      <c r="T1519" s="60">
        <v>1</v>
      </c>
      <c r="U1519" s="60"/>
      <c r="V1519" s="60"/>
      <c r="W1519" s="60"/>
      <c r="X1519" s="60"/>
      <c r="Y1519" s="52" t="str">
        <f>IF(A1519&lt;&gt;"",IF(D1519="DIRECCIÓN_DE_TRANSFERENCIAS","280 0031",VLOOKUP(C1519,LISTAS·PAPP!$C$3:$D$76,2,0)),"")</f>
        <v>280 6110</v>
      </c>
      <c r="Z1519" s="61" t="s">
        <v>443</v>
      </c>
      <c r="AA1519" s="62">
        <v>0</v>
      </c>
      <c r="AB1519" s="62">
        <v>0</v>
      </c>
      <c r="AC1519" s="65" t="str">
        <f>IF(D1519&lt;&gt;"",VLOOKUP(D1519,LISTAS·PAPP!$I$3:$M$16,2,0),"")</f>
        <v>56</v>
      </c>
      <c r="AD1519" s="51" t="str">
        <f>IF(D1519&lt;&gt;"",VLOOKUP(D1519,LISTAS·PAPP!$I$3:$M$16,3,0),"")</f>
        <v>DESARROLLO_INFANTIL</v>
      </c>
      <c r="AE1519" s="52" t="str">
        <f>IF(D1519&lt;&gt;"",VLOOKUP(D1519,LISTAS·PAPP!$I$3:$M$16,4,0),"")</f>
        <v>004</v>
      </c>
      <c r="AF1519" s="51" t="str">
        <f>IF(D1519&lt;&gt;"",VLOOKUP(D1519,LISTAS·PAPP!$I$3:$M$16,5,0),"")</f>
        <v>FORTALECIMIENTO_AMPLIACIÓN_E_INNOVACIÓN_DE_LOS_SERVICIOS_DE_DESARROLLO_INFANTIL_ESTRATEGIA_NACIONAL_MISIÓN_TERNURA</v>
      </c>
      <c r="AG1519" s="52" t="str">
        <f>IF(AH1519&lt;&gt;"",VLOOKUP(AH1519,LISTAS·PAPP!$O$3:$P$74,2,0),"")</f>
        <v>004</v>
      </c>
      <c r="AH1519" s="58" t="s">
        <v>915</v>
      </c>
      <c r="AI1519" s="60" t="s">
        <v>471</v>
      </c>
      <c r="AJ1519" s="51" t="str">
        <f>IF(AI1519&lt;&gt;"",VLOOKUP(AI1519,LISTAS·PAPP!$X$4:$Y$80,2,0),"")</f>
        <v>NO APLICA</v>
      </c>
      <c r="AK1519" s="58" t="s">
        <v>632</v>
      </c>
      <c r="AL1519" s="60">
        <v>730249</v>
      </c>
      <c r="AM1519" s="51" t="str">
        <f>IF(ISERROR(VLOOKUP(AL1519,LISTAS·PAPP!$AD$4:$AE$334,2,0))," ",VLOOKUP(AL1519,LISTAS·PAPP!$AD$4:$AE$334,2,0))</f>
        <v>Eventos Públicos Promocionales</v>
      </c>
      <c r="AN1519" s="63">
        <v>336</v>
      </c>
      <c r="AO1519" s="64"/>
      <c r="AP1519" s="64"/>
      <c r="AQ1519" s="64"/>
      <c r="AR1519" s="64"/>
      <c r="AS1519" s="64"/>
      <c r="AT1519" s="64"/>
      <c r="AU1519" s="64"/>
      <c r="AV1519" s="64">
        <v>336</v>
      </c>
      <c r="AW1519" s="64"/>
      <c r="AX1519" s="64"/>
      <c r="AY1519" s="64"/>
      <c r="AZ1519" s="64"/>
      <c r="BA1519" s="53">
        <f t="shared" si="70"/>
        <v>336</v>
      </c>
      <c r="BB1519" s="54" t="str">
        <f t="shared" si="71"/>
        <v>OK</v>
      </c>
      <c r="BC1519" s="55" t="str">
        <f t="shared" si="72"/>
        <v xml:space="preserve">                </v>
      </c>
    </row>
    <row r="1520" spans="1:55" ht="50.1" customHeight="1" x14ac:dyDescent="0.25">
      <c r="A1520" s="58" t="s">
        <v>39</v>
      </c>
      <c r="B1520" s="58" t="s">
        <v>49</v>
      </c>
      <c r="C1520" s="58" t="s">
        <v>132</v>
      </c>
      <c r="D1520" s="58" t="s">
        <v>913</v>
      </c>
      <c r="E1520" s="51" t="str">
        <f>IF(C1520&lt;&gt;"",VLOOKUP(MID(C1520,18,5),LISTAS·PAPP!$E$4:$F$76,2,0),"")</f>
        <v>AZUAY</v>
      </c>
      <c r="F1520" s="58" t="s">
        <v>212</v>
      </c>
      <c r="G1520" s="51" t="str">
        <f>IF(F1520&lt;&gt;"",VLOOKUP(F1520,LISTAS·PAPP!$R$3:$T$221,3,0),"")</f>
        <v xml:space="preserve"> </v>
      </c>
      <c r="H1520" s="58" t="s">
        <v>905</v>
      </c>
      <c r="I1520" s="66" t="s">
        <v>915</v>
      </c>
      <c r="J1520" s="66" t="s">
        <v>1156</v>
      </c>
      <c r="K1520" s="67">
        <v>1</v>
      </c>
      <c r="L1520" s="66" t="s">
        <v>1127</v>
      </c>
      <c r="M1520" s="60">
        <v>0</v>
      </c>
      <c r="N1520" s="60"/>
      <c r="O1520" s="60"/>
      <c r="P1520" s="60"/>
      <c r="Q1520" s="60"/>
      <c r="R1520" s="60"/>
      <c r="S1520" s="60"/>
      <c r="T1520" s="60">
        <v>1</v>
      </c>
      <c r="U1520" s="60"/>
      <c r="V1520" s="60"/>
      <c r="W1520" s="60"/>
      <c r="X1520" s="60"/>
      <c r="Y1520" s="52" t="str">
        <f>IF(A1520&lt;&gt;"",IF(D1520="DIRECCIÓN_DE_TRANSFERENCIAS","280 0031",VLOOKUP(C1520,LISTAS·PAPP!$C$3:$D$76,2,0)),"")</f>
        <v>280 6210</v>
      </c>
      <c r="Z1520" s="61" t="s">
        <v>443</v>
      </c>
      <c r="AA1520" s="62">
        <v>0</v>
      </c>
      <c r="AB1520" s="62">
        <v>0</v>
      </c>
      <c r="AC1520" s="65" t="str">
        <f>IF(D1520&lt;&gt;"",VLOOKUP(D1520,LISTAS·PAPP!$I$3:$M$16,2,0),"")</f>
        <v>56</v>
      </c>
      <c r="AD1520" s="51" t="str">
        <f>IF(D1520&lt;&gt;"",VLOOKUP(D1520,LISTAS·PAPP!$I$3:$M$16,3,0),"")</f>
        <v>DESARROLLO_INFANTIL</v>
      </c>
      <c r="AE1520" s="52" t="str">
        <f>IF(D1520&lt;&gt;"",VLOOKUP(D1520,LISTAS·PAPP!$I$3:$M$16,4,0),"")</f>
        <v>004</v>
      </c>
      <c r="AF1520" s="51" t="str">
        <f>IF(D1520&lt;&gt;"",VLOOKUP(D1520,LISTAS·PAPP!$I$3:$M$16,5,0),"")</f>
        <v>FORTALECIMIENTO_AMPLIACIÓN_E_INNOVACIÓN_DE_LOS_SERVICIOS_DE_DESARROLLO_INFANTIL_ESTRATEGIA_NACIONAL_MISIÓN_TERNURA</v>
      </c>
      <c r="AG1520" s="52" t="str">
        <f>IF(AH1520&lt;&gt;"",VLOOKUP(AH1520,LISTAS·PAPP!$O$3:$P$74,2,0),"")</f>
        <v>004</v>
      </c>
      <c r="AH1520" s="58" t="s">
        <v>915</v>
      </c>
      <c r="AI1520" s="60" t="s">
        <v>471</v>
      </c>
      <c r="AJ1520" s="51" t="str">
        <f>IF(AI1520&lt;&gt;"",VLOOKUP(AI1520,LISTAS·PAPP!$X$4:$Y$80,2,0),"")</f>
        <v>NO APLICA</v>
      </c>
      <c r="AK1520" s="58" t="s">
        <v>632</v>
      </c>
      <c r="AL1520" s="60">
        <v>730613</v>
      </c>
      <c r="AM1520" s="51" t="str">
        <f>IF(ISERROR(VLOOKUP(AL1520,LISTAS·PAPP!$AD$4:$AE$334,2,0))," ",VLOOKUP(AL1520,LISTAS·PAPP!$AD$4:$AE$334,2,0))</f>
        <v>Capacitación para la Ciudadanía en General</v>
      </c>
      <c r="AN1520" s="63">
        <v>294</v>
      </c>
      <c r="AO1520" s="64"/>
      <c r="AP1520" s="64"/>
      <c r="AQ1520" s="64"/>
      <c r="AR1520" s="64"/>
      <c r="AS1520" s="64"/>
      <c r="AT1520" s="64"/>
      <c r="AU1520" s="64"/>
      <c r="AV1520" s="64">
        <v>294</v>
      </c>
      <c r="AW1520" s="64"/>
      <c r="AX1520" s="64"/>
      <c r="AY1520" s="64"/>
      <c r="AZ1520" s="64"/>
      <c r="BA1520" s="53">
        <f t="shared" si="70"/>
        <v>294</v>
      </c>
      <c r="BB1520" s="54" t="str">
        <f t="shared" si="71"/>
        <v>OK</v>
      </c>
      <c r="BC1520" s="55" t="str">
        <f t="shared" si="72"/>
        <v xml:space="preserve">                </v>
      </c>
    </row>
    <row r="1521" spans="1:55" ht="50.1" customHeight="1" x14ac:dyDescent="0.25">
      <c r="A1521" s="58" t="s">
        <v>39</v>
      </c>
      <c r="B1521" s="58" t="s">
        <v>49</v>
      </c>
      <c r="C1521" s="58" t="s">
        <v>134</v>
      </c>
      <c r="D1521" s="58" t="s">
        <v>913</v>
      </c>
      <c r="E1521" s="51" t="str">
        <f>IF(C1521&lt;&gt;"",VLOOKUP(MID(C1521,18,5),LISTAS·PAPP!$E$4:$F$76,2,0),"")</f>
        <v>CAÑAR</v>
      </c>
      <c r="F1521" s="58" t="s">
        <v>232</v>
      </c>
      <c r="G1521" s="51" t="str">
        <f>IF(F1521&lt;&gt;"",VLOOKUP(F1521,LISTAS·PAPP!$R$3:$T$221,3,0),"")</f>
        <v xml:space="preserve"> </v>
      </c>
      <c r="H1521" s="58" t="s">
        <v>905</v>
      </c>
      <c r="I1521" s="66" t="s">
        <v>915</v>
      </c>
      <c r="J1521" s="66" t="s">
        <v>1156</v>
      </c>
      <c r="K1521" s="67">
        <v>1</v>
      </c>
      <c r="L1521" s="66" t="s">
        <v>1127</v>
      </c>
      <c r="M1521" s="60">
        <v>0</v>
      </c>
      <c r="N1521" s="60"/>
      <c r="O1521" s="60"/>
      <c r="P1521" s="60"/>
      <c r="Q1521" s="60"/>
      <c r="R1521" s="60"/>
      <c r="S1521" s="60"/>
      <c r="T1521" s="60">
        <v>1</v>
      </c>
      <c r="U1521" s="60"/>
      <c r="V1521" s="60"/>
      <c r="W1521" s="60"/>
      <c r="X1521" s="60"/>
      <c r="Y1521" s="52" t="str">
        <f>IF(A1521&lt;&gt;"",IF(D1521="DIRECCIÓN_DE_TRANSFERENCIAS","280 0031",VLOOKUP(C1521,LISTAS·PAPP!$C$3:$D$76,2,0)),"")</f>
        <v>280 6310</v>
      </c>
      <c r="Z1521" s="61" t="s">
        <v>443</v>
      </c>
      <c r="AA1521" s="62">
        <v>0</v>
      </c>
      <c r="AB1521" s="62">
        <v>0</v>
      </c>
      <c r="AC1521" s="65" t="str">
        <f>IF(D1521&lt;&gt;"",VLOOKUP(D1521,LISTAS·PAPP!$I$3:$M$16,2,0),"")</f>
        <v>56</v>
      </c>
      <c r="AD1521" s="51" t="str">
        <f>IF(D1521&lt;&gt;"",VLOOKUP(D1521,LISTAS·PAPP!$I$3:$M$16,3,0),"")</f>
        <v>DESARROLLO_INFANTIL</v>
      </c>
      <c r="AE1521" s="52" t="str">
        <f>IF(D1521&lt;&gt;"",VLOOKUP(D1521,LISTAS·PAPP!$I$3:$M$16,4,0),"")</f>
        <v>004</v>
      </c>
      <c r="AF1521" s="51" t="str">
        <f>IF(D1521&lt;&gt;"",VLOOKUP(D1521,LISTAS·PAPP!$I$3:$M$16,5,0),"")</f>
        <v>FORTALECIMIENTO_AMPLIACIÓN_E_INNOVACIÓN_DE_LOS_SERVICIOS_DE_DESARROLLO_INFANTIL_ESTRATEGIA_NACIONAL_MISIÓN_TERNURA</v>
      </c>
      <c r="AG1521" s="52" t="str">
        <f>IF(AH1521&lt;&gt;"",VLOOKUP(AH1521,LISTAS·PAPP!$O$3:$P$74,2,0),"")</f>
        <v>004</v>
      </c>
      <c r="AH1521" s="58" t="s">
        <v>915</v>
      </c>
      <c r="AI1521" s="60" t="s">
        <v>471</v>
      </c>
      <c r="AJ1521" s="51" t="str">
        <f>IF(AI1521&lt;&gt;"",VLOOKUP(AI1521,LISTAS·PAPP!$X$4:$Y$80,2,0),"")</f>
        <v>NO APLICA</v>
      </c>
      <c r="AK1521" s="58" t="s">
        <v>632</v>
      </c>
      <c r="AL1521" s="60">
        <v>730613</v>
      </c>
      <c r="AM1521" s="51" t="str">
        <f>IF(ISERROR(VLOOKUP(AL1521,LISTAS·PAPP!$AD$4:$AE$334,2,0))," ",VLOOKUP(AL1521,LISTAS·PAPP!$AD$4:$AE$334,2,0))</f>
        <v>Capacitación para la Ciudadanía en General</v>
      </c>
      <c r="AN1521" s="63">
        <v>294</v>
      </c>
      <c r="AO1521" s="64"/>
      <c r="AP1521" s="64"/>
      <c r="AQ1521" s="64"/>
      <c r="AR1521" s="64"/>
      <c r="AS1521" s="64"/>
      <c r="AT1521" s="64"/>
      <c r="AU1521" s="64"/>
      <c r="AV1521" s="64">
        <v>294</v>
      </c>
      <c r="AW1521" s="64"/>
      <c r="AX1521" s="64"/>
      <c r="AY1521" s="64"/>
      <c r="AZ1521" s="64"/>
      <c r="BA1521" s="53">
        <f t="shared" si="70"/>
        <v>294</v>
      </c>
      <c r="BB1521" s="54" t="str">
        <f t="shared" si="71"/>
        <v>OK</v>
      </c>
      <c r="BC1521" s="55" t="str">
        <f t="shared" si="72"/>
        <v xml:space="preserve">                </v>
      </c>
    </row>
    <row r="1522" spans="1:55" ht="50.1" customHeight="1" x14ac:dyDescent="0.25">
      <c r="A1522" s="58" t="s">
        <v>39</v>
      </c>
      <c r="B1522" s="58" t="s">
        <v>49</v>
      </c>
      <c r="C1522" s="58" t="s">
        <v>136</v>
      </c>
      <c r="D1522" s="58" t="s">
        <v>913</v>
      </c>
      <c r="E1522" s="51" t="str">
        <f>IF(C1522&lt;&gt;"",VLOOKUP(MID(C1522,18,5),LISTAS·PAPP!$E$4:$F$76,2,0),"")</f>
        <v>MORONA_SANTIAGO</v>
      </c>
      <c r="F1522" s="58" t="s">
        <v>361</v>
      </c>
      <c r="G1522" s="51" t="str">
        <f>IF(F1522&lt;&gt;"",VLOOKUP(F1522,LISTAS·PAPP!$R$3:$T$221,3,0),"")</f>
        <v>SUR</v>
      </c>
      <c r="H1522" s="58" t="s">
        <v>905</v>
      </c>
      <c r="I1522" s="66" t="s">
        <v>915</v>
      </c>
      <c r="J1522" s="66" t="s">
        <v>1156</v>
      </c>
      <c r="K1522" s="67">
        <v>1</v>
      </c>
      <c r="L1522" s="66" t="s">
        <v>1127</v>
      </c>
      <c r="M1522" s="60">
        <v>0</v>
      </c>
      <c r="N1522" s="60"/>
      <c r="O1522" s="60"/>
      <c r="P1522" s="60"/>
      <c r="Q1522" s="60"/>
      <c r="R1522" s="60"/>
      <c r="S1522" s="60"/>
      <c r="T1522" s="60">
        <v>1</v>
      </c>
      <c r="U1522" s="60"/>
      <c r="V1522" s="60"/>
      <c r="W1522" s="60"/>
      <c r="X1522" s="60"/>
      <c r="Y1522" s="52" t="str">
        <f>IF(A1522&lt;&gt;"",IF(D1522="DIRECCIÓN_DE_TRANSFERENCIAS","280 0031",VLOOKUP(C1522,LISTAS·PAPP!$C$3:$D$76,2,0)),"")</f>
        <v>280 6410</v>
      </c>
      <c r="Z1522" s="61" t="s">
        <v>443</v>
      </c>
      <c r="AA1522" s="62">
        <v>0</v>
      </c>
      <c r="AB1522" s="62">
        <v>0</v>
      </c>
      <c r="AC1522" s="65" t="str">
        <f>IF(D1522&lt;&gt;"",VLOOKUP(D1522,LISTAS·PAPP!$I$3:$M$16,2,0),"")</f>
        <v>56</v>
      </c>
      <c r="AD1522" s="51" t="str">
        <f>IF(D1522&lt;&gt;"",VLOOKUP(D1522,LISTAS·PAPP!$I$3:$M$16,3,0),"")</f>
        <v>DESARROLLO_INFANTIL</v>
      </c>
      <c r="AE1522" s="52" t="str">
        <f>IF(D1522&lt;&gt;"",VLOOKUP(D1522,LISTAS·PAPP!$I$3:$M$16,4,0),"")</f>
        <v>004</v>
      </c>
      <c r="AF1522" s="51" t="str">
        <f>IF(D1522&lt;&gt;"",VLOOKUP(D1522,LISTAS·PAPP!$I$3:$M$16,5,0),"")</f>
        <v>FORTALECIMIENTO_AMPLIACIÓN_E_INNOVACIÓN_DE_LOS_SERVICIOS_DE_DESARROLLO_INFANTIL_ESTRATEGIA_NACIONAL_MISIÓN_TERNURA</v>
      </c>
      <c r="AG1522" s="52" t="str">
        <f>IF(AH1522&lt;&gt;"",VLOOKUP(AH1522,LISTAS·PAPP!$O$3:$P$74,2,0),"")</f>
        <v>004</v>
      </c>
      <c r="AH1522" s="58" t="s">
        <v>915</v>
      </c>
      <c r="AI1522" s="60" t="s">
        <v>471</v>
      </c>
      <c r="AJ1522" s="51" t="str">
        <f>IF(AI1522&lt;&gt;"",VLOOKUP(AI1522,LISTAS·PAPP!$X$4:$Y$80,2,0),"")</f>
        <v>NO APLICA</v>
      </c>
      <c r="AK1522" s="58" t="s">
        <v>632</v>
      </c>
      <c r="AL1522" s="60">
        <v>730613</v>
      </c>
      <c r="AM1522" s="51" t="str">
        <f>IF(ISERROR(VLOOKUP(AL1522,LISTAS·PAPP!$AD$4:$AE$334,2,0))," ",VLOOKUP(AL1522,LISTAS·PAPP!$AD$4:$AE$334,2,0))</f>
        <v>Capacitación para la Ciudadanía en General</v>
      </c>
      <c r="AN1522" s="63">
        <v>504</v>
      </c>
      <c r="AO1522" s="64"/>
      <c r="AP1522" s="64"/>
      <c r="AQ1522" s="64"/>
      <c r="AR1522" s="64"/>
      <c r="AS1522" s="64"/>
      <c r="AT1522" s="64"/>
      <c r="AU1522" s="64"/>
      <c r="AV1522" s="64">
        <v>504</v>
      </c>
      <c r="AW1522" s="64"/>
      <c r="AX1522" s="64"/>
      <c r="AY1522" s="64"/>
      <c r="AZ1522" s="64"/>
      <c r="BA1522" s="53">
        <f t="shared" si="70"/>
        <v>504</v>
      </c>
      <c r="BB1522" s="54" t="str">
        <f t="shared" si="71"/>
        <v>OK</v>
      </c>
      <c r="BC1522" s="55" t="str">
        <f t="shared" si="72"/>
        <v xml:space="preserve">                </v>
      </c>
    </row>
    <row r="1523" spans="1:55" ht="50.1" customHeight="1" x14ac:dyDescent="0.25">
      <c r="A1523" s="58" t="s">
        <v>39</v>
      </c>
      <c r="B1523" s="58" t="s">
        <v>50</v>
      </c>
      <c r="C1523" s="58" t="s">
        <v>140</v>
      </c>
      <c r="D1523" s="58" t="s">
        <v>913</v>
      </c>
      <c r="E1523" s="51" t="str">
        <f>IF(C1523&lt;&gt;"",VLOOKUP(MID(C1523,18,5),LISTAS·PAPP!$E$4:$F$76,2,0),"")</f>
        <v>EL_ORO</v>
      </c>
      <c r="F1523" s="58" t="s">
        <v>261</v>
      </c>
      <c r="G1523" s="51" t="str">
        <f>IF(F1523&lt;&gt;"",VLOOKUP(F1523,LISTAS·PAPP!$R$3:$T$221,3,0),"")</f>
        <v>SUR</v>
      </c>
      <c r="H1523" s="58" t="s">
        <v>905</v>
      </c>
      <c r="I1523" s="66" t="s">
        <v>915</v>
      </c>
      <c r="J1523" s="66" t="s">
        <v>1156</v>
      </c>
      <c r="K1523" s="67">
        <v>1</v>
      </c>
      <c r="L1523" s="66" t="s">
        <v>1127</v>
      </c>
      <c r="M1523" s="60">
        <v>0</v>
      </c>
      <c r="N1523" s="60"/>
      <c r="O1523" s="60"/>
      <c r="P1523" s="60"/>
      <c r="Q1523" s="60"/>
      <c r="R1523" s="60"/>
      <c r="S1523" s="60"/>
      <c r="T1523" s="60">
        <v>1</v>
      </c>
      <c r="U1523" s="60"/>
      <c r="V1523" s="60"/>
      <c r="W1523" s="60"/>
      <c r="X1523" s="60"/>
      <c r="Y1523" s="52" t="str">
        <f>IF(A1523&lt;&gt;"",IF(D1523="DIRECCIÓN_DE_TRANSFERENCIAS","280 0031",VLOOKUP(C1523,LISTAS·PAPP!$C$3:$D$76,2,0)),"")</f>
        <v>280 7130</v>
      </c>
      <c r="Z1523" s="61" t="s">
        <v>443</v>
      </c>
      <c r="AA1523" s="62">
        <v>0</v>
      </c>
      <c r="AB1523" s="62">
        <v>0</v>
      </c>
      <c r="AC1523" s="65" t="str">
        <f>IF(D1523&lt;&gt;"",VLOOKUP(D1523,LISTAS·PAPP!$I$3:$M$16,2,0),"")</f>
        <v>56</v>
      </c>
      <c r="AD1523" s="51" t="str">
        <f>IF(D1523&lt;&gt;"",VLOOKUP(D1523,LISTAS·PAPP!$I$3:$M$16,3,0),"")</f>
        <v>DESARROLLO_INFANTIL</v>
      </c>
      <c r="AE1523" s="52" t="str">
        <f>IF(D1523&lt;&gt;"",VLOOKUP(D1523,LISTAS·PAPP!$I$3:$M$16,4,0),"")</f>
        <v>004</v>
      </c>
      <c r="AF1523" s="51" t="str">
        <f>IF(D1523&lt;&gt;"",VLOOKUP(D1523,LISTAS·PAPP!$I$3:$M$16,5,0),"")</f>
        <v>FORTALECIMIENTO_AMPLIACIÓN_E_INNOVACIÓN_DE_LOS_SERVICIOS_DE_DESARROLLO_INFANTIL_ESTRATEGIA_NACIONAL_MISIÓN_TERNURA</v>
      </c>
      <c r="AG1523" s="52" t="str">
        <f>IF(AH1523&lt;&gt;"",VLOOKUP(AH1523,LISTAS·PAPP!$O$3:$P$74,2,0),"")</f>
        <v>004</v>
      </c>
      <c r="AH1523" s="58" t="s">
        <v>915</v>
      </c>
      <c r="AI1523" s="60" t="s">
        <v>471</v>
      </c>
      <c r="AJ1523" s="51" t="str">
        <f>IF(AI1523&lt;&gt;"",VLOOKUP(AI1523,LISTAS·PAPP!$X$4:$Y$80,2,0),"")</f>
        <v>NO APLICA</v>
      </c>
      <c r="AK1523" s="58" t="s">
        <v>632</v>
      </c>
      <c r="AL1523" s="60">
        <v>730205</v>
      </c>
      <c r="AM1523" s="51" t="str">
        <f>IF(ISERROR(VLOOKUP(AL1523,LISTAS·PAPP!$AD$4:$AE$334,2,0))," ",VLOOKUP(AL1523,LISTAS·PAPP!$AD$4:$AE$334,2,0))</f>
        <v>Espectáculos Culturales y Sociales</v>
      </c>
      <c r="AN1523" s="63">
        <v>168</v>
      </c>
      <c r="AO1523" s="64"/>
      <c r="AP1523" s="64"/>
      <c r="AQ1523" s="64"/>
      <c r="AR1523" s="64"/>
      <c r="AS1523" s="64"/>
      <c r="AT1523" s="64"/>
      <c r="AU1523" s="64"/>
      <c r="AV1523" s="64">
        <v>168</v>
      </c>
      <c r="AW1523" s="64"/>
      <c r="AX1523" s="64"/>
      <c r="AY1523" s="64"/>
      <c r="AZ1523" s="64"/>
      <c r="BA1523" s="53">
        <f t="shared" si="70"/>
        <v>168</v>
      </c>
      <c r="BB1523" s="54" t="str">
        <f t="shared" si="71"/>
        <v>OK</v>
      </c>
      <c r="BC1523" s="55" t="str">
        <f t="shared" si="72"/>
        <v xml:space="preserve">                </v>
      </c>
    </row>
    <row r="1524" spans="1:55" ht="50.1" customHeight="1" x14ac:dyDescent="0.25">
      <c r="A1524" s="58" t="s">
        <v>39</v>
      </c>
      <c r="B1524" s="58" t="s">
        <v>50</v>
      </c>
      <c r="C1524" s="58" t="s">
        <v>142</v>
      </c>
      <c r="D1524" s="58" t="s">
        <v>913</v>
      </c>
      <c r="E1524" s="51" t="str">
        <f>IF(C1524&lt;&gt;"",VLOOKUP(MID(C1524,18,5),LISTAS·PAPP!$E$4:$F$76,2,0),"")</f>
        <v>EL_ORO</v>
      </c>
      <c r="F1524" s="58" t="s">
        <v>272</v>
      </c>
      <c r="G1524" s="51" t="str">
        <f>IF(F1524&lt;&gt;"",VLOOKUP(F1524,LISTAS·PAPP!$R$3:$T$221,3,0),"")</f>
        <v>SUR</v>
      </c>
      <c r="H1524" s="58" t="s">
        <v>905</v>
      </c>
      <c r="I1524" s="66" t="s">
        <v>915</v>
      </c>
      <c r="J1524" s="66" t="s">
        <v>1156</v>
      </c>
      <c r="K1524" s="67">
        <v>1</v>
      </c>
      <c r="L1524" s="66" t="s">
        <v>1127</v>
      </c>
      <c r="M1524" s="60">
        <v>0</v>
      </c>
      <c r="N1524" s="60"/>
      <c r="O1524" s="60"/>
      <c r="P1524" s="60"/>
      <c r="Q1524" s="60"/>
      <c r="R1524" s="60"/>
      <c r="S1524" s="60"/>
      <c r="T1524" s="60">
        <v>1</v>
      </c>
      <c r="U1524" s="60"/>
      <c r="V1524" s="60"/>
      <c r="W1524" s="60"/>
      <c r="X1524" s="60"/>
      <c r="Y1524" s="52" t="str">
        <f>IF(A1524&lt;&gt;"",IF(D1524="DIRECCIÓN_DE_TRANSFERENCIAS","280 0031",VLOOKUP(C1524,LISTAS·PAPP!$C$3:$D$76,2,0)),"")</f>
        <v>280 7210</v>
      </c>
      <c r="Z1524" s="61" t="s">
        <v>443</v>
      </c>
      <c r="AA1524" s="62">
        <v>0</v>
      </c>
      <c r="AB1524" s="62">
        <v>0</v>
      </c>
      <c r="AC1524" s="65" t="str">
        <f>IF(D1524&lt;&gt;"",VLOOKUP(D1524,LISTAS·PAPP!$I$3:$M$16,2,0),"")</f>
        <v>56</v>
      </c>
      <c r="AD1524" s="51" t="str">
        <f>IF(D1524&lt;&gt;"",VLOOKUP(D1524,LISTAS·PAPP!$I$3:$M$16,3,0),"")</f>
        <v>DESARROLLO_INFANTIL</v>
      </c>
      <c r="AE1524" s="52" t="str">
        <f>IF(D1524&lt;&gt;"",VLOOKUP(D1524,LISTAS·PAPP!$I$3:$M$16,4,0),"")</f>
        <v>004</v>
      </c>
      <c r="AF1524" s="51" t="str">
        <f>IF(D1524&lt;&gt;"",VLOOKUP(D1524,LISTAS·PAPP!$I$3:$M$16,5,0),"")</f>
        <v>FORTALECIMIENTO_AMPLIACIÓN_E_INNOVACIÓN_DE_LOS_SERVICIOS_DE_DESARROLLO_INFANTIL_ESTRATEGIA_NACIONAL_MISIÓN_TERNURA</v>
      </c>
      <c r="AG1524" s="52" t="str">
        <f>IF(AH1524&lt;&gt;"",VLOOKUP(AH1524,LISTAS·PAPP!$O$3:$P$74,2,0),"")</f>
        <v>004</v>
      </c>
      <c r="AH1524" s="58" t="s">
        <v>915</v>
      </c>
      <c r="AI1524" s="60" t="s">
        <v>471</v>
      </c>
      <c r="AJ1524" s="51" t="str">
        <f>IF(AI1524&lt;&gt;"",VLOOKUP(AI1524,LISTAS·PAPP!$X$4:$Y$80,2,0),"")</f>
        <v>NO APLICA</v>
      </c>
      <c r="AK1524" s="58" t="s">
        <v>632</v>
      </c>
      <c r="AL1524" s="60">
        <v>730205</v>
      </c>
      <c r="AM1524" s="51" t="str">
        <f>IF(ISERROR(VLOOKUP(AL1524,LISTAS·PAPP!$AD$4:$AE$334,2,0))," ",VLOOKUP(AL1524,LISTAS·PAPP!$AD$4:$AE$334,2,0))</f>
        <v>Espectáculos Culturales y Sociales</v>
      </c>
      <c r="AN1524" s="63">
        <v>420</v>
      </c>
      <c r="AO1524" s="64"/>
      <c r="AP1524" s="64"/>
      <c r="AQ1524" s="64"/>
      <c r="AR1524" s="64"/>
      <c r="AS1524" s="64"/>
      <c r="AT1524" s="64"/>
      <c r="AU1524" s="64"/>
      <c r="AV1524" s="64">
        <v>420</v>
      </c>
      <c r="AW1524" s="64"/>
      <c r="AX1524" s="64"/>
      <c r="AY1524" s="64"/>
      <c r="AZ1524" s="64"/>
      <c r="BA1524" s="53">
        <f t="shared" si="70"/>
        <v>420</v>
      </c>
      <c r="BB1524" s="54" t="str">
        <f t="shared" si="71"/>
        <v>OK</v>
      </c>
      <c r="BC1524" s="55" t="str">
        <f t="shared" si="72"/>
        <v xml:space="preserve">                </v>
      </c>
    </row>
    <row r="1525" spans="1:55" ht="50.1" customHeight="1" x14ac:dyDescent="0.25">
      <c r="A1525" s="58" t="s">
        <v>39</v>
      </c>
      <c r="B1525" s="58" t="s">
        <v>50</v>
      </c>
      <c r="C1525" s="58" t="s">
        <v>144</v>
      </c>
      <c r="D1525" s="58" t="s">
        <v>913</v>
      </c>
      <c r="E1525" s="51" t="str">
        <f>IF(C1525&lt;&gt;"",VLOOKUP(MID(C1525,18,5),LISTAS·PAPP!$E$4:$F$76,2,0),"")</f>
        <v>LOJA</v>
      </c>
      <c r="F1525" s="58" t="s">
        <v>204</v>
      </c>
      <c r="G1525" s="51" t="str">
        <f>IF(F1525&lt;&gt;"",VLOOKUP(F1525,LISTAS·PAPP!$R$3:$T$221,3,0),"")</f>
        <v>SUR</v>
      </c>
      <c r="H1525" s="58" t="s">
        <v>905</v>
      </c>
      <c r="I1525" s="66" t="s">
        <v>915</v>
      </c>
      <c r="J1525" s="66" t="s">
        <v>1156</v>
      </c>
      <c r="K1525" s="67">
        <v>1</v>
      </c>
      <c r="L1525" s="66" t="s">
        <v>1127</v>
      </c>
      <c r="M1525" s="60">
        <v>0</v>
      </c>
      <c r="N1525" s="60"/>
      <c r="O1525" s="60"/>
      <c r="P1525" s="60"/>
      <c r="Q1525" s="60"/>
      <c r="R1525" s="60"/>
      <c r="S1525" s="60"/>
      <c r="T1525" s="60">
        <v>1</v>
      </c>
      <c r="U1525" s="60"/>
      <c r="V1525" s="60"/>
      <c r="W1525" s="60"/>
      <c r="X1525" s="60"/>
      <c r="Y1525" s="52" t="str">
        <f>IF(A1525&lt;&gt;"",IF(D1525="DIRECCIÓN_DE_TRANSFERENCIAS","280 0031",VLOOKUP(C1525,LISTAS·PAPP!$C$3:$D$76,2,0)),"")</f>
        <v>280 7310</v>
      </c>
      <c r="Z1525" s="61" t="s">
        <v>443</v>
      </c>
      <c r="AA1525" s="62">
        <v>0</v>
      </c>
      <c r="AB1525" s="62">
        <v>0</v>
      </c>
      <c r="AC1525" s="65" t="str">
        <f>IF(D1525&lt;&gt;"",VLOOKUP(D1525,LISTAS·PAPP!$I$3:$M$16,2,0),"")</f>
        <v>56</v>
      </c>
      <c r="AD1525" s="51" t="str">
        <f>IF(D1525&lt;&gt;"",VLOOKUP(D1525,LISTAS·PAPP!$I$3:$M$16,3,0),"")</f>
        <v>DESARROLLO_INFANTIL</v>
      </c>
      <c r="AE1525" s="52" t="str">
        <f>IF(D1525&lt;&gt;"",VLOOKUP(D1525,LISTAS·PAPP!$I$3:$M$16,4,0),"")</f>
        <v>004</v>
      </c>
      <c r="AF1525" s="51" t="str">
        <f>IF(D1525&lt;&gt;"",VLOOKUP(D1525,LISTAS·PAPP!$I$3:$M$16,5,0),"")</f>
        <v>FORTALECIMIENTO_AMPLIACIÓN_E_INNOVACIÓN_DE_LOS_SERVICIOS_DE_DESARROLLO_INFANTIL_ESTRATEGIA_NACIONAL_MISIÓN_TERNURA</v>
      </c>
      <c r="AG1525" s="52" t="str">
        <f>IF(AH1525&lt;&gt;"",VLOOKUP(AH1525,LISTAS·PAPP!$O$3:$P$74,2,0),"")</f>
        <v>004</v>
      </c>
      <c r="AH1525" s="58" t="s">
        <v>915</v>
      </c>
      <c r="AI1525" s="60" t="s">
        <v>471</v>
      </c>
      <c r="AJ1525" s="51" t="str">
        <f>IF(AI1525&lt;&gt;"",VLOOKUP(AI1525,LISTAS·PAPP!$X$4:$Y$80,2,0),"")</f>
        <v>NO APLICA</v>
      </c>
      <c r="AK1525" s="58" t="s">
        <v>632</v>
      </c>
      <c r="AL1525" s="60">
        <v>730249</v>
      </c>
      <c r="AM1525" s="51" t="str">
        <f>IF(ISERROR(VLOOKUP(AL1525,LISTAS·PAPP!$AD$4:$AE$334,2,0))," ",VLOOKUP(AL1525,LISTAS·PAPP!$AD$4:$AE$334,2,0))</f>
        <v>Eventos Públicos Promocionales</v>
      </c>
      <c r="AN1525" s="63">
        <v>378</v>
      </c>
      <c r="AO1525" s="64"/>
      <c r="AP1525" s="64"/>
      <c r="AQ1525" s="64"/>
      <c r="AR1525" s="64"/>
      <c r="AS1525" s="64"/>
      <c r="AT1525" s="64"/>
      <c r="AU1525" s="64"/>
      <c r="AV1525" s="64">
        <v>378</v>
      </c>
      <c r="AW1525" s="64"/>
      <c r="AX1525" s="64"/>
      <c r="AY1525" s="64"/>
      <c r="AZ1525" s="64"/>
      <c r="BA1525" s="53">
        <f t="shared" si="70"/>
        <v>378</v>
      </c>
      <c r="BB1525" s="54" t="str">
        <f t="shared" si="71"/>
        <v>OK</v>
      </c>
      <c r="BC1525" s="55" t="str">
        <f t="shared" si="72"/>
        <v xml:space="preserve">                </v>
      </c>
    </row>
    <row r="1526" spans="1:55" ht="50.1" customHeight="1" x14ac:dyDescent="0.25">
      <c r="A1526" s="58" t="s">
        <v>39</v>
      </c>
      <c r="B1526" s="58" t="s">
        <v>50</v>
      </c>
      <c r="C1526" s="58" t="s">
        <v>146</v>
      </c>
      <c r="D1526" s="58" t="s">
        <v>913</v>
      </c>
      <c r="E1526" s="51" t="str">
        <f>IF(C1526&lt;&gt;"",VLOOKUP(MID(C1526,18,5),LISTAS·PAPP!$E$4:$F$76,2,0),"")</f>
        <v>LOJA</v>
      </c>
      <c r="F1526" s="58" t="s">
        <v>319</v>
      </c>
      <c r="G1526" s="51" t="str">
        <f>IF(F1526&lt;&gt;"",VLOOKUP(F1526,LISTAS·PAPP!$R$3:$T$221,3,0),"")</f>
        <v>SUR</v>
      </c>
      <c r="H1526" s="58" t="s">
        <v>905</v>
      </c>
      <c r="I1526" s="66" t="s">
        <v>915</v>
      </c>
      <c r="J1526" s="66" t="s">
        <v>1156</v>
      </c>
      <c r="K1526" s="67">
        <v>1</v>
      </c>
      <c r="L1526" s="66" t="s">
        <v>1127</v>
      </c>
      <c r="M1526" s="60">
        <v>0</v>
      </c>
      <c r="N1526" s="60"/>
      <c r="O1526" s="60"/>
      <c r="P1526" s="60"/>
      <c r="Q1526" s="60"/>
      <c r="R1526" s="60"/>
      <c r="S1526" s="60"/>
      <c r="T1526" s="60">
        <v>1</v>
      </c>
      <c r="U1526" s="60"/>
      <c r="V1526" s="60"/>
      <c r="W1526" s="60"/>
      <c r="X1526" s="60"/>
      <c r="Y1526" s="52" t="str">
        <f>IF(A1526&lt;&gt;"",IF(D1526="DIRECCIÓN_DE_TRANSFERENCIAS","280 0031",VLOOKUP(C1526,LISTAS·PAPP!$C$3:$D$76,2,0)),"")</f>
        <v>280 7420</v>
      </c>
      <c r="Z1526" s="61" t="s">
        <v>443</v>
      </c>
      <c r="AA1526" s="62">
        <v>0</v>
      </c>
      <c r="AB1526" s="62">
        <v>0</v>
      </c>
      <c r="AC1526" s="65" t="str">
        <f>IF(D1526&lt;&gt;"",VLOOKUP(D1526,LISTAS·PAPP!$I$3:$M$16,2,0),"")</f>
        <v>56</v>
      </c>
      <c r="AD1526" s="51" t="str">
        <f>IF(D1526&lt;&gt;"",VLOOKUP(D1526,LISTAS·PAPP!$I$3:$M$16,3,0),"")</f>
        <v>DESARROLLO_INFANTIL</v>
      </c>
      <c r="AE1526" s="52" t="str">
        <f>IF(D1526&lt;&gt;"",VLOOKUP(D1526,LISTAS·PAPP!$I$3:$M$16,4,0),"")</f>
        <v>004</v>
      </c>
      <c r="AF1526" s="51" t="str">
        <f>IF(D1526&lt;&gt;"",VLOOKUP(D1526,LISTAS·PAPP!$I$3:$M$16,5,0),"")</f>
        <v>FORTALECIMIENTO_AMPLIACIÓN_E_INNOVACIÓN_DE_LOS_SERVICIOS_DE_DESARROLLO_INFANTIL_ESTRATEGIA_NACIONAL_MISIÓN_TERNURA</v>
      </c>
      <c r="AG1526" s="52" t="str">
        <f>IF(AH1526&lt;&gt;"",VLOOKUP(AH1526,LISTAS·PAPP!$O$3:$P$74,2,0),"")</f>
        <v>004</v>
      </c>
      <c r="AH1526" s="58" t="s">
        <v>915</v>
      </c>
      <c r="AI1526" s="60" t="s">
        <v>471</v>
      </c>
      <c r="AJ1526" s="51" t="str">
        <f>IF(AI1526&lt;&gt;"",VLOOKUP(AI1526,LISTAS·PAPP!$X$4:$Y$80,2,0),"")</f>
        <v>NO APLICA</v>
      </c>
      <c r="AK1526" s="58" t="s">
        <v>632</v>
      </c>
      <c r="AL1526" s="60">
        <v>730205</v>
      </c>
      <c r="AM1526" s="51" t="str">
        <f>IF(ISERROR(VLOOKUP(AL1526,LISTAS·PAPP!$AD$4:$AE$334,2,0))," ",VLOOKUP(AL1526,LISTAS·PAPP!$AD$4:$AE$334,2,0))</f>
        <v>Espectáculos Culturales y Sociales</v>
      </c>
      <c r="AN1526" s="63">
        <v>294</v>
      </c>
      <c r="AO1526" s="64"/>
      <c r="AP1526" s="64"/>
      <c r="AQ1526" s="64"/>
      <c r="AR1526" s="64"/>
      <c r="AS1526" s="64"/>
      <c r="AT1526" s="64"/>
      <c r="AU1526" s="64"/>
      <c r="AV1526" s="64">
        <v>294</v>
      </c>
      <c r="AW1526" s="64"/>
      <c r="AX1526" s="64"/>
      <c r="AY1526" s="64"/>
      <c r="AZ1526" s="64"/>
      <c r="BA1526" s="53">
        <f t="shared" si="70"/>
        <v>294</v>
      </c>
      <c r="BB1526" s="54" t="str">
        <f t="shared" si="71"/>
        <v>OK</v>
      </c>
      <c r="BC1526" s="55" t="str">
        <f t="shared" si="72"/>
        <v xml:space="preserve">                </v>
      </c>
    </row>
    <row r="1527" spans="1:55" ht="50.1" customHeight="1" x14ac:dyDescent="0.25">
      <c r="A1527" s="58" t="s">
        <v>39</v>
      </c>
      <c r="B1527" s="58" t="s">
        <v>50</v>
      </c>
      <c r="C1527" s="58" t="s">
        <v>148</v>
      </c>
      <c r="D1527" s="58" t="s">
        <v>913</v>
      </c>
      <c r="E1527" s="51" t="str">
        <f>IF(C1527&lt;&gt;"",VLOOKUP(MID(C1527,18,5),LISTAS·PAPP!$E$4:$F$76,2,0),"")</f>
        <v>ZAMORA_CHINCHIPE</v>
      </c>
      <c r="F1527" s="58" t="s">
        <v>415</v>
      </c>
      <c r="G1527" s="51" t="str">
        <f>IF(F1527&lt;&gt;"",VLOOKUP(F1527,LISTAS·PAPP!$R$3:$T$221,3,0),"")</f>
        <v>SUR</v>
      </c>
      <c r="H1527" s="58" t="s">
        <v>905</v>
      </c>
      <c r="I1527" s="66" t="s">
        <v>915</v>
      </c>
      <c r="J1527" s="66" t="s">
        <v>1156</v>
      </c>
      <c r="K1527" s="67">
        <v>1</v>
      </c>
      <c r="L1527" s="66" t="s">
        <v>1127</v>
      </c>
      <c r="M1527" s="60">
        <v>0</v>
      </c>
      <c r="N1527" s="60"/>
      <c r="O1527" s="60"/>
      <c r="P1527" s="60"/>
      <c r="Q1527" s="60"/>
      <c r="R1527" s="60"/>
      <c r="S1527" s="60"/>
      <c r="T1527" s="60">
        <v>1</v>
      </c>
      <c r="U1527" s="60"/>
      <c r="V1527" s="60"/>
      <c r="W1527" s="60"/>
      <c r="X1527" s="60"/>
      <c r="Y1527" s="52" t="str">
        <f>IF(A1527&lt;&gt;"",IF(D1527="DIRECCIÓN_DE_TRANSFERENCIAS","280 0031",VLOOKUP(C1527,LISTAS·PAPP!$C$3:$D$76,2,0)),"")</f>
        <v>280 7510</v>
      </c>
      <c r="Z1527" s="61" t="s">
        <v>443</v>
      </c>
      <c r="AA1527" s="62">
        <v>0</v>
      </c>
      <c r="AB1527" s="62">
        <v>0</v>
      </c>
      <c r="AC1527" s="65" t="str">
        <f>IF(D1527&lt;&gt;"",VLOOKUP(D1527,LISTAS·PAPP!$I$3:$M$16,2,0),"")</f>
        <v>56</v>
      </c>
      <c r="AD1527" s="51" t="str">
        <f>IF(D1527&lt;&gt;"",VLOOKUP(D1527,LISTAS·PAPP!$I$3:$M$16,3,0),"")</f>
        <v>DESARROLLO_INFANTIL</v>
      </c>
      <c r="AE1527" s="52" t="str">
        <f>IF(D1527&lt;&gt;"",VLOOKUP(D1527,LISTAS·PAPP!$I$3:$M$16,4,0),"")</f>
        <v>004</v>
      </c>
      <c r="AF1527" s="51" t="str">
        <f>IF(D1527&lt;&gt;"",VLOOKUP(D1527,LISTAS·PAPP!$I$3:$M$16,5,0),"")</f>
        <v>FORTALECIMIENTO_AMPLIACIÓN_E_INNOVACIÓN_DE_LOS_SERVICIOS_DE_DESARROLLO_INFANTIL_ESTRATEGIA_NACIONAL_MISIÓN_TERNURA</v>
      </c>
      <c r="AG1527" s="52" t="str">
        <f>IF(AH1527&lt;&gt;"",VLOOKUP(AH1527,LISTAS·PAPP!$O$3:$P$74,2,0),"")</f>
        <v>004</v>
      </c>
      <c r="AH1527" s="58" t="s">
        <v>915</v>
      </c>
      <c r="AI1527" s="60" t="s">
        <v>471</v>
      </c>
      <c r="AJ1527" s="51" t="str">
        <f>IF(AI1527&lt;&gt;"",VLOOKUP(AI1527,LISTAS·PAPP!$X$4:$Y$80,2,0),"")</f>
        <v>NO APLICA</v>
      </c>
      <c r="AK1527" s="58" t="s">
        <v>632</v>
      </c>
      <c r="AL1527" s="60">
        <v>730205</v>
      </c>
      <c r="AM1527" s="51" t="str">
        <f>IF(ISERROR(VLOOKUP(AL1527,LISTAS·PAPP!$AD$4:$AE$334,2,0))," ",VLOOKUP(AL1527,LISTAS·PAPP!$AD$4:$AE$334,2,0))</f>
        <v>Espectáculos Culturales y Sociales</v>
      </c>
      <c r="AN1527" s="63">
        <v>378</v>
      </c>
      <c r="AO1527" s="64"/>
      <c r="AP1527" s="64"/>
      <c r="AQ1527" s="64"/>
      <c r="AR1527" s="64"/>
      <c r="AS1527" s="64"/>
      <c r="AT1527" s="64"/>
      <c r="AU1527" s="64"/>
      <c r="AV1527" s="64">
        <v>378</v>
      </c>
      <c r="AW1527" s="64"/>
      <c r="AX1527" s="64"/>
      <c r="AY1527" s="64"/>
      <c r="AZ1527" s="64"/>
      <c r="BA1527" s="53">
        <f t="shared" si="70"/>
        <v>378</v>
      </c>
      <c r="BB1527" s="54" t="str">
        <f t="shared" si="71"/>
        <v>OK</v>
      </c>
      <c r="BC1527" s="55" t="str">
        <f t="shared" si="72"/>
        <v xml:space="preserve">                </v>
      </c>
    </row>
    <row r="1528" spans="1:55" ht="50.1" customHeight="1" x14ac:dyDescent="0.25">
      <c r="A1528" s="58" t="s">
        <v>39</v>
      </c>
      <c r="B1528" s="58" t="s">
        <v>51</v>
      </c>
      <c r="C1528" s="58" t="s">
        <v>152</v>
      </c>
      <c r="D1528" s="58" t="s">
        <v>913</v>
      </c>
      <c r="E1528" s="51" t="str">
        <f>IF(C1528&lt;&gt;"",VLOOKUP(MID(C1528,18,5),LISTAS·PAPP!$E$4:$F$76,2,0),"")</f>
        <v>GUAYAS</v>
      </c>
      <c r="F1528" s="58" t="s">
        <v>287</v>
      </c>
      <c r="G1528" s="51" t="str">
        <f>IF(F1528&lt;&gt;"",VLOOKUP(F1528,LISTAS·PAPP!$R$3:$T$221,3,0),"")</f>
        <v xml:space="preserve"> </v>
      </c>
      <c r="H1528" s="58" t="s">
        <v>905</v>
      </c>
      <c r="I1528" s="66" t="s">
        <v>915</v>
      </c>
      <c r="J1528" s="66" t="s">
        <v>1156</v>
      </c>
      <c r="K1528" s="67">
        <v>1</v>
      </c>
      <c r="L1528" s="66" t="s">
        <v>1127</v>
      </c>
      <c r="M1528" s="60">
        <v>0</v>
      </c>
      <c r="N1528" s="60"/>
      <c r="O1528" s="60"/>
      <c r="P1528" s="60"/>
      <c r="Q1528" s="60"/>
      <c r="R1528" s="60"/>
      <c r="S1528" s="60"/>
      <c r="T1528" s="60">
        <v>1</v>
      </c>
      <c r="U1528" s="60"/>
      <c r="V1528" s="60"/>
      <c r="W1528" s="60"/>
      <c r="X1528" s="60"/>
      <c r="Y1528" s="52" t="str">
        <f>IF(A1528&lt;&gt;"",IF(D1528="DIRECCIÓN_DE_TRANSFERENCIAS","280 0031",VLOOKUP(C1528,LISTAS·PAPP!$C$3:$D$76,2,0)),"")</f>
        <v>280 8130</v>
      </c>
      <c r="Z1528" s="61" t="s">
        <v>443</v>
      </c>
      <c r="AA1528" s="62">
        <v>0</v>
      </c>
      <c r="AB1528" s="62">
        <v>0</v>
      </c>
      <c r="AC1528" s="65" t="str">
        <f>IF(D1528&lt;&gt;"",VLOOKUP(D1528,LISTAS·PAPP!$I$3:$M$16,2,0),"")</f>
        <v>56</v>
      </c>
      <c r="AD1528" s="51" t="str">
        <f>IF(D1528&lt;&gt;"",VLOOKUP(D1528,LISTAS·PAPP!$I$3:$M$16,3,0),"")</f>
        <v>DESARROLLO_INFANTIL</v>
      </c>
      <c r="AE1528" s="52" t="str">
        <f>IF(D1528&lt;&gt;"",VLOOKUP(D1528,LISTAS·PAPP!$I$3:$M$16,4,0),"")</f>
        <v>004</v>
      </c>
      <c r="AF1528" s="51" t="str">
        <f>IF(D1528&lt;&gt;"",VLOOKUP(D1528,LISTAS·PAPP!$I$3:$M$16,5,0),"")</f>
        <v>FORTALECIMIENTO_AMPLIACIÓN_E_INNOVACIÓN_DE_LOS_SERVICIOS_DE_DESARROLLO_INFANTIL_ESTRATEGIA_NACIONAL_MISIÓN_TERNURA</v>
      </c>
      <c r="AG1528" s="52" t="str">
        <f>IF(AH1528&lt;&gt;"",VLOOKUP(AH1528,LISTAS·PAPP!$O$3:$P$74,2,0),"")</f>
        <v>004</v>
      </c>
      <c r="AH1528" s="58" t="s">
        <v>915</v>
      </c>
      <c r="AI1528" s="60" t="s">
        <v>471</v>
      </c>
      <c r="AJ1528" s="51" t="str">
        <f>IF(AI1528&lt;&gt;"",VLOOKUP(AI1528,LISTAS·PAPP!$X$4:$Y$80,2,0),"")</f>
        <v>NO APLICA</v>
      </c>
      <c r="AK1528" s="58" t="s">
        <v>632</v>
      </c>
      <c r="AL1528" s="60">
        <v>730613</v>
      </c>
      <c r="AM1528" s="51" t="str">
        <f>IF(ISERROR(VLOOKUP(AL1528,LISTAS·PAPP!$AD$4:$AE$334,2,0))," ",VLOOKUP(AL1528,LISTAS·PAPP!$AD$4:$AE$334,2,0))</f>
        <v>Capacitación para la Ciudadanía en General</v>
      </c>
      <c r="AN1528" s="63">
        <v>42</v>
      </c>
      <c r="AO1528" s="64"/>
      <c r="AP1528" s="64"/>
      <c r="AQ1528" s="64"/>
      <c r="AR1528" s="64"/>
      <c r="AS1528" s="64"/>
      <c r="AT1528" s="64"/>
      <c r="AU1528" s="64"/>
      <c r="AV1528" s="64">
        <v>42</v>
      </c>
      <c r="AW1528" s="64"/>
      <c r="AX1528" s="64"/>
      <c r="AY1528" s="64"/>
      <c r="AZ1528" s="64"/>
      <c r="BA1528" s="53">
        <f t="shared" si="70"/>
        <v>42</v>
      </c>
      <c r="BB1528" s="54" t="str">
        <f t="shared" si="71"/>
        <v>OK</v>
      </c>
      <c r="BC1528" s="55" t="str">
        <f t="shared" si="72"/>
        <v xml:space="preserve">                </v>
      </c>
    </row>
    <row r="1529" spans="1:55" ht="50.1" customHeight="1" x14ac:dyDescent="0.25">
      <c r="A1529" s="58" t="s">
        <v>39</v>
      </c>
      <c r="B1529" s="58" t="s">
        <v>51</v>
      </c>
      <c r="C1529" s="58" t="s">
        <v>154</v>
      </c>
      <c r="D1529" s="58" t="s">
        <v>913</v>
      </c>
      <c r="E1529" s="51" t="str">
        <f>IF(C1529&lt;&gt;"",VLOOKUP(MID(C1529,18,5),LISTAS·PAPP!$E$4:$F$76,2,0),"")</f>
        <v>GUAYAS</v>
      </c>
      <c r="F1529" s="58" t="s">
        <v>287</v>
      </c>
      <c r="G1529" s="51" t="str">
        <f>IF(F1529&lt;&gt;"",VLOOKUP(F1529,LISTAS·PAPP!$R$3:$T$221,3,0),"")</f>
        <v xml:space="preserve"> </v>
      </c>
      <c r="H1529" s="58" t="s">
        <v>905</v>
      </c>
      <c r="I1529" s="66" t="s">
        <v>915</v>
      </c>
      <c r="J1529" s="66" t="s">
        <v>1156</v>
      </c>
      <c r="K1529" s="67">
        <v>1</v>
      </c>
      <c r="L1529" s="66" t="s">
        <v>1127</v>
      </c>
      <c r="M1529" s="60">
        <v>0</v>
      </c>
      <c r="N1529" s="60"/>
      <c r="O1529" s="60"/>
      <c r="P1529" s="60"/>
      <c r="Q1529" s="60"/>
      <c r="R1529" s="60"/>
      <c r="S1529" s="60"/>
      <c r="T1529" s="60">
        <v>1</v>
      </c>
      <c r="U1529" s="60"/>
      <c r="V1529" s="60"/>
      <c r="W1529" s="60"/>
      <c r="X1529" s="60"/>
      <c r="Y1529" s="52" t="str">
        <f>IF(A1529&lt;&gt;"",IF(D1529="DIRECCIÓN_DE_TRANSFERENCIAS","280 0031",VLOOKUP(C1529,LISTAS·PAPP!$C$3:$D$76,2,0)),"")</f>
        <v>280 8240</v>
      </c>
      <c r="Z1529" s="61" t="s">
        <v>443</v>
      </c>
      <c r="AA1529" s="62">
        <v>0</v>
      </c>
      <c r="AB1529" s="62">
        <v>0</v>
      </c>
      <c r="AC1529" s="65" t="str">
        <f>IF(D1529&lt;&gt;"",VLOOKUP(D1529,LISTAS·PAPP!$I$3:$M$16,2,0),"")</f>
        <v>56</v>
      </c>
      <c r="AD1529" s="51" t="str">
        <f>IF(D1529&lt;&gt;"",VLOOKUP(D1529,LISTAS·PAPP!$I$3:$M$16,3,0),"")</f>
        <v>DESARROLLO_INFANTIL</v>
      </c>
      <c r="AE1529" s="52" t="str">
        <f>IF(D1529&lt;&gt;"",VLOOKUP(D1529,LISTAS·PAPP!$I$3:$M$16,4,0),"")</f>
        <v>004</v>
      </c>
      <c r="AF1529" s="51" t="str">
        <f>IF(D1529&lt;&gt;"",VLOOKUP(D1529,LISTAS·PAPP!$I$3:$M$16,5,0),"")</f>
        <v>FORTALECIMIENTO_AMPLIACIÓN_E_INNOVACIÓN_DE_LOS_SERVICIOS_DE_DESARROLLO_INFANTIL_ESTRATEGIA_NACIONAL_MISIÓN_TERNURA</v>
      </c>
      <c r="AG1529" s="52" t="str">
        <f>IF(AH1529&lt;&gt;"",VLOOKUP(AH1529,LISTAS·PAPP!$O$3:$P$74,2,0),"")</f>
        <v>004</v>
      </c>
      <c r="AH1529" s="58" t="s">
        <v>915</v>
      </c>
      <c r="AI1529" s="60" t="s">
        <v>471</v>
      </c>
      <c r="AJ1529" s="51" t="str">
        <f>IF(AI1529&lt;&gt;"",VLOOKUP(AI1529,LISTAS·PAPP!$X$4:$Y$80,2,0),"")</f>
        <v>NO APLICA</v>
      </c>
      <c r="AK1529" s="58" t="s">
        <v>632</v>
      </c>
      <c r="AL1529" s="60">
        <v>730613</v>
      </c>
      <c r="AM1529" s="51" t="str">
        <f>IF(ISERROR(VLOOKUP(AL1529,LISTAS·PAPP!$AD$4:$AE$334,2,0))," ",VLOOKUP(AL1529,LISTAS·PAPP!$AD$4:$AE$334,2,0))</f>
        <v>Capacitación para la Ciudadanía en General</v>
      </c>
      <c r="AN1529" s="63">
        <v>294</v>
      </c>
      <c r="AO1529" s="64"/>
      <c r="AP1529" s="64"/>
      <c r="AQ1529" s="64"/>
      <c r="AR1529" s="64"/>
      <c r="AS1529" s="64"/>
      <c r="AT1529" s="64"/>
      <c r="AU1529" s="64"/>
      <c r="AV1529" s="64">
        <v>294</v>
      </c>
      <c r="AW1529" s="64"/>
      <c r="AX1529" s="64"/>
      <c r="AY1529" s="64"/>
      <c r="AZ1529" s="64"/>
      <c r="BA1529" s="53">
        <f t="shared" si="70"/>
        <v>294</v>
      </c>
      <c r="BB1529" s="54" t="str">
        <f t="shared" si="71"/>
        <v>OK</v>
      </c>
      <c r="BC1529" s="55" t="str">
        <f t="shared" si="72"/>
        <v xml:space="preserve">                </v>
      </c>
    </row>
    <row r="1530" spans="1:55" ht="50.1" customHeight="1" x14ac:dyDescent="0.25">
      <c r="A1530" s="58" t="s">
        <v>39</v>
      </c>
      <c r="B1530" s="58" t="s">
        <v>51</v>
      </c>
      <c r="C1530" s="58" t="s">
        <v>156</v>
      </c>
      <c r="D1530" s="58" t="s">
        <v>913</v>
      </c>
      <c r="E1530" s="51" t="str">
        <f>IF(C1530&lt;&gt;"",VLOOKUP(MID(C1530,18,5),LISTAS·PAPP!$E$4:$F$76,2,0),"")</f>
        <v>GUAYAS</v>
      </c>
      <c r="F1530" s="58" t="s">
        <v>293</v>
      </c>
      <c r="G1530" s="51" t="str">
        <f>IF(F1530&lt;&gt;"",VLOOKUP(F1530,LISTAS·PAPP!$R$3:$T$221,3,0),"")</f>
        <v xml:space="preserve"> </v>
      </c>
      <c r="H1530" s="58" t="s">
        <v>905</v>
      </c>
      <c r="I1530" s="66" t="s">
        <v>915</v>
      </c>
      <c r="J1530" s="66" t="s">
        <v>1156</v>
      </c>
      <c r="K1530" s="67">
        <v>1</v>
      </c>
      <c r="L1530" s="66" t="s">
        <v>1127</v>
      </c>
      <c r="M1530" s="60">
        <v>0</v>
      </c>
      <c r="N1530" s="60"/>
      <c r="O1530" s="60"/>
      <c r="P1530" s="60"/>
      <c r="Q1530" s="60"/>
      <c r="R1530" s="60"/>
      <c r="S1530" s="60"/>
      <c r="T1530" s="60">
        <v>1</v>
      </c>
      <c r="U1530" s="60"/>
      <c r="V1530" s="60"/>
      <c r="W1530" s="60"/>
      <c r="X1530" s="60"/>
      <c r="Y1530" s="52" t="str">
        <f>IF(A1530&lt;&gt;"",IF(D1530="DIRECCIÓN_DE_TRANSFERENCIAS","280 0031",VLOOKUP(C1530,LISTAS·PAPP!$C$3:$D$76,2,0)),"")</f>
        <v>280 8270</v>
      </c>
      <c r="Z1530" s="61" t="s">
        <v>443</v>
      </c>
      <c r="AA1530" s="62">
        <v>0</v>
      </c>
      <c r="AB1530" s="62">
        <v>0</v>
      </c>
      <c r="AC1530" s="65" t="str">
        <f>IF(D1530&lt;&gt;"",VLOOKUP(D1530,LISTAS·PAPP!$I$3:$M$16,2,0),"")</f>
        <v>56</v>
      </c>
      <c r="AD1530" s="51" t="str">
        <f>IF(D1530&lt;&gt;"",VLOOKUP(D1530,LISTAS·PAPP!$I$3:$M$16,3,0),"")</f>
        <v>DESARROLLO_INFANTIL</v>
      </c>
      <c r="AE1530" s="52" t="str">
        <f>IF(D1530&lt;&gt;"",VLOOKUP(D1530,LISTAS·PAPP!$I$3:$M$16,4,0),"")</f>
        <v>004</v>
      </c>
      <c r="AF1530" s="51" t="str">
        <f>IF(D1530&lt;&gt;"",VLOOKUP(D1530,LISTAS·PAPP!$I$3:$M$16,5,0),"")</f>
        <v>FORTALECIMIENTO_AMPLIACIÓN_E_INNOVACIÓN_DE_LOS_SERVICIOS_DE_DESARROLLO_INFANTIL_ESTRATEGIA_NACIONAL_MISIÓN_TERNURA</v>
      </c>
      <c r="AG1530" s="52" t="str">
        <f>IF(AH1530&lt;&gt;"",VLOOKUP(AH1530,LISTAS·PAPP!$O$3:$P$74,2,0),"")</f>
        <v>004</v>
      </c>
      <c r="AH1530" s="58" t="s">
        <v>915</v>
      </c>
      <c r="AI1530" s="60" t="s">
        <v>471</v>
      </c>
      <c r="AJ1530" s="51" t="str">
        <f>IF(AI1530&lt;&gt;"",VLOOKUP(AI1530,LISTAS·PAPP!$X$4:$Y$80,2,0),"")</f>
        <v>NO APLICA</v>
      </c>
      <c r="AK1530" s="58" t="s">
        <v>632</v>
      </c>
      <c r="AL1530" s="60">
        <v>730249</v>
      </c>
      <c r="AM1530" s="51" t="str">
        <f>IF(ISERROR(VLOOKUP(AL1530,LISTAS·PAPP!$AD$4:$AE$334,2,0))," ",VLOOKUP(AL1530,LISTAS·PAPP!$AD$4:$AE$334,2,0))</f>
        <v>Eventos Públicos Promocionales</v>
      </c>
      <c r="AN1530" s="63">
        <v>84</v>
      </c>
      <c r="AO1530" s="64"/>
      <c r="AP1530" s="64"/>
      <c r="AQ1530" s="64"/>
      <c r="AR1530" s="64"/>
      <c r="AS1530" s="64"/>
      <c r="AT1530" s="64"/>
      <c r="AU1530" s="64"/>
      <c r="AV1530" s="64">
        <v>84</v>
      </c>
      <c r="AW1530" s="64"/>
      <c r="AX1530" s="64"/>
      <c r="AY1530" s="64"/>
      <c r="AZ1530" s="64"/>
      <c r="BA1530" s="53">
        <f t="shared" si="70"/>
        <v>84</v>
      </c>
      <c r="BB1530" s="54" t="str">
        <f t="shared" si="71"/>
        <v>OK</v>
      </c>
      <c r="BC1530" s="55" t="str">
        <f t="shared" si="72"/>
        <v xml:space="preserve">                </v>
      </c>
    </row>
    <row r="1531" spans="1:55" ht="50.1" customHeight="1" x14ac:dyDescent="0.25">
      <c r="A1531" s="58" t="s">
        <v>39</v>
      </c>
      <c r="B1531" s="58" t="s">
        <v>52</v>
      </c>
      <c r="C1531" s="58" t="s">
        <v>160</v>
      </c>
      <c r="D1531" s="58" t="s">
        <v>913</v>
      </c>
      <c r="E1531" s="51" t="str">
        <f>IF(C1531&lt;&gt;"",VLOOKUP(MID(C1531,18,5),LISTAS·PAPP!$E$4:$F$76,2,0),"")</f>
        <v>PICHINCHA</v>
      </c>
      <c r="F1531" s="58" t="s">
        <v>386</v>
      </c>
      <c r="G1531" s="51" t="str">
        <f>IF(F1531&lt;&gt;"",VLOOKUP(F1531,LISTAS·PAPP!$R$3:$T$221,3,0),"")</f>
        <v xml:space="preserve"> </v>
      </c>
      <c r="H1531" s="58" t="s">
        <v>905</v>
      </c>
      <c r="I1531" s="66" t="s">
        <v>915</v>
      </c>
      <c r="J1531" s="66" t="s">
        <v>1156</v>
      </c>
      <c r="K1531" s="67">
        <v>1</v>
      </c>
      <c r="L1531" s="66" t="s">
        <v>1127</v>
      </c>
      <c r="M1531" s="60">
        <v>0</v>
      </c>
      <c r="N1531" s="60"/>
      <c r="O1531" s="60"/>
      <c r="P1531" s="60"/>
      <c r="Q1531" s="60"/>
      <c r="R1531" s="60"/>
      <c r="S1531" s="60"/>
      <c r="T1531" s="60">
        <v>1</v>
      </c>
      <c r="U1531" s="60"/>
      <c r="V1531" s="60"/>
      <c r="W1531" s="60"/>
      <c r="X1531" s="60"/>
      <c r="Y1531" s="52" t="str">
        <f>IF(A1531&lt;&gt;"",IF(D1531="DIRECCIÓN_DE_TRANSFERENCIAS","280 0031",VLOOKUP(C1531,LISTAS·PAPP!$C$3:$D$76,2,0)),"")</f>
        <v>280 9120</v>
      </c>
      <c r="Z1531" s="61" t="s">
        <v>443</v>
      </c>
      <c r="AA1531" s="62">
        <v>0</v>
      </c>
      <c r="AB1531" s="62">
        <v>0</v>
      </c>
      <c r="AC1531" s="65" t="str">
        <f>IF(D1531&lt;&gt;"",VLOOKUP(D1531,LISTAS·PAPP!$I$3:$M$16,2,0),"")</f>
        <v>56</v>
      </c>
      <c r="AD1531" s="51" t="str">
        <f>IF(D1531&lt;&gt;"",VLOOKUP(D1531,LISTAS·PAPP!$I$3:$M$16,3,0),"")</f>
        <v>DESARROLLO_INFANTIL</v>
      </c>
      <c r="AE1531" s="52" t="str">
        <f>IF(D1531&lt;&gt;"",VLOOKUP(D1531,LISTAS·PAPP!$I$3:$M$16,4,0),"")</f>
        <v>004</v>
      </c>
      <c r="AF1531" s="51" t="str">
        <f>IF(D1531&lt;&gt;"",VLOOKUP(D1531,LISTAS·PAPP!$I$3:$M$16,5,0),"")</f>
        <v>FORTALECIMIENTO_AMPLIACIÓN_E_INNOVACIÓN_DE_LOS_SERVICIOS_DE_DESARROLLO_INFANTIL_ESTRATEGIA_NACIONAL_MISIÓN_TERNURA</v>
      </c>
      <c r="AG1531" s="52" t="str">
        <f>IF(AH1531&lt;&gt;"",VLOOKUP(AH1531,LISTAS·PAPP!$O$3:$P$74,2,0),"")</f>
        <v>004</v>
      </c>
      <c r="AH1531" s="58" t="s">
        <v>915</v>
      </c>
      <c r="AI1531" s="60" t="s">
        <v>471</v>
      </c>
      <c r="AJ1531" s="51" t="str">
        <f>IF(AI1531&lt;&gt;"",VLOOKUP(AI1531,LISTAS·PAPP!$X$4:$Y$80,2,0),"")</f>
        <v>NO APLICA</v>
      </c>
      <c r="AK1531" s="58" t="s">
        <v>632</v>
      </c>
      <c r="AL1531" s="60">
        <v>730613</v>
      </c>
      <c r="AM1531" s="51" t="str">
        <f>IF(ISERROR(VLOOKUP(AL1531,LISTAS·PAPP!$AD$4:$AE$334,2,0))," ",VLOOKUP(AL1531,LISTAS·PAPP!$AD$4:$AE$334,2,0))</f>
        <v>Capacitación para la Ciudadanía en General</v>
      </c>
      <c r="AN1531" s="63">
        <v>0</v>
      </c>
      <c r="AO1531" s="64"/>
      <c r="AP1531" s="64"/>
      <c r="AQ1531" s="64"/>
      <c r="AR1531" s="64"/>
      <c r="AS1531" s="64"/>
      <c r="AT1531" s="64"/>
      <c r="AU1531" s="64"/>
      <c r="AV1531" s="64">
        <v>0</v>
      </c>
      <c r="AW1531" s="64"/>
      <c r="AX1531" s="64"/>
      <c r="AY1531" s="64"/>
      <c r="AZ1531" s="64"/>
      <c r="BA1531" s="53">
        <f t="shared" si="70"/>
        <v>0</v>
      </c>
      <c r="BB1531" s="54" t="str">
        <f t="shared" si="71"/>
        <v>OK</v>
      </c>
      <c r="BC1531" s="55" t="str">
        <f t="shared" si="72"/>
        <v xml:space="preserve">                </v>
      </c>
    </row>
    <row r="1532" spans="1:55" ht="50.1" customHeight="1" x14ac:dyDescent="0.25">
      <c r="A1532" s="58" t="s">
        <v>39</v>
      </c>
      <c r="B1532" s="58" t="s">
        <v>52</v>
      </c>
      <c r="C1532" s="58" t="s">
        <v>162</v>
      </c>
      <c r="D1532" s="58" t="s">
        <v>913</v>
      </c>
      <c r="E1532" s="51" t="str">
        <f>IF(C1532&lt;&gt;"",VLOOKUP(MID(C1532,18,5),LISTAS·PAPP!$E$4:$F$76,2,0),"")</f>
        <v>PICHINCHA</v>
      </c>
      <c r="F1532" s="58" t="s">
        <v>386</v>
      </c>
      <c r="G1532" s="51" t="str">
        <f>IF(F1532&lt;&gt;"",VLOOKUP(F1532,LISTAS·PAPP!$R$3:$T$221,3,0),"")</f>
        <v xml:space="preserve"> </v>
      </c>
      <c r="H1532" s="58" t="s">
        <v>905</v>
      </c>
      <c r="I1532" s="66" t="s">
        <v>915</v>
      </c>
      <c r="J1532" s="66" t="s">
        <v>1156</v>
      </c>
      <c r="K1532" s="67">
        <v>1</v>
      </c>
      <c r="L1532" s="66" t="s">
        <v>1127</v>
      </c>
      <c r="M1532" s="60">
        <v>0</v>
      </c>
      <c r="N1532" s="60"/>
      <c r="O1532" s="60"/>
      <c r="P1532" s="60"/>
      <c r="Q1532" s="60"/>
      <c r="R1532" s="60"/>
      <c r="S1532" s="60"/>
      <c r="T1532" s="60">
        <v>1</v>
      </c>
      <c r="U1532" s="60"/>
      <c r="V1532" s="60"/>
      <c r="W1532" s="60"/>
      <c r="X1532" s="60"/>
      <c r="Y1532" s="52" t="str">
        <f>IF(A1532&lt;&gt;"",IF(D1532="DIRECCIÓN_DE_TRANSFERENCIAS","280 0031",VLOOKUP(C1532,LISTAS·PAPP!$C$3:$D$76,2,0)),"")</f>
        <v>280 9180</v>
      </c>
      <c r="Z1532" s="61" t="s">
        <v>443</v>
      </c>
      <c r="AA1532" s="62">
        <v>0</v>
      </c>
      <c r="AB1532" s="62">
        <v>0</v>
      </c>
      <c r="AC1532" s="65" t="str">
        <f>IF(D1532&lt;&gt;"",VLOOKUP(D1532,LISTAS·PAPP!$I$3:$M$16,2,0),"")</f>
        <v>56</v>
      </c>
      <c r="AD1532" s="51" t="str">
        <f>IF(D1532&lt;&gt;"",VLOOKUP(D1532,LISTAS·PAPP!$I$3:$M$16,3,0),"")</f>
        <v>DESARROLLO_INFANTIL</v>
      </c>
      <c r="AE1532" s="52" t="str">
        <f>IF(D1532&lt;&gt;"",VLOOKUP(D1532,LISTAS·PAPP!$I$3:$M$16,4,0),"")</f>
        <v>004</v>
      </c>
      <c r="AF1532" s="51" t="str">
        <f>IF(D1532&lt;&gt;"",VLOOKUP(D1532,LISTAS·PAPP!$I$3:$M$16,5,0),"")</f>
        <v>FORTALECIMIENTO_AMPLIACIÓN_E_INNOVACIÓN_DE_LOS_SERVICIOS_DE_DESARROLLO_INFANTIL_ESTRATEGIA_NACIONAL_MISIÓN_TERNURA</v>
      </c>
      <c r="AG1532" s="52" t="str">
        <f>IF(AH1532&lt;&gt;"",VLOOKUP(AH1532,LISTAS·PAPP!$O$3:$P$74,2,0),"")</f>
        <v>004</v>
      </c>
      <c r="AH1532" s="58" t="s">
        <v>915</v>
      </c>
      <c r="AI1532" s="60" t="s">
        <v>471</v>
      </c>
      <c r="AJ1532" s="51" t="str">
        <f>IF(AI1532&lt;&gt;"",VLOOKUP(AI1532,LISTAS·PAPP!$X$4:$Y$80,2,0),"")</f>
        <v>NO APLICA</v>
      </c>
      <c r="AK1532" s="58" t="s">
        <v>632</v>
      </c>
      <c r="AL1532" s="60">
        <v>730613</v>
      </c>
      <c r="AM1532" s="51" t="str">
        <f>IF(ISERROR(VLOOKUP(AL1532,LISTAS·PAPP!$AD$4:$AE$334,2,0))," ",VLOOKUP(AL1532,LISTAS·PAPP!$AD$4:$AE$334,2,0))</f>
        <v>Capacitación para la Ciudadanía en General</v>
      </c>
      <c r="AN1532" s="63">
        <v>0</v>
      </c>
      <c r="AO1532" s="64"/>
      <c r="AP1532" s="64"/>
      <c r="AQ1532" s="64"/>
      <c r="AR1532" s="64"/>
      <c r="AS1532" s="64"/>
      <c r="AT1532" s="64"/>
      <c r="AU1532" s="64"/>
      <c r="AV1532" s="64">
        <v>0</v>
      </c>
      <c r="AW1532" s="64"/>
      <c r="AX1532" s="64"/>
      <c r="AY1532" s="64"/>
      <c r="AZ1532" s="64"/>
      <c r="BA1532" s="53">
        <f t="shared" si="70"/>
        <v>0</v>
      </c>
      <c r="BB1532" s="54" t="str">
        <f t="shared" si="71"/>
        <v>OK</v>
      </c>
      <c r="BC1532" s="55" t="str">
        <f t="shared" si="72"/>
        <v xml:space="preserve">                </v>
      </c>
    </row>
    <row r="1533" spans="1:55" ht="50.1" customHeight="1" x14ac:dyDescent="0.25">
      <c r="A1533" s="58" t="s">
        <v>39</v>
      </c>
      <c r="B1533" s="58" t="s">
        <v>52</v>
      </c>
      <c r="C1533" s="58" t="s">
        <v>164</v>
      </c>
      <c r="D1533" s="58" t="s">
        <v>913</v>
      </c>
      <c r="E1533" s="51" t="str">
        <f>IF(C1533&lt;&gt;"",VLOOKUP(MID(C1533,18,5),LISTAS·PAPP!$E$4:$F$76,2,0),"")</f>
        <v>PICHINCHA</v>
      </c>
      <c r="F1533" s="58" t="s">
        <v>386</v>
      </c>
      <c r="G1533" s="51" t="str">
        <f>IF(F1533&lt;&gt;"",VLOOKUP(F1533,LISTAS·PAPP!$R$3:$T$221,3,0),"")</f>
        <v xml:space="preserve"> </v>
      </c>
      <c r="H1533" s="58" t="s">
        <v>905</v>
      </c>
      <c r="I1533" s="66" t="s">
        <v>915</v>
      </c>
      <c r="J1533" s="66" t="s">
        <v>1156</v>
      </c>
      <c r="K1533" s="67">
        <v>1</v>
      </c>
      <c r="L1533" s="66" t="s">
        <v>1127</v>
      </c>
      <c r="M1533" s="60">
        <v>0</v>
      </c>
      <c r="N1533" s="60"/>
      <c r="O1533" s="60"/>
      <c r="P1533" s="60"/>
      <c r="Q1533" s="60"/>
      <c r="R1533" s="60"/>
      <c r="S1533" s="60"/>
      <c r="T1533" s="60">
        <v>1</v>
      </c>
      <c r="U1533" s="60"/>
      <c r="V1533" s="60"/>
      <c r="W1533" s="60"/>
      <c r="X1533" s="60"/>
      <c r="Y1533" s="52" t="str">
        <f>IF(A1533&lt;&gt;"",IF(D1533="DIRECCIÓN_DE_TRANSFERENCIAS","280 0031",VLOOKUP(C1533,LISTAS·PAPP!$C$3:$D$76,2,0)),"")</f>
        <v>280 9240</v>
      </c>
      <c r="Z1533" s="61" t="s">
        <v>443</v>
      </c>
      <c r="AA1533" s="62">
        <v>0</v>
      </c>
      <c r="AB1533" s="62">
        <v>0</v>
      </c>
      <c r="AC1533" s="65" t="str">
        <f>IF(D1533&lt;&gt;"",VLOOKUP(D1533,LISTAS·PAPP!$I$3:$M$16,2,0),"")</f>
        <v>56</v>
      </c>
      <c r="AD1533" s="51" t="str">
        <f>IF(D1533&lt;&gt;"",VLOOKUP(D1533,LISTAS·PAPP!$I$3:$M$16,3,0),"")</f>
        <v>DESARROLLO_INFANTIL</v>
      </c>
      <c r="AE1533" s="52" t="str">
        <f>IF(D1533&lt;&gt;"",VLOOKUP(D1533,LISTAS·PAPP!$I$3:$M$16,4,0),"")</f>
        <v>004</v>
      </c>
      <c r="AF1533" s="51" t="str">
        <f>IF(D1533&lt;&gt;"",VLOOKUP(D1533,LISTAS·PAPP!$I$3:$M$16,5,0),"")</f>
        <v>FORTALECIMIENTO_AMPLIACIÓN_E_INNOVACIÓN_DE_LOS_SERVICIOS_DE_DESARROLLO_INFANTIL_ESTRATEGIA_NACIONAL_MISIÓN_TERNURA</v>
      </c>
      <c r="AG1533" s="52" t="str">
        <f>IF(AH1533&lt;&gt;"",VLOOKUP(AH1533,LISTAS·PAPP!$O$3:$P$74,2,0),"")</f>
        <v>004</v>
      </c>
      <c r="AH1533" s="58" t="s">
        <v>915</v>
      </c>
      <c r="AI1533" s="60" t="s">
        <v>471</v>
      </c>
      <c r="AJ1533" s="51" t="str">
        <f>IF(AI1533&lt;&gt;"",VLOOKUP(AI1533,LISTAS·PAPP!$X$4:$Y$80,2,0),"")</f>
        <v>NO APLICA</v>
      </c>
      <c r="AK1533" s="58" t="s">
        <v>632</v>
      </c>
      <c r="AL1533" s="60">
        <v>730613</v>
      </c>
      <c r="AM1533" s="51" t="str">
        <f>IF(ISERROR(VLOOKUP(AL1533,LISTAS·PAPP!$AD$4:$AE$334,2,0))," ",VLOOKUP(AL1533,LISTAS·PAPP!$AD$4:$AE$334,2,0))</f>
        <v>Capacitación para la Ciudadanía en General</v>
      </c>
      <c r="AN1533" s="63">
        <v>0</v>
      </c>
      <c r="AO1533" s="64"/>
      <c r="AP1533" s="64"/>
      <c r="AQ1533" s="64"/>
      <c r="AR1533" s="64"/>
      <c r="AS1533" s="64"/>
      <c r="AT1533" s="64"/>
      <c r="AU1533" s="64"/>
      <c r="AV1533" s="64">
        <v>0</v>
      </c>
      <c r="AW1533" s="64"/>
      <c r="AX1533" s="64"/>
      <c r="AY1533" s="64"/>
      <c r="AZ1533" s="64"/>
      <c r="BA1533" s="53">
        <f t="shared" si="70"/>
        <v>0</v>
      </c>
      <c r="BB1533" s="54" t="str">
        <f t="shared" si="71"/>
        <v>OK</v>
      </c>
      <c r="BC1533" s="55" t="str">
        <f t="shared" si="72"/>
        <v xml:space="preserve">                </v>
      </c>
    </row>
    <row r="1534" spans="1:55" ht="50.1" customHeight="1" x14ac:dyDescent="0.25">
      <c r="A1534" s="58" t="s">
        <v>38</v>
      </c>
      <c r="B1534" s="58" t="s">
        <v>42</v>
      </c>
      <c r="C1534" s="58" t="s">
        <v>64</v>
      </c>
      <c r="D1534" s="58" t="s">
        <v>913</v>
      </c>
      <c r="E1534" s="51" t="str">
        <f>IF(C1534&lt;&gt;"",VLOOKUP(MID(C1534,18,5),LISTAS·PAPP!$E$4:$F$76,2,0),"")</f>
        <v>PICHINCHA</v>
      </c>
      <c r="F1534" s="58" t="s">
        <v>386</v>
      </c>
      <c r="G1534" s="51" t="str">
        <f>IF(F1534&lt;&gt;"",VLOOKUP(F1534,LISTAS·PAPP!$R$3:$T$221,3,0),"")</f>
        <v xml:space="preserve"> </v>
      </c>
      <c r="H1534" s="58" t="s">
        <v>905</v>
      </c>
      <c r="I1534" s="66" t="s">
        <v>914</v>
      </c>
      <c r="J1534" s="66" t="s">
        <v>1157</v>
      </c>
      <c r="K1534" s="67">
        <v>224</v>
      </c>
      <c r="L1534" s="66" t="s">
        <v>1158</v>
      </c>
      <c r="M1534" s="60">
        <v>0</v>
      </c>
      <c r="N1534" s="60"/>
      <c r="O1534" s="60"/>
      <c r="P1534" s="60"/>
      <c r="Q1534" s="60"/>
      <c r="R1534" s="60"/>
      <c r="S1534" s="60"/>
      <c r="T1534" s="60"/>
      <c r="U1534" s="60">
        <v>215</v>
      </c>
      <c r="V1534" s="60"/>
      <c r="W1534" s="60">
        <v>9</v>
      </c>
      <c r="X1534" s="60"/>
      <c r="Y1534" s="52" t="str">
        <f>IF(A1534&lt;&gt;"",IF(D1534="DIRECCIÓN_DE_TRANSFERENCIAS","280 0031",VLOOKUP(C1534,LISTAS·PAPP!$C$3:$D$76,2,0)),"")</f>
        <v>280 9999</v>
      </c>
      <c r="Z1534" s="61">
        <v>202</v>
      </c>
      <c r="AA1534" s="62">
        <v>2002</v>
      </c>
      <c r="AB1534" s="62">
        <v>5077</v>
      </c>
      <c r="AC1534" s="65" t="str">
        <f>IF(D1534&lt;&gt;"",VLOOKUP(D1534,LISTAS·PAPP!$I$3:$M$16,2,0),"")</f>
        <v>56</v>
      </c>
      <c r="AD1534" s="51" t="str">
        <f>IF(D1534&lt;&gt;"",VLOOKUP(D1534,LISTAS·PAPP!$I$3:$M$16,3,0),"")</f>
        <v>DESARROLLO_INFANTIL</v>
      </c>
      <c r="AE1534" s="52" t="str">
        <f>IF(D1534&lt;&gt;"",VLOOKUP(D1534,LISTAS·PAPP!$I$3:$M$16,4,0),"")</f>
        <v>004</v>
      </c>
      <c r="AF1534" s="51" t="str">
        <f>IF(D1534&lt;&gt;"",VLOOKUP(D1534,LISTAS·PAPP!$I$3:$M$16,5,0),"")</f>
        <v>FORTALECIMIENTO_AMPLIACIÓN_E_INNOVACIÓN_DE_LOS_SERVICIOS_DE_DESARROLLO_INFANTIL_ESTRATEGIA_NACIONAL_MISIÓN_TERNURA</v>
      </c>
      <c r="AG1534" s="52" t="str">
        <f>IF(AH1534&lt;&gt;"",VLOOKUP(AH1534,LISTAS·PAPP!$O$3:$P$74,2,0),"")</f>
        <v>003</v>
      </c>
      <c r="AH1534" s="58" t="s">
        <v>914</v>
      </c>
      <c r="AI1534" s="60" t="s">
        <v>471</v>
      </c>
      <c r="AJ1534" s="51" t="str">
        <f>IF(AI1534&lt;&gt;"",VLOOKUP(AI1534,LISTAS·PAPP!$X$4:$Y$80,2,0),"")</f>
        <v>NO APLICA</v>
      </c>
      <c r="AK1534" s="58" t="s">
        <v>632</v>
      </c>
      <c r="AL1534" s="60">
        <v>730601</v>
      </c>
      <c r="AM1534" s="51" t="str">
        <f>IF(ISERROR(VLOOKUP(AL1534,LISTAS·PAPP!$AD$4:$AE$334,2,0))," ",VLOOKUP(AL1534,LISTAS·PAPP!$AD$4:$AE$334,2,0))</f>
        <v>Consultoría, Asesoría e Investigación Especializada</v>
      </c>
      <c r="AN1534" s="63">
        <v>268042.53000000003</v>
      </c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>
        <v>268042.53000000003</v>
      </c>
      <c r="BA1534" s="53">
        <f t="shared" si="70"/>
        <v>268042.53000000003</v>
      </c>
      <c r="BB1534" s="54" t="str">
        <f t="shared" si="71"/>
        <v>OK</v>
      </c>
      <c r="BC1534" s="55" t="str">
        <f t="shared" si="72"/>
        <v xml:space="preserve">                </v>
      </c>
    </row>
    <row r="1535" spans="1:55" ht="50.1" customHeight="1" x14ac:dyDescent="0.25">
      <c r="A1535" s="58" t="s">
        <v>38</v>
      </c>
      <c r="B1535" s="58" t="s">
        <v>42</v>
      </c>
      <c r="C1535" s="58" t="s">
        <v>64</v>
      </c>
      <c r="D1535" s="58" t="s">
        <v>913</v>
      </c>
      <c r="E1535" s="51" t="str">
        <f>IF(C1535&lt;&gt;"",VLOOKUP(MID(C1535,18,5),LISTAS·PAPP!$E$4:$F$76,2,0),"")</f>
        <v>PICHINCHA</v>
      </c>
      <c r="F1535" s="58" t="s">
        <v>386</v>
      </c>
      <c r="G1535" s="51" t="str">
        <f>IF(F1535&lt;&gt;"",VLOOKUP(F1535,LISTAS·PAPP!$R$3:$T$221,3,0),"")</f>
        <v xml:space="preserve"> </v>
      </c>
      <c r="H1535" s="58" t="s">
        <v>905</v>
      </c>
      <c r="I1535" s="66" t="s">
        <v>914</v>
      </c>
      <c r="J1535" s="66" t="s">
        <v>1157</v>
      </c>
      <c r="K1535" s="67">
        <v>224</v>
      </c>
      <c r="L1535" s="66" t="s">
        <v>1158</v>
      </c>
      <c r="M1535" s="60">
        <v>0</v>
      </c>
      <c r="N1535" s="60"/>
      <c r="O1535" s="60"/>
      <c r="P1535" s="60"/>
      <c r="Q1535" s="60"/>
      <c r="R1535" s="60"/>
      <c r="S1535" s="60"/>
      <c r="T1535" s="60"/>
      <c r="U1535" s="60">
        <v>215</v>
      </c>
      <c r="V1535" s="60"/>
      <c r="W1535" s="60">
        <v>9</v>
      </c>
      <c r="X1535" s="60"/>
      <c r="Y1535" s="52" t="str">
        <f>IF(A1535&lt;&gt;"",IF(D1535="DIRECCIÓN_DE_TRANSFERENCIAS","280 0031",VLOOKUP(C1535,LISTAS·PAPP!$C$3:$D$76,2,0)),"")</f>
        <v>280 9999</v>
      </c>
      <c r="Z1535" s="61" t="s">
        <v>443</v>
      </c>
      <c r="AA1535" s="62">
        <v>0</v>
      </c>
      <c r="AB1535" s="62">
        <v>0</v>
      </c>
      <c r="AC1535" s="65" t="str">
        <f>IF(D1535&lt;&gt;"",VLOOKUP(D1535,LISTAS·PAPP!$I$3:$M$16,2,0),"")</f>
        <v>56</v>
      </c>
      <c r="AD1535" s="51" t="str">
        <f>IF(D1535&lt;&gt;"",VLOOKUP(D1535,LISTAS·PAPP!$I$3:$M$16,3,0),"")</f>
        <v>DESARROLLO_INFANTIL</v>
      </c>
      <c r="AE1535" s="52" t="str">
        <f>IF(D1535&lt;&gt;"",VLOOKUP(D1535,LISTAS·PAPP!$I$3:$M$16,4,0),"")</f>
        <v>004</v>
      </c>
      <c r="AF1535" s="51" t="str">
        <f>IF(D1535&lt;&gt;"",VLOOKUP(D1535,LISTAS·PAPP!$I$3:$M$16,5,0),"")</f>
        <v>FORTALECIMIENTO_AMPLIACIÓN_E_INNOVACIÓN_DE_LOS_SERVICIOS_DE_DESARROLLO_INFANTIL_ESTRATEGIA_NACIONAL_MISIÓN_TERNURA</v>
      </c>
      <c r="AG1535" s="52" t="str">
        <f>IF(AH1535&lt;&gt;"",VLOOKUP(AH1535,LISTAS·PAPP!$O$3:$P$74,2,0),"")</f>
        <v>003</v>
      </c>
      <c r="AH1535" s="58" t="s">
        <v>914</v>
      </c>
      <c r="AI1535" s="60" t="s">
        <v>471</v>
      </c>
      <c r="AJ1535" s="51" t="str">
        <f>IF(AI1535&lt;&gt;"",VLOOKUP(AI1535,LISTAS·PAPP!$X$4:$Y$80,2,0),"")</f>
        <v>NO APLICA</v>
      </c>
      <c r="AK1535" s="58" t="s">
        <v>632</v>
      </c>
      <c r="AL1535" s="60">
        <v>730601</v>
      </c>
      <c r="AM1535" s="51" t="str">
        <f>IF(ISERROR(VLOOKUP(AL1535,LISTAS·PAPP!$AD$4:$AE$334,2,0))," ",VLOOKUP(AL1535,LISTAS·PAPP!$AD$4:$AE$334,2,0))</f>
        <v>Consultoría, Asesoría e Investigación Especializada</v>
      </c>
      <c r="AN1535" s="63">
        <v>52810.799999999988</v>
      </c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>
        <v>26405.4</v>
      </c>
      <c r="AZ1535" s="64">
        <v>26405.4</v>
      </c>
      <c r="BA1535" s="53">
        <f t="shared" si="70"/>
        <v>52810.8</v>
      </c>
      <c r="BB1535" s="54" t="str">
        <f t="shared" si="71"/>
        <v>OK</v>
      </c>
      <c r="BC1535" s="55" t="str">
        <f t="shared" si="72"/>
        <v xml:space="preserve">                </v>
      </c>
    </row>
    <row r="1536" spans="1:55" ht="50.1" customHeight="1" x14ac:dyDescent="0.25">
      <c r="A1536" s="58" t="s">
        <v>38</v>
      </c>
      <c r="B1536" s="58" t="s">
        <v>42</v>
      </c>
      <c r="C1536" s="58" t="s">
        <v>64</v>
      </c>
      <c r="D1536" s="58" t="s">
        <v>913</v>
      </c>
      <c r="E1536" s="51" t="str">
        <f>IF(C1536&lt;&gt;"",VLOOKUP(MID(C1536,18,5),LISTAS·PAPP!$E$4:$F$76,2,0),"")</f>
        <v>PICHINCHA</v>
      </c>
      <c r="F1536" s="58" t="s">
        <v>386</v>
      </c>
      <c r="G1536" s="51" t="str">
        <f>IF(F1536&lt;&gt;"",VLOOKUP(F1536,LISTAS·PAPP!$R$3:$T$221,3,0),"")</f>
        <v xml:space="preserve"> </v>
      </c>
      <c r="H1536" s="58" t="s">
        <v>905</v>
      </c>
      <c r="I1536" s="66" t="s">
        <v>861</v>
      </c>
      <c r="J1536" s="66" t="s">
        <v>1159</v>
      </c>
      <c r="K1536" s="67">
        <v>1</v>
      </c>
      <c r="L1536" s="66" t="s">
        <v>1127</v>
      </c>
      <c r="M1536" s="60">
        <v>0</v>
      </c>
      <c r="N1536" s="60"/>
      <c r="O1536" s="60"/>
      <c r="P1536" s="60"/>
      <c r="Q1536" s="60"/>
      <c r="R1536" s="60"/>
      <c r="S1536" s="60"/>
      <c r="T1536" s="60"/>
      <c r="U1536" s="60">
        <v>1</v>
      </c>
      <c r="V1536" s="60"/>
      <c r="W1536" s="60"/>
      <c r="X1536" s="60"/>
      <c r="Y1536" s="52" t="str">
        <f>IF(A1536&lt;&gt;"",IF(D1536="DIRECCIÓN_DE_TRANSFERENCIAS","280 0031",VLOOKUP(C1536,LISTAS·PAPP!$C$3:$D$76,2,0)),"")</f>
        <v>280 9999</v>
      </c>
      <c r="Z1536" s="61">
        <v>202</v>
      </c>
      <c r="AA1536" s="62">
        <v>2002</v>
      </c>
      <c r="AB1536" s="62">
        <v>5077</v>
      </c>
      <c r="AC1536" s="65" t="str">
        <f>IF(D1536&lt;&gt;"",VLOOKUP(D1536,LISTAS·PAPP!$I$3:$M$16,2,0),"")</f>
        <v>56</v>
      </c>
      <c r="AD1536" s="51" t="str">
        <f>IF(D1536&lt;&gt;"",VLOOKUP(D1536,LISTAS·PAPP!$I$3:$M$16,3,0),"")</f>
        <v>DESARROLLO_INFANTIL</v>
      </c>
      <c r="AE1536" s="52" t="str">
        <f>IF(D1536&lt;&gt;"",VLOOKUP(D1536,LISTAS·PAPP!$I$3:$M$16,4,0),"")</f>
        <v>004</v>
      </c>
      <c r="AF1536" s="51" t="str">
        <f>IF(D1536&lt;&gt;"",VLOOKUP(D1536,LISTAS·PAPP!$I$3:$M$16,5,0),"")</f>
        <v>FORTALECIMIENTO_AMPLIACIÓN_E_INNOVACIÓN_DE_LOS_SERVICIOS_DE_DESARROLLO_INFANTIL_ESTRATEGIA_NACIONAL_MISIÓN_TERNURA</v>
      </c>
      <c r="AG1536" s="52" t="str">
        <f>IF(AH1536&lt;&gt;"",VLOOKUP(AH1536,LISTAS·PAPP!$O$3:$P$74,2,0),"")</f>
        <v>002</v>
      </c>
      <c r="AH1536" s="58" t="s">
        <v>861</v>
      </c>
      <c r="AI1536" s="60" t="s">
        <v>471</v>
      </c>
      <c r="AJ1536" s="51" t="str">
        <f>IF(AI1536&lt;&gt;"",VLOOKUP(AI1536,LISTAS·PAPP!$X$4:$Y$80,2,0),"")</f>
        <v>NO APLICA</v>
      </c>
      <c r="AK1536" s="58" t="s">
        <v>632</v>
      </c>
      <c r="AL1536" s="60">
        <v>730601</v>
      </c>
      <c r="AM1536" s="51" t="str">
        <f>IF(ISERROR(VLOOKUP(AL1536,LISTAS·PAPP!$AD$4:$AE$334,2,0))," ",VLOOKUP(AL1536,LISTAS·PAPP!$AD$4:$AE$334,2,0))</f>
        <v>Consultoría, Asesoría e Investigación Especializada</v>
      </c>
      <c r="AN1536" s="63">
        <v>6000</v>
      </c>
      <c r="AO1536" s="64"/>
      <c r="AP1536" s="64"/>
      <c r="AQ1536" s="64"/>
      <c r="AR1536" s="64"/>
      <c r="AS1536" s="64"/>
      <c r="AT1536" s="64"/>
      <c r="AU1536" s="64"/>
      <c r="AV1536" s="64"/>
      <c r="AW1536" s="64">
        <v>6000</v>
      </c>
      <c r="AX1536" s="64"/>
      <c r="AY1536" s="64"/>
      <c r="AZ1536" s="64"/>
      <c r="BA1536" s="53">
        <f t="shared" si="70"/>
        <v>6000</v>
      </c>
      <c r="BB1536" s="54" t="str">
        <f t="shared" si="71"/>
        <v>OK</v>
      </c>
      <c r="BC1536" s="55" t="str">
        <f t="shared" si="72"/>
        <v xml:space="preserve">                </v>
      </c>
    </row>
    <row r="1537" spans="1:55" ht="50.1" customHeight="1" x14ac:dyDescent="0.25">
      <c r="A1537" s="58" t="s">
        <v>38</v>
      </c>
      <c r="B1537" s="58" t="s">
        <v>42</v>
      </c>
      <c r="C1537" s="58" t="s">
        <v>64</v>
      </c>
      <c r="D1537" s="58" t="s">
        <v>913</v>
      </c>
      <c r="E1537" s="51" t="str">
        <f>IF(C1537&lt;&gt;"",VLOOKUP(MID(C1537,18,5),LISTAS·PAPP!$E$4:$F$76,2,0),"")</f>
        <v>PICHINCHA</v>
      </c>
      <c r="F1537" s="58" t="s">
        <v>386</v>
      </c>
      <c r="G1537" s="51" t="str">
        <f>IF(F1537&lt;&gt;"",VLOOKUP(F1537,LISTAS·PAPP!$R$3:$T$221,3,0),"")</f>
        <v xml:space="preserve"> </v>
      </c>
      <c r="H1537" s="58" t="s">
        <v>905</v>
      </c>
      <c r="I1537" s="66" t="s">
        <v>861</v>
      </c>
      <c r="J1537" s="66" t="s">
        <v>1159</v>
      </c>
      <c r="K1537" s="67">
        <v>1</v>
      </c>
      <c r="L1537" s="66" t="s">
        <v>1127</v>
      </c>
      <c r="M1537" s="60">
        <v>0</v>
      </c>
      <c r="N1537" s="60"/>
      <c r="O1537" s="60"/>
      <c r="P1537" s="60"/>
      <c r="Q1537" s="60"/>
      <c r="R1537" s="60"/>
      <c r="S1537" s="60"/>
      <c r="T1537" s="60"/>
      <c r="U1537" s="60">
        <v>1</v>
      </c>
      <c r="V1537" s="60"/>
      <c r="W1537" s="60"/>
      <c r="X1537" s="60"/>
      <c r="Y1537" s="52" t="str">
        <f>IF(A1537&lt;&gt;"",IF(D1537="DIRECCIÓN_DE_TRANSFERENCIAS","280 0031",VLOOKUP(C1537,LISTAS·PAPP!$C$3:$D$76,2,0)),"")</f>
        <v>280 9999</v>
      </c>
      <c r="Z1537" s="61" t="s">
        <v>443</v>
      </c>
      <c r="AA1537" s="62">
        <v>0</v>
      </c>
      <c r="AB1537" s="62">
        <v>0</v>
      </c>
      <c r="AC1537" s="65" t="str">
        <f>IF(D1537&lt;&gt;"",VLOOKUP(D1537,LISTAS·PAPP!$I$3:$M$16,2,0),"")</f>
        <v>56</v>
      </c>
      <c r="AD1537" s="51" t="str">
        <f>IF(D1537&lt;&gt;"",VLOOKUP(D1537,LISTAS·PAPP!$I$3:$M$16,3,0),"")</f>
        <v>DESARROLLO_INFANTIL</v>
      </c>
      <c r="AE1537" s="52" t="str">
        <f>IF(D1537&lt;&gt;"",VLOOKUP(D1537,LISTAS·PAPP!$I$3:$M$16,4,0),"")</f>
        <v>004</v>
      </c>
      <c r="AF1537" s="51" t="str">
        <f>IF(D1537&lt;&gt;"",VLOOKUP(D1537,LISTAS·PAPP!$I$3:$M$16,5,0),"")</f>
        <v>FORTALECIMIENTO_AMPLIACIÓN_E_INNOVACIÓN_DE_LOS_SERVICIOS_DE_DESARROLLO_INFANTIL_ESTRATEGIA_NACIONAL_MISIÓN_TERNURA</v>
      </c>
      <c r="AG1537" s="52" t="str">
        <f>IF(AH1537&lt;&gt;"",VLOOKUP(AH1537,LISTAS·PAPP!$O$3:$P$74,2,0),"")</f>
        <v>002</v>
      </c>
      <c r="AH1537" s="58" t="s">
        <v>861</v>
      </c>
      <c r="AI1537" s="60" t="s">
        <v>471</v>
      </c>
      <c r="AJ1537" s="51" t="str">
        <f>IF(AI1537&lt;&gt;"",VLOOKUP(AI1537,LISTAS·PAPP!$X$4:$Y$80,2,0),"")</f>
        <v>NO APLICA</v>
      </c>
      <c r="AK1537" s="58" t="s">
        <v>632</v>
      </c>
      <c r="AL1537" s="60">
        <v>730601</v>
      </c>
      <c r="AM1537" s="51" t="str">
        <f>IF(ISERROR(VLOOKUP(AL1537,LISTAS·PAPP!$AD$4:$AE$334,2,0))," ",VLOOKUP(AL1537,LISTAS·PAPP!$AD$4:$AE$334,2,0))</f>
        <v>Consultoría, Asesoría e Investigación Especializada</v>
      </c>
      <c r="AN1537" s="63">
        <v>720</v>
      </c>
      <c r="AO1537" s="64"/>
      <c r="AP1537" s="64"/>
      <c r="AQ1537" s="64"/>
      <c r="AR1537" s="64"/>
      <c r="AS1537" s="64"/>
      <c r="AT1537" s="64"/>
      <c r="AU1537" s="64"/>
      <c r="AV1537" s="64"/>
      <c r="AW1537" s="64">
        <v>720</v>
      </c>
      <c r="AX1537" s="64"/>
      <c r="AY1537" s="64"/>
      <c r="AZ1537" s="64"/>
      <c r="BA1537" s="53">
        <f t="shared" si="70"/>
        <v>720</v>
      </c>
      <c r="BB1537" s="54" t="str">
        <f t="shared" si="71"/>
        <v>OK</v>
      </c>
      <c r="BC1537" s="55" t="str">
        <f t="shared" si="72"/>
        <v xml:space="preserve">                </v>
      </c>
    </row>
    <row r="1538" spans="1:55" ht="50.1" customHeight="1" x14ac:dyDescent="0.25">
      <c r="A1538" s="58" t="s">
        <v>38</v>
      </c>
      <c r="B1538" s="58" t="s">
        <v>42</v>
      </c>
      <c r="C1538" s="58" t="s">
        <v>64</v>
      </c>
      <c r="D1538" s="58" t="s">
        <v>913</v>
      </c>
      <c r="E1538" s="51" t="str">
        <f>IF(C1538&lt;&gt;"",VLOOKUP(MID(C1538,18,5),LISTAS·PAPP!$E$4:$F$76,2,0),"")</f>
        <v>PICHINCHA</v>
      </c>
      <c r="F1538" s="58" t="s">
        <v>386</v>
      </c>
      <c r="G1538" s="51" t="str">
        <f>IF(F1538&lt;&gt;"",VLOOKUP(F1538,LISTAS·PAPP!$R$3:$T$221,3,0),"")</f>
        <v xml:space="preserve"> </v>
      </c>
      <c r="H1538" s="58" t="s">
        <v>905</v>
      </c>
      <c r="I1538" s="66" t="s">
        <v>915</v>
      </c>
      <c r="J1538" s="66" t="s">
        <v>1160</v>
      </c>
      <c r="K1538" s="67">
        <v>1</v>
      </c>
      <c r="L1538" s="66" t="s">
        <v>1127</v>
      </c>
      <c r="M1538" s="60">
        <v>0</v>
      </c>
      <c r="N1538" s="60"/>
      <c r="O1538" s="60"/>
      <c r="P1538" s="60"/>
      <c r="Q1538" s="60"/>
      <c r="R1538" s="60"/>
      <c r="S1538" s="60"/>
      <c r="T1538" s="60"/>
      <c r="U1538" s="60">
        <v>1</v>
      </c>
      <c r="V1538" s="60"/>
      <c r="W1538" s="60"/>
      <c r="X1538" s="60"/>
      <c r="Y1538" s="52" t="str">
        <f>IF(A1538&lt;&gt;"",IF(D1538="DIRECCIÓN_DE_TRANSFERENCIAS","280 0031",VLOOKUP(C1538,LISTAS·PAPP!$C$3:$D$76,2,0)),"")</f>
        <v>280 9999</v>
      </c>
      <c r="Z1538" s="61" t="s">
        <v>443</v>
      </c>
      <c r="AA1538" s="62">
        <v>0</v>
      </c>
      <c r="AB1538" s="62">
        <v>0</v>
      </c>
      <c r="AC1538" s="65" t="str">
        <f>IF(D1538&lt;&gt;"",VLOOKUP(D1538,LISTAS·PAPP!$I$3:$M$16,2,0),"")</f>
        <v>56</v>
      </c>
      <c r="AD1538" s="51" t="str">
        <f>IF(D1538&lt;&gt;"",VLOOKUP(D1538,LISTAS·PAPP!$I$3:$M$16,3,0),"")</f>
        <v>DESARROLLO_INFANTIL</v>
      </c>
      <c r="AE1538" s="52" t="str">
        <f>IF(D1538&lt;&gt;"",VLOOKUP(D1538,LISTAS·PAPP!$I$3:$M$16,4,0),"")</f>
        <v>004</v>
      </c>
      <c r="AF1538" s="51" t="str">
        <f>IF(D1538&lt;&gt;"",VLOOKUP(D1538,LISTAS·PAPP!$I$3:$M$16,5,0),"")</f>
        <v>FORTALECIMIENTO_AMPLIACIÓN_E_INNOVACIÓN_DE_LOS_SERVICIOS_DE_DESARROLLO_INFANTIL_ESTRATEGIA_NACIONAL_MISIÓN_TERNURA</v>
      </c>
      <c r="AG1538" s="52" t="str">
        <f>IF(AH1538&lt;&gt;"",VLOOKUP(AH1538,LISTAS·PAPP!$O$3:$P$74,2,0),"")</f>
        <v>004</v>
      </c>
      <c r="AH1538" s="58" t="s">
        <v>915</v>
      </c>
      <c r="AI1538" s="60" t="s">
        <v>471</v>
      </c>
      <c r="AJ1538" s="51" t="str">
        <f>IF(AI1538&lt;&gt;"",VLOOKUP(AI1538,LISTAS·PAPP!$X$4:$Y$80,2,0),"")</f>
        <v>NO APLICA</v>
      </c>
      <c r="AK1538" s="58" t="s">
        <v>632</v>
      </c>
      <c r="AL1538" s="60">
        <v>730204</v>
      </c>
      <c r="AM1538" s="51" t="str">
        <f>IF(ISERROR(VLOOKUP(AL1538,LISTAS·PAPP!$AD$4:$AE$334,2,0))," ",VLOOKUP(AL1538,LISTAS·PAPP!$AD$4:$AE$334,2,0))</f>
        <v>Edición, Impresión, Reproducción, Publicaciones, Suscripciones, Fotocopiado, Traducción, Empastado, Enmarcación,</v>
      </c>
      <c r="AN1538" s="63">
        <v>2352</v>
      </c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>
        <v>2352</v>
      </c>
      <c r="AY1538" s="64"/>
      <c r="AZ1538" s="64"/>
      <c r="BA1538" s="53">
        <f t="shared" si="70"/>
        <v>2352</v>
      </c>
      <c r="BB1538" s="54" t="str">
        <f t="shared" si="71"/>
        <v>OK</v>
      </c>
      <c r="BC1538" s="55" t="str">
        <f t="shared" si="72"/>
        <v xml:space="preserve">                </v>
      </c>
    </row>
    <row r="1539" spans="1:55" ht="50.1" customHeight="1" x14ac:dyDescent="0.25">
      <c r="A1539" s="58" t="s">
        <v>38</v>
      </c>
      <c r="B1539" s="58" t="s">
        <v>42</v>
      </c>
      <c r="C1539" s="58" t="s">
        <v>64</v>
      </c>
      <c r="D1539" s="58" t="s">
        <v>913</v>
      </c>
      <c r="E1539" s="51" t="str">
        <f>IF(C1539&lt;&gt;"",VLOOKUP(MID(C1539,18,5),LISTAS·PAPP!$E$4:$F$76,2,0),"")</f>
        <v>PICHINCHA</v>
      </c>
      <c r="F1539" s="58" t="s">
        <v>386</v>
      </c>
      <c r="G1539" s="51" t="str">
        <f>IF(F1539&lt;&gt;"",VLOOKUP(F1539,LISTAS·PAPP!$R$3:$T$221,3,0),"")</f>
        <v xml:space="preserve"> </v>
      </c>
      <c r="H1539" s="58" t="s">
        <v>905</v>
      </c>
      <c r="I1539" s="66" t="s">
        <v>1152</v>
      </c>
      <c r="J1539" s="66" t="s">
        <v>1153</v>
      </c>
      <c r="K1539" s="67">
        <v>14</v>
      </c>
      <c r="L1539" s="66" t="s">
        <v>1154</v>
      </c>
      <c r="M1539" s="60">
        <v>0</v>
      </c>
      <c r="N1539" s="60"/>
      <c r="O1539" s="60"/>
      <c r="P1539" s="60"/>
      <c r="Q1539" s="60"/>
      <c r="R1539" s="60"/>
      <c r="S1539" s="60"/>
      <c r="T1539" s="60">
        <v>14</v>
      </c>
      <c r="U1539" s="60"/>
      <c r="V1539" s="60"/>
      <c r="W1539" s="60"/>
      <c r="X1539" s="60"/>
      <c r="Y1539" s="52" t="str">
        <f>IF(A1539&lt;&gt;"",IF(D1539="DIRECCIÓN_DE_TRANSFERENCIAS","280 0031",VLOOKUP(C1539,LISTAS·PAPP!$C$3:$D$76,2,0)),"")</f>
        <v>280 9999</v>
      </c>
      <c r="Z1539" s="61">
        <v>202</v>
      </c>
      <c r="AA1539" s="62">
        <v>2002</v>
      </c>
      <c r="AB1539" s="62">
        <v>5077</v>
      </c>
      <c r="AC1539" s="65" t="str">
        <f>IF(D1539&lt;&gt;"",VLOOKUP(D1539,LISTAS·PAPP!$I$3:$M$16,2,0),"")</f>
        <v>56</v>
      </c>
      <c r="AD1539" s="51" t="str">
        <f>IF(D1539&lt;&gt;"",VLOOKUP(D1539,LISTAS·PAPP!$I$3:$M$16,3,0),"")</f>
        <v>DESARROLLO_INFANTIL</v>
      </c>
      <c r="AE1539" s="52" t="str">
        <f>IF(D1539&lt;&gt;"",VLOOKUP(D1539,LISTAS·PAPP!$I$3:$M$16,4,0),"")</f>
        <v>004</v>
      </c>
      <c r="AF1539" s="51" t="str">
        <f>IF(D1539&lt;&gt;"",VLOOKUP(D1539,LISTAS·PAPP!$I$3:$M$16,5,0),"")</f>
        <v>FORTALECIMIENTO_AMPLIACIÓN_E_INNOVACIÓN_DE_LOS_SERVICIOS_DE_DESARROLLO_INFANTIL_ESTRATEGIA_NACIONAL_MISIÓN_TERNURA</v>
      </c>
      <c r="AG1539" s="52" t="str">
        <f>IF(AH1539&lt;&gt;"",VLOOKUP(AH1539,LISTAS·PAPP!$O$3:$P$74,2,0),"")</f>
        <v>006</v>
      </c>
      <c r="AH1539" s="58" t="s">
        <v>916</v>
      </c>
      <c r="AI1539" s="60" t="s">
        <v>471</v>
      </c>
      <c r="AJ1539" s="51" t="str">
        <f>IF(AI1539&lt;&gt;"",VLOOKUP(AI1539,LISTAS·PAPP!$X$4:$Y$80,2,0),"")</f>
        <v>NO APLICA</v>
      </c>
      <c r="AK1539" s="58" t="s">
        <v>632</v>
      </c>
      <c r="AL1539" s="60">
        <v>730601</v>
      </c>
      <c r="AM1539" s="51" t="str">
        <f>IF(ISERROR(VLOOKUP(AL1539,LISTAS·PAPP!$AD$4:$AE$334,2,0))," ",VLOOKUP(AL1539,LISTAS·PAPP!$AD$4:$AE$334,2,0))</f>
        <v>Consultoría, Asesoría e Investigación Especializada</v>
      </c>
      <c r="AN1539" s="63">
        <v>220273</v>
      </c>
      <c r="AO1539" s="64"/>
      <c r="AP1539" s="64"/>
      <c r="AQ1539" s="64"/>
      <c r="AR1539" s="64"/>
      <c r="AS1539" s="64"/>
      <c r="AT1539" s="64"/>
      <c r="AU1539" s="64"/>
      <c r="AV1539" s="64">
        <v>44054.6</v>
      </c>
      <c r="AW1539" s="64">
        <v>44054.6</v>
      </c>
      <c r="AX1539" s="64">
        <v>44054.6</v>
      </c>
      <c r="AY1539" s="64">
        <v>44054.6</v>
      </c>
      <c r="AZ1539" s="64">
        <v>44054.6</v>
      </c>
      <c r="BA1539" s="53">
        <f t="shared" si="70"/>
        <v>220273</v>
      </c>
      <c r="BB1539" s="54" t="str">
        <f t="shared" si="71"/>
        <v>OK</v>
      </c>
      <c r="BC1539" s="55" t="str">
        <f t="shared" si="72"/>
        <v xml:space="preserve">                </v>
      </c>
    </row>
    <row r="1540" spans="1:55" ht="50.1" customHeight="1" x14ac:dyDescent="0.25">
      <c r="A1540" s="58" t="s">
        <v>38</v>
      </c>
      <c r="B1540" s="58" t="s">
        <v>42</v>
      </c>
      <c r="C1540" s="58" t="s">
        <v>64</v>
      </c>
      <c r="D1540" s="58" t="s">
        <v>913</v>
      </c>
      <c r="E1540" s="51" t="str">
        <f>IF(C1540&lt;&gt;"",VLOOKUP(MID(C1540,18,5),LISTAS·PAPP!$E$4:$F$76,2,0),"")</f>
        <v>PICHINCHA</v>
      </c>
      <c r="F1540" s="58" t="s">
        <v>386</v>
      </c>
      <c r="G1540" s="51" t="str">
        <f>IF(F1540&lt;&gt;"",VLOOKUP(F1540,LISTAS·PAPP!$R$3:$T$221,3,0),"")</f>
        <v xml:space="preserve"> </v>
      </c>
      <c r="H1540" s="58" t="s">
        <v>905</v>
      </c>
      <c r="I1540" s="66" t="s">
        <v>1152</v>
      </c>
      <c r="J1540" s="66" t="s">
        <v>1153</v>
      </c>
      <c r="K1540" s="67">
        <v>14</v>
      </c>
      <c r="L1540" s="66" t="s">
        <v>1154</v>
      </c>
      <c r="M1540" s="60">
        <v>0</v>
      </c>
      <c r="N1540" s="60"/>
      <c r="O1540" s="60"/>
      <c r="P1540" s="60"/>
      <c r="Q1540" s="60"/>
      <c r="R1540" s="60"/>
      <c r="S1540" s="60"/>
      <c r="T1540" s="60">
        <v>14</v>
      </c>
      <c r="U1540" s="60"/>
      <c r="V1540" s="60"/>
      <c r="W1540" s="60"/>
      <c r="X1540" s="60"/>
      <c r="Y1540" s="52" t="str">
        <f>IF(A1540&lt;&gt;"",IF(D1540="DIRECCIÓN_DE_TRANSFERENCIAS","280 0031",VLOOKUP(C1540,LISTAS·PAPP!$C$3:$D$76,2,0)),"")</f>
        <v>280 9999</v>
      </c>
      <c r="Z1540" s="61" t="s">
        <v>443</v>
      </c>
      <c r="AA1540" s="62">
        <v>0</v>
      </c>
      <c r="AB1540" s="62">
        <v>0</v>
      </c>
      <c r="AC1540" s="65" t="str">
        <f>IF(D1540&lt;&gt;"",VLOOKUP(D1540,LISTAS·PAPP!$I$3:$M$16,2,0),"")</f>
        <v>56</v>
      </c>
      <c r="AD1540" s="51" t="str">
        <f>IF(D1540&lt;&gt;"",VLOOKUP(D1540,LISTAS·PAPP!$I$3:$M$16,3,0),"")</f>
        <v>DESARROLLO_INFANTIL</v>
      </c>
      <c r="AE1540" s="52" t="str">
        <f>IF(D1540&lt;&gt;"",VLOOKUP(D1540,LISTAS·PAPP!$I$3:$M$16,4,0),"")</f>
        <v>004</v>
      </c>
      <c r="AF1540" s="51" t="str">
        <f>IF(D1540&lt;&gt;"",VLOOKUP(D1540,LISTAS·PAPP!$I$3:$M$16,5,0),"")</f>
        <v>FORTALECIMIENTO_AMPLIACIÓN_E_INNOVACIÓN_DE_LOS_SERVICIOS_DE_DESARROLLO_INFANTIL_ESTRATEGIA_NACIONAL_MISIÓN_TERNURA</v>
      </c>
      <c r="AG1540" s="52" t="str">
        <f>IF(AH1540&lt;&gt;"",VLOOKUP(AH1540,LISTAS·PAPP!$O$3:$P$74,2,0),"")</f>
        <v>006</v>
      </c>
      <c r="AH1540" s="58" t="s">
        <v>916</v>
      </c>
      <c r="AI1540" s="60" t="s">
        <v>471</v>
      </c>
      <c r="AJ1540" s="51" t="str">
        <f>IF(AI1540&lt;&gt;"",VLOOKUP(AI1540,LISTAS·PAPP!$X$4:$Y$80,2,0),"")</f>
        <v>NO APLICA</v>
      </c>
      <c r="AK1540" s="58" t="s">
        <v>632</v>
      </c>
      <c r="AL1540" s="60">
        <v>730601</v>
      </c>
      <c r="AM1540" s="51" t="str">
        <f>IF(ISERROR(VLOOKUP(AL1540,LISTAS·PAPP!$AD$4:$AE$334,2,0))," ",VLOOKUP(AL1540,LISTAS·PAPP!$AD$4:$AE$334,2,0))</f>
        <v>Consultoría, Asesoría e Investigación Especializada</v>
      </c>
      <c r="AN1540" s="63">
        <v>26432.76</v>
      </c>
      <c r="AO1540" s="64"/>
      <c r="AP1540" s="64"/>
      <c r="AQ1540" s="64"/>
      <c r="AR1540" s="64"/>
      <c r="AS1540" s="64"/>
      <c r="AT1540" s="64"/>
      <c r="AU1540" s="64"/>
      <c r="AV1540" s="64">
        <v>26432.76</v>
      </c>
      <c r="AW1540" s="64"/>
      <c r="AX1540" s="64"/>
      <c r="AY1540" s="64"/>
      <c r="AZ1540" s="64"/>
      <c r="BA1540" s="53">
        <f t="shared" si="70"/>
        <v>26432.76</v>
      </c>
      <c r="BB1540" s="54" t="str">
        <f t="shared" si="71"/>
        <v>OK</v>
      </c>
      <c r="BC1540" s="55" t="str">
        <f t="shared" si="72"/>
        <v xml:space="preserve">                </v>
      </c>
    </row>
    <row r="1541" spans="1:55" ht="50.1" customHeight="1" x14ac:dyDescent="0.25">
      <c r="A1541" s="58" t="s">
        <v>38</v>
      </c>
      <c r="B1541" s="58" t="s">
        <v>42</v>
      </c>
      <c r="C1541" s="58" t="s">
        <v>64</v>
      </c>
      <c r="D1541" s="58" t="s">
        <v>913</v>
      </c>
      <c r="E1541" s="51" t="str">
        <f>IF(C1541&lt;&gt;"",VLOOKUP(MID(C1541,18,5),LISTAS·PAPP!$E$4:$F$76,2,0),"")</f>
        <v>PICHINCHA</v>
      </c>
      <c r="F1541" s="58" t="s">
        <v>386</v>
      </c>
      <c r="G1541" s="51" t="str">
        <f>IF(F1541&lt;&gt;"",VLOOKUP(F1541,LISTAS·PAPP!$R$3:$T$221,3,0),"")</f>
        <v xml:space="preserve"> </v>
      </c>
      <c r="H1541" s="58" t="s">
        <v>905</v>
      </c>
      <c r="I1541" s="66" t="s">
        <v>915</v>
      </c>
      <c r="J1541" s="66" t="s">
        <v>1161</v>
      </c>
      <c r="K1541" s="67">
        <v>1</v>
      </c>
      <c r="L1541" s="66" t="s">
        <v>1127</v>
      </c>
      <c r="M1541" s="60">
        <v>0</v>
      </c>
      <c r="N1541" s="60"/>
      <c r="O1541" s="60"/>
      <c r="P1541" s="60"/>
      <c r="Q1541" s="60"/>
      <c r="R1541" s="60"/>
      <c r="S1541" s="60"/>
      <c r="T1541" s="60">
        <v>1</v>
      </c>
      <c r="U1541" s="60"/>
      <c r="V1541" s="60"/>
      <c r="W1541" s="60"/>
      <c r="X1541" s="60"/>
      <c r="Y1541" s="52" t="str">
        <f>IF(A1541&lt;&gt;"",IF(D1541="DIRECCIÓN_DE_TRANSFERENCIAS","280 0031",VLOOKUP(C1541,LISTAS·PAPP!$C$3:$D$76,2,0)),"")</f>
        <v>280 9999</v>
      </c>
      <c r="Z1541" s="61" t="s">
        <v>443</v>
      </c>
      <c r="AA1541" s="62">
        <v>0</v>
      </c>
      <c r="AB1541" s="62">
        <v>0</v>
      </c>
      <c r="AC1541" s="65" t="str">
        <f>IF(D1541&lt;&gt;"",VLOOKUP(D1541,LISTAS·PAPP!$I$3:$M$16,2,0),"")</f>
        <v>56</v>
      </c>
      <c r="AD1541" s="51" t="str">
        <f>IF(D1541&lt;&gt;"",VLOOKUP(D1541,LISTAS·PAPP!$I$3:$M$16,3,0),"")</f>
        <v>DESARROLLO_INFANTIL</v>
      </c>
      <c r="AE1541" s="52" t="str">
        <f>IF(D1541&lt;&gt;"",VLOOKUP(D1541,LISTAS·PAPP!$I$3:$M$16,4,0),"")</f>
        <v>004</v>
      </c>
      <c r="AF1541" s="51" t="str">
        <f>IF(D1541&lt;&gt;"",VLOOKUP(D1541,LISTAS·PAPP!$I$3:$M$16,5,0),"")</f>
        <v>FORTALECIMIENTO_AMPLIACIÓN_E_INNOVACIÓN_DE_LOS_SERVICIOS_DE_DESARROLLO_INFANTIL_ESTRATEGIA_NACIONAL_MISIÓN_TERNURA</v>
      </c>
      <c r="AG1541" s="52" t="str">
        <f>IF(AH1541&lt;&gt;"",VLOOKUP(AH1541,LISTAS·PAPP!$O$3:$P$74,2,0),"")</f>
        <v>004</v>
      </c>
      <c r="AH1541" s="58" t="s">
        <v>915</v>
      </c>
      <c r="AI1541" s="60" t="s">
        <v>471</v>
      </c>
      <c r="AJ1541" s="51" t="str">
        <f>IF(AI1541&lt;&gt;"",VLOOKUP(AI1541,LISTAS·PAPP!$X$4:$Y$80,2,0),"")</f>
        <v>NO APLICA</v>
      </c>
      <c r="AK1541" s="58" t="s">
        <v>632</v>
      </c>
      <c r="AL1541" s="60">
        <v>730205</v>
      </c>
      <c r="AM1541" s="51" t="str">
        <f>IF(ISERROR(VLOOKUP(AL1541,LISTAS·PAPP!$AD$4:$AE$334,2,0))," ",VLOOKUP(AL1541,LISTAS·PAPP!$AD$4:$AE$334,2,0))</f>
        <v>Espectáculos Culturales y Sociales</v>
      </c>
      <c r="AN1541" s="63">
        <v>126</v>
      </c>
      <c r="AO1541" s="64"/>
      <c r="AP1541" s="64"/>
      <c r="AQ1541" s="64"/>
      <c r="AR1541" s="64"/>
      <c r="AS1541" s="64"/>
      <c r="AT1541" s="64"/>
      <c r="AU1541" s="64"/>
      <c r="AV1541" s="64">
        <v>126</v>
      </c>
      <c r="AW1541" s="64"/>
      <c r="AX1541" s="64"/>
      <c r="AY1541" s="64"/>
      <c r="AZ1541" s="64"/>
      <c r="BA1541" s="53">
        <f t="shared" si="70"/>
        <v>126</v>
      </c>
      <c r="BB1541" s="54" t="str">
        <f t="shared" si="71"/>
        <v>OK</v>
      </c>
      <c r="BC1541" s="55" t="str">
        <f t="shared" si="72"/>
        <v xml:space="preserve">                </v>
      </c>
    </row>
    <row r="1542" spans="1:55" ht="50.1" customHeight="1" x14ac:dyDescent="0.25">
      <c r="A1542" s="58" t="s">
        <v>38</v>
      </c>
      <c r="B1542" s="58" t="s">
        <v>42</v>
      </c>
      <c r="C1542" s="58" t="s">
        <v>64</v>
      </c>
      <c r="D1542" s="58" t="s">
        <v>913</v>
      </c>
      <c r="E1542" s="51" t="str">
        <f>IF(C1542&lt;&gt;"",VLOOKUP(MID(C1542,18,5),LISTAS·PAPP!$E$4:$F$76,2,0),"")</f>
        <v>PICHINCHA</v>
      </c>
      <c r="F1542" s="58" t="s">
        <v>386</v>
      </c>
      <c r="G1542" s="51" t="str">
        <f>IF(F1542&lt;&gt;"",VLOOKUP(F1542,LISTAS·PAPP!$R$3:$T$221,3,0),"")</f>
        <v xml:space="preserve"> </v>
      </c>
      <c r="H1542" s="58" t="s">
        <v>905</v>
      </c>
      <c r="I1542" s="66" t="s">
        <v>915</v>
      </c>
      <c r="J1542" s="66" t="s">
        <v>1161</v>
      </c>
      <c r="K1542" s="67">
        <v>1</v>
      </c>
      <c r="L1542" s="66" t="s">
        <v>1127</v>
      </c>
      <c r="M1542" s="60">
        <v>0</v>
      </c>
      <c r="N1542" s="60"/>
      <c r="O1542" s="60"/>
      <c r="P1542" s="60"/>
      <c r="Q1542" s="60"/>
      <c r="R1542" s="60"/>
      <c r="S1542" s="60"/>
      <c r="T1542" s="60">
        <v>1</v>
      </c>
      <c r="U1542" s="60"/>
      <c r="V1542" s="60"/>
      <c r="W1542" s="60"/>
      <c r="X1542" s="60"/>
      <c r="Y1542" s="52" t="str">
        <f>IF(A1542&lt;&gt;"",IF(D1542="DIRECCIÓN_DE_TRANSFERENCIAS","280 0031",VLOOKUP(C1542,LISTAS·PAPP!$C$3:$D$76,2,0)),"")</f>
        <v>280 9999</v>
      </c>
      <c r="Z1542" s="61">
        <v>202</v>
      </c>
      <c r="AA1542" s="62">
        <v>5036</v>
      </c>
      <c r="AB1542" s="62">
        <v>5045</v>
      </c>
      <c r="AC1542" s="65" t="str">
        <f>IF(D1542&lt;&gt;"",VLOOKUP(D1542,LISTAS·PAPP!$I$3:$M$16,2,0),"")</f>
        <v>56</v>
      </c>
      <c r="AD1542" s="51" t="str">
        <f>IF(D1542&lt;&gt;"",VLOOKUP(D1542,LISTAS·PAPP!$I$3:$M$16,3,0),"")</f>
        <v>DESARROLLO_INFANTIL</v>
      </c>
      <c r="AE1542" s="52" t="str">
        <f>IF(D1542&lt;&gt;"",VLOOKUP(D1542,LISTAS·PAPP!$I$3:$M$16,4,0),"")</f>
        <v>004</v>
      </c>
      <c r="AF1542" s="51" t="str">
        <f>IF(D1542&lt;&gt;"",VLOOKUP(D1542,LISTAS·PAPP!$I$3:$M$16,5,0),"")</f>
        <v>FORTALECIMIENTO_AMPLIACIÓN_E_INNOVACIÓN_DE_LOS_SERVICIOS_DE_DESARROLLO_INFANTIL_ESTRATEGIA_NACIONAL_MISIÓN_TERNURA</v>
      </c>
      <c r="AG1542" s="52" t="str">
        <f>IF(AH1542&lt;&gt;"",VLOOKUP(AH1542,LISTAS·PAPP!$O$3:$P$74,2,0),"")</f>
        <v>004</v>
      </c>
      <c r="AH1542" s="58" t="s">
        <v>915</v>
      </c>
      <c r="AI1542" s="60" t="s">
        <v>471</v>
      </c>
      <c r="AJ1542" s="51" t="str">
        <f>IF(AI1542&lt;&gt;"",VLOOKUP(AI1542,LISTAS·PAPP!$X$4:$Y$80,2,0),"")</f>
        <v>NO APLICA</v>
      </c>
      <c r="AK1542" s="58" t="s">
        <v>632</v>
      </c>
      <c r="AL1542" s="60">
        <v>730205</v>
      </c>
      <c r="AM1542" s="51" t="str">
        <f>IF(ISERROR(VLOOKUP(AL1542,LISTAS·PAPP!$AD$4:$AE$334,2,0))," ",VLOOKUP(AL1542,LISTAS·PAPP!$AD$4:$AE$334,2,0))</f>
        <v>Espectáculos Culturales y Sociales</v>
      </c>
      <c r="AN1542" s="63">
        <v>1050</v>
      </c>
      <c r="AO1542" s="64"/>
      <c r="AP1542" s="64"/>
      <c r="AQ1542" s="64"/>
      <c r="AR1542" s="64"/>
      <c r="AS1542" s="64"/>
      <c r="AT1542" s="64"/>
      <c r="AU1542" s="64"/>
      <c r="AV1542" s="64">
        <v>1050</v>
      </c>
      <c r="AW1542" s="64"/>
      <c r="AX1542" s="64"/>
      <c r="AY1542" s="64"/>
      <c r="AZ1542" s="64"/>
      <c r="BA1542" s="53">
        <f t="shared" si="70"/>
        <v>1050</v>
      </c>
      <c r="BB1542" s="54" t="str">
        <f t="shared" si="71"/>
        <v>OK</v>
      </c>
      <c r="BC1542" s="55" t="str">
        <f t="shared" si="72"/>
        <v xml:space="preserve">                </v>
      </c>
    </row>
    <row r="1543" spans="1:55" ht="50.1" customHeight="1" x14ac:dyDescent="0.25">
      <c r="A1543" s="58" t="s">
        <v>38</v>
      </c>
      <c r="B1543" s="58" t="s">
        <v>42</v>
      </c>
      <c r="C1543" s="58" t="s">
        <v>64</v>
      </c>
      <c r="D1543" s="58" t="s">
        <v>913</v>
      </c>
      <c r="E1543" s="51" t="str">
        <f>IF(C1543&lt;&gt;"",VLOOKUP(MID(C1543,18,5),LISTAS·PAPP!$E$4:$F$76,2,0),"")</f>
        <v>PICHINCHA</v>
      </c>
      <c r="F1543" s="58" t="s">
        <v>386</v>
      </c>
      <c r="G1543" s="51" t="str">
        <f>IF(F1543&lt;&gt;"",VLOOKUP(F1543,LISTAS·PAPP!$R$3:$T$221,3,0),"")</f>
        <v xml:space="preserve"> </v>
      </c>
      <c r="H1543" s="58" t="s">
        <v>905</v>
      </c>
      <c r="I1543" s="66" t="s">
        <v>915</v>
      </c>
      <c r="J1543" s="66" t="s">
        <v>1162</v>
      </c>
      <c r="K1543" s="67">
        <v>1</v>
      </c>
      <c r="L1543" s="66" t="s">
        <v>1127</v>
      </c>
      <c r="M1543" s="60">
        <v>0</v>
      </c>
      <c r="N1543" s="60"/>
      <c r="O1543" s="60"/>
      <c r="P1543" s="60"/>
      <c r="Q1543" s="60"/>
      <c r="R1543" s="60"/>
      <c r="S1543" s="60"/>
      <c r="T1543" s="60"/>
      <c r="U1543" s="60">
        <v>1</v>
      </c>
      <c r="V1543" s="60"/>
      <c r="W1543" s="60"/>
      <c r="X1543" s="60"/>
      <c r="Y1543" s="52" t="str">
        <f>IF(A1543&lt;&gt;"",IF(D1543="DIRECCIÓN_DE_TRANSFERENCIAS","280 0031",VLOOKUP(C1543,LISTAS·PAPP!$C$3:$D$76,2,0)),"")</f>
        <v>280 9999</v>
      </c>
      <c r="Z1543" s="61">
        <v>202</v>
      </c>
      <c r="AA1543" s="62">
        <v>2002</v>
      </c>
      <c r="AB1543" s="62">
        <v>5077</v>
      </c>
      <c r="AC1543" s="65" t="str">
        <f>IF(D1543&lt;&gt;"",VLOOKUP(D1543,LISTAS·PAPP!$I$3:$M$16,2,0),"")</f>
        <v>56</v>
      </c>
      <c r="AD1543" s="51" t="str">
        <f>IF(D1543&lt;&gt;"",VLOOKUP(D1543,LISTAS·PAPP!$I$3:$M$16,3,0),"")</f>
        <v>DESARROLLO_INFANTIL</v>
      </c>
      <c r="AE1543" s="52" t="str">
        <f>IF(D1543&lt;&gt;"",VLOOKUP(D1543,LISTAS·PAPP!$I$3:$M$16,4,0),"")</f>
        <v>004</v>
      </c>
      <c r="AF1543" s="51" t="str">
        <f>IF(D1543&lt;&gt;"",VLOOKUP(D1543,LISTAS·PAPP!$I$3:$M$16,5,0),"")</f>
        <v>FORTALECIMIENTO_AMPLIACIÓN_E_INNOVACIÓN_DE_LOS_SERVICIOS_DE_DESARROLLO_INFANTIL_ESTRATEGIA_NACIONAL_MISIÓN_TERNURA</v>
      </c>
      <c r="AG1543" s="52" t="str">
        <f>IF(AH1543&lt;&gt;"",VLOOKUP(AH1543,LISTAS·PAPP!$O$3:$P$74,2,0),"")</f>
        <v>004</v>
      </c>
      <c r="AH1543" s="58" t="s">
        <v>915</v>
      </c>
      <c r="AI1543" s="60" t="s">
        <v>471</v>
      </c>
      <c r="AJ1543" s="51" t="str">
        <f>IF(AI1543&lt;&gt;"",VLOOKUP(AI1543,LISTAS·PAPP!$X$4:$Y$80,2,0),"")</f>
        <v>NO APLICA</v>
      </c>
      <c r="AK1543" s="58" t="s">
        <v>632</v>
      </c>
      <c r="AL1543" s="60">
        <v>730601</v>
      </c>
      <c r="AM1543" s="51" t="str">
        <f>IF(ISERROR(VLOOKUP(AL1543,LISTAS·PAPP!$AD$4:$AE$334,2,0))," ",VLOOKUP(AL1543,LISTAS·PAPP!$AD$4:$AE$334,2,0))</f>
        <v>Consultoría, Asesoría e Investigación Especializada</v>
      </c>
      <c r="AN1543" s="63">
        <v>35000</v>
      </c>
      <c r="AO1543" s="64"/>
      <c r="AP1543" s="64"/>
      <c r="AQ1543" s="64"/>
      <c r="AR1543" s="64"/>
      <c r="AS1543" s="64"/>
      <c r="AT1543" s="64"/>
      <c r="AU1543" s="64"/>
      <c r="AV1543" s="64"/>
      <c r="AW1543" s="64">
        <v>10500</v>
      </c>
      <c r="AX1543" s="64"/>
      <c r="AY1543" s="64"/>
      <c r="AZ1543" s="64">
        <v>24500</v>
      </c>
      <c r="BA1543" s="53">
        <f t="shared" si="70"/>
        <v>35000</v>
      </c>
      <c r="BB1543" s="54" t="str">
        <f t="shared" si="71"/>
        <v>OK</v>
      </c>
      <c r="BC1543" s="55" t="str">
        <f t="shared" si="72"/>
        <v xml:space="preserve">                </v>
      </c>
    </row>
    <row r="1544" spans="1:55" ht="50.1" customHeight="1" x14ac:dyDescent="0.25">
      <c r="A1544" s="58" t="s">
        <v>38</v>
      </c>
      <c r="B1544" s="58" t="s">
        <v>42</v>
      </c>
      <c r="C1544" s="58" t="s">
        <v>64</v>
      </c>
      <c r="D1544" s="58" t="s">
        <v>913</v>
      </c>
      <c r="E1544" s="51" t="str">
        <f>IF(C1544&lt;&gt;"",VLOOKUP(MID(C1544,18,5),LISTAS·PAPP!$E$4:$F$76,2,0),"")</f>
        <v>PICHINCHA</v>
      </c>
      <c r="F1544" s="58" t="s">
        <v>386</v>
      </c>
      <c r="G1544" s="51" t="str">
        <f>IF(F1544&lt;&gt;"",VLOOKUP(F1544,LISTAS·PAPP!$R$3:$T$221,3,0),"")</f>
        <v xml:space="preserve"> </v>
      </c>
      <c r="H1544" s="58" t="s">
        <v>905</v>
      </c>
      <c r="I1544" s="66" t="s">
        <v>915</v>
      </c>
      <c r="J1544" s="66" t="s">
        <v>1162</v>
      </c>
      <c r="K1544" s="67">
        <v>1</v>
      </c>
      <c r="L1544" s="66" t="s">
        <v>1127</v>
      </c>
      <c r="M1544" s="60">
        <v>0</v>
      </c>
      <c r="N1544" s="60"/>
      <c r="O1544" s="60"/>
      <c r="P1544" s="60"/>
      <c r="Q1544" s="60"/>
      <c r="R1544" s="60"/>
      <c r="S1544" s="60"/>
      <c r="T1544" s="60"/>
      <c r="U1544" s="60">
        <v>1</v>
      </c>
      <c r="V1544" s="60"/>
      <c r="W1544" s="60"/>
      <c r="X1544" s="60"/>
      <c r="Y1544" s="52" t="str">
        <f>IF(A1544&lt;&gt;"",IF(D1544="DIRECCIÓN_DE_TRANSFERENCIAS","280 0031",VLOOKUP(C1544,LISTAS·PAPP!$C$3:$D$76,2,0)),"")</f>
        <v>280 9999</v>
      </c>
      <c r="Z1544" s="61" t="s">
        <v>443</v>
      </c>
      <c r="AA1544" s="62">
        <v>0</v>
      </c>
      <c r="AB1544" s="62">
        <v>0</v>
      </c>
      <c r="AC1544" s="65" t="str">
        <f>IF(D1544&lt;&gt;"",VLOOKUP(D1544,LISTAS·PAPP!$I$3:$M$16,2,0),"")</f>
        <v>56</v>
      </c>
      <c r="AD1544" s="51" t="str">
        <f>IF(D1544&lt;&gt;"",VLOOKUP(D1544,LISTAS·PAPP!$I$3:$M$16,3,0),"")</f>
        <v>DESARROLLO_INFANTIL</v>
      </c>
      <c r="AE1544" s="52" t="str">
        <f>IF(D1544&lt;&gt;"",VLOOKUP(D1544,LISTAS·PAPP!$I$3:$M$16,4,0),"")</f>
        <v>004</v>
      </c>
      <c r="AF1544" s="51" t="str">
        <f>IF(D1544&lt;&gt;"",VLOOKUP(D1544,LISTAS·PAPP!$I$3:$M$16,5,0),"")</f>
        <v>FORTALECIMIENTO_AMPLIACIÓN_E_INNOVACIÓN_DE_LOS_SERVICIOS_DE_DESARROLLO_INFANTIL_ESTRATEGIA_NACIONAL_MISIÓN_TERNURA</v>
      </c>
      <c r="AG1544" s="52" t="str">
        <f>IF(AH1544&lt;&gt;"",VLOOKUP(AH1544,LISTAS·PAPP!$O$3:$P$74,2,0),"")</f>
        <v>004</v>
      </c>
      <c r="AH1544" s="58" t="s">
        <v>915</v>
      </c>
      <c r="AI1544" s="60" t="s">
        <v>471</v>
      </c>
      <c r="AJ1544" s="51" t="str">
        <f>IF(AI1544&lt;&gt;"",VLOOKUP(AI1544,LISTAS·PAPP!$X$4:$Y$80,2,0),"")</f>
        <v>NO APLICA</v>
      </c>
      <c r="AK1544" s="58" t="s">
        <v>632</v>
      </c>
      <c r="AL1544" s="60">
        <v>730601</v>
      </c>
      <c r="AM1544" s="51" t="str">
        <f>IF(ISERROR(VLOOKUP(AL1544,LISTAS·PAPP!$AD$4:$AE$334,2,0))," ",VLOOKUP(AL1544,LISTAS·PAPP!$AD$4:$AE$334,2,0))</f>
        <v>Consultoría, Asesoría e Investigación Especializada</v>
      </c>
      <c r="AN1544" s="63">
        <v>4200</v>
      </c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>
        <v>4200</v>
      </c>
      <c r="BA1544" s="53">
        <f t="shared" si="70"/>
        <v>4200</v>
      </c>
      <c r="BB1544" s="54" t="str">
        <f t="shared" si="71"/>
        <v>OK</v>
      </c>
      <c r="BC1544" s="55" t="str">
        <f t="shared" si="72"/>
        <v xml:space="preserve">                </v>
      </c>
    </row>
    <row r="1545" spans="1:55" ht="50.1" customHeight="1" x14ac:dyDescent="0.25">
      <c r="A1545" s="58" t="s">
        <v>38</v>
      </c>
      <c r="B1545" s="58" t="s">
        <v>42</v>
      </c>
      <c r="C1545" s="58" t="s">
        <v>64</v>
      </c>
      <c r="D1545" s="58" t="s">
        <v>913</v>
      </c>
      <c r="E1545" s="51" t="str">
        <f>IF(C1545&lt;&gt;"",VLOOKUP(MID(C1545,18,5),LISTAS·PAPP!$E$4:$F$76,2,0),"")</f>
        <v>PICHINCHA</v>
      </c>
      <c r="F1545" s="58" t="s">
        <v>386</v>
      </c>
      <c r="G1545" s="51" t="str">
        <f>IF(F1545&lt;&gt;"",VLOOKUP(F1545,LISTAS·PAPP!$R$3:$T$221,3,0),"")</f>
        <v xml:space="preserve"> </v>
      </c>
      <c r="H1545" s="58" t="s">
        <v>905</v>
      </c>
      <c r="I1545" s="66" t="s">
        <v>1163</v>
      </c>
      <c r="J1545" s="66" t="s">
        <v>1164</v>
      </c>
      <c r="K1545" s="67">
        <v>1</v>
      </c>
      <c r="L1545" s="66" t="s">
        <v>1127</v>
      </c>
      <c r="M1545" s="60">
        <v>0</v>
      </c>
      <c r="N1545" s="60"/>
      <c r="O1545" s="60"/>
      <c r="P1545" s="60"/>
      <c r="Q1545" s="60"/>
      <c r="R1545" s="60"/>
      <c r="S1545" s="60"/>
      <c r="T1545" s="60"/>
      <c r="U1545" s="60">
        <v>1</v>
      </c>
      <c r="V1545" s="60"/>
      <c r="W1545" s="60"/>
      <c r="X1545" s="60"/>
      <c r="Y1545" s="52" t="str">
        <f>IF(A1545&lt;&gt;"",IF(D1545="DIRECCIÓN_DE_TRANSFERENCIAS","280 0031",VLOOKUP(C1545,LISTAS·PAPP!$C$3:$D$76,2,0)),"")</f>
        <v>280 9999</v>
      </c>
      <c r="Z1545" s="61" t="s">
        <v>443</v>
      </c>
      <c r="AA1545" s="62">
        <v>0</v>
      </c>
      <c r="AB1545" s="62">
        <v>0</v>
      </c>
      <c r="AC1545" s="65" t="str">
        <f>IF(D1545&lt;&gt;"",VLOOKUP(D1545,LISTAS·PAPP!$I$3:$M$16,2,0),"")</f>
        <v>56</v>
      </c>
      <c r="AD1545" s="51" t="str">
        <f>IF(D1545&lt;&gt;"",VLOOKUP(D1545,LISTAS·PAPP!$I$3:$M$16,3,0),"")</f>
        <v>DESARROLLO_INFANTIL</v>
      </c>
      <c r="AE1545" s="52" t="str">
        <f>IF(D1545&lt;&gt;"",VLOOKUP(D1545,LISTAS·PAPP!$I$3:$M$16,4,0),"")</f>
        <v>004</v>
      </c>
      <c r="AF1545" s="51" t="str">
        <f>IF(D1545&lt;&gt;"",VLOOKUP(D1545,LISTAS·PAPP!$I$3:$M$16,5,0),"")</f>
        <v>FORTALECIMIENTO_AMPLIACIÓN_E_INNOVACIÓN_DE_LOS_SERVICIOS_DE_DESARROLLO_INFANTIL_ESTRATEGIA_NACIONAL_MISIÓN_TERNURA</v>
      </c>
      <c r="AG1545" s="52" t="str">
        <f>IF(AH1545&lt;&gt;"",VLOOKUP(AH1545,LISTAS·PAPP!$O$3:$P$74,2,0),"")</f>
        <v>006</v>
      </c>
      <c r="AH1545" s="58" t="s">
        <v>916</v>
      </c>
      <c r="AI1545" s="60" t="s">
        <v>471</v>
      </c>
      <c r="AJ1545" s="51" t="str">
        <f>IF(AI1545&lt;&gt;"",VLOOKUP(AI1545,LISTAS·PAPP!$X$4:$Y$80,2,0),"")</f>
        <v>NO APLICA</v>
      </c>
      <c r="AK1545" s="58" t="s">
        <v>632</v>
      </c>
      <c r="AL1545" s="60">
        <v>730602</v>
      </c>
      <c r="AM1545" s="51" t="str">
        <f>IF(ISERROR(VLOOKUP(AL1545,LISTAS·PAPP!$AD$4:$AE$334,2,0))," ",VLOOKUP(AL1545,LISTAS·PAPP!$AD$4:$AE$334,2,0))</f>
        <v>Servicio de Auditoría</v>
      </c>
      <c r="AN1545" s="63">
        <v>1750</v>
      </c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>
        <v>1750</v>
      </c>
      <c r="BA1545" s="53">
        <f t="shared" si="70"/>
        <v>1750</v>
      </c>
      <c r="BB1545" s="54" t="str">
        <f t="shared" si="71"/>
        <v>OK</v>
      </c>
      <c r="BC1545" s="55" t="str">
        <f t="shared" si="72"/>
        <v xml:space="preserve">                </v>
      </c>
    </row>
    <row r="1546" spans="1:55" ht="50.1" customHeight="1" x14ac:dyDescent="0.25">
      <c r="A1546" s="58" t="s">
        <v>39</v>
      </c>
      <c r="B1546" s="58" t="s">
        <v>44</v>
      </c>
      <c r="C1546" s="58" t="s">
        <v>69</v>
      </c>
      <c r="D1546" s="58" t="s">
        <v>175</v>
      </c>
      <c r="E1546" s="51" t="str">
        <f>IF(C1546&lt;&gt;"",VLOOKUP(MID(C1546,18,5),LISTAS·PAPP!$E$4:$F$76,2,0),"")</f>
        <v>CARCHI</v>
      </c>
      <c r="F1546" s="58" t="s">
        <v>238</v>
      </c>
      <c r="G1546" s="51" t="str">
        <f>IF(F1546&lt;&gt;"",VLOOKUP(F1546,LISTAS·PAPP!$R$3:$T$221,3,0),"")</f>
        <v>NORTE</v>
      </c>
      <c r="H1546" s="58" t="s">
        <v>1165</v>
      </c>
      <c r="I1546" s="66" t="s">
        <v>1166</v>
      </c>
      <c r="J1546" s="66" t="s">
        <v>1167</v>
      </c>
      <c r="K1546" s="67">
        <v>1</v>
      </c>
      <c r="L1546" s="66" t="s">
        <v>1168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0">
        <v>0</v>
      </c>
      <c r="T1546" s="60">
        <v>0</v>
      </c>
      <c r="U1546" s="60">
        <v>0</v>
      </c>
      <c r="V1546" s="60">
        <v>0</v>
      </c>
      <c r="W1546" s="60">
        <v>0</v>
      </c>
      <c r="X1546" s="60">
        <v>0</v>
      </c>
      <c r="Y1546" s="52" t="str">
        <f>IF(A1546&lt;&gt;"",IF(D1546="DIRECCIÓN_DE_TRANSFERENCIAS","280 0031",VLOOKUP(C1546,LISTAS·PAPP!$C$3:$D$76,2,0)),"")</f>
        <v>280 1110</v>
      </c>
      <c r="Z1546" s="61">
        <v>202</v>
      </c>
      <c r="AA1546" s="62">
        <v>2003</v>
      </c>
      <c r="AB1546" s="62">
        <v>2207</v>
      </c>
      <c r="AC1546" s="65" t="str">
        <f>IF(D1546&lt;&gt;"",VLOOKUP(D1546,LISTAS·PAPP!$I$3:$M$16,2,0),"")</f>
        <v>55</v>
      </c>
      <c r="AD1546" s="51" t="str">
        <f>IF(D1546&lt;&gt;"",VLOOKUP(D1546,LISTAS·PAPP!$I$3:$M$16,3,0),"")</f>
        <v>SISTEMA_DE_PROTECCIÓN_ESPECIAL_EN_EL_CICLO_DE_VIDA</v>
      </c>
      <c r="AE1546" s="52" t="str">
        <f>IF(D1546&lt;&gt;"",VLOOKUP(D1546,LISTAS·PAPP!$I$3:$M$16,4,0),"")</f>
        <v>001</v>
      </c>
      <c r="AF1546" s="51" t="str">
        <f>IF(D1546&lt;&gt;"",VLOOKUP(D1546,LISTAS·PAPP!$I$3:$M$16,5,0),"")</f>
        <v>IMPLEMENTAR_ESTRATEGIAS_Y_SERVICIOS_DE_PREVENCION_Y_PROTECCION_ESPECIAL_EN_EL_CICLO_DE_VIDA_A_NIVEL_NACIONAL</v>
      </c>
      <c r="AG1546" s="52" t="str">
        <f>IF(AH1546&lt;&gt;"",VLOOKUP(AH1546,LISTAS·PAPP!$O$3:$P$74,2,0),"")</f>
        <v>002</v>
      </c>
      <c r="AH1546" s="58" t="s">
        <v>922</v>
      </c>
      <c r="AI1546" s="60" t="s">
        <v>471</v>
      </c>
      <c r="AJ1546" s="51" t="str">
        <f>IF(AI1546&lt;&gt;"",VLOOKUP(AI1546,LISTAS·PAPP!$X$4:$Y$80,2,0),"")</f>
        <v>NO APLICA</v>
      </c>
      <c r="AK1546" s="58" t="s">
        <v>635</v>
      </c>
      <c r="AL1546" s="60">
        <v>780104</v>
      </c>
      <c r="AM1546" s="51" t="str">
        <f>IF(ISERROR(VLOOKUP(AL1546,LISTAS·PAPP!$AD$4:$AE$334,2,0))," ",VLOOKUP(AL1546,LISTAS·PAPP!$AD$4:$AE$334,2,0))</f>
        <v>A Gobiernos Autónomos Descentralizados</v>
      </c>
      <c r="AN1546" s="63">
        <v>14713.44</v>
      </c>
      <c r="AO1546" s="64">
        <v>0</v>
      </c>
      <c r="AP1546" s="64">
        <v>0</v>
      </c>
      <c r="AQ1546" s="64">
        <v>0</v>
      </c>
      <c r="AR1546" s="64">
        <v>0</v>
      </c>
      <c r="AS1546" s="64">
        <v>0</v>
      </c>
      <c r="AT1546" s="64">
        <v>0</v>
      </c>
      <c r="AU1546" s="64">
        <v>0</v>
      </c>
      <c r="AV1546" s="64">
        <v>0</v>
      </c>
      <c r="AW1546" s="64">
        <v>0</v>
      </c>
      <c r="AX1546" s="64">
        <v>0</v>
      </c>
      <c r="AY1546" s="64">
        <v>14713.44</v>
      </c>
      <c r="AZ1546" s="64">
        <v>0</v>
      </c>
      <c r="BA1546" s="53">
        <f t="shared" si="70"/>
        <v>14713.44</v>
      </c>
      <c r="BB1546" s="54" t="str">
        <f t="shared" si="71"/>
        <v>OK</v>
      </c>
      <c r="BC1546" s="55" t="str">
        <f t="shared" si="72"/>
        <v xml:space="preserve">                </v>
      </c>
    </row>
    <row r="1547" spans="1:55" ht="50.1" customHeight="1" x14ac:dyDescent="0.25">
      <c r="A1547" s="58" t="s">
        <v>39</v>
      </c>
      <c r="B1547" s="58" t="s">
        <v>44</v>
      </c>
      <c r="C1547" s="58" t="s">
        <v>69</v>
      </c>
      <c r="D1547" s="58" t="s">
        <v>175</v>
      </c>
      <c r="E1547" s="51" t="str">
        <f>IF(C1547&lt;&gt;"",VLOOKUP(MID(C1547,18,5),LISTAS·PAPP!$E$4:$F$76,2,0),"")</f>
        <v>CARCHI</v>
      </c>
      <c r="F1547" s="58" t="s">
        <v>238</v>
      </c>
      <c r="G1547" s="51" t="str">
        <f>IF(F1547&lt;&gt;"",VLOOKUP(F1547,LISTAS·PAPP!$R$3:$T$221,3,0),"")</f>
        <v>NORTE</v>
      </c>
      <c r="H1547" s="58" t="s">
        <v>1165</v>
      </c>
      <c r="I1547" s="66" t="s">
        <v>1166</v>
      </c>
      <c r="J1547" s="66" t="s">
        <v>1169</v>
      </c>
      <c r="K1547" s="67">
        <v>60</v>
      </c>
      <c r="L1547" s="66" t="s">
        <v>1170</v>
      </c>
      <c r="M1547" s="60">
        <v>0</v>
      </c>
      <c r="N1547" s="60">
        <v>0</v>
      </c>
      <c r="O1547" s="60">
        <v>0</v>
      </c>
      <c r="P1547" s="60">
        <v>0</v>
      </c>
      <c r="Q1547" s="60">
        <v>0</v>
      </c>
      <c r="R1547" s="60">
        <v>0</v>
      </c>
      <c r="S1547" s="60">
        <v>60</v>
      </c>
      <c r="T1547" s="60">
        <v>60</v>
      </c>
      <c r="U1547" s="60">
        <v>60</v>
      </c>
      <c r="V1547" s="60">
        <v>60</v>
      </c>
      <c r="W1547" s="60">
        <v>60</v>
      </c>
      <c r="X1547" s="60">
        <v>60</v>
      </c>
      <c r="Y1547" s="52" t="str">
        <f>IF(A1547&lt;&gt;"",IF(D1547="DIRECCIÓN_DE_TRANSFERENCIAS","280 0031",VLOOKUP(C1547,LISTAS·PAPP!$C$3:$D$76,2,0)),"")</f>
        <v>280 1110</v>
      </c>
      <c r="Z1547" s="61">
        <v>202</v>
      </c>
      <c r="AA1547" s="62">
        <v>2003</v>
      </c>
      <c r="AB1547" s="62">
        <v>2207</v>
      </c>
      <c r="AC1547" s="65" t="str">
        <f>IF(D1547&lt;&gt;"",VLOOKUP(D1547,LISTAS·PAPP!$I$3:$M$16,2,0),"")</f>
        <v>55</v>
      </c>
      <c r="AD1547" s="51" t="str">
        <f>IF(D1547&lt;&gt;"",VLOOKUP(D1547,LISTAS·PAPP!$I$3:$M$16,3,0),"")</f>
        <v>SISTEMA_DE_PROTECCIÓN_ESPECIAL_EN_EL_CICLO_DE_VIDA</v>
      </c>
      <c r="AE1547" s="52" t="str">
        <f>IF(D1547&lt;&gt;"",VLOOKUP(D1547,LISTAS·PAPP!$I$3:$M$16,4,0),"")</f>
        <v>001</v>
      </c>
      <c r="AF1547" s="51" t="str">
        <f>IF(D1547&lt;&gt;"",VLOOKUP(D1547,LISTAS·PAPP!$I$3:$M$16,5,0),"")</f>
        <v>IMPLEMENTAR_ESTRATEGIAS_Y_SERVICIOS_DE_PREVENCION_Y_PROTECCION_ESPECIAL_EN_EL_CICLO_DE_VIDA_A_NIVEL_NACIONAL</v>
      </c>
      <c r="AG1547" s="52" t="str">
        <f>IF(AH1547&lt;&gt;"",VLOOKUP(AH1547,LISTAS·PAPP!$O$3:$P$74,2,0),"")</f>
        <v>003</v>
      </c>
      <c r="AH1547" s="58" t="s">
        <v>853</v>
      </c>
      <c r="AI1547" s="60" t="s">
        <v>471</v>
      </c>
      <c r="AJ1547" s="51" t="str">
        <f>IF(AI1547&lt;&gt;"",VLOOKUP(AI1547,LISTAS·PAPP!$X$4:$Y$80,2,0),"")</f>
        <v>NO APLICA</v>
      </c>
      <c r="AK1547" s="58" t="s">
        <v>635</v>
      </c>
      <c r="AL1547" s="60">
        <v>780104</v>
      </c>
      <c r="AM1547" s="51" t="str">
        <f>IF(ISERROR(VLOOKUP(AL1547,LISTAS·PAPP!$AD$4:$AE$334,2,0))," ",VLOOKUP(AL1547,LISTAS·PAPP!$AD$4:$AE$334,2,0))</f>
        <v>A Gobiernos Autónomos Descentralizados</v>
      </c>
      <c r="AN1547" s="63">
        <v>84223.16</v>
      </c>
      <c r="AO1547" s="64">
        <v>0</v>
      </c>
      <c r="AP1547" s="64">
        <v>0</v>
      </c>
      <c r="AQ1547" s="64">
        <v>0</v>
      </c>
      <c r="AR1547" s="64">
        <v>33689.264000000003</v>
      </c>
      <c r="AS1547" s="64">
        <v>0</v>
      </c>
      <c r="AT1547" s="64">
        <v>0</v>
      </c>
      <c r="AU1547" s="64">
        <v>25266.948000000004</v>
      </c>
      <c r="AV1547" s="64">
        <v>0</v>
      </c>
      <c r="AW1547" s="64">
        <v>0</v>
      </c>
      <c r="AX1547" s="64">
        <v>25266.948000000004</v>
      </c>
      <c r="AY1547" s="64">
        <v>0</v>
      </c>
      <c r="AZ1547" s="64">
        <v>0</v>
      </c>
      <c r="BA1547" s="53">
        <f t="shared" si="70"/>
        <v>84223.16</v>
      </c>
      <c r="BB1547" s="54" t="str">
        <f t="shared" si="71"/>
        <v>OK</v>
      </c>
      <c r="BC1547" s="55" t="str">
        <f t="shared" si="72"/>
        <v xml:space="preserve">                </v>
      </c>
    </row>
    <row r="1548" spans="1:55" ht="50.1" customHeight="1" x14ac:dyDescent="0.25">
      <c r="A1548" s="58" t="s">
        <v>39</v>
      </c>
      <c r="B1548" s="58" t="s">
        <v>44</v>
      </c>
      <c r="C1548" s="58" t="s">
        <v>71</v>
      </c>
      <c r="D1548" s="58" t="s">
        <v>175</v>
      </c>
      <c r="E1548" s="51" t="str">
        <f>IF(C1548&lt;&gt;"",VLOOKUP(MID(C1548,18,5),LISTAS·PAPP!$E$4:$F$76,2,0),"")</f>
        <v>SUCUMBIOS</v>
      </c>
      <c r="F1548" s="58" t="s">
        <v>399</v>
      </c>
      <c r="G1548" s="51" t="str">
        <f>IF(F1548&lt;&gt;"",VLOOKUP(F1548,LISTAS·PAPP!$R$3:$T$221,3,0),"")</f>
        <v>NORTE</v>
      </c>
      <c r="H1548" s="58" t="s">
        <v>1165</v>
      </c>
      <c r="I1548" s="66" t="s">
        <v>1166</v>
      </c>
      <c r="J1548" s="66" t="s">
        <v>1169</v>
      </c>
      <c r="K1548" s="67">
        <v>20</v>
      </c>
      <c r="L1548" s="66" t="s">
        <v>1170</v>
      </c>
      <c r="M1548" s="60">
        <v>0</v>
      </c>
      <c r="N1548" s="60">
        <v>0</v>
      </c>
      <c r="O1548" s="60">
        <v>0</v>
      </c>
      <c r="P1548" s="60">
        <v>0</v>
      </c>
      <c r="Q1548" s="60">
        <v>0</v>
      </c>
      <c r="R1548" s="60">
        <v>0</v>
      </c>
      <c r="S1548" s="60">
        <v>20</v>
      </c>
      <c r="T1548" s="60">
        <v>20</v>
      </c>
      <c r="U1548" s="60">
        <v>20</v>
      </c>
      <c r="V1548" s="60">
        <v>20</v>
      </c>
      <c r="W1548" s="60">
        <v>20</v>
      </c>
      <c r="X1548" s="60">
        <v>20</v>
      </c>
      <c r="Y1548" s="52" t="str">
        <f>IF(A1548&lt;&gt;"",IF(D1548="DIRECCIÓN_DE_TRANSFERENCIAS","280 0031",VLOOKUP(C1548,LISTAS·PAPP!$C$3:$D$76,2,0)),"")</f>
        <v>280 1520</v>
      </c>
      <c r="Z1548" s="61">
        <v>202</v>
      </c>
      <c r="AA1548" s="62">
        <v>5036</v>
      </c>
      <c r="AB1548" s="62">
        <v>2207</v>
      </c>
      <c r="AC1548" s="65" t="str">
        <f>IF(D1548&lt;&gt;"",VLOOKUP(D1548,LISTAS·PAPP!$I$3:$M$16,2,0),"")</f>
        <v>55</v>
      </c>
      <c r="AD1548" s="51" t="str">
        <f>IF(D1548&lt;&gt;"",VLOOKUP(D1548,LISTAS·PAPP!$I$3:$M$16,3,0),"")</f>
        <v>SISTEMA_DE_PROTECCIÓN_ESPECIAL_EN_EL_CICLO_DE_VIDA</v>
      </c>
      <c r="AE1548" s="52" t="str">
        <f>IF(D1548&lt;&gt;"",VLOOKUP(D1548,LISTAS·PAPP!$I$3:$M$16,4,0),"")</f>
        <v>001</v>
      </c>
      <c r="AF1548" s="51" t="str">
        <f>IF(D1548&lt;&gt;"",VLOOKUP(D1548,LISTAS·PAPP!$I$3:$M$16,5,0),"")</f>
        <v>IMPLEMENTAR_ESTRATEGIAS_Y_SERVICIOS_DE_PREVENCION_Y_PROTECCION_ESPECIAL_EN_EL_CICLO_DE_VIDA_A_NIVEL_NACIONAL</v>
      </c>
      <c r="AG1548" s="52" t="str">
        <f>IF(AH1548&lt;&gt;"",VLOOKUP(AH1548,LISTAS·PAPP!$O$3:$P$74,2,0),"")</f>
        <v>003</v>
      </c>
      <c r="AH1548" s="58" t="s">
        <v>853</v>
      </c>
      <c r="AI1548" s="60" t="s">
        <v>471</v>
      </c>
      <c r="AJ1548" s="51" t="str">
        <f>IF(AI1548&lt;&gt;"",VLOOKUP(AI1548,LISTAS·PAPP!$X$4:$Y$80,2,0),"")</f>
        <v>NO APLICA</v>
      </c>
      <c r="AK1548" s="58" t="s">
        <v>635</v>
      </c>
      <c r="AL1548" s="60">
        <v>780104</v>
      </c>
      <c r="AM1548" s="51" t="str">
        <f>IF(ISERROR(VLOOKUP(AL1548,LISTAS·PAPP!$AD$4:$AE$334,2,0))," ",VLOOKUP(AL1548,LISTAS·PAPP!$AD$4:$AE$334,2,0))</f>
        <v>A Gobiernos Autónomos Descentralizados</v>
      </c>
      <c r="AN1548" s="63">
        <v>67263.69</v>
      </c>
      <c r="AO1548" s="64">
        <v>0</v>
      </c>
      <c r="AP1548" s="64">
        <v>0</v>
      </c>
      <c r="AQ1548" s="64">
        <v>0</v>
      </c>
      <c r="AR1548" s="64">
        <v>0</v>
      </c>
      <c r="AS1548" s="64">
        <v>0</v>
      </c>
      <c r="AT1548" s="64">
        <v>0</v>
      </c>
      <c r="AU1548" s="64">
        <v>33631.845000000001</v>
      </c>
      <c r="AV1548" s="64">
        <v>0</v>
      </c>
      <c r="AW1548" s="64">
        <v>0</v>
      </c>
      <c r="AX1548" s="64">
        <v>33631.845000000001</v>
      </c>
      <c r="AY1548" s="64">
        <v>0</v>
      </c>
      <c r="AZ1548" s="64">
        <v>0</v>
      </c>
      <c r="BA1548" s="53">
        <f t="shared" si="70"/>
        <v>67263.69</v>
      </c>
      <c r="BB1548" s="54" t="str">
        <f t="shared" si="71"/>
        <v>OK</v>
      </c>
      <c r="BC1548" s="55" t="str">
        <f t="shared" si="72"/>
        <v xml:space="preserve">                </v>
      </c>
    </row>
    <row r="1549" spans="1:55" ht="50.1" customHeight="1" x14ac:dyDescent="0.25">
      <c r="A1549" s="58" t="s">
        <v>39</v>
      </c>
      <c r="B1549" s="58" t="s">
        <v>44</v>
      </c>
      <c r="C1549" s="58" t="s">
        <v>70</v>
      </c>
      <c r="D1549" s="58" t="s">
        <v>175</v>
      </c>
      <c r="E1549" s="51" t="str">
        <f>IF(C1549&lt;&gt;"",VLOOKUP(MID(C1549,18,5),LISTAS·PAPP!$E$4:$F$76,2,0),"")</f>
        <v>ESMERALDAS</v>
      </c>
      <c r="F1549" s="58" t="s">
        <v>185</v>
      </c>
      <c r="G1549" s="51" t="str">
        <f>IF(F1549&lt;&gt;"",VLOOKUP(F1549,LISTAS·PAPP!$R$3:$T$221,3,0),"")</f>
        <v xml:space="preserve"> </v>
      </c>
      <c r="H1549" s="58" t="s">
        <v>1165</v>
      </c>
      <c r="I1549" s="66" t="s">
        <v>1166</v>
      </c>
      <c r="J1549" s="66" t="s">
        <v>1169</v>
      </c>
      <c r="K1549" s="67">
        <v>65</v>
      </c>
      <c r="L1549" s="66" t="s">
        <v>1170</v>
      </c>
      <c r="M1549" s="60">
        <v>65</v>
      </c>
      <c r="N1549" s="60">
        <v>65</v>
      </c>
      <c r="O1549" s="60">
        <v>65</v>
      </c>
      <c r="P1549" s="60">
        <v>65</v>
      </c>
      <c r="Q1549" s="60">
        <v>65</v>
      </c>
      <c r="R1549" s="60">
        <v>65</v>
      </c>
      <c r="S1549" s="60">
        <v>65</v>
      </c>
      <c r="T1549" s="60">
        <v>65</v>
      </c>
      <c r="U1549" s="60">
        <v>65</v>
      </c>
      <c r="V1549" s="60">
        <v>65</v>
      </c>
      <c r="W1549" s="60">
        <v>65</v>
      </c>
      <c r="X1549" s="60">
        <v>65</v>
      </c>
      <c r="Y1549" s="52" t="str">
        <f>IF(A1549&lt;&gt;"",IF(D1549="DIRECCIÓN_DE_TRANSFERENCIAS","280 0031",VLOOKUP(C1549,LISTAS·PAPP!$C$3:$D$76,2,0)),"")</f>
        <v>280 1210</v>
      </c>
      <c r="Z1549" s="61">
        <v>202</v>
      </c>
      <c r="AA1549" s="62">
        <v>5093</v>
      </c>
      <c r="AB1549" s="62">
        <v>1</v>
      </c>
      <c r="AC1549" s="65" t="str">
        <f>IF(D1549&lt;&gt;"",VLOOKUP(D1549,LISTAS·PAPP!$I$3:$M$16,2,0),"")</f>
        <v>55</v>
      </c>
      <c r="AD1549" s="51" t="str">
        <f>IF(D1549&lt;&gt;"",VLOOKUP(D1549,LISTAS·PAPP!$I$3:$M$16,3,0),"")</f>
        <v>SISTEMA_DE_PROTECCIÓN_ESPECIAL_EN_EL_CICLO_DE_VIDA</v>
      </c>
      <c r="AE1549" s="52" t="str">
        <f>IF(D1549&lt;&gt;"",VLOOKUP(D1549,LISTAS·PAPP!$I$3:$M$16,4,0),"")</f>
        <v>001</v>
      </c>
      <c r="AF1549" s="51" t="str">
        <f>IF(D1549&lt;&gt;"",VLOOKUP(D1549,LISTAS·PAPP!$I$3:$M$16,5,0),"")</f>
        <v>IMPLEMENTAR_ESTRATEGIAS_Y_SERVICIOS_DE_PREVENCION_Y_PROTECCION_ESPECIAL_EN_EL_CICLO_DE_VIDA_A_NIVEL_NACIONAL</v>
      </c>
      <c r="AG1549" s="52" t="str">
        <f>IF(AH1549&lt;&gt;"",VLOOKUP(AH1549,LISTAS·PAPP!$O$3:$P$74,2,0),"")</f>
        <v>003</v>
      </c>
      <c r="AH1549" s="58" t="s">
        <v>853</v>
      </c>
      <c r="AI1549" s="60" t="s">
        <v>471</v>
      </c>
      <c r="AJ1549" s="51" t="str">
        <f>IF(AI1549&lt;&gt;"",VLOOKUP(AI1549,LISTAS·PAPP!$X$4:$Y$80,2,0),"")</f>
        <v>NO APLICA</v>
      </c>
      <c r="AK1549" s="58" t="s">
        <v>635</v>
      </c>
      <c r="AL1549" s="60">
        <v>780204</v>
      </c>
      <c r="AM1549" s="51" t="str">
        <f>IF(ISERROR(VLOOKUP(AL1549,LISTAS·PAPP!$AD$4:$AE$334,2,0))," ",VLOOKUP(AL1549,LISTAS·PAPP!$AD$4:$AE$334,2,0))</f>
        <v>Transferencias o Donaciones al Sector Privado no Financiero</v>
      </c>
      <c r="AN1549" s="63">
        <v>246411.85</v>
      </c>
      <c r="AO1549" s="64">
        <v>0</v>
      </c>
      <c r="AP1549" s="64">
        <v>0</v>
      </c>
      <c r="AQ1549" s="64">
        <v>0</v>
      </c>
      <c r="AR1549" s="64">
        <v>246411.85</v>
      </c>
      <c r="AS1549" s="64">
        <v>0</v>
      </c>
      <c r="AT1549" s="64">
        <v>0</v>
      </c>
      <c r="AU1549" s="64">
        <v>0</v>
      </c>
      <c r="AV1549" s="64">
        <v>0</v>
      </c>
      <c r="AW1549" s="64">
        <v>0</v>
      </c>
      <c r="AX1549" s="64">
        <v>0</v>
      </c>
      <c r="AY1549" s="64">
        <v>0</v>
      </c>
      <c r="AZ1549" s="64">
        <v>0</v>
      </c>
      <c r="BA1549" s="53">
        <f t="shared" si="70"/>
        <v>246411.85</v>
      </c>
      <c r="BB1549" s="54" t="str">
        <f t="shared" si="71"/>
        <v>OK</v>
      </c>
      <c r="BC1549" s="55" t="str">
        <f t="shared" si="72"/>
        <v xml:space="preserve">                </v>
      </c>
    </row>
    <row r="1550" spans="1:55" ht="50.1" customHeight="1" x14ac:dyDescent="0.25">
      <c r="A1550" s="58" t="s">
        <v>39</v>
      </c>
      <c r="B1550" s="58" t="s">
        <v>44</v>
      </c>
      <c r="C1550" s="58" t="s">
        <v>72</v>
      </c>
      <c r="D1550" s="58" t="s">
        <v>175</v>
      </c>
      <c r="E1550" s="51" t="str">
        <f>IF(C1550&lt;&gt;"",VLOOKUP(MID(C1550,18,5),LISTAS·PAPP!$E$4:$F$76,2,0),"")</f>
        <v>ESMERALDAS</v>
      </c>
      <c r="F1550" s="58" t="s">
        <v>280</v>
      </c>
      <c r="G1550" s="51" t="str">
        <f>IF(F1550&lt;&gt;"",VLOOKUP(F1550,LISTAS·PAPP!$R$3:$T$221,3,0),"")</f>
        <v>NORTE</v>
      </c>
      <c r="H1550" s="58" t="s">
        <v>1165</v>
      </c>
      <c r="I1550" s="66" t="s">
        <v>1166</v>
      </c>
      <c r="J1550" s="66" t="s">
        <v>1169</v>
      </c>
      <c r="K1550" s="67">
        <v>0</v>
      </c>
      <c r="L1550" s="66" t="s">
        <v>1170</v>
      </c>
      <c r="M1550" s="60">
        <v>0</v>
      </c>
      <c r="N1550" s="60">
        <v>0</v>
      </c>
      <c r="O1550" s="60">
        <v>0</v>
      </c>
      <c r="P1550" s="60">
        <v>0</v>
      </c>
      <c r="Q1550" s="60">
        <v>0</v>
      </c>
      <c r="R1550" s="60">
        <v>0</v>
      </c>
      <c r="S1550" s="60">
        <v>0</v>
      </c>
      <c r="T1550" s="60">
        <v>0</v>
      </c>
      <c r="U1550" s="60">
        <v>0</v>
      </c>
      <c r="V1550" s="60">
        <v>0</v>
      </c>
      <c r="W1550" s="60">
        <v>0</v>
      </c>
      <c r="X1550" s="60">
        <v>0</v>
      </c>
      <c r="Y1550" s="52" t="str">
        <f>IF(A1550&lt;&gt;"",IF(D1550="DIRECCIÓN_DE_TRANSFERENCIAS","280 0031",VLOOKUP(C1550,LISTAS·PAPP!$C$3:$D$76,2,0)),"")</f>
        <v>280 1330</v>
      </c>
      <c r="Z1550" s="61">
        <v>202</v>
      </c>
      <c r="AA1550" s="62">
        <v>5093</v>
      </c>
      <c r="AB1550" s="62">
        <v>1</v>
      </c>
      <c r="AC1550" s="65" t="str">
        <f>IF(D1550&lt;&gt;"",VLOOKUP(D1550,LISTAS·PAPP!$I$3:$M$16,2,0),"")</f>
        <v>55</v>
      </c>
      <c r="AD1550" s="51" t="str">
        <f>IF(D1550&lt;&gt;"",VLOOKUP(D1550,LISTAS·PAPP!$I$3:$M$16,3,0),"")</f>
        <v>SISTEMA_DE_PROTECCIÓN_ESPECIAL_EN_EL_CICLO_DE_VIDA</v>
      </c>
      <c r="AE1550" s="52" t="str">
        <f>IF(D1550&lt;&gt;"",VLOOKUP(D1550,LISTAS·PAPP!$I$3:$M$16,4,0),"")</f>
        <v>001</v>
      </c>
      <c r="AF1550" s="51" t="str">
        <f>IF(D1550&lt;&gt;"",VLOOKUP(D1550,LISTAS·PAPP!$I$3:$M$16,5,0),"")</f>
        <v>IMPLEMENTAR_ESTRATEGIAS_Y_SERVICIOS_DE_PREVENCION_Y_PROTECCION_ESPECIAL_EN_EL_CICLO_DE_VIDA_A_NIVEL_NACIONAL</v>
      </c>
      <c r="AG1550" s="52" t="str">
        <f>IF(AH1550&lt;&gt;"",VLOOKUP(AH1550,LISTAS·PAPP!$O$3:$P$74,2,0),"")</f>
        <v>003</v>
      </c>
      <c r="AH1550" s="58" t="s">
        <v>853</v>
      </c>
      <c r="AI1550" s="60" t="s">
        <v>471</v>
      </c>
      <c r="AJ1550" s="51" t="str">
        <f>IF(AI1550&lt;&gt;"",VLOOKUP(AI1550,LISTAS·PAPP!$X$4:$Y$80,2,0),"")</f>
        <v>NO APLICA</v>
      </c>
      <c r="AK1550" s="58" t="s">
        <v>635</v>
      </c>
      <c r="AL1550" s="60">
        <v>780204</v>
      </c>
      <c r="AM1550" s="51" t="str">
        <f>IF(ISERROR(VLOOKUP(AL1550,LISTAS·PAPP!$AD$4:$AE$334,2,0))," ",VLOOKUP(AL1550,LISTAS·PAPP!$AD$4:$AE$334,2,0))</f>
        <v>Transferencias o Donaciones al Sector Privado no Financiero</v>
      </c>
      <c r="AN1550" s="63">
        <v>10880.03</v>
      </c>
      <c r="AO1550" s="64">
        <v>0</v>
      </c>
      <c r="AP1550" s="64">
        <v>0</v>
      </c>
      <c r="AQ1550" s="64">
        <v>0</v>
      </c>
      <c r="AR1550" s="64">
        <v>10880.03</v>
      </c>
      <c r="AS1550" s="64">
        <v>0</v>
      </c>
      <c r="AT1550" s="64">
        <v>0</v>
      </c>
      <c r="AU1550" s="64">
        <v>0</v>
      </c>
      <c r="AV1550" s="64">
        <v>0</v>
      </c>
      <c r="AW1550" s="64">
        <v>0</v>
      </c>
      <c r="AX1550" s="64">
        <v>0</v>
      </c>
      <c r="AY1550" s="64">
        <v>0</v>
      </c>
      <c r="AZ1550" s="64">
        <v>0</v>
      </c>
      <c r="BA1550" s="53">
        <f t="shared" ref="BA1550:BA1613" si="73">IF(A1550&lt;&gt;"",SUM(AO1550:AZ1550),"")</f>
        <v>10880.03</v>
      </c>
      <c r="BB1550" s="54" t="str">
        <f t="shared" ref="BB1550:BB1613" si="74">IF(A1550&lt;&gt;"",IF(AN1550&lt;&gt;"",IF(AN1550=BA1550,"OK",AN1550-BA1550),IF(AND(AN1550="",BA1550=""),"",AN1550-BA1550)),"")</f>
        <v>OK</v>
      </c>
      <c r="BC1550" s="55" t="str">
        <f t="shared" ref="BC1550:BC1613" si="75">IF(A1550&lt;&gt;"",IF(A1550="","Escoger Nivel 0;",)&amp;" "&amp;(IF(B1550="","Escoger Nivel 1",)&amp;" "&amp;(IF(C1550="","Escoger Nivel 2;",)&amp;" "&amp;(IF(D1550="","Escoger Nivel 3",)&amp;" "&amp;(IF(F1550="","Escoger Cantón;",)&amp;" "&amp;(IF(H1550="","Escoger Obj. Estratégico Institucional N1;",)&amp;" "&amp;(IF(I1550="","Colocar Componente del Proyecto;",)&amp;" "&amp;(IF(J1550="","Colocar Actvidad del PAPP;",)&amp;" "&amp;(IF(K1550="","Colocar Metas;",)&amp;" "&amp;(IF(L1550="","Colocar Indicador;",)&amp;" "&amp;(IF(Z1550="","Escoger Código Fuente;",)&amp;" "&amp;(IF(AA1550="","Colocar Código Organismo;",)&amp;" "&amp;(IF(AB1550="","Colocar Código Correlativo;",)&amp;" "&amp;(IF(AH1550="","Escoger Actividad eSIGEF;",)&amp;" "&amp;(IF(AI1550="","Escoger Código Politicas de Igualdad;",)&amp;" "&amp;(IF(AK1550="","Escoger Grupo de Gasto;",)&amp;" "&amp;(IF(AL1550="","Escoger Ítem Presupuestario;",)))))))))))))))))," ")</f>
        <v xml:space="preserve">                </v>
      </c>
    </row>
    <row r="1551" spans="1:55" ht="50.1" customHeight="1" x14ac:dyDescent="0.25">
      <c r="A1551" s="58" t="s">
        <v>39</v>
      </c>
      <c r="B1551" s="58" t="s">
        <v>44</v>
      </c>
      <c r="C1551" s="58" t="s">
        <v>73</v>
      </c>
      <c r="D1551" s="58" t="s">
        <v>175</v>
      </c>
      <c r="E1551" s="51" t="str">
        <f>IF(C1551&lt;&gt;"",VLOOKUP(MID(C1551,18,5),LISTAS·PAPP!$E$4:$F$76,2,0),"")</f>
        <v>IMBABURA</v>
      </c>
      <c r="F1551" s="58" t="s">
        <v>313</v>
      </c>
      <c r="G1551" s="51" t="str">
        <f>IF(F1551&lt;&gt;"",VLOOKUP(F1551,LISTAS·PAPP!$R$3:$T$221,3,0),"")</f>
        <v xml:space="preserve"> </v>
      </c>
      <c r="H1551" s="58" t="s">
        <v>1165</v>
      </c>
      <c r="I1551" s="66" t="s">
        <v>1166</v>
      </c>
      <c r="J1551" s="66" t="s">
        <v>1167</v>
      </c>
      <c r="K1551" s="67">
        <v>1</v>
      </c>
      <c r="L1551" s="66" t="s">
        <v>1168</v>
      </c>
      <c r="M1551" s="60">
        <v>0</v>
      </c>
      <c r="N1551" s="60">
        <v>0</v>
      </c>
      <c r="O1551" s="60">
        <v>0</v>
      </c>
      <c r="P1551" s="60">
        <v>0</v>
      </c>
      <c r="Q1551" s="60">
        <v>0</v>
      </c>
      <c r="R1551" s="60">
        <v>0</v>
      </c>
      <c r="S1551" s="60">
        <v>0</v>
      </c>
      <c r="T1551" s="60">
        <v>0</v>
      </c>
      <c r="U1551" s="60">
        <v>0</v>
      </c>
      <c r="V1551" s="60">
        <v>0</v>
      </c>
      <c r="W1551" s="60">
        <v>0</v>
      </c>
      <c r="X1551" s="60">
        <v>0</v>
      </c>
      <c r="Y1551" s="52" t="str">
        <f>IF(A1551&lt;&gt;"",IF(D1551="DIRECCIÓN_DE_TRANSFERENCIAS","280 0031",VLOOKUP(C1551,LISTAS·PAPP!$C$3:$D$76,2,0)),"")</f>
        <v>280 1410</v>
      </c>
      <c r="Z1551" s="61">
        <v>202</v>
      </c>
      <c r="AA1551" s="62">
        <v>2003</v>
      </c>
      <c r="AB1551" s="62">
        <v>2207</v>
      </c>
      <c r="AC1551" s="65" t="str">
        <f>IF(D1551&lt;&gt;"",VLOOKUP(D1551,LISTAS·PAPP!$I$3:$M$16,2,0),"")</f>
        <v>55</v>
      </c>
      <c r="AD1551" s="51" t="str">
        <f>IF(D1551&lt;&gt;"",VLOOKUP(D1551,LISTAS·PAPP!$I$3:$M$16,3,0),"")</f>
        <v>SISTEMA_DE_PROTECCIÓN_ESPECIAL_EN_EL_CICLO_DE_VIDA</v>
      </c>
      <c r="AE1551" s="52" t="str">
        <f>IF(D1551&lt;&gt;"",VLOOKUP(D1551,LISTAS·PAPP!$I$3:$M$16,4,0),"")</f>
        <v>001</v>
      </c>
      <c r="AF1551" s="51" t="str">
        <f>IF(D1551&lt;&gt;"",VLOOKUP(D1551,LISTAS·PAPP!$I$3:$M$16,5,0),"")</f>
        <v>IMPLEMENTAR_ESTRATEGIAS_Y_SERVICIOS_DE_PREVENCION_Y_PROTECCION_ESPECIAL_EN_EL_CICLO_DE_VIDA_A_NIVEL_NACIONAL</v>
      </c>
      <c r="AG1551" s="52" t="str">
        <f>IF(AH1551&lt;&gt;"",VLOOKUP(AH1551,LISTAS·PAPP!$O$3:$P$74,2,0),"")</f>
        <v>002</v>
      </c>
      <c r="AH1551" s="58" t="s">
        <v>922</v>
      </c>
      <c r="AI1551" s="60" t="s">
        <v>471</v>
      </c>
      <c r="AJ1551" s="51" t="str">
        <f>IF(AI1551&lt;&gt;"",VLOOKUP(AI1551,LISTAS·PAPP!$X$4:$Y$80,2,0),"")</f>
        <v>NO APLICA</v>
      </c>
      <c r="AK1551" s="58" t="s">
        <v>635</v>
      </c>
      <c r="AL1551" s="60">
        <v>780204</v>
      </c>
      <c r="AM1551" s="51" t="str">
        <f>IF(ISERROR(VLOOKUP(AL1551,LISTAS·PAPP!$AD$4:$AE$334,2,0))," ",VLOOKUP(AL1551,LISTAS·PAPP!$AD$4:$AE$334,2,0))</f>
        <v>Transferencias o Donaciones al Sector Privado no Financiero</v>
      </c>
      <c r="AN1551" s="63">
        <v>14713.44</v>
      </c>
      <c r="AO1551" s="64">
        <v>0</v>
      </c>
      <c r="AP1551" s="64">
        <v>0</v>
      </c>
      <c r="AQ1551" s="64">
        <v>0</v>
      </c>
      <c r="AR1551" s="64">
        <v>0</v>
      </c>
      <c r="AS1551" s="64">
        <v>0</v>
      </c>
      <c r="AT1551" s="64">
        <v>0</v>
      </c>
      <c r="AU1551" s="64">
        <v>0</v>
      </c>
      <c r="AV1551" s="64">
        <v>0</v>
      </c>
      <c r="AW1551" s="64">
        <v>0</v>
      </c>
      <c r="AX1551" s="64">
        <v>0</v>
      </c>
      <c r="AY1551" s="64">
        <v>14713.44</v>
      </c>
      <c r="AZ1551" s="64">
        <v>0</v>
      </c>
      <c r="BA1551" s="53">
        <f t="shared" si="73"/>
        <v>14713.44</v>
      </c>
      <c r="BB1551" s="54" t="str">
        <f t="shared" si="74"/>
        <v>OK</v>
      </c>
      <c r="BC1551" s="55" t="str">
        <f t="shared" si="75"/>
        <v xml:space="preserve">                </v>
      </c>
    </row>
    <row r="1552" spans="1:55" ht="50.1" customHeight="1" x14ac:dyDescent="0.25">
      <c r="A1552" s="58" t="s">
        <v>39</v>
      </c>
      <c r="B1552" s="58" t="s">
        <v>44</v>
      </c>
      <c r="C1552" s="58" t="s">
        <v>72</v>
      </c>
      <c r="D1552" s="58" t="s">
        <v>175</v>
      </c>
      <c r="E1552" s="51" t="str">
        <f>IF(C1552&lt;&gt;"",VLOOKUP(MID(C1552,18,5),LISTAS·PAPP!$E$4:$F$76,2,0),"")</f>
        <v>ESMERALDAS</v>
      </c>
      <c r="F1552" s="58" t="s">
        <v>280</v>
      </c>
      <c r="G1552" s="51" t="str">
        <f>IF(F1552&lt;&gt;"",VLOOKUP(F1552,LISTAS·PAPP!$R$3:$T$221,3,0),"")</f>
        <v>NORTE</v>
      </c>
      <c r="H1552" s="58" t="s">
        <v>1165</v>
      </c>
      <c r="I1552" s="66" t="s">
        <v>1166</v>
      </c>
      <c r="J1552" s="66" t="s">
        <v>1169</v>
      </c>
      <c r="K1552" s="67">
        <v>30</v>
      </c>
      <c r="L1552" s="66" t="s">
        <v>1170</v>
      </c>
      <c r="M1552" s="60">
        <v>0</v>
      </c>
      <c r="N1552" s="60">
        <v>0</v>
      </c>
      <c r="O1552" s="60">
        <v>0</v>
      </c>
      <c r="P1552" s="60">
        <v>30</v>
      </c>
      <c r="Q1552" s="60">
        <v>30</v>
      </c>
      <c r="R1552" s="60">
        <v>30</v>
      </c>
      <c r="S1552" s="60">
        <v>30</v>
      </c>
      <c r="T1552" s="60">
        <v>30</v>
      </c>
      <c r="U1552" s="60">
        <v>30</v>
      </c>
      <c r="V1552" s="60">
        <v>30</v>
      </c>
      <c r="W1552" s="60">
        <v>30</v>
      </c>
      <c r="X1552" s="60">
        <v>30</v>
      </c>
      <c r="Y1552" s="52" t="str">
        <f>IF(A1552&lt;&gt;"",IF(D1552="DIRECCIÓN_DE_TRANSFERENCIAS","280 0031",VLOOKUP(C1552,LISTAS·PAPP!$C$3:$D$76,2,0)),"")</f>
        <v>280 1330</v>
      </c>
      <c r="Z1552" s="61">
        <v>202</v>
      </c>
      <c r="AA1552" s="62">
        <v>2003</v>
      </c>
      <c r="AB1552" s="62">
        <v>2207</v>
      </c>
      <c r="AC1552" s="65" t="str">
        <f>IF(D1552&lt;&gt;"",VLOOKUP(D1552,LISTAS·PAPP!$I$3:$M$16,2,0),"")</f>
        <v>55</v>
      </c>
      <c r="AD1552" s="51" t="str">
        <f>IF(D1552&lt;&gt;"",VLOOKUP(D1552,LISTAS·PAPP!$I$3:$M$16,3,0),"")</f>
        <v>SISTEMA_DE_PROTECCIÓN_ESPECIAL_EN_EL_CICLO_DE_VIDA</v>
      </c>
      <c r="AE1552" s="52" t="str">
        <f>IF(D1552&lt;&gt;"",VLOOKUP(D1552,LISTAS·PAPP!$I$3:$M$16,4,0),"")</f>
        <v>001</v>
      </c>
      <c r="AF1552" s="51" t="str">
        <f>IF(D1552&lt;&gt;"",VLOOKUP(D1552,LISTAS·PAPP!$I$3:$M$16,5,0),"")</f>
        <v>IMPLEMENTAR_ESTRATEGIAS_Y_SERVICIOS_DE_PREVENCION_Y_PROTECCION_ESPECIAL_EN_EL_CICLO_DE_VIDA_A_NIVEL_NACIONAL</v>
      </c>
      <c r="AG1552" s="52" t="str">
        <f>IF(AH1552&lt;&gt;"",VLOOKUP(AH1552,LISTAS·PAPP!$O$3:$P$74,2,0),"")</f>
        <v>003</v>
      </c>
      <c r="AH1552" s="58" t="s">
        <v>853</v>
      </c>
      <c r="AI1552" s="60" t="s">
        <v>471</v>
      </c>
      <c r="AJ1552" s="51" t="str">
        <f>IF(AI1552&lt;&gt;"",VLOOKUP(AI1552,LISTAS·PAPP!$X$4:$Y$80,2,0),"")</f>
        <v>NO APLICA</v>
      </c>
      <c r="AK1552" s="58" t="s">
        <v>635</v>
      </c>
      <c r="AL1552" s="60">
        <v>780204</v>
      </c>
      <c r="AM1552" s="51" t="str">
        <f>IF(ISERROR(VLOOKUP(AL1552,LISTAS·PAPP!$AD$4:$AE$334,2,0))," ",VLOOKUP(AL1552,LISTAS·PAPP!$AD$4:$AE$334,2,0))</f>
        <v>Transferencias o Donaciones al Sector Privado no Financiero</v>
      </c>
      <c r="AN1552" s="63">
        <v>6179.09</v>
      </c>
      <c r="AO1552" s="64">
        <v>0</v>
      </c>
      <c r="AP1552" s="64">
        <v>0</v>
      </c>
      <c r="AQ1552" s="64">
        <v>0</v>
      </c>
      <c r="AR1552" s="64">
        <v>0</v>
      </c>
      <c r="AS1552" s="64">
        <v>0</v>
      </c>
      <c r="AT1552" s="64">
        <v>0</v>
      </c>
      <c r="AU1552" s="64">
        <v>3089.5450000000001</v>
      </c>
      <c r="AV1552" s="64">
        <v>0</v>
      </c>
      <c r="AW1552" s="64">
        <v>0</v>
      </c>
      <c r="AX1552" s="64">
        <v>3089.5450000000001</v>
      </c>
      <c r="AY1552" s="64">
        <v>0</v>
      </c>
      <c r="AZ1552" s="64">
        <v>0</v>
      </c>
      <c r="BA1552" s="53">
        <f t="shared" si="73"/>
        <v>6179.09</v>
      </c>
      <c r="BB1552" s="54" t="str">
        <f t="shared" si="74"/>
        <v>OK</v>
      </c>
      <c r="BC1552" s="55" t="str">
        <f t="shared" si="75"/>
        <v xml:space="preserve">                </v>
      </c>
    </row>
    <row r="1553" spans="1:55" ht="50.1" customHeight="1" x14ac:dyDescent="0.25">
      <c r="A1553" s="58" t="s">
        <v>39</v>
      </c>
      <c r="B1553" s="58" t="s">
        <v>44</v>
      </c>
      <c r="C1553" s="58" t="s">
        <v>73</v>
      </c>
      <c r="D1553" s="58" t="s">
        <v>175</v>
      </c>
      <c r="E1553" s="51" t="str">
        <f>IF(C1553&lt;&gt;"",VLOOKUP(MID(C1553,18,5),LISTAS·PAPP!$E$4:$F$76,2,0),"")</f>
        <v>IMBABURA</v>
      </c>
      <c r="F1553" s="58" t="s">
        <v>313</v>
      </c>
      <c r="G1553" s="51" t="str">
        <f>IF(F1553&lt;&gt;"",VLOOKUP(F1553,LISTAS·PAPP!$R$3:$T$221,3,0),"")</f>
        <v xml:space="preserve"> </v>
      </c>
      <c r="H1553" s="58" t="s">
        <v>1165</v>
      </c>
      <c r="I1553" s="66" t="s">
        <v>1166</v>
      </c>
      <c r="J1553" s="66" t="s">
        <v>1169</v>
      </c>
      <c r="K1553" s="67"/>
      <c r="L1553" s="66" t="s">
        <v>1170</v>
      </c>
      <c r="M1553" s="60">
        <v>0</v>
      </c>
      <c r="N1553" s="60">
        <v>0</v>
      </c>
      <c r="O1553" s="60">
        <v>0</v>
      </c>
      <c r="P1553" s="60">
        <v>0</v>
      </c>
      <c r="Q1553" s="60">
        <v>0</v>
      </c>
      <c r="R1553" s="60">
        <v>0</v>
      </c>
      <c r="S1553" s="60">
        <v>0</v>
      </c>
      <c r="T1553" s="60">
        <v>0</v>
      </c>
      <c r="U1553" s="60">
        <v>0</v>
      </c>
      <c r="V1553" s="60">
        <v>0</v>
      </c>
      <c r="W1553" s="60">
        <v>0</v>
      </c>
      <c r="X1553" s="60">
        <v>0</v>
      </c>
      <c r="Y1553" s="52" t="str">
        <f>IF(A1553&lt;&gt;"",IF(D1553="DIRECCIÓN_DE_TRANSFERENCIAS","280 0031",VLOOKUP(C1553,LISTAS·PAPP!$C$3:$D$76,2,0)),"")</f>
        <v>280 1410</v>
      </c>
      <c r="Z1553" s="61">
        <v>202</v>
      </c>
      <c r="AA1553" s="62">
        <v>5093</v>
      </c>
      <c r="AB1553" s="62">
        <v>1</v>
      </c>
      <c r="AC1553" s="65" t="str">
        <f>IF(D1553&lt;&gt;"",VLOOKUP(D1553,LISTAS·PAPP!$I$3:$M$16,2,0),"")</f>
        <v>55</v>
      </c>
      <c r="AD1553" s="51" t="str">
        <f>IF(D1553&lt;&gt;"",VLOOKUP(D1553,LISTAS·PAPP!$I$3:$M$16,3,0),"")</f>
        <v>SISTEMA_DE_PROTECCIÓN_ESPECIAL_EN_EL_CICLO_DE_VIDA</v>
      </c>
      <c r="AE1553" s="52" t="str">
        <f>IF(D1553&lt;&gt;"",VLOOKUP(D1553,LISTAS·PAPP!$I$3:$M$16,4,0),"")</f>
        <v>001</v>
      </c>
      <c r="AF1553" s="51" t="str">
        <f>IF(D1553&lt;&gt;"",VLOOKUP(D1553,LISTAS·PAPP!$I$3:$M$16,5,0),"")</f>
        <v>IMPLEMENTAR_ESTRATEGIAS_Y_SERVICIOS_DE_PREVENCION_Y_PROTECCION_ESPECIAL_EN_EL_CICLO_DE_VIDA_A_NIVEL_NACIONAL</v>
      </c>
      <c r="AG1553" s="52" t="str">
        <f>IF(AH1553&lt;&gt;"",VLOOKUP(AH1553,LISTAS·PAPP!$O$3:$P$74,2,0),"")</f>
        <v>003</v>
      </c>
      <c r="AH1553" s="58" t="s">
        <v>853</v>
      </c>
      <c r="AI1553" s="60" t="s">
        <v>471</v>
      </c>
      <c r="AJ1553" s="51" t="str">
        <f>IF(AI1553&lt;&gt;"",VLOOKUP(AI1553,LISTAS·PAPP!$X$4:$Y$80,2,0),"")</f>
        <v>NO APLICA</v>
      </c>
      <c r="AK1553" s="58" t="s">
        <v>635</v>
      </c>
      <c r="AL1553" s="60">
        <v>780204</v>
      </c>
      <c r="AM1553" s="51" t="str">
        <f>IF(ISERROR(VLOOKUP(AL1553,LISTAS·PAPP!$AD$4:$AE$334,2,0))," ",VLOOKUP(AL1553,LISTAS·PAPP!$AD$4:$AE$334,2,0))</f>
        <v>Transferencias o Donaciones al Sector Privado no Financiero</v>
      </c>
      <c r="AN1553" s="63">
        <v>314971.53999999998</v>
      </c>
      <c r="AO1553" s="64">
        <v>0</v>
      </c>
      <c r="AP1553" s="64">
        <v>0</v>
      </c>
      <c r="AQ1553" s="64">
        <v>0</v>
      </c>
      <c r="AR1553" s="64">
        <v>314971.53999999998</v>
      </c>
      <c r="AS1553" s="64">
        <v>0</v>
      </c>
      <c r="AT1553" s="64">
        <v>0</v>
      </c>
      <c r="AU1553" s="64">
        <v>0</v>
      </c>
      <c r="AV1553" s="64">
        <v>0</v>
      </c>
      <c r="AW1553" s="64">
        <v>0</v>
      </c>
      <c r="AX1553" s="64">
        <v>0</v>
      </c>
      <c r="AY1553" s="64">
        <v>0</v>
      </c>
      <c r="AZ1553" s="64">
        <v>0</v>
      </c>
      <c r="BA1553" s="53">
        <f t="shared" si="73"/>
        <v>314971.53999999998</v>
      </c>
      <c r="BB1553" s="54" t="str">
        <f t="shared" si="74"/>
        <v>OK</v>
      </c>
      <c r="BC1553" s="55" t="str">
        <f t="shared" si="75"/>
        <v xml:space="preserve">        Colocar Metas;        </v>
      </c>
    </row>
    <row r="1554" spans="1:55" ht="50.1" customHeight="1" x14ac:dyDescent="0.25">
      <c r="A1554" s="58" t="s">
        <v>39</v>
      </c>
      <c r="B1554" s="58" t="s">
        <v>44</v>
      </c>
      <c r="C1554" s="58" t="s">
        <v>73</v>
      </c>
      <c r="D1554" s="58" t="s">
        <v>175</v>
      </c>
      <c r="E1554" s="51" t="str">
        <f>IF(C1554&lt;&gt;"",VLOOKUP(MID(C1554,18,5),LISTAS·PAPP!$E$4:$F$76,2,0),"")</f>
        <v>IMBABURA</v>
      </c>
      <c r="F1554" s="58" t="s">
        <v>313</v>
      </c>
      <c r="G1554" s="51" t="str">
        <f>IF(F1554&lt;&gt;"",VLOOKUP(F1554,LISTAS·PAPP!$R$3:$T$221,3,0),"")</f>
        <v xml:space="preserve"> </v>
      </c>
      <c r="H1554" s="58" t="s">
        <v>1165</v>
      </c>
      <c r="I1554" s="66" t="s">
        <v>1166</v>
      </c>
      <c r="J1554" s="66" t="s">
        <v>1169</v>
      </c>
      <c r="K1554" s="67">
        <v>180</v>
      </c>
      <c r="L1554" s="66" t="s">
        <v>1170</v>
      </c>
      <c r="M1554" s="60">
        <v>180</v>
      </c>
      <c r="N1554" s="60">
        <v>180</v>
      </c>
      <c r="O1554" s="60">
        <v>180</v>
      </c>
      <c r="P1554" s="60">
        <v>180</v>
      </c>
      <c r="Q1554" s="60">
        <v>180</v>
      </c>
      <c r="R1554" s="60">
        <v>180</v>
      </c>
      <c r="S1554" s="60">
        <v>180</v>
      </c>
      <c r="T1554" s="60">
        <v>180</v>
      </c>
      <c r="U1554" s="60">
        <v>180</v>
      </c>
      <c r="V1554" s="60">
        <v>180</v>
      </c>
      <c r="W1554" s="60">
        <v>180</v>
      </c>
      <c r="X1554" s="60">
        <v>180</v>
      </c>
      <c r="Y1554" s="52" t="str">
        <f>IF(A1554&lt;&gt;"",IF(D1554="DIRECCIÓN_DE_TRANSFERENCIAS","280 0031",VLOOKUP(C1554,LISTAS·PAPP!$C$3:$D$76,2,0)),"")</f>
        <v>280 1410</v>
      </c>
      <c r="Z1554" s="61">
        <v>202</v>
      </c>
      <c r="AA1554" s="62">
        <v>2003</v>
      </c>
      <c r="AB1554" s="62">
        <v>2207</v>
      </c>
      <c r="AC1554" s="65" t="str">
        <f>IF(D1554&lt;&gt;"",VLOOKUP(D1554,LISTAS·PAPP!$I$3:$M$16,2,0),"")</f>
        <v>55</v>
      </c>
      <c r="AD1554" s="51" t="str">
        <f>IF(D1554&lt;&gt;"",VLOOKUP(D1554,LISTAS·PAPP!$I$3:$M$16,3,0),"")</f>
        <v>SISTEMA_DE_PROTECCIÓN_ESPECIAL_EN_EL_CICLO_DE_VIDA</v>
      </c>
      <c r="AE1554" s="52" t="str">
        <f>IF(D1554&lt;&gt;"",VLOOKUP(D1554,LISTAS·PAPP!$I$3:$M$16,4,0),"")</f>
        <v>001</v>
      </c>
      <c r="AF1554" s="51" t="str">
        <f>IF(D1554&lt;&gt;"",VLOOKUP(D1554,LISTAS·PAPP!$I$3:$M$16,5,0),"")</f>
        <v>IMPLEMENTAR_ESTRATEGIAS_Y_SERVICIOS_DE_PREVENCION_Y_PROTECCION_ESPECIAL_EN_EL_CICLO_DE_VIDA_A_NIVEL_NACIONAL</v>
      </c>
      <c r="AG1554" s="52" t="str">
        <f>IF(AH1554&lt;&gt;"",VLOOKUP(AH1554,LISTAS·PAPP!$O$3:$P$74,2,0),"")</f>
        <v>003</v>
      </c>
      <c r="AH1554" s="58" t="s">
        <v>853</v>
      </c>
      <c r="AI1554" s="60" t="s">
        <v>471</v>
      </c>
      <c r="AJ1554" s="51" t="str">
        <f>IF(AI1554&lt;&gt;"",VLOOKUP(AI1554,LISTAS·PAPP!$X$4:$Y$80,2,0),"")</f>
        <v>NO APLICA</v>
      </c>
      <c r="AK1554" s="58" t="s">
        <v>635</v>
      </c>
      <c r="AL1554" s="60">
        <v>780204</v>
      </c>
      <c r="AM1554" s="51" t="str">
        <f>IF(ISERROR(VLOOKUP(AL1554,LISTAS·PAPP!$AD$4:$AE$334,2,0))," ",VLOOKUP(AL1554,LISTAS·PAPP!$AD$4:$AE$334,2,0))</f>
        <v>Transferencias o Donaciones al Sector Privado no Financiero</v>
      </c>
      <c r="AN1554" s="63">
        <v>481044.43</v>
      </c>
      <c r="AO1554" s="64">
        <v>0</v>
      </c>
      <c r="AP1554" s="64">
        <v>0</v>
      </c>
      <c r="AQ1554" s="64">
        <v>0</v>
      </c>
      <c r="AR1554" s="64">
        <v>0</v>
      </c>
      <c r="AS1554" s="64">
        <v>0</v>
      </c>
      <c r="AT1554" s="64">
        <v>0</v>
      </c>
      <c r="AU1554" s="64">
        <v>0</v>
      </c>
      <c r="AV1554" s="64">
        <v>240522.215</v>
      </c>
      <c r="AW1554" s="64">
        <v>0</v>
      </c>
      <c r="AX1554" s="64">
        <v>240522.215</v>
      </c>
      <c r="AY1554" s="64">
        <v>0</v>
      </c>
      <c r="AZ1554" s="64">
        <v>0</v>
      </c>
      <c r="BA1554" s="53">
        <f t="shared" si="73"/>
        <v>481044.43</v>
      </c>
      <c r="BB1554" s="54" t="str">
        <f t="shared" si="74"/>
        <v>OK</v>
      </c>
      <c r="BC1554" s="55" t="str">
        <f t="shared" si="75"/>
        <v xml:space="preserve">                </v>
      </c>
    </row>
    <row r="1555" spans="1:55" ht="50.1" customHeight="1" x14ac:dyDescent="0.25">
      <c r="A1555" s="58" t="s">
        <v>39</v>
      </c>
      <c r="B1555" s="58" t="s">
        <v>45</v>
      </c>
      <c r="C1555" s="58" t="s">
        <v>84</v>
      </c>
      <c r="D1555" s="58" t="s">
        <v>175</v>
      </c>
      <c r="E1555" s="51" t="str">
        <f>IF(C1555&lt;&gt;"",VLOOKUP(MID(C1555,18,5),LISTAS·PAPP!$E$4:$F$76,2,0),"")</f>
        <v>NAPO</v>
      </c>
      <c r="F1555" s="58" t="s">
        <v>374</v>
      </c>
      <c r="G1555" s="51" t="str">
        <f>IF(F1555&lt;&gt;"",VLOOKUP(F1555,LISTAS·PAPP!$R$3:$T$221,3,0),"")</f>
        <v xml:space="preserve"> </v>
      </c>
      <c r="H1555" s="58" t="s">
        <v>1165</v>
      </c>
      <c r="I1555" s="66" t="s">
        <v>1166</v>
      </c>
      <c r="J1555" s="66" t="s">
        <v>1169</v>
      </c>
      <c r="K1555" s="67">
        <v>30</v>
      </c>
      <c r="L1555" s="66" t="s">
        <v>1170</v>
      </c>
      <c r="M1555" s="60">
        <v>0</v>
      </c>
      <c r="N1555" s="60">
        <v>0</v>
      </c>
      <c r="O1555" s="60">
        <v>0</v>
      </c>
      <c r="P1555" s="60">
        <v>0</v>
      </c>
      <c r="Q1555" s="60">
        <v>0</v>
      </c>
      <c r="R1555" s="60">
        <v>0</v>
      </c>
      <c r="S1555" s="60">
        <v>30</v>
      </c>
      <c r="T1555" s="60">
        <v>30</v>
      </c>
      <c r="U1555" s="60">
        <v>30</v>
      </c>
      <c r="V1555" s="60">
        <v>30</v>
      </c>
      <c r="W1555" s="60">
        <v>30</v>
      </c>
      <c r="X1555" s="60">
        <v>30</v>
      </c>
      <c r="Y1555" s="52" t="str">
        <f>IF(A1555&lt;&gt;"",IF(D1555="DIRECCIÓN_DE_TRANSFERENCIAS","280 0031",VLOOKUP(C1555,LISTAS·PAPP!$C$3:$D$76,2,0)),"")</f>
        <v>280 2110</v>
      </c>
      <c r="Z1555" s="61">
        <v>202</v>
      </c>
      <c r="AA1555" s="62">
        <v>2003</v>
      </c>
      <c r="AB1555" s="62">
        <v>2207</v>
      </c>
      <c r="AC1555" s="65" t="str">
        <f>IF(D1555&lt;&gt;"",VLOOKUP(D1555,LISTAS·PAPP!$I$3:$M$16,2,0),"")</f>
        <v>55</v>
      </c>
      <c r="AD1555" s="51" t="str">
        <f>IF(D1555&lt;&gt;"",VLOOKUP(D1555,LISTAS·PAPP!$I$3:$M$16,3,0),"")</f>
        <v>SISTEMA_DE_PROTECCIÓN_ESPECIAL_EN_EL_CICLO_DE_VIDA</v>
      </c>
      <c r="AE1555" s="52" t="str">
        <f>IF(D1555&lt;&gt;"",VLOOKUP(D1555,LISTAS·PAPP!$I$3:$M$16,4,0),"")</f>
        <v>001</v>
      </c>
      <c r="AF1555" s="51" t="str">
        <f>IF(D1555&lt;&gt;"",VLOOKUP(D1555,LISTAS·PAPP!$I$3:$M$16,5,0),"")</f>
        <v>IMPLEMENTAR_ESTRATEGIAS_Y_SERVICIOS_DE_PREVENCION_Y_PROTECCION_ESPECIAL_EN_EL_CICLO_DE_VIDA_A_NIVEL_NACIONAL</v>
      </c>
      <c r="AG1555" s="52" t="str">
        <f>IF(AH1555&lt;&gt;"",VLOOKUP(AH1555,LISTAS·PAPP!$O$3:$P$74,2,0),"")</f>
        <v>003</v>
      </c>
      <c r="AH1555" s="58" t="s">
        <v>853</v>
      </c>
      <c r="AI1555" s="60" t="s">
        <v>471</v>
      </c>
      <c r="AJ1555" s="51" t="str">
        <f>IF(AI1555&lt;&gt;"",VLOOKUP(AI1555,LISTAS·PAPP!$X$4:$Y$80,2,0),"")</f>
        <v>NO APLICA</v>
      </c>
      <c r="AK1555" s="58" t="s">
        <v>635</v>
      </c>
      <c r="AL1555" s="60">
        <v>780104</v>
      </c>
      <c r="AM1555" s="51" t="str">
        <f>IF(ISERROR(VLOOKUP(AL1555,LISTAS·PAPP!$AD$4:$AE$334,2,0))," ",VLOOKUP(AL1555,LISTAS·PAPP!$AD$4:$AE$334,2,0))</f>
        <v>A Gobiernos Autónomos Descentralizados</v>
      </c>
      <c r="AN1555" s="63">
        <v>27200.07</v>
      </c>
      <c r="AO1555" s="64">
        <v>0</v>
      </c>
      <c r="AP1555" s="64">
        <v>0</v>
      </c>
      <c r="AQ1555" s="64">
        <v>0</v>
      </c>
      <c r="AR1555" s="64">
        <v>9066.69</v>
      </c>
      <c r="AS1555" s="64">
        <v>0</v>
      </c>
      <c r="AT1555" s="64">
        <v>0</v>
      </c>
      <c r="AU1555" s="64">
        <v>9066.69</v>
      </c>
      <c r="AV1555" s="64">
        <v>0</v>
      </c>
      <c r="AW1555" s="64">
        <v>0</v>
      </c>
      <c r="AX1555" s="64">
        <v>9066.69</v>
      </c>
      <c r="AY1555" s="64">
        <v>0</v>
      </c>
      <c r="AZ1555" s="64">
        <v>0</v>
      </c>
      <c r="BA1555" s="53">
        <f t="shared" si="73"/>
        <v>27200.07</v>
      </c>
      <c r="BB1555" s="54" t="str">
        <f t="shared" si="74"/>
        <v>OK</v>
      </c>
      <c r="BC1555" s="55" t="str">
        <f t="shared" si="75"/>
        <v xml:space="preserve">                </v>
      </c>
    </row>
    <row r="1556" spans="1:55" ht="50.1" customHeight="1" x14ac:dyDescent="0.25">
      <c r="A1556" s="58" t="s">
        <v>39</v>
      </c>
      <c r="B1556" s="58" t="s">
        <v>45</v>
      </c>
      <c r="C1556" s="58" t="s">
        <v>86</v>
      </c>
      <c r="D1556" s="58" t="s">
        <v>175</v>
      </c>
      <c r="E1556" s="51" t="str">
        <f>IF(C1556&lt;&gt;"",VLOOKUP(MID(C1556,18,5),LISTAS·PAPP!$E$4:$F$76,2,0),"")</f>
        <v>PICHINCHA</v>
      </c>
      <c r="F1556" s="58" t="s">
        <v>390</v>
      </c>
      <c r="G1556" s="51" t="str">
        <f>IF(F1556&lt;&gt;"",VLOOKUP(F1556,LISTAS·PAPP!$R$3:$T$221,3,0),"")</f>
        <v xml:space="preserve"> </v>
      </c>
      <c r="H1556" s="58" t="s">
        <v>1165</v>
      </c>
      <c r="I1556" s="66" t="s">
        <v>1166</v>
      </c>
      <c r="J1556" s="66" t="s">
        <v>1169</v>
      </c>
      <c r="K1556" s="67">
        <v>150</v>
      </c>
      <c r="L1556" s="66" t="s">
        <v>1170</v>
      </c>
      <c r="M1556" s="60">
        <v>60</v>
      </c>
      <c r="N1556" s="60">
        <v>60</v>
      </c>
      <c r="O1556" s="60">
        <v>60</v>
      </c>
      <c r="P1556" s="60">
        <v>60</v>
      </c>
      <c r="Q1556" s="60">
        <v>150</v>
      </c>
      <c r="R1556" s="60">
        <v>150</v>
      </c>
      <c r="S1556" s="60">
        <v>150</v>
      </c>
      <c r="T1556" s="60">
        <v>150</v>
      </c>
      <c r="U1556" s="60">
        <v>150</v>
      </c>
      <c r="V1556" s="60">
        <v>150</v>
      </c>
      <c r="W1556" s="60">
        <v>150</v>
      </c>
      <c r="X1556" s="60">
        <v>150</v>
      </c>
      <c r="Y1556" s="52" t="str">
        <f>IF(A1556&lt;&gt;"",IF(D1556="DIRECCIÓN_DE_TRANSFERENCIAS","280 0031",VLOOKUP(C1556,LISTAS·PAPP!$C$3:$D$76,2,0)),"")</f>
        <v>280 2230</v>
      </c>
      <c r="Z1556" s="61">
        <v>202</v>
      </c>
      <c r="AA1556" s="62">
        <v>5093</v>
      </c>
      <c r="AB1556" s="62">
        <v>1</v>
      </c>
      <c r="AC1556" s="65" t="str">
        <f>IF(D1556&lt;&gt;"",VLOOKUP(D1556,LISTAS·PAPP!$I$3:$M$16,2,0),"")</f>
        <v>55</v>
      </c>
      <c r="AD1556" s="51" t="str">
        <f>IF(D1556&lt;&gt;"",VLOOKUP(D1556,LISTAS·PAPP!$I$3:$M$16,3,0),"")</f>
        <v>SISTEMA_DE_PROTECCIÓN_ESPECIAL_EN_EL_CICLO_DE_VIDA</v>
      </c>
      <c r="AE1556" s="52" t="str">
        <f>IF(D1556&lt;&gt;"",VLOOKUP(D1556,LISTAS·PAPP!$I$3:$M$16,4,0),"")</f>
        <v>001</v>
      </c>
      <c r="AF1556" s="51" t="str">
        <f>IF(D1556&lt;&gt;"",VLOOKUP(D1556,LISTAS·PAPP!$I$3:$M$16,5,0),"")</f>
        <v>IMPLEMENTAR_ESTRATEGIAS_Y_SERVICIOS_DE_PREVENCION_Y_PROTECCION_ESPECIAL_EN_EL_CICLO_DE_VIDA_A_NIVEL_NACIONAL</v>
      </c>
      <c r="AG1556" s="52" t="str">
        <f>IF(AH1556&lt;&gt;"",VLOOKUP(AH1556,LISTAS·PAPP!$O$3:$P$74,2,0),"")</f>
        <v>003</v>
      </c>
      <c r="AH1556" s="58" t="s">
        <v>853</v>
      </c>
      <c r="AI1556" s="60" t="s">
        <v>471</v>
      </c>
      <c r="AJ1556" s="51" t="str">
        <f>IF(AI1556&lt;&gt;"",VLOOKUP(AI1556,LISTAS·PAPP!$X$4:$Y$80,2,0),"")</f>
        <v>NO APLICA</v>
      </c>
      <c r="AK1556" s="58" t="s">
        <v>635</v>
      </c>
      <c r="AL1556" s="60">
        <v>780204</v>
      </c>
      <c r="AM1556" s="51" t="str">
        <f>IF(ISERROR(VLOOKUP(AL1556,LISTAS·PAPP!$AD$4:$AE$334,2,0))," ",VLOOKUP(AL1556,LISTAS·PAPP!$AD$4:$AE$334,2,0))</f>
        <v>Transferencias o Donaciones al Sector Privado no Financiero</v>
      </c>
      <c r="AN1556" s="63">
        <v>110820.33</v>
      </c>
      <c r="AO1556" s="64">
        <v>0</v>
      </c>
      <c r="AP1556" s="64">
        <v>0</v>
      </c>
      <c r="AQ1556" s="64">
        <v>0</v>
      </c>
      <c r="AR1556" s="64">
        <v>110820.33</v>
      </c>
      <c r="AS1556" s="64">
        <v>0</v>
      </c>
      <c r="AT1556" s="64">
        <v>0</v>
      </c>
      <c r="AU1556" s="64">
        <v>0</v>
      </c>
      <c r="AV1556" s="64">
        <v>0</v>
      </c>
      <c r="AW1556" s="64">
        <v>0</v>
      </c>
      <c r="AX1556" s="64">
        <v>0</v>
      </c>
      <c r="AY1556" s="64">
        <v>0</v>
      </c>
      <c r="AZ1556" s="64">
        <v>0</v>
      </c>
      <c r="BA1556" s="53">
        <f t="shared" si="73"/>
        <v>110820.33</v>
      </c>
      <c r="BB1556" s="54" t="str">
        <f t="shared" si="74"/>
        <v>OK</v>
      </c>
      <c r="BC1556" s="55" t="str">
        <f t="shared" si="75"/>
        <v xml:space="preserve">                </v>
      </c>
    </row>
    <row r="1557" spans="1:55" ht="50.1" customHeight="1" x14ac:dyDescent="0.25">
      <c r="A1557" s="58" t="s">
        <v>39</v>
      </c>
      <c r="B1557" s="58" t="s">
        <v>45</v>
      </c>
      <c r="C1557" s="58" t="s">
        <v>86</v>
      </c>
      <c r="D1557" s="58" t="s">
        <v>175</v>
      </c>
      <c r="E1557" s="51" t="str">
        <f>IF(C1557&lt;&gt;"",VLOOKUP(MID(C1557,18,5),LISTAS·PAPP!$E$4:$F$76,2,0),"")</f>
        <v>PICHINCHA</v>
      </c>
      <c r="F1557" s="58" t="s">
        <v>390</v>
      </c>
      <c r="G1557" s="51" t="str">
        <f>IF(F1557&lt;&gt;"",VLOOKUP(F1557,LISTAS·PAPP!$R$3:$T$221,3,0),"")</f>
        <v xml:space="preserve"> </v>
      </c>
      <c r="H1557" s="58" t="s">
        <v>1165</v>
      </c>
      <c r="I1557" s="66" t="s">
        <v>1166</v>
      </c>
      <c r="J1557" s="66" t="s">
        <v>1167</v>
      </c>
      <c r="K1557" s="67">
        <v>2</v>
      </c>
      <c r="L1557" s="66" t="s">
        <v>1168</v>
      </c>
      <c r="M1557" s="60">
        <v>0</v>
      </c>
      <c r="N1557" s="60">
        <v>0</v>
      </c>
      <c r="O1557" s="60">
        <v>0</v>
      </c>
      <c r="P1557" s="60">
        <v>0</v>
      </c>
      <c r="Q1557" s="60">
        <v>0</v>
      </c>
      <c r="R1557" s="60">
        <v>0</v>
      </c>
      <c r="S1557" s="60">
        <v>0</v>
      </c>
      <c r="T1557" s="60">
        <v>0</v>
      </c>
      <c r="U1557" s="60">
        <v>0</v>
      </c>
      <c r="V1557" s="60">
        <v>0</v>
      </c>
      <c r="W1557" s="60">
        <v>0</v>
      </c>
      <c r="X1557" s="60">
        <v>0</v>
      </c>
      <c r="Y1557" s="52" t="str">
        <f>IF(A1557&lt;&gt;"",IF(D1557="DIRECCIÓN_DE_TRANSFERENCIAS","280 0031",VLOOKUP(C1557,LISTAS·PAPP!$C$3:$D$76,2,0)),"")</f>
        <v>280 2230</v>
      </c>
      <c r="Z1557" s="61">
        <v>202</v>
      </c>
      <c r="AA1557" s="62">
        <v>2003</v>
      </c>
      <c r="AB1557" s="62">
        <v>2207</v>
      </c>
      <c r="AC1557" s="65" t="str">
        <f>IF(D1557&lt;&gt;"",VLOOKUP(D1557,LISTAS·PAPP!$I$3:$M$16,2,0),"")</f>
        <v>55</v>
      </c>
      <c r="AD1557" s="51" t="str">
        <f>IF(D1557&lt;&gt;"",VLOOKUP(D1557,LISTAS·PAPP!$I$3:$M$16,3,0),"")</f>
        <v>SISTEMA_DE_PROTECCIÓN_ESPECIAL_EN_EL_CICLO_DE_VIDA</v>
      </c>
      <c r="AE1557" s="52" t="str">
        <f>IF(D1557&lt;&gt;"",VLOOKUP(D1557,LISTAS·PAPP!$I$3:$M$16,4,0),"")</f>
        <v>001</v>
      </c>
      <c r="AF1557" s="51" t="str">
        <f>IF(D1557&lt;&gt;"",VLOOKUP(D1557,LISTAS·PAPP!$I$3:$M$16,5,0),"")</f>
        <v>IMPLEMENTAR_ESTRATEGIAS_Y_SERVICIOS_DE_PREVENCION_Y_PROTECCION_ESPECIAL_EN_EL_CICLO_DE_VIDA_A_NIVEL_NACIONAL</v>
      </c>
      <c r="AG1557" s="52" t="str">
        <f>IF(AH1557&lt;&gt;"",VLOOKUP(AH1557,LISTAS·PAPP!$O$3:$P$74,2,0),"")</f>
        <v>002</v>
      </c>
      <c r="AH1557" s="58" t="s">
        <v>922</v>
      </c>
      <c r="AI1557" s="60" t="s">
        <v>471</v>
      </c>
      <c r="AJ1557" s="51" t="str">
        <f>IF(AI1557&lt;&gt;"",VLOOKUP(AI1557,LISTAS·PAPP!$X$4:$Y$80,2,0),"")</f>
        <v>NO APLICA</v>
      </c>
      <c r="AK1557" s="58" t="s">
        <v>635</v>
      </c>
      <c r="AL1557" s="60">
        <v>780204</v>
      </c>
      <c r="AM1557" s="51" t="str">
        <f>IF(ISERROR(VLOOKUP(AL1557,LISTAS·PAPP!$AD$4:$AE$334,2,0))," ",VLOOKUP(AL1557,LISTAS·PAPP!$AD$4:$AE$334,2,0))</f>
        <v>Transferencias o Donaciones al Sector Privado no Financiero</v>
      </c>
      <c r="AN1557" s="63">
        <v>29426.880000000001</v>
      </c>
      <c r="AO1557" s="64">
        <v>0</v>
      </c>
      <c r="AP1557" s="64">
        <v>0</v>
      </c>
      <c r="AQ1557" s="64">
        <v>0</v>
      </c>
      <c r="AR1557" s="64">
        <v>0</v>
      </c>
      <c r="AS1557" s="64">
        <v>0</v>
      </c>
      <c r="AT1557" s="64">
        <v>0</v>
      </c>
      <c r="AU1557" s="64">
        <v>0</v>
      </c>
      <c r="AV1557" s="64">
        <v>0</v>
      </c>
      <c r="AW1557" s="64">
        <v>0</v>
      </c>
      <c r="AX1557" s="64">
        <v>29426.880000000001</v>
      </c>
      <c r="AY1557" s="64">
        <v>0</v>
      </c>
      <c r="AZ1557" s="64">
        <v>0</v>
      </c>
      <c r="BA1557" s="53">
        <f t="shared" si="73"/>
        <v>29426.880000000001</v>
      </c>
      <c r="BB1557" s="54" t="str">
        <f t="shared" si="74"/>
        <v>OK</v>
      </c>
      <c r="BC1557" s="55" t="str">
        <f t="shared" si="75"/>
        <v xml:space="preserve">                </v>
      </c>
    </row>
    <row r="1558" spans="1:55" ht="50.1" customHeight="1" x14ac:dyDescent="0.25">
      <c r="A1558" s="58" t="s">
        <v>39</v>
      </c>
      <c r="B1558" s="58" t="s">
        <v>45</v>
      </c>
      <c r="C1558" s="58" t="s">
        <v>86</v>
      </c>
      <c r="D1558" s="58" t="s">
        <v>175</v>
      </c>
      <c r="E1558" s="51" t="str">
        <f>IF(C1558&lt;&gt;"",VLOOKUP(MID(C1558,18,5),LISTAS·PAPP!$E$4:$F$76,2,0),"")</f>
        <v>PICHINCHA</v>
      </c>
      <c r="F1558" s="58" t="s">
        <v>390</v>
      </c>
      <c r="G1558" s="51" t="str">
        <f>IF(F1558&lt;&gt;"",VLOOKUP(F1558,LISTAS·PAPP!$R$3:$T$221,3,0),"")</f>
        <v xml:space="preserve"> </v>
      </c>
      <c r="H1558" s="58" t="s">
        <v>1165</v>
      </c>
      <c r="I1558" s="66" t="s">
        <v>1166</v>
      </c>
      <c r="J1558" s="66" t="s">
        <v>1169</v>
      </c>
      <c r="K1558" s="67"/>
      <c r="L1558" s="66" t="s">
        <v>1170</v>
      </c>
      <c r="M1558" s="60">
        <v>0</v>
      </c>
      <c r="N1558" s="60">
        <v>0</v>
      </c>
      <c r="O1558" s="60">
        <v>0</v>
      </c>
      <c r="P1558" s="60">
        <v>0</v>
      </c>
      <c r="Q1558" s="60">
        <v>0</v>
      </c>
      <c r="R1558" s="60">
        <v>0</v>
      </c>
      <c r="S1558" s="60">
        <v>0</v>
      </c>
      <c r="T1558" s="60">
        <v>0</v>
      </c>
      <c r="U1558" s="60">
        <v>0</v>
      </c>
      <c r="V1558" s="60">
        <v>0</v>
      </c>
      <c r="W1558" s="60">
        <v>0</v>
      </c>
      <c r="X1558" s="60">
        <v>0</v>
      </c>
      <c r="Y1558" s="52" t="str">
        <f>IF(A1558&lt;&gt;"",IF(D1558="DIRECCIÓN_DE_TRANSFERENCIAS","280 0031",VLOOKUP(C1558,LISTAS·PAPP!$C$3:$D$76,2,0)),"")</f>
        <v>280 2230</v>
      </c>
      <c r="Z1558" s="61">
        <v>202</v>
      </c>
      <c r="AA1558" s="62">
        <v>2003</v>
      </c>
      <c r="AB1558" s="62">
        <v>2207</v>
      </c>
      <c r="AC1558" s="65" t="str">
        <f>IF(D1558&lt;&gt;"",VLOOKUP(D1558,LISTAS·PAPP!$I$3:$M$16,2,0),"")</f>
        <v>55</v>
      </c>
      <c r="AD1558" s="51" t="str">
        <f>IF(D1558&lt;&gt;"",VLOOKUP(D1558,LISTAS·PAPP!$I$3:$M$16,3,0),"")</f>
        <v>SISTEMA_DE_PROTECCIÓN_ESPECIAL_EN_EL_CICLO_DE_VIDA</v>
      </c>
      <c r="AE1558" s="52" t="str">
        <f>IF(D1558&lt;&gt;"",VLOOKUP(D1558,LISTAS·PAPP!$I$3:$M$16,4,0),"")</f>
        <v>001</v>
      </c>
      <c r="AF1558" s="51" t="str">
        <f>IF(D1558&lt;&gt;"",VLOOKUP(D1558,LISTAS·PAPP!$I$3:$M$16,5,0),"")</f>
        <v>IMPLEMENTAR_ESTRATEGIAS_Y_SERVICIOS_DE_PREVENCION_Y_PROTECCION_ESPECIAL_EN_EL_CICLO_DE_VIDA_A_NIVEL_NACIONAL</v>
      </c>
      <c r="AG1558" s="52" t="str">
        <f>IF(AH1558&lt;&gt;"",VLOOKUP(AH1558,LISTAS·PAPP!$O$3:$P$74,2,0),"")</f>
        <v>003</v>
      </c>
      <c r="AH1558" s="58" t="s">
        <v>853</v>
      </c>
      <c r="AI1558" s="60" t="s">
        <v>471</v>
      </c>
      <c r="AJ1558" s="51" t="str">
        <f>IF(AI1558&lt;&gt;"",VLOOKUP(AI1558,LISTAS·PAPP!$X$4:$Y$80,2,0),"")</f>
        <v>NO APLICA</v>
      </c>
      <c r="AK1558" s="58" t="s">
        <v>635</v>
      </c>
      <c r="AL1558" s="60">
        <v>780204</v>
      </c>
      <c r="AM1558" s="51" t="str">
        <f>IF(ISERROR(VLOOKUP(AL1558,LISTAS·PAPP!$AD$4:$AE$334,2,0))," ",VLOOKUP(AL1558,LISTAS·PAPP!$AD$4:$AE$334,2,0))</f>
        <v>Transferencias o Donaciones al Sector Privado no Financiero</v>
      </c>
      <c r="AN1558" s="63">
        <v>158526.47</v>
      </c>
      <c r="AO1558" s="64">
        <v>0</v>
      </c>
      <c r="AP1558" s="64">
        <v>0</v>
      </c>
      <c r="AQ1558" s="64">
        <v>0</v>
      </c>
      <c r="AR1558" s="64">
        <v>0</v>
      </c>
      <c r="AS1558" s="64">
        <v>0</v>
      </c>
      <c r="AT1558" s="64">
        <v>0</v>
      </c>
      <c r="AU1558" s="64">
        <v>79263.240000000005</v>
      </c>
      <c r="AV1558" s="64">
        <v>0</v>
      </c>
      <c r="AW1558" s="64">
        <v>0</v>
      </c>
      <c r="AX1558" s="64">
        <v>79263.23</v>
      </c>
      <c r="AY1558" s="64">
        <v>0</v>
      </c>
      <c r="AZ1558" s="64">
        <v>0</v>
      </c>
      <c r="BA1558" s="53">
        <f t="shared" si="73"/>
        <v>158526.47</v>
      </c>
      <c r="BB1558" s="54" t="str">
        <f t="shared" si="74"/>
        <v>OK</v>
      </c>
      <c r="BC1558" s="55" t="str">
        <f t="shared" si="75"/>
        <v xml:space="preserve">        Colocar Metas;        </v>
      </c>
    </row>
    <row r="1559" spans="1:55" ht="50.1" customHeight="1" x14ac:dyDescent="0.25">
      <c r="A1559" s="58" t="s">
        <v>39</v>
      </c>
      <c r="B1559" s="58" t="s">
        <v>45</v>
      </c>
      <c r="C1559" s="58" t="s">
        <v>82</v>
      </c>
      <c r="D1559" s="58" t="s">
        <v>175</v>
      </c>
      <c r="E1559" s="51" t="str">
        <f>IF(C1559&lt;&gt;"",VLOOKUP(MID(C1559,18,5),LISTAS·PAPP!$E$4:$F$76,2,0),"")</f>
        <v>ORELLANA</v>
      </c>
      <c r="F1559" s="58" t="s">
        <v>379</v>
      </c>
      <c r="G1559" s="51" t="str">
        <f>IF(F1559&lt;&gt;"",VLOOKUP(F1559,LISTAS·PAPP!$R$3:$T$221,3,0),"")</f>
        <v xml:space="preserve"> </v>
      </c>
      <c r="H1559" s="58" t="s">
        <v>1165</v>
      </c>
      <c r="I1559" s="66" t="s">
        <v>1166</v>
      </c>
      <c r="J1559" s="66" t="s">
        <v>1169</v>
      </c>
      <c r="K1559" s="67">
        <v>30</v>
      </c>
      <c r="L1559" s="66" t="s">
        <v>1170</v>
      </c>
      <c r="M1559" s="60">
        <v>0</v>
      </c>
      <c r="N1559" s="60">
        <v>0</v>
      </c>
      <c r="O1559" s="60">
        <v>0</v>
      </c>
      <c r="P1559" s="60">
        <v>30</v>
      </c>
      <c r="Q1559" s="60">
        <v>30</v>
      </c>
      <c r="R1559" s="60">
        <v>30</v>
      </c>
      <c r="S1559" s="60">
        <v>30</v>
      </c>
      <c r="T1559" s="60">
        <v>30</v>
      </c>
      <c r="U1559" s="60">
        <v>30</v>
      </c>
      <c r="V1559" s="60">
        <v>30</v>
      </c>
      <c r="W1559" s="60">
        <v>30</v>
      </c>
      <c r="X1559" s="60">
        <v>30</v>
      </c>
      <c r="Y1559" s="52" t="str">
        <f>IF(A1559&lt;&gt;"",IF(D1559="DIRECCIÓN_DE_TRANSFERENCIAS","280 0031",VLOOKUP(C1559,LISTAS·PAPP!$C$3:$D$76,2,0)),"")</f>
        <v>280 2320</v>
      </c>
      <c r="Z1559" s="61">
        <v>202</v>
      </c>
      <c r="AA1559" s="62">
        <v>5093</v>
      </c>
      <c r="AB1559" s="62">
        <v>1</v>
      </c>
      <c r="AC1559" s="65" t="str">
        <f>IF(D1559&lt;&gt;"",VLOOKUP(D1559,LISTAS·PAPP!$I$3:$M$16,2,0),"")</f>
        <v>55</v>
      </c>
      <c r="AD1559" s="51" t="str">
        <f>IF(D1559&lt;&gt;"",VLOOKUP(D1559,LISTAS·PAPP!$I$3:$M$16,3,0),"")</f>
        <v>SISTEMA_DE_PROTECCIÓN_ESPECIAL_EN_EL_CICLO_DE_VIDA</v>
      </c>
      <c r="AE1559" s="52" t="str">
        <f>IF(D1559&lt;&gt;"",VLOOKUP(D1559,LISTAS·PAPP!$I$3:$M$16,4,0),"")</f>
        <v>001</v>
      </c>
      <c r="AF1559" s="51" t="str">
        <f>IF(D1559&lt;&gt;"",VLOOKUP(D1559,LISTAS·PAPP!$I$3:$M$16,5,0),"")</f>
        <v>IMPLEMENTAR_ESTRATEGIAS_Y_SERVICIOS_DE_PREVENCION_Y_PROTECCION_ESPECIAL_EN_EL_CICLO_DE_VIDA_A_NIVEL_NACIONAL</v>
      </c>
      <c r="AG1559" s="52" t="str">
        <f>IF(AH1559&lt;&gt;"",VLOOKUP(AH1559,LISTAS·PAPP!$O$3:$P$74,2,0),"")</f>
        <v>003</v>
      </c>
      <c r="AH1559" s="58" t="s">
        <v>853</v>
      </c>
      <c r="AI1559" s="60" t="s">
        <v>471</v>
      </c>
      <c r="AJ1559" s="51" t="str">
        <f>IF(AI1559&lt;&gt;"",VLOOKUP(AI1559,LISTAS·PAPP!$X$4:$Y$80,2,0),"")</f>
        <v>NO APLICA</v>
      </c>
      <c r="AK1559" s="58" t="s">
        <v>635</v>
      </c>
      <c r="AL1559" s="60">
        <v>780104</v>
      </c>
      <c r="AM1559" s="51" t="str">
        <f>IF(ISERROR(VLOOKUP(AL1559,LISTAS·PAPP!$AD$4:$AE$334,2,0))," ",VLOOKUP(AL1559,LISTAS·PAPP!$AD$4:$AE$334,2,0))</f>
        <v>A Gobiernos Autónomos Descentralizados</v>
      </c>
      <c r="AN1559" s="63">
        <v>10880.03</v>
      </c>
      <c r="AO1559" s="64">
        <v>0</v>
      </c>
      <c r="AP1559" s="64">
        <v>0</v>
      </c>
      <c r="AQ1559" s="64">
        <v>0</v>
      </c>
      <c r="AR1559" s="64">
        <v>10880.03</v>
      </c>
      <c r="AS1559" s="64">
        <v>0</v>
      </c>
      <c r="AT1559" s="64">
        <v>0</v>
      </c>
      <c r="AU1559" s="64">
        <v>0</v>
      </c>
      <c r="AV1559" s="64">
        <v>0</v>
      </c>
      <c r="AW1559" s="64">
        <v>0</v>
      </c>
      <c r="AX1559" s="64">
        <v>0</v>
      </c>
      <c r="AY1559" s="64">
        <v>0</v>
      </c>
      <c r="AZ1559" s="64">
        <v>0</v>
      </c>
      <c r="BA1559" s="53">
        <f t="shared" si="73"/>
        <v>10880.03</v>
      </c>
      <c r="BB1559" s="54" t="str">
        <f t="shared" si="74"/>
        <v>OK</v>
      </c>
      <c r="BC1559" s="55" t="str">
        <f t="shared" si="75"/>
        <v xml:space="preserve">                </v>
      </c>
    </row>
    <row r="1560" spans="1:55" ht="50.1" customHeight="1" x14ac:dyDescent="0.25">
      <c r="A1560" s="58" t="s">
        <v>39</v>
      </c>
      <c r="B1560" s="58" t="s">
        <v>45</v>
      </c>
      <c r="C1560" s="58" t="s">
        <v>82</v>
      </c>
      <c r="D1560" s="58" t="s">
        <v>175</v>
      </c>
      <c r="E1560" s="51" t="str">
        <f>IF(C1560&lt;&gt;"",VLOOKUP(MID(C1560,18,5),LISTAS·PAPP!$E$4:$F$76,2,0),"")</f>
        <v>ORELLANA</v>
      </c>
      <c r="F1560" s="58" t="s">
        <v>379</v>
      </c>
      <c r="G1560" s="51" t="str">
        <f>IF(F1560&lt;&gt;"",VLOOKUP(F1560,LISTAS·PAPP!$R$3:$T$221,3,0),"")</f>
        <v xml:space="preserve"> </v>
      </c>
      <c r="H1560" s="58" t="s">
        <v>1165</v>
      </c>
      <c r="I1560" s="66" t="s">
        <v>1166</v>
      </c>
      <c r="J1560" s="66" t="s">
        <v>1169</v>
      </c>
      <c r="K1560" s="67"/>
      <c r="L1560" s="66" t="s">
        <v>1170</v>
      </c>
      <c r="M1560" s="60">
        <v>0</v>
      </c>
      <c r="N1560" s="60">
        <v>0</v>
      </c>
      <c r="O1560" s="60">
        <v>0</v>
      </c>
      <c r="P1560" s="60">
        <v>0</v>
      </c>
      <c r="Q1560" s="60">
        <v>0</v>
      </c>
      <c r="R1560" s="60">
        <v>0</v>
      </c>
      <c r="S1560" s="60">
        <v>0</v>
      </c>
      <c r="T1560" s="60">
        <v>0</v>
      </c>
      <c r="U1560" s="60">
        <v>0</v>
      </c>
      <c r="V1560" s="60">
        <v>0</v>
      </c>
      <c r="W1560" s="60">
        <v>0</v>
      </c>
      <c r="X1560" s="60">
        <v>0</v>
      </c>
      <c r="Y1560" s="52" t="str">
        <f>IF(A1560&lt;&gt;"",IF(D1560="DIRECCIÓN_DE_TRANSFERENCIAS","280 0031",VLOOKUP(C1560,LISTAS·PAPP!$C$3:$D$76,2,0)),"")</f>
        <v>280 2320</v>
      </c>
      <c r="Z1560" s="61">
        <v>202</v>
      </c>
      <c r="AA1560" s="62">
        <v>2003</v>
      </c>
      <c r="AB1560" s="62">
        <v>2207</v>
      </c>
      <c r="AC1560" s="65" t="str">
        <f>IF(D1560&lt;&gt;"",VLOOKUP(D1560,LISTAS·PAPP!$I$3:$M$16,2,0),"")</f>
        <v>55</v>
      </c>
      <c r="AD1560" s="51" t="str">
        <f>IF(D1560&lt;&gt;"",VLOOKUP(D1560,LISTAS·PAPP!$I$3:$M$16,3,0),"")</f>
        <v>SISTEMA_DE_PROTECCIÓN_ESPECIAL_EN_EL_CICLO_DE_VIDA</v>
      </c>
      <c r="AE1560" s="52" t="str">
        <f>IF(D1560&lt;&gt;"",VLOOKUP(D1560,LISTAS·PAPP!$I$3:$M$16,4,0),"")</f>
        <v>001</v>
      </c>
      <c r="AF1560" s="51" t="str">
        <f>IF(D1560&lt;&gt;"",VLOOKUP(D1560,LISTAS·PAPP!$I$3:$M$16,5,0),"")</f>
        <v>IMPLEMENTAR_ESTRATEGIAS_Y_SERVICIOS_DE_PREVENCION_Y_PROTECCION_ESPECIAL_EN_EL_CICLO_DE_VIDA_A_NIVEL_NACIONAL</v>
      </c>
      <c r="AG1560" s="52" t="str">
        <f>IF(AH1560&lt;&gt;"",VLOOKUP(AH1560,LISTAS·PAPP!$O$3:$P$74,2,0),"")</f>
        <v>003</v>
      </c>
      <c r="AH1560" s="58" t="s">
        <v>853</v>
      </c>
      <c r="AI1560" s="60" t="s">
        <v>471</v>
      </c>
      <c r="AJ1560" s="51" t="str">
        <f>IF(AI1560&lt;&gt;"",VLOOKUP(AI1560,LISTAS·PAPP!$X$4:$Y$80,2,0),"")</f>
        <v>NO APLICA</v>
      </c>
      <c r="AK1560" s="58" t="s">
        <v>635</v>
      </c>
      <c r="AL1560" s="60">
        <v>780104</v>
      </c>
      <c r="AM1560" s="51" t="str">
        <f>IF(ISERROR(VLOOKUP(AL1560,LISTAS·PAPP!$AD$4:$AE$334,2,0))," ",VLOOKUP(AL1560,LISTAS·PAPP!$AD$4:$AE$334,2,0))</f>
        <v>A Gobiernos Autónomos Descentralizados</v>
      </c>
      <c r="AN1560" s="63">
        <v>10671.97</v>
      </c>
      <c r="AO1560" s="64">
        <v>0</v>
      </c>
      <c r="AP1560" s="64">
        <v>0</v>
      </c>
      <c r="AQ1560" s="64">
        <v>0</v>
      </c>
      <c r="AR1560" s="64">
        <v>0</v>
      </c>
      <c r="AS1560" s="64">
        <v>0</v>
      </c>
      <c r="AT1560" s="64">
        <v>0</v>
      </c>
      <c r="AU1560" s="64">
        <v>0</v>
      </c>
      <c r="AV1560" s="64">
        <v>0</v>
      </c>
      <c r="AW1560" s="64">
        <v>0</v>
      </c>
      <c r="AX1560" s="64">
        <v>10671.97</v>
      </c>
      <c r="AY1560" s="64">
        <v>0</v>
      </c>
      <c r="AZ1560" s="64">
        <v>0</v>
      </c>
      <c r="BA1560" s="53">
        <f t="shared" si="73"/>
        <v>10671.97</v>
      </c>
      <c r="BB1560" s="54" t="str">
        <f t="shared" si="74"/>
        <v>OK</v>
      </c>
      <c r="BC1560" s="55" t="str">
        <f t="shared" si="75"/>
        <v xml:space="preserve">        Colocar Metas;        </v>
      </c>
    </row>
    <row r="1561" spans="1:55" ht="50.1" customHeight="1" x14ac:dyDescent="0.25">
      <c r="A1561" s="58" t="s">
        <v>39</v>
      </c>
      <c r="B1561" s="58" t="s">
        <v>46</v>
      </c>
      <c r="C1561" s="58" t="s">
        <v>90</v>
      </c>
      <c r="D1561" s="58" t="s">
        <v>175</v>
      </c>
      <c r="E1561" s="51" t="str">
        <f>IF(C1561&lt;&gt;"",VLOOKUP(MID(C1561,18,5),LISTAS·PAPP!$E$4:$F$76,2,0),"")</f>
        <v>COTOPAXI</v>
      </c>
      <c r="F1561" s="58" t="s">
        <v>254</v>
      </c>
      <c r="G1561" s="51" t="str">
        <f>IF(F1561&lt;&gt;"",VLOOKUP(F1561,LISTAS·PAPP!$R$3:$T$221,3,0),"")</f>
        <v xml:space="preserve"> </v>
      </c>
      <c r="H1561" s="58" t="s">
        <v>1165</v>
      </c>
      <c r="I1561" s="66" t="s">
        <v>1166</v>
      </c>
      <c r="J1561" s="66" t="s">
        <v>1169</v>
      </c>
      <c r="K1561" s="67">
        <v>60</v>
      </c>
      <c r="L1561" s="66" t="s">
        <v>1170</v>
      </c>
      <c r="M1561" s="60">
        <v>60</v>
      </c>
      <c r="N1561" s="60">
        <v>60</v>
      </c>
      <c r="O1561" s="60">
        <v>60</v>
      </c>
      <c r="P1561" s="60">
        <v>60</v>
      </c>
      <c r="Q1561" s="60">
        <v>60</v>
      </c>
      <c r="R1561" s="60">
        <v>60</v>
      </c>
      <c r="S1561" s="60">
        <v>60</v>
      </c>
      <c r="T1561" s="60">
        <v>60</v>
      </c>
      <c r="U1561" s="60">
        <v>60</v>
      </c>
      <c r="V1561" s="60">
        <v>60</v>
      </c>
      <c r="W1561" s="60">
        <v>60</v>
      </c>
      <c r="X1561" s="60">
        <v>60</v>
      </c>
      <c r="Y1561" s="52" t="str">
        <f>IF(A1561&lt;&gt;"",IF(D1561="DIRECCIÓN_DE_TRANSFERENCIAS","280 0031",VLOOKUP(C1561,LISTAS·PAPP!$C$3:$D$76,2,0)),"")</f>
        <v>280 3110</v>
      </c>
      <c r="Z1561" s="61">
        <v>202</v>
      </c>
      <c r="AA1561" s="62">
        <v>5093</v>
      </c>
      <c r="AB1561" s="62">
        <v>1</v>
      </c>
      <c r="AC1561" s="65" t="str">
        <f>IF(D1561&lt;&gt;"",VLOOKUP(D1561,LISTAS·PAPP!$I$3:$M$16,2,0),"")</f>
        <v>55</v>
      </c>
      <c r="AD1561" s="51" t="str">
        <f>IF(D1561&lt;&gt;"",VLOOKUP(D1561,LISTAS·PAPP!$I$3:$M$16,3,0),"")</f>
        <v>SISTEMA_DE_PROTECCIÓN_ESPECIAL_EN_EL_CICLO_DE_VIDA</v>
      </c>
      <c r="AE1561" s="52" t="str">
        <f>IF(D1561&lt;&gt;"",VLOOKUP(D1561,LISTAS·PAPP!$I$3:$M$16,4,0),"")</f>
        <v>001</v>
      </c>
      <c r="AF1561" s="51" t="str">
        <f>IF(D1561&lt;&gt;"",VLOOKUP(D1561,LISTAS·PAPP!$I$3:$M$16,5,0),"")</f>
        <v>IMPLEMENTAR_ESTRATEGIAS_Y_SERVICIOS_DE_PREVENCION_Y_PROTECCION_ESPECIAL_EN_EL_CICLO_DE_VIDA_A_NIVEL_NACIONAL</v>
      </c>
      <c r="AG1561" s="52" t="str">
        <f>IF(AH1561&lt;&gt;"",VLOOKUP(AH1561,LISTAS·PAPP!$O$3:$P$74,2,0),"")</f>
        <v>003</v>
      </c>
      <c r="AH1561" s="58" t="s">
        <v>853</v>
      </c>
      <c r="AI1561" s="60" t="s">
        <v>471</v>
      </c>
      <c r="AJ1561" s="51" t="str">
        <f>IF(AI1561&lt;&gt;"",VLOOKUP(AI1561,LISTAS·PAPP!$X$4:$Y$80,2,0),"")</f>
        <v>NO APLICA</v>
      </c>
      <c r="AK1561" s="58" t="s">
        <v>635</v>
      </c>
      <c r="AL1561" s="60">
        <v>780204</v>
      </c>
      <c r="AM1561" s="51" t="str">
        <f>IF(ISERROR(VLOOKUP(AL1561,LISTAS·PAPP!$AD$4:$AE$334,2,0))," ",VLOOKUP(AL1561,LISTAS·PAPP!$AD$4:$AE$334,2,0))</f>
        <v>Transferencias o Donaciones al Sector Privado no Financiero</v>
      </c>
      <c r="AN1561" s="63">
        <v>134600.45000000001</v>
      </c>
      <c r="AO1561" s="64">
        <v>0</v>
      </c>
      <c r="AP1561" s="64">
        <v>0</v>
      </c>
      <c r="AQ1561" s="64">
        <v>0</v>
      </c>
      <c r="AR1561" s="64">
        <v>134600.45000000001</v>
      </c>
      <c r="AS1561" s="64">
        <v>0</v>
      </c>
      <c r="AT1561" s="64">
        <v>0</v>
      </c>
      <c r="AU1561" s="64">
        <v>0</v>
      </c>
      <c r="AV1561" s="64">
        <v>0</v>
      </c>
      <c r="AW1561" s="64">
        <v>0</v>
      </c>
      <c r="AX1561" s="64">
        <v>0</v>
      </c>
      <c r="AY1561" s="64">
        <v>0</v>
      </c>
      <c r="AZ1561" s="64">
        <v>0</v>
      </c>
      <c r="BA1561" s="53">
        <f t="shared" si="73"/>
        <v>134600.45000000001</v>
      </c>
      <c r="BB1561" s="54" t="str">
        <f t="shared" si="74"/>
        <v>OK</v>
      </c>
      <c r="BC1561" s="55" t="str">
        <f t="shared" si="75"/>
        <v xml:space="preserve">                </v>
      </c>
    </row>
    <row r="1562" spans="1:55" ht="50.1" customHeight="1" x14ac:dyDescent="0.25">
      <c r="A1562" s="58" t="s">
        <v>39</v>
      </c>
      <c r="B1562" s="58" t="s">
        <v>46</v>
      </c>
      <c r="C1562" s="58" t="s">
        <v>90</v>
      </c>
      <c r="D1562" s="58" t="s">
        <v>175</v>
      </c>
      <c r="E1562" s="51" t="str">
        <f>IF(C1562&lt;&gt;"",VLOOKUP(MID(C1562,18,5),LISTAS·PAPP!$E$4:$F$76,2,0),"")</f>
        <v>COTOPAXI</v>
      </c>
      <c r="F1562" s="58" t="s">
        <v>254</v>
      </c>
      <c r="G1562" s="51" t="str">
        <f>IF(F1562&lt;&gt;"",VLOOKUP(F1562,LISTAS·PAPP!$R$3:$T$221,3,0),"")</f>
        <v xml:space="preserve"> </v>
      </c>
      <c r="H1562" s="58" t="s">
        <v>1165</v>
      </c>
      <c r="I1562" s="66" t="s">
        <v>1166</v>
      </c>
      <c r="J1562" s="66" t="s">
        <v>1167</v>
      </c>
      <c r="K1562" s="67">
        <v>3</v>
      </c>
      <c r="L1562" s="66" t="s">
        <v>1168</v>
      </c>
      <c r="M1562" s="60">
        <v>0</v>
      </c>
      <c r="N1562" s="60">
        <v>0</v>
      </c>
      <c r="O1562" s="60">
        <v>0</v>
      </c>
      <c r="P1562" s="60">
        <v>0</v>
      </c>
      <c r="Q1562" s="60">
        <v>0</v>
      </c>
      <c r="R1562" s="60">
        <v>0</v>
      </c>
      <c r="S1562" s="60">
        <v>0</v>
      </c>
      <c r="T1562" s="60">
        <v>0</v>
      </c>
      <c r="U1562" s="60">
        <v>0</v>
      </c>
      <c r="V1562" s="60">
        <v>0</v>
      </c>
      <c r="W1562" s="60">
        <v>0</v>
      </c>
      <c r="X1562" s="60">
        <v>0</v>
      </c>
      <c r="Y1562" s="52" t="str">
        <f>IF(A1562&lt;&gt;"",IF(D1562="DIRECCIÓN_DE_TRANSFERENCIAS","280 0031",VLOOKUP(C1562,LISTAS·PAPP!$C$3:$D$76,2,0)),"")</f>
        <v>280 3110</v>
      </c>
      <c r="Z1562" s="61">
        <v>202</v>
      </c>
      <c r="AA1562" s="62">
        <v>2003</v>
      </c>
      <c r="AB1562" s="62">
        <v>2207</v>
      </c>
      <c r="AC1562" s="65" t="str">
        <f>IF(D1562&lt;&gt;"",VLOOKUP(D1562,LISTAS·PAPP!$I$3:$M$16,2,0),"")</f>
        <v>55</v>
      </c>
      <c r="AD1562" s="51" t="str">
        <f>IF(D1562&lt;&gt;"",VLOOKUP(D1562,LISTAS·PAPP!$I$3:$M$16,3,0),"")</f>
        <v>SISTEMA_DE_PROTECCIÓN_ESPECIAL_EN_EL_CICLO_DE_VIDA</v>
      </c>
      <c r="AE1562" s="52" t="str">
        <f>IF(D1562&lt;&gt;"",VLOOKUP(D1562,LISTAS·PAPP!$I$3:$M$16,4,0),"")</f>
        <v>001</v>
      </c>
      <c r="AF1562" s="51" t="str">
        <f>IF(D1562&lt;&gt;"",VLOOKUP(D1562,LISTAS·PAPP!$I$3:$M$16,5,0),"")</f>
        <v>IMPLEMENTAR_ESTRATEGIAS_Y_SERVICIOS_DE_PREVENCION_Y_PROTECCION_ESPECIAL_EN_EL_CICLO_DE_VIDA_A_NIVEL_NACIONAL</v>
      </c>
      <c r="AG1562" s="52" t="str">
        <f>IF(AH1562&lt;&gt;"",VLOOKUP(AH1562,LISTAS·PAPP!$O$3:$P$74,2,0),"")</f>
        <v>002</v>
      </c>
      <c r="AH1562" s="58" t="s">
        <v>922</v>
      </c>
      <c r="AI1562" s="60" t="s">
        <v>471</v>
      </c>
      <c r="AJ1562" s="51" t="str">
        <f>IF(AI1562&lt;&gt;"",VLOOKUP(AI1562,LISTAS·PAPP!$X$4:$Y$80,2,0),"")</f>
        <v>NO APLICA</v>
      </c>
      <c r="AK1562" s="58" t="s">
        <v>635</v>
      </c>
      <c r="AL1562" s="60">
        <v>780204</v>
      </c>
      <c r="AM1562" s="51" t="str">
        <f>IF(ISERROR(VLOOKUP(AL1562,LISTAS·PAPP!$AD$4:$AE$334,2,0))," ",VLOOKUP(AL1562,LISTAS·PAPP!$AD$4:$AE$334,2,0))</f>
        <v>Transferencias o Donaciones al Sector Privado no Financiero</v>
      </c>
      <c r="AN1562" s="63">
        <v>44140.32</v>
      </c>
      <c r="AO1562" s="64">
        <v>0</v>
      </c>
      <c r="AP1562" s="64">
        <v>0</v>
      </c>
      <c r="AQ1562" s="64">
        <v>0</v>
      </c>
      <c r="AR1562" s="64">
        <v>0</v>
      </c>
      <c r="AS1562" s="64">
        <v>0</v>
      </c>
      <c r="AT1562" s="64">
        <v>0</v>
      </c>
      <c r="AU1562" s="64">
        <v>0</v>
      </c>
      <c r="AV1562" s="64">
        <v>0</v>
      </c>
      <c r="AW1562" s="64">
        <v>0</v>
      </c>
      <c r="AX1562" s="64">
        <v>0</v>
      </c>
      <c r="AY1562" s="64">
        <v>44140.32</v>
      </c>
      <c r="AZ1562" s="64">
        <v>0</v>
      </c>
      <c r="BA1562" s="53">
        <f t="shared" si="73"/>
        <v>44140.32</v>
      </c>
      <c r="BB1562" s="54" t="str">
        <f t="shared" si="74"/>
        <v>OK</v>
      </c>
      <c r="BC1562" s="55" t="str">
        <f t="shared" si="75"/>
        <v xml:space="preserve">                </v>
      </c>
    </row>
    <row r="1563" spans="1:55" ht="50.1" customHeight="1" x14ac:dyDescent="0.25">
      <c r="A1563" s="58" t="s">
        <v>39</v>
      </c>
      <c r="B1563" s="58" t="s">
        <v>46</v>
      </c>
      <c r="C1563" s="58" t="s">
        <v>90</v>
      </c>
      <c r="D1563" s="58" t="s">
        <v>175</v>
      </c>
      <c r="E1563" s="51" t="str">
        <f>IF(C1563&lt;&gt;"",VLOOKUP(MID(C1563,18,5),LISTAS·PAPP!$E$4:$F$76,2,0),"")</f>
        <v>COTOPAXI</v>
      </c>
      <c r="F1563" s="58" t="s">
        <v>254</v>
      </c>
      <c r="G1563" s="51" t="str">
        <f>IF(F1563&lt;&gt;"",VLOOKUP(F1563,LISTAS·PAPP!$R$3:$T$221,3,0),"")</f>
        <v xml:space="preserve"> </v>
      </c>
      <c r="H1563" s="58" t="s">
        <v>1165</v>
      </c>
      <c r="I1563" s="66" t="s">
        <v>1166</v>
      </c>
      <c r="J1563" s="66" t="s">
        <v>1169</v>
      </c>
      <c r="K1563" s="67">
        <v>0</v>
      </c>
      <c r="L1563" s="66" t="s">
        <v>1170</v>
      </c>
      <c r="M1563" s="60">
        <v>0</v>
      </c>
      <c r="N1563" s="60">
        <v>0</v>
      </c>
      <c r="O1563" s="60">
        <v>0</v>
      </c>
      <c r="P1563" s="60">
        <v>0</v>
      </c>
      <c r="Q1563" s="60">
        <v>0</v>
      </c>
      <c r="R1563" s="60">
        <v>0</v>
      </c>
      <c r="S1563" s="60">
        <v>0</v>
      </c>
      <c r="T1563" s="60">
        <v>0</v>
      </c>
      <c r="U1563" s="60">
        <v>0</v>
      </c>
      <c r="V1563" s="60">
        <v>0</v>
      </c>
      <c r="W1563" s="60">
        <v>0</v>
      </c>
      <c r="X1563" s="60">
        <v>0</v>
      </c>
      <c r="Y1563" s="52" t="str">
        <f>IF(A1563&lt;&gt;"",IF(D1563="DIRECCIÓN_DE_TRANSFERENCIAS","280 0031",VLOOKUP(C1563,LISTAS·PAPP!$C$3:$D$76,2,0)),"")</f>
        <v>280 3110</v>
      </c>
      <c r="Z1563" s="61">
        <v>202</v>
      </c>
      <c r="AA1563" s="62">
        <v>2003</v>
      </c>
      <c r="AB1563" s="62">
        <v>2207</v>
      </c>
      <c r="AC1563" s="65" t="str">
        <f>IF(D1563&lt;&gt;"",VLOOKUP(D1563,LISTAS·PAPP!$I$3:$M$16,2,0),"")</f>
        <v>55</v>
      </c>
      <c r="AD1563" s="51" t="str">
        <f>IF(D1563&lt;&gt;"",VLOOKUP(D1563,LISTAS·PAPP!$I$3:$M$16,3,0),"")</f>
        <v>SISTEMA_DE_PROTECCIÓN_ESPECIAL_EN_EL_CICLO_DE_VIDA</v>
      </c>
      <c r="AE1563" s="52" t="str">
        <f>IF(D1563&lt;&gt;"",VLOOKUP(D1563,LISTAS·PAPP!$I$3:$M$16,4,0),"")</f>
        <v>001</v>
      </c>
      <c r="AF1563" s="51" t="str">
        <f>IF(D1563&lt;&gt;"",VLOOKUP(D1563,LISTAS·PAPP!$I$3:$M$16,5,0),"")</f>
        <v>IMPLEMENTAR_ESTRATEGIAS_Y_SERVICIOS_DE_PREVENCION_Y_PROTECCION_ESPECIAL_EN_EL_CICLO_DE_VIDA_A_NIVEL_NACIONAL</v>
      </c>
      <c r="AG1563" s="52" t="str">
        <f>IF(AH1563&lt;&gt;"",VLOOKUP(AH1563,LISTAS·PAPP!$O$3:$P$74,2,0),"")</f>
        <v>003</v>
      </c>
      <c r="AH1563" s="58" t="s">
        <v>853</v>
      </c>
      <c r="AI1563" s="60" t="s">
        <v>471</v>
      </c>
      <c r="AJ1563" s="51" t="str">
        <f>IF(AI1563&lt;&gt;"",VLOOKUP(AI1563,LISTAS·PAPP!$X$4:$Y$80,2,0),"")</f>
        <v>NO APLICA</v>
      </c>
      <c r="AK1563" s="58" t="s">
        <v>635</v>
      </c>
      <c r="AL1563" s="60">
        <v>780204</v>
      </c>
      <c r="AM1563" s="51" t="str">
        <f>IF(ISERROR(VLOOKUP(AL1563,LISTAS·PAPP!$AD$4:$AE$334,2,0))," ",VLOOKUP(AL1563,LISTAS·PAPP!$AD$4:$AE$334,2,0))</f>
        <v>Transferencias o Donaciones al Sector Privado no Financiero</v>
      </c>
      <c r="AN1563" s="63">
        <v>200196.04</v>
      </c>
      <c r="AO1563" s="64">
        <v>0</v>
      </c>
      <c r="AP1563" s="64">
        <v>0</v>
      </c>
      <c r="AQ1563" s="64">
        <v>0</v>
      </c>
      <c r="AR1563" s="64">
        <v>0</v>
      </c>
      <c r="AS1563" s="64">
        <v>0</v>
      </c>
      <c r="AT1563" s="64">
        <v>0</v>
      </c>
      <c r="AU1563" s="64">
        <v>100098.02</v>
      </c>
      <c r="AV1563" s="64">
        <v>0</v>
      </c>
      <c r="AW1563" s="64">
        <v>0</v>
      </c>
      <c r="AX1563" s="64">
        <v>100098.02</v>
      </c>
      <c r="AY1563" s="64">
        <v>0</v>
      </c>
      <c r="AZ1563" s="64">
        <v>0</v>
      </c>
      <c r="BA1563" s="53">
        <f t="shared" si="73"/>
        <v>200196.04</v>
      </c>
      <c r="BB1563" s="54" t="str">
        <f t="shared" si="74"/>
        <v>OK</v>
      </c>
      <c r="BC1563" s="55" t="str">
        <f t="shared" si="75"/>
        <v xml:space="preserve">                </v>
      </c>
    </row>
    <row r="1564" spans="1:55" ht="50.1" customHeight="1" x14ac:dyDescent="0.25">
      <c r="A1564" s="58" t="s">
        <v>39</v>
      </c>
      <c r="B1564" s="58" t="s">
        <v>46</v>
      </c>
      <c r="C1564" s="58" t="s">
        <v>94</v>
      </c>
      <c r="D1564" s="58" t="s">
        <v>175</v>
      </c>
      <c r="E1564" s="51" t="str">
        <f>IF(C1564&lt;&gt;"",VLOOKUP(MID(C1564,18,5),LISTAS·PAPP!$E$4:$F$76,2,0),"")</f>
        <v>PASTAZA</v>
      </c>
      <c r="F1564" s="58" t="s">
        <v>193</v>
      </c>
      <c r="G1564" s="51" t="str">
        <f>IF(F1564&lt;&gt;"",VLOOKUP(F1564,LISTAS·PAPP!$R$3:$T$221,3,0),"")</f>
        <v xml:space="preserve"> </v>
      </c>
      <c r="H1564" s="58" t="s">
        <v>1165</v>
      </c>
      <c r="I1564" s="66" t="s">
        <v>1166</v>
      </c>
      <c r="J1564" s="66" t="s">
        <v>1169</v>
      </c>
      <c r="K1564" s="67">
        <v>0</v>
      </c>
      <c r="L1564" s="66" t="s">
        <v>1170</v>
      </c>
      <c r="M1564" s="60">
        <v>0</v>
      </c>
      <c r="N1564" s="60">
        <v>0</v>
      </c>
      <c r="O1564" s="60">
        <v>0</v>
      </c>
      <c r="P1564" s="60">
        <v>0</v>
      </c>
      <c r="Q1564" s="60">
        <v>0</v>
      </c>
      <c r="R1564" s="60">
        <v>0</v>
      </c>
      <c r="S1564" s="60">
        <v>0</v>
      </c>
      <c r="T1564" s="60">
        <v>0</v>
      </c>
      <c r="U1564" s="60">
        <v>0</v>
      </c>
      <c r="V1564" s="60">
        <v>0</v>
      </c>
      <c r="W1564" s="60">
        <v>0</v>
      </c>
      <c r="X1564" s="60">
        <v>0</v>
      </c>
      <c r="Y1564" s="52" t="str">
        <f>IF(A1564&lt;&gt;"",IF(D1564="DIRECCIÓN_DE_TRANSFERENCIAS","280 0031",VLOOKUP(C1564,LISTAS·PAPP!$C$3:$D$76,2,0)),"")</f>
        <v>280 3410</v>
      </c>
      <c r="Z1564" s="61">
        <v>202</v>
      </c>
      <c r="AA1564" s="62">
        <v>5093</v>
      </c>
      <c r="AB1564" s="62">
        <v>1</v>
      </c>
      <c r="AC1564" s="65" t="str">
        <f>IF(D1564&lt;&gt;"",VLOOKUP(D1564,LISTAS·PAPP!$I$3:$M$16,2,0),"")</f>
        <v>55</v>
      </c>
      <c r="AD1564" s="51" t="str">
        <f>IF(D1564&lt;&gt;"",VLOOKUP(D1564,LISTAS·PAPP!$I$3:$M$16,3,0),"")</f>
        <v>SISTEMA_DE_PROTECCIÓN_ESPECIAL_EN_EL_CICLO_DE_VIDA</v>
      </c>
      <c r="AE1564" s="52" t="str">
        <f>IF(D1564&lt;&gt;"",VLOOKUP(D1564,LISTAS·PAPP!$I$3:$M$16,4,0),"")</f>
        <v>001</v>
      </c>
      <c r="AF1564" s="51" t="str">
        <f>IF(D1564&lt;&gt;"",VLOOKUP(D1564,LISTAS·PAPP!$I$3:$M$16,5,0),"")</f>
        <v>IMPLEMENTAR_ESTRATEGIAS_Y_SERVICIOS_DE_PREVENCION_Y_PROTECCION_ESPECIAL_EN_EL_CICLO_DE_VIDA_A_NIVEL_NACIONAL</v>
      </c>
      <c r="AG1564" s="52" t="str">
        <f>IF(AH1564&lt;&gt;"",VLOOKUP(AH1564,LISTAS·PAPP!$O$3:$P$74,2,0),"")</f>
        <v>003</v>
      </c>
      <c r="AH1564" s="58" t="s">
        <v>853</v>
      </c>
      <c r="AI1564" s="60" t="s">
        <v>471</v>
      </c>
      <c r="AJ1564" s="51" t="str">
        <f>IF(AI1564&lt;&gt;"",VLOOKUP(AI1564,LISTAS·PAPP!$X$4:$Y$80,2,0),"")</f>
        <v>NO APLICA</v>
      </c>
      <c r="AK1564" s="58" t="s">
        <v>635</v>
      </c>
      <c r="AL1564" s="60">
        <v>780104</v>
      </c>
      <c r="AM1564" s="51" t="str">
        <f>IF(ISERROR(VLOOKUP(AL1564,LISTAS·PAPP!$AD$4:$AE$334,2,0))," ",VLOOKUP(AL1564,LISTAS·PAPP!$AD$4:$AE$334,2,0))</f>
        <v>A Gobiernos Autónomos Descentralizados</v>
      </c>
      <c r="AN1564" s="63">
        <v>67300.23</v>
      </c>
      <c r="AO1564" s="64">
        <v>0</v>
      </c>
      <c r="AP1564" s="64">
        <v>0</v>
      </c>
      <c r="AQ1564" s="64">
        <v>0</v>
      </c>
      <c r="AR1564" s="64">
        <v>67300.23</v>
      </c>
      <c r="AS1564" s="64">
        <v>0</v>
      </c>
      <c r="AT1564" s="64">
        <v>0</v>
      </c>
      <c r="AU1564" s="64">
        <v>0</v>
      </c>
      <c r="AV1564" s="64">
        <v>0</v>
      </c>
      <c r="AW1564" s="64">
        <v>0</v>
      </c>
      <c r="AX1564" s="64">
        <v>0</v>
      </c>
      <c r="AY1564" s="64">
        <v>0</v>
      </c>
      <c r="AZ1564" s="64">
        <v>0</v>
      </c>
      <c r="BA1564" s="53">
        <f t="shared" si="73"/>
        <v>67300.23</v>
      </c>
      <c r="BB1564" s="54" t="str">
        <f t="shared" si="74"/>
        <v>OK</v>
      </c>
      <c r="BC1564" s="55" t="str">
        <f t="shared" si="75"/>
        <v xml:space="preserve">                </v>
      </c>
    </row>
    <row r="1565" spans="1:55" ht="50.1" customHeight="1" x14ac:dyDescent="0.25">
      <c r="A1565" s="58" t="s">
        <v>39</v>
      </c>
      <c r="B1565" s="58" t="s">
        <v>46</v>
      </c>
      <c r="C1565" s="58" t="s">
        <v>94</v>
      </c>
      <c r="D1565" s="58" t="s">
        <v>175</v>
      </c>
      <c r="E1565" s="51" t="str">
        <f>IF(C1565&lt;&gt;"",VLOOKUP(MID(C1565,18,5),LISTAS·PAPP!$E$4:$F$76,2,0),"")</f>
        <v>PASTAZA</v>
      </c>
      <c r="F1565" s="58" t="s">
        <v>193</v>
      </c>
      <c r="G1565" s="51" t="str">
        <f>IF(F1565&lt;&gt;"",VLOOKUP(F1565,LISTAS·PAPP!$R$3:$T$221,3,0),"")</f>
        <v xml:space="preserve"> </v>
      </c>
      <c r="H1565" s="58" t="s">
        <v>1165</v>
      </c>
      <c r="I1565" s="66" t="s">
        <v>1166</v>
      </c>
      <c r="J1565" s="66" t="s">
        <v>1169</v>
      </c>
      <c r="K1565" s="67">
        <v>30</v>
      </c>
      <c r="L1565" s="66" t="s">
        <v>1170</v>
      </c>
      <c r="M1565" s="60">
        <v>30</v>
      </c>
      <c r="N1565" s="60">
        <v>30</v>
      </c>
      <c r="O1565" s="60">
        <v>30</v>
      </c>
      <c r="P1565" s="60">
        <v>30</v>
      </c>
      <c r="Q1565" s="60">
        <v>30</v>
      </c>
      <c r="R1565" s="60">
        <v>30</v>
      </c>
      <c r="S1565" s="60">
        <v>30</v>
      </c>
      <c r="T1565" s="60">
        <v>30</v>
      </c>
      <c r="U1565" s="60">
        <v>30</v>
      </c>
      <c r="V1565" s="60">
        <v>30</v>
      </c>
      <c r="W1565" s="60">
        <v>30</v>
      </c>
      <c r="X1565" s="60">
        <v>30</v>
      </c>
      <c r="Y1565" s="52" t="str">
        <f>IF(A1565&lt;&gt;"",IF(D1565="DIRECCIÓN_DE_TRANSFERENCIAS","280 0031",VLOOKUP(C1565,LISTAS·PAPP!$C$3:$D$76,2,0)),"")</f>
        <v>280 3410</v>
      </c>
      <c r="Z1565" s="61">
        <v>202</v>
      </c>
      <c r="AA1565" s="62">
        <v>2003</v>
      </c>
      <c r="AB1565" s="62">
        <v>2207</v>
      </c>
      <c r="AC1565" s="65" t="str">
        <f>IF(D1565&lt;&gt;"",VLOOKUP(D1565,LISTAS·PAPP!$I$3:$M$16,2,0),"")</f>
        <v>55</v>
      </c>
      <c r="AD1565" s="51" t="str">
        <f>IF(D1565&lt;&gt;"",VLOOKUP(D1565,LISTAS·PAPP!$I$3:$M$16,3,0),"")</f>
        <v>SISTEMA_DE_PROTECCIÓN_ESPECIAL_EN_EL_CICLO_DE_VIDA</v>
      </c>
      <c r="AE1565" s="52" t="str">
        <f>IF(D1565&lt;&gt;"",VLOOKUP(D1565,LISTAS·PAPP!$I$3:$M$16,4,0),"")</f>
        <v>001</v>
      </c>
      <c r="AF1565" s="51" t="str">
        <f>IF(D1565&lt;&gt;"",VLOOKUP(D1565,LISTAS·PAPP!$I$3:$M$16,5,0),"")</f>
        <v>IMPLEMENTAR_ESTRATEGIAS_Y_SERVICIOS_DE_PREVENCION_Y_PROTECCION_ESPECIAL_EN_EL_CICLO_DE_VIDA_A_NIVEL_NACIONAL</v>
      </c>
      <c r="AG1565" s="52" t="str">
        <f>IF(AH1565&lt;&gt;"",VLOOKUP(AH1565,LISTAS·PAPP!$O$3:$P$74,2,0),"")</f>
        <v>003</v>
      </c>
      <c r="AH1565" s="58" t="s">
        <v>853</v>
      </c>
      <c r="AI1565" s="60" t="s">
        <v>471</v>
      </c>
      <c r="AJ1565" s="51" t="str">
        <f>IF(AI1565&lt;&gt;"",VLOOKUP(AI1565,LISTAS·PAPP!$X$4:$Y$80,2,0),"")</f>
        <v>NO APLICA</v>
      </c>
      <c r="AK1565" s="58" t="s">
        <v>635</v>
      </c>
      <c r="AL1565" s="60">
        <v>780104</v>
      </c>
      <c r="AM1565" s="51" t="str">
        <f>IF(ISERROR(VLOOKUP(AL1565,LISTAS·PAPP!$AD$4:$AE$334,2,0))," ",VLOOKUP(AL1565,LISTAS·PAPP!$AD$4:$AE$334,2,0))</f>
        <v>A Gobiernos Autónomos Descentralizados</v>
      </c>
      <c r="AN1565" s="63">
        <v>100950.33</v>
      </c>
      <c r="AO1565" s="64">
        <v>0</v>
      </c>
      <c r="AP1565" s="64">
        <v>0</v>
      </c>
      <c r="AQ1565" s="64">
        <v>0</v>
      </c>
      <c r="AR1565" s="64">
        <v>0</v>
      </c>
      <c r="AS1565" s="64">
        <v>0</v>
      </c>
      <c r="AT1565" s="64">
        <v>0</v>
      </c>
      <c r="AU1565" s="64">
        <v>50475.165000000001</v>
      </c>
      <c r="AV1565" s="64">
        <v>0</v>
      </c>
      <c r="AW1565" s="64">
        <v>0</v>
      </c>
      <c r="AX1565" s="64">
        <v>50475.165000000001</v>
      </c>
      <c r="AY1565" s="64">
        <v>0</v>
      </c>
      <c r="AZ1565" s="64">
        <v>0</v>
      </c>
      <c r="BA1565" s="53">
        <f t="shared" si="73"/>
        <v>100950.33</v>
      </c>
      <c r="BB1565" s="54" t="str">
        <f t="shared" si="74"/>
        <v>OK</v>
      </c>
      <c r="BC1565" s="55" t="str">
        <f t="shared" si="75"/>
        <v xml:space="preserve">                </v>
      </c>
    </row>
    <row r="1566" spans="1:55" ht="50.1" customHeight="1" x14ac:dyDescent="0.25">
      <c r="A1566" s="58" t="s">
        <v>39</v>
      </c>
      <c r="B1566" s="58" t="s">
        <v>46</v>
      </c>
      <c r="C1566" s="58" t="s">
        <v>96</v>
      </c>
      <c r="D1566" s="58" t="s">
        <v>175</v>
      </c>
      <c r="E1566" s="51" t="str">
        <f>IF(C1566&lt;&gt;"",VLOOKUP(MID(C1566,18,5),LISTAS·PAPP!$E$4:$F$76,2,0),"")</f>
        <v>TUNGURAHUA</v>
      </c>
      <c r="F1566" s="58" t="s">
        <v>406</v>
      </c>
      <c r="G1566" s="51" t="str">
        <f>IF(F1566&lt;&gt;"",VLOOKUP(F1566,LISTAS·PAPP!$R$3:$T$221,3,0),"")</f>
        <v xml:space="preserve"> </v>
      </c>
      <c r="H1566" s="58" t="s">
        <v>1165</v>
      </c>
      <c r="I1566" s="66" t="s">
        <v>1166</v>
      </c>
      <c r="J1566" s="66" t="s">
        <v>1167</v>
      </c>
      <c r="K1566" s="67">
        <v>2</v>
      </c>
      <c r="L1566" s="66" t="s">
        <v>1168</v>
      </c>
      <c r="M1566" s="60">
        <v>0</v>
      </c>
      <c r="N1566" s="60">
        <v>0</v>
      </c>
      <c r="O1566" s="60">
        <v>0</v>
      </c>
      <c r="P1566" s="60">
        <v>0</v>
      </c>
      <c r="Q1566" s="60">
        <v>0</v>
      </c>
      <c r="R1566" s="60">
        <v>0</v>
      </c>
      <c r="S1566" s="60">
        <v>0</v>
      </c>
      <c r="T1566" s="60">
        <v>0</v>
      </c>
      <c r="U1566" s="60">
        <v>0</v>
      </c>
      <c r="V1566" s="60">
        <v>0</v>
      </c>
      <c r="W1566" s="60">
        <v>0</v>
      </c>
      <c r="X1566" s="60">
        <v>0</v>
      </c>
      <c r="Y1566" s="52" t="str">
        <f>IF(A1566&lt;&gt;"",IF(D1566="DIRECCIÓN_DE_TRANSFERENCIAS","280 0031",VLOOKUP(C1566,LISTAS·PAPP!$C$3:$D$76,2,0)),"")</f>
        <v>280 3510</v>
      </c>
      <c r="Z1566" s="61">
        <v>202</v>
      </c>
      <c r="AA1566" s="62">
        <v>2003</v>
      </c>
      <c r="AB1566" s="62">
        <v>2207</v>
      </c>
      <c r="AC1566" s="65" t="str">
        <f>IF(D1566&lt;&gt;"",VLOOKUP(D1566,LISTAS·PAPP!$I$3:$M$16,2,0),"")</f>
        <v>55</v>
      </c>
      <c r="AD1566" s="51" t="str">
        <f>IF(D1566&lt;&gt;"",VLOOKUP(D1566,LISTAS·PAPP!$I$3:$M$16,3,0),"")</f>
        <v>SISTEMA_DE_PROTECCIÓN_ESPECIAL_EN_EL_CICLO_DE_VIDA</v>
      </c>
      <c r="AE1566" s="52" t="str">
        <f>IF(D1566&lt;&gt;"",VLOOKUP(D1566,LISTAS·PAPP!$I$3:$M$16,4,0),"")</f>
        <v>001</v>
      </c>
      <c r="AF1566" s="51" t="str">
        <f>IF(D1566&lt;&gt;"",VLOOKUP(D1566,LISTAS·PAPP!$I$3:$M$16,5,0),"")</f>
        <v>IMPLEMENTAR_ESTRATEGIAS_Y_SERVICIOS_DE_PREVENCION_Y_PROTECCION_ESPECIAL_EN_EL_CICLO_DE_VIDA_A_NIVEL_NACIONAL</v>
      </c>
      <c r="AG1566" s="52" t="str">
        <f>IF(AH1566&lt;&gt;"",VLOOKUP(AH1566,LISTAS·PAPP!$O$3:$P$74,2,0),"")</f>
        <v>002</v>
      </c>
      <c r="AH1566" s="58" t="s">
        <v>922</v>
      </c>
      <c r="AI1566" s="60" t="s">
        <v>471</v>
      </c>
      <c r="AJ1566" s="51" t="str">
        <f>IF(AI1566&lt;&gt;"",VLOOKUP(AI1566,LISTAS·PAPP!$X$4:$Y$80,2,0),"")</f>
        <v>NO APLICA</v>
      </c>
      <c r="AK1566" s="58" t="s">
        <v>635</v>
      </c>
      <c r="AL1566" s="60">
        <v>780104</v>
      </c>
      <c r="AM1566" s="51" t="str">
        <f>IF(ISERROR(VLOOKUP(AL1566,LISTAS·PAPP!$AD$4:$AE$334,2,0))," ",VLOOKUP(AL1566,LISTAS·PAPP!$AD$4:$AE$334,2,0))</f>
        <v>A Gobiernos Autónomos Descentralizados</v>
      </c>
      <c r="AN1566" s="63">
        <v>29426.880000000001</v>
      </c>
      <c r="AO1566" s="64">
        <v>0</v>
      </c>
      <c r="AP1566" s="64">
        <v>0</v>
      </c>
      <c r="AQ1566" s="64">
        <v>0</v>
      </c>
      <c r="AR1566" s="64">
        <v>0</v>
      </c>
      <c r="AS1566" s="64">
        <v>0</v>
      </c>
      <c r="AT1566" s="64">
        <v>0</v>
      </c>
      <c r="AU1566" s="64">
        <v>0</v>
      </c>
      <c r="AV1566" s="64">
        <v>0</v>
      </c>
      <c r="AW1566" s="64">
        <v>0</v>
      </c>
      <c r="AX1566" s="64">
        <v>0</v>
      </c>
      <c r="AY1566" s="64">
        <v>29426.880000000001</v>
      </c>
      <c r="AZ1566" s="64">
        <v>0</v>
      </c>
      <c r="BA1566" s="53">
        <f t="shared" si="73"/>
        <v>29426.880000000001</v>
      </c>
      <c r="BB1566" s="54" t="str">
        <f t="shared" si="74"/>
        <v>OK</v>
      </c>
      <c r="BC1566" s="55" t="str">
        <f t="shared" si="75"/>
        <v xml:space="preserve">                </v>
      </c>
    </row>
    <row r="1567" spans="1:55" ht="50.1" customHeight="1" x14ac:dyDescent="0.25">
      <c r="A1567" s="58" t="s">
        <v>39</v>
      </c>
      <c r="B1567" s="58" t="s">
        <v>46</v>
      </c>
      <c r="C1567" s="58" t="s">
        <v>96</v>
      </c>
      <c r="D1567" s="58" t="s">
        <v>175</v>
      </c>
      <c r="E1567" s="51" t="str">
        <f>IF(C1567&lt;&gt;"",VLOOKUP(MID(C1567,18,5),LISTAS·PAPP!$E$4:$F$76,2,0),"")</f>
        <v>TUNGURAHUA</v>
      </c>
      <c r="F1567" s="58" t="s">
        <v>406</v>
      </c>
      <c r="G1567" s="51" t="str">
        <f>IF(F1567&lt;&gt;"",VLOOKUP(F1567,LISTAS·PAPP!$R$3:$T$221,3,0),"")</f>
        <v xml:space="preserve"> </v>
      </c>
      <c r="H1567" s="58" t="s">
        <v>1165</v>
      </c>
      <c r="I1567" s="66" t="s">
        <v>1166</v>
      </c>
      <c r="J1567" s="66" t="s">
        <v>1169</v>
      </c>
      <c r="K1567" s="67">
        <v>30</v>
      </c>
      <c r="L1567" s="66" t="s">
        <v>1170</v>
      </c>
      <c r="M1567" s="60">
        <v>0</v>
      </c>
      <c r="N1567" s="60">
        <v>0</v>
      </c>
      <c r="O1567" s="60">
        <v>0</v>
      </c>
      <c r="P1567" s="60">
        <v>30</v>
      </c>
      <c r="Q1567" s="60">
        <v>30</v>
      </c>
      <c r="R1567" s="60">
        <v>30</v>
      </c>
      <c r="S1567" s="60">
        <v>30</v>
      </c>
      <c r="T1567" s="60">
        <v>30</v>
      </c>
      <c r="U1567" s="60">
        <v>30</v>
      </c>
      <c r="V1567" s="60">
        <v>30</v>
      </c>
      <c r="W1567" s="60">
        <v>30</v>
      </c>
      <c r="X1567" s="60">
        <v>30</v>
      </c>
      <c r="Y1567" s="52" t="str">
        <f>IF(A1567&lt;&gt;"",IF(D1567="DIRECCIÓN_DE_TRANSFERENCIAS","280 0031",VLOOKUP(C1567,LISTAS·PAPP!$C$3:$D$76,2,0)),"")</f>
        <v>280 3510</v>
      </c>
      <c r="Z1567" s="61">
        <v>202</v>
      </c>
      <c r="AA1567" s="62">
        <v>5093</v>
      </c>
      <c r="AB1567" s="62">
        <v>1</v>
      </c>
      <c r="AC1567" s="65" t="str">
        <f>IF(D1567&lt;&gt;"",VLOOKUP(D1567,LISTAS·PAPP!$I$3:$M$16,2,0),"")</f>
        <v>55</v>
      </c>
      <c r="AD1567" s="51" t="str">
        <f>IF(D1567&lt;&gt;"",VLOOKUP(D1567,LISTAS·PAPP!$I$3:$M$16,3,0),"")</f>
        <v>SISTEMA_DE_PROTECCIÓN_ESPECIAL_EN_EL_CICLO_DE_VIDA</v>
      </c>
      <c r="AE1567" s="52" t="str">
        <f>IF(D1567&lt;&gt;"",VLOOKUP(D1567,LISTAS·PAPP!$I$3:$M$16,4,0),"")</f>
        <v>001</v>
      </c>
      <c r="AF1567" s="51" t="str">
        <f>IF(D1567&lt;&gt;"",VLOOKUP(D1567,LISTAS·PAPP!$I$3:$M$16,5,0),"")</f>
        <v>IMPLEMENTAR_ESTRATEGIAS_Y_SERVICIOS_DE_PREVENCION_Y_PROTECCION_ESPECIAL_EN_EL_CICLO_DE_VIDA_A_NIVEL_NACIONAL</v>
      </c>
      <c r="AG1567" s="52" t="str">
        <f>IF(AH1567&lt;&gt;"",VLOOKUP(AH1567,LISTAS·PAPP!$O$3:$P$74,2,0),"")</f>
        <v>003</v>
      </c>
      <c r="AH1567" s="58" t="s">
        <v>853</v>
      </c>
      <c r="AI1567" s="60" t="s">
        <v>471</v>
      </c>
      <c r="AJ1567" s="51" t="str">
        <f>IF(AI1567&lt;&gt;"",VLOOKUP(AI1567,LISTAS·PAPP!$X$4:$Y$80,2,0),"")</f>
        <v>NO APLICA</v>
      </c>
      <c r="AK1567" s="58" t="s">
        <v>635</v>
      </c>
      <c r="AL1567" s="60">
        <v>780104</v>
      </c>
      <c r="AM1567" s="51" t="str">
        <f>IF(ISERROR(VLOOKUP(AL1567,LISTAS·PAPP!$AD$4:$AE$334,2,0))," ",VLOOKUP(AL1567,LISTAS·PAPP!$AD$4:$AE$334,2,0))</f>
        <v>A Gobiernos Autónomos Descentralizados</v>
      </c>
      <c r="AN1567" s="63">
        <v>10880.03</v>
      </c>
      <c r="AO1567" s="64">
        <v>0</v>
      </c>
      <c r="AP1567" s="64">
        <v>0</v>
      </c>
      <c r="AQ1567" s="64">
        <v>0</v>
      </c>
      <c r="AR1567" s="64">
        <v>10880.03</v>
      </c>
      <c r="AS1567" s="64">
        <v>0</v>
      </c>
      <c r="AT1567" s="64">
        <v>0</v>
      </c>
      <c r="AU1567" s="64">
        <v>0</v>
      </c>
      <c r="AV1567" s="64">
        <v>0</v>
      </c>
      <c r="AW1567" s="64">
        <v>0</v>
      </c>
      <c r="AX1567" s="64">
        <v>0</v>
      </c>
      <c r="AY1567" s="64">
        <v>0</v>
      </c>
      <c r="AZ1567" s="64">
        <v>0</v>
      </c>
      <c r="BA1567" s="53">
        <f t="shared" si="73"/>
        <v>10880.03</v>
      </c>
      <c r="BB1567" s="54" t="str">
        <f t="shared" si="74"/>
        <v>OK</v>
      </c>
      <c r="BC1567" s="55" t="str">
        <f t="shared" si="75"/>
        <v xml:space="preserve">                </v>
      </c>
    </row>
    <row r="1568" spans="1:55" ht="50.1" customHeight="1" x14ac:dyDescent="0.25">
      <c r="A1568" s="58" t="s">
        <v>39</v>
      </c>
      <c r="B1568" s="58" t="s">
        <v>46</v>
      </c>
      <c r="C1568" s="58" t="s">
        <v>96</v>
      </c>
      <c r="D1568" s="58" t="s">
        <v>175</v>
      </c>
      <c r="E1568" s="51" t="str">
        <f>IF(C1568&lt;&gt;"",VLOOKUP(MID(C1568,18,5),LISTAS·PAPP!$E$4:$F$76,2,0),"")</f>
        <v>TUNGURAHUA</v>
      </c>
      <c r="F1568" s="58" t="s">
        <v>406</v>
      </c>
      <c r="G1568" s="51" t="str">
        <f>IF(F1568&lt;&gt;"",VLOOKUP(F1568,LISTAS·PAPP!$R$3:$T$221,3,0),"")</f>
        <v xml:space="preserve"> </v>
      </c>
      <c r="H1568" s="58" t="s">
        <v>1165</v>
      </c>
      <c r="I1568" s="66" t="s">
        <v>1166</v>
      </c>
      <c r="J1568" s="66" t="s">
        <v>1169</v>
      </c>
      <c r="K1568" s="67"/>
      <c r="L1568" s="66" t="s">
        <v>1170</v>
      </c>
      <c r="M1568" s="60">
        <v>0</v>
      </c>
      <c r="N1568" s="60">
        <v>0</v>
      </c>
      <c r="O1568" s="60">
        <v>0</v>
      </c>
      <c r="P1568" s="60">
        <v>0</v>
      </c>
      <c r="Q1568" s="60">
        <v>0</v>
      </c>
      <c r="R1568" s="60">
        <v>0</v>
      </c>
      <c r="S1568" s="60">
        <v>0</v>
      </c>
      <c r="T1568" s="60">
        <v>0</v>
      </c>
      <c r="U1568" s="60">
        <v>0</v>
      </c>
      <c r="V1568" s="60">
        <v>0</v>
      </c>
      <c r="W1568" s="60">
        <v>0</v>
      </c>
      <c r="X1568" s="60">
        <v>0</v>
      </c>
      <c r="Y1568" s="52" t="str">
        <f>IF(A1568&lt;&gt;"",IF(D1568="DIRECCIÓN_DE_TRANSFERENCIAS","280 0031",VLOOKUP(C1568,LISTAS·PAPP!$C$3:$D$76,2,0)),"")</f>
        <v>280 3510</v>
      </c>
      <c r="Z1568" s="61">
        <v>202</v>
      </c>
      <c r="AA1568" s="62">
        <v>2003</v>
      </c>
      <c r="AB1568" s="62">
        <v>2207</v>
      </c>
      <c r="AC1568" s="65" t="str">
        <f>IF(D1568&lt;&gt;"",VLOOKUP(D1568,LISTAS·PAPP!$I$3:$M$16,2,0),"")</f>
        <v>55</v>
      </c>
      <c r="AD1568" s="51" t="str">
        <f>IF(D1568&lt;&gt;"",VLOOKUP(D1568,LISTAS·PAPP!$I$3:$M$16,3,0),"")</f>
        <v>SISTEMA_DE_PROTECCIÓN_ESPECIAL_EN_EL_CICLO_DE_VIDA</v>
      </c>
      <c r="AE1568" s="52" t="str">
        <f>IF(D1568&lt;&gt;"",VLOOKUP(D1568,LISTAS·PAPP!$I$3:$M$16,4,0),"")</f>
        <v>001</v>
      </c>
      <c r="AF1568" s="51" t="str">
        <f>IF(D1568&lt;&gt;"",VLOOKUP(D1568,LISTAS·PAPP!$I$3:$M$16,5,0),"")</f>
        <v>IMPLEMENTAR_ESTRATEGIAS_Y_SERVICIOS_DE_PREVENCION_Y_PROTECCION_ESPECIAL_EN_EL_CICLO_DE_VIDA_A_NIVEL_NACIONAL</v>
      </c>
      <c r="AG1568" s="52" t="str">
        <f>IF(AH1568&lt;&gt;"",VLOOKUP(AH1568,LISTAS·PAPP!$O$3:$P$74,2,0),"")</f>
        <v>003</v>
      </c>
      <c r="AH1568" s="58" t="s">
        <v>853</v>
      </c>
      <c r="AI1568" s="60" t="s">
        <v>471</v>
      </c>
      <c r="AJ1568" s="51" t="str">
        <f>IF(AI1568&lt;&gt;"",VLOOKUP(AI1568,LISTAS·PAPP!$X$4:$Y$80,2,0),"")</f>
        <v>NO APLICA</v>
      </c>
      <c r="AK1568" s="58" t="s">
        <v>635</v>
      </c>
      <c r="AL1568" s="60">
        <v>780104</v>
      </c>
      <c r="AM1568" s="51" t="str">
        <f>IF(ISERROR(VLOOKUP(AL1568,LISTAS·PAPP!$AD$4:$AE$334,2,0))," ",VLOOKUP(AL1568,LISTAS·PAPP!$AD$4:$AE$334,2,0))</f>
        <v>A Gobiernos Autónomos Descentralizados</v>
      </c>
      <c r="AN1568" s="63">
        <v>16003.73</v>
      </c>
      <c r="AO1568" s="64">
        <v>0</v>
      </c>
      <c r="AP1568" s="64">
        <v>0</v>
      </c>
      <c r="AQ1568" s="64">
        <v>0</v>
      </c>
      <c r="AR1568" s="64">
        <v>0</v>
      </c>
      <c r="AS1568" s="64">
        <v>0</v>
      </c>
      <c r="AT1568" s="64">
        <v>0</v>
      </c>
      <c r="AU1568" s="64">
        <v>8001.8649999999998</v>
      </c>
      <c r="AV1568" s="64">
        <v>0</v>
      </c>
      <c r="AW1568" s="64">
        <v>0</v>
      </c>
      <c r="AX1568" s="64">
        <v>8001.8649999999998</v>
      </c>
      <c r="AY1568" s="64">
        <v>0</v>
      </c>
      <c r="AZ1568" s="64">
        <v>0</v>
      </c>
      <c r="BA1568" s="53">
        <f t="shared" si="73"/>
        <v>16003.73</v>
      </c>
      <c r="BB1568" s="54" t="str">
        <f t="shared" si="74"/>
        <v>OK</v>
      </c>
      <c r="BC1568" s="55" t="str">
        <f t="shared" si="75"/>
        <v xml:space="preserve">        Colocar Metas;        </v>
      </c>
    </row>
    <row r="1569" spans="1:55" ht="50.1" customHeight="1" x14ac:dyDescent="0.25">
      <c r="A1569" s="58" t="s">
        <v>39</v>
      </c>
      <c r="B1569" s="58" t="s">
        <v>46</v>
      </c>
      <c r="C1569" s="58" t="s">
        <v>96</v>
      </c>
      <c r="D1569" s="58" t="s">
        <v>175</v>
      </c>
      <c r="E1569" s="51" t="str">
        <f>IF(C1569&lt;&gt;"",VLOOKUP(MID(C1569,18,5),LISTAS·PAPP!$E$4:$F$76,2,0),"")</f>
        <v>TUNGURAHUA</v>
      </c>
      <c r="F1569" s="58" t="s">
        <v>406</v>
      </c>
      <c r="G1569" s="51" t="str">
        <f>IF(F1569&lt;&gt;"",VLOOKUP(F1569,LISTAS·PAPP!$R$3:$T$221,3,0),"")</f>
        <v xml:space="preserve"> </v>
      </c>
      <c r="H1569" s="58" t="s">
        <v>1165</v>
      </c>
      <c r="I1569" s="66" t="s">
        <v>1166</v>
      </c>
      <c r="J1569" s="66" t="s">
        <v>1169</v>
      </c>
      <c r="K1569" s="67">
        <v>0</v>
      </c>
      <c r="L1569" s="66" t="s">
        <v>1170</v>
      </c>
      <c r="M1569" s="60">
        <v>0</v>
      </c>
      <c r="N1569" s="60">
        <v>0</v>
      </c>
      <c r="O1569" s="60">
        <v>0</v>
      </c>
      <c r="P1569" s="60">
        <v>0</v>
      </c>
      <c r="Q1569" s="60">
        <v>0</v>
      </c>
      <c r="R1569" s="60">
        <v>0</v>
      </c>
      <c r="S1569" s="60">
        <v>0</v>
      </c>
      <c r="T1569" s="60">
        <v>0</v>
      </c>
      <c r="U1569" s="60">
        <v>0</v>
      </c>
      <c r="V1569" s="60">
        <v>0</v>
      </c>
      <c r="W1569" s="60">
        <v>0</v>
      </c>
      <c r="X1569" s="60">
        <v>0</v>
      </c>
      <c r="Y1569" s="52" t="str">
        <f>IF(A1569&lt;&gt;"",IF(D1569="DIRECCIÓN_DE_TRANSFERENCIAS","280 0031",VLOOKUP(C1569,LISTAS·PAPP!$C$3:$D$76,2,0)),"")</f>
        <v>280 3510</v>
      </c>
      <c r="Z1569" s="61">
        <v>202</v>
      </c>
      <c r="AA1569" s="62">
        <v>5093</v>
      </c>
      <c r="AB1569" s="62">
        <v>1</v>
      </c>
      <c r="AC1569" s="65" t="str">
        <f>IF(D1569&lt;&gt;"",VLOOKUP(D1569,LISTAS·PAPP!$I$3:$M$16,2,0),"")</f>
        <v>55</v>
      </c>
      <c r="AD1569" s="51" t="str">
        <f>IF(D1569&lt;&gt;"",VLOOKUP(D1569,LISTAS·PAPP!$I$3:$M$16,3,0),"")</f>
        <v>SISTEMA_DE_PROTECCIÓN_ESPECIAL_EN_EL_CICLO_DE_VIDA</v>
      </c>
      <c r="AE1569" s="52" t="str">
        <f>IF(D1569&lt;&gt;"",VLOOKUP(D1569,LISTAS·PAPP!$I$3:$M$16,4,0),"")</f>
        <v>001</v>
      </c>
      <c r="AF1569" s="51" t="str">
        <f>IF(D1569&lt;&gt;"",VLOOKUP(D1569,LISTAS·PAPP!$I$3:$M$16,5,0),"")</f>
        <v>IMPLEMENTAR_ESTRATEGIAS_Y_SERVICIOS_DE_PREVENCION_Y_PROTECCION_ESPECIAL_EN_EL_CICLO_DE_VIDA_A_NIVEL_NACIONAL</v>
      </c>
      <c r="AG1569" s="52" t="str">
        <f>IF(AH1569&lt;&gt;"",VLOOKUP(AH1569,LISTAS·PAPP!$O$3:$P$74,2,0),"")</f>
        <v>003</v>
      </c>
      <c r="AH1569" s="58" t="s">
        <v>853</v>
      </c>
      <c r="AI1569" s="60" t="s">
        <v>471</v>
      </c>
      <c r="AJ1569" s="51" t="str">
        <f>IF(AI1569&lt;&gt;"",VLOOKUP(AI1569,LISTAS·PAPP!$X$4:$Y$80,2,0),"")</f>
        <v>NO APLICA</v>
      </c>
      <c r="AK1569" s="58" t="s">
        <v>635</v>
      </c>
      <c r="AL1569" s="60">
        <v>780204</v>
      </c>
      <c r="AM1569" s="51" t="str">
        <f>IF(ISERROR(VLOOKUP(AL1569,LISTAS·PAPP!$AD$4:$AE$334,2,0))," ",VLOOKUP(AL1569,LISTAS·PAPP!$AD$4:$AE$334,2,0))</f>
        <v>Transferencias o Donaciones al Sector Privado no Financiero</v>
      </c>
      <c r="AN1569" s="63">
        <v>201900.57</v>
      </c>
      <c r="AO1569" s="64">
        <v>0</v>
      </c>
      <c r="AP1569" s="64">
        <v>0</v>
      </c>
      <c r="AQ1569" s="64">
        <v>0</v>
      </c>
      <c r="AR1569" s="64">
        <v>201900.57</v>
      </c>
      <c r="AS1569" s="64">
        <v>0</v>
      </c>
      <c r="AT1569" s="64">
        <v>0</v>
      </c>
      <c r="AU1569" s="64">
        <v>0</v>
      </c>
      <c r="AV1569" s="64">
        <v>0</v>
      </c>
      <c r="AW1569" s="64">
        <v>0</v>
      </c>
      <c r="AX1569" s="64">
        <v>0</v>
      </c>
      <c r="AY1569" s="64">
        <v>0</v>
      </c>
      <c r="AZ1569" s="64">
        <v>0</v>
      </c>
      <c r="BA1569" s="53">
        <f t="shared" si="73"/>
        <v>201900.57</v>
      </c>
      <c r="BB1569" s="54" t="str">
        <f t="shared" si="74"/>
        <v>OK</v>
      </c>
      <c r="BC1569" s="55" t="str">
        <f t="shared" si="75"/>
        <v xml:space="preserve">                </v>
      </c>
    </row>
    <row r="1570" spans="1:55" ht="50.1" customHeight="1" x14ac:dyDescent="0.25">
      <c r="A1570" s="58" t="s">
        <v>39</v>
      </c>
      <c r="B1570" s="58" t="s">
        <v>46</v>
      </c>
      <c r="C1570" s="58" t="s">
        <v>96</v>
      </c>
      <c r="D1570" s="58" t="s">
        <v>175</v>
      </c>
      <c r="E1570" s="51" t="str">
        <f>IF(C1570&lt;&gt;"",VLOOKUP(MID(C1570,18,5),LISTAS·PAPP!$E$4:$F$76,2,0),"")</f>
        <v>TUNGURAHUA</v>
      </c>
      <c r="F1570" s="58" t="s">
        <v>406</v>
      </c>
      <c r="G1570" s="51" t="str">
        <f>IF(F1570&lt;&gt;"",VLOOKUP(F1570,LISTAS·PAPP!$R$3:$T$221,3,0),"")</f>
        <v xml:space="preserve"> </v>
      </c>
      <c r="H1570" s="58" t="s">
        <v>1165</v>
      </c>
      <c r="I1570" s="66" t="s">
        <v>1166</v>
      </c>
      <c r="J1570" s="66" t="s">
        <v>1169</v>
      </c>
      <c r="K1570" s="67">
        <v>90</v>
      </c>
      <c r="L1570" s="66" t="s">
        <v>1170</v>
      </c>
      <c r="M1570" s="60">
        <v>90</v>
      </c>
      <c r="N1570" s="60">
        <v>90</v>
      </c>
      <c r="O1570" s="60">
        <v>90</v>
      </c>
      <c r="P1570" s="60">
        <v>90</v>
      </c>
      <c r="Q1570" s="60">
        <v>90</v>
      </c>
      <c r="R1570" s="60">
        <v>90</v>
      </c>
      <c r="S1570" s="60">
        <v>90</v>
      </c>
      <c r="T1570" s="60">
        <v>90</v>
      </c>
      <c r="U1570" s="60">
        <v>90</v>
      </c>
      <c r="V1570" s="60">
        <v>90</v>
      </c>
      <c r="W1570" s="60">
        <v>90</v>
      </c>
      <c r="X1570" s="60">
        <v>90</v>
      </c>
      <c r="Y1570" s="52" t="str">
        <f>IF(A1570&lt;&gt;"",IF(D1570="DIRECCIÓN_DE_TRANSFERENCIAS","280 0031",VLOOKUP(C1570,LISTAS·PAPP!$C$3:$D$76,2,0)),"")</f>
        <v>280 3510</v>
      </c>
      <c r="Z1570" s="61">
        <v>202</v>
      </c>
      <c r="AA1570" s="62">
        <v>2003</v>
      </c>
      <c r="AB1570" s="62">
        <v>2207</v>
      </c>
      <c r="AC1570" s="65" t="str">
        <f>IF(D1570&lt;&gt;"",VLOOKUP(D1570,LISTAS·PAPP!$I$3:$M$16,2,0),"")</f>
        <v>55</v>
      </c>
      <c r="AD1570" s="51" t="str">
        <f>IF(D1570&lt;&gt;"",VLOOKUP(D1570,LISTAS·PAPP!$I$3:$M$16,3,0),"")</f>
        <v>SISTEMA_DE_PROTECCIÓN_ESPECIAL_EN_EL_CICLO_DE_VIDA</v>
      </c>
      <c r="AE1570" s="52" t="str">
        <f>IF(D1570&lt;&gt;"",VLOOKUP(D1570,LISTAS·PAPP!$I$3:$M$16,4,0),"")</f>
        <v>001</v>
      </c>
      <c r="AF1570" s="51" t="str">
        <f>IF(D1570&lt;&gt;"",VLOOKUP(D1570,LISTAS·PAPP!$I$3:$M$16,5,0),"")</f>
        <v>IMPLEMENTAR_ESTRATEGIAS_Y_SERVICIOS_DE_PREVENCION_Y_PROTECCION_ESPECIAL_EN_EL_CICLO_DE_VIDA_A_NIVEL_NACIONAL</v>
      </c>
      <c r="AG1570" s="52" t="str">
        <f>IF(AH1570&lt;&gt;"",VLOOKUP(AH1570,LISTAS·PAPP!$O$3:$P$74,2,0),"")</f>
        <v>003</v>
      </c>
      <c r="AH1570" s="58" t="s">
        <v>853</v>
      </c>
      <c r="AI1570" s="60" t="s">
        <v>471</v>
      </c>
      <c r="AJ1570" s="51" t="str">
        <f>IF(AI1570&lt;&gt;"",VLOOKUP(AI1570,LISTAS·PAPP!$X$4:$Y$80,2,0),"")</f>
        <v>NO APLICA</v>
      </c>
      <c r="AK1570" s="58" t="s">
        <v>635</v>
      </c>
      <c r="AL1570" s="60">
        <v>780204</v>
      </c>
      <c r="AM1570" s="51" t="str">
        <f>IF(ISERROR(VLOOKUP(AL1570,LISTAS·PAPP!$AD$4:$AE$334,2,0))," ",VLOOKUP(AL1570,LISTAS·PAPP!$AD$4:$AE$334,2,0))</f>
        <v>Transferencias o Donaciones al Sector Privado no Financiero</v>
      </c>
      <c r="AN1570" s="63">
        <v>274985.33</v>
      </c>
      <c r="AO1570" s="64">
        <v>0</v>
      </c>
      <c r="AP1570" s="64">
        <v>0</v>
      </c>
      <c r="AQ1570" s="64">
        <v>0</v>
      </c>
      <c r="AR1570" s="64">
        <v>0</v>
      </c>
      <c r="AS1570" s="64">
        <v>0</v>
      </c>
      <c r="AT1570" s="64">
        <v>0</v>
      </c>
      <c r="AU1570" s="64">
        <v>137492.66500000001</v>
      </c>
      <c r="AV1570" s="64">
        <v>0</v>
      </c>
      <c r="AW1570" s="64">
        <v>0</v>
      </c>
      <c r="AX1570" s="64">
        <v>137492.66500000001</v>
      </c>
      <c r="AY1570" s="64">
        <v>0</v>
      </c>
      <c r="AZ1570" s="64">
        <v>0</v>
      </c>
      <c r="BA1570" s="53">
        <f t="shared" si="73"/>
        <v>274985.33</v>
      </c>
      <c r="BB1570" s="54" t="str">
        <f t="shared" si="74"/>
        <v>OK</v>
      </c>
      <c r="BC1570" s="55" t="str">
        <f t="shared" si="75"/>
        <v xml:space="preserve">                </v>
      </c>
    </row>
    <row r="1571" spans="1:55" ht="50.1" customHeight="1" x14ac:dyDescent="0.25">
      <c r="A1571" s="58" t="s">
        <v>39</v>
      </c>
      <c r="B1571" s="58" t="s">
        <v>46</v>
      </c>
      <c r="C1571" s="58" t="s">
        <v>92</v>
      </c>
      <c r="D1571" s="58" t="s">
        <v>175</v>
      </c>
      <c r="E1571" s="51" t="str">
        <f>IF(C1571&lt;&gt;"",VLOOKUP(MID(C1571,18,5),LISTAS·PAPP!$E$4:$F$76,2,0),"")</f>
        <v>CHIMBORAZO</v>
      </c>
      <c r="F1571" s="58" t="s">
        <v>244</v>
      </c>
      <c r="G1571" s="51" t="str">
        <f>IF(F1571&lt;&gt;"",VLOOKUP(F1571,LISTAS·PAPP!$R$3:$T$221,3,0),"")</f>
        <v xml:space="preserve"> </v>
      </c>
      <c r="H1571" s="58" t="s">
        <v>1165</v>
      </c>
      <c r="I1571" s="66" t="s">
        <v>1166</v>
      </c>
      <c r="J1571" s="66" t="s">
        <v>1167</v>
      </c>
      <c r="K1571" s="67">
        <v>1</v>
      </c>
      <c r="L1571" s="66" t="s">
        <v>1168</v>
      </c>
      <c r="M1571" s="60">
        <v>0</v>
      </c>
      <c r="N1571" s="60">
        <v>0</v>
      </c>
      <c r="O1571" s="60">
        <v>0</v>
      </c>
      <c r="P1571" s="60">
        <v>0</v>
      </c>
      <c r="Q1571" s="60">
        <v>0</v>
      </c>
      <c r="R1571" s="60">
        <v>0</v>
      </c>
      <c r="S1571" s="60">
        <v>0</v>
      </c>
      <c r="T1571" s="60">
        <v>0</v>
      </c>
      <c r="U1571" s="60">
        <v>0</v>
      </c>
      <c r="V1571" s="60">
        <v>0</v>
      </c>
      <c r="W1571" s="60">
        <v>0</v>
      </c>
      <c r="X1571" s="60">
        <v>0</v>
      </c>
      <c r="Y1571" s="52" t="str">
        <f>IF(A1571&lt;&gt;"",IF(D1571="DIRECCIÓN_DE_TRANSFERENCIAS","280 0031",VLOOKUP(C1571,LISTAS·PAPP!$C$3:$D$76,2,0)),"")</f>
        <v>280 3310</v>
      </c>
      <c r="Z1571" s="61">
        <v>202</v>
      </c>
      <c r="AA1571" s="62">
        <v>2003</v>
      </c>
      <c r="AB1571" s="62">
        <v>2207</v>
      </c>
      <c r="AC1571" s="65" t="str">
        <f>IF(D1571&lt;&gt;"",VLOOKUP(D1571,LISTAS·PAPP!$I$3:$M$16,2,0),"")</f>
        <v>55</v>
      </c>
      <c r="AD1571" s="51" t="str">
        <f>IF(D1571&lt;&gt;"",VLOOKUP(D1571,LISTAS·PAPP!$I$3:$M$16,3,0),"")</f>
        <v>SISTEMA_DE_PROTECCIÓN_ESPECIAL_EN_EL_CICLO_DE_VIDA</v>
      </c>
      <c r="AE1571" s="52" t="str">
        <f>IF(D1571&lt;&gt;"",VLOOKUP(D1571,LISTAS·PAPP!$I$3:$M$16,4,0),"")</f>
        <v>001</v>
      </c>
      <c r="AF1571" s="51" t="str">
        <f>IF(D1571&lt;&gt;"",VLOOKUP(D1571,LISTAS·PAPP!$I$3:$M$16,5,0),"")</f>
        <v>IMPLEMENTAR_ESTRATEGIAS_Y_SERVICIOS_DE_PREVENCION_Y_PROTECCION_ESPECIAL_EN_EL_CICLO_DE_VIDA_A_NIVEL_NACIONAL</v>
      </c>
      <c r="AG1571" s="52" t="str">
        <f>IF(AH1571&lt;&gt;"",VLOOKUP(AH1571,LISTAS·PAPP!$O$3:$P$74,2,0),"")</f>
        <v>002</v>
      </c>
      <c r="AH1571" s="58" t="s">
        <v>922</v>
      </c>
      <c r="AI1571" s="60" t="s">
        <v>471</v>
      </c>
      <c r="AJ1571" s="51" t="str">
        <f>IF(AI1571&lt;&gt;"",VLOOKUP(AI1571,LISTAS·PAPP!$X$4:$Y$80,2,0),"")</f>
        <v>NO APLICA</v>
      </c>
      <c r="AK1571" s="58" t="s">
        <v>635</v>
      </c>
      <c r="AL1571" s="60">
        <v>780204</v>
      </c>
      <c r="AM1571" s="51" t="str">
        <f>IF(ISERROR(VLOOKUP(AL1571,LISTAS·PAPP!$AD$4:$AE$334,2,0))," ",VLOOKUP(AL1571,LISTAS·PAPP!$AD$4:$AE$334,2,0))</f>
        <v>Transferencias o Donaciones al Sector Privado no Financiero</v>
      </c>
      <c r="AN1571" s="63">
        <v>14713.44</v>
      </c>
      <c r="AO1571" s="64">
        <v>0</v>
      </c>
      <c r="AP1571" s="64">
        <v>0</v>
      </c>
      <c r="AQ1571" s="64">
        <v>0</v>
      </c>
      <c r="AR1571" s="64">
        <v>0</v>
      </c>
      <c r="AS1571" s="64">
        <v>0</v>
      </c>
      <c r="AT1571" s="64">
        <v>0</v>
      </c>
      <c r="AU1571" s="64">
        <v>7356.72</v>
      </c>
      <c r="AV1571" s="64">
        <v>0</v>
      </c>
      <c r="AW1571" s="64">
        <v>0</v>
      </c>
      <c r="AX1571" s="64">
        <v>7356.72</v>
      </c>
      <c r="AY1571" s="64">
        <v>0</v>
      </c>
      <c r="AZ1571" s="64">
        <v>0</v>
      </c>
      <c r="BA1571" s="53">
        <f t="shared" si="73"/>
        <v>14713.44</v>
      </c>
      <c r="BB1571" s="54" t="str">
        <f t="shared" si="74"/>
        <v>OK</v>
      </c>
      <c r="BC1571" s="55" t="str">
        <f t="shared" si="75"/>
        <v xml:space="preserve">                </v>
      </c>
    </row>
    <row r="1572" spans="1:55" ht="50.1" customHeight="1" x14ac:dyDescent="0.25">
      <c r="A1572" s="58" t="s">
        <v>39</v>
      </c>
      <c r="B1572" s="58" t="s">
        <v>47</v>
      </c>
      <c r="C1572" s="58" t="s">
        <v>100</v>
      </c>
      <c r="D1572" s="58" t="s">
        <v>175</v>
      </c>
      <c r="E1572" s="51" t="str">
        <f>IF(C1572&lt;&gt;"",VLOOKUP(MID(C1572,18,5),LISTAS·PAPP!$E$4:$F$76,2,0),"")</f>
        <v>MANABÍ</v>
      </c>
      <c r="F1572" s="58" t="s">
        <v>342</v>
      </c>
      <c r="G1572" s="51" t="str">
        <f>IF(F1572&lt;&gt;"",VLOOKUP(F1572,LISTAS·PAPP!$R$3:$T$221,3,0),"")</f>
        <v xml:space="preserve"> </v>
      </c>
      <c r="H1572" s="58" t="s">
        <v>1165</v>
      </c>
      <c r="I1572" s="66" t="s">
        <v>1166</v>
      </c>
      <c r="J1572" s="66" t="s">
        <v>1169</v>
      </c>
      <c r="K1572" s="67">
        <v>0</v>
      </c>
      <c r="L1572" s="66" t="s">
        <v>1170</v>
      </c>
      <c r="M1572" s="60">
        <v>0</v>
      </c>
      <c r="N1572" s="60">
        <v>0</v>
      </c>
      <c r="O1572" s="60">
        <v>0</v>
      </c>
      <c r="P1572" s="60">
        <v>0</v>
      </c>
      <c r="Q1572" s="60">
        <v>0</v>
      </c>
      <c r="R1572" s="60">
        <v>0</v>
      </c>
      <c r="S1572" s="60">
        <v>0</v>
      </c>
      <c r="T1572" s="60">
        <v>0</v>
      </c>
      <c r="U1572" s="60">
        <v>0</v>
      </c>
      <c r="V1572" s="60">
        <v>0</v>
      </c>
      <c r="W1572" s="60">
        <v>0</v>
      </c>
      <c r="X1572" s="60">
        <v>0</v>
      </c>
      <c r="Y1572" s="52" t="str">
        <f>IF(A1572&lt;&gt;"",IF(D1572="DIRECCIÓN_DE_TRANSFERENCIAS","280 0031",VLOOKUP(C1572,LISTAS·PAPP!$C$3:$D$76,2,0)),"")</f>
        <v>280 4110</v>
      </c>
      <c r="Z1572" s="61">
        <v>202</v>
      </c>
      <c r="AA1572" s="62">
        <v>5093</v>
      </c>
      <c r="AB1572" s="62">
        <v>1</v>
      </c>
      <c r="AC1572" s="65" t="str">
        <f>IF(D1572&lt;&gt;"",VLOOKUP(D1572,LISTAS·PAPP!$I$3:$M$16,2,0),"")</f>
        <v>55</v>
      </c>
      <c r="AD1572" s="51" t="str">
        <f>IF(D1572&lt;&gt;"",VLOOKUP(D1572,LISTAS·PAPP!$I$3:$M$16,3,0),"")</f>
        <v>SISTEMA_DE_PROTECCIÓN_ESPECIAL_EN_EL_CICLO_DE_VIDA</v>
      </c>
      <c r="AE1572" s="52" t="str">
        <f>IF(D1572&lt;&gt;"",VLOOKUP(D1572,LISTAS·PAPP!$I$3:$M$16,4,0),"")</f>
        <v>001</v>
      </c>
      <c r="AF1572" s="51" t="str">
        <f>IF(D1572&lt;&gt;"",VLOOKUP(D1572,LISTAS·PAPP!$I$3:$M$16,5,0),"")</f>
        <v>IMPLEMENTAR_ESTRATEGIAS_Y_SERVICIOS_DE_PREVENCION_Y_PROTECCION_ESPECIAL_EN_EL_CICLO_DE_VIDA_A_NIVEL_NACIONAL</v>
      </c>
      <c r="AG1572" s="52" t="str">
        <f>IF(AH1572&lt;&gt;"",VLOOKUP(AH1572,LISTAS·PAPP!$O$3:$P$74,2,0),"")</f>
        <v>003</v>
      </c>
      <c r="AH1572" s="58" t="s">
        <v>853</v>
      </c>
      <c r="AI1572" s="60" t="s">
        <v>471</v>
      </c>
      <c r="AJ1572" s="51" t="str">
        <f>IF(AI1572&lt;&gt;"",VLOOKUP(AI1572,LISTAS·PAPP!$X$4:$Y$80,2,0),"")</f>
        <v>NO APLICA</v>
      </c>
      <c r="AK1572" s="58" t="s">
        <v>635</v>
      </c>
      <c r="AL1572" s="60">
        <v>780204</v>
      </c>
      <c r="AM1572" s="51" t="str">
        <f>IF(ISERROR(VLOOKUP(AL1572,LISTAS·PAPP!$AD$4:$AE$334,2,0))," ",VLOOKUP(AL1572,LISTAS·PAPP!$AD$4:$AE$334,2,0))</f>
        <v>Transferencias o Donaciones al Sector Privado no Financiero</v>
      </c>
      <c r="AN1572" s="63">
        <v>224333.95</v>
      </c>
      <c r="AO1572" s="64">
        <v>0</v>
      </c>
      <c r="AP1572" s="64">
        <v>0</v>
      </c>
      <c r="AQ1572" s="64">
        <v>0</v>
      </c>
      <c r="AR1572" s="64">
        <v>224333.95</v>
      </c>
      <c r="AS1572" s="64">
        <v>0</v>
      </c>
      <c r="AT1572" s="64">
        <v>0</v>
      </c>
      <c r="AU1572" s="64">
        <v>0</v>
      </c>
      <c r="AV1572" s="64">
        <v>0</v>
      </c>
      <c r="AW1572" s="64">
        <v>0</v>
      </c>
      <c r="AX1572" s="64">
        <v>0</v>
      </c>
      <c r="AY1572" s="64">
        <v>0</v>
      </c>
      <c r="AZ1572" s="64">
        <v>0</v>
      </c>
      <c r="BA1572" s="53">
        <f t="shared" si="73"/>
        <v>224333.95</v>
      </c>
      <c r="BB1572" s="54" t="str">
        <f t="shared" si="74"/>
        <v>OK</v>
      </c>
      <c r="BC1572" s="55" t="str">
        <f t="shared" si="75"/>
        <v xml:space="preserve">                </v>
      </c>
    </row>
    <row r="1573" spans="1:55" ht="50.1" customHeight="1" x14ac:dyDescent="0.25">
      <c r="A1573" s="58" t="s">
        <v>39</v>
      </c>
      <c r="B1573" s="58" t="s">
        <v>47</v>
      </c>
      <c r="C1573" s="58" t="s">
        <v>100</v>
      </c>
      <c r="D1573" s="58" t="s">
        <v>175</v>
      </c>
      <c r="E1573" s="51" t="str">
        <f>IF(C1573&lt;&gt;"",VLOOKUP(MID(C1573,18,5),LISTAS·PAPP!$E$4:$F$76,2,0),"")</f>
        <v>MANABÍ</v>
      </c>
      <c r="F1573" s="58" t="s">
        <v>342</v>
      </c>
      <c r="G1573" s="51" t="str">
        <f>IF(F1573&lt;&gt;"",VLOOKUP(F1573,LISTAS·PAPP!$R$3:$T$221,3,0),"")</f>
        <v xml:space="preserve"> </v>
      </c>
      <c r="H1573" s="58" t="s">
        <v>1165</v>
      </c>
      <c r="I1573" s="66" t="s">
        <v>1166</v>
      </c>
      <c r="J1573" s="66" t="s">
        <v>1169</v>
      </c>
      <c r="K1573" s="67">
        <v>130</v>
      </c>
      <c r="L1573" s="66" t="s">
        <v>1170</v>
      </c>
      <c r="M1573" s="60">
        <v>100</v>
      </c>
      <c r="N1573" s="60">
        <v>100</v>
      </c>
      <c r="O1573" s="60">
        <v>100</v>
      </c>
      <c r="P1573" s="60">
        <v>100</v>
      </c>
      <c r="Q1573" s="60">
        <v>100</v>
      </c>
      <c r="R1573" s="60">
        <v>130</v>
      </c>
      <c r="S1573" s="60">
        <v>130</v>
      </c>
      <c r="T1573" s="60">
        <v>130</v>
      </c>
      <c r="U1573" s="60">
        <v>130</v>
      </c>
      <c r="V1573" s="60">
        <v>130</v>
      </c>
      <c r="W1573" s="60">
        <v>130</v>
      </c>
      <c r="X1573" s="60">
        <v>130</v>
      </c>
      <c r="Y1573" s="52" t="str">
        <f>IF(A1573&lt;&gt;"",IF(D1573="DIRECCIÓN_DE_TRANSFERENCIAS","280 0031",VLOOKUP(C1573,LISTAS·PAPP!$C$3:$D$76,2,0)),"")</f>
        <v>280 4110</v>
      </c>
      <c r="Z1573" s="61">
        <v>202</v>
      </c>
      <c r="AA1573" s="62">
        <v>2003</v>
      </c>
      <c r="AB1573" s="62">
        <v>2207</v>
      </c>
      <c r="AC1573" s="65" t="str">
        <f>IF(D1573&lt;&gt;"",VLOOKUP(D1573,LISTAS·PAPP!$I$3:$M$16,2,0),"")</f>
        <v>55</v>
      </c>
      <c r="AD1573" s="51" t="str">
        <f>IF(D1573&lt;&gt;"",VLOOKUP(D1573,LISTAS·PAPP!$I$3:$M$16,3,0),"")</f>
        <v>SISTEMA_DE_PROTECCIÓN_ESPECIAL_EN_EL_CICLO_DE_VIDA</v>
      </c>
      <c r="AE1573" s="52" t="str">
        <f>IF(D1573&lt;&gt;"",VLOOKUP(D1573,LISTAS·PAPP!$I$3:$M$16,4,0),"")</f>
        <v>001</v>
      </c>
      <c r="AF1573" s="51" t="str">
        <f>IF(D1573&lt;&gt;"",VLOOKUP(D1573,LISTAS·PAPP!$I$3:$M$16,5,0),"")</f>
        <v>IMPLEMENTAR_ESTRATEGIAS_Y_SERVICIOS_DE_PREVENCION_Y_PROTECCION_ESPECIAL_EN_EL_CICLO_DE_VIDA_A_NIVEL_NACIONAL</v>
      </c>
      <c r="AG1573" s="52" t="str">
        <f>IF(AH1573&lt;&gt;"",VLOOKUP(AH1573,LISTAS·PAPP!$O$3:$P$74,2,0),"")</f>
        <v>003</v>
      </c>
      <c r="AH1573" s="58" t="s">
        <v>853</v>
      </c>
      <c r="AI1573" s="60" t="s">
        <v>471</v>
      </c>
      <c r="AJ1573" s="51" t="str">
        <f>IF(AI1573&lt;&gt;"",VLOOKUP(AI1573,LISTAS·PAPP!$X$4:$Y$80,2,0),"")</f>
        <v>NO APLICA</v>
      </c>
      <c r="AK1573" s="58" t="s">
        <v>635</v>
      </c>
      <c r="AL1573" s="60">
        <v>780204</v>
      </c>
      <c r="AM1573" s="51" t="str">
        <f>IF(ISERROR(VLOOKUP(AL1573,LISTAS·PAPP!$AD$4:$AE$334,2,0))," ",VLOOKUP(AL1573,LISTAS·PAPP!$AD$4:$AE$334,2,0))</f>
        <v>Transferencias o Donaciones al Sector Privado no Financiero</v>
      </c>
      <c r="AN1573" s="63">
        <v>369673.83</v>
      </c>
      <c r="AO1573" s="64">
        <v>0</v>
      </c>
      <c r="AP1573" s="64">
        <v>0</v>
      </c>
      <c r="AQ1573" s="64">
        <v>0</v>
      </c>
      <c r="AR1573" s="64">
        <v>0</v>
      </c>
      <c r="AS1573" s="64">
        <v>0</v>
      </c>
      <c r="AT1573" s="64">
        <v>0</v>
      </c>
      <c r="AU1573" s="64">
        <v>184836.91500000001</v>
      </c>
      <c r="AV1573" s="64">
        <v>0</v>
      </c>
      <c r="AW1573" s="64">
        <v>0</v>
      </c>
      <c r="AX1573" s="64">
        <v>184836.91500000001</v>
      </c>
      <c r="AY1573" s="64">
        <v>0</v>
      </c>
      <c r="AZ1573" s="64">
        <v>0</v>
      </c>
      <c r="BA1573" s="53">
        <f t="shared" si="73"/>
        <v>369673.83</v>
      </c>
      <c r="BB1573" s="54" t="str">
        <f t="shared" si="74"/>
        <v>OK</v>
      </c>
      <c r="BC1573" s="55" t="str">
        <f t="shared" si="75"/>
        <v xml:space="preserve">                </v>
      </c>
    </row>
    <row r="1574" spans="1:55" ht="50.1" customHeight="1" x14ac:dyDescent="0.25">
      <c r="A1574" s="58" t="s">
        <v>39</v>
      </c>
      <c r="B1574" s="58" t="s">
        <v>47</v>
      </c>
      <c r="C1574" s="58" t="s">
        <v>102</v>
      </c>
      <c r="D1574" s="58" t="s">
        <v>175</v>
      </c>
      <c r="E1574" s="51" t="str">
        <f>IF(C1574&lt;&gt;"",VLOOKUP(MID(C1574,18,5),LISTAS·PAPP!$E$4:$F$76,2,0),"")</f>
        <v>MANABÍ</v>
      </c>
      <c r="F1574" s="58" t="s">
        <v>348</v>
      </c>
      <c r="G1574" s="51" t="str">
        <f>IF(F1574&lt;&gt;"",VLOOKUP(F1574,LISTAS·PAPP!$R$3:$T$221,3,0),"")</f>
        <v xml:space="preserve"> </v>
      </c>
      <c r="H1574" s="58" t="s">
        <v>1165</v>
      </c>
      <c r="I1574" s="66" t="s">
        <v>1166</v>
      </c>
      <c r="J1574" s="66" t="s">
        <v>1169</v>
      </c>
      <c r="K1574" s="67">
        <v>60</v>
      </c>
      <c r="L1574" s="66" t="s">
        <v>1170</v>
      </c>
      <c r="M1574" s="60">
        <v>30</v>
      </c>
      <c r="N1574" s="60">
        <v>30</v>
      </c>
      <c r="O1574" s="60">
        <v>30</v>
      </c>
      <c r="P1574" s="60">
        <v>30</v>
      </c>
      <c r="Q1574" s="60">
        <v>30</v>
      </c>
      <c r="R1574" s="60">
        <v>60</v>
      </c>
      <c r="S1574" s="60">
        <v>60</v>
      </c>
      <c r="T1574" s="60">
        <v>60</v>
      </c>
      <c r="U1574" s="60">
        <v>60</v>
      </c>
      <c r="V1574" s="60">
        <v>60</v>
      </c>
      <c r="W1574" s="60">
        <v>60</v>
      </c>
      <c r="X1574" s="60">
        <v>60</v>
      </c>
      <c r="Y1574" s="52" t="str">
        <f>IF(A1574&lt;&gt;"",IF(D1574="DIRECCIÓN_DE_TRANSFERENCIAS","280 0031",VLOOKUP(C1574,LISTAS·PAPP!$C$3:$D$76,2,0)),"")</f>
        <v>280 4130</v>
      </c>
      <c r="Z1574" s="61">
        <v>202</v>
      </c>
      <c r="AA1574" s="62">
        <v>2003</v>
      </c>
      <c r="AB1574" s="62">
        <v>2207</v>
      </c>
      <c r="AC1574" s="65" t="str">
        <f>IF(D1574&lt;&gt;"",VLOOKUP(D1574,LISTAS·PAPP!$I$3:$M$16,2,0),"")</f>
        <v>55</v>
      </c>
      <c r="AD1574" s="51" t="str">
        <f>IF(D1574&lt;&gt;"",VLOOKUP(D1574,LISTAS·PAPP!$I$3:$M$16,3,0),"")</f>
        <v>SISTEMA_DE_PROTECCIÓN_ESPECIAL_EN_EL_CICLO_DE_VIDA</v>
      </c>
      <c r="AE1574" s="52" t="str">
        <f>IF(D1574&lt;&gt;"",VLOOKUP(D1574,LISTAS·PAPP!$I$3:$M$16,4,0),"")</f>
        <v>001</v>
      </c>
      <c r="AF1574" s="51" t="str">
        <f>IF(D1574&lt;&gt;"",VLOOKUP(D1574,LISTAS·PAPP!$I$3:$M$16,5,0),"")</f>
        <v>IMPLEMENTAR_ESTRATEGIAS_Y_SERVICIOS_DE_PREVENCION_Y_PROTECCION_ESPECIAL_EN_EL_CICLO_DE_VIDA_A_NIVEL_NACIONAL</v>
      </c>
      <c r="AG1574" s="52" t="str">
        <f>IF(AH1574&lt;&gt;"",VLOOKUP(AH1574,LISTAS·PAPP!$O$3:$P$74,2,0),"")</f>
        <v>003</v>
      </c>
      <c r="AH1574" s="58" t="s">
        <v>853</v>
      </c>
      <c r="AI1574" s="60" t="s">
        <v>471</v>
      </c>
      <c r="AJ1574" s="51" t="str">
        <f>IF(AI1574&lt;&gt;"",VLOOKUP(AI1574,LISTAS·PAPP!$X$4:$Y$80,2,0),"")</f>
        <v>NO APLICA</v>
      </c>
      <c r="AK1574" s="58" t="s">
        <v>635</v>
      </c>
      <c r="AL1574" s="60">
        <v>780204</v>
      </c>
      <c r="AM1574" s="51" t="str">
        <f>IF(ISERROR(VLOOKUP(AL1574,LISTAS·PAPP!$AD$4:$AE$334,2,0))," ",VLOOKUP(AL1574,LISTAS·PAPP!$AD$4:$AE$334,2,0))</f>
        <v>Transferencias o Donaciones al Sector Privado no Financiero</v>
      </c>
      <c r="AN1574" s="63">
        <v>134430.07</v>
      </c>
      <c r="AO1574" s="64">
        <v>0</v>
      </c>
      <c r="AP1574" s="64">
        <v>0</v>
      </c>
      <c r="AQ1574" s="64">
        <v>0</v>
      </c>
      <c r="AR1574" s="64">
        <v>0</v>
      </c>
      <c r="AS1574" s="64">
        <v>0</v>
      </c>
      <c r="AT1574" s="64">
        <v>0</v>
      </c>
      <c r="AU1574" s="64">
        <v>67215.035000000003</v>
      </c>
      <c r="AV1574" s="64">
        <v>0</v>
      </c>
      <c r="AW1574" s="64">
        <v>0</v>
      </c>
      <c r="AX1574" s="64">
        <v>67215.035000000003</v>
      </c>
      <c r="AY1574" s="64">
        <v>0</v>
      </c>
      <c r="AZ1574" s="64">
        <v>0</v>
      </c>
      <c r="BA1574" s="53">
        <f t="shared" si="73"/>
        <v>134430.07</v>
      </c>
      <c r="BB1574" s="54" t="str">
        <f t="shared" si="74"/>
        <v>OK</v>
      </c>
      <c r="BC1574" s="55" t="str">
        <f t="shared" si="75"/>
        <v xml:space="preserve">                </v>
      </c>
    </row>
    <row r="1575" spans="1:55" ht="50.1" customHeight="1" x14ac:dyDescent="0.25">
      <c r="A1575" s="58" t="s">
        <v>39</v>
      </c>
      <c r="B1575" s="58" t="s">
        <v>47</v>
      </c>
      <c r="C1575" s="58" t="s">
        <v>106</v>
      </c>
      <c r="D1575" s="58" t="s">
        <v>175</v>
      </c>
      <c r="E1575" s="51" t="str">
        <f>IF(C1575&lt;&gt;"",VLOOKUP(MID(C1575,18,5),LISTAS·PAPP!$E$4:$F$76,2,0),"")</f>
        <v>MANABÍ</v>
      </c>
      <c r="F1575" s="58" t="s">
        <v>358</v>
      </c>
      <c r="G1575" s="51" t="str">
        <f>IF(F1575&lt;&gt;"",VLOOKUP(F1575,LISTAS·PAPP!$R$3:$T$221,3,0),"")</f>
        <v xml:space="preserve"> </v>
      </c>
      <c r="H1575" s="58" t="s">
        <v>1165</v>
      </c>
      <c r="I1575" s="66" t="s">
        <v>1166</v>
      </c>
      <c r="J1575" s="66" t="s">
        <v>1169</v>
      </c>
      <c r="K1575" s="67">
        <v>30</v>
      </c>
      <c r="L1575" s="66" t="s">
        <v>1170</v>
      </c>
      <c r="M1575" s="60">
        <v>0</v>
      </c>
      <c r="N1575" s="60">
        <v>0</v>
      </c>
      <c r="O1575" s="60">
        <v>0</v>
      </c>
      <c r="P1575" s="60">
        <v>0</v>
      </c>
      <c r="Q1575" s="60">
        <v>30</v>
      </c>
      <c r="R1575" s="60">
        <v>30</v>
      </c>
      <c r="S1575" s="60">
        <v>30</v>
      </c>
      <c r="T1575" s="60">
        <v>30</v>
      </c>
      <c r="U1575" s="60">
        <v>30</v>
      </c>
      <c r="V1575" s="60">
        <v>30</v>
      </c>
      <c r="W1575" s="60">
        <v>30</v>
      </c>
      <c r="X1575" s="60">
        <v>30</v>
      </c>
      <c r="Y1575" s="52" t="str">
        <f>IF(A1575&lt;&gt;"",IF(D1575="DIRECCIÓN_DE_TRANSFERENCIAS","280 0031",VLOOKUP(C1575,LISTAS·PAPP!$C$3:$D$76,2,0)),"")</f>
        <v>280 4330</v>
      </c>
      <c r="Z1575" s="61">
        <v>202</v>
      </c>
      <c r="AA1575" s="62">
        <v>2003</v>
      </c>
      <c r="AB1575" s="62">
        <v>2207</v>
      </c>
      <c r="AC1575" s="65" t="str">
        <f>IF(D1575&lt;&gt;"",VLOOKUP(D1575,LISTAS·PAPP!$I$3:$M$16,2,0),"")</f>
        <v>55</v>
      </c>
      <c r="AD1575" s="51" t="str">
        <f>IF(D1575&lt;&gt;"",VLOOKUP(D1575,LISTAS·PAPP!$I$3:$M$16,3,0),"")</f>
        <v>SISTEMA_DE_PROTECCIÓN_ESPECIAL_EN_EL_CICLO_DE_VIDA</v>
      </c>
      <c r="AE1575" s="52" t="str">
        <f>IF(D1575&lt;&gt;"",VLOOKUP(D1575,LISTAS·PAPP!$I$3:$M$16,4,0),"")</f>
        <v>001</v>
      </c>
      <c r="AF1575" s="51" t="str">
        <f>IF(D1575&lt;&gt;"",VLOOKUP(D1575,LISTAS·PAPP!$I$3:$M$16,5,0),"")</f>
        <v>IMPLEMENTAR_ESTRATEGIAS_Y_SERVICIOS_DE_PREVENCION_Y_PROTECCION_ESPECIAL_EN_EL_CICLO_DE_VIDA_A_NIVEL_NACIONAL</v>
      </c>
      <c r="AG1575" s="52" t="str">
        <f>IF(AH1575&lt;&gt;"",VLOOKUP(AH1575,LISTAS·PAPP!$O$3:$P$74,2,0),"")</f>
        <v>003</v>
      </c>
      <c r="AH1575" s="58" t="s">
        <v>853</v>
      </c>
      <c r="AI1575" s="60" t="s">
        <v>471</v>
      </c>
      <c r="AJ1575" s="51" t="str">
        <f>IF(AI1575&lt;&gt;"",VLOOKUP(AI1575,LISTAS·PAPP!$X$4:$Y$80,2,0),"")</f>
        <v>NO APLICA</v>
      </c>
      <c r="AK1575" s="58" t="s">
        <v>635</v>
      </c>
      <c r="AL1575" s="60">
        <v>780204</v>
      </c>
      <c r="AM1575" s="51" t="str">
        <f>IF(ISERROR(VLOOKUP(AL1575,LISTAS·PAPP!$AD$4:$AE$334,2,0))," ",VLOOKUP(AL1575,LISTAS·PAPP!$AD$4:$AE$334,2,0))</f>
        <v>Transferencias o Donaciones al Sector Privado no Financiero</v>
      </c>
      <c r="AN1575" s="63">
        <v>22666.76</v>
      </c>
      <c r="AO1575" s="64">
        <v>0</v>
      </c>
      <c r="AP1575" s="64">
        <v>0</v>
      </c>
      <c r="AQ1575" s="64">
        <v>0</v>
      </c>
      <c r="AR1575" s="64">
        <v>0</v>
      </c>
      <c r="AS1575" s="64">
        <v>0</v>
      </c>
      <c r="AT1575" s="64">
        <v>0</v>
      </c>
      <c r="AU1575" s="64">
        <v>11333.38</v>
      </c>
      <c r="AV1575" s="64">
        <v>0</v>
      </c>
      <c r="AW1575" s="64">
        <v>0</v>
      </c>
      <c r="AX1575" s="64">
        <v>11333.38</v>
      </c>
      <c r="AY1575" s="64">
        <v>0</v>
      </c>
      <c r="AZ1575" s="64">
        <v>0</v>
      </c>
      <c r="BA1575" s="53">
        <f t="shared" si="73"/>
        <v>22666.76</v>
      </c>
      <c r="BB1575" s="54" t="str">
        <f t="shared" si="74"/>
        <v>OK</v>
      </c>
      <c r="BC1575" s="55" t="str">
        <f t="shared" si="75"/>
        <v xml:space="preserve">                </v>
      </c>
    </row>
    <row r="1576" spans="1:55" ht="50.1" customHeight="1" x14ac:dyDescent="0.25">
      <c r="A1576" s="58" t="s">
        <v>39</v>
      </c>
      <c r="B1576" s="58" t="s">
        <v>47</v>
      </c>
      <c r="C1576" s="58" t="s">
        <v>106</v>
      </c>
      <c r="D1576" s="58" t="s">
        <v>175</v>
      </c>
      <c r="E1576" s="51" t="str">
        <f>IF(C1576&lt;&gt;"",VLOOKUP(MID(C1576,18,5),LISTAS·PAPP!$E$4:$F$76,2,0),"")</f>
        <v>MANABÍ</v>
      </c>
      <c r="F1576" s="58" t="s">
        <v>358</v>
      </c>
      <c r="G1576" s="51" t="str">
        <f>IF(F1576&lt;&gt;"",VLOOKUP(F1576,LISTAS·PAPP!$R$3:$T$221,3,0),"")</f>
        <v xml:space="preserve"> </v>
      </c>
      <c r="H1576" s="58" t="s">
        <v>1165</v>
      </c>
      <c r="I1576" s="66" t="s">
        <v>1166</v>
      </c>
      <c r="J1576" s="66" t="s">
        <v>1169</v>
      </c>
      <c r="K1576" s="67">
        <v>0</v>
      </c>
      <c r="L1576" s="66" t="s">
        <v>1170</v>
      </c>
      <c r="M1576" s="60">
        <v>0</v>
      </c>
      <c r="N1576" s="60">
        <v>0</v>
      </c>
      <c r="O1576" s="60">
        <v>0</v>
      </c>
      <c r="P1576" s="60">
        <v>0</v>
      </c>
      <c r="Q1576" s="60">
        <v>0</v>
      </c>
      <c r="R1576" s="60">
        <v>0</v>
      </c>
      <c r="S1576" s="60">
        <v>0</v>
      </c>
      <c r="T1576" s="60">
        <v>0</v>
      </c>
      <c r="U1576" s="60">
        <v>0</v>
      </c>
      <c r="V1576" s="60">
        <v>0</v>
      </c>
      <c r="W1576" s="60">
        <v>0</v>
      </c>
      <c r="X1576" s="60">
        <v>0</v>
      </c>
      <c r="Y1576" s="52" t="str">
        <f>IF(A1576&lt;&gt;"",IF(D1576="DIRECCIÓN_DE_TRANSFERENCIAS","280 0031",VLOOKUP(C1576,LISTAS·PAPP!$C$3:$D$76,2,0)),"")</f>
        <v>280 4330</v>
      </c>
      <c r="Z1576" s="61">
        <v>202</v>
      </c>
      <c r="AA1576" s="62">
        <v>5036</v>
      </c>
      <c r="AB1576" s="62">
        <v>5045</v>
      </c>
      <c r="AC1576" s="65" t="str">
        <f>IF(D1576&lt;&gt;"",VLOOKUP(D1576,LISTAS·PAPP!$I$3:$M$16,2,0),"")</f>
        <v>55</v>
      </c>
      <c r="AD1576" s="51" t="str">
        <f>IF(D1576&lt;&gt;"",VLOOKUP(D1576,LISTAS·PAPP!$I$3:$M$16,3,0),"")</f>
        <v>SISTEMA_DE_PROTECCIÓN_ESPECIAL_EN_EL_CICLO_DE_VIDA</v>
      </c>
      <c r="AE1576" s="52" t="str">
        <f>IF(D1576&lt;&gt;"",VLOOKUP(D1576,LISTAS·PAPP!$I$3:$M$16,4,0),"")</f>
        <v>001</v>
      </c>
      <c r="AF1576" s="51" t="str">
        <f>IF(D1576&lt;&gt;"",VLOOKUP(D1576,LISTAS·PAPP!$I$3:$M$16,5,0),"")</f>
        <v>IMPLEMENTAR_ESTRATEGIAS_Y_SERVICIOS_DE_PREVENCION_Y_PROTECCION_ESPECIAL_EN_EL_CICLO_DE_VIDA_A_NIVEL_NACIONAL</v>
      </c>
      <c r="AG1576" s="52" t="str">
        <f>IF(AH1576&lt;&gt;"",VLOOKUP(AH1576,LISTAS·PAPP!$O$3:$P$74,2,0),"")</f>
        <v>003</v>
      </c>
      <c r="AH1576" s="58" t="s">
        <v>853</v>
      </c>
      <c r="AI1576" s="60" t="s">
        <v>471</v>
      </c>
      <c r="AJ1576" s="51" t="str">
        <f>IF(AI1576&lt;&gt;"",VLOOKUP(AI1576,LISTAS·PAPP!$X$4:$Y$80,2,0),"")</f>
        <v>NO APLICA</v>
      </c>
      <c r="AK1576" s="58" t="s">
        <v>635</v>
      </c>
      <c r="AL1576" s="60">
        <v>780204</v>
      </c>
      <c r="AM1576" s="51" t="str">
        <f>IF(ISERROR(VLOOKUP(AL1576,LISTAS·PAPP!$AD$4:$AE$334,2,0))," ",VLOOKUP(AL1576,LISTAS·PAPP!$AD$4:$AE$334,2,0))</f>
        <v>Transferencias o Donaciones al Sector Privado no Financiero</v>
      </c>
      <c r="AN1576" s="63">
        <v>0</v>
      </c>
      <c r="AO1576" s="64">
        <v>0</v>
      </c>
      <c r="AP1576" s="64">
        <v>0</v>
      </c>
      <c r="AQ1576" s="64">
        <v>0</v>
      </c>
      <c r="AR1576" s="64">
        <v>0</v>
      </c>
      <c r="AS1576" s="64">
        <v>0</v>
      </c>
      <c r="AT1576" s="64">
        <v>0</v>
      </c>
      <c r="AU1576" s="64">
        <v>0</v>
      </c>
      <c r="AV1576" s="64">
        <v>0</v>
      </c>
      <c r="AW1576" s="64">
        <v>0</v>
      </c>
      <c r="AX1576" s="64">
        <v>0</v>
      </c>
      <c r="AY1576" s="64">
        <v>0</v>
      </c>
      <c r="AZ1576" s="64">
        <v>0</v>
      </c>
      <c r="BA1576" s="53">
        <f t="shared" si="73"/>
        <v>0</v>
      </c>
      <c r="BB1576" s="54" t="str">
        <f t="shared" si="74"/>
        <v>OK</v>
      </c>
      <c r="BC1576" s="55" t="str">
        <f t="shared" si="75"/>
        <v xml:space="preserve">                </v>
      </c>
    </row>
    <row r="1577" spans="1:55" ht="50.1" customHeight="1" x14ac:dyDescent="0.25">
      <c r="A1577" s="58" t="s">
        <v>39</v>
      </c>
      <c r="B1577" s="58" t="s">
        <v>47</v>
      </c>
      <c r="C1577" s="58" t="s">
        <v>108</v>
      </c>
      <c r="D1577" s="58" t="s">
        <v>175</v>
      </c>
      <c r="E1577" s="51" t="str">
        <f>IF(C1577&lt;&gt;"",VLOOKUP(MID(C1577,18,5),LISTAS·PAPP!$E$4:$F$76,2,0),"")</f>
        <v>SANTO_DOMINGO_DE_LOS_TSÁCHILAS</v>
      </c>
      <c r="F1577" s="58" t="s">
        <v>397</v>
      </c>
      <c r="G1577" s="51" t="str">
        <f>IF(F1577&lt;&gt;"",VLOOKUP(F1577,LISTAS·PAPP!$R$3:$T$221,3,0),"")</f>
        <v xml:space="preserve"> </v>
      </c>
      <c r="H1577" s="58" t="s">
        <v>1165</v>
      </c>
      <c r="I1577" s="66" t="s">
        <v>1166</v>
      </c>
      <c r="J1577" s="66" t="s">
        <v>1169</v>
      </c>
      <c r="K1577" s="67">
        <v>30</v>
      </c>
      <c r="L1577" s="66" t="s">
        <v>1170</v>
      </c>
      <c r="M1577" s="60">
        <v>0</v>
      </c>
      <c r="N1577" s="60">
        <v>0</v>
      </c>
      <c r="O1577" s="60">
        <v>0</v>
      </c>
      <c r="P1577" s="60">
        <v>0</v>
      </c>
      <c r="Q1577" s="60">
        <v>0</v>
      </c>
      <c r="R1577" s="60">
        <v>0</v>
      </c>
      <c r="S1577" s="60">
        <v>30</v>
      </c>
      <c r="T1577" s="60">
        <v>30</v>
      </c>
      <c r="U1577" s="60">
        <v>30</v>
      </c>
      <c r="V1577" s="60">
        <v>30</v>
      </c>
      <c r="W1577" s="60">
        <v>30</v>
      </c>
      <c r="X1577" s="60">
        <v>30</v>
      </c>
      <c r="Y1577" s="52" t="str">
        <f>IF(A1577&lt;&gt;"",IF(D1577="DIRECCIÓN_DE_TRANSFERENCIAS","280 0031",VLOOKUP(C1577,LISTAS·PAPP!$C$3:$D$76,2,0)),"")</f>
        <v>280 4410</v>
      </c>
      <c r="Z1577" s="61">
        <v>202</v>
      </c>
      <c r="AA1577" s="62">
        <v>5036</v>
      </c>
      <c r="AB1577" s="62">
        <v>5045</v>
      </c>
      <c r="AC1577" s="65" t="str">
        <f>IF(D1577&lt;&gt;"",VLOOKUP(D1577,LISTAS·PAPP!$I$3:$M$16,2,0),"")</f>
        <v>55</v>
      </c>
      <c r="AD1577" s="51" t="str">
        <f>IF(D1577&lt;&gt;"",VLOOKUP(D1577,LISTAS·PAPP!$I$3:$M$16,3,0),"")</f>
        <v>SISTEMA_DE_PROTECCIÓN_ESPECIAL_EN_EL_CICLO_DE_VIDA</v>
      </c>
      <c r="AE1577" s="52" t="str">
        <f>IF(D1577&lt;&gt;"",VLOOKUP(D1577,LISTAS·PAPP!$I$3:$M$16,4,0),"")</f>
        <v>001</v>
      </c>
      <c r="AF1577" s="51" t="str">
        <f>IF(D1577&lt;&gt;"",VLOOKUP(D1577,LISTAS·PAPP!$I$3:$M$16,5,0),"")</f>
        <v>IMPLEMENTAR_ESTRATEGIAS_Y_SERVICIOS_DE_PREVENCION_Y_PROTECCION_ESPECIAL_EN_EL_CICLO_DE_VIDA_A_NIVEL_NACIONAL</v>
      </c>
      <c r="AG1577" s="52" t="str">
        <f>IF(AH1577&lt;&gt;"",VLOOKUP(AH1577,LISTAS·PAPP!$O$3:$P$74,2,0),"")</f>
        <v>003</v>
      </c>
      <c r="AH1577" s="58" t="s">
        <v>853</v>
      </c>
      <c r="AI1577" s="60" t="s">
        <v>471</v>
      </c>
      <c r="AJ1577" s="51" t="str">
        <f>IF(AI1577&lt;&gt;"",VLOOKUP(AI1577,LISTAS·PAPP!$X$4:$Y$80,2,0),"")</f>
        <v>NO APLICA</v>
      </c>
      <c r="AK1577" s="58" t="s">
        <v>635</v>
      </c>
      <c r="AL1577" s="60">
        <v>780104</v>
      </c>
      <c r="AM1577" s="51" t="str">
        <f>IF(ISERROR(VLOOKUP(AL1577,LISTAS·PAPP!$AD$4:$AE$334,2,0))," ",VLOOKUP(AL1577,LISTAS·PAPP!$AD$4:$AE$334,2,0))</f>
        <v>A Gobiernos Autónomos Descentralizados</v>
      </c>
      <c r="AN1577" s="63">
        <v>18133.38</v>
      </c>
      <c r="AO1577" s="64">
        <v>0</v>
      </c>
      <c r="AP1577" s="64">
        <v>0</v>
      </c>
      <c r="AQ1577" s="64">
        <v>0</v>
      </c>
      <c r="AR1577" s="64">
        <v>6044.46</v>
      </c>
      <c r="AS1577" s="64">
        <v>0</v>
      </c>
      <c r="AT1577" s="64">
        <v>0</v>
      </c>
      <c r="AU1577" s="64">
        <v>6044.46</v>
      </c>
      <c r="AV1577" s="64">
        <v>0</v>
      </c>
      <c r="AW1577" s="64">
        <v>0</v>
      </c>
      <c r="AX1577" s="64">
        <v>6044.46</v>
      </c>
      <c r="AY1577" s="64">
        <v>0</v>
      </c>
      <c r="AZ1577" s="64">
        <v>0</v>
      </c>
      <c r="BA1577" s="53">
        <f t="shared" si="73"/>
        <v>18133.38</v>
      </c>
      <c r="BB1577" s="54" t="str">
        <f t="shared" si="74"/>
        <v>OK</v>
      </c>
      <c r="BC1577" s="55" t="str">
        <f t="shared" si="75"/>
        <v xml:space="preserve">                </v>
      </c>
    </row>
    <row r="1578" spans="1:55" ht="50.1" customHeight="1" x14ac:dyDescent="0.25">
      <c r="A1578" s="58" t="s">
        <v>39</v>
      </c>
      <c r="B1578" s="58" t="s">
        <v>47</v>
      </c>
      <c r="C1578" s="58" t="s">
        <v>108</v>
      </c>
      <c r="D1578" s="58" t="s">
        <v>175</v>
      </c>
      <c r="E1578" s="51" t="str">
        <f>IF(C1578&lt;&gt;"",VLOOKUP(MID(C1578,18,5),LISTAS·PAPP!$E$4:$F$76,2,0),"")</f>
        <v>SANTO_DOMINGO_DE_LOS_TSÁCHILAS</v>
      </c>
      <c r="F1578" s="58" t="s">
        <v>397</v>
      </c>
      <c r="G1578" s="51" t="str">
        <f>IF(F1578&lt;&gt;"",VLOOKUP(F1578,LISTAS·PAPP!$R$3:$T$221,3,0),"")</f>
        <v xml:space="preserve"> </v>
      </c>
      <c r="H1578" s="58" t="s">
        <v>1165</v>
      </c>
      <c r="I1578" s="66" t="s">
        <v>1166</v>
      </c>
      <c r="J1578" s="66" t="s">
        <v>1167</v>
      </c>
      <c r="K1578" s="67">
        <v>1</v>
      </c>
      <c r="L1578" s="66" t="s">
        <v>1168</v>
      </c>
      <c r="M1578" s="60">
        <v>0</v>
      </c>
      <c r="N1578" s="60">
        <v>0</v>
      </c>
      <c r="O1578" s="60">
        <v>0</v>
      </c>
      <c r="P1578" s="60">
        <v>0</v>
      </c>
      <c r="Q1578" s="60">
        <v>0</v>
      </c>
      <c r="R1578" s="60">
        <v>0</v>
      </c>
      <c r="S1578" s="60">
        <v>0</v>
      </c>
      <c r="T1578" s="60">
        <v>0</v>
      </c>
      <c r="U1578" s="60">
        <v>0</v>
      </c>
      <c r="V1578" s="60">
        <v>0</v>
      </c>
      <c r="W1578" s="60">
        <v>0</v>
      </c>
      <c r="X1578" s="60">
        <v>0</v>
      </c>
      <c r="Y1578" s="52" t="str">
        <f>IF(A1578&lt;&gt;"",IF(D1578="DIRECCIÓN_DE_TRANSFERENCIAS","280 0031",VLOOKUP(C1578,LISTAS·PAPP!$C$3:$D$76,2,0)),"")</f>
        <v>280 4410</v>
      </c>
      <c r="Z1578" s="61">
        <v>202</v>
      </c>
      <c r="AA1578" s="62">
        <v>2003</v>
      </c>
      <c r="AB1578" s="62">
        <v>2207</v>
      </c>
      <c r="AC1578" s="65" t="str">
        <f>IF(D1578&lt;&gt;"",VLOOKUP(D1578,LISTAS·PAPP!$I$3:$M$16,2,0),"")</f>
        <v>55</v>
      </c>
      <c r="AD1578" s="51" t="str">
        <f>IF(D1578&lt;&gt;"",VLOOKUP(D1578,LISTAS·PAPP!$I$3:$M$16,3,0),"")</f>
        <v>SISTEMA_DE_PROTECCIÓN_ESPECIAL_EN_EL_CICLO_DE_VIDA</v>
      </c>
      <c r="AE1578" s="52" t="str">
        <f>IF(D1578&lt;&gt;"",VLOOKUP(D1578,LISTAS·PAPP!$I$3:$M$16,4,0),"")</f>
        <v>001</v>
      </c>
      <c r="AF1578" s="51" t="str">
        <f>IF(D1578&lt;&gt;"",VLOOKUP(D1578,LISTAS·PAPP!$I$3:$M$16,5,0),"")</f>
        <v>IMPLEMENTAR_ESTRATEGIAS_Y_SERVICIOS_DE_PREVENCION_Y_PROTECCION_ESPECIAL_EN_EL_CICLO_DE_VIDA_A_NIVEL_NACIONAL</v>
      </c>
      <c r="AG1578" s="52" t="str">
        <f>IF(AH1578&lt;&gt;"",VLOOKUP(AH1578,LISTAS·PAPP!$O$3:$P$74,2,0),"")</f>
        <v>002</v>
      </c>
      <c r="AH1578" s="58" t="s">
        <v>922</v>
      </c>
      <c r="AI1578" s="60" t="s">
        <v>471</v>
      </c>
      <c r="AJ1578" s="51" t="str">
        <f>IF(AI1578&lt;&gt;"",VLOOKUP(AI1578,LISTAS·PAPP!$X$4:$Y$80,2,0),"")</f>
        <v>NO APLICA</v>
      </c>
      <c r="AK1578" s="58" t="s">
        <v>635</v>
      </c>
      <c r="AL1578" s="60">
        <v>780204</v>
      </c>
      <c r="AM1578" s="51" t="str">
        <f>IF(ISERROR(VLOOKUP(AL1578,LISTAS·PAPP!$AD$4:$AE$334,2,0))," ",VLOOKUP(AL1578,LISTAS·PAPP!$AD$4:$AE$334,2,0))</f>
        <v>Transferencias o Donaciones al Sector Privado no Financiero</v>
      </c>
      <c r="AN1578" s="63">
        <v>14713.44</v>
      </c>
      <c r="AO1578" s="64">
        <v>0</v>
      </c>
      <c r="AP1578" s="64">
        <v>0</v>
      </c>
      <c r="AQ1578" s="64">
        <v>0</v>
      </c>
      <c r="AR1578" s="64">
        <v>0</v>
      </c>
      <c r="AS1578" s="64">
        <v>0</v>
      </c>
      <c r="AT1578" s="64">
        <v>0</v>
      </c>
      <c r="AU1578" s="64">
        <v>0</v>
      </c>
      <c r="AV1578" s="64">
        <v>0</v>
      </c>
      <c r="AW1578" s="64">
        <v>0</v>
      </c>
      <c r="AX1578" s="64">
        <v>0</v>
      </c>
      <c r="AY1578" s="64">
        <v>14713.44</v>
      </c>
      <c r="AZ1578" s="64">
        <v>0</v>
      </c>
      <c r="BA1578" s="53">
        <f t="shared" si="73"/>
        <v>14713.44</v>
      </c>
      <c r="BB1578" s="54" t="str">
        <f t="shared" si="74"/>
        <v>OK</v>
      </c>
      <c r="BC1578" s="55" t="str">
        <f t="shared" si="75"/>
        <v xml:space="preserve">                </v>
      </c>
    </row>
    <row r="1579" spans="1:55" ht="50.1" customHeight="1" x14ac:dyDescent="0.25">
      <c r="A1579" s="58" t="s">
        <v>39</v>
      </c>
      <c r="B1579" s="58" t="s">
        <v>47</v>
      </c>
      <c r="C1579" s="58" t="s">
        <v>108</v>
      </c>
      <c r="D1579" s="58" t="s">
        <v>175</v>
      </c>
      <c r="E1579" s="51" t="str">
        <f>IF(C1579&lt;&gt;"",VLOOKUP(MID(C1579,18,5),LISTAS·PAPP!$E$4:$F$76,2,0),"")</f>
        <v>SANTO_DOMINGO_DE_LOS_TSÁCHILAS</v>
      </c>
      <c r="F1579" s="58" t="s">
        <v>397</v>
      </c>
      <c r="G1579" s="51" t="str">
        <f>IF(F1579&lt;&gt;"",VLOOKUP(F1579,LISTAS·PAPP!$R$3:$T$221,3,0),"")</f>
        <v xml:space="preserve"> </v>
      </c>
      <c r="H1579" s="58" t="s">
        <v>1165</v>
      </c>
      <c r="I1579" s="66" t="s">
        <v>1166</v>
      </c>
      <c r="J1579" s="66" t="s">
        <v>1169</v>
      </c>
      <c r="K1579" s="67">
        <v>135</v>
      </c>
      <c r="L1579" s="66" t="s">
        <v>1170</v>
      </c>
      <c r="M1579" s="60">
        <v>105</v>
      </c>
      <c r="N1579" s="60">
        <v>105</v>
      </c>
      <c r="O1579" s="60">
        <v>105</v>
      </c>
      <c r="P1579" s="60">
        <v>105</v>
      </c>
      <c r="Q1579" s="60">
        <v>105</v>
      </c>
      <c r="R1579" s="60">
        <v>105</v>
      </c>
      <c r="S1579" s="60">
        <v>135</v>
      </c>
      <c r="T1579" s="60">
        <v>135</v>
      </c>
      <c r="U1579" s="60">
        <v>135</v>
      </c>
      <c r="V1579" s="60">
        <v>135</v>
      </c>
      <c r="W1579" s="60">
        <v>135</v>
      </c>
      <c r="X1579" s="60">
        <v>135</v>
      </c>
      <c r="Y1579" s="52" t="str">
        <f>IF(A1579&lt;&gt;"",IF(D1579="DIRECCIÓN_DE_TRANSFERENCIAS","280 0031",VLOOKUP(C1579,LISTAS·PAPP!$C$3:$D$76,2,0)),"")</f>
        <v>280 4410</v>
      </c>
      <c r="Z1579" s="61">
        <v>202</v>
      </c>
      <c r="AA1579" s="62">
        <v>5093</v>
      </c>
      <c r="AB1579" s="62">
        <v>1</v>
      </c>
      <c r="AC1579" s="65" t="str">
        <f>IF(D1579&lt;&gt;"",VLOOKUP(D1579,LISTAS·PAPP!$I$3:$M$16,2,0),"")</f>
        <v>55</v>
      </c>
      <c r="AD1579" s="51" t="str">
        <f>IF(D1579&lt;&gt;"",VLOOKUP(D1579,LISTAS·PAPP!$I$3:$M$16,3,0),"")</f>
        <v>SISTEMA_DE_PROTECCIÓN_ESPECIAL_EN_EL_CICLO_DE_VIDA</v>
      </c>
      <c r="AE1579" s="52" t="str">
        <f>IF(D1579&lt;&gt;"",VLOOKUP(D1579,LISTAS·PAPP!$I$3:$M$16,4,0),"")</f>
        <v>001</v>
      </c>
      <c r="AF1579" s="51" t="str">
        <f>IF(D1579&lt;&gt;"",VLOOKUP(D1579,LISTAS·PAPP!$I$3:$M$16,5,0),"")</f>
        <v>IMPLEMENTAR_ESTRATEGIAS_Y_SERVICIOS_DE_PREVENCION_Y_PROTECCION_ESPECIAL_EN_EL_CICLO_DE_VIDA_A_NIVEL_NACIONAL</v>
      </c>
      <c r="AG1579" s="52" t="str">
        <f>IF(AH1579&lt;&gt;"",VLOOKUP(AH1579,LISTAS·PAPP!$O$3:$P$74,2,0),"")</f>
        <v>003</v>
      </c>
      <c r="AH1579" s="58" t="s">
        <v>853</v>
      </c>
      <c r="AI1579" s="60" t="s">
        <v>471</v>
      </c>
      <c r="AJ1579" s="51" t="str">
        <f>IF(AI1579&lt;&gt;"",VLOOKUP(AI1579,LISTAS·PAPP!$X$4:$Y$80,2,0),"")</f>
        <v>NO APLICA</v>
      </c>
      <c r="AK1579" s="58" t="s">
        <v>635</v>
      </c>
      <c r="AL1579" s="60">
        <v>780204</v>
      </c>
      <c r="AM1579" s="51" t="str">
        <f>IF(ISERROR(VLOOKUP(AL1579,LISTAS·PAPP!$AD$4:$AE$334,2,0))," ",VLOOKUP(AL1579,LISTAS·PAPP!$AD$4:$AE$334,2,0))</f>
        <v>Transferencias o Donaciones al Sector Privado no Financiero</v>
      </c>
      <c r="AN1579" s="63">
        <v>235544.19</v>
      </c>
      <c r="AO1579" s="64">
        <v>0</v>
      </c>
      <c r="AP1579" s="64">
        <v>0</v>
      </c>
      <c r="AQ1579" s="64">
        <v>0</v>
      </c>
      <c r="AR1579" s="64">
        <v>235544.19</v>
      </c>
      <c r="AS1579" s="64">
        <v>0</v>
      </c>
      <c r="AT1579" s="64">
        <v>0</v>
      </c>
      <c r="AU1579" s="64">
        <v>0</v>
      </c>
      <c r="AV1579" s="64">
        <v>0</v>
      </c>
      <c r="AW1579" s="64">
        <v>0</v>
      </c>
      <c r="AX1579" s="64">
        <v>0</v>
      </c>
      <c r="AY1579" s="64">
        <v>0</v>
      </c>
      <c r="AZ1579" s="64">
        <v>0</v>
      </c>
      <c r="BA1579" s="53">
        <f t="shared" si="73"/>
        <v>235544.19</v>
      </c>
      <c r="BB1579" s="54" t="str">
        <f t="shared" si="74"/>
        <v>OK</v>
      </c>
      <c r="BC1579" s="55" t="str">
        <f t="shared" si="75"/>
        <v xml:space="preserve">                </v>
      </c>
    </row>
    <row r="1580" spans="1:55" ht="50.1" customHeight="1" x14ac:dyDescent="0.25">
      <c r="A1580" s="58" t="s">
        <v>39</v>
      </c>
      <c r="B1580" s="58" t="s">
        <v>47</v>
      </c>
      <c r="C1580" s="58" t="s">
        <v>108</v>
      </c>
      <c r="D1580" s="58" t="s">
        <v>175</v>
      </c>
      <c r="E1580" s="51" t="str">
        <f>IF(C1580&lt;&gt;"",VLOOKUP(MID(C1580,18,5),LISTAS·PAPP!$E$4:$F$76,2,0),"")</f>
        <v>SANTO_DOMINGO_DE_LOS_TSÁCHILAS</v>
      </c>
      <c r="F1580" s="58" t="s">
        <v>397</v>
      </c>
      <c r="G1580" s="51" t="str">
        <f>IF(F1580&lt;&gt;"",VLOOKUP(F1580,LISTAS·PAPP!$R$3:$T$221,3,0),"")</f>
        <v xml:space="preserve"> </v>
      </c>
      <c r="H1580" s="58" t="s">
        <v>1165</v>
      </c>
      <c r="I1580" s="66" t="s">
        <v>1166</v>
      </c>
      <c r="J1580" s="66" t="s">
        <v>1169</v>
      </c>
      <c r="K1580" s="67">
        <v>0</v>
      </c>
      <c r="L1580" s="66" t="s">
        <v>1170</v>
      </c>
      <c r="M1580" s="60">
        <v>0</v>
      </c>
      <c r="N1580" s="60">
        <v>0</v>
      </c>
      <c r="O1580" s="60">
        <v>0</v>
      </c>
      <c r="P1580" s="60">
        <v>0</v>
      </c>
      <c r="Q1580" s="60">
        <v>0</v>
      </c>
      <c r="R1580" s="60">
        <v>0</v>
      </c>
      <c r="S1580" s="60">
        <v>0</v>
      </c>
      <c r="T1580" s="60">
        <v>0</v>
      </c>
      <c r="U1580" s="60">
        <v>0</v>
      </c>
      <c r="V1580" s="60">
        <v>0</v>
      </c>
      <c r="W1580" s="60">
        <v>0</v>
      </c>
      <c r="X1580" s="60">
        <v>0</v>
      </c>
      <c r="Y1580" s="52" t="str">
        <f>IF(A1580&lt;&gt;"",IF(D1580="DIRECCIÓN_DE_TRANSFERENCIAS","280 0031",VLOOKUP(C1580,LISTAS·PAPP!$C$3:$D$76,2,0)),"")</f>
        <v>280 4410</v>
      </c>
      <c r="Z1580" s="61">
        <v>202</v>
      </c>
      <c r="AA1580" s="62">
        <v>2003</v>
      </c>
      <c r="AB1580" s="62">
        <v>2207</v>
      </c>
      <c r="AC1580" s="65" t="str">
        <f>IF(D1580&lt;&gt;"",VLOOKUP(D1580,LISTAS·PAPP!$I$3:$M$16,2,0),"")</f>
        <v>55</v>
      </c>
      <c r="AD1580" s="51" t="str">
        <f>IF(D1580&lt;&gt;"",VLOOKUP(D1580,LISTAS·PAPP!$I$3:$M$16,3,0),"")</f>
        <v>SISTEMA_DE_PROTECCIÓN_ESPECIAL_EN_EL_CICLO_DE_VIDA</v>
      </c>
      <c r="AE1580" s="52" t="str">
        <f>IF(D1580&lt;&gt;"",VLOOKUP(D1580,LISTAS·PAPP!$I$3:$M$16,4,0),"")</f>
        <v>001</v>
      </c>
      <c r="AF1580" s="51" t="str">
        <f>IF(D1580&lt;&gt;"",VLOOKUP(D1580,LISTAS·PAPP!$I$3:$M$16,5,0),"")</f>
        <v>IMPLEMENTAR_ESTRATEGIAS_Y_SERVICIOS_DE_PREVENCION_Y_PROTECCION_ESPECIAL_EN_EL_CICLO_DE_VIDA_A_NIVEL_NACIONAL</v>
      </c>
      <c r="AG1580" s="52" t="str">
        <f>IF(AH1580&lt;&gt;"",VLOOKUP(AH1580,LISTAS·PAPP!$O$3:$P$74,2,0),"")</f>
        <v>003</v>
      </c>
      <c r="AH1580" s="58" t="s">
        <v>853</v>
      </c>
      <c r="AI1580" s="60" t="s">
        <v>471</v>
      </c>
      <c r="AJ1580" s="51" t="str">
        <f>IF(AI1580&lt;&gt;"",VLOOKUP(AI1580,LISTAS·PAPP!$X$4:$Y$80,2,0),"")</f>
        <v>NO APLICA</v>
      </c>
      <c r="AK1580" s="58" t="s">
        <v>635</v>
      </c>
      <c r="AL1580" s="60">
        <v>780204</v>
      </c>
      <c r="AM1580" s="51" t="str">
        <f>IF(ISERROR(VLOOKUP(AL1580,LISTAS·PAPP!$AD$4:$AE$334,2,0))," ",VLOOKUP(AL1580,LISTAS·PAPP!$AD$4:$AE$334,2,0))</f>
        <v>Transferencias o Donaciones al Sector Privado no Financiero</v>
      </c>
      <c r="AN1580" s="63">
        <v>362987.91</v>
      </c>
      <c r="AO1580" s="64">
        <v>0</v>
      </c>
      <c r="AP1580" s="64">
        <v>0</v>
      </c>
      <c r="AQ1580" s="64">
        <v>0</v>
      </c>
      <c r="AR1580" s="64">
        <v>0</v>
      </c>
      <c r="AS1580" s="64">
        <v>0</v>
      </c>
      <c r="AT1580" s="64">
        <v>0</v>
      </c>
      <c r="AU1580" s="64">
        <v>181493.95499999999</v>
      </c>
      <c r="AV1580" s="64">
        <v>0</v>
      </c>
      <c r="AW1580" s="64">
        <v>0</v>
      </c>
      <c r="AX1580" s="64">
        <v>181493.95499999999</v>
      </c>
      <c r="AY1580" s="64">
        <v>0</v>
      </c>
      <c r="AZ1580" s="64">
        <v>0</v>
      </c>
      <c r="BA1580" s="53">
        <f t="shared" si="73"/>
        <v>362987.91</v>
      </c>
      <c r="BB1580" s="54" t="str">
        <f t="shared" si="74"/>
        <v>OK</v>
      </c>
      <c r="BC1580" s="55" t="str">
        <f t="shared" si="75"/>
        <v xml:space="preserve">                </v>
      </c>
    </row>
    <row r="1581" spans="1:55" ht="50.1" customHeight="1" x14ac:dyDescent="0.25">
      <c r="A1581" s="58" t="s">
        <v>39</v>
      </c>
      <c r="B1581" s="58" t="s">
        <v>48</v>
      </c>
      <c r="C1581" s="58" t="s">
        <v>112</v>
      </c>
      <c r="D1581" s="58" t="s">
        <v>175</v>
      </c>
      <c r="E1581" s="51" t="str">
        <f>IF(C1581&lt;&gt;"",VLOOKUP(MID(C1581,18,5),LISTAS·PAPP!$E$4:$F$76,2,0),"")</f>
        <v>BOLÍVAR</v>
      </c>
      <c r="F1581" s="58" t="s">
        <v>225</v>
      </c>
      <c r="G1581" s="51" t="str">
        <f>IF(F1581&lt;&gt;"",VLOOKUP(F1581,LISTAS·PAPP!$R$3:$T$221,3,0),"")</f>
        <v xml:space="preserve"> </v>
      </c>
      <c r="H1581" s="58" t="s">
        <v>1165</v>
      </c>
      <c r="I1581" s="66" t="s">
        <v>1166</v>
      </c>
      <c r="J1581" s="66" t="s">
        <v>1169</v>
      </c>
      <c r="K1581" s="67"/>
      <c r="L1581" s="66" t="s">
        <v>1170</v>
      </c>
      <c r="M1581" s="60">
        <v>0</v>
      </c>
      <c r="N1581" s="60">
        <v>0</v>
      </c>
      <c r="O1581" s="60">
        <v>0</v>
      </c>
      <c r="P1581" s="60">
        <v>0</v>
      </c>
      <c r="Q1581" s="60">
        <v>0</v>
      </c>
      <c r="R1581" s="60">
        <v>0</v>
      </c>
      <c r="S1581" s="60">
        <v>0</v>
      </c>
      <c r="T1581" s="60">
        <v>0</v>
      </c>
      <c r="U1581" s="60">
        <v>0</v>
      </c>
      <c r="V1581" s="60">
        <v>30</v>
      </c>
      <c r="W1581" s="60">
        <v>30</v>
      </c>
      <c r="X1581" s="60">
        <v>30</v>
      </c>
      <c r="Y1581" s="52" t="str">
        <f>IF(A1581&lt;&gt;"",IF(D1581="DIRECCIÓN_DE_TRANSFERENCIAS","280 0031",VLOOKUP(C1581,LISTAS·PAPP!$C$3:$D$76,2,0)),"")</f>
        <v>280 5110</v>
      </c>
      <c r="Z1581" s="61">
        <v>202</v>
      </c>
      <c r="AA1581" s="62">
        <v>2003</v>
      </c>
      <c r="AB1581" s="62">
        <v>2207</v>
      </c>
      <c r="AC1581" s="65" t="str">
        <f>IF(D1581&lt;&gt;"",VLOOKUP(D1581,LISTAS·PAPP!$I$3:$M$16,2,0),"")</f>
        <v>55</v>
      </c>
      <c r="AD1581" s="51" t="str">
        <f>IF(D1581&lt;&gt;"",VLOOKUP(D1581,LISTAS·PAPP!$I$3:$M$16,3,0),"")</f>
        <v>SISTEMA_DE_PROTECCIÓN_ESPECIAL_EN_EL_CICLO_DE_VIDA</v>
      </c>
      <c r="AE1581" s="52" t="str">
        <f>IF(D1581&lt;&gt;"",VLOOKUP(D1581,LISTAS·PAPP!$I$3:$M$16,4,0),"")</f>
        <v>001</v>
      </c>
      <c r="AF1581" s="51" t="str">
        <f>IF(D1581&lt;&gt;"",VLOOKUP(D1581,LISTAS·PAPP!$I$3:$M$16,5,0),"")</f>
        <v>IMPLEMENTAR_ESTRATEGIAS_Y_SERVICIOS_DE_PREVENCION_Y_PROTECCION_ESPECIAL_EN_EL_CICLO_DE_VIDA_A_NIVEL_NACIONAL</v>
      </c>
      <c r="AG1581" s="52" t="str">
        <f>IF(AH1581&lt;&gt;"",VLOOKUP(AH1581,LISTAS·PAPP!$O$3:$P$74,2,0),"")</f>
        <v>003</v>
      </c>
      <c r="AH1581" s="58" t="s">
        <v>853</v>
      </c>
      <c r="AI1581" s="60" t="s">
        <v>471</v>
      </c>
      <c r="AJ1581" s="51" t="str">
        <f>IF(AI1581&lt;&gt;"",VLOOKUP(AI1581,LISTAS·PAPP!$X$4:$Y$80,2,0),"")</f>
        <v>NO APLICA</v>
      </c>
      <c r="AK1581" s="58" t="s">
        <v>635</v>
      </c>
      <c r="AL1581" s="60">
        <v>780104</v>
      </c>
      <c r="AM1581" s="51" t="str">
        <f>IF(ISERROR(VLOOKUP(AL1581,LISTAS·PAPP!$AD$4:$AE$334,2,0))," ",VLOOKUP(AL1581,LISTAS·PAPP!$AD$4:$AE$334,2,0))</f>
        <v>A Gobiernos Autónomos Descentralizados</v>
      </c>
      <c r="AN1581" s="63">
        <v>11904.92</v>
      </c>
      <c r="AO1581" s="64">
        <v>0</v>
      </c>
      <c r="AP1581" s="64">
        <v>0</v>
      </c>
      <c r="AQ1581" s="64">
        <v>0</v>
      </c>
      <c r="AR1581" s="64">
        <v>0</v>
      </c>
      <c r="AS1581" s="64">
        <v>0</v>
      </c>
      <c r="AT1581" s="64">
        <v>0</v>
      </c>
      <c r="AU1581" s="64">
        <v>5952.46</v>
      </c>
      <c r="AV1581" s="64">
        <v>0</v>
      </c>
      <c r="AW1581" s="64">
        <v>0</v>
      </c>
      <c r="AX1581" s="64">
        <v>5952.46</v>
      </c>
      <c r="AY1581" s="64">
        <v>0</v>
      </c>
      <c r="AZ1581" s="64">
        <v>0</v>
      </c>
      <c r="BA1581" s="53">
        <f t="shared" si="73"/>
        <v>11904.92</v>
      </c>
      <c r="BB1581" s="54" t="str">
        <f t="shared" si="74"/>
        <v>OK</v>
      </c>
      <c r="BC1581" s="55" t="str">
        <f t="shared" si="75"/>
        <v xml:space="preserve">        Colocar Metas;        </v>
      </c>
    </row>
    <row r="1582" spans="1:55" ht="50.1" customHeight="1" x14ac:dyDescent="0.25">
      <c r="A1582" s="58" t="s">
        <v>39</v>
      </c>
      <c r="B1582" s="58" t="s">
        <v>48</v>
      </c>
      <c r="C1582" s="58" t="s">
        <v>116</v>
      </c>
      <c r="D1582" s="58" t="s">
        <v>175</v>
      </c>
      <c r="E1582" s="51" t="str">
        <f>IF(C1582&lt;&gt;"",VLOOKUP(MID(C1582,18,5),LISTAS·PAPP!$E$4:$F$76,2,0),"")</f>
        <v>GUAYAS</v>
      </c>
      <c r="F1582" s="58" t="s">
        <v>294</v>
      </c>
      <c r="G1582" s="51" t="str">
        <f>IF(F1582&lt;&gt;"",VLOOKUP(F1582,LISTAS·PAPP!$R$3:$T$221,3,0),"")</f>
        <v xml:space="preserve"> </v>
      </c>
      <c r="H1582" s="58" t="s">
        <v>1165</v>
      </c>
      <c r="I1582" s="66" t="s">
        <v>1166</v>
      </c>
      <c r="J1582" s="66" t="s">
        <v>1169</v>
      </c>
      <c r="K1582" s="67">
        <v>0</v>
      </c>
      <c r="L1582" s="66" t="s">
        <v>1170</v>
      </c>
      <c r="M1582" s="60">
        <v>0</v>
      </c>
      <c r="N1582" s="60">
        <v>0</v>
      </c>
      <c r="O1582" s="60">
        <v>0</v>
      </c>
      <c r="P1582" s="60">
        <v>0</v>
      </c>
      <c r="Q1582" s="60">
        <v>0</v>
      </c>
      <c r="R1582" s="60">
        <v>0</v>
      </c>
      <c r="S1582" s="60">
        <v>0</v>
      </c>
      <c r="T1582" s="60">
        <v>0</v>
      </c>
      <c r="U1582" s="60">
        <v>0</v>
      </c>
      <c r="V1582" s="60">
        <v>0</v>
      </c>
      <c r="W1582" s="60">
        <v>0</v>
      </c>
      <c r="X1582" s="60">
        <v>0</v>
      </c>
      <c r="Y1582" s="52" t="str">
        <f>IF(A1582&lt;&gt;"",IF(D1582="DIRECCIÓN_DE_TRANSFERENCIAS","280 0031",VLOOKUP(C1582,LISTAS·PAPP!$C$3:$D$76,2,0)),"")</f>
        <v>280 5270</v>
      </c>
      <c r="Z1582" s="61">
        <v>202</v>
      </c>
      <c r="AA1582" s="62">
        <v>5093</v>
      </c>
      <c r="AB1582" s="62">
        <v>1</v>
      </c>
      <c r="AC1582" s="65" t="str">
        <f>IF(D1582&lt;&gt;"",VLOOKUP(D1582,LISTAS·PAPP!$I$3:$M$16,2,0),"")</f>
        <v>55</v>
      </c>
      <c r="AD1582" s="51" t="str">
        <f>IF(D1582&lt;&gt;"",VLOOKUP(D1582,LISTAS·PAPP!$I$3:$M$16,3,0),"")</f>
        <v>SISTEMA_DE_PROTECCIÓN_ESPECIAL_EN_EL_CICLO_DE_VIDA</v>
      </c>
      <c r="AE1582" s="52" t="str">
        <f>IF(D1582&lt;&gt;"",VLOOKUP(D1582,LISTAS·PAPP!$I$3:$M$16,4,0),"")</f>
        <v>001</v>
      </c>
      <c r="AF1582" s="51" t="str">
        <f>IF(D1582&lt;&gt;"",VLOOKUP(D1582,LISTAS·PAPP!$I$3:$M$16,5,0),"")</f>
        <v>IMPLEMENTAR_ESTRATEGIAS_Y_SERVICIOS_DE_PREVENCION_Y_PROTECCION_ESPECIAL_EN_EL_CICLO_DE_VIDA_A_NIVEL_NACIONAL</v>
      </c>
      <c r="AG1582" s="52" t="str">
        <f>IF(AH1582&lt;&gt;"",VLOOKUP(AH1582,LISTAS·PAPP!$O$3:$P$74,2,0),"")</f>
        <v>003</v>
      </c>
      <c r="AH1582" s="58" t="s">
        <v>853</v>
      </c>
      <c r="AI1582" s="60" t="s">
        <v>471</v>
      </c>
      <c r="AJ1582" s="51" t="str">
        <f>IF(AI1582&lt;&gt;"",VLOOKUP(AI1582,LISTAS·PAPP!$X$4:$Y$80,2,0),"")</f>
        <v>NO APLICA</v>
      </c>
      <c r="AK1582" s="58" t="s">
        <v>635</v>
      </c>
      <c r="AL1582" s="60">
        <v>780204</v>
      </c>
      <c r="AM1582" s="51" t="str">
        <f>IF(ISERROR(VLOOKUP(AL1582,LISTAS·PAPP!$AD$4:$AE$334,2,0))," ",VLOOKUP(AL1582,LISTAS·PAPP!$AD$4:$AE$334,2,0))</f>
        <v>Transferencias o Donaciones al Sector Privado no Financiero</v>
      </c>
      <c r="AN1582" s="63">
        <v>10880.03</v>
      </c>
      <c r="AO1582" s="64">
        <v>0</v>
      </c>
      <c r="AP1582" s="64">
        <v>0</v>
      </c>
      <c r="AQ1582" s="64">
        <v>0</v>
      </c>
      <c r="AR1582" s="64">
        <v>10880.03</v>
      </c>
      <c r="AS1582" s="64">
        <v>0</v>
      </c>
      <c r="AT1582" s="64">
        <v>0</v>
      </c>
      <c r="AU1582" s="64">
        <v>0</v>
      </c>
      <c r="AV1582" s="64">
        <v>0</v>
      </c>
      <c r="AW1582" s="64">
        <v>0</v>
      </c>
      <c r="AX1582" s="64">
        <v>0</v>
      </c>
      <c r="AY1582" s="64">
        <v>0</v>
      </c>
      <c r="AZ1582" s="64">
        <v>0</v>
      </c>
      <c r="BA1582" s="53">
        <f t="shared" si="73"/>
        <v>10880.03</v>
      </c>
      <c r="BB1582" s="54" t="str">
        <f t="shared" si="74"/>
        <v>OK</v>
      </c>
      <c r="BC1582" s="55" t="str">
        <f t="shared" si="75"/>
        <v xml:space="preserve">                </v>
      </c>
    </row>
    <row r="1583" spans="1:55" ht="50.1" customHeight="1" x14ac:dyDescent="0.25">
      <c r="A1583" s="58" t="s">
        <v>39</v>
      </c>
      <c r="B1583" s="58" t="s">
        <v>48</v>
      </c>
      <c r="C1583" s="58" t="s">
        <v>116</v>
      </c>
      <c r="D1583" s="58" t="s">
        <v>175</v>
      </c>
      <c r="E1583" s="51" t="str">
        <f>IF(C1583&lt;&gt;"",VLOOKUP(MID(C1583,18,5),LISTAS·PAPP!$E$4:$F$76,2,0),"")</f>
        <v>GUAYAS</v>
      </c>
      <c r="F1583" s="58" t="s">
        <v>294</v>
      </c>
      <c r="G1583" s="51" t="str">
        <f>IF(F1583&lt;&gt;"",VLOOKUP(F1583,LISTAS·PAPP!$R$3:$T$221,3,0),"")</f>
        <v xml:space="preserve"> </v>
      </c>
      <c r="H1583" s="58" t="s">
        <v>1165</v>
      </c>
      <c r="I1583" s="66" t="s">
        <v>1166</v>
      </c>
      <c r="J1583" s="66" t="s">
        <v>1169</v>
      </c>
      <c r="K1583" s="67">
        <v>30</v>
      </c>
      <c r="L1583" s="66" t="s">
        <v>1170</v>
      </c>
      <c r="M1583" s="60">
        <v>0</v>
      </c>
      <c r="N1583" s="60">
        <v>0</v>
      </c>
      <c r="O1583" s="60">
        <v>0</v>
      </c>
      <c r="P1583" s="60">
        <v>0</v>
      </c>
      <c r="Q1583" s="60">
        <v>30</v>
      </c>
      <c r="R1583" s="60">
        <v>30</v>
      </c>
      <c r="S1583" s="60">
        <v>30</v>
      </c>
      <c r="T1583" s="60">
        <v>30</v>
      </c>
      <c r="U1583" s="60">
        <v>30</v>
      </c>
      <c r="V1583" s="60">
        <v>30</v>
      </c>
      <c r="W1583" s="60">
        <v>30</v>
      </c>
      <c r="X1583" s="60">
        <v>30</v>
      </c>
      <c r="Y1583" s="52" t="str">
        <f>IF(A1583&lt;&gt;"",IF(D1583="DIRECCIÓN_DE_TRANSFERENCIAS","280 0031",VLOOKUP(C1583,LISTAS·PAPP!$C$3:$D$76,2,0)),"")</f>
        <v>280 5270</v>
      </c>
      <c r="Z1583" s="61">
        <v>202</v>
      </c>
      <c r="AA1583" s="62">
        <v>2003</v>
      </c>
      <c r="AB1583" s="62">
        <v>2207</v>
      </c>
      <c r="AC1583" s="65" t="str">
        <f>IF(D1583&lt;&gt;"",VLOOKUP(D1583,LISTAS·PAPP!$I$3:$M$16,2,0),"")</f>
        <v>55</v>
      </c>
      <c r="AD1583" s="51" t="str">
        <f>IF(D1583&lt;&gt;"",VLOOKUP(D1583,LISTAS·PAPP!$I$3:$M$16,3,0),"")</f>
        <v>SISTEMA_DE_PROTECCIÓN_ESPECIAL_EN_EL_CICLO_DE_VIDA</v>
      </c>
      <c r="AE1583" s="52" t="str">
        <f>IF(D1583&lt;&gt;"",VLOOKUP(D1583,LISTAS·PAPP!$I$3:$M$16,4,0),"")</f>
        <v>001</v>
      </c>
      <c r="AF1583" s="51" t="str">
        <f>IF(D1583&lt;&gt;"",VLOOKUP(D1583,LISTAS·PAPP!$I$3:$M$16,5,0),"")</f>
        <v>IMPLEMENTAR_ESTRATEGIAS_Y_SERVICIOS_DE_PREVENCION_Y_PROTECCION_ESPECIAL_EN_EL_CICLO_DE_VIDA_A_NIVEL_NACIONAL</v>
      </c>
      <c r="AG1583" s="52" t="str">
        <f>IF(AH1583&lt;&gt;"",VLOOKUP(AH1583,LISTAS·PAPP!$O$3:$P$74,2,0),"")</f>
        <v>003</v>
      </c>
      <c r="AH1583" s="58" t="s">
        <v>853</v>
      </c>
      <c r="AI1583" s="60" t="s">
        <v>471</v>
      </c>
      <c r="AJ1583" s="51" t="str">
        <f>IF(AI1583&lt;&gt;"",VLOOKUP(AI1583,LISTAS·PAPP!$X$4:$Y$80,2,0),"")</f>
        <v>NO APLICA</v>
      </c>
      <c r="AK1583" s="58" t="s">
        <v>635</v>
      </c>
      <c r="AL1583" s="60">
        <v>780204</v>
      </c>
      <c r="AM1583" s="51" t="str">
        <f>IF(ISERROR(VLOOKUP(AL1583,LISTAS·PAPP!$AD$4:$AE$334,2,0))," ",VLOOKUP(AL1583,LISTAS·PAPP!$AD$4:$AE$334,2,0))</f>
        <v>Transferencias o Donaciones al Sector Privado no Financiero</v>
      </c>
      <c r="AN1583" s="63">
        <v>16320.04</v>
      </c>
      <c r="AO1583" s="64">
        <v>0</v>
      </c>
      <c r="AP1583" s="64">
        <v>0</v>
      </c>
      <c r="AQ1583" s="64">
        <v>0</v>
      </c>
      <c r="AR1583" s="64">
        <v>0</v>
      </c>
      <c r="AS1583" s="64">
        <v>0</v>
      </c>
      <c r="AT1583" s="64">
        <v>0</v>
      </c>
      <c r="AU1583" s="64">
        <v>8160.02</v>
      </c>
      <c r="AV1583" s="64">
        <v>0</v>
      </c>
      <c r="AW1583" s="64">
        <v>0</v>
      </c>
      <c r="AX1583" s="64">
        <v>8160.02</v>
      </c>
      <c r="AY1583" s="64">
        <v>0</v>
      </c>
      <c r="AZ1583" s="64">
        <v>0</v>
      </c>
      <c r="BA1583" s="53">
        <f t="shared" si="73"/>
        <v>16320.04</v>
      </c>
      <c r="BB1583" s="54" t="str">
        <f t="shared" si="74"/>
        <v>OK</v>
      </c>
      <c r="BC1583" s="55" t="str">
        <f t="shared" si="75"/>
        <v xml:space="preserve">                </v>
      </c>
    </row>
    <row r="1584" spans="1:55" ht="50.1" customHeight="1" x14ac:dyDescent="0.25">
      <c r="A1584" s="58" t="s">
        <v>39</v>
      </c>
      <c r="B1584" s="58" t="s">
        <v>48</v>
      </c>
      <c r="C1584" s="58" t="s">
        <v>118</v>
      </c>
      <c r="D1584" s="58" t="s">
        <v>175</v>
      </c>
      <c r="E1584" s="51" t="str">
        <f>IF(C1584&lt;&gt;"",VLOOKUP(MID(C1584,18,5),LISTAS·PAPP!$E$4:$F$76,2,0),"")</f>
        <v>GUAYAS</v>
      </c>
      <c r="F1584" s="58" t="s">
        <v>296</v>
      </c>
      <c r="G1584" s="51" t="str">
        <f>IF(F1584&lt;&gt;"",VLOOKUP(F1584,LISTAS·PAPP!$R$3:$T$221,3,0),"")</f>
        <v xml:space="preserve"> </v>
      </c>
      <c r="H1584" s="58" t="s">
        <v>1165</v>
      </c>
      <c r="I1584" s="66" t="s">
        <v>1166</v>
      </c>
      <c r="J1584" s="66" t="s">
        <v>1169</v>
      </c>
      <c r="K1584" s="67"/>
      <c r="L1584" s="66" t="s">
        <v>1170</v>
      </c>
      <c r="M1584" s="60">
        <v>0</v>
      </c>
      <c r="N1584" s="60">
        <v>0</v>
      </c>
      <c r="O1584" s="60">
        <v>0</v>
      </c>
      <c r="P1584" s="60">
        <v>0</v>
      </c>
      <c r="Q1584" s="60">
        <v>0</v>
      </c>
      <c r="R1584" s="60">
        <v>0</v>
      </c>
      <c r="S1584" s="60">
        <v>0</v>
      </c>
      <c r="T1584" s="60">
        <v>0</v>
      </c>
      <c r="U1584" s="60">
        <v>0</v>
      </c>
      <c r="V1584" s="60">
        <v>0</v>
      </c>
      <c r="W1584" s="60">
        <v>0</v>
      </c>
      <c r="X1584" s="60">
        <v>0</v>
      </c>
      <c r="Y1584" s="52" t="str">
        <f>IF(A1584&lt;&gt;"",IF(D1584="DIRECCIÓN_DE_TRANSFERENCIAS","280 0031",VLOOKUP(C1584,LISTAS·PAPP!$C$3:$D$76,2,0)),"")</f>
        <v>280 5310</v>
      </c>
      <c r="Z1584" s="61">
        <v>202</v>
      </c>
      <c r="AA1584" s="62">
        <v>5093</v>
      </c>
      <c r="AB1584" s="62">
        <v>1</v>
      </c>
      <c r="AC1584" s="65" t="str">
        <f>IF(D1584&lt;&gt;"",VLOOKUP(D1584,LISTAS·PAPP!$I$3:$M$16,2,0),"")</f>
        <v>55</v>
      </c>
      <c r="AD1584" s="51" t="str">
        <f>IF(D1584&lt;&gt;"",VLOOKUP(D1584,LISTAS·PAPP!$I$3:$M$16,3,0),"")</f>
        <v>SISTEMA_DE_PROTECCIÓN_ESPECIAL_EN_EL_CICLO_DE_VIDA</v>
      </c>
      <c r="AE1584" s="52" t="str">
        <f>IF(D1584&lt;&gt;"",VLOOKUP(D1584,LISTAS·PAPP!$I$3:$M$16,4,0),"")</f>
        <v>001</v>
      </c>
      <c r="AF1584" s="51" t="str">
        <f>IF(D1584&lt;&gt;"",VLOOKUP(D1584,LISTAS·PAPP!$I$3:$M$16,5,0),"")</f>
        <v>IMPLEMENTAR_ESTRATEGIAS_Y_SERVICIOS_DE_PREVENCION_Y_PROTECCION_ESPECIAL_EN_EL_CICLO_DE_VIDA_A_NIVEL_NACIONAL</v>
      </c>
      <c r="AG1584" s="52" t="str">
        <f>IF(AH1584&lt;&gt;"",VLOOKUP(AH1584,LISTAS·PAPP!$O$3:$P$74,2,0),"")</f>
        <v>003</v>
      </c>
      <c r="AH1584" s="58" t="s">
        <v>853</v>
      </c>
      <c r="AI1584" s="60" t="s">
        <v>471</v>
      </c>
      <c r="AJ1584" s="51" t="str">
        <f>IF(AI1584&lt;&gt;"",VLOOKUP(AI1584,LISTAS·PAPP!$X$4:$Y$80,2,0),"")</f>
        <v>NO APLICA</v>
      </c>
      <c r="AK1584" s="58" t="s">
        <v>635</v>
      </c>
      <c r="AL1584" s="60">
        <v>780104</v>
      </c>
      <c r="AM1584" s="51" t="str">
        <f>IF(ISERROR(VLOOKUP(AL1584,LISTAS·PAPP!$AD$4:$AE$334,2,0))," ",VLOOKUP(AL1584,LISTAS·PAPP!$AD$4:$AE$334,2,0))</f>
        <v>A Gobiernos Autónomos Descentralizados</v>
      </c>
      <c r="AN1584" s="63">
        <v>10880.03</v>
      </c>
      <c r="AO1584" s="64">
        <v>0</v>
      </c>
      <c r="AP1584" s="64">
        <v>0</v>
      </c>
      <c r="AQ1584" s="64">
        <v>0</v>
      </c>
      <c r="AR1584" s="64">
        <v>10880.03</v>
      </c>
      <c r="AS1584" s="64">
        <v>0</v>
      </c>
      <c r="AT1584" s="64">
        <v>0</v>
      </c>
      <c r="AU1584" s="64">
        <v>0</v>
      </c>
      <c r="AV1584" s="64">
        <v>0</v>
      </c>
      <c r="AW1584" s="64">
        <v>0</v>
      </c>
      <c r="AX1584" s="64">
        <v>0</v>
      </c>
      <c r="AY1584" s="64">
        <v>0</v>
      </c>
      <c r="AZ1584" s="64">
        <v>0</v>
      </c>
      <c r="BA1584" s="53">
        <f t="shared" si="73"/>
        <v>10880.03</v>
      </c>
      <c r="BB1584" s="54" t="str">
        <f t="shared" si="74"/>
        <v>OK</v>
      </c>
      <c r="BC1584" s="55" t="str">
        <f t="shared" si="75"/>
        <v xml:space="preserve">        Colocar Metas;        </v>
      </c>
    </row>
    <row r="1585" spans="1:55" ht="50.1" customHeight="1" x14ac:dyDescent="0.25">
      <c r="A1585" s="58" t="s">
        <v>39</v>
      </c>
      <c r="B1585" s="58" t="s">
        <v>48</v>
      </c>
      <c r="C1585" s="58" t="s">
        <v>118</v>
      </c>
      <c r="D1585" s="58" t="s">
        <v>175</v>
      </c>
      <c r="E1585" s="51" t="str">
        <f>IF(C1585&lt;&gt;"",VLOOKUP(MID(C1585,18,5),LISTAS·PAPP!$E$4:$F$76,2,0),"")</f>
        <v>GUAYAS</v>
      </c>
      <c r="F1585" s="58" t="s">
        <v>296</v>
      </c>
      <c r="G1585" s="51" t="str">
        <f>IF(F1585&lt;&gt;"",VLOOKUP(F1585,LISTAS·PAPP!$R$3:$T$221,3,0),"")</f>
        <v xml:space="preserve"> </v>
      </c>
      <c r="H1585" s="58" t="s">
        <v>1165</v>
      </c>
      <c r="I1585" s="66" t="s">
        <v>1166</v>
      </c>
      <c r="J1585" s="66" t="s">
        <v>1169</v>
      </c>
      <c r="K1585" s="67">
        <v>30</v>
      </c>
      <c r="L1585" s="66" t="s">
        <v>1170</v>
      </c>
      <c r="M1585" s="60">
        <v>0</v>
      </c>
      <c r="N1585" s="60">
        <v>0</v>
      </c>
      <c r="O1585" s="60">
        <v>0</v>
      </c>
      <c r="P1585" s="60">
        <v>0</v>
      </c>
      <c r="Q1585" s="60">
        <v>30</v>
      </c>
      <c r="R1585" s="60">
        <v>30</v>
      </c>
      <c r="S1585" s="60">
        <v>30</v>
      </c>
      <c r="T1585" s="60">
        <v>30</v>
      </c>
      <c r="U1585" s="60">
        <v>30</v>
      </c>
      <c r="V1585" s="60">
        <v>30</v>
      </c>
      <c r="W1585" s="60">
        <v>30</v>
      </c>
      <c r="X1585" s="60">
        <v>30</v>
      </c>
      <c r="Y1585" s="52" t="str">
        <f>IF(A1585&lt;&gt;"",IF(D1585="DIRECCIÓN_DE_TRANSFERENCIAS","280 0031",VLOOKUP(C1585,LISTAS·PAPP!$C$3:$D$76,2,0)),"")</f>
        <v>280 5310</v>
      </c>
      <c r="Z1585" s="61">
        <v>202</v>
      </c>
      <c r="AA1585" s="62">
        <v>2003</v>
      </c>
      <c r="AB1585" s="62">
        <v>2207</v>
      </c>
      <c r="AC1585" s="65" t="str">
        <f>IF(D1585&lt;&gt;"",VLOOKUP(D1585,LISTAS·PAPP!$I$3:$M$16,2,0),"")</f>
        <v>55</v>
      </c>
      <c r="AD1585" s="51" t="str">
        <f>IF(D1585&lt;&gt;"",VLOOKUP(D1585,LISTAS·PAPP!$I$3:$M$16,3,0),"")</f>
        <v>SISTEMA_DE_PROTECCIÓN_ESPECIAL_EN_EL_CICLO_DE_VIDA</v>
      </c>
      <c r="AE1585" s="52" t="str">
        <f>IF(D1585&lt;&gt;"",VLOOKUP(D1585,LISTAS·PAPP!$I$3:$M$16,4,0),"")</f>
        <v>001</v>
      </c>
      <c r="AF1585" s="51" t="str">
        <f>IF(D1585&lt;&gt;"",VLOOKUP(D1585,LISTAS·PAPP!$I$3:$M$16,5,0),"")</f>
        <v>IMPLEMENTAR_ESTRATEGIAS_Y_SERVICIOS_DE_PREVENCION_Y_PROTECCION_ESPECIAL_EN_EL_CICLO_DE_VIDA_A_NIVEL_NACIONAL</v>
      </c>
      <c r="AG1585" s="52" t="str">
        <f>IF(AH1585&lt;&gt;"",VLOOKUP(AH1585,LISTAS·PAPP!$O$3:$P$74,2,0),"")</f>
        <v>003</v>
      </c>
      <c r="AH1585" s="58" t="s">
        <v>853</v>
      </c>
      <c r="AI1585" s="60" t="s">
        <v>471</v>
      </c>
      <c r="AJ1585" s="51" t="str">
        <f>IF(AI1585&lt;&gt;"",VLOOKUP(AI1585,LISTAS·PAPP!$X$4:$Y$80,2,0),"")</f>
        <v>NO APLICA</v>
      </c>
      <c r="AK1585" s="58" t="s">
        <v>635</v>
      </c>
      <c r="AL1585" s="60">
        <v>780104</v>
      </c>
      <c r="AM1585" s="51" t="str">
        <f>IF(ISERROR(VLOOKUP(AL1585,LISTAS·PAPP!$AD$4:$AE$334,2,0))," ",VLOOKUP(AL1585,LISTAS·PAPP!$AD$4:$AE$334,2,0))</f>
        <v>A Gobiernos Autónomos Descentralizados</v>
      </c>
      <c r="AN1585" s="63">
        <v>15528.39</v>
      </c>
      <c r="AO1585" s="64">
        <v>0</v>
      </c>
      <c r="AP1585" s="64">
        <v>0</v>
      </c>
      <c r="AQ1585" s="64">
        <v>0</v>
      </c>
      <c r="AR1585" s="64">
        <v>0</v>
      </c>
      <c r="AS1585" s="64">
        <v>0</v>
      </c>
      <c r="AT1585" s="64">
        <v>0</v>
      </c>
      <c r="AU1585" s="64">
        <v>7764.1949999999997</v>
      </c>
      <c r="AV1585" s="64">
        <v>0</v>
      </c>
      <c r="AW1585" s="64">
        <v>0</v>
      </c>
      <c r="AX1585" s="64">
        <v>7764.1949999999997</v>
      </c>
      <c r="AY1585" s="64">
        <v>0</v>
      </c>
      <c r="AZ1585" s="64">
        <v>0</v>
      </c>
      <c r="BA1585" s="53">
        <f t="shared" si="73"/>
        <v>15528.39</v>
      </c>
      <c r="BB1585" s="54" t="str">
        <f t="shared" si="74"/>
        <v>OK</v>
      </c>
      <c r="BC1585" s="55" t="str">
        <f t="shared" si="75"/>
        <v xml:space="preserve">                </v>
      </c>
    </row>
    <row r="1586" spans="1:55" ht="50.1" customHeight="1" x14ac:dyDescent="0.25">
      <c r="A1586" s="58" t="s">
        <v>39</v>
      </c>
      <c r="B1586" s="58" t="s">
        <v>48</v>
      </c>
      <c r="C1586" s="58" t="s">
        <v>120</v>
      </c>
      <c r="D1586" s="58" t="s">
        <v>175</v>
      </c>
      <c r="E1586" s="51" t="str">
        <f>IF(C1586&lt;&gt;"",VLOOKUP(MID(C1586,18,5),LISTAS·PAPP!$E$4:$F$76,2,0),"")</f>
        <v>GUAYAS</v>
      </c>
      <c r="F1586" s="58" t="s">
        <v>303</v>
      </c>
      <c r="G1586" s="51" t="str">
        <f>IF(F1586&lt;&gt;"",VLOOKUP(F1586,LISTAS·PAPP!$R$3:$T$221,3,0),"")</f>
        <v xml:space="preserve"> </v>
      </c>
      <c r="H1586" s="58" t="s">
        <v>1165</v>
      </c>
      <c r="I1586" s="66" t="s">
        <v>1166</v>
      </c>
      <c r="J1586" s="66" t="s">
        <v>1169</v>
      </c>
      <c r="K1586" s="67"/>
      <c r="L1586" s="66" t="s">
        <v>1170</v>
      </c>
      <c r="M1586" s="60">
        <v>0</v>
      </c>
      <c r="N1586" s="60">
        <v>0</v>
      </c>
      <c r="O1586" s="60">
        <v>0</v>
      </c>
      <c r="P1586" s="60">
        <v>0</v>
      </c>
      <c r="Q1586" s="60">
        <v>0</v>
      </c>
      <c r="R1586" s="60">
        <v>0</v>
      </c>
      <c r="S1586" s="60">
        <v>0</v>
      </c>
      <c r="T1586" s="60">
        <v>0</v>
      </c>
      <c r="U1586" s="60">
        <v>0</v>
      </c>
      <c r="V1586" s="60">
        <v>0</v>
      </c>
      <c r="W1586" s="60">
        <v>0</v>
      </c>
      <c r="X1586" s="60">
        <v>0</v>
      </c>
      <c r="Y1586" s="52" t="str">
        <f>IF(A1586&lt;&gt;"",IF(D1586="DIRECCIÓN_DE_TRANSFERENCIAS","280 0031",VLOOKUP(C1586,LISTAS·PAPP!$C$3:$D$76,2,0)),"")</f>
        <v>280 5360</v>
      </c>
      <c r="Z1586" s="61">
        <v>202</v>
      </c>
      <c r="AA1586" s="62">
        <v>5093</v>
      </c>
      <c r="AB1586" s="62">
        <v>1</v>
      </c>
      <c r="AC1586" s="65" t="str">
        <f>IF(D1586&lt;&gt;"",VLOOKUP(D1586,LISTAS·PAPP!$I$3:$M$16,2,0),"")</f>
        <v>55</v>
      </c>
      <c r="AD1586" s="51" t="str">
        <f>IF(D1586&lt;&gt;"",VLOOKUP(D1586,LISTAS·PAPP!$I$3:$M$16,3,0),"")</f>
        <v>SISTEMA_DE_PROTECCIÓN_ESPECIAL_EN_EL_CICLO_DE_VIDA</v>
      </c>
      <c r="AE1586" s="52" t="str">
        <f>IF(D1586&lt;&gt;"",VLOOKUP(D1586,LISTAS·PAPP!$I$3:$M$16,4,0),"")</f>
        <v>001</v>
      </c>
      <c r="AF1586" s="51" t="str">
        <f>IF(D1586&lt;&gt;"",VLOOKUP(D1586,LISTAS·PAPP!$I$3:$M$16,5,0),"")</f>
        <v>IMPLEMENTAR_ESTRATEGIAS_Y_SERVICIOS_DE_PREVENCION_Y_PROTECCION_ESPECIAL_EN_EL_CICLO_DE_VIDA_A_NIVEL_NACIONAL</v>
      </c>
      <c r="AG1586" s="52" t="str">
        <f>IF(AH1586&lt;&gt;"",VLOOKUP(AH1586,LISTAS·PAPP!$O$3:$P$74,2,0),"")</f>
        <v>003</v>
      </c>
      <c r="AH1586" s="58" t="s">
        <v>853</v>
      </c>
      <c r="AI1586" s="60" t="s">
        <v>471</v>
      </c>
      <c r="AJ1586" s="51" t="str">
        <f>IF(AI1586&lt;&gt;"",VLOOKUP(AI1586,LISTAS·PAPP!$X$4:$Y$80,2,0),"")</f>
        <v>NO APLICA</v>
      </c>
      <c r="AK1586" s="58" t="s">
        <v>635</v>
      </c>
      <c r="AL1586" s="60">
        <v>780104</v>
      </c>
      <c r="AM1586" s="51" t="str">
        <f>IF(ISERROR(VLOOKUP(AL1586,LISTAS·PAPP!$AD$4:$AE$334,2,0))," ",VLOOKUP(AL1586,LISTAS·PAPP!$AD$4:$AE$334,2,0))</f>
        <v>A Gobiernos Autónomos Descentralizados</v>
      </c>
      <c r="AN1586" s="63">
        <v>10880.03</v>
      </c>
      <c r="AO1586" s="64">
        <v>0</v>
      </c>
      <c r="AP1586" s="64">
        <v>0</v>
      </c>
      <c r="AQ1586" s="64">
        <v>0</v>
      </c>
      <c r="AR1586" s="64">
        <v>10880.03</v>
      </c>
      <c r="AS1586" s="64">
        <v>0</v>
      </c>
      <c r="AT1586" s="64">
        <v>0</v>
      </c>
      <c r="AU1586" s="64">
        <v>0</v>
      </c>
      <c r="AV1586" s="64">
        <v>0</v>
      </c>
      <c r="AW1586" s="64">
        <v>0</v>
      </c>
      <c r="AX1586" s="64">
        <v>0</v>
      </c>
      <c r="AY1586" s="64">
        <v>0</v>
      </c>
      <c r="AZ1586" s="64">
        <v>0</v>
      </c>
      <c r="BA1586" s="53">
        <f t="shared" si="73"/>
        <v>10880.03</v>
      </c>
      <c r="BB1586" s="54" t="str">
        <f t="shared" si="74"/>
        <v>OK</v>
      </c>
      <c r="BC1586" s="55" t="str">
        <f t="shared" si="75"/>
        <v xml:space="preserve">        Colocar Metas;        </v>
      </c>
    </row>
    <row r="1587" spans="1:55" ht="50.1" customHeight="1" x14ac:dyDescent="0.25">
      <c r="A1587" s="58" t="s">
        <v>39</v>
      </c>
      <c r="B1587" s="58" t="s">
        <v>48</v>
      </c>
      <c r="C1587" s="58" t="s">
        <v>120</v>
      </c>
      <c r="D1587" s="58" t="s">
        <v>175</v>
      </c>
      <c r="E1587" s="51" t="str">
        <f>IF(C1587&lt;&gt;"",VLOOKUP(MID(C1587,18,5),LISTAS·PAPP!$E$4:$F$76,2,0),"")</f>
        <v>GUAYAS</v>
      </c>
      <c r="F1587" s="58" t="s">
        <v>303</v>
      </c>
      <c r="G1587" s="51" t="str">
        <f>IF(F1587&lt;&gt;"",VLOOKUP(F1587,LISTAS·PAPP!$R$3:$T$221,3,0),"")</f>
        <v xml:space="preserve"> </v>
      </c>
      <c r="H1587" s="58" t="s">
        <v>1165</v>
      </c>
      <c r="I1587" s="66" t="s">
        <v>1166</v>
      </c>
      <c r="J1587" s="66" t="s">
        <v>1169</v>
      </c>
      <c r="K1587" s="67">
        <v>30</v>
      </c>
      <c r="L1587" s="66" t="s">
        <v>1170</v>
      </c>
      <c r="M1587" s="60">
        <v>0</v>
      </c>
      <c r="N1587" s="60">
        <v>0</v>
      </c>
      <c r="O1587" s="60">
        <v>0</v>
      </c>
      <c r="P1587" s="60">
        <v>0</v>
      </c>
      <c r="Q1587" s="60">
        <v>30</v>
      </c>
      <c r="R1587" s="60">
        <v>30</v>
      </c>
      <c r="S1587" s="60">
        <v>30</v>
      </c>
      <c r="T1587" s="60">
        <v>30</v>
      </c>
      <c r="U1587" s="60">
        <v>30</v>
      </c>
      <c r="V1587" s="60">
        <v>30</v>
      </c>
      <c r="W1587" s="60">
        <v>30</v>
      </c>
      <c r="X1587" s="60">
        <v>30</v>
      </c>
      <c r="Y1587" s="52" t="str">
        <f>IF(A1587&lt;&gt;"",IF(D1587="DIRECCIÓN_DE_TRANSFERENCIAS","280 0031",VLOOKUP(C1587,LISTAS·PAPP!$C$3:$D$76,2,0)),"")</f>
        <v>280 5360</v>
      </c>
      <c r="Z1587" s="61">
        <v>202</v>
      </c>
      <c r="AA1587" s="62">
        <v>2003</v>
      </c>
      <c r="AB1587" s="62">
        <v>2207</v>
      </c>
      <c r="AC1587" s="65" t="str">
        <f>IF(D1587&lt;&gt;"",VLOOKUP(D1587,LISTAS·PAPP!$I$3:$M$16,2,0),"")</f>
        <v>55</v>
      </c>
      <c r="AD1587" s="51" t="str">
        <f>IF(D1587&lt;&gt;"",VLOOKUP(D1587,LISTAS·PAPP!$I$3:$M$16,3,0),"")</f>
        <v>SISTEMA_DE_PROTECCIÓN_ESPECIAL_EN_EL_CICLO_DE_VIDA</v>
      </c>
      <c r="AE1587" s="52" t="str">
        <f>IF(D1587&lt;&gt;"",VLOOKUP(D1587,LISTAS·PAPP!$I$3:$M$16,4,0),"")</f>
        <v>001</v>
      </c>
      <c r="AF1587" s="51" t="str">
        <f>IF(D1587&lt;&gt;"",VLOOKUP(D1587,LISTAS·PAPP!$I$3:$M$16,5,0),"")</f>
        <v>IMPLEMENTAR_ESTRATEGIAS_Y_SERVICIOS_DE_PREVENCION_Y_PROTECCION_ESPECIAL_EN_EL_CICLO_DE_VIDA_A_NIVEL_NACIONAL</v>
      </c>
      <c r="AG1587" s="52" t="str">
        <f>IF(AH1587&lt;&gt;"",VLOOKUP(AH1587,LISTAS·PAPP!$O$3:$P$74,2,0),"")</f>
        <v>003</v>
      </c>
      <c r="AH1587" s="58" t="s">
        <v>853</v>
      </c>
      <c r="AI1587" s="60" t="s">
        <v>471</v>
      </c>
      <c r="AJ1587" s="51" t="str">
        <f>IF(AI1587&lt;&gt;"",VLOOKUP(AI1587,LISTAS·PAPP!$X$4:$Y$80,2,0),"")</f>
        <v>NO APLICA</v>
      </c>
      <c r="AK1587" s="58" t="s">
        <v>635</v>
      </c>
      <c r="AL1587" s="60">
        <v>780104</v>
      </c>
      <c r="AM1587" s="51" t="str">
        <f>IF(ISERROR(VLOOKUP(AL1587,LISTAS·PAPP!$AD$4:$AE$334,2,0))," ",VLOOKUP(AL1587,LISTAS·PAPP!$AD$4:$AE$334,2,0))</f>
        <v>A Gobiernos Autónomos Descentralizados</v>
      </c>
      <c r="AN1587" s="63">
        <v>8440.89</v>
      </c>
      <c r="AO1587" s="64">
        <v>0</v>
      </c>
      <c r="AP1587" s="64">
        <v>0</v>
      </c>
      <c r="AQ1587" s="64">
        <v>0</v>
      </c>
      <c r="AR1587" s="64">
        <v>0</v>
      </c>
      <c r="AS1587" s="64">
        <v>0</v>
      </c>
      <c r="AT1587" s="64">
        <v>0</v>
      </c>
      <c r="AU1587" s="64">
        <v>4220.4449999999997</v>
      </c>
      <c r="AV1587" s="64">
        <v>0</v>
      </c>
      <c r="AW1587" s="64">
        <v>0</v>
      </c>
      <c r="AX1587" s="64">
        <v>4220.4449999999997</v>
      </c>
      <c r="AY1587" s="64">
        <v>0</v>
      </c>
      <c r="AZ1587" s="64">
        <v>0</v>
      </c>
      <c r="BA1587" s="53">
        <f t="shared" si="73"/>
        <v>8440.89</v>
      </c>
      <c r="BB1587" s="54" t="str">
        <f t="shared" si="74"/>
        <v>OK</v>
      </c>
      <c r="BC1587" s="55" t="str">
        <f t="shared" si="75"/>
        <v xml:space="preserve">                </v>
      </c>
    </row>
    <row r="1588" spans="1:55" ht="50.1" customHeight="1" x14ac:dyDescent="0.25">
      <c r="A1588" s="58" t="s">
        <v>39</v>
      </c>
      <c r="B1588" s="58" t="s">
        <v>48</v>
      </c>
      <c r="C1588" s="58" t="s">
        <v>122</v>
      </c>
      <c r="D1588" s="58" t="s">
        <v>175</v>
      </c>
      <c r="E1588" s="51" t="str">
        <f>IF(C1588&lt;&gt;"",VLOOKUP(MID(C1588,18,5),LISTAS·PAPP!$E$4:$F$76,2,0),"")</f>
        <v>LOS_RÍOS</v>
      </c>
      <c r="F1588" s="58" t="s">
        <v>334</v>
      </c>
      <c r="G1588" s="51" t="str">
        <f>IF(F1588&lt;&gt;"",VLOOKUP(F1588,LISTAS·PAPP!$R$3:$T$221,3,0),"")</f>
        <v xml:space="preserve"> </v>
      </c>
      <c r="H1588" s="58" t="s">
        <v>1165</v>
      </c>
      <c r="I1588" s="66" t="s">
        <v>1166</v>
      </c>
      <c r="J1588" s="66" t="s">
        <v>1169</v>
      </c>
      <c r="K1588" s="67">
        <v>0</v>
      </c>
      <c r="L1588" s="66" t="s">
        <v>1170</v>
      </c>
      <c r="M1588" s="60">
        <v>0</v>
      </c>
      <c r="N1588" s="60">
        <v>0</v>
      </c>
      <c r="O1588" s="60">
        <v>0</v>
      </c>
      <c r="P1588" s="60">
        <v>0</v>
      </c>
      <c r="Q1588" s="60">
        <v>0</v>
      </c>
      <c r="R1588" s="60">
        <v>0</v>
      </c>
      <c r="S1588" s="60">
        <v>0</v>
      </c>
      <c r="T1588" s="60">
        <v>0</v>
      </c>
      <c r="U1588" s="60">
        <v>0</v>
      </c>
      <c r="V1588" s="60">
        <v>0</v>
      </c>
      <c r="W1588" s="60">
        <v>0</v>
      </c>
      <c r="X1588" s="60">
        <v>0</v>
      </c>
      <c r="Y1588" s="52" t="str">
        <f>IF(A1588&lt;&gt;"",IF(D1588="DIRECCIÓN_DE_TRANSFERENCIAS","280 0031",VLOOKUP(C1588,LISTAS·PAPP!$C$3:$D$76,2,0)),"")</f>
        <v>280 5410</v>
      </c>
      <c r="Z1588" s="61">
        <v>202</v>
      </c>
      <c r="AA1588" s="62">
        <v>5036</v>
      </c>
      <c r="AB1588" s="62">
        <v>5045</v>
      </c>
      <c r="AC1588" s="65" t="str">
        <f>IF(D1588&lt;&gt;"",VLOOKUP(D1588,LISTAS·PAPP!$I$3:$M$16,2,0),"")</f>
        <v>55</v>
      </c>
      <c r="AD1588" s="51" t="str">
        <f>IF(D1588&lt;&gt;"",VLOOKUP(D1588,LISTAS·PAPP!$I$3:$M$16,3,0),"")</f>
        <v>SISTEMA_DE_PROTECCIÓN_ESPECIAL_EN_EL_CICLO_DE_VIDA</v>
      </c>
      <c r="AE1588" s="52" t="str">
        <f>IF(D1588&lt;&gt;"",VLOOKUP(D1588,LISTAS·PAPP!$I$3:$M$16,4,0),"")</f>
        <v>001</v>
      </c>
      <c r="AF1588" s="51" t="str">
        <f>IF(D1588&lt;&gt;"",VLOOKUP(D1588,LISTAS·PAPP!$I$3:$M$16,5,0),"")</f>
        <v>IMPLEMENTAR_ESTRATEGIAS_Y_SERVICIOS_DE_PREVENCION_Y_PROTECCION_ESPECIAL_EN_EL_CICLO_DE_VIDA_A_NIVEL_NACIONAL</v>
      </c>
      <c r="AG1588" s="52" t="str">
        <f>IF(AH1588&lt;&gt;"",VLOOKUP(AH1588,LISTAS·PAPP!$O$3:$P$74,2,0),"")</f>
        <v>003</v>
      </c>
      <c r="AH1588" s="58" t="s">
        <v>853</v>
      </c>
      <c r="AI1588" s="60" t="s">
        <v>471</v>
      </c>
      <c r="AJ1588" s="51" t="str">
        <f>IF(AI1588&lt;&gt;"",VLOOKUP(AI1588,LISTAS·PAPP!$X$4:$Y$80,2,0),"")</f>
        <v>NO APLICA</v>
      </c>
      <c r="AK1588" s="58" t="s">
        <v>635</v>
      </c>
      <c r="AL1588" s="60">
        <v>780104</v>
      </c>
      <c r="AM1588" s="51" t="str">
        <f>IF(ISERROR(VLOOKUP(AL1588,LISTAS·PAPP!$AD$4:$AE$334,2,0))," ",VLOOKUP(AL1588,LISTAS·PAPP!$AD$4:$AE$334,2,0))</f>
        <v>A Gobiernos Autónomos Descentralizados</v>
      </c>
      <c r="AN1588" s="63">
        <v>11826.48</v>
      </c>
      <c r="AO1588" s="64">
        <v>0</v>
      </c>
      <c r="AP1588" s="64">
        <v>0</v>
      </c>
      <c r="AQ1588" s="64">
        <v>0</v>
      </c>
      <c r="AR1588" s="64">
        <v>0</v>
      </c>
      <c r="AS1588" s="64">
        <v>0</v>
      </c>
      <c r="AT1588" s="64">
        <v>0</v>
      </c>
      <c r="AU1588" s="64">
        <v>0</v>
      </c>
      <c r="AV1588" s="64">
        <v>0</v>
      </c>
      <c r="AW1588" s="64">
        <v>0</v>
      </c>
      <c r="AX1588" s="64">
        <v>11826.48</v>
      </c>
      <c r="AY1588" s="64">
        <v>0</v>
      </c>
      <c r="AZ1588" s="64">
        <v>0</v>
      </c>
      <c r="BA1588" s="53">
        <f t="shared" si="73"/>
        <v>11826.48</v>
      </c>
      <c r="BB1588" s="54" t="str">
        <f t="shared" si="74"/>
        <v>OK</v>
      </c>
      <c r="BC1588" s="55" t="str">
        <f t="shared" si="75"/>
        <v xml:space="preserve">                </v>
      </c>
    </row>
    <row r="1589" spans="1:55" ht="50.1" customHeight="1" x14ac:dyDescent="0.25">
      <c r="A1589" s="58" t="s">
        <v>39</v>
      </c>
      <c r="B1589" s="58" t="s">
        <v>48</v>
      </c>
      <c r="C1589" s="58" t="s">
        <v>122</v>
      </c>
      <c r="D1589" s="58" t="s">
        <v>175</v>
      </c>
      <c r="E1589" s="51" t="str">
        <f>IF(C1589&lt;&gt;"",VLOOKUP(MID(C1589,18,5),LISTAS·PAPP!$E$4:$F$76,2,0),"")</f>
        <v>LOS_RÍOS</v>
      </c>
      <c r="F1589" s="58" t="s">
        <v>334</v>
      </c>
      <c r="G1589" s="51" t="str">
        <f>IF(F1589&lt;&gt;"",VLOOKUP(F1589,LISTAS·PAPP!$R$3:$T$221,3,0),"")</f>
        <v xml:space="preserve"> </v>
      </c>
      <c r="H1589" s="58" t="s">
        <v>1165</v>
      </c>
      <c r="I1589" s="66" t="s">
        <v>1166</v>
      </c>
      <c r="J1589" s="66" t="s">
        <v>1169</v>
      </c>
      <c r="K1589" s="67">
        <v>20</v>
      </c>
      <c r="L1589" s="66" t="s">
        <v>1170</v>
      </c>
      <c r="M1589" s="60">
        <v>20</v>
      </c>
      <c r="N1589" s="60">
        <v>20</v>
      </c>
      <c r="O1589" s="60">
        <v>20</v>
      </c>
      <c r="P1589" s="60">
        <v>20</v>
      </c>
      <c r="Q1589" s="60">
        <v>20</v>
      </c>
      <c r="R1589" s="60">
        <v>20</v>
      </c>
      <c r="S1589" s="60">
        <v>20</v>
      </c>
      <c r="T1589" s="60">
        <v>20</v>
      </c>
      <c r="U1589" s="60">
        <v>20</v>
      </c>
      <c r="V1589" s="60">
        <v>20</v>
      </c>
      <c r="W1589" s="60">
        <v>20</v>
      </c>
      <c r="X1589" s="60">
        <v>20</v>
      </c>
      <c r="Y1589" s="52" t="str">
        <f>IF(A1589&lt;&gt;"",IF(D1589="DIRECCIÓN_DE_TRANSFERENCIAS","280 0031",VLOOKUP(C1589,LISTAS·PAPP!$C$3:$D$76,2,0)),"")</f>
        <v>280 5410</v>
      </c>
      <c r="Z1589" s="61">
        <v>202</v>
      </c>
      <c r="AA1589" s="62">
        <v>5093</v>
      </c>
      <c r="AB1589" s="62">
        <v>1</v>
      </c>
      <c r="AC1589" s="65" t="str">
        <f>IF(D1589&lt;&gt;"",VLOOKUP(D1589,LISTAS·PAPP!$I$3:$M$16,2,0),"")</f>
        <v>55</v>
      </c>
      <c r="AD1589" s="51" t="str">
        <f>IF(D1589&lt;&gt;"",VLOOKUP(D1589,LISTAS·PAPP!$I$3:$M$16,3,0),"")</f>
        <v>SISTEMA_DE_PROTECCIÓN_ESPECIAL_EN_EL_CICLO_DE_VIDA</v>
      </c>
      <c r="AE1589" s="52" t="str">
        <f>IF(D1589&lt;&gt;"",VLOOKUP(D1589,LISTAS·PAPP!$I$3:$M$16,4,0),"")</f>
        <v>001</v>
      </c>
      <c r="AF1589" s="51" t="str">
        <f>IF(D1589&lt;&gt;"",VLOOKUP(D1589,LISTAS·PAPP!$I$3:$M$16,5,0),"")</f>
        <v>IMPLEMENTAR_ESTRATEGIAS_Y_SERVICIOS_DE_PREVENCION_Y_PROTECCION_ESPECIAL_EN_EL_CICLO_DE_VIDA_A_NIVEL_NACIONAL</v>
      </c>
      <c r="AG1589" s="52" t="str">
        <f>IF(AH1589&lt;&gt;"",VLOOKUP(AH1589,LISTAS·PAPP!$O$3:$P$74,2,0),"")</f>
        <v>003</v>
      </c>
      <c r="AH1589" s="58" t="s">
        <v>853</v>
      </c>
      <c r="AI1589" s="60" t="s">
        <v>471</v>
      </c>
      <c r="AJ1589" s="51" t="str">
        <f>IF(AI1589&lt;&gt;"",VLOOKUP(AI1589,LISTAS·PAPP!$X$4:$Y$80,2,0),"")</f>
        <v>NO APLICA</v>
      </c>
      <c r="AK1589" s="58" t="s">
        <v>635</v>
      </c>
      <c r="AL1589" s="60">
        <v>780204</v>
      </c>
      <c r="AM1589" s="51" t="str">
        <f>IF(ISERROR(VLOOKUP(AL1589,LISTAS·PAPP!$AD$4:$AE$334,2,0))," ",VLOOKUP(AL1589,LISTAS·PAPP!$AD$4:$AE$334,2,0))</f>
        <v>Transferencias o Donaciones al Sector Privado no Financiero</v>
      </c>
      <c r="AN1589" s="63">
        <v>44866.82</v>
      </c>
      <c r="AO1589" s="64">
        <v>0</v>
      </c>
      <c r="AP1589" s="64">
        <v>0</v>
      </c>
      <c r="AQ1589" s="64">
        <v>0</v>
      </c>
      <c r="AR1589" s="64">
        <v>0</v>
      </c>
      <c r="AS1589" s="64">
        <v>0</v>
      </c>
      <c r="AT1589" s="64">
        <v>0</v>
      </c>
      <c r="AU1589" s="64">
        <v>22433.41</v>
      </c>
      <c r="AV1589" s="64">
        <v>0</v>
      </c>
      <c r="AW1589" s="64">
        <v>0</v>
      </c>
      <c r="AX1589" s="64">
        <v>22433.41</v>
      </c>
      <c r="AY1589" s="64">
        <v>0</v>
      </c>
      <c r="AZ1589" s="64">
        <v>0</v>
      </c>
      <c r="BA1589" s="53">
        <f t="shared" si="73"/>
        <v>44866.82</v>
      </c>
      <c r="BB1589" s="54" t="str">
        <f t="shared" si="74"/>
        <v>OK</v>
      </c>
      <c r="BC1589" s="55" t="str">
        <f t="shared" si="75"/>
        <v xml:space="preserve">                </v>
      </c>
    </row>
    <row r="1590" spans="1:55" ht="50.1" customHeight="1" x14ac:dyDescent="0.25">
      <c r="A1590" s="58" t="s">
        <v>39</v>
      </c>
      <c r="B1590" s="58" t="s">
        <v>48</v>
      </c>
      <c r="C1590" s="58" t="s">
        <v>122</v>
      </c>
      <c r="D1590" s="58" t="s">
        <v>175</v>
      </c>
      <c r="E1590" s="51" t="str">
        <f>IF(C1590&lt;&gt;"",VLOOKUP(MID(C1590,18,5),LISTAS·PAPP!$E$4:$F$76,2,0),"")</f>
        <v>LOS_RÍOS</v>
      </c>
      <c r="F1590" s="58" t="s">
        <v>334</v>
      </c>
      <c r="G1590" s="51" t="str">
        <f>IF(F1590&lt;&gt;"",VLOOKUP(F1590,LISTAS·PAPP!$R$3:$T$221,3,0),"")</f>
        <v xml:space="preserve"> </v>
      </c>
      <c r="H1590" s="58" t="s">
        <v>1165</v>
      </c>
      <c r="I1590" s="66" t="s">
        <v>1166</v>
      </c>
      <c r="J1590" s="66" t="s">
        <v>1169</v>
      </c>
      <c r="K1590" s="67"/>
      <c r="L1590" s="66" t="s">
        <v>1170</v>
      </c>
      <c r="M1590" s="60">
        <v>20</v>
      </c>
      <c r="N1590" s="60">
        <v>20</v>
      </c>
      <c r="O1590" s="60">
        <v>20</v>
      </c>
      <c r="P1590" s="60">
        <v>20</v>
      </c>
      <c r="Q1590" s="60">
        <v>20</v>
      </c>
      <c r="R1590" s="60">
        <v>20</v>
      </c>
      <c r="S1590" s="60">
        <v>20</v>
      </c>
      <c r="T1590" s="60">
        <v>20</v>
      </c>
      <c r="U1590" s="60">
        <v>20</v>
      </c>
      <c r="V1590" s="60">
        <v>20</v>
      </c>
      <c r="W1590" s="60">
        <v>20</v>
      </c>
      <c r="X1590" s="60">
        <v>20</v>
      </c>
      <c r="Y1590" s="52" t="str">
        <f>IF(A1590&lt;&gt;"",IF(D1590="DIRECCIÓN_DE_TRANSFERENCIAS","280 0031",VLOOKUP(C1590,LISTAS·PAPP!$C$3:$D$76,2,0)),"")</f>
        <v>280 5410</v>
      </c>
      <c r="Z1590" s="61">
        <v>202</v>
      </c>
      <c r="AA1590" s="62">
        <v>2003</v>
      </c>
      <c r="AB1590" s="62">
        <v>2207</v>
      </c>
      <c r="AC1590" s="65" t="str">
        <f>IF(D1590&lt;&gt;"",VLOOKUP(D1590,LISTAS·PAPP!$I$3:$M$16,2,0),"")</f>
        <v>55</v>
      </c>
      <c r="AD1590" s="51" t="str">
        <f>IF(D1590&lt;&gt;"",VLOOKUP(D1590,LISTAS·PAPP!$I$3:$M$16,3,0),"")</f>
        <v>SISTEMA_DE_PROTECCIÓN_ESPECIAL_EN_EL_CICLO_DE_VIDA</v>
      </c>
      <c r="AE1590" s="52" t="str">
        <f>IF(D1590&lt;&gt;"",VLOOKUP(D1590,LISTAS·PAPP!$I$3:$M$16,4,0),"")</f>
        <v>001</v>
      </c>
      <c r="AF1590" s="51" t="str">
        <f>IF(D1590&lt;&gt;"",VLOOKUP(D1590,LISTAS·PAPP!$I$3:$M$16,5,0),"")</f>
        <v>IMPLEMENTAR_ESTRATEGIAS_Y_SERVICIOS_DE_PREVENCION_Y_PROTECCION_ESPECIAL_EN_EL_CICLO_DE_VIDA_A_NIVEL_NACIONAL</v>
      </c>
      <c r="AG1590" s="52" t="str">
        <f>IF(AH1590&lt;&gt;"",VLOOKUP(AH1590,LISTAS·PAPP!$O$3:$P$74,2,0),"")</f>
        <v>003</v>
      </c>
      <c r="AH1590" s="58" t="s">
        <v>853</v>
      </c>
      <c r="AI1590" s="60" t="s">
        <v>471</v>
      </c>
      <c r="AJ1590" s="51" t="str">
        <f>IF(AI1590&lt;&gt;"",VLOOKUP(AI1590,LISTAS·PAPP!$X$4:$Y$80,2,0),"")</f>
        <v>NO APLICA</v>
      </c>
      <c r="AK1590" s="58" t="s">
        <v>635</v>
      </c>
      <c r="AL1590" s="60">
        <v>780204</v>
      </c>
      <c r="AM1590" s="51" t="str">
        <f>IF(ISERROR(VLOOKUP(AL1590,LISTAS·PAPP!$AD$4:$AE$334,2,0))," ",VLOOKUP(AL1590,LISTAS·PAPP!$AD$4:$AE$334,2,0))</f>
        <v>Transferencias o Donaciones al Sector Privado no Financiero</v>
      </c>
      <c r="AN1590" s="63">
        <v>67300.22</v>
      </c>
      <c r="AO1590" s="64">
        <v>0</v>
      </c>
      <c r="AP1590" s="64">
        <v>0</v>
      </c>
      <c r="AQ1590" s="64">
        <v>0</v>
      </c>
      <c r="AR1590" s="64">
        <v>0</v>
      </c>
      <c r="AS1590" s="64">
        <v>0</v>
      </c>
      <c r="AT1590" s="64">
        <v>0</v>
      </c>
      <c r="AU1590" s="64">
        <v>33650.11</v>
      </c>
      <c r="AV1590" s="64">
        <v>0</v>
      </c>
      <c r="AW1590" s="64">
        <v>0</v>
      </c>
      <c r="AX1590" s="64">
        <v>33650.11</v>
      </c>
      <c r="AY1590" s="64">
        <v>0</v>
      </c>
      <c r="AZ1590" s="64">
        <v>0</v>
      </c>
      <c r="BA1590" s="53">
        <f t="shared" si="73"/>
        <v>67300.22</v>
      </c>
      <c r="BB1590" s="54" t="str">
        <f t="shared" si="74"/>
        <v>OK</v>
      </c>
      <c r="BC1590" s="55" t="str">
        <f t="shared" si="75"/>
        <v xml:space="preserve">        Colocar Metas;        </v>
      </c>
    </row>
    <row r="1591" spans="1:55" ht="50.1" customHeight="1" x14ac:dyDescent="0.25">
      <c r="A1591" s="58" t="s">
        <v>39</v>
      </c>
      <c r="B1591" s="58" t="s">
        <v>48</v>
      </c>
      <c r="C1591" s="58" t="s">
        <v>124</v>
      </c>
      <c r="D1591" s="58" t="s">
        <v>175</v>
      </c>
      <c r="E1591" s="51" t="str">
        <f>IF(C1591&lt;&gt;"",VLOOKUP(MID(C1591,18,5),LISTAS·PAPP!$E$4:$F$76,2,0),"")</f>
        <v>LOS_RÍOS</v>
      </c>
      <c r="F1591" s="58" t="s">
        <v>339</v>
      </c>
      <c r="G1591" s="51" t="str">
        <f>IF(F1591&lt;&gt;"",VLOOKUP(F1591,LISTAS·PAPP!$R$3:$T$221,3,0),"")</f>
        <v xml:space="preserve"> </v>
      </c>
      <c r="H1591" s="58" t="s">
        <v>1165</v>
      </c>
      <c r="I1591" s="66" t="s">
        <v>1166</v>
      </c>
      <c r="J1591" s="66" t="s">
        <v>1169</v>
      </c>
      <c r="K1591" s="67">
        <v>30</v>
      </c>
      <c r="L1591" s="66" t="s">
        <v>1170</v>
      </c>
      <c r="M1591" s="60">
        <v>0</v>
      </c>
      <c r="N1591" s="60">
        <v>0</v>
      </c>
      <c r="O1591" s="60">
        <v>0</v>
      </c>
      <c r="P1591" s="60">
        <v>0</v>
      </c>
      <c r="Q1591" s="60">
        <v>30</v>
      </c>
      <c r="R1591" s="60">
        <v>30</v>
      </c>
      <c r="S1591" s="60">
        <v>30</v>
      </c>
      <c r="T1591" s="60">
        <v>30</v>
      </c>
      <c r="U1591" s="60">
        <v>30</v>
      </c>
      <c r="V1591" s="60">
        <v>30</v>
      </c>
      <c r="W1591" s="60">
        <v>30</v>
      </c>
      <c r="X1591" s="60">
        <v>30</v>
      </c>
      <c r="Y1591" s="52" t="str">
        <f>IF(A1591&lt;&gt;"",IF(D1591="DIRECCIÓN_DE_TRANSFERENCIAS","280 0031",VLOOKUP(C1591,LISTAS·PAPP!$C$3:$D$76,2,0)),"")</f>
        <v>280 5450</v>
      </c>
      <c r="Z1591" s="61">
        <v>202</v>
      </c>
      <c r="AA1591" s="62">
        <v>2003</v>
      </c>
      <c r="AB1591" s="62">
        <v>2207</v>
      </c>
      <c r="AC1591" s="65" t="str">
        <f>IF(D1591&lt;&gt;"",VLOOKUP(D1591,LISTAS·PAPP!$I$3:$M$16,2,0),"")</f>
        <v>55</v>
      </c>
      <c r="AD1591" s="51" t="str">
        <f>IF(D1591&lt;&gt;"",VLOOKUP(D1591,LISTAS·PAPP!$I$3:$M$16,3,0),"")</f>
        <v>SISTEMA_DE_PROTECCIÓN_ESPECIAL_EN_EL_CICLO_DE_VIDA</v>
      </c>
      <c r="AE1591" s="52" t="str">
        <f>IF(D1591&lt;&gt;"",VLOOKUP(D1591,LISTAS·PAPP!$I$3:$M$16,4,0),"")</f>
        <v>001</v>
      </c>
      <c r="AF1591" s="51" t="str">
        <f>IF(D1591&lt;&gt;"",VLOOKUP(D1591,LISTAS·PAPP!$I$3:$M$16,5,0),"")</f>
        <v>IMPLEMENTAR_ESTRATEGIAS_Y_SERVICIOS_DE_PREVENCION_Y_PROTECCION_ESPECIAL_EN_EL_CICLO_DE_VIDA_A_NIVEL_NACIONAL</v>
      </c>
      <c r="AG1591" s="52" t="str">
        <f>IF(AH1591&lt;&gt;"",VLOOKUP(AH1591,LISTAS·PAPP!$O$3:$P$74,2,0),"")</f>
        <v>003</v>
      </c>
      <c r="AH1591" s="58" t="s">
        <v>853</v>
      </c>
      <c r="AI1591" s="60" t="s">
        <v>471</v>
      </c>
      <c r="AJ1591" s="51" t="str">
        <f>IF(AI1591&lt;&gt;"",VLOOKUP(AI1591,LISTAS·PAPP!$X$4:$Y$80,2,0),"")</f>
        <v>NO APLICA</v>
      </c>
      <c r="AK1591" s="58" t="s">
        <v>635</v>
      </c>
      <c r="AL1591" s="60">
        <v>780104</v>
      </c>
      <c r="AM1591" s="51" t="str">
        <f>IF(ISERROR(VLOOKUP(AL1591,LISTAS·PAPP!$AD$4:$AE$334,2,0))," ",VLOOKUP(AL1591,LISTAS·PAPP!$AD$4:$AE$334,2,0))</f>
        <v>A Gobiernos Autónomos Descentralizados</v>
      </c>
      <c r="AN1591" s="63">
        <v>5357.45</v>
      </c>
      <c r="AO1591" s="64">
        <v>0</v>
      </c>
      <c r="AP1591" s="64">
        <v>0</v>
      </c>
      <c r="AQ1591" s="64">
        <v>0</v>
      </c>
      <c r="AR1591" s="64">
        <v>0</v>
      </c>
      <c r="AS1591" s="64">
        <v>0</v>
      </c>
      <c r="AT1591" s="64">
        <v>0</v>
      </c>
      <c r="AU1591" s="64">
        <v>2678.7249999999999</v>
      </c>
      <c r="AV1591" s="64">
        <v>0</v>
      </c>
      <c r="AW1591" s="64">
        <v>0</v>
      </c>
      <c r="AX1591" s="64">
        <v>2678.7249999999999</v>
      </c>
      <c r="AY1591" s="64">
        <v>0</v>
      </c>
      <c r="AZ1591" s="64">
        <v>0</v>
      </c>
      <c r="BA1591" s="53">
        <f t="shared" si="73"/>
        <v>5357.45</v>
      </c>
      <c r="BB1591" s="54" t="str">
        <f t="shared" si="74"/>
        <v>OK</v>
      </c>
      <c r="BC1591" s="55" t="str">
        <f t="shared" si="75"/>
        <v xml:space="preserve">                </v>
      </c>
    </row>
    <row r="1592" spans="1:55" ht="50.1" customHeight="1" x14ac:dyDescent="0.25">
      <c r="A1592" s="58" t="s">
        <v>39</v>
      </c>
      <c r="B1592" s="58" t="s">
        <v>48</v>
      </c>
      <c r="C1592" s="58" t="s">
        <v>124</v>
      </c>
      <c r="D1592" s="58" t="s">
        <v>175</v>
      </c>
      <c r="E1592" s="51" t="str">
        <f>IF(C1592&lt;&gt;"",VLOOKUP(MID(C1592,18,5),LISTAS·PAPP!$E$4:$F$76,2,0),"")</f>
        <v>LOS_RÍOS</v>
      </c>
      <c r="F1592" s="58" t="s">
        <v>339</v>
      </c>
      <c r="G1592" s="51" t="str">
        <f>IF(F1592&lt;&gt;"",VLOOKUP(F1592,LISTAS·PAPP!$R$3:$T$221,3,0),"")</f>
        <v xml:space="preserve"> </v>
      </c>
      <c r="H1592" s="58" t="s">
        <v>1165</v>
      </c>
      <c r="I1592" s="66" t="s">
        <v>1166</v>
      </c>
      <c r="J1592" s="66" t="s">
        <v>1169</v>
      </c>
      <c r="K1592" s="67">
        <v>30</v>
      </c>
      <c r="L1592" s="66" t="s">
        <v>1170</v>
      </c>
      <c r="M1592" s="60">
        <v>0</v>
      </c>
      <c r="N1592" s="60">
        <v>0</v>
      </c>
      <c r="O1592" s="60">
        <v>0</v>
      </c>
      <c r="P1592" s="60">
        <v>0</v>
      </c>
      <c r="Q1592" s="60">
        <v>30</v>
      </c>
      <c r="R1592" s="60">
        <v>30</v>
      </c>
      <c r="S1592" s="60">
        <v>30</v>
      </c>
      <c r="T1592" s="60">
        <v>30</v>
      </c>
      <c r="U1592" s="60">
        <v>30</v>
      </c>
      <c r="V1592" s="60">
        <v>30</v>
      </c>
      <c r="W1592" s="60">
        <v>30</v>
      </c>
      <c r="X1592" s="60">
        <v>30</v>
      </c>
      <c r="Y1592" s="52" t="str">
        <f>IF(A1592&lt;&gt;"",IF(D1592="DIRECCIÓN_DE_TRANSFERENCIAS","280 0031",VLOOKUP(C1592,LISTAS·PAPP!$C$3:$D$76,2,0)),"")</f>
        <v>280 5450</v>
      </c>
      <c r="Z1592" s="61">
        <v>202</v>
      </c>
      <c r="AA1592" s="62">
        <v>2003</v>
      </c>
      <c r="AB1592" s="62">
        <v>2207</v>
      </c>
      <c r="AC1592" s="65" t="str">
        <f>IF(D1592&lt;&gt;"",VLOOKUP(D1592,LISTAS·PAPP!$I$3:$M$16,2,0),"")</f>
        <v>55</v>
      </c>
      <c r="AD1592" s="51" t="str">
        <f>IF(D1592&lt;&gt;"",VLOOKUP(D1592,LISTAS·PAPP!$I$3:$M$16,3,0),"")</f>
        <v>SISTEMA_DE_PROTECCIÓN_ESPECIAL_EN_EL_CICLO_DE_VIDA</v>
      </c>
      <c r="AE1592" s="52" t="str">
        <f>IF(D1592&lt;&gt;"",VLOOKUP(D1592,LISTAS·PAPP!$I$3:$M$16,4,0),"")</f>
        <v>001</v>
      </c>
      <c r="AF1592" s="51" t="str">
        <f>IF(D1592&lt;&gt;"",VLOOKUP(D1592,LISTAS·PAPP!$I$3:$M$16,5,0),"")</f>
        <v>IMPLEMENTAR_ESTRATEGIAS_Y_SERVICIOS_DE_PREVENCION_Y_PROTECCION_ESPECIAL_EN_EL_CICLO_DE_VIDA_A_NIVEL_NACIONAL</v>
      </c>
      <c r="AG1592" s="52" t="str">
        <f>IF(AH1592&lt;&gt;"",VLOOKUP(AH1592,LISTAS·PAPP!$O$3:$P$74,2,0),"")</f>
        <v>003</v>
      </c>
      <c r="AH1592" s="58" t="s">
        <v>853</v>
      </c>
      <c r="AI1592" s="60" t="s">
        <v>471</v>
      </c>
      <c r="AJ1592" s="51" t="str">
        <f>IF(AI1592&lt;&gt;"",VLOOKUP(AI1592,LISTAS·PAPP!$X$4:$Y$80,2,0),"")</f>
        <v>NO APLICA</v>
      </c>
      <c r="AK1592" s="58" t="s">
        <v>635</v>
      </c>
      <c r="AL1592" s="60">
        <v>780104</v>
      </c>
      <c r="AM1592" s="51" t="str">
        <f>IF(ISERROR(VLOOKUP(AL1592,LISTAS·PAPP!$AD$4:$AE$334,2,0))," ",VLOOKUP(AL1592,LISTAS·PAPP!$AD$4:$AE$334,2,0))</f>
        <v>A Gobiernos Autónomos Descentralizados</v>
      </c>
      <c r="AN1592" s="63">
        <v>8160.03</v>
      </c>
      <c r="AO1592" s="64">
        <v>0</v>
      </c>
      <c r="AP1592" s="64">
        <v>0</v>
      </c>
      <c r="AQ1592" s="64">
        <v>0</v>
      </c>
      <c r="AR1592" s="64">
        <v>0</v>
      </c>
      <c r="AS1592" s="64">
        <v>0</v>
      </c>
      <c r="AT1592" s="64">
        <v>0</v>
      </c>
      <c r="AU1592" s="64">
        <v>4080.0149999999999</v>
      </c>
      <c r="AV1592" s="64">
        <v>0</v>
      </c>
      <c r="AW1592" s="64">
        <v>0</v>
      </c>
      <c r="AX1592" s="64">
        <v>4080.0149999999999</v>
      </c>
      <c r="AY1592" s="64">
        <v>0</v>
      </c>
      <c r="AZ1592" s="64">
        <v>0</v>
      </c>
      <c r="BA1592" s="53">
        <f t="shared" si="73"/>
        <v>8160.03</v>
      </c>
      <c r="BB1592" s="54" t="str">
        <f t="shared" si="74"/>
        <v>OK</v>
      </c>
      <c r="BC1592" s="55" t="str">
        <f t="shared" si="75"/>
        <v xml:space="preserve">                </v>
      </c>
    </row>
    <row r="1593" spans="1:55" ht="50.1" customHeight="1" x14ac:dyDescent="0.25">
      <c r="A1593" s="58" t="s">
        <v>39</v>
      </c>
      <c r="B1593" s="58" t="s">
        <v>48</v>
      </c>
      <c r="C1593" s="58" t="s">
        <v>124</v>
      </c>
      <c r="D1593" s="58" t="s">
        <v>175</v>
      </c>
      <c r="E1593" s="51" t="str">
        <f>IF(C1593&lt;&gt;"",VLOOKUP(MID(C1593,18,5),LISTAS·PAPP!$E$4:$F$76,2,0),"")</f>
        <v>LOS_RÍOS</v>
      </c>
      <c r="F1593" s="58" t="s">
        <v>339</v>
      </c>
      <c r="G1593" s="51" t="str">
        <f>IF(F1593&lt;&gt;"",VLOOKUP(F1593,LISTAS·PAPP!$R$3:$T$221,3,0),"")</f>
        <v xml:space="preserve"> </v>
      </c>
      <c r="H1593" s="58" t="s">
        <v>1165</v>
      </c>
      <c r="I1593" s="66" t="s">
        <v>1166</v>
      </c>
      <c r="J1593" s="66" t="s">
        <v>1169</v>
      </c>
      <c r="K1593" s="67"/>
      <c r="L1593" s="66" t="s">
        <v>1170</v>
      </c>
      <c r="M1593" s="60">
        <v>0</v>
      </c>
      <c r="N1593" s="60">
        <v>0</v>
      </c>
      <c r="O1593" s="60">
        <v>0</v>
      </c>
      <c r="P1593" s="60">
        <v>0</v>
      </c>
      <c r="Q1593" s="60">
        <v>0</v>
      </c>
      <c r="R1593" s="60">
        <v>0</v>
      </c>
      <c r="S1593" s="60">
        <v>0</v>
      </c>
      <c r="T1593" s="60">
        <v>0</v>
      </c>
      <c r="U1593" s="60">
        <v>0</v>
      </c>
      <c r="V1593" s="60">
        <v>0</v>
      </c>
      <c r="W1593" s="60">
        <v>0</v>
      </c>
      <c r="X1593" s="60">
        <v>0</v>
      </c>
      <c r="Y1593" s="52" t="str">
        <f>IF(A1593&lt;&gt;"",IF(D1593="DIRECCIÓN_DE_TRANSFERENCIAS","280 0031",VLOOKUP(C1593,LISTAS·PAPP!$C$3:$D$76,2,0)),"")</f>
        <v>280 5450</v>
      </c>
      <c r="Z1593" s="61">
        <v>202</v>
      </c>
      <c r="AA1593" s="62">
        <v>5093</v>
      </c>
      <c r="AB1593" s="62">
        <v>1</v>
      </c>
      <c r="AC1593" s="65" t="str">
        <f>IF(D1593&lt;&gt;"",VLOOKUP(D1593,LISTAS·PAPP!$I$3:$M$16,2,0),"")</f>
        <v>55</v>
      </c>
      <c r="AD1593" s="51" t="str">
        <f>IF(D1593&lt;&gt;"",VLOOKUP(D1593,LISTAS·PAPP!$I$3:$M$16,3,0),"")</f>
        <v>SISTEMA_DE_PROTECCIÓN_ESPECIAL_EN_EL_CICLO_DE_VIDA</v>
      </c>
      <c r="AE1593" s="52" t="str">
        <f>IF(D1593&lt;&gt;"",VLOOKUP(D1593,LISTAS·PAPP!$I$3:$M$16,4,0),"")</f>
        <v>001</v>
      </c>
      <c r="AF1593" s="51" t="str">
        <f>IF(D1593&lt;&gt;"",VLOOKUP(D1593,LISTAS·PAPP!$I$3:$M$16,5,0),"")</f>
        <v>IMPLEMENTAR_ESTRATEGIAS_Y_SERVICIOS_DE_PREVENCION_Y_PROTECCION_ESPECIAL_EN_EL_CICLO_DE_VIDA_A_NIVEL_NACIONAL</v>
      </c>
      <c r="AG1593" s="52" t="str">
        <f>IF(AH1593&lt;&gt;"",VLOOKUP(AH1593,LISTAS·PAPP!$O$3:$P$74,2,0),"")</f>
        <v>003</v>
      </c>
      <c r="AH1593" s="58" t="s">
        <v>853</v>
      </c>
      <c r="AI1593" s="60" t="s">
        <v>471</v>
      </c>
      <c r="AJ1593" s="51" t="str">
        <f>IF(AI1593&lt;&gt;"",VLOOKUP(AI1593,LISTAS·PAPP!$X$4:$Y$80,2,0),"")</f>
        <v>NO APLICA</v>
      </c>
      <c r="AK1593" s="58" t="s">
        <v>635</v>
      </c>
      <c r="AL1593" s="60">
        <v>780104</v>
      </c>
      <c r="AM1593" s="51" t="str">
        <f>IF(ISERROR(VLOOKUP(AL1593,LISTAS·PAPP!$AD$4:$AE$334,2,0))," ",VLOOKUP(AL1593,LISTAS·PAPP!$AD$4:$AE$334,2,0))</f>
        <v>A Gobiernos Autónomos Descentralizados</v>
      </c>
      <c r="AN1593" s="63">
        <v>10880.03</v>
      </c>
      <c r="AO1593" s="64">
        <v>0</v>
      </c>
      <c r="AP1593" s="64">
        <v>0</v>
      </c>
      <c r="AQ1593" s="64">
        <v>0</v>
      </c>
      <c r="AR1593" s="64">
        <v>10880.03</v>
      </c>
      <c r="AS1593" s="64">
        <v>0</v>
      </c>
      <c r="AT1593" s="64">
        <v>0</v>
      </c>
      <c r="AU1593" s="64">
        <v>0</v>
      </c>
      <c r="AV1593" s="64">
        <v>0</v>
      </c>
      <c r="AW1593" s="64">
        <v>0</v>
      </c>
      <c r="AX1593" s="64">
        <v>0</v>
      </c>
      <c r="AY1593" s="64">
        <v>0</v>
      </c>
      <c r="AZ1593" s="64">
        <v>0</v>
      </c>
      <c r="BA1593" s="53">
        <f t="shared" si="73"/>
        <v>10880.03</v>
      </c>
      <c r="BB1593" s="54" t="str">
        <f t="shared" si="74"/>
        <v>OK</v>
      </c>
      <c r="BC1593" s="55" t="str">
        <f t="shared" si="75"/>
        <v xml:space="preserve">        Colocar Metas;        </v>
      </c>
    </row>
    <row r="1594" spans="1:55" ht="50.1" customHeight="1" x14ac:dyDescent="0.25">
      <c r="A1594" s="58" t="s">
        <v>39</v>
      </c>
      <c r="B1594" s="58" t="s">
        <v>48</v>
      </c>
      <c r="C1594" s="58" t="s">
        <v>114</v>
      </c>
      <c r="D1594" s="58" t="s">
        <v>175</v>
      </c>
      <c r="E1594" s="51" t="str">
        <f>IF(C1594&lt;&gt;"",VLOOKUP(MID(C1594,18,5),LISTAS·PAPP!$E$4:$F$76,2,0),"")</f>
        <v>GALÁPAGOS</v>
      </c>
      <c r="F1594" s="58" t="s">
        <v>284</v>
      </c>
      <c r="G1594" s="51" t="str">
        <f>IF(F1594&lt;&gt;"",VLOOKUP(F1594,LISTAS·PAPP!$R$3:$T$221,3,0),"")</f>
        <v xml:space="preserve"> </v>
      </c>
      <c r="H1594" s="58" t="s">
        <v>1165</v>
      </c>
      <c r="I1594" s="66" t="s">
        <v>1166</v>
      </c>
      <c r="J1594" s="66" t="s">
        <v>1169</v>
      </c>
      <c r="K1594" s="67">
        <v>30</v>
      </c>
      <c r="L1594" s="66" t="s">
        <v>1170</v>
      </c>
      <c r="M1594" s="60">
        <v>0</v>
      </c>
      <c r="N1594" s="60">
        <v>0</v>
      </c>
      <c r="O1594" s="60">
        <v>0</v>
      </c>
      <c r="P1594" s="60">
        <v>0</v>
      </c>
      <c r="Q1594" s="60">
        <v>30</v>
      </c>
      <c r="R1594" s="60">
        <v>30</v>
      </c>
      <c r="S1594" s="60">
        <v>30</v>
      </c>
      <c r="T1594" s="60">
        <v>30</v>
      </c>
      <c r="U1594" s="60">
        <v>30</v>
      </c>
      <c r="V1594" s="60">
        <v>30</v>
      </c>
      <c r="W1594" s="60">
        <v>30</v>
      </c>
      <c r="X1594" s="60">
        <v>30</v>
      </c>
      <c r="Y1594" s="52" t="str">
        <f>IF(A1594&lt;&gt;"",IF(D1594="DIRECCIÓN_DE_TRANSFERENCIAS","280 0031",VLOOKUP(C1594,LISTAS·PAPP!$C$3:$D$76,2,0)),"")</f>
        <v>280 5610</v>
      </c>
      <c r="Z1594" s="61">
        <v>202</v>
      </c>
      <c r="AA1594" s="62">
        <v>5093</v>
      </c>
      <c r="AB1594" s="62">
        <v>1</v>
      </c>
      <c r="AC1594" s="65" t="str">
        <f>IF(D1594&lt;&gt;"",VLOOKUP(D1594,LISTAS·PAPP!$I$3:$M$16,2,0),"")</f>
        <v>55</v>
      </c>
      <c r="AD1594" s="51" t="str">
        <f>IF(D1594&lt;&gt;"",VLOOKUP(D1594,LISTAS·PAPP!$I$3:$M$16,3,0),"")</f>
        <v>SISTEMA_DE_PROTECCIÓN_ESPECIAL_EN_EL_CICLO_DE_VIDA</v>
      </c>
      <c r="AE1594" s="52" t="str">
        <f>IF(D1594&lt;&gt;"",VLOOKUP(D1594,LISTAS·PAPP!$I$3:$M$16,4,0),"")</f>
        <v>001</v>
      </c>
      <c r="AF1594" s="51" t="str">
        <f>IF(D1594&lt;&gt;"",VLOOKUP(D1594,LISTAS·PAPP!$I$3:$M$16,5,0),"")</f>
        <v>IMPLEMENTAR_ESTRATEGIAS_Y_SERVICIOS_DE_PREVENCION_Y_PROTECCION_ESPECIAL_EN_EL_CICLO_DE_VIDA_A_NIVEL_NACIONAL</v>
      </c>
      <c r="AG1594" s="52" t="str">
        <f>IF(AH1594&lt;&gt;"",VLOOKUP(AH1594,LISTAS·PAPP!$O$3:$P$74,2,0),"")</f>
        <v>003</v>
      </c>
      <c r="AH1594" s="58" t="s">
        <v>853</v>
      </c>
      <c r="AI1594" s="60" t="s">
        <v>471</v>
      </c>
      <c r="AJ1594" s="51" t="str">
        <f>IF(AI1594&lt;&gt;"",VLOOKUP(AI1594,LISTAS·PAPP!$X$4:$Y$80,2,0),"")</f>
        <v>NO APLICA</v>
      </c>
      <c r="AK1594" s="58" t="s">
        <v>635</v>
      </c>
      <c r="AL1594" s="60">
        <v>780204</v>
      </c>
      <c r="AM1594" s="51" t="str">
        <f>IF(ISERROR(VLOOKUP(AL1594,LISTAS·PAPP!$AD$4:$AE$334,2,0))," ",VLOOKUP(AL1594,LISTAS·PAPP!$AD$4:$AE$334,2,0))</f>
        <v>Transferencias o Donaciones al Sector Privado no Financiero</v>
      </c>
      <c r="AN1594" s="63">
        <v>13600.04</v>
      </c>
      <c r="AO1594" s="64">
        <v>0</v>
      </c>
      <c r="AP1594" s="64">
        <v>0</v>
      </c>
      <c r="AQ1594" s="64">
        <v>0</v>
      </c>
      <c r="AR1594" s="64">
        <v>8160.02</v>
      </c>
      <c r="AS1594" s="64">
        <v>0</v>
      </c>
      <c r="AT1594" s="64">
        <v>0</v>
      </c>
      <c r="AU1594" s="64">
        <v>0</v>
      </c>
      <c r="AV1594" s="64">
        <v>0</v>
      </c>
      <c r="AW1594" s="64">
        <v>0</v>
      </c>
      <c r="AX1594" s="64">
        <v>5440.02</v>
      </c>
      <c r="AY1594" s="64">
        <v>0</v>
      </c>
      <c r="AZ1594" s="64">
        <v>0</v>
      </c>
      <c r="BA1594" s="53">
        <f t="shared" si="73"/>
        <v>13600.04</v>
      </c>
      <c r="BB1594" s="54" t="str">
        <f t="shared" si="74"/>
        <v>OK</v>
      </c>
      <c r="BC1594" s="55" t="str">
        <f t="shared" si="75"/>
        <v xml:space="preserve">                </v>
      </c>
    </row>
    <row r="1595" spans="1:55" ht="50.1" customHeight="1" x14ac:dyDescent="0.25">
      <c r="A1595" s="58" t="s">
        <v>39</v>
      </c>
      <c r="B1595" s="58" t="s">
        <v>48</v>
      </c>
      <c r="C1595" s="58" t="s">
        <v>114</v>
      </c>
      <c r="D1595" s="58" t="s">
        <v>175</v>
      </c>
      <c r="E1595" s="51" t="str">
        <f>IF(C1595&lt;&gt;"",VLOOKUP(MID(C1595,18,5),LISTAS·PAPP!$E$4:$F$76,2,0),"")</f>
        <v>GALÁPAGOS</v>
      </c>
      <c r="F1595" s="58" t="s">
        <v>284</v>
      </c>
      <c r="G1595" s="51" t="str">
        <f>IF(F1595&lt;&gt;"",VLOOKUP(F1595,LISTAS·PAPP!$R$3:$T$221,3,0),"")</f>
        <v xml:space="preserve"> </v>
      </c>
      <c r="H1595" s="58" t="s">
        <v>1165</v>
      </c>
      <c r="I1595" s="66" t="s">
        <v>1166</v>
      </c>
      <c r="J1595" s="66" t="s">
        <v>1169</v>
      </c>
      <c r="K1595" s="67">
        <v>0</v>
      </c>
      <c r="L1595" s="66" t="s">
        <v>1170</v>
      </c>
      <c r="M1595" s="60">
        <v>0</v>
      </c>
      <c r="N1595" s="60">
        <v>0</v>
      </c>
      <c r="O1595" s="60">
        <v>0</v>
      </c>
      <c r="P1595" s="60">
        <v>0</v>
      </c>
      <c r="Q1595" s="60">
        <v>0</v>
      </c>
      <c r="R1595" s="60">
        <v>0</v>
      </c>
      <c r="S1595" s="60">
        <v>0</v>
      </c>
      <c r="T1595" s="60">
        <v>0</v>
      </c>
      <c r="U1595" s="60">
        <v>0</v>
      </c>
      <c r="V1595" s="60">
        <v>0</v>
      </c>
      <c r="W1595" s="60">
        <v>0</v>
      </c>
      <c r="X1595" s="60">
        <v>0</v>
      </c>
      <c r="Y1595" s="52" t="str">
        <f>IF(A1595&lt;&gt;"",IF(D1595="DIRECCIÓN_DE_TRANSFERENCIAS","280 0031",VLOOKUP(C1595,LISTAS·PAPP!$C$3:$D$76,2,0)),"")</f>
        <v>280 5610</v>
      </c>
      <c r="Z1595" s="61">
        <v>202</v>
      </c>
      <c r="AA1595" s="62">
        <v>2003</v>
      </c>
      <c r="AB1595" s="62">
        <v>2207</v>
      </c>
      <c r="AC1595" s="65" t="str">
        <f>IF(D1595&lt;&gt;"",VLOOKUP(D1595,LISTAS·PAPP!$I$3:$M$16,2,0),"")</f>
        <v>55</v>
      </c>
      <c r="AD1595" s="51" t="str">
        <f>IF(D1595&lt;&gt;"",VLOOKUP(D1595,LISTAS·PAPP!$I$3:$M$16,3,0),"")</f>
        <v>SISTEMA_DE_PROTECCIÓN_ESPECIAL_EN_EL_CICLO_DE_VIDA</v>
      </c>
      <c r="AE1595" s="52" t="str">
        <f>IF(D1595&lt;&gt;"",VLOOKUP(D1595,LISTAS·PAPP!$I$3:$M$16,4,0),"")</f>
        <v>001</v>
      </c>
      <c r="AF1595" s="51" t="str">
        <f>IF(D1595&lt;&gt;"",VLOOKUP(D1595,LISTAS·PAPP!$I$3:$M$16,5,0),"")</f>
        <v>IMPLEMENTAR_ESTRATEGIAS_Y_SERVICIOS_DE_PREVENCION_Y_PROTECCION_ESPECIAL_EN_EL_CICLO_DE_VIDA_A_NIVEL_NACIONAL</v>
      </c>
      <c r="AG1595" s="52" t="str">
        <f>IF(AH1595&lt;&gt;"",VLOOKUP(AH1595,LISTAS·PAPP!$O$3:$P$74,2,0),"")</f>
        <v>003</v>
      </c>
      <c r="AH1595" s="58" t="s">
        <v>853</v>
      </c>
      <c r="AI1595" s="60" t="s">
        <v>471</v>
      </c>
      <c r="AJ1595" s="51" t="str">
        <f>IF(AI1595&lt;&gt;"",VLOOKUP(AI1595,LISTAS·PAPP!$X$4:$Y$80,2,0),"")</f>
        <v>NO APLICA</v>
      </c>
      <c r="AK1595" s="58" t="s">
        <v>635</v>
      </c>
      <c r="AL1595" s="60">
        <v>780204</v>
      </c>
      <c r="AM1595" s="51" t="str">
        <f>IF(ISERROR(VLOOKUP(AL1595,LISTAS·PAPP!$AD$4:$AE$334,2,0))," ",VLOOKUP(AL1595,LISTAS·PAPP!$AD$4:$AE$334,2,0))</f>
        <v>Transferencias o Donaciones al Sector Privado no Financiero</v>
      </c>
      <c r="AN1595" s="63">
        <v>13600.03</v>
      </c>
      <c r="AO1595" s="64">
        <v>0</v>
      </c>
      <c r="AP1595" s="64">
        <v>0</v>
      </c>
      <c r="AQ1595" s="64">
        <v>0</v>
      </c>
      <c r="AR1595" s="64">
        <v>0</v>
      </c>
      <c r="AS1595" s="64">
        <v>0</v>
      </c>
      <c r="AT1595" s="64">
        <v>0</v>
      </c>
      <c r="AU1595" s="64">
        <v>6800.0150000000003</v>
      </c>
      <c r="AV1595" s="64">
        <v>0</v>
      </c>
      <c r="AW1595" s="64">
        <v>0</v>
      </c>
      <c r="AX1595" s="64">
        <v>6800.0150000000003</v>
      </c>
      <c r="AY1595" s="64">
        <v>0</v>
      </c>
      <c r="AZ1595" s="64">
        <v>0</v>
      </c>
      <c r="BA1595" s="53">
        <f t="shared" si="73"/>
        <v>13600.03</v>
      </c>
      <c r="BB1595" s="54" t="str">
        <f t="shared" si="74"/>
        <v>OK</v>
      </c>
      <c r="BC1595" s="55" t="str">
        <f t="shared" si="75"/>
        <v xml:space="preserve">                </v>
      </c>
    </row>
    <row r="1596" spans="1:55" ht="50.1" customHeight="1" x14ac:dyDescent="0.25">
      <c r="A1596" s="58" t="s">
        <v>39</v>
      </c>
      <c r="B1596" s="58" t="s">
        <v>48</v>
      </c>
      <c r="C1596" s="58" t="s">
        <v>126</v>
      </c>
      <c r="D1596" s="58" t="s">
        <v>175</v>
      </c>
      <c r="E1596" s="51" t="str">
        <f>IF(C1596&lt;&gt;"",VLOOKUP(MID(C1596,18,5),LISTAS·PAPP!$E$4:$F$76,2,0),"")</f>
        <v>SANTA_ELENA</v>
      </c>
      <c r="F1596" s="58" t="s">
        <v>396</v>
      </c>
      <c r="G1596" s="51" t="str">
        <f>IF(F1596&lt;&gt;"",VLOOKUP(F1596,LISTAS·PAPP!$R$3:$T$221,3,0),"")</f>
        <v xml:space="preserve"> </v>
      </c>
      <c r="H1596" s="58" t="s">
        <v>1165</v>
      </c>
      <c r="I1596" s="66" t="s">
        <v>1166</v>
      </c>
      <c r="J1596" s="66" t="s">
        <v>1169</v>
      </c>
      <c r="K1596" s="67">
        <v>0</v>
      </c>
      <c r="L1596" s="66" t="s">
        <v>1170</v>
      </c>
      <c r="M1596" s="60">
        <v>0</v>
      </c>
      <c r="N1596" s="60">
        <v>0</v>
      </c>
      <c r="O1596" s="60">
        <v>0</v>
      </c>
      <c r="P1596" s="60">
        <v>0</v>
      </c>
      <c r="Q1596" s="60">
        <v>0</v>
      </c>
      <c r="R1596" s="60">
        <v>0</v>
      </c>
      <c r="S1596" s="60">
        <v>0</v>
      </c>
      <c r="T1596" s="60">
        <v>0</v>
      </c>
      <c r="U1596" s="60">
        <v>0</v>
      </c>
      <c r="V1596" s="60">
        <v>0</v>
      </c>
      <c r="W1596" s="60">
        <v>0</v>
      </c>
      <c r="X1596" s="60">
        <v>0</v>
      </c>
      <c r="Y1596" s="52" t="str">
        <f>IF(A1596&lt;&gt;"",IF(D1596="DIRECCIÓN_DE_TRANSFERENCIAS","280 0031",VLOOKUP(C1596,LISTAS·PAPP!$C$3:$D$76,2,0)),"")</f>
        <v>280 5730</v>
      </c>
      <c r="Z1596" s="61">
        <v>202</v>
      </c>
      <c r="AA1596" s="62">
        <v>5093</v>
      </c>
      <c r="AB1596" s="62">
        <v>1</v>
      </c>
      <c r="AC1596" s="65" t="str">
        <f>IF(D1596&lt;&gt;"",VLOOKUP(D1596,LISTAS·PAPP!$I$3:$M$16,2,0),"")</f>
        <v>55</v>
      </c>
      <c r="AD1596" s="51" t="str">
        <f>IF(D1596&lt;&gt;"",VLOOKUP(D1596,LISTAS·PAPP!$I$3:$M$16,3,0),"")</f>
        <v>SISTEMA_DE_PROTECCIÓN_ESPECIAL_EN_EL_CICLO_DE_VIDA</v>
      </c>
      <c r="AE1596" s="52" t="str">
        <f>IF(D1596&lt;&gt;"",VLOOKUP(D1596,LISTAS·PAPP!$I$3:$M$16,4,0),"")</f>
        <v>001</v>
      </c>
      <c r="AF1596" s="51" t="str">
        <f>IF(D1596&lt;&gt;"",VLOOKUP(D1596,LISTAS·PAPP!$I$3:$M$16,5,0),"")</f>
        <v>IMPLEMENTAR_ESTRATEGIAS_Y_SERVICIOS_DE_PREVENCION_Y_PROTECCION_ESPECIAL_EN_EL_CICLO_DE_VIDA_A_NIVEL_NACIONAL</v>
      </c>
      <c r="AG1596" s="52" t="str">
        <f>IF(AH1596&lt;&gt;"",VLOOKUP(AH1596,LISTAS·PAPP!$O$3:$P$74,2,0),"")</f>
        <v>003</v>
      </c>
      <c r="AH1596" s="58" t="s">
        <v>853</v>
      </c>
      <c r="AI1596" s="60" t="s">
        <v>471</v>
      </c>
      <c r="AJ1596" s="51" t="str">
        <f>IF(AI1596&lt;&gt;"",VLOOKUP(AI1596,LISTAS·PAPP!$X$4:$Y$80,2,0),"")</f>
        <v>NO APLICA</v>
      </c>
      <c r="AK1596" s="58" t="s">
        <v>635</v>
      </c>
      <c r="AL1596" s="60">
        <v>780104</v>
      </c>
      <c r="AM1596" s="51" t="str">
        <f>IF(ISERROR(VLOOKUP(AL1596,LISTAS·PAPP!$AD$4:$AE$334,2,0))," ",VLOOKUP(AL1596,LISTAS·PAPP!$AD$4:$AE$334,2,0))</f>
        <v>A Gobiernos Autónomos Descentralizados</v>
      </c>
      <c r="AN1596" s="63">
        <v>10880.03</v>
      </c>
      <c r="AO1596" s="64">
        <v>0</v>
      </c>
      <c r="AP1596" s="64">
        <v>0</v>
      </c>
      <c r="AQ1596" s="64">
        <v>0</v>
      </c>
      <c r="AR1596" s="64">
        <v>10880.03</v>
      </c>
      <c r="AS1596" s="64">
        <v>0</v>
      </c>
      <c r="AT1596" s="64">
        <v>0</v>
      </c>
      <c r="AU1596" s="64">
        <v>0</v>
      </c>
      <c r="AV1596" s="64">
        <v>0</v>
      </c>
      <c r="AW1596" s="64">
        <v>0</v>
      </c>
      <c r="AX1596" s="64">
        <v>0</v>
      </c>
      <c r="AY1596" s="64">
        <v>0</v>
      </c>
      <c r="AZ1596" s="64">
        <v>0</v>
      </c>
      <c r="BA1596" s="53">
        <f t="shared" si="73"/>
        <v>10880.03</v>
      </c>
      <c r="BB1596" s="54" t="str">
        <f t="shared" si="74"/>
        <v>OK</v>
      </c>
      <c r="BC1596" s="55" t="str">
        <f t="shared" si="75"/>
        <v xml:space="preserve">                </v>
      </c>
    </row>
    <row r="1597" spans="1:55" ht="50.1" customHeight="1" x14ac:dyDescent="0.25">
      <c r="A1597" s="58" t="s">
        <v>39</v>
      </c>
      <c r="B1597" s="58" t="s">
        <v>48</v>
      </c>
      <c r="C1597" s="58" t="s">
        <v>126</v>
      </c>
      <c r="D1597" s="58" t="s">
        <v>175</v>
      </c>
      <c r="E1597" s="51" t="str">
        <f>IF(C1597&lt;&gt;"",VLOOKUP(MID(C1597,18,5),LISTAS·PAPP!$E$4:$F$76,2,0),"")</f>
        <v>SANTA_ELENA</v>
      </c>
      <c r="F1597" s="58" t="s">
        <v>396</v>
      </c>
      <c r="G1597" s="51" t="str">
        <f>IF(F1597&lt;&gt;"",VLOOKUP(F1597,LISTAS·PAPP!$R$3:$T$221,3,0),"")</f>
        <v xml:space="preserve"> </v>
      </c>
      <c r="H1597" s="58" t="s">
        <v>1165</v>
      </c>
      <c r="I1597" s="66" t="s">
        <v>1166</v>
      </c>
      <c r="J1597" s="66" t="s">
        <v>1169</v>
      </c>
      <c r="K1597" s="67">
        <v>30</v>
      </c>
      <c r="L1597" s="66" t="s">
        <v>1170</v>
      </c>
      <c r="M1597" s="60">
        <v>0</v>
      </c>
      <c r="N1597" s="60">
        <v>0</v>
      </c>
      <c r="O1597" s="60">
        <v>0</v>
      </c>
      <c r="P1597" s="60">
        <v>30</v>
      </c>
      <c r="Q1597" s="60">
        <v>30</v>
      </c>
      <c r="R1597" s="60">
        <v>30</v>
      </c>
      <c r="S1597" s="60">
        <v>30</v>
      </c>
      <c r="T1597" s="60">
        <v>30</v>
      </c>
      <c r="U1597" s="60">
        <v>30</v>
      </c>
      <c r="V1597" s="60">
        <v>30</v>
      </c>
      <c r="W1597" s="60">
        <v>30</v>
      </c>
      <c r="X1597" s="60">
        <v>30</v>
      </c>
      <c r="Y1597" s="52" t="str">
        <f>IF(A1597&lt;&gt;"",IF(D1597="DIRECCIÓN_DE_TRANSFERENCIAS","280 0031",VLOOKUP(C1597,LISTAS·PAPP!$C$3:$D$76,2,0)),"")</f>
        <v>280 5730</v>
      </c>
      <c r="Z1597" s="61">
        <v>202</v>
      </c>
      <c r="AA1597" s="62">
        <v>2003</v>
      </c>
      <c r="AB1597" s="62">
        <v>2207</v>
      </c>
      <c r="AC1597" s="65" t="str">
        <f>IF(D1597&lt;&gt;"",VLOOKUP(D1597,LISTAS·PAPP!$I$3:$M$16,2,0),"")</f>
        <v>55</v>
      </c>
      <c r="AD1597" s="51" t="str">
        <f>IF(D1597&lt;&gt;"",VLOOKUP(D1597,LISTAS·PAPP!$I$3:$M$16,3,0),"")</f>
        <v>SISTEMA_DE_PROTECCIÓN_ESPECIAL_EN_EL_CICLO_DE_VIDA</v>
      </c>
      <c r="AE1597" s="52" t="str">
        <f>IF(D1597&lt;&gt;"",VLOOKUP(D1597,LISTAS·PAPP!$I$3:$M$16,4,0),"")</f>
        <v>001</v>
      </c>
      <c r="AF1597" s="51" t="str">
        <f>IF(D1597&lt;&gt;"",VLOOKUP(D1597,LISTAS·PAPP!$I$3:$M$16,5,0),"")</f>
        <v>IMPLEMENTAR_ESTRATEGIAS_Y_SERVICIOS_DE_PREVENCION_Y_PROTECCION_ESPECIAL_EN_EL_CICLO_DE_VIDA_A_NIVEL_NACIONAL</v>
      </c>
      <c r="AG1597" s="52" t="str">
        <f>IF(AH1597&lt;&gt;"",VLOOKUP(AH1597,LISTAS·PAPP!$O$3:$P$74,2,0),"")</f>
        <v>003</v>
      </c>
      <c r="AH1597" s="58" t="s">
        <v>853</v>
      </c>
      <c r="AI1597" s="60" t="s">
        <v>471</v>
      </c>
      <c r="AJ1597" s="51" t="str">
        <f>IF(AI1597&lt;&gt;"",VLOOKUP(AI1597,LISTAS·PAPP!$X$4:$Y$80,2,0),"")</f>
        <v>NO APLICA</v>
      </c>
      <c r="AK1597" s="58" t="s">
        <v>635</v>
      </c>
      <c r="AL1597" s="60">
        <v>780104</v>
      </c>
      <c r="AM1597" s="51" t="str">
        <f>IF(ISERROR(VLOOKUP(AL1597,LISTAS·PAPP!$AD$4:$AE$334,2,0))," ",VLOOKUP(AL1597,LISTAS·PAPP!$AD$4:$AE$334,2,0))</f>
        <v>A Gobiernos Autónomos Descentralizados</v>
      </c>
      <c r="AN1597" s="63">
        <v>16320.04</v>
      </c>
      <c r="AO1597" s="64">
        <v>0</v>
      </c>
      <c r="AP1597" s="64">
        <v>0</v>
      </c>
      <c r="AQ1597" s="64">
        <v>0</v>
      </c>
      <c r="AR1597" s="64">
        <v>0</v>
      </c>
      <c r="AS1597" s="64">
        <v>0</v>
      </c>
      <c r="AT1597" s="64">
        <v>0</v>
      </c>
      <c r="AU1597" s="64">
        <v>8160.02</v>
      </c>
      <c r="AV1597" s="64">
        <v>0</v>
      </c>
      <c r="AW1597" s="64">
        <v>0</v>
      </c>
      <c r="AX1597" s="64">
        <v>8160.02</v>
      </c>
      <c r="AY1597" s="64">
        <v>0</v>
      </c>
      <c r="AZ1597" s="64">
        <v>0</v>
      </c>
      <c r="BA1597" s="53">
        <f t="shared" si="73"/>
        <v>16320.04</v>
      </c>
      <c r="BB1597" s="54" t="str">
        <f t="shared" si="74"/>
        <v>OK</v>
      </c>
      <c r="BC1597" s="55" t="str">
        <f t="shared" si="75"/>
        <v xml:space="preserve">                </v>
      </c>
    </row>
    <row r="1598" spans="1:55" ht="50.1" customHeight="1" x14ac:dyDescent="0.25">
      <c r="A1598" s="58" t="s">
        <v>39</v>
      </c>
      <c r="B1598" s="58" t="s">
        <v>48</v>
      </c>
      <c r="C1598" s="58" t="s">
        <v>126</v>
      </c>
      <c r="D1598" s="58" t="s">
        <v>175</v>
      </c>
      <c r="E1598" s="51" t="str">
        <f>IF(C1598&lt;&gt;"",VLOOKUP(MID(C1598,18,5),LISTAS·PAPP!$E$4:$F$76,2,0),"")</f>
        <v>SANTA_ELENA</v>
      </c>
      <c r="F1598" s="58" t="s">
        <v>396</v>
      </c>
      <c r="G1598" s="51" t="str">
        <f>IF(F1598&lt;&gt;"",VLOOKUP(F1598,LISTAS·PAPP!$R$3:$T$221,3,0),"")</f>
        <v xml:space="preserve"> </v>
      </c>
      <c r="H1598" s="58" t="s">
        <v>1165</v>
      </c>
      <c r="I1598" s="66" t="s">
        <v>1166</v>
      </c>
      <c r="J1598" s="66" t="s">
        <v>1169</v>
      </c>
      <c r="K1598" s="67">
        <v>0</v>
      </c>
      <c r="L1598" s="66" t="s">
        <v>1170</v>
      </c>
      <c r="M1598" s="60">
        <v>0</v>
      </c>
      <c r="N1598" s="60">
        <v>0</v>
      </c>
      <c r="O1598" s="60">
        <v>0</v>
      </c>
      <c r="P1598" s="60">
        <v>0</v>
      </c>
      <c r="Q1598" s="60">
        <v>0</v>
      </c>
      <c r="R1598" s="60">
        <v>0</v>
      </c>
      <c r="S1598" s="60">
        <v>0</v>
      </c>
      <c r="T1598" s="60">
        <v>0</v>
      </c>
      <c r="U1598" s="60">
        <v>0</v>
      </c>
      <c r="V1598" s="60">
        <v>0</v>
      </c>
      <c r="W1598" s="60">
        <v>0</v>
      </c>
      <c r="X1598" s="60">
        <v>0</v>
      </c>
      <c r="Y1598" s="52" t="str">
        <f>IF(A1598&lt;&gt;"",IF(D1598="DIRECCIÓN_DE_TRANSFERENCIAS","280 0031",VLOOKUP(C1598,LISTAS·PAPP!$C$3:$D$76,2,0)),"")</f>
        <v>280 5730</v>
      </c>
      <c r="Z1598" s="61">
        <v>202</v>
      </c>
      <c r="AA1598" s="62">
        <v>5093</v>
      </c>
      <c r="AB1598" s="62">
        <v>1</v>
      </c>
      <c r="AC1598" s="65" t="str">
        <f>IF(D1598&lt;&gt;"",VLOOKUP(D1598,LISTAS·PAPP!$I$3:$M$16,2,0),"")</f>
        <v>55</v>
      </c>
      <c r="AD1598" s="51" t="str">
        <f>IF(D1598&lt;&gt;"",VLOOKUP(D1598,LISTAS·PAPP!$I$3:$M$16,3,0),"")</f>
        <v>SISTEMA_DE_PROTECCIÓN_ESPECIAL_EN_EL_CICLO_DE_VIDA</v>
      </c>
      <c r="AE1598" s="52" t="str">
        <f>IF(D1598&lt;&gt;"",VLOOKUP(D1598,LISTAS·PAPP!$I$3:$M$16,4,0),"")</f>
        <v>001</v>
      </c>
      <c r="AF1598" s="51" t="str">
        <f>IF(D1598&lt;&gt;"",VLOOKUP(D1598,LISTAS·PAPP!$I$3:$M$16,5,0),"")</f>
        <v>IMPLEMENTAR_ESTRATEGIAS_Y_SERVICIOS_DE_PREVENCION_Y_PROTECCION_ESPECIAL_EN_EL_CICLO_DE_VIDA_A_NIVEL_NACIONAL</v>
      </c>
      <c r="AG1598" s="52" t="str">
        <f>IF(AH1598&lt;&gt;"",VLOOKUP(AH1598,LISTAS·PAPP!$O$3:$P$74,2,0),"")</f>
        <v>003</v>
      </c>
      <c r="AH1598" s="58" t="s">
        <v>853</v>
      </c>
      <c r="AI1598" s="60" t="s">
        <v>471</v>
      </c>
      <c r="AJ1598" s="51" t="str">
        <f>IF(AI1598&lt;&gt;"",VLOOKUP(AI1598,LISTAS·PAPP!$X$4:$Y$80,2,0),"")</f>
        <v>NO APLICA</v>
      </c>
      <c r="AK1598" s="58" t="s">
        <v>635</v>
      </c>
      <c r="AL1598" s="60">
        <v>780204</v>
      </c>
      <c r="AM1598" s="51" t="str">
        <f>IF(ISERROR(VLOOKUP(AL1598,LISTAS·PAPP!$AD$4:$AE$334,2,0))," ",VLOOKUP(AL1598,LISTAS·PAPP!$AD$4:$AE$334,2,0))</f>
        <v>Transferencias o Donaciones al Sector Privado no Financiero</v>
      </c>
      <c r="AN1598" s="63">
        <v>167414.35</v>
      </c>
      <c r="AO1598" s="64">
        <v>0</v>
      </c>
      <c r="AP1598" s="64">
        <v>0</v>
      </c>
      <c r="AQ1598" s="64">
        <v>0</v>
      </c>
      <c r="AR1598" s="64">
        <v>167414.35</v>
      </c>
      <c r="AS1598" s="64">
        <v>0</v>
      </c>
      <c r="AT1598" s="64">
        <v>0</v>
      </c>
      <c r="AU1598" s="64">
        <v>0</v>
      </c>
      <c r="AV1598" s="64">
        <v>0</v>
      </c>
      <c r="AW1598" s="64">
        <v>0</v>
      </c>
      <c r="AX1598" s="64">
        <v>0</v>
      </c>
      <c r="AY1598" s="64">
        <v>0</v>
      </c>
      <c r="AZ1598" s="64">
        <v>0</v>
      </c>
      <c r="BA1598" s="53">
        <f t="shared" si="73"/>
        <v>167414.35</v>
      </c>
      <c r="BB1598" s="54" t="str">
        <f t="shared" si="74"/>
        <v>OK</v>
      </c>
      <c r="BC1598" s="55" t="str">
        <f t="shared" si="75"/>
        <v xml:space="preserve">                </v>
      </c>
    </row>
    <row r="1599" spans="1:55" ht="50.1" customHeight="1" x14ac:dyDescent="0.25">
      <c r="A1599" s="58" t="s">
        <v>39</v>
      </c>
      <c r="B1599" s="58" t="s">
        <v>48</v>
      </c>
      <c r="C1599" s="58" t="s">
        <v>126</v>
      </c>
      <c r="D1599" s="58" t="s">
        <v>175</v>
      </c>
      <c r="E1599" s="51" t="str">
        <f>IF(C1599&lt;&gt;"",VLOOKUP(MID(C1599,18,5),LISTAS·PAPP!$E$4:$F$76,2,0),"")</f>
        <v>SANTA_ELENA</v>
      </c>
      <c r="F1599" s="58" t="s">
        <v>396</v>
      </c>
      <c r="G1599" s="51" t="str">
        <f>IF(F1599&lt;&gt;"",VLOOKUP(F1599,LISTAS·PAPP!$R$3:$T$221,3,0),"")</f>
        <v xml:space="preserve"> </v>
      </c>
      <c r="H1599" s="58" t="s">
        <v>1165</v>
      </c>
      <c r="I1599" s="66" t="s">
        <v>1166</v>
      </c>
      <c r="J1599" s="66" t="s">
        <v>1169</v>
      </c>
      <c r="K1599" s="67">
        <v>70</v>
      </c>
      <c r="L1599" s="66" t="s">
        <v>1170</v>
      </c>
      <c r="M1599" s="60">
        <v>70</v>
      </c>
      <c r="N1599" s="60">
        <v>70</v>
      </c>
      <c r="O1599" s="60">
        <v>70</v>
      </c>
      <c r="P1599" s="60">
        <v>70</v>
      </c>
      <c r="Q1599" s="60">
        <v>70</v>
      </c>
      <c r="R1599" s="60">
        <v>70</v>
      </c>
      <c r="S1599" s="60">
        <v>70</v>
      </c>
      <c r="T1599" s="60">
        <v>70</v>
      </c>
      <c r="U1599" s="60">
        <v>70</v>
      </c>
      <c r="V1599" s="60">
        <v>70</v>
      </c>
      <c r="W1599" s="60">
        <v>70</v>
      </c>
      <c r="X1599" s="60">
        <v>70</v>
      </c>
      <c r="Y1599" s="52" t="str">
        <f>IF(A1599&lt;&gt;"",IF(D1599="DIRECCIÓN_DE_TRANSFERENCIAS","280 0031",VLOOKUP(C1599,LISTAS·PAPP!$C$3:$D$76,2,0)),"")</f>
        <v>280 5730</v>
      </c>
      <c r="Z1599" s="61">
        <v>202</v>
      </c>
      <c r="AA1599" s="62">
        <v>2003</v>
      </c>
      <c r="AB1599" s="62">
        <v>2207</v>
      </c>
      <c r="AC1599" s="65" t="str">
        <f>IF(D1599&lt;&gt;"",VLOOKUP(D1599,LISTAS·PAPP!$I$3:$M$16,2,0),"")</f>
        <v>55</v>
      </c>
      <c r="AD1599" s="51" t="str">
        <f>IF(D1599&lt;&gt;"",VLOOKUP(D1599,LISTAS·PAPP!$I$3:$M$16,3,0),"")</f>
        <v>SISTEMA_DE_PROTECCIÓN_ESPECIAL_EN_EL_CICLO_DE_VIDA</v>
      </c>
      <c r="AE1599" s="52" t="str">
        <f>IF(D1599&lt;&gt;"",VLOOKUP(D1599,LISTAS·PAPP!$I$3:$M$16,4,0),"")</f>
        <v>001</v>
      </c>
      <c r="AF1599" s="51" t="str">
        <f>IF(D1599&lt;&gt;"",VLOOKUP(D1599,LISTAS·PAPP!$I$3:$M$16,5,0),"")</f>
        <v>IMPLEMENTAR_ESTRATEGIAS_Y_SERVICIOS_DE_PREVENCION_Y_PROTECCION_ESPECIAL_EN_EL_CICLO_DE_VIDA_A_NIVEL_NACIONAL</v>
      </c>
      <c r="AG1599" s="52" t="str">
        <f>IF(AH1599&lt;&gt;"",VLOOKUP(AH1599,LISTAS·PAPP!$O$3:$P$74,2,0),"")</f>
        <v>003</v>
      </c>
      <c r="AH1599" s="58" t="s">
        <v>853</v>
      </c>
      <c r="AI1599" s="60" t="s">
        <v>471</v>
      </c>
      <c r="AJ1599" s="51" t="str">
        <f>IF(AI1599&lt;&gt;"",VLOOKUP(AI1599,LISTAS·PAPP!$X$4:$Y$80,2,0),"")</f>
        <v>NO APLICA</v>
      </c>
      <c r="AK1599" s="58" t="s">
        <v>635</v>
      </c>
      <c r="AL1599" s="60">
        <v>780204</v>
      </c>
      <c r="AM1599" s="51" t="str">
        <f>IF(ISERROR(VLOOKUP(AL1599,LISTAS·PAPP!$AD$4:$AE$334,2,0))," ",VLOOKUP(AL1599,LISTAS·PAPP!$AD$4:$AE$334,2,0))</f>
        <v>Transferencias o Donaciones al Sector Privado no Financiero</v>
      </c>
      <c r="AN1599" s="63">
        <v>181324.5</v>
      </c>
      <c r="AO1599" s="64">
        <v>0</v>
      </c>
      <c r="AP1599" s="64">
        <v>0</v>
      </c>
      <c r="AQ1599" s="64">
        <v>0</v>
      </c>
      <c r="AR1599" s="64">
        <v>0</v>
      </c>
      <c r="AS1599" s="64">
        <v>0</v>
      </c>
      <c r="AT1599" s="64">
        <v>0</v>
      </c>
      <c r="AU1599" s="64">
        <v>90662.25</v>
      </c>
      <c r="AV1599" s="64">
        <v>0</v>
      </c>
      <c r="AW1599" s="64">
        <v>0</v>
      </c>
      <c r="AX1599" s="64">
        <v>90662.25</v>
      </c>
      <c r="AY1599" s="64">
        <v>0</v>
      </c>
      <c r="AZ1599" s="64">
        <v>0</v>
      </c>
      <c r="BA1599" s="53">
        <f t="shared" si="73"/>
        <v>181324.5</v>
      </c>
      <c r="BB1599" s="54" t="str">
        <f t="shared" si="74"/>
        <v>OK</v>
      </c>
      <c r="BC1599" s="55" t="str">
        <f t="shared" si="75"/>
        <v xml:space="preserve">                </v>
      </c>
    </row>
    <row r="1600" spans="1:55" ht="50.1" customHeight="1" x14ac:dyDescent="0.25">
      <c r="A1600" s="58" t="s">
        <v>39</v>
      </c>
      <c r="B1600" s="58" t="s">
        <v>49</v>
      </c>
      <c r="C1600" s="58" t="s">
        <v>130</v>
      </c>
      <c r="D1600" s="58" t="s">
        <v>175</v>
      </c>
      <c r="E1600" s="51" t="str">
        <f>IF(C1600&lt;&gt;"",VLOOKUP(MID(C1600,18,5),LISTAS·PAPP!$E$4:$F$76,2,0),"")</f>
        <v>AZUAY</v>
      </c>
      <c r="F1600" s="58" t="s">
        <v>209</v>
      </c>
      <c r="G1600" s="51" t="str">
        <f>IF(F1600&lt;&gt;"",VLOOKUP(F1600,LISTAS·PAPP!$R$3:$T$221,3,0),"")</f>
        <v xml:space="preserve"> </v>
      </c>
      <c r="H1600" s="58" t="s">
        <v>1165</v>
      </c>
      <c r="I1600" s="66" t="s">
        <v>1166</v>
      </c>
      <c r="J1600" s="66" t="s">
        <v>1169</v>
      </c>
      <c r="K1600" s="67">
        <v>0</v>
      </c>
      <c r="L1600" s="66" t="s">
        <v>1170</v>
      </c>
      <c r="M1600" s="60">
        <v>0</v>
      </c>
      <c r="N1600" s="60">
        <v>0</v>
      </c>
      <c r="O1600" s="60">
        <v>0</v>
      </c>
      <c r="P1600" s="60">
        <v>0</v>
      </c>
      <c r="Q1600" s="60">
        <v>0</v>
      </c>
      <c r="R1600" s="60">
        <v>0</v>
      </c>
      <c r="S1600" s="60">
        <v>0</v>
      </c>
      <c r="T1600" s="60">
        <v>0</v>
      </c>
      <c r="U1600" s="60">
        <v>0</v>
      </c>
      <c r="V1600" s="60">
        <v>0</v>
      </c>
      <c r="W1600" s="60">
        <v>0</v>
      </c>
      <c r="X1600" s="60">
        <v>0</v>
      </c>
      <c r="Y1600" s="52" t="str">
        <f>IF(A1600&lt;&gt;"",IF(D1600="DIRECCIÓN_DE_TRANSFERENCIAS","280 0031",VLOOKUP(C1600,LISTAS·PAPP!$C$3:$D$76,2,0)),"")</f>
        <v>280 6110</v>
      </c>
      <c r="Z1600" s="61">
        <v>202</v>
      </c>
      <c r="AA1600" s="62">
        <v>5093</v>
      </c>
      <c r="AB1600" s="62">
        <v>1</v>
      </c>
      <c r="AC1600" s="65" t="str">
        <f>IF(D1600&lt;&gt;"",VLOOKUP(D1600,LISTAS·PAPP!$I$3:$M$16,2,0),"")</f>
        <v>55</v>
      </c>
      <c r="AD1600" s="51" t="str">
        <f>IF(D1600&lt;&gt;"",VLOOKUP(D1600,LISTAS·PAPP!$I$3:$M$16,3,0),"")</f>
        <v>SISTEMA_DE_PROTECCIÓN_ESPECIAL_EN_EL_CICLO_DE_VIDA</v>
      </c>
      <c r="AE1600" s="52" t="str">
        <f>IF(D1600&lt;&gt;"",VLOOKUP(D1600,LISTAS·PAPP!$I$3:$M$16,4,0),"")</f>
        <v>001</v>
      </c>
      <c r="AF1600" s="51" t="str">
        <f>IF(D1600&lt;&gt;"",VLOOKUP(D1600,LISTAS·PAPP!$I$3:$M$16,5,0),"")</f>
        <v>IMPLEMENTAR_ESTRATEGIAS_Y_SERVICIOS_DE_PREVENCION_Y_PROTECCION_ESPECIAL_EN_EL_CICLO_DE_VIDA_A_NIVEL_NACIONAL</v>
      </c>
      <c r="AG1600" s="52" t="str">
        <f>IF(AH1600&lt;&gt;"",VLOOKUP(AH1600,LISTAS·PAPP!$O$3:$P$74,2,0),"")</f>
        <v>003</v>
      </c>
      <c r="AH1600" s="58" t="s">
        <v>853</v>
      </c>
      <c r="AI1600" s="60" t="s">
        <v>471</v>
      </c>
      <c r="AJ1600" s="51" t="str">
        <f>IF(AI1600&lt;&gt;"",VLOOKUP(AI1600,LISTAS·PAPP!$X$4:$Y$80,2,0),"")</f>
        <v>NO APLICA</v>
      </c>
      <c r="AK1600" s="58" t="s">
        <v>635</v>
      </c>
      <c r="AL1600" s="60">
        <v>780204</v>
      </c>
      <c r="AM1600" s="51" t="str">
        <f>IF(ISERROR(VLOOKUP(AL1600,LISTAS·PAPP!$AD$4:$AE$334,2,0))," ",VLOOKUP(AL1600,LISTAS·PAPP!$AD$4:$AE$334,2,0))</f>
        <v>Transferencias o Donaciones al Sector Privado no Financiero</v>
      </c>
      <c r="AN1600" s="63">
        <v>436441.4</v>
      </c>
      <c r="AO1600" s="64">
        <v>0</v>
      </c>
      <c r="AP1600" s="64">
        <v>0</v>
      </c>
      <c r="AQ1600" s="64">
        <v>0</v>
      </c>
      <c r="AR1600" s="64">
        <v>436441.4</v>
      </c>
      <c r="AS1600" s="64">
        <v>0</v>
      </c>
      <c r="AT1600" s="64">
        <v>0</v>
      </c>
      <c r="AU1600" s="64">
        <v>0</v>
      </c>
      <c r="AV1600" s="64">
        <v>0</v>
      </c>
      <c r="AW1600" s="64">
        <v>0</v>
      </c>
      <c r="AX1600" s="64">
        <v>0</v>
      </c>
      <c r="AY1600" s="64">
        <v>0</v>
      </c>
      <c r="AZ1600" s="64">
        <v>0</v>
      </c>
      <c r="BA1600" s="53">
        <f t="shared" si="73"/>
        <v>436441.4</v>
      </c>
      <c r="BB1600" s="54" t="str">
        <f t="shared" si="74"/>
        <v>OK</v>
      </c>
      <c r="BC1600" s="55" t="str">
        <f t="shared" si="75"/>
        <v xml:space="preserve">                </v>
      </c>
    </row>
    <row r="1601" spans="1:55" ht="50.1" customHeight="1" x14ac:dyDescent="0.25">
      <c r="A1601" s="58" t="s">
        <v>39</v>
      </c>
      <c r="B1601" s="58" t="s">
        <v>49</v>
      </c>
      <c r="C1601" s="58" t="s">
        <v>130</v>
      </c>
      <c r="D1601" s="58" t="s">
        <v>175</v>
      </c>
      <c r="E1601" s="51" t="str">
        <f>IF(C1601&lt;&gt;"",VLOOKUP(MID(C1601,18,5),LISTAS·PAPP!$E$4:$F$76,2,0),"")</f>
        <v>AZUAY</v>
      </c>
      <c r="F1601" s="58" t="s">
        <v>209</v>
      </c>
      <c r="G1601" s="51" t="str">
        <f>IF(F1601&lt;&gt;"",VLOOKUP(F1601,LISTAS·PAPP!$R$3:$T$221,3,0),"")</f>
        <v xml:space="preserve"> </v>
      </c>
      <c r="H1601" s="58" t="s">
        <v>1165</v>
      </c>
      <c r="I1601" s="66" t="s">
        <v>1166</v>
      </c>
      <c r="J1601" s="66" t="s">
        <v>1167</v>
      </c>
      <c r="K1601" s="67">
        <v>2</v>
      </c>
      <c r="L1601" s="66" t="s">
        <v>1168</v>
      </c>
      <c r="M1601" s="60">
        <v>0</v>
      </c>
      <c r="N1601" s="60">
        <v>0</v>
      </c>
      <c r="O1601" s="60">
        <v>0</v>
      </c>
      <c r="P1601" s="60">
        <v>0</v>
      </c>
      <c r="Q1601" s="60">
        <v>0</v>
      </c>
      <c r="R1601" s="60">
        <v>0</v>
      </c>
      <c r="S1601" s="60">
        <v>0</v>
      </c>
      <c r="T1601" s="60">
        <v>0</v>
      </c>
      <c r="U1601" s="60">
        <v>0</v>
      </c>
      <c r="V1601" s="60">
        <v>0</v>
      </c>
      <c r="W1601" s="60">
        <v>0</v>
      </c>
      <c r="X1601" s="60">
        <v>0</v>
      </c>
      <c r="Y1601" s="52" t="str">
        <f>IF(A1601&lt;&gt;"",IF(D1601="DIRECCIÓN_DE_TRANSFERENCIAS","280 0031",VLOOKUP(C1601,LISTAS·PAPP!$C$3:$D$76,2,0)),"")</f>
        <v>280 6110</v>
      </c>
      <c r="Z1601" s="61">
        <v>202</v>
      </c>
      <c r="AA1601" s="62">
        <v>2003</v>
      </c>
      <c r="AB1601" s="62">
        <v>2207</v>
      </c>
      <c r="AC1601" s="65" t="str">
        <f>IF(D1601&lt;&gt;"",VLOOKUP(D1601,LISTAS·PAPP!$I$3:$M$16,2,0),"")</f>
        <v>55</v>
      </c>
      <c r="AD1601" s="51" t="str">
        <f>IF(D1601&lt;&gt;"",VLOOKUP(D1601,LISTAS·PAPP!$I$3:$M$16,3,0),"")</f>
        <v>SISTEMA_DE_PROTECCIÓN_ESPECIAL_EN_EL_CICLO_DE_VIDA</v>
      </c>
      <c r="AE1601" s="52" t="str">
        <f>IF(D1601&lt;&gt;"",VLOOKUP(D1601,LISTAS·PAPP!$I$3:$M$16,4,0),"")</f>
        <v>001</v>
      </c>
      <c r="AF1601" s="51" t="str">
        <f>IF(D1601&lt;&gt;"",VLOOKUP(D1601,LISTAS·PAPP!$I$3:$M$16,5,0),"")</f>
        <v>IMPLEMENTAR_ESTRATEGIAS_Y_SERVICIOS_DE_PREVENCION_Y_PROTECCION_ESPECIAL_EN_EL_CICLO_DE_VIDA_A_NIVEL_NACIONAL</v>
      </c>
      <c r="AG1601" s="52" t="str">
        <f>IF(AH1601&lt;&gt;"",VLOOKUP(AH1601,LISTAS·PAPP!$O$3:$P$74,2,0),"")</f>
        <v>002</v>
      </c>
      <c r="AH1601" s="58" t="s">
        <v>922</v>
      </c>
      <c r="AI1601" s="60" t="s">
        <v>471</v>
      </c>
      <c r="AJ1601" s="51" t="str">
        <f>IF(AI1601&lt;&gt;"",VLOOKUP(AI1601,LISTAS·PAPP!$X$4:$Y$80,2,0),"")</f>
        <v>NO APLICA</v>
      </c>
      <c r="AK1601" s="58" t="s">
        <v>635</v>
      </c>
      <c r="AL1601" s="60">
        <v>780204</v>
      </c>
      <c r="AM1601" s="51" t="str">
        <f>IF(ISERROR(VLOOKUP(AL1601,LISTAS·PAPP!$AD$4:$AE$334,2,0))," ",VLOOKUP(AL1601,LISTAS·PAPP!$AD$4:$AE$334,2,0))</f>
        <v>Transferencias o Donaciones al Sector Privado no Financiero</v>
      </c>
      <c r="AN1601" s="63">
        <v>29426.880000000001</v>
      </c>
      <c r="AO1601" s="64">
        <v>0</v>
      </c>
      <c r="AP1601" s="64">
        <v>0</v>
      </c>
      <c r="AQ1601" s="64">
        <v>0</v>
      </c>
      <c r="AR1601" s="64">
        <v>0</v>
      </c>
      <c r="AS1601" s="64">
        <v>0</v>
      </c>
      <c r="AT1601" s="64">
        <v>0</v>
      </c>
      <c r="AU1601" s="64">
        <v>0</v>
      </c>
      <c r="AV1601" s="64">
        <v>0</v>
      </c>
      <c r="AW1601" s="64">
        <v>0</v>
      </c>
      <c r="AX1601" s="64">
        <v>29426.880000000001</v>
      </c>
      <c r="AY1601" s="64">
        <v>0</v>
      </c>
      <c r="AZ1601" s="64">
        <v>0</v>
      </c>
      <c r="BA1601" s="53">
        <f t="shared" si="73"/>
        <v>29426.880000000001</v>
      </c>
      <c r="BB1601" s="54" t="str">
        <f t="shared" si="74"/>
        <v>OK</v>
      </c>
      <c r="BC1601" s="55" t="str">
        <f t="shared" si="75"/>
        <v xml:space="preserve">                </v>
      </c>
    </row>
    <row r="1602" spans="1:55" ht="50.1" customHeight="1" x14ac:dyDescent="0.25">
      <c r="A1602" s="58" t="s">
        <v>39</v>
      </c>
      <c r="B1602" s="58" t="s">
        <v>49</v>
      </c>
      <c r="C1602" s="58" t="s">
        <v>130</v>
      </c>
      <c r="D1602" s="58" t="s">
        <v>175</v>
      </c>
      <c r="E1602" s="51" t="str">
        <f>IF(C1602&lt;&gt;"",VLOOKUP(MID(C1602,18,5),LISTAS·PAPP!$E$4:$F$76,2,0),"")</f>
        <v>AZUAY</v>
      </c>
      <c r="F1602" s="58" t="s">
        <v>209</v>
      </c>
      <c r="G1602" s="51" t="str">
        <f>IF(F1602&lt;&gt;"",VLOOKUP(F1602,LISTAS·PAPP!$R$3:$T$221,3,0),"")</f>
        <v xml:space="preserve"> </v>
      </c>
      <c r="H1602" s="58" t="s">
        <v>1165</v>
      </c>
      <c r="I1602" s="66" t="s">
        <v>1166</v>
      </c>
      <c r="J1602" s="66" t="s">
        <v>1169</v>
      </c>
      <c r="K1602" s="67">
        <v>270</v>
      </c>
      <c r="L1602" s="66" t="s">
        <v>1170</v>
      </c>
      <c r="M1602" s="60">
        <v>240</v>
      </c>
      <c r="N1602" s="60">
        <v>240</v>
      </c>
      <c r="O1602" s="60">
        <v>240</v>
      </c>
      <c r="P1602" s="60">
        <v>270</v>
      </c>
      <c r="Q1602" s="60">
        <v>270</v>
      </c>
      <c r="R1602" s="60">
        <v>270</v>
      </c>
      <c r="S1602" s="60">
        <v>270</v>
      </c>
      <c r="T1602" s="60">
        <v>270</v>
      </c>
      <c r="U1602" s="60">
        <v>270</v>
      </c>
      <c r="V1602" s="60">
        <v>270</v>
      </c>
      <c r="W1602" s="60">
        <v>270</v>
      </c>
      <c r="X1602" s="60">
        <v>270</v>
      </c>
      <c r="Y1602" s="52" t="str">
        <f>IF(A1602&lt;&gt;"",IF(D1602="DIRECCIÓN_DE_TRANSFERENCIAS","280 0031",VLOOKUP(C1602,LISTAS·PAPP!$C$3:$D$76,2,0)),"")</f>
        <v>280 6110</v>
      </c>
      <c r="Z1602" s="61">
        <v>202</v>
      </c>
      <c r="AA1602" s="62">
        <v>2003</v>
      </c>
      <c r="AB1602" s="62">
        <v>2207</v>
      </c>
      <c r="AC1602" s="65" t="str">
        <f>IF(D1602&lt;&gt;"",VLOOKUP(D1602,LISTAS·PAPP!$I$3:$M$16,2,0),"")</f>
        <v>55</v>
      </c>
      <c r="AD1602" s="51" t="str">
        <f>IF(D1602&lt;&gt;"",VLOOKUP(D1602,LISTAS·PAPP!$I$3:$M$16,3,0),"")</f>
        <v>SISTEMA_DE_PROTECCIÓN_ESPECIAL_EN_EL_CICLO_DE_VIDA</v>
      </c>
      <c r="AE1602" s="52" t="str">
        <f>IF(D1602&lt;&gt;"",VLOOKUP(D1602,LISTAS·PAPP!$I$3:$M$16,4,0),"")</f>
        <v>001</v>
      </c>
      <c r="AF1602" s="51" t="str">
        <f>IF(D1602&lt;&gt;"",VLOOKUP(D1602,LISTAS·PAPP!$I$3:$M$16,5,0),"")</f>
        <v>IMPLEMENTAR_ESTRATEGIAS_Y_SERVICIOS_DE_PREVENCION_Y_PROTECCION_ESPECIAL_EN_EL_CICLO_DE_VIDA_A_NIVEL_NACIONAL</v>
      </c>
      <c r="AG1602" s="52" t="str">
        <f>IF(AH1602&lt;&gt;"",VLOOKUP(AH1602,LISTAS·PAPP!$O$3:$P$74,2,0),"")</f>
        <v>003</v>
      </c>
      <c r="AH1602" s="58" t="s">
        <v>853</v>
      </c>
      <c r="AI1602" s="60" t="s">
        <v>471</v>
      </c>
      <c r="AJ1602" s="51" t="str">
        <f>IF(AI1602&lt;&gt;"",VLOOKUP(AI1602,LISTAS·PAPP!$X$4:$Y$80,2,0),"")</f>
        <v>NO APLICA</v>
      </c>
      <c r="AK1602" s="58" t="s">
        <v>635</v>
      </c>
      <c r="AL1602" s="60">
        <v>780204</v>
      </c>
      <c r="AM1602" s="51" t="str">
        <f>IF(ISERROR(VLOOKUP(AL1602,LISTAS·PAPP!$AD$4:$AE$334,2,0))," ",VLOOKUP(AL1602,LISTAS·PAPP!$AD$4:$AE$334,2,0))</f>
        <v>Transferencias o Donaciones al Sector Privado no Financiero</v>
      </c>
      <c r="AN1602" s="63">
        <v>633846.96</v>
      </c>
      <c r="AO1602" s="64">
        <v>0</v>
      </c>
      <c r="AP1602" s="64">
        <v>0</v>
      </c>
      <c r="AQ1602" s="64">
        <v>0</v>
      </c>
      <c r="AR1602" s="64">
        <v>0</v>
      </c>
      <c r="AS1602" s="64">
        <v>0</v>
      </c>
      <c r="AT1602" s="64">
        <v>0</v>
      </c>
      <c r="AU1602" s="64">
        <v>316923.48</v>
      </c>
      <c r="AV1602" s="64">
        <v>0</v>
      </c>
      <c r="AW1602" s="64">
        <v>0</v>
      </c>
      <c r="AX1602" s="64">
        <v>316923.48</v>
      </c>
      <c r="AY1602" s="64">
        <v>0</v>
      </c>
      <c r="AZ1602" s="64">
        <v>0</v>
      </c>
      <c r="BA1602" s="53">
        <f t="shared" si="73"/>
        <v>633846.96</v>
      </c>
      <c r="BB1602" s="54" t="str">
        <f t="shared" si="74"/>
        <v>OK</v>
      </c>
      <c r="BC1602" s="55" t="str">
        <f t="shared" si="75"/>
        <v xml:space="preserve">                </v>
      </c>
    </row>
    <row r="1603" spans="1:55" ht="50.1" customHeight="1" x14ac:dyDescent="0.25">
      <c r="A1603" s="58" t="s">
        <v>39</v>
      </c>
      <c r="B1603" s="58" t="s">
        <v>49</v>
      </c>
      <c r="C1603" s="58" t="s">
        <v>132</v>
      </c>
      <c r="D1603" s="58" t="s">
        <v>175</v>
      </c>
      <c r="E1603" s="51" t="str">
        <f>IF(C1603&lt;&gt;"",VLOOKUP(MID(C1603,18,5),LISTAS·PAPP!$E$4:$F$76,2,0),"")</f>
        <v>AZUAY</v>
      </c>
      <c r="F1603" s="58" t="s">
        <v>212</v>
      </c>
      <c r="G1603" s="51" t="str">
        <f>IF(F1603&lt;&gt;"",VLOOKUP(F1603,LISTAS·PAPP!$R$3:$T$221,3,0),"")</f>
        <v xml:space="preserve"> </v>
      </c>
      <c r="H1603" s="58" t="s">
        <v>1165</v>
      </c>
      <c r="I1603" s="66" t="s">
        <v>1166</v>
      </c>
      <c r="J1603" s="66" t="s">
        <v>1169</v>
      </c>
      <c r="K1603" s="67">
        <v>0</v>
      </c>
      <c r="L1603" s="66" t="s">
        <v>1170</v>
      </c>
      <c r="M1603" s="60">
        <v>0</v>
      </c>
      <c r="N1603" s="60">
        <v>0</v>
      </c>
      <c r="O1603" s="60">
        <v>0</v>
      </c>
      <c r="P1603" s="60">
        <v>0</v>
      </c>
      <c r="Q1603" s="60">
        <v>0</v>
      </c>
      <c r="R1603" s="60">
        <v>0</v>
      </c>
      <c r="S1603" s="60">
        <v>0</v>
      </c>
      <c r="T1603" s="60">
        <v>0</v>
      </c>
      <c r="U1603" s="60">
        <v>0</v>
      </c>
      <c r="V1603" s="60">
        <v>0</v>
      </c>
      <c r="W1603" s="60">
        <v>0</v>
      </c>
      <c r="X1603" s="60">
        <v>0</v>
      </c>
      <c r="Y1603" s="52" t="str">
        <f>IF(A1603&lt;&gt;"",IF(D1603="DIRECCIÓN_DE_TRANSFERENCIAS","280 0031",VLOOKUP(C1603,LISTAS·PAPP!$C$3:$D$76,2,0)),"")</f>
        <v>280 6210</v>
      </c>
      <c r="Z1603" s="61">
        <v>202</v>
      </c>
      <c r="AA1603" s="62">
        <v>5093</v>
      </c>
      <c r="AB1603" s="62">
        <v>1</v>
      </c>
      <c r="AC1603" s="65" t="str">
        <f>IF(D1603&lt;&gt;"",VLOOKUP(D1603,LISTAS·PAPP!$I$3:$M$16,2,0),"")</f>
        <v>55</v>
      </c>
      <c r="AD1603" s="51" t="str">
        <f>IF(D1603&lt;&gt;"",VLOOKUP(D1603,LISTAS·PAPP!$I$3:$M$16,3,0),"")</f>
        <v>SISTEMA_DE_PROTECCIÓN_ESPECIAL_EN_EL_CICLO_DE_VIDA</v>
      </c>
      <c r="AE1603" s="52" t="str">
        <f>IF(D1603&lt;&gt;"",VLOOKUP(D1603,LISTAS·PAPP!$I$3:$M$16,4,0),"")</f>
        <v>001</v>
      </c>
      <c r="AF1603" s="51" t="str">
        <f>IF(D1603&lt;&gt;"",VLOOKUP(D1603,LISTAS·PAPP!$I$3:$M$16,5,0),"")</f>
        <v>IMPLEMENTAR_ESTRATEGIAS_Y_SERVICIOS_DE_PREVENCION_Y_PROTECCION_ESPECIAL_EN_EL_CICLO_DE_VIDA_A_NIVEL_NACIONAL</v>
      </c>
      <c r="AG1603" s="52" t="str">
        <f>IF(AH1603&lt;&gt;"",VLOOKUP(AH1603,LISTAS·PAPP!$O$3:$P$74,2,0),"")</f>
        <v>003</v>
      </c>
      <c r="AH1603" s="58" t="s">
        <v>853</v>
      </c>
      <c r="AI1603" s="60" t="s">
        <v>471</v>
      </c>
      <c r="AJ1603" s="51" t="str">
        <f>IF(AI1603&lt;&gt;"",VLOOKUP(AI1603,LISTAS·PAPP!$X$4:$Y$80,2,0),"")</f>
        <v>NO APLICA</v>
      </c>
      <c r="AK1603" s="58" t="s">
        <v>635</v>
      </c>
      <c r="AL1603" s="60">
        <v>780204</v>
      </c>
      <c r="AM1603" s="51" t="str">
        <f>IF(ISERROR(VLOOKUP(AL1603,LISTAS·PAPP!$AD$4:$AE$334,2,0))," ",VLOOKUP(AL1603,LISTAS·PAPP!$AD$4:$AE$334,2,0))</f>
        <v>Transferencias o Donaciones al Sector Privado no Financiero</v>
      </c>
      <c r="AN1603" s="63">
        <v>10880.03</v>
      </c>
      <c r="AO1603" s="64">
        <v>0</v>
      </c>
      <c r="AP1603" s="64">
        <v>0</v>
      </c>
      <c r="AQ1603" s="64">
        <v>0</v>
      </c>
      <c r="AR1603" s="64">
        <v>10880.03</v>
      </c>
      <c r="AS1603" s="64">
        <v>0</v>
      </c>
      <c r="AT1603" s="64">
        <v>0</v>
      </c>
      <c r="AU1603" s="64">
        <v>0</v>
      </c>
      <c r="AV1603" s="64">
        <v>0</v>
      </c>
      <c r="AW1603" s="64">
        <v>0</v>
      </c>
      <c r="AX1603" s="64">
        <v>0</v>
      </c>
      <c r="AY1603" s="64">
        <v>0</v>
      </c>
      <c r="AZ1603" s="64">
        <v>0</v>
      </c>
      <c r="BA1603" s="53">
        <f t="shared" si="73"/>
        <v>10880.03</v>
      </c>
      <c r="BB1603" s="54" t="str">
        <f t="shared" si="74"/>
        <v>OK</v>
      </c>
      <c r="BC1603" s="55" t="str">
        <f t="shared" si="75"/>
        <v xml:space="preserve">                </v>
      </c>
    </row>
    <row r="1604" spans="1:55" ht="50.1" customHeight="1" x14ac:dyDescent="0.25">
      <c r="A1604" s="58" t="s">
        <v>39</v>
      </c>
      <c r="B1604" s="58" t="s">
        <v>49</v>
      </c>
      <c r="C1604" s="58" t="s">
        <v>132</v>
      </c>
      <c r="D1604" s="58" t="s">
        <v>175</v>
      </c>
      <c r="E1604" s="51" t="str">
        <f>IF(C1604&lt;&gt;"",VLOOKUP(MID(C1604,18,5),LISTAS·PAPP!$E$4:$F$76,2,0),"")</f>
        <v>AZUAY</v>
      </c>
      <c r="F1604" s="58" t="s">
        <v>212</v>
      </c>
      <c r="G1604" s="51" t="str">
        <f>IF(F1604&lt;&gt;"",VLOOKUP(F1604,LISTAS·PAPP!$R$3:$T$221,3,0),"")</f>
        <v xml:space="preserve"> </v>
      </c>
      <c r="H1604" s="58" t="s">
        <v>1165</v>
      </c>
      <c r="I1604" s="66" t="s">
        <v>1166</v>
      </c>
      <c r="J1604" s="66" t="s">
        <v>1169</v>
      </c>
      <c r="K1604" s="67">
        <v>30</v>
      </c>
      <c r="L1604" s="66" t="s">
        <v>1170</v>
      </c>
      <c r="M1604" s="60">
        <v>0</v>
      </c>
      <c r="N1604" s="60">
        <v>0</v>
      </c>
      <c r="O1604" s="60">
        <v>0</v>
      </c>
      <c r="P1604" s="60">
        <v>0</v>
      </c>
      <c r="Q1604" s="60">
        <v>30</v>
      </c>
      <c r="R1604" s="60">
        <v>30</v>
      </c>
      <c r="S1604" s="60">
        <v>30</v>
      </c>
      <c r="T1604" s="60">
        <v>30</v>
      </c>
      <c r="U1604" s="60">
        <v>30</v>
      </c>
      <c r="V1604" s="60">
        <v>30</v>
      </c>
      <c r="W1604" s="60">
        <v>30</v>
      </c>
      <c r="X1604" s="60">
        <v>30</v>
      </c>
      <c r="Y1604" s="52" t="str">
        <f>IF(A1604&lt;&gt;"",IF(D1604="DIRECCIÓN_DE_TRANSFERENCIAS","280 0031",VLOOKUP(C1604,LISTAS·PAPP!$C$3:$D$76,2,0)),"")</f>
        <v>280 6210</v>
      </c>
      <c r="Z1604" s="61">
        <v>202</v>
      </c>
      <c r="AA1604" s="62">
        <v>2003</v>
      </c>
      <c r="AB1604" s="62">
        <v>2207</v>
      </c>
      <c r="AC1604" s="65" t="str">
        <f>IF(D1604&lt;&gt;"",VLOOKUP(D1604,LISTAS·PAPP!$I$3:$M$16,2,0),"")</f>
        <v>55</v>
      </c>
      <c r="AD1604" s="51" t="str">
        <f>IF(D1604&lt;&gt;"",VLOOKUP(D1604,LISTAS·PAPP!$I$3:$M$16,3,0),"")</f>
        <v>SISTEMA_DE_PROTECCIÓN_ESPECIAL_EN_EL_CICLO_DE_VIDA</v>
      </c>
      <c r="AE1604" s="52" t="str">
        <f>IF(D1604&lt;&gt;"",VLOOKUP(D1604,LISTAS·PAPP!$I$3:$M$16,4,0),"")</f>
        <v>001</v>
      </c>
      <c r="AF1604" s="51" t="str">
        <f>IF(D1604&lt;&gt;"",VLOOKUP(D1604,LISTAS·PAPP!$I$3:$M$16,5,0),"")</f>
        <v>IMPLEMENTAR_ESTRATEGIAS_Y_SERVICIOS_DE_PREVENCION_Y_PROTECCION_ESPECIAL_EN_EL_CICLO_DE_VIDA_A_NIVEL_NACIONAL</v>
      </c>
      <c r="AG1604" s="52" t="str">
        <f>IF(AH1604&lt;&gt;"",VLOOKUP(AH1604,LISTAS·PAPP!$O$3:$P$74,2,0),"")</f>
        <v>003</v>
      </c>
      <c r="AH1604" s="58" t="s">
        <v>853</v>
      </c>
      <c r="AI1604" s="60" t="s">
        <v>471</v>
      </c>
      <c r="AJ1604" s="51" t="str">
        <f>IF(AI1604&lt;&gt;"",VLOOKUP(AI1604,LISTAS·PAPP!$X$4:$Y$80,2,0),"")</f>
        <v>NO APLICA</v>
      </c>
      <c r="AK1604" s="58" t="s">
        <v>635</v>
      </c>
      <c r="AL1604" s="60">
        <v>780204</v>
      </c>
      <c r="AM1604" s="51" t="str">
        <f>IF(ISERROR(VLOOKUP(AL1604,LISTAS·PAPP!$AD$4:$AE$334,2,0))," ",VLOOKUP(AL1604,LISTAS·PAPP!$AD$4:$AE$334,2,0))</f>
        <v>Transferencias o Donaciones al Sector Privado no Financiero</v>
      </c>
      <c r="AN1604" s="63">
        <v>14246.17</v>
      </c>
      <c r="AO1604" s="64">
        <v>0</v>
      </c>
      <c r="AP1604" s="64">
        <v>0</v>
      </c>
      <c r="AQ1604" s="64">
        <v>0</v>
      </c>
      <c r="AR1604" s="64">
        <v>0</v>
      </c>
      <c r="AS1604" s="64">
        <v>0</v>
      </c>
      <c r="AT1604" s="64">
        <v>0</v>
      </c>
      <c r="AU1604" s="64">
        <v>7123.085</v>
      </c>
      <c r="AV1604" s="64">
        <v>0</v>
      </c>
      <c r="AW1604" s="64">
        <v>0</v>
      </c>
      <c r="AX1604" s="64">
        <v>7123.085</v>
      </c>
      <c r="AY1604" s="64">
        <v>0</v>
      </c>
      <c r="AZ1604" s="64">
        <v>0</v>
      </c>
      <c r="BA1604" s="53">
        <f t="shared" si="73"/>
        <v>14246.17</v>
      </c>
      <c r="BB1604" s="54" t="str">
        <f t="shared" si="74"/>
        <v>OK</v>
      </c>
      <c r="BC1604" s="55" t="str">
        <f t="shared" si="75"/>
        <v xml:space="preserve">                </v>
      </c>
    </row>
    <row r="1605" spans="1:55" ht="50.1" customHeight="1" x14ac:dyDescent="0.25">
      <c r="A1605" s="58" t="s">
        <v>39</v>
      </c>
      <c r="B1605" s="58" t="s">
        <v>49</v>
      </c>
      <c r="C1605" s="58" t="s">
        <v>134</v>
      </c>
      <c r="D1605" s="58" t="s">
        <v>175</v>
      </c>
      <c r="E1605" s="51" t="str">
        <f>IF(C1605&lt;&gt;"",VLOOKUP(MID(C1605,18,5),LISTAS·PAPP!$E$4:$F$76,2,0),"")</f>
        <v>CAÑAR</v>
      </c>
      <c r="F1605" s="58" t="s">
        <v>232</v>
      </c>
      <c r="G1605" s="51" t="str">
        <f>IF(F1605&lt;&gt;"",VLOOKUP(F1605,LISTAS·PAPP!$R$3:$T$221,3,0),"")</f>
        <v xml:space="preserve"> </v>
      </c>
      <c r="H1605" s="58" t="s">
        <v>1165</v>
      </c>
      <c r="I1605" s="66" t="s">
        <v>1166</v>
      </c>
      <c r="J1605" s="66" t="s">
        <v>1169</v>
      </c>
      <c r="K1605" s="67">
        <v>25</v>
      </c>
      <c r="L1605" s="66" t="s">
        <v>1170</v>
      </c>
      <c r="M1605" s="60">
        <v>0</v>
      </c>
      <c r="N1605" s="60">
        <v>0</v>
      </c>
      <c r="O1605" s="60">
        <v>0</v>
      </c>
      <c r="P1605" s="60">
        <v>0</v>
      </c>
      <c r="Q1605" s="60">
        <v>25</v>
      </c>
      <c r="R1605" s="60">
        <v>25</v>
      </c>
      <c r="S1605" s="60">
        <v>25</v>
      </c>
      <c r="T1605" s="60">
        <v>25</v>
      </c>
      <c r="U1605" s="60">
        <v>25</v>
      </c>
      <c r="V1605" s="60">
        <v>25</v>
      </c>
      <c r="W1605" s="60">
        <v>25</v>
      </c>
      <c r="X1605" s="60">
        <v>25</v>
      </c>
      <c r="Y1605" s="52" t="str">
        <f>IF(A1605&lt;&gt;"",IF(D1605="DIRECCIÓN_DE_TRANSFERENCIAS","280 0031",VLOOKUP(C1605,LISTAS·PAPP!$C$3:$D$76,2,0)),"")</f>
        <v>280 6310</v>
      </c>
      <c r="Z1605" s="61">
        <v>202</v>
      </c>
      <c r="AA1605" s="62">
        <v>5093</v>
      </c>
      <c r="AB1605" s="62">
        <v>1</v>
      </c>
      <c r="AC1605" s="65" t="str">
        <f>IF(D1605&lt;&gt;"",VLOOKUP(D1605,LISTAS·PAPP!$I$3:$M$16,2,0),"")</f>
        <v>55</v>
      </c>
      <c r="AD1605" s="51" t="str">
        <f>IF(D1605&lt;&gt;"",VLOOKUP(D1605,LISTAS·PAPP!$I$3:$M$16,3,0),"")</f>
        <v>SISTEMA_DE_PROTECCIÓN_ESPECIAL_EN_EL_CICLO_DE_VIDA</v>
      </c>
      <c r="AE1605" s="52" t="str">
        <f>IF(D1605&lt;&gt;"",VLOOKUP(D1605,LISTAS·PAPP!$I$3:$M$16,4,0),"")</f>
        <v>001</v>
      </c>
      <c r="AF1605" s="51" t="str">
        <f>IF(D1605&lt;&gt;"",VLOOKUP(D1605,LISTAS·PAPP!$I$3:$M$16,5,0),"")</f>
        <v>IMPLEMENTAR_ESTRATEGIAS_Y_SERVICIOS_DE_PREVENCION_Y_PROTECCION_ESPECIAL_EN_EL_CICLO_DE_VIDA_A_NIVEL_NACIONAL</v>
      </c>
      <c r="AG1605" s="52" t="str">
        <f>IF(AH1605&lt;&gt;"",VLOOKUP(AH1605,LISTAS·PAPP!$O$3:$P$74,2,0),"")</f>
        <v>003</v>
      </c>
      <c r="AH1605" s="58" t="s">
        <v>853</v>
      </c>
      <c r="AI1605" s="60" t="s">
        <v>471</v>
      </c>
      <c r="AJ1605" s="51" t="str">
        <f>IF(AI1605&lt;&gt;"",VLOOKUP(AI1605,LISTAS·PAPP!$X$4:$Y$80,2,0),"")</f>
        <v>NO APLICA</v>
      </c>
      <c r="AK1605" s="58" t="s">
        <v>635</v>
      </c>
      <c r="AL1605" s="60">
        <v>780204</v>
      </c>
      <c r="AM1605" s="51" t="str">
        <f>IF(ISERROR(VLOOKUP(AL1605,LISTAS·PAPP!$AD$4:$AE$334,2,0))," ",VLOOKUP(AL1605,LISTAS·PAPP!$AD$4:$AE$334,2,0))</f>
        <v>Transferencias o Donaciones al Sector Privado no Financiero</v>
      </c>
      <c r="AN1605" s="63">
        <v>51409.89</v>
      </c>
      <c r="AO1605" s="64">
        <v>0</v>
      </c>
      <c r="AP1605" s="64">
        <v>0</v>
      </c>
      <c r="AQ1605" s="64">
        <v>0</v>
      </c>
      <c r="AR1605" s="64">
        <v>51409.89</v>
      </c>
      <c r="AS1605" s="64">
        <v>0</v>
      </c>
      <c r="AT1605" s="64">
        <v>0</v>
      </c>
      <c r="AU1605" s="64">
        <v>0</v>
      </c>
      <c r="AV1605" s="64">
        <v>0</v>
      </c>
      <c r="AW1605" s="64">
        <v>0</v>
      </c>
      <c r="AX1605" s="64">
        <v>0</v>
      </c>
      <c r="AY1605" s="64">
        <v>0</v>
      </c>
      <c r="AZ1605" s="64">
        <v>0</v>
      </c>
      <c r="BA1605" s="53">
        <f t="shared" si="73"/>
        <v>51409.89</v>
      </c>
      <c r="BB1605" s="54" t="str">
        <f t="shared" si="74"/>
        <v>OK</v>
      </c>
      <c r="BC1605" s="55" t="str">
        <f t="shared" si="75"/>
        <v xml:space="preserve">                </v>
      </c>
    </row>
    <row r="1606" spans="1:55" ht="50.1" customHeight="1" x14ac:dyDescent="0.25">
      <c r="A1606" s="58" t="s">
        <v>39</v>
      </c>
      <c r="B1606" s="58" t="s">
        <v>49</v>
      </c>
      <c r="C1606" s="58" t="s">
        <v>134</v>
      </c>
      <c r="D1606" s="58" t="s">
        <v>175</v>
      </c>
      <c r="E1606" s="51" t="str">
        <f>IF(C1606&lt;&gt;"",VLOOKUP(MID(C1606,18,5),LISTAS·PAPP!$E$4:$F$76,2,0),"")</f>
        <v>CAÑAR</v>
      </c>
      <c r="F1606" s="58" t="s">
        <v>232</v>
      </c>
      <c r="G1606" s="51" t="str">
        <f>IF(F1606&lt;&gt;"",VLOOKUP(F1606,LISTAS·PAPP!$R$3:$T$221,3,0),"")</f>
        <v xml:space="preserve"> </v>
      </c>
      <c r="H1606" s="58" t="s">
        <v>1165</v>
      </c>
      <c r="I1606" s="66" t="s">
        <v>1166</v>
      </c>
      <c r="J1606" s="66" t="s">
        <v>1169</v>
      </c>
      <c r="K1606" s="67">
        <v>0</v>
      </c>
      <c r="L1606" s="66" t="s">
        <v>1170</v>
      </c>
      <c r="M1606" s="60">
        <v>0</v>
      </c>
      <c r="N1606" s="60">
        <v>0</v>
      </c>
      <c r="O1606" s="60">
        <v>0</v>
      </c>
      <c r="P1606" s="60">
        <v>0</v>
      </c>
      <c r="Q1606" s="60">
        <v>0</v>
      </c>
      <c r="R1606" s="60">
        <v>0</v>
      </c>
      <c r="S1606" s="60">
        <v>0</v>
      </c>
      <c r="T1606" s="60">
        <v>0</v>
      </c>
      <c r="U1606" s="60">
        <v>0</v>
      </c>
      <c r="V1606" s="60">
        <v>0</v>
      </c>
      <c r="W1606" s="60">
        <v>0</v>
      </c>
      <c r="X1606" s="60">
        <v>0</v>
      </c>
      <c r="Y1606" s="52" t="str">
        <f>IF(A1606&lt;&gt;"",IF(D1606="DIRECCIÓN_DE_TRANSFERENCIAS","280 0031",VLOOKUP(C1606,LISTAS·PAPP!$C$3:$D$76,2,0)),"")</f>
        <v>280 6310</v>
      </c>
      <c r="Z1606" s="61">
        <v>202</v>
      </c>
      <c r="AA1606" s="62">
        <v>2003</v>
      </c>
      <c r="AB1606" s="62">
        <v>2207</v>
      </c>
      <c r="AC1606" s="65" t="str">
        <f>IF(D1606&lt;&gt;"",VLOOKUP(D1606,LISTAS·PAPP!$I$3:$M$16,2,0),"")</f>
        <v>55</v>
      </c>
      <c r="AD1606" s="51" t="str">
        <f>IF(D1606&lt;&gt;"",VLOOKUP(D1606,LISTAS·PAPP!$I$3:$M$16,3,0),"")</f>
        <v>SISTEMA_DE_PROTECCIÓN_ESPECIAL_EN_EL_CICLO_DE_VIDA</v>
      </c>
      <c r="AE1606" s="52" t="str">
        <f>IF(D1606&lt;&gt;"",VLOOKUP(D1606,LISTAS·PAPP!$I$3:$M$16,4,0),"")</f>
        <v>001</v>
      </c>
      <c r="AF1606" s="51" t="str">
        <f>IF(D1606&lt;&gt;"",VLOOKUP(D1606,LISTAS·PAPP!$I$3:$M$16,5,0),"")</f>
        <v>IMPLEMENTAR_ESTRATEGIAS_Y_SERVICIOS_DE_PREVENCION_Y_PROTECCION_ESPECIAL_EN_EL_CICLO_DE_VIDA_A_NIVEL_NACIONAL</v>
      </c>
      <c r="AG1606" s="52" t="str">
        <f>IF(AH1606&lt;&gt;"",VLOOKUP(AH1606,LISTAS·PAPP!$O$3:$P$74,2,0),"")</f>
        <v>003</v>
      </c>
      <c r="AH1606" s="58" t="s">
        <v>853</v>
      </c>
      <c r="AI1606" s="60" t="s">
        <v>471</v>
      </c>
      <c r="AJ1606" s="51" t="str">
        <f>IF(AI1606&lt;&gt;"",VLOOKUP(AI1606,LISTAS·PAPP!$X$4:$Y$80,2,0),"")</f>
        <v>NO APLICA</v>
      </c>
      <c r="AK1606" s="58" t="s">
        <v>635</v>
      </c>
      <c r="AL1606" s="60">
        <v>780204</v>
      </c>
      <c r="AM1606" s="51" t="str">
        <f>IF(ISERROR(VLOOKUP(AL1606,LISTAS·PAPP!$AD$4:$AE$334,2,0))," ",VLOOKUP(AL1606,LISTAS·PAPP!$AD$4:$AE$334,2,0))</f>
        <v>Transferencias o Donaciones al Sector Privado no Financiero</v>
      </c>
      <c r="AN1606" s="63">
        <v>63014.96</v>
      </c>
      <c r="AO1606" s="64">
        <v>0</v>
      </c>
      <c r="AP1606" s="64">
        <v>0</v>
      </c>
      <c r="AQ1606" s="64">
        <v>0</v>
      </c>
      <c r="AR1606" s="64">
        <v>0</v>
      </c>
      <c r="AS1606" s="64">
        <v>0</v>
      </c>
      <c r="AT1606" s="64">
        <v>0</v>
      </c>
      <c r="AU1606" s="64">
        <v>31507.48</v>
      </c>
      <c r="AV1606" s="64">
        <v>0</v>
      </c>
      <c r="AW1606" s="64">
        <v>0</v>
      </c>
      <c r="AX1606" s="64">
        <v>31507.48</v>
      </c>
      <c r="AY1606" s="64">
        <v>0</v>
      </c>
      <c r="AZ1606" s="64">
        <v>0</v>
      </c>
      <c r="BA1606" s="53">
        <f t="shared" si="73"/>
        <v>63014.96</v>
      </c>
      <c r="BB1606" s="54" t="str">
        <f t="shared" si="74"/>
        <v>OK</v>
      </c>
      <c r="BC1606" s="55" t="str">
        <f t="shared" si="75"/>
        <v xml:space="preserve">                </v>
      </c>
    </row>
    <row r="1607" spans="1:55" ht="50.1" customHeight="1" x14ac:dyDescent="0.25">
      <c r="A1607" s="58" t="s">
        <v>39</v>
      </c>
      <c r="B1607" s="58" t="s">
        <v>49</v>
      </c>
      <c r="C1607" s="58" t="s">
        <v>134</v>
      </c>
      <c r="D1607" s="58" t="s">
        <v>175</v>
      </c>
      <c r="E1607" s="51" t="str">
        <f>IF(C1607&lt;&gt;"",VLOOKUP(MID(C1607,18,5),LISTAS·PAPP!$E$4:$F$76,2,0),"")</f>
        <v>CAÑAR</v>
      </c>
      <c r="F1607" s="58" t="s">
        <v>232</v>
      </c>
      <c r="G1607" s="51" t="str">
        <f>IF(F1607&lt;&gt;"",VLOOKUP(F1607,LISTAS·PAPP!$R$3:$T$221,3,0),"")</f>
        <v xml:space="preserve"> </v>
      </c>
      <c r="H1607" s="58" t="s">
        <v>1165</v>
      </c>
      <c r="I1607" s="66" t="s">
        <v>1166</v>
      </c>
      <c r="J1607" s="66" t="s">
        <v>1169</v>
      </c>
      <c r="K1607" s="67">
        <v>0</v>
      </c>
      <c r="L1607" s="66" t="s">
        <v>1170</v>
      </c>
      <c r="M1607" s="60">
        <v>0</v>
      </c>
      <c r="N1607" s="60">
        <v>0</v>
      </c>
      <c r="O1607" s="60">
        <v>0</v>
      </c>
      <c r="P1607" s="60">
        <v>0</v>
      </c>
      <c r="Q1607" s="60">
        <v>0</v>
      </c>
      <c r="R1607" s="60">
        <v>0</v>
      </c>
      <c r="S1607" s="60">
        <v>0</v>
      </c>
      <c r="T1607" s="60">
        <v>0</v>
      </c>
      <c r="U1607" s="60">
        <v>0</v>
      </c>
      <c r="V1607" s="60">
        <v>0</v>
      </c>
      <c r="W1607" s="60">
        <v>0</v>
      </c>
      <c r="X1607" s="60">
        <v>0</v>
      </c>
      <c r="Y1607" s="52" t="str">
        <f>IF(A1607&lt;&gt;"",IF(D1607="DIRECCIÓN_DE_TRANSFERENCIAS","280 0031",VLOOKUP(C1607,LISTAS·PAPP!$C$3:$D$76,2,0)),"")</f>
        <v>280 6310</v>
      </c>
      <c r="Z1607" s="61">
        <v>202</v>
      </c>
      <c r="AA1607" s="62">
        <v>5093</v>
      </c>
      <c r="AB1607" s="62">
        <v>1</v>
      </c>
      <c r="AC1607" s="65" t="str">
        <f>IF(D1607&lt;&gt;"",VLOOKUP(D1607,LISTAS·PAPP!$I$3:$M$16,2,0),"")</f>
        <v>55</v>
      </c>
      <c r="AD1607" s="51" t="str">
        <f>IF(D1607&lt;&gt;"",VLOOKUP(D1607,LISTAS·PAPP!$I$3:$M$16,3,0),"")</f>
        <v>SISTEMA_DE_PROTECCIÓN_ESPECIAL_EN_EL_CICLO_DE_VIDA</v>
      </c>
      <c r="AE1607" s="52" t="str">
        <f>IF(D1607&lt;&gt;"",VLOOKUP(D1607,LISTAS·PAPP!$I$3:$M$16,4,0),"")</f>
        <v>001</v>
      </c>
      <c r="AF1607" s="51" t="str">
        <f>IF(D1607&lt;&gt;"",VLOOKUP(D1607,LISTAS·PAPP!$I$3:$M$16,5,0),"")</f>
        <v>IMPLEMENTAR_ESTRATEGIAS_Y_SERVICIOS_DE_PREVENCION_Y_PROTECCION_ESPECIAL_EN_EL_CICLO_DE_VIDA_A_NIVEL_NACIONAL</v>
      </c>
      <c r="AG1607" s="52" t="str">
        <f>IF(AH1607&lt;&gt;"",VLOOKUP(AH1607,LISTAS·PAPP!$O$3:$P$74,2,0),"")</f>
        <v>003</v>
      </c>
      <c r="AH1607" s="58" t="s">
        <v>853</v>
      </c>
      <c r="AI1607" s="60" t="s">
        <v>471</v>
      </c>
      <c r="AJ1607" s="51" t="str">
        <f>IF(AI1607&lt;&gt;"",VLOOKUP(AI1607,LISTAS·PAPP!$X$4:$Y$80,2,0),"")</f>
        <v>NO APLICA</v>
      </c>
      <c r="AK1607" s="58" t="s">
        <v>635</v>
      </c>
      <c r="AL1607" s="60">
        <v>780104</v>
      </c>
      <c r="AM1607" s="51" t="str">
        <f>IF(ISERROR(VLOOKUP(AL1607,LISTAS·PAPP!$AD$4:$AE$334,2,0))," ",VLOOKUP(AL1607,LISTAS·PAPP!$AD$4:$AE$334,2,0))</f>
        <v>A Gobiernos Autónomos Descentralizados</v>
      </c>
      <c r="AN1607" s="63">
        <v>100950.34</v>
      </c>
      <c r="AO1607" s="64">
        <v>0</v>
      </c>
      <c r="AP1607" s="64">
        <v>0</v>
      </c>
      <c r="AQ1607" s="64">
        <v>0</v>
      </c>
      <c r="AR1607" s="64">
        <v>100950.34</v>
      </c>
      <c r="AS1607" s="64">
        <v>0</v>
      </c>
      <c r="AT1607" s="64">
        <v>0</v>
      </c>
      <c r="AU1607" s="64">
        <v>0</v>
      </c>
      <c r="AV1607" s="64">
        <v>0</v>
      </c>
      <c r="AW1607" s="64">
        <v>0</v>
      </c>
      <c r="AX1607" s="64">
        <v>0</v>
      </c>
      <c r="AY1607" s="64">
        <v>0</v>
      </c>
      <c r="AZ1607" s="64">
        <v>0</v>
      </c>
      <c r="BA1607" s="53">
        <f t="shared" si="73"/>
        <v>100950.34</v>
      </c>
      <c r="BB1607" s="54" t="str">
        <f t="shared" si="74"/>
        <v>OK</v>
      </c>
      <c r="BC1607" s="55" t="str">
        <f t="shared" si="75"/>
        <v xml:space="preserve">                </v>
      </c>
    </row>
    <row r="1608" spans="1:55" ht="50.1" customHeight="1" x14ac:dyDescent="0.25">
      <c r="A1608" s="58" t="s">
        <v>39</v>
      </c>
      <c r="B1608" s="58" t="s">
        <v>49</v>
      </c>
      <c r="C1608" s="58" t="s">
        <v>134</v>
      </c>
      <c r="D1608" s="58" t="s">
        <v>175</v>
      </c>
      <c r="E1608" s="51" t="str">
        <f>IF(C1608&lt;&gt;"",VLOOKUP(MID(C1608,18,5),LISTAS·PAPP!$E$4:$F$76,2,0),"")</f>
        <v>CAÑAR</v>
      </c>
      <c r="F1608" s="58" t="s">
        <v>232</v>
      </c>
      <c r="G1608" s="51" t="str">
        <f>IF(F1608&lt;&gt;"",VLOOKUP(F1608,LISTAS·PAPP!$R$3:$T$221,3,0),"")</f>
        <v xml:space="preserve"> </v>
      </c>
      <c r="H1608" s="58" t="s">
        <v>1165</v>
      </c>
      <c r="I1608" s="66" t="s">
        <v>1166</v>
      </c>
      <c r="J1608" s="66" t="s">
        <v>1169</v>
      </c>
      <c r="K1608" s="67">
        <v>45</v>
      </c>
      <c r="L1608" s="66" t="s">
        <v>1170</v>
      </c>
      <c r="M1608" s="60">
        <v>0</v>
      </c>
      <c r="N1608" s="60">
        <v>0</v>
      </c>
      <c r="O1608" s="60">
        <v>0</v>
      </c>
      <c r="P1608" s="60">
        <v>0</v>
      </c>
      <c r="Q1608" s="60">
        <v>45</v>
      </c>
      <c r="R1608" s="60">
        <v>45</v>
      </c>
      <c r="S1608" s="60">
        <v>45</v>
      </c>
      <c r="T1608" s="60">
        <v>45</v>
      </c>
      <c r="U1608" s="60">
        <v>45</v>
      </c>
      <c r="V1608" s="60">
        <v>45</v>
      </c>
      <c r="W1608" s="60">
        <v>45</v>
      </c>
      <c r="X1608" s="60">
        <v>45</v>
      </c>
      <c r="Y1608" s="52" t="str">
        <f>IF(A1608&lt;&gt;"",IF(D1608="DIRECCIÓN_DE_TRANSFERENCIAS","280 0031",VLOOKUP(C1608,LISTAS·PAPP!$C$3:$D$76,2,0)),"")</f>
        <v>280 6310</v>
      </c>
      <c r="Z1608" s="61">
        <v>202</v>
      </c>
      <c r="AA1608" s="62">
        <v>2003</v>
      </c>
      <c r="AB1608" s="62">
        <v>2207</v>
      </c>
      <c r="AC1608" s="65" t="str">
        <f>IF(D1608&lt;&gt;"",VLOOKUP(D1608,LISTAS·PAPP!$I$3:$M$16,2,0),"")</f>
        <v>55</v>
      </c>
      <c r="AD1608" s="51" t="str">
        <f>IF(D1608&lt;&gt;"",VLOOKUP(D1608,LISTAS·PAPP!$I$3:$M$16,3,0),"")</f>
        <v>SISTEMA_DE_PROTECCIÓN_ESPECIAL_EN_EL_CICLO_DE_VIDA</v>
      </c>
      <c r="AE1608" s="52" t="str">
        <f>IF(D1608&lt;&gt;"",VLOOKUP(D1608,LISTAS·PAPP!$I$3:$M$16,4,0),"")</f>
        <v>001</v>
      </c>
      <c r="AF1608" s="51" t="str">
        <f>IF(D1608&lt;&gt;"",VLOOKUP(D1608,LISTAS·PAPP!$I$3:$M$16,5,0),"")</f>
        <v>IMPLEMENTAR_ESTRATEGIAS_Y_SERVICIOS_DE_PREVENCION_Y_PROTECCION_ESPECIAL_EN_EL_CICLO_DE_VIDA_A_NIVEL_NACIONAL</v>
      </c>
      <c r="AG1608" s="52" t="str">
        <f>IF(AH1608&lt;&gt;"",VLOOKUP(AH1608,LISTAS·PAPP!$O$3:$P$74,2,0),"")</f>
        <v>003</v>
      </c>
      <c r="AH1608" s="58" t="s">
        <v>853</v>
      </c>
      <c r="AI1608" s="60" t="s">
        <v>471</v>
      </c>
      <c r="AJ1608" s="51" t="str">
        <f>IF(AI1608&lt;&gt;"",VLOOKUP(AI1608,LISTAS·PAPP!$X$4:$Y$80,2,0),"")</f>
        <v>NO APLICA</v>
      </c>
      <c r="AK1608" s="58" t="s">
        <v>635</v>
      </c>
      <c r="AL1608" s="60">
        <v>780104</v>
      </c>
      <c r="AM1608" s="51" t="str">
        <f>IF(ISERROR(VLOOKUP(AL1608,LISTAS·PAPP!$AD$4:$AE$334,2,0))," ",VLOOKUP(AL1608,LISTAS·PAPP!$AD$4:$AE$334,2,0))</f>
        <v>A Gobiernos Autónomos Descentralizados</v>
      </c>
      <c r="AN1608" s="63">
        <v>112228.98</v>
      </c>
      <c r="AO1608" s="64">
        <v>0</v>
      </c>
      <c r="AP1608" s="64">
        <v>0</v>
      </c>
      <c r="AQ1608" s="64">
        <v>0</v>
      </c>
      <c r="AR1608" s="64">
        <v>0</v>
      </c>
      <c r="AS1608" s="64">
        <v>0</v>
      </c>
      <c r="AT1608" s="64">
        <v>0</v>
      </c>
      <c r="AU1608" s="64">
        <v>56114.49</v>
      </c>
      <c r="AV1608" s="64">
        <v>0</v>
      </c>
      <c r="AW1608" s="64">
        <v>0</v>
      </c>
      <c r="AX1608" s="64">
        <v>56114.49</v>
      </c>
      <c r="AY1608" s="64">
        <v>0</v>
      </c>
      <c r="AZ1608" s="64">
        <v>0</v>
      </c>
      <c r="BA1608" s="53">
        <f t="shared" si="73"/>
        <v>112228.98</v>
      </c>
      <c r="BB1608" s="54" t="str">
        <f t="shared" si="74"/>
        <v>OK</v>
      </c>
      <c r="BC1608" s="55" t="str">
        <f t="shared" si="75"/>
        <v xml:space="preserve">                </v>
      </c>
    </row>
    <row r="1609" spans="1:55" ht="50.1" customHeight="1" x14ac:dyDescent="0.25">
      <c r="A1609" s="58" t="s">
        <v>39</v>
      </c>
      <c r="B1609" s="58" t="s">
        <v>50</v>
      </c>
      <c r="C1609" s="58" t="s">
        <v>140</v>
      </c>
      <c r="D1609" s="58" t="s">
        <v>175</v>
      </c>
      <c r="E1609" s="51" t="str">
        <f>IF(C1609&lt;&gt;"",VLOOKUP(MID(C1609,18,5),LISTAS·PAPP!$E$4:$F$76,2,0),"")</f>
        <v>EL_ORO</v>
      </c>
      <c r="F1609" s="58" t="s">
        <v>261</v>
      </c>
      <c r="G1609" s="51" t="str">
        <f>IF(F1609&lt;&gt;"",VLOOKUP(F1609,LISTAS·PAPP!$R$3:$T$221,3,0),"")</f>
        <v>SUR</v>
      </c>
      <c r="H1609" s="58" t="s">
        <v>1165</v>
      </c>
      <c r="I1609" s="66" t="s">
        <v>1166</v>
      </c>
      <c r="J1609" s="66" t="s">
        <v>1169</v>
      </c>
      <c r="K1609" s="67"/>
      <c r="L1609" s="66" t="s">
        <v>1170</v>
      </c>
      <c r="M1609" s="60">
        <v>0</v>
      </c>
      <c r="N1609" s="60">
        <v>0</v>
      </c>
      <c r="O1609" s="60">
        <v>0</v>
      </c>
      <c r="P1609" s="60">
        <v>0</v>
      </c>
      <c r="Q1609" s="60">
        <v>0</v>
      </c>
      <c r="R1609" s="60">
        <v>0</v>
      </c>
      <c r="S1609" s="60">
        <v>0</v>
      </c>
      <c r="T1609" s="60">
        <v>0</v>
      </c>
      <c r="U1609" s="60">
        <v>0</v>
      </c>
      <c r="V1609" s="60">
        <v>0</v>
      </c>
      <c r="W1609" s="60">
        <v>0</v>
      </c>
      <c r="X1609" s="60">
        <v>0</v>
      </c>
      <c r="Y1609" s="52" t="str">
        <f>IF(A1609&lt;&gt;"",IF(D1609="DIRECCIÓN_DE_TRANSFERENCIAS","280 0031",VLOOKUP(C1609,LISTAS·PAPP!$C$3:$D$76,2,0)),"")</f>
        <v>280 7130</v>
      </c>
      <c r="Z1609" s="61">
        <v>202</v>
      </c>
      <c r="AA1609" s="62">
        <v>5093</v>
      </c>
      <c r="AB1609" s="62">
        <v>1</v>
      </c>
      <c r="AC1609" s="65" t="str">
        <f>IF(D1609&lt;&gt;"",VLOOKUP(D1609,LISTAS·PAPP!$I$3:$M$16,2,0),"")</f>
        <v>55</v>
      </c>
      <c r="AD1609" s="51" t="str">
        <f>IF(D1609&lt;&gt;"",VLOOKUP(D1609,LISTAS·PAPP!$I$3:$M$16,3,0),"")</f>
        <v>SISTEMA_DE_PROTECCIÓN_ESPECIAL_EN_EL_CICLO_DE_VIDA</v>
      </c>
      <c r="AE1609" s="52" t="str">
        <f>IF(D1609&lt;&gt;"",VLOOKUP(D1609,LISTAS·PAPP!$I$3:$M$16,4,0),"")</f>
        <v>001</v>
      </c>
      <c r="AF1609" s="51" t="str">
        <f>IF(D1609&lt;&gt;"",VLOOKUP(D1609,LISTAS·PAPP!$I$3:$M$16,5,0),"")</f>
        <v>IMPLEMENTAR_ESTRATEGIAS_Y_SERVICIOS_DE_PREVENCION_Y_PROTECCION_ESPECIAL_EN_EL_CICLO_DE_VIDA_A_NIVEL_NACIONAL</v>
      </c>
      <c r="AG1609" s="52" t="str">
        <f>IF(AH1609&lt;&gt;"",VLOOKUP(AH1609,LISTAS·PAPP!$O$3:$P$74,2,0),"")</f>
        <v>003</v>
      </c>
      <c r="AH1609" s="58" t="s">
        <v>853</v>
      </c>
      <c r="AI1609" s="60" t="s">
        <v>471</v>
      </c>
      <c r="AJ1609" s="51" t="str">
        <f>IF(AI1609&lt;&gt;"",VLOOKUP(AI1609,LISTAS·PAPP!$X$4:$Y$80,2,0),"")</f>
        <v>NO APLICA</v>
      </c>
      <c r="AK1609" s="58" t="s">
        <v>635</v>
      </c>
      <c r="AL1609" s="60">
        <v>780104</v>
      </c>
      <c r="AM1609" s="51" t="str">
        <f>IF(ISERROR(VLOOKUP(AL1609,LISTAS·PAPP!$AD$4:$AE$334,2,0))," ",VLOOKUP(AL1609,LISTAS·PAPP!$AD$4:$AE$334,2,0))</f>
        <v>A Gobiernos Autónomos Descentralizados</v>
      </c>
      <c r="AN1609" s="63">
        <v>67300.22</v>
      </c>
      <c r="AO1609" s="64">
        <v>0</v>
      </c>
      <c r="AP1609" s="64">
        <v>0</v>
      </c>
      <c r="AQ1609" s="64">
        <v>0</v>
      </c>
      <c r="AR1609" s="64">
        <v>67300.22</v>
      </c>
      <c r="AS1609" s="64">
        <v>0</v>
      </c>
      <c r="AT1609" s="64">
        <v>0</v>
      </c>
      <c r="AU1609" s="64">
        <v>0</v>
      </c>
      <c r="AV1609" s="64">
        <v>0</v>
      </c>
      <c r="AW1609" s="64">
        <v>0</v>
      </c>
      <c r="AX1609" s="64">
        <v>0</v>
      </c>
      <c r="AY1609" s="64">
        <v>0</v>
      </c>
      <c r="AZ1609" s="64">
        <v>0</v>
      </c>
      <c r="BA1609" s="53">
        <f t="shared" si="73"/>
        <v>67300.22</v>
      </c>
      <c r="BB1609" s="54" t="str">
        <f t="shared" si="74"/>
        <v>OK</v>
      </c>
      <c r="BC1609" s="55" t="str">
        <f t="shared" si="75"/>
        <v xml:space="preserve">        Colocar Metas;        </v>
      </c>
    </row>
    <row r="1610" spans="1:55" ht="50.1" customHeight="1" x14ac:dyDescent="0.25">
      <c r="A1610" s="58" t="s">
        <v>39</v>
      </c>
      <c r="B1610" s="58" t="s">
        <v>50</v>
      </c>
      <c r="C1610" s="58" t="s">
        <v>140</v>
      </c>
      <c r="D1610" s="58" t="s">
        <v>175</v>
      </c>
      <c r="E1610" s="51" t="str">
        <f>IF(C1610&lt;&gt;"",VLOOKUP(MID(C1610,18,5),LISTAS·PAPP!$E$4:$F$76,2,0),"")</f>
        <v>EL_ORO</v>
      </c>
      <c r="F1610" s="58" t="s">
        <v>261</v>
      </c>
      <c r="G1610" s="51" t="str">
        <f>IF(F1610&lt;&gt;"",VLOOKUP(F1610,LISTAS·PAPP!$R$3:$T$221,3,0),"")</f>
        <v>SUR</v>
      </c>
      <c r="H1610" s="58" t="s">
        <v>1165</v>
      </c>
      <c r="I1610" s="66" t="s">
        <v>1166</v>
      </c>
      <c r="J1610" s="66" t="s">
        <v>1169</v>
      </c>
      <c r="K1610" s="67">
        <v>30</v>
      </c>
      <c r="L1610" s="66" t="s">
        <v>1170</v>
      </c>
      <c r="M1610" s="60">
        <v>30</v>
      </c>
      <c r="N1610" s="60">
        <v>30</v>
      </c>
      <c r="O1610" s="60">
        <v>30</v>
      </c>
      <c r="P1610" s="60">
        <v>30</v>
      </c>
      <c r="Q1610" s="60">
        <v>30</v>
      </c>
      <c r="R1610" s="60">
        <v>30</v>
      </c>
      <c r="S1610" s="60">
        <v>30</v>
      </c>
      <c r="T1610" s="60">
        <v>30</v>
      </c>
      <c r="U1610" s="60">
        <v>30</v>
      </c>
      <c r="V1610" s="60">
        <v>30</v>
      </c>
      <c r="W1610" s="60">
        <v>30</v>
      </c>
      <c r="X1610" s="60">
        <v>30</v>
      </c>
      <c r="Y1610" s="52" t="str">
        <f>IF(A1610&lt;&gt;"",IF(D1610="DIRECCIÓN_DE_TRANSFERENCIAS","280 0031",VLOOKUP(C1610,LISTAS·PAPP!$C$3:$D$76,2,0)),"")</f>
        <v>280 7130</v>
      </c>
      <c r="Z1610" s="61">
        <v>202</v>
      </c>
      <c r="AA1610" s="62">
        <v>2003</v>
      </c>
      <c r="AB1610" s="62">
        <v>2207</v>
      </c>
      <c r="AC1610" s="65" t="str">
        <f>IF(D1610&lt;&gt;"",VLOOKUP(D1610,LISTAS·PAPP!$I$3:$M$16,2,0),"")</f>
        <v>55</v>
      </c>
      <c r="AD1610" s="51" t="str">
        <f>IF(D1610&lt;&gt;"",VLOOKUP(D1610,LISTAS·PAPP!$I$3:$M$16,3,0),"")</f>
        <v>SISTEMA_DE_PROTECCIÓN_ESPECIAL_EN_EL_CICLO_DE_VIDA</v>
      </c>
      <c r="AE1610" s="52" t="str">
        <f>IF(D1610&lt;&gt;"",VLOOKUP(D1610,LISTAS·PAPP!$I$3:$M$16,4,0),"")</f>
        <v>001</v>
      </c>
      <c r="AF1610" s="51" t="str">
        <f>IF(D1610&lt;&gt;"",VLOOKUP(D1610,LISTAS·PAPP!$I$3:$M$16,5,0),"")</f>
        <v>IMPLEMENTAR_ESTRATEGIAS_Y_SERVICIOS_DE_PREVENCION_Y_PROTECCION_ESPECIAL_EN_EL_CICLO_DE_VIDA_A_NIVEL_NACIONAL</v>
      </c>
      <c r="AG1610" s="52" t="str">
        <f>IF(AH1610&lt;&gt;"",VLOOKUP(AH1610,LISTAS·PAPP!$O$3:$P$74,2,0),"")</f>
        <v>003</v>
      </c>
      <c r="AH1610" s="58" t="s">
        <v>853</v>
      </c>
      <c r="AI1610" s="60" t="s">
        <v>471</v>
      </c>
      <c r="AJ1610" s="51" t="str">
        <f>IF(AI1610&lt;&gt;"",VLOOKUP(AI1610,LISTAS·PAPP!$X$4:$Y$80,2,0),"")</f>
        <v>NO APLICA</v>
      </c>
      <c r="AK1610" s="58" t="s">
        <v>635</v>
      </c>
      <c r="AL1610" s="60">
        <v>780104</v>
      </c>
      <c r="AM1610" s="51" t="str">
        <f>IF(ISERROR(VLOOKUP(AL1610,LISTAS·PAPP!$AD$4:$AE$334,2,0))," ",VLOOKUP(AL1610,LISTAS·PAPP!$AD$4:$AE$334,2,0))</f>
        <v>A Gobiernos Autónomos Descentralizados</v>
      </c>
      <c r="AN1610" s="63">
        <v>95489.08</v>
      </c>
      <c r="AO1610" s="64">
        <v>0</v>
      </c>
      <c r="AP1610" s="64">
        <v>0</v>
      </c>
      <c r="AQ1610" s="64">
        <v>0</v>
      </c>
      <c r="AR1610" s="64">
        <v>0</v>
      </c>
      <c r="AS1610" s="64">
        <v>0</v>
      </c>
      <c r="AT1610" s="64">
        <v>0</v>
      </c>
      <c r="AU1610" s="64">
        <v>47744.54</v>
      </c>
      <c r="AV1610" s="64">
        <v>0</v>
      </c>
      <c r="AW1610" s="64">
        <v>0</v>
      </c>
      <c r="AX1610" s="64">
        <v>47744.54</v>
      </c>
      <c r="AY1610" s="64">
        <v>0</v>
      </c>
      <c r="AZ1610" s="64">
        <v>0</v>
      </c>
      <c r="BA1610" s="53">
        <f t="shared" si="73"/>
        <v>95489.08</v>
      </c>
      <c r="BB1610" s="54" t="str">
        <f t="shared" si="74"/>
        <v>OK</v>
      </c>
      <c r="BC1610" s="55" t="str">
        <f t="shared" si="75"/>
        <v xml:space="preserve">                </v>
      </c>
    </row>
    <row r="1611" spans="1:55" ht="50.1" customHeight="1" x14ac:dyDescent="0.25">
      <c r="A1611" s="58" t="s">
        <v>39</v>
      </c>
      <c r="B1611" s="58" t="s">
        <v>50</v>
      </c>
      <c r="C1611" s="58" t="s">
        <v>140</v>
      </c>
      <c r="D1611" s="58" t="s">
        <v>175</v>
      </c>
      <c r="E1611" s="51" t="str">
        <f>IF(C1611&lt;&gt;"",VLOOKUP(MID(C1611,18,5),LISTAS·PAPP!$E$4:$F$76,2,0),"")</f>
        <v>EL_ORO</v>
      </c>
      <c r="F1611" s="58" t="s">
        <v>261</v>
      </c>
      <c r="G1611" s="51" t="str">
        <f>IF(F1611&lt;&gt;"",VLOOKUP(F1611,LISTAS·PAPP!$R$3:$T$221,3,0),"")</f>
        <v>SUR</v>
      </c>
      <c r="H1611" s="58" t="s">
        <v>1165</v>
      </c>
      <c r="I1611" s="66" t="s">
        <v>1166</v>
      </c>
      <c r="J1611" s="66" t="s">
        <v>1169</v>
      </c>
      <c r="K1611" s="67"/>
      <c r="L1611" s="66" t="s">
        <v>1170</v>
      </c>
      <c r="M1611" s="60">
        <v>0</v>
      </c>
      <c r="N1611" s="60">
        <v>0</v>
      </c>
      <c r="O1611" s="60">
        <v>0</v>
      </c>
      <c r="P1611" s="60">
        <v>0</v>
      </c>
      <c r="Q1611" s="60">
        <v>0</v>
      </c>
      <c r="R1611" s="60">
        <v>0</v>
      </c>
      <c r="S1611" s="60">
        <v>0</v>
      </c>
      <c r="T1611" s="60">
        <v>0</v>
      </c>
      <c r="U1611" s="60">
        <v>0</v>
      </c>
      <c r="V1611" s="60">
        <v>0</v>
      </c>
      <c r="W1611" s="60">
        <v>0</v>
      </c>
      <c r="X1611" s="60">
        <v>0</v>
      </c>
      <c r="Y1611" s="52" t="str">
        <f>IF(A1611&lt;&gt;"",IF(D1611="DIRECCIÓN_DE_TRANSFERENCIAS","280 0031",VLOOKUP(C1611,LISTAS·PAPP!$C$3:$D$76,2,0)),"")</f>
        <v>280 7130</v>
      </c>
      <c r="Z1611" s="61">
        <v>202</v>
      </c>
      <c r="AA1611" s="62">
        <v>5093</v>
      </c>
      <c r="AB1611" s="62">
        <v>1</v>
      </c>
      <c r="AC1611" s="65" t="str">
        <f>IF(D1611&lt;&gt;"",VLOOKUP(D1611,LISTAS·PAPP!$I$3:$M$16,2,0),"")</f>
        <v>55</v>
      </c>
      <c r="AD1611" s="51" t="str">
        <f>IF(D1611&lt;&gt;"",VLOOKUP(D1611,LISTAS·PAPP!$I$3:$M$16,3,0),"")</f>
        <v>SISTEMA_DE_PROTECCIÓN_ESPECIAL_EN_EL_CICLO_DE_VIDA</v>
      </c>
      <c r="AE1611" s="52" t="str">
        <f>IF(D1611&lt;&gt;"",VLOOKUP(D1611,LISTAS·PAPP!$I$3:$M$16,4,0),"")</f>
        <v>001</v>
      </c>
      <c r="AF1611" s="51" t="str">
        <f>IF(D1611&lt;&gt;"",VLOOKUP(D1611,LISTAS·PAPP!$I$3:$M$16,5,0),"")</f>
        <v>IMPLEMENTAR_ESTRATEGIAS_Y_SERVICIOS_DE_PREVENCION_Y_PROTECCION_ESPECIAL_EN_EL_CICLO_DE_VIDA_A_NIVEL_NACIONAL</v>
      </c>
      <c r="AG1611" s="52" t="str">
        <f>IF(AH1611&lt;&gt;"",VLOOKUP(AH1611,LISTAS·PAPP!$O$3:$P$74,2,0),"")</f>
        <v>003</v>
      </c>
      <c r="AH1611" s="58" t="s">
        <v>853</v>
      </c>
      <c r="AI1611" s="60" t="s">
        <v>471</v>
      </c>
      <c r="AJ1611" s="51" t="str">
        <f>IF(AI1611&lt;&gt;"",VLOOKUP(AI1611,LISTAS·PAPP!$X$4:$Y$80,2,0),"")</f>
        <v>NO APLICA</v>
      </c>
      <c r="AK1611" s="58" t="s">
        <v>635</v>
      </c>
      <c r="AL1611" s="60">
        <v>780204</v>
      </c>
      <c r="AM1611" s="51" t="str">
        <f>IF(ISERROR(VLOOKUP(AL1611,LISTAS·PAPP!$AD$4:$AE$334,2,0))," ",VLOOKUP(AL1611,LISTAS·PAPP!$AD$4:$AE$334,2,0))</f>
        <v>Transferencias o Donaciones al Sector Privado no Financiero</v>
      </c>
      <c r="AN1611" s="63">
        <v>10879.81</v>
      </c>
      <c r="AO1611" s="64">
        <v>0</v>
      </c>
      <c r="AP1611" s="64">
        <v>0</v>
      </c>
      <c r="AQ1611" s="64">
        <v>0</v>
      </c>
      <c r="AR1611" s="64">
        <v>10879.81</v>
      </c>
      <c r="AS1611" s="64">
        <v>0</v>
      </c>
      <c r="AT1611" s="64">
        <v>0</v>
      </c>
      <c r="AU1611" s="64">
        <v>0</v>
      </c>
      <c r="AV1611" s="64">
        <v>0</v>
      </c>
      <c r="AW1611" s="64">
        <v>0</v>
      </c>
      <c r="AX1611" s="64">
        <v>0</v>
      </c>
      <c r="AY1611" s="64">
        <v>0</v>
      </c>
      <c r="AZ1611" s="64">
        <v>0</v>
      </c>
      <c r="BA1611" s="53">
        <f t="shared" si="73"/>
        <v>10879.81</v>
      </c>
      <c r="BB1611" s="54" t="str">
        <f t="shared" si="74"/>
        <v>OK</v>
      </c>
      <c r="BC1611" s="55" t="str">
        <f t="shared" si="75"/>
        <v xml:space="preserve">        Colocar Metas;        </v>
      </c>
    </row>
    <row r="1612" spans="1:55" ht="50.1" customHeight="1" x14ac:dyDescent="0.25">
      <c r="A1612" s="58" t="s">
        <v>39</v>
      </c>
      <c r="B1612" s="58" t="s">
        <v>50</v>
      </c>
      <c r="C1612" s="58" t="s">
        <v>140</v>
      </c>
      <c r="D1612" s="58" t="s">
        <v>175</v>
      </c>
      <c r="E1612" s="51" t="str">
        <f>IF(C1612&lt;&gt;"",VLOOKUP(MID(C1612,18,5),LISTAS·PAPP!$E$4:$F$76,2,0),"")</f>
        <v>EL_ORO</v>
      </c>
      <c r="F1612" s="58" t="s">
        <v>261</v>
      </c>
      <c r="G1612" s="51" t="str">
        <f>IF(F1612&lt;&gt;"",VLOOKUP(F1612,LISTAS·PAPP!$R$3:$T$221,3,0),"")</f>
        <v>SUR</v>
      </c>
      <c r="H1612" s="58" t="s">
        <v>1165</v>
      </c>
      <c r="I1612" s="66" t="s">
        <v>1166</v>
      </c>
      <c r="J1612" s="66" t="s">
        <v>1169</v>
      </c>
      <c r="K1612" s="67">
        <v>30</v>
      </c>
      <c r="L1612" s="66" t="s">
        <v>1170</v>
      </c>
      <c r="M1612" s="60">
        <v>0</v>
      </c>
      <c r="N1612" s="60">
        <v>0</v>
      </c>
      <c r="O1612" s="60">
        <v>0</v>
      </c>
      <c r="P1612" s="60">
        <v>30</v>
      </c>
      <c r="Q1612" s="60">
        <v>30</v>
      </c>
      <c r="R1612" s="60">
        <v>30</v>
      </c>
      <c r="S1612" s="60">
        <v>30</v>
      </c>
      <c r="T1612" s="60">
        <v>30</v>
      </c>
      <c r="U1612" s="60">
        <v>30</v>
      </c>
      <c r="V1612" s="60">
        <v>30</v>
      </c>
      <c r="W1612" s="60">
        <v>30</v>
      </c>
      <c r="X1612" s="60">
        <v>30</v>
      </c>
      <c r="Y1612" s="52" t="str">
        <f>IF(A1612&lt;&gt;"",IF(D1612="DIRECCIÓN_DE_TRANSFERENCIAS","280 0031",VLOOKUP(C1612,LISTAS·PAPP!$C$3:$D$76,2,0)),"")</f>
        <v>280 7130</v>
      </c>
      <c r="Z1612" s="61">
        <v>202</v>
      </c>
      <c r="AA1612" s="62">
        <v>2003</v>
      </c>
      <c r="AB1612" s="62">
        <v>2207</v>
      </c>
      <c r="AC1612" s="65" t="str">
        <f>IF(D1612&lt;&gt;"",VLOOKUP(D1612,LISTAS·PAPP!$I$3:$M$16,2,0),"")</f>
        <v>55</v>
      </c>
      <c r="AD1612" s="51" t="str">
        <f>IF(D1612&lt;&gt;"",VLOOKUP(D1612,LISTAS·PAPP!$I$3:$M$16,3,0),"")</f>
        <v>SISTEMA_DE_PROTECCIÓN_ESPECIAL_EN_EL_CICLO_DE_VIDA</v>
      </c>
      <c r="AE1612" s="52" t="str">
        <f>IF(D1612&lt;&gt;"",VLOOKUP(D1612,LISTAS·PAPP!$I$3:$M$16,4,0),"")</f>
        <v>001</v>
      </c>
      <c r="AF1612" s="51" t="str">
        <f>IF(D1612&lt;&gt;"",VLOOKUP(D1612,LISTAS·PAPP!$I$3:$M$16,5,0),"")</f>
        <v>IMPLEMENTAR_ESTRATEGIAS_Y_SERVICIOS_DE_PREVENCION_Y_PROTECCION_ESPECIAL_EN_EL_CICLO_DE_VIDA_A_NIVEL_NACIONAL</v>
      </c>
      <c r="AG1612" s="52" t="str">
        <f>IF(AH1612&lt;&gt;"",VLOOKUP(AH1612,LISTAS·PAPP!$O$3:$P$74,2,0),"")</f>
        <v>003</v>
      </c>
      <c r="AH1612" s="58" t="s">
        <v>853</v>
      </c>
      <c r="AI1612" s="60" t="s">
        <v>471</v>
      </c>
      <c r="AJ1612" s="51" t="str">
        <f>IF(AI1612&lt;&gt;"",VLOOKUP(AI1612,LISTAS·PAPP!$X$4:$Y$80,2,0),"")</f>
        <v>NO APLICA</v>
      </c>
      <c r="AK1612" s="58" t="s">
        <v>635</v>
      </c>
      <c r="AL1612" s="60">
        <v>780204</v>
      </c>
      <c r="AM1612" s="51" t="str">
        <f>IF(ISERROR(VLOOKUP(AL1612,LISTAS·PAPP!$AD$4:$AE$334,2,0))," ",VLOOKUP(AL1612,LISTAS·PAPP!$AD$4:$AE$334,2,0))</f>
        <v>Transferencias o Donaciones al Sector Privado no Financiero</v>
      </c>
      <c r="AN1612" s="63">
        <v>13731.87</v>
      </c>
      <c r="AO1612" s="64">
        <v>0</v>
      </c>
      <c r="AP1612" s="64">
        <v>0</v>
      </c>
      <c r="AQ1612" s="64">
        <v>0</v>
      </c>
      <c r="AR1612" s="64">
        <v>0</v>
      </c>
      <c r="AS1612" s="64">
        <v>0</v>
      </c>
      <c r="AT1612" s="64">
        <v>0</v>
      </c>
      <c r="AU1612" s="64">
        <v>6865.9350000000004</v>
      </c>
      <c r="AV1612" s="64">
        <v>0</v>
      </c>
      <c r="AW1612" s="64">
        <v>0</v>
      </c>
      <c r="AX1612" s="64">
        <v>6865.9350000000004</v>
      </c>
      <c r="AY1612" s="64">
        <v>0</v>
      </c>
      <c r="AZ1612" s="64">
        <v>0</v>
      </c>
      <c r="BA1612" s="53">
        <f t="shared" si="73"/>
        <v>13731.87</v>
      </c>
      <c r="BB1612" s="54" t="str">
        <f t="shared" si="74"/>
        <v>OK</v>
      </c>
      <c r="BC1612" s="55" t="str">
        <f t="shared" si="75"/>
        <v xml:space="preserve">                </v>
      </c>
    </row>
    <row r="1613" spans="1:55" ht="50.1" customHeight="1" x14ac:dyDescent="0.25">
      <c r="A1613" s="58" t="s">
        <v>39</v>
      </c>
      <c r="B1613" s="58" t="s">
        <v>50</v>
      </c>
      <c r="C1613" s="58" t="s">
        <v>142</v>
      </c>
      <c r="D1613" s="58" t="s">
        <v>175</v>
      </c>
      <c r="E1613" s="51" t="str">
        <f>IF(C1613&lt;&gt;"",VLOOKUP(MID(C1613,18,5),LISTAS·PAPP!$E$4:$F$76,2,0),"")</f>
        <v>EL_ORO</v>
      </c>
      <c r="F1613" s="58" t="s">
        <v>272</v>
      </c>
      <c r="G1613" s="51" t="str">
        <f>IF(F1613&lt;&gt;"",VLOOKUP(F1613,LISTAS·PAPP!$R$3:$T$221,3,0),"")</f>
        <v>SUR</v>
      </c>
      <c r="H1613" s="58" t="s">
        <v>1165</v>
      </c>
      <c r="I1613" s="66" t="s">
        <v>1166</v>
      </c>
      <c r="J1613" s="66" t="s">
        <v>1169</v>
      </c>
      <c r="K1613" s="67">
        <v>15</v>
      </c>
      <c r="L1613" s="66" t="s">
        <v>1170</v>
      </c>
      <c r="M1613" s="60">
        <v>0</v>
      </c>
      <c r="N1613" s="60">
        <v>0</v>
      </c>
      <c r="O1613" s="60">
        <v>0</v>
      </c>
      <c r="P1613" s="60">
        <v>15</v>
      </c>
      <c r="Q1613" s="60">
        <v>15</v>
      </c>
      <c r="R1613" s="60">
        <v>15</v>
      </c>
      <c r="S1613" s="60">
        <v>15</v>
      </c>
      <c r="T1613" s="60">
        <v>15</v>
      </c>
      <c r="U1613" s="60">
        <v>15</v>
      </c>
      <c r="V1613" s="60">
        <v>15</v>
      </c>
      <c r="W1613" s="60">
        <v>15</v>
      </c>
      <c r="X1613" s="60">
        <v>15</v>
      </c>
      <c r="Y1613" s="52" t="str">
        <f>IF(A1613&lt;&gt;"",IF(D1613="DIRECCIÓN_DE_TRANSFERENCIAS","280 0031",VLOOKUP(C1613,LISTAS·PAPP!$C$3:$D$76,2,0)),"")</f>
        <v>280 7210</v>
      </c>
      <c r="Z1613" s="61">
        <v>202</v>
      </c>
      <c r="AA1613" s="62">
        <v>5093</v>
      </c>
      <c r="AB1613" s="62">
        <v>1</v>
      </c>
      <c r="AC1613" s="65" t="str">
        <f>IF(D1613&lt;&gt;"",VLOOKUP(D1613,LISTAS·PAPP!$I$3:$M$16,2,0),"")</f>
        <v>55</v>
      </c>
      <c r="AD1613" s="51" t="str">
        <f>IF(D1613&lt;&gt;"",VLOOKUP(D1613,LISTAS·PAPP!$I$3:$M$16,3,0),"")</f>
        <v>SISTEMA_DE_PROTECCIÓN_ESPECIAL_EN_EL_CICLO_DE_VIDA</v>
      </c>
      <c r="AE1613" s="52" t="str">
        <f>IF(D1613&lt;&gt;"",VLOOKUP(D1613,LISTAS·PAPP!$I$3:$M$16,4,0),"")</f>
        <v>001</v>
      </c>
      <c r="AF1613" s="51" t="str">
        <f>IF(D1613&lt;&gt;"",VLOOKUP(D1613,LISTAS·PAPP!$I$3:$M$16,5,0),"")</f>
        <v>IMPLEMENTAR_ESTRATEGIAS_Y_SERVICIOS_DE_PREVENCION_Y_PROTECCION_ESPECIAL_EN_EL_CICLO_DE_VIDA_A_NIVEL_NACIONAL</v>
      </c>
      <c r="AG1613" s="52" t="str">
        <f>IF(AH1613&lt;&gt;"",VLOOKUP(AH1613,LISTAS·PAPP!$O$3:$P$74,2,0),"")</f>
        <v>003</v>
      </c>
      <c r="AH1613" s="58" t="s">
        <v>853</v>
      </c>
      <c r="AI1613" s="60" t="s">
        <v>471</v>
      </c>
      <c r="AJ1613" s="51" t="str">
        <f>IF(AI1613&lt;&gt;"",VLOOKUP(AI1613,LISTAS·PAPP!$X$4:$Y$80,2,0),"")</f>
        <v>NO APLICA</v>
      </c>
      <c r="AK1613" s="58" t="s">
        <v>635</v>
      </c>
      <c r="AL1613" s="60">
        <v>780204</v>
      </c>
      <c r="AM1613" s="51" t="str">
        <f>IF(ISERROR(VLOOKUP(AL1613,LISTAS·PAPP!$AD$4:$AE$334,2,0))," ",VLOOKUP(AL1613,LISTAS·PAPP!$AD$4:$AE$334,2,0))</f>
        <v>Transferencias o Donaciones al Sector Privado no Financiero</v>
      </c>
      <c r="AN1613" s="63">
        <v>16685.57</v>
      </c>
      <c r="AO1613" s="64">
        <v>0</v>
      </c>
      <c r="AP1613" s="64">
        <v>0</v>
      </c>
      <c r="AQ1613" s="64">
        <v>0</v>
      </c>
      <c r="AR1613" s="64">
        <v>16685.57</v>
      </c>
      <c r="AS1613" s="64">
        <v>0</v>
      </c>
      <c r="AT1613" s="64">
        <v>0</v>
      </c>
      <c r="AU1613" s="64">
        <v>0</v>
      </c>
      <c r="AV1613" s="64">
        <v>0</v>
      </c>
      <c r="AW1613" s="64">
        <v>0</v>
      </c>
      <c r="AX1613" s="64">
        <v>0</v>
      </c>
      <c r="AY1613" s="64">
        <v>0</v>
      </c>
      <c r="AZ1613" s="64">
        <v>0</v>
      </c>
      <c r="BA1613" s="53">
        <f t="shared" si="73"/>
        <v>16685.57</v>
      </c>
      <c r="BB1613" s="54" t="str">
        <f t="shared" si="74"/>
        <v>OK</v>
      </c>
      <c r="BC1613" s="55" t="str">
        <f t="shared" si="75"/>
        <v xml:space="preserve">                </v>
      </c>
    </row>
    <row r="1614" spans="1:55" ht="50.1" customHeight="1" x14ac:dyDescent="0.25">
      <c r="A1614" s="58" t="s">
        <v>39</v>
      </c>
      <c r="B1614" s="58" t="s">
        <v>50</v>
      </c>
      <c r="C1614" s="58" t="s">
        <v>142</v>
      </c>
      <c r="D1614" s="58" t="s">
        <v>175</v>
      </c>
      <c r="E1614" s="51" t="str">
        <f>IF(C1614&lt;&gt;"",VLOOKUP(MID(C1614,18,5),LISTAS·PAPP!$E$4:$F$76,2,0),"")</f>
        <v>EL_ORO</v>
      </c>
      <c r="F1614" s="58" t="s">
        <v>272</v>
      </c>
      <c r="G1614" s="51" t="str">
        <f>IF(F1614&lt;&gt;"",VLOOKUP(F1614,LISTAS·PAPP!$R$3:$T$221,3,0),"")</f>
        <v>SUR</v>
      </c>
      <c r="H1614" s="58" t="s">
        <v>1165</v>
      </c>
      <c r="I1614" s="66" t="s">
        <v>1166</v>
      </c>
      <c r="J1614" s="66" t="s">
        <v>1169</v>
      </c>
      <c r="K1614" s="67">
        <v>0</v>
      </c>
      <c r="L1614" s="66" t="s">
        <v>1170</v>
      </c>
      <c r="M1614" s="60">
        <v>0</v>
      </c>
      <c r="N1614" s="60">
        <v>0</v>
      </c>
      <c r="O1614" s="60">
        <v>0</v>
      </c>
      <c r="P1614" s="60">
        <v>0</v>
      </c>
      <c r="Q1614" s="60">
        <v>0</v>
      </c>
      <c r="R1614" s="60">
        <v>0</v>
      </c>
      <c r="S1614" s="60">
        <v>0</v>
      </c>
      <c r="T1614" s="60">
        <v>0</v>
      </c>
      <c r="U1614" s="60">
        <v>0</v>
      </c>
      <c r="V1614" s="60">
        <v>0</v>
      </c>
      <c r="W1614" s="60">
        <v>0</v>
      </c>
      <c r="X1614" s="60">
        <v>0</v>
      </c>
      <c r="Y1614" s="52" t="str">
        <f>IF(A1614&lt;&gt;"",IF(D1614="DIRECCIÓN_DE_TRANSFERENCIAS","280 0031",VLOOKUP(C1614,LISTAS·PAPP!$C$3:$D$76,2,0)),"")</f>
        <v>280 7210</v>
      </c>
      <c r="Z1614" s="61">
        <v>202</v>
      </c>
      <c r="AA1614" s="62">
        <v>2003</v>
      </c>
      <c r="AB1614" s="62">
        <v>2207</v>
      </c>
      <c r="AC1614" s="65" t="str">
        <f>IF(D1614&lt;&gt;"",VLOOKUP(D1614,LISTAS·PAPP!$I$3:$M$16,2,0),"")</f>
        <v>55</v>
      </c>
      <c r="AD1614" s="51" t="str">
        <f>IF(D1614&lt;&gt;"",VLOOKUP(D1614,LISTAS·PAPP!$I$3:$M$16,3,0),"")</f>
        <v>SISTEMA_DE_PROTECCIÓN_ESPECIAL_EN_EL_CICLO_DE_VIDA</v>
      </c>
      <c r="AE1614" s="52" t="str">
        <f>IF(D1614&lt;&gt;"",VLOOKUP(D1614,LISTAS·PAPP!$I$3:$M$16,4,0),"")</f>
        <v>001</v>
      </c>
      <c r="AF1614" s="51" t="str">
        <f>IF(D1614&lt;&gt;"",VLOOKUP(D1614,LISTAS·PAPP!$I$3:$M$16,5,0),"")</f>
        <v>IMPLEMENTAR_ESTRATEGIAS_Y_SERVICIOS_DE_PREVENCION_Y_PROTECCION_ESPECIAL_EN_EL_CICLO_DE_VIDA_A_NIVEL_NACIONAL</v>
      </c>
      <c r="AG1614" s="52" t="str">
        <f>IF(AH1614&lt;&gt;"",VLOOKUP(AH1614,LISTAS·PAPP!$O$3:$P$74,2,0),"")</f>
        <v>003</v>
      </c>
      <c r="AH1614" s="58" t="s">
        <v>853</v>
      </c>
      <c r="AI1614" s="60" t="s">
        <v>471</v>
      </c>
      <c r="AJ1614" s="51" t="str">
        <f>IF(AI1614&lt;&gt;"",VLOOKUP(AI1614,LISTAS·PAPP!$X$4:$Y$80,2,0),"")</f>
        <v>NO APLICA</v>
      </c>
      <c r="AK1614" s="58" t="s">
        <v>635</v>
      </c>
      <c r="AL1614" s="60">
        <v>780204</v>
      </c>
      <c r="AM1614" s="51" t="str">
        <f>IF(ISERROR(VLOOKUP(AL1614,LISTAS·PAPP!$AD$4:$AE$334,2,0))," ",VLOOKUP(AL1614,LISTAS·PAPP!$AD$4:$AE$334,2,0))</f>
        <v>Transferencias o Donaciones al Sector Privado no Financiero</v>
      </c>
      <c r="AN1614" s="63">
        <v>25028.35</v>
      </c>
      <c r="AO1614" s="64"/>
      <c r="AP1614" s="64"/>
      <c r="AQ1614" s="64">
        <v>0</v>
      </c>
      <c r="AR1614" s="64">
        <v>0</v>
      </c>
      <c r="AS1614" s="64">
        <v>0</v>
      </c>
      <c r="AT1614" s="64">
        <v>0</v>
      </c>
      <c r="AU1614" s="64">
        <v>12514.174999999999</v>
      </c>
      <c r="AV1614" s="64">
        <v>0</v>
      </c>
      <c r="AW1614" s="64">
        <v>0</v>
      </c>
      <c r="AX1614" s="64">
        <v>12514.174999999999</v>
      </c>
      <c r="AY1614" s="64">
        <v>0</v>
      </c>
      <c r="AZ1614" s="64">
        <v>0</v>
      </c>
      <c r="BA1614" s="53">
        <f t="shared" ref="BA1614:BA1677" si="76">IF(A1614&lt;&gt;"",SUM(AO1614:AZ1614),"")</f>
        <v>25028.35</v>
      </c>
      <c r="BB1614" s="54" t="str">
        <f t="shared" ref="BB1614:BB1677" si="77">IF(A1614&lt;&gt;"",IF(AN1614&lt;&gt;"",IF(AN1614=BA1614,"OK",AN1614-BA1614),IF(AND(AN1614="",BA1614=""),"",AN1614-BA1614)),"")</f>
        <v>OK</v>
      </c>
      <c r="BC1614" s="55" t="str">
        <f t="shared" ref="BC1614:BC1677" si="78">IF(A1614&lt;&gt;"",IF(A1614="","Escoger Nivel 0;",)&amp;" "&amp;(IF(B1614="","Escoger Nivel 1",)&amp;" "&amp;(IF(C1614="","Escoger Nivel 2;",)&amp;" "&amp;(IF(D1614="","Escoger Nivel 3",)&amp;" "&amp;(IF(F1614="","Escoger Cantón;",)&amp;" "&amp;(IF(H1614="","Escoger Obj. Estratégico Institucional N1;",)&amp;" "&amp;(IF(I1614="","Colocar Componente del Proyecto;",)&amp;" "&amp;(IF(J1614="","Colocar Actvidad del PAPP;",)&amp;" "&amp;(IF(K1614="","Colocar Metas;",)&amp;" "&amp;(IF(L1614="","Colocar Indicador;",)&amp;" "&amp;(IF(Z1614="","Escoger Código Fuente;",)&amp;" "&amp;(IF(AA1614="","Colocar Código Organismo;",)&amp;" "&amp;(IF(AB1614="","Colocar Código Correlativo;",)&amp;" "&amp;(IF(AH1614="","Escoger Actividad eSIGEF;",)&amp;" "&amp;(IF(AI1614="","Escoger Código Politicas de Igualdad;",)&amp;" "&amp;(IF(AK1614="","Escoger Grupo de Gasto;",)&amp;" "&amp;(IF(AL1614="","Escoger Ítem Presupuestario;",)))))))))))))))))," ")</f>
        <v xml:space="preserve">                </v>
      </c>
    </row>
    <row r="1615" spans="1:55" ht="50.1" customHeight="1" x14ac:dyDescent="0.25">
      <c r="A1615" s="58" t="s">
        <v>39</v>
      </c>
      <c r="B1615" s="58" t="s">
        <v>50</v>
      </c>
      <c r="C1615" s="58" t="s">
        <v>144</v>
      </c>
      <c r="D1615" s="58" t="s">
        <v>175</v>
      </c>
      <c r="E1615" s="51" t="str">
        <f>IF(C1615&lt;&gt;"",VLOOKUP(MID(C1615,18,5),LISTAS·PAPP!$E$4:$F$76,2,0),"")</f>
        <v>LOJA</v>
      </c>
      <c r="F1615" s="58" t="s">
        <v>204</v>
      </c>
      <c r="G1615" s="51" t="str">
        <f>IF(F1615&lt;&gt;"",VLOOKUP(F1615,LISTAS·PAPP!$R$3:$T$221,3,0),"")</f>
        <v>SUR</v>
      </c>
      <c r="H1615" s="58" t="s">
        <v>1165</v>
      </c>
      <c r="I1615" s="66" t="s">
        <v>1166</v>
      </c>
      <c r="J1615" s="66" t="s">
        <v>1169</v>
      </c>
      <c r="K1615" s="67"/>
      <c r="L1615" s="66" t="s">
        <v>1170</v>
      </c>
      <c r="M1615" s="60">
        <v>0</v>
      </c>
      <c r="N1615" s="60">
        <v>0</v>
      </c>
      <c r="O1615" s="60">
        <v>0</v>
      </c>
      <c r="P1615" s="60">
        <v>0</v>
      </c>
      <c r="Q1615" s="60">
        <v>0</v>
      </c>
      <c r="R1615" s="60">
        <v>0</v>
      </c>
      <c r="S1615" s="60">
        <v>0</v>
      </c>
      <c r="T1615" s="60">
        <v>0</v>
      </c>
      <c r="U1615" s="60">
        <v>0</v>
      </c>
      <c r="V1615" s="60">
        <v>0</v>
      </c>
      <c r="W1615" s="60">
        <v>0</v>
      </c>
      <c r="X1615" s="60">
        <v>80</v>
      </c>
      <c r="Y1615" s="52" t="str">
        <f>IF(A1615&lt;&gt;"",IF(D1615="DIRECCIÓN_DE_TRANSFERENCIAS","280 0031",VLOOKUP(C1615,LISTAS·PAPP!$C$3:$D$76,2,0)),"")</f>
        <v>280 7310</v>
      </c>
      <c r="Z1615" s="61">
        <v>202</v>
      </c>
      <c r="AA1615" s="62">
        <v>5093</v>
      </c>
      <c r="AB1615" s="62">
        <v>1</v>
      </c>
      <c r="AC1615" s="65" t="str">
        <f>IF(D1615&lt;&gt;"",VLOOKUP(D1615,LISTAS·PAPP!$I$3:$M$16,2,0),"")</f>
        <v>55</v>
      </c>
      <c r="AD1615" s="51" t="str">
        <f>IF(D1615&lt;&gt;"",VLOOKUP(D1615,LISTAS·PAPP!$I$3:$M$16,3,0),"")</f>
        <v>SISTEMA_DE_PROTECCIÓN_ESPECIAL_EN_EL_CICLO_DE_VIDA</v>
      </c>
      <c r="AE1615" s="52" t="str">
        <f>IF(D1615&lt;&gt;"",VLOOKUP(D1615,LISTAS·PAPP!$I$3:$M$16,4,0),"")</f>
        <v>001</v>
      </c>
      <c r="AF1615" s="51" t="str">
        <f>IF(D1615&lt;&gt;"",VLOOKUP(D1615,LISTAS·PAPP!$I$3:$M$16,5,0),"")</f>
        <v>IMPLEMENTAR_ESTRATEGIAS_Y_SERVICIOS_DE_PREVENCION_Y_PROTECCION_ESPECIAL_EN_EL_CICLO_DE_VIDA_A_NIVEL_NACIONAL</v>
      </c>
      <c r="AG1615" s="52" t="str">
        <f>IF(AH1615&lt;&gt;"",VLOOKUP(AH1615,LISTAS·PAPP!$O$3:$P$74,2,0),"")</f>
        <v>003</v>
      </c>
      <c r="AH1615" s="58" t="s">
        <v>853</v>
      </c>
      <c r="AI1615" s="60" t="s">
        <v>471</v>
      </c>
      <c r="AJ1615" s="51" t="str">
        <f>IF(AI1615&lt;&gt;"",VLOOKUP(AI1615,LISTAS·PAPP!$X$4:$Y$80,2,0),"")</f>
        <v>NO APLICA</v>
      </c>
      <c r="AK1615" s="58" t="s">
        <v>635</v>
      </c>
      <c r="AL1615" s="60">
        <v>780104</v>
      </c>
      <c r="AM1615" s="51" t="str">
        <f>IF(ISERROR(VLOOKUP(AL1615,LISTAS·PAPP!$AD$4:$AE$334,2,0))," ",VLOOKUP(AL1615,LISTAS·PAPP!$AD$4:$AE$334,2,0))</f>
        <v>A Gobiernos Autónomos Descentralizados</v>
      </c>
      <c r="AN1615" s="63">
        <v>85359.42</v>
      </c>
      <c r="AO1615" s="64">
        <v>0</v>
      </c>
      <c r="AP1615" s="64">
        <v>0</v>
      </c>
      <c r="AQ1615" s="64">
        <v>0</v>
      </c>
      <c r="AR1615" s="64">
        <v>85359.42</v>
      </c>
      <c r="AS1615" s="64">
        <v>0</v>
      </c>
      <c r="AT1615" s="64">
        <v>0</v>
      </c>
      <c r="AU1615" s="64">
        <v>0</v>
      </c>
      <c r="AV1615" s="64">
        <v>0</v>
      </c>
      <c r="AW1615" s="64">
        <v>0</v>
      </c>
      <c r="AX1615" s="64">
        <v>0</v>
      </c>
      <c r="AY1615" s="64">
        <v>0</v>
      </c>
      <c r="AZ1615" s="64">
        <v>0</v>
      </c>
      <c r="BA1615" s="53">
        <f t="shared" si="76"/>
        <v>85359.42</v>
      </c>
      <c r="BB1615" s="54" t="str">
        <f t="shared" si="77"/>
        <v>OK</v>
      </c>
      <c r="BC1615" s="55" t="str">
        <f t="shared" si="78"/>
        <v xml:space="preserve">        Colocar Metas;        </v>
      </c>
    </row>
    <row r="1616" spans="1:55" ht="50.1" customHeight="1" x14ac:dyDescent="0.25">
      <c r="A1616" s="58" t="s">
        <v>39</v>
      </c>
      <c r="B1616" s="58" t="s">
        <v>50</v>
      </c>
      <c r="C1616" s="58" t="s">
        <v>144</v>
      </c>
      <c r="D1616" s="58" t="s">
        <v>175</v>
      </c>
      <c r="E1616" s="51" t="str">
        <f>IF(C1616&lt;&gt;"",VLOOKUP(MID(C1616,18,5),LISTAS·PAPP!$E$4:$F$76,2,0),"")</f>
        <v>LOJA</v>
      </c>
      <c r="F1616" s="58" t="s">
        <v>204</v>
      </c>
      <c r="G1616" s="51" t="str">
        <f>IF(F1616&lt;&gt;"",VLOOKUP(F1616,LISTAS·PAPP!$R$3:$T$221,3,0),"")</f>
        <v>SUR</v>
      </c>
      <c r="H1616" s="58" t="s">
        <v>1165</v>
      </c>
      <c r="I1616" s="66" t="s">
        <v>1166</v>
      </c>
      <c r="J1616" s="66" t="s">
        <v>1169</v>
      </c>
      <c r="K1616" s="67">
        <v>75</v>
      </c>
      <c r="L1616" s="66" t="s">
        <v>1170</v>
      </c>
      <c r="M1616" s="60">
        <v>75</v>
      </c>
      <c r="N1616" s="60">
        <v>75</v>
      </c>
      <c r="O1616" s="60">
        <v>75</v>
      </c>
      <c r="P1616" s="60">
        <v>75</v>
      </c>
      <c r="Q1616" s="60">
        <v>75</v>
      </c>
      <c r="R1616" s="60">
        <v>75</v>
      </c>
      <c r="S1616" s="60">
        <v>75</v>
      </c>
      <c r="T1616" s="60">
        <v>75</v>
      </c>
      <c r="U1616" s="60">
        <v>75</v>
      </c>
      <c r="V1616" s="60">
        <v>75</v>
      </c>
      <c r="W1616" s="60">
        <v>75</v>
      </c>
      <c r="X1616" s="60">
        <v>75</v>
      </c>
      <c r="Y1616" s="52" t="str">
        <f>IF(A1616&lt;&gt;"",IF(D1616="DIRECCIÓN_DE_TRANSFERENCIAS","280 0031",VLOOKUP(C1616,LISTAS·PAPP!$C$3:$D$76,2,0)),"")</f>
        <v>280 7310</v>
      </c>
      <c r="Z1616" s="61">
        <v>202</v>
      </c>
      <c r="AA1616" s="62">
        <v>2003</v>
      </c>
      <c r="AB1616" s="62">
        <v>2207</v>
      </c>
      <c r="AC1616" s="65" t="str">
        <f>IF(D1616&lt;&gt;"",VLOOKUP(D1616,LISTAS·PAPP!$I$3:$M$16,2,0),"")</f>
        <v>55</v>
      </c>
      <c r="AD1616" s="51" t="str">
        <f>IF(D1616&lt;&gt;"",VLOOKUP(D1616,LISTAS·PAPP!$I$3:$M$16,3,0),"")</f>
        <v>SISTEMA_DE_PROTECCIÓN_ESPECIAL_EN_EL_CICLO_DE_VIDA</v>
      </c>
      <c r="AE1616" s="52" t="str">
        <f>IF(D1616&lt;&gt;"",VLOOKUP(D1616,LISTAS·PAPP!$I$3:$M$16,4,0),"")</f>
        <v>001</v>
      </c>
      <c r="AF1616" s="51" t="str">
        <f>IF(D1616&lt;&gt;"",VLOOKUP(D1616,LISTAS·PAPP!$I$3:$M$16,5,0),"")</f>
        <v>IMPLEMENTAR_ESTRATEGIAS_Y_SERVICIOS_DE_PREVENCION_Y_PROTECCION_ESPECIAL_EN_EL_CICLO_DE_VIDA_A_NIVEL_NACIONAL</v>
      </c>
      <c r="AG1616" s="52" t="str">
        <f>IF(AH1616&lt;&gt;"",VLOOKUP(AH1616,LISTAS·PAPP!$O$3:$P$74,2,0),"")</f>
        <v>003</v>
      </c>
      <c r="AH1616" s="58" t="s">
        <v>853</v>
      </c>
      <c r="AI1616" s="60" t="s">
        <v>471</v>
      </c>
      <c r="AJ1616" s="51" t="str">
        <f>IF(AI1616&lt;&gt;"",VLOOKUP(AI1616,LISTAS·PAPP!$X$4:$Y$80,2,0),"")</f>
        <v>NO APLICA</v>
      </c>
      <c r="AK1616" s="58" t="s">
        <v>635</v>
      </c>
      <c r="AL1616" s="60">
        <v>780104</v>
      </c>
      <c r="AM1616" s="51" t="str">
        <f>IF(ISERROR(VLOOKUP(AL1616,LISTAS·PAPP!$AD$4:$AE$334,2,0))," ",VLOOKUP(AL1616,LISTAS·PAPP!$AD$4:$AE$334,2,0))</f>
        <v>A Gobiernos Autónomos Descentralizados</v>
      </c>
      <c r="AN1616" s="63">
        <v>186751.84</v>
      </c>
      <c r="AO1616" s="64">
        <v>0</v>
      </c>
      <c r="AP1616" s="64">
        <v>0</v>
      </c>
      <c r="AQ1616" s="64">
        <v>0</v>
      </c>
      <c r="AR1616" s="64">
        <v>0</v>
      </c>
      <c r="AS1616" s="64">
        <v>0</v>
      </c>
      <c r="AT1616" s="64">
        <v>0</v>
      </c>
      <c r="AU1616" s="64">
        <v>93375.92</v>
      </c>
      <c r="AV1616" s="64">
        <v>0</v>
      </c>
      <c r="AW1616" s="64">
        <v>0</v>
      </c>
      <c r="AX1616" s="64">
        <v>93375.92</v>
      </c>
      <c r="AY1616" s="64">
        <v>0</v>
      </c>
      <c r="AZ1616" s="64">
        <v>0</v>
      </c>
      <c r="BA1616" s="53">
        <f t="shared" si="76"/>
        <v>186751.84</v>
      </c>
      <c r="BB1616" s="54" t="str">
        <f t="shared" si="77"/>
        <v>OK</v>
      </c>
      <c r="BC1616" s="55" t="str">
        <f t="shared" si="78"/>
        <v xml:space="preserve">                </v>
      </c>
    </row>
    <row r="1617" spans="1:55" ht="50.1" customHeight="1" x14ac:dyDescent="0.25">
      <c r="A1617" s="58" t="s">
        <v>39</v>
      </c>
      <c r="B1617" s="58" t="s">
        <v>50</v>
      </c>
      <c r="C1617" s="58" t="s">
        <v>144</v>
      </c>
      <c r="D1617" s="58" t="s">
        <v>175</v>
      </c>
      <c r="E1617" s="51" t="str">
        <f>IF(C1617&lt;&gt;"",VLOOKUP(MID(C1617,18,5),LISTAS·PAPP!$E$4:$F$76,2,0),"")</f>
        <v>LOJA</v>
      </c>
      <c r="F1617" s="58" t="s">
        <v>204</v>
      </c>
      <c r="G1617" s="51" t="str">
        <f>IF(F1617&lt;&gt;"",VLOOKUP(F1617,LISTAS·PAPP!$R$3:$T$221,3,0),"")</f>
        <v>SUR</v>
      </c>
      <c r="H1617" s="58" t="s">
        <v>1165</v>
      </c>
      <c r="I1617" s="66" t="s">
        <v>1166</v>
      </c>
      <c r="J1617" s="66" t="s">
        <v>1169</v>
      </c>
      <c r="K1617" s="67">
        <v>0</v>
      </c>
      <c r="L1617" s="66" t="s">
        <v>1170</v>
      </c>
      <c r="M1617" s="60">
        <v>0</v>
      </c>
      <c r="N1617" s="60">
        <v>0</v>
      </c>
      <c r="O1617" s="60">
        <v>0</v>
      </c>
      <c r="P1617" s="60">
        <v>0</v>
      </c>
      <c r="Q1617" s="60">
        <v>0</v>
      </c>
      <c r="R1617" s="60">
        <v>0</v>
      </c>
      <c r="S1617" s="60">
        <v>0</v>
      </c>
      <c r="T1617" s="60">
        <v>0</v>
      </c>
      <c r="U1617" s="60">
        <v>0</v>
      </c>
      <c r="V1617" s="60">
        <v>0</v>
      </c>
      <c r="W1617" s="60">
        <v>0</v>
      </c>
      <c r="X1617" s="60">
        <v>0</v>
      </c>
      <c r="Y1617" s="52" t="str">
        <f>IF(A1617&lt;&gt;"",IF(D1617="DIRECCIÓN_DE_TRANSFERENCIAS","280 0031",VLOOKUP(C1617,LISTAS·PAPP!$C$3:$D$76,2,0)),"")</f>
        <v>280 7310</v>
      </c>
      <c r="Z1617" s="61">
        <v>202</v>
      </c>
      <c r="AA1617" s="62">
        <v>5093</v>
      </c>
      <c r="AB1617" s="62">
        <v>1</v>
      </c>
      <c r="AC1617" s="65" t="str">
        <f>IF(D1617&lt;&gt;"",VLOOKUP(D1617,LISTAS·PAPP!$I$3:$M$16,2,0),"")</f>
        <v>55</v>
      </c>
      <c r="AD1617" s="51" t="str">
        <f>IF(D1617&lt;&gt;"",VLOOKUP(D1617,LISTAS·PAPP!$I$3:$M$16,3,0),"")</f>
        <v>SISTEMA_DE_PROTECCIÓN_ESPECIAL_EN_EL_CICLO_DE_VIDA</v>
      </c>
      <c r="AE1617" s="52" t="str">
        <f>IF(D1617&lt;&gt;"",VLOOKUP(D1617,LISTAS·PAPP!$I$3:$M$16,4,0),"")</f>
        <v>001</v>
      </c>
      <c r="AF1617" s="51" t="str">
        <f>IF(D1617&lt;&gt;"",VLOOKUP(D1617,LISTAS·PAPP!$I$3:$M$16,5,0),"")</f>
        <v>IMPLEMENTAR_ESTRATEGIAS_Y_SERVICIOS_DE_PREVENCION_Y_PROTECCION_ESPECIAL_EN_EL_CICLO_DE_VIDA_A_NIVEL_NACIONAL</v>
      </c>
      <c r="AG1617" s="52" t="str">
        <f>IF(AH1617&lt;&gt;"",VLOOKUP(AH1617,LISTAS·PAPP!$O$3:$P$74,2,0),"")</f>
        <v>003</v>
      </c>
      <c r="AH1617" s="58" t="s">
        <v>853</v>
      </c>
      <c r="AI1617" s="60" t="s">
        <v>471</v>
      </c>
      <c r="AJ1617" s="51" t="str">
        <f>IF(AI1617&lt;&gt;"",VLOOKUP(AI1617,LISTAS·PAPP!$X$4:$Y$80,2,0),"")</f>
        <v>NO APLICA</v>
      </c>
      <c r="AK1617" s="58" t="s">
        <v>635</v>
      </c>
      <c r="AL1617" s="60">
        <v>780204</v>
      </c>
      <c r="AM1617" s="51" t="str">
        <f>IF(ISERROR(VLOOKUP(AL1617,LISTAS·PAPP!$AD$4:$AE$334,2,0))," ",VLOOKUP(AL1617,LISTAS·PAPP!$AD$4:$AE$334,2,0))</f>
        <v>Transferencias o Donaciones al Sector Privado no Financiero</v>
      </c>
      <c r="AN1617" s="63">
        <v>171327.89</v>
      </c>
      <c r="AO1617" s="64">
        <v>0</v>
      </c>
      <c r="AP1617" s="64">
        <v>0</v>
      </c>
      <c r="AQ1617" s="64">
        <v>0</v>
      </c>
      <c r="AR1617" s="64">
        <v>171327.89</v>
      </c>
      <c r="AS1617" s="64">
        <v>0</v>
      </c>
      <c r="AT1617" s="64">
        <v>0</v>
      </c>
      <c r="AU1617" s="64">
        <v>0</v>
      </c>
      <c r="AV1617" s="64">
        <v>0</v>
      </c>
      <c r="AW1617" s="64">
        <v>0</v>
      </c>
      <c r="AX1617" s="64">
        <v>0</v>
      </c>
      <c r="AY1617" s="64">
        <v>0</v>
      </c>
      <c r="AZ1617" s="64">
        <v>0</v>
      </c>
      <c r="BA1617" s="53">
        <f t="shared" si="76"/>
        <v>171327.89</v>
      </c>
      <c r="BB1617" s="54" t="str">
        <f t="shared" si="77"/>
        <v>OK</v>
      </c>
      <c r="BC1617" s="55" t="str">
        <f t="shared" si="78"/>
        <v xml:space="preserve">                </v>
      </c>
    </row>
    <row r="1618" spans="1:55" ht="50.1" customHeight="1" x14ac:dyDescent="0.25">
      <c r="A1618" s="58" t="s">
        <v>39</v>
      </c>
      <c r="B1618" s="58" t="s">
        <v>50</v>
      </c>
      <c r="C1618" s="58" t="s">
        <v>144</v>
      </c>
      <c r="D1618" s="58" t="s">
        <v>175</v>
      </c>
      <c r="E1618" s="51" t="str">
        <f>IF(C1618&lt;&gt;"",VLOOKUP(MID(C1618,18,5),LISTAS·PAPP!$E$4:$F$76,2,0),"")</f>
        <v>LOJA</v>
      </c>
      <c r="F1618" s="58" t="s">
        <v>204</v>
      </c>
      <c r="G1618" s="51" t="str">
        <f>IF(F1618&lt;&gt;"",VLOOKUP(F1618,LISTAS·PAPP!$R$3:$T$221,3,0),"")</f>
        <v>SUR</v>
      </c>
      <c r="H1618" s="58" t="s">
        <v>1165</v>
      </c>
      <c r="I1618" s="66" t="s">
        <v>1166</v>
      </c>
      <c r="J1618" s="66" t="s">
        <v>1169</v>
      </c>
      <c r="K1618" s="67">
        <v>80</v>
      </c>
      <c r="L1618" s="66" t="s">
        <v>1170</v>
      </c>
      <c r="M1618" s="60">
        <v>80</v>
      </c>
      <c r="N1618" s="60">
        <v>80</v>
      </c>
      <c r="O1618" s="60">
        <v>80</v>
      </c>
      <c r="P1618" s="60">
        <v>80</v>
      </c>
      <c r="Q1618" s="60">
        <v>80</v>
      </c>
      <c r="R1618" s="60">
        <v>80</v>
      </c>
      <c r="S1618" s="60">
        <v>80</v>
      </c>
      <c r="T1618" s="60">
        <v>80</v>
      </c>
      <c r="U1618" s="60">
        <v>80</v>
      </c>
      <c r="V1618" s="60">
        <v>80</v>
      </c>
      <c r="W1618" s="60">
        <v>80</v>
      </c>
      <c r="X1618" s="60">
        <v>80</v>
      </c>
      <c r="Y1618" s="52" t="str">
        <f>IF(A1618&lt;&gt;"",IF(D1618="DIRECCIÓN_DE_TRANSFERENCIAS","280 0031",VLOOKUP(C1618,LISTAS·PAPP!$C$3:$D$76,2,0)),"")</f>
        <v>280 7310</v>
      </c>
      <c r="Z1618" s="61">
        <v>202</v>
      </c>
      <c r="AA1618" s="62">
        <v>2003</v>
      </c>
      <c r="AB1618" s="62">
        <v>2207</v>
      </c>
      <c r="AC1618" s="65" t="str">
        <f>IF(D1618&lt;&gt;"",VLOOKUP(D1618,LISTAS·PAPP!$I$3:$M$16,2,0),"")</f>
        <v>55</v>
      </c>
      <c r="AD1618" s="51" t="str">
        <f>IF(D1618&lt;&gt;"",VLOOKUP(D1618,LISTAS·PAPP!$I$3:$M$16,3,0),"")</f>
        <v>SISTEMA_DE_PROTECCIÓN_ESPECIAL_EN_EL_CICLO_DE_VIDA</v>
      </c>
      <c r="AE1618" s="52" t="str">
        <f>IF(D1618&lt;&gt;"",VLOOKUP(D1618,LISTAS·PAPP!$I$3:$M$16,4,0),"")</f>
        <v>001</v>
      </c>
      <c r="AF1618" s="51" t="str">
        <f>IF(D1618&lt;&gt;"",VLOOKUP(D1618,LISTAS·PAPP!$I$3:$M$16,5,0),"")</f>
        <v>IMPLEMENTAR_ESTRATEGIAS_Y_SERVICIOS_DE_PREVENCION_Y_PROTECCION_ESPECIAL_EN_EL_CICLO_DE_VIDA_A_NIVEL_NACIONAL</v>
      </c>
      <c r="AG1618" s="52" t="str">
        <f>IF(AH1618&lt;&gt;"",VLOOKUP(AH1618,LISTAS·PAPP!$O$3:$P$74,2,0),"")</f>
        <v>003</v>
      </c>
      <c r="AH1618" s="58" t="s">
        <v>853</v>
      </c>
      <c r="AI1618" s="60" t="s">
        <v>471</v>
      </c>
      <c r="AJ1618" s="51" t="str">
        <f>IF(AI1618&lt;&gt;"",VLOOKUP(AI1618,LISTAS·PAPP!$X$4:$Y$80,2,0),"")</f>
        <v>NO APLICA</v>
      </c>
      <c r="AK1618" s="58" t="s">
        <v>635</v>
      </c>
      <c r="AL1618" s="60">
        <v>780204</v>
      </c>
      <c r="AM1618" s="51" t="str">
        <f>IF(ISERROR(VLOOKUP(AL1618,LISTAS·PAPP!$AD$4:$AE$334,2,0))," ",VLOOKUP(AL1618,LISTAS·PAPP!$AD$4:$AE$334,2,0))</f>
        <v>Transferencias o Donaciones al Sector Privado no Financiero</v>
      </c>
      <c r="AN1618" s="63">
        <v>199137.19</v>
      </c>
      <c r="AO1618" s="64">
        <v>0</v>
      </c>
      <c r="AP1618" s="64">
        <v>0</v>
      </c>
      <c r="AQ1618" s="64">
        <v>0</v>
      </c>
      <c r="AR1618" s="64">
        <v>0</v>
      </c>
      <c r="AS1618" s="64">
        <v>0</v>
      </c>
      <c r="AT1618" s="64">
        <v>0</v>
      </c>
      <c r="AU1618" s="64">
        <v>99568.595000000001</v>
      </c>
      <c r="AV1618" s="64">
        <v>0</v>
      </c>
      <c r="AW1618" s="64">
        <v>0</v>
      </c>
      <c r="AX1618" s="64">
        <v>99568.595000000001</v>
      </c>
      <c r="AY1618" s="64">
        <v>0</v>
      </c>
      <c r="AZ1618" s="64">
        <v>0</v>
      </c>
      <c r="BA1618" s="53">
        <f t="shared" si="76"/>
        <v>199137.19</v>
      </c>
      <c r="BB1618" s="54" t="str">
        <f t="shared" si="77"/>
        <v>OK</v>
      </c>
      <c r="BC1618" s="55" t="str">
        <f t="shared" si="78"/>
        <v xml:space="preserve">                </v>
      </c>
    </row>
    <row r="1619" spans="1:55" ht="50.1" customHeight="1" x14ac:dyDescent="0.25">
      <c r="A1619" s="58" t="s">
        <v>39</v>
      </c>
      <c r="B1619" s="58" t="s">
        <v>50</v>
      </c>
      <c r="C1619" s="58" t="s">
        <v>146</v>
      </c>
      <c r="D1619" s="58" t="s">
        <v>175</v>
      </c>
      <c r="E1619" s="51" t="str">
        <f>IF(C1619&lt;&gt;"",VLOOKUP(MID(C1619,18,5),LISTAS·PAPP!$E$4:$F$76,2,0),"")</f>
        <v>LOJA</v>
      </c>
      <c r="F1619" s="58" t="s">
        <v>319</v>
      </c>
      <c r="G1619" s="51" t="str">
        <f>IF(F1619&lt;&gt;"",VLOOKUP(F1619,LISTAS·PAPP!$R$3:$T$221,3,0),"")</f>
        <v>SUR</v>
      </c>
      <c r="H1619" s="58" t="s">
        <v>1165</v>
      </c>
      <c r="I1619" s="66" t="s">
        <v>1166</v>
      </c>
      <c r="J1619" s="66" t="s">
        <v>1169</v>
      </c>
      <c r="K1619" s="67">
        <v>0</v>
      </c>
      <c r="L1619" s="66" t="s">
        <v>1170</v>
      </c>
      <c r="M1619" s="60">
        <v>0</v>
      </c>
      <c r="N1619" s="60">
        <v>0</v>
      </c>
      <c r="O1619" s="60">
        <v>0</v>
      </c>
      <c r="P1619" s="60">
        <v>0</v>
      </c>
      <c r="Q1619" s="60">
        <v>0</v>
      </c>
      <c r="R1619" s="60">
        <v>0</v>
      </c>
      <c r="S1619" s="60">
        <v>0</v>
      </c>
      <c r="T1619" s="60">
        <v>0</v>
      </c>
      <c r="U1619" s="60">
        <v>0</v>
      </c>
      <c r="V1619" s="60">
        <v>0</v>
      </c>
      <c r="W1619" s="60">
        <v>0</v>
      </c>
      <c r="X1619" s="60">
        <v>0</v>
      </c>
      <c r="Y1619" s="52" t="str">
        <f>IF(A1619&lt;&gt;"",IF(D1619="DIRECCIÓN_DE_TRANSFERENCIAS","280 0031",VLOOKUP(C1619,LISTAS·PAPP!$C$3:$D$76,2,0)),"")</f>
        <v>280 7420</v>
      </c>
      <c r="Z1619" s="61">
        <v>202</v>
      </c>
      <c r="AA1619" s="62">
        <v>5093</v>
      </c>
      <c r="AB1619" s="62">
        <v>1</v>
      </c>
      <c r="AC1619" s="65" t="str">
        <f>IF(D1619&lt;&gt;"",VLOOKUP(D1619,LISTAS·PAPP!$I$3:$M$16,2,0),"")</f>
        <v>55</v>
      </c>
      <c r="AD1619" s="51" t="str">
        <f>IF(D1619&lt;&gt;"",VLOOKUP(D1619,LISTAS·PAPP!$I$3:$M$16,3,0),"")</f>
        <v>SISTEMA_DE_PROTECCIÓN_ESPECIAL_EN_EL_CICLO_DE_VIDA</v>
      </c>
      <c r="AE1619" s="52" t="str">
        <f>IF(D1619&lt;&gt;"",VLOOKUP(D1619,LISTAS·PAPP!$I$3:$M$16,4,0),"")</f>
        <v>001</v>
      </c>
      <c r="AF1619" s="51" t="str">
        <f>IF(D1619&lt;&gt;"",VLOOKUP(D1619,LISTAS·PAPP!$I$3:$M$16,5,0),"")</f>
        <v>IMPLEMENTAR_ESTRATEGIAS_Y_SERVICIOS_DE_PREVENCION_Y_PROTECCION_ESPECIAL_EN_EL_CICLO_DE_VIDA_A_NIVEL_NACIONAL</v>
      </c>
      <c r="AG1619" s="52" t="str">
        <f>IF(AH1619&lt;&gt;"",VLOOKUP(AH1619,LISTAS·PAPP!$O$3:$P$74,2,0),"")</f>
        <v>003</v>
      </c>
      <c r="AH1619" s="58" t="s">
        <v>853</v>
      </c>
      <c r="AI1619" s="60" t="s">
        <v>471</v>
      </c>
      <c r="AJ1619" s="51" t="str">
        <f>IF(AI1619&lt;&gt;"",VLOOKUP(AI1619,LISTAS·PAPP!$X$4:$Y$80,2,0),"")</f>
        <v>NO APLICA</v>
      </c>
      <c r="AK1619" s="58" t="s">
        <v>635</v>
      </c>
      <c r="AL1619" s="60">
        <v>780204</v>
      </c>
      <c r="AM1619" s="51" t="str">
        <f>IF(ISERROR(VLOOKUP(AL1619,LISTAS·PAPP!$AD$4:$AE$334,2,0))," ",VLOOKUP(AL1619,LISTAS·PAPP!$AD$4:$AE$334,2,0))</f>
        <v>Transferencias o Donaciones al Sector Privado no Financiero</v>
      </c>
      <c r="AN1619" s="63">
        <v>10880.03</v>
      </c>
      <c r="AO1619" s="64">
        <v>0</v>
      </c>
      <c r="AP1619" s="64">
        <v>0</v>
      </c>
      <c r="AQ1619" s="64">
        <v>0</v>
      </c>
      <c r="AR1619" s="64">
        <v>10880.03</v>
      </c>
      <c r="AS1619" s="64">
        <v>0</v>
      </c>
      <c r="AT1619" s="64">
        <v>0</v>
      </c>
      <c r="AU1619" s="64">
        <v>0</v>
      </c>
      <c r="AV1619" s="64">
        <v>0</v>
      </c>
      <c r="AW1619" s="64">
        <v>0</v>
      </c>
      <c r="AX1619" s="64">
        <v>0</v>
      </c>
      <c r="AY1619" s="64">
        <v>0</v>
      </c>
      <c r="AZ1619" s="64">
        <v>0</v>
      </c>
      <c r="BA1619" s="53">
        <f t="shared" si="76"/>
        <v>10880.03</v>
      </c>
      <c r="BB1619" s="54" t="str">
        <f t="shared" si="77"/>
        <v>OK</v>
      </c>
      <c r="BC1619" s="55" t="str">
        <f t="shared" si="78"/>
        <v xml:space="preserve">                </v>
      </c>
    </row>
    <row r="1620" spans="1:55" ht="50.1" customHeight="1" x14ac:dyDescent="0.25">
      <c r="A1620" s="58" t="s">
        <v>39</v>
      </c>
      <c r="B1620" s="58" t="s">
        <v>50</v>
      </c>
      <c r="C1620" s="58" t="s">
        <v>146</v>
      </c>
      <c r="D1620" s="58" t="s">
        <v>175</v>
      </c>
      <c r="E1620" s="51" t="str">
        <f>IF(C1620&lt;&gt;"",VLOOKUP(MID(C1620,18,5),LISTAS·PAPP!$E$4:$F$76,2,0),"")</f>
        <v>LOJA</v>
      </c>
      <c r="F1620" s="58" t="s">
        <v>319</v>
      </c>
      <c r="G1620" s="51" t="str">
        <f>IF(F1620&lt;&gt;"",VLOOKUP(F1620,LISTAS·PAPP!$R$3:$T$221,3,0),"")</f>
        <v>SUR</v>
      </c>
      <c r="H1620" s="58" t="s">
        <v>1165</v>
      </c>
      <c r="I1620" s="66" t="s">
        <v>1166</v>
      </c>
      <c r="J1620" s="66" t="s">
        <v>1169</v>
      </c>
      <c r="K1620" s="67">
        <v>30</v>
      </c>
      <c r="L1620" s="66" t="s">
        <v>1170</v>
      </c>
      <c r="M1620" s="60">
        <v>0</v>
      </c>
      <c r="N1620" s="60">
        <v>0</v>
      </c>
      <c r="O1620" s="60">
        <v>0</v>
      </c>
      <c r="P1620" s="60">
        <v>30</v>
      </c>
      <c r="Q1620" s="60">
        <v>30</v>
      </c>
      <c r="R1620" s="60">
        <v>30</v>
      </c>
      <c r="S1620" s="60">
        <v>30</v>
      </c>
      <c r="T1620" s="60">
        <v>30</v>
      </c>
      <c r="U1620" s="60">
        <v>30</v>
      </c>
      <c r="V1620" s="60">
        <v>30</v>
      </c>
      <c r="W1620" s="60">
        <v>30</v>
      </c>
      <c r="X1620" s="60">
        <v>30</v>
      </c>
      <c r="Y1620" s="52" t="str">
        <f>IF(A1620&lt;&gt;"",IF(D1620="DIRECCIÓN_DE_TRANSFERENCIAS","280 0031",VLOOKUP(C1620,LISTAS·PAPP!$C$3:$D$76,2,0)),"")</f>
        <v>280 7420</v>
      </c>
      <c r="Z1620" s="61">
        <v>202</v>
      </c>
      <c r="AA1620" s="62">
        <v>2003</v>
      </c>
      <c r="AB1620" s="62">
        <v>2207</v>
      </c>
      <c r="AC1620" s="65" t="str">
        <f>IF(D1620&lt;&gt;"",VLOOKUP(D1620,LISTAS·PAPP!$I$3:$M$16,2,0),"")</f>
        <v>55</v>
      </c>
      <c r="AD1620" s="51" t="str">
        <f>IF(D1620&lt;&gt;"",VLOOKUP(D1620,LISTAS·PAPP!$I$3:$M$16,3,0),"")</f>
        <v>SISTEMA_DE_PROTECCIÓN_ESPECIAL_EN_EL_CICLO_DE_VIDA</v>
      </c>
      <c r="AE1620" s="52" t="str">
        <f>IF(D1620&lt;&gt;"",VLOOKUP(D1620,LISTAS·PAPP!$I$3:$M$16,4,0),"")</f>
        <v>001</v>
      </c>
      <c r="AF1620" s="51" t="str">
        <f>IF(D1620&lt;&gt;"",VLOOKUP(D1620,LISTAS·PAPP!$I$3:$M$16,5,0),"")</f>
        <v>IMPLEMENTAR_ESTRATEGIAS_Y_SERVICIOS_DE_PREVENCION_Y_PROTECCION_ESPECIAL_EN_EL_CICLO_DE_VIDA_A_NIVEL_NACIONAL</v>
      </c>
      <c r="AG1620" s="52" t="str">
        <f>IF(AH1620&lt;&gt;"",VLOOKUP(AH1620,LISTAS·PAPP!$O$3:$P$74,2,0),"")</f>
        <v>003</v>
      </c>
      <c r="AH1620" s="58" t="s">
        <v>853</v>
      </c>
      <c r="AI1620" s="60" t="s">
        <v>471</v>
      </c>
      <c r="AJ1620" s="51" t="str">
        <f>IF(AI1620&lt;&gt;"",VLOOKUP(AI1620,LISTAS·PAPP!$X$4:$Y$80,2,0),"")</f>
        <v>NO APLICA</v>
      </c>
      <c r="AK1620" s="58" t="s">
        <v>635</v>
      </c>
      <c r="AL1620" s="60">
        <v>780204</v>
      </c>
      <c r="AM1620" s="51" t="str">
        <f>IF(ISERROR(VLOOKUP(AL1620,LISTAS·PAPP!$AD$4:$AE$334,2,0))," ",VLOOKUP(AL1620,LISTAS·PAPP!$AD$4:$AE$334,2,0))</f>
        <v>Transferencias o Donaciones al Sector Privado no Financiero</v>
      </c>
      <c r="AN1620" s="63">
        <v>11656.67</v>
      </c>
      <c r="AO1620" s="64">
        <v>0</v>
      </c>
      <c r="AP1620" s="64">
        <v>0</v>
      </c>
      <c r="AQ1620" s="64">
        <v>0</v>
      </c>
      <c r="AR1620" s="64">
        <v>0</v>
      </c>
      <c r="AS1620" s="64">
        <v>0</v>
      </c>
      <c r="AT1620" s="64">
        <v>0</v>
      </c>
      <c r="AU1620" s="64">
        <v>5828.335</v>
      </c>
      <c r="AV1620" s="64">
        <v>0</v>
      </c>
      <c r="AW1620" s="64">
        <v>0</v>
      </c>
      <c r="AX1620" s="64">
        <v>5828.335</v>
      </c>
      <c r="AY1620" s="64">
        <v>0</v>
      </c>
      <c r="AZ1620" s="64">
        <v>0</v>
      </c>
      <c r="BA1620" s="53">
        <f t="shared" si="76"/>
        <v>11656.67</v>
      </c>
      <c r="BB1620" s="54" t="str">
        <f t="shared" si="77"/>
        <v>OK</v>
      </c>
      <c r="BC1620" s="55" t="str">
        <f t="shared" si="78"/>
        <v xml:space="preserve">                </v>
      </c>
    </row>
    <row r="1621" spans="1:55" ht="50.1" customHeight="1" x14ac:dyDescent="0.25">
      <c r="A1621" s="58" t="s">
        <v>39</v>
      </c>
      <c r="B1621" s="58" t="s">
        <v>50</v>
      </c>
      <c r="C1621" s="58" t="s">
        <v>148</v>
      </c>
      <c r="D1621" s="58" t="s">
        <v>175</v>
      </c>
      <c r="E1621" s="51" t="str">
        <f>IF(C1621&lt;&gt;"",VLOOKUP(MID(C1621,18,5),LISTAS·PAPP!$E$4:$F$76,2,0),"")</f>
        <v>ZAMORA_CHINCHIPE</v>
      </c>
      <c r="F1621" s="58" t="s">
        <v>415</v>
      </c>
      <c r="G1621" s="51" t="str">
        <f>IF(F1621&lt;&gt;"",VLOOKUP(F1621,LISTAS·PAPP!$R$3:$T$221,3,0),"")</f>
        <v>SUR</v>
      </c>
      <c r="H1621" s="58" t="s">
        <v>1165</v>
      </c>
      <c r="I1621" s="66" t="s">
        <v>1166</v>
      </c>
      <c r="J1621" s="66" t="s">
        <v>1169</v>
      </c>
      <c r="K1621" s="67">
        <v>0</v>
      </c>
      <c r="L1621" s="66" t="s">
        <v>1170</v>
      </c>
      <c r="M1621" s="60">
        <v>0</v>
      </c>
      <c r="N1621" s="60">
        <v>0</v>
      </c>
      <c r="O1621" s="60">
        <v>0</v>
      </c>
      <c r="P1621" s="60">
        <v>0</v>
      </c>
      <c r="Q1621" s="60">
        <v>0</v>
      </c>
      <c r="R1621" s="60">
        <v>0</v>
      </c>
      <c r="S1621" s="60">
        <v>0</v>
      </c>
      <c r="T1621" s="60">
        <v>0</v>
      </c>
      <c r="U1621" s="60">
        <v>0</v>
      </c>
      <c r="V1621" s="60">
        <v>0</v>
      </c>
      <c r="W1621" s="60">
        <v>0</v>
      </c>
      <c r="X1621" s="60">
        <v>0</v>
      </c>
      <c r="Y1621" s="52" t="str">
        <f>IF(A1621&lt;&gt;"",IF(D1621="DIRECCIÓN_DE_TRANSFERENCIAS","280 0031",VLOOKUP(C1621,LISTAS·PAPP!$C$3:$D$76,2,0)),"")</f>
        <v>280 7510</v>
      </c>
      <c r="Z1621" s="61">
        <v>202</v>
      </c>
      <c r="AA1621" s="62">
        <v>5093</v>
      </c>
      <c r="AB1621" s="62">
        <v>1</v>
      </c>
      <c r="AC1621" s="65" t="str">
        <f>IF(D1621&lt;&gt;"",VLOOKUP(D1621,LISTAS·PAPP!$I$3:$M$16,2,0),"")</f>
        <v>55</v>
      </c>
      <c r="AD1621" s="51" t="str">
        <f>IF(D1621&lt;&gt;"",VLOOKUP(D1621,LISTAS·PAPP!$I$3:$M$16,3,0),"")</f>
        <v>SISTEMA_DE_PROTECCIÓN_ESPECIAL_EN_EL_CICLO_DE_VIDA</v>
      </c>
      <c r="AE1621" s="52" t="str">
        <f>IF(D1621&lt;&gt;"",VLOOKUP(D1621,LISTAS·PAPP!$I$3:$M$16,4,0),"")</f>
        <v>001</v>
      </c>
      <c r="AF1621" s="51" t="str">
        <f>IF(D1621&lt;&gt;"",VLOOKUP(D1621,LISTAS·PAPP!$I$3:$M$16,5,0),"")</f>
        <v>IMPLEMENTAR_ESTRATEGIAS_Y_SERVICIOS_DE_PREVENCION_Y_PROTECCION_ESPECIAL_EN_EL_CICLO_DE_VIDA_A_NIVEL_NACIONAL</v>
      </c>
      <c r="AG1621" s="52" t="str">
        <f>IF(AH1621&lt;&gt;"",VLOOKUP(AH1621,LISTAS·PAPP!$O$3:$P$74,2,0),"")</f>
        <v>003</v>
      </c>
      <c r="AH1621" s="58" t="s">
        <v>853</v>
      </c>
      <c r="AI1621" s="60" t="s">
        <v>471</v>
      </c>
      <c r="AJ1621" s="51" t="str">
        <f>IF(AI1621&lt;&gt;"",VLOOKUP(AI1621,LISTAS·PAPP!$X$4:$Y$80,2,0),"")</f>
        <v>NO APLICA</v>
      </c>
      <c r="AK1621" s="58" t="s">
        <v>635</v>
      </c>
      <c r="AL1621" s="60">
        <v>780104</v>
      </c>
      <c r="AM1621" s="51" t="str">
        <f>IF(ISERROR(VLOOKUP(AL1621,LISTAS·PAPP!$AD$4:$AE$334,2,0))," ",VLOOKUP(AL1621,LISTAS·PAPP!$AD$4:$AE$334,2,0))</f>
        <v>A Gobiernos Autónomos Descentralizados</v>
      </c>
      <c r="AN1621" s="63">
        <v>33650.11</v>
      </c>
      <c r="AO1621" s="64">
        <v>0</v>
      </c>
      <c r="AP1621" s="64">
        <v>0</v>
      </c>
      <c r="AQ1621" s="64">
        <v>0</v>
      </c>
      <c r="AR1621" s="64">
        <v>33650.11</v>
      </c>
      <c r="AS1621" s="64">
        <v>0</v>
      </c>
      <c r="AT1621" s="64">
        <v>0</v>
      </c>
      <c r="AU1621" s="64">
        <v>0</v>
      </c>
      <c r="AV1621" s="64">
        <v>0</v>
      </c>
      <c r="AW1621" s="64">
        <v>0</v>
      </c>
      <c r="AX1621" s="64">
        <v>0</v>
      </c>
      <c r="AY1621" s="64">
        <v>0</v>
      </c>
      <c r="AZ1621" s="64">
        <v>0</v>
      </c>
      <c r="BA1621" s="53">
        <f t="shared" si="76"/>
        <v>33650.11</v>
      </c>
      <c r="BB1621" s="54" t="str">
        <f t="shared" si="77"/>
        <v>OK</v>
      </c>
      <c r="BC1621" s="55" t="str">
        <f t="shared" si="78"/>
        <v xml:space="preserve">                </v>
      </c>
    </row>
    <row r="1622" spans="1:55" ht="50.1" customHeight="1" x14ac:dyDescent="0.25">
      <c r="A1622" s="58" t="s">
        <v>39</v>
      </c>
      <c r="B1622" s="58" t="s">
        <v>50</v>
      </c>
      <c r="C1622" s="58" t="s">
        <v>148</v>
      </c>
      <c r="D1622" s="58" t="s">
        <v>175</v>
      </c>
      <c r="E1622" s="51" t="str">
        <f>IF(C1622&lt;&gt;"",VLOOKUP(MID(C1622,18,5),LISTAS·PAPP!$E$4:$F$76,2,0),"")</f>
        <v>ZAMORA_CHINCHIPE</v>
      </c>
      <c r="F1622" s="58" t="s">
        <v>415</v>
      </c>
      <c r="G1622" s="51" t="str">
        <f>IF(F1622&lt;&gt;"",VLOOKUP(F1622,LISTAS·PAPP!$R$3:$T$221,3,0),"")</f>
        <v>SUR</v>
      </c>
      <c r="H1622" s="58" t="s">
        <v>1165</v>
      </c>
      <c r="I1622" s="66" t="s">
        <v>1166</v>
      </c>
      <c r="J1622" s="66" t="s">
        <v>1169</v>
      </c>
      <c r="K1622" s="67">
        <v>15</v>
      </c>
      <c r="L1622" s="66" t="s">
        <v>1170</v>
      </c>
      <c r="M1622" s="60">
        <v>15</v>
      </c>
      <c r="N1622" s="60">
        <v>15</v>
      </c>
      <c r="O1622" s="60">
        <v>15</v>
      </c>
      <c r="P1622" s="60">
        <v>15</v>
      </c>
      <c r="Q1622" s="60">
        <v>15</v>
      </c>
      <c r="R1622" s="60">
        <v>15</v>
      </c>
      <c r="S1622" s="60">
        <v>15</v>
      </c>
      <c r="T1622" s="60">
        <v>15</v>
      </c>
      <c r="U1622" s="60">
        <v>15</v>
      </c>
      <c r="V1622" s="60">
        <v>15</v>
      </c>
      <c r="W1622" s="60">
        <v>15</v>
      </c>
      <c r="X1622" s="60">
        <v>15</v>
      </c>
      <c r="Y1622" s="52" t="str">
        <f>IF(A1622&lt;&gt;"",IF(D1622="DIRECCIÓN_DE_TRANSFERENCIAS","280 0031",VLOOKUP(C1622,LISTAS·PAPP!$C$3:$D$76,2,0)),"")</f>
        <v>280 7510</v>
      </c>
      <c r="Z1622" s="61">
        <v>202</v>
      </c>
      <c r="AA1622" s="62">
        <v>2003</v>
      </c>
      <c r="AB1622" s="62">
        <v>2207</v>
      </c>
      <c r="AC1622" s="65" t="str">
        <f>IF(D1622&lt;&gt;"",VLOOKUP(D1622,LISTAS·PAPP!$I$3:$M$16,2,0),"")</f>
        <v>55</v>
      </c>
      <c r="AD1622" s="51" t="str">
        <f>IF(D1622&lt;&gt;"",VLOOKUP(D1622,LISTAS·PAPP!$I$3:$M$16,3,0),"")</f>
        <v>SISTEMA_DE_PROTECCIÓN_ESPECIAL_EN_EL_CICLO_DE_VIDA</v>
      </c>
      <c r="AE1622" s="52" t="str">
        <f>IF(D1622&lt;&gt;"",VLOOKUP(D1622,LISTAS·PAPP!$I$3:$M$16,4,0),"")</f>
        <v>001</v>
      </c>
      <c r="AF1622" s="51" t="str">
        <f>IF(D1622&lt;&gt;"",VLOOKUP(D1622,LISTAS·PAPP!$I$3:$M$16,5,0),"")</f>
        <v>IMPLEMENTAR_ESTRATEGIAS_Y_SERVICIOS_DE_PREVENCION_Y_PROTECCION_ESPECIAL_EN_EL_CICLO_DE_VIDA_A_NIVEL_NACIONAL</v>
      </c>
      <c r="AG1622" s="52" t="str">
        <f>IF(AH1622&lt;&gt;"",VLOOKUP(AH1622,LISTAS·PAPP!$O$3:$P$74,2,0),"")</f>
        <v>003</v>
      </c>
      <c r="AH1622" s="58" t="s">
        <v>853</v>
      </c>
      <c r="AI1622" s="60" t="s">
        <v>471</v>
      </c>
      <c r="AJ1622" s="51" t="str">
        <f>IF(AI1622&lt;&gt;"",VLOOKUP(AI1622,LISTAS·PAPP!$X$4:$Y$80,2,0),"")</f>
        <v>NO APLICA</v>
      </c>
      <c r="AK1622" s="58" t="s">
        <v>635</v>
      </c>
      <c r="AL1622" s="60">
        <v>780104</v>
      </c>
      <c r="AM1622" s="51" t="str">
        <f>IF(ISERROR(VLOOKUP(AL1622,LISTAS·PAPP!$AD$4:$AE$334,2,0))," ",VLOOKUP(AL1622,LISTAS·PAPP!$AD$4:$AE$334,2,0))</f>
        <v>A Gobiernos Autónomos Descentralizados</v>
      </c>
      <c r="AN1622" s="63">
        <v>46174.01</v>
      </c>
      <c r="AO1622" s="64">
        <v>0</v>
      </c>
      <c r="AP1622" s="64">
        <v>0</v>
      </c>
      <c r="AQ1622" s="64">
        <v>0</v>
      </c>
      <c r="AR1622" s="64">
        <v>0</v>
      </c>
      <c r="AS1622" s="64">
        <v>0</v>
      </c>
      <c r="AT1622" s="64">
        <v>0</v>
      </c>
      <c r="AU1622" s="64">
        <v>23087.005000000001</v>
      </c>
      <c r="AV1622" s="64">
        <v>0</v>
      </c>
      <c r="AW1622" s="64">
        <v>0</v>
      </c>
      <c r="AX1622" s="64">
        <v>23087.005000000001</v>
      </c>
      <c r="AY1622" s="64">
        <v>0</v>
      </c>
      <c r="AZ1622" s="64">
        <v>0</v>
      </c>
      <c r="BA1622" s="53">
        <f t="shared" si="76"/>
        <v>46174.01</v>
      </c>
      <c r="BB1622" s="54" t="str">
        <f t="shared" si="77"/>
        <v>OK</v>
      </c>
      <c r="BC1622" s="55" t="str">
        <f t="shared" si="78"/>
        <v xml:space="preserve">                </v>
      </c>
    </row>
    <row r="1623" spans="1:55" ht="50.1" customHeight="1" x14ac:dyDescent="0.25">
      <c r="A1623" s="58" t="s">
        <v>39</v>
      </c>
      <c r="B1623" s="58" t="s">
        <v>50</v>
      </c>
      <c r="C1623" s="58" t="s">
        <v>148</v>
      </c>
      <c r="D1623" s="58" t="s">
        <v>175</v>
      </c>
      <c r="E1623" s="51" t="str">
        <f>IF(C1623&lt;&gt;"",VLOOKUP(MID(C1623,18,5),LISTAS·PAPP!$E$4:$F$76,2,0),"")</f>
        <v>ZAMORA_CHINCHIPE</v>
      </c>
      <c r="F1623" s="58" t="s">
        <v>415</v>
      </c>
      <c r="G1623" s="51" t="str">
        <f>IF(F1623&lt;&gt;"",VLOOKUP(F1623,LISTAS·PAPP!$R$3:$T$221,3,0),"")</f>
        <v>SUR</v>
      </c>
      <c r="H1623" s="58" t="s">
        <v>1165</v>
      </c>
      <c r="I1623" s="66" t="s">
        <v>1166</v>
      </c>
      <c r="J1623" s="66" t="s">
        <v>1169</v>
      </c>
      <c r="K1623" s="67"/>
      <c r="L1623" s="66" t="s">
        <v>1170</v>
      </c>
      <c r="M1623" s="60">
        <v>0</v>
      </c>
      <c r="N1623" s="60">
        <v>0</v>
      </c>
      <c r="O1623" s="60">
        <v>0</v>
      </c>
      <c r="P1623" s="60">
        <v>0</v>
      </c>
      <c r="Q1623" s="60">
        <v>0</v>
      </c>
      <c r="R1623" s="60">
        <v>0</v>
      </c>
      <c r="S1623" s="60">
        <v>0</v>
      </c>
      <c r="T1623" s="60">
        <v>0</v>
      </c>
      <c r="U1623" s="60">
        <v>0</v>
      </c>
      <c r="V1623" s="60">
        <v>0</v>
      </c>
      <c r="W1623" s="60">
        <v>0</v>
      </c>
      <c r="X1623" s="60">
        <v>0</v>
      </c>
      <c r="Y1623" s="52" t="str">
        <f>IF(A1623&lt;&gt;"",IF(D1623="DIRECCIÓN_DE_TRANSFERENCIAS","280 0031",VLOOKUP(C1623,LISTAS·PAPP!$C$3:$D$76,2,0)),"")</f>
        <v>280 7510</v>
      </c>
      <c r="Z1623" s="61">
        <v>202</v>
      </c>
      <c r="AA1623" s="62">
        <v>5093</v>
      </c>
      <c r="AB1623" s="62">
        <v>1</v>
      </c>
      <c r="AC1623" s="65" t="str">
        <f>IF(D1623&lt;&gt;"",VLOOKUP(D1623,LISTAS·PAPP!$I$3:$M$16,2,0),"")</f>
        <v>55</v>
      </c>
      <c r="AD1623" s="51" t="str">
        <f>IF(D1623&lt;&gt;"",VLOOKUP(D1623,LISTAS·PAPP!$I$3:$M$16,3,0),"")</f>
        <v>SISTEMA_DE_PROTECCIÓN_ESPECIAL_EN_EL_CICLO_DE_VIDA</v>
      </c>
      <c r="AE1623" s="52" t="str">
        <f>IF(D1623&lt;&gt;"",VLOOKUP(D1623,LISTAS·PAPP!$I$3:$M$16,4,0),"")</f>
        <v>001</v>
      </c>
      <c r="AF1623" s="51" t="str">
        <f>IF(D1623&lt;&gt;"",VLOOKUP(D1623,LISTAS·PAPP!$I$3:$M$16,5,0),"")</f>
        <v>IMPLEMENTAR_ESTRATEGIAS_Y_SERVICIOS_DE_PREVENCION_Y_PROTECCION_ESPECIAL_EN_EL_CICLO_DE_VIDA_A_NIVEL_NACIONAL</v>
      </c>
      <c r="AG1623" s="52" t="str">
        <f>IF(AH1623&lt;&gt;"",VLOOKUP(AH1623,LISTAS·PAPP!$O$3:$P$74,2,0),"")</f>
        <v>003</v>
      </c>
      <c r="AH1623" s="58" t="s">
        <v>853</v>
      </c>
      <c r="AI1623" s="60" t="s">
        <v>471</v>
      </c>
      <c r="AJ1623" s="51" t="str">
        <f>IF(AI1623&lt;&gt;"",VLOOKUP(AI1623,LISTAS·PAPP!$X$4:$Y$80,2,0),"")</f>
        <v>NO APLICA</v>
      </c>
      <c r="AK1623" s="58" t="s">
        <v>635</v>
      </c>
      <c r="AL1623" s="60">
        <v>780204</v>
      </c>
      <c r="AM1623" s="51" t="str">
        <f>IF(ISERROR(VLOOKUP(AL1623,LISTAS·PAPP!$AD$4:$AE$334,2,0))," ",VLOOKUP(AL1623,LISTAS·PAPP!$AD$4:$AE$334,2,0))</f>
        <v>Transferencias o Donaciones al Sector Privado no Financiero</v>
      </c>
      <c r="AN1623" s="63">
        <v>10880.03</v>
      </c>
      <c r="AO1623" s="64">
        <v>0</v>
      </c>
      <c r="AP1623" s="64">
        <v>0</v>
      </c>
      <c r="AQ1623" s="64">
        <v>0</v>
      </c>
      <c r="AR1623" s="64">
        <v>10880.03</v>
      </c>
      <c r="AS1623" s="64">
        <v>0</v>
      </c>
      <c r="AT1623" s="64">
        <v>0</v>
      </c>
      <c r="AU1623" s="64">
        <v>0</v>
      </c>
      <c r="AV1623" s="64">
        <v>0</v>
      </c>
      <c r="AW1623" s="64">
        <v>0</v>
      </c>
      <c r="AX1623" s="64">
        <v>0</v>
      </c>
      <c r="AY1623" s="64">
        <v>0</v>
      </c>
      <c r="AZ1623" s="64">
        <v>0</v>
      </c>
      <c r="BA1623" s="53">
        <f t="shared" si="76"/>
        <v>10880.03</v>
      </c>
      <c r="BB1623" s="54" t="str">
        <f t="shared" si="77"/>
        <v>OK</v>
      </c>
      <c r="BC1623" s="55" t="str">
        <f t="shared" si="78"/>
        <v xml:space="preserve">        Colocar Metas;        </v>
      </c>
    </row>
    <row r="1624" spans="1:55" ht="50.1" customHeight="1" x14ac:dyDescent="0.25">
      <c r="A1624" s="58" t="s">
        <v>39</v>
      </c>
      <c r="B1624" s="58" t="s">
        <v>50</v>
      </c>
      <c r="C1624" s="58" t="s">
        <v>148</v>
      </c>
      <c r="D1624" s="58" t="s">
        <v>175</v>
      </c>
      <c r="E1624" s="51" t="str">
        <f>IF(C1624&lt;&gt;"",VLOOKUP(MID(C1624,18,5),LISTAS·PAPP!$E$4:$F$76,2,0),"")</f>
        <v>ZAMORA_CHINCHIPE</v>
      </c>
      <c r="F1624" s="58" t="s">
        <v>415</v>
      </c>
      <c r="G1624" s="51" t="str">
        <f>IF(F1624&lt;&gt;"",VLOOKUP(F1624,LISTAS·PAPP!$R$3:$T$221,3,0),"")</f>
        <v>SUR</v>
      </c>
      <c r="H1624" s="58" t="s">
        <v>1165</v>
      </c>
      <c r="I1624" s="66" t="s">
        <v>1166</v>
      </c>
      <c r="J1624" s="66" t="s">
        <v>1169</v>
      </c>
      <c r="K1624" s="67">
        <v>30</v>
      </c>
      <c r="L1624" s="66" t="s">
        <v>1170</v>
      </c>
      <c r="M1624" s="60">
        <v>0</v>
      </c>
      <c r="N1624" s="60">
        <v>0</v>
      </c>
      <c r="O1624" s="60">
        <v>0</v>
      </c>
      <c r="P1624" s="60">
        <v>30</v>
      </c>
      <c r="Q1624" s="60">
        <v>30</v>
      </c>
      <c r="R1624" s="60">
        <v>30</v>
      </c>
      <c r="S1624" s="60">
        <v>30</v>
      </c>
      <c r="T1624" s="60">
        <v>30</v>
      </c>
      <c r="U1624" s="60">
        <v>30</v>
      </c>
      <c r="V1624" s="60">
        <v>30</v>
      </c>
      <c r="W1624" s="60">
        <v>30</v>
      </c>
      <c r="X1624" s="60">
        <v>30</v>
      </c>
      <c r="Y1624" s="52" t="str">
        <f>IF(A1624&lt;&gt;"",IF(D1624="DIRECCIÓN_DE_TRANSFERENCIAS","280 0031",VLOOKUP(C1624,LISTAS·PAPP!$C$3:$D$76,2,0)),"")</f>
        <v>280 7510</v>
      </c>
      <c r="Z1624" s="61">
        <v>202</v>
      </c>
      <c r="AA1624" s="62">
        <v>2003</v>
      </c>
      <c r="AB1624" s="62">
        <v>2207</v>
      </c>
      <c r="AC1624" s="65" t="str">
        <f>IF(D1624&lt;&gt;"",VLOOKUP(D1624,LISTAS·PAPP!$I$3:$M$16,2,0),"")</f>
        <v>55</v>
      </c>
      <c r="AD1624" s="51" t="str">
        <f>IF(D1624&lt;&gt;"",VLOOKUP(D1624,LISTAS·PAPP!$I$3:$M$16,3,0),"")</f>
        <v>SISTEMA_DE_PROTECCIÓN_ESPECIAL_EN_EL_CICLO_DE_VIDA</v>
      </c>
      <c r="AE1624" s="52" t="str">
        <f>IF(D1624&lt;&gt;"",VLOOKUP(D1624,LISTAS·PAPP!$I$3:$M$16,4,0),"")</f>
        <v>001</v>
      </c>
      <c r="AF1624" s="51" t="str">
        <f>IF(D1624&lt;&gt;"",VLOOKUP(D1624,LISTAS·PAPP!$I$3:$M$16,5,0),"")</f>
        <v>IMPLEMENTAR_ESTRATEGIAS_Y_SERVICIOS_DE_PREVENCION_Y_PROTECCION_ESPECIAL_EN_EL_CICLO_DE_VIDA_A_NIVEL_NACIONAL</v>
      </c>
      <c r="AG1624" s="52" t="str">
        <f>IF(AH1624&lt;&gt;"",VLOOKUP(AH1624,LISTAS·PAPP!$O$3:$P$74,2,0),"")</f>
        <v>003</v>
      </c>
      <c r="AH1624" s="58" t="s">
        <v>853</v>
      </c>
      <c r="AI1624" s="60" t="s">
        <v>471</v>
      </c>
      <c r="AJ1624" s="51" t="str">
        <f>IF(AI1624&lt;&gt;"",VLOOKUP(AI1624,LISTAS·PAPP!$X$4:$Y$80,2,0),"")</f>
        <v>NO APLICA</v>
      </c>
      <c r="AK1624" s="58" t="s">
        <v>635</v>
      </c>
      <c r="AL1624" s="60">
        <v>780204</v>
      </c>
      <c r="AM1624" s="51" t="str">
        <f>IF(ISERROR(VLOOKUP(AL1624,LISTAS·PAPP!$AD$4:$AE$334,2,0))," ",VLOOKUP(AL1624,LISTAS·PAPP!$AD$4:$AE$334,2,0))</f>
        <v>Transferencias o Donaciones al Sector Privado no Financiero</v>
      </c>
      <c r="AN1624" s="63">
        <v>13379.81</v>
      </c>
      <c r="AO1624" s="64">
        <v>0</v>
      </c>
      <c r="AP1624" s="64">
        <v>0</v>
      </c>
      <c r="AQ1624" s="64">
        <v>0</v>
      </c>
      <c r="AR1624" s="64">
        <v>0</v>
      </c>
      <c r="AS1624" s="64">
        <v>0</v>
      </c>
      <c r="AT1624" s="64">
        <v>0</v>
      </c>
      <c r="AU1624" s="64">
        <v>6689.9049999999997</v>
      </c>
      <c r="AV1624" s="64">
        <v>0</v>
      </c>
      <c r="AW1624" s="64">
        <v>0</v>
      </c>
      <c r="AX1624" s="64">
        <v>6689.9049999999997</v>
      </c>
      <c r="AY1624" s="64">
        <v>0</v>
      </c>
      <c r="AZ1624" s="64">
        <v>0</v>
      </c>
      <c r="BA1624" s="53">
        <f t="shared" si="76"/>
        <v>13379.81</v>
      </c>
      <c r="BB1624" s="54" t="str">
        <f t="shared" si="77"/>
        <v>OK</v>
      </c>
      <c r="BC1624" s="55" t="str">
        <f t="shared" si="78"/>
        <v xml:space="preserve">                </v>
      </c>
    </row>
    <row r="1625" spans="1:55" ht="50.1" customHeight="1" x14ac:dyDescent="0.25">
      <c r="A1625" s="58" t="s">
        <v>39</v>
      </c>
      <c r="B1625" s="58" t="s">
        <v>51</v>
      </c>
      <c r="C1625" s="58" t="s">
        <v>152</v>
      </c>
      <c r="D1625" s="58" t="s">
        <v>175</v>
      </c>
      <c r="E1625" s="51" t="str">
        <f>IF(C1625&lt;&gt;"",VLOOKUP(MID(C1625,18,5),LISTAS·PAPP!$E$4:$F$76,2,0),"")</f>
        <v>GUAYAS</v>
      </c>
      <c r="F1625" s="58" t="s">
        <v>287</v>
      </c>
      <c r="G1625" s="51" t="str">
        <f>IF(F1625&lt;&gt;"",VLOOKUP(F1625,LISTAS·PAPP!$R$3:$T$221,3,0),"")</f>
        <v xml:space="preserve"> </v>
      </c>
      <c r="H1625" s="58" t="s">
        <v>1165</v>
      </c>
      <c r="I1625" s="66" t="s">
        <v>1166</v>
      </c>
      <c r="J1625" s="66" t="s">
        <v>1169</v>
      </c>
      <c r="K1625" s="67">
        <v>0</v>
      </c>
      <c r="L1625" s="66" t="s">
        <v>1170</v>
      </c>
      <c r="M1625" s="60">
        <v>0</v>
      </c>
      <c r="N1625" s="60">
        <v>0</v>
      </c>
      <c r="O1625" s="60">
        <v>0</v>
      </c>
      <c r="P1625" s="60">
        <v>0</v>
      </c>
      <c r="Q1625" s="60">
        <v>0</v>
      </c>
      <c r="R1625" s="60">
        <v>0</v>
      </c>
      <c r="S1625" s="60">
        <v>0</v>
      </c>
      <c r="T1625" s="60">
        <v>0</v>
      </c>
      <c r="U1625" s="60">
        <v>0</v>
      </c>
      <c r="V1625" s="60">
        <v>0</v>
      </c>
      <c r="W1625" s="60">
        <v>0</v>
      </c>
      <c r="X1625" s="60">
        <v>0</v>
      </c>
      <c r="Y1625" s="52" t="str">
        <f>IF(A1625&lt;&gt;"",IF(D1625="DIRECCIÓN_DE_TRANSFERENCIAS","280 0031",VLOOKUP(C1625,LISTAS·PAPP!$C$3:$D$76,2,0)),"")</f>
        <v>280 8130</v>
      </c>
      <c r="Z1625" s="61">
        <v>202</v>
      </c>
      <c r="AA1625" s="62">
        <v>5093</v>
      </c>
      <c r="AB1625" s="62">
        <v>1</v>
      </c>
      <c r="AC1625" s="65" t="str">
        <f>IF(D1625&lt;&gt;"",VLOOKUP(D1625,LISTAS·PAPP!$I$3:$M$16,2,0),"")</f>
        <v>55</v>
      </c>
      <c r="AD1625" s="51" t="str">
        <f>IF(D1625&lt;&gt;"",VLOOKUP(D1625,LISTAS·PAPP!$I$3:$M$16,3,0),"")</f>
        <v>SISTEMA_DE_PROTECCIÓN_ESPECIAL_EN_EL_CICLO_DE_VIDA</v>
      </c>
      <c r="AE1625" s="52" t="str">
        <f>IF(D1625&lt;&gt;"",VLOOKUP(D1625,LISTAS·PAPP!$I$3:$M$16,4,0),"")</f>
        <v>001</v>
      </c>
      <c r="AF1625" s="51" t="str">
        <f>IF(D1625&lt;&gt;"",VLOOKUP(D1625,LISTAS·PAPP!$I$3:$M$16,5,0),"")</f>
        <v>IMPLEMENTAR_ESTRATEGIAS_Y_SERVICIOS_DE_PREVENCION_Y_PROTECCION_ESPECIAL_EN_EL_CICLO_DE_VIDA_A_NIVEL_NACIONAL</v>
      </c>
      <c r="AG1625" s="52" t="str">
        <f>IF(AH1625&lt;&gt;"",VLOOKUP(AH1625,LISTAS·PAPP!$O$3:$P$74,2,0),"")</f>
        <v>003</v>
      </c>
      <c r="AH1625" s="58" t="s">
        <v>853</v>
      </c>
      <c r="AI1625" s="60" t="s">
        <v>471</v>
      </c>
      <c r="AJ1625" s="51" t="str">
        <f>IF(AI1625&lt;&gt;"",VLOOKUP(AI1625,LISTAS·PAPP!$X$4:$Y$80,2,0),"")</f>
        <v>NO APLICA</v>
      </c>
      <c r="AK1625" s="58" t="s">
        <v>635</v>
      </c>
      <c r="AL1625" s="60">
        <v>780204</v>
      </c>
      <c r="AM1625" s="51" t="str">
        <f>IF(ISERROR(VLOOKUP(AL1625,LISTAS·PAPP!$AD$4:$AE$334,2,0))," ",VLOOKUP(AL1625,LISTAS·PAPP!$AD$4:$AE$334,2,0))</f>
        <v>Transferencias o Donaciones al Sector Privado no Financiero</v>
      </c>
      <c r="AN1625" s="63">
        <v>384473.74</v>
      </c>
      <c r="AO1625" s="64">
        <v>0</v>
      </c>
      <c r="AP1625" s="64">
        <v>0</v>
      </c>
      <c r="AQ1625" s="64">
        <v>0</v>
      </c>
      <c r="AR1625" s="64">
        <v>384473.74</v>
      </c>
      <c r="AS1625" s="64">
        <v>0</v>
      </c>
      <c r="AT1625" s="64">
        <v>0</v>
      </c>
      <c r="AU1625" s="64">
        <v>0</v>
      </c>
      <c r="AV1625" s="64">
        <v>0</v>
      </c>
      <c r="AW1625" s="64">
        <v>0</v>
      </c>
      <c r="AX1625" s="64">
        <v>0</v>
      </c>
      <c r="AY1625" s="64">
        <v>0</v>
      </c>
      <c r="AZ1625" s="64">
        <v>0</v>
      </c>
      <c r="BA1625" s="53">
        <f t="shared" si="76"/>
        <v>384473.74</v>
      </c>
      <c r="BB1625" s="54" t="str">
        <f t="shared" si="77"/>
        <v>OK</v>
      </c>
      <c r="BC1625" s="55" t="str">
        <f t="shared" si="78"/>
        <v xml:space="preserve">                </v>
      </c>
    </row>
    <row r="1626" spans="1:55" ht="50.1" customHeight="1" x14ac:dyDescent="0.25">
      <c r="A1626" s="58" t="s">
        <v>39</v>
      </c>
      <c r="B1626" s="58" t="s">
        <v>51</v>
      </c>
      <c r="C1626" s="58" t="s">
        <v>154</v>
      </c>
      <c r="D1626" s="58" t="s">
        <v>175</v>
      </c>
      <c r="E1626" s="51" t="str">
        <f>IF(C1626&lt;&gt;"",VLOOKUP(MID(C1626,18,5),LISTAS·PAPP!$E$4:$F$76,2,0),"")</f>
        <v>GUAYAS</v>
      </c>
      <c r="F1626" s="58" t="s">
        <v>287</v>
      </c>
      <c r="G1626" s="51" t="str">
        <f>IF(F1626&lt;&gt;"",VLOOKUP(F1626,LISTAS·PAPP!$R$3:$T$221,3,0),"")</f>
        <v xml:space="preserve"> </v>
      </c>
      <c r="H1626" s="58" t="s">
        <v>1165</v>
      </c>
      <c r="I1626" s="66" t="s">
        <v>1166</v>
      </c>
      <c r="J1626" s="66" t="s">
        <v>1169</v>
      </c>
      <c r="K1626" s="67"/>
      <c r="L1626" s="66" t="s">
        <v>1170</v>
      </c>
      <c r="M1626" s="60">
        <v>0</v>
      </c>
      <c r="N1626" s="60">
        <v>0</v>
      </c>
      <c r="O1626" s="60">
        <v>0</v>
      </c>
      <c r="P1626" s="60">
        <v>0</v>
      </c>
      <c r="Q1626" s="60">
        <v>0</v>
      </c>
      <c r="R1626" s="60">
        <v>0</v>
      </c>
      <c r="S1626" s="60">
        <v>0</v>
      </c>
      <c r="T1626" s="60">
        <v>0</v>
      </c>
      <c r="U1626" s="60">
        <v>0</v>
      </c>
      <c r="V1626" s="60">
        <v>0</v>
      </c>
      <c r="W1626" s="60">
        <v>0</v>
      </c>
      <c r="X1626" s="60">
        <v>0</v>
      </c>
      <c r="Y1626" s="52" t="str">
        <f>IF(A1626&lt;&gt;"",IF(D1626="DIRECCIÓN_DE_TRANSFERENCIAS","280 0031",VLOOKUP(C1626,LISTAS·PAPP!$C$3:$D$76,2,0)),"")</f>
        <v>280 8240</v>
      </c>
      <c r="Z1626" s="61">
        <v>202</v>
      </c>
      <c r="AA1626" s="62">
        <v>5093</v>
      </c>
      <c r="AB1626" s="62">
        <v>1</v>
      </c>
      <c r="AC1626" s="65" t="str">
        <f>IF(D1626&lt;&gt;"",VLOOKUP(D1626,LISTAS·PAPP!$I$3:$M$16,2,0),"")</f>
        <v>55</v>
      </c>
      <c r="AD1626" s="51" t="str">
        <f>IF(D1626&lt;&gt;"",VLOOKUP(D1626,LISTAS·PAPP!$I$3:$M$16,3,0),"")</f>
        <v>SISTEMA_DE_PROTECCIÓN_ESPECIAL_EN_EL_CICLO_DE_VIDA</v>
      </c>
      <c r="AE1626" s="52" t="str">
        <f>IF(D1626&lt;&gt;"",VLOOKUP(D1626,LISTAS·PAPP!$I$3:$M$16,4,0),"")</f>
        <v>001</v>
      </c>
      <c r="AF1626" s="51" t="str">
        <f>IF(D1626&lt;&gt;"",VLOOKUP(D1626,LISTAS·PAPP!$I$3:$M$16,5,0),"")</f>
        <v>IMPLEMENTAR_ESTRATEGIAS_Y_SERVICIOS_DE_PREVENCION_Y_PROTECCION_ESPECIAL_EN_EL_CICLO_DE_VIDA_A_NIVEL_NACIONAL</v>
      </c>
      <c r="AG1626" s="52" t="str">
        <f>IF(AH1626&lt;&gt;"",VLOOKUP(AH1626,LISTAS·PAPP!$O$3:$P$74,2,0),"")</f>
        <v>003</v>
      </c>
      <c r="AH1626" s="58" t="s">
        <v>853</v>
      </c>
      <c r="AI1626" s="60" t="s">
        <v>471</v>
      </c>
      <c r="AJ1626" s="51" t="str">
        <f>IF(AI1626&lt;&gt;"",VLOOKUP(AI1626,LISTAS·PAPP!$X$4:$Y$80,2,0),"")</f>
        <v>NO APLICA</v>
      </c>
      <c r="AK1626" s="58" t="s">
        <v>635</v>
      </c>
      <c r="AL1626" s="60">
        <v>780204</v>
      </c>
      <c r="AM1626" s="51" t="str">
        <f>IF(ISERROR(VLOOKUP(AL1626,LISTAS·PAPP!$AD$4:$AE$334,2,0))," ",VLOOKUP(AL1626,LISTAS·PAPP!$AD$4:$AE$334,2,0))</f>
        <v>Transferencias o Donaciones al Sector Privado no Financiero</v>
      </c>
      <c r="AN1626" s="63">
        <v>347441.93</v>
      </c>
      <c r="AO1626" s="64">
        <v>0</v>
      </c>
      <c r="AP1626" s="64">
        <v>0</v>
      </c>
      <c r="AQ1626" s="64">
        <v>0</v>
      </c>
      <c r="AR1626" s="64">
        <v>347441.93</v>
      </c>
      <c r="AS1626" s="64">
        <v>0</v>
      </c>
      <c r="AT1626" s="64">
        <v>0</v>
      </c>
      <c r="AU1626" s="64">
        <v>0</v>
      </c>
      <c r="AV1626" s="64">
        <v>0</v>
      </c>
      <c r="AW1626" s="64">
        <v>0</v>
      </c>
      <c r="AX1626" s="64">
        <v>0</v>
      </c>
      <c r="AY1626" s="64">
        <v>0</v>
      </c>
      <c r="AZ1626" s="64">
        <v>0</v>
      </c>
      <c r="BA1626" s="53">
        <f t="shared" si="76"/>
        <v>347441.93</v>
      </c>
      <c r="BB1626" s="54" t="str">
        <f t="shared" si="77"/>
        <v>OK</v>
      </c>
      <c r="BC1626" s="55" t="str">
        <f t="shared" si="78"/>
        <v xml:space="preserve">        Colocar Metas;        </v>
      </c>
    </row>
    <row r="1627" spans="1:55" ht="50.1" customHeight="1" x14ac:dyDescent="0.25">
      <c r="A1627" s="58" t="s">
        <v>39</v>
      </c>
      <c r="B1627" s="58" t="s">
        <v>51</v>
      </c>
      <c r="C1627" s="58" t="s">
        <v>156</v>
      </c>
      <c r="D1627" s="58" t="s">
        <v>175</v>
      </c>
      <c r="E1627" s="51" t="str">
        <f>IF(C1627&lt;&gt;"",VLOOKUP(MID(C1627,18,5),LISTAS·PAPP!$E$4:$F$76,2,0),"")</f>
        <v>GUAYAS</v>
      </c>
      <c r="F1627" s="58" t="s">
        <v>293</v>
      </c>
      <c r="G1627" s="51" t="str">
        <f>IF(F1627&lt;&gt;"",VLOOKUP(F1627,LISTAS·PAPP!$R$3:$T$221,3,0),"")</f>
        <v xml:space="preserve"> </v>
      </c>
      <c r="H1627" s="58" t="s">
        <v>1165</v>
      </c>
      <c r="I1627" s="66" t="s">
        <v>1166</v>
      </c>
      <c r="J1627" s="66" t="s">
        <v>1169</v>
      </c>
      <c r="K1627" s="67">
        <v>0</v>
      </c>
      <c r="L1627" s="66" t="s">
        <v>1170</v>
      </c>
      <c r="M1627" s="60">
        <v>0</v>
      </c>
      <c r="N1627" s="60">
        <v>0</v>
      </c>
      <c r="O1627" s="60">
        <v>0</v>
      </c>
      <c r="P1627" s="60">
        <v>0</v>
      </c>
      <c r="Q1627" s="60">
        <v>0</v>
      </c>
      <c r="R1627" s="60">
        <v>0</v>
      </c>
      <c r="S1627" s="60">
        <v>0</v>
      </c>
      <c r="T1627" s="60">
        <v>0</v>
      </c>
      <c r="U1627" s="60">
        <v>0</v>
      </c>
      <c r="V1627" s="60">
        <v>0</v>
      </c>
      <c r="W1627" s="60">
        <v>0</v>
      </c>
      <c r="X1627" s="60">
        <v>0</v>
      </c>
      <c r="Y1627" s="52" t="str">
        <f>IF(A1627&lt;&gt;"",IF(D1627="DIRECCIÓN_DE_TRANSFERENCIAS","280 0031",VLOOKUP(C1627,LISTAS·PAPP!$C$3:$D$76,2,0)),"")</f>
        <v>280 8270</v>
      </c>
      <c r="Z1627" s="61">
        <v>202</v>
      </c>
      <c r="AA1627" s="62">
        <v>5093</v>
      </c>
      <c r="AB1627" s="62">
        <v>1</v>
      </c>
      <c r="AC1627" s="65" t="str">
        <f>IF(D1627&lt;&gt;"",VLOOKUP(D1627,LISTAS·PAPP!$I$3:$M$16,2,0),"")</f>
        <v>55</v>
      </c>
      <c r="AD1627" s="51" t="str">
        <f>IF(D1627&lt;&gt;"",VLOOKUP(D1627,LISTAS·PAPP!$I$3:$M$16,3,0),"")</f>
        <v>SISTEMA_DE_PROTECCIÓN_ESPECIAL_EN_EL_CICLO_DE_VIDA</v>
      </c>
      <c r="AE1627" s="52" t="str">
        <f>IF(D1627&lt;&gt;"",VLOOKUP(D1627,LISTAS·PAPP!$I$3:$M$16,4,0),"")</f>
        <v>001</v>
      </c>
      <c r="AF1627" s="51" t="str">
        <f>IF(D1627&lt;&gt;"",VLOOKUP(D1627,LISTAS·PAPP!$I$3:$M$16,5,0),"")</f>
        <v>IMPLEMENTAR_ESTRATEGIAS_Y_SERVICIOS_DE_PREVENCION_Y_PROTECCION_ESPECIAL_EN_EL_CICLO_DE_VIDA_A_NIVEL_NACIONAL</v>
      </c>
      <c r="AG1627" s="52" t="str">
        <f>IF(AH1627&lt;&gt;"",VLOOKUP(AH1627,LISTAS·PAPP!$O$3:$P$74,2,0),"")</f>
        <v>003</v>
      </c>
      <c r="AH1627" s="58" t="s">
        <v>853</v>
      </c>
      <c r="AI1627" s="60" t="s">
        <v>471</v>
      </c>
      <c r="AJ1627" s="51" t="str">
        <f>IF(AI1627&lt;&gt;"",VLOOKUP(AI1627,LISTAS·PAPP!$X$4:$Y$80,2,0),"")</f>
        <v>NO APLICA</v>
      </c>
      <c r="AK1627" s="58" t="s">
        <v>635</v>
      </c>
      <c r="AL1627" s="60">
        <v>780204</v>
      </c>
      <c r="AM1627" s="51" t="str">
        <f>IF(ISERROR(VLOOKUP(AL1627,LISTAS·PAPP!$AD$4:$AE$334,2,0))," ",VLOOKUP(AL1627,LISTAS·PAPP!$AD$4:$AE$334,2,0))</f>
        <v>Transferencias o Donaciones al Sector Privado no Financiero</v>
      </c>
      <c r="AN1627" s="63">
        <v>27311.65</v>
      </c>
      <c r="AO1627" s="64">
        <v>0</v>
      </c>
      <c r="AP1627" s="64">
        <v>0</v>
      </c>
      <c r="AQ1627" s="64">
        <v>0</v>
      </c>
      <c r="AR1627" s="64">
        <v>27311.65</v>
      </c>
      <c r="AS1627" s="64">
        <v>0</v>
      </c>
      <c r="AT1627" s="64">
        <v>0</v>
      </c>
      <c r="AU1627" s="64">
        <v>0</v>
      </c>
      <c r="AV1627" s="64">
        <v>0</v>
      </c>
      <c r="AW1627" s="64">
        <v>0</v>
      </c>
      <c r="AX1627" s="64">
        <v>0</v>
      </c>
      <c r="AY1627" s="64">
        <v>0</v>
      </c>
      <c r="AZ1627" s="64">
        <v>0</v>
      </c>
      <c r="BA1627" s="53">
        <f t="shared" si="76"/>
        <v>27311.65</v>
      </c>
      <c r="BB1627" s="54" t="str">
        <f t="shared" si="77"/>
        <v>OK</v>
      </c>
      <c r="BC1627" s="55" t="str">
        <f t="shared" si="78"/>
        <v xml:space="preserve">                </v>
      </c>
    </row>
    <row r="1628" spans="1:55" ht="50.1" customHeight="1" x14ac:dyDescent="0.25">
      <c r="A1628" s="58" t="s">
        <v>39</v>
      </c>
      <c r="B1628" s="58" t="s">
        <v>52</v>
      </c>
      <c r="C1628" s="58" t="s">
        <v>160</v>
      </c>
      <c r="D1628" s="58" t="s">
        <v>175</v>
      </c>
      <c r="E1628" s="51" t="str">
        <f>IF(C1628&lt;&gt;"",VLOOKUP(MID(C1628,18,5),LISTAS·PAPP!$E$4:$F$76,2,0),"")</f>
        <v>PICHINCHA</v>
      </c>
      <c r="F1628" s="58" t="s">
        <v>386</v>
      </c>
      <c r="G1628" s="51" t="str">
        <f>IF(F1628&lt;&gt;"",VLOOKUP(F1628,LISTAS·PAPP!$R$3:$T$221,3,0),"")</f>
        <v xml:space="preserve"> </v>
      </c>
      <c r="H1628" s="58" t="s">
        <v>1165</v>
      </c>
      <c r="I1628" s="66" t="s">
        <v>1166</v>
      </c>
      <c r="J1628" s="66" t="s">
        <v>1169</v>
      </c>
      <c r="K1628" s="67">
        <v>60</v>
      </c>
      <c r="L1628" s="66" t="s">
        <v>1170</v>
      </c>
      <c r="M1628" s="60">
        <v>45</v>
      </c>
      <c r="N1628" s="60">
        <v>45</v>
      </c>
      <c r="O1628" s="60">
        <v>45</v>
      </c>
      <c r="P1628" s="60">
        <v>60</v>
      </c>
      <c r="Q1628" s="60">
        <v>60</v>
      </c>
      <c r="R1628" s="60">
        <v>60</v>
      </c>
      <c r="S1628" s="60">
        <v>60</v>
      </c>
      <c r="T1628" s="60">
        <v>60</v>
      </c>
      <c r="U1628" s="60">
        <v>60</v>
      </c>
      <c r="V1628" s="60">
        <v>60</v>
      </c>
      <c r="W1628" s="60">
        <v>60</v>
      </c>
      <c r="X1628" s="60">
        <v>60</v>
      </c>
      <c r="Y1628" s="52" t="str">
        <f>IF(A1628&lt;&gt;"",IF(D1628="DIRECCIÓN_DE_TRANSFERENCIAS","280 0031",VLOOKUP(C1628,LISTAS·PAPP!$C$3:$D$76,2,0)),"")</f>
        <v>280 9120</v>
      </c>
      <c r="Z1628" s="61">
        <v>202</v>
      </c>
      <c r="AA1628" s="62">
        <v>5093</v>
      </c>
      <c r="AB1628" s="62">
        <v>1</v>
      </c>
      <c r="AC1628" s="65" t="str">
        <f>IF(D1628&lt;&gt;"",VLOOKUP(D1628,LISTAS·PAPP!$I$3:$M$16,2,0),"")</f>
        <v>55</v>
      </c>
      <c r="AD1628" s="51" t="str">
        <f>IF(D1628&lt;&gt;"",VLOOKUP(D1628,LISTAS·PAPP!$I$3:$M$16,3,0),"")</f>
        <v>SISTEMA_DE_PROTECCIÓN_ESPECIAL_EN_EL_CICLO_DE_VIDA</v>
      </c>
      <c r="AE1628" s="52" t="str">
        <f>IF(D1628&lt;&gt;"",VLOOKUP(D1628,LISTAS·PAPP!$I$3:$M$16,4,0),"")</f>
        <v>001</v>
      </c>
      <c r="AF1628" s="51" t="str">
        <f>IF(D1628&lt;&gt;"",VLOOKUP(D1628,LISTAS·PAPP!$I$3:$M$16,5,0),"")</f>
        <v>IMPLEMENTAR_ESTRATEGIAS_Y_SERVICIOS_DE_PREVENCION_Y_PROTECCION_ESPECIAL_EN_EL_CICLO_DE_VIDA_A_NIVEL_NACIONAL</v>
      </c>
      <c r="AG1628" s="52" t="str">
        <f>IF(AH1628&lt;&gt;"",VLOOKUP(AH1628,LISTAS·PAPP!$O$3:$P$74,2,0),"")</f>
        <v>003</v>
      </c>
      <c r="AH1628" s="58" t="s">
        <v>853</v>
      </c>
      <c r="AI1628" s="60" t="s">
        <v>471</v>
      </c>
      <c r="AJ1628" s="51" t="str">
        <f>IF(AI1628&lt;&gt;"",VLOOKUP(AI1628,LISTAS·PAPP!$X$4:$Y$80,2,0),"")</f>
        <v>NO APLICA</v>
      </c>
      <c r="AK1628" s="58" t="s">
        <v>635</v>
      </c>
      <c r="AL1628" s="60">
        <v>780204</v>
      </c>
      <c r="AM1628" s="51" t="str">
        <f>IF(ISERROR(VLOOKUP(AL1628,LISTAS·PAPP!$AD$4:$AE$334,2,0))," ",VLOOKUP(AL1628,LISTAS·PAPP!$AD$4:$AE$334,2,0))</f>
        <v>Transferencias o Donaciones al Sector Privado no Financiero</v>
      </c>
      <c r="AN1628" s="63">
        <v>135332.53</v>
      </c>
      <c r="AO1628" s="64">
        <v>0</v>
      </c>
      <c r="AP1628" s="64">
        <v>0</v>
      </c>
      <c r="AQ1628" s="64">
        <v>0</v>
      </c>
      <c r="AR1628" s="64">
        <v>135332.53</v>
      </c>
      <c r="AS1628" s="64">
        <v>0</v>
      </c>
      <c r="AT1628" s="64">
        <v>0</v>
      </c>
      <c r="AU1628" s="64">
        <v>0</v>
      </c>
      <c r="AV1628" s="64">
        <v>0</v>
      </c>
      <c r="AW1628" s="64">
        <v>0</v>
      </c>
      <c r="AX1628" s="64">
        <v>0</v>
      </c>
      <c r="AY1628" s="64">
        <v>0</v>
      </c>
      <c r="AZ1628" s="64">
        <v>0</v>
      </c>
      <c r="BA1628" s="53">
        <f t="shared" si="76"/>
        <v>135332.53</v>
      </c>
      <c r="BB1628" s="54" t="str">
        <f t="shared" si="77"/>
        <v>OK</v>
      </c>
      <c r="BC1628" s="55" t="str">
        <f t="shared" si="78"/>
        <v xml:space="preserve">                </v>
      </c>
    </row>
    <row r="1629" spans="1:55" ht="50.1" customHeight="1" x14ac:dyDescent="0.25">
      <c r="A1629" s="58" t="s">
        <v>39</v>
      </c>
      <c r="B1629" s="58" t="s">
        <v>52</v>
      </c>
      <c r="C1629" s="58" t="s">
        <v>162</v>
      </c>
      <c r="D1629" s="58" t="s">
        <v>175</v>
      </c>
      <c r="E1629" s="51" t="str">
        <f>IF(C1629&lt;&gt;"",VLOOKUP(MID(C1629,18,5),LISTAS·PAPP!$E$4:$F$76,2,0),"")</f>
        <v>PICHINCHA</v>
      </c>
      <c r="F1629" s="58" t="s">
        <v>386</v>
      </c>
      <c r="G1629" s="51" t="str">
        <f>IF(F1629&lt;&gt;"",VLOOKUP(F1629,LISTAS·PAPP!$R$3:$T$221,3,0),"")</f>
        <v xml:space="preserve"> </v>
      </c>
      <c r="H1629" s="58" t="s">
        <v>1165</v>
      </c>
      <c r="I1629" s="66" t="s">
        <v>1166</v>
      </c>
      <c r="J1629" s="66" t="s">
        <v>1169</v>
      </c>
      <c r="K1629" s="67">
        <v>60</v>
      </c>
      <c r="L1629" s="66" t="s">
        <v>1170</v>
      </c>
      <c r="M1629" s="60">
        <v>0</v>
      </c>
      <c r="N1629" s="60">
        <v>0</v>
      </c>
      <c r="O1629" s="60">
        <v>0</v>
      </c>
      <c r="P1629" s="60">
        <v>0</v>
      </c>
      <c r="Q1629" s="60">
        <v>0</v>
      </c>
      <c r="R1629" s="60">
        <v>0</v>
      </c>
      <c r="S1629" s="60">
        <v>60</v>
      </c>
      <c r="T1629" s="60">
        <v>60</v>
      </c>
      <c r="U1629" s="60">
        <v>60</v>
      </c>
      <c r="V1629" s="60">
        <v>60</v>
      </c>
      <c r="W1629" s="60">
        <v>60</v>
      </c>
      <c r="X1629" s="60">
        <v>60</v>
      </c>
      <c r="Y1629" s="52" t="str">
        <f>IF(A1629&lt;&gt;"",IF(D1629="DIRECCIÓN_DE_TRANSFERENCIAS","280 0031",VLOOKUP(C1629,LISTAS·PAPP!$C$3:$D$76,2,0)),"")</f>
        <v>280 9180</v>
      </c>
      <c r="Z1629" s="61">
        <v>202</v>
      </c>
      <c r="AA1629" s="62">
        <v>5036</v>
      </c>
      <c r="AB1629" s="62">
        <v>5045</v>
      </c>
      <c r="AC1629" s="65" t="str">
        <f>IF(D1629&lt;&gt;"",VLOOKUP(D1629,LISTAS·PAPP!$I$3:$M$16,2,0),"")</f>
        <v>55</v>
      </c>
      <c r="AD1629" s="51" t="str">
        <f>IF(D1629&lt;&gt;"",VLOOKUP(D1629,LISTAS·PAPP!$I$3:$M$16,3,0),"")</f>
        <v>SISTEMA_DE_PROTECCIÓN_ESPECIAL_EN_EL_CICLO_DE_VIDA</v>
      </c>
      <c r="AE1629" s="52" t="str">
        <f>IF(D1629&lt;&gt;"",VLOOKUP(D1629,LISTAS·PAPP!$I$3:$M$16,4,0),"")</f>
        <v>001</v>
      </c>
      <c r="AF1629" s="51" t="str">
        <f>IF(D1629&lt;&gt;"",VLOOKUP(D1629,LISTAS·PAPP!$I$3:$M$16,5,0),"")</f>
        <v>IMPLEMENTAR_ESTRATEGIAS_Y_SERVICIOS_DE_PREVENCION_Y_PROTECCION_ESPECIAL_EN_EL_CICLO_DE_VIDA_A_NIVEL_NACIONAL</v>
      </c>
      <c r="AG1629" s="52" t="str">
        <f>IF(AH1629&lt;&gt;"",VLOOKUP(AH1629,LISTAS·PAPP!$O$3:$P$74,2,0),"")</f>
        <v>002</v>
      </c>
      <c r="AH1629" s="58" t="s">
        <v>922</v>
      </c>
      <c r="AI1629" s="60" t="s">
        <v>471</v>
      </c>
      <c r="AJ1629" s="51" t="str">
        <f>IF(AI1629&lt;&gt;"",VLOOKUP(AI1629,LISTAS·PAPP!$X$4:$Y$80,2,0),"")</f>
        <v>NO APLICA</v>
      </c>
      <c r="AK1629" s="58" t="s">
        <v>635</v>
      </c>
      <c r="AL1629" s="60">
        <v>780104</v>
      </c>
      <c r="AM1629" s="51" t="str">
        <f>IF(ISERROR(VLOOKUP(AL1629,LISTAS·PAPP!$AD$4:$AE$334,2,0))," ",VLOOKUP(AL1629,LISTAS·PAPP!$AD$4:$AE$334,2,0))</f>
        <v>A Gobiernos Autónomos Descentralizados</v>
      </c>
      <c r="AN1629" s="63">
        <v>204233.37</v>
      </c>
      <c r="AO1629" s="64">
        <v>0</v>
      </c>
      <c r="AP1629" s="64">
        <v>0</v>
      </c>
      <c r="AQ1629" s="64">
        <v>0</v>
      </c>
      <c r="AR1629" s="64">
        <v>0</v>
      </c>
      <c r="AS1629" s="64">
        <v>0</v>
      </c>
      <c r="AT1629" s="64">
        <v>0</v>
      </c>
      <c r="AU1629" s="64">
        <v>102116.685</v>
      </c>
      <c r="AV1629" s="64">
        <v>0</v>
      </c>
      <c r="AW1629" s="64">
        <v>0</v>
      </c>
      <c r="AX1629" s="64">
        <v>102116.685</v>
      </c>
      <c r="AY1629" s="64">
        <v>0</v>
      </c>
      <c r="AZ1629" s="64">
        <v>0</v>
      </c>
      <c r="BA1629" s="53">
        <f t="shared" si="76"/>
        <v>204233.37</v>
      </c>
      <c r="BB1629" s="54" t="str">
        <f t="shared" si="77"/>
        <v>OK</v>
      </c>
      <c r="BC1629" s="55" t="str">
        <f t="shared" si="78"/>
        <v xml:space="preserve">                </v>
      </c>
    </row>
    <row r="1630" spans="1:55" ht="50.1" customHeight="1" x14ac:dyDescent="0.25">
      <c r="A1630" s="58" t="s">
        <v>39</v>
      </c>
      <c r="B1630" s="58" t="s">
        <v>52</v>
      </c>
      <c r="C1630" s="58" t="s">
        <v>164</v>
      </c>
      <c r="D1630" s="58" t="s">
        <v>175</v>
      </c>
      <c r="E1630" s="51" t="str">
        <f>IF(C1630&lt;&gt;"",VLOOKUP(MID(C1630,18,5),LISTAS·PAPP!$E$4:$F$76,2,0),"")</f>
        <v>PICHINCHA</v>
      </c>
      <c r="F1630" s="58" t="s">
        <v>386</v>
      </c>
      <c r="G1630" s="51" t="str">
        <f>IF(F1630&lt;&gt;"",VLOOKUP(F1630,LISTAS·PAPP!$R$3:$T$221,3,0),"")</f>
        <v xml:space="preserve"> </v>
      </c>
      <c r="H1630" s="58" t="s">
        <v>1165</v>
      </c>
      <c r="I1630" s="66" t="s">
        <v>1166</v>
      </c>
      <c r="J1630" s="66" t="s">
        <v>1169</v>
      </c>
      <c r="K1630" s="67">
        <v>185</v>
      </c>
      <c r="L1630" s="66" t="s">
        <v>1170</v>
      </c>
      <c r="M1630" s="60">
        <v>185</v>
      </c>
      <c r="N1630" s="60">
        <v>185</v>
      </c>
      <c r="O1630" s="60">
        <v>185</v>
      </c>
      <c r="P1630" s="60">
        <v>185</v>
      </c>
      <c r="Q1630" s="60">
        <v>185</v>
      </c>
      <c r="R1630" s="60">
        <v>185</v>
      </c>
      <c r="S1630" s="60">
        <v>185</v>
      </c>
      <c r="T1630" s="60">
        <v>185</v>
      </c>
      <c r="U1630" s="60">
        <v>185</v>
      </c>
      <c r="V1630" s="60">
        <v>185</v>
      </c>
      <c r="W1630" s="60">
        <v>185</v>
      </c>
      <c r="X1630" s="60">
        <v>185</v>
      </c>
      <c r="Y1630" s="52" t="str">
        <f>IF(A1630&lt;&gt;"",IF(D1630="DIRECCIÓN_DE_TRANSFERENCIAS","280 0031",VLOOKUP(C1630,LISTAS·PAPP!$C$3:$D$76,2,0)),"")</f>
        <v>280 9240</v>
      </c>
      <c r="Z1630" s="61">
        <v>202</v>
      </c>
      <c r="AA1630" s="62">
        <v>5093</v>
      </c>
      <c r="AB1630" s="62">
        <v>1</v>
      </c>
      <c r="AC1630" s="65" t="str">
        <f>IF(D1630&lt;&gt;"",VLOOKUP(D1630,LISTAS·PAPP!$I$3:$M$16,2,0),"")</f>
        <v>55</v>
      </c>
      <c r="AD1630" s="51" t="str">
        <f>IF(D1630&lt;&gt;"",VLOOKUP(D1630,LISTAS·PAPP!$I$3:$M$16,3,0),"")</f>
        <v>SISTEMA_DE_PROTECCIÓN_ESPECIAL_EN_EL_CICLO_DE_VIDA</v>
      </c>
      <c r="AE1630" s="52" t="str">
        <f>IF(D1630&lt;&gt;"",VLOOKUP(D1630,LISTAS·PAPP!$I$3:$M$16,4,0),"")</f>
        <v>001</v>
      </c>
      <c r="AF1630" s="51" t="str">
        <f>IF(D1630&lt;&gt;"",VLOOKUP(D1630,LISTAS·PAPP!$I$3:$M$16,5,0),"")</f>
        <v>IMPLEMENTAR_ESTRATEGIAS_Y_SERVICIOS_DE_PREVENCION_Y_PROTECCION_ESPECIAL_EN_EL_CICLO_DE_VIDA_A_NIVEL_NACIONAL</v>
      </c>
      <c r="AG1630" s="52" t="str">
        <f>IF(AH1630&lt;&gt;"",VLOOKUP(AH1630,LISTAS·PAPP!$O$3:$P$74,2,0),"")</f>
        <v>003</v>
      </c>
      <c r="AH1630" s="58" t="s">
        <v>853</v>
      </c>
      <c r="AI1630" s="60" t="s">
        <v>471</v>
      </c>
      <c r="AJ1630" s="51" t="str">
        <f>IF(AI1630&lt;&gt;"",VLOOKUP(AI1630,LISTAS·PAPP!$X$4:$Y$80,2,0),"")</f>
        <v>NO APLICA</v>
      </c>
      <c r="AK1630" s="58" t="s">
        <v>635</v>
      </c>
      <c r="AL1630" s="60">
        <v>780204</v>
      </c>
      <c r="AM1630" s="51" t="str">
        <f>IF(ISERROR(VLOOKUP(AL1630,LISTAS·PAPP!$AD$4:$AE$334,2,0))," ",VLOOKUP(AL1630,LISTAS·PAPP!$AD$4:$AE$334,2,0))</f>
        <v>Transferencias o Donaciones al Sector Privado no Financiero</v>
      </c>
      <c r="AN1630" s="63">
        <v>480036.63</v>
      </c>
      <c r="AO1630" s="64">
        <v>0</v>
      </c>
      <c r="AP1630" s="64">
        <v>0</v>
      </c>
      <c r="AQ1630" s="64">
        <v>0</v>
      </c>
      <c r="AR1630" s="64">
        <v>480036.63</v>
      </c>
      <c r="AS1630" s="64">
        <v>0</v>
      </c>
      <c r="AT1630" s="64">
        <v>0</v>
      </c>
      <c r="AU1630" s="64">
        <v>0</v>
      </c>
      <c r="AV1630" s="64">
        <v>0</v>
      </c>
      <c r="AW1630" s="64">
        <v>0</v>
      </c>
      <c r="AX1630" s="64">
        <v>0</v>
      </c>
      <c r="AY1630" s="64">
        <v>0</v>
      </c>
      <c r="AZ1630" s="64">
        <v>0</v>
      </c>
      <c r="BA1630" s="53">
        <f t="shared" si="76"/>
        <v>480036.63</v>
      </c>
      <c r="BB1630" s="54" t="str">
        <f t="shared" si="77"/>
        <v>OK</v>
      </c>
      <c r="BC1630" s="55" t="str">
        <f t="shared" si="78"/>
        <v xml:space="preserve">                </v>
      </c>
    </row>
    <row r="1631" spans="1:55" ht="50.1" customHeight="1" x14ac:dyDescent="0.25">
      <c r="A1631" s="58" t="s">
        <v>38</v>
      </c>
      <c r="B1631" s="58" t="s">
        <v>42</v>
      </c>
      <c r="C1631" s="58" t="s">
        <v>67</v>
      </c>
      <c r="D1631" s="58" t="s">
        <v>175</v>
      </c>
      <c r="E1631" s="51" t="str">
        <f>IF(C1631&lt;&gt;"",VLOOKUP(MID(C1631,18,5),LISTAS·PAPP!$E$4:$F$76,2,0),"")</f>
        <v>PICHINCHA</v>
      </c>
      <c r="F1631" s="58" t="s">
        <v>386</v>
      </c>
      <c r="G1631" s="51" t="str">
        <f>IF(F1631&lt;&gt;"",VLOOKUP(F1631,LISTAS·PAPP!$R$3:$T$221,3,0),"")</f>
        <v xml:space="preserve"> </v>
      </c>
      <c r="H1631" s="58" t="s">
        <v>1165</v>
      </c>
      <c r="I1631" s="66" t="s">
        <v>1171</v>
      </c>
      <c r="J1631" s="66" t="s">
        <v>1172</v>
      </c>
      <c r="K1631" s="67">
        <v>1</v>
      </c>
      <c r="L1631" s="66" t="s">
        <v>1173</v>
      </c>
      <c r="M1631" s="60">
        <v>8.3333333333333329E-2</v>
      </c>
      <c r="N1631" s="60">
        <v>8.3333333333333329E-2</v>
      </c>
      <c r="O1631" s="60">
        <v>8.3333333333333329E-2</v>
      </c>
      <c r="P1631" s="60">
        <v>8.3333333333333329E-2</v>
      </c>
      <c r="Q1631" s="60">
        <v>8.3333333333333329E-2</v>
      </c>
      <c r="R1631" s="60">
        <v>8.3333333333333329E-2</v>
      </c>
      <c r="S1631" s="60">
        <v>8.3333333333333329E-2</v>
      </c>
      <c r="T1631" s="60">
        <v>8.3333333333333329E-2</v>
      </c>
      <c r="U1631" s="60">
        <v>8.3333333333333329E-2</v>
      </c>
      <c r="V1631" s="60">
        <v>8.3333333333333329E-2</v>
      </c>
      <c r="W1631" s="60">
        <v>8.3333333333333329E-2</v>
      </c>
      <c r="X1631" s="60">
        <v>8.3333333333333329E-2</v>
      </c>
      <c r="Y1631" s="52" t="str">
        <f>IF(A1631&lt;&gt;"",IF(D1631="DIRECCIÓN_DE_TRANSFERENCIAS","280 0031",VLOOKUP(C1631,LISTAS·PAPP!$C$3:$D$76,2,0)),"")</f>
        <v>280 9999</v>
      </c>
      <c r="Z1631" s="61">
        <v>202</v>
      </c>
      <c r="AA1631" s="62">
        <v>2004</v>
      </c>
      <c r="AB1631" s="62">
        <v>4123</v>
      </c>
      <c r="AC1631" s="65" t="str">
        <f>IF(D1631&lt;&gt;"",VLOOKUP(D1631,LISTAS·PAPP!$I$3:$M$16,2,0),"")</f>
        <v>55</v>
      </c>
      <c r="AD1631" s="51" t="str">
        <f>IF(D1631&lt;&gt;"",VLOOKUP(D1631,LISTAS·PAPP!$I$3:$M$16,3,0),"")</f>
        <v>SISTEMA_DE_PROTECCIÓN_ESPECIAL_EN_EL_CICLO_DE_VIDA</v>
      </c>
      <c r="AE1631" s="52" t="str">
        <f>IF(D1631&lt;&gt;"",VLOOKUP(D1631,LISTAS·PAPP!$I$3:$M$16,4,0),"")</f>
        <v>001</v>
      </c>
      <c r="AF1631" s="51" t="str">
        <f>IF(D1631&lt;&gt;"",VLOOKUP(D1631,LISTAS·PAPP!$I$3:$M$16,5,0),"")</f>
        <v>IMPLEMENTAR_ESTRATEGIAS_Y_SERVICIOS_DE_PREVENCION_Y_PROTECCION_ESPECIAL_EN_EL_CICLO_DE_VIDA_A_NIVEL_NACIONAL</v>
      </c>
      <c r="AG1631" s="52" t="str">
        <f>IF(AH1631&lt;&gt;"",VLOOKUP(AH1631,LISTAS·PAPP!$O$3:$P$74,2,0),"")</f>
        <v>004</v>
      </c>
      <c r="AH1631" s="58" t="s">
        <v>854</v>
      </c>
      <c r="AI1631" s="60" t="s">
        <v>471</v>
      </c>
      <c r="AJ1631" s="51" t="str">
        <f>IF(AI1631&lt;&gt;"",VLOOKUP(AI1631,LISTAS·PAPP!$X$4:$Y$80,2,0),"")</f>
        <v>NO APLICA</v>
      </c>
      <c r="AK1631" s="58" t="s">
        <v>631</v>
      </c>
      <c r="AL1631" s="60">
        <v>710510</v>
      </c>
      <c r="AM1631" s="51" t="str">
        <f>IF(ISERROR(VLOOKUP(AL1631,LISTAS·PAPP!$AD$4:$AE$334,2,0))," ",VLOOKUP(AL1631,LISTAS·PAPP!$AD$4:$AE$334,2,0))</f>
        <v>Servicios Personales por Contrato</v>
      </c>
      <c r="AN1631" s="63">
        <v>147939.82999999999</v>
      </c>
      <c r="AO1631" s="64">
        <v>12328.319166666666</v>
      </c>
      <c r="AP1631" s="64">
        <v>12328.319166666666</v>
      </c>
      <c r="AQ1631" s="64">
        <v>12328.319166666666</v>
      </c>
      <c r="AR1631" s="64">
        <v>12328.319166666666</v>
      </c>
      <c r="AS1631" s="64">
        <v>12328.319166666666</v>
      </c>
      <c r="AT1631" s="64">
        <v>12328.319166666666</v>
      </c>
      <c r="AU1631" s="64">
        <v>12328.319166666666</v>
      </c>
      <c r="AV1631" s="64">
        <v>12328.319166666666</v>
      </c>
      <c r="AW1631" s="64">
        <v>12328.319166666666</v>
      </c>
      <c r="AX1631" s="64">
        <v>12328.319166666666</v>
      </c>
      <c r="AY1631" s="64">
        <v>12328.319166666666</v>
      </c>
      <c r="AZ1631" s="64">
        <v>12328.319166666666</v>
      </c>
      <c r="BA1631" s="53">
        <f t="shared" si="76"/>
        <v>147939.82999999999</v>
      </c>
      <c r="BB1631" s="54" t="str">
        <f t="shared" si="77"/>
        <v>OK</v>
      </c>
      <c r="BC1631" s="55" t="str">
        <f t="shared" si="78"/>
        <v xml:space="preserve">                </v>
      </c>
    </row>
    <row r="1632" spans="1:55" ht="50.1" customHeight="1" x14ac:dyDescent="0.25">
      <c r="A1632" s="58" t="s">
        <v>38</v>
      </c>
      <c r="B1632" s="58" t="s">
        <v>42</v>
      </c>
      <c r="C1632" s="58" t="s">
        <v>67</v>
      </c>
      <c r="D1632" s="58" t="s">
        <v>175</v>
      </c>
      <c r="E1632" s="51" t="str">
        <f>IF(C1632&lt;&gt;"",VLOOKUP(MID(C1632,18,5),LISTAS·PAPP!$E$4:$F$76,2,0),"")</f>
        <v>PICHINCHA</v>
      </c>
      <c r="F1632" s="58" t="s">
        <v>386</v>
      </c>
      <c r="G1632" s="51" t="str">
        <f>IF(F1632&lt;&gt;"",VLOOKUP(F1632,LISTAS·PAPP!$R$3:$T$221,3,0),"")</f>
        <v xml:space="preserve"> </v>
      </c>
      <c r="H1632" s="58" t="s">
        <v>1165</v>
      </c>
      <c r="I1632" s="66" t="s">
        <v>1171</v>
      </c>
      <c r="J1632" s="66" t="s">
        <v>1174</v>
      </c>
      <c r="K1632" s="67">
        <v>1</v>
      </c>
      <c r="L1632" s="66" t="s">
        <v>1175</v>
      </c>
      <c r="M1632" s="60">
        <v>8.3333333333333329E-2</v>
      </c>
      <c r="N1632" s="60">
        <v>8.3333333333333329E-2</v>
      </c>
      <c r="O1632" s="60">
        <v>8.3333333333333329E-2</v>
      </c>
      <c r="P1632" s="60">
        <v>8.3333333333333329E-2</v>
      </c>
      <c r="Q1632" s="60">
        <v>8.3333333333333329E-2</v>
      </c>
      <c r="R1632" s="60">
        <v>8.3333333333333329E-2</v>
      </c>
      <c r="S1632" s="60">
        <v>8.3333333333333329E-2</v>
      </c>
      <c r="T1632" s="60">
        <v>8.3333333333333329E-2</v>
      </c>
      <c r="U1632" s="60">
        <v>8.3333333333333329E-2</v>
      </c>
      <c r="V1632" s="60">
        <v>8.3333333333333329E-2</v>
      </c>
      <c r="W1632" s="60">
        <v>8.3333333333333329E-2</v>
      </c>
      <c r="X1632" s="60">
        <v>8.3333333333333329E-2</v>
      </c>
      <c r="Y1632" s="52" t="str">
        <f>IF(A1632&lt;&gt;"",IF(D1632="DIRECCIÓN_DE_TRANSFERENCIAS","280 0031",VLOOKUP(C1632,LISTAS·PAPP!$C$3:$D$76,2,0)),"")</f>
        <v>280 9999</v>
      </c>
      <c r="Z1632" s="61">
        <v>202</v>
      </c>
      <c r="AA1632" s="62">
        <v>2004</v>
      </c>
      <c r="AB1632" s="62">
        <v>4123</v>
      </c>
      <c r="AC1632" s="65" t="str">
        <f>IF(D1632&lt;&gt;"",VLOOKUP(D1632,LISTAS·PAPP!$I$3:$M$16,2,0),"")</f>
        <v>55</v>
      </c>
      <c r="AD1632" s="51" t="str">
        <f>IF(D1632&lt;&gt;"",VLOOKUP(D1632,LISTAS·PAPP!$I$3:$M$16,3,0),"")</f>
        <v>SISTEMA_DE_PROTECCIÓN_ESPECIAL_EN_EL_CICLO_DE_VIDA</v>
      </c>
      <c r="AE1632" s="52" t="str">
        <f>IF(D1632&lt;&gt;"",VLOOKUP(D1632,LISTAS·PAPP!$I$3:$M$16,4,0),"")</f>
        <v>001</v>
      </c>
      <c r="AF1632" s="51" t="str">
        <f>IF(D1632&lt;&gt;"",VLOOKUP(D1632,LISTAS·PAPP!$I$3:$M$16,5,0),"")</f>
        <v>IMPLEMENTAR_ESTRATEGIAS_Y_SERVICIOS_DE_PREVENCION_Y_PROTECCION_ESPECIAL_EN_EL_CICLO_DE_VIDA_A_NIVEL_NACIONAL</v>
      </c>
      <c r="AG1632" s="52" t="str">
        <f>IF(AH1632&lt;&gt;"",VLOOKUP(AH1632,LISTAS·PAPP!$O$3:$P$74,2,0),"")</f>
        <v>004</v>
      </c>
      <c r="AH1632" s="58" t="s">
        <v>854</v>
      </c>
      <c r="AI1632" s="60" t="s">
        <v>471</v>
      </c>
      <c r="AJ1632" s="51" t="str">
        <f>IF(AI1632&lt;&gt;"",VLOOKUP(AI1632,LISTAS·PAPP!$X$4:$Y$80,2,0),"")</f>
        <v>NO APLICA</v>
      </c>
      <c r="AK1632" s="58" t="s">
        <v>631</v>
      </c>
      <c r="AL1632" s="60">
        <v>710601</v>
      </c>
      <c r="AM1632" s="51" t="str">
        <f>IF(ISERROR(VLOOKUP(AL1632,LISTAS·PAPP!$AD$4:$AE$334,2,0))," ",VLOOKUP(AL1632,LISTAS·PAPP!$AD$4:$AE$334,2,0))</f>
        <v>Aporte Patronal</v>
      </c>
      <c r="AN1632" s="63">
        <v>14746.75</v>
      </c>
      <c r="AO1632" s="64">
        <v>1228.8958333333333</v>
      </c>
      <c r="AP1632" s="64">
        <v>1228.8958333333333</v>
      </c>
      <c r="AQ1632" s="64">
        <v>1228.8958333333333</v>
      </c>
      <c r="AR1632" s="64">
        <v>1228.8958333333333</v>
      </c>
      <c r="AS1632" s="64">
        <v>1228.8958333333333</v>
      </c>
      <c r="AT1632" s="64">
        <v>1228.8958333333333</v>
      </c>
      <c r="AU1632" s="64">
        <v>1228.8958333333333</v>
      </c>
      <c r="AV1632" s="64">
        <v>1228.8958333333333</v>
      </c>
      <c r="AW1632" s="64">
        <v>1228.8958333333333</v>
      </c>
      <c r="AX1632" s="64">
        <v>1228.8958333333333</v>
      </c>
      <c r="AY1632" s="64">
        <v>1228.8958333333333</v>
      </c>
      <c r="AZ1632" s="64">
        <v>1228.8958333333333</v>
      </c>
      <c r="BA1632" s="53">
        <f t="shared" si="76"/>
        <v>14746.750000000002</v>
      </c>
      <c r="BB1632" s="54" t="str">
        <f t="shared" si="77"/>
        <v>OK</v>
      </c>
      <c r="BC1632" s="55" t="str">
        <f t="shared" si="78"/>
        <v xml:space="preserve">                </v>
      </c>
    </row>
    <row r="1633" spans="1:55" ht="50.1" customHeight="1" x14ac:dyDescent="0.25">
      <c r="A1633" s="58" t="s">
        <v>38</v>
      </c>
      <c r="B1633" s="58" t="s">
        <v>42</v>
      </c>
      <c r="C1633" s="58" t="s">
        <v>67</v>
      </c>
      <c r="D1633" s="58" t="s">
        <v>175</v>
      </c>
      <c r="E1633" s="51" t="str">
        <f>IF(C1633&lt;&gt;"",VLOOKUP(MID(C1633,18,5),LISTAS·PAPP!$E$4:$F$76,2,0),"")</f>
        <v>PICHINCHA</v>
      </c>
      <c r="F1633" s="58" t="s">
        <v>386</v>
      </c>
      <c r="G1633" s="51" t="str">
        <f>IF(F1633&lt;&gt;"",VLOOKUP(F1633,LISTAS·PAPP!$R$3:$T$221,3,0),"")</f>
        <v xml:space="preserve"> </v>
      </c>
      <c r="H1633" s="58" t="s">
        <v>1165</v>
      </c>
      <c r="I1633" s="66" t="s">
        <v>1171</v>
      </c>
      <c r="J1633" s="66" t="s">
        <v>1174</v>
      </c>
      <c r="K1633" s="67">
        <v>1</v>
      </c>
      <c r="L1633" s="66" t="s">
        <v>1175</v>
      </c>
      <c r="M1633" s="60">
        <v>8.3333333333333329E-2</v>
      </c>
      <c r="N1633" s="60">
        <v>8.3333333333333329E-2</v>
      </c>
      <c r="O1633" s="60">
        <v>8.3333333333333329E-2</v>
      </c>
      <c r="P1633" s="60">
        <v>8.3333333333333329E-2</v>
      </c>
      <c r="Q1633" s="60">
        <v>8.3333333333333329E-2</v>
      </c>
      <c r="R1633" s="60">
        <v>8.3333333333333329E-2</v>
      </c>
      <c r="S1633" s="60">
        <v>8.3333333333333329E-2</v>
      </c>
      <c r="T1633" s="60">
        <v>8.3333333333333329E-2</v>
      </c>
      <c r="U1633" s="60">
        <v>8.3333333333333329E-2</v>
      </c>
      <c r="V1633" s="60">
        <v>8.3333333333333329E-2</v>
      </c>
      <c r="W1633" s="60">
        <v>8.3333333333333329E-2</v>
      </c>
      <c r="X1633" s="60">
        <v>8.3333333333333329E-2</v>
      </c>
      <c r="Y1633" s="52" t="str">
        <f>IF(A1633&lt;&gt;"",IF(D1633="DIRECCIÓN_DE_TRANSFERENCIAS","280 0031",VLOOKUP(C1633,LISTAS·PAPP!$C$3:$D$76,2,0)),"")</f>
        <v>280 9999</v>
      </c>
      <c r="Z1633" s="61">
        <v>202</v>
      </c>
      <c r="AA1633" s="62">
        <v>2004</v>
      </c>
      <c r="AB1633" s="62">
        <v>4123</v>
      </c>
      <c r="AC1633" s="65" t="str">
        <f>IF(D1633&lt;&gt;"",VLOOKUP(D1633,LISTAS·PAPP!$I$3:$M$16,2,0),"")</f>
        <v>55</v>
      </c>
      <c r="AD1633" s="51" t="str">
        <f>IF(D1633&lt;&gt;"",VLOOKUP(D1633,LISTAS·PAPP!$I$3:$M$16,3,0),"")</f>
        <v>SISTEMA_DE_PROTECCIÓN_ESPECIAL_EN_EL_CICLO_DE_VIDA</v>
      </c>
      <c r="AE1633" s="52" t="str">
        <f>IF(D1633&lt;&gt;"",VLOOKUP(D1633,LISTAS·PAPP!$I$3:$M$16,4,0),"")</f>
        <v>001</v>
      </c>
      <c r="AF1633" s="51" t="str">
        <f>IF(D1633&lt;&gt;"",VLOOKUP(D1633,LISTAS·PAPP!$I$3:$M$16,5,0),"")</f>
        <v>IMPLEMENTAR_ESTRATEGIAS_Y_SERVICIOS_DE_PREVENCION_Y_PROTECCION_ESPECIAL_EN_EL_CICLO_DE_VIDA_A_NIVEL_NACIONAL</v>
      </c>
      <c r="AG1633" s="52" t="str">
        <f>IF(AH1633&lt;&gt;"",VLOOKUP(AH1633,LISTAS·PAPP!$O$3:$P$74,2,0),"")</f>
        <v>004</v>
      </c>
      <c r="AH1633" s="58" t="s">
        <v>854</v>
      </c>
      <c r="AI1633" s="60" t="s">
        <v>471</v>
      </c>
      <c r="AJ1633" s="51" t="str">
        <f>IF(AI1633&lt;&gt;"",VLOOKUP(AI1633,LISTAS·PAPP!$X$4:$Y$80,2,0),"")</f>
        <v>NO APLICA</v>
      </c>
      <c r="AK1633" s="58" t="s">
        <v>631</v>
      </c>
      <c r="AL1633" s="60">
        <v>710602</v>
      </c>
      <c r="AM1633" s="51" t="str">
        <f>IF(ISERROR(VLOOKUP(AL1633,LISTAS·PAPP!$AD$4:$AE$334,2,0))," ",VLOOKUP(AL1633,LISTAS·PAPP!$AD$4:$AE$334,2,0))</f>
        <v>Fondo de Reserva</v>
      </c>
      <c r="AN1633" s="63">
        <v>8577</v>
      </c>
      <c r="AO1633" s="64">
        <v>714.75</v>
      </c>
      <c r="AP1633" s="64">
        <v>714.75</v>
      </c>
      <c r="AQ1633" s="64">
        <v>714.75</v>
      </c>
      <c r="AR1633" s="64">
        <v>714.75</v>
      </c>
      <c r="AS1633" s="64">
        <v>714.75</v>
      </c>
      <c r="AT1633" s="64">
        <v>714.75</v>
      </c>
      <c r="AU1633" s="64">
        <v>714.75</v>
      </c>
      <c r="AV1633" s="64">
        <v>714.75</v>
      </c>
      <c r="AW1633" s="64">
        <v>714.75</v>
      </c>
      <c r="AX1633" s="64">
        <v>714.75</v>
      </c>
      <c r="AY1633" s="64">
        <v>714.75</v>
      </c>
      <c r="AZ1633" s="64">
        <v>714.75</v>
      </c>
      <c r="BA1633" s="53">
        <f t="shared" si="76"/>
        <v>8577</v>
      </c>
      <c r="BB1633" s="54" t="str">
        <f t="shared" si="77"/>
        <v>OK</v>
      </c>
      <c r="BC1633" s="55" t="str">
        <f t="shared" si="78"/>
        <v xml:space="preserve">                </v>
      </c>
    </row>
    <row r="1634" spans="1:55" ht="50.1" customHeight="1" x14ac:dyDescent="0.25">
      <c r="A1634" s="58" t="s">
        <v>38</v>
      </c>
      <c r="B1634" s="58" t="s">
        <v>42</v>
      </c>
      <c r="C1634" s="58" t="s">
        <v>67</v>
      </c>
      <c r="D1634" s="58" t="s">
        <v>175</v>
      </c>
      <c r="E1634" s="51" t="str">
        <f>IF(C1634&lt;&gt;"",VLOOKUP(MID(C1634,18,5),LISTAS·PAPP!$E$4:$F$76,2,0),"")</f>
        <v>PICHINCHA</v>
      </c>
      <c r="F1634" s="58" t="s">
        <v>386</v>
      </c>
      <c r="G1634" s="51" t="str">
        <f>IF(F1634&lt;&gt;"",VLOOKUP(F1634,LISTAS·PAPP!$R$3:$T$221,3,0),"")</f>
        <v xml:space="preserve"> </v>
      </c>
      <c r="H1634" s="58" t="s">
        <v>1165</v>
      </c>
      <c r="I1634" s="66" t="s">
        <v>1171</v>
      </c>
      <c r="J1634" s="66" t="s">
        <v>1176</v>
      </c>
      <c r="K1634" s="67">
        <v>1</v>
      </c>
      <c r="L1634" s="66" t="s">
        <v>1177</v>
      </c>
      <c r="M1634" s="60">
        <v>0</v>
      </c>
      <c r="N1634" s="60">
        <v>0</v>
      </c>
      <c r="O1634" s="60">
        <v>0.1</v>
      </c>
      <c r="P1634" s="60">
        <v>0.1</v>
      </c>
      <c r="Q1634" s="60">
        <v>0.1</v>
      </c>
      <c r="R1634" s="60">
        <v>0.1</v>
      </c>
      <c r="S1634" s="60">
        <v>0.1</v>
      </c>
      <c r="T1634" s="60">
        <v>0.1</v>
      </c>
      <c r="U1634" s="60">
        <v>0.1</v>
      </c>
      <c r="V1634" s="60">
        <v>0.1</v>
      </c>
      <c r="W1634" s="60">
        <v>0.1</v>
      </c>
      <c r="X1634" s="60">
        <v>0.1</v>
      </c>
      <c r="Y1634" s="52" t="str">
        <f>IF(A1634&lt;&gt;"",IF(D1634="DIRECCIÓN_DE_TRANSFERENCIAS","280 0031",VLOOKUP(C1634,LISTAS·PAPP!$C$3:$D$76,2,0)),"")</f>
        <v>280 9999</v>
      </c>
      <c r="Z1634" s="61">
        <v>202</v>
      </c>
      <c r="AA1634" s="62">
        <v>2003</v>
      </c>
      <c r="AB1634" s="62">
        <v>2207</v>
      </c>
      <c r="AC1634" s="65" t="str">
        <f>IF(D1634&lt;&gt;"",VLOOKUP(D1634,LISTAS·PAPP!$I$3:$M$16,2,0),"")</f>
        <v>55</v>
      </c>
      <c r="AD1634" s="51" t="str">
        <f>IF(D1634&lt;&gt;"",VLOOKUP(D1634,LISTAS·PAPP!$I$3:$M$16,3,0),"")</f>
        <v>SISTEMA_DE_PROTECCIÓN_ESPECIAL_EN_EL_CICLO_DE_VIDA</v>
      </c>
      <c r="AE1634" s="52" t="str">
        <f>IF(D1634&lt;&gt;"",VLOOKUP(D1634,LISTAS·PAPP!$I$3:$M$16,4,0),"")</f>
        <v>001</v>
      </c>
      <c r="AF1634" s="51" t="str">
        <f>IF(D1634&lt;&gt;"",VLOOKUP(D1634,LISTAS·PAPP!$I$3:$M$16,5,0),"")</f>
        <v>IMPLEMENTAR_ESTRATEGIAS_Y_SERVICIOS_DE_PREVENCION_Y_PROTECCION_ESPECIAL_EN_EL_CICLO_DE_VIDA_A_NIVEL_NACIONAL</v>
      </c>
      <c r="AG1634" s="52" t="str">
        <f>IF(AH1634&lt;&gt;"",VLOOKUP(AH1634,LISTAS·PAPP!$O$3:$P$74,2,0),"")</f>
        <v>004</v>
      </c>
      <c r="AH1634" s="58" t="s">
        <v>854</v>
      </c>
      <c r="AI1634" s="60" t="s">
        <v>471</v>
      </c>
      <c r="AJ1634" s="51" t="str">
        <f>IF(AI1634&lt;&gt;"",VLOOKUP(AI1634,LISTAS·PAPP!$X$4:$Y$80,2,0),"")</f>
        <v>NO APLICA</v>
      </c>
      <c r="AK1634" s="58" t="s">
        <v>632</v>
      </c>
      <c r="AL1634" s="60">
        <v>730301</v>
      </c>
      <c r="AM1634" s="51" t="str">
        <f>IF(ISERROR(VLOOKUP(AL1634,LISTAS·PAPP!$AD$4:$AE$334,2,0))," ",VLOOKUP(AL1634,LISTAS·PAPP!$AD$4:$AE$334,2,0))</f>
        <v>Pasajes al Interior</v>
      </c>
      <c r="AN1634" s="63">
        <v>16232.19</v>
      </c>
      <c r="AO1634" s="64">
        <v>0</v>
      </c>
      <c r="AP1634" s="64">
        <v>0</v>
      </c>
      <c r="AQ1634" s="64">
        <v>0</v>
      </c>
      <c r="AR1634" s="64">
        <v>0</v>
      </c>
      <c r="AS1634" s="64">
        <v>0</v>
      </c>
      <c r="AT1634" s="64">
        <v>0</v>
      </c>
      <c r="AU1634" s="64">
        <v>0</v>
      </c>
      <c r="AV1634" s="64">
        <v>0</v>
      </c>
      <c r="AW1634" s="64">
        <v>7857.49</v>
      </c>
      <c r="AX1634" s="64">
        <v>0</v>
      </c>
      <c r="AY1634" s="64">
        <v>8116.1</v>
      </c>
      <c r="AZ1634" s="64">
        <v>258.60000000000002</v>
      </c>
      <c r="BA1634" s="53">
        <f t="shared" si="76"/>
        <v>16232.19</v>
      </c>
      <c r="BB1634" s="54" t="str">
        <f t="shared" si="77"/>
        <v>OK</v>
      </c>
      <c r="BC1634" s="55" t="str">
        <f t="shared" si="78"/>
        <v xml:space="preserve">                </v>
      </c>
    </row>
    <row r="1635" spans="1:55" ht="50.1" customHeight="1" x14ac:dyDescent="0.25">
      <c r="A1635" s="58" t="s">
        <v>38</v>
      </c>
      <c r="B1635" s="58" t="s">
        <v>42</v>
      </c>
      <c r="C1635" s="58" t="s">
        <v>67</v>
      </c>
      <c r="D1635" s="58" t="s">
        <v>175</v>
      </c>
      <c r="E1635" s="51" t="str">
        <f>IF(C1635&lt;&gt;"",VLOOKUP(MID(C1635,18,5),LISTAS·PAPP!$E$4:$F$76,2,0),"")</f>
        <v>PICHINCHA</v>
      </c>
      <c r="F1635" s="58" t="s">
        <v>386</v>
      </c>
      <c r="G1635" s="51" t="str">
        <f>IF(F1635&lt;&gt;"",VLOOKUP(F1635,LISTAS·PAPP!$R$3:$T$221,3,0),"")</f>
        <v xml:space="preserve"> </v>
      </c>
      <c r="H1635" s="58" t="s">
        <v>1165</v>
      </c>
      <c r="I1635" s="66" t="s">
        <v>1171</v>
      </c>
      <c r="J1635" s="66" t="s">
        <v>1178</v>
      </c>
      <c r="K1635" s="67">
        <v>1</v>
      </c>
      <c r="L1635" s="66" t="s">
        <v>1179</v>
      </c>
      <c r="M1635" s="60">
        <v>0</v>
      </c>
      <c r="N1635" s="60">
        <v>0</v>
      </c>
      <c r="O1635" s="60">
        <v>0.1</v>
      </c>
      <c r="P1635" s="60">
        <v>0.1</v>
      </c>
      <c r="Q1635" s="60">
        <v>0.1</v>
      </c>
      <c r="R1635" s="60">
        <v>0.1</v>
      </c>
      <c r="S1635" s="60">
        <v>0.1</v>
      </c>
      <c r="T1635" s="60">
        <v>0.1</v>
      </c>
      <c r="U1635" s="60">
        <v>0.1</v>
      </c>
      <c r="V1635" s="60">
        <v>0.1</v>
      </c>
      <c r="W1635" s="60">
        <v>0.1</v>
      </c>
      <c r="X1635" s="60">
        <v>0.1</v>
      </c>
      <c r="Y1635" s="52" t="str">
        <f>IF(A1635&lt;&gt;"",IF(D1635="DIRECCIÓN_DE_TRANSFERENCIAS","280 0031",VLOOKUP(C1635,LISTAS·PAPP!$C$3:$D$76,2,0)),"")</f>
        <v>280 9999</v>
      </c>
      <c r="Z1635" s="61">
        <v>202</v>
      </c>
      <c r="AA1635" s="62">
        <v>5093</v>
      </c>
      <c r="AB1635" s="62">
        <v>1</v>
      </c>
      <c r="AC1635" s="65" t="str">
        <f>IF(D1635&lt;&gt;"",VLOOKUP(D1635,LISTAS·PAPP!$I$3:$M$16,2,0),"")</f>
        <v>55</v>
      </c>
      <c r="AD1635" s="51" t="str">
        <f>IF(D1635&lt;&gt;"",VLOOKUP(D1635,LISTAS·PAPP!$I$3:$M$16,3,0),"")</f>
        <v>SISTEMA_DE_PROTECCIÓN_ESPECIAL_EN_EL_CICLO_DE_VIDA</v>
      </c>
      <c r="AE1635" s="52" t="str">
        <f>IF(D1635&lt;&gt;"",VLOOKUP(D1635,LISTAS·PAPP!$I$3:$M$16,4,0),"")</f>
        <v>001</v>
      </c>
      <c r="AF1635" s="51" t="str">
        <f>IF(D1635&lt;&gt;"",VLOOKUP(D1635,LISTAS·PAPP!$I$3:$M$16,5,0),"")</f>
        <v>IMPLEMENTAR_ESTRATEGIAS_Y_SERVICIOS_DE_PREVENCION_Y_PROTECCION_ESPECIAL_EN_EL_CICLO_DE_VIDA_A_NIVEL_NACIONAL</v>
      </c>
      <c r="AG1635" s="52" t="str">
        <f>IF(AH1635&lt;&gt;"",VLOOKUP(AH1635,LISTAS·PAPP!$O$3:$P$74,2,0),"")</f>
        <v>004</v>
      </c>
      <c r="AH1635" s="58" t="s">
        <v>854</v>
      </c>
      <c r="AI1635" s="60" t="s">
        <v>471</v>
      </c>
      <c r="AJ1635" s="51" t="str">
        <f>IF(AI1635&lt;&gt;"",VLOOKUP(AI1635,LISTAS·PAPP!$X$4:$Y$80,2,0),"")</f>
        <v>NO APLICA</v>
      </c>
      <c r="AK1635" s="58" t="s">
        <v>632</v>
      </c>
      <c r="AL1635" s="60">
        <v>730303</v>
      </c>
      <c r="AM1635" s="51" t="str">
        <f>IF(ISERROR(VLOOKUP(AL1635,LISTAS·PAPP!$AD$4:$AE$334,2,0))," ",VLOOKUP(AL1635,LISTAS·PAPP!$AD$4:$AE$334,2,0))</f>
        <v>Viáticos y Subsistencias en el Interior</v>
      </c>
      <c r="AN1635" s="63">
        <v>4539.83</v>
      </c>
      <c r="AO1635" s="64">
        <v>0</v>
      </c>
      <c r="AP1635" s="64">
        <v>0</v>
      </c>
      <c r="AQ1635" s="64">
        <v>0</v>
      </c>
      <c r="AR1635" s="64">
        <v>0</v>
      </c>
      <c r="AS1635" s="64">
        <v>0</v>
      </c>
      <c r="AT1635" s="64">
        <v>0</v>
      </c>
      <c r="AU1635" s="64">
        <v>0</v>
      </c>
      <c r="AV1635" s="64">
        <v>0</v>
      </c>
      <c r="AW1635" s="64">
        <v>1134.9575</v>
      </c>
      <c r="AX1635" s="64">
        <v>1134.9575</v>
      </c>
      <c r="AY1635" s="64">
        <v>1134.9575</v>
      </c>
      <c r="AZ1635" s="64">
        <v>1134.9575</v>
      </c>
      <c r="BA1635" s="53">
        <f t="shared" si="76"/>
        <v>4539.83</v>
      </c>
      <c r="BB1635" s="54" t="str">
        <f t="shared" si="77"/>
        <v>OK</v>
      </c>
      <c r="BC1635" s="55" t="str">
        <f t="shared" si="78"/>
        <v xml:space="preserve">                </v>
      </c>
    </row>
    <row r="1636" spans="1:55" ht="50.1" customHeight="1" x14ac:dyDescent="0.25">
      <c r="A1636" s="58" t="s">
        <v>38</v>
      </c>
      <c r="B1636" s="58" t="s">
        <v>42</v>
      </c>
      <c r="C1636" s="58" t="s">
        <v>67</v>
      </c>
      <c r="D1636" s="58" t="s">
        <v>175</v>
      </c>
      <c r="E1636" s="51" t="str">
        <f>IF(C1636&lt;&gt;"",VLOOKUP(MID(C1636,18,5),LISTAS·PAPP!$E$4:$F$76,2,0),"")</f>
        <v>PICHINCHA</v>
      </c>
      <c r="F1636" s="58" t="s">
        <v>386</v>
      </c>
      <c r="G1636" s="51" t="str">
        <f>IF(F1636&lt;&gt;"",VLOOKUP(F1636,LISTAS·PAPP!$R$3:$T$221,3,0),"")</f>
        <v xml:space="preserve"> </v>
      </c>
      <c r="H1636" s="58" t="s">
        <v>1165</v>
      </c>
      <c r="I1636" s="66" t="s">
        <v>1180</v>
      </c>
      <c r="J1636" s="66" t="s">
        <v>1181</v>
      </c>
      <c r="K1636" s="67">
        <v>0.01</v>
      </c>
      <c r="L1636" s="66" t="s">
        <v>1182</v>
      </c>
      <c r="M1636" s="60">
        <v>0</v>
      </c>
      <c r="N1636" s="60">
        <v>0</v>
      </c>
      <c r="O1636" s="60">
        <v>0</v>
      </c>
      <c r="P1636" s="60">
        <v>0</v>
      </c>
      <c r="Q1636" s="60">
        <v>0</v>
      </c>
      <c r="R1636" s="60">
        <v>0</v>
      </c>
      <c r="S1636" s="60">
        <v>0</v>
      </c>
      <c r="T1636" s="60">
        <v>0</v>
      </c>
      <c r="U1636" s="60">
        <v>0</v>
      </c>
      <c r="V1636" s="60">
        <v>0</v>
      </c>
      <c r="W1636" s="60" t="s">
        <v>949</v>
      </c>
      <c r="X1636" s="60">
        <v>0</v>
      </c>
      <c r="Y1636" s="52" t="str">
        <f>IF(A1636&lt;&gt;"",IF(D1636="DIRECCIÓN_DE_TRANSFERENCIAS","280 0031",VLOOKUP(C1636,LISTAS·PAPP!$C$3:$D$76,2,0)),"")</f>
        <v>280 9999</v>
      </c>
      <c r="Z1636" s="61" t="s">
        <v>443</v>
      </c>
      <c r="AA1636" s="62">
        <v>0</v>
      </c>
      <c r="AB1636" s="62">
        <v>0</v>
      </c>
      <c r="AC1636" s="65" t="str">
        <f>IF(D1636&lt;&gt;"",VLOOKUP(D1636,LISTAS·PAPP!$I$3:$M$16,2,0),"")</f>
        <v>55</v>
      </c>
      <c r="AD1636" s="51" t="str">
        <f>IF(D1636&lt;&gt;"",VLOOKUP(D1636,LISTAS·PAPP!$I$3:$M$16,3,0),"")</f>
        <v>SISTEMA_DE_PROTECCIÓN_ESPECIAL_EN_EL_CICLO_DE_VIDA</v>
      </c>
      <c r="AE1636" s="52" t="str">
        <f>IF(D1636&lt;&gt;"",VLOOKUP(D1636,LISTAS·PAPP!$I$3:$M$16,4,0),"")</f>
        <v>001</v>
      </c>
      <c r="AF1636" s="51" t="str">
        <f>IF(D1636&lt;&gt;"",VLOOKUP(D1636,LISTAS·PAPP!$I$3:$M$16,5,0),"")</f>
        <v>IMPLEMENTAR_ESTRATEGIAS_Y_SERVICIOS_DE_PREVENCION_Y_PROTECCION_ESPECIAL_EN_EL_CICLO_DE_VIDA_A_NIVEL_NACIONAL</v>
      </c>
      <c r="AG1636" s="52" t="str">
        <f>IF(AH1636&lt;&gt;"",VLOOKUP(AH1636,LISTAS·PAPP!$O$3:$P$74,2,0),"")</f>
        <v>004</v>
      </c>
      <c r="AH1636" s="58" t="s">
        <v>854</v>
      </c>
      <c r="AI1636" s="60" t="s">
        <v>471</v>
      </c>
      <c r="AJ1636" s="51" t="str">
        <f>IF(AI1636&lt;&gt;"",VLOOKUP(AI1636,LISTAS·PAPP!$X$4:$Y$80,2,0),"")</f>
        <v>NO APLICA</v>
      </c>
      <c r="AK1636" s="58" t="s">
        <v>632</v>
      </c>
      <c r="AL1636" s="60">
        <v>730601</v>
      </c>
      <c r="AM1636" s="51" t="str">
        <f>IF(ISERROR(VLOOKUP(AL1636,LISTAS·PAPP!$AD$4:$AE$334,2,0))," ",VLOOKUP(AL1636,LISTAS·PAPP!$AD$4:$AE$334,2,0))</f>
        <v>Consultoría, Asesoría e Investigación Especializada</v>
      </c>
      <c r="AN1636" s="63">
        <v>1536</v>
      </c>
      <c r="AO1636" s="64">
        <v>0</v>
      </c>
      <c r="AP1636" s="64">
        <v>0</v>
      </c>
      <c r="AQ1636" s="64">
        <v>0</v>
      </c>
      <c r="AR1636" s="64">
        <v>0</v>
      </c>
      <c r="AS1636" s="64">
        <v>0</v>
      </c>
      <c r="AT1636" s="64">
        <v>0</v>
      </c>
      <c r="AU1636" s="64">
        <v>0</v>
      </c>
      <c r="AV1636" s="64">
        <v>0</v>
      </c>
      <c r="AW1636" s="64">
        <v>0</v>
      </c>
      <c r="AX1636" s="64">
        <v>0</v>
      </c>
      <c r="AY1636" s="64">
        <v>1536</v>
      </c>
      <c r="AZ1636" s="64">
        <v>0</v>
      </c>
      <c r="BA1636" s="53">
        <f t="shared" si="76"/>
        <v>1536</v>
      </c>
      <c r="BB1636" s="54" t="str">
        <f t="shared" si="77"/>
        <v>OK</v>
      </c>
      <c r="BC1636" s="55" t="str">
        <f t="shared" si="78"/>
        <v xml:space="preserve">                </v>
      </c>
    </row>
    <row r="1637" spans="1:55" ht="50.1" customHeight="1" x14ac:dyDescent="0.25">
      <c r="A1637" s="58" t="s">
        <v>38</v>
      </c>
      <c r="B1637" s="58" t="s">
        <v>42</v>
      </c>
      <c r="C1637" s="58" t="s">
        <v>67</v>
      </c>
      <c r="D1637" s="58" t="s">
        <v>175</v>
      </c>
      <c r="E1637" s="51" t="str">
        <f>IF(C1637&lt;&gt;"",VLOOKUP(MID(C1637,18,5),LISTAS·PAPP!$E$4:$F$76,2,0),"")</f>
        <v>PICHINCHA</v>
      </c>
      <c r="F1637" s="58" t="s">
        <v>386</v>
      </c>
      <c r="G1637" s="51" t="str">
        <f>IF(F1637&lt;&gt;"",VLOOKUP(F1637,LISTAS·PAPP!$R$3:$T$221,3,0),"")</f>
        <v xml:space="preserve"> </v>
      </c>
      <c r="H1637" s="58" t="s">
        <v>1165</v>
      </c>
      <c r="I1637" s="66" t="s">
        <v>1171</v>
      </c>
      <c r="J1637" s="66" t="s">
        <v>1178</v>
      </c>
      <c r="K1637" s="67">
        <v>1</v>
      </c>
      <c r="L1637" s="66" t="s">
        <v>1179</v>
      </c>
      <c r="M1637" s="60">
        <v>0</v>
      </c>
      <c r="N1637" s="60">
        <v>0</v>
      </c>
      <c r="O1637" s="60">
        <v>0.1</v>
      </c>
      <c r="P1637" s="60">
        <v>0.1</v>
      </c>
      <c r="Q1637" s="60">
        <v>0.1</v>
      </c>
      <c r="R1637" s="60">
        <v>0.1</v>
      </c>
      <c r="S1637" s="60">
        <v>0.1</v>
      </c>
      <c r="T1637" s="60">
        <v>0.1</v>
      </c>
      <c r="U1637" s="60">
        <v>0.1</v>
      </c>
      <c r="V1637" s="60">
        <v>0.1</v>
      </c>
      <c r="W1637" s="60">
        <v>0.1</v>
      </c>
      <c r="X1637" s="60">
        <v>0.1</v>
      </c>
      <c r="Y1637" s="52" t="str">
        <f>IF(A1637&lt;&gt;"",IF(D1637="DIRECCIÓN_DE_TRANSFERENCIAS","280 0031",VLOOKUP(C1637,LISTAS·PAPP!$C$3:$D$76,2,0)),"")</f>
        <v>280 9999</v>
      </c>
      <c r="Z1637" s="61">
        <v>202</v>
      </c>
      <c r="AA1637" s="62">
        <v>2003</v>
      </c>
      <c r="AB1637" s="62">
        <v>2207</v>
      </c>
      <c r="AC1637" s="65" t="str">
        <f>IF(D1637&lt;&gt;"",VLOOKUP(D1637,LISTAS·PAPP!$I$3:$M$16,2,0),"")</f>
        <v>55</v>
      </c>
      <c r="AD1637" s="51" t="str">
        <f>IF(D1637&lt;&gt;"",VLOOKUP(D1637,LISTAS·PAPP!$I$3:$M$16,3,0),"")</f>
        <v>SISTEMA_DE_PROTECCIÓN_ESPECIAL_EN_EL_CICLO_DE_VIDA</v>
      </c>
      <c r="AE1637" s="52" t="str">
        <f>IF(D1637&lt;&gt;"",VLOOKUP(D1637,LISTAS·PAPP!$I$3:$M$16,4,0),"")</f>
        <v>001</v>
      </c>
      <c r="AF1637" s="51" t="str">
        <f>IF(D1637&lt;&gt;"",VLOOKUP(D1637,LISTAS·PAPP!$I$3:$M$16,5,0),"")</f>
        <v>IMPLEMENTAR_ESTRATEGIAS_Y_SERVICIOS_DE_PREVENCION_Y_PROTECCION_ESPECIAL_EN_EL_CICLO_DE_VIDA_A_NIVEL_NACIONAL</v>
      </c>
      <c r="AG1637" s="52" t="str">
        <f>IF(AH1637&lt;&gt;"",VLOOKUP(AH1637,LISTAS·PAPP!$O$3:$P$74,2,0),"")</f>
        <v>004</v>
      </c>
      <c r="AH1637" s="58" t="s">
        <v>854</v>
      </c>
      <c r="AI1637" s="60" t="s">
        <v>471</v>
      </c>
      <c r="AJ1637" s="51" t="str">
        <f>IF(AI1637&lt;&gt;"",VLOOKUP(AI1637,LISTAS·PAPP!$X$4:$Y$80,2,0),"")</f>
        <v>NO APLICA</v>
      </c>
      <c r="AK1637" s="58" t="s">
        <v>632</v>
      </c>
      <c r="AL1637" s="60">
        <v>730303</v>
      </c>
      <c r="AM1637" s="51" t="str">
        <f>IF(ISERROR(VLOOKUP(AL1637,LISTAS·PAPP!$AD$4:$AE$334,2,0))," ",VLOOKUP(AL1637,LISTAS·PAPP!$AD$4:$AE$334,2,0))</f>
        <v>Viáticos y Subsistencias en el Interior</v>
      </c>
      <c r="AN1637" s="63">
        <v>31462.83</v>
      </c>
      <c r="AO1637" s="64">
        <v>0</v>
      </c>
      <c r="AP1637" s="64">
        <v>0</v>
      </c>
      <c r="AQ1637" s="64">
        <v>0</v>
      </c>
      <c r="AR1637" s="64">
        <v>0</v>
      </c>
      <c r="AS1637" s="64">
        <v>0</v>
      </c>
      <c r="AT1637" s="64">
        <v>0</v>
      </c>
      <c r="AU1637" s="64">
        <v>0</v>
      </c>
      <c r="AV1637" s="64">
        <v>0</v>
      </c>
      <c r="AW1637" s="64">
        <v>24668.14</v>
      </c>
      <c r="AX1637" s="64">
        <v>0</v>
      </c>
      <c r="AY1637" s="64">
        <v>3000</v>
      </c>
      <c r="AZ1637" s="64">
        <v>3794.69</v>
      </c>
      <c r="BA1637" s="53">
        <f t="shared" si="76"/>
        <v>31462.829999999998</v>
      </c>
      <c r="BB1637" s="54" t="str">
        <f t="shared" si="77"/>
        <v>OK</v>
      </c>
      <c r="BC1637" s="55" t="str">
        <f t="shared" si="78"/>
        <v xml:space="preserve">                </v>
      </c>
    </row>
    <row r="1638" spans="1:55" ht="50.1" customHeight="1" x14ac:dyDescent="0.25">
      <c r="A1638" s="58" t="s">
        <v>38</v>
      </c>
      <c r="B1638" s="58" t="s">
        <v>42</v>
      </c>
      <c r="C1638" s="58" t="s">
        <v>67</v>
      </c>
      <c r="D1638" s="58" t="s">
        <v>175</v>
      </c>
      <c r="E1638" s="51" t="str">
        <f>IF(C1638&lt;&gt;"",VLOOKUP(MID(C1638,18,5),LISTAS·PAPP!$E$4:$F$76,2,0),"")</f>
        <v>PICHINCHA</v>
      </c>
      <c r="F1638" s="58" t="s">
        <v>386</v>
      </c>
      <c r="G1638" s="51" t="str">
        <f>IF(F1638&lt;&gt;"",VLOOKUP(F1638,LISTAS·PAPP!$R$3:$T$221,3,0),"")</f>
        <v xml:space="preserve"> </v>
      </c>
      <c r="H1638" s="58" t="s">
        <v>1165</v>
      </c>
      <c r="I1638" s="66" t="s">
        <v>1171</v>
      </c>
      <c r="J1638" s="66" t="s">
        <v>1183</v>
      </c>
      <c r="K1638" s="67">
        <v>1</v>
      </c>
      <c r="L1638" s="66" t="s">
        <v>1184</v>
      </c>
      <c r="M1638" s="60">
        <v>0</v>
      </c>
      <c r="N1638" s="60">
        <v>0</v>
      </c>
      <c r="O1638" s="60">
        <v>0</v>
      </c>
      <c r="P1638" s="60">
        <v>0.5</v>
      </c>
      <c r="Q1638" s="60">
        <v>0</v>
      </c>
      <c r="R1638" s="60">
        <v>0</v>
      </c>
      <c r="S1638" s="60">
        <v>0</v>
      </c>
      <c r="T1638" s="60">
        <v>0.5</v>
      </c>
      <c r="U1638" s="60">
        <v>0</v>
      </c>
      <c r="V1638" s="60">
        <v>0</v>
      </c>
      <c r="W1638" s="60">
        <v>0</v>
      </c>
      <c r="X1638" s="60">
        <v>0</v>
      </c>
      <c r="Y1638" s="52" t="str">
        <f>IF(A1638&lt;&gt;"",IF(D1638="DIRECCIÓN_DE_TRANSFERENCIAS","280 0031",VLOOKUP(C1638,LISTAS·PAPP!$C$3:$D$76,2,0)),"")</f>
        <v>280 9999</v>
      </c>
      <c r="Z1638" s="61">
        <v>202</v>
      </c>
      <c r="AA1638" s="62">
        <v>5093</v>
      </c>
      <c r="AB1638" s="62">
        <v>1</v>
      </c>
      <c r="AC1638" s="65" t="str">
        <f>IF(D1638&lt;&gt;"",VLOOKUP(D1638,LISTAS·PAPP!$I$3:$M$16,2,0),"")</f>
        <v>55</v>
      </c>
      <c r="AD1638" s="51" t="str">
        <f>IF(D1638&lt;&gt;"",VLOOKUP(D1638,LISTAS·PAPP!$I$3:$M$16,3,0),"")</f>
        <v>SISTEMA_DE_PROTECCIÓN_ESPECIAL_EN_EL_CICLO_DE_VIDA</v>
      </c>
      <c r="AE1638" s="52" t="str">
        <f>IF(D1638&lt;&gt;"",VLOOKUP(D1638,LISTAS·PAPP!$I$3:$M$16,4,0),"")</f>
        <v>001</v>
      </c>
      <c r="AF1638" s="51" t="str">
        <f>IF(D1638&lt;&gt;"",VLOOKUP(D1638,LISTAS·PAPP!$I$3:$M$16,5,0),"")</f>
        <v>IMPLEMENTAR_ESTRATEGIAS_Y_SERVICIOS_DE_PREVENCION_Y_PROTECCION_ESPECIAL_EN_EL_CICLO_DE_VIDA_A_NIVEL_NACIONAL</v>
      </c>
      <c r="AG1638" s="52" t="str">
        <f>IF(AH1638&lt;&gt;"",VLOOKUP(AH1638,LISTAS·PAPP!$O$3:$P$74,2,0),"")</f>
        <v>004</v>
      </c>
      <c r="AH1638" s="58" t="s">
        <v>854</v>
      </c>
      <c r="AI1638" s="60" t="s">
        <v>471</v>
      </c>
      <c r="AJ1638" s="51" t="str">
        <f>IF(AI1638&lt;&gt;"",VLOOKUP(AI1638,LISTAS·PAPP!$X$4:$Y$80,2,0),"")</f>
        <v>NO APLICA</v>
      </c>
      <c r="AK1638" s="58" t="s">
        <v>637</v>
      </c>
      <c r="AL1638" s="60">
        <v>990101</v>
      </c>
      <c r="AM1638" s="51" t="str">
        <f>IF(ISERROR(VLOOKUP(AL1638,LISTAS·PAPP!$AD$4:$AE$334,2,0))," ",VLOOKUP(AL1638,LISTAS·PAPP!$AD$4:$AE$334,2,0))</f>
        <v>Obligaciones de Ejercicios Anteriores por Egresos de Personal</v>
      </c>
      <c r="AN1638" s="63">
        <v>3806.83</v>
      </c>
      <c r="AO1638" s="64">
        <v>0</v>
      </c>
      <c r="AP1638" s="64">
        <v>0</v>
      </c>
      <c r="AQ1638" s="64">
        <v>0</v>
      </c>
      <c r="AR1638" s="64">
        <v>0</v>
      </c>
      <c r="AS1638" s="64">
        <v>3806.83</v>
      </c>
      <c r="AT1638" s="64">
        <v>0</v>
      </c>
      <c r="AU1638" s="64">
        <v>0</v>
      </c>
      <c r="AV1638" s="64">
        <v>0</v>
      </c>
      <c r="AW1638" s="64">
        <v>0</v>
      </c>
      <c r="AX1638" s="64">
        <v>0</v>
      </c>
      <c r="AY1638" s="64">
        <v>0</v>
      </c>
      <c r="AZ1638" s="64">
        <v>0</v>
      </c>
      <c r="BA1638" s="53">
        <f t="shared" si="76"/>
        <v>3806.83</v>
      </c>
      <c r="BB1638" s="54" t="str">
        <f t="shared" si="77"/>
        <v>OK</v>
      </c>
      <c r="BC1638" s="55" t="str">
        <f t="shared" si="78"/>
        <v xml:space="preserve">                </v>
      </c>
    </row>
    <row r="1639" spans="1:55" ht="50.1" customHeight="1" x14ac:dyDescent="0.25">
      <c r="A1639" s="58" t="s">
        <v>38</v>
      </c>
      <c r="B1639" s="58" t="s">
        <v>42</v>
      </c>
      <c r="C1639" s="58" t="s">
        <v>67</v>
      </c>
      <c r="D1639" s="58" t="s">
        <v>175</v>
      </c>
      <c r="E1639" s="51" t="str">
        <f>IF(C1639&lt;&gt;"",VLOOKUP(MID(C1639,18,5),LISTAS·PAPP!$E$4:$F$76,2,0),"")</f>
        <v>PICHINCHA</v>
      </c>
      <c r="F1639" s="58" t="s">
        <v>386</v>
      </c>
      <c r="G1639" s="51" t="str">
        <f>IF(F1639&lt;&gt;"",VLOOKUP(F1639,LISTAS·PAPP!$R$3:$T$221,3,0),"")</f>
        <v xml:space="preserve"> </v>
      </c>
      <c r="H1639" s="58" t="s">
        <v>1165</v>
      </c>
      <c r="I1639" s="66" t="s">
        <v>1171</v>
      </c>
      <c r="J1639" s="66" t="s">
        <v>1183</v>
      </c>
      <c r="K1639" s="67">
        <v>1</v>
      </c>
      <c r="L1639" s="66" t="s">
        <v>1184</v>
      </c>
      <c r="M1639" s="60">
        <v>0</v>
      </c>
      <c r="N1639" s="60">
        <v>0</v>
      </c>
      <c r="O1639" s="60">
        <v>0</v>
      </c>
      <c r="P1639" s="60">
        <v>0.5</v>
      </c>
      <c r="Q1639" s="60">
        <v>0</v>
      </c>
      <c r="R1639" s="60">
        <v>0</v>
      </c>
      <c r="S1639" s="60">
        <v>0</v>
      </c>
      <c r="T1639" s="60">
        <v>0.5</v>
      </c>
      <c r="U1639" s="60">
        <v>0</v>
      </c>
      <c r="V1639" s="60">
        <v>0</v>
      </c>
      <c r="W1639" s="60">
        <v>0</v>
      </c>
      <c r="X1639" s="60">
        <v>0</v>
      </c>
      <c r="Y1639" s="52" t="str">
        <f>IF(A1639&lt;&gt;"",IF(D1639="DIRECCIÓN_DE_TRANSFERENCIAS","280 0031",VLOOKUP(C1639,LISTAS·PAPP!$C$3:$D$76,2,0)),"")</f>
        <v>280 9999</v>
      </c>
      <c r="Z1639" s="61">
        <v>202</v>
      </c>
      <c r="AA1639" s="62">
        <v>2003</v>
      </c>
      <c r="AB1639" s="62">
        <v>2207</v>
      </c>
      <c r="AC1639" s="65" t="str">
        <f>IF(D1639&lt;&gt;"",VLOOKUP(D1639,LISTAS·PAPP!$I$3:$M$16,2,0),"")</f>
        <v>55</v>
      </c>
      <c r="AD1639" s="51" t="str">
        <f>IF(D1639&lt;&gt;"",VLOOKUP(D1639,LISTAS·PAPP!$I$3:$M$16,3,0),"")</f>
        <v>SISTEMA_DE_PROTECCIÓN_ESPECIAL_EN_EL_CICLO_DE_VIDA</v>
      </c>
      <c r="AE1639" s="52" t="str">
        <f>IF(D1639&lt;&gt;"",VLOOKUP(D1639,LISTAS·PAPP!$I$3:$M$16,4,0),"")</f>
        <v>001</v>
      </c>
      <c r="AF1639" s="51" t="str">
        <f>IF(D1639&lt;&gt;"",VLOOKUP(D1639,LISTAS·PAPP!$I$3:$M$16,5,0),"")</f>
        <v>IMPLEMENTAR_ESTRATEGIAS_Y_SERVICIOS_DE_PREVENCION_Y_PROTECCION_ESPECIAL_EN_EL_CICLO_DE_VIDA_A_NIVEL_NACIONAL</v>
      </c>
      <c r="AG1639" s="52" t="str">
        <f>IF(AH1639&lt;&gt;"",VLOOKUP(AH1639,LISTAS·PAPP!$O$3:$P$74,2,0),"")</f>
        <v>004</v>
      </c>
      <c r="AH1639" s="58" t="s">
        <v>854</v>
      </c>
      <c r="AI1639" s="60" t="s">
        <v>471</v>
      </c>
      <c r="AJ1639" s="51" t="str">
        <f>IF(AI1639&lt;&gt;"",VLOOKUP(AI1639,LISTAS·PAPP!$X$4:$Y$80,2,0),"")</f>
        <v>NO APLICA</v>
      </c>
      <c r="AK1639" s="58" t="s">
        <v>637</v>
      </c>
      <c r="AL1639" s="60">
        <v>990101</v>
      </c>
      <c r="AM1639" s="51" t="str">
        <f>IF(ISERROR(VLOOKUP(AL1639,LISTAS·PAPP!$AD$4:$AE$334,2,0))," ",VLOOKUP(AL1639,LISTAS·PAPP!$AD$4:$AE$334,2,0))</f>
        <v>Obligaciones de Ejercicios Anteriores por Egresos de Personal</v>
      </c>
      <c r="AN1639" s="63">
        <v>170.58</v>
      </c>
      <c r="AO1639" s="64">
        <v>0</v>
      </c>
      <c r="AP1639" s="64">
        <v>0</v>
      </c>
      <c r="AQ1639" s="64">
        <v>0</v>
      </c>
      <c r="AR1639" s="64">
        <v>0</v>
      </c>
      <c r="AS1639" s="64">
        <v>0</v>
      </c>
      <c r="AT1639" s="64">
        <v>0</v>
      </c>
      <c r="AU1639" s="64">
        <v>0</v>
      </c>
      <c r="AV1639" s="64">
        <v>0</v>
      </c>
      <c r="AW1639" s="64">
        <v>170.58</v>
      </c>
      <c r="AX1639" s="64">
        <v>0</v>
      </c>
      <c r="AY1639" s="64">
        <v>0</v>
      </c>
      <c r="AZ1639" s="64">
        <v>0</v>
      </c>
      <c r="BA1639" s="53">
        <f t="shared" si="76"/>
        <v>170.58</v>
      </c>
      <c r="BB1639" s="54" t="str">
        <f t="shared" si="77"/>
        <v>OK</v>
      </c>
      <c r="BC1639" s="55" t="str">
        <f t="shared" si="78"/>
        <v xml:space="preserve">                </v>
      </c>
    </row>
    <row r="1640" spans="1:55" ht="50.1" customHeight="1" x14ac:dyDescent="0.25">
      <c r="A1640" s="58" t="s">
        <v>39</v>
      </c>
      <c r="B1640" s="58" t="s">
        <v>44</v>
      </c>
      <c r="C1640" s="58" t="s">
        <v>68</v>
      </c>
      <c r="D1640" s="58" t="s">
        <v>175</v>
      </c>
      <c r="E1640" s="51" t="str">
        <f>IF(C1640&lt;&gt;"",VLOOKUP(MID(C1640,18,5),LISTAS·PAPP!$E$4:$F$76,2,0),"")</f>
        <v>IMBABURA</v>
      </c>
      <c r="F1640" s="58" t="s">
        <v>238</v>
      </c>
      <c r="G1640" s="51" t="str">
        <f>IF(F1640&lt;&gt;"",VLOOKUP(F1640,LISTAS·PAPP!$R$3:$T$221,3,0),"")</f>
        <v>NORTE</v>
      </c>
      <c r="H1640" s="58" t="s">
        <v>1165</v>
      </c>
      <c r="I1640" s="66" t="s">
        <v>1185</v>
      </c>
      <c r="J1640" s="66" t="s">
        <v>1186</v>
      </c>
      <c r="K1640" s="67">
        <v>1</v>
      </c>
      <c r="L1640" s="66" t="s">
        <v>1187</v>
      </c>
      <c r="M1640" s="60">
        <v>0</v>
      </c>
      <c r="N1640" s="60">
        <v>0</v>
      </c>
      <c r="O1640" s="60">
        <v>0</v>
      </c>
      <c r="P1640" s="60">
        <v>0.11119999999999999</v>
      </c>
      <c r="Q1640" s="60">
        <v>0.1111</v>
      </c>
      <c r="R1640" s="60">
        <v>0.1111</v>
      </c>
      <c r="S1640" s="60">
        <v>0.1111</v>
      </c>
      <c r="T1640" s="60">
        <v>0.1111</v>
      </c>
      <c r="U1640" s="60">
        <v>0.1111</v>
      </c>
      <c r="V1640" s="60">
        <v>0.1111</v>
      </c>
      <c r="W1640" s="60">
        <v>0.1111</v>
      </c>
      <c r="X1640" s="60">
        <v>0.1111</v>
      </c>
      <c r="Y1640" s="52" t="str">
        <f>IF(A1640&lt;&gt;"",IF(D1640="DIRECCIÓN_DE_TRANSFERENCIAS","280 0031",VLOOKUP(C1640,LISTAS·PAPP!$C$3:$D$76,2,0)),"")</f>
        <v>280 1000</v>
      </c>
      <c r="Z1640" s="61">
        <v>202</v>
      </c>
      <c r="AA1640" s="62">
        <v>5036</v>
      </c>
      <c r="AB1640" s="62">
        <v>5045</v>
      </c>
      <c r="AC1640" s="65" t="str">
        <f>IF(D1640&lt;&gt;"",VLOOKUP(D1640,LISTAS·PAPP!$I$3:$M$16,2,0),"")</f>
        <v>55</v>
      </c>
      <c r="AD1640" s="51" t="str">
        <f>IF(D1640&lt;&gt;"",VLOOKUP(D1640,LISTAS·PAPP!$I$3:$M$16,3,0),"")</f>
        <v>SISTEMA_DE_PROTECCIÓN_ESPECIAL_EN_EL_CICLO_DE_VIDA</v>
      </c>
      <c r="AE1640" s="52" t="str">
        <f>IF(D1640&lt;&gt;"",VLOOKUP(D1640,LISTAS·PAPP!$I$3:$M$16,4,0),"")</f>
        <v>001</v>
      </c>
      <c r="AF1640" s="51" t="str">
        <f>IF(D1640&lt;&gt;"",VLOOKUP(D1640,LISTAS·PAPP!$I$3:$M$16,5,0),"")</f>
        <v>IMPLEMENTAR_ESTRATEGIAS_Y_SERVICIOS_DE_PREVENCION_Y_PROTECCION_ESPECIAL_EN_EL_CICLO_DE_VIDA_A_NIVEL_NACIONAL</v>
      </c>
      <c r="AG1640" s="52" t="str">
        <f>IF(AH1640&lt;&gt;"",VLOOKUP(AH1640,LISTAS·PAPP!$O$3:$P$74,2,0),"")</f>
        <v>004</v>
      </c>
      <c r="AH1640" s="58" t="s">
        <v>854</v>
      </c>
      <c r="AI1640" s="60" t="s">
        <v>471</v>
      </c>
      <c r="AJ1640" s="51" t="str">
        <f>IF(AI1640&lt;&gt;"",VLOOKUP(AI1640,LISTAS·PAPP!$X$4:$Y$80,2,0),"")</f>
        <v>NO APLICA</v>
      </c>
      <c r="AK1640" s="58" t="s">
        <v>631</v>
      </c>
      <c r="AL1640" s="60">
        <v>710203</v>
      </c>
      <c r="AM1640" s="51" t="str">
        <f>IF(ISERROR(VLOOKUP(AL1640,LISTAS·PAPP!$AD$4:$AE$334,2,0))," ",VLOOKUP(AL1640,LISTAS·PAPP!$AD$4:$AE$334,2,0))</f>
        <v>Decimo Tercer Sueldo</v>
      </c>
      <c r="AN1640" s="63">
        <v>2727</v>
      </c>
      <c r="AO1640" s="64">
        <v>0</v>
      </c>
      <c r="AP1640" s="64">
        <v>0</v>
      </c>
      <c r="AQ1640" s="64">
        <v>0</v>
      </c>
      <c r="AR1640" s="64"/>
      <c r="AS1640" s="64"/>
      <c r="AT1640" s="64"/>
      <c r="AU1640" s="64"/>
      <c r="AV1640" s="64"/>
      <c r="AW1640" s="64"/>
      <c r="AX1640" s="64"/>
      <c r="AY1640" s="64">
        <v>2727</v>
      </c>
      <c r="AZ1640" s="64"/>
      <c r="BA1640" s="53">
        <f t="shared" si="76"/>
        <v>2727</v>
      </c>
      <c r="BB1640" s="54" t="str">
        <f t="shared" si="77"/>
        <v>OK</v>
      </c>
      <c r="BC1640" s="55" t="str">
        <f t="shared" si="78"/>
        <v xml:space="preserve">                </v>
      </c>
    </row>
    <row r="1641" spans="1:55" ht="50.1" customHeight="1" x14ac:dyDescent="0.25">
      <c r="A1641" s="58" t="s">
        <v>39</v>
      </c>
      <c r="B1641" s="58" t="s">
        <v>44</v>
      </c>
      <c r="C1641" s="58" t="s">
        <v>68</v>
      </c>
      <c r="D1641" s="58" t="s">
        <v>175</v>
      </c>
      <c r="E1641" s="51" t="str">
        <f>IF(C1641&lt;&gt;"",VLOOKUP(MID(C1641,18,5),LISTAS·PAPP!$E$4:$F$76,2,0),"")</f>
        <v>IMBABURA</v>
      </c>
      <c r="F1641" s="58" t="s">
        <v>238</v>
      </c>
      <c r="G1641" s="51" t="str">
        <f>IF(F1641&lt;&gt;"",VLOOKUP(F1641,LISTAS·PAPP!$R$3:$T$221,3,0),"")</f>
        <v>NORTE</v>
      </c>
      <c r="H1641" s="58" t="s">
        <v>1165</v>
      </c>
      <c r="I1641" s="66" t="s">
        <v>1185</v>
      </c>
      <c r="J1641" s="66" t="s">
        <v>1186</v>
      </c>
      <c r="K1641" s="67">
        <v>1</v>
      </c>
      <c r="L1641" s="66" t="s">
        <v>1187</v>
      </c>
      <c r="M1641" s="60">
        <v>0</v>
      </c>
      <c r="N1641" s="60">
        <v>0</v>
      </c>
      <c r="O1641" s="60">
        <v>0</v>
      </c>
      <c r="P1641" s="60">
        <v>0.11119999999999999</v>
      </c>
      <c r="Q1641" s="60">
        <v>0.1111</v>
      </c>
      <c r="R1641" s="60">
        <v>0.1111</v>
      </c>
      <c r="S1641" s="60">
        <v>0.1111</v>
      </c>
      <c r="T1641" s="60">
        <v>0.1111</v>
      </c>
      <c r="U1641" s="60">
        <v>0.1111</v>
      </c>
      <c r="V1641" s="60">
        <v>0.1111</v>
      </c>
      <c r="W1641" s="60">
        <v>0.1111</v>
      </c>
      <c r="X1641" s="60">
        <v>0.1111</v>
      </c>
      <c r="Y1641" s="52" t="str">
        <f>IF(A1641&lt;&gt;"",IF(D1641="DIRECCIÓN_DE_TRANSFERENCIAS","280 0031",VLOOKUP(C1641,LISTAS·PAPP!$C$3:$D$76,2,0)),"")</f>
        <v>280 1000</v>
      </c>
      <c r="Z1641" s="61">
        <v>202</v>
      </c>
      <c r="AA1641" s="62">
        <v>5036</v>
      </c>
      <c r="AB1641" s="62">
        <v>5045</v>
      </c>
      <c r="AC1641" s="65" t="str">
        <f>IF(D1641&lt;&gt;"",VLOOKUP(D1641,LISTAS·PAPP!$I$3:$M$16,2,0),"")</f>
        <v>55</v>
      </c>
      <c r="AD1641" s="51" t="str">
        <f>IF(D1641&lt;&gt;"",VLOOKUP(D1641,LISTAS·PAPP!$I$3:$M$16,3,0),"")</f>
        <v>SISTEMA_DE_PROTECCIÓN_ESPECIAL_EN_EL_CICLO_DE_VIDA</v>
      </c>
      <c r="AE1641" s="52" t="str">
        <f>IF(D1641&lt;&gt;"",VLOOKUP(D1641,LISTAS·PAPP!$I$3:$M$16,4,0),"")</f>
        <v>001</v>
      </c>
      <c r="AF1641" s="51" t="str">
        <f>IF(D1641&lt;&gt;"",VLOOKUP(D1641,LISTAS·PAPP!$I$3:$M$16,5,0),"")</f>
        <v>IMPLEMENTAR_ESTRATEGIAS_Y_SERVICIOS_DE_PREVENCION_Y_PROTECCION_ESPECIAL_EN_EL_CICLO_DE_VIDA_A_NIVEL_NACIONAL</v>
      </c>
      <c r="AG1641" s="52" t="str">
        <f>IF(AH1641&lt;&gt;"",VLOOKUP(AH1641,LISTAS·PAPP!$O$3:$P$74,2,0),"")</f>
        <v>005</v>
      </c>
      <c r="AH1641" s="58" t="s">
        <v>855</v>
      </c>
      <c r="AI1641" s="60" t="s">
        <v>471</v>
      </c>
      <c r="AJ1641" s="51" t="str">
        <f>IF(AI1641&lt;&gt;"",VLOOKUP(AI1641,LISTAS·PAPP!$X$4:$Y$80,2,0),"")</f>
        <v>NO APLICA</v>
      </c>
      <c r="AK1641" s="58" t="s">
        <v>631</v>
      </c>
      <c r="AL1641" s="60">
        <v>710204</v>
      </c>
      <c r="AM1641" s="51" t="str">
        <f>IF(ISERROR(VLOOKUP(AL1641,LISTAS·PAPP!$AD$4:$AE$334,2,0))," ",VLOOKUP(AL1641,LISTAS·PAPP!$AD$4:$AE$334,2,0))</f>
        <v>Decimo Cuarto Sueldo</v>
      </c>
      <c r="AN1641" s="63">
        <v>886.5</v>
      </c>
      <c r="AO1641" s="64">
        <v>0</v>
      </c>
      <c r="AP1641" s="64">
        <v>0</v>
      </c>
      <c r="AQ1641" s="64">
        <v>0</v>
      </c>
      <c r="AR1641" s="64">
        <v>98.5</v>
      </c>
      <c r="AS1641" s="64">
        <v>98.5</v>
      </c>
      <c r="AT1641" s="64">
        <v>98.5</v>
      </c>
      <c r="AU1641" s="64">
        <v>98.5</v>
      </c>
      <c r="AV1641" s="64">
        <v>98.5</v>
      </c>
      <c r="AW1641" s="64">
        <v>98.5</v>
      </c>
      <c r="AX1641" s="64">
        <v>98.5</v>
      </c>
      <c r="AY1641" s="64">
        <v>98.5</v>
      </c>
      <c r="AZ1641" s="64">
        <v>98.5</v>
      </c>
      <c r="BA1641" s="53">
        <f t="shared" si="76"/>
        <v>886.5</v>
      </c>
      <c r="BB1641" s="54" t="str">
        <f t="shared" si="77"/>
        <v>OK</v>
      </c>
      <c r="BC1641" s="55" t="str">
        <f t="shared" si="78"/>
        <v xml:space="preserve">                </v>
      </c>
    </row>
    <row r="1642" spans="1:55" ht="50.1" customHeight="1" x14ac:dyDescent="0.25">
      <c r="A1642" s="58" t="s">
        <v>39</v>
      </c>
      <c r="B1642" s="58" t="s">
        <v>44</v>
      </c>
      <c r="C1642" s="58" t="s">
        <v>68</v>
      </c>
      <c r="D1642" s="58" t="s">
        <v>175</v>
      </c>
      <c r="E1642" s="51" t="str">
        <f>IF(C1642&lt;&gt;"",VLOOKUP(MID(C1642,18,5),LISTAS·PAPP!$E$4:$F$76,2,0),"")</f>
        <v>IMBABURA</v>
      </c>
      <c r="F1642" s="58" t="s">
        <v>238</v>
      </c>
      <c r="G1642" s="51" t="str">
        <f>IF(F1642&lt;&gt;"",VLOOKUP(F1642,LISTAS·PAPP!$R$3:$T$221,3,0),"")</f>
        <v>NORTE</v>
      </c>
      <c r="H1642" s="58" t="s">
        <v>1165</v>
      </c>
      <c r="I1642" s="66" t="s">
        <v>1185</v>
      </c>
      <c r="J1642" s="66" t="s">
        <v>1186</v>
      </c>
      <c r="K1642" s="67">
        <v>1</v>
      </c>
      <c r="L1642" s="66" t="s">
        <v>1187</v>
      </c>
      <c r="M1642" s="60">
        <v>0</v>
      </c>
      <c r="N1642" s="60">
        <v>0</v>
      </c>
      <c r="O1642" s="60">
        <v>0</v>
      </c>
      <c r="P1642" s="60">
        <v>0.11119999999999999</v>
      </c>
      <c r="Q1642" s="60">
        <v>0.1111</v>
      </c>
      <c r="R1642" s="60">
        <v>0.1111</v>
      </c>
      <c r="S1642" s="60">
        <v>0.1111</v>
      </c>
      <c r="T1642" s="60">
        <v>0.1111</v>
      </c>
      <c r="U1642" s="60">
        <v>0.1111</v>
      </c>
      <c r="V1642" s="60">
        <v>0.1111</v>
      </c>
      <c r="W1642" s="60">
        <v>0.1111</v>
      </c>
      <c r="X1642" s="60">
        <v>0.1111</v>
      </c>
      <c r="Y1642" s="52" t="str">
        <f>IF(A1642&lt;&gt;"",IF(D1642="DIRECCIÓN_DE_TRANSFERENCIAS","280 0031",VLOOKUP(C1642,LISTAS·PAPP!$C$3:$D$76,2,0)),"")</f>
        <v>280 1000</v>
      </c>
      <c r="Z1642" s="61">
        <v>202</v>
      </c>
      <c r="AA1642" s="62">
        <v>5036</v>
      </c>
      <c r="AB1642" s="62">
        <v>5045</v>
      </c>
      <c r="AC1642" s="65" t="str">
        <f>IF(D1642&lt;&gt;"",VLOOKUP(D1642,LISTAS·PAPP!$I$3:$M$16,2,0),"")</f>
        <v>55</v>
      </c>
      <c r="AD1642" s="51" t="str">
        <f>IF(D1642&lt;&gt;"",VLOOKUP(D1642,LISTAS·PAPP!$I$3:$M$16,3,0),"")</f>
        <v>SISTEMA_DE_PROTECCIÓN_ESPECIAL_EN_EL_CICLO_DE_VIDA</v>
      </c>
      <c r="AE1642" s="52" t="str">
        <f>IF(D1642&lt;&gt;"",VLOOKUP(D1642,LISTAS·PAPP!$I$3:$M$16,4,0),"")</f>
        <v>001</v>
      </c>
      <c r="AF1642" s="51" t="str">
        <f>IF(D1642&lt;&gt;"",VLOOKUP(D1642,LISTAS·PAPP!$I$3:$M$16,5,0),"")</f>
        <v>IMPLEMENTAR_ESTRATEGIAS_Y_SERVICIOS_DE_PREVENCION_Y_PROTECCION_ESPECIAL_EN_EL_CICLO_DE_VIDA_A_NIVEL_NACIONAL</v>
      </c>
      <c r="AG1642" s="52" t="str">
        <f>IF(AH1642&lt;&gt;"",VLOOKUP(AH1642,LISTAS·PAPP!$O$3:$P$74,2,0),"")</f>
        <v>005</v>
      </c>
      <c r="AH1642" s="58" t="s">
        <v>855</v>
      </c>
      <c r="AI1642" s="60" t="s">
        <v>471</v>
      </c>
      <c r="AJ1642" s="51" t="str">
        <f>IF(AI1642&lt;&gt;"",VLOOKUP(AI1642,LISTAS·PAPP!$X$4:$Y$80,2,0),"")</f>
        <v>NO APLICA</v>
      </c>
      <c r="AK1642" s="58" t="s">
        <v>631</v>
      </c>
      <c r="AL1642" s="60">
        <v>710510</v>
      </c>
      <c r="AM1642" s="51" t="str">
        <f>IF(ISERROR(VLOOKUP(AL1642,LISTAS·PAPP!$AD$4:$AE$334,2,0))," ",VLOOKUP(AL1642,LISTAS·PAPP!$AD$4:$AE$334,2,0))</f>
        <v>Servicios Personales por Contrato</v>
      </c>
      <c r="AN1642" s="63">
        <v>32724</v>
      </c>
      <c r="AO1642" s="64">
        <v>0</v>
      </c>
      <c r="AP1642" s="64">
        <v>0</v>
      </c>
      <c r="AQ1642" s="64">
        <v>0</v>
      </c>
      <c r="AR1642" s="64">
        <v>3636</v>
      </c>
      <c r="AS1642" s="64">
        <v>3636</v>
      </c>
      <c r="AT1642" s="64">
        <v>3636</v>
      </c>
      <c r="AU1642" s="64">
        <v>3636</v>
      </c>
      <c r="AV1642" s="64">
        <v>3636</v>
      </c>
      <c r="AW1642" s="64">
        <v>3636</v>
      </c>
      <c r="AX1642" s="64">
        <v>3636</v>
      </c>
      <c r="AY1642" s="64">
        <v>3636</v>
      </c>
      <c r="AZ1642" s="64">
        <v>3636</v>
      </c>
      <c r="BA1642" s="53">
        <f t="shared" si="76"/>
        <v>32724</v>
      </c>
      <c r="BB1642" s="54" t="str">
        <f t="shared" si="77"/>
        <v>OK</v>
      </c>
      <c r="BC1642" s="55" t="str">
        <f t="shared" si="78"/>
        <v xml:space="preserve">                </v>
      </c>
    </row>
    <row r="1643" spans="1:55" ht="50.1" customHeight="1" x14ac:dyDescent="0.25">
      <c r="A1643" s="58" t="s">
        <v>39</v>
      </c>
      <c r="B1643" s="58" t="s">
        <v>44</v>
      </c>
      <c r="C1643" s="58" t="s">
        <v>68</v>
      </c>
      <c r="D1643" s="58" t="s">
        <v>175</v>
      </c>
      <c r="E1643" s="51" t="str">
        <f>IF(C1643&lt;&gt;"",VLOOKUP(MID(C1643,18,5),LISTAS·PAPP!$E$4:$F$76,2,0),"")</f>
        <v>IMBABURA</v>
      </c>
      <c r="F1643" s="58" t="s">
        <v>238</v>
      </c>
      <c r="G1643" s="51" t="str">
        <f>IF(F1643&lt;&gt;"",VLOOKUP(F1643,LISTAS·PAPP!$R$3:$T$221,3,0),"")</f>
        <v>NORTE</v>
      </c>
      <c r="H1643" s="58" t="s">
        <v>1165</v>
      </c>
      <c r="I1643" s="66" t="s">
        <v>1185</v>
      </c>
      <c r="J1643" s="66" t="s">
        <v>1186</v>
      </c>
      <c r="K1643" s="67">
        <v>1</v>
      </c>
      <c r="L1643" s="66" t="s">
        <v>1187</v>
      </c>
      <c r="M1643" s="60">
        <v>0</v>
      </c>
      <c r="N1643" s="60">
        <v>0</v>
      </c>
      <c r="O1643" s="60">
        <v>0</v>
      </c>
      <c r="P1643" s="60">
        <v>0.11119999999999999</v>
      </c>
      <c r="Q1643" s="60">
        <v>0.1111</v>
      </c>
      <c r="R1643" s="60">
        <v>0.1111</v>
      </c>
      <c r="S1643" s="60">
        <v>0.1111</v>
      </c>
      <c r="T1643" s="60">
        <v>0.1111</v>
      </c>
      <c r="U1643" s="60">
        <v>0.1111</v>
      </c>
      <c r="V1643" s="60">
        <v>0.1111</v>
      </c>
      <c r="W1643" s="60">
        <v>0.1111</v>
      </c>
      <c r="X1643" s="60">
        <v>0.1111</v>
      </c>
      <c r="Y1643" s="52" t="str">
        <f>IF(A1643&lt;&gt;"",IF(D1643="DIRECCIÓN_DE_TRANSFERENCIAS","280 0031",VLOOKUP(C1643,LISTAS·PAPP!$C$3:$D$76,2,0)),"")</f>
        <v>280 1000</v>
      </c>
      <c r="Z1643" s="61">
        <v>202</v>
      </c>
      <c r="AA1643" s="62">
        <v>5036</v>
      </c>
      <c r="AB1643" s="62">
        <v>5045</v>
      </c>
      <c r="AC1643" s="65" t="str">
        <f>IF(D1643&lt;&gt;"",VLOOKUP(D1643,LISTAS·PAPP!$I$3:$M$16,2,0),"")</f>
        <v>55</v>
      </c>
      <c r="AD1643" s="51" t="str">
        <f>IF(D1643&lt;&gt;"",VLOOKUP(D1643,LISTAS·PAPP!$I$3:$M$16,3,0),"")</f>
        <v>SISTEMA_DE_PROTECCIÓN_ESPECIAL_EN_EL_CICLO_DE_VIDA</v>
      </c>
      <c r="AE1643" s="52" t="str">
        <f>IF(D1643&lt;&gt;"",VLOOKUP(D1643,LISTAS·PAPP!$I$3:$M$16,4,0),"")</f>
        <v>001</v>
      </c>
      <c r="AF1643" s="51" t="str">
        <f>IF(D1643&lt;&gt;"",VLOOKUP(D1643,LISTAS·PAPP!$I$3:$M$16,5,0),"")</f>
        <v>IMPLEMENTAR_ESTRATEGIAS_Y_SERVICIOS_DE_PREVENCION_Y_PROTECCION_ESPECIAL_EN_EL_CICLO_DE_VIDA_A_NIVEL_NACIONAL</v>
      </c>
      <c r="AG1643" s="52" t="str">
        <f>IF(AH1643&lt;&gt;"",VLOOKUP(AH1643,LISTAS·PAPP!$O$3:$P$74,2,0),"")</f>
        <v>005</v>
      </c>
      <c r="AH1643" s="58" t="s">
        <v>855</v>
      </c>
      <c r="AI1643" s="60" t="s">
        <v>471</v>
      </c>
      <c r="AJ1643" s="51" t="str">
        <f>IF(AI1643&lt;&gt;"",VLOOKUP(AI1643,LISTAS·PAPP!$X$4:$Y$80,2,0),"")</f>
        <v>NO APLICA</v>
      </c>
      <c r="AK1643" s="58" t="s">
        <v>631</v>
      </c>
      <c r="AL1643" s="60">
        <v>710601</v>
      </c>
      <c r="AM1643" s="51" t="str">
        <f>IF(ISERROR(VLOOKUP(AL1643,LISTAS·PAPP!$AD$4:$AE$334,2,0))," ",VLOOKUP(AL1643,LISTAS·PAPP!$AD$4:$AE$334,2,0))</f>
        <v>Aporte Patronal</v>
      </c>
      <c r="AN1643" s="63">
        <v>3157.87</v>
      </c>
      <c r="AO1643" s="64">
        <v>0</v>
      </c>
      <c r="AP1643" s="64">
        <v>0</v>
      </c>
      <c r="AQ1643" s="64">
        <v>0</v>
      </c>
      <c r="AR1643" s="64">
        <v>350.87</v>
      </c>
      <c r="AS1643" s="64">
        <v>350.87</v>
      </c>
      <c r="AT1643" s="64">
        <v>350.87</v>
      </c>
      <c r="AU1643" s="64">
        <v>350.87</v>
      </c>
      <c r="AV1643" s="64">
        <v>350.87</v>
      </c>
      <c r="AW1643" s="64">
        <v>350.88</v>
      </c>
      <c r="AX1643" s="64">
        <v>350.88</v>
      </c>
      <c r="AY1643" s="64">
        <v>350.88</v>
      </c>
      <c r="AZ1643" s="64">
        <v>350.88</v>
      </c>
      <c r="BA1643" s="53">
        <f t="shared" si="76"/>
        <v>3157.8700000000003</v>
      </c>
      <c r="BB1643" s="54" t="str">
        <f t="shared" si="77"/>
        <v>OK</v>
      </c>
      <c r="BC1643" s="55" t="str">
        <f t="shared" si="78"/>
        <v xml:space="preserve">                </v>
      </c>
    </row>
    <row r="1644" spans="1:55" ht="50.1" customHeight="1" x14ac:dyDescent="0.25">
      <c r="A1644" s="58" t="s">
        <v>39</v>
      </c>
      <c r="B1644" s="58" t="s">
        <v>44</v>
      </c>
      <c r="C1644" s="58" t="s">
        <v>68</v>
      </c>
      <c r="D1644" s="58" t="s">
        <v>175</v>
      </c>
      <c r="E1644" s="51" t="str">
        <f>IF(C1644&lt;&gt;"",VLOOKUP(MID(C1644,18,5),LISTAS·PAPP!$E$4:$F$76,2,0),"")</f>
        <v>IMBABURA</v>
      </c>
      <c r="F1644" s="58" t="s">
        <v>238</v>
      </c>
      <c r="G1644" s="51" t="str">
        <f>IF(F1644&lt;&gt;"",VLOOKUP(F1644,LISTAS·PAPP!$R$3:$T$221,3,0),"")</f>
        <v>NORTE</v>
      </c>
      <c r="H1644" s="58" t="s">
        <v>1165</v>
      </c>
      <c r="I1644" s="66" t="s">
        <v>1185</v>
      </c>
      <c r="J1644" s="66" t="s">
        <v>1186</v>
      </c>
      <c r="K1644" s="67">
        <v>1</v>
      </c>
      <c r="L1644" s="66" t="s">
        <v>1187</v>
      </c>
      <c r="M1644" s="60">
        <v>0</v>
      </c>
      <c r="N1644" s="60">
        <v>0</v>
      </c>
      <c r="O1644" s="60">
        <v>0</v>
      </c>
      <c r="P1644" s="60">
        <v>0.11119999999999999</v>
      </c>
      <c r="Q1644" s="60">
        <v>0.1111</v>
      </c>
      <c r="R1644" s="60">
        <v>0.1111</v>
      </c>
      <c r="S1644" s="60">
        <v>0.1111</v>
      </c>
      <c r="T1644" s="60">
        <v>0.1111</v>
      </c>
      <c r="U1644" s="60">
        <v>0.1111</v>
      </c>
      <c r="V1644" s="60">
        <v>0.1111</v>
      </c>
      <c r="W1644" s="60">
        <v>0.1111</v>
      </c>
      <c r="X1644" s="60">
        <v>0.1111</v>
      </c>
      <c r="Y1644" s="52" t="str">
        <f>IF(A1644&lt;&gt;"",IF(D1644="DIRECCIÓN_DE_TRANSFERENCIAS","280 0031",VLOOKUP(C1644,LISTAS·PAPP!$C$3:$D$76,2,0)),"")</f>
        <v>280 1000</v>
      </c>
      <c r="Z1644" s="61">
        <v>202</v>
      </c>
      <c r="AA1644" s="62">
        <v>5036</v>
      </c>
      <c r="AB1644" s="62">
        <v>5045</v>
      </c>
      <c r="AC1644" s="65" t="str">
        <f>IF(D1644&lt;&gt;"",VLOOKUP(D1644,LISTAS·PAPP!$I$3:$M$16,2,0),"")</f>
        <v>55</v>
      </c>
      <c r="AD1644" s="51" t="str">
        <f>IF(D1644&lt;&gt;"",VLOOKUP(D1644,LISTAS·PAPP!$I$3:$M$16,3,0),"")</f>
        <v>SISTEMA_DE_PROTECCIÓN_ESPECIAL_EN_EL_CICLO_DE_VIDA</v>
      </c>
      <c r="AE1644" s="52" t="str">
        <f>IF(D1644&lt;&gt;"",VLOOKUP(D1644,LISTAS·PAPP!$I$3:$M$16,4,0),"")</f>
        <v>001</v>
      </c>
      <c r="AF1644" s="51" t="str">
        <f>IF(D1644&lt;&gt;"",VLOOKUP(D1644,LISTAS·PAPP!$I$3:$M$16,5,0),"")</f>
        <v>IMPLEMENTAR_ESTRATEGIAS_Y_SERVICIOS_DE_PREVENCION_Y_PROTECCION_ESPECIAL_EN_EL_CICLO_DE_VIDA_A_NIVEL_NACIONAL</v>
      </c>
      <c r="AG1644" s="52" t="str">
        <f>IF(AH1644&lt;&gt;"",VLOOKUP(AH1644,LISTAS·PAPP!$O$3:$P$74,2,0),"")</f>
        <v>005</v>
      </c>
      <c r="AH1644" s="58" t="s">
        <v>855</v>
      </c>
      <c r="AI1644" s="60" t="s">
        <v>471</v>
      </c>
      <c r="AJ1644" s="51" t="str">
        <f>IF(AI1644&lt;&gt;"",VLOOKUP(AI1644,LISTAS·PAPP!$X$4:$Y$80,2,0),"")</f>
        <v>NO APLICA</v>
      </c>
      <c r="AK1644" s="58" t="s">
        <v>631</v>
      </c>
      <c r="AL1644" s="60">
        <v>710602</v>
      </c>
      <c r="AM1644" s="51" t="str">
        <f>IF(ISERROR(VLOOKUP(AL1644,LISTAS·PAPP!$AD$4:$AE$334,2,0))," ",VLOOKUP(AL1644,LISTAS·PAPP!$AD$4:$AE$334,2,0))</f>
        <v>Fondo de Reserva</v>
      </c>
      <c r="AN1644" s="63">
        <v>2725.91</v>
      </c>
      <c r="AO1644" s="64">
        <v>0</v>
      </c>
      <c r="AP1644" s="64">
        <v>0</v>
      </c>
      <c r="AQ1644" s="64">
        <v>0</v>
      </c>
      <c r="AR1644" s="64">
        <v>302.88</v>
      </c>
      <c r="AS1644" s="64">
        <v>302.88</v>
      </c>
      <c r="AT1644" s="64">
        <v>302.88</v>
      </c>
      <c r="AU1644" s="64">
        <v>302.88</v>
      </c>
      <c r="AV1644" s="64">
        <v>302.88</v>
      </c>
      <c r="AW1644" s="64">
        <v>302.88</v>
      </c>
      <c r="AX1644" s="64">
        <v>302.88</v>
      </c>
      <c r="AY1644" s="64">
        <v>302.88</v>
      </c>
      <c r="AZ1644" s="64">
        <v>302.87</v>
      </c>
      <c r="BA1644" s="53">
        <f t="shared" si="76"/>
        <v>2725.9100000000003</v>
      </c>
      <c r="BB1644" s="54" t="str">
        <f t="shared" si="77"/>
        <v>OK</v>
      </c>
      <c r="BC1644" s="55" t="str">
        <f t="shared" si="78"/>
        <v xml:space="preserve">                </v>
      </c>
    </row>
    <row r="1645" spans="1:55" ht="50.1" customHeight="1" x14ac:dyDescent="0.25">
      <c r="A1645" s="58" t="s">
        <v>39</v>
      </c>
      <c r="B1645" s="58" t="s">
        <v>44</v>
      </c>
      <c r="C1645" s="58" t="s">
        <v>68</v>
      </c>
      <c r="D1645" s="58" t="s">
        <v>175</v>
      </c>
      <c r="E1645" s="51" t="str">
        <f>IF(C1645&lt;&gt;"",VLOOKUP(MID(C1645,18,5),LISTAS·PAPP!$E$4:$F$76,2,0),"")</f>
        <v>IMBABURA</v>
      </c>
      <c r="F1645" s="58" t="s">
        <v>313</v>
      </c>
      <c r="G1645" s="51" t="str">
        <f>IF(F1645&lt;&gt;"",VLOOKUP(F1645,LISTAS·PAPP!$R$3:$T$221,3,0),"")</f>
        <v xml:space="preserve"> </v>
      </c>
      <c r="H1645" s="58" t="s">
        <v>1165</v>
      </c>
      <c r="I1645" s="66" t="s">
        <v>1185</v>
      </c>
      <c r="J1645" s="66" t="s">
        <v>1188</v>
      </c>
      <c r="K1645" s="67">
        <v>1</v>
      </c>
      <c r="L1645" s="66" t="s">
        <v>1187</v>
      </c>
      <c r="M1645" s="60">
        <v>0</v>
      </c>
      <c r="N1645" s="60">
        <v>0</v>
      </c>
      <c r="O1645" s="60">
        <v>0</v>
      </c>
      <c r="P1645" s="60">
        <v>0.11119999999999999</v>
      </c>
      <c r="Q1645" s="60">
        <v>0.1111</v>
      </c>
      <c r="R1645" s="60">
        <v>0.1111</v>
      </c>
      <c r="S1645" s="60">
        <v>0.1111</v>
      </c>
      <c r="T1645" s="60">
        <v>0.1111</v>
      </c>
      <c r="U1645" s="60">
        <v>0.1111</v>
      </c>
      <c r="V1645" s="60">
        <v>0.1111</v>
      </c>
      <c r="W1645" s="60">
        <v>0.1111</v>
      </c>
      <c r="X1645" s="60">
        <v>0.1111</v>
      </c>
      <c r="Y1645" s="52" t="str">
        <f>IF(A1645&lt;&gt;"",IF(D1645="DIRECCIÓN_DE_TRANSFERENCIAS","280 0031",VLOOKUP(C1645,LISTAS·PAPP!$C$3:$D$76,2,0)),"")</f>
        <v>280 1000</v>
      </c>
      <c r="Z1645" s="61">
        <v>202</v>
      </c>
      <c r="AA1645" s="62">
        <v>2003</v>
      </c>
      <c r="AB1645" s="62">
        <v>2207</v>
      </c>
      <c r="AC1645" s="65" t="str">
        <f>IF(D1645&lt;&gt;"",VLOOKUP(D1645,LISTAS·PAPP!$I$3:$M$16,2,0),"")</f>
        <v>55</v>
      </c>
      <c r="AD1645" s="51" t="str">
        <f>IF(D1645&lt;&gt;"",VLOOKUP(D1645,LISTAS·PAPP!$I$3:$M$16,3,0),"")</f>
        <v>SISTEMA_DE_PROTECCIÓN_ESPECIAL_EN_EL_CICLO_DE_VIDA</v>
      </c>
      <c r="AE1645" s="52" t="str">
        <f>IF(D1645&lt;&gt;"",VLOOKUP(D1645,LISTAS·PAPP!$I$3:$M$16,4,0),"")</f>
        <v>001</v>
      </c>
      <c r="AF1645" s="51" t="str">
        <f>IF(D1645&lt;&gt;"",VLOOKUP(D1645,LISTAS·PAPP!$I$3:$M$16,5,0),"")</f>
        <v>IMPLEMENTAR_ESTRATEGIAS_Y_SERVICIOS_DE_PREVENCION_Y_PROTECCION_ESPECIAL_EN_EL_CICLO_DE_VIDA_A_NIVEL_NACIONAL</v>
      </c>
      <c r="AG1645" s="52" t="str">
        <f>IF(AH1645&lt;&gt;"",VLOOKUP(AH1645,LISTAS·PAPP!$O$3:$P$74,2,0),"")</f>
        <v>005</v>
      </c>
      <c r="AH1645" s="58" t="s">
        <v>855</v>
      </c>
      <c r="AI1645" s="60" t="s">
        <v>471</v>
      </c>
      <c r="AJ1645" s="51" t="str">
        <f>IF(AI1645&lt;&gt;"",VLOOKUP(AI1645,LISTAS·PAPP!$X$4:$Y$80,2,0),"")</f>
        <v>NO APLICA</v>
      </c>
      <c r="AK1645" s="58" t="s">
        <v>632</v>
      </c>
      <c r="AL1645" s="60">
        <v>730303</v>
      </c>
      <c r="AM1645" s="51" t="str">
        <f>IF(ISERROR(VLOOKUP(AL1645,LISTAS·PAPP!$AD$4:$AE$334,2,0))," ",VLOOKUP(AL1645,LISTAS·PAPP!$AD$4:$AE$334,2,0))</f>
        <v>Viáticos y Subsistencias en el Interior</v>
      </c>
      <c r="AN1645" s="63">
        <v>2640</v>
      </c>
      <c r="AO1645" s="64">
        <v>0</v>
      </c>
      <c r="AP1645" s="64">
        <v>0</v>
      </c>
      <c r="AQ1645" s="64">
        <v>0</v>
      </c>
      <c r="AR1645" s="64">
        <v>0</v>
      </c>
      <c r="AS1645" s="64">
        <v>0</v>
      </c>
      <c r="AT1645" s="64">
        <v>0</v>
      </c>
      <c r="AU1645" s="64">
        <v>0</v>
      </c>
      <c r="AV1645" s="64">
        <v>528</v>
      </c>
      <c r="AW1645" s="64">
        <v>528</v>
      </c>
      <c r="AX1645" s="64">
        <v>528</v>
      </c>
      <c r="AY1645" s="64">
        <v>528</v>
      </c>
      <c r="AZ1645" s="64">
        <v>528</v>
      </c>
      <c r="BA1645" s="53">
        <f t="shared" si="76"/>
        <v>2640</v>
      </c>
      <c r="BB1645" s="54" t="str">
        <f t="shared" si="77"/>
        <v>OK</v>
      </c>
      <c r="BC1645" s="55" t="str">
        <f t="shared" si="78"/>
        <v xml:space="preserve">                </v>
      </c>
    </row>
    <row r="1646" spans="1:55" ht="50.1" customHeight="1" x14ac:dyDescent="0.25">
      <c r="A1646" s="58" t="s">
        <v>39</v>
      </c>
      <c r="B1646" s="58" t="s">
        <v>45</v>
      </c>
      <c r="C1646" s="58" t="s">
        <v>80</v>
      </c>
      <c r="D1646" s="58" t="s">
        <v>175</v>
      </c>
      <c r="E1646" s="51" t="str">
        <f>IF(C1646&lt;&gt;"",VLOOKUP(MID(C1646,18,5),LISTAS·PAPP!$E$4:$F$76,2,0),"")</f>
        <v>NAPO</v>
      </c>
      <c r="F1646" s="58" t="s">
        <v>374</v>
      </c>
      <c r="G1646" s="51" t="str">
        <f>IF(F1646&lt;&gt;"",VLOOKUP(F1646,LISTAS·PAPP!$R$3:$T$221,3,0),"")</f>
        <v xml:space="preserve"> </v>
      </c>
      <c r="H1646" s="58" t="s">
        <v>1165</v>
      </c>
      <c r="I1646" s="66" t="s">
        <v>1185</v>
      </c>
      <c r="J1646" s="66" t="s">
        <v>1186</v>
      </c>
      <c r="K1646" s="67">
        <v>1</v>
      </c>
      <c r="L1646" s="66" t="s">
        <v>1187</v>
      </c>
      <c r="M1646" s="60">
        <v>0</v>
      </c>
      <c r="N1646" s="60">
        <v>0</v>
      </c>
      <c r="O1646" s="60">
        <v>0</v>
      </c>
      <c r="P1646" s="60">
        <v>0.11119999999999999</v>
      </c>
      <c r="Q1646" s="60">
        <v>0.1111</v>
      </c>
      <c r="R1646" s="60">
        <v>0.1111</v>
      </c>
      <c r="S1646" s="60">
        <v>0.1111</v>
      </c>
      <c r="T1646" s="60">
        <v>0.1111</v>
      </c>
      <c r="U1646" s="60">
        <v>0.1111</v>
      </c>
      <c r="V1646" s="60">
        <v>0.1111</v>
      </c>
      <c r="W1646" s="60">
        <v>0.1111</v>
      </c>
      <c r="X1646" s="60">
        <v>0.1111</v>
      </c>
      <c r="Y1646" s="52" t="str">
        <f>IF(A1646&lt;&gt;"",IF(D1646="DIRECCIÓN_DE_TRANSFERENCIAS","280 0031",VLOOKUP(C1646,LISTAS·PAPP!$C$3:$D$76,2,0)),"")</f>
        <v>280 2000</v>
      </c>
      <c r="Z1646" s="61">
        <v>202</v>
      </c>
      <c r="AA1646" s="62">
        <v>5036</v>
      </c>
      <c r="AB1646" s="62">
        <v>5045</v>
      </c>
      <c r="AC1646" s="65" t="str">
        <f>IF(D1646&lt;&gt;"",VLOOKUP(D1646,LISTAS·PAPP!$I$3:$M$16,2,0),"")</f>
        <v>55</v>
      </c>
      <c r="AD1646" s="51" t="str">
        <f>IF(D1646&lt;&gt;"",VLOOKUP(D1646,LISTAS·PAPP!$I$3:$M$16,3,0),"")</f>
        <v>SISTEMA_DE_PROTECCIÓN_ESPECIAL_EN_EL_CICLO_DE_VIDA</v>
      </c>
      <c r="AE1646" s="52" t="str">
        <f>IF(D1646&lt;&gt;"",VLOOKUP(D1646,LISTAS·PAPP!$I$3:$M$16,4,0),"")</f>
        <v>001</v>
      </c>
      <c r="AF1646" s="51" t="str">
        <f>IF(D1646&lt;&gt;"",VLOOKUP(D1646,LISTAS·PAPP!$I$3:$M$16,5,0),"")</f>
        <v>IMPLEMENTAR_ESTRATEGIAS_Y_SERVICIOS_DE_PREVENCION_Y_PROTECCION_ESPECIAL_EN_EL_CICLO_DE_VIDA_A_NIVEL_NACIONAL</v>
      </c>
      <c r="AG1646" s="52" t="str">
        <f>IF(AH1646&lt;&gt;"",VLOOKUP(AH1646,LISTAS·PAPP!$O$3:$P$74,2,0),"")</f>
        <v>005</v>
      </c>
      <c r="AH1646" s="58" t="s">
        <v>855</v>
      </c>
      <c r="AI1646" s="60" t="s">
        <v>471</v>
      </c>
      <c r="AJ1646" s="51" t="str">
        <f>IF(AI1646&lt;&gt;"",VLOOKUP(AI1646,LISTAS·PAPP!$X$4:$Y$80,2,0),"")</f>
        <v>NO APLICA</v>
      </c>
      <c r="AK1646" s="58" t="s">
        <v>631</v>
      </c>
      <c r="AL1646" s="60">
        <v>710203</v>
      </c>
      <c r="AM1646" s="51" t="str">
        <f>IF(ISERROR(VLOOKUP(AL1646,LISTAS·PAPP!$AD$4:$AE$334,2,0))," ",VLOOKUP(AL1646,LISTAS·PAPP!$AD$4:$AE$334,2,0))</f>
        <v>Decimo Tercer Sueldo</v>
      </c>
      <c r="AN1646" s="63">
        <v>909</v>
      </c>
      <c r="AO1646" s="64">
        <v>0</v>
      </c>
      <c r="AP1646" s="64">
        <v>0</v>
      </c>
      <c r="AQ1646" s="64">
        <v>0</v>
      </c>
      <c r="AR1646" s="64">
        <v>101</v>
      </c>
      <c r="AS1646" s="64">
        <v>101</v>
      </c>
      <c r="AT1646" s="64">
        <v>101</v>
      </c>
      <c r="AU1646" s="64">
        <v>101</v>
      </c>
      <c r="AV1646" s="64">
        <v>101</v>
      </c>
      <c r="AW1646" s="64">
        <v>101</v>
      </c>
      <c r="AX1646" s="64">
        <v>101</v>
      </c>
      <c r="AY1646" s="64">
        <v>101</v>
      </c>
      <c r="AZ1646" s="64">
        <v>101</v>
      </c>
      <c r="BA1646" s="53">
        <f t="shared" si="76"/>
        <v>909</v>
      </c>
      <c r="BB1646" s="54" t="str">
        <f t="shared" si="77"/>
        <v>OK</v>
      </c>
      <c r="BC1646" s="55" t="str">
        <f t="shared" si="78"/>
        <v xml:space="preserve">                </v>
      </c>
    </row>
    <row r="1647" spans="1:55" ht="50.1" customHeight="1" x14ac:dyDescent="0.25">
      <c r="A1647" s="58" t="s">
        <v>39</v>
      </c>
      <c r="B1647" s="58" t="s">
        <v>45</v>
      </c>
      <c r="C1647" s="58" t="s">
        <v>80</v>
      </c>
      <c r="D1647" s="58" t="s">
        <v>175</v>
      </c>
      <c r="E1647" s="51" t="str">
        <f>IF(C1647&lt;&gt;"",VLOOKUP(MID(C1647,18,5),LISTAS·PAPP!$E$4:$F$76,2,0),"")</f>
        <v>NAPO</v>
      </c>
      <c r="F1647" s="58" t="s">
        <v>374</v>
      </c>
      <c r="G1647" s="51" t="str">
        <f>IF(F1647&lt;&gt;"",VLOOKUP(F1647,LISTAS·PAPP!$R$3:$T$221,3,0),"")</f>
        <v xml:space="preserve"> </v>
      </c>
      <c r="H1647" s="58" t="s">
        <v>1165</v>
      </c>
      <c r="I1647" s="66" t="s">
        <v>1185</v>
      </c>
      <c r="J1647" s="66" t="s">
        <v>1186</v>
      </c>
      <c r="K1647" s="67">
        <v>1</v>
      </c>
      <c r="L1647" s="66" t="s">
        <v>1187</v>
      </c>
      <c r="M1647" s="60">
        <v>0</v>
      </c>
      <c r="N1647" s="60">
        <v>0</v>
      </c>
      <c r="O1647" s="60">
        <v>0</v>
      </c>
      <c r="P1647" s="60">
        <v>0.11119999999999999</v>
      </c>
      <c r="Q1647" s="60">
        <v>0.1111</v>
      </c>
      <c r="R1647" s="60">
        <v>0.1111</v>
      </c>
      <c r="S1647" s="60">
        <v>0.1111</v>
      </c>
      <c r="T1647" s="60">
        <v>0.1111</v>
      </c>
      <c r="U1647" s="60">
        <v>0.1111</v>
      </c>
      <c r="V1647" s="60">
        <v>0.1111</v>
      </c>
      <c r="W1647" s="60">
        <v>0.1111</v>
      </c>
      <c r="X1647" s="60">
        <v>0.1111</v>
      </c>
      <c r="Y1647" s="52" t="str">
        <f>IF(A1647&lt;&gt;"",IF(D1647="DIRECCIÓN_DE_TRANSFERENCIAS","280 0031",VLOOKUP(C1647,LISTAS·PAPP!$C$3:$D$76,2,0)),"")</f>
        <v>280 2000</v>
      </c>
      <c r="Z1647" s="61">
        <v>202</v>
      </c>
      <c r="AA1647" s="62">
        <v>5036</v>
      </c>
      <c r="AB1647" s="62">
        <v>5045</v>
      </c>
      <c r="AC1647" s="65" t="str">
        <f>IF(D1647&lt;&gt;"",VLOOKUP(D1647,LISTAS·PAPP!$I$3:$M$16,2,0),"")</f>
        <v>55</v>
      </c>
      <c r="AD1647" s="51" t="str">
        <f>IF(D1647&lt;&gt;"",VLOOKUP(D1647,LISTAS·PAPP!$I$3:$M$16,3,0),"")</f>
        <v>SISTEMA_DE_PROTECCIÓN_ESPECIAL_EN_EL_CICLO_DE_VIDA</v>
      </c>
      <c r="AE1647" s="52" t="str">
        <f>IF(D1647&lt;&gt;"",VLOOKUP(D1647,LISTAS·PAPP!$I$3:$M$16,4,0),"")</f>
        <v>001</v>
      </c>
      <c r="AF1647" s="51" t="str">
        <f>IF(D1647&lt;&gt;"",VLOOKUP(D1647,LISTAS·PAPP!$I$3:$M$16,5,0),"")</f>
        <v>IMPLEMENTAR_ESTRATEGIAS_Y_SERVICIOS_DE_PREVENCION_Y_PROTECCION_ESPECIAL_EN_EL_CICLO_DE_VIDA_A_NIVEL_NACIONAL</v>
      </c>
      <c r="AG1647" s="52" t="str">
        <f>IF(AH1647&lt;&gt;"",VLOOKUP(AH1647,LISTAS·PAPP!$O$3:$P$74,2,0),"")</f>
        <v>005</v>
      </c>
      <c r="AH1647" s="58" t="s">
        <v>855</v>
      </c>
      <c r="AI1647" s="60" t="s">
        <v>471</v>
      </c>
      <c r="AJ1647" s="51" t="str">
        <f>IF(AI1647&lt;&gt;"",VLOOKUP(AI1647,LISTAS·PAPP!$X$4:$Y$80,2,0),"")</f>
        <v>NO APLICA</v>
      </c>
      <c r="AK1647" s="58" t="s">
        <v>631</v>
      </c>
      <c r="AL1647" s="60">
        <v>710204</v>
      </c>
      <c r="AM1647" s="51" t="str">
        <f>IF(ISERROR(VLOOKUP(AL1647,LISTAS·PAPP!$AD$4:$AE$334,2,0))," ",VLOOKUP(AL1647,LISTAS·PAPP!$AD$4:$AE$334,2,0))</f>
        <v>Decimo Cuarto Sueldo</v>
      </c>
      <c r="AN1647" s="63">
        <v>295.5</v>
      </c>
      <c r="AO1647" s="64">
        <v>0</v>
      </c>
      <c r="AP1647" s="64">
        <v>0</v>
      </c>
      <c r="AQ1647" s="64">
        <v>0</v>
      </c>
      <c r="AR1647" s="64">
        <v>32.83</v>
      </c>
      <c r="AS1647" s="64">
        <v>32.83</v>
      </c>
      <c r="AT1647" s="64">
        <v>32.83</v>
      </c>
      <c r="AU1647" s="64">
        <v>32.83</v>
      </c>
      <c r="AV1647" s="64">
        <v>32.83</v>
      </c>
      <c r="AW1647" s="64">
        <v>32.83</v>
      </c>
      <c r="AX1647" s="64">
        <v>32.840000000000003</v>
      </c>
      <c r="AY1647" s="64">
        <v>32.840000000000003</v>
      </c>
      <c r="AZ1647" s="64">
        <v>32.840000000000003</v>
      </c>
      <c r="BA1647" s="53">
        <f t="shared" si="76"/>
        <v>295.5</v>
      </c>
      <c r="BB1647" s="54" t="str">
        <f t="shared" si="77"/>
        <v>OK</v>
      </c>
      <c r="BC1647" s="55" t="str">
        <f t="shared" si="78"/>
        <v xml:space="preserve">                </v>
      </c>
    </row>
    <row r="1648" spans="1:55" ht="50.1" customHeight="1" x14ac:dyDescent="0.25">
      <c r="A1648" s="58" t="s">
        <v>39</v>
      </c>
      <c r="B1648" s="58" t="s">
        <v>45</v>
      </c>
      <c r="C1648" s="58" t="s">
        <v>80</v>
      </c>
      <c r="D1648" s="58" t="s">
        <v>175</v>
      </c>
      <c r="E1648" s="51" t="str">
        <f>IF(C1648&lt;&gt;"",VLOOKUP(MID(C1648,18,5),LISTAS·PAPP!$E$4:$F$76,2,0),"")</f>
        <v>NAPO</v>
      </c>
      <c r="F1648" s="58" t="s">
        <v>374</v>
      </c>
      <c r="G1648" s="51" t="str">
        <f>IF(F1648&lt;&gt;"",VLOOKUP(F1648,LISTAS·PAPP!$R$3:$T$221,3,0),"")</f>
        <v xml:space="preserve"> </v>
      </c>
      <c r="H1648" s="58" t="s">
        <v>1165</v>
      </c>
      <c r="I1648" s="66" t="s">
        <v>1185</v>
      </c>
      <c r="J1648" s="66" t="s">
        <v>1186</v>
      </c>
      <c r="K1648" s="67">
        <v>1</v>
      </c>
      <c r="L1648" s="66" t="s">
        <v>1187</v>
      </c>
      <c r="M1648" s="60">
        <v>0</v>
      </c>
      <c r="N1648" s="60">
        <v>0</v>
      </c>
      <c r="O1648" s="60">
        <v>0</v>
      </c>
      <c r="P1648" s="60">
        <v>0.11119999999999999</v>
      </c>
      <c r="Q1648" s="60">
        <v>0.1111</v>
      </c>
      <c r="R1648" s="60">
        <v>0.1111</v>
      </c>
      <c r="S1648" s="60">
        <v>0.1111</v>
      </c>
      <c r="T1648" s="60">
        <v>0.1111</v>
      </c>
      <c r="U1648" s="60">
        <v>0.1111</v>
      </c>
      <c r="V1648" s="60">
        <v>0.1111</v>
      </c>
      <c r="W1648" s="60">
        <v>0.1111</v>
      </c>
      <c r="X1648" s="60">
        <v>0.1111</v>
      </c>
      <c r="Y1648" s="52" t="str">
        <f>IF(A1648&lt;&gt;"",IF(D1648="DIRECCIÓN_DE_TRANSFERENCIAS","280 0031",VLOOKUP(C1648,LISTAS·PAPP!$C$3:$D$76,2,0)),"")</f>
        <v>280 2000</v>
      </c>
      <c r="Z1648" s="61">
        <v>202</v>
      </c>
      <c r="AA1648" s="62">
        <v>5036</v>
      </c>
      <c r="AB1648" s="62">
        <v>5045</v>
      </c>
      <c r="AC1648" s="65" t="str">
        <f>IF(D1648&lt;&gt;"",VLOOKUP(D1648,LISTAS·PAPP!$I$3:$M$16,2,0),"")</f>
        <v>55</v>
      </c>
      <c r="AD1648" s="51" t="str">
        <f>IF(D1648&lt;&gt;"",VLOOKUP(D1648,LISTAS·PAPP!$I$3:$M$16,3,0),"")</f>
        <v>SISTEMA_DE_PROTECCIÓN_ESPECIAL_EN_EL_CICLO_DE_VIDA</v>
      </c>
      <c r="AE1648" s="52" t="str">
        <f>IF(D1648&lt;&gt;"",VLOOKUP(D1648,LISTAS·PAPP!$I$3:$M$16,4,0),"")</f>
        <v>001</v>
      </c>
      <c r="AF1648" s="51" t="str">
        <f>IF(D1648&lt;&gt;"",VLOOKUP(D1648,LISTAS·PAPP!$I$3:$M$16,5,0),"")</f>
        <v>IMPLEMENTAR_ESTRATEGIAS_Y_SERVICIOS_DE_PREVENCION_Y_PROTECCION_ESPECIAL_EN_EL_CICLO_DE_VIDA_A_NIVEL_NACIONAL</v>
      </c>
      <c r="AG1648" s="52" t="str">
        <f>IF(AH1648&lt;&gt;"",VLOOKUP(AH1648,LISTAS·PAPP!$O$3:$P$74,2,0),"")</f>
        <v>005</v>
      </c>
      <c r="AH1648" s="58" t="s">
        <v>855</v>
      </c>
      <c r="AI1648" s="60" t="s">
        <v>471</v>
      </c>
      <c r="AJ1648" s="51" t="str">
        <f>IF(AI1648&lt;&gt;"",VLOOKUP(AI1648,LISTAS·PAPP!$X$4:$Y$80,2,0),"")</f>
        <v>NO APLICA</v>
      </c>
      <c r="AK1648" s="58" t="s">
        <v>631</v>
      </c>
      <c r="AL1648" s="60">
        <v>710510</v>
      </c>
      <c r="AM1648" s="51" t="str">
        <f>IF(ISERROR(VLOOKUP(AL1648,LISTAS·PAPP!$AD$4:$AE$334,2,0))," ",VLOOKUP(AL1648,LISTAS·PAPP!$AD$4:$AE$334,2,0))</f>
        <v>Servicios Personales por Contrato</v>
      </c>
      <c r="AN1648" s="63">
        <v>10908</v>
      </c>
      <c r="AO1648" s="64">
        <v>0</v>
      </c>
      <c r="AP1648" s="64">
        <v>0</v>
      </c>
      <c r="AQ1648" s="64">
        <v>0</v>
      </c>
      <c r="AR1648" s="64">
        <v>1212</v>
      </c>
      <c r="AS1648" s="64">
        <v>1212</v>
      </c>
      <c r="AT1648" s="64">
        <v>1212</v>
      </c>
      <c r="AU1648" s="64">
        <v>1212</v>
      </c>
      <c r="AV1648" s="64">
        <v>1212</v>
      </c>
      <c r="AW1648" s="64">
        <v>1212</v>
      </c>
      <c r="AX1648" s="64">
        <v>1212</v>
      </c>
      <c r="AY1648" s="64">
        <v>1212</v>
      </c>
      <c r="AZ1648" s="64">
        <v>1212</v>
      </c>
      <c r="BA1648" s="53">
        <f t="shared" si="76"/>
        <v>10908</v>
      </c>
      <c r="BB1648" s="54" t="str">
        <f t="shared" si="77"/>
        <v>OK</v>
      </c>
      <c r="BC1648" s="55" t="str">
        <f t="shared" si="78"/>
        <v xml:space="preserve">                </v>
      </c>
    </row>
    <row r="1649" spans="1:55" ht="50.1" customHeight="1" x14ac:dyDescent="0.25">
      <c r="A1649" s="58" t="s">
        <v>39</v>
      </c>
      <c r="B1649" s="58" t="s">
        <v>45</v>
      </c>
      <c r="C1649" s="58" t="s">
        <v>80</v>
      </c>
      <c r="D1649" s="58" t="s">
        <v>175</v>
      </c>
      <c r="E1649" s="51" t="str">
        <f>IF(C1649&lt;&gt;"",VLOOKUP(MID(C1649,18,5),LISTAS·PAPP!$E$4:$F$76,2,0),"")</f>
        <v>NAPO</v>
      </c>
      <c r="F1649" s="58" t="s">
        <v>374</v>
      </c>
      <c r="G1649" s="51" t="str">
        <f>IF(F1649&lt;&gt;"",VLOOKUP(F1649,LISTAS·PAPP!$R$3:$T$221,3,0),"")</f>
        <v xml:space="preserve"> </v>
      </c>
      <c r="H1649" s="58" t="s">
        <v>1165</v>
      </c>
      <c r="I1649" s="66" t="s">
        <v>1185</v>
      </c>
      <c r="J1649" s="66" t="s">
        <v>1186</v>
      </c>
      <c r="K1649" s="67">
        <v>1</v>
      </c>
      <c r="L1649" s="66" t="s">
        <v>1187</v>
      </c>
      <c r="M1649" s="60">
        <v>0</v>
      </c>
      <c r="N1649" s="60">
        <v>0</v>
      </c>
      <c r="O1649" s="60">
        <v>0</v>
      </c>
      <c r="P1649" s="60">
        <v>0.11119999999999999</v>
      </c>
      <c r="Q1649" s="60">
        <v>0.1111</v>
      </c>
      <c r="R1649" s="60">
        <v>0.1111</v>
      </c>
      <c r="S1649" s="60">
        <v>0.1111</v>
      </c>
      <c r="T1649" s="60">
        <v>0.1111</v>
      </c>
      <c r="U1649" s="60">
        <v>0.1111</v>
      </c>
      <c r="V1649" s="60">
        <v>0.1111</v>
      </c>
      <c r="W1649" s="60">
        <v>0.1111</v>
      </c>
      <c r="X1649" s="60">
        <v>0.1111</v>
      </c>
      <c r="Y1649" s="52" t="str">
        <f>IF(A1649&lt;&gt;"",IF(D1649="DIRECCIÓN_DE_TRANSFERENCIAS","280 0031",VLOOKUP(C1649,LISTAS·PAPP!$C$3:$D$76,2,0)),"")</f>
        <v>280 2000</v>
      </c>
      <c r="Z1649" s="61">
        <v>202</v>
      </c>
      <c r="AA1649" s="62">
        <v>5036</v>
      </c>
      <c r="AB1649" s="62">
        <v>5045</v>
      </c>
      <c r="AC1649" s="65" t="str">
        <f>IF(D1649&lt;&gt;"",VLOOKUP(D1649,LISTAS·PAPP!$I$3:$M$16,2,0),"")</f>
        <v>55</v>
      </c>
      <c r="AD1649" s="51" t="str">
        <f>IF(D1649&lt;&gt;"",VLOOKUP(D1649,LISTAS·PAPP!$I$3:$M$16,3,0),"")</f>
        <v>SISTEMA_DE_PROTECCIÓN_ESPECIAL_EN_EL_CICLO_DE_VIDA</v>
      </c>
      <c r="AE1649" s="52" t="str">
        <f>IF(D1649&lt;&gt;"",VLOOKUP(D1649,LISTAS·PAPP!$I$3:$M$16,4,0),"")</f>
        <v>001</v>
      </c>
      <c r="AF1649" s="51" t="str">
        <f>IF(D1649&lt;&gt;"",VLOOKUP(D1649,LISTAS·PAPP!$I$3:$M$16,5,0),"")</f>
        <v>IMPLEMENTAR_ESTRATEGIAS_Y_SERVICIOS_DE_PREVENCION_Y_PROTECCION_ESPECIAL_EN_EL_CICLO_DE_VIDA_A_NIVEL_NACIONAL</v>
      </c>
      <c r="AG1649" s="52" t="str">
        <f>IF(AH1649&lt;&gt;"",VLOOKUP(AH1649,LISTAS·PAPP!$O$3:$P$74,2,0),"")</f>
        <v>005</v>
      </c>
      <c r="AH1649" s="58" t="s">
        <v>855</v>
      </c>
      <c r="AI1649" s="60" t="s">
        <v>471</v>
      </c>
      <c r="AJ1649" s="51" t="str">
        <f>IF(AI1649&lt;&gt;"",VLOOKUP(AI1649,LISTAS·PAPP!$X$4:$Y$80,2,0),"")</f>
        <v>NO APLICA</v>
      </c>
      <c r="AK1649" s="58" t="s">
        <v>631</v>
      </c>
      <c r="AL1649" s="60">
        <v>710601</v>
      </c>
      <c r="AM1649" s="51" t="str">
        <f>IF(ISERROR(VLOOKUP(AL1649,LISTAS·PAPP!$AD$4:$AE$334,2,0))," ",VLOOKUP(AL1649,LISTAS·PAPP!$AD$4:$AE$334,2,0))</f>
        <v>Aporte Patronal</v>
      </c>
      <c r="AN1649" s="63">
        <v>1052.6199999999999</v>
      </c>
      <c r="AO1649" s="64">
        <v>0</v>
      </c>
      <c r="AP1649" s="64">
        <v>0</v>
      </c>
      <c r="AQ1649" s="64">
        <v>0</v>
      </c>
      <c r="AR1649" s="64">
        <v>116.96</v>
      </c>
      <c r="AS1649" s="64">
        <v>116.96</v>
      </c>
      <c r="AT1649" s="64">
        <v>116.96</v>
      </c>
      <c r="AU1649" s="64">
        <v>116.96</v>
      </c>
      <c r="AV1649" s="64">
        <v>116.96</v>
      </c>
      <c r="AW1649" s="64">
        <v>116.96</v>
      </c>
      <c r="AX1649" s="64">
        <v>116.96</v>
      </c>
      <c r="AY1649" s="64">
        <v>116.95</v>
      </c>
      <c r="AZ1649" s="64">
        <v>116.95</v>
      </c>
      <c r="BA1649" s="53">
        <f t="shared" si="76"/>
        <v>1052.6200000000001</v>
      </c>
      <c r="BB1649" s="54" t="str">
        <f t="shared" si="77"/>
        <v>OK</v>
      </c>
      <c r="BC1649" s="55" t="str">
        <f t="shared" si="78"/>
        <v xml:space="preserve">                </v>
      </c>
    </row>
    <row r="1650" spans="1:55" ht="50.1" customHeight="1" x14ac:dyDescent="0.25">
      <c r="A1650" s="58" t="s">
        <v>39</v>
      </c>
      <c r="B1650" s="58" t="s">
        <v>45</v>
      </c>
      <c r="C1650" s="58" t="s">
        <v>80</v>
      </c>
      <c r="D1650" s="58" t="s">
        <v>175</v>
      </c>
      <c r="E1650" s="51" t="str">
        <f>IF(C1650&lt;&gt;"",VLOOKUP(MID(C1650,18,5),LISTAS·PAPP!$E$4:$F$76,2,0),"")</f>
        <v>NAPO</v>
      </c>
      <c r="F1650" s="58" t="s">
        <v>374</v>
      </c>
      <c r="G1650" s="51" t="str">
        <f>IF(F1650&lt;&gt;"",VLOOKUP(F1650,LISTAS·PAPP!$R$3:$T$221,3,0),"")</f>
        <v xml:space="preserve"> </v>
      </c>
      <c r="H1650" s="58" t="s">
        <v>1165</v>
      </c>
      <c r="I1650" s="66" t="s">
        <v>1185</v>
      </c>
      <c r="J1650" s="66" t="s">
        <v>1189</v>
      </c>
      <c r="K1650" s="67">
        <v>1</v>
      </c>
      <c r="L1650" s="66" t="s">
        <v>1187</v>
      </c>
      <c r="M1650" s="60">
        <v>0</v>
      </c>
      <c r="N1650" s="60">
        <v>0</v>
      </c>
      <c r="O1650" s="60">
        <v>0</v>
      </c>
      <c r="P1650" s="60">
        <v>0.11119999999999999</v>
      </c>
      <c r="Q1650" s="60">
        <v>0.1111</v>
      </c>
      <c r="R1650" s="60">
        <v>0.1111</v>
      </c>
      <c r="S1650" s="60">
        <v>0.1111</v>
      </c>
      <c r="T1650" s="60">
        <v>0.1111</v>
      </c>
      <c r="U1650" s="60">
        <v>0.1111</v>
      </c>
      <c r="V1650" s="60">
        <v>0.1111</v>
      </c>
      <c r="W1650" s="60">
        <v>0.1111</v>
      </c>
      <c r="X1650" s="60">
        <v>0.1111</v>
      </c>
      <c r="Y1650" s="52" t="str">
        <f>IF(A1650&lt;&gt;"",IF(D1650="DIRECCIÓN_DE_TRANSFERENCIAS","280 0031",VLOOKUP(C1650,LISTAS·PAPP!$C$3:$D$76,2,0)),"")</f>
        <v>280 2000</v>
      </c>
      <c r="Z1650" s="61">
        <v>202</v>
      </c>
      <c r="AA1650" s="62">
        <v>5036</v>
      </c>
      <c r="AB1650" s="62">
        <v>5045</v>
      </c>
      <c r="AC1650" s="65" t="str">
        <f>IF(D1650&lt;&gt;"",VLOOKUP(D1650,LISTAS·PAPP!$I$3:$M$16,2,0),"")</f>
        <v>55</v>
      </c>
      <c r="AD1650" s="51" t="str">
        <f>IF(D1650&lt;&gt;"",VLOOKUP(D1650,LISTAS·PAPP!$I$3:$M$16,3,0),"")</f>
        <v>SISTEMA_DE_PROTECCIÓN_ESPECIAL_EN_EL_CICLO_DE_VIDA</v>
      </c>
      <c r="AE1650" s="52" t="str">
        <f>IF(D1650&lt;&gt;"",VLOOKUP(D1650,LISTAS·PAPP!$I$3:$M$16,4,0),"")</f>
        <v>001</v>
      </c>
      <c r="AF1650" s="51" t="str">
        <f>IF(D1650&lt;&gt;"",VLOOKUP(D1650,LISTAS·PAPP!$I$3:$M$16,5,0),"")</f>
        <v>IMPLEMENTAR_ESTRATEGIAS_Y_SERVICIOS_DE_PREVENCION_Y_PROTECCION_ESPECIAL_EN_EL_CICLO_DE_VIDA_A_NIVEL_NACIONAL</v>
      </c>
      <c r="AG1650" s="52" t="str">
        <f>IF(AH1650&lt;&gt;"",VLOOKUP(AH1650,LISTAS·PAPP!$O$3:$P$74,2,0),"")</f>
        <v>005</v>
      </c>
      <c r="AH1650" s="58" t="s">
        <v>855</v>
      </c>
      <c r="AI1650" s="60" t="s">
        <v>471</v>
      </c>
      <c r="AJ1650" s="51" t="str">
        <f>IF(AI1650&lt;&gt;"",VLOOKUP(AI1650,LISTAS·PAPP!$X$4:$Y$80,2,0),"")</f>
        <v>NO APLICA</v>
      </c>
      <c r="AK1650" s="58" t="s">
        <v>631</v>
      </c>
      <c r="AL1650" s="60">
        <v>710602</v>
      </c>
      <c r="AM1650" s="51" t="str">
        <f>IF(ISERROR(VLOOKUP(AL1650,LISTAS·PAPP!$AD$4:$AE$334,2,0))," ",VLOOKUP(AL1650,LISTAS·PAPP!$AD$4:$AE$334,2,0))</f>
        <v>Fondo de Reserva</v>
      </c>
      <c r="AN1650" s="63">
        <v>908.64</v>
      </c>
      <c r="AO1650" s="64">
        <v>0</v>
      </c>
      <c r="AP1650" s="64">
        <v>0</v>
      </c>
      <c r="AQ1650" s="64">
        <v>0</v>
      </c>
      <c r="AR1650" s="64">
        <v>100.96</v>
      </c>
      <c r="AS1650" s="64">
        <v>100.96</v>
      </c>
      <c r="AT1650" s="64">
        <v>100.96</v>
      </c>
      <c r="AU1650" s="64">
        <v>100.96</v>
      </c>
      <c r="AV1650" s="64">
        <v>100.96</v>
      </c>
      <c r="AW1650" s="64">
        <v>100.96</v>
      </c>
      <c r="AX1650" s="64">
        <v>100.96</v>
      </c>
      <c r="AY1650" s="64">
        <v>100.96</v>
      </c>
      <c r="AZ1650" s="64">
        <v>100.96</v>
      </c>
      <c r="BA1650" s="53">
        <f t="shared" si="76"/>
        <v>908.6400000000001</v>
      </c>
      <c r="BB1650" s="54" t="str">
        <f t="shared" si="77"/>
        <v>OK</v>
      </c>
      <c r="BC1650" s="55" t="str">
        <f t="shared" si="78"/>
        <v xml:space="preserve">                </v>
      </c>
    </row>
    <row r="1651" spans="1:55" ht="50.1" customHeight="1" x14ac:dyDescent="0.25">
      <c r="A1651" s="58" t="s">
        <v>39</v>
      </c>
      <c r="B1651" s="58" t="s">
        <v>45</v>
      </c>
      <c r="C1651" s="58" t="s">
        <v>80</v>
      </c>
      <c r="D1651" s="58" t="s">
        <v>175</v>
      </c>
      <c r="E1651" s="51" t="str">
        <f>IF(C1651&lt;&gt;"",VLOOKUP(MID(C1651,18,5),LISTAS·PAPP!$E$4:$F$76,2,0),"")</f>
        <v>NAPO</v>
      </c>
      <c r="F1651" s="58" t="s">
        <v>374</v>
      </c>
      <c r="G1651" s="51" t="str">
        <f>IF(F1651&lt;&gt;"",VLOOKUP(F1651,LISTAS·PAPP!$R$3:$T$221,3,0),"")</f>
        <v xml:space="preserve"> </v>
      </c>
      <c r="H1651" s="58" t="s">
        <v>1165</v>
      </c>
      <c r="I1651" s="66" t="s">
        <v>1185</v>
      </c>
      <c r="J1651" s="66" t="s">
        <v>1186</v>
      </c>
      <c r="K1651" s="67">
        <v>1</v>
      </c>
      <c r="L1651" s="66" t="s">
        <v>1187</v>
      </c>
      <c r="M1651" s="60">
        <v>0</v>
      </c>
      <c r="N1651" s="60">
        <v>0</v>
      </c>
      <c r="O1651" s="60">
        <v>0</v>
      </c>
      <c r="P1651" s="60">
        <v>0.11119999999999999</v>
      </c>
      <c r="Q1651" s="60">
        <v>0.1111</v>
      </c>
      <c r="R1651" s="60">
        <v>0.1111</v>
      </c>
      <c r="S1651" s="60">
        <v>0.1111</v>
      </c>
      <c r="T1651" s="60">
        <v>0.1111</v>
      </c>
      <c r="U1651" s="60">
        <v>0.1111</v>
      </c>
      <c r="V1651" s="60">
        <v>0.1111</v>
      </c>
      <c r="W1651" s="60">
        <v>0.1111</v>
      </c>
      <c r="X1651" s="60">
        <v>0.1111</v>
      </c>
      <c r="Y1651" s="52" t="str">
        <f>IF(A1651&lt;&gt;"",IF(D1651="DIRECCIÓN_DE_TRANSFERENCIAS","280 0031",VLOOKUP(C1651,LISTAS·PAPP!$C$3:$D$76,2,0)),"")</f>
        <v>280 2000</v>
      </c>
      <c r="Z1651" s="61">
        <v>202</v>
      </c>
      <c r="AA1651" s="62">
        <v>2003</v>
      </c>
      <c r="AB1651" s="62">
        <v>2207</v>
      </c>
      <c r="AC1651" s="65" t="str">
        <f>IF(D1651&lt;&gt;"",VLOOKUP(D1651,LISTAS·PAPP!$I$3:$M$16,2,0),"")</f>
        <v>55</v>
      </c>
      <c r="AD1651" s="51" t="str">
        <f>IF(D1651&lt;&gt;"",VLOOKUP(D1651,LISTAS·PAPP!$I$3:$M$16,3,0),"")</f>
        <v>SISTEMA_DE_PROTECCIÓN_ESPECIAL_EN_EL_CICLO_DE_VIDA</v>
      </c>
      <c r="AE1651" s="52" t="str">
        <f>IF(D1651&lt;&gt;"",VLOOKUP(D1651,LISTAS·PAPP!$I$3:$M$16,4,0),"")</f>
        <v>001</v>
      </c>
      <c r="AF1651" s="51" t="str">
        <f>IF(D1651&lt;&gt;"",VLOOKUP(D1651,LISTAS·PAPP!$I$3:$M$16,5,0),"")</f>
        <v>IMPLEMENTAR_ESTRATEGIAS_Y_SERVICIOS_DE_PREVENCION_Y_PROTECCION_ESPECIAL_EN_EL_CICLO_DE_VIDA_A_NIVEL_NACIONAL</v>
      </c>
      <c r="AG1651" s="52" t="str">
        <f>IF(AH1651&lt;&gt;"",VLOOKUP(AH1651,LISTAS·PAPP!$O$3:$P$74,2,0),"")</f>
        <v>005</v>
      </c>
      <c r="AH1651" s="58" t="s">
        <v>855</v>
      </c>
      <c r="AI1651" s="60" t="s">
        <v>471</v>
      </c>
      <c r="AJ1651" s="51" t="str">
        <f>IF(AI1651&lt;&gt;"",VLOOKUP(AI1651,LISTAS·PAPP!$X$4:$Y$80,2,0),"")</f>
        <v>NO APLICA</v>
      </c>
      <c r="AK1651" s="58" t="s">
        <v>632</v>
      </c>
      <c r="AL1651" s="60">
        <v>730303</v>
      </c>
      <c r="AM1651" s="51" t="str">
        <f>IF(ISERROR(VLOOKUP(AL1651,LISTAS·PAPP!$AD$4:$AE$334,2,0))," ",VLOOKUP(AL1651,LISTAS·PAPP!$AD$4:$AE$334,2,0))</f>
        <v>Viáticos y Subsistencias en el Interior</v>
      </c>
      <c r="AN1651" s="63">
        <v>960</v>
      </c>
      <c r="AO1651" s="64">
        <v>0</v>
      </c>
      <c r="AP1651" s="64">
        <v>0</v>
      </c>
      <c r="AQ1651" s="64">
        <v>0</v>
      </c>
      <c r="AR1651" s="64">
        <v>0</v>
      </c>
      <c r="AS1651" s="64">
        <v>0</v>
      </c>
      <c r="AT1651" s="64">
        <v>0</v>
      </c>
      <c r="AU1651" s="64">
        <v>0</v>
      </c>
      <c r="AV1651" s="64">
        <v>0</v>
      </c>
      <c r="AW1651" s="64">
        <v>0</v>
      </c>
      <c r="AX1651" s="64">
        <v>320</v>
      </c>
      <c r="AY1651" s="64">
        <v>320</v>
      </c>
      <c r="AZ1651" s="64">
        <v>320</v>
      </c>
      <c r="BA1651" s="53">
        <f t="shared" si="76"/>
        <v>960</v>
      </c>
      <c r="BB1651" s="54" t="str">
        <f t="shared" si="77"/>
        <v>OK</v>
      </c>
      <c r="BC1651" s="55" t="str">
        <f t="shared" si="78"/>
        <v xml:space="preserve">                </v>
      </c>
    </row>
    <row r="1652" spans="1:55" ht="50.1" customHeight="1" x14ac:dyDescent="0.25">
      <c r="A1652" s="58" t="s">
        <v>39</v>
      </c>
      <c r="B1652" s="58" t="s">
        <v>46</v>
      </c>
      <c r="C1652" s="58" t="s">
        <v>88</v>
      </c>
      <c r="D1652" s="58" t="s">
        <v>175</v>
      </c>
      <c r="E1652" s="51" t="str">
        <f>IF(C1652&lt;&gt;"",VLOOKUP(MID(C1652,18,5),LISTAS·PAPP!$E$4:$F$76,2,0),"")</f>
        <v>TUNGURAHUA</v>
      </c>
      <c r="F1652" s="58" t="s">
        <v>406</v>
      </c>
      <c r="G1652" s="51" t="str">
        <f>IF(F1652&lt;&gt;"",VLOOKUP(F1652,LISTAS·PAPP!$R$3:$T$221,3,0),"")</f>
        <v xml:space="preserve"> </v>
      </c>
      <c r="H1652" s="58" t="s">
        <v>1165</v>
      </c>
      <c r="I1652" s="66" t="s">
        <v>1185</v>
      </c>
      <c r="J1652" s="66" t="s">
        <v>1186</v>
      </c>
      <c r="K1652" s="67">
        <v>1</v>
      </c>
      <c r="L1652" s="66" t="s">
        <v>1187</v>
      </c>
      <c r="M1652" s="60">
        <v>0</v>
      </c>
      <c r="N1652" s="60">
        <v>0</v>
      </c>
      <c r="O1652" s="60">
        <v>0</v>
      </c>
      <c r="P1652" s="60">
        <v>0.11119999999999999</v>
      </c>
      <c r="Q1652" s="60">
        <v>0.1111</v>
      </c>
      <c r="R1652" s="60">
        <v>0.1111</v>
      </c>
      <c r="S1652" s="60">
        <v>0.1111</v>
      </c>
      <c r="T1652" s="60">
        <v>0.1111</v>
      </c>
      <c r="U1652" s="60">
        <v>0.1111</v>
      </c>
      <c r="V1652" s="60">
        <v>0.1111</v>
      </c>
      <c r="W1652" s="60">
        <v>0.1111</v>
      </c>
      <c r="X1652" s="60">
        <v>0.1111</v>
      </c>
      <c r="Y1652" s="52" t="str">
        <f>IF(A1652&lt;&gt;"",IF(D1652="DIRECCIÓN_DE_TRANSFERENCIAS","280 0031",VLOOKUP(C1652,LISTAS·PAPP!$C$3:$D$76,2,0)),"")</f>
        <v>280 3000</v>
      </c>
      <c r="Z1652" s="61">
        <v>202</v>
      </c>
      <c r="AA1652" s="62">
        <v>5036</v>
      </c>
      <c r="AB1652" s="62">
        <v>5045</v>
      </c>
      <c r="AC1652" s="65" t="str">
        <f>IF(D1652&lt;&gt;"",VLOOKUP(D1652,LISTAS·PAPP!$I$3:$M$16,2,0),"")</f>
        <v>55</v>
      </c>
      <c r="AD1652" s="51" t="str">
        <f>IF(D1652&lt;&gt;"",VLOOKUP(D1652,LISTAS·PAPP!$I$3:$M$16,3,0),"")</f>
        <v>SISTEMA_DE_PROTECCIÓN_ESPECIAL_EN_EL_CICLO_DE_VIDA</v>
      </c>
      <c r="AE1652" s="52" t="str">
        <f>IF(D1652&lt;&gt;"",VLOOKUP(D1652,LISTAS·PAPP!$I$3:$M$16,4,0),"")</f>
        <v>001</v>
      </c>
      <c r="AF1652" s="51" t="str">
        <f>IF(D1652&lt;&gt;"",VLOOKUP(D1652,LISTAS·PAPP!$I$3:$M$16,5,0),"")</f>
        <v>IMPLEMENTAR_ESTRATEGIAS_Y_SERVICIOS_DE_PREVENCION_Y_PROTECCION_ESPECIAL_EN_EL_CICLO_DE_VIDA_A_NIVEL_NACIONAL</v>
      </c>
      <c r="AG1652" s="52" t="str">
        <f>IF(AH1652&lt;&gt;"",VLOOKUP(AH1652,LISTAS·PAPP!$O$3:$P$74,2,0),"")</f>
        <v>005</v>
      </c>
      <c r="AH1652" s="58" t="s">
        <v>855</v>
      </c>
      <c r="AI1652" s="60" t="s">
        <v>471</v>
      </c>
      <c r="AJ1652" s="51" t="str">
        <f>IF(AI1652&lt;&gt;"",VLOOKUP(AI1652,LISTAS·PAPP!$X$4:$Y$80,2,0),"")</f>
        <v>NO APLICA</v>
      </c>
      <c r="AK1652" s="58" t="s">
        <v>631</v>
      </c>
      <c r="AL1652" s="60">
        <v>710203</v>
      </c>
      <c r="AM1652" s="51" t="str">
        <f>IF(ISERROR(VLOOKUP(AL1652,LISTAS·PAPP!$AD$4:$AE$334,2,0))," ",VLOOKUP(AL1652,LISTAS·PAPP!$AD$4:$AE$334,2,0))</f>
        <v>Decimo Tercer Sueldo</v>
      </c>
      <c r="AN1652" s="63">
        <v>909</v>
      </c>
      <c r="AO1652" s="64">
        <v>0</v>
      </c>
      <c r="AP1652" s="64">
        <v>0</v>
      </c>
      <c r="AQ1652" s="64">
        <v>0</v>
      </c>
      <c r="AR1652" s="64">
        <v>101</v>
      </c>
      <c r="AS1652" s="64">
        <v>101</v>
      </c>
      <c r="AT1652" s="64">
        <v>101</v>
      </c>
      <c r="AU1652" s="64">
        <v>101</v>
      </c>
      <c r="AV1652" s="64">
        <v>101</v>
      </c>
      <c r="AW1652" s="64">
        <v>101</v>
      </c>
      <c r="AX1652" s="64">
        <v>101</v>
      </c>
      <c r="AY1652" s="64">
        <v>101</v>
      </c>
      <c r="AZ1652" s="64">
        <v>101</v>
      </c>
      <c r="BA1652" s="53">
        <f t="shared" si="76"/>
        <v>909</v>
      </c>
      <c r="BB1652" s="54" t="str">
        <f t="shared" si="77"/>
        <v>OK</v>
      </c>
      <c r="BC1652" s="55" t="str">
        <f t="shared" si="78"/>
        <v xml:space="preserve">                </v>
      </c>
    </row>
    <row r="1653" spans="1:55" ht="50.1" customHeight="1" x14ac:dyDescent="0.25">
      <c r="A1653" s="58" t="s">
        <v>39</v>
      </c>
      <c r="B1653" s="58" t="s">
        <v>46</v>
      </c>
      <c r="C1653" s="58" t="s">
        <v>88</v>
      </c>
      <c r="D1653" s="58" t="s">
        <v>175</v>
      </c>
      <c r="E1653" s="51" t="str">
        <f>IF(C1653&lt;&gt;"",VLOOKUP(MID(C1653,18,5),LISTAS·PAPP!$E$4:$F$76,2,0),"")</f>
        <v>TUNGURAHUA</v>
      </c>
      <c r="F1653" s="58" t="s">
        <v>406</v>
      </c>
      <c r="G1653" s="51" t="str">
        <f>IF(F1653&lt;&gt;"",VLOOKUP(F1653,LISTAS·PAPP!$R$3:$T$221,3,0),"")</f>
        <v xml:space="preserve"> </v>
      </c>
      <c r="H1653" s="58" t="s">
        <v>1165</v>
      </c>
      <c r="I1653" s="66" t="s">
        <v>1185</v>
      </c>
      <c r="J1653" s="66" t="s">
        <v>1186</v>
      </c>
      <c r="K1653" s="67">
        <v>1</v>
      </c>
      <c r="L1653" s="66" t="s">
        <v>1187</v>
      </c>
      <c r="M1653" s="60">
        <v>0</v>
      </c>
      <c r="N1653" s="60">
        <v>0</v>
      </c>
      <c r="O1653" s="60">
        <v>0</v>
      </c>
      <c r="P1653" s="60">
        <v>0.11119999999999999</v>
      </c>
      <c r="Q1653" s="60">
        <v>0.1111</v>
      </c>
      <c r="R1653" s="60">
        <v>0.1111</v>
      </c>
      <c r="S1653" s="60">
        <v>0.1111</v>
      </c>
      <c r="T1653" s="60">
        <v>0.1111</v>
      </c>
      <c r="U1653" s="60">
        <v>0.1111</v>
      </c>
      <c r="V1653" s="60">
        <v>0.1111</v>
      </c>
      <c r="W1653" s="60">
        <v>0.1111</v>
      </c>
      <c r="X1653" s="60">
        <v>0.1111</v>
      </c>
      <c r="Y1653" s="52" t="str">
        <f>IF(A1653&lt;&gt;"",IF(D1653="DIRECCIÓN_DE_TRANSFERENCIAS","280 0031",VLOOKUP(C1653,LISTAS·PAPP!$C$3:$D$76,2,0)),"")</f>
        <v>280 3000</v>
      </c>
      <c r="Z1653" s="61">
        <v>202</v>
      </c>
      <c r="AA1653" s="62">
        <v>5036</v>
      </c>
      <c r="AB1653" s="62">
        <v>5045</v>
      </c>
      <c r="AC1653" s="65" t="str">
        <f>IF(D1653&lt;&gt;"",VLOOKUP(D1653,LISTAS·PAPP!$I$3:$M$16,2,0),"")</f>
        <v>55</v>
      </c>
      <c r="AD1653" s="51" t="str">
        <f>IF(D1653&lt;&gt;"",VLOOKUP(D1653,LISTAS·PAPP!$I$3:$M$16,3,0),"")</f>
        <v>SISTEMA_DE_PROTECCIÓN_ESPECIAL_EN_EL_CICLO_DE_VIDA</v>
      </c>
      <c r="AE1653" s="52" t="str">
        <f>IF(D1653&lt;&gt;"",VLOOKUP(D1653,LISTAS·PAPP!$I$3:$M$16,4,0),"")</f>
        <v>001</v>
      </c>
      <c r="AF1653" s="51" t="str">
        <f>IF(D1653&lt;&gt;"",VLOOKUP(D1653,LISTAS·PAPP!$I$3:$M$16,5,0),"")</f>
        <v>IMPLEMENTAR_ESTRATEGIAS_Y_SERVICIOS_DE_PREVENCION_Y_PROTECCION_ESPECIAL_EN_EL_CICLO_DE_VIDA_A_NIVEL_NACIONAL</v>
      </c>
      <c r="AG1653" s="52" t="str">
        <f>IF(AH1653&lt;&gt;"",VLOOKUP(AH1653,LISTAS·PAPP!$O$3:$P$74,2,0),"")</f>
        <v>005</v>
      </c>
      <c r="AH1653" s="58" t="s">
        <v>855</v>
      </c>
      <c r="AI1653" s="60" t="s">
        <v>471</v>
      </c>
      <c r="AJ1653" s="51" t="str">
        <f>IF(AI1653&lt;&gt;"",VLOOKUP(AI1653,LISTAS·PAPP!$X$4:$Y$80,2,0),"")</f>
        <v>NO APLICA</v>
      </c>
      <c r="AK1653" s="58" t="s">
        <v>631</v>
      </c>
      <c r="AL1653" s="60">
        <v>710204</v>
      </c>
      <c r="AM1653" s="51" t="str">
        <f>IF(ISERROR(VLOOKUP(AL1653,LISTAS·PAPP!$AD$4:$AE$334,2,0))," ",VLOOKUP(AL1653,LISTAS·PAPP!$AD$4:$AE$334,2,0))</f>
        <v>Decimo Cuarto Sueldo</v>
      </c>
      <c r="AN1653" s="63">
        <v>295.5</v>
      </c>
      <c r="AO1653" s="64">
        <v>0</v>
      </c>
      <c r="AP1653" s="64">
        <v>0</v>
      </c>
      <c r="AQ1653" s="64">
        <v>0</v>
      </c>
      <c r="AR1653" s="64">
        <v>32.833333333333336</v>
      </c>
      <c r="AS1653" s="64">
        <v>32.833333333333336</v>
      </c>
      <c r="AT1653" s="64">
        <v>32.833333333333336</v>
      </c>
      <c r="AU1653" s="64">
        <v>32.833333333333336</v>
      </c>
      <c r="AV1653" s="64">
        <v>32.833333333333336</v>
      </c>
      <c r="AW1653" s="64">
        <v>32.833333333333336</v>
      </c>
      <c r="AX1653" s="64">
        <v>32.833333333333336</v>
      </c>
      <c r="AY1653" s="64">
        <v>32.833333333333336</v>
      </c>
      <c r="AZ1653" s="64">
        <v>32.833333333333336</v>
      </c>
      <c r="BA1653" s="53">
        <f t="shared" si="76"/>
        <v>295.5</v>
      </c>
      <c r="BB1653" s="54" t="str">
        <f t="shared" si="77"/>
        <v>OK</v>
      </c>
      <c r="BC1653" s="55" t="str">
        <f t="shared" si="78"/>
        <v xml:space="preserve">                </v>
      </c>
    </row>
    <row r="1654" spans="1:55" ht="50.1" customHeight="1" x14ac:dyDescent="0.25">
      <c r="A1654" s="58" t="s">
        <v>39</v>
      </c>
      <c r="B1654" s="58" t="s">
        <v>46</v>
      </c>
      <c r="C1654" s="58" t="s">
        <v>88</v>
      </c>
      <c r="D1654" s="58" t="s">
        <v>175</v>
      </c>
      <c r="E1654" s="51" t="str">
        <f>IF(C1654&lt;&gt;"",VLOOKUP(MID(C1654,18,5),LISTAS·PAPP!$E$4:$F$76,2,0),"")</f>
        <v>TUNGURAHUA</v>
      </c>
      <c r="F1654" s="58" t="s">
        <v>406</v>
      </c>
      <c r="G1654" s="51" t="str">
        <f>IF(F1654&lt;&gt;"",VLOOKUP(F1654,LISTAS·PAPP!$R$3:$T$221,3,0),"")</f>
        <v xml:space="preserve"> </v>
      </c>
      <c r="H1654" s="58" t="s">
        <v>1165</v>
      </c>
      <c r="I1654" s="66" t="s">
        <v>1185</v>
      </c>
      <c r="J1654" s="66" t="s">
        <v>1186</v>
      </c>
      <c r="K1654" s="67">
        <v>1</v>
      </c>
      <c r="L1654" s="66" t="s">
        <v>1187</v>
      </c>
      <c r="M1654" s="60">
        <v>0</v>
      </c>
      <c r="N1654" s="60">
        <v>0</v>
      </c>
      <c r="O1654" s="60">
        <v>0</v>
      </c>
      <c r="P1654" s="60">
        <v>0.11119999999999999</v>
      </c>
      <c r="Q1654" s="60">
        <v>0.1111</v>
      </c>
      <c r="R1654" s="60">
        <v>0.1111</v>
      </c>
      <c r="S1654" s="60">
        <v>0.1111</v>
      </c>
      <c r="T1654" s="60">
        <v>0.1111</v>
      </c>
      <c r="U1654" s="60">
        <v>0.1111</v>
      </c>
      <c r="V1654" s="60">
        <v>0.1111</v>
      </c>
      <c r="W1654" s="60">
        <v>0.1111</v>
      </c>
      <c r="X1654" s="60">
        <v>0.1111</v>
      </c>
      <c r="Y1654" s="52" t="str">
        <f>IF(A1654&lt;&gt;"",IF(D1654="DIRECCIÓN_DE_TRANSFERENCIAS","280 0031",VLOOKUP(C1654,LISTAS·PAPP!$C$3:$D$76,2,0)),"")</f>
        <v>280 3000</v>
      </c>
      <c r="Z1654" s="61">
        <v>202</v>
      </c>
      <c r="AA1654" s="62">
        <v>5036</v>
      </c>
      <c r="AB1654" s="62">
        <v>5045</v>
      </c>
      <c r="AC1654" s="65" t="str">
        <f>IF(D1654&lt;&gt;"",VLOOKUP(D1654,LISTAS·PAPP!$I$3:$M$16,2,0),"")</f>
        <v>55</v>
      </c>
      <c r="AD1654" s="51" t="str">
        <f>IF(D1654&lt;&gt;"",VLOOKUP(D1654,LISTAS·PAPP!$I$3:$M$16,3,0),"")</f>
        <v>SISTEMA_DE_PROTECCIÓN_ESPECIAL_EN_EL_CICLO_DE_VIDA</v>
      </c>
      <c r="AE1654" s="52" t="str">
        <f>IF(D1654&lt;&gt;"",VLOOKUP(D1654,LISTAS·PAPP!$I$3:$M$16,4,0),"")</f>
        <v>001</v>
      </c>
      <c r="AF1654" s="51" t="str">
        <f>IF(D1654&lt;&gt;"",VLOOKUP(D1654,LISTAS·PAPP!$I$3:$M$16,5,0),"")</f>
        <v>IMPLEMENTAR_ESTRATEGIAS_Y_SERVICIOS_DE_PREVENCION_Y_PROTECCION_ESPECIAL_EN_EL_CICLO_DE_VIDA_A_NIVEL_NACIONAL</v>
      </c>
      <c r="AG1654" s="52" t="str">
        <f>IF(AH1654&lt;&gt;"",VLOOKUP(AH1654,LISTAS·PAPP!$O$3:$P$74,2,0),"")</f>
        <v>005</v>
      </c>
      <c r="AH1654" s="58" t="s">
        <v>855</v>
      </c>
      <c r="AI1654" s="60" t="s">
        <v>471</v>
      </c>
      <c r="AJ1654" s="51" t="str">
        <f>IF(AI1654&lt;&gt;"",VLOOKUP(AI1654,LISTAS·PAPP!$X$4:$Y$80,2,0),"")</f>
        <v>NO APLICA</v>
      </c>
      <c r="AK1654" s="58" t="s">
        <v>631</v>
      </c>
      <c r="AL1654" s="60">
        <v>710510</v>
      </c>
      <c r="AM1654" s="51" t="str">
        <f>IF(ISERROR(VLOOKUP(AL1654,LISTAS·PAPP!$AD$4:$AE$334,2,0))," ",VLOOKUP(AL1654,LISTAS·PAPP!$AD$4:$AE$334,2,0))</f>
        <v>Servicios Personales por Contrato</v>
      </c>
      <c r="AN1654" s="63">
        <v>10908</v>
      </c>
      <c r="AO1654" s="64">
        <v>0</v>
      </c>
      <c r="AP1654" s="64">
        <v>0</v>
      </c>
      <c r="AQ1654" s="64">
        <v>0</v>
      </c>
      <c r="AR1654" s="64">
        <v>1212</v>
      </c>
      <c r="AS1654" s="64">
        <v>1212</v>
      </c>
      <c r="AT1654" s="64">
        <v>1212</v>
      </c>
      <c r="AU1654" s="64">
        <v>1212</v>
      </c>
      <c r="AV1654" s="64">
        <v>1212</v>
      </c>
      <c r="AW1654" s="64">
        <v>1212</v>
      </c>
      <c r="AX1654" s="64">
        <v>1212</v>
      </c>
      <c r="AY1654" s="64">
        <v>1212</v>
      </c>
      <c r="AZ1654" s="64">
        <v>1212</v>
      </c>
      <c r="BA1654" s="53">
        <f t="shared" si="76"/>
        <v>10908</v>
      </c>
      <c r="BB1654" s="54" t="str">
        <f t="shared" si="77"/>
        <v>OK</v>
      </c>
      <c r="BC1654" s="55" t="str">
        <f t="shared" si="78"/>
        <v xml:space="preserve">                </v>
      </c>
    </row>
    <row r="1655" spans="1:55" ht="50.1" customHeight="1" x14ac:dyDescent="0.25">
      <c r="A1655" s="58" t="s">
        <v>39</v>
      </c>
      <c r="B1655" s="58" t="s">
        <v>46</v>
      </c>
      <c r="C1655" s="58" t="s">
        <v>88</v>
      </c>
      <c r="D1655" s="58" t="s">
        <v>175</v>
      </c>
      <c r="E1655" s="51" t="str">
        <f>IF(C1655&lt;&gt;"",VLOOKUP(MID(C1655,18,5),LISTAS·PAPP!$E$4:$F$76,2,0),"")</f>
        <v>TUNGURAHUA</v>
      </c>
      <c r="F1655" s="58" t="s">
        <v>406</v>
      </c>
      <c r="G1655" s="51" t="str">
        <f>IF(F1655&lt;&gt;"",VLOOKUP(F1655,LISTAS·PAPP!$R$3:$T$221,3,0),"")</f>
        <v xml:space="preserve"> </v>
      </c>
      <c r="H1655" s="58" t="s">
        <v>1165</v>
      </c>
      <c r="I1655" s="66" t="s">
        <v>1185</v>
      </c>
      <c r="J1655" s="66" t="s">
        <v>1186</v>
      </c>
      <c r="K1655" s="67">
        <v>1</v>
      </c>
      <c r="L1655" s="66" t="s">
        <v>1187</v>
      </c>
      <c r="M1655" s="60">
        <v>0</v>
      </c>
      <c r="N1655" s="60">
        <v>0</v>
      </c>
      <c r="O1655" s="60">
        <v>0</v>
      </c>
      <c r="P1655" s="60">
        <v>0.11119999999999999</v>
      </c>
      <c r="Q1655" s="60">
        <v>0.1111</v>
      </c>
      <c r="R1655" s="60">
        <v>0.1111</v>
      </c>
      <c r="S1655" s="60">
        <v>0.1111</v>
      </c>
      <c r="T1655" s="60">
        <v>0.1111</v>
      </c>
      <c r="U1655" s="60">
        <v>0.1111</v>
      </c>
      <c r="V1655" s="60">
        <v>0.1111</v>
      </c>
      <c r="W1655" s="60">
        <v>0.1111</v>
      </c>
      <c r="X1655" s="60">
        <v>0.1111</v>
      </c>
      <c r="Y1655" s="52" t="str">
        <f>IF(A1655&lt;&gt;"",IF(D1655="DIRECCIÓN_DE_TRANSFERENCIAS","280 0031",VLOOKUP(C1655,LISTAS·PAPP!$C$3:$D$76,2,0)),"")</f>
        <v>280 3000</v>
      </c>
      <c r="Z1655" s="61">
        <v>202</v>
      </c>
      <c r="AA1655" s="62">
        <v>5036</v>
      </c>
      <c r="AB1655" s="62">
        <v>5045</v>
      </c>
      <c r="AC1655" s="65" t="str">
        <f>IF(D1655&lt;&gt;"",VLOOKUP(D1655,LISTAS·PAPP!$I$3:$M$16,2,0),"")</f>
        <v>55</v>
      </c>
      <c r="AD1655" s="51" t="str">
        <f>IF(D1655&lt;&gt;"",VLOOKUP(D1655,LISTAS·PAPP!$I$3:$M$16,3,0),"")</f>
        <v>SISTEMA_DE_PROTECCIÓN_ESPECIAL_EN_EL_CICLO_DE_VIDA</v>
      </c>
      <c r="AE1655" s="52" t="str">
        <f>IF(D1655&lt;&gt;"",VLOOKUP(D1655,LISTAS·PAPP!$I$3:$M$16,4,0),"")</f>
        <v>001</v>
      </c>
      <c r="AF1655" s="51" t="str">
        <f>IF(D1655&lt;&gt;"",VLOOKUP(D1655,LISTAS·PAPP!$I$3:$M$16,5,0),"")</f>
        <v>IMPLEMENTAR_ESTRATEGIAS_Y_SERVICIOS_DE_PREVENCION_Y_PROTECCION_ESPECIAL_EN_EL_CICLO_DE_VIDA_A_NIVEL_NACIONAL</v>
      </c>
      <c r="AG1655" s="52" t="str">
        <f>IF(AH1655&lt;&gt;"",VLOOKUP(AH1655,LISTAS·PAPP!$O$3:$P$74,2,0),"")</f>
        <v>005</v>
      </c>
      <c r="AH1655" s="58" t="s">
        <v>855</v>
      </c>
      <c r="AI1655" s="60" t="s">
        <v>471</v>
      </c>
      <c r="AJ1655" s="51" t="str">
        <f>IF(AI1655&lt;&gt;"",VLOOKUP(AI1655,LISTAS·PAPP!$X$4:$Y$80,2,0),"")</f>
        <v>NO APLICA</v>
      </c>
      <c r="AK1655" s="58" t="s">
        <v>631</v>
      </c>
      <c r="AL1655" s="60">
        <v>710601</v>
      </c>
      <c r="AM1655" s="51" t="str">
        <f>IF(ISERROR(VLOOKUP(AL1655,LISTAS·PAPP!$AD$4:$AE$334,2,0))," ",VLOOKUP(AL1655,LISTAS·PAPP!$AD$4:$AE$334,2,0))</f>
        <v>Aporte Patronal</v>
      </c>
      <c r="AN1655" s="63">
        <v>1052.6199999999999</v>
      </c>
      <c r="AO1655" s="64">
        <v>0</v>
      </c>
      <c r="AP1655" s="64">
        <v>0</v>
      </c>
      <c r="AQ1655" s="64">
        <v>0</v>
      </c>
      <c r="AR1655" s="64">
        <v>116.95</v>
      </c>
      <c r="AS1655" s="64">
        <v>116.95</v>
      </c>
      <c r="AT1655" s="64">
        <v>116.96</v>
      </c>
      <c r="AU1655" s="64">
        <v>116.96</v>
      </c>
      <c r="AV1655" s="64">
        <v>116.96</v>
      </c>
      <c r="AW1655" s="64">
        <v>116.96</v>
      </c>
      <c r="AX1655" s="64">
        <v>116.96</v>
      </c>
      <c r="AY1655" s="64">
        <v>116.96</v>
      </c>
      <c r="AZ1655" s="64">
        <v>116.96</v>
      </c>
      <c r="BA1655" s="53">
        <f t="shared" si="76"/>
        <v>1052.6200000000001</v>
      </c>
      <c r="BB1655" s="54" t="str">
        <f t="shared" si="77"/>
        <v>OK</v>
      </c>
      <c r="BC1655" s="55" t="str">
        <f t="shared" si="78"/>
        <v xml:space="preserve">                </v>
      </c>
    </row>
    <row r="1656" spans="1:55" ht="50.1" customHeight="1" x14ac:dyDescent="0.25">
      <c r="A1656" s="58" t="s">
        <v>39</v>
      </c>
      <c r="B1656" s="58" t="s">
        <v>46</v>
      </c>
      <c r="C1656" s="58" t="s">
        <v>88</v>
      </c>
      <c r="D1656" s="58" t="s">
        <v>175</v>
      </c>
      <c r="E1656" s="51" t="str">
        <f>IF(C1656&lt;&gt;"",VLOOKUP(MID(C1656,18,5),LISTAS·PAPP!$E$4:$F$76,2,0),"")</f>
        <v>TUNGURAHUA</v>
      </c>
      <c r="F1656" s="58" t="s">
        <v>406</v>
      </c>
      <c r="G1656" s="51" t="str">
        <f>IF(F1656&lt;&gt;"",VLOOKUP(F1656,LISTAS·PAPP!$R$3:$T$221,3,0),"")</f>
        <v xml:space="preserve"> </v>
      </c>
      <c r="H1656" s="58" t="s">
        <v>1165</v>
      </c>
      <c r="I1656" s="66" t="s">
        <v>1185</v>
      </c>
      <c r="J1656" s="66" t="s">
        <v>1186</v>
      </c>
      <c r="K1656" s="67">
        <v>1</v>
      </c>
      <c r="L1656" s="66" t="s">
        <v>1187</v>
      </c>
      <c r="M1656" s="60">
        <v>0</v>
      </c>
      <c r="N1656" s="60">
        <v>0</v>
      </c>
      <c r="O1656" s="60">
        <v>0</v>
      </c>
      <c r="P1656" s="60">
        <v>0.11119999999999999</v>
      </c>
      <c r="Q1656" s="60">
        <v>0.1111</v>
      </c>
      <c r="R1656" s="60">
        <v>0.1111</v>
      </c>
      <c r="S1656" s="60">
        <v>0.1111</v>
      </c>
      <c r="T1656" s="60">
        <v>0.1111</v>
      </c>
      <c r="U1656" s="60">
        <v>0.1111</v>
      </c>
      <c r="V1656" s="60">
        <v>0.1111</v>
      </c>
      <c r="W1656" s="60">
        <v>0.1111</v>
      </c>
      <c r="X1656" s="60">
        <v>0.1111</v>
      </c>
      <c r="Y1656" s="52" t="str">
        <f>IF(A1656&lt;&gt;"",IF(D1656="DIRECCIÓN_DE_TRANSFERENCIAS","280 0031",VLOOKUP(C1656,LISTAS·PAPP!$C$3:$D$76,2,0)),"")</f>
        <v>280 3000</v>
      </c>
      <c r="Z1656" s="61">
        <v>202</v>
      </c>
      <c r="AA1656" s="62">
        <v>5036</v>
      </c>
      <c r="AB1656" s="62">
        <v>5045</v>
      </c>
      <c r="AC1656" s="65" t="str">
        <f>IF(D1656&lt;&gt;"",VLOOKUP(D1656,LISTAS·PAPP!$I$3:$M$16,2,0),"")</f>
        <v>55</v>
      </c>
      <c r="AD1656" s="51" t="str">
        <f>IF(D1656&lt;&gt;"",VLOOKUP(D1656,LISTAS·PAPP!$I$3:$M$16,3,0),"")</f>
        <v>SISTEMA_DE_PROTECCIÓN_ESPECIAL_EN_EL_CICLO_DE_VIDA</v>
      </c>
      <c r="AE1656" s="52" t="str">
        <f>IF(D1656&lt;&gt;"",VLOOKUP(D1656,LISTAS·PAPP!$I$3:$M$16,4,0),"")</f>
        <v>001</v>
      </c>
      <c r="AF1656" s="51" t="str">
        <f>IF(D1656&lt;&gt;"",VLOOKUP(D1656,LISTAS·PAPP!$I$3:$M$16,5,0),"")</f>
        <v>IMPLEMENTAR_ESTRATEGIAS_Y_SERVICIOS_DE_PREVENCION_Y_PROTECCION_ESPECIAL_EN_EL_CICLO_DE_VIDA_A_NIVEL_NACIONAL</v>
      </c>
      <c r="AG1656" s="52" t="str">
        <f>IF(AH1656&lt;&gt;"",VLOOKUP(AH1656,LISTAS·PAPP!$O$3:$P$74,2,0),"")</f>
        <v>005</v>
      </c>
      <c r="AH1656" s="58" t="s">
        <v>855</v>
      </c>
      <c r="AI1656" s="60" t="s">
        <v>471</v>
      </c>
      <c r="AJ1656" s="51" t="str">
        <f>IF(AI1656&lt;&gt;"",VLOOKUP(AI1656,LISTAS·PAPP!$X$4:$Y$80,2,0),"")</f>
        <v>NO APLICA</v>
      </c>
      <c r="AK1656" s="58" t="s">
        <v>631</v>
      </c>
      <c r="AL1656" s="60">
        <v>710602</v>
      </c>
      <c r="AM1656" s="51" t="str">
        <f>IF(ISERROR(VLOOKUP(AL1656,LISTAS·PAPP!$AD$4:$AE$334,2,0))," ",VLOOKUP(AL1656,LISTAS·PAPP!$AD$4:$AE$334,2,0))</f>
        <v>Fondo de Reserva</v>
      </c>
      <c r="AN1656" s="63">
        <v>908.64</v>
      </c>
      <c r="AO1656" s="64">
        <v>0</v>
      </c>
      <c r="AP1656" s="64">
        <v>0</v>
      </c>
      <c r="AQ1656" s="64">
        <v>0</v>
      </c>
      <c r="AR1656" s="64">
        <v>100.96</v>
      </c>
      <c r="AS1656" s="64">
        <v>100.96</v>
      </c>
      <c r="AT1656" s="64">
        <v>100.96</v>
      </c>
      <c r="AU1656" s="64">
        <v>100.96</v>
      </c>
      <c r="AV1656" s="64">
        <v>100.96</v>
      </c>
      <c r="AW1656" s="64">
        <v>100.96</v>
      </c>
      <c r="AX1656" s="64">
        <v>100.96</v>
      </c>
      <c r="AY1656" s="64">
        <v>100.96</v>
      </c>
      <c r="AZ1656" s="64">
        <v>100.96</v>
      </c>
      <c r="BA1656" s="53">
        <f t="shared" si="76"/>
        <v>908.6400000000001</v>
      </c>
      <c r="BB1656" s="54" t="str">
        <f t="shared" si="77"/>
        <v>OK</v>
      </c>
      <c r="BC1656" s="55" t="str">
        <f t="shared" si="78"/>
        <v xml:space="preserve">                </v>
      </c>
    </row>
    <row r="1657" spans="1:55" ht="50.1" customHeight="1" x14ac:dyDescent="0.25">
      <c r="A1657" s="58" t="s">
        <v>39</v>
      </c>
      <c r="B1657" s="58" t="s">
        <v>47</v>
      </c>
      <c r="C1657" s="58" t="s">
        <v>98</v>
      </c>
      <c r="D1657" s="58" t="s">
        <v>175</v>
      </c>
      <c r="E1657" s="51" t="str">
        <f>IF(C1657&lt;&gt;"",VLOOKUP(MID(C1657,18,5),LISTAS·PAPP!$E$4:$F$76,2,0),"")</f>
        <v>MANABÍ</v>
      </c>
      <c r="F1657" s="58" t="s">
        <v>313</v>
      </c>
      <c r="G1657" s="51" t="str">
        <f>IF(F1657&lt;&gt;"",VLOOKUP(F1657,LISTAS·PAPP!$R$3:$T$221,3,0),"")</f>
        <v xml:space="preserve"> </v>
      </c>
      <c r="H1657" s="58" t="s">
        <v>1165</v>
      </c>
      <c r="I1657" s="66" t="s">
        <v>1185</v>
      </c>
      <c r="J1657" s="66" t="s">
        <v>1190</v>
      </c>
      <c r="K1657" s="67">
        <v>1</v>
      </c>
      <c r="L1657" s="66" t="s">
        <v>1187</v>
      </c>
      <c r="M1657" s="60">
        <v>0</v>
      </c>
      <c r="N1657" s="60">
        <v>0</v>
      </c>
      <c r="O1657" s="60">
        <v>0</v>
      </c>
      <c r="P1657" s="60">
        <v>0.11119999999999999</v>
      </c>
      <c r="Q1657" s="60">
        <v>0.1111</v>
      </c>
      <c r="R1657" s="60">
        <v>0.1111</v>
      </c>
      <c r="S1657" s="60">
        <v>0.1111</v>
      </c>
      <c r="T1657" s="60">
        <v>0.1111</v>
      </c>
      <c r="U1657" s="60">
        <v>0.1111</v>
      </c>
      <c r="V1657" s="60">
        <v>0.1111</v>
      </c>
      <c r="W1657" s="60">
        <v>0.1111</v>
      </c>
      <c r="X1657" s="60">
        <v>0.1111</v>
      </c>
      <c r="Y1657" s="52" t="str">
        <f>IF(A1657&lt;&gt;"",IF(D1657="DIRECCIÓN_DE_TRANSFERENCIAS","280 0031",VLOOKUP(C1657,LISTAS·PAPP!$C$3:$D$76,2,0)),"")</f>
        <v>280 4000</v>
      </c>
      <c r="Z1657" s="61">
        <v>202</v>
      </c>
      <c r="AA1657" s="62">
        <v>5036</v>
      </c>
      <c r="AB1657" s="62">
        <v>5045</v>
      </c>
      <c r="AC1657" s="65" t="str">
        <f>IF(D1657&lt;&gt;"",VLOOKUP(D1657,LISTAS·PAPP!$I$3:$M$16,2,0),"")</f>
        <v>55</v>
      </c>
      <c r="AD1657" s="51" t="str">
        <f>IF(D1657&lt;&gt;"",VLOOKUP(D1657,LISTAS·PAPP!$I$3:$M$16,3,0),"")</f>
        <v>SISTEMA_DE_PROTECCIÓN_ESPECIAL_EN_EL_CICLO_DE_VIDA</v>
      </c>
      <c r="AE1657" s="52" t="str">
        <f>IF(D1657&lt;&gt;"",VLOOKUP(D1657,LISTAS·PAPP!$I$3:$M$16,4,0),"")</f>
        <v>001</v>
      </c>
      <c r="AF1657" s="51" t="str">
        <f>IF(D1657&lt;&gt;"",VLOOKUP(D1657,LISTAS·PAPP!$I$3:$M$16,5,0),"")</f>
        <v>IMPLEMENTAR_ESTRATEGIAS_Y_SERVICIOS_DE_PREVENCION_Y_PROTECCION_ESPECIAL_EN_EL_CICLO_DE_VIDA_A_NIVEL_NACIONAL</v>
      </c>
      <c r="AG1657" s="52" t="str">
        <f>IF(AH1657&lt;&gt;"",VLOOKUP(AH1657,LISTAS·PAPP!$O$3:$P$74,2,0),"")</f>
        <v>005</v>
      </c>
      <c r="AH1657" s="58" t="s">
        <v>855</v>
      </c>
      <c r="AI1657" s="60" t="s">
        <v>471</v>
      </c>
      <c r="AJ1657" s="51" t="str">
        <f>IF(AI1657&lt;&gt;"",VLOOKUP(AI1657,LISTAS·PAPP!$X$4:$Y$80,2,0),"")</f>
        <v>NO APLICA</v>
      </c>
      <c r="AK1657" s="58" t="s">
        <v>631</v>
      </c>
      <c r="AL1657" s="60">
        <v>710510</v>
      </c>
      <c r="AM1657" s="51" t="str">
        <f>IF(ISERROR(VLOOKUP(AL1657,LISTAS·PAPP!$AD$4:$AE$334,2,0))," ",VLOOKUP(AL1657,LISTAS·PAPP!$AD$4:$AE$334,2,0))</f>
        <v>Servicios Personales por Contrato</v>
      </c>
      <c r="AN1657" s="63">
        <v>7272</v>
      </c>
      <c r="AO1657" s="64">
        <v>0</v>
      </c>
      <c r="AP1657" s="64">
        <v>0</v>
      </c>
      <c r="AQ1657" s="64">
        <v>0</v>
      </c>
      <c r="AR1657" s="64">
        <v>0</v>
      </c>
      <c r="AS1657" s="64">
        <v>0</v>
      </c>
      <c r="AT1657" s="64">
        <v>0</v>
      </c>
      <c r="AU1657" s="64">
        <v>0</v>
      </c>
      <c r="AV1657" s="64">
        <v>0</v>
      </c>
      <c r="AW1657" s="64">
        <v>1818</v>
      </c>
      <c r="AX1657" s="64">
        <v>1818</v>
      </c>
      <c r="AY1657" s="64">
        <v>1818</v>
      </c>
      <c r="AZ1657" s="64">
        <v>1818</v>
      </c>
      <c r="BA1657" s="53">
        <f t="shared" si="76"/>
        <v>7272</v>
      </c>
      <c r="BB1657" s="54" t="str">
        <f t="shared" si="77"/>
        <v>OK</v>
      </c>
      <c r="BC1657" s="55" t="str">
        <f t="shared" si="78"/>
        <v xml:space="preserve">                </v>
      </c>
    </row>
    <row r="1658" spans="1:55" ht="50.1" customHeight="1" x14ac:dyDescent="0.25">
      <c r="A1658" s="58" t="s">
        <v>39</v>
      </c>
      <c r="B1658" s="58" t="s">
        <v>46</v>
      </c>
      <c r="C1658" s="58" t="s">
        <v>88</v>
      </c>
      <c r="D1658" s="58" t="s">
        <v>175</v>
      </c>
      <c r="E1658" s="51" t="str">
        <f>IF(C1658&lt;&gt;"",VLOOKUP(MID(C1658,18,5),LISTAS·PAPP!$E$4:$F$76,2,0),"")</f>
        <v>TUNGURAHUA</v>
      </c>
      <c r="F1658" s="58" t="s">
        <v>406</v>
      </c>
      <c r="G1658" s="51" t="str">
        <f>IF(F1658&lt;&gt;"",VLOOKUP(F1658,LISTAS·PAPP!$R$3:$T$221,3,0),"")</f>
        <v xml:space="preserve"> </v>
      </c>
      <c r="H1658" s="58" t="s">
        <v>1165</v>
      </c>
      <c r="I1658" s="66" t="s">
        <v>1185</v>
      </c>
      <c r="J1658" s="66" t="s">
        <v>1189</v>
      </c>
      <c r="K1658" s="67">
        <v>1</v>
      </c>
      <c r="L1658" s="66" t="s">
        <v>1187</v>
      </c>
      <c r="M1658" s="60">
        <v>0</v>
      </c>
      <c r="N1658" s="60">
        <v>0</v>
      </c>
      <c r="O1658" s="60">
        <v>0</v>
      </c>
      <c r="P1658" s="60">
        <v>0.11119999999999999</v>
      </c>
      <c r="Q1658" s="60">
        <v>0.1111</v>
      </c>
      <c r="R1658" s="60">
        <v>0.1111</v>
      </c>
      <c r="S1658" s="60">
        <v>0.1111</v>
      </c>
      <c r="T1658" s="60">
        <v>0.1111</v>
      </c>
      <c r="U1658" s="60">
        <v>0.1111</v>
      </c>
      <c r="V1658" s="60">
        <v>0.1111</v>
      </c>
      <c r="W1658" s="60">
        <v>0.1111</v>
      </c>
      <c r="X1658" s="60">
        <v>0.1111</v>
      </c>
      <c r="Y1658" s="52" t="str">
        <f>IF(A1658&lt;&gt;"",IF(D1658="DIRECCIÓN_DE_TRANSFERENCIAS","280 0031",VLOOKUP(C1658,LISTAS·PAPP!$C$3:$D$76,2,0)),"")</f>
        <v>280 3000</v>
      </c>
      <c r="Z1658" s="61">
        <v>202</v>
      </c>
      <c r="AA1658" s="62">
        <v>2003</v>
      </c>
      <c r="AB1658" s="62">
        <v>2207</v>
      </c>
      <c r="AC1658" s="65" t="str">
        <f>IF(D1658&lt;&gt;"",VLOOKUP(D1658,LISTAS·PAPP!$I$3:$M$16,2,0),"")</f>
        <v>55</v>
      </c>
      <c r="AD1658" s="51" t="str">
        <f>IF(D1658&lt;&gt;"",VLOOKUP(D1658,LISTAS·PAPP!$I$3:$M$16,3,0),"")</f>
        <v>SISTEMA_DE_PROTECCIÓN_ESPECIAL_EN_EL_CICLO_DE_VIDA</v>
      </c>
      <c r="AE1658" s="52" t="str">
        <f>IF(D1658&lt;&gt;"",VLOOKUP(D1658,LISTAS·PAPP!$I$3:$M$16,4,0),"")</f>
        <v>001</v>
      </c>
      <c r="AF1658" s="51" t="str">
        <f>IF(D1658&lt;&gt;"",VLOOKUP(D1658,LISTAS·PAPP!$I$3:$M$16,5,0),"")</f>
        <v>IMPLEMENTAR_ESTRATEGIAS_Y_SERVICIOS_DE_PREVENCION_Y_PROTECCION_ESPECIAL_EN_EL_CICLO_DE_VIDA_A_NIVEL_NACIONAL</v>
      </c>
      <c r="AG1658" s="52" t="str">
        <f>IF(AH1658&lt;&gt;"",VLOOKUP(AH1658,LISTAS·PAPP!$O$3:$P$74,2,0),"")</f>
        <v>005</v>
      </c>
      <c r="AH1658" s="58" t="s">
        <v>855</v>
      </c>
      <c r="AI1658" s="60" t="s">
        <v>471</v>
      </c>
      <c r="AJ1658" s="51" t="str">
        <f>IF(AI1658&lt;&gt;"",VLOOKUP(AI1658,LISTAS·PAPP!$X$4:$Y$80,2,0),"")</f>
        <v>NO APLICA</v>
      </c>
      <c r="AK1658" s="58" t="s">
        <v>632</v>
      </c>
      <c r="AL1658" s="60">
        <v>730303</v>
      </c>
      <c r="AM1658" s="51" t="str">
        <f>IF(ISERROR(VLOOKUP(AL1658,LISTAS·PAPP!$AD$4:$AE$334,2,0))," ",VLOOKUP(AL1658,LISTAS·PAPP!$AD$4:$AE$334,2,0))</f>
        <v>Viáticos y Subsistencias en el Interior</v>
      </c>
      <c r="AN1658" s="63">
        <v>1000</v>
      </c>
      <c r="AO1658" s="64">
        <v>0</v>
      </c>
      <c r="AP1658" s="64">
        <v>0</v>
      </c>
      <c r="AQ1658" s="64">
        <v>0</v>
      </c>
      <c r="AR1658" s="64">
        <v>0</v>
      </c>
      <c r="AS1658" s="64">
        <v>0</v>
      </c>
      <c r="AT1658" s="64">
        <v>0</v>
      </c>
      <c r="AU1658" s="64">
        <v>0</v>
      </c>
      <c r="AV1658" s="64">
        <v>0</v>
      </c>
      <c r="AW1658" s="64">
        <v>250</v>
      </c>
      <c r="AX1658" s="64">
        <v>250</v>
      </c>
      <c r="AY1658" s="64">
        <v>250</v>
      </c>
      <c r="AZ1658" s="64">
        <v>250</v>
      </c>
      <c r="BA1658" s="53">
        <f t="shared" si="76"/>
        <v>1000</v>
      </c>
      <c r="BB1658" s="54" t="str">
        <f t="shared" si="77"/>
        <v>OK</v>
      </c>
      <c r="BC1658" s="55" t="str">
        <f t="shared" si="78"/>
        <v xml:space="preserve">                </v>
      </c>
    </row>
    <row r="1659" spans="1:55" ht="50.1" customHeight="1" x14ac:dyDescent="0.25">
      <c r="A1659" s="58" t="s">
        <v>39</v>
      </c>
      <c r="B1659" s="58" t="s">
        <v>47</v>
      </c>
      <c r="C1659" s="58" t="s">
        <v>98</v>
      </c>
      <c r="D1659" s="58" t="s">
        <v>175</v>
      </c>
      <c r="E1659" s="51" t="str">
        <f>IF(C1659&lt;&gt;"",VLOOKUP(MID(C1659,18,5),LISTAS·PAPP!$E$4:$F$76,2,0),"")</f>
        <v>MANABÍ</v>
      </c>
      <c r="F1659" s="58" t="s">
        <v>342</v>
      </c>
      <c r="G1659" s="51" t="str">
        <f>IF(F1659&lt;&gt;"",VLOOKUP(F1659,LISTAS·PAPP!$R$3:$T$221,3,0),"")</f>
        <v xml:space="preserve"> </v>
      </c>
      <c r="H1659" s="58" t="s">
        <v>1165</v>
      </c>
      <c r="I1659" s="66" t="s">
        <v>1185</v>
      </c>
      <c r="J1659" s="66" t="s">
        <v>1186</v>
      </c>
      <c r="K1659" s="67">
        <v>1</v>
      </c>
      <c r="L1659" s="66" t="s">
        <v>1187</v>
      </c>
      <c r="M1659" s="60">
        <v>0</v>
      </c>
      <c r="N1659" s="60">
        <v>0</v>
      </c>
      <c r="O1659" s="60">
        <v>0</v>
      </c>
      <c r="P1659" s="60">
        <v>0.11119999999999999</v>
      </c>
      <c r="Q1659" s="60">
        <v>0.1111</v>
      </c>
      <c r="R1659" s="60">
        <v>0.1111</v>
      </c>
      <c r="S1659" s="60">
        <v>0.1111</v>
      </c>
      <c r="T1659" s="60">
        <v>0.1111</v>
      </c>
      <c r="U1659" s="60">
        <v>0.1111</v>
      </c>
      <c r="V1659" s="60">
        <v>0.1111</v>
      </c>
      <c r="W1659" s="60">
        <v>0.1111</v>
      </c>
      <c r="X1659" s="60">
        <v>0.1111</v>
      </c>
      <c r="Y1659" s="52" t="str">
        <f>IF(A1659&lt;&gt;"",IF(D1659="DIRECCIÓN_DE_TRANSFERENCIAS","280 0031",VLOOKUP(C1659,LISTAS·PAPP!$C$3:$D$76,2,0)),"")</f>
        <v>280 4000</v>
      </c>
      <c r="Z1659" s="61">
        <v>202</v>
      </c>
      <c r="AA1659" s="62">
        <v>5036</v>
      </c>
      <c r="AB1659" s="62">
        <v>5045</v>
      </c>
      <c r="AC1659" s="65" t="str">
        <f>IF(D1659&lt;&gt;"",VLOOKUP(D1659,LISTAS·PAPP!$I$3:$M$16,2,0),"")</f>
        <v>55</v>
      </c>
      <c r="AD1659" s="51" t="str">
        <f>IF(D1659&lt;&gt;"",VLOOKUP(D1659,LISTAS·PAPP!$I$3:$M$16,3,0),"")</f>
        <v>SISTEMA_DE_PROTECCIÓN_ESPECIAL_EN_EL_CICLO_DE_VIDA</v>
      </c>
      <c r="AE1659" s="52" t="str">
        <f>IF(D1659&lt;&gt;"",VLOOKUP(D1659,LISTAS·PAPP!$I$3:$M$16,4,0),"")</f>
        <v>001</v>
      </c>
      <c r="AF1659" s="51" t="str">
        <f>IF(D1659&lt;&gt;"",VLOOKUP(D1659,LISTAS·PAPP!$I$3:$M$16,5,0),"")</f>
        <v>IMPLEMENTAR_ESTRATEGIAS_Y_SERVICIOS_DE_PREVENCION_Y_PROTECCION_ESPECIAL_EN_EL_CICLO_DE_VIDA_A_NIVEL_NACIONAL</v>
      </c>
      <c r="AG1659" s="52" t="str">
        <f>IF(AH1659&lt;&gt;"",VLOOKUP(AH1659,LISTAS·PAPP!$O$3:$P$74,2,0),"")</f>
        <v>005</v>
      </c>
      <c r="AH1659" s="58" t="s">
        <v>855</v>
      </c>
      <c r="AI1659" s="60" t="s">
        <v>471</v>
      </c>
      <c r="AJ1659" s="51" t="str">
        <f>IF(AI1659&lt;&gt;"",VLOOKUP(AI1659,LISTAS·PAPP!$X$4:$Y$80,2,0),"")</f>
        <v>NO APLICA</v>
      </c>
      <c r="AK1659" s="58" t="s">
        <v>631</v>
      </c>
      <c r="AL1659" s="60">
        <v>710203</v>
      </c>
      <c r="AM1659" s="51" t="str">
        <f>IF(ISERROR(VLOOKUP(AL1659,LISTAS·PAPP!$AD$4:$AE$334,2,0))," ",VLOOKUP(AL1659,LISTAS·PAPP!$AD$4:$AE$334,2,0))</f>
        <v>Decimo Tercer Sueldo</v>
      </c>
      <c r="AN1659" s="63">
        <v>1818</v>
      </c>
      <c r="AO1659" s="64">
        <v>0</v>
      </c>
      <c r="AP1659" s="64">
        <v>0</v>
      </c>
      <c r="AQ1659" s="64">
        <v>0</v>
      </c>
      <c r="AR1659" s="64">
        <v>202</v>
      </c>
      <c r="AS1659" s="64">
        <v>202</v>
      </c>
      <c r="AT1659" s="64">
        <v>202</v>
      </c>
      <c r="AU1659" s="64">
        <v>202</v>
      </c>
      <c r="AV1659" s="64">
        <v>202</v>
      </c>
      <c r="AW1659" s="64">
        <v>202</v>
      </c>
      <c r="AX1659" s="64">
        <v>202</v>
      </c>
      <c r="AY1659" s="64">
        <v>202</v>
      </c>
      <c r="AZ1659" s="64">
        <v>202</v>
      </c>
      <c r="BA1659" s="53">
        <f t="shared" si="76"/>
        <v>1818</v>
      </c>
      <c r="BB1659" s="54" t="str">
        <f t="shared" si="77"/>
        <v>OK</v>
      </c>
      <c r="BC1659" s="55" t="str">
        <f t="shared" si="78"/>
        <v xml:space="preserve">                </v>
      </c>
    </row>
    <row r="1660" spans="1:55" ht="50.1" customHeight="1" x14ac:dyDescent="0.25">
      <c r="A1660" s="58" t="s">
        <v>39</v>
      </c>
      <c r="B1660" s="58" t="s">
        <v>47</v>
      </c>
      <c r="C1660" s="58" t="s">
        <v>98</v>
      </c>
      <c r="D1660" s="58" t="s">
        <v>175</v>
      </c>
      <c r="E1660" s="51" t="str">
        <f>IF(C1660&lt;&gt;"",VLOOKUP(MID(C1660,18,5),LISTAS·PAPP!$E$4:$F$76,2,0),"")</f>
        <v>MANABÍ</v>
      </c>
      <c r="F1660" s="58" t="s">
        <v>342</v>
      </c>
      <c r="G1660" s="51" t="str">
        <f>IF(F1660&lt;&gt;"",VLOOKUP(F1660,LISTAS·PAPP!$R$3:$T$221,3,0),"")</f>
        <v xml:space="preserve"> </v>
      </c>
      <c r="H1660" s="58" t="s">
        <v>1165</v>
      </c>
      <c r="I1660" s="66" t="s">
        <v>1185</v>
      </c>
      <c r="J1660" s="66" t="s">
        <v>1186</v>
      </c>
      <c r="K1660" s="67">
        <v>1</v>
      </c>
      <c r="L1660" s="66" t="s">
        <v>1187</v>
      </c>
      <c r="M1660" s="60">
        <v>0</v>
      </c>
      <c r="N1660" s="60">
        <v>0</v>
      </c>
      <c r="O1660" s="60">
        <v>0</v>
      </c>
      <c r="P1660" s="60">
        <v>0.11119999999999999</v>
      </c>
      <c r="Q1660" s="60">
        <v>0.1111</v>
      </c>
      <c r="R1660" s="60">
        <v>0.1111</v>
      </c>
      <c r="S1660" s="60">
        <v>0.1111</v>
      </c>
      <c r="T1660" s="60">
        <v>0.1111</v>
      </c>
      <c r="U1660" s="60">
        <v>0.1111</v>
      </c>
      <c r="V1660" s="60">
        <v>0.1111</v>
      </c>
      <c r="W1660" s="60">
        <v>0.1111</v>
      </c>
      <c r="X1660" s="60">
        <v>0.1111</v>
      </c>
      <c r="Y1660" s="52" t="str">
        <f>IF(A1660&lt;&gt;"",IF(D1660="DIRECCIÓN_DE_TRANSFERENCIAS","280 0031",VLOOKUP(C1660,LISTAS·PAPP!$C$3:$D$76,2,0)),"")</f>
        <v>280 4000</v>
      </c>
      <c r="Z1660" s="61">
        <v>202</v>
      </c>
      <c r="AA1660" s="62">
        <v>5036</v>
      </c>
      <c r="AB1660" s="62">
        <v>5045</v>
      </c>
      <c r="AC1660" s="65" t="str">
        <f>IF(D1660&lt;&gt;"",VLOOKUP(D1660,LISTAS·PAPP!$I$3:$M$16,2,0),"")</f>
        <v>55</v>
      </c>
      <c r="AD1660" s="51" t="str">
        <f>IF(D1660&lt;&gt;"",VLOOKUP(D1660,LISTAS·PAPP!$I$3:$M$16,3,0),"")</f>
        <v>SISTEMA_DE_PROTECCIÓN_ESPECIAL_EN_EL_CICLO_DE_VIDA</v>
      </c>
      <c r="AE1660" s="52" t="str">
        <f>IF(D1660&lt;&gt;"",VLOOKUP(D1660,LISTAS·PAPP!$I$3:$M$16,4,0),"")</f>
        <v>001</v>
      </c>
      <c r="AF1660" s="51" t="str">
        <f>IF(D1660&lt;&gt;"",VLOOKUP(D1660,LISTAS·PAPP!$I$3:$M$16,5,0),"")</f>
        <v>IMPLEMENTAR_ESTRATEGIAS_Y_SERVICIOS_DE_PREVENCION_Y_PROTECCION_ESPECIAL_EN_EL_CICLO_DE_VIDA_A_NIVEL_NACIONAL</v>
      </c>
      <c r="AG1660" s="52" t="str">
        <f>IF(AH1660&lt;&gt;"",VLOOKUP(AH1660,LISTAS·PAPP!$O$3:$P$74,2,0),"")</f>
        <v>005</v>
      </c>
      <c r="AH1660" s="58" t="s">
        <v>855</v>
      </c>
      <c r="AI1660" s="60" t="s">
        <v>471</v>
      </c>
      <c r="AJ1660" s="51" t="str">
        <f>IF(AI1660&lt;&gt;"",VLOOKUP(AI1660,LISTAS·PAPP!$X$4:$Y$80,2,0),"")</f>
        <v>NO APLICA</v>
      </c>
      <c r="AK1660" s="58" t="s">
        <v>631</v>
      </c>
      <c r="AL1660" s="60">
        <v>710204</v>
      </c>
      <c r="AM1660" s="51" t="str">
        <f>IF(ISERROR(VLOOKUP(AL1660,LISTAS·PAPP!$AD$4:$AE$334,2,0))," ",VLOOKUP(AL1660,LISTAS·PAPP!$AD$4:$AE$334,2,0))</f>
        <v>Decimo Cuarto Sueldo</v>
      </c>
      <c r="AN1660" s="63">
        <v>591</v>
      </c>
      <c r="AO1660" s="64">
        <v>0</v>
      </c>
      <c r="AP1660" s="64">
        <v>0</v>
      </c>
      <c r="AQ1660" s="64">
        <v>0</v>
      </c>
      <c r="AR1660" s="64">
        <v>65.66</v>
      </c>
      <c r="AS1660" s="64">
        <v>65.66</v>
      </c>
      <c r="AT1660" s="64">
        <v>65.66</v>
      </c>
      <c r="AU1660" s="64">
        <v>65.67</v>
      </c>
      <c r="AV1660" s="64">
        <v>65.67</v>
      </c>
      <c r="AW1660" s="64">
        <v>65.67</v>
      </c>
      <c r="AX1660" s="64">
        <v>65.67</v>
      </c>
      <c r="AY1660" s="64">
        <v>65.67</v>
      </c>
      <c r="AZ1660" s="64">
        <v>65.67</v>
      </c>
      <c r="BA1660" s="53">
        <f t="shared" si="76"/>
        <v>591</v>
      </c>
      <c r="BB1660" s="54" t="str">
        <f t="shared" si="77"/>
        <v>OK</v>
      </c>
      <c r="BC1660" s="55" t="str">
        <f t="shared" si="78"/>
        <v xml:space="preserve">                </v>
      </c>
    </row>
    <row r="1661" spans="1:55" ht="50.1" customHeight="1" x14ac:dyDescent="0.25">
      <c r="A1661" s="58" t="s">
        <v>39</v>
      </c>
      <c r="B1661" s="58" t="s">
        <v>47</v>
      </c>
      <c r="C1661" s="58" t="s">
        <v>98</v>
      </c>
      <c r="D1661" s="58" t="s">
        <v>175</v>
      </c>
      <c r="E1661" s="51" t="str">
        <f>IF(C1661&lt;&gt;"",VLOOKUP(MID(C1661,18,5),LISTAS·PAPP!$E$4:$F$76,2,0),"")</f>
        <v>MANABÍ</v>
      </c>
      <c r="F1661" s="58" t="s">
        <v>342</v>
      </c>
      <c r="G1661" s="51" t="str">
        <f>IF(F1661&lt;&gt;"",VLOOKUP(F1661,LISTAS·PAPP!$R$3:$T$221,3,0),"")</f>
        <v xml:space="preserve"> </v>
      </c>
      <c r="H1661" s="58" t="s">
        <v>1165</v>
      </c>
      <c r="I1661" s="66" t="s">
        <v>1185</v>
      </c>
      <c r="J1661" s="66" t="s">
        <v>1186</v>
      </c>
      <c r="K1661" s="67">
        <v>1</v>
      </c>
      <c r="L1661" s="66" t="s">
        <v>1187</v>
      </c>
      <c r="M1661" s="60">
        <v>0</v>
      </c>
      <c r="N1661" s="60">
        <v>0</v>
      </c>
      <c r="O1661" s="60">
        <v>0</v>
      </c>
      <c r="P1661" s="60">
        <v>0.11119999999999999</v>
      </c>
      <c r="Q1661" s="60">
        <v>0.1111</v>
      </c>
      <c r="R1661" s="60">
        <v>0.1111</v>
      </c>
      <c r="S1661" s="60">
        <v>0.1111</v>
      </c>
      <c r="T1661" s="60">
        <v>0.1111</v>
      </c>
      <c r="U1661" s="60">
        <v>0.1111</v>
      </c>
      <c r="V1661" s="60">
        <v>0.1111</v>
      </c>
      <c r="W1661" s="60">
        <v>0.1111</v>
      </c>
      <c r="X1661" s="60">
        <v>0.1111</v>
      </c>
      <c r="Y1661" s="52" t="str">
        <f>IF(A1661&lt;&gt;"",IF(D1661="DIRECCIÓN_DE_TRANSFERENCIAS","280 0031",VLOOKUP(C1661,LISTAS·PAPP!$C$3:$D$76,2,0)),"")</f>
        <v>280 4000</v>
      </c>
      <c r="Z1661" s="61">
        <v>202</v>
      </c>
      <c r="AA1661" s="62">
        <v>5036</v>
      </c>
      <c r="AB1661" s="62">
        <v>5045</v>
      </c>
      <c r="AC1661" s="65" t="str">
        <f>IF(D1661&lt;&gt;"",VLOOKUP(D1661,LISTAS·PAPP!$I$3:$M$16,2,0),"")</f>
        <v>55</v>
      </c>
      <c r="AD1661" s="51" t="str">
        <f>IF(D1661&lt;&gt;"",VLOOKUP(D1661,LISTAS·PAPP!$I$3:$M$16,3,0),"")</f>
        <v>SISTEMA_DE_PROTECCIÓN_ESPECIAL_EN_EL_CICLO_DE_VIDA</v>
      </c>
      <c r="AE1661" s="52" t="str">
        <f>IF(D1661&lt;&gt;"",VLOOKUP(D1661,LISTAS·PAPP!$I$3:$M$16,4,0),"")</f>
        <v>001</v>
      </c>
      <c r="AF1661" s="51" t="str">
        <f>IF(D1661&lt;&gt;"",VLOOKUP(D1661,LISTAS·PAPP!$I$3:$M$16,5,0),"")</f>
        <v>IMPLEMENTAR_ESTRATEGIAS_Y_SERVICIOS_DE_PREVENCION_Y_PROTECCION_ESPECIAL_EN_EL_CICLO_DE_VIDA_A_NIVEL_NACIONAL</v>
      </c>
      <c r="AG1661" s="52" t="str">
        <f>IF(AH1661&lt;&gt;"",VLOOKUP(AH1661,LISTAS·PAPP!$O$3:$P$74,2,0),"")</f>
        <v>005</v>
      </c>
      <c r="AH1661" s="58" t="s">
        <v>855</v>
      </c>
      <c r="AI1661" s="60" t="s">
        <v>471</v>
      </c>
      <c r="AJ1661" s="51" t="str">
        <f>IF(AI1661&lt;&gt;"",VLOOKUP(AI1661,LISTAS·PAPP!$X$4:$Y$80,2,0),"")</f>
        <v>NO APLICA</v>
      </c>
      <c r="AK1661" s="58" t="s">
        <v>631</v>
      </c>
      <c r="AL1661" s="60">
        <v>710510</v>
      </c>
      <c r="AM1661" s="51" t="str">
        <f>IF(ISERROR(VLOOKUP(AL1661,LISTAS·PAPP!$AD$4:$AE$334,2,0))," ",VLOOKUP(AL1661,LISTAS·PAPP!$AD$4:$AE$334,2,0))</f>
        <v>Servicios Personales por Contrato</v>
      </c>
      <c r="AN1661" s="63">
        <v>14544</v>
      </c>
      <c r="AO1661" s="64">
        <v>0</v>
      </c>
      <c r="AP1661" s="64">
        <v>0</v>
      </c>
      <c r="AQ1661" s="64">
        <v>0</v>
      </c>
      <c r="AR1661" s="64">
        <v>1616</v>
      </c>
      <c r="AS1661" s="64">
        <v>1616</v>
      </c>
      <c r="AT1661" s="64">
        <v>1616</v>
      </c>
      <c r="AU1661" s="64">
        <v>1616</v>
      </c>
      <c r="AV1661" s="64">
        <v>1616</v>
      </c>
      <c r="AW1661" s="64">
        <v>1616</v>
      </c>
      <c r="AX1661" s="64">
        <v>1616</v>
      </c>
      <c r="AY1661" s="64">
        <v>1616</v>
      </c>
      <c r="AZ1661" s="64">
        <v>1616</v>
      </c>
      <c r="BA1661" s="53">
        <f t="shared" si="76"/>
        <v>14544</v>
      </c>
      <c r="BB1661" s="54" t="str">
        <f t="shared" si="77"/>
        <v>OK</v>
      </c>
      <c r="BC1661" s="55" t="str">
        <f t="shared" si="78"/>
        <v xml:space="preserve">                </v>
      </c>
    </row>
    <row r="1662" spans="1:55" ht="50.1" customHeight="1" x14ac:dyDescent="0.25">
      <c r="A1662" s="58" t="s">
        <v>39</v>
      </c>
      <c r="B1662" s="58" t="s">
        <v>47</v>
      </c>
      <c r="C1662" s="58" t="s">
        <v>98</v>
      </c>
      <c r="D1662" s="58" t="s">
        <v>175</v>
      </c>
      <c r="E1662" s="51" t="str">
        <f>IF(C1662&lt;&gt;"",VLOOKUP(MID(C1662,18,5),LISTAS·PAPP!$E$4:$F$76,2,0),"")</f>
        <v>MANABÍ</v>
      </c>
      <c r="F1662" s="58" t="s">
        <v>342</v>
      </c>
      <c r="G1662" s="51" t="str">
        <f>IF(F1662&lt;&gt;"",VLOOKUP(F1662,LISTAS·PAPP!$R$3:$T$221,3,0),"")</f>
        <v xml:space="preserve"> </v>
      </c>
      <c r="H1662" s="58" t="s">
        <v>1165</v>
      </c>
      <c r="I1662" s="66" t="s">
        <v>1185</v>
      </c>
      <c r="J1662" s="66" t="s">
        <v>1186</v>
      </c>
      <c r="K1662" s="67">
        <v>1</v>
      </c>
      <c r="L1662" s="66" t="s">
        <v>1187</v>
      </c>
      <c r="M1662" s="60">
        <v>0</v>
      </c>
      <c r="N1662" s="60">
        <v>0</v>
      </c>
      <c r="O1662" s="60">
        <v>0</v>
      </c>
      <c r="P1662" s="60">
        <v>0.11119999999999999</v>
      </c>
      <c r="Q1662" s="60">
        <v>0.1111</v>
      </c>
      <c r="R1662" s="60">
        <v>0.1111</v>
      </c>
      <c r="S1662" s="60">
        <v>0.1111</v>
      </c>
      <c r="T1662" s="60">
        <v>0.1111</v>
      </c>
      <c r="U1662" s="60">
        <v>0.1111</v>
      </c>
      <c r="V1662" s="60">
        <v>0.1111</v>
      </c>
      <c r="W1662" s="60">
        <v>0.1111</v>
      </c>
      <c r="X1662" s="60">
        <v>0.1111</v>
      </c>
      <c r="Y1662" s="52" t="str">
        <f>IF(A1662&lt;&gt;"",IF(D1662="DIRECCIÓN_DE_TRANSFERENCIAS","280 0031",VLOOKUP(C1662,LISTAS·PAPP!$C$3:$D$76,2,0)),"")</f>
        <v>280 4000</v>
      </c>
      <c r="Z1662" s="61">
        <v>202</v>
      </c>
      <c r="AA1662" s="62">
        <v>5036</v>
      </c>
      <c r="AB1662" s="62">
        <v>5045</v>
      </c>
      <c r="AC1662" s="65" t="str">
        <f>IF(D1662&lt;&gt;"",VLOOKUP(D1662,LISTAS·PAPP!$I$3:$M$16,2,0),"")</f>
        <v>55</v>
      </c>
      <c r="AD1662" s="51" t="str">
        <f>IF(D1662&lt;&gt;"",VLOOKUP(D1662,LISTAS·PAPP!$I$3:$M$16,3,0),"")</f>
        <v>SISTEMA_DE_PROTECCIÓN_ESPECIAL_EN_EL_CICLO_DE_VIDA</v>
      </c>
      <c r="AE1662" s="52" t="str">
        <f>IF(D1662&lt;&gt;"",VLOOKUP(D1662,LISTAS·PAPP!$I$3:$M$16,4,0),"")</f>
        <v>001</v>
      </c>
      <c r="AF1662" s="51" t="str">
        <f>IF(D1662&lt;&gt;"",VLOOKUP(D1662,LISTAS·PAPP!$I$3:$M$16,5,0),"")</f>
        <v>IMPLEMENTAR_ESTRATEGIAS_Y_SERVICIOS_DE_PREVENCION_Y_PROTECCION_ESPECIAL_EN_EL_CICLO_DE_VIDA_A_NIVEL_NACIONAL</v>
      </c>
      <c r="AG1662" s="52" t="str">
        <f>IF(AH1662&lt;&gt;"",VLOOKUP(AH1662,LISTAS·PAPP!$O$3:$P$74,2,0),"")</f>
        <v>005</v>
      </c>
      <c r="AH1662" s="58" t="s">
        <v>855</v>
      </c>
      <c r="AI1662" s="60" t="s">
        <v>471</v>
      </c>
      <c r="AJ1662" s="51" t="str">
        <f>IF(AI1662&lt;&gt;"",VLOOKUP(AI1662,LISTAS·PAPP!$X$4:$Y$80,2,0),"")</f>
        <v>NO APLICA</v>
      </c>
      <c r="AK1662" s="58" t="s">
        <v>631</v>
      </c>
      <c r="AL1662" s="60">
        <v>710601</v>
      </c>
      <c r="AM1662" s="51" t="str">
        <f>IF(ISERROR(VLOOKUP(AL1662,LISTAS·PAPP!$AD$4:$AE$334,2,0))," ",VLOOKUP(AL1662,LISTAS·PAPP!$AD$4:$AE$334,2,0))</f>
        <v>Aporte Patronal</v>
      </c>
      <c r="AN1662" s="63">
        <v>1403.48</v>
      </c>
      <c r="AO1662" s="64">
        <v>0</v>
      </c>
      <c r="AP1662" s="64">
        <v>0</v>
      </c>
      <c r="AQ1662" s="64">
        <v>0</v>
      </c>
      <c r="AR1662" s="64">
        <v>155.94222222222223</v>
      </c>
      <c r="AS1662" s="64">
        <v>155.94222222222223</v>
      </c>
      <c r="AT1662" s="64">
        <v>155.94222222222223</v>
      </c>
      <c r="AU1662" s="64">
        <v>155.94222222222223</v>
      </c>
      <c r="AV1662" s="64">
        <v>155.94222222222223</v>
      </c>
      <c r="AW1662" s="64">
        <v>155.94222222222223</v>
      </c>
      <c r="AX1662" s="64">
        <v>155.94222222222223</v>
      </c>
      <c r="AY1662" s="64">
        <v>155.94222222222223</v>
      </c>
      <c r="AZ1662" s="64">
        <v>155.94222222222223</v>
      </c>
      <c r="BA1662" s="53">
        <f t="shared" si="76"/>
        <v>1403.48</v>
      </c>
      <c r="BB1662" s="54" t="str">
        <f t="shared" si="77"/>
        <v>OK</v>
      </c>
      <c r="BC1662" s="55" t="str">
        <f t="shared" si="78"/>
        <v xml:space="preserve">                </v>
      </c>
    </row>
    <row r="1663" spans="1:55" ht="50.1" customHeight="1" x14ac:dyDescent="0.25">
      <c r="A1663" s="58" t="s">
        <v>39</v>
      </c>
      <c r="B1663" s="58" t="s">
        <v>47</v>
      </c>
      <c r="C1663" s="58" t="s">
        <v>98</v>
      </c>
      <c r="D1663" s="58" t="s">
        <v>175</v>
      </c>
      <c r="E1663" s="51" t="str">
        <f>IF(C1663&lt;&gt;"",VLOOKUP(MID(C1663,18,5),LISTAS·PAPP!$E$4:$F$76,2,0),"")</f>
        <v>MANABÍ</v>
      </c>
      <c r="F1663" s="58" t="s">
        <v>342</v>
      </c>
      <c r="G1663" s="51" t="str">
        <f>IF(F1663&lt;&gt;"",VLOOKUP(F1663,LISTAS·PAPP!$R$3:$T$221,3,0),"")</f>
        <v xml:space="preserve"> </v>
      </c>
      <c r="H1663" s="58" t="s">
        <v>1165</v>
      </c>
      <c r="I1663" s="66" t="s">
        <v>1185</v>
      </c>
      <c r="J1663" s="66" t="s">
        <v>1186</v>
      </c>
      <c r="K1663" s="67">
        <v>1</v>
      </c>
      <c r="L1663" s="66" t="s">
        <v>1187</v>
      </c>
      <c r="M1663" s="60">
        <v>0</v>
      </c>
      <c r="N1663" s="60">
        <v>0</v>
      </c>
      <c r="O1663" s="60">
        <v>0</v>
      </c>
      <c r="P1663" s="60">
        <v>0.11119999999999999</v>
      </c>
      <c r="Q1663" s="60">
        <v>0.1111</v>
      </c>
      <c r="R1663" s="60">
        <v>0.1111</v>
      </c>
      <c r="S1663" s="60">
        <v>0.1111</v>
      </c>
      <c r="T1663" s="60">
        <v>0.1111</v>
      </c>
      <c r="U1663" s="60">
        <v>0.1111</v>
      </c>
      <c r="V1663" s="60">
        <v>0.1111</v>
      </c>
      <c r="W1663" s="60">
        <v>0.1111</v>
      </c>
      <c r="X1663" s="60">
        <v>0.1111</v>
      </c>
      <c r="Y1663" s="52" t="str">
        <f>IF(A1663&lt;&gt;"",IF(D1663="DIRECCIÓN_DE_TRANSFERENCIAS","280 0031",VLOOKUP(C1663,LISTAS·PAPP!$C$3:$D$76,2,0)),"")</f>
        <v>280 4000</v>
      </c>
      <c r="Z1663" s="61">
        <v>202</v>
      </c>
      <c r="AA1663" s="62">
        <v>5036</v>
      </c>
      <c r="AB1663" s="62">
        <v>5045</v>
      </c>
      <c r="AC1663" s="65" t="str">
        <f>IF(D1663&lt;&gt;"",VLOOKUP(D1663,LISTAS·PAPP!$I$3:$M$16,2,0),"")</f>
        <v>55</v>
      </c>
      <c r="AD1663" s="51" t="str">
        <f>IF(D1663&lt;&gt;"",VLOOKUP(D1663,LISTAS·PAPP!$I$3:$M$16,3,0),"")</f>
        <v>SISTEMA_DE_PROTECCIÓN_ESPECIAL_EN_EL_CICLO_DE_VIDA</v>
      </c>
      <c r="AE1663" s="52" t="str">
        <f>IF(D1663&lt;&gt;"",VLOOKUP(D1663,LISTAS·PAPP!$I$3:$M$16,4,0),"")</f>
        <v>001</v>
      </c>
      <c r="AF1663" s="51" t="str">
        <f>IF(D1663&lt;&gt;"",VLOOKUP(D1663,LISTAS·PAPP!$I$3:$M$16,5,0),"")</f>
        <v>IMPLEMENTAR_ESTRATEGIAS_Y_SERVICIOS_DE_PREVENCION_Y_PROTECCION_ESPECIAL_EN_EL_CICLO_DE_VIDA_A_NIVEL_NACIONAL</v>
      </c>
      <c r="AG1663" s="52" t="str">
        <f>IF(AH1663&lt;&gt;"",VLOOKUP(AH1663,LISTAS·PAPP!$O$3:$P$74,2,0),"")</f>
        <v>005</v>
      </c>
      <c r="AH1663" s="58" t="s">
        <v>855</v>
      </c>
      <c r="AI1663" s="60" t="s">
        <v>471</v>
      </c>
      <c r="AJ1663" s="51" t="str">
        <f>IF(AI1663&lt;&gt;"",VLOOKUP(AI1663,LISTAS·PAPP!$X$4:$Y$80,2,0),"")</f>
        <v>NO APLICA</v>
      </c>
      <c r="AK1663" s="58" t="s">
        <v>631</v>
      </c>
      <c r="AL1663" s="60">
        <v>710602</v>
      </c>
      <c r="AM1663" s="51" t="str">
        <f>IF(ISERROR(VLOOKUP(AL1663,LISTAS·PAPP!$AD$4:$AE$334,2,0))," ",VLOOKUP(AL1663,LISTAS·PAPP!$AD$4:$AE$334,2,0))</f>
        <v>Fondo de Reserva</v>
      </c>
      <c r="AN1663" s="63">
        <v>1817.27</v>
      </c>
      <c r="AO1663" s="64">
        <v>0</v>
      </c>
      <c r="AP1663" s="64">
        <v>0</v>
      </c>
      <c r="AQ1663" s="64">
        <v>0</v>
      </c>
      <c r="AR1663" s="64">
        <v>201.92</v>
      </c>
      <c r="AS1663" s="64">
        <v>201.92</v>
      </c>
      <c r="AT1663" s="64">
        <v>201.92</v>
      </c>
      <c r="AU1663" s="64">
        <v>201.92</v>
      </c>
      <c r="AV1663" s="64">
        <v>201.92</v>
      </c>
      <c r="AW1663" s="64">
        <v>201.92</v>
      </c>
      <c r="AX1663" s="64">
        <v>201.92</v>
      </c>
      <c r="AY1663" s="64">
        <v>201.92</v>
      </c>
      <c r="AZ1663" s="64">
        <v>201.91</v>
      </c>
      <c r="BA1663" s="53">
        <f t="shared" si="76"/>
        <v>1817.2700000000002</v>
      </c>
      <c r="BB1663" s="54" t="str">
        <f t="shared" si="77"/>
        <v>OK</v>
      </c>
      <c r="BC1663" s="55" t="str">
        <f t="shared" si="78"/>
        <v xml:space="preserve">                </v>
      </c>
    </row>
    <row r="1664" spans="1:55" ht="50.1" customHeight="1" x14ac:dyDescent="0.25">
      <c r="A1664" s="58" t="s">
        <v>39</v>
      </c>
      <c r="B1664" s="58" t="s">
        <v>47</v>
      </c>
      <c r="C1664" s="58" t="s">
        <v>98</v>
      </c>
      <c r="D1664" s="58" t="s">
        <v>175</v>
      </c>
      <c r="E1664" s="51" t="str">
        <f>IF(C1664&lt;&gt;"",VLOOKUP(MID(C1664,18,5),LISTAS·PAPP!$E$4:$F$76,2,0),"")</f>
        <v>MANABÍ</v>
      </c>
      <c r="F1664" s="58" t="s">
        <v>342</v>
      </c>
      <c r="G1664" s="51" t="str">
        <f>IF(F1664&lt;&gt;"",VLOOKUP(F1664,LISTAS·PAPP!$R$3:$T$221,3,0),"")</f>
        <v xml:space="preserve"> </v>
      </c>
      <c r="H1664" s="58" t="s">
        <v>1165</v>
      </c>
      <c r="I1664" s="66" t="s">
        <v>1185</v>
      </c>
      <c r="J1664" s="66" t="s">
        <v>1191</v>
      </c>
      <c r="K1664" s="67">
        <v>1</v>
      </c>
      <c r="L1664" s="66" t="s">
        <v>1187</v>
      </c>
      <c r="M1664" s="60">
        <v>0</v>
      </c>
      <c r="N1664" s="60">
        <v>0</v>
      </c>
      <c r="O1664" s="60">
        <v>0</v>
      </c>
      <c r="P1664" s="60">
        <v>0.11119999999999999</v>
      </c>
      <c r="Q1664" s="60">
        <v>0.1111</v>
      </c>
      <c r="R1664" s="60">
        <v>0.1111</v>
      </c>
      <c r="S1664" s="60">
        <v>0.1111</v>
      </c>
      <c r="T1664" s="60">
        <v>0.1111</v>
      </c>
      <c r="U1664" s="60">
        <v>0.1111</v>
      </c>
      <c r="V1664" s="60">
        <v>0.1111</v>
      </c>
      <c r="W1664" s="60">
        <v>0.1111</v>
      </c>
      <c r="X1664" s="60">
        <v>0.1111</v>
      </c>
      <c r="Y1664" s="52" t="str">
        <f>IF(A1664&lt;&gt;"",IF(D1664="DIRECCIÓN_DE_TRANSFERENCIAS","280 0031",VLOOKUP(C1664,LISTAS·PAPP!$C$3:$D$76,2,0)),"")</f>
        <v>280 4000</v>
      </c>
      <c r="Z1664" s="61">
        <v>202</v>
      </c>
      <c r="AA1664" s="62">
        <v>2003</v>
      </c>
      <c r="AB1664" s="62">
        <v>2207</v>
      </c>
      <c r="AC1664" s="65" t="str">
        <f>IF(D1664&lt;&gt;"",VLOOKUP(D1664,LISTAS·PAPP!$I$3:$M$16,2,0),"")</f>
        <v>55</v>
      </c>
      <c r="AD1664" s="51" t="str">
        <f>IF(D1664&lt;&gt;"",VLOOKUP(D1664,LISTAS·PAPP!$I$3:$M$16,3,0),"")</f>
        <v>SISTEMA_DE_PROTECCIÓN_ESPECIAL_EN_EL_CICLO_DE_VIDA</v>
      </c>
      <c r="AE1664" s="52" t="str">
        <f>IF(D1664&lt;&gt;"",VLOOKUP(D1664,LISTAS·PAPP!$I$3:$M$16,4,0),"")</f>
        <v>001</v>
      </c>
      <c r="AF1664" s="51" t="str">
        <f>IF(D1664&lt;&gt;"",VLOOKUP(D1664,LISTAS·PAPP!$I$3:$M$16,5,0),"")</f>
        <v>IMPLEMENTAR_ESTRATEGIAS_Y_SERVICIOS_DE_PREVENCION_Y_PROTECCION_ESPECIAL_EN_EL_CICLO_DE_VIDA_A_NIVEL_NACIONAL</v>
      </c>
      <c r="AG1664" s="52" t="str">
        <f>IF(AH1664&lt;&gt;"",VLOOKUP(AH1664,LISTAS·PAPP!$O$3:$P$74,2,0),"")</f>
        <v>005</v>
      </c>
      <c r="AH1664" s="58" t="s">
        <v>855</v>
      </c>
      <c r="AI1664" s="60" t="s">
        <v>471</v>
      </c>
      <c r="AJ1664" s="51" t="str">
        <f>IF(AI1664&lt;&gt;"",VLOOKUP(AI1664,LISTAS·PAPP!$X$4:$Y$80,2,0),"")</f>
        <v>NO APLICA</v>
      </c>
      <c r="AK1664" s="58" t="s">
        <v>631</v>
      </c>
      <c r="AL1664" s="60">
        <v>710601</v>
      </c>
      <c r="AM1664" s="51" t="str">
        <f>IF(ISERROR(VLOOKUP(AL1664,LISTAS·PAPP!$AD$4:$AE$334,2,0))," ",VLOOKUP(AL1664,LISTAS·PAPP!$AD$4:$AE$334,2,0))</f>
        <v>Aporte Patronal</v>
      </c>
      <c r="AN1664" s="63">
        <v>701.76</v>
      </c>
      <c r="AO1664" s="64">
        <v>0</v>
      </c>
      <c r="AP1664" s="64">
        <v>0</v>
      </c>
      <c r="AQ1664" s="64">
        <v>0</v>
      </c>
      <c r="AR1664" s="64">
        <v>0</v>
      </c>
      <c r="AS1664" s="64">
        <v>0</v>
      </c>
      <c r="AT1664" s="64">
        <v>0</v>
      </c>
      <c r="AU1664" s="64">
        <v>0</v>
      </c>
      <c r="AV1664" s="64">
        <v>0</v>
      </c>
      <c r="AW1664" s="64">
        <v>175.44</v>
      </c>
      <c r="AX1664" s="64">
        <v>175.44</v>
      </c>
      <c r="AY1664" s="64">
        <v>175.44</v>
      </c>
      <c r="AZ1664" s="64">
        <v>175.44</v>
      </c>
      <c r="BA1664" s="53">
        <f t="shared" si="76"/>
        <v>701.76</v>
      </c>
      <c r="BB1664" s="54" t="str">
        <f t="shared" si="77"/>
        <v>OK</v>
      </c>
      <c r="BC1664" s="55" t="str">
        <f t="shared" si="78"/>
        <v xml:space="preserve">                </v>
      </c>
    </row>
    <row r="1665" spans="1:55" ht="50.1" customHeight="1" x14ac:dyDescent="0.25">
      <c r="A1665" s="58" t="s">
        <v>39</v>
      </c>
      <c r="B1665" s="58" t="s">
        <v>48</v>
      </c>
      <c r="C1665" s="58" t="s">
        <v>110</v>
      </c>
      <c r="D1665" s="58" t="s">
        <v>175</v>
      </c>
      <c r="E1665" s="51" t="str">
        <f>IF(C1665&lt;&gt;"",VLOOKUP(MID(C1665,18,5),LISTAS·PAPP!$E$4:$F$76,2,0),"")</f>
        <v>LOS_RÍOS</v>
      </c>
      <c r="F1665" s="58" t="s">
        <v>225</v>
      </c>
      <c r="G1665" s="51" t="str">
        <f>IF(F1665&lt;&gt;"",VLOOKUP(F1665,LISTAS·PAPP!$R$3:$T$221,3,0),"")</f>
        <v xml:space="preserve"> </v>
      </c>
      <c r="H1665" s="58" t="s">
        <v>1165</v>
      </c>
      <c r="I1665" s="66" t="s">
        <v>1185</v>
      </c>
      <c r="J1665" s="66" t="s">
        <v>1186</v>
      </c>
      <c r="K1665" s="67">
        <v>1</v>
      </c>
      <c r="L1665" s="66" t="s">
        <v>1187</v>
      </c>
      <c r="M1665" s="60">
        <v>0</v>
      </c>
      <c r="N1665" s="60">
        <v>0</v>
      </c>
      <c r="O1665" s="60">
        <v>0</v>
      </c>
      <c r="P1665" s="60">
        <v>0.11119999999999999</v>
      </c>
      <c r="Q1665" s="60">
        <v>0.1111</v>
      </c>
      <c r="R1665" s="60">
        <v>0.1111</v>
      </c>
      <c r="S1665" s="60">
        <v>0.1111</v>
      </c>
      <c r="T1665" s="60">
        <v>0.1111</v>
      </c>
      <c r="U1665" s="60">
        <v>0.1111</v>
      </c>
      <c r="V1665" s="60">
        <v>0.1111</v>
      </c>
      <c r="W1665" s="60">
        <v>0.1111</v>
      </c>
      <c r="X1665" s="60">
        <v>0.1111</v>
      </c>
      <c r="Y1665" s="52" t="str">
        <f>IF(A1665&lt;&gt;"",IF(D1665="DIRECCIÓN_DE_TRANSFERENCIAS","280 0031",VLOOKUP(C1665,LISTAS·PAPP!$C$3:$D$76,2,0)),"")</f>
        <v>280 5000</v>
      </c>
      <c r="Z1665" s="61">
        <v>202</v>
      </c>
      <c r="AA1665" s="62">
        <v>5036</v>
      </c>
      <c r="AB1665" s="62">
        <v>5045</v>
      </c>
      <c r="AC1665" s="65" t="str">
        <f>IF(D1665&lt;&gt;"",VLOOKUP(D1665,LISTAS·PAPP!$I$3:$M$16,2,0),"")</f>
        <v>55</v>
      </c>
      <c r="AD1665" s="51" t="str">
        <f>IF(D1665&lt;&gt;"",VLOOKUP(D1665,LISTAS·PAPP!$I$3:$M$16,3,0),"")</f>
        <v>SISTEMA_DE_PROTECCIÓN_ESPECIAL_EN_EL_CICLO_DE_VIDA</v>
      </c>
      <c r="AE1665" s="52" t="str">
        <f>IF(D1665&lt;&gt;"",VLOOKUP(D1665,LISTAS·PAPP!$I$3:$M$16,4,0),"")</f>
        <v>001</v>
      </c>
      <c r="AF1665" s="51" t="str">
        <f>IF(D1665&lt;&gt;"",VLOOKUP(D1665,LISTAS·PAPP!$I$3:$M$16,5,0),"")</f>
        <v>IMPLEMENTAR_ESTRATEGIAS_Y_SERVICIOS_DE_PREVENCION_Y_PROTECCION_ESPECIAL_EN_EL_CICLO_DE_VIDA_A_NIVEL_NACIONAL</v>
      </c>
      <c r="AG1665" s="52" t="str">
        <f>IF(AH1665&lt;&gt;"",VLOOKUP(AH1665,LISTAS·PAPP!$O$3:$P$74,2,0),"")</f>
        <v>005</v>
      </c>
      <c r="AH1665" s="58" t="s">
        <v>855</v>
      </c>
      <c r="AI1665" s="60" t="s">
        <v>471</v>
      </c>
      <c r="AJ1665" s="51" t="str">
        <f>IF(AI1665&lt;&gt;"",VLOOKUP(AI1665,LISTAS·PAPP!$X$4:$Y$80,2,0),"")</f>
        <v>NO APLICA</v>
      </c>
      <c r="AK1665" s="58" t="s">
        <v>631</v>
      </c>
      <c r="AL1665" s="60">
        <v>710203</v>
      </c>
      <c r="AM1665" s="51" t="str">
        <f>IF(ISERROR(VLOOKUP(AL1665,LISTAS·PAPP!$AD$4:$AE$334,2,0))," ",VLOOKUP(AL1665,LISTAS·PAPP!$AD$4:$AE$334,2,0))</f>
        <v>Decimo Tercer Sueldo</v>
      </c>
      <c r="AN1665" s="63">
        <v>1818</v>
      </c>
      <c r="AO1665" s="64">
        <v>0</v>
      </c>
      <c r="AP1665" s="64">
        <v>0</v>
      </c>
      <c r="AQ1665" s="64">
        <v>0</v>
      </c>
      <c r="AR1665" s="64">
        <v>202</v>
      </c>
      <c r="AS1665" s="64">
        <v>202</v>
      </c>
      <c r="AT1665" s="64">
        <v>202</v>
      </c>
      <c r="AU1665" s="64">
        <v>202</v>
      </c>
      <c r="AV1665" s="64">
        <v>202</v>
      </c>
      <c r="AW1665" s="64">
        <v>202</v>
      </c>
      <c r="AX1665" s="64">
        <v>202</v>
      </c>
      <c r="AY1665" s="64">
        <v>202</v>
      </c>
      <c r="AZ1665" s="64">
        <v>202</v>
      </c>
      <c r="BA1665" s="53">
        <f t="shared" si="76"/>
        <v>1818</v>
      </c>
      <c r="BB1665" s="54" t="str">
        <f t="shared" si="77"/>
        <v>OK</v>
      </c>
      <c r="BC1665" s="55" t="str">
        <f t="shared" si="78"/>
        <v xml:space="preserve">                </v>
      </c>
    </row>
    <row r="1666" spans="1:55" ht="50.1" customHeight="1" x14ac:dyDescent="0.25">
      <c r="A1666" s="58" t="s">
        <v>39</v>
      </c>
      <c r="B1666" s="58" t="s">
        <v>48</v>
      </c>
      <c r="C1666" s="58" t="s">
        <v>110</v>
      </c>
      <c r="D1666" s="58" t="s">
        <v>175</v>
      </c>
      <c r="E1666" s="51" t="str">
        <f>IF(C1666&lt;&gt;"",VLOOKUP(MID(C1666,18,5),LISTAS·PAPP!$E$4:$F$76,2,0),"")</f>
        <v>LOS_RÍOS</v>
      </c>
      <c r="F1666" s="58" t="s">
        <v>225</v>
      </c>
      <c r="G1666" s="51" t="str">
        <f>IF(F1666&lt;&gt;"",VLOOKUP(F1666,LISTAS·PAPP!$R$3:$T$221,3,0),"")</f>
        <v xml:space="preserve"> </v>
      </c>
      <c r="H1666" s="58" t="s">
        <v>1165</v>
      </c>
      <c r="I1666" s="66" t="s">
        <v>1185</v>
      </c>
      <c r="J1666" s="66" t="s">
        <v>1186</v>
      </c>
      <c r="K1666" s="67">
        <v>1</v>
      </c>
      <c r="L1666" s="66" t="s">
        <v>1187</v>
      </c>
      <c r="M1666" s="60">
        <v>0</v>
      </c>
      <c r="N1666" s="60">
        <v>0</v>
      </c>
      <c r="O1666" s="60">
        <v>0</v>
      </c>
      <c r="P1666" s="60">
        <v>0.11119999999999999</v>
      </c>
      <c r="Q1666" s="60">
        <v>0.1111</v>
      </c>
      <c r="R1666" s="60">
        <v>0.1111</v>
      </c>
      <c r="S1666" s="60">
        <v>0.1111</v>
      </c>
      <c r="T1666" s="60">
        <v>0.1111</v>
      </c>
      <c r="U1666" s="60">
        <v>0.1111</v>
      </c>
      <c r="V1666" s="60">
        <v>0.1111</v>
      </c>
      <c r="W1666" s="60">
        <v>0.1111</v>
      </c>
      <c r="X1666" s="60">
        <v>0.1111</v>
      </c>
      <c r="Y1666" s="52" t="str">
        <f>IF(A1666&lt;&gt;"",IF(D1666="DIRECCIÓN_DE_TRANSFERENCIAS","280 0031",VLOOKUP(C1666,LISTAS·PAPP!$C$3:$D$76,2,0)),"")</f>
        <v>280 5000</v>
      </c>
      <c r="Z1666" s="61">
        <v>202</v>
      </c>
      <c r="AA1666" s="62">
        <v>5036</v>
      </c>
      <c r="AB1666" s="62">
        <v>5045</v>
      </c>
      <c r="AC1666" s="65" t="str">
        <f>IF(D1666&lt;&gt;"",VLOOKUP(D1666,LISTAS·PAPP!$I$3:$M$16,2,0),"")</f>
        <v>55</v>
      </c>
      <c r="AD1666" s="51" t="str">
        <f>IF(D1666&lt;&gt;"",VLOOKUP(D1666,LISTAS·PAPP!$I$3:$M$16,3,0),"")</f>
        <v>SISTEMA_DE_PROTECCIÓN_ESPECIAL_EN_EL_CICLO_DE_VIDA</v>
      </c>
      <c r="AE1666" s="52" t="str">
        <f>IF(D1666&lt;&gt;"",VLOOKUP(D1666,LISTAS·PAPP!$I$3:$M$16,4,0),"")</f>
        <v>001</v>
      </c>
      <c r="AF1666" s="51" t="str">
        <f>IF(D1666&lt;&gt;"",VLOOKUP(D1666,LISTAS·PAPP!$I$3:$M$16,5,0),"")</f>
        <v>IMPLEMENTAR_ESTRATEGIAS_Y_SERVICIOS_DE_PREVENCION_Y_PROTECCION_ESPECIAL_EN_EL_CICLO_DE_VIDA_A_NIVEL_NACIONAL</v>
      </c>
      <c r="AG1666" s="52" t="str">
        <f>IF(AH1666&lt;&gt;"",VLOOKUP(AH1666,LISTAS·PAPP!$O$3:$P$74,2,0),"")</f>
        <v>005</v>
      </c>
      <c r="AH1666" s="58" t="s">
        <v>855</v>
      </c>
      <c r="AI1666" s="60" t="s">
        <v>471</v>
      </c>
      <c r="AJ1666" s="51" t="str">
        <f>IF(AI1666&lt;&gt;"",VLOOKUP(AI1666,LISTAS·PAPP!$X$4:$Y$80,2,0),"")</f>
        <v>NO APLICA</v>
      </c>
      <c r="AK1666" s="58" t="s">
        <v>631</v>
      </c>
      <c r="AL1666" s="60">
        <v>710204</v>
      </c>
      <c r="AM1666" s="51" t="str">
        <f>IF(ISERROR(VLOOKUP(AL1666,LISTAS·PAPP!$AD$4:$AE$334,2,0))," ",VLOOKUP(AL1666,LISTAS·PAPP!$AD$4:$AE$334,2,0))</f>
        <v>Decimo Cuarto Sueldo</v>
      </c>
      <c r="AN1666" s="63">
        <v>591</v>
      </c>
      <c r="AO1666" s="64">
        <v>0</v>
      </c>
      <c r="AP1666" s="64">
        <v>0</v>
      </c>
      <c r="AQ1666" s="64">
        <v>0</v>
      </c>
      <c r="AR1666" s="64">
        <v>65.66</v>
      </c>
      <c r="AS1666" s="64">
        <v>65.66</v>
      </c>
      <c r="AT1666" s="64">
        <v>65.66</v>
      </c>
      <c r="AU1666" s="64">
        <v>65.67</v>
      </c>
      <c r="AV1666" s="64">
        <v>65.67</v>
      </c>
      <c r="AW1666" s="64">
        <v>65.67</v>
      </c>
      <c r="AX1666" s="64">
        <v>65.67</v>
      </c>
      <c r="AY1666" s="64">
        <v>65.67</v>
      </c>
      <c r="AZ1666" s="64">
        <v>65.67</v>
      </c>
      <c r="BA1666" s="53">
        <f t="shared" si="76"/>
        <v>591</v>
      </c>
      <c r="BB1666" s="54" t="str">
        <f t="shared" si="77"/>
        <v>OK</v>
      </c>
      <c r="BC1666" s="55" t="str">
        <f t="shared" si="78"/>
        <v xml:space="preserve">                </v>
      </c>
    </row>
    <row r="1667" spans="1:55" ht="50.1" customHeight="1" x14ac:dyDescent="0.25">
      <c r="A1667" s="58" t="s">
        <v>39</v>
      </c>
      <c r="B1667" s="58" t="s">
        <v>48</v>
      </c>
      <c r="C1667" s="58" t="s">
        <v>110</v>
      </c>
      <c r="D1667" s="58" t="s">
        <v>175</v>
      </c>
      <c r="E1667" s="51" t="str">
        <f>IF(C1667&lt;&gt;"",VLOOKUP(MID(C1667,18,5),LISTAS·PAPP!$E$4:$F$76,2,0),"")</f>
        <v>LOS_RÍOS</v>
      </c>
      <c r="F1667" s="58" t="s">
        <v>225</v>
      </c>
      <c r="G1667" s="51" t="str">
        <f>IF(F1667&lt;&gt;"",VLOOKUP(F1667,LISTAS·PAPP!$R$3:$T$221,3,0),"")</f>
        <v xml:space="preserve"> </v>
      </c>
      <c r="H1667" s="58" t="s">
        <v>1165</v>
      </c>
      <c r="I1667" s="66" t="s">
        <v>1185</v>
      </c>
      <c r="J1667" s="66" t="s">
        <v>1186</v>
      </c>
      <c r="K1667" s="67">
        <v>1</v>
      </c>
      <c r="L1667" s="66" t="s">
        <v>1187</v>
      </c>
      <c r="M1667" s="60">
        <v>0</v>
      </c>
      <c r="N1667" s="60">
        <v>0</v>
      </c>
      <c r="O1667" s="60">
        <v>0</v>
      </c>
      <c r="P1667" s="60">
        <v>0.11119999999999999</v>
      </c>
      <c r="Q1667" s="60">
        <v>0.1111</v>
      </c>
      <c r="R1667" s="60">
        <v>0.1111</v>
      </c>
      <c r="S1667" s="60">
        <v>0.1111</v>
      </c>
      <c r="T1667" s="60">
        <v>0.1111</v>
      </c>
      <c r="U1667" s="60">
        <v>0.1111</v>
      </c>
      <c r="V1667" s="60">
        <v>0.1111</v>
      </c>
      <c r="W1667" s="60">
        <v>0.1111</v>
      </c>
      <c r="X1667" s="60">
        <v>0.1111</v>
      </c>
      <c r="Y1667" s="52" t="str">
        <f>IF(A1667&lt;&gt;"",IF(D1667="DIRECCIÓN_DE_TRANSFERENCIAS","280 0031",VLOOKUP(C1667,LISTAS·PAPP!$C$3:$D$76,2,0)),"")</f>
        <v>280 5000</v>
      </c>
      <c r="Z1667" s="61">
        <v>202</v>
      </c>
      <c r="AA1667" s="62">
        <v>5036</v>
      </c>
      <c r="AB1667" s="62">
        <v>5045</v>
      </c>
      <c r="AC1667" s="65" t="str">
        <f>IF(D1667&lt;&gt;"",VLOOKUP(D1667,LISTAS·PAPP!$I$3:$M$16,2,0),"")</f>
        <v>55</v>
      </c>
      <c r="AD1667" s="51" t="str">
        <f>IF(D1667&lt;&gt;"",VLOOKUP(D1667,LISTAS·PAPP!$I$3:$M$16,3,0),"")</f>
        <v>SISTEMA_DE_PROTECCIÓN_ESPECIAL_EN_EL_CICLO_DE_VIDA</v>
      </c>
      <c r="AE1667" s="52" t="str">
        <f>IF(D1667&lt;&gt;"",VLOOKUP(D1667,LISTAS·PAPP!$I$3:$M$16,4,0),"")</f>
        <v>001</v>
      </c>
      <c r="AF1667" s="51" t="str">
        <f>IF(D1667&lt;&gt;"",VLOOKUP(D1667,LISTAS·PAPP!$I$3:$M$16,5,0),"")</f>
        <v>IMPLEMENTAR_ESTRATEGIAS_Y_SERVICIOS_DE_PREVENCION_Y_PROTECCION_ESPECIAL_EN_EL_CICLO_DE_VIDA_A_NIVEL_NACIONAL</v>
      </c>
      <c r="AG1667" s="52" t="str">
        <f>IF(AH1667&lt;&gt;"",VLOOKUP(AH1667,LISTAS·PAPP!$O$3:$P$74,2,0),"")</f>
        <v>005</v>
      </c>
      <c r="AH1667" s="58" t="s">
        <v>855</v>
      </c>
      <c r="AI1667" s="60" t="s">
        <v>471</v>
      </c>
      <c r="AJ1667" s="51" t="str">
        <f>IF(AI1667&lt;&gt;"",VLOOKUP(AI1667,LISTAS·PAPP!$X$4:$Y$80,2,0),"")</f>
        <v>NO APLICA</v>
      </c>
      <c r="AK1667" s="58" t="s">
        <v>631</v>
      </c>
      <c r="AL1667" s="60">
        <v>710510</v>
      </c>
      <c r="AM1667" s="51" t="str">
        <f>IF(ISERROR(VLOOKUP(AL1667,LISTAS·PAPP!$AD$4:$AE$334,2,0))," ",VLOOKUP(AL1667,LISTAS·PAPP!$AD$4:$AE$334,2,0))</f>
        <v>Servicios Personales por Contrato</v>
      </c>
      <c r="AN1667" s="63">
        <v>21816</v>
      </c>
      <c r="AO1667" s="64">
        <v>0</v>
      </c>
      <c r="AP1667" s="64">
        <v>0</v>
      </c>
      <c r="AQ1667" s="64">
        <v>0</v>
      </c>
      <c r="AR1667" s="64">
        <v>2424</v>
      </c>
      <c r="AS1667" s="64">
        <v>2424</v>
      </c>
      <c r="AT1667" s="64">
        <v>2424</v>
      </c>
      <c r="AU1667" s="64">
        <v>2424</v>
      </c>
      <c r="AV1667" s="64">
        <v>2424</v>
      </c>
      <c r="AW1667" s="64">
        <v>2424</v>
      </c>
      <c r="AX1667" s="64">
        <v>2424</v>
      </c>
      <c r="AY1667" s="64">
        <v>2424</v>
      </c>
      <c r="AZ1667" s="64">
        <v>2424</v>
      </c>
      <c r="BA1667" s="53">
        <f t="shared" si="76"/>
        <v>21816</v>
      </c>
      <c r="BB1667" s="54" t="str">
        <f t="shared" si="77"/>
        <v>OK</v>
      </c>
      <c r="BC1667" s="55" t="str">
        <f t="shared" si="78"/>
        <v xml:space="preserve">                </v>
      </c>
    </row>
    <row r="1668" spans="1:55" ht="50.1" customHeight="1" x14ac:dyDescent="0.25">
      <c r="A1668" s="58" t="s">
        <v>39</v>
      </c>
      <c r="B1668" s="58" t="s">
        <v>48</v>
      </c>
      <c r="C1668" s="58" t="s">
        <v>110</v>
      </c>
      <c r="D1668" s="58" t="s">
        <v>175</v>
      </c>
      <c r="E1668" s="51" t="str">
        <f>IF(C1668&lt;&gt;"",VLOOKUP(MID(C1668,18,5),LISTAS·PAPP!$E$4:$F$76,2,0),"")</f>
        <v>LOS_RÍOS</v>
      </c>
      <c r="F1668" s="58" t="s">
        <v>225</v>
      </c>
      <c r="G1668" s="51" t="str">
        <f>IF(F1668&lt;&gt;"",VLOOKUP(F1668,LISTAS·PAPP!$R$3:$T$221,3,0),"")</f>
        <v xml:space="preserve"> </v>
      </c>
      <c r="H1668" s="58" t="s">
        <v>1165</v>
      </c>
      <c r="I1668" s="66" t="s">
        <v>1185</v>
      </c>
      <c r="J1668" s="66" t="s">
        <v>1186</v>
      </c>
      <c r="K1668" s="67">
        <v>1</v>
      </c>
      <c r="L1668" s="66" t="s">
        <v>1187</v>
      </c>
      <c r="M1668" s="60">
        <v>0</v>
      </c>
      <c r="N1668" s="60">
        <v>0</v>
      </c>
      <c r="O1668" s="60">
        <v>0</v>
      </c>
      <c r="P1668" s="60">
        <v>0.11119999999999999</v>
      </c>
      <c r="Q1668" s="60">
        <v>0.1111</v>
      </c>
      <c r="R1668" s="60">
        <v>0.1111</v>
      </c>
      <c r="S1668" s="60">
        <v>0.1111</v>
      </c>
      <c r="T1668" s="60">
        <v>0.1111</v>
      </c>
      <c r="U1668" s="60">
        <v>0.1111</v>
      </c>
      <c r="V1668" s="60">
        <v>0.1111</v>
      </c>
      <c r="W1668" s="60">
        <v>0.1111</v>
      </c>
      <c r="X1668" s="60">
        <v>0.1111</v>
      </c>
      <c r="Y1668" s="52" t="str">
        <f>IF(A1668&lt;&gt;"",IF(D1668="DIRECCIÓN_DE_TRANSFERENCIAS","280 0031",VLOOKUP(C1668,LISTAS·PAPP!$C$3:$D$76,2,0)),"")</f>
        <v>280 5000</v>
      </c>
      <c r="Z1668" s="61">
        <v>202</v>
      </c>
      <c r="AA1668" s="62">
        <v>5036</v>
      </c>
      <c r="AB1668" s="62">
        <v>5045</v>
      </c>
      <c r="AC1668" s="65" t="str">
        <f>IF(D1668&lt;&gt;"",VLOOKUP(D1668,LISTAS·PAPP!$I$3:$M$16,2,0),"")</f>
        <v>55</v>
      </c>
      <c r="AD1668" s="51" t="str">
        <f>IF(D1668&lt;&gt;"",VLOOKUP(D1668,LISTAS·PAPP!$I$3:$M$16,3,0),"")</f>
        <v>SISTEMA_DE_PROTECCIÓN_ESPECIAL_EN_EL_CICLO_DE_VIDA</v>
      </c>
      <c r="AE1668" s="52" t="str">
        <f>IF(D1668&lt;&gt;"",VLOOKUP(D1668,LISTAS·PAPP!$I$3:$M$16,4,0),"")</f>
        <v>001</v>
      </c>
      <c r="AF1668" s="51" t="str">
        <f>IF(D1668&lt;&gt;"",VLOOKUP(D1668,LISTAS·PAPP!$I$3:$M$16,5,0),"")</f>
        <v>IMPLEMENTAR_ESTRATEGIAS_Y_SERVICIOS_DE_PREVENCION_Y_PROTECCION_ESPECIAL_EN_EL_CICLO_DE_VIDA_A_NIVEL_NACIONAL</v>
      </c>
      <c r="AG1668" s="52" t="str">
        <f>IF(AH1668&lt;&gt;"",VLOOKUP(AH1668,LISTAS·PAPP!$O$3:$P$74,2,0),"")</f>
        <v>005</v>
      </c>
      <c r="AH1668" s="58" t="s">
        <v>855</v>
      </c>
      <c r="AI1668" s="60" t="s">
        <v>471</v>
      </c>
      <c r="AJ1668" s="51" t="str">
        <f>IF(AI1668&lt;&gt;"",VLOOKUP(AI1668,LISTAS·PAPP!$X$4:$Y$80,2,0),"")</f>
        <v>NO APLICA</v>
      </c>
      <c r="AK1668" s="58" t="s">
        <v>631</v>
      </c>
      <c r="AL1668" s="60">
        <v>710601</v>
      </c>
      <c r="AM1668" s="51" t="str">
        <f>IF(ISERROR(VLOOKUP(AL1668,LISTAS·PAPP!$AD$4:$AE$334,2,0))," ",VLOOKUP(AL1668,LISTAS·PAPP!$AD$4:$AE$334,2,0))</f>
        <v>Aporte Patronal</v>
      </c>
      <c r="AN1668" s="63">
        <v>2105.2399999999998</v>
      </c>
      <c r="AO1668" s="64">
        <v>0</v>
      </c>
      <c r="AP1668" s="64">
        <v>0</v>
      </c>
      <c r="AQ1668" s="64">
        <v>0</v>
      </c>
      <c r="AR1668" s="64">
        <v>233.92</v>
      </c>
      <c r="AS1668" s="64">
        <v>233.92</v>
      </c>
      <c r="AT1668" s="64">
        <v>233.92</v>
      </c>
      <c r="AU1668" s="64">
        <v>233.92</v>
      </c>
      <c r="AV1668" s="64">
        <v>233.92</v>
      </c>
      <c r="AW1668" s="64">
        <v>233.91</v>
      </c>
      <c r="AX1668" s="64">
        <v>233.91</v>
      </c>
      <c r="AY1668" s="64">
        <v>233.91</v>
      </c>
      <c r="AZ1668" s="64">
        <v>233.91</v>
      </c>
      <c r="BA1668" s="53">
        <f t="shared" si="76"/>
        <v>2105.2400000000002</v>
      </c>
      <c r="BB1668" s="54" t="str">
        <f t="shared" si="77"/>
        <v>OK</v>
      </c>
      <c r="BC1668" s="55" t="str">
        <f t="shared" si="78"/>
        <v xml:space="preserve">                </v>
      </c>
    </row>
    <row r="1669" spans="1:55" ht="50.1" customHeight="1" x14ac:dyDescent="0.25">
      <c r="A1669" s="58" t="s">
        <v>39</v>
      </c>
      <c r="B1669" s="58" t="s">
        <v>48</v>
      </c>
      <c r="C1669" s="58" t="s">
        <v>110</v>
      </c>
      <c r="D1669" s="58" t="s">
        <v>175</v>
      </c>
      <c r="E1669" s="51" t="str">
        <f>IF(C1669&lt;&gt;"",VLOOKUP(MID(C1669,18,5),LISTAS·PAPP!$E$4:$F$76,2,0),"")</f>
        <v>LOS_RÍOS</v>
      </c>
      <c r="F1669" s="58" t="s">
        <v>225</v>
      </c>
      <c r="G1669" s="51" t="str">
        <f>IF(F1669&lt;&gt;"",VLOOKUP(F1669,LISTAS·PAPP!$R$3:$T$221,3,0),"")</f>
        <v xml:space="preserve"> </v>
      </c>
      <c r="H1669" s="58" t="s">
        <v>1165</v>
      </c>
      <c r="I1669" s="66" t="s">
        <v>1185</v>
      </c>
      <c r="J1669" s="66" t="s">
        <v>1186</v>
      </c>
      <c r="K1669" s="67">
        <v>1</v>
      </c>
      <c r="L1669" s="66" t="s">
        <v>1187</v>
      </c>
      <c r="M1669" s="60">
        <v>0</v>
      </c>
      <c r="N1669" s="60">
        <v>0</v>
      </c>
      <c r="O1669" s="60">
        <v>0</v>
      </c>
      <c r="P1669" s="60">
        <v>0.11119999999999999</v>
      </c>
      <c r="Q1669" s="60">
        <v>0.1111</v>
      </c>
      <c r="R1669" s="60">
        <v>0.1111</v>
      </c>
      <c r="S1669" s="60">
        <v>0.1111</v>
      </c>
      <c r="T1669" s="60">
        <v>0.1111</v>
      </c>
      <c r="U1669" s="60">
        <v>0.1111</v>
      </c>
      <c r="V1669" s="60">
        <v>0.1111</v>
      </c>
      <c r="W1669" s="60">
        <v>0.1111</v>
      </c>
      <c r="X1669" s="60">
        <v>0.1111</v>
      </c>
      <c r="Y1669" s="52" t="str">
        <f>IF(A1669&lt;&gt;"",IF(D1669="DIRECCIÓN_DE_TRANSFERENCIAS","280 0031",VLOOKUP(C1669,LISTAS·PAPP!$C$3:$D$76,2,0)),"")</f>
        <v>280 5000</v>
      </c>
      <c r="Z1669" s="61">
        <v>202</v>
      </c>
      <c r="AA1669" s="62">
        <v>5036</v>
      </c>
      <c r="AB1669" s="62">
        <v>5045</v>
      </c>
      <c r="AC1669" s="65" t="str">
        <f>IF(D1669&lt;&gt;"",VLOOKUP(D1669,LISTAS·PAPP!$I$3:$M$16,2,0),"")</f>
        <v>55</v>
      </c>
      <c r="AD1669" s="51" t="str">
        <f>IF(D1669&lt;&gt;"",VLOOKUP(D1669,LISTAS·PAPP!$I$3:$M$16,3,0),"")</f>
        <v>SISTEMA_DE_PROTECCIÓN_ESPECIAL_EN_EL_CICLO_DE_VIDA</v>
      </c>
      <c r="AE1669" s="52" t="str">
        <f>IF(D1669&lt;&gt;"",VLOOKUP(D1669,LISTAS·PAPP!$I$3:$M$16,4,0),"")</f>
        <v>001</v>
      </c>
      <c r="AF1669" s="51" t="str">
        <f>IF(D1669&lt;&gt;"",VLOOKUP(D1669,LISTAS·PAPP!$I$3:$M$16,5,0),"")</f>
        <v>IMPLEMENTAR_ESTRATEGIAS_Y_SERVICIOS_DE_PREVENCION_Y_PROTECCION_ESPECIAL_EN_EL_CICLO_DE_VIDA_A_NIVEL_NACIONAL</v>
      </c>
      <c r="AG1669" s="52" t="str">
        <f>IF(AH1669&lt;&gt;"",VLOOKUP(AH1669,LISTAS·PAPP!$O$3:$P$74,2,0),"")</f>
        <v>005</v>
      </c>
      <c r="AH1669" s="58" t="s">
        <v>855</v>
      </c>
      <c r="AI1669" s="60" t="s">
        <v>471</v>
      </c>
      <c r="AJ1669" s="51" t="str">
        <f>IF(AI1669&lt;&gt;"",VLOOKUP(AI1669,LISTAS·PAPP!$X$4:$Y$80,2,0),"")</f>
        <v>NO APLICA</v>
      </c>
      <c r="AK1669" s="58" t="s">
        <v>631</v>
      </c>
      <c r="AL1669" s="60">
        <v>710602</v>
      </c>
      <c r="AM1669" s="51" t="str">
        <f>IF(ISERROR(VLOOKUP(AL1669,LISTAS·PAPP!$AD$4:$AE$334,2,0))," ",VLOOKUP(AL1669,LISTAS·PAPP!$AD$4:$AE$334,2,0))</f>
        <v>Fondo de Reserva</v>
      </c>
      <c r="AN1669" s="63">
        <v>1817.27</v>
      </c>
      <c r="AO1669" s="64">
        <v>0</v>
      </c>
      <c r="AP1669" s="64">
        <v>0</v>
      </c>
      <c r="AQ1669" s="64">
        <v>0</v>
      </c>
      <c r="AR1669" s="64">
        <v>201.92</v>
      </c>
      <c r="AS1669" s="64">
        <v>201.92</v>
      </c>
      <c r="AT1669" s="64">
        <v>201.92</v>
      </c>
      <c r="AU1669" s="64">
        <v>201.92</v>
      </c>
      <c r="AV1669" s="64">
        <v>201.92</v>
      </c>
      <c r="AW1669" s="64">
        <v>201.92</v>
      </c>
      <c r="AX1669" s="64">
        <v>201.92</v>
      </c>
      <c r="AY1669" s="64">
        <v>201.92</v>
      </c>
      <c r="AZ1669" s="64">
        <v>201.91</v>
      </c>
      <c r="BA1669" s="53">
        <f t="shared" si="76"/>
        <v>1817.2700000000002</v>
      </c>
      <c r="BB1669" s="54" t="str">
        <f t="shared" si="77"/>
        <v>OK</v>
      </c>
      <c r="BC1669" s="55" t="str">
        <f t="shared" si="78"/>
        <v xml:space="preserve">                </v>
      </c>
    </row>
    <row r="1670" spans="1:55" ht="50.1" customHeight="1" x14ac:dyDescent="0.25">
      <c r="A1670" s="58" t="s">
        <v>39</v>
      </c>
      <c r="B1670" s="58" t="s">
        <v>48</v>
      </c>
      <c r="C1670" s="58" t="s">
        <v>110</v>
      </c>
      <c r="D1670" s="58" t="s">
        <v>175</v>
      </c>
      <c r="E1670" s="51" t="str">
        <f>IF(C1670&lt;&gt;"",VLOOKUP(MID(C1670,18,5),LISTAS·PAPP!$E$4:$F$76,2,0),"")</f>
        <v>LOS_RÍOS</v>
      </c>
      <c r="F1670" s="58" t="s">
        <v>334</v>
      </c>
      <c r="G1670" s="51" t="str">
        <f>IF(F1670&lt;&gt;"",VLOOKUP(F1670,LISTAS·PAPP!$R$3:$T$221,3,0),"")</f>
        <v xml:space="preserve"> </v>
      </c>
      <c r="H1670" s="58" t="s">
        <v>1165</v>
      </c>
      <c r="I1670" s="66" t="s">
        <v>1185</v>
      </c>
      <c r="J1670" s="66" t="s">
        <v>1189</v>
      </c>
      <c r="K1670" s="67">
        <v>1</v>
      </c>
      <c r="L1670" s="66" t="s">
        <v>1187</v>
      </c>
      <c r="M1670" s="60">
        <v>0</v>
      </c>
      <c r="N1670" s="60">
        <v>0</v>
      </c>
      <c r="O1670" s="60">
        <v>0</v>
      </c>
      <c r="P1670" s="60">
        <v>0.11119999999999999</v>
      </c>
      <c r="Q1670" s="60">
        <v>0.1111</v>
      </c>
      <c r="R1670" s="60">
        <v>0.1111</v>
      </c>
      <c r="S1670" s="60">
        <v>0.1111</v>
      </c>
      <c r="T1670" s="60">
        <v>0.1111</v>
      </c>
      <c r="U1670" s="60">
        <v>0.1111</v>
      </c>
      <c r="V1670" s="60">
        <v>0.1111</v>
      </c>
      <c r="W1670" s="60">
        <v>0.1111</v>
      </c>
      <c r="X1670" s="60">
        <v>0.1111</v>
      </c>
      <c r="Y1670" s="52" t="str">
        <f>IF(A1670&lt;&gt;"",IF(D1670="DIRECCIÓN_DE_TRANSFERENCIAS","280 0031",VLOOKUP(C1670,LISTAS·PAPP!$C$3:$D$76,2,0)),"")</f>
        <v>280 5000</v>
      </c>
      <c r="Z1670" s="61">
        <v>202</v>
      </c>
      <c r="AA1670" s="62">
        <v>2003</v>
      </c>
      <c r="AB1670" s="62">
        <v>2207</v>
      </c>
      <c r="AC1670" s="65" t="str">
        <f>IF(D1670&lt;&gt;"",VLOOKUP(D1670,LISTAS·PAPP!$I$3:$M$16,2,0),"")</f>
        <v>55</v>
      </c>
      <c r="AD1670" s="51" t="str">
        <f>IF(D1670&lt;&gt;"",VLOOKUP(D1670,LISTAS·PAPP!$I$3:$M$16,3,0),"")</f>
        <v>SISTEMA_DE_PROTECCIÓN_ESPECIAL_EN_EL_CICLO_DE_VIDA</v>
      </c>
      <c r="AE1670" s="52" t="str">
        <f>IF(D1670&lt;&gt;"",VLOOKUP(D1670,LISTAS·PAPP!$I$3:$M$16,4,0),"")</f>
        <v>001</v>
      </c>
      <c r="AF1670" s="51" t="str">
        <f>IF(D1670&lt;&gt;"",VLOOKUP(D1670,LISTAS·PAPP!$I$3:$M$16,5,0),"")</f>
        <v>IMPLEMENTAR_ESTRATEGIAS_Y_SERVICIOS_DE_PREVENCION_Y_PROTECCION_ESPECIAL_EN_EL_CICLO_DE_VIDA_A_NIVEL_NACIONAL</v>
      </c>
      <c r="AG1670" s="52" t="str">
        <f>IF(AH1670&lt;&gt;"",VLOOKUP(AH1670,LISTAS·PAPP!$O$3:$P$74,2,0),"")</f>
        <v>005</v>
      </c>
      <c r="AH1670" s="58" t="s">
        <v>855</v>
      </c>
      <c r="AI1670" s="60" t="s">
        <v>471</v>
      </c>
      <c r="AJ1670" s="51" t="str">
        <f>IF(AI1670&lt;&gt;"",VLOOKUP(AI1670,LISTAS·PAPP!$X$4:$Y$80,2,0),"")</f>
        <v>NO APLICA</v>
      </c>
      <c r="AK1670" s="58" t="s">
        <v>632</v>
      </c>
      <c r="AL1670" s="60">
        <v>730303</v>
      </c>
      <c r="AM1670" s="51" t="str">
        <f>IF(ISERROR(VLOOKUP(AL1670,LISTAS·PAPP!$AD$4:$AE$334,2,0))," ",VLOOKUP(AL1670,LISTAS·PAPP!$AD$4:$AE$334,2,0))</f>
        <v>Viáticos y Subsistencias en el Interior</v>
      </c>
      <c r="AN1670" s="63">
        <v>1920</v>
      </c>
      <c r="AO1670" s="64">
        <v>0</v>
      </c>
      <c r="AP1670" s="64">
        <v>0</v>
      </c>
      <c r="AQ1670" s="64">
        <v>0</v>
      </c>
      <c r="AR1670" s="64">
        <v>0</v>
      </c>
      <c r="AS1670" s="64">
        <v>0</v>
      </c>
      <c r="AT1670" s="64">
        <v>0</v>
      </c>
      <c r="AU1670" s="64">
        <v>0</v>
      </c>
      <c r="AV1670" s="64">
        <v>0</v>
      </c>
      <c r="AW1670" s="64">
        <v>480</v>
      </c>
      <c r="AX1670" s="64">
        <v>480</v>
      </c>
      <c r="AY1670" s="64">
        <v>480</v>
      </c>
      <c r="AZ1670" s="64">
        <v>480</v>
      </c>
      <c r="BA1670" s="53">
        <f t="shared" si="76"/>
        <v>1920</v>
      </c>
      <c r="BB1670" s="54" t="str">
        <f t="shared" si="77"/>
        <v>OK</v>
      </c>
      <c r="BC1670" s="55" t="str">
        <f t="shared" si="78"/>
        <v xml:space="preserve">                </v>
      </c>
    </row>
    <row r="1671" spans="1:55" ht="50.1" customHeight="1" x14ac:dyDescent="0.25">
      <c r="A1671" s="58" t="s">
        <v>39</v>
      </c>
      <c r="B1671" s="58" t="s">
        <v>49</v>
      </c>
      <c r="C1671" s="58" t="s">
        <v>128</v>
      </c>
      <c r="D1671" s="58" t="s">
        <v>175</v>
      </c>
      <c r="E1671" s="51" t="str">
        <f>IF(C1671&lt;&gt;"",VLOOKUP(MID(C1671,18,5),LISTAS·PAPP!$E$4:$F$76,2,0),"")</f>
        <v>AZUAY</v>
      </c>
      <c r="F1671" s="58" t="s">
        <v>209</v>
      </c>
      <c r="G1671" s="51" t="str">
        <f>IF(F1671&lt;&gt;"",VLOOKUP(F1671,LISTAS·PAPP!$R$3:$T$221,3,0),"")</f>
        <v xml:space="preserve"> </v>
      </c>
      <c r="H1671" s="58" t="s">
        <v>1165</v>
      </c>
      <c r="I1671" s="66" t="s">
        <v>1185</v>
      </c>
      <c r="J1671" s="66" t="s">
        <v>1186</v>
      </c>
      <c r="K1671" s="67">
        <v>1</v>
      </c>
      <c r="L1671" s="66" t="s">
        <v>1187</v>
      </c>
      <c r="M1671" s="60">
        <v>0</v>
      </c>
      <c r="N1671" s="60">
        <v>0</v>
      </c>
      <c r="O1671" s="60">
        <v>0</v>
      </c>
      <c r="P1671" s="60">
        <v>0.11119999999999999</v>
      </c>
      <c r="Q1671" s="60">
        <v>0.1111</v>
      </c>
      <c r="R1671" s="60">
        <v>0.1111</v>
      </c>
      <c r="S1671" s="60">
        <v>0.1111</v>
      </c>
      <c r="T1671" s="60">
        <v>0.1111</v>
      </c>
      <c r="U1671" s="60">
        <v>0.1111</v>
      </c>
      <c r="V1671" s="60">
        <v>0.1111</v>
      </c>
      <c r="W1671" s="60">
        <v>0.1111</v>
      </c>
      <c r="X1671" s="60">
        <v>0.1111</v>
      </c>
      <c r="Y1671" s="52" t="str">
        <f>IF(A1671&lt;&gt;"",IF(D1671="DIRECCIÓN_DE_TRANSFERENCIAS","280 0031",VLOOKUP(C1671,LISTAS·PAPP!$C$3:$D$76,2,0)),"")</f>
        <v>280 6000</v>
      </c>
      <c r="Z1671" s="61">
        <v>202</v>
      </c>
      <c r="AA1671" s="62">
        <v>5036</v>
      </c>
      <c r="AB1671" s="62">
        <v>5045</v>
      </c>
      <c r="AC1671" s="65" t="str">
        <f>IF(D1671&lt;&gt;"",VLOOKUP(D1671,LISTAS·PAPP!$I$3:$M$16,2,0),"")</f>
        <v>55</v>
      </c>
      <c r="AD1671" s="51" t="str">
        <f>IF(D1671&lt;&gt;"",VLOOKUP(D1671,LISTAS·PAPP!$I$3:$M$16,3,0),"")</f>
        <v>SISTEMA_DE_PROTECCIÓN_ESPECIAL_EN_EL_CICLO_DE_VIDA</v>
      </c>
      <c r="AE1671" s="52" t="str">
        <f>IF(D1671&lt;&gt;"",VLOOKUP(D1671,LISTAS·PAPP!$I$3:$M$16,4,0),"")</f>
        <v>001</v>
      </c>
      <c r="AF1671" s="51" t="str">
        <f>IF(D1671&lt;&gt;"",VLOOKUP(D1671,LISTAS·PAPP!$I$3:$M$16,5,0),"")</f>
        <v>IMPLEMENTAR_ESTRATEGIAS_Y_SERVICIOS_DE_PREVENCION_Y_PROTECCION_ESPECIAL_EN_EL_CICLO_DE_VIDA_A_NIVEL_NACIONAL</v>
      </c>
      <c r="AG1671" s="52" t="str">
        <f>IF(AH1671&lt;&gt;"",VLOOKUP(AH1671,LISTAS·PAPP!$O$3:$P$74,2,0),"")</f>
        <v>005</v>
      </c>
      <c r="AH1671" s="58" t="s">
        <v>855</v>
      </c>
      <c r="AI1671" s="60" t="s">
        <v>471</v>
      </c>
      <c r="AJ1671" s="51" t="str">
        <f>IF(AI1671&lt;&gt;"",VLOOKUP(AI1671,LISTAS·PAPP!$X$4:$Y$80,2,0),"")</f>
        <v>NO APLICA</v>
      </c>
      <c r="AK1671" s="58" t="s">
        <v>631</v>
      </c>
      <c r="AL1671" s="60">
        <v>710203</v>
      </c>
      <c r="AM1671" s="51" t="str">
        <f>IF(ISERROR(VLOOKUP(AL1671,LISTAS·PAPP!$AD$4:$AE$334,2,0))," ",VLOOKUP(AL1671,LISTAS·PAPP!$AD$4:$AE$334,2,0))</f>
        <v>Decimo Tercer Sueldo</v>
      </c>
      <c r="AN1671" s="63">
        <v>2727</v>
      </c>
      <c r="AO1671" s="64">
        <v>0</v>
      </c>
      <c r="AP1671" s="64">
        <v>0</v>
      </c>
      <c r="AQ1671" s="64">
        <v>0</v>
      </c>
      <c r="AR1671" s="64">
        <v>303</v>
      </c>
      <c r="AS1671" s="64">
        <v>303</v>
      </c>
      <c r="AT1671" s="64">
        <v>303</v>
      </c>
      <c r="AU1671" s="64">
        <v>303</v>
      </c>
      <c r="AV1671" s="64">
        <v>303</v>
      </c>
      <c r="AW1671" s="64">
        <v>303</v>
      </c>
      <c r="AX1671" s="64">
        <v>303</v>
      </c>
      <c r="AY1671" s="64">
        <v>303</v>
      </c>
      <c r="AZ1671" s="64">
        <v>303</v>
      </c>
      <c r="BA1671" s="53">
        <f t="shared" si="76"/>
        <v>2727</v>
      </c>
      <c r="BB1671" s="54" t="str">
        <f t="shared" si="77"/>
        <v>OK</v>
      </c>
      <c r="BC1671" s="55" t="str">
        <f t="shared" si="78"/>
        <v xml:space="preserve">                </v>
      </c>
    </row>
    <row r="1672" spans="1:55" ht="50.1" customHeight="1" x14ac:dyDescent="0.25">
      <c r="A1672" s="58" t="s">
        <v>39</v>
      </c>
      <c r="B1672" s="58" t="s">
        <v>49</v>
      </c>
      <c r="C1672" s="58" t="s">
        <v>128</v>
      </c>
      <c r="D1672" s="58" t="s">
        <v>175</v>
      </c>
      <c r="E1672" s="51" t="str">
        <f>IF(C1672&lt;&gt;"",VLOOKUP(MID(C1672,18,5),LISTAS·PAPP!$E$4:$F$76,2,0),"")</f>
        <v>AZUAY</v>
      </c>
      <c r="F1672" s="58" t="s">
        <v>209</v>
      </c>
      <c r="G1672" s="51" t="str">
        <f>IF(F1672&lt;&gt;"",VLOOKUP(F1672,LISTAS·PAPP!$R$3:$T$221,3,0),"")</f>
        <v xml:space="preserve"> </v>
      </c>
      <c r="H1672" s="58" t="s">
        <v>1165</v>
      </c>
      <c r="I1672" s="66" t="s">
        <v>1185</v>
      </c>
      <c r="J1672" s="66" t="s">
        <v>1186</v>
      </c>
      <c r="K1672" s="67">
        <v>1</v>
      </c>
      <c r="L1672" s="66" t="s">
        <v>1187</v>
      </c>
      <c r="M1672" s="60">
        <v>0</v>
      </c>
      <c r="N1672" s="60">
        <v>0</v>
      </c>
      <c r="O1672" s="60">
        <v>0</v>
      </c>
      <c r="P1672" s="60">
        <v>0.11119999999999999</v>
      </c>
      <c r="Q1672" s="60">
        <v>0.1111</v>
      </c>
      <c r="R1672" s="60">
        <v>0.1111</v>
      </c>
      <c r="S1672" s="60">
        <v>0.1111</v>
      </c>
      <c r="T1672" s="60">
        <v>0.1111</v>
      </c>
      <c r="U1672" s="60">
        <v>0.1111</v>
      </c>
      <c r="V1672" s="60">
        <v>0.1111</v>
      </c>
      <c r="W1672" s="60">
        <v>0.1111</v>
      </c>
      <c r="X1672" s="60">
        <v>0.1111</v>
      </c>
      <c r="Y1672" s="52" t="str">
        <f>IF(A1672&lt;&gt;"",IF(D1672="DIRECCIÓN_DE_TRANSFERENCIAS","280 0031",VLOOKUP(C1672,LISTAS·PAPP!$C$3:$D$76,2,0)),"")</f>
        <v>280 6000</v>
      </c>
      <c r="Z1672" s="61">
        <v>202</v>
      </c>
      <c r="AA1672" s="62">
        <v>5036</v>
      </c>
      <c r="AB1672" s="62">
        <v>5045</v>
      </c>
      <c r="AC1672" s="65" t="str">
        <f>IF(D1672&lt;&gt;"",VLOOKUP(D1672,LISTAS·PAPP!$I$3:$M$16,2,0),"")</f>
        <v>55</v>
      </c>
      <c r="AD1672" s="51" t="str">
        <f>IF(D1672&lt;&gt;"",VLOOKUP(D1672,LISTAS·PAPP!$I$3:$M$16,3,0),"")</f>
        <v>SISTEMA_DE_PROTECCIÓN_ESPECIAL_EN_EL_CICLO_DE_VIDA</v>
      </c>
      <c r="AE1672" s="52" t="str">
        <f>IF(D1672&lt;&gt;"",VLOOKUP(D1672,LISTAS·PAPP!$I$3:$M$16,4,0),"")</f>
        <v>001</v>
      </c>
      <c r="AF1672" s="51" t="str">
        <f>IF(D1672&lt;&gt;"",VLOOKUP(D1672,LISTAS·PAPP!$I$3:$M$16,5,0),"")</f>
        <v>IMPLEMENTAR_ESTRATEGIAS_Y_SERVICIOS_DE_PREVENCION_Y_PROTECCION_ESPECIAL_EN_EL_CICLO_DE_VIDA_A_NIVEL_NACIONAL</v>
      </c>
      <c r="AG1672" s="52" t="str">
        <f>IF(AH1672&lt;&gt;"",VLOOKUP(AH1672,LISTAS·PAPP!$O$3:$P$74,2,0),"")</f>
        <v>005</v>
      </c>
      <c r="AH1672" s="58" t="s">
        <v>855</v>
      </c>
      <c r="AI1672" s="60" t="s">
        <v>471</v>
      </c>
      <c r="AJ1672" s="51" t="str">
        <f>IF(AI1672&lt;&gt;"",VLOOKUP(AI1672,LISTAS·PAPP!$X$4:$Y$80,2,0),"")</f>
        <v>NO APLICA</v>
      </c>
      <c r="AK1672" s="58" t="s">
        <v>631</v>
      </c>
      <c r="AL1672" s="60">
        <v>710204</v>
      </c>
      <c r="AM1672" s="51" t="str">
        <f>IF(ISERROR(VLOOKUP(AL1672,LISTAS·PAPP!$AD$4:$AE$334,2,0))," ",VLOOKUP(AL1672,LISTAS·PAPP!$AD$4:$AE$334,2,0))</f>
        <v>Decimo Cuarto Sueldo</v>
      </c>
      <c r="AN1672" s="63">
        <v>886.5</v>
      </c>
      <c r="AO1672" s="64">
        <v>0</v>
      </c>
      <c r="AP1672" s="64">
        <v>0</v>
      </c>
      <c r="AQ1672" s="64">
        <v>0</v>
      </c>
      <c r="AR1672" s="64">
        <v>98.5</v>
      </c>
      <c r="AS1672" s="64">
        <v>98.5</v>
      </c>
      <c r="AT1672" s="64">
        <v>98.5</v>
      </c>
      <c r="AU1672" s="64">
        <v>98.5</v>
      </c>
      <c r="AV1672" s="64">
        <v>98.5</v>
      </c>
      <c r="AW1672" s="64">
        <v>98.5</v>
      </c>
      <c r="AX1672" s="64">
        <v>98.5</v>
      </c>
      <c r="AY1672" s="64">
        <v>98.5</v>
      </c>
      <c r="AZ1672" s="64">
        <v>98.5</v>
      </c>
      <c r="BA1672" s="53">
        <f t="shared" si="76"/>
        <v>886.5</v>
      </c>
      <c r="BB1672" s="54" t="str">
        <f t="shared" si="77"/>
        <v>OK</v>
      </c>
      <c r="BC1672" s="55" t="str">
        <f t="shared" si="78"/>
        <v xml:space="preserve">                </v>
      </c>
    </row>
    <row r="1673" spans="1:55" ht="50.1" customHeight="1" x14ac:dyDescent="0.25">
      <c r="A1673" s="58" t="s">
        <v>39</v>
      </c>
      <c r="B1673" s="58" t="s">
        <v>49</v>
      </c>
      <c r="C1673" s="58" t="s">
        <v>128</v>
      </c>
      <c r="D1673" s="58" t="s">
        <v>175</v>
      </c>
      <c r="E1673" s="51" t="str">
        <f>IF(C1673&lt;&gt;"",VLOOKUP(MID(C1673,18,5),LISTAS·PAPP!$E$4:$F$76,2,0),"")</f>
        <v>AZUAY</v>
      </c>
      <c r="F1673" s="58" t="s">
        <v>209</v>
      </c>
      <c r="G1673" s="51" t="str">
        <f>IF(F1673&lt;&gt;"",VLOOKUP(F1673,LISTAS·PAPP!$R$3:$T$221,3,0),"")</f>
        <v xml:space="preserve"> </v>
      </c>
      <c r="H1673" s="58" t="s">
        <v>1165</v>
      </c>
      <c r="I1673" s="66" t="s">
        <v>1185</v>
      </c>
      <c r="J1673" s="66" t="s">
        <v>1186</v>
      </c>
      <c r="K1673" s="67">
        <v>1</v>
      </c>
      <c r="L1673" s="66" t="s">
        <v>1187</v>
      </c>
      <c r="M1673" s="60">
        <v>0</v>
      </c>
      <c r="N1673" s="60">
        <v>0</v>
      </c>
      <c r="O1673" s="60">
        <v>0</v>
      </c>
      <c r="P1673" s="60">
        <v>0.11119999999999999</v>
      </c>
      <c r="Q1673" s="60">
        <v>0.1111</v>
      </c>
      <c r="R1673" s="60">
        <v>0.1111</v>
      </c>
      <c r="S1673" s="60">
        <v>0.1111</v>
      </c>
      <c r="T1673" s="60">
        <v>0.1111</v>
      </c>
      <c r="U1673" s="60">
        <v>0.1111</v>
      </c>
      <c r="V1673" s="60">
        <v>0.1111</v>
      </c>
      <c r="W1673" s="60">
        <v>0.1111</v>
      </c>
      <c r="X1673" s="60">
        <v>0.1111</v>
      </c>
      <c r="Y1673" s="52" t="str">
        <f>IF(A1673&lt;&gt;"",IF(D1673="DIRECCIÓN_DE_TRANSFERENCIAS","280 0031",VLOOKUP(C1673,LISTAS·PAPP!$C$3:$D$76,2,0)),"")</f>
        <v>280 6000</v>
      </c>
      <c r="Z1673" s="61">
        <v>202</v>
      </c>
      <c r="AA1673" s="62">
        <v>5036</v>
      </c>
      <c r="AB1673" s="62">
        <v>5045</v>
      </c>
      <c r="AC1673" s="65" t="str">
        <f>IF(D1673&lt;&gt;"",VLOOKUP(D1673,LISTAS·PAPP!$I$3:$M$16,2,0),"")</f>
        <v>55</v>
      </c>
      <c r="AD1673" s="51" t="str">
        <f>IF(D1673&lt;&gt;"",VLOOKUP(D1673,LISTAS·PAPP!$I$3:$M$16,3,0),"")</f>
        <v>SISTEMA_DE_PROTECCIÓN_ESPECIAL_EN_EL_CICLO_DE_VIDA</v>
      </c>
      <c r="AE1673" s="52" t="str">
        <f>IF(D1673&lt;&gt;"",VLOOKUP(D1673,LISTAS·PAPP!$I$3:$M$16,4,0),"")</f>
        <v>001</v>
      </c>
      <c r="AF1673" s="51" t="str">
        <f>IF(D1673&lt;&gt;"",VLOOKUP(D1673,LISTAS·PAPP!$I$3:$M$16,5,0),"")</f>
        <v>IMPLEMENTAR_ESTRATEGIAS_Y_SERVICIOS_DE_PREVENCION_Y_PROTECCION_ESPECIAL_EN_EL_CICLO_DE_VIDA_A_NIVEL_NACIONAL</v>
      </c>
      <c r="AG1673" s="52" t="str">
        <f>IF(AH1673&lt;&gt;"",VLOOKUP(AH1673,LISTAS·PAPP!$O$3:$P$74,2,0),"")</f>
        <v>005</v>
      </c>
      <c r="AH1673" s="58" t="s">
        <v>855</v>
      </c>
      <c r="AI1673" s="60" t="s">
        <v>471</v>
      </c>
      <c r="AJ1673" s="51" t="str">
        <f>IF(AI1673&lt;&gt;"",VLOOKUP(AI1673,LISTAS·PAPP!$X$4:$Y$80,2,0),"")</f>
        <v>NO APLICA</v>
      </c>
      <c r="AK1673" s="58" t="s">
        <v>631</v>
      </c>
      <c r="AL1673" s="60">
        <v>710510</v>
      </c>
      <c r="AM1673" s="51" t="str">
        <f>IF(ISERROR(VLOOKUP(AL1673,LISTAS·PAPP!$AD$4:$AE$334,2,0))," ",VLOOKUP(AL1673,LISTAS·PAPP!$AD$4:$AE$334,2,0))</f>
        <v>Servicios Personales por Contrato</v>
      </c>
      <c r="AN1673" s="63">
        <v>32724</v>
      </c>
      <c r="AO1673" s="64">
        <v>0</v>
      </c>
      <c r="AP1673" s="64">
        <v>0</v>
      </c>
      <c r="AQ1673" s="64">
        <v>0</v>
      </c>
      <c r="AR1673" s="64">
        <v>3636</v>
      </c>
      <c r="AS1673" s="64">
        <v>3636</v>
      </c>
      <c r="AT1673" s="64">
        <v>3636</v>
      </c>
      <c r="AU1673" s="64">
        <v>3636</v>
      </c>
      <c r="AV1673" s="64">
        <v>3636</v>
      </c>
      <c r="AW1673" s="64">
        <v>3636</v>
      </c>
      <c r="AX1673" s="64">
        <v>3636</v>
      </c>
      <c r="AY1673" s="64">
        <v>3636</v>
      </c>
      <c r="AZ1673" s="64">
        <v>3636</v>
      </c>
      <c r="BA1673" s="53">
        <f t="shared" si="76"/>
        <v>32724</v>
      </c>
      <c r="BB1673" s="54" t="str">
        <f t="shared" si="77"/>
        <v>OK</v>
      </c>
      <c r="BC1673" s="55" t="str">
        <f t="shared" si="78"/>
        <v xml:space="preserve">                </v>
      </c>
    </row>
    <row r="1674" spans="1:55" ht="50.1" customHeight="1" x14ac:dyDescent="0.25">
      <c r="A1674" s="58" t="s">
        <v>39</v>
      </c>
      <c r="B1674" s="58" t="s">
        <v>49</v>
      </c>
      <c r="C1674" s="58" t="s">
        <v>128</v>
      </c>
      <c r="D1674" s="58" t="s">
        <v>175</v>
      </c>
      <c r="E1674" s="51" t="str">
        <f>IF(C1674&lt;&gt;"",VLOOKUP(MID(C1674,18,5),LISTAS·PAPP!$E$4:$F$76,2,0),"")</f>
        <v>AZUAY</v>
      </c>
      <c r="F1674" s="58" t="s">
        <v>209</v>
      </c>
      <c r="G1674" s="51" t="str">
        <f>IF(F1674&lt;&gt;"",VLOOKUP(F1674,LISTAS·PAPP!$R$3:$T$221,3,0),"")</f>
        <v xml:space="preserve"> </v>
      </c>
      <c r="H1674" s="58" t="s">
        <v>1165</v>
      </c>
      <c r="I1674" s="66" t="s">
        <v>1185</v>
      </c>
      <c r="J1674" s="66" t="s">
        <v>1186</v>
      </c>
      <c r="K1674" s="67">
        <v>1</v>
      </c>
      <c r="L1674" s="66" t="s">
        <v>1187</v>
      </c>
      <c r="M1674" s="60">
        <v>0</v>
      </c>
      <c r="N1674" s="60">
        <v>0</v>
      </c>
      <c r="O1674" s="60">
        <v>0</v>
      </c>
      <c r="P1674" s="60">
        <v>0.11119999999999999</v>
      </c>
      <c r="Q1674" s="60">
        <v>0.1111</v>
      </c>
      <c r="R1674" s="60">
        <v>0.1111</v>
      </c>
      <c r="S1674" s="60">
        <v>0.1111</v>
      </c>
      <c r="T1674" s="60">
        <v>0.1111</v>
      </c>
      <c r="U1674" s="60">
        <v>0.1111</v>
      </c>
      <c r="V1674" s="60">
        <v>0.1111</v>
      </c>
      <c r="W1674" s="60">
        <v>0.1111</v>
      </c>
      <c r="X1674" s="60">
        <v>0.1111</v>
      </c>
      <c r="Y1674" s="52" t="str">
        <f>IF(A1674&lt;&gt;"",IF(D1674="DIRECCIÓN_DE_TRANSFERENCIAS","280 0031",VLOOKUP(C1674,LISTAS·PAPP!$C$3:$D$76,2,0)),"")</f>
        <v>280 6000</v>
      </c>
      <c r="Z1674" s="61">
        <v>202</v>
      </c>
      <c r="AA1674" s="62">
        <v>5036</v>
      </c>
      <c r="AB1674" s="62">
        <v>5045</v>
      </c>
      <c r="AC1674" s="65" t="str">
        <f>IF(D1674&lt;&gt;"",VLOOKUP(D1674,LISTAS·PAPP!$I$3:$M$16,2,0),"")</f>
        <v>55</v>
      </c>
      <c r="AD1674" s="51" t="str">
        <f>IF(D1674&lt;&gt;"",VLOOKUP(D1674,LISTAS·PAPP!$I$3:$M$16,3,0),"")</f>
        <v>SISTEMA_DE_PROTECCIÓN_ESPECIAL_EN_EL_CICLO_DE_VIDA</v>
      </c>
      <c r="AE1674" s="52" t="str">
        <f>IF(D1674&lt;&gt;"",VLOOKUP(D1674,LISTAS·PAPP!$I$3:$M$16,4,0),"")</f>
        <v>001</v>
      </c>
      <c r="AF1674" s="51" t="str">
        <f>IF(D1674&lt;&gt;"",VLOOKUP(D1674,LISTAS·PAPP!$I$3:$M$16,5,0),"")</f>
        <v>IMPLEMENTAR_ESTRATEGIAS_Y_SERVICIOS_DE_PREVENCION_Y_PROTECCION_ESPECIAL_EN_EL_CICLO_DE_VIDA_A_NIVEL_NACIONAL</v>
      </c>
      <c r="AG1674" s="52" t="str">
        <f>IF(AH1674&lt;&gt;"",VLOOKUP(AH1674,LISTAS·PAPP!$O$3:$P$74,2,0),"")</f>
        <v>005</v>
      </c>
      <c r="AH1674" s="58" t="s">
        <v>855</v>
      </c>
      <c r="AI1674" s="60" t="s">
        <v>471</v>
      </c>
      <c r="AJ1674" s="51" t="str">
        <f>IF(AI1674&lt;&gt;"",VLOOKUP(AI1674,LISTAS·PAPP!$X$4:$Y$80,2,0),"")</f>
        <v>NO APLICA</v>
      </c>
      <c r="AK1674" s="58" t="s">
        <v>631</v>
      </c>
      <c r="AL1674" s="60">
        <v>710601</v>
      </c>
      <c r="AM1674" s="51" t="str">
        <f>IF(ISERROR(VLOOKUP(AL1674,LISTAS·PAPP!$AD$4:$AE$334,2,0))," ",VLOOKUP(AL1674,LISTAS·PAPP!$AD$4:$AE$334,2,0))</f>
        <v>Aporte Patronal</v>
      </c>
      <c r="AN1674" s="63">
        <v>3157.87</v>
      </c>
      <c r="AO1674" s="64">
        <v>0</v>
      </c>
      <c r="AP1674" s="64">
        <v>0</v>
      </c>
      <c r="AQ1674" s="64">
        <v>0</v>
      </c>
      <c r="AR1674" s="64">
        <v>350.87</v>
      </c>
      <c r="AS1674" s="64">
        <v>350.87</v>
      </c>
      <c r="AT1674" s="64">
        <v>350.87</v>
      </c>
      <c r="AU1674" s="64">
        <v>350.87</v>
      </c>
      <c r="AV1674" s="64">
        <v>350.87</v>
      </c>
      <c r="AW1674" s="64">
        <v>350.88</v>
      </c>
      <c r="AX1674" s="64">
        <v>350.88</v>
      </c>
      <c r="AY1674" s="64">
        <v>350.88</v>
      </c>
      <c r="AZ1674" s="64">
        <v>350.88</v>
      </c>
      <c r="BA1674" s="53">
        <f t="shared" si="76"/>
        <v>3157.8700000000003</v>
      </c>
      <c r="BB1674" s="54" t="str">
        <f t="shared" si="77"/>
        <v>OK</v>
      </c>
      <c r="BC1674" s="55" t="str">
        <f t="shared" si="78"/>
        <v xml:space="preserve">                </v>
      </c>
    </row>
    <row r="1675" spans="1:55" ht="50.1" customHeight="1" x14ac:dyDescent="0.25">
      <c r="A1675" s="58" t="s">
        <v>39</v>
      </c>
      <c r="B1675" s="58" t="s">
        <v>49</v>
      </c>
      <c r="C1675" s="58" t="s">
        <v>128</v>
      </c>
      <c r="D1675" s="58" t="s">
        <v>175</v>
      </c>
      <c r="E1675" s="51" t="str">
        <f>IF(C1675&lt;&gt;"",VLOOKUP(MID(C1675,18,5),LISTAS·PAPP!$E$4:$F$76,2,0),"")</f>
        <v>AZUAY</v>
      </c>
      <c r="F1675" s="58" t="s">
        <v>209</v>
      </c>
      <c r="G1675" s="51" t="str">
        <f>IF(F1675&lt;&gt;"",VLOOKUP(F1675,LISTAS·PAPP!$R$3:$T$221,3,0),"")</f>
        <v xml:space="preserve"> </v>
      </c>
      <c r="H1675" s="58" t="s">
        <v>1165</v>
      </c>
      <c r="I1675" s="66" t="s">
        <v>1185</v>
      </c>
      <c r="J1675" s="66" t="s">
        <v>1186</v>
      </c>
      <c r="K1675" s="67">
        <v>1</v>
      </c>
      <c r="L1675" s="66" t="s">
        <v>1187</v>
      </c>
      <c r="M1675" s="60">
        <v>0</v>
      </c>
      <c r="N1675" s="60">
        <v>0</v>
      </c>
      <c r="O1675" s="60">
        <v>0</v>
      </c>
      <c r="P1675" s="60">
        <v>0.11119999999999999</v>
      </c>
      <c r="Q1675" s="60">
        <v>0.1111</v>
      </c>
      <c r="R1675" s="60">
        <v>0.1111</v>
      </c>
      <c r="S1675" s="60">
        <v>0.1111</v>
      </c>
      <c r="T1675" s="60">
        <v>0.1111</v>
      </c>
      <c r="U1675" s="60">
        <v>0.1111</v>
      </c>
      <c r="V1675" s="60">
        <v>0.1111</v>
      </c>
      <c r="W1675" s="60">
        <v>0.1111</v>
      </c>
      <c r="X1675" s="60">
        <v>0.1111</v>
      </c>
      <c r="Y1675" s="52" t="str">
        <f>IF(A1675&lt;&gt;"",IF(D1675="DIRECCIÓN_DE_TRANSFERENCIAS","280 0031",VLOOKUP(C1675,LISTAS·PAPP!$C$3:$D$76,2,0)),"")</f>
        <v>280 6000</v>
      </c>
      <c r="Z1675" s="61">
        <v>202</v>
      </c>
      <c r="AA1675" s="62">
        <v>5036</v>
      </c>
      <c r="AB1675" s="62">
        <v>5045</v>
      </c>
      <c r="AC1675" s="65" t="str">
        <f>IF(D1675&lt;&gt;"",VLOOKUP(D1675,LISTAS·PAPP!$I$3:$M$16,2,0),"")</f>
        <v>55</v>
      </c>
      <c r="AD1675" s="51" t="str">
        <f>IF(D1675&lt;&gt;"",VLOOKUP(D1675,LISTAS·PAPP!$I$3:$M$16,3,0),"")</f>
        <v>SISTEMA_DE_PROTECCIÓN_ESPECIAL_EN_EL_CICLO_DE_VIDA</v>
      </c>
      <c r="AE1675" s="52" t="str">
        <f>IF(D1675&lt;&gt;"",VLOOKUP(D1675,LISTAS·PAPP!$I$3:$M$16,4,0),"")</f>
        <v>001</v>
      </c>
      <c r="AF1675" s="51" t="str">
        <f>IF(D1675&lt;&gt;"",VLOOKUP(D1675,LISTAS·PAPP!$I$3:$M$16,5,0),"")</f>
        <v>IMPLEMENTAR_ESTRATEGIAS_Y_SERVICIOS_DE_PREVENCION_Y_PROTECCION_ESPECIAL_EN_EL_CICLO_DE_VIDA_A_NIVEL_NACIONAL</v>
      </c>
      <c r="AG1675" s="52" t="str">
        <f>IF(AH1675&lt;&gt;"",VLOOKUP(AH1675,LISTAS·PAPP!$O$3:$P$74,2,0),"")</f>
        <v>005</v>
      </c>
      <c r="AH1675" s="58" t="s">
        <v>855</v>
      </c>
      <c r="AI1675" s="60" t="s">
        <v>471</v>
      </c>
      <c r="AJ1675" s="51" t="str">
        <f>IF(AI1675&lt;&gt;"",VLOOKUP(AI1675,LISTAS·PAPP!$X$4:$Y$80,2,0),"")</f>
        <v>NO APLICA</v>
      </c>
      <c r="AK1675" s="58" t="s">
        <v>631</v>
      </c>
      <c r="AL1675" s="60">
        <v>710602</v>
      </c>
      <c r="AM1675" s="51" t="str">
        <f>IF(ISERROR(VLOOKUP(AL1675,LISTAS·PAPP!$AD$4:$AE$334,2,0))," ",VLOOKUP(AL1675,LISTAS·PAPP!$AD$4:$AE$334,2,0))</f>
        <v>Fondo de Reserva</v>
      </c>
      <c r="AN1675" s="63">
        <v>2725.91</v>
      </c>
      <c r="AO1675" s="64">
        <v>0</v>
      </c>
      <c r="AP1675" s="64">
        <v>0</v>
      </c>
      <c r="AQ1675" s="64">
        <v>0</v>
      </c>
      <c r="AR1675" s="64">
        <v>302.88</v>
      </c>
      <c r="AS1675" s="64">
        <v>302.88</v>
      </c>
      <c r="AT1675" s="64">
        <v>302.88</v>
      </c>
      <c r="AU1675" s="64">
        <v>302.88</v>
      </c>
      <c r="AV1675" s="64">
        <v>302.88</v>
      </c>
      <c r="AW1675" s="64">
        <v>302.88</v>
      </c>
      <c r="AX1675" s="64">
        <v>302.88</v>
      </c>
      <c r="AY1675" s="64">
        <v>302.88</v>
      </c>
      <c r="AZ1675" s="64">
        <v>302.87</v>
      </c>
      <c r="BA1675" s="53">
        <f t="shared" si="76"/>
        <v>2725.9100000000003</v>
      </c>
      <c r="BB1675" s="54" t="str">
        <f t="shared" si="77"/>
        <v>OK</v>
      </c>
      <c r="BC1675" s="55" t="str">
        <f t="shared" si="78"/>
        <v xml:space="preserve">                </v>
      </c>
    </row>
    <row r="1676" spans="1:55" ht="50.1" customHeight="1" x14ac:dyDescent="0.25">
      <c r="A1676" s="58" t="s">
        <v>39</v>
      </c>
      <c r="B1676" s="58" t="s">
        <v>50</v>
      </c>
      <c r="C1676" s="58" t="s">
        <v>138</v>
      </c>
      <c r="D1676" s="58" t="s">
        <v>175</v>
      </c>
      <c r="E1676" s="51" t="str">
        <f>IF(C1676&lt;&gt;"",VLOOKUP(MID(C1676,18,5),LISTAS·PAPP!$E$4:$F$76,2,0),"")</f>
        <v>LOJA</v>
      </c>
      <c r="F1676" s="58" t="s">
        <v>204</v>
      </c>
      <c r="G1676" s="51" t="str">
        <f>IF(F1676&lt;&gt;"",VLOOKUP(F1676,LISTAS·PAPP!$R$3:$T$221,3,0),"")</f>
        <v>SUR</v>
      </c>
      <c r="H1676" s="58" t="s">
        <v>1165</v>
      </c>
      <c r="I1676" s="66" t="s">
        <v>1185</v>
      </c>
      <c r="J1676" s="66" t="s">
        <v>1186</v>
      </c>
      <c r="K1676" s="67">
        <v>1</v>
      </c>
      <c r="L1676" s="66" t="s">
        <v>1187</v>
      </c>
      <c r="M1676" s="60">
        <v>0</v>
      </c>
      <c r="N1676" s="60">
        <v>0</v>
      </c>
      <c r="O1676" s="60">
        <v>0</v>
      </c>
      <c r="P1676" s="60">
        <v>0.11119999999999999</v>
      </c>
      <c r="Q1676" s="60">
        <v>0.1111</v>
      </c>
      <c r="R1676" s="60">
        <v>0.1111</v>
      </c>
      <c r="S1676" s="60">
        <v>0.1111</v>
      </c>
      <c r="T1676" s="60">
        <v>0.1111</v>
      </c>
      <c r="U1676" s="60">
        <v>0.1111</v>
      </c>
      <c r="V1676" s="60">
        <v>0.1111</v>
      </c>
      <c r="W1676" s="60">
        <v>0.1111</v>
      </c>
      <c r="X1676" s="60">
        <v>0.1111</v>
      </c>
      <c r="Y1676" s="52" t="str">
        <f>IF(A1676&lt;&gt;"",IF(D1676="DIRECCIÓN_DE_TRANSFERENCIAS","280 0031",VLOOKUP(C1676,LISTAS·PAPP!$C$3:$D$76,2,0)),"")</f>
        <v>280 7000</v>
      </c>
      <c r="Z1676" s="61">
        <v>202</v>
      </c>
      <c r="AA1676" s="62">
        <v>5036</v>
      </c>
      <c r="AB1676" s="62">
        <v>5045</v>
      </c>
      <c r="AC1676" s="65" t="str">
        <f>IF(D1676&lt;&gt;"",VLOOKUP(D1676,LISTAS·PAPP!$I$3:$M$16,2,0),"")</f>
        <v>55</v>
      </c>
      <c r="AD1676" s="51" t="str">
        <f>IF(D1676&lt;&gt;"",VLOOKUP(D1676,LISTAS·PAPP!$I$3:$M$16,3,0),"")</f>
        <v>SISTEMA_DE_PROTECCIÓN_ESPECIAL_EN_EL_CICLO_DE_VIDA</v>
      </c>
      <c r="AE1676" s="52" t="str">
        <f>IF(D1676&lt;&gt;"",VLOOKUP(D1676,LISTAS·PAPP!$I$3:$M$16,4,0),"")</f>
        <v>001</v>
      </c>
      <c r="AF1676" s="51" t="str">
        <f>IF(D1676&lt;&gt;"",VLOOKUP(D1676,LISTAS·PAPP!$I$3:$M$16,5,0),"")</f>
        <v>IMPLEMENTAR_ESTRATEGIAS_Y_SERVICIOS_DE_PREVENCION_Y_PROTECCION_ESPECIAL_EN_EL_CICLO_DE_VIDA_A_NIVEL_NACIONAL</v>
      </c>
      <c r="AG1676" s="52" t="str">
        <f>IF(AH1676&lt;&gt;"",VLOOKUP(AH1676,LISTAS·PAPP!$O$3:$P$74,2,0),"")</f>
        <v>005</v>
      </c>
      <c r="AH1676" s="58" t="s">
        <v>855</v>
      </c>
      <c r="AI1676" s="60" t="s">
        <v>471</v>
      </c>
      <c r="AJ1676" s="51" t="str">
        <f>IF(AI1676&lt;&gt;"",VLOOKUP(AI1676,LISTAS·PAPP!$X$4:$Y$80,2,0),"")</f>
        <v>NO APLICA</v>
      </c>
      <c r="AK1676" s="58" t="s">
        <v>631</v>
      </c>
      <c r="AL1676" s="60">
        <v>710203</v>
      </c>
      <c r="AM1676" s="51" t="str">
        <f>IF(ISERROR(VLOOKUP(AL1676,LISTAS·PAPP!$AD$4:$AE$334,2,0))," ",VLOOKUP(AL1676,LISTAS·PAPP!$AD$4:$AE$334,2,0))</f>
        <v>Decimo Tercer Sueldo</v>
      </c>
      <c r="AN1676" s="63">
        <v>2727</v>
      </c>
      <c r="AO1676" s="64">
        <v>0</v>
      </c>
      <c r="AP1676" s="64">
        <v>0</v>
      </c>
      <c r="AQ1676" s="64">
        <v>0</v>
      </c>
      <c r="AR1676" s="64">
        <v>303</v>
      </c>
      <c r="AS1676" s="64">
        <v>303</v>
      </c>
      <c r="AT1676" s="64">
        <v>303</v>
      </c>
      <c r="AU1676" s="64">
        <v>303</v>
      </c>
      <c r="AV1676" s="64">
        <v>303</v>
      </c>
      <c r="AW1676" s="64">
        <v>303</v>
      </c>
      <c r="AX1676" s="64">
        <v>303</v>
      </c>
      <c r="AY1676" s="64">
        <v>303</v>
      </c>
      <c r="AZ1676" s="64">
        <v>303</v>
      </c>
      <c r="BA1676" s="53">
        <f t="shared" si="76"/>
        <v>2727</v>
      </c>
      <c r="BB1676" s="54" t="str">
        <f t="shared" si="77"/>
        <v>OK</v>
      </c>
      <c r="BC1676" s="55" t="str">
        <f t="shared" si="78"/>
        <v xml:space="preserve">                </v>
      </c>
    </row>
    <row r="1677" spans="1:55" ht="50.1" customHeight="1" x14ac:dyDescent="0.25">
      <c r="A1677" s="58" t="s">
        <v>39</v>
      </c>
      <c r="B1677" s="58" t="s">
        <v>50</v>
      </c>
      <c r="C1677" s="58" t="s">
        <v>138</v>
      </c>
      <c r="D1677" s="58" t="s">
        <v>175</v>
      </c>
      <c r="E1677" s="51" t="str">
        <f>IF(C1677&lt;&gt;"",VLOOKUP(MID(C1677,18,5),LISTAS·PAPP!$E$4:$F$76,2,0),"")</f>
        <v>LOJA</v>
      </c>
      <c r="F1677" s="58" t="s">
        <v>204</v>
      </c>
      <c r="G1677" s="51" t="str">
        <f>IF(F1677&lt;&gt;"",VLOOKUP(F1677,LISTAS·PAPP!$R$3:$T$221,3,0),"")</f>
        <v>SUR</v>
      </c>
      <c r="H1677" s="58" t="s">
        <v>1165</v>
      </c>
      <c r="I1677" s="66" t="s">
        <v>1185</v>
      </c>
      <c r="J1677" s="66" t="s">
        <v>1186</v>
      </c>
      <c r="K1677" s="67">
        <v>1</v>
      </c>
      <c r="L1677" s="66" t="s">
        <v>1187</v>
      </c>
      <c r="M1677" s="60">
        <v>0</v>
      </c>
      <c r="N1677" s="60">
        <v>0</v>
      </c>
      <c r="O1677" s="60">
        <v>0</v>
      </c>
      <c r="P1677" s="60">
        <v>0.11119999999999999</v>
      </c>
      <c r="Q1677" s="60">
        <v>0.1111</v>
      </c>
      <c r="R1677" s="60">
        <v>0.1111</v>
      </c>
      <c r="S1677" s="60">
        <v>0.1111</v>
      </c>
      <c r="T1677" s="60">
        <v>0.1111</v>
      </c>
      <c r="U1677" s="60">
        <v>0.1111</v>
      </c>
      <c r="V1677" s="60">
        <v>0.1111</v>
      </c>
      <c r="W1677" s="60">
        <v>0.1111</v>
      </c>
      <c r="X1677" s="60">
        <v>0.1111</v>
      </c>
      <c r="Y1677" s="52" t="str">
        <f>IF(A1677&lt;&gt;"",IF(D1677="DIRECCIÓN_DE_TRANSFERENCIAS","280 0031",VLOOKUP(C1677,LISTAS·PAPP!$C$3:$D$76,2,0)),"")</f>
        <v>280 7000</v>
      </c>
      <c r="Z1677" s="61">
        <v>202</v>
      </c>
      <c r="AA1677" s="62">
        <v>5036</v>
      </c>
      <c r="AB1677" s="62">
        <v>5045</v>
      </c>
      <c r="AC1677" s="65" t="str">
        <f>IF(D1677&lt;&gt;"",VLOOKUP(D1677,LISTAS·PAPP!$I$3:$M$16,2,0),"")</f>
        <v>55</v>
      </c>
      <c r="AD1677" s="51" t="str">
        <f>IF(D1677&lt;&gt;"",VLOOKUP(D1677,LISTAS·PAPP!$I$3:$M$16,3,0),"")</f>
        <v>SISTEMA_DE_PROTECCIÓN_ESPECIAL_EN_EL_CICLO_DE_VIDA</v>
      </c>
      <c r="AE1677" s="52" t="str">
        <f>IF(D1677&lt;&gt;"",VLOOKUP(D1677,LISTAS·PAPP!$I$3:$M$16,4,0),"")</f>
        <v>001</v>
      </c>
      <c r="AF1677" s="51" t="str">
        <f>IF(D1677&lt;&gt;"",VLOOKUP(D1677,LISTAS·PAPP!$I$3:$M$16,5,0),"")</f>
        <v>IMPLEMENTAR_ESTRATEGIAS_Y_SERVICIOS_DE_PREVENCION_Y_PROTECCION_ESPECIAL_EN_EL_CICLO_DE_VIDA_A_NIVEL_NACIONAL</v>
      </c>
      <c r="AG1677" s="52" t="str">
        <f>IF(AH1677&lt;&gt;"",VLOOKUP(AH1677,LISTAS·PAPP!$O$3:$P$74,2,0),"")</f>
        <v>005</v>
      </c>
      <c r="AH1677" s="58" t="s">
        <v>855</v>
      </c>
      <c r="AI1677" s="60" t="s">
        <v>471</v>
      </c>
      <c r="AJ1677" s="51" t="str">
        <f>IF(AI1677&lt;&gt;"",VLOOKUP(AI1677,LISTAS·PAPP!$X$4:$Y$80,2,0),"")</f>
        <v>NO APLICA</v>
      </c>
      <c r="AK1677" s="58" t="s">
        <v>631</v>
      </c>
      <c r="AL1677" s="60">
        <v>710204</v>
      </c>
      <c r="AM1677" s="51" t="str">
        <f>IF(ISERROR(VLOOKUP(AL1677,LISTAS·PAPP!$AD$4:$AE$334,2,0))," ",VLOOKUP(AL1677,LISTAS·PAPP!$AD$4:$AE$334,2,0))</f>
        <v>Decimo Cuarto Sueldo</v>
      </c>
      <c r="AN1677" s="63">
        <v>886.5</v>
      </c>
      <c r="AO1677" s="64">
        <v>0</v>
      </c>
      <c r="AP1677" s="64">
        <v>0</v>
      </c>
      <c r="AQ1677" s="64">
        <v>0</v>
      </c>
      <c r="AR1677" s="64">
        <v>98.5</v>
      </c>
      <c r="AS1677" s="64">
        <v>98.5</v>
      </c>
      <c r="AT1677" s="64">
        <v>98.5</v>
      </c>
      <c r="AU1677" s="64">
        <v>98.5</v>
      </c>
      <c r="AV1677" s="64">
        <v>98.5</v>
      </c>
      <c r="AW1677" s="64">
        <v>98.5</v>
      </c>
      <c r="AX1677" s="64">
        <v>98.5</v>
      </c>
      <c r="AY1677" s="64">
        <v>98.5</v>
      </c>
      <c r="AZ1677" s="64">
        <v>98.5</v>
      </c>
      <c r="BA1677" s="53">
        <f t="shared" si="76"/>
        <v>886.5</v>
      </c>
      <c r="BB1677" s="54" t="str">
        <f t="shared" si="77"/>
        <v>OK</v>
      </c>
      <c r="BC1677" s="55" t="str">
        <f t="shared" si="78"/>
        <v xml:space="preserve">                </v>
      </c>
    </row>
    <row r="1678" spans="1:55" ht="50.1" customHeight="1" x14ac:dyDescent="0.25">
      <c r="A1678" s="58" t="s">
        <v>39</v>
      </c>
      <c r="B1678" s="58" t="s">
        <v>50</v>
      </c>
      <c r="C1678" s="58" t="s">
        <v>138</v>
      </c>
      <c r="D1678" s="58" t="s">
        <v>175</v>
      </c>
      <c r="E1678" s="51" t="str">
        <f>IF(C1678&lt;&gt;"",VLOOKUP(MID(C1678,18,5),LISTAS·PAPP!$E$4:$F$76,2,0),"")</f>
        <v>LOJA</v>
      </c>
      <c r="F1678" s="58" t="s">
        <v>204</v>
      </c>
      <c r="G1678" s="51" t="str">
        <f>IF(F1678&lt;&gt;"",VLOOKUP(F1678,LISTAS·PAPP!$R$3:$T$221,3,0),"")</f>
        <v>SUR</v>
      </c>
      <c r="H1678" s="58" t="s">
        <v>1165</v>
      </c>
      <c r="I1678" s="66" t="s">
        <v>1185</v>
      </c>
      <c r="J1678" s="66" t="s">
        <v>1186</v>
      </c>
      <c r="K1678" s="67">
        <v>1</v>
      </c>
      <c r="L1678" s="66" t="s">
        <v>1187</v>
      </c>
      <c r="M1678" s="60">
        <v>0</v>
      </c>
      <c r="N1678" s="60">
        <v>0</v>
      </c>
      <c r="O1678" s="60">
        <v>0</v>
      </c>
      <c r="P1678" s="60">
        <v>0.11119999999999999</v>
      </c>
      <c r="Q1678" s="60">
        <v>0.1111</v>
      </c>
      <c r="R1678" s="60">
        <v>0.1111</v>
      </c>
      <c r="S1678" s="60">
        <v>0.1111</v>
      </c>
      <c r="T1678" s="60">
        <v>0.1111</v>
      </c>
      <c r="U1678" s="60">
        <v>0.1111</v>
      </c>
      <c r="V1678" s="60">
        <v>0.1111</v>
      </c>
      <c r="W1678" s="60">
        <v>0.1111</v>
      </c>
      <c r="X1678" s="60">
        <v>0.1111</v>
      </c>
      <c r="Y1678" s="52" t="str">
        <f>IF(A1678&lt;&gt;"",IF(D1678="DIRECCIÓN_DE_TRANSFERENCIAS","280 0031",VLOOKUP(C1678,LISTAS·PAPP!$C$3:$D$76,2,0)),"")</f>
        <v>280 7000</v>
      </c>
      <c r="Z1678" s="61">
        <v>202</v>
      </c>
      <c r="AA1678" s="62">
        <v>5036</v>
      </c>
      <c r="AB1678" s="62">
        <v>5045</v>
      </c>
      <c r="AC1678" s="65" t="str">
        <f>IF(D1678&lt;&gt;"",VLOOKUP(D1678,LISTAS·PAPP!$I$3:$M$16,2,0),"")</f>
        <v>55</v>
      </c>
      <c r="AD1678" s="51" t="str">
        <f>IF(D1678&lt;&gt;"",VLOOKUP(D1678,LISTAS·PAPP!$I$3:$M$16,3,0),"")</f>
        <v>SISTEMA_DE_PROTECCIÓN_ESPECIAL_EN_EL_CICLO_DE_VIDA</v>
      </c>
      <c r="AE1678" s="52" t="str">
        <f>IF(D1678&lt;&gt;"",VLOOKUP(D1678,LISTAS·PAPP!$I$3:$M$16,4,0),"")</f>
        <v>001</v>
      </c>
      <c r="AF1678" s="51" t="str">
        <f>IF(D1678&lt;&gt;"",VLOOKUP(D1678,LISTAS·PAPP!$I$3:$M$16,5,0),"")</f>
        <v>IMPLEMENTAR_ESTRATEGIAS_Y_SERVICIOS_DE_PREVENCION_Y_PROTECCION_ESPECIAL_EN_EL_CICLO_DE_VIDA_A_NIVEL_NACIONAL</v>
      </c>
      <c r="AG1678" s="52" t="str">
        <f>IF(AH1678&lt;&gt;"",VLOOKUP(AH1678,LISTAS·PAPP!$O$3:$P$74,2,0),"")</f>
        <v>005</v>
      </c>
      <c r="AH1678" s="58" t="s">
        <v>855</v>
      </c>
      <c r="AI1678" s="60" t="s">
        <v>471</v>
      </c>
      <c r="AJ1678" s="51" t="str">
        <f>IF(AI1678&lt;&gt;"",VLOOKUP(AI1678,LISTAS·PAPP!$X$4:$Y$80,2,0),"")</f>
        <v>NO APLICA</v>
      </c>
      <c r="AK1678" s="58" t="s">
        <v>631</v>
      </c>
      <c r="AL1678" s="60">
        <v>710510</v>
      </c>
      <c r="AM1678" s="51" t="str">
        <f>IF(ISERROR(VLOOKUP(AL1678,LISTAS·PAPP!$AD$4:$AE$334,2,0))," ",VLOOKUP(AL1678,LISTAS·PAPP!$AD$4:$AE$334,2,0))</f>
        <v>Servicios Personales por Contrato</v>
      </c>
      <c r="AN1678" s="63">
        <v>32724</v>
      </c>
      <c r="AO1678" s="64">
        <v>0</v>
      </c>
      <c r="AP1678" s="64">
        <v>0</v>
      </c>
      <c r="AQ1678" s="64">
        <v>0</v>
      </c>
      <c r="AR1678" s="64">
        <v>3636</v>
      </c>
      <c r="AS1678" s="64">
        <v>3636</v>
      </c>
      <c r="AT1678" s="64">
        <v>3636</v>
      </c>
      <c r="AU1678" s="64">
        <v>3636</v>
      </c>
      <c r="AV1678" s="64">
        <v>3636</v>
      </c>
      <c r="AW1678" s="64">
        <v>3636</v>
      </c>
      <c r="AX1678" s="64">
        <v>3636</v>
      </c>
      <c r="AY1678" s="64">
        <v>3636</v>
      </c>
      <c r="AZ1678" s="64">
        <v>3636</v>
      </c>
      <c r="BA1678" s="53">
        <f t="shared" ref="BA1678:BA1741" si="79">IF(A1678&lt;&gt;"",SUM(AO1678:AZ1678),"")</f>
        <v>32724</v>
      </c>
      <c r="BB1678" s="54" t="str">
        <f t="shared" ref="BB1678:BB1741" si="80">IF(A1678&lt;&gt;"",IF(AN1678&lt;&gt;"",IF(AN1678=BA1678,"OK",AN1678-BA1678),IF(AND(AN1678="",BA1678=""),"",AN1678-BA1678)),"")</f>
        <v>OK</v>
      </c>
      <c r="BC1678" s="55" t="str">
        <f t="shared" ref="BC1678:BC1741" si="81">IF(A1678&lt;&gt;"",IF(A1678="","Escoger Nivel 0;",)&amp;" "&amp;(IF(B1678="","Escoger Nivel 1",)&amp;" "&amp;(IF(C1678="","Escoger Nivel 2;",)&amp;" "&amp;(IF(D1678="","Escoger Nivel 3",)&amp;" "&amp;(IF(F1678="","Escoger Cantón;",)&amp;" "&amp;(IF(H1678="","Escoger Obj. Estratégico Institucional N1;",)&amp;" "&amp;(IF(I1678="","Colocar Componente del Proyecto;",)&amp;" "&amp;(IF(J1678="","Colocar Actvidad del PAPP;",)&amp;" "&amp;(IF(K1678="","Colocar Metas;",)&amp;" "&amp;(IF(L1678="","Colocar Indicador;",)&amp;" "&amp;(IF(Z1678="","Escoger Código Fuente;",)&amp;" "&amp;(IF(AA1678="","Colocar Código Organismo;",)&amp;" "&amp;(IF(AB1678="","Colocar Código Correlativo;",)&amp;" "&amp;(IF(AH1678="","Escoger Actividad eSIGEF;",)&amp;" "&amp;(IF(AI1678="","Escoger Código Politicas de Igualdad;",)&amp;" "&amp;(IF(AK1678="","Escoger Grupo de Gasto;",)&amp;" "&amp;(IF(AL1678="","Escoger Ítem Presupuestario;",)))))))))))))))))," ")</f>
        <v xml:space="preserve">                </v>
      </c>
    </row>
    <row r="1679" spans="1:55" ht="50.1" customHeight="1" x14ac:dyDescent="0.25">
      <c r="A1679" s="58" t="s">
        <v>39</v>
      </c>
      <c r="B1679" s="58" t="s">
        <v>50</v>
      </c>
      <c r="C1679" s="58" t="s">
        <v>138</v>
      </c>
      <c r="D1679" s="58" t="s">
        <v>175</v>
      </c>
      <c r="E1679" s="51" t="str">
        <f>IF(C1679&lt;&gt;"",VLOOKUP(MID(C1679,18,5),LISTAS·PAPP!$E$4:$F$76,2,0),"")</f>
        <v>LOJA</v>
      </c>
      <c r="F1679" s="58" t="s">
        <v>204</v>
      </c>
      <c r="G1679" s="51" t="str">
        <f>IF(F1679&lt;&gt;"",VLOOKUP(F1679,LISTAS·PAPP!$R$3:$T$221,3,0),"")</f>
        <v>SUR</v>
      </c>
      <c r="H1679" s="58" t="s">
        <v>1165</v>
      </c>
      <c r="I1679" s="66" t="s">
        <v>1185</v>
      </c>
      <c r="J1679" s="66" t="s">
        <v>1186</v>
      </c>
      <c r="K1679" s="67">
        <v>1</v>
      </c>
      <c r="L1679" s="66" t="s">
        <v>1187</v>
      </c>
      <c r="M1679" s="60">
        <v>0</v>
      </c>
      <c r="N1679" s="60">
        <v>0</v>
      </c>
      <c r="O1679" s="60">
        <v>0</v>
      </c>
      <c r="P1679" s="60">
        <v>0.11119999999999999</v>
      </c>
      <c r="Q1679" s="60">
        <v>0.1111</v>
      </c>
      <c r="R1679" s="60">
        <v>0.1111</v>
      </c>
      <c r="S1679" s="60">
        <v>0.1111</v>
      </c>
      <c r="T1679" s="60">
        <v>0.1111</v>
      </c>
      <c r="U1679" s="60">
        <v>0.1111</v>
      </c>
      <c r="V1679" s="60">
        <v>0.1111</v>
      </c>
      <c r="W1679" s="60">
        <v>0.1111</v>
      </c>
      <c r="X1679" s="60">
        <v>0.1111</v>
      </c>
      <c r="Y1679" s="52" t="str">
        <f>IF(A1679&lt;&gt;"",IF(D1679="DIRECCIÓN_DE_TRANSFERENCIAS","280 0031",VLOOKUP(C1679,LISTAS·PAPP!$C$3:$D$76,2,0)),"")</f>
        <v>280 7000</v>
      </c>
      <c r="Z1679" s="61">
        <v>202</v>
      </c>
      <c r="AA1679" s="62">
        <v>5036</v>
      </c>
      <c r="AB1679" s="62">
        <v>5045</v>
      </c>
      <c r="AC1679" s="65" t="str">
        <f>IF(D1679&lt;&gt;"",VLOOKUP(D1679,LISTAS·PAPP!$I$3:$M$16,2,0),"")</f>
        <v>55</v>
      </c>
      <c r="AD1679" s="51" t="str">
        <f>IF(D1679&lt;&gt;"",VLOOKUP(D1679,LISTAS·PAPP!$I$3:$M$16,3,0),"")</f>
        <v>SISTEMA_DE_PROTECCIÓN_ESPECIAL_EN_EL_CICLO_DE_VIDA</v>
      </c>
      <c r="AE1679" s="52" t="str">
        <f>IF(D1679&lt;&gt;"",VLOOKUP(D1679,LISTAS·PAPP!$I$3:$M$16,4,0),"")</f>
        <v>001</v>
      </c>
      <c r="AF1679" s="51" t="str">
        <f>IF(D1679&lt;&gt;"",VLOOKUP(D1679,LISTAS·PAPP!$I$3:$M$16,5,0),"")</f>
        <v>IMPLEMENTAR_ESTRATEGIAS_Y_SERVICIOS_DE_PREVENCION_Y_PROTECCION_ESPECIAL_EN_EL_CICLO_DE_VIDA_A_NIVEL_NACIONAL</v>
      </c>
      <c r="AG1679" s="52" t="str">
        <f>IF(AH1679&lt;&gt;"",VLOOKUP(AH1679,LISTAS·PAPP!$O$3:$P$74,2,0),"")</f>
        <v>005</v>
      </c>
      <c r="AH1679" s="58" t="s">
        <v>855</v>
      </c>
      <c r="AI1679" s="60" t="s">
        <v>471</v>
      </c>
      <c r="AJ1679" s="51" t="str">
        <f>IF(AI1679&lt;&gt;"",VLOOKUP(AI1679,LISTAS·PAPP!$X$4:$Y$80,2,0),"")</f>
        <v>NO APLICA</v>
      </c>
      <c r="AK1679" s="58" t="s">
        <v>631</v>
      </c>
      <c r="AL1679" s="60">
        <v>710601</v>
      </c>
      <c r="AM1679" s="51" t="str">
        <f>IF(ISERROR(VLOOKUP(AL1679,LISTAS·PAPP!$AD$4:$AE$334,2,0))," ",VLOOKUP(AL1679,LISTAS·PAPP!$AD$4:$AE$334,2,0))</f>
        <v>Aporte Patronal</v>
      </c>
      <c r="AN1679" s="63">
        <v>3157.87</v>
      </c>
      <c r="AO1679" s="64">
        <v>0</v>
      </c>
      <c r="AP1679" s="64">
        <v>0</v>
      </c>
      <c r="AQ1679" s="64">
        <v>0</v>
      </c>
      <c r="AR1679" s="64">
        <v>350.87444444444441</v>
      </c>
      <c r="AS1679" s="64">
        <v>350.87444444444441</v>
      </c>
      <c r="AT1679" s="64">
        <v>350.87444444444441</v>
      </c>
      <c r="AU1679" s="64">
        <v>350.87444444444441</v>
      </c>
      <c r="AV1679" s="64">
        <v>350.87444444444441</v>
      </c>
      <c r="AW1679" s="64">
        <v>350.87444444444441</v>
      </c>
      <c r="AX1679" s="64">
        <v>350.87444444444441</v>
      </c>
      <c r="AY1679" s="64">
        <v>350.87444444444441</v>
      </c>
      <c r="AZ1679" s="64">
        <v>350.87444444444441</v>
      </c>
      <c r="BA1679" s="53">
        <f t="shared" si="79"/>
        <v>3157.87</v>
      </c>
      <c r="BB1679" s="54" t="str">
        <f t="shared" si="80"/>
        <v>OK</v>
      </c>
      <c r="BC1679" s="55" t="str">
        <f t="shared" si="81"/>
        <v xml:space="preserve">                </v>
      </c>
    </row>
    <row r="1680" spans="1:55" ht="50.1" customHeight="1" x14ac:dyDescent="0.25">
      <c r="A1680" s="58" t="s">
        <v>39</v>
      </c>
      <c r="B1680" s="58" t="s">
        <v>50</v>
      </c>
      <c r="C1680" s="58" t="s">
        <v>138</v>
      </c>
      <c r="D1680" s="58" t="s">
        <v>175</v>
      </c>
      <c r="E1680" s="51" t="str">
        <f>IF(C1680&lt;&gt;"",VLOOKUP(MID(C1680,18,5),LISTAS·PAPP!$E$4:$F$76,2,0),"")</f>
        <v>LOJA</v>
      </c>
      <c r="F1680" s="58" t="s">
        <v>204</v>
      </c>
      <c r="G1680" s="51" t="str">
        <f>IF(F1680&lt;&gt;"",VLOOKUP(F1680,LISTAS·PAPP!$R$3:$T$221,3,0),"")</f>
        <v>SUR</v>
      </c>
      <c r="H1680" s="58" t="s">
        <v>1165</v>
      </c>
      <c r="I1680" s="66" t="s">
        <v>1185</v>
      </c>
      <c r="J1680" s="66" t="s">
        <v>1186</v>
      </c>
      <c r="K1680" s="67">
        <v>1</v>
      </c>
      <c r="L1680" s="66" t="s">
        <v>1187</v>
      </c>
      <c r="M1680" s="60">
        <v>0</v>
      </c>
      <c r="N1680" s="60">
        <v>0</v>
      </c>
      <c r="O1680" s="60">
        <v>0</v>
      </c>
      <c r="P1680" s="60">
        <v>0.11119999999999999</v>
      </c>
      <c r="Q1680" s="60">
        <v>0.1111</v>
      </c>
      <c r="R1680" s="60">
        <v>0.1111</v>
      </c>
      <c r="S1680" s="60">
        <v>0.1111</v>
      </c>
      <c r="T1680" s="60">
        <v>0.1111</v>
      </c>
      <c r="U1680" s="60">
        <v>0.1111</v>
      </c>
      <c r="V1680" s="60">
        <v>0.1111</v>
      </c>
      <c r="W1680" s="60">
        <v>0.1111</v>
      </c>
      <c r="X1680" s="60">
        <v>0.1111</v>
      </c>
      <c r="Y1680" s="52" t="str">
        <f>IF(A1680&lt;&gt;"",IF(D1680="DIRECCIÓN_DE_TRANSFERENCIAS","280 0031",VLOOKUP(C1680,LISTAS·PAPP!$C$3:$D$76,2,0)),"")</f>
        <v>280 7000</v>
      </c>
      <c r="Z1680" s="61">
        <v>202</v>
      </c>
      <c r="AA1680" s="62">
        <v>5036</v>
      </c>
      <c r="AB1680" s="62">
        <v>5045</v>
      </c>
      <c r="AC1680" s="65" t="str">
        <f>IF(D1680&lt;&gt;"",VLOOKUP(D1680,LISTAS·PAPP!$I$3:$M$16,2,0),"")</f>
        <v>55</v>
      </c>
      <c r="AD1680" s="51" t="str">
        <f>IF(D1680&lt;&gt;"",VLOOKUP(D1680,LISTAS·PAPP!$I$3:$M$16,3,0),"")</f>
        <v>SISTEMA_DE_PROTECCIÓN_ESPECIAL_EN_EL_CICLO_DE_VIDA</v>
      </c>
      <c r="AE1680" s="52" t="str">
        <f>IF(D1680&lt;&gt;"",VLOOKUP(D1680,LISTAS·PAPP!$I$3:$M$16,4,0),"")</f>
        <v>001</v>
      </c>
      <c r="AF1680" s="51" t="str">
        <f>IF(D1680&lt;&gt;"",VLOOKUP(D1680,LISTAS·PAPP!$I$3:$M$16,5,0),"")</f>
        <v>IMPLEMENTAR_ESTRATEGIAS_Y_SERVICIOS_DE_PREVENCION_Y_PROTECCION_ESPECIAL_EN_EL_CICLO_DE_VIDA_A_NIVEL_NACIONAL</v>
      </c>
      <c r="AG1680" s="52" t="str">
        <f>IF(AH1680&lt;&gt;"",VLOOKUP(AH1680,LISTAS·PAPP!$O$3:$P$74,2,0),"")</f>
        <v>005</v>
      </c>
      <c r="AH1680" s="58" t="s">
        <v>855</v>
      </c>
      <c r="AI1680" s="60" t="s">
        <v>471</v>
      </c>
      <c r="AJ1680" s="51" t="str">
        <f>IF(AI1680&lt;&gt;"",VLOOKUP(AI1680,LISTAS·PAPP!$X$4:$Y$80,2,0),"")</f>
        <v>NO APLICA</v>
      </c>
      <c r="AK1680" s="58" t="s">
        <v>631</v>
      </c>
      <c r="AL1680" s="60">
        <v>710602</v>
      </c>
      <c r="AM1680" s="51" t="str">
        <f>IF(ISERROR(VLOOKUP(AL1680,LISTAS·PAPP!$AD$4:$AE$334,2,0))," ",VLOOKUP(AL1680,LISTAS·PAPP!$AD$4:$AE$334,2,0))</f>
        <v>Fondo de Reserva</v>
      </c>
      <c r="AN1680" s="63">
        <v>2725.91</v>
      </c>
      <c r="AO1680" s="64">
        <v>0</v>
      </c>
      <c r="AP1680" s="64">
        <v>0</v>
      </c>
      <c r="AQ1680" s="64">
        <v>0</v>
      </c>
      <c r="AR1680" s="64">
        <v>302.87888888888887</v>
      </c>
      <c r="AS1680" s="64">
        <v>302.87888888888887</v>
      </c>
      <c r="AT1680" s="64">
        <v>302.87888888888887</v>
      </c>
      <c r="AU1680" s="64">
        <v>302.87888888888887</v>
      </c>
      <c r="AV1680" s="64">
        <v>302.87888888888887</v>
      </c>
      <c r="AW1680" s="64">
        <v>302.87888888888887</v>
      </c>
      <c r="AX1680" s="64">
        <v>302.87888888888887</v>
      </c>
      <c r="AY1680" s="64">
        <v>302.87888888888887</v>
      </c>
      <c r="AZ1680" s="64">
        <v>302.87888888888887</v>
      </c>
      <c r="BA1680" s="53">
        <f t="shared" si="79"/>
        <v>2725.91</v>
      </c>
      <c r="BB1680" s="54" t="str">
        <f t="shared" si="80"/>
        <v>OK</v>
      </c>
      <c r="BC1680" s="55" t="str">
        <f t="shared" si="81"/>
        <v xml:space="preserve">                </v>
      </c>
    </row>
    <row r="1681" spans="1:55" ht="50.1" customHeight="1" x14ac:dyDescent="0.25">
      <c r="A1681" s="58" t="s">
        <v>39</v>
      </c>
      <c r="B1681" s="58" t="s">
        <v>50</v>
      </c>
      <c r="C1681" s="58" t="s">
        <v>138</v>
      </c>
      <c r="D1681" s="58" t="s">
        <v>175</v>
      </c>
      <c r="E1681" s="51" t="str">
        <f>IF(C1681&lt;&gt;"",VLOOKUP(MID(C1681,18,5),LISTAS·PAPP!$E$4:$F$76,2,0),"")</f>
        <v>LOJA</v>
      </c>
      <c r="F1681" s="58" t="s">
        <v>204</v>
      </c>
      <c r="G1681" s="51" t="str">
        <f>IF(F1681&lt;&gt;"",VLOOKUP(F1681,LISTAS·PAPP!$R$3:$T$221,3,0),"")</f>
        <v>SUR</v>
      </c>
      <c r="H1681" s="58" t="s">
        <v>1165</v>
      </c>
      <c r="I1681" s="66" t="s">
        <v>1185</v>
      </c>
      <c r="J1681" s="66" t="s">
        <v>1192</v>
      </c>
      <c r="K1681" s="67">
        <v>1</v>
      </c>
      <c r="L1681" s="66" t="s">
        <v>1187</v>
      </c>
      <c r="M1681" s="60">
        <v>0</v>
      </c>
      <c r="N1681" s="60">
        <v>0</v>
      </c>
      <c r="O1681" s="60">
        <v>0</v>
      </c>
      <c r="P1681" s="60">
        <v>0.11119999999999999</v>
      </c>
      <c r="Q1681" s="60">
        <v>0.1111</v>
      </c>
      <c r="R1681" s="60">
        <v>0.1111</v>
      </c>
      <c r="S1681" s="60">
        <v>0.1111</v>
      </c>
      <c r="T1681" s="60">
        <v>0.1111</v>
      </c>
      <c r="U1681" s="60">
        <v>0.1111</v>
      </c>
      <c r="V1681" s="60">
        <v>0.1111</v>
      </c>
      <c r="W1681" s="60">
        <v>0.1111</v>
      </c>
      <c r="X1681" s="60">
        <v>0.1111</v>
      </c>
      <c r="Y1681" s="52" t="str">
        <f>IF(A1681&lt;&gt;"",IF(D1681="DIRECCIÓN_DE_TRANSFERENCIAS","280 0031",VLOOKUP(C1681,LISTAS·PAPP!$C$3:$D$76,2,0)),"")</f>
        <v>280 7000</v>
      </c>
      <c r="Z1681" s="61">
        <v>202</v>
      </c>
      <c r="AA1681" s="62">
        <v>2003</v>
      </c>
      <c r="AB1681" s="62">
        <v>2207</v>
      </c>
      <c r="AC1681" s="65" t="str">
        <f>IF(D1681&lt;&gt;"",VLOOKUP(D1681,LISTAS·PAPP!$I$3:$M$16,2,0),"")</f>
        <v>55</v>
      </c>
      <c r="AD1681" s="51" t="str">
        <f>IF(D1681&lt;&gt;"",VLOOKUP(D1681,LISTAS·PAPP!$I$3:$M$16,3,0),"")</f>
        <v>SISTEMA_DE_PROTECCIÓN_ESPECIAL_EN_EL_CICLO_DE_VIDA</v>
      </c>
      <c r="AE1681" s="52" t="str">
        <f>IF(D1681&lt;&gt;"",VLOOKUP(D1681,LISTAS·PAPP!$I$3:$M$16,4,0),"")</f>
        <v>001</v>
      </c>
      <c r="AF1681" s="51" t="str">
        <f>IF(D1681&lt;&gt;"",VLOOKUP(D1681,LISTAS·PAPP!$I$3:$M$16,5,0),"")</f>
        <v>IMPLEMENTAR_ESTRATEGIAS_Y_SERVICIOS_DE_PREVENCION_Y_PROTECCION_ESPECIAL_EN_EL_CICLO_DE_VIDA_A_NIVEL_NACIONAL</v>
      </c>
      <c r="AG1681" s="52" t="str">
        <f>IF(AH1681&lt;&gt;"",VLOOKUP(AH1681,LISTAS·PAPP!$O$3:$P$74,2,0),"")</f>
        <v>005</v>
      </c>
      <c r="AH1681" s="58" t="s">
        <v>855</v>
      </c>
      <c r="AI1681" s="60" t="s">
        <v>471</v>
      </c>
      <c r="AJ1681" s="51" t="str">
        <f>IF(AI1681&lt;&gt;"",VLOOKUP(AI1681,LISTAS·PAPP!$X$4:$Y$80,2,0),"")</f>
        <v>NO APLICA</v>
      </c>
      <c r="AK1681" s="58" t="s">
        <v>632</v>
      </c>
      <c r="AL1681" s="60">
        <v>730303</v>
      </c>
      <c r="AM1681" s="51" t="str">
        <f>IF(ISERROR(VLOOKUP(AL1681,LISTAS·PAPP!$AD$4:$AE$334,2,0))," ",VLOOKUP(AL1681,LISTAS·PAPP!$AD$4:$AE$334,2,0))</f>
        <v>Viáticos y Subsistencias en el Interior</v>
      </c>
      <c r="AN1681" s="63">
        <v>2500</v>
      </c>
      <c r="AO1681" s="64">
        <v>0</v>
      </c>
      <c r="AP1681" s="64">
        <v>0</v>
      </c>
      <c r="AQ1681" s="64">
        <v>0</v>
      </c>
      <c r="AR1681" s="64">
        <v>0</v>
      </c>
      <c r="AS1681" s="64">
        <v>0</v>
      </c>
      <c r="AT1681" s="64">
        <v>0</v>
      </c>
      <c r="AU1681" s="64">
        <v>0</v>
      </c>
      <c r="AV1681" s="64">
        <v>0</v>
      </c>
      <c r="AW1681" s="64">
        <v>625</v>
      </c>
      <c r="AX1681" s="64">
        <v>625</v>
      </c>
      <c r="AY1681" s="64">
        <v>625</v>
      </c>
      <c r="AZ1681" s="64">
        <v>625</v>
      </c>
      <c r="BA1681" s="53">
        <f t="shared" si="79"/>
        <v>2500</v>
      </c>
      <c r="BB1681" s="54" t="str">
        <f t="shared" si="80"/>
        <v>OK</v>
      </c>
      <c r="BC1681" s="55" t="str">
        <f t="shared" si="81"/>
        <v xml:space="preserve">                </v>
      </c>
    </row>
    <row r="1682" spans="1:55" ht="50.1" customHeight="1" x14ac:dyDescent="0.25">
      <c r="A1682" s="58" t="s">
        <v>39</v>
      </c>
      <c r="B1682" s="58" t="s">
        <v>50</v>
      </c>
      <c r="C1682" s="58" t="s">
        <v>138</v>
      </c>
      <c r="D1682" s="58" t="s">
        <v>175</v>
      </c>
      <c r="E1682" s="51" t="str">
        <f>IF(C1682&lt;&gt;"",VLOOKUP(MID(C1682,18,5),LISTAS·PAPP!$E$4:$F$76,2,0),"")</f>
        <v>LOJA</v>
      </c>
      <c r="F1682" s="58" t="s">
        <v>204</v>
      </c>
      <c r="G1682" s="51" t="str">
        <f>IF(F1682&lt;&gt;"",VLOOKUP(F1682,LISTAS·PAPP!$R$3:$T$221,3,0),"")</f>
        <v>SUR</v>
      </c>
      <c r="H1682" s="58" t="s">
        <v>1165</v>
      </c>
      <c r="I1682" s="66" t="s">
        <v>1185</v>
      </c>
      <c r="J1682" s="66" t="s">
        <v>1193</v>
      </c>
      <c r="K1682" s="67">
        <v>1</v>
      </c>
      <c r="L1682" s="66" t="s">
        <v>1187</v>
      </c>
      <c r="M1682" s="60">
        <v>0</v>
      </c>
      <c r="N1682" s="60">
        <v>0</v>
      </c>
      <c r="O1682" s="60">
        <v>0</v>
      </c>
      <c r="P1682" s="60">
        <v>0.11119999999999999</v>
      </c>
      <c r="Q1682" s="60">
        <v>0.1111</v>
      </c>
      <c r="R1682" s="60">
        <v>0.1111</v>
      </c>
      <c r="S1682" s="60">
        <v>0.1111</v>
      </c>
      <c r="T1682" s="60">
        <v>0.1111</v>
      </c>
      <c r="U1682" s="60">
        <v>0.1111</v>
      </c>
      <c r="V1682" s="60">
        <v>0.1111</v>
      </c>
      <c r="W1682" s="60">
        <v>0.1111</v>
      </c>
      <c r="X1682" s="60">
        <v>0.1111</v>
      </c>
      <c r="Y1682" s="52" t="str">
        <f>IF(A1682&lt;&gt;"",IF(D1682="DIRECCIÓN_DE_TRANSFERENCIAS","280 0031",VLOOKUP(C1682,LISTAS·PAPP!$C$3:$D$76,2,0)),"")</f>
        <v>280 7000</v>
      </c>
      <c r="Z1682" s="61">
        <v>202</v>
      </c>
      <c r="AA1682" s="62">
        <v>2003</v>
      </c>
      <c r="AB1682" s="62">
        <v>2207</v>
      </c>
      <c r="AC1682" s="65" t="str">
        <f>IF(D1682&lt;&gt;"",VLOOKUP(D1682,LISTAS·PAPP!$I$3:$M$16,2,0),"")</f>
        <v>55</v>
      </c>
      <c r="AD1682" s="51" t="str">
        <f>IF(D1682&lt;&gt;"",VLOOKUP(D1682,LISTAS·PAPP!$I$3:$M$16,3,0),"")</f>
        <v>SISTEMA_DE_PROTECCIÓN_ESPECIAL_EN_EL_CICLO_DE_VIDA</v>
      </c>
      <c r="AE1682" s="52" t="str">
        <f>IF(D1682&lt;&gt;"",VLOOKUP(D1682,LISTAS·PAPP!$I$3:$M$16,4,0),"")</f>
        <v>001</v>
      </c>
      <c r="AF1682" s="51" t="str">
        <f>IF(D1682&lt;&gt;"",VLOOKUP(D1682,LISTAS·PAPP!$I$3:$M$16,5,0),"")</f>
        <v>IMPLEMENTAR_ESTRATEGIAS_Y_SERVICIOS_DE_PREVENCION_Y_PROTECCION_ESPECIAL_EN_EL_CICLO_DE_VIDA_A_NIVEL_NACIONAL</v>
      </c>
      <c r="AG1682" s="52" t="str">
        <f>IF(AH1682&lt;&gt;"",VLOOKUP(AH1682,LISTAS·PAPP!$O$3:$P$74,2,0),"")</f>
        <v>005</v>
      </c>
      <c r="AH1682" s="58" t="s">
        <v>855</v>
      </c>
      <c r="AI1682" s="60" t="s">
        <v>471</v>
      </c>
      <c r="AJ1682" s="51" t="str">
        <f>IF(AI1682&lt;&gt;"",VLOOKUP(AI1682,LISTAS·PAPP!$X$4:$Y$80,2,0),"")</f>
        <v>NO APLICA</v>
      </c>
      <c r="AK1682" s="58" t="s">
        <v>632</v>
      </c>
      <c r="AL1682" s="60">
        <v>730301</v>
      </c>
      <c r="AM1682" s="51" t="str">
        <f>IF(ISERROR(VLOOKUP(AL1682,LISTAS·PAPP!$AD$4:$AE$334,2,0))," ",VLOOKUP(AL1682,LISTAS·PAPP!$AD$4:$AE$334,2,0))</f>
        <v>Pasajes al Interior</v>
      </c>
      <c r="AN1682" s="63">
        <v>500</v>
      </c>
      <c r="AO1682" s="64">
        <v>0</v>
      </c>
      <c r="AP1682" s="64">
        <v>0</v>
      </c>
      <c r="AQ1682" s="64">
        <v>0</v>
      </c>
      <c r="AR1682" s="64">
        <v>0</v>
      </c>
      <c r="AS1682" s="64">
        <v>0</v>
      </c>
      <c r="AT1682" s="64">
        <v>0</v>
      </c>
      <c r="AU1682" s="64">
        <v>0</v>
      </c>
      <c r="AV1682" s="64">
        <v>0</v>
      </c>
      <c r="AW1682" s="64">
        <v>125</v>
      </c>
      <c r="AX1682" s="64">
        <v>125</v>
      </c>
      <c r="AY1682" s="64">
        <v>125</v>
      </c>
      <c r="AZ1682" s="64">
        <v>125</v>
      </c>
      <c r="BA1682" s="53">
        <f t="shared" si="79"/>
        <v>500</v>
      </c>
      <c r="BB1682" s="54" t="str">
        <f t="shared" si="80"/>
        <v>OK</v>
      </c>
      <c r="BC1682" s="55" t="str">
        <f t="shared" si="81"/>
        <v xml:space="preserve">                </v>
      </c>
    </row>
    <row r="1683" spans="1:55" ht="50.1" customHeight="1" x14ac:dyDescent="0.25">
      <c r="A1683" s="58" t="s">
        <v>39</v>
      </c>
      <c r="B1683" s="58" t="s">
        <v>51</v>
      </c>
      <c r="C1683" s="58" t="s">
        <v>150</v>
      </c>
      <c r="D1683" s="58" t="s">
        <v>175</v>
      </c>
      <c r="E1683" s="51" t="str">
        <f>IF(C1683&lt;&gt;"",VLOOKUP(MID(C1683,18,5),LISTAS·PAPP!$E$4:$F$76,2,0),"")</f>
        <v>GUAYAS</v>
      </c>
      <c r="F1683" s="58" t="s">
        <v>287</v>
      </c>
      <c r="G1683" s="51" t="str">
        <f>IF(F1683&lt;&gt;"",VLOOKUP(F1683,LISTAS·PAPP!$R$3:$T$221,3,0),"")</f>
        <v xml:space="preserve"> </v>
      </c>
      <c r="H1683" s="58" t="s">
        <v>1165</v>
      </c>
      <c r="I1683" s="66" t="s">
        <v>1185</v>
      </c>
      <c r="J1683" s="66" t="s">
        <v>1186</v>
      </c>
      <c r="K1683" s="67">
        <v>1</v>
      </c>
      <c r="L1683" s="66" t="s">
        <v>1187</v>
      </c>
      <c r="M1683" s="60">
        <v>0</v>
      </c>
      <c r="N1683" s="60">
        <v>0</v>
      </c>
      <c r="O1683" s="60">
        <v>0</v>
      </c>
      <c r="P1683" s="60">
        <v>0.11119999999999999</v>
      </c>
      <c r="Q1683" s="60">
        <v>0.1111</v>
      </c>
      <c r="R1683" s="60">
        <v>0.1111</v>
      </c>
      <c r="S1683" s="60">
        <v>0.1111</v>
      </c>
      <c r="T1683" s="60">
        <v>0.1111</v>
      </c>
      <c r="U1683" s="60">
        <v>0.1111</v>
      </c>
      <c r="V1683" s="60">
        <v>0.1111</v>
      </c>
      <c r="W1683" s="60">
        <v>0.1111</v>
      </c>
      <c r="X1683" s="60">
        <v>0.1111</v>
      </c>
      <c r="Y1683" s="52" t="str">
        <f>IF(A1683&lt;&gt;"",IF(D1683="DIRECCIÓN_DE_TRANSFERENCIAS","280 0031",VLOOKUP(C1683,LISTAS·PAPP!$C$3:$D$76,2,0)),"")</f>
        <v>280 8000</v>
      </c>
      <c r="Z1683" s="61">
        <v>202</v>
      </c>
      <c r="AA1683" s="62">
        <v>5036</v>
      </c>
      <c r="AB1683" s="62">
        <v>5045</v>
      </c>
      <c r="AC1683" s="65" t="str">
        <f>IF(D1683&lt;&gt;"",VLOOKUP(D1683,LISTAS·PAPP!$I$3:$M$16,2,0),"")</f>
        <v>55</v>
      </c>
      <c r="AD1683" s="51" t="str">
        <f>IF(D1683&lt;&gt;"",VLOOKUP(D1683,LISTAS·PAPP!$I$3:$M$16,3,0),"")</f>
        <v>SISTEMA_DE_PROTECCIÓN_ESPECIAL_EN_EL_CICLO_DE_VIDA</v>
      </c>
      <c r="AE1683" s="52" t="str">
        <f>IF(D1683&lt;&gt;"",VLOOKUP(D1683,LISTAS·PAPP!$I$3:$M$16,4,0),"")</f>
        <v>001</v>
      </c>
      <c r="AF1683" s="51" t="str">
        <f>IF(D1683&lt;&gt;"",VLOOKUP(D1683,LISTAS·PAPP!$I$3:$M$16,5,0),"")</f>
        <v>IMPLEMENTAR_ESTRATEGIAS_Y_SERVICIOS_DE_PREVENCION_Y_PROTECCION_ESPECIAL_EN_EL_CICLO_DE_VIDA_A_NIVEL_NACIONAL</v>
      </c>
      <c r="AG1683" s="52" t="str">
        <f>IF(AH1683&lt;&gt;"",VLOOKUP(AH1683,LISTAS·PAPP!$O$3:$P$74,2,0),"")</f>
        <v>005</v>
      </c>
      <c r="AH1683" s="58" t="s">
        <v>855</v>
      </c>
      <c r="AI1683" s="60" t="s">
        <v>471</v>
      </c>
      <c r="AJ1683" s="51" t="str">
        <f>IF(AI1683&lt;&gt;"",VLOOKUP(AI1683,LISTAS·PAPP!$X$4:$Y$80,2,0),"")</f>
        <v>NO APLICA</v>
      </c>
      <c r="AK1683" s="58" t="s">
        <v>631</v>
      </c>
      <c r="AL1683" s="60">
        <v>710203</v>
      </c>
      <c r="AM1683" s="51" t="str">
        <f>IF(ISERROR(VLOOKUP(AL1683,LISTAS·PAPP!$AD$4:$AE$334,2,0))," ",VLOOKUP(AL1683,LISTAS·PAPP!$AD$4:$AE$334,2,0))</f>
        <v>Decimo Tercer Sueldo</v>
      </c>
      <c r="AN1683" s="63">
        <v>2727</v>
      </c>
      <c r="AO1683" s="64">
        <v>0</v>
      </c>
      <c r="AP1683" s="64">
        <v>0</v>
      </c>
      <c r="AQ1683" s="64">
        <v>0</v>
      </c>
      <c r="AR1683" s="64">
        <v>303</v>
      </c>
      <c r="AS1683" s="64">
        <v>303</v>
      </c>
      <c r="AT1683" s="64">
        <v>303</v>
      </c>
      <c r="AU1683" s="64">
        <v>303</v>
      </c>
      <c r="AV1683" s="64">
        <v>303</v>
      </c>
      <c r="AW1683" s="64">
        <v>303</v>
      </c>
      <c r="AX1683" s="64">
        <v>303</v>
      </c>
      <c r="AY1683" s="64">
        <v>303</v>
      </c>
      <c r="AZ1683" s="64">
        <v>303</v>
      </c>
      <c r="BA1683" s="53">
        <f t="shared" si="79"/>
        <v>2727</v>
      </c>
      <c r="BB1683" s="54" t="str">
        <f t="shared" si="80"/>
        <v>OK</v>
      </c>
      <c r="BC1683" s="55" t="str">
        <f t="shared" si="81"/>
        <v xml:space="preserve">                </v>
      </c>
    </row>
    <row r="1684" spans="1:55" ht="50.1" customHeight="1" x14ac:dyDescent="0.25">
      <c r="A1684" s="58" t="s">
        <v>39</v>
      </c>
      <c r="B1684" s="58" t="s">
        <v>51</v>
      </c>
      <c r="C1684" s="58" t="s">
        <v>150</v>
      </c>
      <c r="D1684" s="58" t="s">
        <v>175</v>
      </c>
      <c r="E1684" s="51" t="str">
        <f>IF(C1684&lt;&gt;"",VLOOKUP(MID(C1684,18,5),LISTAS·PAPP!$E$4:$F$76,2,0),"")</f>
        <v>GUAYAS</v>
      </c>
      <c r="F1684" s="58" t="s">
        <v>287</v>
      </c>
      <c r="G1684" s="51" t="str">
        <f>IF(F1684&lt;&gt;"",VLOOKUP(F1684,LISTAS·PAPP!$R$3:$T$221,3,0),"")</f>
        <v xml:space="preserve"> </v>
      </c>
      <c r="H1684" s="58" t="s">
        <v>1165</v>
      </c>
      <c r="I1684" s="66" t="s">
        <v>1185</v>
      </c>
      <c r="J1684" s="66" t="s">
        <v>1186</v>
      </c>
      <c r="K1684" s="67">
        <v>1</v>
      </c>
      <c r="L1684" s="66" t="s">
        <v>1187</v>
      </c>
      <c r="M1684" s="60">
        <v>0</v>
      </c>
      <c r="N1684" s="60">
        <v>0</v>
      </c>
      <c r="O1684" s="60">
        <v>0</v>
      </c>
      <c r="P1684" s="60">
        <v>0.11119999999999999</v>
      </c>
      <c r="Q1684" s="60">
        <v>0.1111</v>
      </c>
      <c r="R1684" s="60">
        <v>0.1111</v>
      </c>
      <c r="S1684" s="60">
        <v>0.1111</v>
      </c>
      <c r="T1684" s="60">
        <v>0.1111</v>
      </c>
      <c r="U1684" s="60">
        <v>0.1111</v>
      </c>
      <c r="V1684" s="60">
        <v>0.1111</v>
      </c>
      <c r="W1684" s="60">
        <v>0.1111</v>
      </c>
      <c r="X1684" s="60">
        <v>0.1111</v>
      </c>
      <c r="Y1684" s="52" t="str">
        <f>IF(A1684&lt;&gt;"",IF(D1684="DIRECCIÓN_DE_TRANSFERENCIAS","280 0031",VLOOKUP(C1684,LISTAS·PAPP!$C$3:$D$76,2,0)),"")</f>
        <v>280 8000</v>
      </c>
      <c r="Z1684" s="61">
        <v>202</v>
      </c>
      <c r="AA1684" s="62">
        <v>5036</v>
      </c>
      <c r="AB1684" s="62">
        <v>5045</v>
      </c>
      <c r="AC1684" s="65" t="str">
        <f>IF(D1684&lt;&gt;"",VLOOKUP(D1684,LISTAS·PAPP!$I$3:$M$16,2,0),"")</f>
        <v>55</v>
      </c>
      <c r="AD1684" s="51" t="str">
        <f>IF(D1684&lt;&gt;"",VLOOKUP(D1684,LISTAS·PAPP!$I$3:$M$16,3,0),"")</f>
        <v>SISTEMA_DE_PROTECCIÓN_ESPECIAL_EN_EL_CICLO_DE_VIDA</v>
      </c>
      <c r="AE1684" s="52" t="str">
        <f>IF(D1684&lt;&gt;"",VLOOKUP(D1684,LISTAS·PAPP!$I$3:$M$16,4,0),"")</f>
        <v>001</v>
      </c>
      <c r="AF1684" s="51" t="str">
        <f>IF(D1684&lt;&gt;"",VLOOKUP(D1684,LISTAS·PAPP!$I$3:$M$16,5,0),"")</f>
        <v>IMPLEMENTAR_ESTRATEGIAS_Y_SERVICIOS_DE_PREVENCION_Y_PROTECCION_ESPECIAL_EN_EL_CICLO_DE_VIDA_A_NIVEL_NACIONAL</v>
      </c>
      <c r="AG1684" s="52" t="str">
        <f>IF(AH1684&lt;&gt;"",VLOOKUP(AH1684,LISTAS·PAPP!$O$3:$P$74,2,0),"")</f>
        <v>005</v>
      </c>
      <c r="AH1684" s="58" t="s">
        <v>855</v>
      </c>
      <c r="AI1684" s="60" t="s">
        <v>471</v>
      </c>
      <c r="AJ1684" s="51" t="str">
        <f>IF(AI1684&lt;&gt;"",VLOOKUP(AI1684,LISTAS·PAPP!$X$4:$Y$80,2,0),"")</f>
        <v>NO APLICA</v>
      </c>
      <c r="AK1684" s="58" t="s">
        <v>631</v>
      </c>
      <c r="AL1684" s="60">
        <v>710204</v>
      </c>
      <c r="AM1684" s="51" t="str">
        <f>IF(ISERROR(VLOOKUP(AL1684,LISTAS·PAPP!$AD$4:$AE$334,2,0))," ",VLOOKUP(AL1684,LISTAS·PAPP!$AD$4:$AE$334,2,0))</f>
        <v>Decimo Cuarto Sueldo</v>
      </c>
      <c r="AN1684" s="63">
        <v>886.5</v>
      </c>
      <c r="AO1684" s="64">
        <v>0</v>
      </c>
      <c r="AP1684" s="64">
        <v>0</v>
      </c>
      <c r="AQ1684" s="64">
        <v>0</v>
      </c>
      <c r="AR1684" s="64">
        <v>98.5</v>
      </c>
      <c r="AS1684" s="64">
        <v>98.5</v>
      </c>
      <c r="AT1684" s="64">
        <v>98.5</v>
      </c>
      <c r="AU1684" s="64">
        <v>98.5</v>
      </c>
      <c r="AV1684" s="64">
        <v>98.5</v>
      </c>
      <c r="AW1684" s="64">
        <v>98.5</v>
      </c>
      <c r="AX1684" s="64">
        <v>98.5</v>
      </c>
      <c r="AY1684" s="64">
        <v>98.5</v>
      </c>
      <c r="AZ1684" s="64">
        <v>98.5</v>
      </c>
      <c r="BA1684" s="53">
        <f t="shared" si="79"/>
        <v>886.5</v>
      </c>
      <c r="BB1684" s="54" t="str">
        <f t="shared" si="80"/>
        <v>OK</v>
      </c>
      <c r="BC1684" s="55" t="str">
        <f t="shared" si="81"/>
        <v xml:space="preserve">                </v>
      </c>
    </row>
    <row r="1685" spans="1:55" ht="50.1" customHeight="1" x14ac:dyDescent="0.25">
      <c r="A1685" s="58" t="s">
        <v>39</v>
      </c>
      <c r="B1685" s="58" t="s">
        <v>51</v>
      </c>
      <c r="C1685" s="58" t="s">
        <v>150</v>
      </c>
      <c r="D1685" s="58" t="s">
        <v>175</v>
      </c>
      <c r="E1685" s="51" t="str">
        <f>IF(C1685&lt;&gt;"",VLOOKUP(MID(C1685,18,5),LISTAS·PAPP!$E$4:$F$76,2,0),"")</f>
        <v>GUAYAS</v>
      </c>
      <c r="F1685" s="58" t="s">
        <v>287</v>
      </c>
      <c r="G1685" s="51" t="str">
        <f>IF(F1685&lt;&gt;"",VLOOKUP(F1685,LISTAS·PAPP!$R$3:$T$221,3,0),"")</f>
        <v xml:space="preserve"> </v>
      </c>
      <c r="H1685" s="58" t="s">
        <v>1165</v>
      </c>
      <c r="I1685" s="66" t="s">
        <v>1185</v>
      </c>
      <c r="J1685" s="66" t="s">
        <v>1186</v>
      </c>
      <c r="K1685" s="67">
        <v>1</v>
      </c>
      <c r="L1685" s="66" t="s">
        <v>1187</v>
      </c>
      <c r="M1685" s="60">
        <v>0</v>
      </c>
      <c r="N1685" s="60">
        <v>0</v>
      </c>
      <c r="O1685" s="60">
        <v>0</v>
      </c>
      <c r="P1685" s="60">
        <v>0.11119999999999999</v>
      </c>
      <c r="Q1685" s="60">
        <v>0.1111</v>
      </c>
      <c r="R1685" s="60">
        <v>0.1111</v>
      </c>
      <c r="S1685" s="60">
        <v>0.1111</v>
      </c>
      <c r="T1685" s="60">
        <v>0.1111</v>
      </c>
      <c r="U1685" s="60">
        <v>0.1111</v>
      </c>
      <c r="V1685" s="60">
        <v>0.1111</v>
      </c>
      <c r="W1685" s="60">
        <v>0.1111</v>
      </c>
      <c r="X1685" s="60">
        <v>0.1111</v>
      </c>
      <c r="Y1685" s="52" t="str">
        <f>IF(A1685&lt;&gt;"",IF(D1685="DIRECCIÓN_DE_TRANSFERENCIAS","280 0031",VLOOKUP(C1685,LISTAS·PAPP!$C$3:$D$76,2,0)),"")</f>
        <v>280 8000</v>
      </c>
      <c r="Z1685" s="61">
        <v>202</v>
      </c>
      <c r="AA1685" s="62">
        <v>5036</v>
      </c>
      <c r="AB1685" s="62">
        <v>5045</v>
      </c>
      <c r="AC1685" s="65" t="str">
        <f>IF(D1685&lt;&gt;"",VLOOKUP(D1685,LISTAS·PAPP!$I$3:$M$16,2,0),"")</f>
        <v>55</v>
      </c>
      <c r="AD1685" s="51" t="str">
        <f>IF(D1685&lt;&gt;"",VLOOKUP(D1685,LISTAS·PAPP!$I$3:$M$16,3,0),"")</f>
        <v>SISTEMA_DE_PROTECCIÓN_ESPECIAL_EN_EL_CICLO_DE_VIDA</v>
      </c>
      <c r="AE1685" s="52" t="str">
        <f>IF(D1685&lt;&gt;"",VLOOKUP(D1685,LISTAS·PAPP!$I$3:$M$16,4,0),"")</f>
        <v>001</v>
      </c>
      <c r="AF1685" s="51" t="str">
        <f>IF(D1685&lt;&gt;"",VLOOKUP(D1685,LISTAS·PAPP!$I$3:$M$16,5,0),"")</f>
        <v>IMPLEMENTAR_ESTRATEGIAS_Y_SERVICIOS_DE_PREVENCION_Y_PROTECCION_ESPECIAL_EN_EL_CICLO_DE_VIDA_A_NIVEL_NACIONAL</v>
      </c>
      <c r="AG1685" s="52" t="str">
        <f>IF(AH1685&lt;&gt;"",VLOOKUP(AH1685,LISTAS·PAPP!$O$3:$P$74,2,0),"")</f>
        <v>005</v>
      </c>
      <c r="AH1685" s="58" t="s">
        <v>855</v>
      </c>
      <c r="AI1685" s="60" t="s">
        <v>471</v>
      </c>
      <c r="AJ1685" s="51" t="str">
        <f>IF(AI1685&lt;&gt;"",VLOOKUP(AI1685,LISTAS·PAPP!$X$4:$Y$80,2,0),"")</f>
        <v>NO APLICA</v>
      </c>
      <c r="AK1685" s="58" t="s">
        <v>631</v>
      </c>
      <c r="AL1685" s="60">
        <v>710510</v>
      </c>
      <c r="AM1685" s="51" t="str">
        <f>IF(ISERROR(VLOOKUP(AL1685,LISTAS·PAPP!$AD$4:$AE$334,2,0))," ",VLOOKUP(AL1685,LISTAS·PAPP!$AD$4:$AE$334,2,0))</f>
        <v>Servicios Personales por Contrato</v>
      </c>
      <c r="AN1685" s="63">
        <v>32461.4</v>
      </c>
      <c r="AO1685" s="64">
        <v>0</v>
      </c>
      <c r="AP1685" s="64">
        <v>0</v>
      </c>
      <c r="AQ1685" s="64">
        <v>0</v>
      </c>
      <c r="AR1685" s="64">
        <v>3606.8222222222225</v>
      </c>
      <c r="AS1685" s="64">
        <v>3606.8222222222225</v>
      </c>
      <c r="AT1685" s="64">
        <v>3606.8222222222225</v>
      </c>
      <c r="AU1685" s="64">
        <v>3606.8222222222225</v>
      </c>
      <c r="AV1685" s="64">
        <v>3606.8222222222225</v>
      </c>
      <c r="AW1685" s="64">
        <v>3606.8222222222225</v>
      </c>
      <c r="AX1685" s="64">
        <v>3606.8222222222225</v>
      </c>
      <c r="AY1685" s="64">
        <v>3606.8222222222225</v>
      </c>
      <c r="AZ1685" s="64">
        <v>3606.8222222222225</v>
      </c>
      <c r="BA1685" s="53">
        <f t="shared" si="79"/>
        <v>32461.399999999998</v>
      </c>
      <c r="BB1685" s="54" t="str">
        <f t="shared" si="80"/>
        <v>OK</v>
      </c>
      <c r="BC1685" s="55" t="str">
        <f t="shared" si="81"/>
        <v xml:space="preserve">                </v>
      </c>
    </row>
    <row r="1686" spans="1:55" ht="50.1" customHeight="1" x14ac:dyDescent="0.25">
      <c r="A1686" s="58" t="s">
        <v>39</v>
      </c>
      <c r="B1686" s="58" t="s">
        <v>51</v>
      </c>
      <c r="C1686" s="58" t="s">
        <v>150</v>
      </c>
      <c r="D1686" s="58" t="s">
        <v>175</v>
      </c>
      <c r="E1686" s="51" t="str">
        <f>IF(C1686&lt;&gt;"",VLOOKUP(MID(C1686,18,5),LISTAS·PAPP!$E$4:$F$76,2,0),"")</f>
        <v>GUAYAS</v>
      </c>
      <c r="F1686" s="58" t="s">
        <v>287</v>
      </c>
      <c r="G1686" s="51" t="str">
        <f>IF(F1686&lt;&gt;"",VLOOKUP(F1686,LISTAS·PAPP!$R$3:$T$221,3,0),"")</f>
        <v xml:space="preserve"> </v>
      </c>
      <c r="H1686" s="58" t="s">
        <v>1165</v>
      </c>
      <c r="I1686" s="66" t="s">
        <v>1185</v>
      </c>
      <c r="J1686" s="66" t="s">
        <v>1186</v>
      </c>
      <c r="K1686" s="67">
        <v>1</v>
      </c>
      <c r="L1686" s="66" t="s">
        <v>1187</v>
      </c>
      <c r="M1686" s="60">
        <v>0</v>
      </c>
      <c r="N1686" s="60">
        <v>0</v>
      </c>
      <c r="O1686" s="60">
        <v>0</v>
      </c>
      <c r="P1686" s="60">
        <v>0.11119999999999999</v>
      </c>
      <c r="Q1686" s="60">
        <v>0.1111</v>
      </c>
      <c r="R1686" s="60">
        <v>0.1111</v>
      </c>
      <c r="S1686" s="60">
        <v>0.1111</v>
      </c>
      <c r="T1686" s="60">
        <v>0.1111</v>
      </c>
      <c r="U1686" s="60">
        <v>0.1111</v>
      </c>
      <c r="V1686" s="60">
        <v>0.1111</v>
      </c>
      <c r="W1686" s="60">
        <v>0.1111</v>
      </c>
      <c r="X1686" s="60">
        <v>0.1111</v>
      </c>
      <c r="Y1686" s="52" t="str">
        <f>IF(A1686&lt;&gt;"",IF(D1686="DIRECCIÓN_DE_TRANSFERENCIAS","280 0031",VLOOKUP(C1686,LISTAS·PAPP!$C$3:$D$76,2,0)),"")</f>
        <v>280 8000</v>
      </c>
      <c r="Z1686" s="61">
        <v>202</v>
      </c>
      <c r="AA1686" s="62">
        <v>5036</v>
      </c>
      <c r="AB1686" s="62">
        <v>5045</v>
      </c>
      <c r="AC1686" s="65" t="str">
        <f>IF(D1686&lt;&gt;"",VLOOKUP(D1686,LISTAS·PAPP!$I$3:$M$16,2,0),"")</f>
        <v>55</v>
      </c>
      <c r="AD1686" s="51" t="str">
        <f>IF(D1686&lt;&gt;"",VLOOKUP(D1686,LISTAS·PAPP!$I$3:$M$16,3,0),"")</f>
        <v>SISTEMA_DE_PROTECCIÓN_ESPECIAL_EN_EL_CICLO_DE_VIDA</v>
      </c>
      <c r="AE1686" s="52" t="str">
        <f>IF(D1686&lt;&gt;"",VLOOKUP(D1686,LISTAS·PAPP!$I$3:$M$16,4,0),"")</f>
        <v>001</v>
      </c>
      <c r="AF1686" s="51" t="str">
        <f>IF(D1686&lt;&gt;"",VLOOKUP(D1686,LISTAS·PAPP!$I$3:$M$16,5,0),"")</f>
        <v>IMPLEMENTAR_ESTRATEGIAS_Y_SERVICIOS_DE_PREVENCION_Y_PROTECCION_ESPECIAL_EN_EL_CICLO_DE_VIDA_A_NIVEL_NACIONAL</v>
      </c>
      <c r="AG1686" s="52" t="str">
        <f>IF(AH1686&lt;&gt;"",VLOOKUP(AH1686,LISTAS·PAPP!$O$3:$P$74,2,0),"")</f>
        <v>005</v>
      </c>
      <c r="AH1686" s="58" t="s">
        <v>855</v>
      </c>
      <c r="AI1686" s="60" t="s">
        <v>471</v>
      </c>
      <c r="AJ1686" s="51" t="str">
        <f>IF(AI1686&lt;&gt;"",VLOOKUP(AI1686,LISTAS·PAPP!$X$4:$Y$80,2,0),"")</f>
        <v>NO APLICA</v>
      </c>
      <c r="AK1686" s="58" t="s">
        <v>631</v>
      </c>
      <c r="AL1686" s="60">
        <v>710601</v>
      </c>
      <c r="AM1686" s="51" t="str">
        <f>IF(ISERROR(VLOOKUP(AL1686,LISTAS·PAPP!$AD$4:$AE$334,2,0))," ",VLOOKUP(AL1686,LISTAS·PAPP!$AD$4:$AE$334,2,0))</f>
        <v>Aporte Patronal</v>
      </c>
      <c r="AN1686" s="63">
        <v>3157.87</v>
      </c>
      <c r="AO1686" s="64">
        <v>0</v>
      </c>
      <c r="AP1686" s="64">
        <v>0</v>
      </c>
      <c r="AQ1686" s="64">
        <v>0</v>
      </c>
      <c r="AR1686" s="64">
        <v>350.87</v>
      </c>
      <c r="AS1686" s="64">
        <v>350.87</v>
      </c>
      <c r="AT1686" s="64">
        <v>350.87</v>
      </c>
      <c r="AU1686" s="64">
        <v>350.87</v>
      </c>
      <c r="AV1686" s="64">
        <v>350.87</v>
      </c>
      <c r="AW1686" s="64">
        <v>350.88</v>
      </c>
      <c r="AX1686" s="64">
        <v>350.88</v>
      </c>
      <c r="AY1686" s="64">
        <v>350.88</v>
      </c>
      <c r="AZ1686" s="64">
        <v>350.88</v>
      </c>
      <c r="BA1686" s="53">
        <f t="shared" si="79"/>
        <v>3157.8700000000003</v>
      </c>
      <c r="BB1686" s="54" t="str">
        <f t="shared" si="80"/>
        <v>OK</v>
      </c>
      <c r="BC1686" s="55" t="str">
        <f t="shared" si="81"/>
        <v xml:space="preserve">                </v>
      </c>
    </row>
    <row r="1687" spans="1:55" ht="50.1" customHeight="1" x14ac:dyDescent="0.25">
      <c r="A1687" s="58" t="s">
        <v>39</v>
      </c>
      <c r="B1687" s="58" t="s">
        <v>51</v>
      </c>
      <c r="C1687" s="58" t="s">
        <v>150</v>
      </c>
      <c r="D1687" s="58" t="s">
        <v>175</v>
      </c>
      <c r="E1687" s="51" t="str">
        <f>IF(C1687&lt;&gt;"",VLOOKUP(MID(C1687,18,5),LISTAS·PAPP!$E$4:$F$76,2,0),"")</f>
        <v>GUAYAS</v>
      </c>
      <c r="F1687" s="58" t="s">
        <v>287</v>
      </c>
      <c r="G1687" s="51" t="str">
        <f>IF(F1687&lt;&gt;"",VLOOKUP(F1687,LISTAS·PAPP!$R$3:$T$221,3,0),"")</f>
        <v xml:space="preserve"> </v>
      </c>
      <c r="H1687" s="58" t="s">
        <v>1165</v>
      </c>
      <c r="I1687" s="66" t="s">
        <v>1185</v>
      </c>
      <c r="J1687" s="66" t="s">
        <v>1186</v>
      </c>
      <c r="K1687" s="67">
        <v>1</v>
      </c>
      <c r="L1687" s="66" t="s">
        <v>1187</v>
      </c>
      <c r="M1687" s="60">
        <v>0</v>
      </c>
      <c r="N1687" s="60">
        <v>0</v>
      </c>
      <c r="O1687" s="60">
        <v>0</v>
      </c>
      <c r="P1687" s="60">
        <v>0.11119999999999999</v>
      </c>
      <c r="Q1687" s="60">
        <v>0.1111</v>
      </c>
      <c r="R1687" s="60">
        <v>0.1111</v>
      </c>
      <c r="S1687" s="60">
        <v>0.1111</v>
      </c>
      <c r="T1687" s="60">
        <v>0.1111</v>
      </c>
      <c r="U1687" s="60">
        <v>0.1111</v>
      </c>
      <c r="V1687" s="60">
        <v>0.1111</v>
      </c>
      <c r="W1687" s="60">
        <v>0.1111</v>
      </c>
      <c r="X1687" s="60">
        <v>0.1111</v>
      </c>
      <c r="Y1687" s="52" t="str">
        <f>IF(A1687&lt;&gt;"",IF(D1687="DIRECCIÓN_DE_TRANSFERENCIAS","280 0031",VLOOKUP(C1687,LISTAS·PAPP!$C$3:$D$76,2,0)),"")</f>
        <v>280 8000</v>
      </c>
      <c r="Z1687" s="61">
        <v>202</v>
      </c>
      <c r="AA1687" s="62">
        <v>5036</v>
      </c>
      <c r="AB1687" s="62">
        <v>5045</v>
      </c>
      <c r="AC1687" s="65" t="str">
        <f>IF(D1687&lt;&gt;"",VLOOKUP(D1687,LISTAS·PAPP!$I$3:$M$16,2,0),"")</f>
        <v>55</v>
      </c>
      <c r="AD1687" s="51" t="str">
        <f>IF(D1687&lt;&gt;"",VLOOKUP(D1687,LISTAS·PAPP!$I$3:$M$16,3,0),"")</f>
        <v>SISTEMA_DE_PROTECCIÓN_ESPECIAL_EN_EL_CICLO_DE_VIDA</v>
      </c>
      <c r="AE1687" s="52" t="str">
        <f>IF(D1687&lt;&gt;"",VLOOKUP(D1687,LISTAS·PAPP!$I$3:$M$16,4,0),"")</f>
        <v>001</v>
      </c>
      <c r="AF1687" s="51" t="str">
        <f>IF(D1687&lt;&gt;"",VLOOKUP(D1687,LISTAS·PAPP!$I$3:$M$16,5,0),"")</f>
        <v>IMPLEMENTAR_ESTRATEGIAS_Y_SERVICIOS_DE_PREVENCION_Y_PROTECCION_ESPECIAL_EN_EL_CICLO_DE_VIDA_A_NIVEL_NACIONAL</v>
      </c>
      <c r="AG1687" s="52" t="str">
        <f>IF(AH1687&lt;&gt;"",VLOOKUP(AH1687,LISTAS·PAPP!$O$3:$P$74,2,0),"")</f>
        <v>005</v>
      </c>
      <c r="AH1687" s="58" t="s">
        <v>855</v>
      </c>
      <c r="AI1687" s="60" t="s">
        <v>471</v>
      </c>
      <c r="AJ1687" s="51" t="str">
        <f>IF(AI1687&lt;&gt;"",VLOOKUP(AI1687,LISTAS·PAPP!$X$4:$Y$80,2,0),"")</f>
        <v>NO APLICA</v>
      </c>
      <c r="AK1687" s="58" t="s">
        <v>631</v>
      </c>
      <c r="AL1687" s="60">
        <v>710602</v>
      </c>
      <c r="AM1687" s="51" t="str">
        <f>IF(ISERROR(VLOOKUP(AL1687,LISTAS·PAPP!$AD$4:$AE$334,2,0))," ",VLOOKUP(AL1687,LISTAS·PAPP!$AD$4:$AE$334,2,0))</f>
        <v>Fondo de Reserva</v>
      </c>
      <c r="AN1687" s="63">
        <v>2725.91</v>
      </c>
      <c r="AO1687" s="64">
        <v>0</v>
      </c>
      <c r="AP1687" s="64">
        <v>0</v>
      </c>
      <c r="AQ1687" s="64">
        <v>0</v>
      </c>
      <c r="AR1687" s="64">
        <v>302.88</v>
      </c>
      <c r="AS1687" s="64">
        <v>302.88</v>
      </c>
      <c r="AT1687" s="64">
        <v>302.88</v>
      </c>
      <c r="AU1687" s="64">
        <v>302.88</v>
      </c>
      <c r="AV1687" s="64">
        <v>302.88</v>
      </c>
      <c r="AW1687" s="64">
        <v>302.88</v>
      </c>
      <c r="AX1687" s="64">
        <v>302.88</v>
      </c>
      <c r="AY1687" s="64">
        <v>302.88</v>
      </c>
      <c r="AZ1687" s="64">
        <v>302.87</v>
      </c>
      <c r="BA1687" s="53">
        <f t="shared" si="79"/>
        <v>2725.9100000000003</v>
      </c>
      <c r="BB1687" s="54" t="str">
        <f t="shared" si="80"/>
        <v>OK</v>
      </c>
      <c r="BC1687" s="55" t="str">
        <f t="shared" si="81"/>
        <v xml:space="preserve">                </v>
      </c>
    </row>
    <row r="1688" spans="1:55" ht="50.1" customHeight="1" x14ac:dyDescent="0.25">
      <c r="A1688" s="58" t="s">
        <v>39</v>
      </c>
      <c r="B1688" s="58" t="s">
        <v>51</v>
      </c>
      <c r="C1688" s="58" t="s">
        <v>150</v>
      </c>
      <c r="D1688" s="58" t="s">
        <v>175</v>
      </c>
      <c r="E1688" s="51" t="str">
        <f>IF(C1688&lt;&gt;"",VLOOKUP(MID(C1688,18,5),LISTAS·PAPP!$E$4:$F$76,2,0),"")</f>
        <v>GUAYAS</v>
      </c>
      <c r="F1688" s="58" t="s">
        <v>287</v>
      </c>
      <c r="G1688" s="51" t="str">
        <f>IF(F1688&lt;&gt;"",VLOOKUP(F1688,LISTAS·PAPP!$R$3:$T$221,3,0),"")</f>
        <v xml:space="preserve"> </v>
      </c>
      <c r="H1688" s="58" t="s">
        <v>1165</v>
      </c>
      <c r="I1688" s="66" t="s">
        <v>1185</v>
      </c>
      <c r="J1688" s="66" t="s">
        <v>1186</v>
      </c>
      <c r="K1688" s="67">
        <v>1</v>
      </c>
      <c r="L1688" s="66" t="s">
        <v>1187</v>
      </c>
      <c r="M1688" s="60">
        <v>0</v>
      </c>
      <c r="N1688" s="60">
        <v>0</v>
      </c>
      <c r="O1688" s="60">
        <v>0</v>
      </c>
      <c r="P1688" s="60">
        <v>0.11119999999999999</v>
      </c>
      <c r="Q1688" s="60">
        <v>0.1111</v>
      </c>
      <c r="R1688" s="60">
        <v>0.1111</v>
      </c>
      <c r="S1688" s="60">
        <v>0.1111</v>
      </c>
      <c r="T1688" s="60">
        <v>0.1111</v>
      </c>
      <c r="U1688" s="60">
        <v>0.1111</v>
      </c>
      <c r="V1688" s="60">
        <v>0.1111</v>
      </c>
      <c r="W1688" s="60">
        <v>0.1111</v>
      </c>
      <c r="X1688" s="60">
        <v>0.1111</v>
      </c>
      <c r="Y1688" s="52" t="str">
        <f>IF(A1688&lt;&gt;"",IF(D1688="DIRECCIÓN_DE_TRANSFERENCIAS","280 0031",VLOOKUP(C1688,LISTAS·PAPP!$C$3:$D$76,2,0)),"")</f>
        <v>280 8000</v>
      </c>
      <c r="Z1688" s="61">
        <v>202</v>
      </c>
      <c r="AA1688" s="62">
        <v>5036</v>
      </c>
      <c r="AB1688" s="62">
        <v>5045</v>
      </c>
      <c r="AC1688" s="65" t="str">
        <f>IF(D1688&lt;&gt;"",VLOOKUP(D1688,LISTAS·PAPP!$I$3:$M$16,2,0),"")</f>
        <v>55</v>
      </c>
      <c r="AD1688" s="51" t="str">
        <f>IF(D1688&lt;&gt;"",VLOOKUP(D1688,LISTAS·PAPP!$I$3:$M$16,3,0),"")</f>
        <v>SISTEMA_DE_PROTECCIÓN_ESPECIAL_EN_EL_CICLO_DE_VIDA</v>
      </c>
      <c r="AE1688" s="52" t="str">
        <f>IF(D1688&lt;&gt;"",VLOOKUP(D1688,LISTAS·PAPP!$I$3:$M$16,4,0),"")</f>
        <v>001</v>
      </c>
      <c r="AF1688" s="51" t="str">
        <f>IF(D1688&lt;&gt;"",VLOOKUP(D1688,LISTAS·PAPP!$I$3:$M$16,5,0),"")</f>
        <v>IMPLEMENTAR_ESTRATEGIAS_Y_SERVICIOS_DE_PREVENCION_Y_PROTECCION_ESPECIAL_EN_EL_CICLO_DE_VIDA_A_NIVEL_NACIONAL</v>
      </c>
      <c r="AG1688" s="52" t="str">
        <f>IF(AH1688&lt;&gt;"",VLOOKUP(AH1688,LISTAS·PAPP!$O$3:$P$74,2,0),"")</f>
        <v>005</v>
      </c>
      <c r="AH1688" s="58" t="s">
        <v>855</v>
      </c>
      <c r="AI1688" s="60" t="s">
        <v>471</v>
      </c>
      <c r="AJ1688" s="51" t="str">
        <f>IF(AI1688&lt;&gt;"",VLOOKUP(AI1688,LISTAS·PAPP!$X$4:$Y$80,2,0),"")</f>
        <v>NO APLICA</v>
      </c>
      <c r="AK1688" s="58" t="s">
        <v>631</v>
      </c>
      <c r="AL1688" s="60">
        <v>710707</v>
      </c>
      <c r="AM1688" s="51" t="str">
        <f>IF(ISERROR(VLOOKUP(AL1688,LISTAS·PAPP!$AD$4:$AE$334,2,0))," ",VLOOKUP(AL1688,LISTAS·PAPP!$AD$4:$AE$334,2,0))</f>
        <v>Compensación por Vacaciones no Gozadas por Cesación de Funciones</v>
      </c>
      <c r="AN1688" s="63">
        <v>262.60000000000002</v>
      </c>
      <c r="AO1688" s="64">
        <v>0</v>
      </c>
      <c r="AP1688" s="64">
        <v>0</v>
      </c>
      <c r="AQ1688" s="64">
        <v>0</v>
      </c>
      <c r="AR1688" s="64">
        <v>0</v>
      </c>
      <c r="AS1688" s="64">
        <v>0</v>
      </c>
      <c r="AT1688" s="64">
        <v>0</v>
      </c>
      <c r="AU1688" s="64">
        <v>0</v>
      </c>
      <c r="AV1688" s="64">
        <v>0</v>
      </c>
      <c r="AW1688" s="64">
        <v>262.60000000000002</v>
      </c>
      <c r="AX1688" s="64">
        <v>0</v>
      </c>
      <c r="AY1688" s="64">
        <v>0</v>
      </c>
      <c r="AZ1688" s="64">
        <v>0</v>
      </c>
      <c r="BA1688" s="53">
        <f t="shared" si="79"/>
        <v>262.60000000000002</v>
      </c>
      <c r="BB1688" s="54" t="str">
        <f t="shared" si="80"/>
        <v>OK</v>
      </c>
      <c r="BC1688" s="55" t="str">
        <f t="shared" si="81"/>
        <v xml:space="preserve">                </v>
      </c>
    </row>
    <row r="1689" spans="1:55" ht="50.1" customHeight="1" x14ac:dyDescent="0.25">
      <c r="A1689" s="58" t="s">
        <v>39</v>
      </c>
      <c r="B1689" s="58" t="s">
        <v>52</v>
      </c>
      <c r="C1689" s="58" t="s">
        <v>158</v>
      </c>
      <c r="D1689" s="58" t="s">
        <v>175</v>
      </c>
      <c r="E1689" s="51" t="str">
        <f>IF(C1689&lt;&gt;"",VLOOKUP(MID(C1689,18,5),LISTAS·PAPP!$E$4:$F$76,2,0),"")</f>
        <v>PICHINCHA</v>
      </c>
      <c r="F1689" s="58" t="s">
        <v>386</v>
      </c>
      <c r="G1689" s="51" t="str">
        <f>IF(F1689&lt;&gt;"",VLOOKUP(F1689,LISTAS·PAPP!$R$3:$T$221,3,0),"")</f>
        <v xml:space="preserve"> </v>
      </c>
      <c r="H1689" s="58" t="s">
        <v>1165</v>
      </c>
      <c r="I1689" s="66" t="s">
        <v>1185</v>
      </c>
      <c r="J1689" s="66" t="s">
        <v>1186</v>
      </c>
      <c r="K1689" s="67">
        <v>1</v>
      </c>
      <c r="L1689" s="66" t="s">
        <v>1187</v>
      </c>
      <c r="M1689" s="60">
        <v>0</v>
      </c>
      <c r="N1689" s="60">
        <v>0</v>
      </c>
      <c r="O1689" s="60">
        <v>0</v>
      </c>
      <c r="P1689" s="60">
        <v>0.11119999999999999</v>
      </c>
      <c r="Q1689" s="60">
        <v>0.1111</v>
      </c>
      <c r="R1689" s="60">
        <v>0.1111</v>
      </c>
      <c r="S1689" s="60">
        <v>0.1111</v>
      </c>
      <c r="T1689" s="60">
        <v>0.1111</v>
      </c>
      <c r="U1689" s="60">
        <v>0.1111</v>
      </c>
      <c r="V1689" s="60">
        <v>0.1111</v>
      </c>
      <c r="W1689" s="60">
        <v>0.1111</v>
      </c>
      <c r="X1689" s="60">
        <v>0.1111</v>
      </c>
      <c r="Y1689" s="52" t="str">
        <f>IF(A1689&lt;&gt;"",IF(D1689="DIRECCIÓN_DE_TRANSFERENCIAS","280 0031",VLOOKUP(C1689,LISTAS·PAPP!$C$3:$D$76,2,0)),"")</f>
        <v>280 9000</v>
      </c>
      <c r="Z1689" s="61">
        <v>202</v>
      </c>
      <c r="AA1689" s="62">
        <v>5036</v>
      </c>
      <c r="AB1689" s="62">
        <v>5045</v>
      </c>
      <c r="AC1689" s="65" t="str">
        <f>IF(D1689&lt;&gt;"",VLOOKUP(D1689,LISTAS·PAPP!$I$3:$M$16,2,0),"")</f>
        <v>55</v>
      </c>
      <c r="AD1689" s="51" t="str">
        <f>IF(D1689&lt;&gt;"",VLOOKUP(D1689,LISTAS·PAPP!$I$3:$M$16,3,0),"")</f>
        <v>SISTEMA_DE_PROTECCIÓN_ESPECIAL_EN_EL_CICLO_DE_VIDA</v>
      </c>
      <c r="AE1689" s="52" t="str">
        <f>IF(D1689&lt;&gt;"",VLOOKUP(D1689,LISTAS·PAPP!$I$3:$M$16,4,0),"")</f>
        <v>001</v>
      </c>
      <c r="AF1689" s="51" t="str">
        <f>IF(D1689&lt;&gt;"",VLOOKUP(D1689,LISTAS·PAPP!$I$3:$M$16,5,0),"")</f>
        <v>IMPLEMENTAR_ESTRATEGIAS_Y_SERVICIOS_DE_PREVENCION_Y_PROTECCION_ESPECIAL_EN_EL_CICLO_DE_VIDA_A_NIVEL_NACIONAL</v>
      </c>
      <c r="AG1689" s="52" t="str">
        <f>IF(AH1689&lt;&gt;"",VLOOKUP(AH1689,LISTAS·PAPP!$O$3:$P$74,2,0),"")</f>
        <v>005</v>
      </c>
      <c r="AH1689" s="58" t="s">
        <v>855</v>
      </c>
      <c r="AI1689" s="60" t="s">
        <v>471</v>
      </c>
      <c r="AJ1689" s="51" t="str">
        <f>IF(AI1689&lt;&gt;"",VLOOKUP(AI1689,LISTAS·PAPP!$X$4:$Y$80,2,0),"")</f>
        <v>NO APLICA</v>
      </c>
      <c r="AK1689" s="58" t="s">
        <v>631</v>
      </c>
      <c r="AL1689" s="60">
        <v>710203</v>
      </c>
      <c r="AM1689" s="51" t="str">
        <f>IF(ISERROR(VLOOKUP(AL1689,LISTAS·PAPP!$AD$4:$AE$334,2,0))," ",VLOOKUP(AL1689,LISTAS·PAPP!$AD$4:$AE$334,2,0))</f>
        <v>Decimo Tercer Sueldo</v>
      </c>
      <c r="AN1689" s="63">
        <v>2727</v>
      </c>
      <c r="AO1689" s="64">
        <v>0</v>
      </c>
      <c r="AP1689" s="64">
        <v>0</v>
      </c>
      <c r="AQ1689" s="64">
        <v>0</v>
      </c>
      <c r="AR1689" s="64">
        <v>303</v>
      </c>
      <c r="AS1689" s="64">
        <v>303</v>
      </c>
      <c r="AT1689" s="64">
        <v>303</v>
      </c>
      <c r="AU1689" s="64">
        <v>303</v>
      </c>
      <c r="AV1689" s="64">
        <v>303</v>
      </c>
      <c r="AW1689" s="64">
        <v>303</v>
      </c>
      <c r="AX1689" s="64">
        <v>303</v>
      </c>
      <c r="AY1689" s="64">
        <v>303</v>
      </c>
      <c r="AZ1689" s="64">
        <v>303</v>
      </c>
      <c r="BA1689" s="53">
        <f t="shared" si="79"/>
        <v>2727</v>
      </c>
      <c r="BB1689" s="54" t="str">
        <f t="shared" si="80"/>
        <v>OK</v>
      </c>
      <c r="BC1689" s="55" t="str">
        <f t="shared" si="81"/>
        <v xml:space="preserve">                </v>
      </c>
    </row>
    <row r="1690" spans="1:55" ht="50.1" customHeight="1" x14ac:dyDescent="0.25">
      <c r="A1690" s="58" t="s">
        <v>39</v>
      </c>
      <c r="B1690" s="58" t="s">
        <v>52</v>
      </c>
      <c r="C1690" s="58" t="s">
        <v>158</v>
      </c>
      <c r="D1690" s="58" t="s">
        <v>175</v>
      </c>
      <c r="E1690" s="51" t="str">
        <f>IF(C1690&lt;&gt;"",VLOOKUP(MID(C1690,18,5),LISTAS·PAPP!$E$4:$F$76,2,0),"")</f>
        <v>PICHINCHA</v>
      </c>
      <c r="F1690" s="58" t="s">
        <v>386</v>
      </c>
      <c r="G1690" s="51" t="str">
        <f>IF(F1690&lt;&gt;"",VLOOKUP(F1690,LISTAS·PAPP!$R$3:$T$221,3,0),"")</f>
        <v xml:space="preserve"> </v>
      </c>
      <c r="H1690" s="58" t="s">
        <v>1165</v>
      </c>
      <c r="I1690" s="66" t="s">
        <v>1185</v>
      </c>
      <c r="J1690" s="66" t="s">
        <v>1186</v>
      </c>
      <c r="K1690" s="67">
        <v>1</v>
      </c>
      <c r="L1690" s="66" t="s">
        <v>1187</v>
      </c>
      <c r="M1690" s="60">
        <v>0</v>
      </c>
      <c r="N1690" s="60">
        <v>0</v>
      </c>
      <c r="O1690" s="60">
        <v>0</v>
      </c>
      <c r="P1690" s="60">
        <v>0.11119999999999999</v>
      </c>
      <c r="Q1690" s="60">
        <v>0.1111</v>
      </c>
      <c r="R1690" s="60">
        <v>0.1111</v>
      </c>
      <c r="S1690" s="60">
        <v>0.1111</v>
      </c>
      <c r="T1690" s="60">
        <v>0.1111</v>
      </c>
      <c r="U1690" s="60">
        <v>0.1111</v>
      </c>
      <c r="V1690" s="60">
        <v>0.1111</v>
      </c>
      <c r="W1690" s="60">
        <v>0.1111</v>
      </c>
      <c r="X1690" s="60">
        <v>0.1111</v>
      </c>
      <c r="Y1690" s="52" t="str">
        <f>IF(A1690&lt;&gt;"",IF(D1690="DIRECCIÓN_DE_TRANSFERENCIAS","280 0031",VLOOKUP(C1690,LISTAS·PAPP!$C$3:$D$76,2,0)),"")</f>
        <v>280 9000</v>
      </c>
      <c r="Z1690" s="61">
        <v>202</v>
      </c>
      <c r="AA1690" s="62">
        <v>5036</v>
      </c>
      <c r="AB1690" s="62">
        <v>5045</v>
      </c>
      <c r="AC1690" s="65" t="str">
        <f>IF(D1690&lt;&gt;"",VLOOKUP(D1690,LISTAS·PAPP!$I$3:$M$16,2,0),"")</f>
        <v>55</v>
      </c>
      <c r="AD1690" s="51" t="str">
        <f>IF(D1690&lt;&gt;"",VLOOKUP(D1690,LISTAS·PAPP!$I$3:$M$16,3,0),"")</f>
        <v>SISTEMA_DE_PROTECCIÓN_ESPECIAL_EN_EL_CICLO_DE_VIDA</v>
      </c>
      <c r="AE1690" s="52" t="str">
        <f>IF(D1690&lt;&gt;"",VLOOKUP(D1690,LISTAS·PAPP!$I$3:$M$16,4,0),"")</f>
        <v>001</v>
      </c>
      <c r="AF1690" s="51" t="str">
        <f>IF(D1690&lt;&gt;"",VLOOKUP(D1690,LISTAS·PAPP!$I$3:$M$16,5,0),"")</f>
        <v>IMPLEMENTAR_ESTRATEGIAS_Y_SERVICIOS_DE_PREVENCION_Y_PROTECCION_ESPECIAL_EN_EL_CICLO_DE_VIDA_A_NIVEL_NACIONAL</v>
      </c>
      <c r="AG1690" s="52" t="str">
        <f>IF(AH1690&lt;&gt;"",VLOOKUP(AH1690,LISTAS·PAPP!$O$3:$P$74,2,0),"")</f>
        <v>005</v>
      </c>
      <c r="AH1690" s="58" t="s">
        <v>855</v>
      </c>
      <c r="AI1690" s="60" t="s">
        <v>471</v>
      </c>
      <c r="AJ1690" s="51" t="str">
        <f>IF(AI1690&lt;&gt;"",VLOOKUP(AI1690,LISTAS·PAPP!$X$4:$Y$80,2,0),"")</f>
        <v>NO APLICA</v>
      </c>
      <c r="AK1690" s="58" t="s">
        <v>631</v>
      </c>
      <c r="AL1690" s="60">
        <v>710204</v>
      </c>
      <c r="AM1690" s="51" t="str">
        <f>IF(ISERROR(VLOOKUP(AL1690,LISTAS·PAPP!$AD$4:$AE$334,2,0))," ",VLOOKUP(AL1690,LISTAS·PAPP!$AD$4:$AE$334,2,0))</f>
        <v>Decimo Cuarto Sueldo</v>
      </c>
      <c r="AN1690" s="63">
        <v>886.5</v>
      </c>
      <c r="AO1690" s="64">
        <v>0</v>
      </c>
      <c r="AP1690" s="64">
        <v>0</v>
      </c>
      <c r="AQ1690" s="64">
        <v>0</v>
      </c>
      <c r="AR1690" s="64">
        <v>98.5</v>
      </c>
      <c r="AS1690" s="64">
        <v>98.5</v>
      </c>
      <c r="AT1690" s="64">
        <v>98.5</v>
      </c>
      <c r="AU1690" s="64">
        <v>98.5</v>
      </c>
      <c r="AV1690" s="64">
        <v>98.5</v>
      </c>
      <c r="AW1690" s="64">
        <v>98.5</v>
      </c>
      <c r="AX1690" s="64">
        <v>98.5</v>
      </c>
      <c r="AY1690" s="64">
        <v>98.5</v>
      </c>
      <c r="AZ1690" s="64">
        <v>98.5</v>
      </c>
      <c r="BA1690" s="53">
        <f t="shared" si="79"/>
        <v>886.5</v>
      </c>
      <c r="BB1690" s="54" t="str">
        <f t="shared" si="80"/>
        <v>OK</v>
      </c>
      <c r="BC1690" s="55" t="str">
        <f t="shared" si="81"/>
        <v xml:space="preserve">                </v>
      </c>
    </row>
    <row r="1691" spans="1:55" ht="50.1" customHeight="1" x14ac:dyDescent="0.25">
      <c r="A1691" s="58" t="s">
        <v>39</v>
      </c>
      <c r="B1691" s="58" t="s">
        <v>52</v>
      </c>
      <c r="C1691" s="58" t="s">
        <v>158</v>
      </c>
      <c r="D1691" s="58" t="s">
        <v>175</v>
      </c>
      <c r="E1691" s="51" t="str">
        <f>IF(C1691&lt;&gt;"",VLOOKUP(MID(C1691,18,5),LISTAS·PAPP!$E$4:$F$76,2,0),"")</f>
        <v>PICHINCHA</v>
      </c>
      <c r="F1691" s="58" t="s">
        <v>386</v>
      </c>
      <c r="G1691" s="51" t="str">
        <f>IF(F1691&lt;&gt;"",VLOOKUP(F1691,LISTAS·PAPP!$R$3:$T$221,3,0),"")</f>
        <v xml:space="preserve"> </v>
      </c>
      <c r="H1691" s="58" t="s">
        <v>1165</v>
      </c>
      <c r="I1691" s="66" t="s">
        <v>1185</v>
      </c>
      <c r="J1691" s="66" t="s">
        <v>1186</v>
      </c>
      <c r="K1691" s="67">
        <v>1</v>
      </c>
      <c r="L1691" s="66" t="s">
        <v>1187</v>
      </c>
      <c r="M1691" s="60">
        <v>0</v>
      </c>
      <c r="N1691" s="60">
        <v>0</v>
      </c>
      <c r="O1691" s="60">
        <v>0</v>
      </c>
      <c r="P1691" s="60">
        <v>0.11119999999999999</v>
      </c>
      <c r="Q1691" s="60">
        <v>0.1111</v>
      </c>
      <c r="R1691" s="60">
        <v>0.1111</v>
      </c>
      <c r="S1691" s="60">
        <v>0.1111</v>
      </c>
      <c r="T1691" s="60">
        <v>0.1111</v>
      </c>
      <c r="U1691" s="60">
        <v>0.1111</v>
      </c>
      <c r="V1691" s="60">
        <v>0.1111</v>
      </c>
      <c r="W1691" s="60">
        <v>0.1111</v>
      </c>
      <c r="X1691" s="60">
        <v>0.1111</v>
      </c>
      <c r="Y1691" s="52" t="str">
        <f>IF(A1691&lt;&gt;"",IF(D1691="DIRECCIÓN_DE_TRANSFERENCIAS","280 0031",VLOOKUP(C1691,LISTAS·PAPP!$C$3:$D$76,2,0)),"")</f>
        <v>280 9000</v>
      </c>
      <c r="Z1691" s="61">
        <v>202</v>
      </c>
      <c r="AA1691" s="62">
        <v>5036</v>
      </c>
      <c r="AB1691" s="62">
        <v>5045</v>
      </c>
      <c r="AC1691" s="65" t="str">
        <f>IF(D1691&lt;&gt;"",VLOOKUP(D1691,LISTAS·PAPP!$I$3:$M$16,2,0),"")</f>
        <v>55</v>
      </c>
      <c r="AD1691" s="51" t="str">
        <f>IF(D1691&lt;&gt;"",VLOOKUP(D1691,LISTAS·PAPP!$I$3:$M$16,3,0),"")</f>
        <v>SISTEMA_DE_PROTECCIÓN_ESPECIAL_EN_EL_CICLO_DE_VIDA</v>
      </c>
      <c r="AE1691" s="52" t="str">
        <f>IF(D1691&lt;&gt;"",VLOOKUP(D1691,LISTAS·PAPP!$I$3:$M$16,4,0),"")</f>
        <v>001</v>
      </c>
      <c r="AF1691" s="51" t="str">
        <f>IF(D1691&lt;&gt;"",VLOOKUP(D1691,LISTAS·PAPP!$I$3:$M$16,5,0),"")</f>
        <v>IMPLEMENTAR_ESTRATEGIAS_Y_SERVICIOS_DE_PREVENCION_Y_PROTECCION_ESPECIAL_EN_EL_CICLO_DE_VIDA_A_NIVEL_NACIONAL</v>
      </c>
      <c r="AG1691" s="52" t="str">
        <f>IF(AH1691&lt;&gt;"",VLOOKUP(AH1691,LISTAS·PAPP!$O$3:$P$74,2,0),"")</f>
        <v>005</v>
      </c>
      <c r="AH1691" s="58" t="s">
        <v>855</v>
      </c>
      <c r="AI1691" s="60" t="s">
        <v>471</v>
      </c>
      <c r="AJ1691" s="51" t="str">
        <f>IF(AI1691&lt;&gt;"",VLOOKUP(AI1691,LISTAS·PAPP!$X$4:$Y$80,2,0),"")</f>
        <v>NO APLICA</v>
      </c>
      <c r="AK1691" s="58" t="s">
        <v>631</v>
      </c>
      <c r="AL1691" s="60">
        <v>710510</v>
      </c>
      <c r="AM1691" s="51" t="str">
        <f>IF(ISERROR(VLOOKUP(AL1691,LISTAS·PAPP!$AD$4:$AE$334,2,0))," ",VLOOKUP(AL1691,LISTAS·PAPP!$AD$4:$AE$334,2,0))</f>
        <v>Servicios Personales por Contrato</v>
      </c>
      <c r="AN1691" s="63">
        <v>32724</v>
      </c>
      <c r="AO1691" s="64">
        <v>0</v>
      </c>
      <c r="AP1691" s="64">
        <v>0</v>
      </c>
      <c r="AQ1691" s="64">
        <v>0</v>
      </c>
      <c r="AR1691" s="64">
        <v>3636</v>
      </c>
      <c r="AS1691" s="64">
        <v>3636</v>
      </c>
      <c r="AT1691" s="64">
        <v>3636</v>
      </c>
      <c r="AU1691" s="64">
        <v>3636</v>
      </c>
      <c r="AV1691" s="64">
        <v>3636</v>
      </c>
      <c r="AW1691" s="64">
        <v>3636</v>
      </c>
      <c r="AX1691" s="64">
        <v>3636</v>
      </c>
      <c r="AY1691" s="64">
        <v>3636</v>
      </c>
      <c r="AZ1691" s="64">
        <v>3636</v>
      </c>
      <c r="BA1691" s="53">
        <f t="shared" si="79"/>
        <v>32724</v>
      </c>
      <c r="BB1691" s="54" t="str">
        <f t="shared" si="80"/>
        <v>OK</v>
      </c>
      <c r="BC1691" s="55" t="str">
        <f t="shared" si="81"/>
        <v xml:space="preserve">                </v>
      </c>
    </row>
    <row r="1692" spans="1:55" ht="50.1" customHeight="1" x14ac:dyDescent="0.25">
      <c r="A1692" s="58" t="s">
        <v>39</v>
      </c>
      <c r="B1692" s="58" t="s">
        <v>52</v>
      </c>
      <c r="C1692" s="58" t="s">
        <v>158</v>
      </c>
      <c r="D1692" s="58" t="s">
        <v>175</v>
      </c>
      <c r="E1692" s="51" t="str">
        <f>IF(C1692&lt;&gt;"",VLOOKUP(MID(C1692,18,5),LISTAS·PAPP!$E$4:$F$76,2,0),"")</f>
        <v>PICHINCHA</v>
      </c>
      <c r="F1692" s="58" t="s">
        <v>386</v>
      </c>
      <c r="G1692" s="51" t="str">
        <f>IF(F1692&lt;&gt;"",VLOOKUP(F1692,LISTAS·PAPP!$R$3:$T$221,3,0),"")</f>
        <v xml:space="preserve"> </v>
      </c>
      <c r="H1692" s="58" t="s">
        <v>1165</v>
      </c>
      <c r="I1692" s="66" t="s">
        <v>1185</v>
      </c>
      <c r="J1692" s="66" t="s">
        <v>1186</v>
      </c>
      <c r="K1692" s="67">
        <v>1</v>
      </c>
      <c r="L1692" s="66" t="s">
        <v>1187</v>
      </c>
      <c r="M1692" s="60">
        <v>0</v>
      </c>
      <c r="N1692" s="60">
        <v>0</v>
      </c>
      <c r="O1692" s="60">
        <v>0</v>
      </c>
      <c r="P1692" s="60">
        <v>0.11119999999999999</v>
      </c>
      <c r="Q1692" s="60">
        <v>0.1111</v>
      </c>
      <c r="R1692" s="60">
        <v>0.1111</v>
      </c>
      <c r="S1692" s="60">
        <v>0.1111</v>
      </c>
      <c r="T1692" s="60">
        <v>0.1111</v>
      </c>
      <c r="U1692" s="60">
        <v>0.1111</v>
      </c>
      <c r="V1692" s="60">
        <v>0.1111</v>
      </c>
      <c r="W1692" s="60">
        <v>0.1111</v>
      </c>
      <c r="X1692" s="60">
        <v>0.1111</v>
      </c>
      <c r="Y1692" s="52" t="str">
        <f>IF(A1692&lt;&gt;"",IF(D1692="DIRECCIÓN_DE_TRANSFERENCIAS","280 0031",VLOOKUP(C1692,LISTAS·PAPP!$C$3:$D$76,2,0)),"")</f>
        <v>280 9000</v>
      </c>
      <c r="Z1692" s="61">
        <v>202</v>
      </c>
      <c r="AA1692" s="62">
        <v>5036</v>
      </c>
      <c r="AB1692" s="62">
        <v>5045</v>
      </c>
      <c r="AC1692" s="65" t="str">
        <f>IF(D1692&lt;&gt;"",VLOOKUP(D1692,LISTAS·PAPP!$I$3:$M$16,2,0),"")</f>
        <v>55</v>
      </c>
      <c r="AD1692" s="51" t="str">
        <f>IF(D1692&lt;&gt;"",VLOOKUP(D1692,LISTAS·PAPP!$I$3:$M$16,3,0),"")</f>
        <v>SISTEMA_DE_PROTECCIÓN_ESPECIAL_EN_EL_CICLO_DE_VIDA</v>
      </c>
      <c r="AE1692" s="52" t="str">
        <f>IF(D1692&lt;&gt;"",VLOOKUP(D1692,LISTAS·PAPP!$I$3:$M$16,4,0),"")</f>
        <v>001</v>
      </c>
      <c r="AF1692" s="51" t="str">
        <f>IF(D1692&lt;&gt;"",VLOOKUP(D1692,LISTAS·PAPP!$I$3:$M$16,5,0),"")</f>
        <v>IMPLEMENTAR_ESTRATEGIAS_Y_SERVICIOS_DE_PREVENCION_Y_PROTECCION_ESPECIAL_EN_EL_CICLO_DE_VIDA_A_NIVEL_NACIONAL</v>
      </c>
      <c r="AG1692" s="52" t="str">
        <f>IF(AH1692&lt;&gt;"",VLOOKUP(AH1692,LISTAS·PAPP!$O$3:$P$74,2,0),"")</f>
        <v>005</v>
      </c>
      <c r="AH1692" s="58" t="s">
        <v>855</v>
      </c>
      <c r="AI1692" s="60" t="s">
        <v>471</v>
      </c>
      <c r="AJ1692" s="51" t="str">
        <f>IF(AI1692&lt;&gt;"",VLOOKUP(AI1692,LISTAS·PAPP!$X$4:$Y$80,2,0),"")</f>
        <v>NO APLICA</v>
      </c>
      <c r="AK1692" s="58" t="s">
        <v>631</v>
      </c>
      <c r="AL1692" s="60">
        <v>710601</v>
      </c>
      <c r="AM1692" s="51" t="str">
        <f>IF(ISERROR(VLOOKUP(AL1692,LISTAS·PAPP!$AD$4:$AE$334,2,0))," ",VLOOKUP(AL1692,LISTAS·PAPP!$AD$4:$AE$334,2,0))</f>
        <v>Aporte Patronal</v>
      </c>
      <c r="AN1692" s="63">
        <v>3157.87</v>
      </c>
      <c r="AO1692" s="64">
        <v>0</v>
      </c>
      <c r="AP1692" s="64">
        <v>0</v>
      </c>
      <c r="AQ1692" s="64">
        <v>0</v>
      </c>
      <c r="AR1692" s="64">
        <v>350.87</v>
      </c>
      <c r="AS1692" s="64">
        <v>350.87</v>
      </c>
      <c r="AT1692" s="64">
        <v>350.87</v>
      </c>
      <c r="AU1692" s="64">
        <v>350.87</v>
      </c>
      <c r="AV1692" s="64">
        <v>350.87</v>
      </c>
      <c r="AW1692" s="64">
        <v>350.88</v>
      </c>
      <c r="AX1692" s="64">
        <v>350.88</v>
      </c>
      <c r="AY1692" s="64">
        <v>350.88</v>
      </c>
      <c r="AZ1692" s="64">
        <v>350.88</v>
      </c>
      <c r="BA1692" s="53">
        <f t="shared" si="79"/>
        <v>3157.8700000000003</v>
      </c>
      <c r="BB1692" s="54" t="str">
        <f t="shared" si="80"/>
        <v>OK</v>
      </c>
      <c r="BC1692" s="55" t="str">
        <f t="shared" si="81"/>
        <v xml:space="preserve">                </v>
      </c>
    </row>
    <row r="1693" spans="1:55" ht="50.1" customHeight="1" x14ac:dyDescent="0.25">
      <c r="A1693" s="58" t="s">
        <v>39</v>
      </c>
      <c r="B1693" s="58" t="s">
        <v>52</v>
      </c>
      <c r="C1693" s="58" t="s">
        <v>158</v>
      </c>
      <c r="D1693" s="58" t="s">
        <v>175</v>
      </c>
      <c r="E1693" s="51" t="str">
        <f>IF(C1693&lt;&gt;"",VLOOKUP(MID(C1693,18,5),LISTAS·PAPP!$E$4:$F$76,2,0),"")</f>
        <v>PICHINCHA</v>
      </c>
      <c r="F1693" s="58" t="s">
        <v>386</v>
      </c>
      <c r="G1693" s="51" t="str">
        <f>IF(F1693&lt;&gt;"",VLOOKUP(F1693,LISTAS·PAPP!$R$3:$T$221,3,0),"")</f>
        <v xml:space="preserve"> </v>
      </c>
      <c r="H1693" s="58" t="s">
        <v>1165</v>
      </c>
      <c r="I1693" s="66" t="s">
        <v>1185</v>
      </c>
      <c r="J1693" s="66" t="s">
        <v>1186</v>
      </c>
      <c r="K1693" s="67">
        <v>1</v>
      </c>
      <c r="L1693" s="66" t="s">
        <v>1187</v>
      </c>
      <c r="M1693" s="60">
        <v>0</v>
      </c>
      <c r="N1693" s="60">
        <v>0</v>
      </c>
      <c r="O1693" s="60">
        <v>0</v>
      </c>
      <c r="P1693" s="60">
        <v>0.11119999999999999</v>
      </c>
      <c r="Q1693" s="60">
        <v>0.1111</v>
      </c>
      <c r="R1693" s="60">
        <v>0.1111</v>
      </c>
      <c r="S1693" s="60">
        <v>0.1111</v>
      </c>
      <c r="T1693" s="60">
        <v>0.1111</v>
      </c>
      <c r="U1693" s="60">
        <v>0.1111</v>
      </c>
      <c r="V1693" s="60">
        <v>0.1111</v>
      </c>
      <c r="W1693" s="60">
        <v>0.1111</v>
      </c>
      <c r="X1693" s="60">
        <v>0.1111</v>
      </c>
      <c r="Y1693" s="52" t="str">
        <f>IF(A1693&lt;&gt;"",IF(D1693="DIRECCIÓN_DE_TRANSFERENCIAS","280 0031",VLOOKUP(C1693,LISTAS·PAPP!$C$3:$D$76,2,0)),"")</f>
        <v>280 9000</v>
      </c>
      <c r="Z1693" s="61">
        <v>202</v>
      </c>
      <c r="AA1693" s="62">
        <v>5036</v>
      </c>
      <c r="AB1693" s="62">
        <v>5045</v>
      </c>
      <c r="AC1693" s="65" t="str">
        <f>IF(D1693&lt;&gt;"",VLOOKUP(D1693,LISTAS·PAPP!$I$3:$M$16,2,0),"")</f>
        <v>55</v>
      </c>
      <c r="AD1693" s="51" t="str">
        <f>IF(D1693&lt;&gt;"",VLOOKUP(D1693,LISTAS·PAPP!$I$3:$M$16,3,0),"")</f>
        <v>SISTEMA_DE_PROTECCIÓN_ESPECIAL_EN_EL_CICLO_DE_VIDA</v>
      </c>
      <c r="AE1693" s="52" t="str">
        <f>IF(D1693&lt;&gt;"",VLOOKUP(D1693,LISTAS·PAPP!$I$3:$M$16,4,0),"")</f>
        <v>001</v>
      </c>
      <c r="AF1693" s="51" t="str">
        <f>IF(D1693&lt;&gt;"",VLOOKUP(D1693,LISTAS·PAPP!$I$3:$M$16,5,0),"")</f>
        <v>IMPLEMENTAR_ESTRATEGIAS_Y_SERVICIOS_DE_PREVENCION_Y_PROTECCION_ESPECIAL_EN_EL_CICLO_DE_VIDA_A_NIVEL_NACIONAL</v>
      </c>
      <c r="AG1693" s="52" t="str">
        <f>IF(AH1693&lt;&gt;"",VLOOKUP(AH1693,LISTAS·PAPP!$O$3:$P$74,2,0),"")</f>
        <v>005</v>
      </c>
      <c r="AH1693" s="58" t="s">
        <v>855</v>
      </c>
      <c r="AI1693" s="60" t="s">
        <v>471</v>
      </c>
      <c r="AJ1693" s="51" t="str">
        <f>IF(AI1693&lt;&gt;"",VLOOKUP(AI1693,LISTAS·PAPP!$X$4:$Y$80,2,0),"")</f>
        <v>NO APLICA</v>
      </c>
      <c r="AK1693" s="58" t="s">
        <v>631</v>
      </c>
      <c r="AL1693" s="60">
        <v>710602</v>
      </c>
      <c r="AM1693" s="51" t="str">
        <f>IF(ISERROR(VLOOKUP(AL1693,LISTAS·PAPP!$AD$4:$AE$334,2,0))," ",VLOOKUP(AL1693,LISTAS·PAPP!$AD$4:$AE$334,2,0))</f>
        <v>Fondo de Reserva</v>
      </c>
      <c r="AN1693" s="63">
        <v>2725.91</v>
      </c>
      <c r="AO1693" s="64">
        <v>0</v>
      </c>
      <c r="AP1693" s="64">
        <v>0</v>
      </c>
      <c r="AQ1693" s="64">
        <v>0</v>
      </c>
      <c r="AR1693" s="64">
        <v>302.88</v>
      </c>
      <c r="AS1693" s="64">
        <v>302.88</v>
      </c>
      <c r="AT1693" s="64">
        <v>302.88</v>
      </c>
      <c r="AU1693" s="64">
        <v>302.88</v>
      </c>
      <c r="AV1693" s="64">
        <v>302.88</v>
      </c>
      <c r="AW1693" s="64">
        <v>302.88</v>
      </c>
      <c r="AX1693" s="64">
        <v>302.88</v>
      </c>
      <c r="AY1693" s="64">
        <v>302.88</v>
      </c>
      <c r="AZ1693" s="64">
        <v>302.87</v>
      </c>
      <c r="BA1693" s="53">
        <f t="shared" si="79"/>
        <v>2725.9100000000003</v>
      </c>
      <c r="BB1693" s="54" t="str">
        <f t="shared" si="80"/>
        <v>OK</v>
      </c>
      <c r="BC1693" s="55" t="str">
        <f t="shared" si="81"/>
        <v xml:space="preserve">                </v>
      </c>
    </row>
    <row r="1694" spans="1:55" ht="50.1" customHeight="1" x14ac:dyDescent="0.25">
      <c r="A1694" s="58" t="s">
        <v>38</v>
      </c>
      <c r="B1694" s="58" t="s">
        <v>42</v>
      </c>
      <c r="C1694" s="58" t="s">
        <v>67</v>
      </c>
      <c r="D1694" s="58" t="s">
        <v>175</v>
      </c>
      <c r="E1694" s="51" t="str">
        <f>IF(C1694&lt;&gt;"",VLOOKUP(MID(C1694,18,5),LISTAS·PAPP!$E$4:$F$76,2,0),"")</f>
        <v>PICHINCHA</v>
      </c>
      <c r="F1694" s="58" t="s">
        <v>386</v>
      </c>
      <c r="G1694" s="51" t="str">
        <f>IF(F1694&lt;&gt;"",VLOOKUP(F1694,LISTAS·PAPP!$R$3:$T$221,3,0),"")</f>
        <v xml:space="preserve"> </v>
      </c>
      <c r="H1694" s="58" t="s">
        <v>1165</v>
      </c>
      <c r="I1694" s="66" t="s">
        <v>1185</v>
      </c>
      <c r="J1694" s="66" t="s">
        <v>1186</v>
      </c>
      <c r="K1694" s="67">
        <v>1</v>
      </c>
      <c r="L1694" s="66" t="s">
        <v>1187</v>
      </c>
      <c r="M1694" s="60">
        <v>0</v>
      </c>
      <c r="N1694" s="60">
        <v>0</v>
      </c>
      <c r="O1694" s="60">
        <v>0</v>
      </c>
      <c r="P1694" s="60">
        <v>0.11119999999999999</v>
      </c>
      <c r="Q1694" s="60">
        <v>0.1111</v>
      </c>
      <c r="R1694" s="60">
        <v>0.1111</v>
      </c>
      <c r="S1694" s="60">
        <v>0.1111</v>
      </c>
      <c r="T1694" s="60">
        <v>0.1111</v>
      </c>
      <c r="U1694" s="60">
        <v>0.1111</v>
      </c>
      <c r="V1694" s="60">
        <v>0.1111</v>
      </c>
      <c r="W1694" s="60">
        <v>0.1111</v>
      </c>
      <c r="X1694" s="60">
        <v>0.1111</v>
      </c>
      <c r="Y1694" s="52" t="str">
        <f>IF(A1694&lt;&gt;"",IF(D1694="DIRECCIÓN_DE_TRANSFERENCIAS","280 0031",VLOOKUP(C1694,LISTAS·PAPP!$C$3:$D$76,2,0)),"")</f>
        <v>280 9999</v>
      </c>
      <c r="Z1694" s="61">
        <v>202</v>
      </c>
      <c r="AA1694" s="62">
        <v>5036</v>
      </c>
      <c r="AB1694" s="62">
        <v>5045</v>
      </c>
      <c r="AC1694" s="65" t="str">
        <f>IF(D1694&lt;&gt;"",VLOOKUP(D1694,LISTAS·PAPP!$I$3:$M$16,2,0),"")</f>
        <v>55</v>
      </c>
      <c r="AD1694" s="51" t="str">
        <f>IF(D1694&lt;&gt;"",VLOOKUP(D1694,LISTAS·PAPP!$I$3:$M$16,3,0),"")</f>
        <v>SISTEMA_DE_PROTECCIÓN_ESPECIAL_EN_EL_CICLO_DE_VIDA</v>
      </c>
      <c r="AE1694" s="52" t="str">
        <f>IF(D1694&lt;&gt;"",VLOOKUP(D1694,LISTAS·PAPP!$I$3:$M$16,4,0),"")</f>
        <v>001</v>
      </c>
      <c r="AF1694" s="51" t="str">
        <f>IF(D1694&lt;&gt;"",VLOOKUP(D1694,LISTAS·PAPP!$I$3:$M$16,5,0),"")</f>
        <v>IMPLEMENTAR_ESTRATEGIAS_Y_SERVICIOS_DE_PREVENCION_Y_PROTECCION_ESPECIAL_EN_EL_CICLO_DE_VIDA_A_NIVEL_NACIONAL</v>
      </c>
      <c r="AG1694" s="52" t="str">
        <f>IF(AH1694&lt;&gt;"",VLOOKUP(AH1694,LISTAS·PAPP!$O$3:$P$74,2,0),"")</f>
        <v>005</v>
      </c>
      <c r="AH1694" s="58" t="s">
        <v>855</v>
      </c>
      <c r="AI1694" s="60" t="s">
        <v>471</v>
      </c>
      <c r="AJ1694" s="51" t="str">
        <f>IF(AI1694&lt;&gt;"",VLOOKUP(AI1694,LISTAS·PAPP!$X$4:$Y$80,2,0),"")</f>
        <v>NO APLICA</v>
      </c>
      <c r="AK1694" s="58" t="s">
        <v>631</v>
      </c>
      <c r="AL1694" s="60">
        <v>710203</v>
      </c>
      <c r="AM1694" s="51" t="str">
        <f>IF(ISERROR(VLOOKUP(AL1694,LISTAS·PAPP!$AD$4:$AE$334,2,0))," ",VLOOKUP(AL1694,LISTAS·PAPP!$AD$4:$AE$334,2,0))</f>
        <v>Decimo Tercer Sueldo</v>
      </c>
      <c r="AN1694" s="63">
        <v>5036.67</v>
      </c>
      <c r="AO1694" s="64">
        <v>419.72250000000003</v>
      </c>
      <c r="AP1694" s="64">
        <v>419.72250000000003</v>
      </c>
      <c r="AQ1694" s="64">
        <v>419.72250000000003</v>
      </c>
      <c r="AR1694" s="64">
        <v>419.72250000000003</v>
      </c>
      <c r="AS1694" s="64">
        <v>419.72250000000003</v>
      </c>
      <c r="AT1694" s="64">
        <v>419.72250000000003</v>
      </c>
      <c r="AU1694" s="64">
        <v>419.72250000000003</v>
      </c>
      <c r="AV1694" s="64">
        <v>419.72250000000003</v>
      </c>
      <c r="AW1694" s="64">
        <v>419.72250000000003</v>
      </c>
      <c r="AX1694" s="64">
        <v>419.72250000000003</v>
      </c>
      <c r="AY1694" s="64">
        <v>419.72250000000003</v>
      </c>
      <c r="AZ1694" s="64">
        <v>419.72250000000003</v>
      </c>
      <c r="BA1694" s="53">
        <f t="shared" si="79"/>
        <v>5036.6699999999992</v>
      </c>
      <c r="BB1694" s="54" t="str">
        <f t="shared" si="80"/>
        <v>OK</v>
      </c>
      <c r="BC1694" s="55" t="str">
        <f t="shared" si="81"/>
        <v xml:space="preserve">                </v>
      </c>
    </row>
    <row r="1695" spans="1:55" ht="50.1" customHeight="1" x14ac:dyDescent="0.25">
      <c r="A1695" s="58" t="s">
        <v>38</v>
      </c>
      <c r="B1695" s="58" t="s">
        <v>42</v>
      </c>
      <c r="C1695" s="58" t="s">
        <v>67</v>
      </c>
      <c r="D1695" s="58" t="s">
        <v>175</v>
      </c>
      <c r="E1695" s="51" t="str">
        <f>IF(C1695&lt;&gt;"",VLOOKUP(MID(C1695,18,5),LISTAS·PAPP!$E$4:$F$76,2,0),"")</f>
        <v>PICHINCHA</v>
      </c>
      <c r="F1695" s="58" t="s">
        <v>386</v>
      </c>
      <c r="G1695" s="51" t="str">
        <f>IF(F1695&lt;&gt;"",VLOOKUP(F1695,LISTAS·PAPP!$R$3:$T$221,3,0),"")</f>
        <v xml:space="preserve"> </v>
      </c>
      <c r="H1695" s="58" t="s">
        <v>1165</v>
      </c>
      <c r="I1695" s="66" t="s">
        <v>1185</v>
      </c>
      <c r="J1695" s="66" t="s">
        <v>1186</v>
      </c>
      <c r="K1695" s="67">
        <v>1</v>
      </c>
      <c r="L1695" s="66" t="s">
        <v>1187</v>
      </c>
      <c r="M1695" s="60">
        <v>0</v>
      </c>
      <c r="N1695" s="60">
        <v>0</v>
      </c>
      <c r="O1695" s="60">
        <v>0</v>
      </c>
      <c r="P1695" s="60">
        <v>0.11119999999999999</v>
      </c>
      <c r="Q1695" s="60">
        <v>0.1111</v>
      </c>
      <c r="R1695" s="60">
        <v>0.1111</v>
      </c>
      <c r="S1695" s="60">
        <v>0.1111</v>
      </c>
      <c r="T1695" s="60">
        <v>0.1111</v>
      </c>
      <c r="U1695" s="60">
        <v>0.1111</v>
      </c>
      <c r="V1695" s="60">
        <v>0.1111</v>
      </c>
      <c r="W1695" s="60">
        <v>0.1111</v>
      </c>
      <c r="X1695" s="60">
        <v>0.1111</v>
      </c>
      <c r="Y1695" s="52" t="str">
        <f>IF(A1695&lt;&gt;"",IF(D1695="DIRECCIÓN_DE_TRANSFERENCIAS","280 0031",VLOOKUP(C1695,LISTAS·PAPP!$C$3:$D$76,2,0)),"")</f>
        <v>280 9999</v>
      </c>
      <c r="Z1695" s="61">
        <v>202</v>
      </c>
      <c r="AA1695" s="62">
        <v>5036</v>
      </c>
      <c r="AB1695" s="62">
        <v>5045</v>
      </c>
      <c r="AC1695" s="65" t="str">
        <f>IF(D1695&lt;&gt;"",VLOOKUP(D1695,LISTAS·PAPP!$I$3:$M$16,2,0),"")</f>
        <v>55</v>
      </c>
      <c r="AD1695" s="51" t="str">
        <f>IF(D1695&lt;&gt;"",VLOOKUP(D1695,LISTAS·PAPP!$I$3:$M$16,3,0),"")</f>
        <v>SISTEMA_DE_PROTECCIÓN_ESPECIAL_EN_EL_CICLO_DE_VIDA</v>
      </c>
      <c r="AE1695" s="52" t="str">
        <f>IF(D1695&lt;&gt;"",VLOOKUP(D1695,LISTAS·PAPP!$I$3:$M$16,4,0),"")</f>
        <v>001</v>
      </c>
      <c r="AF1695" s="51" t="str">
        <f>IF(D1695&lt;&gt;"",VLOOKUP(D1695,LISTAS·PAPP!$I$3:$M$16,5,0),"")</f>
        <v>IMPLEMENTAR_ESTRATEGIAS_Y_SERVICIOS_DE_PREVENCION_Y_PROTECCION_ESPECIAL_EN_EL_CICLO_DE_VIDA_A_NIVEL_NACIONAL</v>
      </c>
      <c r="AG1695" s="52" t="str">
        <f>IF(AH1695&lt;&gt;"",VLOOKUP(AH1695,LISTAS·PAPP!$O$3:$P$74,2,0),"")</f>
        <v>005</v>
      </c>
      <c r="AH1695" s="58" t="s">
        <v>855</v>
      </c>
      <c r="AI1695" s="60" t="s">
        <v>471</v>
      </c>
      <c r="AJ1695" s="51" t="str">
        <f>IF(AI1695&lt;&gt;"",VLOOKUP(AI1695,LISTAS·PAPP!$X$4:$Y$80,2,0),"")</f>
        <v>NO APLICA</v>
      </c>
      <c r="AK1695" s="58" t="s">
        <v>631</v>
      </c>
      <c r="AL1695" s="60">
        <v>710204</v>
      </c>
      <c r="AM1695" s="51" t="str">
        <f>IF(ISERROR(VLOOKUP(AL1695,LISTAS·PAPP!$AD$4:$AE$334,2,0))," ",VLOOKUP(AL1695,LISTAS·PAPP!$AD$4:$AE$334,2,0))</f>
        <v>Decimo Cuarto Sueldo</v>
      </c>
      <c r="AN1695" s="63">
        <v>1641.67</v>
      </c>
      <c r="AO1695" s="64">
        <v>136.80583333333334</v>
      </c>
      <c r="AP1695" s="64">
        <v>136.80583333333334</v>
      </c>
      <c r="AQ1695" s="64">
        <v>136.80583333333334</v>
      </c>
      <c r="AR1695" s="64">
        <v>136.80583333333334</v>
      </c>
      <c r="AS1695" s="64">
        <v>136.80583333333334</v>
      </c>
      <c r="AT1695" s="64">
        <v>136.80583333333334</v>
      </c>
      <c r="AU1695" s="64">
        <v>136.80583333333334</v>
      </c>
      <c r="AV1695" s="64">
        <v>136.80583333333334</v>
      </c>
      <c r="AW1695" s="64">
        <v>136.80583333333334</v>
      </c>
      <c r="AX1695" s="64">
        <v>136.80583333333334</v>
      </c>
      <c r="AY1695" s="64">
        <v>136.80583333333334</v>
      </c>
      <c r="AZ1695" s="64">
        <v>136.80583333333334</v>
      </c>
      <c r="BA1695" s="53">
        <f t="shared" si="79"/>
        <v>1641.67</v>
      </c>
      <c r="BB1695" s="54" t="str">
        <f t="shared" si="80"/>
        <v>OK</v>
      </c>
      <c r="BC1695" s="55" t="str">
        <f t="shared" si="81"/>
        <v xml:space="preserve">                </v>
      </c>
    </row>
    <row r="1696" spans="1:55" ht="50.1" customHeight="1" x14ac:dyDescent="0.25">
      <c r="A1696" s="58" t="s">
        <v>38</v>
      </c>
      <c r="B1696" s="58" t="s">
        <v>42</v>
      </c>
      <c r="C1696" s="58" t="s">
        <v>67</v>
      </c>
      <c r="D1696" s="58" t="s">
        <v>175</v>
      </c>
      <c r="E1696" s="51" t="str">
        <f>IF(C1696&lt;&gt;"",VLOOKUP(MID(C1696,18,5),LISTAS·PAPP!$E$4:$F$76,2,0),"")</f>
        <v>PICHINCHA</v>
      </c>
      <c r="F1696" s="58" t="s">
        <v>386</v>
      </c>
      <c r="G1696" s="51" t="str">
        <f>IF(F1696&lt;&gt;"",VLOOKUP(F1696,LISTAS·PAPP!$R$3:$T$221,3,0),"")</f>
        <v xml:space="preserve"> </v>
      </c>
      <c r="H1696" s="58" t="s">
        <v>1165</v>
      </c>
      <c r="I1696" s="66" t="s">
        <v>1185</v>
      </c>
      <c r="J1696" s="66" t="s">
        <v>1172</v>
      </c>
      <c r="K1696" s="67">
        <v>1</v>
      </c>
      <c r="L1696" s="66" t="s">
        <v>1187</v>
      </c>
      <c r="M1696" s="60">
        <v>0</v>
      </c>
      <c r="N1696" s="60">
        <v>0</v>
      </c>
      <c r="O1696" s="60">
        <v>0</v>
      </c>
      <c r="P1696" s="60">
        <v>0.11119999999999999</v>
      </c>
      <c r="Q1696" s="60">
        <v>0.1111</v>
      </c>
      <c r="R1696" s="60">
        <v>0.1111</v>
      </c>
      <c r="S1696" s="60">
        <v>0.1111</v>
      </c>
      <c r="T1696" s="60">
        <v>0.1111</v>
      </c>
      <c r="U1696" s="60">
        <v>0.1111</v>
      </c>
      <c r="V1696" s="60">
        <v>0.1111</v>
      </c>
      <c r="W1696" s="60">
        <v>0.1111</v>
      </c>
      <c r="X1696" s="60">
        <v>0.1111</v>
      </c>
      <c r="Y1696" s="52" t="str">
        <f>IF(A1696&lt;&gt;"",IF(D1696="DIRECCIÓN_DE_TRANSFERENCIAS","280 0031",VLOOKUP(C1696,LISTAS·PAPP!$C$3:$D$76,2,0)),"")</f>
        <v>280 9999</v>
      </c>
      <c r="Z1696" s="61">
        <v>202</v>
      </c>
      <c r="AA1696" s="62">
        <v>5036</v>
      </c>
      <c r="AB1696" s="62">
        <v>5045</v>
      </c>
      <c r="AC1696" s="65" t="str">
        <f>IF(D1696&lt;&gt;"",VLOOKUP(D1696,LISTAS·PAPP!$I$3:$M$16,2,0),"")</f>
        <v>55</v>
      </c>
      <c r="AD1696" s="51" t="str">
        <f>IF(D1696&lt;&gt;"",VLOOKUP(D1696,LISTAS·PAPP!$I$3:$M$16,3,0),"")</f>
        <v>SISTEMA_DE_PROTECCIÓN_ESPECIAL_EN_EL_CICLO_DE_VIDA</v>
      </c>
      <c r="AE1696" s="52" t="str">
        <f>IF(D1696&lt;&gt;"",VLOOKUP(D1696,LISTAS·PAPP!$I$3:$M$16,4,0),"")</f>
        <v>001</v>
      </c>
      <c r="AF1696" s="51" t="str">
        <f>IF(D1696&lt;&gt;"",VLOOKUP(D1696,LISTAS·PAPP!$I$3:$M$16,5,0),"")</f>
        <v>IMPLEMENTAR_ESTRATEGIAS_Y_SERVICIOS_DE_PREVENCION_Y_PROTECCION_ESPECIAL_EN_EL_CICLO_DE_VIDA_A_NIVEL_NACIONAL</v>
      </c>
      <c r="AG1696" s="52" t="str">
        <f>IF(AH1696&lt;&gt;"",VLOOKUP(AH1696,LISTAS·PAPP!$O$3:$P$74,2,0),"")</f>
        <v>005</v>
      </c>
      <c r="AH1696" s="58" t="s">
        <v>855</v>
      </c>
      <c r="AI1696" s="60" t="s">
        <v>471</v>
      </c>
      <c r="AJ1696" s="51" t="str">
        <f>IF(AI1696&lt;&gt;"",VLOOKUP(AI1696,LISTAS·PAPP!$X$4:$Y$80,2,0),"")</f>
        <v>NO APLICA</v>
      </c>
      <c r="AK1696" s="58" t="s">
        <v>631</v>
      </c>
      <c r="AL1696" s="60">
        <v>710510</v>
      </c>
      <c r="AM1696" s="51" t="str">
        <f>IF(ISERROR(VLOOKUP(AL1696,LISTAS·PAPP!$AD$4:$AE$334,2,0))," ",VLOOKUP(AL1696,LISTAS·PAPP!$AD$4:$AE$334,2,0))</f>
        <v>Servicios Personales por Contrato</v>
      </c>
      <c r="AN1696" s="63">
        <v>40931.480000000003</v>
      </c>
      <c r="AO1696" s="64">
        <v>0</v>
      </c>
      <c r="AP1696" s="64">
        <v>0</v>
      </c>
      <c r="AQ1696" s="64">
        <v>0</v>
      </c>
      <c r="AR1696" s="64">
        <v>4547.9422222222229</v>
      </c>
      <c r="AS1696" s="64">
        <v>4547.9422222222229</v>
      </c>
      <c r="AT1696" s="64">
        <v>4547.9422222222229</v>
      </c>
      <c r="AU1696" s="64">
        <v>4547.9422222222229</v>
      </c>
      <c r="AV1696" s="64">
        <v>4547.9422222222229</v>
      </c>
      <c r="AW1696" s="64">
        <v>4547.9422222222229</v>
      </c>
      <c r="AX1696" s="64">
        <v>4547.9422222222229</v>
      </c>
      <c r="AY1696" s="64">
        <v>4547.9422222222229</v>
      </c>
      <c r="AZ1696" s="64">
        <v>4547.9422222222229</v>
      </c>
      <c r="BA1696" s="53">
        <f t="shared" si="79"/>
        <v>40931.480000000003</v>
      </c>
      <c r="BB1696" s="54" t="str">
        <f t="shared" si="80"/>
        <v>OK</v>
      </c>
      <c r="BC1696" s="55" t="str">
        <f t="shared" si="81"/>
        <v xml:space="preserve">                </v>
      </c>
    </row>
    <row r="1697" spans="1:55" ht="50.1" customHeight="1" x14ac:dyDescent="0.25">
      <c r="A1697" s="58" t="s">
        <v>38</v>
      </c>
      <c r="B1697" s="58" t="s">
        <v>42</v>
      </c>
      <c r="C1697" s="58" t="s">
        <v>67</v>
      </c>
      <c r="D1697" s="58" t="s">
        <v>175</v>
      </c>
      <c r="E1697" s="51" t="str">
        <f>IF(C1697&lt;&gt;"",VLOOKUP(MID(C1697,18,5),LISTAS·PAPP!$E$4:$F$76,2,0),"")</f>
        <v>PICHINCHA</v>
      </c>
      <c r="F1697" s="58" t="s">
        <v>386</v>
      </c>
      <c r="G1697" s="51" t="str">
        <f>IF(F1697&lt;&gt;"",VLOOKUP(F1697,LISTAS·PAPP!$R$3:$T$221,3,0),"")</f>
        <v xml:space="preserve"> </v>
      </c>
      <c r="H1697" s="58" t="s">
        <v>1165</v>
      </c>
      <c r="I1697" s="66" t="s">
        <v>1185</v>
      </c>
      <c r="J1697" s="66" t="s">
        <v>1186</v>
      </c>
      <c r="K1697" s="67">
        <v>1</v>
      </c>
      <c r="L1697" s="66" t="s">
        <v>1187</v>
      </c>
      <c r="M1697" s="60">
        <v>0</v>
      </c>
      <c r="N1697" s="60">
        <v>0</v>
      </c>
      <c r="O1697" s="60">
        <v>0</v>
      </c>
      <c r="P1697" s="60">
        <v>0.11119999999999999</v>
      </c>
      <c r="Q1697" s="60">
        <v>0.1111</v>
      </c>
      <c r="R1697" s="60">
        <v>0.1111</v>
      </c>
      <c r="S1697" s="60">
        <v>0.1111</v>
      </c>
      <c r="T1697" s="60">
        <v>0.1111</v>
      </c>
      <c r="U1697" s="60">
        <v>0.1111</v>
      </c>
      <c r="V1697" s="60">
        <v>0.1111</v>
      </c>
      <c r="W1697" s="60">
        <v>0.1111</v>
      </c>
      <c r="X1697" s="60">
        <v>0.1111</v>
      </c>
      <c r="Y1697" s="52" t="str">
        <f>IF(A1697&lt;&gt;"",IF(D1697="DIRECCIÓN_DE_TRANSFERENCIAS","280 0031",VLOOKUP(C1697,LISTAS·PAPP!$C$3:$D$76,2,0)),"")</f>
        <v>280 9999</v>
      </c>
      <c r="Z1697" s="61">
        <v>202</v>
      </c>
      <c r="AA1697" s="62">
        <v>5036</v>
      </c>
      <c r="AB1697" s="62">
        <v>5045</v>
      </c>
      <c r="AC1697" s="65" t="str">
        <f>IF(D1697&lt;&gt;"",VLOOKUP(D1697,LISTAS·PAPP!$I$3:$M$16,2,0),"")</f>
        <v>55</v>
      </c>
      <c r="AD1697" s="51" t="str">
        <f>IF(D1697&lt;&gt;"",VLOOKUP(D1697,LISTAS·PAPP!$I$3:$M$16,3,0),"")</f>
        <v>SISTEMA_DE_PROTECCIÓN_ESPECIAL_EN_EL_CICLO_DE_VIDA</v>
      </c>
      <c r="AE1697" s="52" t="str">
        <f>IF(D1697&lt;&gt;"",VLOOKUP(D1697,LISTAS·PAPP!$I$3:$M$16,4,0),"")</f>
        <v>001</v>
      </c>
      <c r="AF1697" s="51" t="str">
        <f>IF(D1697&lt;&gt;"",VLOOKUP(D1697,LISTAS·PAPP!$I$3:$M$16,5,0),"")</f>
        <v>IMPLEMENTAR_ESTRATEGIAS_Y_SERVICIOS_DE_PREVENCION_Y_PROTECCION_ESPECIAL_EN_EL_CICLO_DE_VIDA_A_NIVEL_NACIONAL</v>
      </c>
      <c r="AG1697" s="52" t="str">
        <f>IF(AH1697&lt;&gt;"",VLOOKUP(AH1697,LISTAS·PAPP!$O$3:$P$74,2,0),"")</f>
        <v>005</v>
      </c>
      <c r="AH1697" s="58" t="s">
        <v>855</v>
      </c>
      <c r="AI1697" s="60" t="s">
        <v>471</v>
      </c>
      <c r="AJ1697" s="51" t="str">
        <f>IF(AI1697&lt;&gt;"",VLOOKUP(AI1697,LISTAS·PAPP!$X$4:$Y$80,2,0),"")</f>
        <v>NO APLICA</v>
      </c>
      <c r="AK1697" s="58" t="s">
        <v>631</v>
      </c>
      <c r="AL1697" s="60">
        <v>710601</v>
      </c>
      <c r="AM1697" s="51" t="str">
        <f>IF(ISERROR(VLOOKUP(AL1697,LISTAS·PAPP!$AD$4:$AE$334,2,0))," ",VLOOKUP(AL1697,LISTAS·PAPP!$AD$4:$AE$334,2,0))</f>
        <v>Aporte Patronal</v>
      </c>
      <c r="AN1697" s="63">
        <v>4366.82</v>
      </c>
      <c r="AO1697" s="64">
        <v>0</v>
      </c>
      <c r="AP1697" s="64">
        <v>0</v>
      </c>
      <c r="AQ1697" s="64">
        <v>0</v>
      </c>
      <c r="AR1697" s="64">
        <v>485.20222222222219</v>
      </c>
      <c r="AS1697" s="64">
        <v>485.20222222222219</v>
      </c>
      <c r="AT1697" s="64">
        <v>485.20222222222219</v>
      </c>
      <c r="AU1697" s="64">
        <v>485.20222222222219</v>
      </c>
      <c r="AV1697" s="64">
        <v>485.20222222222219</v>
      </c>
      <c r="AW1697" s="64">
        <v>485.20222222222219</v>
      </c>
      <c r="AX1697" s="64">
        <v>485.20222222222219</v>
      </c>
      <c r="AY1697" s="64">
        <v>485.20222222222219</v>
      </c>
      <c r="AZ1697" s="64">
        <v>485.20222222222219</v>
      </c>
      <c r="BA1697" s="53">
        <f t="shared" si="79"/>
        <v>4366.82</v>
      </c>
      <c r="BB1697" s="54" t="str">
        <f t="shared" si="80"/>
        <v>OK</v>
      </c>
      <c r="BC1697" s="55" t="str">
        <f t="shared" si="81"/>
        <v xml:space="preserve">                </v>
      </c>
    </row>
    <row r="1698" spans="1:55" ht="50.1" customHeight="1" x14ac:dyDescent="0.25">
      <c r="A1698" s="58" t="s">
        <v>38</v>
      </c>
      <c r="B1698" s="58" t="s">
        <v>42</v>
      </c>
      <c r="C1698" s="58" t="s">
        <v>67</v>
      </c>
      <c r="D1698" s="58" t="s">
        <v>175</v>
      </c>
      <c r="E1698" s="51" t="str">
        <f>IF(C1698&lt;&gt;"",VLOOKUP(MID(C1698,18,5),LISTAS·PAPP!$E$4:$F$76,2,0),"")</f>
        <v>PICHINCHA</v>
      </c>
      <c r="F1698" s="58" t="s">
        <v>386</v>
      </c>
      <c r="G1698" s="51" t="str">
        <f>IF(F1698&lt;&gt;"",VLOOKUP(F1698,LISTAS·PAPP!$R$3:$T$221,3,0),"")</f>
        <v xml:space="preserve"> </v>
      </c>
      <c r="H1698" s="58" t="s">
        <v>1165</v>
      </c>
      <c r="I1698" s="66" t="s">
        <v>1185</v>
      </c>
      <c r="J1698" s="66" t="s">
        <v>1186</v>
      </c>
      <c r="K1698" s="67">
        <v>1</v>
      </c>
      <c r="L1698" s="66" t="s">
        <v>1187</v>
      </c>
      <c r="M1698" s="60">
        <v>0</v>
      </c>
      <c r="N1698" s="60">
        <v>0</v>
      </c>
      <c r="O1698" s="60">
        <v>0</v>
      </c>
      <c r="P1698" s="60">
        <v>0.11119999999999999</v>
      </c>
      <c r="Q1698" s="60">
        <v>0.1111</v>
      </c>
      <c r="R1698" s="60">
        <v>0.1111</v>
      </c>
      <c r="S1698" s="60">
        <v>0.1111</v>
      </c>
      <c r="T1698" s="60">
        <v>0.1111</v>
      </c>
      <c r="U1698" s="60">
        <v>0.1111</v>
      </c>
      <c r="V1698" s="60">
        <v>0.1111</v>
      </c>
      <c r="W1698" s="60">
        <v>0.1111</v>
      </c>
      <c r="X1698" s="60">
        <v>0.1111</v>
      </c>
      <c r="Y1698" s="52" t="str">
        <f>IF(A1698&lt;&gt;"",IF(D1698="DIRECCIÓN_DE_TRANSFERENCIAS","280 0031",VLOOKUP(C1698,LISTAS·PAPP!$C$3:$D$76,2,0)),"")</f>
        <v>280 9999</v>
      </c>
      <c r="Z1698" s="61">
        <v>202</v>
      </c>
      <c r="AA1698" s="62">
        <v>5036</v>
      </c>
      <c r="AB1698" s="62">
        <v>5045</v>
      </c>
      <c r="AC1698" s="65" t="str">
        <f>IF(D1698&lt;&gt;"",VLOOKUP(D1698,LISTAS·PAPP!$I$3:$M$16,2,0),"")</f>
        <v>55</v>
      </c>
      <c r="AD1698" s="51" t="str">
        <f>IF(D1698&lt;&gt;"",VLOOKUP(D1698,LISTAS·PAPP!$I$3:$M$16,3,0),"")</f>
        <v>SISTEMA_DE_PROTECCIÓN_ESPECIAL_EN_EL_CICLO_DE_VIDA</v>
      </c>
      <c r="AE1698" s="52" t="str">
        <f>IF(D1698&lt;&gt;"",VLOOKUP(D1698,LISTAS·PAPP!$I$3:$M$16,4,0),"")</f>
        <v>001</v>
      </c>
      <c r="AF1698" s="51" t="str">
        <f>IF(D1698&lt;&gt;"",VLOOKUP(D1698,LISTAS·PAPP!$I$3:$M$16,5,0),"")</f>
        <v>IMPLEMENTAR_ESTRATEGIAS_Y_SERVICIOS_DE_PREVENCION_Y_PROTECCION_ESPECIAL_EN_EL_CICLO_DE_VIDA_A_NIVEL_NACIONAL</v>
      </c>
      <c r="AG1698" s="52" t="str">
        <f>IF(AH1698&lt;&gt;"",VLOOKUP(AH1698,LISTAS·PAPP!$O$3:$P$74,2,0),"")</f>
        <v>005</v>
      </c>
      <c r="AH1698" s="58" t="s">
        <v>855</v>
      </c>
      <c r="AI1698" s="60" t="s">
        <v>471</v>
      </c>
      <c r="AJ1698" s="51" t="str">
        <f>IF(AI1698&lt;&gt;"",VLOOKUP(AI1698,LISTAS·PAPP!$X$4:$Y$80,2,0),"")</f>
        <v>NO APLICA</v>
      </c>
      <c r="AK1698" s="58" t="s">
        <v>631</v>
      </c>
      <c r="AL1698" s="60">
        <v>710602</v>
      </c>
      <c r="AM1698" s="51" t="str">
        <f>IF(ISERROR(VLOOKUP(AL1698,LISTAS·PAPP!$AD$4:$AE$334,2,0))," ",VLOOKUP(AL1698,LISTAS·PAPP!$AD$4:$AE$334,2,0))</f>
        <v>Fondo de Reserva</v>
      </c>
      <c r="AN1698" s="63">
        <v>3769.48</v>
      </c>
      <c r="AO1698" s="64">
        <v>0</v>
      </c>
      <c r="AP1698" s="64">
        <v>0</v>
      </c>
      <c r="AQ1698" s="64">
        <v>0</v>
      </c>
      <c r="AR1698" s="64">
        <v>418.83111111111111</v>
      </c>
      <c r="AS1698" s="64">
        <v>418.83111111111111</v>
      </c>
      <c r="AT1698" s="64">
        <v>418.83111111111111</v>
      </c>
      <c r="AU1698" s="64">
        <v>418.83111111111111</v>
      </c>
      <c r="AV1698" s="64">
        <v>418.83111111111111</v>
      </c>
      <c r="AW1698" s="64">
        <v>418.83111111111111</v>
      </c>
      <c r="AX1698" s="64">
        <v>418.83111111111111</v>
      </c>
      <c r="AY1698" s="64">
        <v>418.83111111111111</v>
      </c>
      <c r="AZ1698" s="64">
        <v>418.83111111111111</v>
      </c>
      <c r="BA1698" s="53">
        <f t="shared" si="79"/>
        <v>3769.48</v>
      </c>
      <c r="BB1698" s="54" t="str">
        <f t="shared" si="80"/>
        <v>OK</v>
      </c>
      <c r="BC1698" s="55" t="str">
        <f t="shared" si="81"/>
        <v xml:space="preserve">                </v>
      </c>
    </row>
    <row r="1699" spans="1:55" ht="50.1" customHeight="1" x14ac:dyDescent="0.25">
      <c r="A1699" s="58" t="s">
        <v>38</v>
      </c>
      <c r="B1699" s="58" t="s">
        <v>42</v>
      </c>
      <c r="C1699" s="58" t="s">
        <v>67</v>
      </c>
      <c r="D1699" s="58" t="s">
        <v>175</v>
      </c>
      <c r="E1699" s="51" t="str">
        <f>IF(C1699&lt;&gt;"",VLOOKUP(MID(C1699,18,5),LISTAS·PAPP!$E$4:$F$76,2,0),"")</f>
        <v>PICHINCHA</v>
      </c>
      <c r="F1699" s="58" t="s">
        <v>386</v>
      </c>
      <c r="G1699" s="51" t="str">
        <f>IF(F1699&lt;&gt;"",VLOOKUP(F1699,LISTAS·PAPP!$R$3:$T$221,3,0),"")</f>
        <v xml:space="preserve"> </v>
      </c>
      <c r="H1699" s="58" t="s">
        <v>1165</v>
      </c>
      <c r="I1699" s="66" t="s">
        <v>1185</v>
      </c>
      <c r="J1699" s="66" t="s">
        <v>1174</v>
      </c>
      <c r="K1699" s="67">
        <v>1</v>
      </c>
      <c r="L1699" s="66" t="s">
        <v>1194</v>
      </c>
      <c r="M1699" s="60">
        <v>0</v>
      </c>
      <c r="N1699" s="60">
        <v>0</v>
      </c>
      <c r="O1699" s="60">
        <v>0</v>
      </c>
      <c r="P1699" s="60">
        <v>0</v>
      </c>
      <c r="Q1699" s="60">
        <v>0</v>
      </c>
      <c r="R1699" s="60">
        <v>0</v>
      </c>
      <c r="S1699" s="60">
        <v>0</v>
      </c>
      <c r="T1699" s="60">
        <v>0</v>
      </c>
      <c r="U1699" s="60">
        <v>0</v>
      </c>
      <c r="V1699" s="60">
        <v>0</v>
      </c>
      <c r="W1699" s="60">
        <v>0</v>
      </c>
      <c r="X1699" s="60">
        <v>0</v>
      </c>
      <c r="Y1699" s="52" t="str">
        <f>IF(A1699&lt;&gt;"",IF(D1699="DIRECCIÓN_DE_TRANSFERENCIAS","280 0031",VLOOKUP(C1699,LISTAS·PAPP!$C$3:$D$76,2,0)),"")</f>
        <v>280 9999</v>
      </c>
      <c r="Z1699" s="61">
        <v>202</v>
      </c>
      <c r="AA1699" s="62">
        <v>5036</v>
      </c>
      <c r="AB1699" s="62">
        <v>5045</v>
      </c>
      <c r="AC1699" s="65" t="str">
        <f>IF(D1699&lt;&gt;"",VLOOKUP(D1699,LISTAS·PAPP!$I$3:$M$16,2,0),"")</f>
        <v>55</v>
      </c>
      <c r="AD1699" s="51" t="str">
        <f>IF(D1699&lt;&gt;"",VLOOKUP(D1699,LISTAS·PAPP!$I$3:$M$16,3,0),"")</f>
        <v>SISTEMA_DE_PROTECCIÓN_ESPECIAL_EN_EL_CICLO_DE_VIDA</v>
      </c>
      <c r="AE1699" s="52" t="str">
        <f>IF(D1699&lt;&gt;"",VLOOKUP(D1699,LISTAS·PAPP!$I$3:$M$16,4,0),"")</f>
        <v>001</v>
      </c>
      <c r="AF1699" s="51" t="str">
        <f>IF(D1699&lt;&gt;"",VLOOKUP(D1699,LISTAS·PAPP!$I$3:$M$16,5,0),"")</f>
        <v>IMPLEMENTAR_ESTRATEGIAS_Y_SERVICIOS_DE_PREVENCION_Y_PROTECCION_ESPECIAL_EN_EL_CICLO_DE_VIDA_A_NIVEL_NACIONAL</v>
      </c>
      <c r="AG1699" s="52" t="str">
        <f>IF(AH1699&lt;&gt;"",VLOOKUP(AH1699,LISTAS·PAPP!$O$3:$P$74,2,0),"")</f>
        <v>005</v>
      </c>
      <c r="AH1699" s="58" t="s">
        <v>855</v>
      </c>
      <c r="AI1699" s="60" t="s">
        <v>471</v>
      </c>
      <c r="AJ1699" s="51" t="str">
        <f>IF(AI1699&lt;&gt;"",VLOOKUP(AI1699,LISTAS·PAPP!$X$4:$Y$80,2,0),"")</f>
        <v>NO APLICA</v>
      </c>
      <c r="AK1699" s="58" t="s">
        <v>631</v>
      </c>
      <c r="AL1699" s="60">
        <v>710707</v>
      </c>
      <c r="AM1699" s="51" t="str">
        <f>IF(ISERROR(VLOOKUP(AL1699,LISTAS·PAPP!$AD$4:$AE$334,2,0))," ",VLOOKUP(AL1699,LISTAS·PAPP!$AD$4:$AE$334,2,0))</f>
        <v>Compensación por Vacaciones no Gozadas por Cesación de Funciones</v>
      </c>
      <c r="AN1699" s="63">
        <v>2299.6799999999998</v>
      </c>
      <c r="AO1699" s="64">
        <v>0</v>
      </c>
      <c r="AP1699" s="64">
        <v>0</v>
      </c>
      <c r="AQ1699" s="64">
        <v>0</v>
      </c>
      <c r="AR1699" s="64">
        <v>0</v>
      </c>
      <c r="AS1699" s="64">
        <v>0</v>
      </c>
      <c r="AT1699" s="64">
        <v>0</v>
      </c>
      <c r="AU1699" s="64">
        <v>0</v>
      </c>
      <c r="AV1699" s="64">
        <v>0</v>
      </c>
      <c r="AW1699" s="64">
        <v>2299.6799999999998</v>
      </c>
      <c r="AX1699" s="64">
        <v>0</v>
      </c>
      <c r="AY1699" s="64">
        <v>0</v>
      </c>
      <c r="AZ1699" s="64">
        <v>0</v>
      </c>
      <c r="BA1699" s="53">
        <f t="shared" si="79"/>
        <v>2299.6799999999998</v>
      </c>
      <c r="BB1699" s="54" t="str">
        <f t="shared" si="80"/>
        <v>OK</v>
      </c>
      <c r="BC1699" s="55" t="str">
        <f t="shared" si="81"/>
        <v xml:space="preserve">                </v>
      </c>
    </row>
    <row r="1700" spans="1:55" ht="50.1" customHeight="1" x14ac:dyDescent="0.25">
      <c r="A1700" s="58" t="s">
        <v>38</v>
      </c>
      <c r="B1700" s="58" t="s">
        <v>42</v>
      </c>
      <c r="C1700" s="58" t="s">
        <v>67</v>
      </c>
      <c r="D1700" s="58" t="s">
        <v>175</v>
      </c>
      <c r="E1700" s="51" t="str">
        <f>IF(C1700&lt;&gt;"",VLOOKUP(MID(C1700,18,5),LISTAS·PAPP!$E$4:$F$76,2,0),"")</f>
        <v>PICHINCHA</v>
      </c>
      <c r="F1700" s="58" t="s">
        <v>386</v>
      </c>
      <c r="G1700" s="51" t="str">
        <f>IF(F1700&lt;&gt;"",VLOOKUP(F1700,LISTAS·PAPP!$R$3:$T$221,3,0),"")</f>
        <v xml:space="preserve"> </v>
      </c>
      <c r="H1700" s="58" t="s">
        <v>1165</v>
      </c>
      <c r="I1700" s="66" t="s">
        <v>1171</v>
      </c>
      <c r="J1700" s="66" t="s">
        <v>1174</v>
      </c>
      <c r="K1700" s="67">
        <v>1</v>
      </c>
      <c r="L1700" s="66" t="s">
        <v>1175</v>
      </c>
      <c r="M1700" s="60">
        <v>0</v>
      </c>
      <c r="N1700" s="60">
        <v>0</v>
      </c>
      <c r="O1700" s="60">
        <v>0</v>
      </c>
      <c r="P1700" s="60">
        <v>0</v>
      </c>
      <c r="Q1700" s="60">
        <v>0</v>
      </c>
      <c r="R1700" s="60">
        <v>0</v>
      </c>
      <c r="S1700" s="60">
        <v>0</v>
      </c>
      <c r="T1700" s="60">
        <v>0</v>
      </c>
      <c r="U1700" s="60">
        <v>0</v>
      </c>
      <c r="V1700" s="60">
        <v>0.33333333333333331</v>
      </c>
      <c r="W1700" s="60">
        <v>0.33333333333333331</v>
      </c>
      <c r="X1700" s="60">
        <v>0.33333333333333331</v>
      </c>
      <c r="Y1700" s="52" t="str">
        <f>IF(A1700&lt;&gt;"",IF(D1700="DIRECCIÓN_DE_TRANSFERENCIAS","280 0031",VLOOKUP(C1700,LISTAS·PAPP!$C$3:$D$76,2,0)),"")</f>
        <v>280 9999</v>
      </c>
      <c r="Z1700" s="61">
        <v>202</v>
      </c>
      <c r="AA1700" s="62">
        <v>5036</v>
      </c>
      <c r="AB1700" s="62">
        <v>4123</v>
      </c>
      <c r="AC1700" s="65" t="str">
        <f>IF(D1700&lt;&gt;"",VLOOKUP(D1700,LISTAS·PAPP!$I$3:$M$16,2,0),"")</f>
        <v>55</v>
      </c>
      <c r="AD1700" s="51" t="str">
        <f>IF(D1700&lt;&gt;"",VLOOKUP(D1700,LISTAS·PAPP!$I$3:$M$16,3,0),"")</f>
        <v>SISTEMA_DE_PROTECCIÓN_ESPECIAL_EN_EL_CICLO_DE_VIDA</v>
      </c>
      <c r="AE1700" s="52" t="str">
        <f>IF(D1700&lt;&gt;"",VLOOKUP(D1700,LISTAS·PAPP!$I$3:$M$16,4,0),"")</f>
        <v>001</v>
      </c>
      <c r="AF1700" s="51" t="str">
        <f>IF(D1700&lt;&gt;"",VLOOKUP(D1700,LISTAS·PAPP!$I$3:$M$16,5,0),"")</f>
        <v>IMPLEMENTAR_ESTRATEGIAS_Y_SERVICIOS_DE_PREVENCION_Y_PROTECCION_ESPECIAL_EN_EL_CICLO_DE_VIDA_A_NIVEL_NACIONAL</v>
      </c>
      <c r="AG1700" s="52" t="str">
        <f>IF(AH1700&lt;&gt;"",VLOOKUP(AH1700,LISTAS·PAPP!$O$3:$P$74,2,0),"")</f>
        <v>004</v>
      </c>
      <c r="AH1700" s="58" t="s">
        <v>854</v>
      </c>
      <c r="AI1700" s="60" t="s">
        <v>471</v>
      </c>
      <c r="AJ1700" s="51" t="str">
        <f>IF(AI1700&lt;&gt;"",VLOOKUP(AI1700,LISTAS·PAPP!$X$4:$Y$80,2,0),"")</f>
        <v>NO APLICA</v>
      </c>
      <c r="AK1700" s="58" t="s">
        <v>631</v>
      </c>
      <c r="AL1700" s="60">
        <v>710203</v>
      </c>
      <c r="AM1700" s="51" t="str">
        <f>IF(ISERROR(VLOOKUP(AL1700,LISTAS·PAPP!$AD$4:$AE$334,2,0))," ",VLOOKUP(AL1700,LISTAS·PAPP!$AD$4:$AE$334,2,0))</f>
        <v>Decimo Tercer Sueldo</v>
      </c>
      <c r="AN1700" s="63">
        <v>7472.75</v>
      </c>
      <c r="AO1700" s="64">
        <v>622.72916666666663</v>
      </c>
      <c r="AP1700" s="64">
        <v>622.72916666666663</v>
      </c>
      <c r="AQ1700" s="64">
        <v>622.72916666666663</v>
      </c>
      <c r="AR1700" s="64">
        <v>622.72916666666663</v>
      </c>
      <c r="AS1700" s="64">
        <v>622.72916666666663</v>
      </c>
      <c r="AT1700" s="64">
        <v>622.72916666666663</v>
      </c>
      <c r="AU1700" s="64">
        <v>622.72916666666663</v>
      </c>
      <c r="AV1700" s="64">
        <v>622.72916666666663</v>
      </c>
      <c r="AW1700" s="64">
        <v>622.72916666666663</v>
      </c>
      <c r="AX1700" s="64">
        <v>622.72916666666663</v>
      </c>
      <c r="AY1700" s="64">
        <v>622.72916666666663</v>
      </c>
      <c r="AZ1700" s="64">
        <v>622.72916666666663</v>
      </c>
      <c r="BA1700" s="53">
        <f t="shared" si="79"/>
        <v>7472.7500000000009</v>
      </c>
      <c r="BB1700" s="54" t="str">
        <f t="shared" si="80"/>
        <v>OK</v>
      </c>
      <c r="BC1700" s="55" t="str">
        <f t="shared" si="81"/>
        <v xml:space="preserve">                </v>
      </c>
    </row>
    <row r="1701" spans="1:55" ht="50.1" customHeight="1" x14ac:dyDescent="0.25">
      <c r="A1701" s="58" t="s">
        <v>38</v>
      </c>
      <c r="B1701" s="58" t="s">
        <v>42</v>
      </c>
      <c r="C1701" s="58" t="s">
        <v>67</v>
      </c>
      <c r="D1701" s="58" t="s">
        <v>175</v>
      </c>
      <c r="E1701" s="51" t="str">
        <f>IF(C1701&lt;&gt;"",VLOOKUP(MID(C1701,18,5),LISTAS·PAPP!$E$4:$F$76,2,0),"")</f>
        <v>PICHINCHA</v>
      </c>
      <c r="F1701" s="58" t="s">
        <v>386</v>
      </c>
      <c r="G1701" s="51" t="str">
        <f>IF(F1701&lt;&gt;"",VLOOKUP(F1701,LISTAS·PAPP!$R$3:$T$221,3,0),"")</f>
        <v xml:space="preserve"> </v>
      </c>
      <c r="H1701" s="58" t="s">
        <v>1165</v>
      </c>
      <c r="I1701" s="66" t="s">
        <v>1171</v>
      </c>
      <c r="J1701" s="66" t="s">
        <v>1174</v>
      </c>
      <c r="K1701" s="67">
        <v>1</v>
      </c>
      <c r="L1701" s="66" t="s">
        <v>1175</v>
      </c>
      <c r="M1701" s="60">
        <v>0</v>
      </c>
      <c r="N1701" s="60">
        <v>0</v>
      </c>
      <c r="O1701" s="60">
        <v>0</v>
      </c>
      <c r="P1701" s="60">
        <v>0</v>
      </c>
      <c r="Q1701" s="60">
        <v>0</v>
      </c>
      <c r="R1701" s="60">
        <v>0</v>
      </c>
      <c r="S1701" s="60">
        <v>0</v>
      </c>
      <c r="T1701" s="60">
        <v>0</v>
      </c>
      <c r="U1701" s="60">
        <v>0</v>
      </c>
      <c r="V1701" s="60">
        <v>0.33333333333333331</v>
      </c>
      <c r="W1701" s="60">
        <v>0.33333333333333331</v>
      </c>
      <c r="X1701" s="60">
        <v>0.33333333333333331</v>
      </c>
      <c r="Y1701" s="52" t="str">
        <f>IF(A1701&lt;&gt;"",IF(D1701="DIRECCIÓN_DE_TRANSFERENCIAS","280 0031",VLOOKUP(C1701,LISTAS·PAPP!$C$3:$D$76,2,0)),"")</f>
        <v>280 9999</v>
      </c>
      <c r="Z1701" s="61">
        <v>202</v>
      </c>
      <c r="AA1701" s="62">
        <v>5036</v>
      </c>
      <c r="AB1701" s="62">
        <v>4123</v>
      </c>
      <c r="AC1701" s="65" t="str">
        <f>IF(D1701&lt;&gt;"",VLOOKUP(D1701,LISTAS·PAPP!$I$3:$M$16,2,0),"")</f>
        <v>55</v>
      </c>
      <c r="AD1701" s="51" t="str">
        <f>IF(D1701&lt;&gt;"",VLOOKUP(D1701,LISTAS·PAPP!$I$3:$M$16,3,0),"")</f>
        <v>SISTEMA_DE_PROTECCIÓN_ESPECIAL_EN_EL_CICLO_DE_VIDA</v>
      </c>
      <c r="AE1701" s="52" t="str">
        <f>IF(D1701&lt;&gt;"",VLOOKUP(D1701,LISTAS·PAPP!$I$3:$M$16,4,0),"")</f>
        <v>001</v>
      </c>
      <c r="AF1701" s="51" t="str">
        <f>IF(D1701&lt;&gt;"",VLOOKUP(D1701,LISTAS·PAPP!$I$3:$M$16,5,0),"")</f>
        <v>IMPLEMENTAR_ESTRATEGIAS_Y_SERVICIOS_DE_PREVENCION_Y_PROTECCION_ESPECIAL_EN_EL_CICLO_DE_VIDA_A_NIVEL_NACIONAL</v>
      </c>
      <c r="AG1701" s="52" t="str">
        <f>IF(AH1701&lt;&gt;"",VLOOKUP(AH1701,LISTAS·PAPP!$O$3:$P$74,2,0),"")</f>
        <v>004</v>
      </c>
      <c r="AH1701" s="58" t="s">
        <v>854</v>
      </c>
      <c r="AI1701" s="60" t="s">
        <v>471</v>
      </c>
      <c r="AJ1701" s="51" t="str">
        <f>IF(AI1701&lt;&gt;"",VLOOKUP(AI1701,LISTAS·PAPP!$X$4:$Y$80,2,0),"")</f>
        <v>NO APLICA</v>
      </c>
      <c r="AK1701" s="58" t="s">
        <v>631</v>
      </c>
      <c r="AL1701" s="60">
        <v>710204</v>
      </c>
      <c r="AM1701" s="51" t="str">
        <f>IF(ISERROR(VLOOKUP(AL1701,LISTAS·PAPP!$AD$4:$AE$334,2,0))," ",VLOOKUP(AL1701,LISTAS·PAPP!$AD$4:$AE$334,2,0))</f>
        <v>Decimo Cuarto Sueldo</v>
      </c>
      <c r="AN1701" s="63">
        <v>3474</v>
      </c>
      <c r="AO1701" s="64">
        <v>0</v>
      </c>
      <c r="AP1701" s="64">
        <v>0</v>
      </c>
      <c r="AQ1701" s="64">
        <v>0</v>
      </c>
      <c r="AR1701" s="64">
        <v>0</v>
      </c>
      <c r="AS1701" s="64">
        <v>0</v>
      </c>
      <c r="AT1701" s="64">
        <v>0</v>
      </c>
      <c r="AU1701" s="64">
        <v>0</v>
      </c>
      <c r="AV1701" s="64">
        <v>0</v>
      </c>
      <c r="AW1701" s="64">
        <v>0</v>
      </c>
      <c r="AX1701" s="64">
        <v>1158</v>
      </c>
      <c r="AY1701" s="64">
        <v>1158</v>
      </c>
      <c r="AZ1701" s="64">
        <v>1158</v>
      </c>
      <c r="BA1701" s="53">
        <f t="shared" si="79"/>
        <v>3474</v>
      </c>
      <c r="BB1701" s="54" t="str">
        <f t="shared" si="80"/>
        <v>OK</v>
      </c>
      <c r="BC1701" s="55" t="str">
        <f t="shared" si="81"/>
        <v xml:space="preserve">                </v>
      </c>
    </row>
    <row r="1702" spans="1:55" ht="50.1" customHeight="1" x14ac:dyDescent="0.25">
      <c r="A1702" s="58" t="s">
        <v>38</v>
      </c>
      <c r="B1702" s="58" t="s">
        <v>42</v>
      </c>
      <c r="C1702" s="58" t="s">
        <v>67</v>
      </c>
      <c r="D1702" s="58" t="s">
        <v>175</v>
      </c>
      <c r="E1702" s="51" t="str">
        <f>IF(C1702&lt;&gt;"",VLOOKUP(MID(C1702,18,5),LISTAS·PAPP!$E$4:$F$76,2,0),"")</f>
        <v>PICHINCHA</v>
      </c>
      <c r="F1702" s="58" t="s">
        <v>386</v>
      </c>
      <c r="G1702" s="51" t="str">
        <f>IF(F1702&lt;&gt;"",VLOOKUP(F1702,LISTAS·PAPP!$R$3:$T$221,3,0),"")</f>
        <v xml:space="preserve"> </v>
      </c>
      <c r="H1702" s="58" t="s">
        <v>1165</v>
      </c>
      <c r="I1702" s="66" t="s">
        <v>1171</v>
      </c>
      <c r="J1702" s="66" t="s">
        <v>1174</v>
      </c>
      <c r="K1702" s="67">
        <v>1</v>
      </c>
      <c r="L1702" s="66" t="s">
        <v>1175</v>
      </c>
      <c r="M1702" s="60">
        <v>0</v>
      </c>
      <c r="N1702" s="60">
        <v>0</v>
      </c>
      <c r="O1702" s="60">
        <v>0</v>
      </c>
      <c r="P1702" s="60">
        <v>0</v>
      </c>
      <c r="Q1702" s="60">
        <v>0</v>
      </c>
      <c r="R1702" s="60">
        <v>0</v>
      </c>
      <c r="S1702" s="60">
        <v>0</v>
      </c>
      <c r="T1702" s="60">
        <v>0</v>
      </c>
      <c r="U1702" s="60">
        <v>0</v>
      </c>
      <c r="V1702" s="60">
        <v>0.33333333333333331</v>
      </c>
      <c r="W1702" s="60">
        <v>0.33333333333333331</v>
      </c>
      <c r="X1702" s="60">
        <v>0.33333333333333331</v>
      </c>
      <c r="Y1702" s="52" t="str">
        <f>IF(A1702&lt;&gt;"",IF(D1702="DIRECCIÓN_DE_TRANSFERENCIAS","280 0031",VLOOKUP(C1702,LISTAS·PAPP!$C$3:$D$76,2,0)),"")</f>
        <v>280 9999</v>
      </c>
      <c r="Z1702" s="61">
        <v>201</v>
      </c>
      <c r="AA1702" s="62">
        <v>5052</v>
      </c>
      <c r="AB1702" s="62">
        <v>1</v>
      </c>
      <c r="AC1702" s="65" t="str">
        <f>IF(D1702&lt;&gt;"",VLOOKUP(D1702,LISTAS·PAPP!$I$3:$M$16,2,0),"")</f>
        <v>55</v>
      </c>
      <c r="AD1702" s="51" t="str">
        <f>IF(D1702&lt;&gt;"",VLOOKUP(D1702,LISTAS·PAPP!$I$3:$M$16,3,0),"")</f>
        <v>SISTEMA_DE_PROTECCIÓN_ESPECIAL_EN_EL_CICLO_DE_VIDA</v>
      </c>
      <c r="AE1702" s="52" t="str">
        <f>IF(D1702&lt;&gt;"",VLOOKUP(D1702,LISTAS·PAPP!$I$3:$M$16,4,0),"")</f>
        <v>001</v>
      </c>
      <c r="AF1702" s="51" t="str">
        <f>IF(D1702&lt;&gt;"",VLOOKUP(D1702,LISTAS·PAPP!$I$3:$M$16,5,0),"")</f>
        <v>IMPLEMENTAR_ESTRATEGIAS_Y_SERVICIOS_DE_PREVENCION_Y_PROTECCION_ESPECIAL_EN_EL_CICLO_DE_VIDA_A_NIVEL_NACIONAL</v>
      </c>
      <c r="AG1702" s="52" t="str">
        <f>IF(AH1702&lt;&gt;"",VLOOKUP(AH1702,LISTAS·PAPP!$O$3:$P$74,2,0),"")</f>
        <v>004</v>
      </c>
      <c r="AH1702" s="58" t="s">
        <v>854</v>
      </c>
      <c r="AI1702" s="60" t="s">
        <v>471</v>
      </c>
      <c r="AJ1702" s="51" t="str">
        <f>IF(AI1702&lt;&gt;"",VLOOKUP(AI1702,LISTAS·PAPP!$X$4:$Y$80,2,0),"")</f>
        <v>NO APLICA</v>
      </c>
      <c r="AK1702" s="58" t="s">
        <v>631</v>
      </c>
      <c r="AL1702" s="60">
        <v>710203</v>
      </c>
      <c r="AM1702" s="51" t="str">
        <f>IF(ISERROR(VLOOKUP(AL1702,LISTAS·PAPP!$AD$4:$AE$334,2,0))," ",VLOOKUP(AL1702,LISTAS·PAPP!$AD$4:$AE$334,2,0))</f>
        <v>Decimo Tercer Sueldo</v>
      </c>
      <c r="AN1702" s="63">
        <v>8696.35</v>
      </c>
      <c r="AO1702" s="64">
        <v>0</v>
      </c>
      <c r="AP1702" s="64">
        <v>0</v>
      </c>
      <c r="AQ1702" s="64">
        <v>0</v>
      </c>
      <c r="AR1702" s="64">
        <v>0</v>
      </c>
      <c r="AS1702" s="64">
        <v>0</v>
      </c>
      <c r="AT1702" s="64">
        <v>0</v>
      </c>
      <c r="AU1702" s="64">
        <v>0</v>
      </c>
      <c r="AV1702" s="64">
        <v>0</v>
      </c>
      <c r="AW1702" s="64">
        <v>0</v>
      </c>
      <c r="AX1702" s="64">
        <v>2898.7833333333333</v>
      </c>
      <c r="AY1702" s="64">
        <v>2898.7833333333333</v>
      </c>
      <c r="AZ1702" s="64">
        <v>2898.7833333333333</v>
      </c>
      <c r="BA1702" s="53">
        <f t="shared" si="79"/>
        <v>8696.35</v>
      </c>
      <c r="BB1702" s="54" t="str">
        <f t="shared" si="80"/>
        <v>OK</v>
      </c>
      <c r="BC1702" s="55" t="str">
        <f t="shared" si="81"/>
        <v xml:space="preserve">                </v>
      </c>
    </row>
    <row r="1703" spans="1:55" ht="50.1" customHeight="1" x14ac:dyDescent="0.25">
      <c r="A1703" s="58" t="s">
        <v>38</v>
      </c>
      <c r="B1703" s="58" t="s">
        <v>42</v>
      </c>
      <c r="C1703" s="58" t="s">
        <v>67</v>
      </c>
      <c r="D1703" s="58" t="s">
        <v>175</v>
      </c>
      <c r="E1703" s="51" t="str">
        <f>IF(C1703&lt;&gt;"",VLOOKUP(MID(C1703,18,5),LISTAS·PAPP!$E$4:$F$76,2,0),"")</f>
        <v>PICHINCHA</v>
      </c>
      <c r="F1703" s="58" t="s">
        <v>386</v>
      </c>
      <c r="G1703" s="51" t="str">
        <f>IF(F1703&lt;&gt;"",VLOOKUP(F1703,LISTAS·PAPP!$R$3:$T$221,3,0),"")</f>
        <v xml:space="preserve"> </v>
      </c>
      <c r="H1703" s="58" t="s">
        <v>1165</v>
      </c>
      <c r="I1703" s="66" t="s">
        <v>1171</v>
      </c>
      <c r="J1703" s="66" t="s">
        <v>1174</v>
      </c>
      <c r="K1703" s="67">
        <v>1</v>
      </c>
      <c r="L1703" s="66" t="s">
        <v>1175</v>
      </c>
      <c r="M1703" s="60">
        <v>0</v>
      </c>
      <c r="N1703" s="60">
        <v>0</v>
      </c>
      <c r="O1703" s="60">
        <v>0</v>
      </c>
      <c r="P1703" s="60">
        <v>0</v>
      </c>
      <c r="Q1703" s="60">
        <v>0</v>
      </c>
      <c r="R1703" s="60">
        <v>0</v>
      </c>
      <c r="S1703" s="60">
        <v>0</v>
      </c>
      <c r="T1703" s="60">
        <v>0</v>
      </c>
      <c r="U1703" s="60">
        <v>0</v>
      </c>
      <c r="V1703" s="60">
        <v>0.33333333333333331</v>
      </c>
      <c r="W1703" s="60">
        <v>0.33333333333333331</v>
      </c>
      <c r="X1703" s="60">
        <v>0.33333333333333331</v>
      </c>
      <c r="Y1703" s="52" t="str">
        <f>IF(A1703&lt;&gt;"",IF(D1703="DIRECCIÓN_DE_TRANSFERENCIAS","280 0031",VLOOKUP(C1703,LISTAS·PAPP!$C$3:$D$76,2,0)),"")</f>
        <v>280 9999</v>
      </c>
      <c r="Z1703" s="61">
        <v>201</v>
      </c>
      <c r="AA1703" s="62">
        <v>5052</v>
      </c>
      <c r="AB1703" s="62">
        <v>1</v>
      </c>
      <c r="AC1703" s="65" t="str">
        <f>IF(D1703&lt;&gt;"",VLOOKUP(D1703,LISTAS·PAPP!$I$3:$M$16,2,0),"")</f>
        <v>55</v>
      </c>
      <c r="AD1703" s="51" t="str">
        <f>IF(D1703&lt;&gt;"",VLOOKUP(D1703,LISTAS·PAPP!$I$3:$M$16,3,0),"")</f>
        <v>SISTEMA_DE_PROTECCIÓN_ESPECIAL_EN_EL_CICLO_DE_VIDA</v>
      </c>
      <c r="AE1703" s="52" t="str">
        <f>IF(D1703&lt;&gt;"",VLOOKUP(D1703,LISTAS·PAPP!$I$3:$M$16,4,0),"")</f>
        <v>001</v>
      </c>
      <c r="AF1703" s="51" t="str">
        <f>IF(D1703&lt;&gt;"",VLOOKUP(D1703,LISTAS·PAPP!$I$3:$M$16,5,0),"")</f>
        <v>IMPLEMENTAR_ESTRATEGIAS_Y_SERVICIOS_DE_PREVENCION_Y_PROTECCION_ESPECIAL_EN_EL_CICLO_DE_VIDA_A_NIVEL_NACIONAL</v>
      </c>
      <c r="AG1703" s="52" t="str">
        <f>IF(AH1703&lt;&gt;"",VLOOKUP(AH1703,LISTAS·PAPP!$O$3:$P$74,2,0),"")</f>
        <v>004</v>
      </c>
      <c r="AH1703" s="58" t="s">
        <v>854</v>
      </c>
      <c r="AI1703" s="60" t="s">
        <v>471</v>
      </c>
      <c r="AJ1703" s="51" t="str">
        <f>IF(AI1703&lt;&gt;"",VLOOKUP(AI1703,LISTAS·PAPP!$X$4:$Y$80,2,0),"")</f>
        <v>NO APLICA</v>
      </c>
      <c r="AK1703" s="58" t="s">
        <v>631</v>
      </c>
      <c r="AL1703" s="60">
        <v>710204</v>
      </c>
      <c r="AM1703" s="51" t="str">
        <f>IF(ISERROR(VLOOKUP(AL1703,LISTAS·PAPP!$AD$4:$AE$334,2,0))," ",VLOOKUP(AL1703,LISTAS·PAPP!$AD$4:$AE$334,2,0))</f>
        <v>Decimo Cuarto Sueldo</v>
      </c>
      <c r="AN1703" s="63">
        <v>1122.6500000000001</v>
      </c>
      <c r="AO1703" s="64">
        <v>0</v>
      </c>
      <c r="AP1703" s="64">
        <v>0</v>
      </c>
      <c r="AQ1703" s="64">
        <v>0</v>
      </c>
      <c r="AR1703" s="64">
        <v>0</v>
      </c>
      <c r="AS1703" s="64">
        <v>0</v>
      </c>
      <c r="AT1703" s="64">
        <v>0</v>
      </c>
      <c r="AU1703" s="64">
        <v>0</v>
      </c>
      <c r="AV1703" s="64">
        <v>0</v>
      </c>
      <c r="AW1703" s="64">
        <v>0</v>
      </c>
      <c r="AX1703" s="64">
        <v>374.2166666666667</v>
      </c>
      <c r="AY1703" s="64">
        <v>374.2166666666667</v>
      </c>
      <c r="AZ1703" s="64">
        <v>374.2166666666667</v>
      </c>
      <c r="BA1703" s="53">
        <f t="shared" si="79"/>
        <v>1122.6500000000001</v>
      </c>
      <c r="BB1703" s="54" t="str">
        <f t="shared" si="80"/>
        <v>OK</v>
      </c>
      <c r="BC1703" s="55" t="str">
        <f t="shared" si="81"/>
        <v xml:space="preserve">                </v>
      </c>
    </row>
    <row r="1704" spans="1:55" ht="50.1" customHeight="1" x14ac:dyDescent="0.25">
      <c r="A1704" s="58" t="s">
        <v>38</v>
      </c>
      <c r="B1704" s="58" t="s">
        <v>42</v>
      </c>
      <c r="C1704" s="58" t="s">
        <v>67</v>
      </c>
      <c r="D1704" s="58" t="s">
        <v>175</v>
      </c>
      <c r="E1704" s="51" t="str">
        <f>IF(C1704&lt;&gt;"",VLOOKUP(MID(C1704,18,5),LISTAS·PAPP!$E$4:$F$76,2,0),"")</f>
        <v>PICHINCHA</v>
      </c>
      <c r="F1704" s="58" t="s">
        <v>386</v>
      </c>
      <c r="G1704" s="51" t="str">
        <f>IF(F1704&lt;&gt;"",VLOOKUP(F1704,LISTAS·PAPP!$R$3:$T$221,3,0),"")</f>
        <v xml:space="preserve"> </v>
      </c>
      <c r="H1704" s="58" t="s">
        <v>1165</v>
      </c>
      <c r="I1704" s="66" t="s">
        <v>1171</v>
      </c>
      <c r="J1704" s="66" t="s">
        <v>1174</v>
      </c>
      <c r="K1704" s="67">
        <v>1</v>
      </c>
      <c r="L1704" s="66" t="s">
        <v>1175</v>
      </c>
      <c r="M1704" s="60">
        <v>0</v>
      </c>
      <c r="N1704" s="60">
        <v>0</v>
      </c>
      <c r="O1704" s="60">
        <v>0</v>
      </c>
      <c r="P1704" s="60">
        <v>0</v>
      </c>
      <c r="Q1704" s="60">
        <v>0</v>
      </c>
      <c r="R1704" s="60">
        <v>0</v>
      </c>
      <c r="S1704" s="60">
        <v>0</v>
      </c>
      <c r="T1704" s="60">
        <v>0</v>
      </c>
      <c r="U1704" s="60">
        <v>0</v>
      </c>
      <c r="V1704" s="60">
        <v>0.33333333333333331</v>
      </c>
      <c r="W1704" s="60">
        <v>0.33333333333333331</v>
      </c>
      <c r="X1704" s="60">
        <v>0.33333333333333331</v>
      </c>
      <c r="Y1704" s="52" t="str">
        <f>IF(A1704&lt;&gt;"",IF(D1704="DIRECCIÓN_DE_TRANSFERENCIAS","280 0031",VLOOKUP(C1704,LISTAS·PAPP!$C$3:$D$76,2,0)),"")</f>
        <v>280 9999</v>
      </c>
      <c r="Z1704" s="61">
        <v>201</v>
      </c>
      <c r="AA1704" s="62">
        <v>5052</v>
      </c>
      <c r="AB1704" s="62">
        <v>1</v>
      </c>
      <c r="AC1704" s="65" t="str">
        <f>IF(D1704&lt;&gt;"",VLOOKUP(D1704,LISTAS·PAPP!$I$3:$M$16,2,0),"")</f>
        <v>55</v>
      </c>
      <c r="AD1704" s="51" t="str">
        <f>IF(D1704&lt;&gt;"",VLOOKUP(D1704,LISTAS·PAPP!$I$3:$M$16,3,0),"")</f>
        <v>SISTEMA_DE_PROTECCIÓN_ESPECIAL_EN_EL_CICLO_DE_VIDA</v>
      </c>
      <c r="AE1704" s="52" t="str">
        <f>IF(D1704&lt;&gt;"",VLOOKUP(D1704,LISTAS·PAPP!$I$3:$M$16,4,0),"")</f>
        <v>001</v>
      </c>
      <c r="AF1704" s="51" t="str">
        <f>IF(D1704&lt;&gt;"",VLOOKUP(D1704,LISTAS·PAPP!$I$3:$M$16,5,0),"")</f>
        <v>IMPLEMENTAR_ESTRATEGIAS_Y_SERVICIOS_DE_PREVENCION_Y_PROTECCION_ESPECIAL_EN_EL_CICLO_DE_VIDA_A_NIVEL_NACIONAL</v>
      </c>
      <c r="AG1704" s="52" t="str">
        <f>IF(AH1704&lt;&gt;"",VLOOKUP(AH1704,LISTAS·PAPP!$O$3:$P$74,2,0),"")</f>
        <v>004</v>
      </c>
      <c r="AH1704" s="58" t="s">
        <v>854</v>
      </c>
      <c r="AI1704" s="60" t="s">
        <v>471</v>
      </c>
      <c r="AJ1704" s="51" t="str">
        <f>IF(AI1704&lt;&gt;"",VLOOKUP(AI1704,LISTAS·PAPP!$X$4:$Y$80,2,0),"")</f>
        <v>NO APLICA</v>
      </c>
      <c r="AK1704" s="58" t="s">
        <v>631</v>
      </c>
      <c r="AL1704" s="60">
        <v>710510</v>
      </c>
      <c r="AM1704" s="51" t="str">
        <f>IF(ISERROR(VLOOKUP(AL1704,LISTAS·PAPP!$AD$4:$AE$334,2,0))," ",VLOOKUP(AL1704,LISTAS·PAPP!$AD$4:$AE$334,2,0))</f>
        <v>Servicios Personales por Contrato</v>
      </c>
      <c r="AN1704" s="63">
        <v>41231.53</v>
      </c>
      <c r="AO1704" s="64">
        <v>0</v>
      </c>
      <c r="AP1704" s="64">
        <v>0</v>
      </c>
      <c r="AQ1704" s="64">
        <v>0</v>
      </c>
      <c r="AR1704" s="64">
        <v>0</v>
      </c>
      <c r="AS1704" s="64">
        <v>0</v>
      </c>
      <c r="AT1704" s="64">
        <v>0</v>
      </c>
      <c r="AU1704" s="64">
        <v>0</v>
      </c>
      <c r="AV1704" s="64">
        <v>0</v>
      </c>
      <c r="AW1704" s="64">
        <v>0</v>
      </c>
      <c r="AX1704" s="64">
        <v>13743.843333333332</v>
      </c>
      <c r="AY1704" s="64">
        <v>13743.843333333332</v>
      </c>
      <c r="AZ1704" s="64">
        <v>13743.843333333332</v>
      </c>
      <c r="BA1704" s="53">
        <f t="shared" si="79"/>
        <v>41231.53</v>
      </c>
      <c r="BB1704" s="54" t="str">
        <f t="shared" si="80"/>
        <v>OK</v>
      </c>
      <c r="BC1704" s="55" t="str">
        <f t="shared" si="81"/>
        <v xml:space="preserve">                </v>
      </c>
    </row>
    <row r="1705" spans="1:55" ht="50.1" customHeight="1" x14ac:dyDescent="0.25">
      <c r="A1705" s="58" t="s">
        <v>38</v>
      </c>
      <c r="B1705" s="58" t="s">
        <v>42</v>
      </c>
      <c r="C1705" s="58" t="s">
        <v>67</v>
      </c>
      <c r="D1705" s="58" t="s">
        <v>175</v>
      </c>
      <c r="E1705" s="51" t="str">
        <f>IF(C1705&lt;&gt;"",VLOOKUP(MID(C1705,18,5),LISTAS·PAPP!$E$4:$F$76,2,0),"")</f>
        <v>PICHINCHA</v>
      </c>
      <c r="F1705" s="58" t="s">
        <v>386</v>
      </c>
      <c r="G1705" s="51" t="str">
        <f>IF(F1705&lt;&gt;"",VLOOKUP(F1705,LISTAS·PAPP!$R$3:$T$221,3,0),"")</f>
        <v xml:space="preserve"> </v>
      </c>
      <c r="H1705" s="58" t="s">
        <v>1165</v>
      </c>
      <c r="I1705" s="66" t="s">
        <v>1171</v>
      </c>
      <c r="J1705" s="66" t="s">
        <v>1174</v>
      </c>
      <c r="K1705" s="67">
        <v>1</v>
      </c>
      <c r="L1705" s="66" t="s">
        <v>1175</v>
      </c>
      <c r="M1705" s="60">
        <v>0</v>
      </c>
      <c r="N1705" s="60">
        <v>0</v>
      </c>
      <c r="O1705" s="60">
        <v>0</v>
      </c>
      <c r="P1705" s="60">
        <v>0</v>
      </c>
      <c r="Q1705" s="60">
        <v>0</v>
      </c>
      <c r="R1705" s="60">
        <v>0</v>
      </c>
      <c r="S1705" s="60">
        <v>0</v>
      </c>
      <c r="T1705" s="60">
        <v>0</v>
      </c>
      <c r="U1705" s="60">
        <v>0</v>
      </c>
      <c r="V1705" s="60">
        <v>0.33333333333333331</v>
      </c>
      <c r="W1705" s="60">
        <v>0.33333333333333331</v>
      </c>
      <c r="X1705" s="60">
        <v>0.33333333333333331</v>
      </c>
      <c r="Y1705" s="52" t="str">
        <f>IF(A1705&lt;&gt;"",IF(D1705="DIRECCIÓN_DE_TRANSFERENCIAS","280 0031",VLOOKUP(C1705,LISTAS·PAPP!$C$3:$D$76,2,0)),"")</f>
        <v>280 9999</v>
      </c>
      <c r="Z1705" s="61">
        <v>201</v>
      </c>
      <c r="AA1705" s="62">
        <v>5052</v>
      </c>
      <c r="AB1705" s="62">
        <v>1</v>
      </c>
      <c r="AC1705" s="65" t="str">
        <f>IF(D1705&lt;&gt;"",VLOOKUP(D1705,LISTAS·PAPP!$I$3:$M$16,2,0),"")</f>
        <v>55</v>
      </c>
      <c r="AD1705" s="51" t="str">
        <f>IF(D1705&lt;&gt;"",VLOOKUP(D1705,LISTAS·PAPP!$I$3:$M$16,3,0),"")</f>
        <v>SISTEMA_DE_PROTECCIÓN_ESPECIAL_EN_EL_CICLO_DE_VIDA</v>
      </c>
      <c r="AE1705" s="52" t="str">
        <f>IF(D1705&lt;&gt;"",VLOOKUP(D1705,LISTAS·PAPP!$I$3:$M$16,4,0),"")</f>
        <v>001</v>
      </c>
      <c r="AF1705" s="51" t="str">
        <f>IF(D1705&lt;&gt;"",VLOOKUP(D1705,LISTAS·PAPP!$I$3:$M$16,5,0),"")</f>
        <v>IMPLEMENTAR_ESTRATEGIAS_Y_SERVICIOS_DE_PREVENCION_Y_PROTECCION_ESPECIAL_EN_EL_CICLO_DE_VIDA_A_NIVEL_NACIONAL</v>
      </c>
      <c r="AG1705" s="52" t="str">
        <f>IF(AH1705&lt;&gt;"",VLOOKUP(AH1705,LISTAS·PAPP!$O$3:$P$74,2,0),"")</f>
        <v>004</v>
      </c>
      <c r="AH1705" s="58" t="s">
        <v>854</v>
      </c>
      <c r="AI1705" s="60" t="s">
        <v>471</v>
      </c>
      <c r="AJ1705" s="51" t="str">
        <f>IF(AI1705&lt;&gt;"",VLOOKUP(AI1705,LISTAS·PAPP!$X$4:$Y$80,2,0),"")</f>
        <v>NO APLICA</v>
      </c>
      <c r="AK1705" s="58" t="s">
        <v>631</v>
      </c>
      <c r="AL1705" s="60">
        <v>710601</v>
      </c>
      <c r="AM1705" s="51" t="str">
        <f>IF(ISERROR(VLOOKUP(AL1705,LISTAS·PAPP!$AD$4:$AE$334,2,0))," ",VLOOKUP(AL1705,LISTAS·PAPP!$AD$4:$AE$334,2,0))</f>
        <v>Aporte Patronal</v>
      </c>
      <c r="AN1705" s="63">
        <v>3982.0299999999997</v>
      </c>
      <c r="AO1705" s="64">
        <v>0</v>
      </c>
      <c r="AP1705" s="64">
        <v>0</v>
      </c>
      <c r="AQ1705" s="64">
        <v>0</v>
      </c>
      <c r="AR1705" s="64">
        <v>0</v>
      </c>
      <c r="AS1705" s="64">
        <v>0</v>
      </c>
      <c r="AT1705" s="64">
        <v>0</v>
      </c>
      <c r="AU1705" s="64">
        <v>0</v>
      </c>
      <c r="AV1705" s="64">
        <v>0</v>
      </c>
      <c r="AW1705" s="64">
        <v>0</v>
      </c>
      <c r="AX1705" s="64">
        <v>1327.3433333333332</v>
      </c>
      <c r="AY1705" s="64">
        <v>1327.3433333333332</v>
      </c>
      <c r="AZ1705" s="64">
        <v>1327.3433333333332</v>
      </c>
      <c r="BA1705" s="53">
        <f t="shared" si="79"/>
        <v>3982.0299999999997</v>
      </c>
      <c r="BB1705" s="54" t="str">
        <f t="shared" si="80"/>
        <v>OK</v>
      </c>
      <c r="BC1705" s="55" t="str">
        <f t="shared" si="81"/>
        <v xml:space="preserve">                </v>
      </c>
    </row>
    <row r="1706" spans="1:55" ht="50.1" customHeight="1" x14ac:dyDescent="0.25">
      <c r="A1706" s="58" t="s">
        <v>38</v>
      </c>
      <c r="B1706" s="58" t="s">
        <v>42</v>
      </c>
      <c r="C1706" s="58" t="s">
        <v>67</v>
      </c>
      <c r="D1706" s="58" t="s">
        <v>175</v>
      </c>
      <c r="E1706" s="51" t="str">
        <f>IF(C1706&lt;&gt;"",VLOOKUP(MID(C1706,18,5),LISTAS·PAPP!$E$4:$F$76,2,0),"")</f>
        <v>PICHINCHA</v>
      </c>
      <c r="F1706" s="58" t="s">
        <v>386</v>
      </c>
      <c r="G1706" s="51" t="str">
        <f>IF(F1706&lt;&gt;"",VLOOKUP(F1706,LISTAS·PAPP!$R$3:$T$221,3,0),"")</f>
        <v xml:space="preserve"> </v>
      </c>
      <c r="H1706" s="58" t="s">
        <v>1165</v>
      </c>
      <c r="I1706" s="66" t="s">
        <v>1171</v>
      </c>
      <c r="J1706" s="66" t="s">
        <v>1174</v>
      </c>
      <c r="K1706" s="67">
        <v>1</v>
      </c>
      <c r="L1706" s="66" t="s">
        <v>1175</v>
      </c>
      <c r="M1706" s="60">
        <v>0</v>
      </c>
      <c r="N1706" s="60">
        <v>0</v>
      </c>
      <c r="O1706" s="60">
        <v>0</v>
      </c>
      <c r="P1706" s="60">
        <v>0</v>
      </c>
      <c r="Q1706" s="60">
        <v>0</v>
      </c>
      <c r="R1706" s="60">
        <v>0</v>
      </c>
      <c r="S1706" s="60">
        <v>0</v>
      </c>
      <c r="T1706" s="60">
        <v>0</v>
      </c>
      <c r="U1706" s="60">
        <v>0</v>
      </c>
      <c r="V1706" s="60">
        <v>0.33333333333333331</v>
      </c>
      <c r="W1706" s="60">
        <v>0.33333333333333331</v>
      </c>
      <c r="X1706" s="60">
        <v>0.33333333333333331</v>
      </c>
      <c r="Y1706" s="52" t="str">
        <f>IF(A1706&lt;&gt;"",IF(D1706="DIRECCIÓN_DE_TRANSFERENCIAS","280 0031",VLOOKUP(C1706,LISTAS·PAPP!$C$3:$D$76,2,0)),"")</f>
        <v>280 9999</v>
      </c>
      <c r="Z1706" s="61">
        <v>201</v>
      </c>
      <c r="AA1706" s="62">
        <v>5052</v>
      </c>
      <c r="AB1706" s="62">
        <v>1</v>
      </c>
      <c r="AC1706" s="65" t="str">
        <f>IF(D1706&lt;&gt;"",VLOOKUP(D1706,LISTAS·PAPP!$I$3:$M$16,2,0),"")</f>
        <v>55</v>
      </c>
      <c r="AD1706" s="51" t="str">
        <f>IF(D1706&lt;&gt;"",VLOOKUP(D1706,LISTAS·PAPP!$I$3:$M$16,3,0),"")</f>
        <v>SISTEMA_DE_PROTECCIÓN_ESPECIAL_EN_EL_CICLO_DE_VIDA</v>
      </c>
      <c r="AE1706" s="52" t="str">
        <f>IF(D1706&lt;&gt;"",VLOOKUP(D1706,LISTAS·PAPP!$I$3:$M$16,4,0),"")</f>
        <v>001</v>
      </c>
      <c r="AF1706" s="51" t="str">
        <f>IF(D1706&lt;&gt;"",VLOOKUP(D1706,LISTAS·PAPP!$I$3:$M$16,5,0),"")</f>
        <v>IMPLEMENTAR_ESTRATEGIAS_Y_SERVICIOS_DE_PREVENCION_Y_PROTECCION_ESPECIAL_EN_EL_CICLO_DE_VIDA_A_NIVEL_NACIONAL</v>
      </c>
      <c r="AG1706" s="52" t="str">
        <f>IF(AH1706&lt;&gt;"",VLOOKUP(AH1706,LISTAS·PAPP!$O$3:$P$74,2,0),"")</f>
        <v>004</v>
      </c>
      <c r="AH1706" s="58" t="s">
        <v>854</v>
      </c>
      <c r="AI1706" s="60" t="s">
        <v>471</v>
      </c>
      <c r="AJ1706" s="51" t="str">
        <f>IF(AI1706&lt;&gt;"",VLOOKUP(AI1706,LISTAS·PAPP!$X$4:$Y$80,2,0),"")</f>
        <v>NO APLICA</v>
      </c>
      <c r="AK1706" s="58" t="s">
        <v>631</v>
      </c>
      <c r="AL1706" s="60">
        <v>710602</v>
      </c>
      <c r="AM1706" s="51" t="str">
        <f>IF(ISERROR(VLOOKUP(AL1706,LISTAS·PAPP!$AD$4:$AE$334,2,0))," ",VLOOKUP(AL1706,LISTAS·PAPP!$AD$4:$AE$334,2,0))</f>
        <v>Fondo de Reserva</v>
      </c>
      <c r="AN1706" s="63">
        <v>3579.88</v>
      </c>
      <c r="AO1706" s="64">
        <v>0</v>
      </c>
      <c r="AP1706" s="64">
        <v>0</v>
      </c>
      <c r="AQ1706" s="64">
        <v>0</v>
      </c>
      <c r="AR1706" s="64">
        <v>0</v>
      </c>
      <c r="AS1706" s="64">
        <v>0</v>
      </c>
      <c r="AT1706" s="64">
        <v>0</v>
      </c>
      <c r="AU1706" s="64">
        <v>0</v>
      </c>
      <c r="AV1706" s="64">
        <v>0</v>
      </c>
      <c r="AW1706" s="64">
        <v>0</v>
      </c>
      <c r="AX1706" s="64">
        <v>1193.2933333333333</v>
      </c>
      <c r="AY1706" s="64">
        <v>1193.2933333333333</v>
      </c>
      <c r="AZ1706" s="64">
        <v>1193.2933333333333</v>
      </c>
      <c r="BA1706" s="53">
        <f t="shared" si="79"/>
        <v>3579.88</v>
      </c>
      <c r="BB1706" s="54" t="str">
        <f t="shared" si="80"/>
        <v>OK</v>
      </c>
      <c r="BC1706" s="55" t="str">
        <f t="shared" si="81"/>
        <v xml:space="preserve">                </v>
      </c>
    </row>
    <row r="1707" spans="1:55" ht="50.1" customHeight="1" x14ac:dyDescent="0.25">
      <c r="A1707" s="58" t="s">
        <v>38</v>
      </c>
      <c r="B1707" s="58" t="s">
        <v>42</v>
      </c>
      <c r="C1707" s="58" t="s">
        <v>67</v>
      </c>
      <c r="D1707" s="58" t="s">
        <v>175</v>
      </c>
      <c r="E1707" s="51" t="str">
        <f>IF(C1707&lt;&gt;"",VLOOKUP(MID(C1707,18,5),LISTAS·PAPP!$E$4:$F$76,2,0),"")</f>
        <v>PICHINCHA</v>
      </c>
      <c r="F1707" s="58" t="s">
        <v>386</v>
      </c>
      <c r="G1707" s="51" t="str">
        <f>IF(F1707&lt;&gt;"",VLOOKUP(F1707,LISTAS·PAPP!$R$3:$T$221,3,0),"")</f>
        <v xml:space="preserve"> </v>
      </c>
      <c r="H1707" s="58" t="s">
        <v>1165</v>
      </c>
      <c r="I1707" s="66" t="s">
        <v>1171</v>
      </c>
      <c r="J1707" s="66" t="s">
        <v>1176</v>
      </c>
      <c r="K1707" s="67">
        <v>1</v>
      </c>
      <c r="L1707" s="66" t="s">
        <v>1177</v>
      </c>
      <c r="M1707" s="60">
        <v>0</v>
      </c>
      <c r="N1707" s="60">
        <v>0</v>
      </c>
      <c r="O1707" s="60">
        <v>0.1</v>
      </c>
      <c r="P1707" s="60">
        <v>0.1</v>
      </c>
      <c r="Q1707" s="60">
        <v>0.1</v>
      </c>
      <c r="R1707" s="60">
        <v>0.1</v>
      </c>
      <c r="S1707" s="60">
        <v>0.1</v>
      </c>
      <c r="T1707" s="60">
        <v>0.1</v>
      </c>
      <c r="U1707" s="60">
        <v>0.1</v>
      </c>
      <c r="V1707" s="60">
        <v>0.1</v>
      </c>
      <c r="W1707" s="60">
        <v>0.1</v>
      </c>
      <c r="X1707" s="60">
        <v>0.1</v>
      </c>
      <c r="Y1707" s="52" t="str">
        <f>IF(A1707&lt;&gt;"",IF(D1707="DIRECCIÓN_DE_TRANSFERENCIAS","280 0031",VLOOKUP(C1707,LISTAS·PAPP!$C$3:$D$76,2,0)),"")</f>
        <v>280 9999</v>
      </c>
      <c r="Z1707" s="61" t="s">
        <v>443</v>
      </c>
      <c r="AA1707" s="62">
        <v>0</v>
      </c>
      <c r="AB1707" s="62">
        <v>0</v>
      </c>
      <c r="AC1707" s="65" t="str">
        <f>IF(D1707&lt;&gt;"",VLOOKUP(D1707,LISTAS·PAPP!$I$3:$M$16,2,0),"")</f>
        <v>55</v>
      </c>
      <c r="AD1707" s="51" t="str">
        <f>IF(D1707&lt;&gt;"",VLOOKUP(D1707,LISTAS·PAPP!$I$3:$M$16,3,0),"")</f>
        <v>SISTEMA_DE_PROTECCIÓN_ESPECIAL_EN_EL_CICLO_DE_VIDA</v>
      </c>
      <c r="AE1707" s="52" t="str">
        <f>IF(D1707&lt;&gt;"",VLOOKUP(D1707,LISTAS·PAPP!$I$3:$M$16,4,0),"")</f>
        <v>001</v>
      </c>
      <c r="AF1707" s="51" t="str">
        <f>IF(D1707&lt;&gt;"",VLOOKUP(D1707,LISTAS·PAPP!$I$3:$M$16,5,0),"")</f>
        <v>IMPLEMENTAR_ESTRATEGIAS_Y_SERVICIOS_DE_PREVENCION_Y_PROTECCION_ESPECIAL_EN_EL_CICLO_DE_VIDA_A_NIVEL_NACIONAL</v>
      </c>
      <c r="AG1707" s="52" t="str">
        <f>IF(AH1707&lt;&gt;"",VLOOKUP(AH1707,LISTAS·PAPP!$O$3:$P$74,2,0),"")</f>
        <v>004</v>
      </c>
      <c r="AH1707" s="58" t="s">
        <v>854</v>
      </c>
      <c r="AI1707" s="60" t="s">
        <v>471</v>
      </c>
      <c r="AJ1707" s="51" t="str">
        <f>IF(AI1707&lt;&gt;"",VLOOKUP(AI1707,LISTAS·PAPP!$X$4:$Y$80,2,0),"")</f>
        <v>NO APLICA</v>
      </c>
      <c r="AK1707" s="58" t="s">
        <v>632</v>
      </c>
      <c r="AL1707" s="60">
        <v>730301</v>
      </c>
      <c r="AM1707" s="51" t="str">
        <f>IF(ISERROR(VLOOKUP(AL1707,LISTAS·PAPP!$AD$4:$AE$334,2,0))," ",VLOOKUP(AL1707,LISTAS·PAPP!$AD$4:$AE$334,2,0))</f>
        <v>Pasajes al Interior</v>
      </c>
      <c r="AN1707" s="63">
        <v>2784.3199999999997</v>
      </c>
      <c r="AO1707" s="64">
        <v>0</v>
      </c>
      <c r="AP1707" s="64">
        <v>0</v>
      </c>
      <c r="AQ1707" s="64">
        <v>0</v>
      </c>
      <c r="AR1707" s="64">
        <v>0</v>
      </c>
      <c r="AS1707" s="64">
        <v>0</v>
      </c>
      <c r="AT1707" s="64">
        <v>0</v>
      </c>
      <c r="AU1707" s="64">
        <v>0</v>
      </c>
      <c r="AV1707" s="64">
        <v>2784.3199999999997</v>
      </c>
      <c r="AW1707" s="64">
        <v>0</v>
      </c>
      <c r="AX1707" s="64">
        <v>0</v>
      </c>
      <c r="AY1707" s="64">
        <v>0</v>
      </c>
      <c r="AZ1707" s="64">
        <v>0</v>
      </c>
      <c r="BA1707" s="53">
        <f t="shared" si="79"/>
        <v>2784.3199999999997</v>
      </c>
      <c r="BB1707" s="54" t="str">
        <f t="shared" si="80"/>
        <v>OK</v>
      </c>
      <c r="BC1707" s="55" t="str">
        <f t="shared" si="81"/>
        <v xml:space="preserve">                </v>
      </c>
    </row>
    <row r="1708" spans="1:55" ht="50.1" customHeight="1" x14ac:dyDescent="0.25">
      <c r="A1708" s="58" t="s">
        <v>39</v>
      </c>
      <c r="B1708" s="58" t="s">
        <v>44</v>
      </c>
      <c r="C1708" s="58" t="s">
        <v>70</v>
      </c>
      <c r="D1708" s="58" t="s">
        <v>175</v>
      </c>
      <c r="E1708" s="51" t="str">
        <f>IF(C1708&lt;&gt;"",VLOOKUP(MID(C1708,18,5),LISTAS·PAPP!$E$4:$F$76,2,0),"")</f>
        <v>ESMERALDAS</v>
      </c>
      <c r="F1708" s="58" t="s">
        <v>185</v>
      </c>
      <c r="G1708" s="51" t="str">
        <f>IF(F1708&lt;&gt;"",VLOOKUP(F1708,LISTAS·PAPP!$R$3:$T$221,3,0),"")</f>
        <v xml:space="preserve"> </v>
      </c>
      <c r="H1708" s="58" t="s">
        <v>1165</v>
      </c>
      <c r="I1708" s="66" t="s">
        <v>1166</v>
      </c>
      <c r="J1708" s="66" t="s">
        <v>1169</v>
      </c>
      <c r="K1708" s="67">
        <v>66</v>
      </c>
      <c r="L1708" s="66" t="s">
        <v>1170</v>
      </c>
      <c r="M1708" s="60">
        <v>61</v>
      </c>
      <c r="N1708" s="60">
        <v>61</v>
      </c>
      <c r="O1708" s="60">
        <v>61</v>
      </c>
      <c r="P1708" s="60">
        <v>61</v>
      </c>
      <c r="Q1708" s="60">
        <v>61</v>
      </c>
      <c r="R1708" s="60">
        <v>61</v>
      </c>
      <c r="S1708" s="60">
        <v>61</v>
      </c>
      <c r="T1708" s="60">
        <v>61</v>
      </c>
      <c r="U1708" s="60">
        <v>61</v>
      </c>
      <c r="V1708" s="60">
        <v>61</v>
      </c>
      <c r="W1708" s="60">
        <v>61</v>
      </c>
      <c r="X1708" s="60">
        <v>61</v>
      </c>
      <c r="Y1708" s="52" t="str">
        <f>IF(A1708&lt;&gt;"",IF(D1708="DIRECCIÓN_DE_TRANSFERENCIAS","280 0031",VLOOKUP(C1708,LISTAS·PAPP!$C$3:$D$76,2,0)),"")</f>
        <v>280 1210</v>
      </c>
      <c r="Z1708" s="61">
        <v>202</v>
      </c>
      <c r="AA1708" s="62">
        <v>2003</v>
      </c>
      <c r="AB1708" s="62">
        <v>2207</v>
      </c>
      <c r="AC1708" s="65" t="str">
        <f>IF(D1708&lt;&gt;"",VLOOKUP(D1708,LISTAS·PAPP!$I$3:$M$16,2,0),"")</f>
        <v>55</v>
      </c>
      <c r="AD1708" s="51" t="str">
        <f>IF(D1708&lt;&gt;"",VLOOKUP(D1708,LISTAS·PAPP!$I$3:$M$16,3,0),"")</f>
        <v>SISTEMA_DE_PROTECCIÓN_ESPECIAL_EN_EL_CICLO_DE_VIDA</v>
      </c>
      <c r="AE1708" s="52" t="str">
        <f>IF(D1708&lt;&gt;"",VLOOKUP(D1708,LISTAS·PAPP!$I$3:$M$16,4,0),"")</f>
        <v>001</v>
      </c>
      <c r="AF1708" s="51" t="str">
        <f>IF(D1708&lt;&gt;"",VLOOKUP(D1708,LISTAS·PAPP!$I$3:$M$16,5,0),"")</f>
        <v>IMPLEMENTAR_ESTRATEGIAS_Y_SERVICIOS_DE_PREVENCION_Y_PROTECCION_ESPECIAL_EN_EL_CICLO_DE_VIDA_A_NIVEL_NACIONAL</v>
      </c>
      <c r="AG1708" s="52" t="str">
        <f>IF(AH1708&lt;&gt;"",VLOOKUP(AH1708,LISTAS·PAPP!$O$3:$P$74,2,0),"")</f>
        <v>003</v>
      </c>
      <c r="AH1708" s="58" t="s">
        <v>853</v>
      </c>
      <c r="AI1708" s="60" t="s">
        <v>471</v>
      </c>
      <c r="AJ1708" s="51" t="str">
        <f>IF(AI1708&lt;&gt;"",VLOOKUP(AI1708,LISTAS·PAPP!$X$4:$Y$80,2,0),"")</f>
        <v>NO APLICA</v>
      </c>
      <c r="AK1708" s="58" t="s">
        <v>635</v>
      </c>
      <c r="AL1708" s="60">
        <v>780204</v>
      </c>
      <c r="AM1708" s="51" t="str">
        <f>IF(ISERROR(VLOOKUP(AL1708,LISTAS·PAPP!$AD$4:$AE$334,2,0))," ",VLOOKUP(AL1708,LISTAS·PAPP!$AD$4:$AE$334,2,0))</f>
        <v>Transferencias o Donaciones al Sector Privado no Financiero</v>
      </c>
      <c r="AN1708" s="63">
        <v>594840.94999999995</v>
      </c>
      <c r="AO1708" s="64">
        <v>0</v>
      </c>
      <c r="AP1708" s="64">
        <v>0</v>
      </c>
      <c r="AQ1708" s="64">
        <v>0</v>
      </c>
      <c r="AR1708" s="64">
        <v>0</v>
      </c>
      <c r="AS1708" s="64">
        <v>0</v>
      </c>
      <c r="AT1708" s="64">
        <v>0</v>
      </c>
      <c r="AU1708" s="64">
        <v>297420.47499999998</v>
      </c>
      <c r="AV1708" s="64">
        <v>0</v>
      </c>
      <c r="AW1708" s="64">
        <v>0</v>
      </c>
      <c r="AX1708" s="64">
        <v>297420.47499999998</v>
      </c>
      <c r="AY1708" s="64">
        <v>0</v>
      </c>
      <c r="AZ1708" s="64">
        <v>0</v>
      </c>
      <c r="BA1708" s="53">
        <f t="shared" si="79"/>
        <v>594840.94999999995</v>
      </c>
      <c r="BB1708" s="54" t="str">
        <f t="shared" si="80"/>
        <v>OK</v>
      </c>
      <c r="BC1708" s="55" t="str">
        <f t="shared" si="81"/>
        <v xml:space="preserve">                </v>
      </c>
    </row>
    <row r="1709" spans="1:55" ht="50.1" customHeight="1" x14ac:dyDescent="0.25">
      <c r="A1709" s="58" t="s">
        <v>39</v>
      </c>
      <c r="B1709" s="58" t="s">
        <v>46</v>
      </c>
      <c r="C1709" s="58" t="s">
        <v>96</v>
      </c>
      <c r="D1709" s="58" t="s">
        <v>175</v>
      </c>
      <c r="E1709" s="51" t="str">
        <f>IF(C1709&lt;&gt;"",VLOOKUP(MID(C1709,18,5),LISTAS·PAPP!$E$4:$F$76,2,0),"")</f>
        <v>TUNGURAHUA</v>
      </c>
      <c r="F1709" s="58" t="s">
        <v>406</v>
      </c>
      <c r="G1709" s="51" t="str">
        <f>IF(F1709&lt;&gt;"",VLOOKUP(F1709,LISTAS·PAPP!$R$3:$T$221,3,0),"")</f>
        <v xml:space="preserve"> </v>
      </c>
      <c r="H1709" s="58" t="s">
        <v>1165</v>
      </c>
      <c r="I1709" s="66" t="s">
        <v>1166</v>
      </c>
      <c r="J1709" s="66" t="s">
        <v>1169</v>
      </c>
      <c r="K1709" s="67">
        <v>0</v>
      </c>
      <c r="L1709" s="66" t="s">
        <v>1170</v>
      </c>
      <c r="M1709" s="60">
        <v>0</v>
      </c>
      <c r="N1709" s="60">
        <v>0</v>
      </c>
      <c r="O1709" s="60">
        <v>0</v>
      </c>
      <c r="P1709" s="60">
        <v>0</v>
      </c>
      <c r="Q1709" s="60">
        <v>0</v>
      </c>
      <c r="R1709" s="60">
        <v>0</v>
      </c>
      <c r="S1709" s="60">
        <v>0</v>
      </c>
      <c r="T1709" s="60">
        <v>0</v>
      </c>
      <c r="U1709" s="60">
        <v>0</v>
      </c>
      <c r="V1709" s="60">
        <v>0</v>
      </c>
      <c r="W1709" s="60">
        <v>0</v>
      </c>
      <c r="X1709" s="60">
        <v>0</v>
      </c>
      <c r="Y1709" s="52" t="str">
        <f>IF(A1709&lt;&gt;"",IF(D1709="DIRECCIÓN_DE_TRANSFERENCIAS","280 0031",VLOOKUP(C1709,LISTAS·PAPP!$C$3:$D$76,2,0)),"")</f>
        <v>280 3510</v>
      </c>
      <c r="Z1709" s="61">
        <v>202</v>
      </c>
      <c r="AA1709" s="62">
        <v>5036</v>
      </c>
      <c r="AB1709" s="62">
        <v>5045</v>
      </c>
      <c r="AC1709" s="65" t="str">
        <f>IF(D1709&lt;&gt;"",VLOOKUP(D1709,LISTAS·PAPP!$I$3:$M$16,2,0),"")</f>
        <v>55</v>
      </c>
      <c r="AD1709" s="51" t="str">
        <f>IF(D1709&lt;&gt;"",VLOOKUP(D1709,LISTAS·PAPP!$I$3:$M$16,3,0),"")</f>
        <v>SISTEMA_DE_PROTECCIÓN_ESPECIAL_EN_EL_CICLO_DE_VIDA</v>
      </c>
      <c r="AE1709" s="52" t="str">
        <f>IF(D1709&lt;&gt;"",VLOOKUP(D1709,LISTAS·PAPP!$I$3:$M$16,4,0),"")</f>
        <v>001</v>
      </c>
      <c r="AF1709" s="51" t="str">
        <f>IF(D1709&lt;&gt;"",VLOOKUP(D1709,LISTAS·PAPP!$I$3:$M$16,5,0),"")</f>
        <v>IMPLEMENTAR_ESTRATEGIAS_Y_SERVICIOS_DE_PREVENCION_Y_PROTECCION_ESPECIAL_EN_EL_CICLO_DE_VIDA_A_NIVEL_NACIONAL</v>
      </c>
      <c r="AG1709" s="52" t="str">
        <f>IF(AH1709&lt;&gt;"",VLOOKUP(AH1709,LISTAS·PAPP!$O$3:$P$74,2,0),"")</f>
        <v>003</v>
      </c>
      <c r="AH1709" s="58" t="s">
        <v>853</v>
      </c>
      <c r="AI1709" s="60" t="s">
        <v>471</v>
      </c>
      <c r="AJ1709" s="51" t="str">
        <f>IF(AI1709&lt;&gt;"",VLOOKUP(AI1709,LISTAS·PAPP!$X$4:$Y$80,2,0),"")</f>
        <v>NO APLICA</v>
      </c>
      <c r="AK1709" s="58" t="s">
        <v>635</v>
      </c>
      <c r="AL1709" s="60">
        <v>780204</v>
      </c>
      <c r="AM1709" s="51" t="str">
        <f>IF(ISERROR(VLOOKUP(AL1709,LISTAS·PAPP!$AD$4:$AE$334,2,0))," ",VLOOKUP(AL1709,LISTAS·PAPP!$AD$4:$AE$334,2,0))</f>
        <v>Transferencias o Donaciones al Sector Privado no Financiero</v>
      </c>
      <c r="AN1709" s="63">
        <v>0</v>
      </c>
      <c r="AO1709" s="64">
        <v>0</v>
      </c>
      <c r="AP1709" s="64">
        <v>0</v>
      </c>
      <c r="AQ1709" s="64">
        <v>0</v>
      </c>
      <c r="AR1709" s="64">
        <v>0</v>
      </c>
      <c r="AS1709" s="64">
        <v>0</v>
      </c>
      <c r="AT1709" s="64">
        <v>0</v>
      </c>
      <c r="AU1709" s="64">
        <v>0</v>
      </c>
      <c r="AV1709" s="64">
        <v>0</v>
      </c>
      <c r="AW1709" s="64">
        <v>0</v>
      </c>
      <c r="AX1709" s="64">
        <v>0</v>
      </c>
      <c r="AY1709" s="64">
        <v>0</v>
      </c>
      <c r="AZ1709" s="64">
        <v>0</v>
      </c>
      <c r="BA1709" s="53">
        <f t="shared" si="79"/>
        <v>0</v>
      </c>
      <c r="BB1709" s="54" t="str">
        <f t="shared" si="80"/>
        <v>OK</v>
      </c>
      <c r="BC1709" s="55" t="str">
        <f t="shared" si="81"/>
        <v xml:space="preserve">                </v>
      </c>
    </row>
    <row r="1710" spans="1:55" ht="50.1" customHeight="1" x14ac:dyDescent="0.25">
      <c r="A1710" s="58" t="s">
        <v>39</v>
      </c>
      <c r="B1710" s="58" t="s">
        <v>47</v>
      </c>
      <c r="C1710" s="58" t="s">
        <v>102</v>
      </c>
      <c r="D1710" s="58" t="s">
        <v>175</v>
      </c>
      <c r="E1710" s="51" t="str">
        <f>IF(C1710&lt;&gt;"",VLOOKUP(MID(C1710,18,5),LISTAS·PAPP!$E$4:$F$76,2,0),"")</f>
        <v>MANABÍ</v>
      </c>
      <c r="F1710" s="58" t="s">
        <v>348</v>
      </c>
      <c r="G1710" s="51" t="str">
        <f>IF(F1710&lt;&gt;"",VLOOKUP(F1710,LISTAS·PAPP!$R$3:$T$221,3,0),"")</f>
        <v xml:space="preserve"> </v>
      </c>
      <c r="H1710" s="58" t="s">
        <v>1165</v>
      </c>
      <c r="I1710" s="66" t="s">
        <v>1166</v>
      </c>
      <c r="J1710" s="66" t="s">
        <v>1169</v>
      </c>
      <c r="K1710" s="67"/>
      <c r="L1710" s="66" t="s">
        <v>1170</v>
      </c>
      <c r="M1710" s="60">
        <v>0</v>
      </c>
      <c r="N1710" s="60">
        <v>0</v>
      </c>
      <c r="O1710" s="60">
        <v>0</v>
      </c>
      <c r="P1710" s="60">
        <v>0</v>
      </c>
      <c r="Q1710" s="60">
        <v>0</v>
      </c>
      <c r="R1710" s="60">
        <v>0</v>
      </c>
      <c r="S1710" s="60">
        <v>0</v>
      </c>
      <c r="T1710" s="60">
        <v>0</v>
      </c>
      <c r="U1710" s="60">
        <v>0</v>
      </c>
      <c r="V1710" s="60">
        <v>0</v>
      </c>
      <c r="W1710" s="60">
        <v>0</v>
      </c>
      <c r="X1710" s="60">
        <v>0</v>
      </c>
      <c r="Y1710" s="52" t="str">
        <f>IF(A1710&lt;&gt;"",IF(D1710="DIRECCIÓN_DE_TRANSFERENCIAS","280 0031",VLOOKUP(C1710,LISTAS·PAPP!$C$3:$D$76,2,0)),"")</f>
        <v>280 4130</v>
      </c>
      <c r="Z1710" s="61">
        <v>202</v>
      </c>
      <c r="AA1710" s="62">
        <v>5093</v>
      </c>
      <c r="AB1710" s="62">
        <v>1</v>
      </c>
      <c r="AC1710" s="65" t="str">
        <f>IF(D1710&lt;&gt;"",VLOOKUP(D1710,LISTAS·PAPP!$I$3:$M$16,2,0),"")</f>
        <v>55</v>
      </c>
      <c r="AD1710" s="51" t="str">
        <f>IF(D1710&lt;&gt;"",VLOOKUP(D1710,LISTAS·PAPP!$I$3:$M$16,3,0),"")</f>
        <v>SISTEMA_DE_PROTECCIÓN_ESPECIAL_EN_EL_CICLO_DE_VIDA</v>
      </c>
      <c r="AE1710" s="52" t="str">
        <f>IF(D1710&lt;&gt;"",VLOOKUP(D1710,LISTAS·PAPP!$I$3:$M$16,4,0),"")</f>
        <v>001</v>
      </c>
      <c r="AF1710" s="51" t="str">
        <f>IF(D1710&lt;&gt;"",VLOOKUP(D1710,LISTAS·PAPP!$I$3:$M$16,5,0),"")</f>
        <v>IMPLEMENTAR_ESTRATEGIAS_Y_SERVICIOS_DE_PREVENCION_Y_PROTECCION_ESPECIAL_EN_EL_CICLO_DE_VIDA_A_NIVEL_NACIONAL</v>
      </c>
      <c r="AG1710" s="52" t="str">
        <f>IF(AH1710&lt;&gt;"",VLOOKUP(AH1710,LISTAS·PAPP!$O$3:$P$74,2,0),"")</f>
        <v>003</v>
      </c>
      <c r="AH1710" s="58" t="s">
        <v>853</v>
      </c>
      <c r="AI1710" s="60" t="s">
        <v>471</v>
      </c>
      <c r="AJ1710" s="51" t="str">
        <f>IF(AI1710&lt;&gt;"",VLOOKUP(AI1710,LISTAS·PAPP!$X$4:$Y$80,2,0),"")</f>
        <v>NO APLICA</v>
      </c>
      <c r="AK1710" s="58" t="s">
        <v>635</v>
      </c>
      <c r="AL1710" s="60">
        <v>780204</v>
      </c>
      <c r="AM1710" s="51" t="str">
        <f>IF(ISERROR(VLOOKUP(AL1710,LISTAS·PAPP!$AD$4:$AE$334,2,0))," ",VLOOKUP(AL1710,LISTAS·PAPP!$AD$4:$AE$334,2,0))</f>
        <v>Transferencias o Donaciones al Sector Privado no Financiero</v>
      </c>
      <c r="AN1710" s="63">
        <v>67300.22</v>
      </c>
      <c r="AO1710" s="64">
        <v>0</v>
      </c>
      <c r="AP1710" s="64">
        <v>0</v>
      </c>
      <c r="AQ1710" s="64">
        <v>0</v>
      </c>
      <c r="AR1710" s="64">
        <v>67300.22</v>
      </c>
      <c r="AS1710" s="64">
        <v>0</v>
      </c>
      <c r="AT1710" s="64">
        <v>0</v>
      </c>
      <c r="AU1710" s="64">
        <v>0</v>
      </c>
      <c r="AV1710" s="64">
        <v>0</v>
      </c>
      <c r="AW1710" s="64">
        <v>0</v>
      </c>
      <c r="AX1710" s="64">
        <v>0</v>
      </c>
      <c r="AY1710" s="64">
        <v>0</v>
      </c>
      <c r="AZ1710" s="64">
        <v>0</v>
      </c>
      <c r="BA1710" s="53">
        <f t="shared" si="79"/>
        <v>67300.22</v>
      </c>
      <c r="BB1710" s="54" t="str">
        <f t="shared" si="80"/>
        <v>OK</v>
      </c>
      <c r="BC1710" s="55" t="str">
        <f t="shared" si="81"/>
        <v xml:space="preserve">        Colocar Metas;        </v>
      </c>
    </row>
    <row r="1711" spans="1:55" ht="50.1" customHeight="1" x14ac:dyDescent="0.25">
      <c r="A1711" s="58" t="s">
        <v>39</v>
      </c>
      <c r="B1711" s="58" t="s">
        <v>47</v>
      </c>
      <c r="C1711" s="58" t="s">
        <v>100</v>
      </c>
      <c r="D1711" s="58" t="s">
        <v>175</v>
      </c>
      <c r="E1711" s="51" t="str">
        <f>IF(C1711&lt;&gt;"",VLOOKUP(MID(C1711,18,5),LISTAS·PAPP!$E$4:$F$76,2,0),"")</f>
        <v>MANABÍ</v>
      </c>
      <c r="F1711" s="58" t="s">
        <v>342</v>
      </c>
      <c r="G1711" s="51" t="str">
        <f>IF(F1711&lt;&gt;"",VLOOKUP(F1711,LISTAS·PAPP!$R$3:$T$221,3,0),"")</f>
        <v xml:space="preserve"> </v>
      </c>
      <c r="H1711" s="58" t="s">
        <v>1165</v>
      </c>
      <c r="I1711" s="66" t="s">
        <v>1166</v>
      </c>
      <c r="J1711" s="66" t="s">
        <v>1169</v>
      </c>
      <c r="K1711" s="67">
        <v>0</v>
      </c>
      <c r="L1711" s="66" t="s">
        <v>1170</v>
      </c>
      <c r="M1711" s="60">
        <v>0</v>
      </c>
      <c r="N1711" s="60">
        <v>0</v>
      </c>
      <c r="O1711" s="60">
        <v>0</v>
      </c>
      <c r="P1711" s="60">
        <v>0</v>
      </c>
      <c r="Q1711" s="60">
        <v>0</v>
      </c>
      <c r="R1711" s="60">
        <v>0</v>
      </c>
      <c r="S1711" s="60">
        <v>0</v>
      </c>
      <c r="T1711" s="60">
        <v>0</v>
      </c>
      <c r="U1711" s="60">
        <v>0</v>
      </c>
      <c r="V1711" s="60">
        <v>0</v>
      </c>
      <c r="W1711" s="60">
        <v>0</v>
      </c>
      <c r="X1711" s="60">
        <v>0</v>
      </c>
      <c r="Y1711" s="52" t="str">
        <f>IF(A1711&lt;&gt;"",IF(D1711="DIRECCIÓN_DE_TRANSFERENCIAS","280 0031",VLOOKUP(C1711,LISTAS·PAPP!$C$3:$D$76,2,0)),"")</f>
        <v>280 4110</v>
      </c>
      <c r="Z1711" s="61">
        <v>202</v>
      </c>
      <c r="AA1711" s="62">
        <v>5036</v>
      </c>
      <c r="AB1711" s="62">
        <v>5045</v>
      </c>
      <c r="AC1711" s="65" t="str">
        <f>IF(D1711&lt;&gt;"",VLOOKUP(D1711,LISTAS·PAPP!$I$3:$M$16,2,0),"")</f>
        <v>55</v>
      </c>
      <c r="AD1711" s="51" t="str">
        <f>IF(D1711&lt;&gt;"",VLOOKUP(D1711,LISTAS·PAPP!$I$3:$M$16,3,0),"")</f>
        <v>SISTEMA_DE_PROTECCIÓN_ESPECIAL_EN_EL_CICLO_DE_VIDA</v>
      </c>
      <c r="AE1711" s="52" t="str">
        <f>IF(D1711&lt;&gt;"",VLOOKUP(D1711,LISTAS·PAPP!$I$3:$M$16,4,0),"")</f>
        <v>001</v>
      </c>
      <c r="AF1711" s="51" t="str">
        <f>IF(D1711&lt;&gt;"",VLOOKUP(D1711,LISTAS·PAPP!$I$3:$M$16,5,0),"")</f>
        <v>IMPLEMENTAR_ESTRATEGIAS_Y_SERVICIOS_DE_PREVENCION_Y_PROTECCION_ESPECIAL_EN_EL_CICLO_DE_VIDA_A_NIVEL_NACIONAL</v>
      </c>
      <c r="AG1711" s="52" t="str">
        <f>IF(AH1711&lt;&gt;"",VLOOKUP(AH1711,LISTAS·PAPP!$O$3:$P$74,2,0),"")</f>
        <v>003</v>
      </c>
      <c r="AH1711" s="58" t="s">
        <v>853</v>
      </c>
      <c r="AI1711" s="60" t="s">
        <v>471</v>
      </c>
      <c r="AJ1711" s="51" t="str">
        <f>IF(AI1711&lt;&gt;"",VLOOKUP(AI1711,LISTAS·PAPP!$X$4:$Y$80,2,0),"")</f>
        <v>NO APLICA</v>
      </c>
      <c r="AK1711" s="58" t="s">
        <v>635</v>
      </c>
      <c r="AL1711" s="60">
        <v>780204</v>
      </c>
      <c r="AM1711" s="51" t="str">
        <f>IF(ISERROR(VLOOKUP(AL1711,LISTAS·PAPP!$AD$4:$AE$334,2,0))," ",VLOOKUP(AL1711,LISTAS·PAPP!$AD$4:$AE$334,2,0))</f>
        <v>Transferencias o Donaciones al Sector Privado no Financiero</v>
      </c>
      <c r="AN1711" s="63">
        <v>0</v>
      </c>
      <c r="AO1711" s="64">
        <v>0</v>
      </c>
      <c r="AP1711" s="64">
        <v>0</v>
      </c>
      <c r="AQ1711" s="64">
        <v>0</v>
      </c>
      <c r="AR1711" s="64">
        <v>0</v>
      </c>
      <c r="AS1711" s="64">
        <v>0</v>
      </c>
      <c r="AT1711" s="64">
        <v>0</v>
      </c>
      <c r="AU1711" s="64">
        <v>0</v>
      </c>
      <c r="AV1711" s="64">
        <v>0</v>
      </c>
      <c r="AW1711" s="64">
        <v>0</v>
      </c>
      <c r="AX1711" s="64">
        <v>0</v>
      </c>
      <c r="AY1711" s="64">
        <v>0</v>
      </c>
      <c r="AZ1711" s="64">
        <v>0</v>
      </c>
      <c r="BA1711" s="53">
        <f t="shared" si="79"/>
        <v>0</v>
      </c>
      <c r="BB1711" s="54" t="str">
        <f t="shared" si="80"/>
        <v>OK</v>
      </c>
      <c r="BC1711" s="55" t="str">
        <f t="shared" si="81"/>
        <v xml:space="preserve">                </v>
      </c>
    </row>
    <row r="1712" spans="1:55" ht="50.1" customHeight="1" x14ac:dyDescent="0.25">
      <c r="A1712" s="58" t="s">
        <v>39</v>
      </c>
      <c r="B1712" s="58" t="s">
        <v>47</v>
      </c>
      <c r="C1712" s="58" t="s">
        <v>106</v>
      </c>
      <c r="D1712" s="58" t="s">
        <v>175</v>
      </c>
      <c r="E1712" s="51" t="str">
        <f>IF(C1712&lt;&gt;"",VLOOKUP(MID(C1712,18,5),LISTAS·PAPP!$E$4:$F$76,2,0),"")</f>
        <v>MANABÍ</v>
      </c>
      <c r="F1712" s="58" t="s">
        <v>358</v>
      </c>
      <c r="G1712" s="51" t="str">
        <f>IF(F1712&lt;&gt;"",VLOOKUP(F1712,LISTAS·PAPP!$R$3:$T$221,3,0),"")</f>
        <v xml:space="preserve"> </v>
      </c>
      <c r="H1712" s="58" t="s">
        <v>1165</v>
      </c>
      <c r="I1712" s="66" t="s">
        <v>1166</v>
      </c>
      <c r="J1712" s="66" t="s">
        <v>1169</v>
      </c>
      <c r="K1712" s="67">
        <v>30</v>
      </c>
      <c r="L1712" s="66" t="s">
        <v>1170</v>
      </c>
      <c r="M1712" s="60">
        <v>0</v>
      </c>
      <c r="N1712" s="60">
        <v>0</v>
      </c>
      <c r="O1712" s="60">
        <v>0</v>
      </c>
      <c r="P1712" s="60">
        <v>0</v>
      </c>
      <c r="Q1712" s="60">
        <v>30</v>
      </c>
      <c r="R1712" s="60">
        <v>30</v>
      </c>
      <c r="S1712" s="60">
        <v>30</v>
      </c>
      <c r="T1712" s="60">
        <v>30</v>
      </c>
      <c r="U1712" s="60">
        <v>30</v>
      </c>
      <c r="V1712" s="60">
        <v>30</v>
      </c>
      <c r="W1712" s="60">
        <v>30</v>
      </c>
      <c r="X1712" s="60">
        <v>30</v>
      </c>
      <c r="Y1712" s="52" t="str">
        <f>IF(A1712&lt;&gt;"",IF(D1712="DIRECCIÓN_DE_TRANSFERENCIAS","280 0031",VLOOKUP(C1712,LISTAS·PAPP!$C$3:$D$76,2,0)),"")</f>
        <v>280 4330</v>
      </c>
      <c r="Z1712" s="61">
        <v>202</v>
      </c>
      <c r="AA1712" s="62">
        <v>2003</v>
      </c>
      <c r="AB1712" s="62">
        <v>2207</v>
      </c>
      <c r="AC1712" s="65" t="str">
        <f>IF(D1712&lt;&gt;"",VLOOKUP(D1712,LISTAS·PAPP!$I$3:$M$16,2,0),"")</f>
        <v>55</v>
      </c>
      <c r="AD1712" s="51" t="str">
        <f>IF(D1712&lt;&gt;"",VLOOKUP(D1712,LISTAS·PAPP!$I$3:$M$16,3,0),"")</f>
        <v>SISTEMA_DE_PROTECCIÓN_ESPECIAL_EN_EL_CICLO_DE_VIDA</v>
      </c>
      <c r="AE1712" s="52" t="str">
        <f>IF(D1712&lt;&gt;"",VLOOKUP(D1712,LISTAS·PAPP!$I$3:$M$16,4,0),"")</f>
        <v>001</v>
      </c>
      <c r="AF1712" s="51" t="str">
        <f>IF(D1712&lt;&gt;"",VLOOKUP(D1712,LISTAS·PAPP!$I$3:$M$16,5,0),"")</f>
        <v>IMPLEMENTAR_ESTRATEGIAS_Y_SERVICIOS_DE_PREVENCION_Y_PROTECCION_ESPECIAL_EN_EL_CICLO_DE_VIDA_A_NIVEL_NACIONAL</v>
      </c>
      <c r="AG1712" s="52" t="str">
        <f>IF(AH1712&lt;&gt;"",VLOOKUP(AH1712,LISTAS·PAPP!$O$3:$P$74,2,0),"")</f>
        <v>003</v>
      </c>
      <c r="AH1712" s="58" t="s">
        <v>853</v>
      </c>
      <c r="AI1712" s="60" t="s">
        <v>471</v>
      </c>
      <c r="AJ1712" s="51" t="str">
        <f>IF(AI1712&lt;&gt;"",VLOOKUP(AI1712,LISTAS·PAPP!$X$4:$Y$80,2,0),"")</f>
        <v>NO APLICA</v>
      </c>
      <c r="AK1712" s="58" t="s">
        <v>635</v>
      </c>
      <c r="AL1712" s="60">
        <v>780104</v>
      </c>
      <c r="AM1712" s="51" t="str">
        <f>IF(ISERROR(VLOOKUP(AL1712,LISTAS·PAPP!$AD$4:$AE$334,2,0))," ",VLOOKUP(AL1712,LISTAS·PAPP!$AD$4:$AE$334,2,0))</f>
        <v>A Gobiernos Autónomos Descentralizados</v>
      </c>
      <c r="AN1712" s="63">
        <v>24177.84</v>
      </c>
      <c r="AO1712" s="64">
        <v>0</v>
      </c>
      <c r="AP1712" s="64">
        <v>0</v>
      </c>
      <c r="AQ1712" s="64">
        <v>0</v>
      </c>
      <c r="AR1712" s="64">
        <v>0</v>
      </c>
      <c r="AS1712" s="64">
        <v>0</v>
      </c>
      <c r="AT1712" s="64">
        <v>0</v>
      </c>
      <c r="AU1712" s="64">
        <v>12088.92</v>
      </c>
      <c r="AV1712" s="64">
        <v>0</v>
      </c>
      <c r="AW1712" s="64">
        <v>0</v>
      </c>
      <c r="AX1712" s="64">
        <v>12088.92</v>
      </c>
      <c r="AY1712" s="64">
        <v>0</v>
      </c>
      <c r="AZ1712" s="64">
        <v>0</v>
      </c>
      <c r="BA1712" s="53">
        <f t="shared" si="79"/>
        <v>24177.84</v>
      </c>
      <c r="BB1712" s="54" t="str">
        <f t="shared" si="80"/>
        <v>OK</v>
      </c>
      <c r="BC1712" s="55" t="str">
        <f t="shared" si="81"/>
        <v xml:space="preserve">                </v>
      </c>
    </row>
    <row r="1713" spans="1:55" ht="50.1" customHeight="1" x14ac:dyDescent="0.25">
      <c r="A1713" s="58" t="s">
        <v>39</v>
      </c>
      <c r="B1713" s="58" t="s">
        <v>47</v>
      </c>
      <c r="C1713" s="58" t="s">
        <v>106</v>
      </c>
      <c r="D1713" s="58" t="s">
        <v>175</v>
      </c>
      <c r="E1713" s="51" t="str">
        <f>IF(C1713&lt;&gt;"",VLOOKUP(MID(C1713,18,5),LISTAS·PAPP!$E$4:$F$76,2,0),"")</f>
        <v>MANABÍ</v>
      </c>
      <c r="F1713" s="58" t="s">
        <v>358</v>
      </c>
      <c r="G1713" s="51" t="str">
        <f>IF(F1713&lt;&gt;"",VLOOKUP(F1713,LISTAS·PAPP!$R$3:$T$221,3,0),"")</f>
        <v xml:space="preserve"> </v>
      </c>
      <c r="H1713" s="58" t="s">
        <v>1165</v>
      </c>
      <c r="I1713" s="66" t="s">
        <v>1166</v>
      </c>
      <c r="J1713" s="66" t="s">
        <v>1169</v>
      </c>
      <c r="K1713" s="67">
        <v>0</v>
      </c>
      <c r="L1713" s="66" t="s">
        <v>1170</v>
      </c>
      <c r="M1713" s="60">
        <v>0</v>
      </c>
      <c r="N1713" s="60">
        <v>0</v>
      </c>
      <c r="O1713" s="60">
        <v>0</v>
      </c>
      <c r="P1713" s="60">
        <v>0</v>
      </c>
      <c r="Q1713" s="60">
        <v>0</v>
      </c>
      <c r="R1713" s="60">
        <v>0</v>
      </c>
      <c r="S1713" s="60">
        <v>0</v>
      </c>
      <c r="T1713" s="60">
        <v>0</v>
      </c>
      <c r="U1713" s="60">
        <v>0</v>
      </c>
      <c r="V1713" s="60">
        <v>0</v>
      </c>
      <c r="W1713" s="60">
        <v>0</v>
      </c>
      <c r="X1713" s="60">
        <v>0</v>
      </c>
      <c r="Y1713" s="52" t="str">
        <f>IF(A1713&lt;&gt;"",IF(D1713="DIRECCIÓN_DE_TRANSFERENCIAS","280 0031",VLOOKUP(C1713,LISTAS·PAPP!$C$3:$D$76,2,0)),"")</f>
        <v>280 4330</v>
      </c>
      <c r="Z1713" s="61">
        <v>202</v>
      </c>
      <c r="AA1713" s="62">
        <v>5036</v>
      </c>
      <c r="AB1713" s="62">
        <v>5045</v>
      </c>
      <c r="AC1713" s="65" t="str">
        <f>IF(D1713&lt;&gt;"",VLOOKUP(D1713,LISTAS·PAPP!$I$3:$M$16,2,0),"")</f>
        <v>55</v>
      </c>
      <c r="AD1713" s="51" t="str">
        <f>IF(D1713&lt;&gt;"",VLOOKUP(D1713,LISTAS·PAPP!$I$3:$M$16,3,0),"")</f>
        <v>SISTEMA_DE_PROTECCIÓN_ESPECIAL_EN_EL_CICLO_DE_VIDA</v>
      </c>
      <c r="AE1713" s="52" t="str">
        <f>IF(D1713&lt;&gt;"",VLOOKUP(D1713,LISTAS·PAPP!$I$3:$M$16,4,0),"")</f>
        <v>001</v>
      </c>
      <c r="AF1713" s="51" t="str">
        <f>IF(D1713&lt;&gt;"",VLOOKUP(D1713,LISTAS·PAPP!$I$3:$M$16,5,0),"")</f>
        <v>IMPLEMENTAR_ESTRATEGIAS_Y_SERVICIOS_DE_PREVENCION_Y_PROTECCION_ESPECIAL_EN_EL_CICLO_DE_VIDA_A_NIVEL_NACIONAL</v>
      </c>
      <c r="AG1713" s="52" t="str">
        <f>IF(AH1713&lt;&gt;"",VLOOKUP(AH1713,LISTAS·PAPP!$O$3:$P$74,2,0),"")</f>
        <v>003</v>
      </c>
      <c r="AH1713" s="58" t="s">
        <v>853</v>
      </c>
      <c r="AI1713" s="60" t="s">
        <v>471</v>
      </c>
      <c r="AJ1713" s="51" t="str">
        <f>IF(AI1713&lt;&gt;"",VLOOKUP(AI1713,LISTAS·PAPP!$X$4:$Y$80,2,0),"")</f>
        <v>NO APLICA</v>
      </c>
      <c r="AK1713" s="58" t="s">
        <v>635</v>
      </c>
      <c r="AL1713" s="60">
        <v>780104</v>
      </c>
      <c r="AM1713" s="51" t="str">
        <f>IF(ISERROR(VLOOKUP(AL1713,LISTAS·PAPP!$AD$4:$AE$334,2,0))," ",VLOOKUP(AL1713,LISTAS·PAPP!$AD$4:$AE$334,2,0))</f>
        <v>A Gobiernos Autónomos Descentralizados</v>
      </c>
      <c r="AN1713" s="63">
        <v>0</v>
      </c>
      <c r="AO1713" s="64">
        <v>0</v>
      </c>
      <c r="AP1713" s="64">
        <v>0</v>
      </c>
      <c r="AQ1713" s="64">
        <v>0</v>
      </c>
      <c r="AR1713" s="64">
        <v>0</v>
      </c>
      <c r="AS1713" s="64">
        <v>0</v>
      </c>
      <c r="AT1713" s="64">
        <v>0</v>
      </c>
      <c r="AU1713" s="64">
        <v>0</v>
      </c>
      <c r="AV1713" s="64">
        <v>0</v>
      </c>
      <c r="AW1713" s="64">
        <v>0</v>
      </c>
      <c r="AX1713" s="64">
        <v>0</v>
      </c>
      <c r="AY1713" s="64">
        <v>0</v>
      </c>
      <c r="AZ1713" s="64">
        <v>0</v>
      </c>
      <c r="BA1713" s="53">
        <f t="shared" si="79"/>
        <v>0</v>
      </c>
      <c r="BB1713" s="54" t="str">
        <f t="shared" si="80"/>
        <v>OK</v>
      </c>
      <c r="BC1713" s="55" t="str">
        <f t="shared" si="81"/>
        <v xml:space="preserve">                </v>
      </c>
    </row>
    <row r="1714" spans="1:55" ht="50.1" customHeight="1" x14ac:dyDescent="0.25">
      <c r="A1714" s="58" t="s">
        <v>39</v>
      </c>
      <c r="B1714" s="58" t="s">
        <v>47</v>
      </c>
      <c r="C1714" s="58" t="s">
        <v>108</v>
      </c>
      <c r="D1714" s="58" t="s">
        <v>175</v>
      </c>
      <c r="E1714" s="51" t="str">
        <f>IF(C1714&lt;&gt;"",VLOOKUP(MID(C1714,18,5),LISTAS·PAPP!$E$4:$F$76,2,0),"")</f>
        <v>SANTO_DOMINGO_DE_LOS_TSÁCHILAS</v>
      </c>
      <c r="F1714" s="58" t="s">
        <v>397</v>
      </c>
      <c r="G1714" s="51" t="str">
        <f>IF(F1714&lt;&gt;"",VLOOKUP(F1714,LISTAS·PAPP!$R$3:$T$221,3,0),"")</f>
        <v xml:space="preserve"> </v>
      </c>
      <c r="H1714" s="58" t="s">
        <v>1165</v>
      </c>
      <c r="I1714" s="66" t="s">
        <v>1166</v>
      </c>
      <c r="J1714" s="66" t="s">
        <v>1169</v>
      </c>
      <c r="K1714" s="67">
        <v>0</v>
      </c>
      <c r="L1714" s="66" t="s">
        <v>1170</v>
      </c>
      <c r="M1714" s="60">
        <v>0</v>
      </c>
      <c r="N1714" s="60">
        <v>0</v>
      </c>
      <c r="O1714" s="60">
        <v>0</v>
      </c>
      <c r="P1714" s="60">
        <v>0</v>
      </c>
      <c r="Q1714" s="60">
        <v>0</v>
      </c>
      <c r="R1714" s="60">
        <v>0</v>
      </c>
      <c r="S1714" s="60">
        <v>0</v>
      </c>
      <c r="T1714" s="60">
        <v>0</v>
      </c>
      <c r="U1714" s="60">
        <v>0</v>
      </c>
      <c r="V1714" s="60">
        <v>0</v>
      </c>
      <c r="W1714" s="60">
        <v>0</v>
      </c>
      <c r="X1714" s="60">
        <v>0</v>
      </c>
      <c r="Y1714" s="52" t="str">
        <f>IF(A1714&lt;&gt;"",IF(D1714="DIRECCIÓN_DE_TRANSFERENCIAS","280 0031",VLOOKUP(C1714,LISTAS·PAPP!$C$3:$D$76,2,0)),"")</f>
        <v>280 4410</v>
      </c>
      <c r="Z1714" s="61">
        <v>202</v>
      </c>
      <c r="AA1714" s="62">
        <v>5036</v>
      </c>
      <c r="AB1714" s="62">
        <v>5045</v>
      </c>
      <c r="AC1714" s="65" t="str">
        <f>IF(D1714&lt;&gt;"",VLOOKUP(D1714,LISTAS·PAPP!$I$3:$M$16,2,0),"")</f>
        <v>55</v>
      </c>
      <c r="AD1714" s="51" t="str">
        <f>IF(D1714&lt;&gt;"",VLOOKUP(D1714,LISTAS·PAPP!$I$3:$M$16,3,0),"")</f>
        <v>SISTEMA_DE_PROTECCIÓN_ESPECIAL_EN_EL_CICLO_DE_VIDA</v>
      </c>
      <c r="AE1714" s="52" t="str">
        <f>IF(D1714&lt;&gt;"",VLOOKUP(D1714,LISTAS·PAPP!$I$3:$M$16,4,0),"")</f>
        <v>001</v>
      </c>
      <c r="AF1714" s="51" t="str">
        <f>IF(D1714&lt;&gt;"",VLOOKUP(D1714,LISTAS·PAPP!$I$3:$M$16,5,0),"")</f>
        <v>IMPLEMENTAR_ESTRATEGIAS_Y_SERVICIOS_DE_PREVENCION_Y_PROTECCION_ESPECIAL_EN_EL_CICLO_DE_VIDA_A_NIVEL_NACIONAL</v>
      </c>
      <c r="AG1714" s="52" t="str">
        <f>IF(AH1714&lt;&gt;"",VLOOKUP(AH1714,LISTAS·PAPP!$O$3:$P$74,2,0),"")</f>
        <v>003</v>
      </c>
      <c r="AH1714" s="58" t="s">
        <v>853</v>
      </c>
      <c r="AI1714" s="60" t="s">
        <v>471</v>
      </c>
      <c r="AJ1714" s="51" t="str">
        <f>IF(AI1714&lt;&gt;"",VLOOKUP(AI1714,LISTAS·PAPP!$X$4:$Y$80,2,0),"")</f>
        <v>NO APLICA</v>
      </c>
      <c r="AK1714" s="58" t="s">
        <v>635</v>
      </c>
      <c r="AL1714" s="60">
        <v>780204</v>
      </c>
      <c r="AM1714" s="51" t="str">
        <f>IF(ISERROR(VLOOKUP(AL1714,LISTAS·PAPP!$AD$4:$AE$334,2,0))," ",VLOOKUP(AL1714,LISTAS·PAPP!$AD$4:$AE$334,2,0))</f>
        <v>Transferencias o Donaciones al Sector Privado no Financiero</v>
      </c>
      <c r="AN1714" s="63">
        <v>0</v>
      </c>
      <c r="AO1714" s="64">
        <v>0</v>
      </c>
      <c r="AP1714" s="64">
        <v>0</v>
      </c>
      <c r="AQ1714" s="64">
        <v>0</v>
      </c>
      <c r="AR1714" s="64">
        <v>0</v>
      </c>
      <c r="AS1714" s="64">
        <v>0</v>
      </c>
      <c r="AT1714" s="64">
        <v>0</v>
      </c>
      <c r="AU1714" s="64">
        <v>0</v>
      </c>
      <c r="AV1714" s="64">
        <v>0</v>
      </c>
      <c r="AW1714" s="64">
        <v>0</v>
      </c>
      <c r="AX1714" s="64">
        <v>0</v>
      </c>
      <c r="AY1714" s="64">
        <v>0</v>
      </c>
      <c r="AZ1714" s="64">
        <v>0</v>
      </c>
      <c r="BA1714" s="53">
        <f t="shared" si="79"/>
        <v>0</v>
      </c>
      <c r="BB1714" s="54" t="str">
        <f t="shared" si="80"/>
        <v>OK</v>
      </c>
      <c r="BC1714" s="55" t="str">
        <f t="shared" si="81"/>
        <v xml:space="preserve">                </v>
      </c>
    </row>
    <row r="1715" spans="1:55" ht="50.1" customHeight="1" x14ac:dyDescent="0.25">
      <c r="A1715" s="58" t="s">
        <v>39</v>
      </c>
      <c r="B1715" s="58" t="s">
        <v>48</v>
      </c>
      <c r="C1715" s="58" t="s">
        <v>122</v>
      </c>
      <c r="D1715" s="58" t="s">
        <v>175</v>
      </c>
      <c r="E1715" s="51" t="str">
        <f>IF(C1715&lt;&gt;"",VLOOKUP(MID(C1715,18,5),LISTAS·PAPP!$E$4:$F$76,2,0),"")</f>
        <v>LOS_RÍOS</v>
      </c>
      <c r="F1715" s="58" t="s">
        <v>334</v>
      </c>
      <c r="G1715" s="51" t="str">
        <f>IF(F1715&lt;&gt;"",VLOOKUP(F1715,LISTAS·PAPP!$R$3:$T$221,3,0),"")</f>
        <v xml:space="preserve"> </v>
      </c>
      <c r="H1715" s="58" t="s">
        <v>1165</v>
      </c>
      <c r="I1715" s="66" t="s">
        <v>1166</v>
      </c>
      <c r="J1715" s="66" t="s">
        <v>1169</v>
      </c>
      <c r="K1715" s="67">
        <v>0</v>
      </c>
      <c r="L1715" s="66" t="s">
        <v>1170</v>
      </c>
      <c r="M1715" s="60">
        <v>0</v>
      </c>
      <c r="N1715" s="60">
        <v>0</v>
      </c>
      <c r="O1715" s="60">
        <v>0</v>
      </c>
      <c r="P1715" s="60">
        <v>0</v>
      </c>
      <c r="Q1715" s="60">
        <v>0</v>
      </c>
      <c r="R1715" s="60">
        <v>0</v>
      </c>
      <c r="S1715" s="60">
        <v>0</v>
      </c>
      <c r="T1715" s="60">
        <v>0</v>
      </c>
      <c r="U1715" s="60">
        <v>0</v>
      </c>
      <c r="V1715" s="60">
        <v>0</v>
      </c>
      <c r="W1715" s="60">
        <v>0</v>
      </c>
      <c r="X1715" s="60">
        <v>0</v>
      </c>
      <c r="Y1715" s="52" t="str">
        <f>IF(A1715&lt;&gt;"",IF(D1715="DIRECCIÓN_DE_TRANSFERENCIAS","280 0031",VLOOKUP(C1715,LISTAS·PAPP!$C$3:$D$76,2,0)),"")</f>
        <v>280 5410</v>
      </c>
      <c r="Z1715" s="61">
        <v>202</v>
      </c>
      <c r="AA1715" s="62">
        <v>5036</v>
      </c>
      <c r="AB1715" s="62">
        <v>5045</v>
      </c>
      <c r="AC1715" s="65" t="str">
        <f>IF(D1715&lt;&gt;"",VLOOKUP(D1715,LISTAS·PAPP!$I$3:$M$16,2,0),"")</f>
        <v>55</v>
      </c>
      <c r="AD1715" s="51" t="str">
        <f>IF(D1715&lt;&gt;"",VLOOKUP(D1715,LISTAS·PAPP!$I$3:$M$16,3,0),"")</f>
        <v>SISTEMA_DE_PROTECCIÓN_ESPECIAL_EN_EL_CICLO_DE_VIDA</v>
      </c>
      <c r="AE1715" s="52" t="str">
        <f>IF(D1715&lt;&gt;"",VLOOKUP(D1715,LISTAS·PAPP!$I$3:$M$16,4,0),"")</f>
        <v>001</v>
      </c>
      <c r="AF1715" s="51" t="str">
        <f>IF(D1715&lt;&gt;"",VLOOKUP(D1715,LISTAS·PAPP!$I$3:$M$16,5,0),"")</f>
        <v>IMPLEMENTAR_ESTRATEGIAS_Y_SERVICIOS_DE_PREVENCION_Y_PROTECCION_ESPECIAL_EN_EL_CICLO_DE_VIDA_A_NIVEL_NACIONAL</v>
      </c>
      <c r="AG1715" s="52" t="str">
        <f>IF(AH1715&lt;&gt;"",VLOOKUP(AH1715,LISTAS·PAPP!$O$3:$P$74,2,0),"")</f>
        <v>003</v>
      </c>
      <c r="AH1715" s="58" t="s">
        <v>853</v>
      </c>
      <c r="AI1715" s="60" t="s">
        <v>471</v>
      </c>
      <c r="AJ1715" s="51" t="str">
        <f>IF(AI1715&lt;&gt;"",VLOOKUP(AI1715,LISTAS·PAPP!$X$4:$Y$80,2,0),"")</f>
        <v>NO APLICA</v>
      </c>
      <c r="AK1715" s="58" t="s">
        <v>635</v>
      </c>
      <c r="AL1715" s="60">
        <v>780204</v>
      </c>
      <c r="AM1715" s="51" t="str">
        <f>IF(ISERROR(VLOOKUP(AL1715,LISTAS·PAPP!$AD$4:$AE$334,2,0))," ",VLOOKUP(AL1715,LISTAS·PAPP!$AD$4:$AE$334,2,0))</f>
        <v>Transferencias o Donaciones al Sector Privado no Financiero</v>
      </c>
      <c r="AN1715" s="63">
        <v>29935.64</v>
      </c>
      <c r="AO1715" s="64">
        <v>0</v>
      </c>
      <c r="AP1715" s="64">
        <v>0</v>
      </c>
      <c r="AQ1715" s="64">
        <v>0</v>
      </c>
      <c r="AR1715" s="64">
        <v>0</v>
      </c>
      <c r="AS1715" s="64">
        <v>0</v>
      </c>
      <c r="AT1715" s="64">
        <v>0</v>
      </c>
      <c r="AU1715" s="64">
        <v>14967.82</v>
      </c>
      <c r="AV1715" s="64">
        <v>0</v>
      </c>
      <c r="AW1715" s="64">
        <v>0</v>
      </c>
      <c r="AX1715" s="64">
        <v>14967.82</v>
      </c>
      <c r="AY1715" s="64">
        <v>0</v>
      </c>
      <c r="AZ1715" s="64">
        <v>0</v>
      </c>
      <c r="BA1715" s="53">
        <f t="shared" si="79"/>
        <v>29935.64</v>
      </c>
      <c r="BB1715" s="54" t="str">
        <f t="shared" si="80"/>
        <v>OK</v>
      </c>
      <c r="BC1715" s="55" t="str">
        <f t="shared" si="81"/>
        <v xml:space="preserve">                </v>
      </c>
    </row>
    <row r="1716" spans="1:55" ht="50.1" customHeight="1" x14ac:dyDescent="0.25">
      <c r="A1716" s="58" t="s">
        <v>39</v>
      </c>
      <c r="B1716" s="58" t="s">
        <v>48</v>
      </c>
      <c r="C1716" s="58" t="s">
        <v>114</v>
      </c>
      <c r="D1716" s="58" t="s">
        <v>175</v>
      </c>
      <c r="E1716" s="51" t="str">
        <f>IF(C1716&lt;&gt;"",VLOOKUP(MID(C1716,18,5),LISTAS·PAPP!$E$4:$F$76,2,0),"")</f>
        <v>GALÁPAGOS</v>
      </c>
      <c r="F1716" s="58" t="s">
        <v>284</v>
      </c>
      <c r="G1716" s="51" t="str">
        <f>IF(F1716&lt;&gt;"",VLOOKUP(F1716,LISTAS·PAPP!$R$3:$T$221,3,0),"")</f>
        <v xml:space="preserve"> </v>
      </c>
      <c r="H1716" s="58" t="s">
        <v>1165</v>
      </c>
      <c r="I1716" s="66" t="s">
        <v>1166</v>
      </c>
      <c r="J1716" s="66" t="s">
        <v>1169</v>
      </c>
      <c r="K1716" s="67">
        <v>0</v>
      </c>
      <c r="L1716" s="66" t="s">
        <v>1170</v>
      </c>
      <c r="M1716" s="60">
        <v>0</v>
      </c>
      <c r="N1716" s="60">
        <v>0</v>
      </c>
      <c r="O1716" s="60">
        <v>0</v>
      </c>
      <c r="P1716" s="60">
        <v>0</v>
      </c>
      <c r="Q1716" s="60">
        <v>0</v>
      </c>
      <c r="R1716" s="60">
        <v>0</v>
      </c>
      <c r="S1716" s="60">
        <v>0</v>
      </c>
      <c r="T1716" s="60">
        <v>0</v>
      </c>
      <c r="U1716" s="60">
        <v>0</v>
      </c>
      <c r="V1716" s="60">
        <v>0</v>
      </c>
      <c r="W1716" s="60">
        <v>0</v>
      </c>
      <c r="X1716" s="60">
        <v>0</v>
      </c>
      <c r="Y1716" s="52" t="str">
        <f>IF(A1716&lt;&gt;"",IF(D1716="DIRECCIÓN_DE_TRANSFERENCIAS","280 0031",VLOOKUP(C1716,LISTAS·PAPP!$C$3:$D$76,2,0)),"")</f>
        <v>280 5610</v>
      </c>
      <c r="Z1716" s="61">
        <v>202</v>
      </c>
      <c r="AA1716" s="62">
        <v>5036</v>
      </c>
      <c r="AB1716" s="62">
        <v>5045</v>
      </c>
      <c r="AC1716" s="65" t="str">
        <f>IF(D1716&lt;&gt;"",VLOOKUP(D1716,LISTAS·PAPP!$I$3:$M$16,2,0),"")</f>
        <v>55</v>
      </c>
      <c r="AD1716" s="51" t="str">
        <f>IF(D1716&lt;&gt;"",VLOOKUP(D1716,LISTAS·PAPP!$I$3:$M$16,3,0),"")</f>
        <v>SISTEMA_DE_PROTECCIÓN_ESPECIAL_EN_EL_CICLO_DE_VIDA</v>
      </c>
      <c r="AE1716" s="52" t="str">
        <f>IF(D1716&lt;&gt;"",VLOOKUP(D1716,LISTAS·PAPP!$I$3:$M$16,4,0),"")</f>
        <v>001</v>
      </c>
      <c r="AF1716" s="51" t="str">
        <f>IF(D1716&lt;&gt;"",VLOOKUP(D1716,LISTAS·PAPP!$I$3:$M$16,5,0),"")</f>
        <v>IMPLEMENTAR_ESTRATEGIAS_Y_SERVICIOS_DE_PREVENCION_Y_PROTECCION_ESPECIAL_EN_EL_CICLO_DE_VIDA_A_NIVEL_NACIONAL</v>
      </c>
      <c r="AG1716" s="52" t="str">
        <f>IF(AH1716&lt;&gt;"",VLOOKUP(AH1716,LISTAS·PAPP!$O$3:$P$74,2,0),"")</f>
        <v>003</v>
      </c>
      <c r="AH1716" s="58" t="s">
        <v>853</v>
      </c>
      <c r="AI1716" s="60" t="s">
        <v>471</v>
      </c>
      <c r="AJ1716" s="51" t="str">
        <f>IF(AI1716&lt;&gt;"",VLOOKUP(AI1716,LISTAS·PAPP!$X$4:$Y$80,2,0),"")</f>
        <v>NO APLICA</v>
      </c>
      <c r="AK1716" s="58" t="s">
        <v>635</v>
      </c>
      <c r="AL1716" s="60">
        <v>780204</v>
      </c>
      <c r="AM1716" s="51" t="str">
        <f>IF(ISERROR(VLOOKUP(AL1716,LISTAS·PAPP!$AD$4:$AE$334,2,0))," ",VLOOKUP(AL1716,LISTAS·PAPP!$AD$4:$AE$334,2,0))</f>
        <v>Transferencias o Donaciones al Sector Privado no Financiero</v>
      </c>
      <c r="AN1716" s="63">
        <v>16320.04</v>
      </c>
      <c r="AO1716" s="64">
        <v>0</v>
      </c>
      <c r="AP1716" s="64">
        <v>0</v>
      </c>
      <c r="AQ1716" s="64">
        <v>0</v>
      </c>
      <c r="AR1716" s="64">
        <v>0</v>
      </c>
      <c r="AS1716" s="64">
        <v>0</v>
      </c>
      <c r="AT1716" s="64">
        <v>0</v>
      </c>
      <c r="AU1716" s="64">
        <v>8160.02</v>
      </c>
      <c r="AV1716" s="64">
        <v>0</v>
      </c>
      <c r="AW1716" s="64">
        <v>0</v>
      </c>
      <c r="AX1716" s="64">
        <v>8160.02</v>
      </c>
      <c r="AY1716" s="64">
        <v>0</v>
      </c>
      <c r="AZ1716" s="64">
        <v>0</v>
      </c>
      <c r="BA1716" s="53">
        <f t="shared" si="79"/>
        <v>16320.04</v>
      </c>
      <c r="BB1716" s="54" t="str">
        <f t="shared" si="80"/>
        <v>OK</v>
      </c>
      <c r="BC1716" s="55" t="str">
        <f t="shared" si="81"/>
        <v xml:space="preserve">                </v>
      </c>
    </row>
    <row r="1717" spans="1:55" ht="50.1" customHeight="1" x14ac:dyDescent="0.25">
      <c r="A1717" s="58" t="s">
        <v>39</v>
      </c>
      <c r="B1717" s="58" t="s">
        <v>49</v>
      </c>
      <c r="C1717" s="58" t="s">
        <v>130</v>
      </c>
      <c r="D1717" s="58" t="s">
        <v>175</v>
      </c>
      <c r="E1717" s="51" t="str">
        <f>IF(C1717&lt;&gt;"",VLOOKUP(MID(C1717,18,5),LISTAS·PAPP!$E$4:$F$76,2,0),"")</f>
        <v>AZUAY</v>
      </c>
      <c r="F1717" s="58" t="s">
        <v>209</v>
      </c>
      <c r="G1717" s="51" t="str">
        <f>IF(F1717&lt;&gt;"",VLOOKUP(F1717,LISTAS·PAPP!$R$3:$T$221,3,0),"")</f>
        <v xml:space="preserve"> </v>
      </c>
      <c r="H1717" s="58" t="s">
        <v>1165</v>
      </c>
      <c r="I1717" s="66" t="s">
        <v>1166</v>
      </c>
      <c r="J1717" s="66" t="s">
        <v>1169</v>
      </c>
      <c r="K1717" s="67">
        <v>0</v>
      </c>
      <c r="L1717" s="66" t="s">
        <v>1170</v>
      </c>
      <c r="M1717" s="60">
        <v>0</v>
      </c>
      <c r="N1717" s="60">
        <v>0</v>
      </c>
      <c r="O1717" s="60">
        <v>0</v>
      </c>
      <c r="P1717" s="60">
        <v>0</v>
      </c>
      <c r="Q1717" s="60">
        <v>0</v>
      </c>
      <c r="R1717" s="60">
        <v>0</v>
      </c>
      <c r="S1717" s="60">
        <v>0</v>
      </c>
      <c r="T1717" s="60">
        <v>0</v>
      </c>
      <c r="U1717" s="60">
        <v>0</v>
      </c>
      <c r="V1717" s="60">
        <v>0</v>
      </c>
      <c r="W1717" s="60">
        <v>0</v>
      </c>
      <c r="X1717" s="60">
        <v>0</v>
      </c>
      <c r="Y1717" s="52" t="str">
        <f>IF(A1717&lt;&gt;"",IF(D1717="DIRECCIÓN_DE_TRANSFERENCIAS","280 0031",VLOOKUP(C1717,LISTAS·PAPP!$C$3:$D$76,2,0)),"")</f>
        <v>280 6110</v>
      </c>
      <c r="Z1717" s="61">
        <v>202</v>
      </c>
      <c r="AA1717" s="62">
        <v>5036</v>
      </c>
      <c r="AB1717" s="62">
        <v>5045</v>
      </c>
      <c r="AC1717" s="65" t="str">
        <f>IF(D1717&lt;&gt;"",VLOOKUP(D1717,LISTAS·PAPP!$I$3:$M$16,2,0),"")</f>
        <v>55</v>
      </c>
      <c r="AD1717" s="51" t="str">
        <f>IF(D1717&lt;&gt;"",VLOOKUP(D1717,LISTAS·PAPP!$I$3:$M$16,3,0),"")</f>
        <v>SISTEMA_DE_PROTECCIÓN_ESPECIAL_EN_EL_CICLO_DE_VIDA</v>
      </c>
      <c r="AE1717" s="52" t="str">
        <f>IF(D1717&lt;&gt;"",VLOOKUP(D1717,LISTAS·PAPP!$I$3:$M$16,4,0),"")</f>
        <v>001</v>
      </c>
      <c r="AF1717" s="51" t="str">
        <f>IF(D1717&lt;&gt;"",VLOOKUP(D1717,LISTAS·PAPP!$I$3:$M$16,5,0),"")</f>
        <v>IMPLEMENTAR_ESTRATEGIAS_Y_SERVICIOS_DE_PREVENCION_Y_PROTECCION_ESPECIAL_EN_EL_CICLO_DE_VIDA_A_NIVEL_NACIONAL</v>
      </c>
      <c r="AG1717" s="52" t="str">
        <f>IF(AH1717&lt;&gt;"",VLOOKUP(AH1717,LISTAS·PAPP!$O$3:$P$74,2,0),"")</f>
        <v>003</v>
      </c>
      <c r="AH1717" s="58" t="s">
        <v>853</v>
      </c>
      <c r="AI1717" s="60" t="s">
        <v>471</v>
      </c>
      <c r="AJ1717" s="51" t="str">
        <f>IF(AI1717&lt;&gt;"",VLOOKUP(AI1717,LISTAS·PAPP!$X$4:$Y$80,2,0),"")</f>
        <v>NO APLICA</v>
      </c>
      <c r="AK1717" s="58" t="s">
        <v>635</v>
      </c>
      <c r="AL1717" s="60">
        <v>780204</v>
      </c>
      <c r="AM1717" s="51" t="str">
        <f>IF(ISERROR(VLOOKUP(AL1717,LISTAS·PAPP!$AD$4:$AE$334,2,0))," ",VLOOKUP(AL1717,LISTAS·PAPP!$AD$4:$AE$334,2,0))</f>
        <v>Transferencias o Donaciones al Sector Privado no Financiero</v>
      </c>
      <c r="AN1717" s="63">
        <v>0</v>
      </c>
      <c r="AO1717" s="64">
        <v>0</v>
      </c>
      <c r="AP1717" s="64">
        <v>0</v>
      </c>
      <c r="AQ1717" s="64">
        <v>0</v>
      </c>
      <c r="AR1717" s="64">
        <v>0</v>
      </c>
      <c r="AS1717" s="64">
        <v>0</v>
      </c>
      <c r="AT1717" s="64">
        <v>0</v>
      </c>
      <c r="AU1717" s="64">
        <v>0</v>
      </c>
      <c r="AV1717" s="64">
        <v>0</v>
      </c>
      <c r="AW1717" s="64">
        <v>0</v>
      </c>
      <c r="AX1717" s="64">
        <v>0</v>
      </c>
      <c r="AY1717" s="64">
        <v>0</v>
      </c>
      <c r="AZ1717" s="64">
        <v>0</v>
      </c>
      <c r="BA1717" s="53">
        <f t="shared" si="79"/>
        <v>0</v>
      </c>
      <c r="BB1717" s="54" t="str">
        <f t="shared" si="80"/>
        <v>OK</v>
      </c>
      <c r="BC1717" s="55" t="str">
        <f t="shared" si="81"/>
        <v xml:space="preserve">                </v>
      </c>
    </row>
    <row r="1718" spans="1:55" ht="50.1" customHeight="1" x14ac:dyDescent="0.25">
      <c r="A1718" s="58" t="s">
        <v>39</v>
      </c>
      <c r="B1718" s="58" t="s">
        <v>49</v>
      </c>
      <c r="C1718" s="58" t="s">
        <v>134</v>
      </c>
      <c r="D1718" s="58" t="s">
        <v>175</v>
      </c>
      <c r="E1718" s="51" t="str">
        <f>IF(C1718&lt;&gt;"",VLOOKUP(MID(C1718,18,5),LISTAS·PAPP!$E$4:$F$76,2,0),"")</f>
        <v>CAÑAR</v>
      </c>
      <c r="F1718" s="58" t="s">
        <v>232</v>
      </c>
      <c r="G1718" s="51" t="str">
        <f>IF(F1718&lt;&gt;"",VLOOKUP(F1718,LISTAS·PAPP!$R$3:$T$221,3,0),"")</f>
        <v xml:space="preserve"> </v>
      </c>
      <c r="H1718" s="58" t="s">
        <v>1165</v>
      </c>
      <c r="I1718" s="66" t="s">
        <v>1166</v>
      </c>
      <c r="J1718" s="66" t="s">
        <v>1169</v>
      </c>
      <c r="K1718" s="67">
        <v>0</v>
      </c>
      <c r="L1718" s="66" t="s">
        <v>1170</v>
      </c>
      <c r="M1718" s="60">
        <v>0</v>
      </c>
      <c r="N1718" s="60">
        <v>0</v>
      </c>
      <c r="O1718" s="60">
        <v>0</v>
      </c>
      <c r="P1718" s="60">
        <v>0</v>
      </c>
      <c r="Q1718" s="60">
        <v>0</v>
      </c>
      <c r="R1718" s="60">
        <v>0</v>
      </c>
      <c r="S1718" s="60">
        <v>0</v>
      </c>
      <c r="T1718" s="60">
        <v>0</v>
      </c>
      <c r="U1718" s="60">
        <v>0</v>
      </c>
      <c r="V1718" s="60">
        <v>0</v>
      </c>
      <c r="W1718" s="60">
        <v>0</v>
      </c>
      <c r="X1718" s="60">
        <v>0</v>
      </c>
      <c r="Y1718" s="52" t="str">
        <f>IF(A1718&lt;&gt;"",IF(D1718="DIRECCIÓN_DE_TRANSFERENCIAS","280 0031",VLOOKUP(C1718,LISTAS·PAPP!$C$3:$D$76,2,0)),"")</f>
        <v>280 6310</v>
      </c>
      <c r="Z1718" s="61">
        <v>202</v>
      </c>
      <c r="AA1718" s="62">
        <v>5036</v>
      </c>
      <c r="AB1718" s="62">
        <v>5045</v>
      </c>
      <c r="AC1718" s="65" t="str">
        <f>IF(D1718&lt;&gt;"",VLOOKUP(D1718,LISTAS·PAPP!$I$3:$M$16,2,0),"")</f>
        <v>55</v>
      </c>
      <c r="AD1718" s="51" t="str">
        <f>IF(D1718&lt;&gt;"",VLOOKUP(D1718,LISTAS·PAPP!$I$3:$M$16,3,0),"")</f>
        <v>SISTEMA_DE_PROTECCIÓN_ESPECIAL_EN_EL_CICLO_DE_VIDA</v>
      </c>
      <c r="AE1718" s="52" t="str">
        <f>IF(D1718&lt;&gt;"",VLOOKUP(D1718,LISTAS·PAPP!$I$3:$M$16,4,0),"")</f>
        <v>001</v>
      </c>
      <c r="AF1718" s="51" t="str">
        <f>IF(D1718&lt;&gt;"",VLOOKUP(D1718,LISTAS·PAPP!$I$3:$M$16,5,0),"")</f>
        <v>IMPLEMENTAR_ESTRATEGIAS_Y_SERVICIOS_DE_PREVENCION_Y_PROTECCION_ESPECIAL_EN_EL_CICLO_DE_VIDA_A_NIVEL_NACIONAL</v>
      </c>
      <c r="AG1718" s="52" t="str">
        <f>IF(AH1718&lt;&gt;"",VLOOKUP(AH1718,LISTAS·PAPP!$O$3:$P$74,2,0),"")</f>
        <v>003</v>
      </c>
      <c r="AH1718" s="58" t="s">
        <v>853</v>
      </c>
      <c r="AI1718" s="60" t="s">
        <v>471</v>
      </c>
      <c r="AJ1718" s="51" t="str">
        <f>IF(AI1718&lt;&gt;"",VLOOKUP(AI1718,LISTAS·PAPP!$X$4:$Y$80,2,0),"")</f>
        <v>NO APLICA</v>
      </c>
      <c r="AK1718" s="58" t="s">
        <v>635</v>
      </c>
      <c r="AL1718" s="60">
        <v>780204</v>
      </c>
      <c r="AM1718" s="51" t="str">
        <f>IF(ISERROR(VLOOKUP(AL1718,LISTAS·PAPP!$AD$4:$AE$334,2,0))," ",VLOOKUP(AL1718,LISTAS·PAPP!$AD$4:$AE$334,2,0))</f>
        <v>Transferencias o Donaciones al Sector Privado no Financiero</v>
      </c>
      <c r="AN1718" s="63">
        <v>0</v>
      </c>
      <c r="AO1718" s="64">
        <v>0</v>
      </c>
      <c r="AP1718" s="64">
        <v>0</v>
      </c>
      <c r="AQ1718" s="64">
        <v>0</v>
      </c>
      <c r="AR1718" s="64">
        <v>0</v>
      </c>
      <c r="AS1718" s="64">
        <v>0</v>
      </c>
      <c r="AT1718" s="64">
        <v>0</v>
      </c>
      <c r="AU1718" s="64">
        <v>0</v>
      </c>
      <c r="AV1718" s="64">
        <v>0</v>
      </c>
      <c r="AW1718" s="64">
        <v>0</v>
      </c>
      <c r="AX1718" s="64">
        <v>0</v>
      </c>
      <c r="AY1718" s="64">
        <v>0</v>
      </c>
      <c r="AZ1718" s="64">
        <v>0</v>
      </c>
      <c r="BA1718" s="53">
        <f t="shared" si="79"/>
        <v>0</v>
      </c>
      <c r="BB1718" s="54" t="str">
        <f t="shared" si="80"/>
        <v>OK</v>
      </c>
      <c r="BC1718" s="55" t="str">
        <f t="shared" si="81"/>
        <v xml:space="preserve">                </v>
      </c>
    </row>
    <row r="1719" spans="1:55" ht="50.1" customHeight="1" x14ac:dyDescent="0.25">
      <c r="A1719" s="58" t="s">
        <v>39</v>
      </c>
      <c r="B1719" s="58" t="s">
        <v>50</v>
      </c>
      <c r="C1719" s="58" t="s">
        <v>140</v>
      </c>
      <c r="D1719" s="58" t="s">
        <v>175</v>
      </c>
      <c r="E1719" s="51" t="str">
        <f>IF(C1719&lt;&gt;"",VLOOKUP(MID(C1719,18,5),LISTAS·PAPP!$E$4:$F$76,2,0),"")</f>
        <v>EL_ORO</v>
      </c>
      <c r="F1719" s="58" t="s">
        <v>261</v>
      </c>
      <c r="G1719" s="51" t="str">
        <f>IF(F1719&lt;&gt;"",VLOOKUP(F1719,LISTAS·PAPP!$R$3:$T$221,3,0),"")</f>
        <v>SUR</v>
      </c>
      <c r="H1719" s="58" t="s">
        <v>1165</v>
      </c>
      <c r="I1719" s="66" t="s">
        <v>1166</v>
      </c>
      <c r="J1719" s="66" t="s">
        <v>1167</v>
      </c>
      <c r="K1719" s="67">
        <v>2</v>
      </c>
      <c r="L1719" s="66" t="s">
        <v>1168</v>
      </c>
      <c r="M1719" s="60">
        <v>0</v>
      </c>
      <c r="N1719" s="60">
        <v>0</v>
      </c>
      <c r="O1719" s="60">
        <v>0</v>
      </c>
      <c r="P1719" s="60">
        <v>0</v>
      </c>
      <c r="Q1719" s="60">
        <v>0</v>
      </c>
      <c r="R1719" s="60">
        <v>0</v>
      </c>
      <c r="S1719" s="60">
        <v>0</v>
      </c>
      <c r="T1719" s="60">
        <v>0</v>
      </c>
      <c r="U1719" s="60">
        <v>0</v>
      </c>
      <c r="V1719" s="60">
        <v>0</v>
      </c>
      <c r="W1719" s="60">
        <v>0</v>
      </c>
      <c r="X1719" s="60">
        <v>0</v>
      </c>
      <c r="Y1719" s="52" t="str">
        <f>IF(A1719&lt;&gt;"",IF(D1719="DIRECCIÓN_DE_TRANSFERENCIAS","280 0031",VLOOKUP(C1719,LISTAS·PAPP!$C$3:$D$76,2,0)),"")</f>
        <v>280 7130</v>
      </c>
      <c r="Z1719" s="61">
        <v>202</v>
      </c>
      <c r="AA1719" s="62">
        <v>5036</v>
      </c>
      <c r="AB1719" s="62">
        <v>5045</v>
      </c>
      <c r="AC1719" s="65" t="str">
        <f>IF(D1719&lt;&gt;"",VLOOKUP(D1719,LISTAS·PAPP!$I$3:$M$16,2,0),"")</f>
        <v>55</v>
      </c>
      <c r="AD1719" s="51" t="str">
        <f>IF(D1719&lt;&gt;"",VLOOKUP(D1719,LISTAS·PAPP!$I$3:$M$16,3,0),"")</f>
        <v>SISTEMA_DE_PROTECCIÓN_ESPECIAL_EN_EL_CICLO_DE_VIDA</v>
      </c>
      <c r="AE1719" s="52" t="str">
        <f>IF(D1719&lt;&gt;"",VLOOKUP(D1719,LISTAS·PAPP!$I$3:$M$16,4,0),"")</f>
        <v>001</v>
      </c>
      <c r="AF1719" s="51" t="str">
        <f>IF(D1719&lt;&gt;"",VLOOKUP(D1719,LISTAS·PAPP!$I$3:$M$16,5,0),"")</f>
        <v>IMPLEMENTAR_ESTRATEGIAS_Y_SERVICIOS_DE_PREVENCION_Y_PROTECCION_ESPECIAL_EN_EL_CICLO_DE_VIDA_A_NIVEL_NACIONAL</v>
      </c>
      <c r="AG1719" s="52" t="str">
        <f>IF(AH1719&lt;&gt;"",VLOOKUP(AH1719,LISTAS·PAPP!$O$3:$P$74,2,0),"")</f>
        <v>002</v>
      </c>
      <c r="AH1719" s="58" t="s">
        <v>922</v>
      </c>
      <c r="AI1719" s="60" t="s">
        <v>471</v>
      </c>
      <c r="AJ1719" s="51" t="str">
        <f>IF(AI1719&lt;&gt;"",VLOOKUP(AI1719,LISTAS·PAPP!$X$4:$Y$80,2,0),"")</f>
        <v>NO APLICA</v>
      </c>
      <c r="AK1719" s="58" t="s">
        <v>635</v>
      </c>
      <c r="AL1719" s="60">
        <v>780204</v>
      </c>
      <c r="AM1719" s="51" t="str">
        <f>IF(ISERROR(VLOOKUP(AL1719,LISTAS·PAPP!$AD$4:$AE$334,2,0))," ",VLOOKUP(AL1719,LISTAS·PAPP!$AD$4:$AE$334,2,0))</f>
        <v>Transferencias o Donaciones al Sector Privado no Financiero</v>
      </c>
      <c r="AN1719" s="63">
        <v>29426.880000000001</v>
      </c>
      <c r="AO1719" s="64">
        <v>0</v>
      </c>
      <c r="AP1719" s="64">
        <v>0</v>
      </c>
      <c r="AQ1719" s="64">
        <v>0</v>
      </c>
      <c r="AR1719" s="64">
        <v>0</v>
      </c>
      <c r="AS1719" s="64">
        <v>0</v>
      </c>
      <c r="AT1719" s="64">
        <v>0</v>
      </c>
      <c r="AU1719" s="64">
        <v>0</v>
      </c>
      <c r="AV1719" s="64">
        <v>0</v>
      </c>
      <c r="AW1719" s="64">
        <v>0</v>
      </c>
      <c r="AX1719" s="64">
        <v>29426.880000000001</v>
      </c>
      <c r="AY1719" s="64">
        <v>0</v>
      </c>
      <c r="AZ1719" s="64">
        <v>0</v>
      </c>
      <c r="BA1719" s="53">
        <f t="shared" si="79"/>
        <v>29426.880000000001</v>
      </c>
      <c r="BB1719" s="54" t="str">
        <f t="shared" si="80"/>
        <v>OK</v>
      </c>
      <c r="BC1719" s="55" t="str">
        <f t="shared" si="81"/>
        <v xml:space="preserve">                </v>
      </c>
    </row>
    <row r="1720" spans="1:55" ht="50.1" customHeight="1" x14ac:dyDescent="0.25">
      <c r="A1720" s="58" t="s">
        <v>39</v>
      </c>
      <c r="B1720" s="58" t="s">
        <v>50</v>
      </c>
      <c r="C1720" s="58" t="s">
        <v>140</v>
      </c>
      <c r="D1720" s="58" t="s">
        <v>175</v>
      </c>
      <c r="E1720" s="51" t="str">
        <f>IF(C1720&lt;&gt;"",VLOOKUP(MID(C1720,18,5),LISTAS·PAPP!$E$4:$F$76,2,0),"")</f>
        <v>EL_ORO</v>
      </c>
      <c r="F1720" s="58" t="s">
        <v>261</v>
      </c>
      <c r="G1720" s="51" t="str">
        <f>IF(F1720&lt;&gt;"",VLOOKUP(F1720,LISTAS·PAPP!$R$3:$T$221,3,0),"")</f>
        <v>SUR</v>
      </c>
      <c r="H1720" s="58" t="s">
        <v>1165</v>
      </c>
      <c r="I1720" s="66" t="s">
        <v>1166</v>
      </c>
      <c r="J1720" s="66" t="s">
        <v>1169</v>
      </c>
      <c r="K1720" s="67"/>
      <c r="L1720" s="66" t="s">
        <v>1170</v>
      </c>
      <c r="M1720" s="60">
        <v>0</v>
      </c>
      <c r="N1720" s="60">
        <v>0</v>
      </c>
      <c r="O1720" s="60">
        <v>0</v>
      </c>
      <c r="P1720" s="60">
        <v>0</v>
      </c>
      <c r="Q1720" s="60">
        <v>0</v>
      </c>
      <c r="R1720" s="60">
        <v>0</v>
      </c>
      <c r="S1720" s="60">
        <v>0</v>
      </c>
      <c r="T1720" s="60">
        <v>0</v>
      </c>
      <c r="U1720" s="60">
        <v>0</v>
      </c>
      <c r="V1720" s="60">
        <v>0</v>
      </c>
      <c r="W1720" s="60">
        <v>0</v>
      </c>
      <c r="X1720" s="60">
        <v>0</v>
      </c>
      <c r="Y1720" s="52" t="str">
        <f>IF(A1720&lt;&gt;"",IF(D1720="DIRECCIÓN_DE_TRANSFERENCIAS","280 0031",VLOOKUP(C1720,LISTAS·PAPP!$C$3:$D$76,2,0)),"")</f>
        <v>280 7130</v>
      </c>
      <c r="Z1720" s="61">
        <v>202</v>
      </c>
      <c r="AA1720" s="62">
        <v>5036</v>
      </c>
      <c r="AB1720" s="62">
        <v>5045</v>
      </c>
      <c r="AC1720" s="65" t="str">
        <f>IF(D1720&lt;&gt;"",VLOOKUP(D1720,LISTAS·PAPP!$I$3:$M$16,2,0),"")</f>
        <v>55</v>
      </c>
      <c r="AD1720" s="51" t="str">
        <f>IF(D1720&lt;&gt;"",VLOOKUP(D1720,LISTAS·PAPP!$I$3:$M$16,3,0),"")</f>
        <v>SISTEMA_DE_PROTECCIÓN_ESPECIAL_EN_EL_CICLO_DE_VIDA</v>
      </c>
      <c r="AE1720" s="52" t="str">
        <f>IF(D1720&lt;&gt;"",VLOOKUP(D1720,LISTAS·PAPP!$I$3:$M$16,4,0),"")</f>
        <v>001</v>
      </c>
      <c r="AF1720" s="51" t="str">
        <f>IF(D1720&lt;&gt;"",VLOOKUP(D1720,LISTAS·PAPP!$I$3:$M$16,5,0),"")</f>
        <v>IMPLEMENTAR_ESTRATEGIAS_Y_SERVICIOS_DE_PREVENCION_Y_PROTECCION_ESPECIAL_EN_EL_CICLO_DE_VIDA_A_NIVEL_NACIONAL</v>
      </c>
      <c r="AG1720" s="52" t="str">
        <f>IF(AH1720&lt;&gt;"",VLOOKUP(AH1720,LISTAS·PAPP!$O$3:$P$74,2,0),"")</f>
        <v>003</v>
      </c>
      <c r="AH1720" s="58" t="s">
        <v>853</v>
      </c>
      <c r="AI1720" s="60" t="s">
        <v>471</v>
      </c>
      <c r="AJ1720" s="51" t="str">
        <f>IF(AI1720&lt;&gt;"",VLOOKUP(AI1720,LISTAS·PAPP!$X$4:$Y$80,2,0),"")</f>
        <v>NO APLICA</v>
      </c>
      <c r="AK1720" s="58" t="s">
        <v>635</v>
      </c>
      <c r="AL1720" s="60">
        <v>780204</v>
      </c>
      <c r="AM1720" s="51" t="str">
        <f>IF(ISERROR(VLOOKUP(AL1720,LISTAS·PAPP!$AD$4:$AE$334,2,0))," ",VLOOKUP(AL1720,LISTAS·PAPP!$AD$4:$AE$334,2,0))</f>
        <v>Transferencias o Donaciones al Sector Privado no Financiero</v>
      </c>
      <c r="AN1720" s="63">
        <v>0</v>
      </c>
      <c r="AO1720" s="64">
        <v>0</v>
      </c>
      <c r="AP1720" s="64">
        <v>0</v>
      </c>
      <c r="AQ1720" s="64">
        <v>0</v>
      </c>
      <c r="AR1720" s="64">
        <v>0</v>
      </c>
      <c r="AS1720" s="64">
        <v>0</v>
      </c>
      <c r="AT1720" s="64">
        <v>0</v>
      </c>
      <c r="AU1720" s="64">
        <v>0</v>
      </c>
      <c r="AV1720" s="64">
        <v>0</v>
      </c>
      <c r="AW1720" s="64">
        <v>0</v>
      </c>
      <c r="AX1720" s="64">
        <v>0</v>
      </c>
      <c r="AY1720" s="64">
        <v>0</v>
      </c>
      <c r="AZ1720" s="64">
        <v>0</v>
      </c>
      <c r="BA1720" s="53">
        <f t="shared" si="79"/>
        <v>0</v>
      </c>
      <c r="BB1720" s="54" t="str">
        <f t="shared" si="80"/>
        <v>OK</v>
      </c>
      <c r="BC1720" s="55" t="str">
        <f t="shared" si="81"/>
        <v xml:space="preserve">        Colocar Metas;        </v>
      </c>
    </row>
    <row r="1721" spans="1:55" ht="50.1" customHeight="1" x14ac:dyDescent="0.25">
      <c r="A1721" s="58" t="s">
        <v>39</v>
      </c>
      <c r="B1721" s="58" t="s">
        <v>50</v>
      </c>
      <c r="C1721" s="58" t="s">
        <v>144</v>
      </c>
      <c r="D1721" s="58" t="s">
        <v>175</v>
      </c>
      <c r="E1721" s="51" t="str">
        <f>IF(C1721&lt;&gt;"",VLOOKUP(MID(C1721,18,5),LISTAS·PAPP!$E$4:$F$76,2,0),"")</f>
        <v>LOJA</v>
      </c>
      <c r="F1721" s="58" t="s">
        <v>204</v>
      </c>
      <c r="G1721" s="51" t="str">
        <f>IF(F1721&lt;&gt;"",VLOOKUP(F1721,LISTAS·PAPP!$R$3:$T$221,3,0),"")</f>
        <v>SUR</v>
      </c>
      <c r="H1721" s="58" t="s">
        <v>1165</v>
      </c>
      <c r="I1721" s="66" t="s">
        <v>1166</v>
      </c>
      <c r="J1721" s="66" t="s">
        <v>1169</v>
      </c>
      <c r="K1721" s="67">
        <v>0</v>
      </c>
      <c r="L1721" s="66" t="s">
        <v>1170</v>
      </c>
      <c r="M1721" s="60">
        <v>0</v>
      </c>
      <c r="N1721" s="60">
        <v>0</v>
      </c>
      <c r="O1721" s="60">
        <v>0</v>
      </c>
      <c r="P1721" s="60">
        <v>0</v>
      </c>
      <c r="Q1721" s="60">
        <v>0</v>
      </c>
      <c r="R1721" s="60">
        <v>0</v>
      </c>
      <c r="S1721" s="60">
        <v>0</v>
      </c>
      <c r="T1721" s="60">
        <v>0</v>
      </c>
      <c r="U1721" s="60">
        <v>0</v>
      </c>
      <c r="V1721" s="60">
        <v>0</v>
      </c>
      <c r="W1721" s="60">
        <v>0</v>
      </c>
      <c r="X1721" s="60">
        <v>0</v>
      </c>
      <c r="Y1721" s="52" t="str">
        <f>IF(A1721&lt;&gt;"",IF(D1721="DIRECCIÓN_DE_TRANSFERENCIAS","280 0031",VLOOKUP(C1721,LISTAS·PAPP!$C$3:$D$76,2,0)),"")</f>
        <v>280 7310</v>
      </c>
      <c r="Z1721" s="61">
        <v>202</v>
      </c>
      <c r="AA1721" s="62">
        <v>5036</v>
      </c>
      <c r="AB1721" s="62">
        <v>5045</v>
      </c>
      <c r="AC1721" s="65" t="str">
        <f>IF(D1721&lt;&gt;"",VLOOKUP(D1721,LISTAS·PAPP!$I$3:$M$16,2,0),"")</f>
        <v>55</v>
      </c>
      <c r="AD1721" s="51" t="str">
        <f>IF(D1721&lt;&gt;"",VLOOKUP(D1721,LISTAS·PAPP!$I$3:$M$16,3,0),"")</f>
        <v>SISTEMA_DE_PROTECCIÓN_ESPECIAL_EN_EL_CICLO_DE_VIDA</v>
      </c>
      <c r="AE1721" s="52" t="str">
        <f>IF(D1721&lt;&gt;"",VLOOKUP(D1721,LISTAS·PAPP!$I$3:$M$16,4,0),"")</f>
        <v>001</v>
      </c>
      <c r="AF1721" s="51" t="str">
        <f>IF(D1721&lt;&gt;"",VLOOKUP(D1721,LISTAS·PAPP!$I$3:$M$16,5,0),"")</f>
        <v>IMPLEMENTAR_ESTRATEGIAS_Y_SERVICIOS_DE_PREVENCION_Y_PROTECCION_ESPECIAL_EN_EL_CICLO_DE_VIDA_A_NIVEL_NACIONAL</v>
      </c>
      <c r="AG1721" s="52" t="str">
        <f>IF(AH1721&lt;&gt;"",VLOOKUP(AH1721,LISTAS·PAPP!$O$3:$P$74,2,0),"")</f>
        <v>003</v>
      </c>
      <c r="AH1721" s="58" t="s">
        <v>853</v>
      </c>
      <c r="AI1721" s="60" t="s">
        <v>471</v>
      </c>
      <c r="AJ1721" s="51" t="str">
        <f>IF(AI1721&lt;&gt;"",VLOOKUP(AI1721,LISTAS·PAPP!$X$4:$Y$80,2,0),"")</f>
        <v>NO APLICA</v>
      </c>
      <c r="AK1721" s="58" t="s">
        <v>635</v>
      </c>
      <c r="AL1721" s="60">
        <v>780104</v>
      </c>
      <c r="AM1721" s="51" t="str">
        <f>IF(ISERROR(VLOOKUP(AL1721,LISTAS·PAPP!$AD$4:$AE$334,2,0))," ",VLOOKUP(AL1721,LISTAS·PAPP!$AD$4:$AE$334,2,0))</f>
        <v>A Gobiernos Autónomos Descentralizados</v>
      </c>
      <c r="AN1721" s="63">
        <v>55221.13</v>
      </c>
      <c r="AO1721" s="64">
        <v>0</v>
      </c>
      <c r="AP1721" s="64">
        <v>0</v>
      </c>
      <c r="AQ1721" s="64">
        <v>0</v>
      </c>
      <c r="AR1721" s="64">
        <v>0</v>
      </c>
      <c r="AS1721" s="64">
        <v>0</v>
      </c>
      <c r="AT1721" s="64">
        <v>0</v>
      </c>
      <c r="AU1721" s="64">
        <v>27610.564999999999</v>
      </c>
      <c r="AV1721" s="64">
        <v>0</v>
      </c>
      <c r="AW1721" s="64">
        <v>0</v>
      </c>
      <c r="AX1721" s="64">
        <v>27610.564999999999</v>
      </c>
      <c r="AY1721" s="64">
        <v>0</v>
      </c>
      <c r="AZ1721" s="64">
        <v>0</v>
      </c>
      <c r="BA1721" s="53">
        <f t="shared" si="79"/>
        <v>55221.13</v>
      </c>
      <c r="BB1721" s="54" t="str">
        <f t="shared" si="80"/>
        <v>OK</v>
      </c>
      <c r="BC1721" s="55" t="str">
        <f t="shared" si="81"/>
        <v xml:space="preserve">                </v>
      </c>
    </row>
    <row r="1722" spans="1:55" ht="50.1" customHeight="1" x14ac:dyDescent="0.25">
      <c r="A1722" s="58" t="s">
        <v>39</v>
      </c>
      <c r="B1722" s="58" t="s">
        <v>50</v>
      </c>
      <c r="C1722" s="58" t="s">
        <v>144</v>
      </c>
      <c r="D1722" s="58" t="s">
        <v>175</v>
      </c>
      <c r="E1722" s="51" t="str">
        <f>IF(C1722&lt;&gt;"",VLOOKUP(MID(C1722,18,5),LISTAS·PAPP!$E$4:$F$76,2,0),"")</f>
        <v>LOJA</v>
      </c>
      <c r="F1722" s="58" t="s">
        <v>204</v>
      </c>
      <c r="G1722" s="51" t="str">
        <f>IF(F1722&lt;&gt;"",VLOOKUP(F1722,LISTAS·PAPP!$R$3:$T$221,3,0),"")</f>
        <v>SUR</v>
      </c>
      <c r="H1722" s="58" t="s">
        <v>1165</v>
      </c>
      <c r="I1722" s="66" t="s">
        <v>1166</v>
      </c>
      <c r="J1722" s="66" t="s">
        <v>1169</v>
      </c>
      <c r="K1722" s="67">
        <v>0</v>
      </c>
      <c r="L1722" s="66" t="s">
        <v>1170</v>
      </c>
      <c r="M1722" s="60">
        <v>0</v>
      </c>
      <c r="N1722" s="60">
        <v>0</v>
      </c>
      <c r="O1722" s="60">
        <v>0</v>
      </c>
      <c r="P1722" s="60">
        <v>0</v>
      </c>
      <c r="Q1722" s="60">
        <v>0</v>
      </c>
      <c r="R1722" s="60">
        <v>0</v>
      </c>
      <c r="S1722" s="60">
        <v>0</v>
      </c>
      <c r="T1722" s="60">
        <v>0</v>
      </c>
      <c r="U1722" s="60">
        <v>0</v>
      </c>
      <c r="V1722" s="60">
        <v>0</v>
      </c>
      <c r="W1722" s="60">
        <v>0</v>
      </c>
      <c r="X1722" s="60">
        <v>0</v>
      </c>
      <c r="Y1722" s="52" t="str">
        <f>IF(A1722&lt;&gt;"",IF(D1722="DIRECCIÓN_DE_TRANSFERENCIAS","280 0031",VLOOKUP(C1722,LISTAS·PAPP!$C$3:$D$76,2,0)),"")</f>
        <v>280 7310</v>
      </c>
      <c r="Z1722" s="61">
        <v>202</v>
      </c>
      <c r="AA1722" s="62">
        <v>5036</v>
      </c>
      <c r="AB1722" s="62">
        <v>5045</v>
      </c>
      <c r="AC1722" s="65" t="str">
        <f>IF(D1722&lt;&gt;"",VLOOKUP(D1722,LISTAS·PAPP!$I$3:$M$16,2,0),"")</f>
        <v>55</v>
      </c>
      <c r="AD1722" s="51" t="str">
        <f>IF(D1722&lt;&gt;"",VLOOKUP(D1722,LISTAS·PAPP!$I$3:$M$16,3,0),"")</f>
        <v>SISTEMA_DE_PROTECCIÓN_ESPECIAL_EN_EL_CICLO_DE_VIDA</v>
      </c>
      <c r="AE1722" s="52" t="str">
        <f>IF(D1722&lt;&gt;"",VLOOKUP(D1722,LISTAS·PAPP!$I$3:$M$16,4,0),"")</f>
        <v>001</v>
      </c>
      <c r="AF1722" s="51" t="str">
        <f>IF(D1722&lt;&gt;"",VLOOKUP(D1722,LISTAS·PAPP!$I$3:$M$16,5,0),"")</f>
        <v>IMPLEMENTAR_ESTRATEGIAS_Y_SERVICIOS_DE_PREVENCION_Y_PROTECCION_ESPECIAL_EN_EL_CICLO_DE_VIDA_A_NIVEL_NACIONAL</v>
      </c>
      <c r="AG1722" s="52" t="str">
        <f>IF(AH1722&lt;&gt;"",VLOOKUP(AH1722,LISTAS·PAPP!$O$3:$P$74,2,0),"")</f>
        <v>003</v>
      </c>
      <c r="AH1722" s="58" t="s">
        <v>853</v>
      </c>
      <c r="AI1722" s="60" t="s">
        <v>471</v>
      </c>
      <c r="AJ1722" s="51" t="str">
        <f>IF(AI1722&lt;&gt;"",VLOOKUP(AI1722,LISTAS·PAPP!$X$4:$Y$80,2,0),"")</f>
        <v>NO APLICA</v>
      </c>
      <c r="AK1722" s="58" t="s">
        <v>635</v>
      </c>
      <c r="AL1722" s="60">
        <v>780204</v>
      </c>
      <c r="AM1722" s="51" t="str">
        <f>IF(ISERROR(VLOOKUP(AL1722,LISTAS·PAPP!$AD$4:$AE$334,2,0))," ",VLOOKUP(AL1722,LISTAS·PAPP!$AD$4:$AE$334,2,0))</f>
        <v>Transferencias o Donaciones al Sector Privado no Financiero</v>
      </c>
      <c r="AN1722" s="63">
        <v>76911.360000000001</v>
      </c>
      <c r="AO1722" s="64">
        <v>0</v>
      </c>
      <c r="AP1722" s="64">
        <v>0</v>
      </c>
      <c r="AQ1722" s="64">
        <v>0</v>
      </c>
      <c r="AR1722" s="64">
        <v>0</v>
      </c>
      <c r="AS1722" s="64">
        <v>0</v>
      </c>
      <c r="AT1722" s="64">
        <v>0</v>
      </c>
      <c r="AU1722" s="64">
        <v>38455.68</v>
      </c>
      <c r="AV1722" s="64">
        <v>0</v>
      </c>
      <c r="AW1722" s="64">
        <v>0</v>
      </c>
      <c r="AX1722" s="64">
        <v>38455.68</v>
      </c>
      <c r="AY1722" s="64">
        <v>0</v>
      </c>
      <c r="AZ1722" s="64">
        <v>0</v>
      </c>
      <c r="BA1722" s="53">
        <f t="shared" si="79"/>
        <v>76911.360000000001</v>
      </c>
      <c r="BB1722" s="54" t="str">
        <f t="shared" si="80"/>
        <v>OK</v>
      </c>
      <c r="BC1722" s="55" t="str">
        <f t="shared" si="81"/>
        <v xml:space="preserve">                </v>
      </c>
    </row>
    <row r="1723" spans="1:55" ht="50.1" customHeight="1" x14ac:dyDescent="0.25">
      <c r="A1723" s="58" t="s">
        <v>39</v>
      </c>
      <c r="B1723" s="58" t="s">
        <v>51</v>
      </c>
      <c r="C1723" s="58" t="s">
        <v>152</v>
      </c>
      <c r="D1723" s="58" t="s">
        <v>175</v>
      </c>
      <c r="E1723" s="51" t="str">
        <f>IF(C1723&lt;&gt;"",VLOOKUP(MID(C1723,18,5),LISTAS·PAPP!$E$4:$F$76,2,0),"")</f>
        <v>GUAYAS</v>
      </c>
      <c r="F1723" s="58" t="s">
        <v>287</v>
      </c>
      <c r="G1723" s="51" t="str">
        <f>IF(F1723&lt;&gt;"",VLOOKUP(F1723,LISTAS·PAPP!$R$3:$T$221,3,0),"")</f>
        <v xml:space="preserve"> </v>
      </c>
      <c r="H1723" s="58" t="s">
        <v>1165</v>
      </c>
      <c r="I1723" s="66" t="s">
        <v>1166</v>
      </c>
      <c r="J1723" s="66" t="s">
        <v>1169</v>
      </c>
      <c r="K1723" s="67">
        <v>147</v>
      </c>
      <c r="L1723" s="66" t="s">
        <v>1170</v>
      </c>
      <c r="M1723" s="60">
        <v>147</v>
      </c>
      <c r="N1723" s="60">
        <v>147</v>
      </c>
      <c r="O1723" s="60">
        <v>147</v>
      </c>
      <c r="P1723" s="60">
        <v>147</v>
      </c>
      <c r="Q1723" s="60">
        <v>147</v>
      </c>
      <c r="R1723" s="60">
        <v>147</v>
      </c>
      <c r="S1723" s="60">
        <v>147</v>
      </c>
      <c r="T1723" s="60">
        <v>147</v>
      </c>
      <c r="U1723" s="60">
        <v>147</v>
      </c>
      <c r="V1723" s="60">
        <v>147</v>
      </c>
      <c r="W1723" s="60">
        <v>147</v>
      </c>
      <c r="X1723" s="60">
        <v>147</v>
      </c>
      <c r="Y1723" s="52" t="str">
        <f>IF(A1723&lt;&gt;"",IF(D1723="DIRECCIÓN_DE_TRANSFERENCIAS","280 0031",VLOOKUP(C1723,LISTAS·PAPP!$C$3:$D$76,2,0)),"")</f>
        <v>280 8130</v>
      </c>
      <c r="Z1723" s="61">
        <v>202</v>
      </c>
      <c r="AA1723" s="62">
        <v>2003</v>
      </c>
      <c r="AB1723" s="62">
        <v>2207</v>
      </c>
      <c r="AC1723" s="65" t="str">
        <f>IF(D1723&lt;&gt;"",VLOOKUP(D1723,LISTAS·PAPP!$I$3:$M$16,2,0),"")</f>
        <v>55</v>
      </c>
      <c r="AD1723" s="51" t="str">
        <f>IF(D1723&lt;&gt;"",VLOOKUP(D1723,LISTAS·PAPP!$I$3:$M$16,3,0),"")</f>
        <v>SISTEMA_DE_PROTECCIÓN_ESPECIAL_EN_EL_CICLO_DE_VIDA</v>
      </c>
      <c r="AE1723" s="52" t="str">
        <f>IF(D1723&lt;&gt;"",VLOOKUP(D1723,LISTAS·PAPP!$I$3:$M$16,4,0),"")</f>
        <v>001</v>
      </c>
      <c r="AF1723" s="51" t="str">
        <f>IF(D1723&lt;&gt;"",VLOOKUP(D1723,LISTAS·PAPP!$I$3:$M$16,5,0),"")</f>
        <v>IMPLEMENTAR_ESTRATEGIAS_Y_SERVICIOS_DE_PREVENCION_Y_PROTECCION_ESPECIAL_EN_EL_CICLO_DE_VIDA_A_NIVEL_NACIONAL</v>
      </c>
      <c r="AG1723" s="52" t="str">
        <f>IF(AH1723&lt;&gt;"",VLOOKUP(AH1723,LISTAS·PAPP!$O$3:$P$74,2,0),"")</f>
        <v>003</v>
      </c>
      <c r="AH1723" s="58" t="s">
        <v>853</v>
      </c>
      <c r="AI1723" s="60" t="s">
        <v>471</v>
      </c>
      <c r="AJ1723" s="51" t="str">
        <f>IF(AI1723&lt;&gt;"",VLOOKUP(AI1723,LISTAS·PAPP!$X$4:$Y$80,2,0),"")</f>
        <v>NO APLICA</v>
      </c>
      <c r="AK1723" s="58" t="s">
        <v>635</v>
      </c>
      <c r="AL1723" s="60">
        <v>780204</v>
      </c>
      <c r="AM1723" s="51" t="str">
        <f>IF(ISERROR(VLOOKUP(AL1723,LISTAS·PAPP!$AD$4:$AE$334,2,0))," ",VLOOKUP(AL1723,LISTAS·PAPP!$AD$4:$AE$334,2,0))</f>
        <v>Transferencias o Donaciones al Sector Privado no Financiero</v>
      </c>
      <c r="AN1723" s="63">
        <v>455717.25</v>
      </c>
      <c r="AO1723" s="64">
        <v>0</v>
      </c>
      <c r="AP1723" s="64">
        <v>0</v>
      </c>
      <c r="AQ1723" s="64">
        <v>0</v>
      </c>
      <c r="AR1723" s="64">
        <v>0</v>
      </c>
      <c r="AS1723" s="64">
        <v>0</v>
      </c>
      <c r="AT1723" s="64">
        <v>0</v>
      </c>
      <c r="AU1723" s="64">
        <v>227858.625</v>
      </c>
      <c r="AV1723" s="64">
        <v>0</v>
      </c>
      <c r="AW1723" s="64">
        <v>0</v>
      </c>
      <c r="AX1723" s="64">
        <v>227858.625</v>
      </c>
      <c r="AY1723" s="64">
        <v>0</v>
      </c>
      <c r="AZ1723" s="64">
        <v>0</v>
      </c>
      <c r="BA1723" s="53">
        <f t="shared" si="79"/>
        <v>455717.25</v>
      </c>
      <c r="BB1723" s="54" t="str">
        <f t="shared" si="80"/>
        <v>OK</v>
      </c>
      <c r="BC1723" s="55" t="str">
        <f t="shared" si="81"/>
        <v xml:space="preserve">                </v>
      </c>
    </row>
    <row r="1724" spans="1:55" ht="50.1" customHeight="1" x14ac:dyDescent="0.25">
      <c r="A1724" s="58" t="s">
        <v>39</v>
      </c>
      <c r="B1724" s="58" t="s">
        <v>51</v>
      </c>
      <c r="C1724" s="58" t="s">
        <v>152</v>
      </c>
      <c r="D1724" s="58" t="s">
        <v>175</v>
      </c>
      <c r="E1724" s="51" t="str">
        <f>IF(C1724&lt;&gt;"",VLOOKUP(MID(C1724,18,5),LISTAS·PAPP!$E$4:$F$76,2,0),"")</f>
        <v>GUAYAS</v>
      </c>
      <c r="F1724" s="58" t="s">
        <v>287</v>
      </c>
      <c r="G1724" s="51" t="str">
        <f>IF(F1724&lt;&gt;"",VLOOKUP(F1724,LISTAS·PAPP!$R$3:$T$221,3,0),"")</f>
        <v xml:space="preserve"> </v>
      </c>
      <c r="H1724" s="58" t="s">
        <v>1165</v>
      </c>
      <c r="I1724" s="66" t="s">
        <v>1166</v>
      </c>
      <c r="J1724" s="66" t="s">
        <v>1167</v>
      </c>
      <c r="K1724" s="67">
        <v>2</v>
      </c>
      <c r="L1724" s="66" t="s">
        <v>1168</v>
      </c>
      <c r="M1724" s="60">
        <v>0</v>
      </c>
      <c r="N1724" s="60">
        <v>0</v>
      </c>
      <c r="O1724" s="60">
        <v>0</v>
      </c>
      <c r="P1724" s="60">
        <v>0</v>
      </c>
      <c r="Q1724" s="60">
        <v>0</v>
      </c>
      <c r="R1724" s="60">
        <v>0</v>
      </c>
      <c r="S1724" s="60">
        <v>0</v>
      </c>
      <c r="T1724" s="60">
        <v>0</v>
      </c>
      <c r="U1724" s="60">
        <v>0</v>
      </c>
      <c r="V1724" s="60">
        <v>0</v>
      </c>
      <c r="W1724" s="60">
        <v>0</v>
      </c>
      <c r="X1724" s="60">
        <v>0</v>
      </c>
      <c r="Y1724" s="52" t="str">
        <f>IF(A1724&lt;&gt;"",IF(D1724="DIRECCIÓN_DE_TRANSFERENCIAS","280 0031",VLOOKUP(C1724,LISTAS·PAPP!$C$3:$D$76,2,0)),"")</f>
        <v>280 8130</v>
      </c>
      <c r="Z1724" s="61">
        <v>202</v>
      </c>
      <c r="AA1724" s="62">
        <v>5036</v>
      </c>
      <c r="AB1724" s="62">
        <v>5045</v>
      </c>
      <c r="AC1724" s="65" t="str">
        <f>IF(D1724&lt;&gt;"",VLOOKUP(D1724,LISTAS·PAPP!$I$3:$M$16,2,0),"")</f>
        <v>55</v>
      </c>
      <c r="AD1724" s="51" t="str">
        <f>IF(D1724&lt;&gt;"",VLOOKUP(D1724,LISTAS·PAPP!$I$3:$M$16,3,0),"")</f>
        <v>SISTEMA_DE_PROTECCIÓN_ESPECIAL_EN_EL_CICLO_DE_VIDA</v>
      </c>
      <c r="AE1724" s="52" t="str">
        <f>IF(D1724&lt;&gt;"",VLOOKUP(D1724,LISTAS·PAPP!$I$3:$M$16,4,0),"")</f>
        <v>001</v>
      </c>
      <c r="AF1724" s="51" t="str">
        <f>IF(D1724&lt;&gt;"",VLOOKUP(D1724,LISTAS·PAPP!$I$3:$M$16,5,0),"")</f>
        <v>IMPLEMENTAR_ESTRATEGIAS_Y_SERVICIOS_DE_PREVENCION_Y_PROTECCION_ESPECIAL_EN_EL_CICLO_DE_VIDA_A_NIVEL_NACIONAL</v>
      </c>
      <c r="AG1724" s="52" t="str">
        <f>IF(AH1724&lt;&gt;"",VLOOKUP(AH1724,LISTAS·PAPP!$O$3:$P$74,2,0),"")</f>
        <v>002</v>
      </c>
      <c r="AH1724" s="58" t="s">
        <v>922</v>
      </c>
      <c r="AI1724" s="60" t="s">
        <v>471</v>
      </c>
      <c r="AJ1724" s="51" t="str">
        <f>IF(AI1724&lt;&gt;"",VLOOKUP(AI1724,LISTAS·PAPP!$X$4:$Y$80,2,0),"")</f>
        <v>NO APLICA</v>
      </c>
      <c r="AK1724" s="58" t="s">
        <v>635</v>
      </c>
      <c r="AL1724" s="60">
        <v>780204</v>
      </c>
      <c r="AM1724" s="51" t="str">
        <f>IF(ISERROR(VLOOKUP(AL1724,LISTAS·PAPP!$AD$4:$AE$334,2,0))," ",VLOOKUP(AL1724,LISTAS·PAPP!$AD$4:$AE$334,2,0))</f>
        <v>Transferencias o Donaciones al Sector Privado no Financiero</v>
      </c>
      <c r="AN1724" s="63">
        <v>29426.880000000001</v>
      </c>
      <c r="AO1724" s="64">
        <v>0</v>
      </c>
      <c r="AP1724" s="64">
        <v>0</v>
      </c>
      <c r="AQ1724" s="64">
        <v>0</v>
      </c>
      <c r="AR1724" s="64">
        <v>0</v>
      </c>
      <c r="AS1724" s="64">
        <v>0</v>
      </c>
      <c r="AT1724" s="64">
        <v>0</v>
      </c>
      <c r="AU1724" s="64">
        <v>0</v>
      </c>
      <c r="AV1724" s="64">
        <v>0</v>
      </c>
      <c r="AW1724" s="64">
        <v>0</v>
      </c>
      <c r="AX1724" s="64">
        <v>0</v>
      </c>
      <c r="AY1724" s="64">
        <v>29426.880000000001</v>
      </c>
      <c r="AZ1724" s="64">
        <v>0</v>
      </c>
      <c r="BA1724" s="53">
        <f t="shared" si="79"/>
        <v>29426.880000000001</v>
      </c>
      <c r="BB1724" s="54" t="str">
        <f t="shared" si="80"/>
        <v>OK</v>
      </c>
      <c r="BC1724" s="55" t="str">
        <f t="shared" si="81"/>
        <v xml:space="preserve">                </v>
      </c>
    </row>
    <row r="1725" spans="1:55" ht="50.1" customHeight="1" x14ac:dyDescent="0.25">
      <c r="A1725" s="58" t="s">
        <v>39</v>
      </c>
      <c r="B1725" s="58" t="s">
        <v>51</v>
      </c>
      <c r="C1725" s="58" t="s">
        <v>152</v>
      </c>
      <c r="D1725" s="58" t="s">
        <v>175</v>
      </c>
      <c r="E1725" s="51" t="str">
        <f>IF(C1725&lt;&gt;"",VLOOKUP(MID(C1725,18,5),LISTAS·PAPP!$E$4:$F$76,2,0),"")</f>
        <v>GUAYAS</v>
      </c>
      <c r="F1725" s="58" t="s">
        <v>287</v>
      </c>
      <c r="G1725" s="51" t="str">
        <f>IF(F1725&lt;&gt;"",VLOOKUP(F1725,LISTAS·PAPP!$R$3:$T$221,3,0),"")</f>
        <v xml:space="preserve"> </v>
      </c>
      <c r="H1725" s="58" t="s">
        <v>1165</v>
      </c>
      <c r="I1725" s="66" t="s">
        <v>1166</v>
      </c>
      <c r="J1725" s="66" t="s">
        <v>1169</v>
      </c>
      <c r="K1725" s="67">
        <v>0</v>
      </c>
      <c r="L1725" s="66" t="s">
        <v>1170</v>
      </c>
      <c r="M1725" s="60">
        <v>0</v>
      </c>
      <c r="N1725" s="60">
        <v>0</v>
      </c>
      <c r="O1725" s="60">
        <v>0</v>
      </c>
      <c r="P1725" s="60">
        <v>0</v>
      </c>
      <c r="Q1725" s="60">
        <v>0</v>
      </c>
      <c r="R1725" s="60">
        <v>0</v>
      </c>
      <c r="S1725" s="60">
        <v>0</v>
      </c>
      <c r="T1725" s="60">
        <v>0</v>
      </c>
      <c r="U1725" s="60">
        <v>0</v>
      </c>
      <c r="V1725" s="60">
        <v>0</v>
      </c>
      <c r="W1725" s="60">
        <v>0</v>
      </c>
      <c r="X1725" s="60">
        <v>0</v>
      </c>
      <c r="Y1725" s="52" t="str">
        <f>IF(A1725&lt;&gt;"",IF(D1725="DIRECCIÓN_DE_TRANSFERENCIAS","280 0031",VLOOKUP(C1725,LISTAS·PAPP!$C$3:$D$76,2,0)),"")</f>
        <v>280 8130</v>
      </c>
      <c r="Z1725" s="61">
        <v>202</v>
      </c>
      <c r="AA1725" s="62">
        <v>5036</v>
      </c>
      <c r="AB1725" s="62">
        <v>5045</v>
      </c>
      <c r="AC1725" s="65" t="str">
        <f>IF(D1725&lt;&gt;"",VLOOKUP(D1725,LISTAS·PAPP!$I$3:$M$16,2,0),"")</f>
        <v>55</v>
      </c>
      <c r="AD1725" s="51" t="str">
        <f>IF(D1725&lt;&gt;"",VLOOKUP(D1725,LISTAS·PAPP!$I$3:$M$16,3,0),"")</f>
        <v>SISTEMA_DE_PROTECCIÓN_ESPECIAL_EN_EL_CICLO_DE_VIDA</v>
      </c>
      <c r="AE1725" s="52" t="str">
        <f>IF(D1725&lt;&gt;"",VLOOKUP(D1725,LISTAS·PAPP!$I$3:$M$16,4,0),"")</f>
        <v>001</v>
      </c>
      <c r="AF1725" s="51" t="str">
        <f>IF(D1725&lt;&gt;"",VLOOKUP(D1725,LISTAS·PAPP!$I$3:$M$16,5,0),"")</f>
        <v>IMPLEMENTAR_ESTRATEGIAS_Y_SERVICIOS_DE_PREVENCION_Y_PROTECCION_ESPECIAL_EN_EL_CICLO_DE_VIDA_A_NIVEL_NACIONAL</v>
      </c>
      <c r="AG1725" s="52" t="str">
        <f>IF(AH1725&lt;&gt;"",VLOOKUP(AH1725,LISTAS·PAPP!$O$3:$P$74,2,0),"")</f>
        <v>003</v>
      </c>
      <c r="AH1725" s="58" t="s">
        <v>853</v>
      </c>
      <c r="AI1725" s="60" t="s">
        <v>471</v>
      </c>
      <c r="AJ1725" s="51" t="str">
        <f>IF(AI1725&lt;&gt;"",VLOOKUP(AI1725,LISTAS·PAPP!$X$4:$Y$80,2,0),"")</f>
        <v>NO APLICA</v>
      </c>
      <c r="AK1725" s="58" t="s">
        <v>635</v>
      </c>
      <c r="AL1725" s="60">
        <v>780204</v>
      </c>
      <c r="AM1725" s="51" t="str">
        <f>IF(ISERROR(VLOOKUP(AL1725,LISTAS·PAPP!$AD$4:$AE$334,2,0))," ",VLOOKUP(AL1725,LISTAS·PAPP!$AD$4:$AE$334,2,0))</f>
        <v>Transferencias o Donaciones al Sector Privado no Financiero</v>
      </c>
      <c r="AN1725" s="63">
        <v>0</v>
      </c>
      <c r="AO1725" s="64">
        <v>0</v>
      </c>
      <c r="AP1725" s="64">
        <v>0</v>
      </c>
      <c r="AQ1725" s="64">
        <v>0</v>
      </c>
      <c r="AR1725" s="64">
        <v>0</v>
      </c>
      <c r="AS1725" s="64">
        <v>0</v>
      </c>
      <c r="AT1725" s="64">
        <v>0</v>
      </c>
      <c r="AU1725" s="64">
        <v>0</v>
      </c>
      <c r="AV1725" s="64">
        <v>0</v>
      </c>
      <c r="AW1725" s="64">
        <v>0</v>
      </c>
      <c r="AX1725" s="64">
        <v>0</v>
      </c>
      <c r="AY1725" s="64">
        <v>0</v>
      </c>
      <c r="AZ1725" s="64">
        <v>0</v>
      </c>
      <c r="BA1725" s="53">
        <f t="shared" si="79"/>
        <v>0</v>
      </c>
      <c r="BB1725" s="54" t="str">
        <f t="shared" si="80"/>
        <v>OK</v>
      </c>
      <c r="BC1725" s="55" t="str">
        <f t="shared" si="81"/>
        <v xml:space="preserve">                </v>
      </c>
    </row>
    <row r="1726" spans="1:55" ht="50.1" customHeight="1" x14ac:dyDescent="0.25">
      <c r="A1726" s="58" t="s">
        <v>39</v>
      </c>
      <c r="B1726" s="58" t="s">
        <v>51</v>
      </c>
      <c r="C1726" s="58" t="s">
        <v>154</v>
      </c>
      <c r="D1726" s="58" t="s">
        <v>175</v>
      </c>
      <c r="E1726" s="51" t="str">
        <f>IF(C1726&lt;&gt;"",VLOOKUP(MID(C1726,18,5),LISTAS·PAPP!$E$4:$F$76,2,0),"")</f>
        <v>GUAYAS</v>
      </c>
      <c r="F1726" s="58" t="s">
        <v>287</v>
      </c>
      <c r="G1726" s="51" t="str">
        <f>IF(F1726&lt;&gt;"",VLOOKUP(F1726,LISTAS·PAPP!$R$3:$T$221,3,0),"")</f>
        <v xml:space="preserve"> </v>
      </c>
      <c r="H1726" s="58" t="s">
        <v>1165</v>
      </c>
      <c r="I1726" s="66" t="s">
        <v>1166</v>
      </c>
      <c r="J1726" s="66" t="s">
        <v>1169</v>
      </c>
      <c r="K1726" s="67">
        <v>145</v>
      </c>
      <c r="L1726" s="66" t="s">
        <v>1170</v>
      </c>
      <c r="M1726" s="60">
        <v>0</v>
      </c>
      <c r="N1726" s="60">
        <v>0</v>
      </c>
      <c r="O1726" s="60">
        <v>0</v>
      </c>
      <c r="P1726" s="60">
        <v>0</v>
      </c>
      <c r="Q1726" s="60">
        <v>145</v>
      </c>
      <c r="R1726" s="60">
        <v>145</v>
      </c>
      <c r="S1726" s="60">
        <v>145</v>
      </c>
      <c r="T1726" s="60">
        <v>145</v>
      </c>
      <c r="U1726" s="60">
        <v>145</v>
      </c>
      <c r="V1726" s="60">
        <v>145</v>
      </c>
      <c r="W1726" s="60">
        <v>145</v>
      </c>
      <c r="X1726" s="60">
        <v>145</v>
      </c>
      <c r="Y1726" s="52" t="str">
        <f>IF(A1726&lt;&gt;"",IF(D1726="DIRECCIÓN_DE_TRANSFERENCIAS","280 0031",VLOOKUP(C1726,LISTAS·PAPP!$C$3:$D$76,2,0)),"")</f>
        <v>280 8240</v>
      </c>
      <c r="Z1726" s="61">
        <v>202</v>
      </c>
      <c r="AA1726" s="62">
        <v>2003</v>
      </c>
      <c r="AB1726" s="62">
        <v>2207</v>
      </c>
      <c r="AC1726" s="65" t="str">
        <f>IF(D1726&lt;&gt;"",VLOOKUP(D1726,LISTAS·PAPP!$I$3:$M$16,2,0),"")</f>
        <v>55</v>
      </c>
      <c r="AD1726" s="51" t="str">
        <f>IF(D1726&lt;&gt;"",VLOOKUP(D1726,LISTAS·PAPP!$I$3:$M$16,3,0),"")</f>
        <v>SISTEMA_DE_PROTECCIÓN_ESPECIAL_EN_EL_CICLO_DE_VIDA</v>
      </c>
      <c r="AE1726" s="52" t="str">
        <f>IF(D1726&lt;&gt;"",VLOOKUP(D1726,LISTAS·PAPP!$I$3:$M$16,4,0),"")</f>
        <v>001</v>
      </c>
      <c r="AF1726" s="51" t="str">
        <f>IF(D1726&lt;&gt;"",VLOOKUP(D1726,LISTAS·PAPP!$I$3:$M$16,5,0),"")</f>
        <v>IMPLEMENTAR_ESTRATEGIAS_Y_SERVICIOS_DE_PREVENCION_Y_PROTECCION_ESPECIAL_EN_EL_CICLO_DE_VIDA_A_NIVEL_NACIONAL</v>
      </c>
      <c r="AG1726" s="52" t="str">
        <f>IF(AH1726&lt;&gt;"",VLOOKUP(AH1726,LISTAS·PAPP!$O$3:$P$74,2,0),"")</f>
        <v>003</v>
      </c>
      <c r="AH1726" s="58" t="s">
        <v>853</v>
      </c>
      <c r="AI1726" s="60" t="s">
        <v>471</v>
      </c>
      <c r="AJ1726" s="51" t="str">
        <f>IF(AI1726&lt;&gt;"",VLOOKUP(AI1726,LISTAS·PAPP!$X$4:$Y$80,2,0),"")</f>
        <v>NO APLICA</v>
      </c>
      <c r="AK1726" s="58" t="s">
        <v>635</v>
      </c>
      <c r="AL1726" s="60">
        <v>780204</v>
      </c>
      <c r="AM1726" s="51" t="str">
        <f>IF(ISERROR(VLOOKUP(AL1726,LISTAS·PAPP!$AD$4:$AE$334,2,0))," ",VLOOKUP(AL1726,LISTAS·PAPP!$AD$4:$AE$334,2,0))</f>
        <v>Transferencias o Donaciones al Sector Privado no Financiero</v>
      </c>
      <c r="AN1726" s="63">
        <v>324718.62</v>
      </c>
      <c r="AO1726" s="64">
        <v>0</v>
      </c>
      <c r="AP1726" s="64">
        <v>0</v>
      </c>
      <c r="AQ1726" s="64">
        <v>0</v>
      </c>
      <c r="AR1726" s="64">
        <v>0</v>
      </c>
      <c r="AS1726" s="64">
        <v>0</v>
      </c>
      <c r="AT1726" s="64">
        <v>0</v>
      </c>
      <c r="AU1726" s="64">
        <v>162359.31</v>
      </c>
      <c r="AV1726" s="64">
        <v>0</v>
      </c>
      <c r="AW1726" s="64">
        <v>0</v>
      </c>
      <c r="AX1726" s="64">
        <v>162359.31</v>
      </c>
      <c r="AY1726" s="64">
        <v>0</v>
      </c>
      <c r="AZ1726" s="64">
        <v>0</v>
      </c>
      <c r="BA1726" s="53">
        <f t="shared" si="79"/>
        <v>324718.62</v>
      </c>
      <c r="BB1726" s="54" t="str">
        <f t="shared" si="80"/>
        <v>OK</v>
      </c>
      <c r="BC1726" s="55" t="str">
        <f t="shared" si="81"/>
        <v xml:space="preserve">                </v>
      </c>
    </row>
    <row r="1727" spans="1:55" ht="50.1" customHeight="1" x14ac:dyDescent="0.25">
      <c r="A1727" s="58" t="s">
        <v>39</v>
      </c>
      <c r="B1727" s="58" t="s">
        <v>51</v>
      </c>
      <c r="C1727" s="58" t="s">
        <v>154</v>
      </c>
      <c r="D1727" s="58" t="s">
        <v>175</v>
      </c>
      <c r="E1727" s="51" t="str">
        <f>IF(C1727&lt;&gt;"",VLOOKUP(MID(C1727,18,5),LISTAS·PAPP!$E$4:$F$76,2,0),"")</f>
        <v>GUAYAS</v>
      </c>
      <c r="F1727" s="58" t="s">
        <v>287</v>
      </c>
      <c r="G1727" s="51" t="str">
        <f>IF(F1727&lt;&gt;"",VLOOKUP(F1727,LISTAS·PAPP!$R$3:$T$221,3,0),"")</f>
        <v xml:space="preserve"> </v>
      </c>
      <c r="H1727" s="58" t="s">
        <v>1165</v>
      </c>
      <c r="I1727" s="66" t="s">
        <v>1166</v>
      </c>
      <c r="J1727" s="66" t="s">
        <v>1167</v>
      </c>
      <c r="K1727" s="67">
        <v>1</v>
      </c>
      <c r="L1727" s="66" t="s">
        <v>1168</v>
      </c>
      <c r="M1727" s="60">
        <v>0</v>
      </c>
      <c r="N1727" s="60">
        <v>0</v>
      </c>
      <c r="O1727" s="60">
        <v>0</v>
      </c>
      <c r="P1727" s="60">
        <v>0</v>
      </c>
      <c r="Q1727" s="60">
        <v>0</v>
      </c>
      <c r="R1727" s="60">
        <v>0</v>
      </c>
      <c r="S1727" s="60">
        <v>0</v>
      </c>
      <c r="T1727" s="60">
        <v>0</v>
      </c>
      <c r="U1727" s="60">
        <v>0</v>
      </c>
      <c r="V1727" s="60">
        <v>0</v>
      </c>
      <c r="W1727" s="60">
        <v>0</v>
      </c>
      <c r="X1727" s="60">
        <v>0</v>
      </c>
      <c r="Y1727" s="52" t="str">
        <f>IF(A1727&lt;&gt;"",IF(D1727="DIRECCIÓN_DE_TRANSFERENCIAS","280 0031",VLOOKUP(C1727,LISTAS·PAPP!$C$3:$D$76,2,0)),"")</f>
        <v>280 8240</v>
      </c>
      <c r="Z1727" s="61">
        <v>202</v>
      </c>
      <c r="AA1727" s="62">
        <v>5036</v>
      </c>
      <c r="AB1727" s="62">
        <v>5045</v>
      </c>
      <c r="AC1727" s="65" t="str">
        <f>IF(D1727&lt;&gt;"",VLOOKUP(D1727,LISTAS·PAPP!$I$3:$M$16,2,0),"")</f>
        <v>55</v>
      </c>
      <c r="AD1727" s="51" t="str">
        <f>IF(D1727&lt;&gt;"",VLOOKUP(D1727,LISTAS·PAPP!$I$3:$M$16,3,0),"")</f>
        <v>SISTEMA_DE_PROTECCIÓN_ESPECIAL_EN_EL_CICLO_DE_VIDA</v>
      </c>
      <c r="AE1727" s="52" t="str">
        <f>IF(D1727&lt;&gt;"",VLOOKUP(D1727,LISTAS·PAPP!$I$3:$M$16,4,0),"")</f>
        <v>001</v>
      </c>
      <c r="AF1727" s="51" t="str">
        <f>IF(D1727&lt;&gt;"",VLOOKUP(D1727,LISTAS·PAPP!$I$3:$M$16,5,0),"")</f>
        <v>IMPLEMENTAR_ESTRATEGIAS_Y_SERVICIOS_DE_PREVENCION_Y_PROTECCION_ESPECIAL_EN_EL_CICLO_DE_VIDA_A_NIVEL_NACIONAL</v>
      </c>
      <c r="AG1727" s="52" t="str">
        <f>IF(AH1727&lt;&gt;"",VLOOKUP(AH1727,LISTAS·PAPP!$O$3:$P$74,2,0),"")</f>
        <v>002</v>
      </c>
      <c r="AH1727" s="58" t="s">
        <v>922</v>
      </c>
      <c r="AI1727" s="60" t="s">
        <v>471</v>
      </c>
      <c r="AJ1727" s="51" t="str">
        <f>IF(AI1727&lt;&gt;"",VLOOKUP(AI1727,LISTAS·PAPP!$X$4:$Y$80,2,0),"")</f>
        <v>NO APLICA</v>
      </c>
      <c r="AK1727" s="58" t="s">
        <v>635</v>
      </c>
      <c r="AL1727" s="60">
        <v>780204</v>
      </c>
      <c r="AM1727" s="51" t="str">
        <f>IF(ISERROR(VLOOKUP(AL1727,LISTAS·PAPP!$AD$4:$AE$334,2,0))," ",VLOOKUP(AL1727,LISTAS·PAPP!$AD$4:$AE$334,2,0))</f>
        <v>Transferencias o Donaciones al Sector Privado no Financiero</v>
      </c>
      <c r="AN1727" s="63">
        <v>14713.44</v>
      </c>
      <c r="AO1727" s="64">
        <v>0</v>
      </c>
      <c r="AP1727" s="64">
        <v>0</v>
      </c>
      <c r="AQ1727" s="64">
        <v>0</v>
      </c>
      <c r="AR1727" s="64">
        <v>0</v>
      </c>
      <c r="AS1727" s="64">
        <v>0</v>
      </c>
      <c r="AT1727" s="64">
        <v>0</v>
      </c>
      <c r="AU1727" s="64">
        <v>0</v>
      </c>
      <c r="AV1727" s="64">
        <v>0</v>
      </c>
      <c r="AW1727" s="64">
        <v>0</v>
      </c>
      <c r="AX1727" s="64">
        <v>0</v>
      </c>
      <c r="AY1727" s="64">
        <v>14713.44</v>
      </c>
      <c r="AZ1727" s="64">
        <v>0</v>
      </c>
      <c r="BA1727" s="53">
        <f t="shared" si="79"/>
        <v>14713.44</v>
      </c>
      <c r="BB1727" s="54" t="str">
        <f t="shared" si="80"/>
        <v>OK</v>
      </c>
      <c r="BC1727" s="55" t="str">
        <f t="shared" si="81"/>
        <v xml:space="preserve">                </v>
      </c>
    </row>
    <row r="1728" spans="1:55" ht="50.1" customHeight="1" x14ac:dyDescent="0.25">
      <c r="A1728" s="58" t="s">
        <v>39</v>
      </c>
      <c r="B1728" s="58" t="s">
        <v>51</v>
      </c>
      <c r="C1728" s="58" t="s">
        <v>154</v>
      </c>
      <c r="D1728" s="58" t="s">
        <v>175</v>
      </c>
      <c r="E1728" s="51" t="str">
        <f>IF(C1728&lt;&gt;"",VLOOKUP(MID(C1728,18,5),LISTAS·PAPP!$E$4:$F$76,2,0),"")</f>
        <v>GUAYAS</v>
      </c>
      <c r="F1728" s="58" t="s">
        <v>287</v>
      </c>
      <c r="G1728" s="51" t="str">
        <f>IF(F1728&lt;&gt;"",VLOOKUP(F1728,LISTAS·PAPP!$R$3:$T$221,3,0),"")</f>
        <v xml:space="preserve"> </v>
      </c>
      <c r="H1728" s="58" t="s">
        <v>1165</v>
      </c>
      <c r="I1728" s="66" t="s">
        <v>1166</v>
      </c>
      <c r="J1728" s="66" t="s">
        <v>1169</v>
      </c>
      <c r="K1728" s="67">
        <v>0</v>
      </c>
      <c r="L1728" s="66" t="s">
        <v>1170</v>
      </c>
      <c r="M1728" s="60">
        <v>0</v>
      </c>
      <c r="N1728" s="60">
        <v>0</v>
      </c>
      <c r="O1728" s="60">
        <v>0</v>
      </c>
      <c r="P1728" s="60">
        <v>0</v>
      </c>
      <c r="Q1728" s="60">
        <v>0</v>
      </c>
      <c r="R1728" s="60">
        <v>0</v>
      </c>
      <c r="S1728" s="60">
        <v>0</v>
      </c>
      <c r="T1728" s="60">
        <v>0</v>
      </c>
      <c r="U1728" s="60">
        <v>0</v>
      </c>
      <c r="V1728" s="60">
        <v>0</v>
      </c>
      <c r="W1728" s="60">
        <v>0</v>
      </c>
      <c r="X1728" s="60">
        <v>0</v>
      </c>
      <c r="Y1728" s="52" t="str">
        <f>IF(A1728&lt;&gt;"",IF(D1728="DIRECCIÓN_DE_TRANSFERENCIAS","280 0031",VLOOKUP(C1728,LISTAS·PAPP!$C$3:$D$76,2,0)),"")</f>
        <v>280 8240</v>
      </c>
      <c r="Z1728" s="61">
        <v>202</v>
      </c>
      <c r="AA1728" s="62">
        <v>5036</v>
      </c>
      <c r="AB1728" s="62">
        <v>5045</v>
      </c>
      <c r="AC1728" s="65" t="str">
        <f>IF(D1728&lt;&gt;"",VLOOKUP(D1728,LISTAS·PAPP!$I$3:$M$16,2,0),"")</f>
        <v>55</v>
      </c>
      <c r="AD1728" s="51" t="str">
        <f>IF(D1728&lt;&gt;"",VLOOKUP(D1728,LISTAS·PAPP!$I$3:$M$16,3,0),"")</f>
        <v>SISTEMA_DE_PROTECCIÓN_ESPECIAL_EN_EL_CICLO_DE_VIDA</v>
      </c>
      <c r="AE1728" s="52" t="str">
        <f>IF(D1728&lt;&gt;"",VLOOKUP(D1728,LISTAS·PAPP!$I$3:$M$16,4,0),"")</f>
        <v>001</v>
      </c>
      <c r="AF1728" s="51" t="str">
        <f>IF(D1728&lt;&gt;"",VLOOKUP(D1728,LISTAS·PAPP!$I$3:$M$16,5,0),"")</f>
        <v>IMPLEMENTAR_ESTRATEGIAS_Y_SERVICIOS_DE_PREVENCION_Y_PROTECCION_ESPECIAL_EN_EL_CICLO_DE_VIDA_A_NIVEL_NACIONAL</v>
      </c>
      <c r="AG1728" s="52" t="str">
        <f>IF(AH1728&lt;&gt;"",VLOOKUP(AH1728,LISTAS·PAPP!$O$3:$P$74,2,0),"")</f>
        <v>003</v>
      </c>
      <c r="AH1728" s="58" t="s">
        <v>853</v>
      </c>
      <c r="AI1728" s="60" t="s">
        <v>471</v>
      </c>
      <c r="AJ1728" s="51" t="str">
        <f>IF(AI1728&lt;&gt;"",VLOOKUP(AI1728,LISTAS·PAPP!$X$4:$Y$80,2,0),"")</f>
        <v>NO APLICA</v>
      </c>
      <c r="AK1728" s="58" t="s">
        <v>635</v>
      </c>
      <c r="AL1728" s="60">
        <v>780204</v>
      </c>
      <c r="AM1728" s="51" t="str">
        <f>IF(ISERROR(VLOOKUP(AL1728,LISTAS·PAPP!$AD$4:$AE$334,2,0))," ",VLOOKUP(AL1728,LISTAS·PAPP!$AD$4:$AE$334,2,0))</f>
        <v>Transferencias o Donaciones al Sector Privado no Financiero</v>
      </c>
      <c r="AN1728" s="63">
        <v>0</v>
      </c>
      <c r="AO1728" s="64">
        <v>0</v>
      </c>
      <c r="AP1728" s="64">
        <v>0</v>
      </c>
      <c r="AQ1728" s="64">
        <v>0</v>
      </c>
      <c r="AR1728" s="64">
        <v>0</v>
      </c>
      <c r="AS1728" s="64">
        <v>0</v>
      </c>
      <c r="AT1728" s="64">
        <v>0</v>
      </c>
      <c r="AU1728" s="64">
        <v>0</v>
      </c>
      <c r="AV1728" s="64">
        <v>0</v>
      </c>
      <c r="AW1728" s="64">
        <v>0</v>
      </c>
      <c r="AX1728" s="64">
        <v>0</v>
      </c>
      <c r="AY1728" s="64">
        <v>0</v>
      </c>
      <c r="AZ1728" s="64">
        <v>0</v>
      </c>
      <c r="BA1728" s="53">
        <f t="shared" si="79"/>
        <v>0</v>
      </c>
      <c r="BB1728" s="54" t="str">
        <f t="shared" si="80"/>
        <v>OK</v>
      </c>
      <c r="BC1728" s="55" t="str">
        <f t="shared" si="81"/>
        <v xml:space="preserve">                </v>
      </c>
    </row>
    <row r="1729" spans="1:55" ht="50.1" customHeight="1" x14ac:dyDescent="0.25">
      <c r="A1729" s="58" t="s">
        <v>39</v>
      </c>
      <c r="B1729" s="58" t="s">
        <v>51</v>
      </c>
      <c r="C1729" s="58" t="s">
        <v>156</v>
      </c>
      <c r="D1729" s="58" t="s">
        <v>175</v>
      </c>
      <c r="E1729" s="51" t="str">
        <f>IF(C1729&lt;&gt;"",VLOOKUP(MID(C1729,18,5),LISTAS·PAPP!$E$4:$F$76,2,0),"")</f>
        <v>GUAYAS</v>
      </c>
      <c r="F1729" s="58" t="s">
        <v>293</v>
      </c>
      <c r="G1729" s="51" t="str">
        <f>IF(F1729&lt;&gt;"",VLOOKUP(F1729,LISTAS·PAPP!$R$3:$T$221,3,0),"")</f>
        <v xml:space="preserve"> </v>
      </c>
      <c r="H1729" s="58" t="s">
        <v>1165</v>
      </c>
      <c r="I1729" s="66" t="s">
        <v>1166</v>
      </c>
      <c r="J1729" s="66" t="s">
        <v>1169</v>
      </c>
      <c r="K1729" s="67">
        <v>45</v>
      </c>
      <c r="L1729" s="66" t="s">
        <v>1170</v>
      </c>
      <c r="M1729" s="60">
        <v>0</v>
      </c>
      <c r="N1729" s="60">
        <v>0</v>
      </c>
      <c r="O1729" s="60">
        <v>0</v>
      </c>
      <c r="P1729" s="60">
        <v>45</v>
      </c>
      <c r="Q1729" s="60">
        <v>45</v>
      </c>
      <c r="R1729" s="60">
        <v>45</v>
      </c>
      <c r="S1729" s="60">
        <v>45</v>
      </c>
      <c r="T1729" s="60">
        <v>45</v>
      </c>
      <c r="U1729" s="60">
        <v>45</v>
      </c>
      <c r="V1729" s="60">
        <v>45</v>
      </c>
      <c r="W1729" s="60">
        <v>45</v>
      </c>
      <c r="X1729" s="60">
        <v>45</v>
      </c>
      <c r="Y1729" s="52" t="str">
        <f>IF(A1729&lt;&gt;"",IF(D1729="DIRECCIÓN_DE_TRANSFERENCIAS","280 0031",VLOOKUP(C1729,LISTAS·PAPP!$C$3:$D$76,2,0)),"")</f>
        <v>280 8270</v>
      </c>
      <c r="Z1729" s="61">
        <v>202</v>
      </c>
      <c r="AA1729" s="62">
        <v>2003</v>
      </c>
      <c r="AB1729" s="62">
        <v>2207</v>
      </c>
      <c r="AC1729" s="65" t="str">
        <f>IF(D1729&lt;&gt;"",VLOOKUP(D1729,LISTAS·PAPP!$I$3:$M$16,2,0),"")</f>
        <v>55</v>
      </c>
      <c r="AD1729" s="51" t="str">
        <f>IF(D1729&lt;&gt;"",VLOOKUP(D1729,LISTAS·PAPP!$I$3:$M$16,3,0),"")</f>
        <v>SISTEMA_DE_PROTECCIÓN_ESPECIAL_EN_EL_CICLO_DE_VIDA</v>
      </c>
      <c r="AE1729" s="52" t="str">
        <f>IF(D1729&lt;&gt;"",VLOOKUP(D1729,LISTAS·PAPP!$I$3:$M$16,4,0),"")</f>
        <v>001</v>
      </c>
      <c r="AF1729" s="51" t="str">
        <f>IF(D1729&lt;&gt;"",VLOOKUP(D1729,LISTAS·PAPP!$I$3:$M$16,5,0),"")</f>
        <v>IMPLEMENTAR_ESTRATEGIAS_Y_SERVICIOS_DE_PREVENCION_Y_PROTECCION_ESPECIAL_EN_EL_CICLO_DE_VIDA_A_NIVEL_NACIONAL</v>
      </c>
      <c r="AG1729" s="52" t="str">
        <f>IF(AH1729&lt;&gt;"",VLOOKUP(AH1729,LISTAS·PAPP!$O$3:$P$74,2,0),"")</f>
        <v>003</v>
      </c>
      <c r="AH1729" s="58" t="s">
        <v>853</v>
      </c>
      <c r="AI1729" s="60" t="s">
        <v>471</v>
      </c>
      <c r="AJ1729" s="51" t="str">
        <f>IF(AI1729&lt;&gt;"",VLOOKUP(AI1729,LISTAS·PAPP!$X$4:$Y$80,2,0),"")</f>
        <v>NO APLICA</v>
      </c>
      <c r="AK1729" s="58" t="s">
        <v>635</v>
      </c>
      <c r="AL1729" s="60">
        <v>780204</v>
      </c>
      <c r="AM1729" s="51" t="str">
        <f>IF(ISERROR(VLOOKUP(AL1729,LISTAS·PAPP!$AD$4:$AE$334,2,0))," ",VLOOKUP(AL1729,LISTAS·PAPP!$AD$4:$AE$334,2,0))</f>
        <v>Transferencias o Donaciones al Sector Privado no Financiero</v>
      </c>
      <c r="AN1729" s="63">
        <v>31805.17</v>
      </c>
      <c r="AO1729" s="64">
        <v>0</v>
      </c>
      <c r="AP1729" s="64">
        <v>0</v>
      </c>
      <c r="AQ1729" s="64">
        <v>0</v>
      </c>
      <c r="AR1729" s="64">
        <v>0</v>
      </c>
      <c r="AS1729" s="64">
        <v>0</v>
      </c>
      <c r="AT1729" s="64">
        <v>0</v>
      </c>
      <c r="AU1729" s="64">
        <v>15902.584999999999</v>
      </c>
      <c r="AV1729" s="64">
        <v>0</v>
      </c>
      <c r="AW1729" s="64">
        <v>0</v>
      </c>
      <c r="AX1729" s="64">
        <v>15902.584999999999</v>
      </c>
      <c r="AY1729" s="64">
        <v>0</v>
      </c>
      <c r="AZ1729" s="64">
        <v>0</v>
      </c>
      <c r="BA1729" s="53">
        <f t="shared" si="79"/>
        <v>31805.17</v>
      </c>
      <c r="BB1729" s="54" t="str">
        <f t="shared" si="80"/>
        <v>OK</v>
      </c>
      <c r="BC1729" s="55" t="str">
        <f t="shared" si="81"/>
        <v xml:space="preserve">                </v>
      </c>
    </row>
    <row r="1730" spans="1:55" ht="50.1" customHeight="1" x14ac:dyDescent="0.25">
      <c r="A1730" s="58" t="s">
        <v>39</v>
      </c>
      <c r="B1730" s="58" t="s">
        <v>51</v>
      </c>
      <c r="C1730" s="58" t="s">
        <v>156</v>
      </c>
      <c r="D1730" s="58" t="s">
        <v>175</v>
      </c>
      <c r="E1730" s="51" t="str">
        <f>IF(C1730&lt;&gt;"",VLOOKUP(MID(C1730,18,5),LISTAS·PAPP!$E$4:$F$76,2,0),"")</f>
        <v>GUAYAS</v>
      </c>
      <c r="F1730" s="58" t="s">
        <v>293</v>
      </c>
      <c r="G1730" s="51" t="str">
        <f>IF(F1730&lt;&gt;"",VLOOKUP(F1730,LISTAS·PAPP!$R$3:$T$221,3,0),"")</f>
        <v xml:space="preserve"> </v>
      </c>
      <c r="H1730" s="58" t="s">
        <v>1165</v>
      </c>
      <c r="I1730" s="66" t="s">
        <v>1166</v>
      </c>
      <c r="J1730" s="66" t="s">
        <v>1169</v>
      </c>
      <c r="K1730" s="67">
        <v>0</v>
      </c>
      <c r="L1730" s="66" t="s">
        <v>1170</v>
      </c>
      <c r="M1730" s="60">
        <v>0</v>
      </c>
      <c r="N1730" s="60">
        <v>0</v>
      </c>
      <c r="O1730" s="60">
        <v>0</v>
      </c>
      <c r="P1730" s="60">
        <v>0</v>
      </c>
      <c r="Q1730" s="60">
        <v>0</v>
      </c>
      <c r="R1730" s="60">
        <v>0</v>
      </c>
      <c r="S1730" s="60">
        <v>0</v>
      </c>
      <c r="T1730" s="60">
        <v>0</v>
      </c>
      <c r="U1730" s="60">
        <v>0</v>
      </c>
      <c r="V1730" s="60">
        <v>0</v>
      </c>
      <c r="W1730" s="60">
        <v>0</v>
      </c>
      <c r="X1730" s="60">
        <v>0</v>
      </c>
      <c r="Y1730" s="52" t="str">
        <f>IF(A1730&lt;&gt;"",IF(D1730="DIRECCIÓN_DE_TRANSFERENCIAS","280 0031",VLOOKUP(C1730,LISTAS·PAPP!$C$3:$D$76,2,0)),"")</f>
        <v>280 8270</v>
      </c>
      <c r="Z1730" s="61">
        <v>202</v>
      </c>
      <c r="AA1730" s="62">
        <v>5036</v>
      </c>
      <c r="AB1730" s="62">
        <v>5045</v>
      </c>
      <c r="AC1730" s="65" t="str">
        <f>IF(D1730&lt;&gt;"",VLOOKUP(D1730,LISTAS·PAPP!$I$3:$M$16,2,0),"")</f>
        <v>55</v>
      </c>
      <c r="AD1730" s="51" t="str">
        <f>IF(D1730&lt;&gt;"",VLOOKUP(D1730,LISTAS·PAPP!$I$3:$M$16,3,0),"")</f>
        <v>SISTEMA_DE_PROTECCIÓN_ESPECIAL_EN_EL_CICLO_DE_VIDA</v>
      </c>
      <c r="AE1730" s="52" t="str">
        <f>IF(D1730&lt;&gt;"",VLOOKUP(D1730,LISTAS·PAPP!$I$3:$M$16,4,0),"")</f>
        <v>001</v>
      </c>
      <c r="AF1730" s="51" t="str">
        <f>IF(D1730&lt;&gt;"",VLOOKUP(D1730,LISTAS·PAPP!$I$3:$M$16,5,0),"")</f>
        <v>IMPLEMENTAR_ESTRATEGIAS_Y_SERVICIOS_DE_PREVENCION_Y_PROTECCION_ESPECIAL_EN_EL_CICLO_DE_VIDA_A_NIVEL_NACIONAL</v>
      </c>
      <c r="AG1730" s="52" t="str">
        <f>IF(AH1730&lt;&gt;"",VLOOKUP(AH1730,LISTAS·PAPP!$O$3:$P$74,2,0),"")</f>
        <v>003</v>
      </c>
      <c r="AH1730" s="58" t="s">
        <v>853</v>
      </c>
      <c r="AI1730" s="60" t="s">
        <v>471</v>
      </c>
      <c r="AJ1730" s="51" t="str">
        <f>IF(AI1730&lt;&gt;"",VLOOKUP(AI1730,LISTAS·PAPP!$X$4:$Y$80,2,0),"")</f>
        <v>NO APLICA</v>
      </c>
      <c r="AK1730" s="58" t="s">
        <v>635</v>
      </c>
      <c r="AL1730" s="60">
        <v>780204</v>
      </c>
      <c r="AM1730" s="51" t="str">
        <f>IF(ISERROR(VLOOKUP(AL1730,LISTAS·PAPP!$AD$4:$AE$334,2,0))," ",VLOOKUP(AL1730,LISTAS·PAPP!$AD$4:$AE$334,2,0))</f>
        <v>Transferencias o Donaciones al Sector Privado no Financiero</v>
      </c>
      <c r="AN1730" s="63">
        <v>0</v>
      </c>
      <c r="AO1730" s="64">
        <v>0</v>
      </c>
      <c r="AP1730" s="64">
        <v>0</v>
      </c>
      <c r="AQ1730" s="64">
        <v>0</v>
      </c>
      <c r="AR1730" s="64">
        <v>0</v>
      </c>
      <c r="AS1730" s="64">
        <v>0</v>
      </c>
      <c r="AT1730" s="64">
        <v>0</v>
      </c>
      <c r="AU1730" s="64">
        <v>0</v>
      </c>
      <c r="AV1730" s="64">
        <v>0</v>
      </c>
      <c r="AW1730" s="64">
        <v>0</v>
      </c>
      <c r="AX1730" s="64">
        <v>0</v>
      </c>
      <c r="AY1730" s="64">
        <v>0</v>
      </c>
      <c r="AZ1730" s="64">
        <v>0</v>
      </c>
      <c r="BA1730" s="53">
        <f t="shared" si="79"/>
        <v>0</v>
      </c>
      <c r="BB1730" s="54" t="str">
        <f t="shared" si="80"/>
        <v>OK</v>
      </c>
      <c r="BC1730" s="55" t="str">
        <f t="shared" si="81"/>
        <v xml:space="preserve">                </v>
      </c>
    </row>
    <row r="1731" spans="1:55" ht="50.1" customHeight="1" x14ac:dyDescent="0.25">
      <c r="A1731" s="58" t="s">
        <v>39</v>
      </c>
      <c r="B1731" s="58" t="s">
        <v>52</v>
      </c>
      <c r="C1731" s="58" t="s">
        <v>160</v>
      </c>
      <c r="D1731" s="58" t="s">
        <v>175</v>
      </c>
      <c r="E1731" s="51" t="str">
        <f>IF(C1731&lt;&gt;"",VLOOKUP(MID(C1731,18,5),LISTAS·PAPP!$E$4:$F$76,2,0),"")</f>
        <v>PICHINCHA</v>
      </c>
      <c r="F1731" s="58" t="s">
        <v>386</v>
      </c>
      <c r="G1731" s="51" t="str">
        <f>IF(F1731&lt;&gt;"",VLOOKUP(F1731,LISTAS·PAPP!$R$3:$T$221,3,0),"")</f>
        <v xml:space="preserve"> </v>
      </c>
      <c r="H1731" s="58" t="s">
        <v>1165</v>
      </c>
      <c r="I1731" s="66" t="s">
        <v>1166</v>
      </c>
      <c r="J1731" s="66" t="s">
        <v>1169</v>
      </c>
      <c r="K1731" s="67">
        <v>0</v>
      </c>
      <c r="L1731" s="66" t="s">
        <v>1170</v>
      </c>
      <c r="M1731" s="60">
        <v>0</v>
      </c>
      <c r="N1731" s="60">
        <v>0</v>
      </c>
      <c r="O1731" s="60">
        <v>0</v>
      </c>
      <c r="P1731" s="60">
        <v>0</v>
      </c>
      <c r="Q1731" s="60">
        <v>0</v>
      </c>
      <c r="R1731" s="60">
        <v>0</v>
      </c>
      <c r="S1731" s="60">
        <v>0</v>
      </c>
      <c r="T1731" s="60">
        <v>0</v>
      </c>
      <c r="U1731" s="60">
        <v>0</v>
      </c>
      <c r="V1731" s="60">
        <v>0</v>
      </c>
      <c r="W1731" s="60">
        <v>0</v>
      </c>
      <c r="X1731" s="60">
        <v>0</v>
      </c>
      <c r="Y1731" s="52" t="str">
        <f>IF(A1731&lt;&gt;"",IF(D1731="DIRECCIÓN_DE_TRANSFERENCIAS","280 0031",VLOOKUP(C1731,LISTAS·PAPP!$C$3:$D$76,2,0)),"")</f>
        <v>280 9120</v>
      </c>
      <c r="Z1731" s="61">
        <v>202</v>
      </c>
      <c r="AA1731" s="62">
        <v>2003</v>
      </c>
      <c r="AB1731" s="62">
        <v>2207</v>
      </c>
      <c r="AC1731" s="65" t="str">
        <f>IF(D1731&lt;&gt;"",VLOOKUP(D1731,LISTAS·PAPP!$I$3:$M$16,2,0),"")</f>
        <v>55</v>
      </c>
      <c r="AD1731" s="51" t="str">
        <f>IF(D1731&lt;&gt;"",VLOOKUP(D1731,LISTAS·PAPP!$I$3:$M$16,3,0),"")</f>
        <v>SISTEMA_DE_PROTECCIÓN_ESPECIAL_EN_EL_CICLO_DE_VIDA</v>
      </c>
      <c r="AE1731" s="52" t="str">
        <f>IF(D1731&lt;&gt;"",VLOOKUP(D1731,LISTAS·PAPP!$I$3:$M$16,4,0),"")</f>
        <v>001</v>
      </c>
      <c r="AF1731" s="51" t="str">
        <f>IF(D1731&lt;&gt;"",VLOOKUP(D1731,LISTAS·PAPP!$I$3:$M$16,5,0),"")</f>
        <v>IMPLEMENTAR_ESTRATEGIAS_Y_SERVICIOS_DE_PREVENCION_Y_PROTECCION_ESPECIAL_EN_EL_CICLO_DE_VIDA_A_NIVEL_NACIONAL</v>
      </c>
      <c r="AG1731" s="52" t="str">
        <f>IF(AH1731&lt;&gt;"",VLOOKUP(AH1731,LISTAS·PAPP!$O$3:$P$74,2,0),"")</f>
        <v>003</v>
      </c>
      <c r="AH1731" s="58" t="s">
        <v>853</v>
      </c>
      <c r="AI1731" s="60" t="s">
        <v>471</v>
      </c>
      <c r="AJ1731" s="51" t="str">
        <f>IF(AI1731&lt;&gt;"",VLOOKUP(AI1731,LISTAS·PAPP!$X$4:$Y$80,2,0),"")</f>
        <v>NO APLICA</v>
      </c>
      <c r="AK1731" s="58" t="s">
        <v>635</v>
      </c>
      <c r="AL1731" s="60">
        <v>780104</v>
      </c>
      <c r="AM1731" s="51" t="str">
        <f>IF(ISERROR(VLOOKUP(AL1731,LISTAS·PAPP!$AD$4:$AE$334,2,0))," ",VLOOKUP(AL1731,LISTAS·PAPP!$AD$4:$AE$334,2,0))</f>
        <v>A Gobiernos Autónomos Descentralizados</v>
      </c>
      <c r="AN1731" s="63">
        <v>202998.81</v>
      </c>
      <c r="AO1731" s="64">
        <v>0</v>
      </c>
      <c r="AP1731" s="64">
        <v>0</v>
      </c>
      <c r="AQ1731" s="64">
        <v>0</v>
      </c>
      <c r="AR1731" s="64">
        <v>0</v>
      </c>
      <c r="AS1731" s="64">
        <v>0</v>
      </c>
      <c r="AT1731" s="64">
        <v>0</v>
      </c>
      <c r="AU1731" s="64">
        <v>101499.405</v>
      </c>
      <c r="AV1731" s="64">
        <v>0</v>
      </c>
      <c r="AW1731" s="64">
        <v>0</v>
      </c>
      <c r="AX1731" s="64">
        <v>101499.405</v>
      </c>
      <c r="AY1731" s="64">
        <v>0</v>
      </c>
      <c r="AZ1731" s="64">
        <v>0</v>
      </c>
      <c r="BA1731" s="53">
        <f t="shared" si="79"/>
        <v>202998.81</v>
      </c>
      <c r="BB1731" s="54" t="str">
        <f t="shared" si="80"/>
        <v>OK</v>
      </c>
      <c r="BC1731" s="55" t="str">
        <f t="shared" si="81"/>
        <v xml:space="preserve">                </v>
      </c>
    </row>
    <row r="1732" spans="1:55" ht="50.1" customHeight="1" x14ac:dyDescent="0.25">
      <c r="A1732" s="58" t="s">
        <v>39</v>
      </c>
      <c r="B1732" s="58" t="s">
        <v>52</v>
      </c>
      <c r="C1732" s="58" t="s">
        <v>160</v>
      </c>
      <c r="D1732" s="58" t="s">
        <v>175</v>
      </c>
      <c r="E1732" s="51" t="str">
        <f>IF(C1732&lt;&gt;"",VLOOKUP(MID(C1732,18,5),LISTAS·PAPP!$E$4:$F$76,2,0),"")</f>
        <v>PICHINCHA</v>
      </c>
      <c r="F1732" s="58" t="s">
        <v>386</v>
      </c>
      <c r="G1732" s="51" t="str">
        <f>IF(F1732&lt;&gt;"",VLOOKUP(F1732,LISTAS·PAPP!$R$3:$T$221,3,0),"")</f>
        <v xml:space="preserve"> </v>
      </c>
      <c r="H1732" s="58" t="s">
        <v>1165</v>
      </c>
      <c r="I1732" s="66" t="s">
        <v>1166</v>
      </c>
      <c r="J1732" s="66" t="s">
        <v>1167</v>
      </c>
      <c r="K1732" s="67">
        <v>2</v>
      </c>
      <c r="L1732" s="66" t="s">
        <v>1168</v>
      </c>
      <c r="M1732" s="60">
        <v>0</v>
      </c>
      <c r="N1732" s="60">
        <v>0</v>
      </c>
      <c r="O1732" s="60">
        <v>0</v>
      </c>
      <c r="P1732" s="60">
        <v>0</v>
      </c>
      <c r="Q1732" s="60">
        <v>0</v>
      </c>
      <c r="R1732" s="60">
        <v>0</v>
      </c>
      <c r="S1732" s="60">
        <v>0</v>
      </c>
      <c r="T1732" s="60">
        <v>0</v>
      </c>
      <c r="U1732" s="60">
        <v>0</v>
      </c>
      <c r="V1732" s="60">
        <v>0</v>
      </c>
      <c r="W1732" s="60">
        <v>0</v>
      </c>
      <c r="X1732" s="60">
        <v>0</v>
      </c>
      <c r="Y1732" s="52" t="str">
        <f>IF(A1732&lt;&gt;"",IF(D1732="DIRECCIÓN_DE_TRANSFERENCIAS","280 0031",VLOOKUP(C1732,LISTAS·PAPP!$C$3:$D$76,2,0)),"")</f>
        <v>280 9120</v>
      </c>
      <c r="Z1732" s="61">
        <v>202</v>
      </c>
      <c r="AA1732" s="62">
        <v>5036</v>
      </c>
      <c r="AB1732" s="62">
        <v>5045</v>
      </c>
      <c r="AC1732" s="65" t="str">
        <f>IF(D1732&lt;&gt;"",VLOOKUP(D1732,LISTAS·PAPP!$I$3:$M$16,2,0),"")</f>
        <v>55</v>
      </c>
      <c r="AD1732" s="51" t="str">
        <f>IF(D1732&lt;&gt;"",VLOOKUP(D1732,LISTAS·PAPP!$I$3:$M$16,3,0),"")</f>
        <v>SISTEMA_DE_PROTECCIÓN_ESPECIAL_EN_EL_CICLO_DE_VIDA</v>
      </c>
      <c r="AE1732" s="52" t="str">
        <f>IF(D1732&lt;&gt;"",VLOOKUP(D1732,LISTAS·PAPP!$I$3:$M$16,4,0),"")</f>
        <v>001</v>
      </c>
      <c r="AF1732" s="51" t="str">
        <f>IF(D1732&lt;&gt;"",VLOOKUP(D1732,LISTAS·PAPP!$I$3:$M$16,5,0),"")</f>
        <v>IMPLEMENTAR_ESTRATEGIAS_Y_SERVICIOS_DE_PREVENCION_Y_PROTECCION_ESPECIAL_EN_EL_CICLO_DE_VIDA_A_NIVEL_NACIONAL</v>
      </c>
      <c r="AG1732" s="52" t="str">
        <f>IF(AH1732&lt;&gt;"",VLOOKUP(AH1732,LISTAS·PAPP!$O$3:$P$74,2,0),"")</f>
        <v>002</v>
      </c>
      <c r="AH1732" s="58" t="s">
        <v>922</v>
      </c>
      <c r="AI1732" s="60" t="s">
        <v>471</v>
      </c>
      <c r="AJ1732" s="51" t="str">
        <f>IF(AI1732&lt;&gt;"",VLOOKUP(AI1732,LISTAS·PAPP!$X$4:$Y$80,2,0),"")</f>
        <v>NO APLICA</v>
      </c>
      <c r="AK1732" s="58" t="s">
        <v>635</v>
      </c>
      <c r="AL1732" s="60">
        <v>780104</v>
      </c>
      <c r="AM1732" s="51" t="str">
        <f>IF(ISERROR(VLOOKUP(AL1732,LISTAS·PAPP!$AD$4:$AE$334,2,0))," ",VLOOKUP(AL1732,LISTAS·PAPP!$AD$4:$AE$334,2,0))</f>
        <v>A Gobiernos Autónomos Descentralizados</v>
      </c>
      <c r="AN1732" s="63">
        <v>29426.880000000001</v>
      </c>
      <c r="AO1732" s="64">
        <v>0</v>
      </c>
      <c r="AP1732" s="64">
        <v>0</v>
      </c>
      <c r="AQ1732" s="64">
        <v>0</v>
      </c>
      <c r="AR1732" s="64">
        <v>0</v>
      </c>
      <c r="AS1732" s="64">
        <v>0</v>
      </c>
      <c r="AT1732" s="64">
        <v>0</v>
      </c>
      <c r="AU1732" s="64">
        <v>0</v>
      </c>
      <c r="AV1732" s="64">
        <v>0</v>
      </c>
      <c r="AW1732" s="64">
        <v>0</v>
      </c>
      <c r="AX1732" s="64">
        <v>228.01</v>
      </c>
      <c r="AY1732" s="64">
        <v>29198.87</v>
      </c>
      <c r="AZ1732" s="64">
        <v>0</v>
      </c>
      <c r="BA1732" s="53">
        <f t="shared" si="79"/>
        <v>29426.879999999997</v>
      </c>
      <c r="BB1732" s="54" t="str">
        <f t="shared" si="80"/>
        <v>OK</v>
      </c>
      <c r="BC1732" s="55" t="str">
        <f t="shared" si="81"/>
        <v xml:space="preserve">                </v>
      </c>
    </row>
    <row r="1733" spans="1:55" ht="50.1" customHeight="1" x14ac:dyDescent="0.25">
      <c r="A1733" s="58" t="s">
        <v>39</v>
      </c>
      <c r="B1733" s="58" t="s">
        <v>52</v>
      </c>
      <c r="C1733" s="58" t="s">
        <v>160</v>
      </c>
      <c r="D1733" s="58" t="s">
        <v>175</v>
      </c>
      <c r="E1733" s="51" t="str">
        <f>IF(C1733&lt;&gt;"",VLOOKUP(MID(C1733,18,5),LISTAS·PAPP!$E$4:$F$76,2,0),"")</f>
        <v>PICHINCHA</v>
      </c>
      <c r="F1733" s="58" t="s">
        <v>386</v>
      </c>
      <c r="G1733" s="51" t="str">
        <f>IF(F1733&lt;&gt;"",VLOOKUP(F1733,LISTAS·PAPP!$R$3:$T$221,3,0),"")</f>
        <v xml:space="preserve"> </v>
      </c>
      <c r="H1733" s="58" t="s">
        <v>1165</v>
      </c>
      <c r="I1733" s="66" t="s">
        <v>1166</v>
      </c>
      <c r="J1733" s="66" t="s">
        <v>1169</v>
      </c>
      <c r="K1733" s="67">
        <v>0</v>
      </c>
      <c r="L1733" s="66" t="s">
        <v>1170</v>
      </c>
      <c r="M1733" s="60">
        <v>0</v>
      </c>
      <c r="N1733" s="60">
        <v>0</v>
      </c>
      <c r="O1733" s="60">
        <v>0</v>
      </c>
      <c r="P1733" s="60">
        <v>0</v>
      </c>
      <c r="Q1733" s="60">
        <v>0</v>
      </c>
      <c r="R1733" s="60">
        <v>0</v>
      </c>
      <c r="S1733" s="60">
        <v>0</v>
      </c>
      <c r="T1733" s="60">
        <v>0</v>
      </c>
      <c r="U1733" s="60">
        <v>0</v>
      </c>
      <c r="V1733" s="60">
        <v>0</v>
      </c>
      <c r="W1733" s="60">
        <v>0</v>
      </c>
      <c r="X1733" s="60">
        <v>0</v>
      </c>
      <c r="Y1733" s="52" t="str">
        <f>IF(A1733&lt;&gt;"",IF(D1733="DIRECCIÓN_DE_TRANSFERENCIAS","280 0031",VLOOKUP(C1733,LISTAS·PAPP!$C$3:$D$76,2,0)),"")</f>
        <v>280 9120</v>
      </c>
      <c r="Z1733" s="61">
        <v>202</v>
      </c>
      <c r="AA1733" s="62">
        <v>5036</v>
      </c>
      <c r="AB1733" s="62">
        <v>5045</v>
      </c>
      <c r="AC1733" s="65" t="str">
        <f>IF(D1733&lt;&gt;"",VLOOKUP(D1733,LISTAS·PAPP!$I$3:$M$16,2,0),"")</f>
        <v>55</v>
      </c>
      <c r="AD1733" s="51" t="str">
        <f>IF(D1733&lt;&gt;"",VLOOKUP(D1733,LISTAS·PAPP!$I$3:$M$16,3,0),"")</f>
        <v>SISTEMA_DE_PROTECCIÓN_ESPECIAL_EN_EL_CICLO_DE_VIDA</v>
      </c>
      <c r="AE1733" s="52" t="str">
        <f>IF(D1733&lt;&gt;"",VLOOKUP(D1733,LISTAS·PAPP!$I$3:$M$16,4,0),"")</f>
        <v>001</v>
      </c>
      <c r="AF1733" s="51" t="str">
        <f>IF(D1733&lt;&gt;"",VLOOKUP(D1733,LISTAS·PAPP!$I$3:$M$16,5,0),"")</f>
        <v>IMPLEMENTAR_ESTRATEGIAS_Y_SERVICIOS_DE_PREVENCION_Y_PROTECCION_ESPECIAL_EN_EL_CICLO_DE_VIDA_A_NIVEL_NACIONAL</v>
      </c>
      <c r="AG1733" s="52" t="str">
        <f>IF(AH1733&lt;&gt;"",VLOOKUP(AH1733,LISTAS·PAPP!$O$3:$P$74,2,0),"")</f>
        <v>003</v>
      </c>
      <c r="AH1733" s="58" t="s">
        <v>853</v>
      </c>
      <c r="AI1733" s="60" t="s">
        <v>471</v>
      </c>
      <c r="AJ1733" s="51" t="str">
        <f>IF(AI1733&lt;&gt;"",VLOOKUP(AI1733,LISTAS·PAPP!$X$4:$Y$80,2,0),"")</f>
        <v>NO APLICA</v>
      </c>
      <c r="AK1733" s="58" t="s">
        <v>635</v>
      </c>
      <c r="AL1733" s="60">
        <v>780104</v>
      </c>
      <c r="AM1733" s="51" t="str">
        <f>IF(ISERROR(VLOOKUP(AL1733,LISTAS·PAPP!$AD$4:$AE$334,2,0))," ",VLOOKUP(AL1733,LISTAS·PAPP!$AD$4:$AE$334,2,0))</f>
        <v>A Gobiernos Autónomos Descentralizados</v>
      </c>
      <c r="AN1733" s="63">
        <v>0</v>
      </c>
      <c r="AO1733" s="64">
        <v>0</v>
      </c>
      <c r="AP1733" s="64">
        <v>0</v>
      </c>
      <c r="AQ1733" s="64">
        <v>0</v>
      </c>
      <c r="AR1733" s="64">
        <v>0</v>
      </c>
      <c r="AS1733" s="64">
        <v>0</v>
      </c>
      <c r="AT1733" s="64">
        <v>0</v>
      </c>
      <c r="AU1733" s="64">
        <v>0</v>
      </c>
      <c r="AV1733" s="64">
        <v>0</v>
      </c>
      <c r="AW1733" s="64">
        <v>0</v>
      </c>
      <c r="AX1733" s="64">
        <v>0</v>
      </c>
      <c r="AY1733" s="64">
        <v>0</v>
      </c>
      <c r="AZ1733" s="64">
        <v>0</v>
      </c>
      <c r="BA1733" s="53">
        <f t="shared" si="79"/>
        <v>0</v>
      </c>
      <c r="BB1733" s="54" t="str">
        <f t="shared" si="80"/>
        <v>OK</v>
      </c>
      <c r="BC1733" s="55" t="str">
        <f t="shared" si="81"/>
        <v xml:space="preserve">                </v>
      </c>
    </row>
    <row r="1734" spans="1:55" ht="50.1" customHeight="1" x14ac:dyDescent="0.25">
      <c r="A1734" s="58" t="s">
        <v>39</v>
      </c>
      <c r="B1734" s="58" t="s">
        <v>52</v>
      </c>
      <c r="C1734" s="58" t="s">
        <v>162</v>
      </c>
      <c r="D1734" s="58" t="s">
        <v>175</v>
      </c>
      <c r="E1734" s="51" t="str">
        <f>IF(C1734&lt;&gt;"",VLOOKUP(MID(C1734,18,5),LISTAS·PAPP!$E$4:$F$76,2,0),"")</f>
        <v>PICHINCHA</v>
      </c>
      <c r="F1734" s="58" t="s">
        <v>386</v>
      </c>
      <c r="G1734" s="51" t="str">
        <f>IF(F1734&lt;&gt;"",VLOOKUP(F1734,LISTAS·PAPP!$R$3:$T$221,3,0),"")</f>
        <v xml:space="preserve"> </v>
      </c>
      <c r="H1734" s="58" t="s">
        <v>1165</v>
      </c>
      <c r="I1734" s="66" t="s">
        <v>1166</v>
      </c>
      <c r="J1734" s="66" t="s">
        <v>1169</v>
      </c>
      <c r="K1734" s="67">
        <v>120</v>
      </c>
      <c r="L1734" s="66" t="s">
        <v>1170</v>
      </c>
      <c r="M1734" s="60">
        <v>0</v>
      </c>
      <c r="N1734" s="60">
        <v>0</v>
      </c>
      <c r="O1734" s="60">
        <v>0</v>
      </c>
      <c r="P1734" s="60">
        <v>0</v>
      </c>
      <c r="Q1734" s="60">
        <v>0</v>
      </c>
      <c r="R1734" s="60">
        <v>0</v>
      </c>
      <c r="S1734" s="60">
        <v>120</v>
      </c>
      <c r="T1734" s="60">
        <v>120</v>
      </c>
      <c r="U1734" s="60">
        <v>120</v>
      </c>
      <c r="V1734" s="60">
        <v>120</v>
      </c>
      <c r="W1734" s="60">
        <v>120</v>
      </c>
      <c r="X1734" s="60">
        <v>120</v>
      </c>
      <c r="Y1734" s="52" t="str">
        <f>IF(A1734&lt;&gt;"",IF(D1734="DIRECCIÓN_DE_TRANSFERENCIAS","280 0031",VLOOKUP(C1734,LISTAS·PAPP!$C$3:$D$76,2,0)),"")</f>
        <v>280 9180</v>
      </c>
      <c r="Z1734" s="61">
        <v>202</v>
      </c>
      <c r="AA1734" s="62">
        <v>5036</v>
      </c>
      <c r="AB1734" s="62">
        <v>5045</v>
      </c>
      <c r="AC1734" s="65" t="str">
        <f>IF(D1734&lt;&gt;"",VLOOKUP(D1734,LISTAS·PAPP!$I$3:$M$16,2,0),"")</f>
        <v>55</v>
      </c>
      <c r="AD1734" s="51" t="str">
        <f>IF(D1734&lt;&gt;"",VLOOKUP(D1734,LISTAS·PAPP!$I$3:$M$16,3,0),"")</f>
        <v>SISTEMA_DE_PROTECCIÓN_ESPECIAL_EN_EL_CICLO_DE_VIDA</v>
      </c>
      <c r="AE1734" s="52" t="str">
        <f>IF(D1734&lt;&gt;"",VLOOKUP(D1734,LISTAS·PAPP!$I$3:$M$16,4,0),"")</f>
        <v>001</v>
      </c>
      <c r="AF1734" s="51" t="str">
        <f>IF(D1734&lt;&gt;"",VLOOKUP(D1734,LISTAS·PAPP!$I$3:$M$16,5,0),"")</f>
        <v>IMPLEMENTAR_ESTRATEGIAS_Y_SERVICIOS_DE_PREVENCION_Y_PROTECCION_ESPECIAL_EN_EL_CICLO_DE_VIDA_A_NIVEL_NACIONAL</v>
      </c>
      <c r="AG1734" s="52" t="str">
        <f>IF(AH1734&lt;&gt;"",VLOOKUP(AH1734,LISTAS·PAPP!$O$3:$P$74,2,0),"")</f>
        <v>002</v>
      </c>
      <c r="AH1734" s="58" t="s">
        <v>922</v>
      </c>
      <c r="AI1734" s="60" t="s">
        <v>471</v>
      </c>
      <c r="AJ1734" s="51" t="str">
        <f>IF(AI1734&lt;&gt;"",VLOOKUP(AI1734,LISTAS·PAPP!$X$4:$Y$80,2,0),"")</f>
        <v>NO APLICA</v>
      </c>
      <c r="AK1734" s="58" t="s">
        <v>635</v>
      </c>
      <c r="AL1734" s="60">
        <v>780204</v>
      </c>
      <c r="AM1734" s="51" t="str">
        <f>IF(ISERROR(VLOOKUP(AL1734,LISTAS·PAPP!$AD$4:$AE$334,2,0))," ",VLOOKUP(AL1734,LISTAS·PAPP!$AD$4:$AE$334,2,0))</f>
        <v>Transferencias o Donaciones al Sector Privado no Financiero</v>
      </c>
      <c r="AN1734" s="63">
        <v>178464.28</v>
      </c>
      <c r="AO1734" s="64">
        <v>0</v>
      </c>
      <c r="AP1734" s="64">
        <v>0</v>
      </c>
      <c r="AQ1734" s="64">
        <v>0</v>
      </c>
      <c r="AR1734" s="64">
        <v>0</v>
      </c>
      <c r="AS1734" s="64">
        <v>0</v>
      </c>
      <c r="AT1734" s="64">
        <v>0</v>
      </c>
      <c r="AU1734" s="64">
        <v>89232.14</v>
      </c>
      <c r="AV1734" s="64">
        <v>0</v>
      </c>
      <c r="AW1734" s="64">
        <v>0</v>
      </c>
      <c r="AX1734" s="64">
        <v>89232.14</v>
      </c>
      <c r="AY1734" s="64">
        <v>0</v>
      </c>
      <c r="AZ1734" s="64">
        <v>0</v>
      </c>
      <c r="BA1734" s="53">
        <f t="shared" si="79"/>
        <v>178464.28</v>
      </c>
      <c r="BB1734" s="54" t="str">
        <f t="shared" si="80"/>
        <v>OK</v>
      </c>
      <c r="BC1734" s="55" t="str">
        <f t="shared" si="81"/>
        <v xml:space="preserve">                </v>
      </c>
    </row>
    <row r="1735" spans="1:55" ht="50.1" customHeight="1" x14ac:dyDescent="0.25">
      <c r="A1735" s="58" t="s">
        <v>39</v>
      </c>
      <c r="B1735" s="58" t="s">
        <v>52</v>
      </c>
      <c r="C1735" s="58" t="s">
        <v>162</v>
      </c>
      <c r="D1735" s="58" t="s">
        <v>175</v>
      </c>
      <c r="E1735" s="51" t="str">
        <f>IF(C1735&lt;&gt;"",VLOOKUP(MID(C1735,18,5),LISTAS·PAPP!$E$4:$F$76,2,0),"")</f>
        <v>PICHINCHA</v>
      </c>
      <c r="F1735" s="58" t="s">
        <v>386</v>
      </c>
      <c r="G1735" s="51" t="str">
        <f>IF(F1735&lt;&gt;"",VLOOKUP(F1735,LISTAS·PAPP!$R$3:$T$221,3,0),"")</f>
        <v xml:space="preserve"> </v>
      </c>
      <c r="H1735" s="58" t="s">
        <v>1165</v>
      </c>
      <c r="I1735" s="66" t="s">
        <v>1166</v>
      </c>
      <c r="J1735" s="66" t="s">
        <v>1169</v>
      </c>
      <c r="K1735" s="67">
        <v>0</v>
      </c>
      <c r="L1735" s="66" t="s">
        <v>1170</v>
      </c>
      <c r="M1735" s="60">
        <v>0</v>
      </c>
      <c r="N1735" s="60">
        <v>0</v>
      </c>
      <c r="O1735" s="60">
        <v>0</v>
      </c>
      <c r="P1735" s="60">
        <v>0</v>
      </c>
      <c r="Q1735" s="60">
        <v>0</v>
      </c>
      <c r="R1735" s="60">
        <v>0</v>
      </c>
      <c r="S1735" s="60">
        <v>0</v>
      </c>
      <c r="T1735" s="60">
        <v>0</v>
      </c>
      <c r="U1735" s="60">
        <v>0</v>
      </c>
      <c r="V1735" s="60">
        <v>0</v>
      </c>
      <c r="W1735" s="60">
        <v>0</v>
      </c>
      <c r="X1735" s="60">
        <v>0</v>
      </c>
      <c r="Y1735" s="52" t="str">
        <f>IF(A1735&lt;&gt;"",IF(D1735="DIRECCIÓN_DE_TRANSFERENCIAS","280 0031",VLOOKUP(C1735,LISTAS·PAPP!$C$3:$D$76,2,0)),"")</f>
        <v>280 9180</v>
      </c>
      <c r="Z1735" s="61">
        <v>202</v>
      </c>
      <c r="AA1735" s="62">
        <v>5093</v>
      </c>
      <c r="AB1735" s="62">
        <v>1</v>
      </c>
      <c r="AC1735" s="65" t="str">
        <f>IF(D1735&lt;&gt;"",VLOOKUP(D1735,LISTAS·PAPP!$I$3:$M$16,2,0),"")</f>
        <v>55</v>
      </c>
      <c r="AD1735" s="51" t="str">
        <f>IF(D1735&lt;&gt;"",VLOOKUP(D1735,LISTAS·PAPP!$I$3:$M$16,3,0),"")</f>
        <v>SISTEMA_DE_PROTECCIÓN_ESPECIAL_EN_EL_CICLO_DE_VIDA</v>
      </c>
      <c r="AE1735" s="52" t="str">
        <f>IF(D1735&lt;&gt;"",VLOOKUP(D1735,LISTAS·PAPP!$I$3:$M$16,4,0),"")</f>
        <v>001</v>
      </c>
      <c r="AF1735" s="51" t="str">
        <f>IF(D1735&lt;&gt;"",VLOOKUP(D1735,LISTAS·PAPP!$I$3:$M$16,5,0),"")</f>
        <v>IMPLEMENTAR_ESTRATEGIAS_Y_SERVICIOS_DE_PREVENCION_Y_PROTECCION_ESPECIAL_EN_EL_CICLO_DE_VIDA_A_NIVEL_NACIONAL</v>
      </c>
      <c r="AG1735" s="52" t="str">
        <f>IF(AH1735&lt;&gt;"",VLOOKUP(AH1735,LISTAS·PAPP!$O$3:$P$74,2,0),"")</f>
        <v>003</v>
      </c>
      <c r="AH1735" s="58" t="s">
        <v>853</v>
      </c>
      <c r="AI1735" s="60" t="s">
        <v>471</v>
      </c>
      <c r="AJ1735" s="51" t="str">
        <f>IF(AI1735&lt;&gt;"",VLOOKUP(AI1735,LISTAS·PAPP!$X$4:$Y$80,2,0),"")</f>
        <v>NO APLICA</v>
      </c>
      <c r="AK1735" s="58" t="s">
        <v>635</v>
      </c>
      <c r="AL1735" s="60">
        <v>780204</v>
      </c>
      <c r="AM1735" s="51" t="str">
        <f>IF(ISERROR(VLOOKUP(AL1735,LISTAS·PAPP!$AD$4:$AE$334,2,0))," ",VLOOKUP(AL1735,LISTAS·PAPP!$AD$4:$AE$334,2,0))</f>
        <v>Transferencias o Donaciones al Sector Privado no Financiero</v>
      </c>
      <c r="AN1735" s="63">
        <v>193486.66</v>
      </c>
      <c r="AO1735" s="64">
        <v>0</v>
      </c>
      <c r="AP1735" s="64">
        <v>0</v>
      </c>
      <c r="AQ1735" s="64">
        <v>0</v>
      </c>
      <c r="AR1735" s="64">
        <v>193486.66</v>
      </c>
      <c r="AS1735" s="64">
        <v>0</v>
      </c>
      <c r="AT1735" s="64">
        <v>0</v>
      </c>
      <c r="AU1735" s="64">
        <v>0</v>
      </c>
      <c r="AV1735" s="64">
        <v>0</v>
      </c>
      <c r="AW1735" s="64">
        <v>0</v>
      </c>
      <c r="AX1735" s="64">
        <v>0</v>
      </c>
      <c r="AY1735" s="64">
        <v>0</v>
      </c>
      <c r="AZ1735" s="64">
        <v>0</v>
      </c>
      <c r="BA1735" s="53">
        <f t="shared" si="79"/>
        <v>193486.66</v>
      </c>
      <c r="BB1735" s="54" t="str">
        <f t="shared" si="80"/>
        <v>OK</v>
      </c>
      <c r="BC1735" s="55" t="str">
        <f t="shared" si="81"/>
        <v xml:space="preserve">                </v>
      </c>
    </row>
    <row r="1736" spans="1:55" ht="50.1" customHeight="1" x14ac:dyDescent="0.25">
      <c r="A1736" s="58" t="s">
        <v>39</v>
      </c>
      <c r="B1736" s="58" t="s">
        <v>52</v>
      </c>
      <c r="C1736" s="58" t="s">
        <v>162</v>
      </c>
      <c r="D1736" s="58" t="s">
        <v>175</v>
      </c>
      <c r="E1736" s="51" t="str">
        <f>IF(C1736&lt;&gt;"",VLOOKUP(MID(C1736,18,5),LISTAS·PAPP!$E$4:$F$76,2,0),"")</f>
        <v>PICHINCHA</v>
      </c>
      <c r="F1736" s="58" t="s">
        <v>386</v>
      </c>
      <c r="G1736" s="51" t="str">
        <f>IF(F1736&lt;&gt;"",VLOOKUP(F1736,LISTAS·PAPP!$R$3:$T$221,3,0),"")</f>
        <v xml:space="preserve"> </v>
      </c>
      <c r="H1736" s="58" t="s">
        <v>1165</v>
      </c>
      <c r="I1736" s="66" t="s">
        <v>1166</v>
      </c>
      <c r="J1736" s="66" t="s">
        <v>1169</v>
      </c>
      <c r="K1736" s="67">
        <v>140</v>
      </c>
      <c r="L1736" s="66" t="s">
        <v>1170</v>
      </c>
      <c r="M1736" s="60">
        <v>140</v>
      </c>
      <c r="N1736" s="60">
        <v>140</v>
      </c>
      <c r="O1736" s="60">
        <v>140</v>
      </c>
      <c r="P1736" s="60">
        <v>140</v>
      </c>
      <c r="Q1736" s="60">
        <v>140</v>
      </c>
      <c r="R1736" s="60">
        <v>140</v>
      </c>
      <c r="S1736" s="60">
        <v>140</v>
      </c>
      <c r="T1736" s="60">
        <v>140</v>
      </c>
      <c r="U1736" s="60">
        <v>140</v>
      </c>
      <c r="V1736" s="60">
        <v>140</v>
      </c>
      <c r="W1736" s="60">
        <v>140</v>
      </c>
      <c r="X1736" s="60">
        <v>140</v>
      </c>
      <c r="Y1736" s="52" t="str">
        <f>IF(A1736&lt;&gt;"",IF(D1736="DIRECCIÓN_DE_TRANSFERENCIAS","280 0031",VLOOKUP(C1736,LISTAS·PAPP!$C$3:$D$76,2,0)),"")</f>
        <v>280 9180</v>
      </c>
      <c r="Z1736" s="61">
        <v>202</v>
      </c>
      <c r="AA1736" s="62">
        <v>2003</v>
      </c>
      <c r="AB1736" s="62">
        <v>2207</v>
      </c>
      <c r="AC1736" s="65" t="str">
        <f>IF(D1736&lt;&gt;"",VLOOKUP(D1736,LISTAS·PAPP!$I$3:$M$16,2,0),"")</f>
        <v>55</v>
      </c>
      <c r="AD1736" s="51" t="str">
        <f>IF(D1736&lt;&gt;"",VLOOKUP(D1736,LISTAS·PAPP!$I$3:$M$16,3,0),"")</f>
        <v>SISTEMA_DE_PROTECCIÓN_ESPECIAL_EN_EL_CICLO_DE_VIDA</v>
      </c>
      <c r="AE1736" s="52" t="str">
        <f>IF(D1736&lt;&gt;"",VLOOKUP(D1736,LISTAS·PAPP!$I$3:$M$16,4,0),"")</f>
        <v>001</v>
      </c>
      <c r="AF1736" s="51" t="str">
        <f>IF(D1736&lt;&gt;"",VLOOKUP(D1736,LISTAS·PAPP!$I$3:$M$16,5,0),"")</f>
        <v>IMPLEMENTAR_ESTRATEGIAS_Y_SERVICIOS_DE_PREVENCION_Y_PROTECCION_ESPECIAL_EN_EL_CICLO_DE_VIDA_A_NIVEL_NACIONAL</v>
      </c>
      <c r="AG1736" s="52" t="str">
        <f>IF(AH1736&lt;&gt;"",VLOOKUP(AH1736,LISTAS·PAPP!$O$3:$P$74,2,0),"")</f>
        <v>003</v>
      </c>
      <c r="AH1736" s="58" t="s">
        <v>853</v>
      </c>
      <c r="AI1736" s="60" t="s">
        <v>471</v>
      </c>
      <c r="AJ1736" s="51" t="str">
        <f>IF(AI1736&lt;&gt;"",VLOOKUP(AI1736,LISTAS·PAPP!$X$4:$Y$80,2,0),"")</f>
        <v>NO APLICA</v>
      </c>
      <c r="AK1736" s="58" t="s">
        <v>635</v>
      </c>
      <c r="AL1736" s="60">
        <v>780204</v>
      </c>
      <c r="AM1736" s="51" t="str">
        <f>IF(ISERROR(VLOOKUP(AL1736,LISTAS·PAPP!$AD$4:$AE$334,2,0))," ",VLOOKUP(AL1736,LISTAS·PAPP!$AD$4:$AE$334,2,0))</f>
        <v>Transferencias o Donaciones al Sector Privado no Financiero</v>
      </c>
      <c r="AN1736" s="63">
        <v>287149.5</v>
      </c>
      <c r="AO1736" s="64">
        <v>0</v>
      </c>
      <c r="AP1736" s="64">
        <v>0</v>
      </c>
      <c r="AQ1736" s="64">
        <v>0</v>
      </c>
      <c r="AR1736" s="64">
        <v>0</v>
      </c>
      <c r="AS1736" s="64">
        <v>0</v>
      </c>
      <c r="AT1736" s="64">
        <v>0</v>
      </c>
      <c r="AU1736" s="64">
        <v>143574.75</v>
      </c>
      <c r="AV1736" s="64">
        <v>0</v>
      </c>
      <c r="AW1736" s="64">
        <v>0</v>
      </c>
      <c r="AX1736" s="64">
        <v>143574.75</v>
      </c>
      <c r="AY1736" s="64">
        <v>0</v>
      </c>
      <c r="AZ1736" s="64">
        <v>0</v>
      </c>
      <c r="BA1736" s="53">
        <f t="shared" si="79"/>
        <v>287149.5</v>
      </c>
      <c r="BB1736" s="54" t="str">
        <f t="shared" si="80"/>
        <v>OK</v>
      </c>
      <c r="BC1736" s="55" t="str">
        <f t="shared" si="81"/>
        <v xml:space="preserve">                </v>
      </c>
    </row>
    <row r="1737" spans="1:55" ht="50.1" customHeight="1" x14ac:dyDescent="0.25">
      <c r="A1737" s="58" t="s">
        <v>39</v>
      </c>
      <c r="B1737" s="58" t="s">
        <v>52</v>
      </c>
      <c r="C1737" s="58" t="s">
        <v>162</v>
      </c>
      <c r="D1737" s="58" t="s">
        <v>175</v>
      </c>
      <c r="E1737" s="51" t="str">
        <f>IF(C1737&lt;&gt;"",VLOOKUP(MID(C1737,18,5),LISTAS·PAPP!$E$4:$F$76,2,0),"")</f>
        <v>PICHINCHA</v>
      </c>
      <c r="F1737" s="58" t="s">
        <v>386</v>
      </c>
      <c r="G1737" s="51" t="str">
        <f>IF(F1737&lt;&gt;"",VLOOKUP(F1737,LISTAS·PAPP!$R$3:$T$221,3,0),"")</f>
        <v xml:space="preserve"> </v>
      </c>
      <c r="H1737" s="58" t="s">
        <v>1165</v>
      </c>
      <c r="I1737" s="66" t="s">
        <v>1166</v>
      </c>
      <c r="J1737" s="66" t="s">
        <v>1167</v>
      </c>
      <c r="K1737" s="67">
        <v>2</v>
      </c>
      <c r="L1737" s="66" t="s">
        <v>1168</v>
      </c>
      <c r="M1737" s="60">
        <v>0</v>
      </c>
      <c r="N1737" s="60">
        <v>0</v>
      </c>
      <c r="O1737" s="60">
        <v>0</v>
      </c>
      <c r="P1737" s="60">
        <v>0</v>
      </c>
      <c r="Q1737" s="60">
        <v>0</v>
      </c>
      <c r="R1737" s="60">
        <v>0</v>
      </c>
      <c r="S1737" s="60">
        <v>0</v>
      </c>
      <c r="T1737" s="60">
        <v>0</v>
      </c>
      <c r="U1737" s="60">
        <v>0</v>
      </c>
      <c r="V1737" s="60">
        <v>0</v>
      </c>
      <c r="W1737" s="60">
        <v>0</v>
      </c>
      <c r="X1737" s="60">
        <v>0</v>
      </c>
      <c r="Y1737" s="52" t="str">
        <f>IF(A1737&lt;&gt;"",IF(D1737="DIRECCIÓN_DE_TRANSFERENCIAS","280 0031",VLOOKUP(C1737,LISTAS·PAPP!$C$3:$D$76,2,0)),"")</f>
        <v>280 9180</v>
      </c>
      <c r="Z1737" s="61">
        <v>202</v>
      </c>
      <c r="AA1737" s="62">
        <v>5036</v>
      </c>
      <c r="AB1737" s="62">
        <v>5045</v>
      </c>
      <c r="AC1737" s="65" t="str">
        <f>IF(D1737&lt;&gt;"",VLOOKUP(D1737,LISTAS·PAPP!$I$3:$M$16,2,0),"")</f>
        <v>55</v>
      </c>
      <c r="AD1737" s="51" t="str">
        <f>IF(D1737&lt;&gt;"",VLOOKUP(D1737,LISTAS·PAPP!$I$3:$M$16,3,0),"")</f>
        <v>SISTEMA_DE_PROTECCIÓN_ESPECIAL_EN_EL_CICLO_DE_VIDA</v>
      </c>
      <c r="AE1737" s="52" t="str">
        <f>IF(D1737&lt;&gt;"",VLOOKUP(D1737,LISTAS·PAPP!$I$3:$M$16,4,0),"")</f>
        <v>001</v>
      </c>
      <c r="AF1737" s="51" t="str">
        <f>IF(D1737&lt;&gt;"",VLOOKUP(D1737,LISTAS·PAPP!$I$3:$M$16,5,0),"")</f>
        <v>IMPLEMENTAR_ESTRATEGIAS_Y_SERVICIOS_DE_PREVENCION_Y_PROTECCION_ESPECIAL_EN_EL_CICLO_DE_VIDA_A_NIVEL_NACIONAL</v>
      </c>
      <c r="AG1737" s="52" t="str">
        <f>IF(AH1737&lt;&gt;"",VLOOKUP(AH1737,LISTAS·PAPP!$O$3:$P$74,2,0),"")</f>
        <v>002</v>
      </c>
      <c r="AH1737" s="58" t="s">
        <v>922</v>
      </c>
      <c r="AI1737" s="60" t="s">
        <v>471</v>
      </c>
      <c r="AJ1737" s="51" t="str">
        <f>IF(AI1737&lt;&gt;"",VLOOKUP(AI1737,LISTAS·PAPP!$X$4:$Y$80,2,0),"")</f>
        <v>NO APLICA</v>
      </c>
      <c r="AK1737" s="58" t="s">
        <v>635</v>
      </c>
      <c r="AL1737" s="60">
        <v>780204</v>
      </c>
      <c r="AM1737" s="51" t="str">
        <f>IF(ISERROR(VLOOKUP(AL1737,LISTAS·PAPP!$AD$4:$AE$334,2,0))," ",VLOOKUP(AL1737,LISTAS·PAPP!$AD$4:$AE$334,2,0))</f>
        <v>Transferencias o Donaciones al Sector Privado no Financiero</v>
      </c>
      <c r="AN1737" s="63">
        <v>29426.880000000001</v>
      </c>
      <c r="AO1737" s="64">
        <v>0</v>
      </c>
      <c r="AP1737" s="64">
        <v>0</v>
      </c>
      <c r="AQ1737" s="64">
        <v>0</v>
      </c>
      <c r="AR1737" s="64">
        <v>0</v>
      </c>
      <c r="AS1737" s="64">
        <v>0</v>
      </c>
      <c r="AT1737" s="64">
        <v>0</v>
      </c>
      <c r="AU1737" s="64">
        <v>0</v>
      </c>
      <c r="AV1737" s="64">
        <v>0</v>
      </c>
      <c r="AW1737" s="64">
        <v>0</v>
      </c>
      <c r="AX1737" s="64">
        <v>0</v>
      </c>
      <c r="AY1737" s="64">
        <v>29426.880000000001</v>
      </c>
      <c r="AZ1737" s="64">
        <v>0</v>
      </c>
      <c r="BA1737" s="53">
        <f t="shared" si="79"/>
        <v>29426.880000000001</v>
      </c>
      <c r="BB1737" s="54" t="str">
        <f t="shared" si="80"/>
        <v>OK</v>
      </c>
      <c r="BC1737" s="55" t="str">
        <f t="shared" si="81"/>
        <v xml:space="preserve">                </v>
      </c>
    </row>
    <row r="1738" spans="1:55" ht="50.1" customHeight="1" x14ac:dyDescent="0.25">
      <c r="A1738" s="58" t="s">
        <v>39</v>
      </c>
      <c r="B1738" s="58" t="s">
        <v>52</v>
      </c>
      <c r="C1738" s="58" t="s">
        <v>162</v>
      </c>
      <c r="D1738" s="58" t="s">
        <v>175</v>
      </c>
      <c r="E1738" s="51" t="str">
        <f>IF(C1738&lt;&gt;"",VLOOKUP(MID(C1738,18,5),LISTAS·PAPP!$E$4:$F$76,2,0),"")</f>
        <v>PICHINCHA</v>
      </c>
      <c r="F1738" s="58" t="s">
        <v>386</v>
      </c>
      <c r="G1738" s="51" t="str">
        <f>IF(F1738&lt;&gt;"",VLOOKUP(F1738,LISTAS·PAPP!$R$3:$T$221,3,0),"")</f>
        <v xml:space="preserve"> </v>
      </c>
      <c r="H1738" s="58" t="s">
        <v>1165</v>
      </c>
      <c r="I1738" s="66" t="s">
        <v>1166</v>
      </c>
      <c r="J1738" s="66" t="s">
        <v>1169</v>
      </c>
      <c r="K1738" s="67">
        <v>0</v>
      </c>
      <c r="L1738" s="66" t="s">
        <v>1170</v>
      </c>
      <c r="M1738" s="60">
        <v>0</v>
      </c>
      <c r="N1738" s="60">
        <v>0</v>
      </c>
      <c r="O1738" s="60">
        <v>0</v>
      </c>
      <c r="P1738" s="60">
        <v>0</v>
      </c>
      <c r="Q1738" s="60">
        <v>0</v>
      </c>
      <c r="R1738" s="60">
        <v>0</v>
      </c>
      <c r="S1738" s="60">
        <v>0</v>
      </c>
      <c r="T1738" s="60">
        <v>0</v>
      </c>
      <c r="U1738" s="60">
        <v>0</v>
      </c>
      <c r="V1738" s="60">
        <v>0</v>
      </c>
      <c r="W1738" s="60">
        <v>0</v>
      </c>
      <c r="X1738" s="60">
        <v>0</v>
      </c>
      <c r="Y1738" s="52" t="str">
        <f>IF(A1738&lt;&gt;"",IF(D1738="DIRECCIÓN_DE_TRANSFERENCIAS","280 0031",VLOOKUP(C1738,LISTAS·PAPP!$C$3:$D$76,2,0)),"")</f>
        <v>280 9180</v>
      </c>
      <c r="Z1738" s="61">
        <v>202</v>
      </c>
      <c r="AA1738" s="62">
        <v>5036</v>
      </c>
      <c r="AB1738" s="62">
        <v>5045</v>
      </c>
      <c r="AC1738" s="65" t="str">
        <f>IF(D1738&lt;&gt;"",VLOOKUP(D1738,LISTAS·PAPP!$I$3:$M$16,2,0),"")</f>
        <v>55</v>
      </c>
      <c r="AD1738" s="51" t="str">
        <f>IF(D1738&lt;&gt;"",VLOOKUP(D1738,LISTAS·PAPP!$I$3:$M$16,3,0),"")</f>
        <v>SISTEMA_DE_PROTECCIÓN_ESPECIAL_EN_EL_CICLO_DE_VIDA</v>
      </c>
      <c r="AE1738" s="52" t="str">
        <f>IF(D1738&lt;&gt;"",VLOOKUP(D1738,LISTAS·PAPP!$I$3:$M$16,4,0),"")</f>
        <v>001</v>
      </c>
      <c r="AF1738" s="51" t="str">
        <f>IF(D1738&lt;&gt;"",VLOOKUP(D1738,LISTAS·PAPP!$I$3:$M$16,5,0),"")</f>
        <v>IMPLEMENTAR_ESTRATEGIAS_Y_SERVICIOS_DE_PREVENCION_Y_PROTECCION_ESPECIAL_EN_EL_CICLO_DE_VIDA_A_NIVEL_NACIONAL</v>
      </c>
      <c r="AG1738" s="52" t="str">
        <f>IF(AH1738&lt;&gt;"",VLOOKUP(AH1738,LISTAS·PAPP!$O$3:$P$74,2,0),"")</f>
        <v>003</v>
      </c>
      <c r="AH1738" s="58" t="s">
        <v>853</v>
      </c>
      <c r="AI1738" s="60" t="s">
        <v>471</v>
      </c>
      <c r="AJ1738" s="51" t="str">
        <f>IF(AI1738&lt;&gt;"",VLOOKUP(AI1738,LISTAS·PAPP!$X$4:$Y$80,2,0),"")</f>
        <v>NO APLICA</v>
      </c>
      <c r="AK1738" s="58" t="s">
        <v>635</v>
      </c>
      <c r="AL1738" s="60">
        <v>780204</v>
      </c>
      <c r="AM1738" s="51" t="str">
        <f>IF(ISERROR(VLOOKUP(AL1738,LISTAS·PAPP!$AD$4:$AE$334,2,0))," ",VLOOKUP(AL1738,LISTAS·PAPP!$AD$4:$AE$334,2,0))</f>
        <v>Transferencias o Donaciones al Sector Privado no Financiero</v>
      </c>
      <c r="AN1738" s="63">
        <v>0</v>
      </c>
      <c r="AO1738" s="64">
        <v>0</v>
      </c>
      <c r="AP1738" s="64">
        <v>0</v>
      </c>
      <c r="AQ1738" s="64">
        <v>0</v>
      </c>
      <c r="AR1738" s="64">
        <v>0</v>
      </c>
      <c r="AS1738" s="64">
        <v>0</v>
      </c>
      <c r="AT1738" s="64">
        <v>0</v>
      </c>
      <c r="AU1738" s="64">
        <v>0</v>
      </c>
      <c r="AV1738" s="64">
        <v>0</v>
      </c>
      <c r="AW1738" s="64">
        <v>0</v>
      </c>
      <c r="AX1738" s="64">
        <v>0</v>
      </c>
      <c r="AY1738" s="64">
        <v>0</v>
      </c>
      <c r="AZ1738" s="64">
        <v>0</v>
      </c>
      <c r="BA1738" s="53">
        <f t="shared" si="79"/>
        <v>0</v>
      </c>
      <c r="BB1738" s="54" t="str">
        <f t="shared" si="80"/>
        <v>OK</v>
      </c>
      <c r="BC1738" s="55" t="str">
        <f t="shared" si="81"/>
        <v xml:space="preserve">                </v>
      </c>
    </row>
    <row r="1739" spans="1:55" ht="50.1" customHeight="1" x14ac:dyDescent="0.25">
      <c r="A1739" s="58" t="s">
        <v>39</v>
      </c>
      <c r="B1739" s="58" t="s">
        <v>52</v>
      </c>
      <c r="C1739" s="58" t="s">
        <v>164</v>
      </c>
      <c r="D1739" s="58" t="s">
        <v>175</v>
      </c>
      <c r="E1739" s="51" t="str">
        <f>IF(C1739&lt;&gt;"",VLOOKUP(MID(C1739,18,5),LISTAS·PAPP!$E$4:$F$76,2,0),"")</f>
        <v>PICHINCHA</v>
      </c>
      <c r="F1739" s="58" t="s">
        <v>386</v>
      </c>
      <c r="G1739" s="51" t="str">
        <f>IF(F1739&lt;&gt;"",VLOOKUP(F1739,LISTAS·PAPP!$R$3:$T$221,3,0),"")</f>
        <v xml:space="preserve"> </v>
      </c>
      <c r="H1739" s="58" t="s">
        <v>1165</v>
      </c>
      <c r="I1739" s="66" t="s">
        <v>1166</v>
      </c>
      <c r="J1739" s="66" t="s">
        <v>1169</v>
      </c>
      <c r="K1739" s="67">
        <v>0</v>
      </c>
      <c r="L1739" s="66" t="s">
        <v>1170</v>
      </c>
      <c r="M1739" s="60">
        <v>0</v>
      </c>
      <c r="N1739" s="60">
        <v>0</v>
      </c>
      <c r="O1739" s="60">
        <v>0</v>
      </c>
      <c r="P1739" s="60">
        <v>0</v>
      </c>
      <c r="Q1739" s="60">
        <v>0</v>
      </c>
      <c r="R1739" s="60">
        <v>0</v>
      </c>
      <c r="S1739" s="60">
        <v>0</v>
      </c>
      <c r="T1739" s="60">
        <v>0</v>
      </c>
      <c r="U1739" s="60">
        <v>0</v>
      </c>
      <c r="V1739" s="60">
        <v>0</v>
      </c>
      <c r="W1739" s="60">
        <v>0</v>
      </c>
      <c r="X1739" s="60">
        <v>0</v>
      </c>
      <c r="Y1739" s="52" t="str">
        <f>IF(A1739&lt;&gt;"",IF(D1739="DIRECCIÓN_DE_TRANSFERENCIAS","280 0031",VLOOKUP(C1739,LISTAS·PAPP!$C$3:$D$76,2,0)),"")</f>
        <v>280 9240</v>
      </c>
      <c r="Z1739" s="61">
        <v>202</v>
      </c>
      <c r="AA1739" s="62">
        <v>2003</v>
      </c>
      <c r="AB1739" s="62">
        <v>2207</v>
      </c>
      <c r="AC1739" s="65" t="str">
        <f>IF(D1739&lt;&gt;"",VLOOKUP(D1739,LISTAS·PAPP!$I$3:$M$16,2,0),"")</f>
        <v>55</v>
      </c>
      <c r="AD1739" s="51" t="str">
        <f>IF(D1739&lt;&gt;"",VLOOKUP(D1739,LISTAS·PAPP!$I$3:$M$16,3,0),"")</f>
        <v>SISTEMA_DE_PROTECCIÓN_ESPECIAL_EN_EL_CICLO_DE_VIDA</v>
      </c>
      <c r="AE1739" s="52" t="str">
        <f>IF(D1739&lt;&gt;"",VLOOKUP(D1739,LISTAS·PAPP!$I$3:$M$16,4,0),"")</f>
        <v>001</v>
      </c>
      <c r="AF1739" s="51" t="str">
        <f>IF(D1739&lt;&gt;"",VLOOKUP(D1739,LISTAS·PAPP!$I$3:$M$16,5,0),"")</f>
        <v>IMPLEMENTAR_ESTRATEGIAS_Y_SERVICIOS_DE_PREVENCION_Y_PROTECCION_ESPECIAL_EN_EL_CICLO_DE_VIDA_A_NIVEL_NACIONAL</v>
      </c>
      <c r="AG1739" s="52" t="str">
        <f>IF(AH1739&lt;&gt;"",VLOOKUP(AH1739,LISTAS·PAPP!$O$3:$P$74,2,0),"")</f>
        <v>003</v>
      </c>
      <c r="AH1739" s="58" t="s">
        <v>853</v>
      </c>
      <c r="AI1739" s="60" t="s">
        <v>471</v>
      </c>
      <c r="AJ1739" s="51" t="str">
        <f>IF(AI1739&lt;&gt;"",VLOOKUP(AI1739,LISTAS·PAPP!$X$4:$Y$80,2,0),"")</f>
        <v>NO APLICA</v>
      </c>
      <c r="AK1739" s="58" t="s">
        <v>635</v>
      </c>
      <c r="AL1739" s="60">
        <v>780204</v>
      </c>
      <c r="AM1739" s="51" t="str">
        <f>IF(ISERROR(VLOOKUP(AL1739,LISTAS·PAPP!$AD$4:$AE$334,2,0))," ",VLOOKUP(AL1739,LISTAS·PAPP!$AD$4:$AE$334,2,0))</f>
        <v>Transferencias o Donaciones al Sector Privado no Financiero</v>
      </c>
      <c r="AN1739" s="63">
        <v>603430.03</v>
      </c>
      <c r="AO1739" s="64">
        <v>0</v>
      </c>
      <c r="AP1739" s="64">
        <v>0</v>
      </c>
      <c r="AQ1739" s="64">
        <v>0</v>
      </c>
      <c r="AR1739" s="64">
        <v>0</v>
      </c>
      <c r="AS1739" s="64">
        <v>0</v>
      </c>
      <c r="AT1739" s="64">
        <v>0</v>
      </c>
      <c r="AU1739" s="64">
        <v>301715.01500000001</v>
      </c>
      <c r="AV1739" s="64">
        <v>0</v>
      </c>
      <c r="AW1739" s="64">
        <v>0</v>
      </c>
      <c r="AX1739" s="64">
        <v>301715.01500000001</v>
      </c>
      <c r="AY1739" s="64">
        <v>0</v>
      </c>
      <c r="AZ1739" s="64">
        <v>0</v>
      </c>
      <c r="BA1739" s="53">
        <f t="shared" si="79"/>
        <v>603430.03</v>
      </c>
      <c r="BB1739" s="54" t="str">
        <f t="shared" si="80"/>
        <v>OK</v>
      </c>
      <c r="BC1739" s="55" t="str">
        <f t="shared" si="81"/>
        <v xml:space="preserve">                </v>
      </c>
    </row>
    <row r="1740" spans="1:55" ht="50.1" customHeight="1" x14ac:dyDescent="0.25">
      <c r="A1740" s="58" t="s">
        <v>39</v>
      </c>
      <c r="B1740" s="58" t="s">
        <v>52</v>
      </c>
      <c r="C1740" s="58" t="s">
        <v>164</v>
      </c>
      <c r="D1740" s="58" t="s">
        <v>175</v>
      </c>
      <c r="E1740" s="51" t="str">
        <f>IF(C1740&lt;&gt;"",VLOOKUP(MID(C1740,18,5),LISTAS·PAPP!$E$4:$F$76,2,0),"")</f>
        <v>PICHINCHA</v>
      </c>
      <c r="F1740" s="58" t="s">
        <v>386</v>
      </c>
      <c r="G1740" s="51" t="str">
        <f>IF(F1740&lt;&gt;"",VLOOKUP(F1740,LISTAS·PAPP!$R$3:$T$221,3,0),"")</f>
        <v xml:space="preserve"> </v>
      </c>
      <c r="H1740" s="58" t="s">
        <v>1165</v>
      </c>
      <c r="I1740" s="66" t="s">
        <v>1166</v>
      </c>
      <c r="J1740" s="66" t="s">
        <v>1167</v>
      </c>
      <c r="K1740" s="67">
        <v>1</v>
      </c>
      <c r="L1740" s="66" t="s">
        <v>1168</v>
      </c>
      <c r="M1740" s="60">
        <v>0</v>
      </c>
      <c r="N1740" s="60">
        <v>0</v>
      </c>
      <c r="O1740" s="60">
        <v>0</v>
      </c>
      <c r="P1740" s="60">
        <v>0</v>
      </c>
      <c r="Q1740" s="60">
        <v>0</v>
      </c>
      <c r="R1740" s="60">
        <v>0</v>
      </c>
      <c r="S1740" s="60">
        <v>0</v>
      </c>
      <c r="T1740" s="60">
        <v>0</v>
      </c>
      <c r="U1740" s="60">
        <v>0</v>
      </c>
      <c r="V1740" s="60">
        <v>0</v>
      </c>
      <c r="W1740" s="60">
        <v>1</v>
      </c>
      <c r="X1740" s="60">
        <v>0</v>
      </c>
      <c r="Y1740" s="52" t="str">
        <f>IF(A1740&lt;&gt;"",IF(D1740="DIRECCIÓN_DE_TRANSFERENCIAS","280 0031",VLOOKUP(C1740,LISTAS·PAPP!$C$3:$D$76,2,0)),"")</f>
        <v>280 9240</v>
      </c>
      <c r="Z1740" s="61">
        <v>202</v>
      </c>
      <c r="AA1740" s="62">
        <v>5036</v>
      </c>
      <c r="AB1740" s="62">
        <v>5045</v>
      </c>
      <c r="AC1740" s="65" t="str">
        <f>IF(D1740&lt;&gt;"",VLOOKUP(D1740,LISTAS·PAPP!$I$3:$M$16,2,0),"")</f>
        <v>55</v>
      </c>
      <c r="AD1740" s="51" t="str">
        <f>IF(D1740&lt;&gt;"",VLOOKUP(D1740,LISTAS·PAPP!$I$3:$M$16,3,0),"")</f>
        <v>SISTEMA_DE_PROTECCIÓN_ESPECIAL_EN_EL_CICLO_DE_VIDA</v>
      </c>
      <c r="AE1740" s="52" t="str">
        <f>IF(D1740&lt;&gt;"",VLOOKUP(D1740,LISTAS·PAPP!$I$3:$M$16,4,0),"")</f>
        <v>001</v>
      </c>
      <c r="AF1740" s="51" t="str">
        <f>IF(D1740&lt;&gt;"",VLOOKUP(D1740,LISTAS·PAPP!$I$3:$M$16,5,0),"")</f>
        <v>IMPLEMENTAR_ESTRATEGIAS_Y_SERVICIOS_DE_PREVENCION_Y_PROTECCION_ESPECIAL_EN_EL_CICLO_DE_VIDA_A_NIVEL_NACIONAL</v>
      </c>
      <c r="AG1740" s="52" t="str">
        <f>IF(AH1740&lt;&gt;"",VLOOKUP(AH1740,LISTAS·PAPP!$O$3:$P$74,2,0),"")</f>
        <v>002</v>
      </c>
      <c r="AH1740" s="58" t="s">
        <v>922</v>
      </c>
      <c r="AI1740" s="60" t="s">
        <v>471</v>
      </c>
      <c r="AJ1740" s="51" t="str">
        <f>IF(AI1740&lt;&gt;"",VLOOKUP(AI1740,LISTAS·PAPP!$X$4:$Y$80,2,0),"")</f>
        <v>NO APLICA</v>
      </c>
      <c r="AK1740" s="58" t="s">
        <v>635</v>
      </c>
      <c r="AL1740" s="60">
        <v>780204</v>
      </c>
      <c r="AM1740" s="51" t="str">
        <f>IF(ISERROR(VLOOKUP(AL1740,LISTAS·PAPP!$AD$4:$AE$334,2,0))," ",VLOOKUP(AL1740,LISTAS·PAPP!$AD$4:$AE$334,2,0))</f>
        <v>Transferencias o Donaciones al Sector Privado no Financiero</v>
      </c>
      <c r="AN1740" s="63">
        <v>14713.44</v>
      </c>
      <c r="AO1740" s="64">
        <v>0</v>
      </c>
      <c r="AP1740" s="64">
        <v>0</v>
      </c>
      <c r="AQ1740" s="64">
        <v>0</v>
      </c>
      <c r="AR1740" s="64">
        <v>0</v>
      </c>
      <c r="AS1740" s="64">
        <v>0</v>
      </c>
      <c r="AT1740" s="64">
        <v>0</v>
      </c>
      <c r="AU1740" s="64">
        <v>0</v>
      </c>
      <c r="AV1740" s="64">
        <v>0</v>
      </c>
      <c r="AW1740" s="64">
        <v>0</v>
      </c>
      <c r="AX1740" s="64">
        <v>0</v>
      </c>
      <c r="AY1740" s="64">
        <v>14713.44</v>
      </c>
      <c r="AZ1740" s="64">
        <v>0</v>
      </c>
      <c r="BA1740" s="53">
        <f t="shared" si="79"/>
        <v>14713.44</v>
      </c>
      <c r="BB1740" s="54" t="str">
        <f t="shared" si="80"/>
        <v>OK</v>
      </c>
      <c r="BC1740" s="55" t="str">
        <f t="shared" si="81"/>
        <v xml:space="preserve">                </v>
      </c>
    </row>
    <row r="1741" spans="1:55" ht="50.1" customHeight="1" x14ac:dyDescent="0.25">
      <c r="A1741" s="58" t="s">
        <v>39</v>
      </c>
      <c r="B1741" s="58" t="s">
        <v>52</v>
      </c>
      <c r="C1741" s="58" t="s">
        <v>164</v>
      </c>
      <c r="D1741" s="58" t="s">
        <v>175</v>
      </c>
      <c r="E1741" s="51" t="str">
        <f>IF(C1741&lt;&gt;"",VLOOKUP(MID(C1741,18,5),LISTAS·PAPP!$E$4:$F$76,2,0),"")</f>
        <v>PICHINCHA</v>
      </c>
      <c r="F1741" s="58" t="s">
        <v>386</v>
      </c>
      <c r="G1741" s="51" t="str">
        <f>IF(F1741&lt;&gt;"",VLOOKUP(F1741,LISTAS·PAPP!$R$3:$T$221,3,0),"")</f>
        <v xml:space="preserve"> </v>
      </c>
      <c r="H1741" s="58" t="s">
        <v>1165</v>
      </c>
      <c r="I1741" s="66" t="s">
        <v>1166</v>
      </c>
      <c r="J1741" s="66" t="s">
        <v>1169</v>
      </c>
      <c r="K1741" s="67">
        <v>0</v>
      </c>
      <c r="L1741" s="66" t="s">
        <v>1170</v>
      </c>
      <c r="M1741" s="60">
        <v>0</v>
      </c>
      <c r="N1741" s="60">
        <v>0</v>
      </c>
      <c r="O1741" s="60">
        <v>0</v>
      </c>
      <c r="P1741" s="60">
        <v>0</v>
      </c>
      <c r="Q1741" s="60">
        <v>0</v>
      </c>
      <c r="R1741" s="60">
        <v>0</v>
      </c>
      <c r="S1741" s="60">
        <v>0</v>
      </c>
      <c r="T1741" s="60">
        <v>0</v>
      </c>
      <c r="U1741" s="60">
        <v>0</v>
      </c>
      <c r="V1741" s="60">
        <v>0</v>
      </c>
      <c r="W1741" s="60">
        <v>0</v>
      </c>
      <c r="X1741" s="60">
        <v>0</v>
      </c>
      <c r="Y1741" s="52" t="str">
        <f>IF(A1741&lt;&gt;"",IF(D1741="DIRECCIÓN_DE_TRANSFERENCIAS","280 0031",VLOOKUP(C1741,LISTAS·PAPP!$C$3:$D$76,2,0)),"")</f>
        <v>280 9240</v>
      </c>
      <c r="Z1741" s="61">
        <v>202</v>
      </c>
      <c r="AA1741" s="62">
        <v>5036</v>
      </c>
      <c r="AB1741" s="62">
        <v>5045</v>
      </c>
      <c r="AC1741" s="65" t="str">
        <f>IF(D1741&lt;&gt;"",VLOOKUP(D1741,LISTAS·PAPP!$I$3:$M$16,2,0),"")</f>
        <v>55</v>
      </c>
      <c r="AD1741" s="51" t="str">
        <f>IF(D1741&lt;&gt;"",VLOOKUP(D1741,LISTAS·PAPP!$I$3:$M$16,3,0),"")</f>
        <v>SISTEMA_DE_PROTECCIÓN_ESPECIAL_EN_EL_CICLO_DE_VIDA</v>
      </c>
      <c r="AE1741" s="52" t="str">
        <f>IF(D1741&lt;&gt;"",VLOOKUP(D1741,LISTAS·PAPP!$I$3:$M$16,4,0),"")</f>
        <v>001</v>
      </c>
      <c r="AF1741" s="51" t="str">
        <f>IF(D1741&lt;&gt;"",VLOOKUP(D1741,LISTAS·PAPP!$I$3:$M$16,5,0),"")</f>
        <v>IMPLEMENTAR_ESTRATEGIAS_Y_SERVICIOS_DE_PREVENCION_Y_PROTECCION_ESPECIAL_EN_EL_CICLO_DE_VIDA_A_NIVEL_NACIONAL</v>
      </c>
      <c r="AG1741" s="52" t="str">
        <f>IF(AH1741&lt;&gt;"",VLOOKUP(AH1741,LISTAS·PAPP!$O$3:$P$74,2,0),"")</f>
        <v>003</v>
      </c>
      <c r="AH1741" s="58" t="s">
        <v>853</v>
      </c>
      <c r="AI1741" s="60" t="s">
        <v>471</v>
      </c>
      <c r="AJ1741" s="51" t="str">
        <f>IF(AI1741&lt;&gt;"",VLOOKUP(AI1741,LISTAS·PAPP!$X$4:$Y$80,2,0),"")</f>
        <v>NO APLICA</v>
      </c>
      <c r="AK1741" s="58" t="s">
        <v>635</v>
      </c>
      <c r="AL1741" s="60">
        <v>780204</v>
      </c>
      <c r="AM1741" s="51" t="str">
        <f>IF(ISERROR(VLOOKUP(AL1741,LISTAS·PAPP!$AD$4:$AE$334,2,0))," ",VLOOKUP(AL1741,LISTAS·PAPP!$AD$4:$AE$334,2,0))</f>
        <v>Transferencias o Donaciones al Sector Privado no Financiero</v>
      </c>
      <c r="AN1741" s="63">
        <v>0</v>
      </c>
      <c r="AO1741" s="64">
        <v>0</v>
      </c>
      <c r="AP1741" s="64">
        <v>0</v>
      </c>
      <c r="AQ1741" s="64">
        <v>0</v>
      </c>
      <c r="AR1741" s="64">
        <v>0</v>
      </c>
      <c r="AS1741" s="64">
        <v>0</v>
      </c>
      <c r="AT1741" s="64">
        <v>0</v>
      </c>
      <c r="AU1741" s="64">
        <v>0</v>
      </c>
      <c r="AV1741" s="64">
        <v>0</v>
      </c>
      <c r="AW1741" s="64">
        <v>0</v>
      </c>
      <c r="AX1741" s="64">
        <v>0</v>
      </c>
      <c r="AY1741" s="64">
        <v>0</v>
      </c>
      <c r="AZ1741" s="64">
        <v>0</v>
      </c>
      <c r="BA1741" s="53">
        <f t="shared" si="79"/>
        <v>0</v>
      </c>
      <c r="BB1741" s="54" t="str">
        <f t="shared" si="80"/>
        <v>OK</v>
      </c>
      <c r="BC1741" s="55" t="str">
        <f t="shared" si="81"/>
        <v xml:space="preserve">                </v>
      </c>
    </row>
    <row r="1742" spans="1:55" ht="50.1" customHeight="1" x14ac:dyDescent="0.25">
      <c r="A1742" s="58" t="s">
        <v>38</v>
      </c>
      <c r="B1742" s="58" t="s">
        <v>42</v>
      </c>
      <c r="C1742" s="58" t="s">
        <v>67</v>
      </c>
      <c r="D1742" s="58" t="s">
        <v>175</v>
      </c>
      <c r="E1742" s="51" t="str">
        <f>IF(C1742&lt;&gt;"",VLOOKUP(MID(C1742,18,5),LISTAS·PAPP!$E$4:$F$76,2,0),"")</f>
        <v>PICHINCHA</v>
      </c>
      <c r="F1742" s="58" t="s">
        <v>386</v>
      </c>
      <c r="G1742" s="51" t="str">
        <f>IF(F1742&lt;&gt;"",VLOOKUP(F1742,LISTAS·PAPP!$R$3:$T$221,3,0),"")</f>
        <v xml:space="preserve"> </v>
      </c>
      <c r="H1742" s="58" t="s">
        <v>1165</v>
      </c>
      <c r="I1742" s="66" t="s">
        <v>1180</v>
      </c>
      <c r="J1742" s="66" t="s">
        <v>1195</v>
      </c>
      <c r="K1742" s="67">
        <v>1</v>
      </c>
      <c r="L1742" s="66" t="s">
        <v>1196</v>
      </c>
      <c r="M1742" s="60">
        <v>0</v>
      </c>
      <c r="N1742" s="60">
        <v>0</v>
      </c>
      <c r="O1742" s="60">
        <v>0</v>
      </c>
      <c r="P1742" s="60">
        <v>0</v>
      </c>
      <c r="Q1742" s="60">
        <v>0</v>
      </c>
      <c r="R1742" s="60">
        <v>0</v>
      </c>
      <c r="S1742" s="60">
        <v>0</v>
      </c>
      <c r="T1742" s="60">
        <v>0</v>
      </c>
      <c r="U1742" s="60">
        <v>0</v>
      </c>
      <c r="V1742" s="60">
        <v>0</v>
      </c>
      <c r="W1742" s="60">
        <v>1</v>
      </c>
      <c r="X1742" s="60">
        <v>0</v>
      </c>
      <c r="Y1742" s="52" t="str">
        <f>IF(A1742&lt;&gt;"",IF(D1742="DIRECCIÓN_DE_TRANSFERENCIAS","280 0031",VLOOKUP(C1742,LISTAS·PAPP!$C$3:$D$76,2,0)),"")</f>
        <v>280 9999</v>
      </c>
      <c r="Z1742" s="61">
        <v>701</v>
      </c>
      <c r="AA1742" s="62">
        <v>2002</v>
      </c>
      <c r="AB1742" s="62">
        <v>1695</v>
      </c>
      <c r="AC1742" s="65" t="str">
        <f>IF(D1742&lt;&gt;"",VLOOKUP(D1742,LISTAS·PAPP!$I$3:$M$16,2,0),"")</f>
        <v>55</v>
      </c>
      <c r="AD1742" s="51" t="str">
        <f>IF(D1742&lt;&gt;"",VLOOKUP(D1742,LISTAS·PAPP!$I$3:$M$16,3,0),"")</f>
        <v>SISTEMA_DE_PROTECCIÓN_ESPECIAL_EN_EL_CICLO_DE_VIDA</v>
      </c>
      <c r="AE1742" s="52" t="str">
        <f>IF(D1742&lt;&gt;"",VLOOKUP(D1742,LISTAS·PAPP!$I$3:$M$16,4,0),"")</f>
        <v>001</v>
      </c>
      <c r="AF1742" s="51" t="str">
        <f>IF(D1742&lt;&gt;"",VLOOKUP(D1742,LISTAS·PAPP!$I$3:$M$16,5,0),"")</f>
        <v>IMPLEMENTAR_ESTRATEGIAS_Y_SERVICIOS_DE_PREVENCION_Y_PROTECCION_ESPECIAL_EN_EL_CICLO_DE_VIDA_A_NIVEL_NACIONAL</v>
      </c>
      <c r="AG1742" s="52" t="str">
        <f>IF(AH1742&lt;&gt;"",VLOOKUP(AH1742,LISTAS·PAPP!$O$3:$P$74,2,0),"")</f>
        <v>004</v>
      </c>
      <c r="AH1742" s="58" t="s">
        <v>854</v>
      </c>
      <c r="AI1742" s="60" t="s">
        <v>471</v>
      </c>
      <c r="AJ1742" s="51" t="str">
        <f>IF(AI1742&lt;&gt;"",VLOOKUP(AI1742,LISTAS·PAPP!$X$4:$Y$80,2,0),"")</f>
        <v>NO APLICA</v>
      </c>
      <c r="AK1742" s="58" t="s">
        <v>632</v>
      </c>
      <c r="AL1742" s="60">
        <v>730601</v>
      </c>
      <c r="AM1742" s="51" t="str">
        <f>IF(ISERROR(VLOOKUP(AL1742,LISTAS·PAPP!$AD$4:$AE$334,2,0))," ",VLOOKUP(AL1742,LISTAS·PAPP!$AD$4:$AE$334,2,0))</f>
        <v>Consultoría, Asesoría e Investigación Especializada</v>
      </c>
      <c r="AN1742" s="63">
        <v>30000</v>
      </c>
      <c r="AO1742" s="64">
        <v>0</v>
      </c>
      <c r="AP1742" s="64">
        <v>0</v>
      </c>
      <c r="AQ1742" s="64">
        <v>0</v>
      </c>
      <c r="AR1742" s="64">
        <v>0</v>
      </c>
      <c r="AS1742" s="64">
        <v>0</v>
      </c>
      <c r="AT1742" s="64">
        <v>0</v>
      </c>
      <c r="AU1742" s="64">
        <v>0</v>
      </c>
      <c r="AV1742" s="64">
        <v>0</v>
      </c>
      <c r="AW1742" s="64">
        <v>0</v>
      </c>
      <c r="AX1742" s="64">
        <v>0</v>
      </c>
      <c r="AY1742" s="64">
        <v>30000</v>
      </c>
      <c r="AZ1742" s="64">
        <v>0</v>
      </c>
      <c r="BA1742" s="53">
        <f t="shared" ref="BA1742:BA1805" si="82">IF(A1742&lt;&gt;"",SUM(AO1742:AZ1742),"")</f>
        <v>30000</v>
      </c>
      <c r="BB1742" s="54" t="str">
        <f t="shared" ref="BB1742:BB1805" si="83">IF(A1742&lt;&gt;"",IF(AN1742&lt;&gt;"",IF(AN1742=BA1742,"OK",AN1742-BA1742),IF(AND(AN1742="",BA1742=""),"",AN1742-BA1742)),"")</f>
        <v>OK</v>
      </c>
      <c r="BC1742" s="55" t="str">
        <f t="shared" ref="BC1742:BC1805" si="84">IF(A1742&lt;&gt;"",IF(A1742="","Escoger Nivel 0;",)&amp;" "&amp;(IF(B1742="","Escoger Nivel 1",)&amp;" "&amp;(IF(C1742="","Escoger Nivel 2;",)&amp;" "&amp;(IF(D1742="","Escoger Nivel 3",)&amp;" "&amp;(IF(F1742="","Escoger Cantón;",)&amp;" "&amp;(IF(H1742="","Escoger Obj. Estratégico Institucional N1;",)&amp;" "&amp;(IF(I1742="","Colocar Componente del Proyecto;",)&amp;" "&amp;(IF(J1742="","Colocar Actvidad del PAPP;",)&amp;" "&amp;(IF(K1742="","Colocar Metas;",)&amp;" "&amp;(IF(L1742="","Colocar Indicador;",)&amp;" "&amp;(IF(Z1742="","Escoger Código Fuente;",)&amp;" "&amp;(IF(AA1742="","Colocar Código Organismo;",)&amp;" "&amp;(IF(AB1742="","Colocar Código Correlativo;",)&amp;" "&amp;(IF(AH1742="","Escoger Actividad eSIGEF;",)&amp;" "&amp;(IF(AI1742="","Escoger Código Politicas de Igualdad;",)&amp;" "&amp;(IF(AK1742="","Escoger Grupo de Gasto;",)&amp;" "&amp;(IF(AL1742="","Escoger Ítem Presupuestario;",)))))))))))))))))," ")</f>
        <v xml:space="preserve">                </v>
      </c>
    </row>
    <row r="1743" spans="1:55" ht="50.1" customHeight="1" x14ac:dyDescent="0.25">
      <c r="A1743" s="58" t="s">
        <v>38</v>
      </c>
      <c r="B1743" s="58" t="s">
        <v>42</v>
      </c>
      <c r="C1743" s="58" t="s">
        <v>67</v>
      </c>
      <c r="D1743" s="58" t="s">
        <v>175</v>
      </c>
      <c r="E1743" s="51" t="str">
        <f>IF(C1743&lt;&gt;"",VLOOKUP(MID(C1743,18,5),LISTAS·PAPP!$E$4:$F$76,2,0),"")</f>
        <v>PICHINCHA</v>
      </c>
      <c r="F1743" s="58" t="s">
        <v>386</v>
      </c>
      <c r="G1743" s="51" t="str">
        <f>IF(F1743&lt;&gt;"",VLOOKUP(F1743,LISTAS·PAPP!$R$3:$T$221,3,0),"")</f>
        <v xml:space="preserve"> </v>
      </c>
      <c r="H1743" s="58" t="s">
        <v>1165</v>
      </c>
      <c r="I1743" s="66" t="s">
        <v>1180</v>
      </c>
      <c r="J1743" s="66" t="s">
        <v>1197</v>
      </c>
      <c r="K1743" s="67">
        <v>1</v>
      </c>
      <c r="L1743" s="66" t="s">
        <v>1196</v>
      </c>
      <c r="M1743" s="60">
        <v>0</v>
      </c>
      <c r="N1743" s="60">
        <v>0</v>
      </c>
      <c r="O1743" s="60">
        <v>0</v>
      </c>
      <c r="P1743" s="60">
        <v>0</v>
      </c>
      <c r="Q1743" s="60">
        <v>0</v>
      </c>
      <c r="R1743" s="60">
        <v>0</v>
      </c>
      <c r="S1743" s="60">
        <v>0</v>
      </c>
      <c r="T1743" s="60">
        <v>0</v>
      </c>
      <c r="U1743" s="60">
        <v>0</v>
      </c>
      <c r="V1743" s="60">
        <v>0</v>
      </c>
      <c r="W1743" s="60">
        <v>1</v>
      </c>
      <c r="X1743" s="60">
        <v>0</v>
      </c>
      <c r="Y1743" s="52" t="str">
        <f>IF(A1743&lt;&gt;"",IF(D1743="DIRECCIÓN_DE_TRANSFERENCIAS","280 0031",VLOOKUP(C1743,LISTAS·PAPP!$C$3:$D$76,2,0)),"")</f>
        <v>280 9999</v>
      </c>
      <c r="Z1743" s="61">
        <v>701</v>
      </c>
      <c r="AA1743" s="62">
        <v>2002</v>
      </c>
      <c r="AB1743" s="62">
        <v>1695</v>
      </c>
      <c r="AC1743" s="65" t="str">
        <f>IF(D1743&lt;&gt;"",VLOOKUP(D1743,LISTAS·PAPP!$I$3:$M$16,2,0),"")</f>
        <v>55</v>
      </c>
      <c r="AD1743" s="51" t="str">
        <f>IF(D1743&lt;&gt;"",VLOOKUP(D1743,LISTAS·PAPP!$I$3:$M$16,3,0),"")</f>
        <v>SISTEMA_DE_PROTECCIÓN_ESPECIAL_EN_EL_CICLO_DE_VIDA</v>
      </c>
      <c r="AE1743" s="52" t="str">
        <f>IF(D1743&lt;&gt;"",VLOOKUP(D1743,LISTAS·PAPP!$I$3:$M$16,4,0),"")</f>
        <v>001</v>
      </c>
      <c r="AF1743" s="51" t="str">
        <f>IF(D1743&lt;&gt;"",VLOOKUP(D1743,LISTAS·PAPP!$I$3:$M$16,5,0),"")</f>
        <v>IMPLEMENTAR_ESTRATEGIAS_Y_SERVICIOS_DE_PREVENCION_Y_PROTECCION_ESPECIAL_EN_EL_CICLO_DE_VIDA_A_NIVEL_NACIONAL</v>
      </c>
      <c r="AG1743" s="52" t="str">
        <f>IF(AH1743&lt;&gt;"",VLOOKUP(AH1743,LISTAS·PAPP!$O$3:$P$74,2,0),"")</f>
        <v>004</v>
      </c>
      <c r="AH1743" s="58" t="s">
        <v>854</v>
      </c>
      <c r="AI1743" s="60" t="s">
        <v>471</v>
      </c>
      <c r="AJ1743" s="51" t="str">
        <f>IF(AI1743&lt;&gt;"",VLOOKUP(AI1743,LISTAS·PAPP!$X$4:$Y$80,2,0),"")</f>
        <v>NO APLICA</v>
      </c>
      <c r="AK1743" s="58" t="s">
        <v>632</v>
      </c>
      <c r="AL1743" s="60">
        <v>730601</v>
      </c>
      <c r="AM1743" s="51" t="str">
        <f>IF(ISERROR(VLOOKUP(AL1743,LISTAS·PAPP!$AD$4:$AE$334,2,0))," ",VLOOKUP(AL1743,LISTAS·PAPP!$AD$4:$AE$334,2,0))</f>
        <v>Consultoría, Asesoría e Investigación Especializada</v>
      </c>
      <c r="AN1743" s="63">
        <v>4800</v>
      </c>
      <c r="AO1743" s="64">
        <v>0</v>
      </c>
      <c r="AP1743" s="64">
        <v>0</v>
      </c>
      <c r="AQ1743" s="64">
        <v>0</v>
      </c>
      <c r="AR1743" s="64">
        <v>0</v>
      </c>
      <c r="AS1743" s="64">
        <v>0</v>
      </c>
      <c r="AT1743" s="64">
        <v>0</v>
      </c>
      <c r="AU1743" s="64">
        <v>0</v>
      </c>
      <c r="AV1743" s="64">
        <v>0</v>
      </c>
      <c r="AW1743" s="64">
        <v>0</v>
      </c>
      <c r="AX1743" s="64">
        <v>0</v>
      </c>
      <c r="AY1743" s="64">
        <v>4800</v>
      </c>
      <c r="AZ1743" s="64">
        <v>0</v>
      </c>
      <c r="BA1743" s="53">
        <f t="shared" si="82"/>
        <v>4800</v>
      </c>
      <c r="BB1743" s="54" t="str">
        <f t="shared" si="83"/>
        <v>OK</v>
      </c>
      <c r="BC1743" s="55" t="str">
        <f t="shared" si="84"/>
        <v xml:space="preserve">                </v>
      </c>
    </row>
    <row r="1744" spans="1:55" ht="50.1" customHeight="1" x14ac:dyDescent="0.25">
      <c r="A1744" s="58" t="s">
        <v>38</v>
      </c>
      <c r="B1744" s="58" t="s">
        <v>42</v>
      </c>
      <c r="C1744" s="58" t="s">
        <v>67</v>
      </c>
      <c r="D1744" s="58" t="s">
        <v>175</v>
      </c>
      <c r="E1744" s="51" t="str">
        <f>IF(C1744&lt;&gt;"",VLOOKUP(MID(C1744,18,5),LISTAS·PAPP!$E$4:$F$76,2,0),"")</f>
        <v>PICHINCHA</v>
      </c>
      <c r="F1744" s="58" t="s">
        <v>386</v>
      </c>
      <c r="G1744" s="51" t="str">
        <f>IF(F1744&lt;&gt;"",VLOOKUP(F1744,LISTAS·PAPP!$R$3:$T$221,3,0),"")</f>
        <v xml:space="preserve"> </v>
      </c>
      <c r="H1744" s="58" t="s">
        <v>1165</v>
      </c>
      <c r="I1744" s="66" t="s">
        <v>1180</v>
      </c>
      <c r="J1744" s="66" t="s">
        <v>1198</v>
      </c>
      <c r="K1744" s="67">
        <v>1</v>
      </c>
      <c r="L1744" s="66" t="s">
        <v>1196</v>
      </c>
      <c r="M1744" s="60">
        <v>0</v>
      </c>
      <c r="N1744" s="60">
        <v>0</v>
      </c>
      <c r="O1744" s="60">
        <v>0</v>
      </c>
      <c r="P1744" s="60">
        <v>0</v>
      </c>
      <c r="Q1744" s="60">
        <v>0</v>
      </c>
      <c r="R1744" s="60">
        <v>0</v>
      </c>
      <c r="S1744" s="60">
        <v>0</v>
      </c>
      <c r="T1744" s="60">
        <v>0</v>
      </c>
      <c r="U1744" s="60">
        <v>0</v>
      </c>
      <c r="V1744" s="60">
        <v>0</v>
      </c>
      <c r="W1744" s="60">
        <v>1</v>
      </c>
      <c r="X1744" s="60">
        <v>0</v>
      </c>
      <c r="Y1744" s="52" t="str">
        <f>IF(A1744&lt;&gt;"",IF(D1744="DIRECCIÓN_DE_TRANSFERENCIAS","280 0031",VLOOKUP(C1744,LISTAS·PAPP!$C$3:$D$76,2,0)),"")</f>
        <v>280 9999</v>
      </c>
      <c r="Z1744" s="61">
        <v>701</v>
      </c>
      <c r="AA1744" s="62">
        <v>2002</v>
      </c>
      <c r="AB1744" s="62">
        <v>1695</v>
      </c>
      <c r="AC1744" s="65" t="str">
        <f>IF(D1744&lt;&gt;"",VLOOKUP(D1744,LISTAS·PAPP!$I$3:$M$16,2,0),"")</f>
        <v>55</v>
      </c>
      <c r="AD1744" s="51" t="str">
        <f>IF(D1744&lt;&gt;"",VLOOKUP(D1744,LISTAS·PAPP!$I$3:$M$16,3,0),"")</f>
        <v>SISTEMA_DE_PROTECCIÓN_ESPECIAL_EN_EL_CICLO_DE_VIDA</v>
      </c>
      <c r="AE1744" s="52" t="str">
        <f>IF(D1744&lt;&gt;"",VLOOKUP(D1744,LISTAS·PAPP!$I$3:$M$16,4,0),"")</f>
        <v>001</v>
      </c>
      <c r="AF1744" s="51" t="str">
        <f>IF(D1744&lt;&gt;"",VLOOKUP(D1744,LISTAS·PAPP!$I$3:$M$16,5,0),"")</f>
        <v>IMPLEMENTAR_ESTRATEGIAS_Y_SERVICIOS_DE_PREVENCION_Y_PROTECCION_ESPECIAL_EN_EL_CICLO_DE_VIDA_A_NIVEL_NACIONAL</v>
      </c>
      <c r="AG1744" s="52" t="str">
        <f>IF(AH1744&lt;&gt;"",VLOOKUP(AH1744,LISTAS·PAPP!$O$3:$P$74,2,0),"")</f>
        <v>004</v>
      </c>
      <c r="AH1744" s="58" t="s">
        <v>854</v>
      </c>
      <c r="AI1744" s="60" t="s">
        <v>471</v>
      </c>
      <c r="AJ1744" s="51" t="str">
        <f>IF(AI1744&lt;&gt;"",VLOOKUP(AI1744,LISTAS·PAPP!$X$4:$Y$80,2,0),"")</f>
        <v>NO APLICA</v>
      </c>
      <c r="AK1744" s="58" t="s">
        <v>632</v>
      </c>
      <c r="AL1744" s="60">
        <v>730601</v>
      </c>
      <c r="AM1744" s="51" t="str">
        <f>IF(ISERROR(VLOOKUP(AL1744,LISTAS·PAPP!$AD$4:$AE$334,2,0))," ",VLOOKUP(AL1744,LISTAS·PAPP!$AD$4:$AE$334,2,0))</f>
        <v>Consultoría, Asesoría e Investigación Especializada</v>
      </c>
      <c r="AN1744" s="63">
        <v>2500</v>
      </c>
      <c r="AO1744" s="64">
        <v>0</v>
      </c>
      <c r="AP1744" s="64">
        <v>0</v>
      </c>
      <c r="AQ1744" s="64">
        <v>0</v>
      </c>
      <c r="AR1744" s="64">
        <v>0</v>
      </c>
      <c r="AS1744" s="64">
        <v>0</v>
      </c>
      <c r="AT1744" s="64">
        <v>0</v>
      </c>
      <c r="AU1744" s="64">
        <v>0</v>
      </c>
      <c r="AV1744" s="64">
        <v>0</v>
      </c>
      <c r="AW1744" s="64">
        <v>0</v>
      </c>
      <c r="AX1744" s="64">
        <v>0</v>
      </c>
      <c r="AY1744" s="64">
        <v>2500</v>
      </c>
      <c r="AZ1744" s="64">
        <v>0</v>
      </c>
      <c r="BA1744" s="53">
        <f t="shared" si="82"/>
        <v>2500</v>
      </c>
      <c r="BB1744" s="54" t="str">
        <f t="shared" si="83"/>
        <v>OK</v>
      </c>
      <c r="BC1744" s="55" t="str">
        <f t="shared" si="84"/>
        <v xml:space="preserve">                </v>
      </c>
    </row>
    <row r="1745" spans="1:55" ht="50.1" customHeight="1" x14ac:dyDescent="0.25">
      <c r="A1745" s="58" t="s">
        <v>38</v>
      </c>
      <c r="B1745" s="58" t="s">
        <v>42</v>
      </c>
      <c r="C1745" s="58" t="s">
        <v>67</v>
      </c>
      <c r="D1745" s="58" t="s">
        <v>175</v>
      </c>
      <c r="E1745" s="51" t="str">
        <f>IF(C1745&lt;&gt;"",VLOOKUP(MID(C1745,18,5),LISTAS·PAPP!$E$4:$F$76,2,0),"")</f>
        <v>PICHINCHA</v>
      </c>
      <c r="F1745" s="58" t="s">
        <v>386</v>
      </c>
      <c r="G1745" s="51" t="str">
        <f>IF(F1745&lt;&gt;"",VLOOKUP(F1745,LISTAS·PAPP!$R$3:$T$221,3,0),"")</f>
        <v xml:space="preserve"> </v>
      </c>
      <c r="H1745" s="58" t="s">
        <v>1165</v>
      </c>
      <c r="I1745" s="66" t="s">
        <v>1180</v>
      </c>
      <c r="J1745" s="66" t="s">
        <v>1199</v>
      </c>
      <c r="K1745" s="67">
        <v>1</v>
      </c>
      <c r="L1745" s="66" t="s">
        <v>1196</v>
      </c>
      <c r="M1745" s="60">
        <v>0</v>
      </c>
      <c r="N1745" s="60">
        <v>0</v>
      </c>
      <c r="O1745" s="60">
        <v>0</v>
      </c>
      <c r="P1745" s="60">
        <v>0</v>
      </c>
      <c r="Q1745" s="60">
        <v>0</v>
      </c>
      <c r="R1745" s="60">
        <v>0</v>
      </c>
      <c r="S1745" s="60">
        <v>0</v>
      </c>
      <c r="T1745" s="60">
        <v>0</v>
      </c>
      <c r="U1745" s="60">
        <v>0</v>
      </c>
      <c r="V1745" s="60">
        <v>0</v>
      </c>
      <c r="W1745" s="60">
        <v>1</v>
      </c>
      <c r="X1745" s="60">
        <v>0</v>
      </c>
      <c r="Y1745" s="52" t="str">
        <f>IF(A1745&lt;&gt;"",IF(D1745="DIRECCIÓN_DE_TRANSFERENCIAS","280 0031",VLOOKUP(C1745,LISTAS·PAPP!$C$3:$D$76,2,0)),"")</f>
        <v>280 9999</v>
      </c>
      <c r="Z1745" s="61">
        <v>701</v>
      </c>
      <c r="AA1745" s="62">
        <v>2002</v>
      </c>
      <c r="AB1745" s="62">
        <v>1695</v>
      </c>
      <c r="AC1745" s="65" t="str">
        <f>IF(D1745&lt;&gt;"",VLOOKUP(D1745,LISTAS·PAPP!$I$3:$M$16,2,0),"")</f>
        <v>55</v>
      </c>
      <c r="AD1745" s="51" t="str">
        <f>IF(D1745&lt;&gt;"",VLOOKUP(D1745,LISTAS·PAPP!$I$3:$M$16,3,0),"")</f>
        <v>SISTEMA_DE_PROTECCIÓN_ESPECIAL_EN_EL_CICLO_DE_VIDA</v>
      </c>
      <c r="AE1745" s="52" t="str">
        <f>IF(D1745&lt;&gt;"",VLOOKUP(D1745,LISTAS·PAPP!$I$3:$M$16,4,0),"")</f>
        <v>001</v>
      </c>
      <c r="AF1745" s="51" t="str">
        <f>IF(D1745&lt;&gt;"",VLOOKUP(D1745,LISTAS·PAPP!$I$3:$M$16,5,0),"")</f>
        <v>IMPLEMENTAR_ESTRATEGIAS_Y_SERVICIOS_DE_PREVENCION_Y_PROTECCION_ESPECIAL_EN_EL_CICLO_DE_VIDA_A_NIVEL_NACIONAL</v>
      </c>
      <c r="AG1745" s="52" t="str">
        <f>IF(AH1745&lt;&gt;"",VLOOKUP(AH1745,LISTAS·PAPP!$O$3:$P$74,2,0),"")</f>
        <v>004</v>
      </c>
      <c r="AH1745" s="58" t="s">
        <v>854</v>
      </c>
      <c r="AI1745" s="60" t="s">
        <v>471</v>
      </c>
      <c r="AJ1745" s="51" t="str">
        <f>IF(AI1745&lt;&gt;"",VLOOKUP(AI1745,LISTAS·PAPP!$X$4:$Y$80,2,0),"")</f>
        <v>NO APLICA</v>
      </c>
      <c r="AK1745" s="58" t="s">
        <v>632</v>
      </c>
      <c r="AL1745" s="60">
        <v>730601</v>
      </c>
      <c r="AM1745" s="51" t="str">
        <f>IF(ISERROR(VLOOKUP(AL1745,LISTAS·PAPP!$AD$4:$AE$334,2,0))," ",VLOOKUP(AL1745,LISTAS·PAPP!$AD$4:$AE$334,2,0))</f>
        <v>Consultoría, Asesoría e Investigación Especializada</v>
      </c>
      <c r="AN1745" s="63">
        <v>4000</v>
      </c>
      <c r="AO1745" s="64">
        <v>0</v>
      </c>
      <c r="AP1745" s="64">
        <v>0</v>
      </c>
      <c r="AQ1745" s="64">
        <v>0</v>
      </c>
      <c r="AR1745" s="64">
        <v>0</v>
      </c>
      <c r="AS1745" s="64">
        <v>0</v>
      </c>
      <c r="AT1745" s="64">
        <v>0</v>
      </c>
      <c r="AU1745" s="64">
        <v>0</v>
      </c>
      <c r="AV1745" s="64">
        <v>0</v>
      </c>
      <c r="AW1745" s="64">
        <v>0</v>
      </c>
      <c r="AX1745" s="64">
        <v>4000</v>
      </c>
      <c r="AY1745" s="64">
        <v>0</v>
      </c>
      <c r="AZ1745" s="64">
        <v>0</v>
      </c>
      <c r="BA1745" s="53">
        <f t="shared" si="82"/>
        <v>4000</v>
      </c>
      <c r="BB1745" s="54" t="str">
        <f t="shared" si="83"/>
        <v>OK</v>
      </c>
      <c r="BC1745" s="55" t="str">
        <f t="shared" si="84"/>
        <v xml:space="preserve">                </v>
      </c>
    </row>
    <row r="1746" spans="1:55" ht="50.1" customHeight="1" x14ac:dyDescent="0.25">
      <c r="A1746" s="58" t="s">
        <v>38</v>
      </c>
      <c r="B1746" s="58" t="s">
        <v>42</v>
      </c>
      <c r="C1746" s="58" t="s">
        <v>67</v>
      </c>
      <c r="D1746" s="58" t="s">
        <v>175</v>
      </c>
      <c r="E1746" s="51" t="str">
        <f>IF(C1746&lt;&gt;"",VLOOKUP(MID(C1746,18,5),LISTAS·PAPP!$E$4:$F$76,2,0),"")</f>
        <v>PICHINCHA</v>
      </c>
      <c r="F1746" s="58" t="s">
        <v>386</v>
      </c>
      <c r="G1746" s="51" t="str">
        <f>IF(F1746&lt;&gt;"",VLOOKUP(F1746,LISTAS·PAPP!$R$3:$T$221,3,0),"")</f>
        <v xml:space="preserve"> </v>
      </c>
      <c r="H1746" s="58" t="s">
        <v>1165</v>
      </c>
      <c r="I1746" s="66" t="s">
        <v>1180</v>
      </c>
      <c r="J1746" s="66" t="s">
        <v>1200</v>
      </c>
      <c r="K1746" s="67" t="s">
        <v>949</v>
      </c>
      <c r="L1746" s="66" t="s">
        <v>1196</v>
      </c>
      <c r="M1746" s="60">
        <v>0</v>
      </c>
      <c r="N1746" s="60">
        <v>0</v>
      </c>
      <c r="O1746" s="60">
        <v>0</v>
      </c>
      <c r="P1746" s="60">
        <v>0</v>
      </c>
      <c r="Q1746" s="60">
        <v>0</v>
      </c>
      <c r="R1746" s="60">
        <v>0</v>
      </c>
      <c r="S1746" s="60">
        <v>0</v>
      </c>
      <c r="T1746" s="60">
        <v>0</v>
      </c>
      <c r="U1746" s="60">
        <v>0</v>
      </c>
      <c r="V1746" s="60">
        <v>0</v>
      </c>
      <c r="W1746" s="60" t="s">
        <v>949</v>
      </c>
      <c r="X1746" s="60">
        <v>0</v>
      </c>
      <c r="Y1746" s="52" t="str">
        <f>IF(A1746&lt;&gt;"",IF(D1746="DIRECCIÓN_DE_TRANSFERENCIAS","280 0031",VLOOKUP(C1746,LISTAS·PAPP!$C$3:$D$76,2,0)),"")</f>
        <v>280 9999</v>
      </c>
      <c r="Z1746" s="61">
        <v>701</v>
      </c>
      <c r="AA1746" s="62">
        <v>2002</v>
      </c>
      <c r="AB1746" s="62">
        <v>1695</v>
      </c>
      <c r="AC1746" s="65" t="str">
        <f>IF(D1746&lt;&gt;"",VLOOKUP(D1746,LISTAS·PAPP!$I$3:$M$16,2,0),"")</f>
        <v>55</v>
      </c>
      <c r="AD1746" s="51" t="str">
        <f>IF(D1746&lt;&gt;"",VLOOKUP(D1746,LISTAS·PAPP!$I$3:$M$16,3,0),"")</f>
        <v>SISTEMA_DE_PROTECCIÓN_ESPECIAL_EN_EL_CICLO_DE_VIDA</v>
      </c>
      <c r="AE1746" s="52" t="str">
        <f>IF(D1746&lt;&gt;"",VLOOKUP(D1746,LISTAS·PAPP!$I$3:$M$16,4,0),"")</f>
        <v>001</v>
      </c>
      <c r="AF1746" s="51" t="str">
        <f>IF(D1746&lt;&gt;"",VLOOKUP(D1746,LISTAS·PAPP!$I$3:$M$16,5,0),"")</f>
        <v>IMPLEMENTAR_ESTRATEGIAS_Y_SERVICIOS_DE_PREVENCION_Y_PROTECCION_ESPECIAL_EN_EL_CICLO_DE_VIDA_A_NIVEL_NACIONAL</v>
      </c>
      <c r="AG1746" s="52" t="str">
        <f>IF(AH1746&lt;&gt;"",VLOOKUP(AH1746,LISTAS·PAPP!$O$3:$P$74,2,0),"")</f>
        <v>004</v>
      </c>
      <c r="AH1746" s="58" t="s">
        <v>854</v>
      </c>
      <c r="AI1746" s="60" t="s">
        <v>471</v>
      </c>
      <c r="AJ1746" s="51" t="str">
        <f>IF(AI1746&lt;&gt;"",VLOOKUP(AI1746,LISTAS·PAPP!$X$4:$Y$80,2,0),"")</f>
        <v>NO APLICA</v>
      </c>
      <c r="AK1746" s="58" t="s">
        <v>632</v>
      </c>
      <c r="AL1746" s="60">
        <v>730601</v>
      </c>
      <c r="AM1746" s="51" t="str">
        <f>IF(ISERROR(VLOOKUP(AL1746,LISTAS·PAPP!$AD$4:$AE$334,2,0))," ",VLOOKUP(AL1746,LISTAS·PAPP!$AD$4:$AE$334,2,0))</f>
        <v>Consultoría, Asesoría e Investigación Especializada</v>
      </c>
      <c r="AN1746" s="63">
        <v>12800</v>
      </c>
      <c r="AO1746" s="64">
        <v>0</v>
      </c>
      <c r="AP1746" s="64">
        <v>0</v>
      </c>
      <c r="AQ1746" s="64">
        <v>0</v>
      </c>
      <c r="AR1746" s="64">
        <v>0</v>
      </c>
      <c r="AS1746" s="64">
        <v>0</v>
      </c>
      <c r="AT1746" s="64">
        <v>0</v>
      </c>
      <c r="AU1746" s="64">
        <v>0</v>
      </c>
      <c r="AV1746" s="64">
        <v>0</v>
      </c>
      <c r="AW1746" s="64">
        <v>0</v>
      </c>
      <c r="AX1746" s="64">
        <v>3840</v>
      </c>
      <c r="AY1746" s="64">
        <v>8960</v>
      </c>
      <c r="AZ1746" s="64">
        <v>0</v>
      </c>
      <c r="BA1746" s="53">
        <f t="shared" si="82"/>
        <v>12800</v>
      </c>
      <c r="BB1746" s="54" t="str">
        <f t="shared" si="83"/>
        <v>OK</v>
      </c>
      <c r="BC1746" s="55" t="str">
        <f t="shared" si="84"/>
        <v xml:space="preserve">                </v>
      </c>
    </row>
    <row r="1747" spans="1:55" x14ac:dyDescent="0.25">
      <c r="A1747" s="58"/>
      <c r="B1747" s="58"/>
      <c r="C1747" s="58"/>
      <c r="D1747" s="58"/>
      <c r="E1747" s="51" t="str">
        <f>IF(C1747&lt;&gt;"",VLOOKUP(MID(C1747,18,5),LISTAS·PAPP!$E$4:$F$76,2,0),"")</f>
        <v/>
      </c>
      <c r="F1747" s="58"/>
      <c r="G1747" s="51" t="str">
        <f>IF(F1747&lt;&gt;"",VLOOKUP(F1747,LISTAS·PAPP!$R$3:$T$221,3,0),"")</f>
        <v/>
      </c>
      <c r="H1747" s="58"/>
      <c r="I1747" s="66"/>
      <c r="J1747" s="66"/>
      <c r="K1747" s="67"/>
      <c r="L1747" s="66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52" t="str">
        <f>IF(A1747&lt;&gt;"",IF(D1747="DIRECCIÓN_DE_TRANSFERENCIAS","280 0031",VLOOKUP(C1747,LISTAS·PAPP!$C$3:$D$76,2,0)),"")</f>
        <v/>
      </c>
      <c r="Z1747" s="61"/>
      <c r="AA1747" s="62"/>
      <c r="AB1747" s="62"/>
      <c r="AC1747" s="65" t="str">
        <f>IF(D1747&lt;&gt;"",VLOOKUP(D1747,LISTAS·PAPP!$I$3:$M$16,2,0),"")</f>
        <v/>
      </c>
      <c r="AD1747" s="51" t="str">
        <f>IF(D1747&lt;&gt;"",VLOOKUP(D1747,LISTAS·PAPP!$I$3:$M$16,3,0),"")</f>
        <v/>
      </c>
      <c r="AE1747" s="52" t="str">
        <f>IF(D1747&lt;&gt;"",VLOOKUP(D1747,LISTAS·PAPP!$I$3:$M$16,4,0),"")</f>
        <v/>
      </c>
      <c r="AF1747" s="51" t="str">
        <f>IF(D1747&lt;&gt;"",VLOOKUP(D1747,LISTAS·PAPP!$I$3:$M$16,5,0),"")</f>
        <v/>
      </c>
      <c r="AG1747" s="52" t="str">
        <f>IF(AH1747&lt;&gt;"",VLOOKUP(AH1747,LISTAS·PAPP!$O$3:$P$74,2,0),"")</f>
        <v/>
      </c>
      <c r="AH1747" s="58"/>
      <c r="AI1747" s="60"/>
      <c r="AJ1747" s="51" t="str">
        <f>IF(AI1747&lt;&gt;"",VLOOKUP(AI1747,LISTAS·PAPP!$X$4:$Y$80,2,0),"")</f>
        <v/>
      </c>
      <c r="AK1747" s="58"/>
      <c r="AL1747" s="60"/>
      <c r="AM1747" s="51" t="str">
        <f>IF(ISERROR(VLOOKUP(AL1747,LISTAS·PAPP!$AD$4:$AE$334,2,0))," ",VLOOKUP(AL1747,LISTAS·PAPP!$AD$4:$AE$334,2,0))</f>
        <v xml:space="preserve"> </v>
      </c>
      <c r="AN1747" s="63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53" t="str">
        <f t="shared" si="82"/>
        <v/>
      </c>
      <c r="BB1747" s="54" t="str">
        <f t="shared" si="83"/>
        <v/>
      </c>
      <c r="BC1747" s="55" t="str">
        <f t="shared" si="84"/>
        <v xml:space="preserve"> </v>
      </c>
    </row>
    <row r="1748" spans="1:55" x14ac:dyDescent="0.25">
      <c r="A1748" s="58"/>
      <c r="B1748" s="58"/>
      <c r="C1748" s="58"/>
      <c r="D1748" s="58"/>
      <c r="E1748" s="51" t="str">
        <f>IF(C1748&lt;&gt;"",VLOOKUP(MID(C1748,18,5),LISTAS·PAPP!$E$4:$F$76,2,0),"")</f>
        <v/>
      </c>
      <c r="F1748" s="58"/>
      <c r="G1748" s="51" t="str">
        <f>IF(F1748&lt;&gt;"",VLOOKUP(F1748,LISTAS·PAPP!$R$3:$T$221,3,0),"")</f>
        <v/>
      </c>
      <c r="H1748" s="58"/>
      <c r="I1748" s="66"/>
      <c r="J1748" s="66"/>
      <c r="K1748" s="67"/>
      <c r="L1748" s="66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52" t="str">
        <f>IF(A1748&lt;&gt;"",IF(D1748="DIRECCIÓN_DE_TRANSFERENCIAS","280 0031",VLOOKUP(C1748,LISTAS·PAPP!$C$3:$D$76,2,0)),"")</f>
        <v/>
      </c>
      <c r="Z1748" s="61"/>
      <c r="AA1748" s="62"/>
      <c r="AB1748" s="62"/>
      <c r="AC1748" s="65" t="str">
        <f>IF(D1748&lt;&gt;"",VLOOKUP(D1748,LISTAS·PAPP!$I$3:$M$16,2,0),"")</f>
        <v/>
      </c>
      <c r="AD1748" s="51" t="str">
        <f>IF(D1748&lt;&gt;"",VLOOKUP(D1748,LISTAS·PAPP!$I$3:$M$16,3,0),"")</f>
        <v/>
      </c>
      <c r="AE1748" s="52" t="str">
        <f>IF(D1748&lt;&gt;"",VLOOKUP(D1748,LISTAS·PAPP!$I$3:$M$16,4,0),"")</f>
        <v/>
      </c>
      <c r="AF1748" s="51" t="str">
        <f>IF(D1748&lt;&gt;"",VLOOKUP(D1748,LISTAS·PAPP!$I$3:$M$16,5,0),"")</f>
        <v/>
      </c>
      <c r="AG1748" s="52" t="str">
        <f>IF(AH1748&lt;&gt;"",VLOOKUP(AH1748,LISTAS·PAPP!$O$3:$P$74,2,0),"")</f>
        <v/>
      </c>
      <c r="AH1748" s="58"/>
      <c r="AI1748" s="60"/>
      <c r="AJ1748" s="51" t="str">
        <f>IF(AI1748&lt;&gt;"",VLOOKUP(AI1748,LISTAS·PAPP!$X$4:$Y$80,2,0),"")</f>
        <v/>
      </c>
      <c r="AK1748" s="58"/>
      <c r="AL1748" s="60"/>
      <c r="AM1748" s="51" t="str">
        <f>IF(ISERROR(VLOOKUP(AL1748,LISTAS·PAPP!$AD$4:$AE$334,2,0))," ",VLOOKUP(AL1748,LISTAS·PAPP!$AD$4:$AE$334,2,0))</f>
        <v xml:space="preserve"> </v>
      </c>
      <c r="AN1748" s="63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53" t="str">
        <f t="shared" si="82"/>
        <v/>
      </c>
      <c r="BB1748" s="54" t="str">
        <f t="shared" si="83"/>
        <v/>
      </c>
      <c r="BC1748" s="55" t="str">
        <f t="shared" si="84"/>
        <v xml:space="preserve"> </v>
      </c>
    </row>
    <row r="1749" spans="1:55" x14ac:dyDescent="0.25">
      <c r="A1749" s="58"/>
      <c r="B1749" s="58"/>
      <c r="C1749" s="58"/>
      <c r="D1749" s="58"/>
      <c r="E1749" s="51" t="str">
        <f>IF(C1749&lt;&gt;"",VLOOKUP(MID(C1749,18,5),LISTAS·PAPP!$E$4:$F$76,2,0),"")</f>
        <v/>
      </c>
      <c r="F1749" s="58"/>
      <c r="G1749" s="51" t="str">
        <f>IF(F1749&lt;&gt;"",VLOOKUP(F1749,LISTAS·PAPP!$R$3:$T$221,3,0),"")</f>
        <v/>
      </c>
      <c r="H1749" s="58"/>
      <c r="I1749" s="66"/>
      <c r="J1749" s="66"/>
      <c r="K1749" s="67"/>
      <c r="L1749" s="66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52" t="str">
        <f>IF(A1749&lt;&gt;"",IF(D1749="DIRECCIÓN_DE_TRANSFERENCIAS","280 0031",VLOOKUP(C1749,LISTAS·PAPP!$C$3:$D$76,2,0)),"")</f>
        <v/>
      </c>
      <c r="Z1749" s="61"/>
      <c r="AA1749" s="62"/>
      <c r="AB1749" s="62"/>
      <c r="AC1749" s="65" t="str">
        <f>IF(D1749&lt;&gt;"",VLOOKUP(D1749,LISTAS·PAPP!$I$3:$M$16,2,0),"")</f>
        <v/>
      </c>
      <c r="AD1749" s="51" t="str">
        <f>IF(D1749&lt;&gt;"",VLOOKUP(D1749,LISTAS·PAPP!$I$3:$M$16,3,0),"")</f>
        <v/>
      </c>
      <c r="AE1749" s="52" t="str">
        <f>IF(D1749&lt;&gt;"",VLOOKUP(D1749,LISTAS·PAPP!$I$3:$M$16,4,0),"")</f>
        <v/>
      </c>
      <c r="AF1749" s="51" t="str">
        <f>IF(D1749&lt;&gt;"",VLOOKUP(D1749,LISTAS·PAPP!$I$3:$M$16,5,0),"")</f>
        <v/>
      </c>
      <c r="AG1749" s="52" t="str">
        <f>IF(AH1749&lt;&gt;"",VLOOKUP(AH1749,LISTAS·PAPP!$O$3:$P$74,2,0),"")</f>
        <v/>
      </c>
      <c r="AH1749" s="58"/>
      <c r="AI1749" s="60"/>
      <c r="AJ1749" s="51" t="str">
        <f>IF(AI1749&lt;&gt;"",VLOOKUP(AI1749,LISTAS·PAPP!$X$4:$Y$80,2,0),"")</f>
        <v/>
      </c>
      <c r="AK1749" s="58"/>
      <c r="AL1749" s="60"/>
      <c r="AM1749" s="51" t="str">
        <f>IF(ISERROR(VLOOKUP(AL1749,LISTAS·PAPP!$AD$4:$AE$334,2,0))," ",VLOOKUP(AL1749,LISTAS·PAPP!$AD$4:$AE$334,2,0))</f>
        <v xml:space="preserve"> </v>
      </c>
      <c r="AN1749" s="63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53" t="str">
        <f t="shared" si="82"/>
        <v/>
      </c>
      <c r="BB1749" s="54" t="str">
        <f t="shared" si="83"/>
        <v/>
      </c>
      <c r="BC1749" s="55" t="str">
        <f t="shared" si="84"/>
        <v xml:space="preserve"> </v>
      </c>
    </row>
    <row r="1750" spans="1:55" x14ac:dyDescent="0.25">
      <c r="A1750" s="58"/>
      <c r="B1750" s="58"/>
      <c r="C1750" s="58"/>
      <c r="D1750" s="58"/>
      <c r="E1750" s="51" t="str">
        <f>IF(C1750&lt;&gt;"",VLOOKUP(MID(C1750,18,5),LISTAS·PAPP!$E$4:$F$76,2,0),"")</f>
        <v/>
      </c>
      <c r="F1750" s="58"/>
      <c r="G1750" s="51" t="str">
        <f>IF(F1750&lt;&gt;"",VLOOKUP(F1750,LISTAS·PAPP!$R$3:$T$221,3,0),"")</f>
        <v/>
      </c>
      <c r="H1750" s="58"/>
      <c r="I1750" s="66"/>
      <c r="J1750" s="66"/>
      <c r="K1750" s="67"/>
      <c r="L1750" s="66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52" t="str">
        <f>IF(A1750&lt;&gt;"",IF(D1750="DIRECCIÓN_DE_TRANSFERENCIAS","280 0031",VLOOKUP(C1750,LISTAS·PAPP!$C$3:$D$76,2,0)),"")</f>
        <v/>
      </c>
      <c r="Z1750" s="61"/>
      <c r="AA1750" s="62"/>
      <c r="AB1750" s="62"/>
      <c r="AC1750" s="65" t="str">
        <f>IF(D1750&lt;&gt;"",VLOOKUP(D1750,LISTAS·PAPP!$I$3:$M$16,2,0),"")</f>
        <v/>
      </c>
      <c r="AD1750" s="51" t="str">
        <f>IF(D1750&lt;&gt;"",VLOOKUP(D1750,LISTAS·PAPP!$I$3:$M$16,3,0),"")</f>
        <v/>
      </c>
      <c r="AE1750" s="52" t="str">
        <f>IF(D1750&lt;&gt;"",VLOOKUP(D1750,LISTAS·PAPP!$I$3:$M$16,4,0),"")</f>
        <v/>
      </c>
      <c r="AF1750" s="51" t="str">
        <f>IF(D1750&lt;&gt;"",VLOOKUP(D1750,LISTAS·PAPP!$I$3:$M$16,5,0),"")</f>
        <v/>
      </c>
      <c r="AG1750" s="52" t="str">
        <f>IF(AH1750&lt;&gt;"",VLOOKUP(AH1750,LISTAS·PAPP!$O$3:$P$74,2,0),"")</f>
        <v/>
      </c>
      <c r="AH1750" s="58"/>
      <c r="AI1750" s="60"/>
      <c r="AJ1750" s="51" t="str">
        <f>IF(AI1750&lt;&gt;"",VLOOKUP(AI1750,LISTAS·PAPP!$X$4:$Y$80,2,0),"")</f>
        <v/>
      </c>
      <c r="AK1750" s="58"/>
      <c r="AL1750" s="60"/>
      <c r="AM1750" s="51" t="str">
        <f>IF(ISERROR(VLOOKUP(AL1750,LISTAS·PAPP!$AD$4:$AE$334,2,0))," ",VLOOKUP(AL1750,LISTAS·PAPP!$AD$4:$AE$334,2,0))</f>
        <v xml:space="preserve"> </v>
      </c>
      <c r="AN1750" s="63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53" t="str">
        <f t="shared" si="82"/>
        <v/>
      </c>
      <c r="BB1750" s="54" t="str">
        <f t="shared" si="83"/>
        <v/>
      </c>
      <c r="BC1750" s="55" t="str">
        <f t="shared" si="84"/>
        <v xml:space="preserve"> </v>
      </c>
    </row>
    <row r="1751" spans="1:55" x14ac:dyDescent="0.25">
      <c r="A1751" s="58"/>
      <c r="B1751" s="58"/>
      <c r="C1751" s="58"/>
      <c r="D1751" s="58"/>
      <c r="E1751" s="51" t="str">
        <f>IF(C1751&lt;&gt;"",VLOOKUP(MID(C1751,18,5),LISTAS·PAPP!$E$4:$F$76,2,0),"")</f>
        <v/>
      </c>
      <c r="F1751" s="58"/>
      <c r="G1751" s="51" t="str">
        <f>IF(F1751&lt;&gt;"",VLOOKUP(F1751,LISTAS·PAPP!$R$3:$T$221,3,0),"")</f>
        <v/>
      </c>
      <c r="H1751" s="58"/>
      <c r="I1751" s="66"/>
      <c r="J1751" s="66"/>
      <c r="K1751" s="67"/>
      <c r="L1751" s="66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52" t="str">
        <f>IF(A1751&lt;&gt;"",IF(D1751="DIRECCIÓN_DE_TRANSFERENCIAS","280 0031",VLOOKUP(C1751,LISTAS·PAPP!$C$3:$D$76,2,0)),"")</f>
        <v/>
      </c>
      <c r="Z1751" s="61"/>
      <c r="AA1751" s="62"/>
      <c r="AB1751" s="62"/>
      <c r="AC1751" s="65" t="str">
        <f>IF(D1751&lt;&gt;"",VLOOKUP(D1751,LISTAS·PAPP!$I$3:$M$16,2,0),"")</f>
        <v/>
      </c>
      <c r="AD1751" s="51" t="str">
        <f>IF(D1751&lt;&gt;"",VLOOKUP(D1751,LISTAS·PAPP!$I$3:$M$16,3,0),"")</f>
        <v/>
      </c>
      <c r="AE1751" s="52" t="str">
        <f>IF(D1751&lt;&gt;"",VLOOKUP(D1751,LISTAS·PAPP!$I$3:$M$16,4,0),"")</f>
        <v/>
      </c>
      <c r="AF1751" s="51" t="str">
        <f>IF(D1751&lt;&gt;"",VLOOKUP(D1751,LISTAS·PAPP!$I$3:$M$16,5,0),"")</f>
        <v/>
      </c>
      <c r="AG1751" s="52" t="str">
        <f>IF(AH1751&lt;&gt;"",VLOOKUP(AH1751,LISTAS·PAPP!$O$3:$P$74,2,0),"")</f>
        <v/>
      </c>
      <c r="AH1751" s="58"/>
      <c r="AI1751" s="60"/>
      <c r="AJ1751" s="51" t="str">
        <f>IF(AI1751&lt;&gt;"",VLOOKUP(AI1751,LISTAS·PAPP!$X$4:$Y$80,2,0),"")</f>
        <v/>
      </c>
      <c r="AK1751" s="58"/>
      <c r="AL1751" s="60"/>
      <c r="AM1751" s="51" t="str">
        <f>IF(ISERROR(VLOOKUP(AL1751,LISTAS·PAPP!$AD$4:$AE$334,2,0))," ",VLOOKUP(AL1751,LISTAS·PAPP!$AD$4:$AE$334,2,0))</f>
        <v xml:space="preserve"> </v>
      </c>
      <c r="AN1751" s="63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53" t="str">
        <f t="shared" si="82"/>
        <v/>
      </c>
      <c r="BB1751" s="54" t="str">
        <f t="shared" si="83"/>
        <v/>
      </c>
      <c r="BC1751" s="55" t="str">
        <f t="shared" si="84"/>
        <v xml:space="preserve"> </v>
      </c>
    </row>
    <row r="1752" spans="1:55" x14ac:dyDescent="0.25">
      <c r="A1752" s="58"/>
      <c r="B1752" s="58"/>
      <c r="C1752" s="58"/>
      <c r="D1752" s="58"/>
      <c r="E1752" s="51" t="str">
        <f>IF(C1752&lt;&gt;"",VLOOKUP(MID(C1752,18,5),LISTAS·PAPP!$E$4:$F$76,2,0),"")</f>
        <v/>
      </c>
      <c r="F1752" s="58"/>
      <c r="G1752" s="51" t="str">
        <f>IF(F1752&lt;&gt;"",VLOOKUP(F1752,LISTAS·PAPP!$R$3:$T$221,3,0),"")</f>
        <v/>
      </c>
      <c r="H1752" s="58"/>
      <c r="I1752" s="66"/>
      <c r="J1752" s="66"/>
      <c r="K1752" s="67"/>
      <c r="L1752" s="66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52" t="str">
        <f>IF(A1752&lt;&gt;"",IF(D1752="DIRECCIÓN_DE_TRANSFERENCIAS","280 0031",VLOOKUP(C1752,LISTAS·PAPP!$C$3:$D$76,2,0)),"")</f>
        <v/>
      </c>
      <c r="Z1752" s="61"/>
      <c r="AA1752" s="62"/>
      <c r="AB1752" s="62"/>
      <c r="AC1752" s="65" t="str">
        <f>IF(D1752&lt;&gt;"",VLOOKUP(D1752,LISTAS·PAPP!$I$3:$M$16,2,0),"")</f>
        <v/>
      </c>
      <c r="AD1752" s="51" t="str">
        <f>IF(D1752&lt;&gt;"",VLOOKUP(D1752,LISTAS·PAPP!$I$3:$M$16,3,0),"")</f>
        <v/>
      </c>
      <c r="AE1752" s="52" t="str">
        <f>IF(D1752&lt;&gt;"",VLOOKUP(D1752,LISTAS·PAPP!$I$3:$M$16,4,0),"")</f>
        <v/>
      </c>
      <c r="AF1752" s="51" t="str">
        <f>IF(D1752&lt;&gt;"",VLOOKUP(D1752,LISTAS·PAPP!$I$3:$M$16,5,0),"")</f>
        <v/>
      </c>
      <c r="AG1752" s="52" t="str">
        <f>IF(AH1752&lt;&gt;"",VLOOKUP(AH1752,LISTAS·PAPP!$O$3:$P$74,2,0),"")</f>
        <v/>
      </c>
      <c r="AH1752" s="58"/>
      <c r="AI1752" s="60"/>
      <c r="AJ1752" s="51" t="str">
        <f>IF(AI1752&lt;&gt;"",VLOOKUP(AI1752,LISTAS·PAPP!$X$4:$Y$80,2,0),"")</f>
        <v/>
      </c>
      <c r="AK1752" s="58"/>
      <c r="AL1752" s="60"/>
      <c r="AM1752" s="51" t="str">
        <f>IF(ISERROR(VLOOKUP(AL1752,LISTAS·PAPP!$AD$4:$AE$334,2,0))," ",VLOOKUP(AL1752,LISTAS·PAPP!$AD$4:$AE$334,2,0))</f>
        <v xml:space="preserve"> </v>
      </c>
      <c r="AN1752" s="63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53" t="str">
        <f t="shared" si="82"/>
        <v/>
      </c>
      <c r="BB1752" s="54" t="str">
        <f t="shared" si="83"/>
        <v/>
      </c>
      <c r="BC1752" s="55" t="str">
        <f t="shared" si="84"/>
        <v xml:space="preserve"> </v>
      </c>
    </row>
    <row r="1753" spans="1:55" x14ac:dyDescent="0.25">
      <c r="A1753" s="58"/>
      <c r="B1753" s="58"/>
      <c r="C1753" s="58"/>
      <c r="D1753" s="58"/>
      <c r="E1753" s="51" t="str">
        <f>IF(C1753&lt;&gt;"",VLOOKUP(MID(C1753,18,5),LISTAS·PAPP!$E$4:$F$76,2,0),"")</f>
        <v/>
      </c>
      <c r="F1753" s="58"/>
      <c r="G1753" s="51" t="str">
        <f>IF(F1753&lt;&gt;"",VLOOKUP(F1753,LISTAS·PAPP!$R$3:$T$221,3,0),"")</f>
        <v/>
      </c>
      <c r="H1753" s="58"/>
      <c r="I1753" s="66"/>
      <c r="J1753" s="66"/>
      <c r="K1753" s="67"/>
      <c r="L1753" s="66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52" t="str">
        <f>IF(A1753&lt;&gt;"",IF(D1753="DIRECCIÓN_DE_TRANSFERENCIAS","280 0031",VLOOKUP(C1753,LISTAS·PAPP!$C$3:$D$76,2,0)),"")</f>
        <v/>
      </c>
      <c r="Z1753" s="61"/>
      <c r="AA1753" s="62"/>
      <c r="AB1753" s="62"/>
      <c r="AC1753" s="65" t="str">
        <f>IF(D1753&lt;&gt;"",VLOOKUP(D1753,LISTAS·PAPP!$I$3:$M$16,2,0),"")</f>
        <v/>
      </c>
      <c r="AD1753" s="51" t="str">
        <f>IF(D1753&lt;&gt;"",VLOOKUP(D1753,LISTAS·PAPP!$I$3:$M$16,3,0),"")</f>
        <v/>
      </c>
      <c r="AE1753" s="52" t="str">
        <f>IF(D1753&lt;&gt;"",VLOOKUP(D1753,LISTAS·PAPP!$I$3:$M$16,4,0),"")</f>
        <v/>
      </c>
      <c r="AF1753" s="51" t="str">
        <f>IF(D1753&lt;&gt;"",VLOOKUP(D1753,LISTAS·PAPP!$I$3:$M$16,5,0),"")</f>
        <v/>
      </c>
      <c r="AG1753" s="52" t="str">
        <f>IF(AH1753&lt;&gt;"",VLOOKUP(AH1753,LISTAS·PAPP!$O$3:$P$74,2,0),"")</f>
        <v/>
      </c>
      <c r="AH1753" s="58"/>
      <c r="AI1753" s="60"/>
      <c r="AJ1753" s="51" t="str">
        <f>IF(AI1753&lt;&gt;"",VLOOKUP(AI1753,LISTAS·PAPP!$X$4:$Y$80,2,0),"")</f>
        <v/>
      </c>
      <c r="AK1753" s="58"/>
      <c r="AL1753" s="60"/>
      <c r="AM1753" s="51" t="str">
        <f>IF(ISERROR(VLOOKUP(AL1753,LISTAS·PAPP!$AD$4:$AE$334,2,0))," ",VLOOKUP(AL1753,LISTAS·PAPP!$AD$4:$AE$334,2,0))</f>
        <v xml:space="preserve"> </v>
      </c>
      <c r="AN1753" s="63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53" t="str">
        <f t="shared" si="82"/>
        <v/>
      </c>
      <c r="BB1753" s="54" t="str">
        <f t="shared" si="83"/>
        <v/>
      </c>
      <c r="BC1753" s="55" t="str">
        <f t="shared" si="84"/>
        <v xml:space="preserve"> </v>
      </c>
    </row>
    <row r="1754" spans="1:55" x14ac:dyDescent="0.25">
      <c r="A1754" s="58"/>
      <c r="B1754" s="58"/>
      <c r="C1754" s="58"/>
      <c r="D1754" s="58"/>
      <c r="E1754" s="51" t="str">
        <f>IF(C1754&lt;&gt;"",VLOOKUP(MID(C1754,18,5),LISTAS·PAPP!$E$4:$F$76,2,0),"")</f>
        <v/>
      </c>
      <c r="F1754" s="58"/>
      <c r="G1754" s="51" t="str">
        <f>IF(F1754&lt;&gt;"",VLOOKUP(F1754,LISTAS·PAPP!$R$3:$T$221,3,0),"")</f>
        <v/>
      </c>
      <c r="H1754" s="58"/>
      <c r="I1754" s="66"/>
      <c r="J1754" s="66"/>
      <c r="K1754" s="67"/>
      <c r="L1754" s="66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52" t="str">
        <f>IF(A1754&lt;&gt;"",IF(D1754="DIRECCIÓN_DE_TRANSFERENCIAS","280 0031",VLOOKUP(C1754,LISTAS·PAPP!$C$3:$D$76,2,0)),"")</f>
        <v/>
      </c>
      <c r="Z1754" s="61"/>
      <c r="AA1754" s="62"/>
      <c r="AB1754" s="62"/>
      <c r="AC1754" s="65" t="str">
        <f>IF(D1754&lt;&gt;"",VLOOKUP(D1754,LISTAS·PAPP!$I$3:$M$16,2,0),"")</f>
        <v/>
      </c>
      <c r="AD1754" s="51" t="str">
        <f>IF(D1754&lt;&gt;"",VLOOKUP(D1754,LISTAS·PAPP!$I$3:$M$16,3,0),"")</f>
        <v/>
      </c>
      <c r="AE1754" s="52" t="str">
        <f>IF(D1754&lt;&gt;"",VLOOKUP(D1754,LISTAS·PAPP!$I$3:$M$16,4,0),"")</f>
        <v/>
      </c>
      <c r="AF1754" s="51" t="str">
        <f>IF(D1754&lt;&gt;"",VLOOKUP(D1754,LISTAS·PAPP!$I$3:$M$16,5,0),"")</f>
        <v/>
      </c>
      <c r="AG1754" s="52" t="str">
        <f>IF(AH1754&lt;&gt;"",VLOOKUP(AH1754,LISTAS·PAPP!$O$3:$P$74,2,0),"")</f>
        <v/>
      </c>
      <c r="AH1754" s="58"/>
      <c r="AI1754" s="60"/>
      <c r="AJ1754" s="51" t="str">
        <f>IF(AI1754&lt;&gt;"",VLOOKUP(AI1754,LISTAS·PAPP!$X$4:$Y$80,2,0),"")</f>
        <v/>
      </c>
      <c r="AK1754" s="58"/>
      <c r="AL1754" s="60"/>
      <c r="AM1754" s="51" t="str">
        <f>IF(ISERROR(VLOOKUP(AL1754,LISTAS·PAPP!$AD$4:$AE$334,2,0))," ",VLOOKUP(AL1754,LISTAS·PAPP!$AD$4:$AE$334,2,0))</f>
        <v xml:space="preserve"> </v>
      </c>
      <c r="AN1754" s="63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53" t="str">
        <f t="shared" si="82"/>
        <v/>
      </c>
      <c r="BB1754" s="54" t="str">
        <f t="shared" si="83"/>
        <v/>
      </c>
      <c r="BC1754" s="55" t="str">
        <f t="shared" si="84"/>
        <v xml:space="preserve"> </v>
      </c>
    </row>
    <row r="1755" spans="1:55" x14ac:dyDescent="0.25">
      <c r="A1755" s="58"/>
      <c r="B1755" s="58"/>
      <c r="C1755" s="58"/>
      <c r="D1755" s="58"/>
      <c r="E1755" s="51" t="str">
        <f>IF(C1755&lt;&gt;"",VLOOKUP(MID(C1755,18,5),LISTAS·PAPP!$E$4:$F$76,2,0),"")</f>
        <v/>
      </c>
      <c r="F1755" s="58"/>
      <c r="G1755" s="51" t="str">
        <f>IF(F1755&lt;&gt;"",VLOOKUP(F1755,LISTAS·PAPP!$R$3:$T$221,3,0),"")</f>
        <v/>
      </c>
      <c r="H1755" s="58"/>
      <c r="I1755" s="66"/>
      <c r="J1755" s="66"/>
      <c r="K1755" s="67"/>
      <c r="L1755" s="66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52" t="str">
        <f>IF(A1755&lt;&gt;"",IF(D1755="DIRECCIÓN_DE_TRANSFERENCIAS","280 0031",VLOOKUP(C1755,LISTAS·PAPP!$C$3:$D$76,2,0)),"")</f>
        <v/>
      </c>
      <c r="Z1755" s="61"/>
      <c r="AA1755" s="62"/>
      <c r="AB1755" s="62"/>
      <c r="AC1755" s="65" t="str">
        <f>IF(D1755&lt;&gt;"",VLOOKUP(D1755,LISTAS·PAPP!$I$3:$M$16,2,0),"")</f>
        <v/>
      </c>
      <c r="AD1755" s="51" t="str">
        <f>IF(D1755&lt;&gt;"",VLOOKUP(D1755,LISTAS·PAPP!$I$3:$M$16,3,0),"")</f>
        <v/>
      </c>
      <c r="AE1755" s="52" t="str">
        <f>IF(D1755&lt;&gt;"",VLOOKUP(D1755,LISTAS·PAPP!$I$3:$M$16,4,0),"")</f>
        <v/>
      </c>
      <c r="AF1755" s="51" t="str">
        <f>IF(D1755&lt;&gt;"",VLOOKUP(D1755,LISTAS·PAPP!$I$3:$M$16,5,0),"")</f>
        <v/>
      </c>
      <c r="AG1755" s="52" t="str">
        <f>IF(AH1755&lt;&gt;"",VLOOKUP(AH1755,LISTAS·PAPP!$O$3:$P$74,2,0),"")</f>
        <v/>
      </c>
      <c r="AH1755" s="58"/>
      <c r="AI1755" s="60"/>
      <c r="AJ1755" s="51" t="str">
        <f>IF(AI1755&lt;&gt;"",VLOOKUP(AI1755,LISTAS·PAPP!$X$4:$Y$80,2,0),"")</f>
        <v/>
      </c>
      <c r="AK1755" s="58"/>
      <c r="AL1755" s="60"/>
      <c r="AM1755" s="51" t="str">
        <f>IF(ISERROR(VLOOKUP(AL1755,LISTAS·PAPP!$AD$4:$AE$334,2,0))," ",VLOOKUP(AL1755,LISTAS·PAPP!$AD$4:$AE$334,2,0))</f>
        <v xml:space="preserve"> </v>
      </c>
      <c r="AN1755" s="63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53" t="str">
        <f t="shared" si="82"/>
        <v/>
      </c>
      <c r="BB1755" s="54" t="str">
        <f t="shared" si="83"/>
        <v/>
      </c>
      <c r="BC1755" s="55" t="str">
        <f t="shared" si="84"/>
        <v xml:space="preserve"> </v>
      </c>
    </row>
    <row r="1756" spans="1:55" x14ac:dyDescent="0.25">
      <c r="A1756" s="58"/>
      <c r="B1756" s="58"/>
      <c r="C1756" s="58"/>
      <c r="D1756" s="58"/>
      <c r="E1756" s="51" t="str">
        <f>IF(C1756&lt;&gt;"",VLOOKUP(MID(C1756,18,5),LISTAS·PAPP!$E$4:$F$76,2,0),"")</f>
        <v/>
      </c>
      <c r="F1756" s="58"/>
      <c r="G1756" s="51" t="str">
        <f>IF(F1756&lt;&gt;"",VLOOKUP(F1756,LISTAS·PAPP!$R$3:$T$221,3,0),"")</f>
        <v/>
      </c>
      <c r="H1756" s="58"/>
      <c r="I1756" s="66"/>
      <c r="J1756" s="66"/>
      <c r="K1756" s="67"/>
      <c r="L1756" s="66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52" t="str">
        <f>IF(A1756&lt;&gt;"",IF(D1756="DIRECCIÓN_DE_TRANSFERENCIAS","280 0031",VLOOKUP(C1756,LISTAS·PAPP!$C$3:$D$76,2,0)),"")</f>
        <v/>
      </c>
      <c r="Z1756" s="61"/>
      <c r="AA1756" s="62"/>
      <c r="AB1756" s="62"/>
      <c r="AC1756" s="65" t="str">
        <f>IF(D1756&lt;&gt;"",VLOOKUP(D1756,LISTAS·PAPP!$I$3:$M$16,2,0),"")</f>
        <v/>
      </c>
      <c r="AD1756" s="51" t="str">
        <f>IF(D1756&lt;&gt;"",VLOOKUP(D1756,LISTAS·PAPP!$I$3:$M$16,3,0),"")</f>
        <v/>
      </c>
      <c r="AE1756" s="52" t="str">
        <f>IF(D1756&lt;&gt;"",VLOOKUP(D1756,LISTAS·PAPP!$I$3:$M$16,4,0),"")</f>
        <v/>
      </c>
      <c r="AF1756" s="51" t="str">
        <f>IF(D1756&lt;&gt;"",VLOOKUP(D1756,LISTAS·PAPP!$I$3:$M$16,5,0),"")</f>
        <v/>
      </c>
      <c r="AG1756" s="52" t="str">
        <f>IF(AH1756&lt;&gt;"",VLOOKUP(AH1756,LISTAS·PAPP!$O$3:$P$74,2,0),"")</f>
        <v/>
      </c>
      <c r="AH1756" s="58"/>
      <c r="AI1756" s="60"/>
      <c r="AJ1756" s="51" t="str">
        <f>IF(AI1756&lt;&gt;"",VLOOKUP(AI1756,LISTAS·PAPP!$X$4:$Y$80,2,0),"")</f>
        <v/>
      </c>
      <c r="AK1756" s="58"/>
      <c r="AL1756" s="60"/>
      <c r="AM1756" s="51" t="str">
        <f>IF(ISERROR(VLOOKUP(AL1756,LISTAS·PAPP!$AD$4:$AE$334,2,0))," ",VLOOKUP(AL1756,LISTAS·PAPP!$AD$4:$AE$334,2,0))</f>
        <v xml:space="preserve"> </v>
      </c>
      <c r="AN1756" s="63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53" t="str">
        <f t="shared" si="82"/>
        <v/>
      </c>
      <c r="BB1756" s="54" t="str">
        <f t="shared" si="83"/>
        <v/>
      </c>
      <c r="BC1756" s="55" t="str">
        <f t="shared" si="84"/>
        <v xml:space="preserve"> </v>
      </c>
    </row>
    <row r="1757" spans="1:55" x14ac:dyDescent="0.25">
      <c r="A1757" s="58"/>
      <c r="B1757" s="58"/>
      <c r="C1757" s="58"/>
      <c r="D1757" s="58"/>
      <c r="E1757" s="51" t="str">
        <f>IF(C1757&lt;&gt;"",VLOOKUP(MID(C1757,18,5),LISTAS·PAPP!$E$4:$F$76,2,0),"")</f>
        <v/>
      </c>
      <c r="F1757" s="58"/>
      <c r="G1757" s="51" t="str">
        <f>IF(F1757&lt;&gt;"",VLOOKUP(F1757,LISTAS·PAPP!$R$3:$T$221,3,0),"")</f>
        <v/>
      </c>
      <c r="H1757" s="58"/>
      <c r="I1757" s="66"/>
      <c r="J1757" s="66"/>
      <c r="K1757" s="67"/>
      <c r="L1757" s="66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52" t="str">
        <f>IF(A1757&lt;&gt;"",IF(D1757="DIRECCIÓN_DE_TRANSFERENCIAS","280 0031",VLOOKUP(C1757,LISTAS·PAPP!$C$3:$D$76,2,0)),"")</f>
        <v/>
      </c>
      <c r="Z1757" s="61"/>
      <c r="AA1757" s="62"/>
      <c r="AB1757" s="62"/>
      <c r="AC1757" s="65" t="str">
        <f>IF(D1757&lt;&gt;"",VLOOKUP(D1757,LISTAS·PAPP!$I$3:$M$16,2,0),"")</f>
        <v/>
      </c>
      <c r="AD1757" s="51" t="str">
        <f>IF(D1757&lt;&gt;"",VLOOKUP(D1757,LISTAS·PAPP!$I$3:$M$16,3,0),"")</f>
        <v/>
      </c>
      <c r="AE1757" s="52" t="str">
        <f>IF(D1757&lt;&gt;"",VLOOKUP(D1757,LISTAS·PAPP!$I$3:$M$16,4,0),"")</f>
        <v/>
      </c>
      <c r="AF1757" s="51" t="str">
        <f>IF(D1757&lt;&gt;"",VLOOKUP(D1757,LISTAS·PAPP!$I$3:$M$16,5,0),"")</f>
        <v/>
      </c>
      <c r="AG1757" s="52" t="str">
        <f>IF(AH1757&lt;&gt;"",VLOOKUP(AH1757,LISTAS·PAPP!$O$3:$P$74,2,0),"")</f>
        <v/>
      </c>
      <c r="AH1757" s="58"/>
      <c r="AI1757" s="60"/>
      <c r="AJ1757" s="51" t="str">
        <f>IF(AI1757&lt;&gt;"",VLOOKUP(AI1757,LISTAS·PAPP!$X$4:$Y$80,2,0),"")</f>
        <v/>
      </c>
      <c r="AK1757" s="58"/>
      <c r="AL1757" s="60"/>
      <c r="AM1757" s="51" t="str">
        <f>IF(ISERROR(VLOOKUP(AL1757,LISTAS·PAPP!$AD$4:$AE$334,2,0))," ",VLOOKUP(AL1757,LISTAS·PAPP!$AD$4:$AE$334,2,0))</f>
        <v xml:space="preserve"> </v>
      </c>
      <c r="AN1757" s="63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53" t="str">
        <f t="shared" si="82"/>
        <v/>
      </c>
      <c r="BB1757" s="54" t="str">
        <f t="shared" si="83"/>
        <v/>
      </c>
      <c r="BC1757" s="55" t="str">
        <f t="shared" si="84"/>
        <v xml:space="preserve"> </v>
      </c>
    </row>
    <row r="1758" spans="1:55" x14ac:dyDescent="0.25">
      <c r="A1758" s="58"/>
      <c r="B1758" s="58"/>
      <c r="C1758" s="58"/>
      <c r="D1758" s="58"/>
      <c r="E1758" s="51" t="str">
        <f>IF(C1758&lt;&gt;"",VLOOKUP(MID(C1758,18,5),LISTAS·PAPP!$E$4:$F$76,2,0),"")</f>
        <v/>
      </c>
      <c r="F1758" s="58"/>
      <c r="G1758" s="51" t="str">
        <f>IF(F1758&lt;&gt;"",VLOOKUP(F1758,LISTAS·PAPP!$R$3:$T$221,3,0),"")</f>
        <v/>
      </c>
      <c r="H1758" s="58"/>
      <c r="I1758" s="66"/>
      <c r="J1758" s="66"/>
      <c r="K1758" s="67"/>
      <c r="L1758" s="66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52" t="str">
        <f>IF(A1758&lt;&gt;"",IF(D1758="DIRECCIÓN_DE_TRANSFERENCIAS","280 0031",VLOOKUP(C1758,LISTAS·PAPP!$C$3:$D$76,2,0)),"")</f>
        <v/>
      </c>
      <c r="Z1758" s="61"/>
      <c r="AA1758" s="62"/>
      <c r="AB1758" s="62"/>
      <c r="AC1758" s="65" t="str">
        <f>IF(D1758&lt;&gt;"",VLOOKUP(D1758,LISTAS·PAPP!$I$3:$M$16,2,0),"")</f>
        <v/>
      </c>
      <c r="AD1758" s="51" t="str">
        <f>IF(D1758&lt;&gt;"",VLOOKUP(D1758,LISTAS·PAPP!$I$3:$M$16,3,0),"")</f>
        <v/>
      </c>
      <c r="AE1758" s="52" t="str">
        <f>IF(D1758&lt;&gt;"",VLOOKUP(D1758,LISTAS·PAPP!$I$3:$M$16,4,0),"")</f>
        <v/>
      </c>
      <c r="AF1758" s="51" t="str">
        <f>IF(D1758&lt;&gt;"",VLOOKUP(D1758,LISTAS·PAPP!$I$3:$M$16,5,0),"")</f>
        <v/>
      </c>
      <c r="AG1758" s="52" t="str">
        <f>IF(AH1758&lt;&gt;"",VLOOKUP(AH1758,LISTAS·PAPP!$O$3:$P$74,2,0),"")</f>
        <v/>
      </c>
      <c r="AH1758" s="58"/>
      <c r="AI1758" s="60"/>
      <c r="AJ1758" s="51" t="str">
        <f>IF(AI1758&lt;&gt;"",VLOOKUP(AI1758,LISTAS·PAPP!$X$4:$Y$80,2,0),"")</f>
        <v/>
      </c>
      <c r="AK1758" s="58"/>
      <c r="AL1758" s="60"/>
      <c r="AM1758" s="51" t="str">
        <f>IF(ISERROR(VLOOKUP(AL1758,LISTAS·PAPP!$AD$4:$AE$334,2,0))," ",VLOOKUP(AL1758,LISTAS·PAPP!$AD$4:$AE$334,2,0))</f>
        <v xml:space="preserve"> </v>
      </c>
      <c r="AN1758" s="63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53" t="str">
        <f t="shared" si="82"/>
        <v/>
      </c>
      <c r="BB1758" s="54" t="str">
        <f t="shared" si="83"/>
        <v/>
      </c>
      <c r="BC1758" s="55" t="str">
        <f t="shared" si="84"/>
        <v xml:space="preserve"> </v>
      </c>
    </row>
    <row r="1759" spans="1:55" x14ac:dyDescent="0.25">
      <c r="A1759" s="58"/>
      <c r="B1759" s="58"/>
      <c r="C1759" s="58"/>
      <c r="D1759" s="58"/>
      <c r="E1759" s="51" t="str">
        <f>IF(C1759&lt;&gt;"",VLOOKUP(MID(C1759,18,5),LISTAS·PAPP!$E$4:$F$76,2,0),"")</f>
        <v/>
      </c>
      <c r="F1759" s="58"/>
      <c r="G1759" s="51" t="str">
        <f>IF(F1759&lt;&gt;"",VLOOKUP(F1759,LISTAS·PAPP!$R$3:$T$221,3,0),"")</f>
        <v/>
      </c>
      <c r="H1759" s="58"/>
      <c r="I1759" s="66"/>
      <c r="J1759" s="66"/>
      <c r="K1759" s="67"/>
      <c r="L1759" s="66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52" t="str">
        <f>IF(A1759&lt;&gt;"",IF(D1759="DIRECCIÓN_DE_TRANSFERENCIAS","280 0031",VLOOKUP(C1759,LISTAS·PAPP!$C$3:$D$76,2,0)),"")</f>
        <v/>
      </c>
      <c r="Z1759" s="61"/>
      <c r="AA1759" s="62"/>
      <c r="AB1759" s="62"/>
      <c r="AC1759" s="65" t="str">
        <f>IF(D1759&lt;&gt;"",VLOOKUP(D1759,LISTAS·PAPP!$I$3:$M$16,2,0),"")</f>
        <v/>
      </c>
      <c r="AD1759" s="51" t="str">
        <f>IF(D1759&lt;&gt;"",VLOOKUP(D1759,LISTAS·PAPP!$I$3:$M$16,3,0),"")</f>
        <v/>
      </c>
      <c r="AE1759" s="52" t="str">
        <f>IF(D1759&lt;&gt;"",VLOOKUP(D1759,LISTAS·PAPP!$I$3:$M$16,4,0),"")</f>
        <v/>
      </c>
      <c r="AF1759" s="51" t="str">
        <f>IF(D1759&lt;&gt;"",VLOOKUP(D1759,LISTAS·PAPP!$I$3:$M$16,5,0),"")</f>
        <v/>
      </c>
      <c r="AG1759" s="52" t="str">
        <f>IF(AH1759&lt;&gt;"",VLOOKUP(AH1759,LISTAS·PAPP!$O$3:$P$74,2,0),"")</f>
        <v/>
      </c>
      <c r="AH1759" s="58"/>
      <c r="AI1759" s="60"/>
      <c r="AJ1759" s="51" t="str">
        <f>IF(AI1759&lt;&gt;"",VLOOKUP(AI1759,LISTAS·PAPP!$X$4:$Y$80,2,0),"")</f>
        <v/>
      </c>
      <c r="AK1759" s="58"/>
      <c r="AL1759" s="60"/>
      <c r="AM1759" s="51" t="str">
        <f>IF(ISERROR(VLOOKUP(AL1759,LISTAS·PAPP!$AD$4:$AE$334,2,0))," ",VLOOKUP(AL1759,LISTAS·PAPP!$AD$4:$AE$334,2,0))</f>
        <v xml:space="preserve"> </v>
      </c>
      <c r="AN1759" s="63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53" t="str">
        <f t="shared" si="82"/>
        <v/>
      </c>
      <c r="BB1759" s="54" t="str">
        <f t="shared" si="83"/>
        <v/>
      </c>
      <c r="BC1759" s="55" t="str">
        <f t="shared" si="84"/>
        <v xml:space="preserve"> </v>
      </c>
    </row>
    <row r="1760" spans="1:55" x14ac:dyDescent="0.25">
      <c r="A1760" s="58"/>
      <c r="B1760" s="58"/>
      <c r="C1760" s="58"/>
      <c r="D1760" s="58"/>
      <c r="E1760" s="51" t="str">
        <f>IF(C1760&lt;&gt;"",VLOOKUP(MID(C1760,18,5),LISTAS·PAPP!$E$4:$F$76,2,0),"")</f>
        <v/>
      </c>
      <c r="F1760" s="58"/>
      <c r="G1760" s="51" t="str">
        <f>IF(F1760&lt;&gt;"",VLOOKUP(F1760,LISTAS·PAPP!$R$3:$T$221,3,0),"")</f>
        <v/>
      </c>
      <c r="H1760" s="58"/>
      <c r="I1760" s="66"/>
      <c r="J1760" s="66"/>
      <c r="K1760" s="67"/>
      <c r="L1760" s="66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52" t="str">
        <f>IF(A1760&lt;&gt;"",IF(D1760="DIRECCIÓN_DE_TRANSFERENCIAS","280 0031",VLOOKUP(C1760,LISTAS·PAPP!$C$3:$D$76,2,0)),"")</f>
        <v/>
      </c>
      <c r="Z1760" s="61"/>
      <c r="AA1760" s="62"/>
      <c r="AB1760" s="62"/>
      <c r="AC1760" s="65" t="str">
        <f>IF(D1760&lt;&gt;"",VLOOKUP(D1760,LISTAS·PAPP!$I$3:$M$16,2,0),"")</f>
        <v/>
      </c>
      <c r="AD1760" s="51" t="str">
        <f>IF(D1760&lt;&gt;"",VLOOKUP(D1760,LISTAS·PAPP!$I$3:$M$16,3,0),"")</f>
        <v/>
      </c>
      <c r="AE1760" s="52" t="str">
        <f>IF(D1760&lt;&gt;"",VLOOKUP(D1760,LISTAS·PAPP!$I$3:$M$16,4,0),"")</f>
        <v/>
      </c>
      <c r="AF1760" s="51" t="str">
        <f>IF(D1760&lt;&gt;"",VLOOKUP(D1760,LISTAS·PAPP!$I$3:$M$16,5,0),"")</f>
        <v/>
      </c>
      <c r="AG1760" s="52" t="str">
        <f>IF(AH1760&lt;&gt;"",VLOOKUP(AH1760,LISTAS·PAPP!$O$3:$P$74,2,0),"")</f>
        <v/>
      </c>
      <c r="AH1760" s="58"/>
      <c r="AI1760" s="60"/>
      <c r="AJ1760" s="51" t="str">
        <f>IF(AI1760&lt;&gt;"",VLOOKUP(AI1760,LISTAS·PAPP!$X$4:$Y$80,2,0),"")</f>
        <v/>
      </c>
      <c r="AK1760" s="58"/>
      <c r="AL1760" s="60"/>
      <c r="AM1760" s="51" t="str">
        <f>IF(ISERROR(VLOOKUP(AL1760,LISTAS·PAPP!$AD$4:$AE$334,2,0))," ",VLOOKUP(AL1760,LISTAS·PAPP!$AD$4:$AE$334,2,0))</f>
        <v xml:space="preserve"> </v>
      </c>
      <c r="AN1760" s="63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53" t="str">
        <f t="shared" si="82"/>
        <v/>
      </c>
      <c r="BB1760" s="54" t="str">
        <f t="shared" si="83"/>
        <v/>
      </c>
      <c r="BC1760" s="55" t="str">
        <f t="shared" si="84"/>
        <v xml:space="preserve"> </v>
      </c>
    </row>
    <row r="1761" spans="1:55" x14ac:dyDescent="0.25">
      <c r="A1761" s="58"/>
      <c r="B1761" s="58"/>
      <c r="C1761" s="58"/>
      <c r="D1761" s="58"/>
      <c r="E1761" s="51" t="str">
        <f>IF(C1761&lt;&gt;"",VLOOKUP(MID(C1761,18,5),LISTAS·PAPP!$E$4:$F$76,2,0),"")</f>
        <v/>
      </c>
      <c r="F1761" s="58"/>
      <c r="G1761" s="51" t="str">
        <f>IF(F1761&lt;&gt;"",VLOOKUP(F1761,LISTAS·PAPP!$R$3:$T$221,3,0),"")</f>
        <v/>
      </c>
      <c r="H1761" s="58"/>
      <c r="I1761" s="66"/>
      <c r="J1761" s="66"/>
      <c r="K1761" s="67"/>
      <c r="L1761" s="66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52" t="str">
        <f>IF(A1761&lt;&gt;"",IF(D1761="DIRECCIÓN_DE_TRANSFERENCIAS","280 0031",VLOOKUP(C1761,LISTAS·PAPP!$C$3:$D$76,2,0)),"")</f>
        <v/>
      </c>
      <c r="Z1761" s="61"/>
      <c r="AA1761" s="62"/>
      <c r="AB1761" s="62"/>
      <c r="AC1761" s="65" t="str">
        <f>IF(D1761&lt;&gt;"",VLOOKUP(D1761,LISTAS·PAPP!$I$3:$M$16,2,0),"")</f>
        <v/>
      </c>
      <c r="AD1761" s="51" t="str">
        <f>IF(D1761&lt;&gt;"",VLOOKUP(D1761,LISTAS·PAPP!$I$3:$M$16,3,0),"")</f>
        <v/>
      </c>
      <c r="AE1761" s="52" t="str">
        <f>IF(D1761&lt;&gt;"",VLOOKUP(D1761,LISTAS·PAPP!$I$3:$M$16,4,0),"")</f>
        <v/>
      </c>
      <c r="AF1761" s="51" t="str">
        <f>IF(D1761&lt;&gt;"",VLOOKUP(D1761,LISTAS·PAPP!$I$3:$M$16,5,0),"")</f>
        <v/>
      </c>
      <c r="AG1761" s="52" t="str">
        <f>IF(AH1761&lt;&gt;"",VLOOKUP(AH1761,LISTAS·PAPP!$O$3:$P$74,2,0),"")</f>
        <v/>
      </c>
      <c r="AH1761" s="58"/>
      <c r="AI1761" s="60"/>
      <c r="AJ1761" s="51" t="str">
        <f>IF(AI1761&lt;&gt;"",VLOOKUP(AI1761,LISTAS·PAPP!$X$4:$Y$80,2,0),"")</f>
        <v/>
      </c>
      <c r="AK1761" s="58"/>
      <c r="AL1761" s="60"/>
      <c r="AM1761" s="51" t="str">
        <f>IF(ISERROR(VLOOKUP(AL1761,LISTAS·PAPP!$AD$4:$AE$334,2,0))," ",VLOOKUP(AL1761,LISTAS·PAPP!$AD$4:$AE$334,2,0))</f>
        <v xml:space="preserve"> </v>
      </c>
      <c r="AN1761" s="63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53" t="str">
        <f t="shared" si="82"/>
        <v/>
      </c>
      <c r="BB1761" s="54" t="str">
        <f t="shared" si="83"/>
        <v/>
      </c>
      <c r="BC1761" s="55" t="str">
        <f t="shared" si="84"/>
        <v xml:space="preserve"> </v>
      </c>
    </row>
    <row r="1762" spans="1:55" x14ac:dyDescent="0.25">
      <c r="A1762" s="58"/>
      <c r="B1762" s="58"/>
      <c r="C1762" s="58"/>
      <c r="D1762" s="58"/>
      <c r="E1762" s="51" t="str">
        <f>IF(C1762&lt;&gt;"",VLOOKUP(MID(C1762,18,5),LISTAS·PAPP!$E$4:$F$76,2,0),"")</f>
        <v/>
      </c>
      <c r="F1762" s="58"/>
      <c r="G1762" s="51" t="str">
        <f>IF(F1762&lt;&gt;"",VLOOKUP(F1762,LISTAS·PAPP!$R$3:$T$221,3,0),"")</f>
        <v/>
      </c>
      <c r="H1762" s="58"/>
      <c r="I1762" s="66"/>
      <c r="J1762" s="66"/>
      <c r="K1762" s="67"/>
      <c r="L1762" s="66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52" t="str">
        <f>IF(A1762&lt;&gt;"",IF(D1762="DIRECCIÓN_DE_TRANSFERENCIAS","280 0031",VLOOKUP(C1762,LISTAS·PAPP!$C$3:$D$76,2,0)),"")</f>
        <v/>
      </c>
      <c r="Z1762" s="61"/>
      <c r="AA1762" s="62"/>
      <c r="AB1762" s="62"/>
      <c r="AC1762" s="65" t="str">
        <f>IF(D1762&lt;&gt;"",VLOOKUP(D1762,LISTAS·PAPP!$I$3:$M$16,2,0),"")</f>
        <v/>
      </c>
      <c r="AD1762" s="51" t="str">
        <f>IF(D1762&lt;&gt;"",VLOOKUP(D1762,LISTAS·PAPP!$I$3:$M$16,3,0),"")</f>
        <v/>
      </c>
      <c r="AE1762" s="52" t="str">
        <f>IF(D1762&lt;&gt;"",VLOOKUP(D1762,LISTAS·PAPP!$I$3:$M$16,4,0),"")</f>
        <v/>
      </c>
      <c r="AF1762" s="51" t="str">
        <f>IF(D1762&lt;&gt;"",VLOOKUP(D1762,LISTAS·PAPP!$I$3:$M$16,5,0),"")</f>
        <v/>
      </c>
      <c r="AG1762" s="52" t="str">
        <f>IF(AH1762&lt;&gt;"",VLOOKUP(AH1762,LISTAS·PAPP!$O$3:$P$74,2,0),"")</f>
        <v/>
      </c>
      <c r="AH1762" s="58"/>
      <c r="AI1762" s="60"/>
      <c r="AJ1762" s="51" t="str">
        <f>IF(AI1762&lt;&gt;"",VLOOKUP(AI1762,LISTAS·PAPP!$X$4:$Y$80,2,0),"")</f>
        <v/>
      </c>
      <c r="AK1762" s="58"/>
      <c r="AL1762" s="60"/>
      <c r="AM1762" s="51" t="str">
        <f>IF(ISERROR(VLOOKUP(AL1762,LISTAS·PAPP!$AD$4:$AE$334,2,0))," ",VLOOKUP(AL1762,LISTAS·PAPP!$AD$4:$AE$334,2,0))</f>
        <v xml:space="preserve"> </v>
      </c>
      <c r="AN1762" s="63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53" t="str">
        <f t="shared" si="82"/>
        <v/>
      </c>
      <c r="BB1762" s="54" t="str">
        <f t="shared" si="83"/>
        <v/>
      </c>
      <c r="BC1762" s="55" t="str">
        <f t="shared" si="84"/>
        <v xml:space="preserve"> </v>
      </c>
    </row>
    <row r="1763" spans="1:55" x14ac:dyDescent="0.25">
      <c r="A1763" s="58"/>
      <c r="B1763" s="58"/>
      <c r="C1763" s="58"/>
      <c r="D1763" s="58"/>
      <c r="E1763" s="51" t="str">
        <f>IF(C1763&lt;&gt;"",VLOOKUP(MID(C1763,18,5),LISTAS·PAPP!$E$4:$F$76,2,0),"")</f>
        <v/>
      </c>
      <c r="F1763" s="58"/>
      <c r="G1763" s="51" t="str">
        <f>IF(F1763&lt;&gt;"",VLOOKUP(F1763,LISTAS·PAPP!$R$3:$T$221,3,0),"")</f>
        <v/>
      </c>
      <c r="H1763" s="58"/>
      <c r="I1763" s="66"/>
      <c r="J1763" s="66"/>
      <c r="K1763" s="67"/>
      <c r="L1763" s="66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52" t="str">
        <f>IF(A1763&lt;&gt;"",IF(D1763="DIRECCIÓN_DE_TRANSFERENCIAS","280 0031",VLOOKUP(C1763,LISTAS·PAPP!$C$3:$D$76,2,0)),"")</f>
        <v/>
      </c>
      <c r="Z1763" s="61"/>
      <c r="AA1763" s="62"/>
      <c r="AB1763" s="62"/>
      <c r="AC1763" s="65" t="str">
        <f>IF(D1763&lt;&gt;"",VLOOKUP(D1763,LISTAS·PAPP!$I$3:$M$16,2,0),"")</f>
        <v/>
      </c>
      <c r="AD1763" s="51" t="str">
        <f>IF(D1763&lt;&gt;"",VLOOKUP(D1763,LISTAS·PAPP!$I$3:$M$16,3,0),"")</f>
        <v/>
      </c>
      <c r="AE1763" s="52" t="str">
        <f>IF(D1763&lt;&gt;"",VLOOKUP(D1763,LISTAS·PAPP!$I$3:$M$16,4,0),"")</f>
        <v/>
      </c>
      <c r="AF1763" s="51" t="str">
        <f>IF(D1763&lt;&gt;"",VLOOKUP(D1763,LISTAS·PAPP!$I$3:$M$16,5,0),"")</f>
        <v/>
      </c>
      <c r="AG1763" s="52" t="str">
        <f>IF(AH1763&lt;&gt;"",VLOOKUP(AH1763,LISTAS·PAPP!$O$3:$P$74,2,0),"")</f>
        <v/>
      </c>
      <c r="AH1763" s="58"/>
      <c r="AI1763" s="60"/>
      <c r="AJ1763" s="51" t="str">
        <f>IF(AI1763&lt;&gt;"",VLOOKUP(AI1763,LISTAS·PAPP!$X$4:$Y$80,2,0),"")</f>
        <v/>
      </c>
      <c r="AK1763" s="58"/>
      <c r="AL1763" s="60"/>
      <c r="AM1763" s="51" t="str">
        <f>IF(ISERROR(VLOOKUP(AL1763,LISTAS·PAPP!$AD$4:$AE$334,2,0))," ",VLOOKUP(AL1763,LISTAS·PAPP!$AD$4:$AE$334,2,0))</f>
        <v xml:space="preserve"> </v>
      </c>
      <c r="AN1763" s="63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53" t="str">
        <f t="shared" si="82"/>
        <v/>
      </c>
      <c r="BB1763" s="54" t="str">
        <f t="shared" si="83"/>
        <v/>
      </c>
      <c r="BC1763" s="55" t="str">
        <f t="shared" si="84"/>
        <v xml:space="preserve"> </v>
      </c>
    </row>
    <row r="1764" spans="1:55" x14ac:dyDescent="0.25">
      <c r="A1764" s="58"/>
      <c r="B1764" s="58"/>
      <c r="C1764" s="58"/>
      <c r="D1764" s="58"/>
      <c r="E1764" s="51" t="str">
        <f>IF(C1764&lt;&gt;"",VLOOKUP(MID(C1764,18,5),LISTAS·PAPP!$E$4:$F$76,2,0),"")</f>
        <v/>
      </c>
      <c r="F1764" s="58"/>
      <c r="G1764" s="51" t="str">
        <f>IF(F1764&lt;&gt;"",VLOOKUP(F1764,LISTAS·PAPP!$R$3:$T$221,3,0),"")</f>
        <v/>
      </c>
      <c r="H1764" s="58"/>
      <c r="I1764" s="66"/>
      <c r="J1764" s="66"/>
      <c r="K1764" s="67"/>
      <c r="L1764" s="66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52" t="str">
        <f>IF(A1764&lt;&gt;"",IF(D1764="DIRECCIÓN_DE_TRANSFERENCIAS","280 0031",VLOOKUP(C1764,LISTAS·PAPP!$C$3:$D$76,2,0)),"")</f>
        <v/>
      </c>
      <c r="Z1764" s="61"/>
      <c r="AA1764" s="62"/>
      <c r="AB1764" s="62"/>
      <c r="AC1764" s="65" t="str">
        <f>IF(D1764&lt;&gt;"",VLOOKUP(D1764,LISTAS·PAPP!$I$3:$M$16,2,0),"")</f>
        <v/>
      </c>
      <c r="AD1764" s="51" t="str">
        <f>IF(D1764&lt;&gt;"",VLOOKUP(D1764,LISTAS·PAPP!$I$3:$M$16,3,0),"")</f>
        <v/>
      </c>
      <c r="AE1764" s="52" t="str">
        <f>IF(D1764&lt;&gt;"",VLOOKUP(D1764,LISTAS·PAPP!$I$3:$M$16,4,0),"")</f>
        <v/>
      </c>
      <c r="AF1764" s="51" t="str">
        <f>IF(D1764&lt;&gt;"",VLOOKUP(D1764,LISTAS·PAPP!$I$3:$M$16,5,0),"")</f>
        <v/>
      </c>
      <c r="AG1764" s="52" t="str">
        <f>IF(AH1764&lt;&gt;"",VLOOKUP(AH1764,LISTAS·PAPP!$O$3:$P$74,2,0),"")</f>
        <v/>
      </c>
      <c r="AH1764" s="58"/>
      <c r="AI1764" s="60"/>
      <c r="AJ1764" s="51" t="str">
        <f>IF(AI1764&lt;&gt;"",VLOOKUP(AI1764,LISTAS·PAPP!$X$4:$Y$80,2,0),"")</f>
        <v/>
      </c>
      <c r="AK1764" s="58"/>
      <c r="AL1764" s="60"/>
      <c r="AM1764" s="51" t="str">
        <f>IF(ISERROR(VLOOKUP(AL1764,LISTAS·PAPP!$AD$4:$AE$334,2,0))," ",VLOOKUP(AL1764,LISTAS·PAPP!$AD$4:$AE$334,2,0))</f>
        <v xml:space="preserve"> </v>
      </c>
      <c r="AN1764" s="63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53" t="str">
        <f t="shared" si="82"/>
        <v/>
      </c>
      <c r="BB1764" s="54" t="str">
        <f t="shared" si="83"/>
        <v/>
      </c>
      <c r="BC1764" s="55" t="str">
        <f t="shared" si="84"/>
        <v xml:space="preserve"> </v>
      </c>
    </row>
    <row r="1765" spans="1:55" x14ac:dyDescent="0.25">
      <c r="A1765" s="58"/>
      <c r="B1765" s="58"/>
      <c r="C1765" s="58"/>
      <c r="D1765" s="58"/>
      <c r="E1765" s="51" t="str">
        <f>IF(C1765&lt;&gt;"",VLOOKUP(MID(C1765,18,5),LISTAS·PAPP!$E$4:$F$76,2,0),"")</f>
        <v/>
      </c>
      <c r="F1765" s="58"/>
      <c r="G1765" s="51" t="str">
        <f>IF(F1765&lt;&gt;"",VLOOKUP(F1765,LISTAS·PAPP!$R$3:$T$221,3,0),"")</f>
        <v/>
      </c>
      <c r="H1765" s="58"/>
      <c r="I1765" s="66"/>
      <c r="J1765" s="66"/>
      <c r="K1765" s="67"/>
      <c r="L1765" s="66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52" t="str">
        <f>IF(A1765&lt;&gt;"",IF(D1765="DIRECCIÓN_DE_TRANSFERENCIAS","280 0031",VLOOKUP(C1765,LISTAS·PAPP!$C$3:$D$76,2,0)),"")</f>
        <v/>
      </c>
      <c r="Z1765" s="61"/>
      <c r="AA1765" s="62"/>
      <c r="AB1765" s="62"/>
      <c r="AC1765" s="65" t="str">
        <f>IF(D1765&lt;&gt;"",VLOOKUP(D1765,LISTAS·PAPP!$I$3:$M$16,2,0),"")</f>
        <v/>
      </c>
      <c r="AD1765" s="51" t="str">
        <f>IF(D1765&lt;&gt;"",VLOOKUP(D1765,LISTAS·PAPP!$I$3:$M$16,3,0),"")</f>
        <v/>
      </c>
      <c r="AE1765" s="52" t="str">
        <f>IF(D1765&lt;&gt;"",VLOOKUP(D1765,LISTAS·PAPP!$I$3:$M$16,4,0),"")</f>
        <v/>
      </c>
      <c r="AF1765" s="51" t="str">
        <f>IF(D1765&lt;&gt;"",VLOOKUP(D1765,LISTAS·PAPP!$I$3:$M$16,5,0),"")</f>
        <v/>
      </c>
      <c r="AG1765" s="52" t="str">
        <f>IF(AH1765&lt;&gt;"",VLOOKUP(AH1765,LISTAS·PAPP!$O$3:$P$74,2,0),"")</f>
        <v/>
      </c>
      <c r="AH1765" s="58"/>
      <c r="AI1765" s="60"/>
      <c r="AJ1765" s="51" t="str">
        <f>IF(AI1765&lt;&gt;"",VLOOKUP(AI1765,LISTAS·PAPP!$X$4:$Y$80,2,0),"")</f>
        <v/>
      </c>
      <c r="AK1765" s="58"/>
      <c r="AL1765" s="60"/>
      <c r="AM1765" s="51" t="str">
        <f>IF(ISERROR(VLOOKUP(AL1765,LISTAS·PAPP!$AD$4:$AE$334,2,0))," ",VLOOKUP(AL1765,LISTAS·PAPP!$AD$4:$AE$334,2,0))</f>
        <v xml:space="preserve"> </v>
      </c>
      <c r="AN1765" s="63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53" t="str">
        <f t="shared" si="82"/>
        <v/>
      </c>
      <c r="BB1765" s="54" t="str">
        <f t="shared" si="83"/>
        <v/>
      </c>
      <c r="BC1765" s="55" t="str">
        <f t="shared" si="84"/>
        <v xml:space="preserve"> </v>
      </c>
    </row>
    <row r="1766" spans="1:55" x14ac:dyDescent="0.25">
      <c r="A1766" s="58"/>
      <c r="B1766" s="58"/>
      <c r="C1766" s="58"/>
      <c r="D1766" s="58"/>
      <c r="E1766" s="51" t="str">
        <f>IF(C1766&lt;&gt;"",VLOOKUP(MID(C1766,18,5),LISTAS·PAPP!$E$4:$F$76,2,0),"")</f>
        <v/>
      </c>
      <c r="F1766" s="58"/>
      <c r="G1766" s="51" t="str">
        <f>IF(F1766&lt;&gt;"",VLOOKUP(F1766,LISTAS·PAPP!$R$3:$T$221,3,0),"")</f>
        <v/>
      </c>
      <c r="H1766" s="58"/>
      <c r="I1766" s="66"/>
      <c r="J1766" s="66"/>
      <c r="K1766" s="67"/>
      <c r="L1766" s="66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52" t="str">
        <f>IF(A1766&lt;&gt;"",IF(D1766="DIRECCIÓN_DE_TRANSFERENCIAS","280 0031",VLOOKUP(C1766,LISTAS·PAPP!$C$3:$D$76,2,0)),"")</f>
        <v/>
      </c>
      <c r="Z1766" s="61"/>
      <c r="AA1766" s="62"/>
      <c r="AB1766" s="62"/>
      <c r="AC1766" s="65" t="str">
        <f>IF(D1766&lt;&gt;"",VLOOKUP(D1766,LISTAS·PAPP!$I$3:$M$16,2,0),"")</f>
        <v/>
      </c>
      <c r="AD1766" s="51" t="str">
        <f>IF(D1766&lt;&gt;"",VLOOKUP(D1766,LISTAS·PAPP!$I$3:$M$16,3,0),"")</f>
        <v/>
      </c>
      <c r="AE1766" s="52" t="str">
        <f>IF(D1766&lt;&gt;"",VLOOKUP(D1766,LISTAS·PAPP!$I$3:$M$16,4,0),"")</f>
        <v/>
      </c>
      <c r="AF1766" s="51" t="str">
        <f>IF(D1766&lt;&gt;"",VLOOKUP(D1766,LISTAS·PAPP!$I$3:$M$16,5,0),"")</f>
        <v/>
      </c>
      <c r="AG1766" s="52" t="str">
        <f>IF(AH1766&lt;&gt;"",VLOOKUP(AH1766,LISTAS·PAPP!$O$3:$P$74,2,0),"")</f>
        <v/>
      </c>
      <c r="AH1766" s="58"/>
      <c r="AI1766" s="60"/>
      <c r="AJ1766" s="51" t="str">
        <f>IF(AI1766&lt;&gt;"",VLOOKUP(AI1766,LISTAS·PAPP!$X$4:$Y$80,2,0),"")</f>
        <v/>
      </c>
      <c r="AK1766" s="58"/>
      <c r="AL1766" s="60"/>
      <c r="AM1766" s="51" t="str">
        <f>IF(ISERROR(VLOOKUP(AL1766,LISTAS·PAPP!$AD$4:$AE$334,2,0))," ",VLOOKUP(AL1766,LISTAS·PAPP!$AD$4:$AE$334,2,0))</f>
        <v xml:space="preserve"> </v>
      </c>
      <c r="AN1766" s="63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53" t="str">
        <f t="shared" si="82"/>
        <v/>
      </c>
      <c r="BB1766" s="54" t="str">
        <f t="shared" si="83"/>
        <v/>
      </c>
      <c r="BC1766" s="55" t="str">
        <f t="shared" si="84"/>
        <v xml:space="preserve"> </v>
      </c>
    </row>
    <row r="1767" spans="1:55" x14ac:dyDescent="0.25">
      <c r="A1767" s="58"/>
      <c r="B1767" s="58"/>
      <c r="C1767" s="58"/>
      <c r="D1767" s="58"/>
      <c r="E1767" s="51" t="str">
        <f>IF(C1767&lt;&gt;"",VLOOKUP(MID(C1767,18,5),LISTAS·PAPP!$E$4:$F$76,2,0),"")</f>
        <v/>
      </c>
      <c r="F1767" s="58"/>
      <c r="G1767" s="51" t="str">
        <f>IF(F1767&lt;&gt;"",VLOOKUP(F1767,LISTAS·PAPP!$R$3:$T$221,3,0),"")</f>
        <v/>
      </c>
      <c r="H1767" s="58"/>
      <c r="I1767" s="66"/>
      <c r="J1767" s="66"/>
      <c r="K1767" s="67"/>
      <c r="L1767" s="66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52" t="str">
        <f>IF(A1767&lt;&gt;"",IF(D1767="DIRECCIÓN_DE_TRANSFERENCIAS","280 0031",VLOOKUP(C1767,LISTAS·PAPP!$C$3:$D$76,2,0)),"")</f>
        <v/>
      </c>
      <c r="Z1767" s="61"/>
      <c r="AA1767" s="62"/>
      <c r="AB1767" s="62"/>
      <c r="AC1767" s="65" t="str">
        <f>IF(D1767&lt;&gt;"",VLOOKUP(D1767,LISTAS·PAPP!$I$3:$M$16,2,0),"")</f>
        <v/>
      </c>
      <c r="AD1767" s="51" t="str">
        <f>IF(D1767&lt;&gt;"",VLOOKUP(D1767,LISTAS·PAPP!$I$3:$M$16,3,0),"")</f>
        <v/>
      </c>
      <c r="AE1767" s="52" t="str">
        <f>IF(D1767&lt;&gt;"",VLOOKUP(D1767,LISTAS·PAPP!$I$3:$M$16,4,0),"")</f>
        <v/>
      </c>
      <c r="AF1767" s="51" t="str">
        <f>IF(D1767&lt;&gt;"",VLOOKUP(D1767,LISTAS·PAPP!$I$3:$M$16,5,0),"")</f>
        <v/>
      </c>
      <c r="AG1767" s="52" t="str">
        <f>IF(AH1767&lt;&gt;"",VLOOKUP(AH1767,LISTAS·PAPP!$O$3:$P$74,2,0),"")</f>
        <v/>
      </c>
      <c r="AH1767" s="58"/>
      <c r="AI1767" s="60"/>
      <c r="AJ1767" s="51" t="str">
        <f>IF(AI1767&lt;&gt;"",VLOOKUP(AI1767,LISTAS·PAPP!$X$4:$Y$80,2,0),"")</f>
        <v/>
      </c>
      <c r="AK1767" s="58"/>
      <c r="AL1767" s="60"/>
      <c r="AM1767" s="51" t="str">
        <f>IF(ISERROR(VLOOKUP(AL1767,LISTAS·PAPP!$AD$4:$AE$334,2,0))," ",VLOOKUP(AL1767,LISTAS·PAPP!$AD$4:$AE$334,2,0))</f>
        <v xml:space="preserve"> </v>
      </c>
      <c r="AN1767" s="63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53" t="str">
        <f t="shared" si="82"/>
        <v/>
      </c>
      <c r="BB1767" s="54" t="str">
        <f t="shared" si="83"/>
        <v/>
      </c>
      <c r="BC1767" s="55" t="str">
        <f t="shared" si="84"/>
        <v xml:space="preserve"> </v>
      </c>
    </row>
    <row r="1768" spans="1:55" x14ac:dyDescent="0.25">
      <c r="A1768" s="58"/>
      <c r="B1768" s="58"/>
      <c r="C1768" s="58"/>
      <c r="D1768" s="58"/>
      <c r="E1768" s="51" t="str">
        <f>IF(C1768&lt;&gt;"",VLOOKUP(MID(C1768,18,5),LISTAS·PAPP!$E$4:$F$76,2,0),"")</f>
        <v/>
      </c>
      <c r="F1768" s="58"/>
      <c r="G1768" s="51" t="str">
        <f>IF(F1768&lt;&gt;"",VLOOKUP(F1768,LISTAS·PAPP!$R$3:$T$221,3,0),"")</f>
        <v/>
      </c>
      <c r="H1768" s="58"/>
      <c r="I1768" s="66"/>
      <c r="J1768" s="66"/>
      <c r="K1768" s="67"/>
      <c r="L1768" s="66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52" t="str">
        <f>IF(A1768&lt;&gt;"",IF(D1768="DIRECCIÓN_DE_TRANSFERENCIAS","280 0031",VLOOKUP(C1768,LISTAS·PAPP!$C$3:$D$76,2,0)),"")</f>
        <v/>
      </c>
      <c r="Z1768" s="61"/>
      <c r="AA1768" s="62"/>
      <c r="AB1768" s="62"/>
      <c r="AC1768" s="65" t="str">
        <f>IF(D1768&lt;&gt;"",VLOOKUP(D1768,LISTAS·PAPP!$I$3:$M$16,2,0),"")</f>
        <v/>
      </c>
      <c r="AD1768" s="51" t="str">
        <f>IF(D1768&lt;&gt;"",VLOOKUP(D1768,LISTAS·PAPP!$I$3:$M$16,3,0),"")</f>
        <v/>
      </c>
      <c r="AE1768" s="52" t="str">
        <f>IF(D1768&lt;&gt;"",VLOOKUP(D1768,LISTAS·PAPP!$I$3:$M$16,4,0),"")</f>
        <v/>
      </c>
      <c r="AF1768" s="51" t="str">
        <f>IF(D1768&lt;&gt;"",VLOOKUP(D1768,LISTAS·PAPP!$I$3:$M$16,5,0),"")</f>
        <v/>
      </c>
      <c r="AG1768" s="52" t="str">
        <f>IF(AH1768&lt;&gt;"",VLOOKUP(AH1768,LISTAS·PAPP!$O$3:$P$74,2,0),"")</f>
        <v/>
      </c>
      <c r="AH1768" s="58"/>
      <c r="AI1768" s="60"/>
      <c r="AJ1768" s="51" t="str">
        <f>IF(AI1768&lt;&gt;"",VLOOKUP(AI1768,LISTAS·PAPP!$X$4:$Y$80,2,0),"")</f>
        <v/>
      </c>
      <c r="AK1768" s="58"/>
      <c r="AL1768" s="60"/>
      <c r="AM1768" s="51" t="str">
        <f>IF(ISERROR(VLOOKUP(AL1768,LISTAS·PAPP!$AD$4:$AE$334,2,0))," ",VLOOKUP(AL1768,LISTAS·PAPP!$AD$4:$AE$334,2,0))</f>
        <v xml:space="preserve"> </v>
      </c>
      <c r="AN1768" s="63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53" t="str">
        <f t="shared" si="82"/>
        <v/>
      </c>
      <c r="BB1768" s="54" t="str">
        <f t="shared" si="83"/>
        <v/>
      </c>
      <c r="BC1768" s="55" t="str">
        <f t="shared" si="84"/>
        <v xml:space="preserve"> </v>
      </c>
    </row>
    <row r="1769" spans="1:55" x14ac:dyDescent="0.25">
      <c r="A1769" s="58"/>
      <c r="B1769" s="58"/>
      <c r="C1769" s="58"/>
      <c r="D1769" s="58"/>
      <c r="E1769" s="51" t="str">
        <f>IF(C1769&lt;&gt;"",VLOOKUP(MID(C1769,18,5),LISTAS·PAPP!$E$4:$F$76,2,0),"")</f>
        <v/>
      </c>
      <c r="F1769" s="58"/>
      <c r="G1769" s="51" t="str">
        <f>IF(F1769&lt;&gt;"",VLOOKUP(F1769,LISTAS·PAPP!$R$3:$T$221,3,0),"")</f>
        <v/>
      </c>
      <c r="H1769" s="58"/>
      <c r="I1769" s="66"/>
      <c r="J1769" s="66"/>
      <c r="K1769" s="67"/>
      <c r="L1769" s="66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52" t="str">
        <f>IF(A1769&lt;&gt;"",IF(D1769="DIRECCIÓN_DE_TRANSFERENCIAS","280 0031",VLOOKUP(C1769,LISTAS·PAPP!$C$3:$D$76,2,0)),"")</f>
        <v/>
      </c>
      <c r="Z1769" s="61"/>
      <c r="AA1769" s="62"/>
      <c r="AB1769" s="62"/>
      <c r="AC1769" s="65" t="str">
        <f>IF(D1769&lt;&gt;"",VLOOKUP(D1769,LISTAS·PAPP!$I$3:$M$16,2,0),"")</f>
        <v/>
      </c>
      <c r="AD1769" s="51" t="str">
        <f>IF(D1769&lt;&gt;"",VLOOKUP(D1769,LISTAS·PAPP!$I$3:$M$16,3,0),"")</f>
        <v/>
      </c>
      <c r="AE1769" s="52" t="str">
        <f>IF(D1769&lt;&gt;"",VLOOKUP(D1769,LISTAS·PAPP!$I$3:$M$16,4,0),"")</f>
        <v/>
      </c>
      <c r="AF1769" s="51" t="str">
        <f>IF(D1769&lt;&gt;"",VLOOKUP(D1769,LISTAS·PAPP!$I$3:$M$16,5,0),"")</f>
        <v/>
      </c>
      <c r="AG1769" s="52" t="str">
        <f>IF(AH1769&lt;&gt;"",VLOOKUP(AH1769,LISTAS·PAPP!$O$3:$P$74,2,0),"")</f>
        <v/>
      </c>
      <c r="AH1769" s="58"/>
      <c r="AI1769" s="60"/>
      <c r="AJ1769" s="51" t="str">
        <f>IF(AI1769&lt;&gt;"",VLOOKUP(AI1769,LISTAS·PAPP!$X$4:$Y$80,2,0),"")</f>
        <v/>
      </c>
      <c r="AK1769" s="58"/>
      <c r="AL1769" s="60"/>
      <c r="AM1769" s="51" t="str">
        <f>IF(ISERROR(VLOOKUP(AL1769,LISTAS·PAPP!$AD$4:$AE$334,2,0))," ",VLOOKUP(AL1769,LISTAS·PAPP!$AD$4:$AE$334,2,0))</f>
        <v xml:space="preserve"> </v>
      </c>
      <c r="AN1769" s="63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53" t="str">
        <f t="shared" si="82"/>
        <v/>
      </c>
      <c r="BB1769" s="54" t="str">
        <f t="shared" si="83"/>
        <v/>
      </c>
      <c r="BC1769" s="55" t="str">
        <f t="shared" si="84"/>
        <v xml:space="preserve"> </v>
      </c>
    </row>
    <row r="1770" spans="1:55" x14ac:dyDescent="0.25">
      <c r="A1770" s="58"/>
      <c r="B1770" s="58"/>
      <c r="C1770" s="58"/>
      <c r="D1770" s="58"/>
      <c r="E1770" s="51" t="str">
        <f>IF(C1770&lt;&gt;"",VLOOKUP(MID(C1770,18,5),LISTAS·PAPP!$E$4:$F$76,2,0),"")</f>
        <v/>
      </c>
      <c r="F1770" s="58"/>
      <c r="G1770" s="51" t="str">
        <f>IF(F1770&lt;&gt;"",VLOOKUP(F1770,LISTAS·PAPP!$R$3:$T$221,3,0),"")</f>
        <v/>
      </c>
      <c r="H1770" s="58"/>
      <c r="I1770" s="66"/>
      <c r="J1770" s="66"/>
      <c r="K1770" s="67"/>
      <c r="L1770" s="66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52" t="str">
        <f>IF(A1770&lt;&gt;"",IF(D1770="DIRECCIÓN_DE_TRANSFERENCIAS","280 0031",VLOOKUP(C1770,LISTAS·PAPP!$C$3:$D$76,2,0)),"")</f>
        <v/>
      </c>
      <c r="Z1770" s="61"/>
      <c r="AA1770" s="62"/>
      <c r="AB1770" s="62"/>
      <c r="AC1770" s="65" t="str">
        <f>IF(D1770&lt;&gt;"",VLOOKUP(D1770,LISTAS·PAPP!$I$3:$M$16,2,0),"")</f>
        <v/>
      </c>
      <c r="AD1770" s="51" t="str">
        <f>IF(D1770&lt;&gt;"",VLOOKUP(D1770,LISTAS·PAPP!$I$3:$M$16,3,0),"")</f>
        <v/>
      </c>
      <c r="AE1770" s="52" t="str">
        <f>IF(D1770&lt;&gt;"",VLOOKUP(D1770,LISTAS·PAPP!$I$3:$M$16,4,0),"")</f>
        <v/>
      </c>
      <c r="AF1770" s="51" t="str">
        <f>IF(D1770&lt;&gt;"",VLOOKUP(D1770,LISTAS·PAPP!$I$3:$M$16,5,0),"")</f>
        <v/>
      </c>
      <c r="AG1770" s="52" t="str">
        <f>IF(AH1770&lt;&gt;"",VLOOKUP(AH1770,LISTAS·PAPP!$O$3:$P$74,2,0),"")</f>
        <v/>
      </c>
      <c r="AH1770" s="58"/>
      <c r="AI1770" s="60"/>
      <c r="AJ1770" s="51" t="str">
        <f>IF(AI1770&lt;&gt;"",VLOOKUP(AI1770,LISTAS·PAPP!$X$4:$Y$80,2,0),"")</f>
        <v/>
      </c>
      <c r="AK1770" s="58"/>
      <c r="AL1770" s="60"/>
      <c r="AM1770" s="51" t="str">
        <f>IF(ISERROR(VLOOKUP(AL1770,LISTAS·PAPP!$AD$4:$AE$334,2,0))," ",VLOOKUP(AL1770,LISTAS·PAPP!$AD$4:$AE$334,2,0))</f>
        <v xml:space="preserve"> </v>
      </c>
      <c r="AN1770" s="63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53" t="str">
        <f t="shared" si="82"/>
        <v/>
      </c>
      <c r="BB1770" s="54" t="str">
        <f t="shared" si="83"/>
        <v/>
      </c>
      <c r="BC1770" s="55" t="str">
        <f t="shared" si="84"/>
        <v xml:space="preserve"> </v>
      </c>
    </row>
    <row r="1771" spans="1:55" x14ac:dyDescent="0.25">
      <c r="A1771" s="58"/>
      <c r="B1771" s="58"/>
      <c r="C1771" s="58"/>
      <c r="D1771" s="58"/>
      <c r="E1771" s="51" t="str">
        <f>IF(C1771&lt;&gt;"",VLOOKUP(MID(C1771,18,5),LISTAS·PAPP!$E$4:$F$76,2,0),"")</f>
        <v/>
      </c>
      <c r="F1771" s="58"/>
      <c r="G1771" s="51" t="str">
        <f>IF(F1771&lt;&gt;"",VLOOKUP(F1771,LISTAS·PAPP!$R$3:$T$221,3,0),"")</f>
        <v/>
      </c>
      <c r="H1771" s="58"/>
      <c r="I1771" s="66"/>
      <c r="J1771" s="66"/>
      <c r="K1771" s="67"/>
      <c r="L1771" s="66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52" t="str">
        <f>IF(A1771&lt;&gt;"",IF(D1771="DIRECCIÓN_DE_TRANSFERENCIAS","280 0031",VLOOKUP(C1771,LISTAS·PAPP!$C$3:$D$76,2,0)),"")</f>
        <v/>
      </c>
      <c r="Z1771" s="61"/>
      <c r="AA1771" s="62"/>
      <c r="AB1771" s="62"/>
      <c r="AC1771" s="65" t="str">
        <f>IF(D1771&lt;&gt;"",VLOOKUP(D1771,LISTAS·PAPP!$I$3:$M$16,2,0),"")</f>
        <v/>
      </c>
      <c r="AD1771" s="51" t="str">
        <f>IF(D1771&lt;&gt;"",VLOOKUP(D1771,LISTAS·PAPP!$I$3:$M$16,3,0),"")</f>
        <v/>
      </c>
      <c r="AE1771" s="52" t="str">
        <f>IF(D1771&lt;&gt;"",VLOOKUP(D1771,LISTAS·PAPP!$I$3:$M$16,4,0),"")</f>
        <v/>
      </c>
      <c r="AF1771" s="51" t="str">
        <f>IF(D1771&lt;&gt;"",VLOOKUP(D1771,LISTAS·PAPP!$I$3:$M$16,5,0),"")</f>
        <v/>
      </c>
      <c r="AG1771" s="52" t="str">
        <f>IF(AH1771&lt;&gt;"",VLOOKUP(AH1771,LISTAS·PAPP!$O$3:$P$74,2,0),"")</f>
        <v/>
      </c>
      <c r="AH1771" s="58"/>
      <c r="AI1771" s="60"/>
      <c r="AJ1771" s="51" t="str">
        <f>IF(AI1771&lt;&gt;"",VLOOKUP(AI1771,LISTAS·PAPP!$X$4:$Y$80,2,0),"")</f>
        <v/>
      </c>
      <c r="AK1771" s="58"/>
      <c r="AL1771" s="60"/>
      <c r="AM1771" s="51" t="str">
        <f>IF(ISERROR(VLOOKUP(AL1771,LISTAS·PAPP!$AD$4:$AE$334,2,0))," ",VLOOKUP(AL1771,LISTAS·PAPP!$AD$4:$AE$334,2,0))</f>
        <v xml:space="preserve"> </v>
      </c>
      <c r="AN1771" s="63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53" t="str">
        <f t="shared" si="82"/>
        <v/>
      </c>
      <c r="BB1771" s="54" t="str">
        <f t="shared" si="83"/>
        <v/>
      </c>
      <c r="BC1771" s="55" t="str">
        <f t="shared" si="84"/>
        <v xml:space="preserve"> </v>
      </c>
    </row>
    <row r="1772" spans="1:55" x14ac:dyDescent="0.25">
      <c r="A1772" s="58"/>
      <c r="B1772" s="58"/>
      <c r="C1772" s="58"/>
      <c r="D1772" s="58"/>
      <c r="E1772" s="51" t="str">
        <f>IF(C1772&lt;&gt;"",VLOOKUP(MID(C1772,18,5),LISTAS·PAPP!$E$4:$F$76,2,0),"")</f>
        <v/>
      </c>
      <c r="F1772" s="58"/>
      <c r="G1772" s="51" t="str">
        <f>IF(F1772&lt;&gt;"",VLOOKUP(F1772,LISTAS·PAPP!$R$3:$T$221,3,0),"")</f>
        <v/>
      </c>
      <c r="H1772" s="58"/>
      <c r="I1772" s="66"/>
      <c r="J1772" s="66"/>
      <c r="K1772" s="67"/>
      <c r="L1772" s="66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52" t="str">
        <f>IF(A1772&lt;&gt;"",IF(D1772="DIRECCIÓN_DE_TRANSFERENCIAS","280 0031",VLOOKUP(C1772,LISTAS·PAPP!$C$3:$D$76,2,0)),"")</f>
        <v/>
      </c>
      <c r="Z1772" s="61"/>
      <c r="AA1772" s="62"/>
      <c r="AB1772" s="62"/>
      <c r="AC1772" s="65" t="str">
        <f>IF(D1772&lt;&gt;"",VLOOKUP(D1772,LISTAS·PAPP!$I$3:$M$16,2,0),"")</f>
        <v/>
      </c>
      <c r="AD1772" s="51" t="str">
        <f>IF(D1772&lt;&gt;"",VLOOKUP(D1772,LISTAS·PAPP!$I$3:$M$16,3,0),"")</f>
        <v/>
      </c>
      <c r="AE1772" s="52" t="str">
        <f>IF(D1772&lt;&gt;"",VLOOKUP(D1772,LISTAS·PAPP!$I$3:$M$16,4,0),"")</f>
        <v/>
      </c>
      <c r="AF1772" s="51" t="str">
        <f>IF(D1772&lt;&gt;"",VLOOKUP(D1772,LISTAS·PAPP!$I$3:$M$16,5,0),"")</f>
        <v/>
      </c>
      <c r="AG1772" s="52" t="str">
        <f>IF(AH1772&lt;&gt;"",VLOOKUP(AH1772,LISTAS·PAPP!$O$3:$P$74,2,0),"")</f>
        <v/>
      </c>
      <c r="AH1772" s="58"/>
      <c r="AI1772" s="60"/>
      <c r="AJ1772" s="51" t="str">
        <f>IF(AI1772&lt;&gt;"",VLOOKUP(AI1772,LISTAS·PAPP!$X$4:$Y$80,2,0),"")</f>
        <v/>
      </c>
      <c r="AK1772" s="58"/>
      <c r="AL1772" s="60"/>
      <c r="AM1772" s="51" t="str">
        <f>IF(ISERROR(VLOOKUP(AL1772,LISTAS·PAPP!$AD$4:$AE$334,2,0))," ",VLOOKUP(AL1772,LISTAS·PAPP!$AD$4:$AE$334,2,0))</f>
        <v xml:space="preserve"> </v>
      </c>
      <c r="AN1772" s="63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53" t="str">
        <f t="shared" si="82"/>
        <v/>
      </c>
      <c r="BB1772" s="54" t="str">
        <f t="shared" si="83"/>
        <v/>
      </c>
      <c r="BC1772" s="55" t="str">
        <f t="shared" si="84"/>
        <v xml:space="preserve"> </v>
      </c>
    </row>
    <row r="1773" spans="1:55" x14ac:dyDescent="0.25">
      <c r="A1773" s="58"/>
      <c r="B1773" s="58"/>
      <c r="C1773" s="58"/>
      <c r="D1773" s="58"/>
      <c r="E1773" s="51" t="str">
        <f>IF(C1773&lt;&gt;"",VLOOKUP(MID(C1773,18,5),LISTAS·PAPP!$E$4:$F$76,2,0),"")</f>
        <v/>
      </c>
      <c r="F1773" s="58"/>
      <c r="G1773" s="51" t="str">
        <f>IF(F1773&lt;&gt;"",VLOOKUP(F1773,LISTAS·PAPP!$R$3:$T$221,3,0),"")</f>
        <v/>
      </c>
      <c r="H1773" s="58"/>
      <c r="I1773" s="66"/>
      <c r="J1773" s="66"/>
      <c r="K1773" s="67"/>
      <c r="L1773" s="66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52" t="str">
        <f>IF(A1773&lt;&gt;"",IF(D1773="DIRECCIÓN_DE_TRANSFERENCIAS","280 0031",VLOOKUP(C1773,LISTAS·PAPP!$C$3:$D$76,2,0)),"")</f>
        <v/>
      </c>
      <c r="Z1773" s="61"/>
      <c r="AA1773" s="62"/>
      <c r="AB1773" s="62"/>
      <c r="AC1773" s="65" t="str">
        <f>IF(D1773&lt;&gt;"",VLOOKUP(D1773,LISTAS·PAPP!$I$3:$M$16,2,0),"")</f>
        <v/>
      </c>
      <c r="AD1773" s="51" t="str">
        <f>IF(D1773&lt;&gt;"",VLOOKUP(D1773,LISTAS·PAPP!$I$3:$M$16,3,0),"")</f>
        <v/>
      </c>
      <c r="AE1773" s="52" t="str">
        <f>IF(D1773&lt;&gt;"",VLOOKUP(D1773,LISTAS·PAPP!$I$3:$M$16,4,0),"")</f>
        <v/>
      </c>
      <c r="AF1773" s="51" t="str">
        <f>IF(D1773&lt;&gt;"",VLOOKUP(D1773,LISTAS·PAPP!$I$3:$M$16,5,0),"")</f>
        <v/>
      </c>
      <c r="AG1773" s="52" t="str">
        <f>IF(AH1773&lt;&gt;"",VLOOKUP(AH1773,LISTAS·PAPP!$O$3:$P$74,2,0),"")</f>
        <v/>
      </c>
      <c r="AH1773" s="58"/>
      <c r="AI1773" s="60"/>
      <c r="AJ1773" s="51" t="str">
        <f>IF(AI1773&lt;&gt;"",VLOOKUP(AI1773,LISTAS·PAPP!$X$4:$Y$80,2,0),"")</f>
        <v/>
      </c>
      <c r="AK1773" s="58"/>
      <c r="AL1773" s="60"/>
      <c r="AM1773" s="51" t="str">
        <f>IF(ISERROR(VLOOKUP(AL1773,LISTAS·PAPP!$AD$4:$AE$334,2,0))," ",VLOOKUP(AL1773,LISTAS·PAPP!$AD$4:$AE$334,2,0))</f>
        <v xml:space="preserve"> </v>
      </c>
      <c r="AN1773" s="63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53" t="str">
        <f t="shared" si="82"/>
        <v/>
      </c>
      <c r="BB1773" s="54" t="str">
        <f t="shared" si="83"/>
        <v/>
      </c>
      <c r="BC1773" s="55" t="str">
        <f t="shared" si="84"/>
        <v xml:space="preserve"> </v>
      </c>
    </row>
    <row r="1774" spans="1:55" x14ac:dyDescent="0.25">
      <c r="A1774" s="58"/>
      <c r="B1774" s="58"/>
      <c r="C1774" s="58"/>
      <c r="D1774" s="58"/>
      <c r="E1774" s="51" t="str">
        <f>IF(C1774&lt;&gt;"",VLOOKUP(MID(C1774,18,5),LISTAS·PAPP!$E$4:$F$76,2,0),"")</f>
        <v/>
      </c>
      <c r="F1774" s="58"/>
      <c r="G1774" s="51" t="str">
        <f>IF(F1774&lt;&gt;"",VLOOKUP(F1774,LISTAS·PAPP!$R$3:$T$221,3,0),"")</f>
        <v/>
      </c>
      <c r="H1774" s="58"/>
      <c r="I1774" s="66"/>
      <c r="J1774" s="66"/>
      <c r="K1774" s="67"/>
      <c r="L1774" s="66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52" t="str">
        <f>IF(A1774&lt;&gt;"",IF(D1774="DIRECCIÓN_DE_TRANSFERENCIAS","280 0031",VLOOKUP(C1774,LISTAS·PAPP!$C$3:$D$76,2,0)),"")</f>
        <v/>
      </c>
      <c r="Z1774" s="61"/>
      <c r="AA1774" s="62"/>
      <c r="AB1774" s="62"/>
      <c r="AC1774" s="65" t="str">
        <f>IF(D1774&lt;&gt;"",VLOOKUP(D1774,LISTAS·PAPP!$I$3:$M$16,2,0),"")</f>
        <v/>
      </c>
      <c r="AD1774" s="51" t="str">
        <f>IF(D1774&lt;&gt;"",VLOOKUP(D1774,LISTAS·PAPP!$I$3:$M$16,3,0),"")</f>
        <v/>
      </c>
      <c r="AE1774" s="52" t="str">
        <f>IF(D1774&lt;&gt;"",VLOOKUP(D1774,LISTAS·PAPP!$I$3:$M$16,4,0),"")</f>
        <v/>
      </c>
      <c r="AF1774" s="51" t="str">
        <f>IF(D1774&lt;&gt;"",VLOOKUP(D1774,LISTAS·PAPP!$I$3:$M$16,5,0),"")</f>
        <v/>
      </c>
      <c r="AG1774" s="52" t="str">
        <f>IF(AH1774&lt;&gt;"",VLOOKUP(AH1774,LISTAS·PAPP!$O$3:$P$74,2,0),"")</f>
        <v/>
      </c>
      <c r="AH1774" s="58"/>
      <c r="AI1774" s="60"/>
      <c r="AJ1774" s="51" t="str">
        <f>IF(AI1774&lt;&gt;"",VLOOKUP(AI1774,LISTAS·PAPP!$X$4:$Y$80,2,0),"")</f>
        <v/>
      </c>
      <c r="AK1774" s="58"/>
      <c r="AL1774" s="60"/>
      <c r="AM1774" s="51" t="str">
        <f>IF(ISERROR(VLOOKUP(AL1774,LISTAS·PAPP!$AD$4:$AE$334,2,0))," ",VLOOKUP(AL1774,LISTAS·PAPP!$AD$4:$AE$334,2,0))</f>
        <v xml:space="preserve"> </v>
      </c>
      <c r="AN1774" s="63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53" t="str">
        <f t="shared" si="82"/>
        <v/>
      </c>
      <c r="BB1774" s="54" t="str">
        <f t="shared" si="83"/>
        <v/>
      </c>
      <c r="BC1774" s="55" t="str">
        <f t="shared" si="84"/>
        <v xml:space="preserve"> </v>
      </c>
    </row>
    <row r="1775" spans="1:55" x14ac:dyDescent="0.25">
      <c r="A1775" s="58"/>
      <c r="B1775" s="58"/>
      <c r="C1775" s="58"/>
      <c r="D1775" s="58"/>
      <c r="E1775" s="51" t="str">
        <f>IF(C1775&lt;&gt;"",VLOOKUP(MID(C1775,18,5),LISTAS·PAPP!$E$4:$F$76,2,0),"")</f>
        <v/>
      </c>
      <c r="F1775" s="58"/>
      <c r="G1775" s="51" t="str">
        <f>IF(F1775&lt;&gt;"",VLOOKUP(F1775,LISTAS·PAPP!$R$3:$T$221,3,0),"")</f>
        <v/>
      </c>
      <c r="H1775" s="58"/>
      <c r="I1775" s="66"/>
      <c r="J1775" s="66"/>
      <c r="K1775" s="67"/>
      <c r="L1775" s="66"/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52" t="str">
        <f>IF(A1775&lt;&gt;"",IF(D1775="DIRECCIÓN_DE_TRANSFERENCIAS","280 0031",VLOOKUP(C1775,LISTAS·PAPP!$C$3:$D$76,2,0)),"")</f>
        <v/>
      </c>
      <c r="Z1775" s="61"/>
      <c r="AA1775" s="62"/>
      <c r="AB1775" s="62"/>
      <c r="AC1775" s="65" t="str">
        <f>IF(D1775&lt;&gt;"",VLOOKUP(D1775,LISTAS·PAPP!$I$3:$M$16,2,0),"")</f>
        <v/>
      </c>
      <c r="AD1775" s="51" t="str">
        <f>IF(D1775&lt;&gt;"",VLOOKUP(D1775,LISTAS·PAPP!$I$3:$M$16,3,0),"")</f>
        <v/>
      </c>
      <c r="AE1775" s="52" t="str">
        <f>IF(D1775&lt;&gt;"",VLOOKUP(D1775,LISTAS·PAPP!$I$3:$M$16,4,0),"")</f>
        <v/>
      </c>
      <c r="AF1775" s="51" t="str">
        <f>IF(D1775&lt;&gt;"",VLOOKUP(D1775,LISTAS·PAPP!$I$3:$M$16,5,0),"")</f>
        <v/>
      </c>
      <c r="AG1775" s="52" t="str">
        <f>IF(AH1775&lt;&gt;"",VLOOKUP(AH1775,LISTAS·PAPP!$O$3:$P$74,2,0),"")</f>
        <v/>
      </c>
      <c r="AH1775" s="58"/>
      <c r="AI1775" s="60"/>
      <c r="AJ1775" s="51" t="str">
        <f>IF(AI1775&lt;&gt;"",VLOOKUP(AI1775,LISTAS·PAPP!$X$4:$Y$80,2,0),"")</f>
        <v/>
      </c>
      <c r="AK1775" s="58"/>
      <c r="AL1775" s="60"/>
      <c r="AM1775" s="51" t="str">
        <f>IF(ISERROR(VLOOKUP(AL1775,LISTAS·PAPP!$AD$4:$AE$334,2,0))," ",VLOOKUP(AL1775,LISTAS·PAPP!$AD$4:$AE$334,2,0))</f>
        <v xml:space="preserve"> </v>
      </c>
      <c r="AN1775" s="63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53" t="str">
        <f t="shared" si="82"/>
        <v/>
      </c>
      <c r="BB1775" s="54" t="str">
        <f t="shared" si="83"/>
        <v/>
      </c>
      <c r="BC1775" s="55" t="str">
        <f t="shared" si="84"/>
        <v xml:space="preserve"> </v>
      </c>
    </row>
    <row r="1776" spans="1:55" x14ac:dyDescent="0.25">
      <c r="A1776" s="58"/>
      <c r="B1776" s="58"/>
      <c r="C1776" s="58"/>
      <c r="D1776" s="58"/>
      <c r="E1776" s="51" t="str">
        <f>IF(C1776&lt;&gt;"",VLOOKUP(MID(C1776,18,5),LISTAS·PAPP!$E$4:$F$76,2,0),"")</f>
        <v/>
      </c>
      <c r="F1776" s="58"/>
      <c r="G1776" s="51" t="str">
        <f>IF(F1776&lt;&gt;"",VLOOKUP(F1776,LISTAS·PAPP!$R$3:$T$221,3,0),"")</f>
        <v/>
      </c>
      <c r="H1776" s="58"/>
      <c r="I1776" s="66"/>
      <c r="J1776" s="66"/>
      <c r="K1776" s="67"/>
      <c r="L1776" s="66"/>
      <c r="M1776" s="60"/>
      <c r="N1776" s="60"/>
      <c r="O1776" s="60"/>
      <c r="P1776" s="60"/>
      <c r="Q1776" s="60"/>
      <c r="R1776" s="60"/>
      <c r="S1776" s="60"/>
      <c r="T1776" s="60"/>
      <c r="U1776" s="60"/>
      <c r="V1776" s="60"/>
      <c r="W1776" s="60"/>
      <c r="X1776" s="60"/>
      <c r="Y1776" s="52" t="str">
        <f>IF(A1776&lt;&gt;"",IF(D1776="DIRECCIÓN_DE_TRANSFERENCIAS","280 0031",VLOOKUP(C1776,LISTAS·PAPP!$C$3:$D$76,2,0)),"")</f>
        <v/>
      </c>
      <c r="Z1776" s="61"/>
      <c r="AA1776" s="62"/>
      <c r="AB1776" s="62"/>
      <c r="AC1776" s="65" t="str">
        <f>IF(D1776&lt;&gt;"",VLOOKUP(D1776,LISTAS·PAPP!$I$3:$M$16,2,0),"")</f>
        <v/>
      </c>
      <c r="AD1776" s="51" t="str">
        <f>IF(D1776&lt;&gt;"",VLOOKUP(D1776,LISTAS·PAPP!$I$3:$M$16,3,0),"")</f>
        <v/>
      </c>
      <c r="AE1776" s="52" t="str">
        <f>IF(D1776&lt;&gt;"",VLOOKUP(D1776,LISTAS·PAPP!$I$3:$M$16,4,0),"")</f>
        <v/>
      </c>
      <c r="AF1776" s="51" t="str">
        <f>IF(D1776&lt;&gt;"",VLOOKUP(D1776,LISTAS·PAPP!$I$3:$M$16,5,0),"")</f>
        <v/>
      </c>
      <c r="AG1776" s="52" t="str">
        <f>IF(AH1776&lt;&gt;"",VLOOKUP(AH1776,LISTAS·PAPP!$O$3:$P$74,2,0),"")</f>
        <v/>
      </c>
      <c r="AH1776" s="58"/>
      <c r="AI1776" s="60"/>
      <c r="AJ1776" s="51" t="str">
        <f>IF(AI1776&lt;&gt;"",VLOOKUP(AI1776,LISTAS·PAPP!$X$4:$Y$80,2,0),"")</f>
        <v/>
      </c>
      <c r="AK1776" s="58"/>
      <c r="AL1776" s="60"/>
      <c r="AM1776" s="51" t="str">
        <f>IF(ISERROR(VLOOKUP(AL1776,LISTAS·PAPP!$AD$4:$AE$334,2,0))," ",VLOOKUP(AL1776,LISTAS·PAPP!$AD$4:$AE$334,2,0))</f>
        <v xml:space="preserve"> </v>
      </c>
      <c r="AN1776" s="63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53" t="str">
        <f t="shared" si="82"/>
        <v/>
      </c>
      <c r="BB1776" s="54" t="str">
        <f t="shared" si="83"/>
        <v/>
      </c>
      <c r="BC1776" s="55" t="str">
        <f t="shared" si="84"/>
        <v xml:space="preserve"> </v>
      </c>
    </row>
    <row r="1777" spans="1:55" x14ac:dyDescent="0.25">
      <c r="A1777" s="58"/>
      <c r="B1777" s="58"/>
      <c r="C1777" s="58"/>
      <c r="D1777" s="58"/>
      <c r="E1777" s="51" t="str">
        <f>IF(C1777&lt;&gt;"",VLOOKUP(MID(C1777,18,5),LISTAS·PAPP!$E$4:$F$76,2,0),"")</f>
        <v/>
      </c>
      <c r="F1777" s="58"/>
      <c r="G1777" s="51" t="str">
        <f>IF(F1777&lt;&gt;"",VLOOKUP(F1777,LISTAS·PAPP!$R$3:$T$221,3,0),"")</f>
        <v/>
      </c>
      <c r="H1777" s="58"/>
      <c r="I1777" s="66"/>
      <c r="J1777" s="66"/>
      <c r="K1777" s="67"/>
      <c r="L1777" s="66"/>
      <c r="M1777" s="60"/>
      <c r="N1777" s="60"/>
      <c r="O1777" s="60"/>
      <c r="P1777" s="60"/>
      <c r="Q1777" s="60"/>
      <c r="R1777" s="60"/>
      <c r="S1777" s="60"/>
      <c r="T1777" s="60"/>
      <c r="U1777" s="60"/>
      <c r="V1777" s="60"/>
      <c r="W1777" s="60"/>
      <c r="X1777" s="60"/>
      <c r="Y1777" s="52" t="str">
        <f>IF(A1777&lt;&gt;"",IF(D1777="DIRECCIÓN_DE_TRANSFERENCIAS","280 0031",VLOOKUP(C1777,LISTAS·PAPP!$C$3:$D$76,2,0)),"")</f>
        <v/>
      </c>
      <c r="Z1777" s="61"/>
      <c r="AA1777" s="62"/>
      <c r="AB1777" s="62"/>
      <c r="AC1777" s="65" t="str">
        <f>IF(D1777&lt;&gt;"",VLOOKUP(D1777,LISTAS·PAPP!$I$3:$M$16,2,0),"")</f>
        <v/>
      </c>
      <c r="AD1777" s="51" t="str">
        <f>IF(D1777&lt;&gt;"",VLOOKUP(D1777,LISTAS·PAPP!$I$3:$M$16,3,0),"")</f>
        <v/>
      </c>
      <c r="AE1777" s="52" t="str">
        <f>IF(D1777&lt;&gt;"",VLOOKUP(D1777,LISTAS·PAPP!$I$3:$M$16,4,0),"")</f>
        <v/>
      </c>
      <c r="AF1777" s="51" t="str">
        <f>IF(D1777&lt;&gt;"",VLOOKUP(D1777,LISTAS·PAPP!$I$3:$M$16,5,0),"")</f>
        <v/>
      </c>
      <c r="AG1777" s="52" t="str">
        <f>IF(AH1777&lt;&gt;"",VLOOKUP(AH1777,LISTAS·PAPP!$O$3:$P$74,2,0),"")</f>
        <v/>
      </c>
      <c r="AH1777" s="58"/>
      <c r="AI1777" s="60"/>
      <c r="AJ1777" s="51" t="str">
        <f>IF(AI1777&lt;&gt;"",VLOOKUP(AI1777,LISTAS·PAPP!$X$4:$Y$80,2,0),"")</f>
        <v/>
      </c>
      <c r="AK1777" s="58"/>
      <c r="AL1777" s="60"/>
      <c r="AM1777" s="51" t="str">
        <f>IF(ISERROR(VLOOKUP(AL1777,LISTAS·PAPP!$AD$4:$AE$334,2,0))," ",VLOOKUP(AL1777,LISTAS·PAPP!$AD$4:$AE$334,2,0))</f>
        <v xml:space="preserve"> </v>
      </c>
      <c r="AN1777" s="63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53" t="str">
        <f t="shared" si="82"/>
        <v/>
      </c>
      <c r="BB1777" s="54" t="str">
        <f t="shared" si="83"/>
        <v/>
      </c>
      <c r="BC1777" s="55" t="str">
        <f t="shared" si="84"/>
        <v xml:space="preserve"> </v>
      </c>
    </row>
    <row r="1778" spans="1:55" x14ac:dyDescent="0.25">
      <c r="A1778" s="58"/>
      <c r="B1778" s="58"/>
      <c r="C1778" s="58"/>
      <c r="D1778" s="58"/>
      <c r="E1778" s="51" t="str">
        <f>IF(C1778&lt;&gt;"",VLOOKUP(MID(C1778,18,5),LISTAS·PAPP!$E$4:$F$76,2,0),"")</f>
        <v/>
      </c>
      <c r="F1778" s="58"/>
      <c r="G1778" s="51" t="str">
        <f>IF(F1778&lt;&gt;"",VLOOKUP(F1778,LISTAS·PAPP!$R$3:$T$221,3,0),"")</f>
        <v/>
      </c>
      <c r="H1778" s="58"/>
      <c r="I1778" s="66"/>
      <c r="J1778" s="66"/>
      <c r="K1778" s="67"/>
      <c r="L1778" s="66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52" t="str">
        <f>IF(A1778&lt;&gt;"",IF(D1778="DIRECCIÓN_DE_TRANSFERENCIAS","280 0031",VLOOKUP(C1778,LISTAS·PAPP!$C$3:$D$76,2,0)),"")</f>
        <v/>
      </c>
      <c r="Z1778" s="61"/>
      <c r="AA1778" s="62"/>
      <c r="AB1778" s="62"/>
      <c r="AC1778" s="65" t="str">
        <f>IF(D1778&lt;&gt;"",VLOOKUP(D1778,LISTAS·PAPP!$I$3:$M$16,2,0),"")</f>
        <v/>
      </c>
      <c r="AD1778" s="51" t="str">
        <f>IF(D1778&lt;&gt;"",VLOOKUP(D1778,LISTAS·PAPP!$I$3:$M$16,3,0),"")</f>
        <v/>
      </c>
      <c r="AE1778" s="52" t="str">
        <f>IF(D1778&lt;&gt;"",VLOOKUP(D1778,LISTAS·PAPP!$I$3:$M$16,4,0),"")</f>
        <v/>
      </c>
      <c r="AF1778" s="51" t="str">
        <f>IF(D1778&lt;&gt;"",VLOOKUP(D1778,LISTAS·PAPP!$I$3:$M$16,5,0),"")</f>
        <v/>
      </c>
      <c r="AG1778" s="52" t="str">
        <f>IF(AH1778&lt;&gt;"",VLOOKUP(AH1778,LISTAS·PAPP!$O$3:$P$74,2,0),"")</f>
        <v/>
      </c>
      <c r="AH1778" s="58"/>
      <c r="AI1778" s="60"/>
      <c r="AJ1778" s="51" t="str">
        <f>IF(AI1778&lt;&gt;"",VLOOKUP(AI1778,LISTAS·PAPP!$X$4:$Y$80,2,0),"")</f>
        <v/>
      </c>
      <c r="AK1778" s="58"/>
      <c r="AL1778" s="60"/>
      <c r="AM1778" s="51" t="str">
        <f>IF(ISERROR(VLOOKUP(AL1778,LISTAS·PAPP!$AD$4:$AE$334,2,0))," ",VLOOKUP(AL1778,LISTAS·PAPP!$AD$4:$AE$334,2,0))</f>
        <v xml:space="preserve"> </v>
      </c>
      <c r="AN1778" s="63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53" t="str">
        <f t="shared" si="82"/>
        <v/>
      </c>
      <c r="BB1778" s="54" t="str">
        <f t="shared" si="83"/>
        <v/>
      </c>
      <c r="BC1778" s="55" t="str">
        <f t="shared" si="84"/>
        <v xml:space="preserve"> </v>
      </c>
    </row>
    <row r="1779" spans="1:55" x14ac:dyDescent="0.25">
      <c r="A1779" s="58"/>
      <c r="B1779" s="58"/>
      <c r="C1779" s="58"/>
      <c r="D1779" s="58"/>
      <c r="E1779" s="51" t="str">
        <f>IF(C1779&lt;&gt;"",VLOOKUP(MID(C1779,18,5),LISTAS·PAPP!$E$4:$F$76,2,0),"")</f>
        <v/>
      </c>
      <c r="F1779" s="58"/>
      <c r="G1779" s="51" t="str">
        <f>IF(F1779&lt;&gt;"",VLOOKUP(F1779,LISTAS·PAPP!$R$3:$T$221,3,0),"")</f>
        <v/>
      </c>
      <c r="H1779" s="58"/>
      <c r="I1779" s="66"/>
      <c r="J1779" s="66"/>
      <c r="K1779" s="67"/>
      <c r="L1779" s="66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52" t="str">
        <f>IF(A1779&lt;&gt;"",IF(D1779="DIRECCIÓN_DE_TRANSFERENCIAS","280 0031",VLOOKUP(C1779,LISTAS·PAPP!$C$3:$D$76,2,0)),"")</f>
        <v/>
      </c>
      <c r="Z1779" s="61"/>
      <c r="AA1779" s="62"/>
      <c r="AB1779" s="62"/>
      <c r="AC1779" s="65" t="str">
        <f>IF(D1779&lt;&gt;"",VLOOKUP(D1779,LISTAS·PAPP!$I$3:$M$16,2,0),"")</f>
        <v/>
      </c>
      <c r="AD1779" s="51" t="str">
        <f>IF(D1779&lt;&gt;"",VLOOKUP(D1779,LISTAS·PAPP!$I$3:$M$16,3,0),"")</f>
        <v/>
      </c>
      <c r="AE1779" s="52" t="str">
        <f>IF(D1779&lt;&gt;"",VLOOKUP(D1779,LISTAS·PAPP!$I$3:$M$16,4,0),"")</f>
        <v/>
      </c>
      <c r="AF1779" s="51" t="str">
        <f>IF(D1779&lt;&gt;"",VLOOKUP(D1779,LISTAS·PAPP!$I$3:$M$16,5,0),"")</f>
        <v/>
      </c>
      <c r="AG1779" s="52" t="str">
        <f>IF(AH1779&lt;&gt;"",VLOOKUP(AH1779,LISTAS·PAPP!$O$3:$P$74,2,0),"")</f>
        <v/>
      </c>
      <c r="AH1779" s="58"/>
      <c r="AI1779" s="60"/>
      <c r="AJ1779" s="51" t="str">
        <f>IF(AI1779&lt;&gt;"",VLOOKUP(AI1779,LISTAS·PAPP!$X$4:$Y$80,2,0),"")</f>
        <v/>
      </c>
      <c r="AK1779" s="58"/>
      <c r="AL1779" s="60"/>
      <c r="AM1779" s="51" t="str">
        <f>IF(ISERROR(VLOOKUP(AL1779,LISTAS·PAPP!$AD$4:$AE$334,2,0))," ",VLOOKUP(AL1779,LISTAS·PAPP!$AD$4:$AE$334,2,0))</f>
        <v xml:space="preserve"> </v>
      </c>
      <c r="AN1779" s="63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53" t="str">
        <f t="shared" si="82"/>
        <v/>
      </c>
      <c r="BB1779" s="54" t="str">
        <f t="shared" si="83"/>
        <v/>
      </c>
      <c r="BC1779" s="55" t="str">
        <f t="shared" si="84"/>
        <v xml:space="preserve"> </v>
      </c>
    </row>
    <row r="1780" spans="1:55" x14ac:dyDescent="0.25">
      <c r="A1780" s="58"/>
      <c r="B1780" s="58"/>
      <c r="C1780" s="58"/>
      <c r="D1780" s="58"/>
      <c r="E1780" s="51" t="str">
        <f>IF(C1780&lt;&gt;"",VLOOKUP(MID(C1780,18,5),LISTAS·PAPP!$E$4:$F$76,2,0),"")</f>
        <v/>
      </c>
      <c r="F1780" s="58"/>
      <c r="G1780" s="51" t="str">
        <f>IF(F1780&lt;&gt;"",VLOOKUP(F1780,LISTAS·PAPP!$R$3:$T$221,3,0),"")</f>
        <v/>
      </c>
      <c r="H1780" s="58"/>
      <c r="I1780" s="66"/>
      <c r="J1780" s="66"/>
      <c r="K1780" s="67"/>
      <c r="L1780" s="66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52" t="str">
        <f>IF(A1780&lt;&gt;"",IF(D1780="DIRECCIÓN_DE_TRANSFERENCIAS","280 0031",VLOOKUP(C1780,LISTAS·PAPP!$C$3:$D$76,2,0)),"")</f>
        <v/>
      </c>
      <c r="Z1780" s="61"/>
      <c r="AA1780" s="62"/>
      <c r="AB1780" s="62"/>
      <c r="AC1780" s="65" t="str">
        <f>IF(D1780&lt;&gt;"",VLOOKUP(D1780,LISTAS·PAPP!$I$3:$M$16,2,0),"")</f>
        <v/>
      </c>
      <c r="AD1780" s="51" t="str">
        <f>IF(D1780&lt;&gt;"",VLOOKUP(D1780,LISTAS·PAPP!$I$3:$M$16,3,0),"")</f>
        <v/>
      </c>
      <c r="AE1780" s="52" t="str">
        <f>IF(D1780&lt;&gt;"",VLOOKUP(D1780,LISTAS·PAPP!$I$3:$M$16,4,0),"")</f>
        <v/>
      </c>
      <c r="AF1780" s="51" t="str">
        <f>IF(D1780&lt;&gt;"",VLOOKUP(D1780,LISTAS·PAPP!$I$3:$M$16,5,0),"")</f>
        <v/>
      </c>
      <c r="AG1780" s="52" t="str">
        <f>IF(AH1780&lt;&gt;"",VLOOKUP(AH1780,LISTAS·PAPP!$O$3:$P$74,2,0),"")</f>
        <v/>
      </c>
      <c r="AH1780" s="58"/>
      <c r="AI1780" s="60"/>
      <c r="AJ1780" s="51" t="str">
        <f>IF(AI1780&lt;&gt;"",VLOOKUP(AI1780,LISTAS·PAPP!$X$4:$Y$80,2,0),"")</f>
        <v/>
      </c>
      <c r="AK1780" s="58"/>
      <c r="AL1780" s="60"/>
      <c r="AM1780" s="51" t="str">
        <f>IF(ISERROR(VLOOKUP(AL1780,LISTAS·PAPP!$AD$4:$AE$334,2,0))," ",VLOOKUP(AL1780,LISTAS·PAPP!$AD$4:$AE$334,2,0))</f>
        <v xml:space="preserve"> </v>
      </c>
      <c r="AN1780" s="63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53" t="str">
        <f t="shared" si="82"/>
        <v/>
      </c>
      <c r="BB1780" s="54" t="str">
        <f t="shared" si="83"/>
        <v/>
      </c>
      <c r="BC1780" s="55" t="str">
        <f t="shared" si="84"/>
        <v xml:space="preserve"> </v>
      </c>
    </row>
    <row r="1781" spans="1:55" x14ac:dyDescent="0.25">
      <c r="A1781" s="58"/>
      <c r="B1781" s="58"/>
      <c r="C1781" s="58"/>
      <c r="D1781" s="58"/>
      <c r="E1781" s="51" t="str">
        <f>IF(C1781&lt;&gt;"",VLOOKUP(MID(C1781,18,5),LISTAS·PAPP!$E$4:$F$76,2,0),"")</f>
        <v/>
      </c>
      <c r="F1781" s="58"/>
      <c r="G1781" s="51" t="str">
        <f>IF(F1781&lt;&gt;"",VLOOKUP(F1781,LISTAS·PAPP!$R$3:$T$221,3,0),"")</f>
        <v/>
      </c>
      <c r="H1781" s="58"/>
      <c r="I1781" s="66"/>
      <c r="J1781" s="66"/>
      <c r="K1781" s="67"/>
      <c r="L1781" s="66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52" t="str">
        <f>IF(A1781&lt;&gt;"",IF(D1781="DIRECCIÓN_DE_TRANSFERENCIAS","280 0031",VLOOKUP(C1781,LISTAS·PAPP!$C$3:$D$76,2,0)),"")</f>
        <v/>
      </c>
      <c r="Z1781" s="61"/>
      <c r="AA1781" s="62"/>
      <c r="AB1781" s="62"/>
      <c r="AC1781" s="65" t="str">
        <f>IF(D1781&lt;&gt;"",VLOOKUP(D1781,LISTAS·PAPP!$I$3:$M$16,2,0),"")</f>
        <v/>
      </c>
      <c r="AD1781" s="51" t="str">
        <f>IF(D1781&lt;&gt;"",VLOOKUP(D1781,LISTAS·PAPP!$I$3:$M$16,3,0),"")</f>
        <v/>
      </c>
      <c r="AE1781" s="52" t="str">
        <f>IF(D1781&lt;&gt;"",VLOOKUP(D1781,LISTAS·PAPP!$I$3:$M$16,4,0),"")</f>
        <v/>
      </c>
      <c r="AF1781" s="51" t="str">
        <f>IF(D1781&lt;&gt;"",VLOOKUP(D1781,LISTAS·PAPP!$I$3:$M$16,5,0),"")</f>
        <v/>
      </c>
      <c r="AG1781" s="52" t="str">
        <f>IF(AH1781&lt;&gt;"",VLOOKUP(AH1781,LISTAS·PAPP!$O$3:$P$74,2,0),"")</f>
        <v/>
      </c>
      <c r="AH1781" s="58"/>
      <c r="AI1781" s="60"/>
      <c r="AJ1781" s="51" t="str">
        <f>IF(AI1781&lt;&gt;"",VLOOKUP(AI1781,LISTAS·PAPP!$X$4:$Y$80,2,0),"")</f>
        <v/>
      </c>
      <c r="AK1781" s="58"/>
      <c r="AL1781" s="60"/>
      <c r="AM1781" s="51" t="str">
        <f>IF(ISERROR(VLOOKUP(AL1781,LISTAS·PAPP!$AD$4:$AE$334,2,0))," ",VLOOKUP(AL1781,LISTAS·PAPP!$AD$4:$AE$334,2,0))</f>
        <v xml:space="preserve"> </v>
      </c>
      <c r="AN1781" s="63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53" t="str">
        <f t="shared" si="82"/>
        <v/>
      </c>
      <c r="BB1781" s="54" t="str">
        <f t="shared" si="83"/>
        <v/>
      </c>
      <c r="BC1781" s="55" t="str">
        <f t="shared" si="84"/>
        <v xml:space="preserve"> </v>
      </c>
    </row>
    <row r="1782" spans="1:55" x14ac:dyDescent="0.25">
      <c r="A1782" s="58"/>
      <c r="B1782" s="58"/>
      <c r="C1782" s="58"/>
      <c r="D1782" s="58"/>
      <c r="E1782" s="51" t="str">
        <f>IF(C1782&lt;&gt;"",VLOOKUP(MID(C1782,18,5),LISTAS·PAPP!$E$4:$F$76,2,0),"")</f>
        <v/>
      </c>
      <c r="F1782" s="58"/>
      <c r="G1782" s="51" t="str">
        <f>IF(F1782&lt;&gt;"",VLOOKUP(F1782,LISTAS·PAPP!$R$3:$T$221,3,0),"")</f>
        <v/>
      </c>
      <c r="H1782" s="58"/>
      <c r="I1782" s="66"/>
      <c r="J1782" s="66"/>
      <c r="K1782" s="67"/>
      <c r="L1782" s="66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52" t="str">
        <f>IF(A1782&lt;&gt;"",IF(D1782="DIRECCIÓN_DE_TRANSFERENCIAS","280 0031",VLOOKUP(C1782,LISTAS·PAPP!$C$3:$D$76,2,0)),"")</f>
        <v/>
      </c>
      <c r="Z1782" s="61"/>
      <c r="AA1782" s="62"/>
      <c r="AB1782" s="62"/>
      <c r="AC1782" s="65" t="str">
        <f>IF(D1782&lt;&gt;"",VLOOKUP(D1782,LISTAS·PAPP!$I$3:$M$16,2,0),"")</f>
        <v/>
      </c>
      <c r="AD1782" s="51" t="str">
        <f>IF(D1782&lt;&gt;"",VLOOKUP(D1782,LISTAS·PAPP!$I$3:$M$16,3,0),"")</f>
        <v/>
      </c>
      <c r="AE1782" s="52" t="str">
        <f>IF(D1782&lt;&gt;"",VLOOKUP(D1782,LISTAS·PAPP!$I$3:$M$16,4,0),"")</f>
        <v/>
      </c>
      <c r="AF1782" s="51" t="str">
        <f>IF(D1782&lt;&gt;"",VLOOKUP(D1782,LISTAS·PAPP!$I$3:$M$16,5,0),"")</f>
        <v/>
      </c>
      <c r="AG1782" s="52" t="str">
        <f>IF(AH1782&lt;&gt;"",VLOOKUP(AH1782,LISTAS·PAPP!$O$3:$P$74,2,0),"")</f>
        <v/>
      </c>
      <c r="AH1782" s="58"/>
      <c r="AI1782" s="60"/>
      <c r="AJ1782" s="51" t="str">
        <f>IF(AI1782&lt;&gt;"",VLOOKUP(AI1782,LISTAS·PAPP!$X$4:$Y$80,2,0),"")</f>
        <v/>
      </c>
      <c r="AK1782" s="58"/>
      <c r="AL1782" s="60"/>
      <c r="AM1782" s="51" t="str">
        <f>IF(ISERROR(VLOOKUP(AL1782,LISTAS·PAPP!$AD$4:$AE$334,2,0))," ",VLOOKUP(AL1782,LISTAS·PAPP!$AD$4:$AE$334,2,0))</f>
        <v xml:space="preserve"> </v>
      </c>
      <c r="AN1782" s="63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53" t="str">
        <f t="shared" si="82"/>
        <v/>
      </c>
      <c r="BB1782" s="54" t="str">
        <f t="shared" si="83"/>
        <v/>
      </c>
      <c r="BC1782" s="55" t="str">
        <f t="shared" si="84"/>
        <v xml:space="preserve"> </v>
      </c>
    </row>
    <row r="1783" spans="1:55" x14ac:dyDescent="0.25">
      <c r="A1783" s="58"/>
      <c r="B1783" s="58"/>
      <c r="C1783" s="58"/>
      <c r="D1783" s="58"/>
      <c r="E1783" s="51" t="str">
        <f>IF(C1783&lt;&gt;"",VLOOKUP(MID(C1783,18,5),LISTAS·PAPP!$E$4:$F$76,2,0),"")</f>
        <v/>
      </c>
      <c r="F1783" s="58"/>
      <c r="G1783" s="51" t="str">
        <f>IF(F1783&lt;&gt;"",VLOOKUP(F1783,LISTAS·PAPP!$R$3:$T$221,3,0),"")</f>
        <v/>
      </c>
      <c r="H1783" s="58"/>
      <c r="I1783" s="66"/>
      <c r="J1783" s="66"/>
      <c r="K1783" s="67"/>
      <c r="L1783" s="66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52" t="str">
        <f>IF(A1783&lt;&gt;"",IF(D1783="DIRECCIÓN_DE_TRANSFERENCIAS","280 0031",VLOOKUP(C1783,LISTAS·PAPP!$C$3:$D$76,2,0)),"")</f>
        <v/>
      </c>
      <c r="Z1783" s="61"/>
      <c r="AA1783" s="62"/>
      <c r="AB1783" s="62"/>
      <c r="AC1783" s="65" t="str">
        <f>IF(D1783&lt;&gt;"",VLOOKUP(D1783,LISTAS·PAPP!$I$3:$M$16,2,0),"")</f>
        <v/>
      </c>
      <c r="AD1783" s="51" t="str">
        <f>IF(D1783&lt;&gt;"",VLOOKUP(D1783,LISTAS·PAPP!$I$3:$M$16,3,0),"")</f>
        <v/>
      </c>
      <c r="AE1783" s="52" t="str">
        <f>IF(D1783&lt;&gt;"",VLOOKUP(D1783,LISTAS·PAPP!$I$3:$M$16,4,0),"")</f>
        <v/>
      </c>
      <c r="AF1783" s="51" t="str">
        <f>IF(D1783&lt;&gt;"",VLOOKUP(D1783,LISTAS·PAPP!$I$3:$M$16,5,0),"")</f>
        <v/>
      </c>
      <c r="AG1783" s="52" t="str">
        <f>IF(AH1783&lt;&gt;"",VLOOKUP(AH1783,LISTAS·PAPP!$O$3:$P$74,2,0),"")</f>
        <v/>
      </c>
      <c r="AH1783" s="58"/>
      <c r="AI1783" s="60"/>
      <c r="AJ1783" s="51" t="str">
        <f>IF(AI1783&lt;&gt;"",VLOOKUP(AI1783,LISTAS·PAPP!$X$4:$Y$80,2,0),"")</f>
        <v/>
      </c>
      <c r="AK1783" s="58"/>
      <c r="AL1783" s="60"/>
      <c r="AM1783" s="51" t="str">
        <f>IF(ISERROR(VLOOKUP(AL1783,LISTAS·PAPP!$AD$4:$AE$334,2,0))," ",VLOOKUP(AL1783,LISTAS·PAPP!$AD$4:$AE$334,2,0))</f>
        <v xml:space="preserve"> </v>
      </c>
      <c r="AN1783" s="63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53" t="str">
        <f t="shared" si="82"/>
        <v/>
      </c>
      <c r="BB1783" s="54" t="str">
        <f t="shared" si="83"/>
        <v/>
      </c>
      <c r="BC1783" s="55" t="str">
        <f t="shared" si="84"/>
        <v xml:space="preserve"> </v>
      </c>
    </row>
    <row r="1784" spans="1:55" x14ac:dyDescent="0.25">
      <c r="A1784" s="58"/>
      <c r="B1784" s="58"/>
      <c r="C1784" s="58"/>
      <c r="D1784" s="58"/>
      <c r="E1784" s="51" t="str">
        <f>IF(C1784&lt;&gt;"",VLOOKUP(MID(C1784,18,5),LISTAS·PAPP!$E$4:$F$76,2,0),"")</f>
        <v/>
      </c>
      <c r="F1784" s="58"/>
      <c r="G1784" s="51" t="str">
        <f>IF(F1784&lt;&gt;"",VLOOKUP(F1784,LISTAS·PAPP!$R$3:$T$221,3,0),"")</f>
        <v/>
      </c>
      <c r="H1784" s="58"/>
      <c r="I1784" s="66"/>
      <c r="J1784" s="66"/>
      <c r="K1784" s="67"/>
      <c r="L1784" s="66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52" t="str">
        <f>IF(A1784&lt;&gt;"",IF(D1784="DIRECCIÓN_DE_TRANSFERENCIAS","280 0031",VLOOKUP(C1784,LISTAS·PAPP!$C$3:$D$76,2,0)),"")</f>
        <v/>
      </c>
      <c r="Z1784" s="61"/>
      <c r="AA1784" s="62"/>
      <c r="AB1784" s="62"/>
      <c r="AC1784" s="65" t="str">
        <f>IF(D1784&lt;&gt;"",VLOOKUP(D1784,LISTAS·PAPP!$I$3:$M$16,2,0),"")</f>
        <v/>
      </c>
      <c r="AD1784" s="51" t="str">
        <f>IF(D1784&lt;&gt;"",VLOOKUP(D1784,LISTAS·PAPP!$I$3:$M$16,3,0),"")</f>
        <v/>
      </c>
      <c r="AE1784" s="52" t="str">
        <f>IF(D1784&lt;&gt;"",VLOOKUP(D1784,LISTAS·PAPP!$I$3:$M$16,4,0),"")</f>
        <v/>
      </c>
      <c r="AF1784" s="51" t="str">
        <f>IF(D1784&lt;&gt;"",VLOOKUP(D1784,LISTAS·PAPP!$I$3:$M$16,5,0),"")</f>
        <v/>
      </c>
      <c r="AG1784" s="52" t="str">
        <f>IF(AH1784&lt;&gt;"",VLOOKUP(AH1784,LISTAS·PAPP!$O$3:$P$74,2,0),"")</f>
        <v/>
      </c>
      <c r="AH1784" s="58"/>
      <c r="AI1784" s="60"/>
      <c r="AJ1784" s="51" t="str">
        <f>IF(AI1784&lt;&gt;"",VLOOKUP(AI1784,LISTAS·PAPP!$X$4:$Y$80,2,0),"")</f>
        <v/>
      </c>
      <c r="AK1784" s="58"/>
      <c r="AL1784" s="60"/>
      <c r="AM1784" s="51" t="str">
        <f>IF(ISERROR(VLOOKUP(AL1784,LISTAS·PAPP!$AD$4:$AE$334,2,0))," ",VLOOKUP(AL1784,LISTAS·PAPP!$AD$4:$AE$334,2,0))</f>
        <v xml:space="preserve"> </v>
      </c>
      <c r="AN1784" s="63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53" t="str">
        <f t="shared" si="82"/>
        <v/>
      </c>
      <c r="BB1784" s="54" t="str">
        <f t="shared" si="83"/>
        <v/>
      </c>
      <c r="BC1784" s="55" t="str">
        <f t="shared" si="84"/>
        <v xml:space="preserve"> </v>
      </c>
    </row>
    <row r="1785" spans="1:55" x14ac:dyDescent="0.25">
      <c r="A1785" s="58"/>
      <c r="B1785" s="58"/>
      <c r="C1785" s="58"/>
      <c r="D1785" s="58"/>
      <c r="E1785" s="51" t="str">
        <f>IF(C1785&lt;&gt;"",VLOOKUP(MID(C1785,18,5),LISTAS·PAPP!$E$4:$F$76,2,0),"")</f>
        <v/>
      </c>
      <c r="F1785" s="58"/>
      <c r="G1785" s="51" t="str">
        <f>IF(F1785&lt;&gt;"",VLOOKUP(F1785,LISTAS·PAPP!$R$3:$T$221,3,0),"")</f>
        <v/>
      </c>
      <c r="H1785" s="58"/>
      <c r="I1785" s="66"/>
      <c r="J1785" s="66"/>
      <c r="K1785" s="67"/>
      <c r="L1785" s="66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52" t="str">
        <f>IF(A1785&lt;&gt;"",IF(D1785="DIRECCIÓN_DE_TRANSFERENCIAS","280 0031",VLOOKUP(C1785,LISTAS·PAPP!$C$3:$D$76,2,0)),"")</f>
        <v/>
      </c>
      <c r="Z1785" s="61"/>
      <c r="AA1785" s="62"/>
      <c r="AB1785" s="62"/>
      <c r="AC1785" s="65" t="str">
        <f>IF(D1785&lt;&gt;"",VLOOKUP(D1785,LISTAS·PAPP!$I$3:$M$16,2,0),"")</f>
        <v/>
      </c>
      <c r="AD1785" s="51" t="str">
        <f>IF(D1785&lt;&gt;"",VLOOKUP(D1785,LISTAS·PAPP!$I$3:$M$16,3,0),"")</f>
        <v/>
      </c>
      <c r="AE1785" s="52" t="str">
        <f>IF(D1785&lt;&gt;"",VLOOKUP(D1785,LISTAS·PAPP!$I$3:$M$16,4,0),"")</f>
        <v/>
      </c>
      <c r="AF1785" s="51" t="str">
        <f>IF(D1785&lt;&gt;"",VLOOKUP(D1785,LISTAS·PAPP!$I$3:$M$16,5,0),"")</f>
        <v/>
      </c>
      <c r="AG1785" s="52" t="str">
        <f>IF(AH1785&lt;&gt;"",VLOOKUP(AH1785,LISTAS·PAPP!$O$3:$P$74,2,0),"")</f>
        <v/>
      </c>
      <c r="AH1785" s="58"/>
      <c r="AI1785" s="60"/>
      <c r="AJ1785" s="51" t="str">
        <f>IF(AI1785&lt;&gt;"",VLOOKUP(AI1785,LISTAS·PAPP!$X$4:$Y$80,2,0),"")</f>
        <v/>
      </c>
      <c r="AK1785" s="58"/>
      <c r="AL1785" s="60"/>
      <c r="AM1785" s="51" t="str">
        <f>IF(ISERROR(VLOOKUP(AL1785,LISTAS·PAPP!$AD$4:$AE$334,2,0))," ",VLOOKUP(AL1785,LISTAS·PAPP!$AD$4:$AE$334,2,0))</f>
        <v xml:space="preserve"> </v>
      </c>
      <c r="AN1785" s="63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53" t="str">
        <f t="shared" si="82"/>
        <v/>
      </c>
      <c r="BB1785" s="54" t="str">
        <f t="shared" si="83"/>
        <v/>
      </c>
      <c r="BC1785" s="55" t="str">
        <f t="shared" si="84"/>
        <v xml:space="preserve"> </v>
      </c>
    </row>
    <row r="1786" spans="1:55" x14ac:dyDescent="0.25">
      <c r="A1786" s="58"/>
      <c r="B1786" s="58"/>
      <c r="C1786" s="58"/>
      <c r="D1786" s="58"/>
      <c r="E1786" s="51" t="str">
        <f>IF(C1786&lt;&gt;"",VLOOKUP(MID(C1786,18,5),LISTAS·PAPP!$E$4:$F$76,2,0),"")</f>
        <v/>
      </c>
      <c r="F1786" s="58"/>
      <c r="G1786" s="51" t="str">
        <f>IF(F1786&lt;&gt;"",VLOOKUP(F1786,LISTAS·PAPP!$R$3:$T$221,3,0),"")</f>
        <v/>
      </c>
      <c r="H1786" s="58"/>
      <c r="I1786" s="66"/>
      <c r="J1786" s="66"/>
      <c r="K1786" s="67"/>
      <c r="L1786" s="66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52" t="str">
        <f>IF(A1786&lt;&gt;"",IF(D1786="DIRECCIÓN_DE_TRANSFERENCIAS","280 0031",VLOOKUP(C1786,LISTAS·PAPP!$C$3:$D$76,2,0)),"")</f>
        <v/>
      </c>
      <c r="Z1786" s="61"/>
      <c r="AA1786" s="62"/>
      <c r="AB1786" s="62"/>
      <c r="AC1786" s="65" t="str">
        <f>IF(D1786&lt;&gt;"",VLOOKUP(D1786,LISTAS·PAPP!$I$3:$M$16,2,0),"")</f>
        <v/>
      </c>
      <c r="AD1786" s="51" t="str">
        <f>IF(D1786&lt;&gt;"",VLOOKUP(D1786,LISTAS·PAPP!$I$3:$M$16,3,0),"")</f>
        <v/>
      </c>
      <c r="AE1786" s="52" t="str">
        <f>IF(D1786&lt;&gt;"",VLOOKUP(D1786,LISTAS·PAPP!$I$3:$M$16,4,0),"")</f>
        <v/>
      </c>
      <c r="AF1786" s="51" t="str">
        <f>IF(D1786&lt;&gt;"",VLOOKUP(D1786,LISTAS·PAPP!$I$3:$M$16,5,0),"")</f>
        <v/>
      </c>
      <c r="AG1786" s="52" t="str">
        <f>IF(AH1786&lt;&gt;"",VLOOKUP(AH1786,LISTAS·PAPP!$O$3:$P$74,2,0),"")</f>
        <v/>
      </c>
      <c r="AH1786" s="58"/>
      <c r="AI1786" s="60"/>
      <c r="AJ1786" s="51" t="str">
        <f>IF(AI1786&lt;&gt;"",VLOOKUP(AI1786,LISTAS·PAPP!$X$4:$Y$80,2,0),"")</f>
        <v/>
      </c>
      <c r="AK1786" s="58"/>
      <c r="AL1786" s="60"/>
      <c r="AM1786" s="51" t="str">
        <f>IF(ISERROR(VLOOKUP(AL1786,LISTAS·PAPP!$AD$4:$AE$334,2,0))," ",VLOOKUP(AL1786,LISTAS·PAPP!$AD$4:$AE$334,2,0))</f>
        <v xml:space="preserve"> </v>
      </c>
      <c r="AN1786" s="63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53" t="str">
        <f t="shared" si="82"/>
        <v/>
      </c>
      <c r="BB1786" s="54" t="str">
        <f t="shared" si="83"/>
        <v/>
      </c>
      <c r="BC1786" s="55" t="str">
        <f t="shared" si="84"/>
        <v xml:space="preserve"> </v>
      </c>
    </row>
    <row r="1787" spans="1:55" x14ac:dyDescent="0.25">
      <c r="A1787" s="58"/>
      <c r="B1787" s="58"/>
      <c r="C1787" s="58"/>
      <c r="D1787" s="58"/>
      <c r="E1787" s="51" t="str">
        <f>IF(C1787&lt;&gt;"",VLOOKUP(MID(C1787,18,5),LISTAS·PAPP!$E$4:$F$76,2,0),"")</f>
        <v/>
      </c>
      <c r="F1787" s="58"/>
      <c r="G1787" s="51" t="str">
        <f>IF(F1787&lt;&gt;"",VLOOKUP(F1787,LISTAS·PAPP!$R$3:$T$221,3,0),"")</f>
        <v/>
      </c>
      <c r="H1787" s="58"/>
      <c r="I1787" s="66"/>
      <c r="J1787" s="66"/>
      <c r="K1787" s="67"/>
      <c r="L1787" s="66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52" t="str">
        <f>IF(A1787&lt;&gt;"",IF(D1787="DIRECCIÓN_DE_TRANSFERENCIAS","280 0031",VLOOKUP(C1787,LISTAS·PAPP!$C$3:$D$76,2,0)),"")</f>
        <v/>
      </c>
      <c r="Z1787" s="61"/>
      <c r="AA1787" s="62"/>
      <c r="AB1787" s="62"/>
      <c r="AC1787" s="65" t="str">
        <f>IF(D1787&lt;&gt;"",VLOOKUP(D1787,LISTAS·PAPP!$I$3:$M$16,2,0),"")</f>
        <v/>
      </c>
      <c r="AD1787" s="51" t="str">
        <f>IF(D1787&lt;&gt;"",VLOOKUP(D1787,LISTAS·PAPP!$I$3:$M$16,3,0),"")</f>
        <v/>
      </c>
      <c r="AE1787" s="52" t="str">
        <f>IF(D1787&lt;&gt;"",VLOOKUP(D1787,LISTAS·PAPP!$I$3:$M$16,4,0),"")</f>
        <v/>
      </c>
      <c r="AF1787" s="51" t="str">
        <f>IF(D1787&lt;&gt;"",VLOOKUP(D1787,LISTAS·PAPP!$I$3:$M$16,5,0),"")</f>
        <v/>
      </c>
      <c r="AG1787" s="52" t="str">
        <f>IF(AH1787&lt;&gt;"",VLOOKUP(AH1787,LISTAS·PAPP!$O$3:$P$74,2,0),"")</f>
        <v/>
      </c>
      <c r="AH1787" s="58"/>
      <c r="AI1787" s="60"/>
      <c r="AJ1787" s="51" t="str">
        <f>IF(AI1787&lt;&gt;"",VLOOKUP(AI1787,LISTAS·PAPP!$X$4:$Y$80,2,0),"")</f>
        <v/>
      </c>
      <c r="AK1787" s="58"/>
      <c r="AL1787" s="60"/>
      <c r="AM1787" s="51" t="str">
        <f>IF(ISERROR(VLOOKUP(AL1787,LISTAS·PAPP!$AD$4:$AE$334,2,0))," ",VLOOKUP(AL1787,LISTAS·PAPP!$AD$4:$AE$334,2,0))</f>
        <v xml:space="preserve"> </v>
      </c>
      <c r="AN1787" s="63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53" t="str">
        <f t="shared" si="82"/>
        <v/>
      </c>
      <c r="BB1787" s="54" t="str">
        <f t="shared" si="83"/>
        <v/>
      </c>
      <c r="BC1787" s="55" t="str">
        <f t="shared" si="84"/>
        <v xml:space="preserve"> </v>
      </c>
    </row>
    <row r="1788" spans="1:55" x14ac:dyDescent="0.25">
      <c r="A1788" s="58"/>
      <c r="B1788" s="58"/>
      <c r="C1788" s="58"/>
      <c r="D1788" s="58"/>
      <c r="E1788" s="51" t="str">
        <f>IF(C1788&lt;&gt;"",VLOOKUP(MID(C1788,18,5),LISTAS·PAPP!$E$4:$F$76,2,0),"")</f>
        <v/>
      </c>
      <c r="F1788" s="58"/>
      <c r="G1788" s="51" t="str">
        <f>IF(F1788&lt;&gt;"",VLOOKUP(F1788,LISTAS·PAPP!$R$3:$T$221,3,0),"")</f>
        <v/>
      </c>
      <c r="H1788" s="58"/>
      <c r="I1788" s="66"/>
      <c r="J1788" s="66"/>
      <c r="K1788" s="67"/>
      <c r="L1788" s="66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52" t="str">
        <f>IF(A1788&lt;&gt;"",IF(D1788="DIRECCIÓN_DE_TRANSFERENCIAS","280 0031",VLOOKUP(C1788,LISTAS·PAPP!$C$3:$D$76,2,0)),"")</f>
        <v/>
      </c>
      <c r="Z1788" s="61"/>
      <c r="AA1788" s="62"/>
      <c r="AB1788" s="62"/>
      <c r="AC1788" s="65" t="str">
        <f>IF(D1788&lt;&gt;"",VLOOKUP(D1788,LISTAS·PAPP!$I$3:$M$16,2,0),"")</f>
        <v/>
      </c>
      <c r="AD1788" s="51" t="str">
        <f>IF(D1788&lt;&gt;"",VLOOKUP(D1788,LISTAS·PAPP!$I$3:$M$16,3,0),"")</f>
        <v/>
      </c>
      <c r="AE1788" s="52" t="str">
        <f>IF(D1788&lt;&gt;"",VLOOKUP(D1788,LISTAS·PAPP!$I$3:$M$16,4,0),"")</f>
        <v/>
      </c>
      <c r="AF1788" s="51" t="str">
        <f>IF(D1788&lt;&gt;"",VLOOKUP(D1788,LISTAS·PAPP!$I$3:$M$16,5,0),"")</f>
        <v/>
      </c>
      <c r="AG1788" s="52" t="str">
        <f>IF(AH1788&lt;&gt;"",VLOOKUP(AH1788,LISTAS·PAPP!$O$3:$P$74,2,0),"")</f>
        <v/>
      </c>
      <c r="AH1788" s="58"/>
      <c r="AI1788" s="60"/>
      <c r="AJ1788" s="51" t="str">
        <f>IF(AI1788&lt;&gt;"",VLOOKUP(AI1788,LISTAS·PAPP!$X$4:$Y$80,2,0),"")</f>
        <v/>
      </c>
      <c r="AK1788" s="58"/>
      <c r="AL1788" s="60"/>
      <c r="AM1788" s="51" t="str">
        <f>IF(ISERROR(VLOOKUP(AL1788,LISTAS·PAPP!$AD$4:$AE$334,2,0))," ",VLOOKUP(AL1788,LISTAS·PAPP!$AD$4:$AE$334,2,0))</f>
        <v xml:space="preserve"> </v>
      </c>
      <c r="AN1788" s="63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53" t="str">
        <f t="shared" si="82"/>
        <v/>
      </c>
      <c r="BB1788" s="54" t="str">
        <f t="shared" si="83"/>
        <v/>
      </c>
      <c r="BC1788" s="55" t="str">
        <f t="shared" si="84"/>
        <v xml:space="preserve"> </v>
      </c>
    </row>
    <row r="1789" spans="1:55" x14ac:dyDescent="0.25">
      <c r="A1789" s="58"/>
      <c r="B1789" s="58"/>
      <c r="C1789" s="58"/>
      <c r="D1789" s="58"/>
      <c r="E1789" s="51" t="str">
        <f>IF(C1789&lt;&gt;"",VLOOKUP(MID(C1789,18,5),LISTAS·PAPP!$E$4:$F$76,2,0),"")</f>
        <v/>
      </c>
      <c r="F1789" s="58"/>
      <c r="G1789" s="51" t="str">
        <f>IF(F1789&lt;&gt;"",VLOOKUP(F1789,LISTAS·PAPP!$R$3:$T$221,3,0),"")</f>
        <v/>
      </c>
      <c r="H1789" s="58"/>
      <c r="I1789" s="66"/>
      <c r="J1789" s="66"/>
      <c r="K1789" s="67"/>
      <c r="L1789" s="66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52" t="str">
        <f>IF(A1789&lt;&gt;"",IF(D1789="DIRECCIÓN_DE_TRANSFERENCIAS","280 0031",VLOOKUP(C1789,LISTAS·PAPP!$C$3:$D$76,2,0)),"")</f>
        <v/>
      </c>
      <c r="Z1789" s="61"/>
      <c r="AA1789" s="62"/>
      <c r="AB1789" s="62"/>
      <c r="AC1789" s="65" t="str">
        <f>IF(D1789&lt;&gt;"",VLOOKUP(D1789,LISTAS·PAPP!$I$3:$M$16,2,0),"")</f>
        <v/>
      </c>
      <c r="AD1789" s="51" t="str">
        <f>IF(D1789&lt;&gt;"",VLOOKUP(D1789,LISTAS·PAPP!$I$3:$M$16,3,0),"")</f>
        <v/>
      </c>
      <c r="AE1789" s="52" t="str">
        <f>IF(D1789&lt;&gt;"",VLOOKUP(D1789,LISTAS·PAPP!$I$3:$M$16,4,0),"")</f>
        <v/>
      </c>
      <c r="AF1789" s="51" t="str">
        <f>IF(D1789&lt;&gt;"",VLOOKUP(D1789,LISTAS·PAPP!$I$3:$M$16,5,0),"")</f>
        <v/>
      </c>
      <c r="AG1789" s="52" t="str">
        <f>IF(AH1789&lt;&gt;"",VLOOKUP(AH1789,LISTAS·PAPP!$O$3:$P$74,2,0),"")</f>
        <v/>
      </c>
      <c r="AH1789" s="58"/>
      <c r="AI1789" s="60"/>
      <c r="AJ1789" s="51" t="str">
        <f>IF(AI1789&lt;&gt;"",VLOOKUP(AI1789,LISTAS·PAPP!$X$4:$Y$80,2,0),"")</f>
        <v/>
      </c>
      <c r="AK1789" s="58"/>
      <c r="AL1789" s="60"/>
      <c r="AM1789" s="51" t="str">
        <f>IF(ISERROR(VLOOKUP(AL1789,LISTAS·PAPP!$AD$4:$AE$334,2,0))," ",VLOOKUP(AL1789,LISTAS·PAPP!$AD$4:$AE$334,2,0))</f>
        <v xml:space="preserve"> </v>
      </c>
      <c r="AN1789" s="63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53" t="str">
        <f t="shared" si="82"/>
        <v/>
      </c>
      <c r="BB1789" s="54" t="str">
        <f t="shared" si="83"/>
        <v/>
      </c>
      <c r="BC1789" s="55" t="str">
        <f t="shared" si="84"/>
        <v xml:space="preserve"> </v>
      </c>
    </row>
    <row r="1790" spans="1:55" x14ac:dyDescent="0.25">
      <c r="A1790" s="58"/>
      <c r="B1790" s="58"/>
      <c r="C1790" s="58"/>
      <c r="D1790" s="58"/>
      <c r="E1790" s="51" t="str">
        <f>IF(C1790&lt;&gt;"",VLOOKUP(MID(C1790,18,5),LISTAS·PAPP!$E$4:$F$76,2,0),"")</f>
        <v/>
      </c>
      <c r="F1790" s="58"/>
      <c r="G1790" s="51" t="str">
        <f>IF(F1790&lt;&gt;"",VLOOKUP(F1790,LISTAS·PAPP!$R$3:$T$221,3,0),"")</f>
        <v/>
      </c>
      <c r="H1790" s="58"/>
      <c r="I1790" s="66"/>
      <c r="J1790" s="66"/>
      <c r="K1790" s="67"/>
      <c r="L1790" s="66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52" t="str">
        <f>IF(A1790&lt;&gt;"",IF(D1790="DIRECCIÓN_DE_TRANSFERENCIAS","280 0031",VLOOKUP(C1790,LISTAS·PAPP!$C$3:$D$76,2,0)),"")</f>
        <v/>
      </c>
      <c r="Z1790" s="61"/>
      <c r="AA1790" s="62"/>
      <c r="AB1790" s="62"/>
      <c r="AC1790" s="65" t="str">
        <f>IF(D1790&lt;&gt;"",VLOOKUP(D1790,LISTAS·PAPP!$I$3:$M$16,2,0),"")</f>
        <v/>
      </c>
      <c r="AD1790" s="51" t="str">
        <f>IF(D1790&lt;&gt;"",VLOOKUP(D1790,LISTAS·PAPP!$I$3:$M$16,3,0),"")</f>
        <v/>
      </c>
      <c r="AE1790" s="52" t="str">
        <f>IF(D1790&lt;&gt;"",VLOOKUP(D1790,LISTAS·PAPP!$I$3:$M$16,4,0),"")</f>
        <v/>
      </c>
      <c r="AF1790" s="51" t="str">
        <f>IF(D1790&lt;&gt;"",VLOOKUP(D1790,LISTAS·PAPP!$I$3:$M$16,5,0),"")</f>
        <v/>
      </c>
      <c r="AG1790" s="52" t="str">
        <f>IF(AH1790&lt;&gt;"",VLOOKUP(AH1790,LISTAS·PAPP!$O$3:$P$74,2,0),"")</f>
        <v/>
      </c>
      <c r="AH1790" s="58"/>
      <c r="AI1790" s="60"/>
      <c r="AJ1790" s="51" t="str">
        <f>IF(AI1790&lt;&gt;"",VLOOKUP(AI1790,LISTAS·PAPP!$X$4:$Y$80,2,0),"")</f>
        <v/>
      </c>
      <c r="AK1790" s="58"/>
      <c r="AL1790" s="60"/>
      <c r="AM1790" s="51" t="str">
        <f>IF(ISERROR(VLOOKUP(AL1790,LISTAS·PAPP!$AD$4:$AE$334,2,0))," ",VLOOKUP(AL1790,LISTAS·PAPP!$AD$4:$AE$334,2,0))</f>
        <v xml:space="preserve"> </v>
      </c>
      <c r="AN1790" s="63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53" t="str">
        <f t="shared" si="82"/>
        <v/>
      </c>
      <c r="BB1790" s="54" t="str">
        <f t="shared" si="83"/>
        <v/>
      </c>
      <c r="BC1790" s="55" t="str">
        <f t="shared" si="84"/>
        <v xml:space="preserve"> </v>
      </c>
    </row>
    <row r="1791" spans="1:55" x14ac:dyDescent="0.25">
      <c r="A1791" s="58"/>
      <c r="B1791" s="58"/>
      <c r="C1791" s="58"/>
      <c r="D1791" s="58"/>
      <c r="E1791" s="51" t="str">
        <f>IF(C1791&lt;&gt;"",VLOOKUP(MID(C1791,18,5),LISTAS·PAPP!$E$4:$F$76,2,0),"")</f>
        <v/>
      </c>
      <c r="F1791" s="58"/>
      <c r="G1791" s="51" t="str">
        <f>IF(F1791&lt;&gt;"",VLOOKUP(F1791,LISTAS·PAPP!$R$3:$T$221,3,0),"")</f>
        <v/>
      </c>
      <c r="H1791" s="58"/>
      <c r="I1791" s="66"/>
      <c r="J1791" s="66"/>
      <c r="K1791" s="67"/>
      <c r="L1791" s="66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52" t="str">
        <f>IF(A1791&lt;&gt;"",IF(D1791="DIRECCIÓN_DE_TRANSFERENCIAS","280 0031",VLOOKUP(C1791,LISTAS·PAPP!$C$3:$D$76,2,0)),"")</f>
        <v/>
      </c>
      <c r="Z1791" s="61"/>
      <c r="AA1791" s="62"/>
      <c r="AB1791" s="62"/>
      <c r="AC1791" s="65" t="str">
        <f>IF(D1791&lt;&gt;"",VLOOKUP(D1791,LISTAS·PAPP!$I$3:$M$16,2,0),"")</f>
        <v/>
      </c>
      <c r="AD1791" s="51" t="str">
        <f>IF(D1791&lt;&gt;"",VLOOKUP(D1791,LISTAS·PAPP!$I$3:$M$16,3,0),"")</f>
        <v/>
      </c>
      <c r="AE1791" s="52" t="str">
        <f>IF(D1791&lt;&gt;"",VLOOKUP(D1791,LISTAS·PAPP!$I$3:$M$16,4,0),"")</f>
        <v/>
      </c>
      <c r="AF1791" s="51" t="str">
        <f>IF(D1791&lt;&gt;"",VLOOKUP(D1791,LISTAS·PAPP!$I$3:$M$16,5,0),"")</f>
        <v/>
      </c>
      <c r="AG1791" s="52" t="str">
        <f>IF(AH1791&lt;&gt;"",VLOOKUP(AH1791,LISTAS·PAPP!$O$3:$P$74,2,0),"")</f>
        <v/>
      </c>
      <c r="AH1791" s="58"/>
      <c r="AI1791" s="60"/>
      <c r="AJ1791" s="51" t="str">
        <f>IF(AI1791&lt;&gt;"",VLOOKUP(AI1791,LISTAS·PAPP!$X$4:$Y$80,2,0),"")</f>
        <v/>
      </c>
      <c r="AK1791" s="58"/>
      <c r="AL1791" s="60"/>
      <c r="AM1791" s="51" t="str">
        <f>IF(ISERROR(VLOOKUP(AL1791,LISTAS·PAPP!$AD$4:$AE$334,2,0))," ",VLOOKUP(AL1791,LISTAS·PAPP!$AD$4:$AE$334,2,0))</f>
        <v xml:space="preserve"> </v>
      </c>
      <c r="AN1791" s="63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53" t="str">
        <f t="shared" si="82"/>
        <v/>
      </c>
      <c r="BB1791" s="54" t="str">
        <f t="shared" si="83"/>
        <v/>
      </c>
      <c r="BC1791" s="55" t="str">
        <f t="shared" si="84"/>
        <v xml:space="preserve"> </v>
      </c>
    </row>
    <row r="1792" spans="1:55" x14ac:dyDescent="0.25">
      <c r="A1792" s="58"/>
      <c r="B1792" s="58"/>
      <c r="C1792" s="58"/>
      <c r="D1792" s="58"/>
      <c r="E1792" s="51" t="str">
        <f>IF(C1792&lt;&gt;"",VLOOKUP(MID(C1792,18,5),LISTAS·PAPP!$E$4:$F$76,2,0),"")</f>
        <v/>
      </c>
      <c r="F1792" s="58"/>
      <c r="G1792" s="51" t="str">
        <f>IF(F1792&lt;&gt;"",VLOOKUP(F1792,LISTAS·PAPP!$R$3:$T$221,3,0),"")</f>
        <v/>
      </c>
      <c r="H1792" s="58"/>
      <c r="I1792" s="66"/>
      <c r="J1792" s="66"/>
      <c r="K1792" s="67"/>
      <c r="L1792" s="66"/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52" t="str">
        <f>IF(A1792&lt;&gt;"",IF(D1792="DIRECCIÓN_DE_TRANSFERENCIAS","280 0031",VLOOKUP(C1792,LISTAS·PAPP!$C$3:$D$76,2,0)),"")</f>
        <v/>
      </c>
      <c r="Z1792" s="61"/>
      <c r="AA1792" s="62"/>
      <c r="AB1792" s="62"/>
      <c r="AC1792" s="65" t="str">
        <f>IF(D1792&lt;&gt;"",VLOOKUP(D1792,LISTAS·PAPP!$I$3:$M$16,2,0),"")</f>
        <v/>
      </c>
      <c r="AD1792" s="51" t="str">
        <f>IF(D1792&lt;&gt;"",VLOOKUP(D1792,LISTAS·PAPP!$I$3:$M$16,3,0),"")</f>
        <v/>
      </c>
      <c r="AE1792" s="52" t="str">
        <f>IF(D1792&lt;&gt;"",VLOOKUP(D1792,LISTAS·PAPP!$I$3:$M$16,4,0),"")</f>
        <v/>
      </c>
      <c r="AF1792" s="51" t="str">
        <f>IF(D1792&lt;&gt;"",VLOOKUP(D1792,LISTAS·PAPP!$I$3:$M$16,5,0),"")</f>
        <v/>
      </c>
      <c r="AG1792" s="52" t="str">
        <f>IF(AH1792&lt;&gt;"",VLOOKUP(AH1792,LISTAS·PAPP!$O$3:$P$74,2,0),"")</f>
        <v/>
      </c>
      <c r="AH1792" s="58"/>
      <c r="AI1792" s="60"/>
      <c r="AJ1792" s="51" t="str">
        <f>IF(AI1792&lt;&gt;"",VLOOKUP(AI1792,LISTAS·PAPP!$X$4:$Y$80,2,0),"")</f>
        <v/>
      </c>
      <c r="AK1792" s="58"/>
      <c r="AL1792" s="60"/>
      <c r="AM1792" s="51" t="str">
        <f>IF(ISERROR(VLOOKUP(AL1792,LISTAS·PAPP!$AD$4:$AE$334,2,0))," ",VLOOKUP(AL1792,LISTAS·PAPP!$AD$4:$AE$334,2,0))</f>
        <v xml:space="preserve"> </v>
      </c>
      <c r="AN1792" s="63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53" t="str">
        <f t="shared" si="82"/>
        <v/>
      </c>
      <c r="BB1792" s="54" t="str">
        <f t="shared" si="83"/>
        <v/>
      </c>
      <c r="BC1792" s="55" t="str">
        <f t="shared" si="84"/>
        <v xml:space="preserve"> </v>
      </c>
    </row>
    <row r="1793" spans="1:55" x14ac:dyDescent="0.25">
      <c r="A1793" s="58"/>
      <c r="B1793" s="58"/>
      <c r="C1793" s="58"/>
      <c r="D1793" s="58"/>
      <c r="E1793" s="51" t="str">
        <f>IF(C1793&lt;&gt;"",VLOOKUP(MID(C1793,18,5),LISTAS·PAPP!$E$4:$F$76,2,0),"")</f>
        <v/>
      </c>
      <c r="F1793" s="58"/>
      <c r="G1793" s="51" t="str">
        <f>IF(F1793&lt;&gt;"",VLOOKUP(F1793,LISTAS·PAPP!$R$3:$T$221,3,0),"")</f>
        <v/>
      </c>
      <c r="H1793" s="58"/>
      <c r="I1793" s="66"/>
      <c r="J1793" s="66"/>
      <c r="K1793" s="67"/>
      <c r="L1793" s="66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52" t="str">
        <f>IF(A1793&lt;&gt;"",IF(D1793="DIRECCIÓN_DE_TRANSFERENCIAS","280 0031",VLOOKUP(C1793,LISTAS·PAPP!$C$3:$D$76,2,0)),"")</f>
        <v/>
      </c>
      <c r="Z1793" s="61"/>
      <c r="AA1793" s="62"/>
      <c r="AB1793" s="62"/>
      <c r="AC1793" s="65" t="str">
        <f>IF(D1793&lt;&gt;"",VLOOKUP(D1793,LISTAS·PAPP!$I$3:$M$16,2,0),"")</f>
        <v/>
      </c>
      <c r="AD1793" s="51" t="str">
        <f>IF(D1793&lt;&gt;"",VLOOKUP(D1793,LISTAS·PAPP!$I$3:$M$16,3,0),"")</f>
        <v/>
      </c>
      <c r="AE1793" s="52" t="str">
        <f>IF(D1793&lt;&gt;"",VLOOKUP(D1793,LISTAS·PAPP!$I$3:$M$16,4,0),"")</f>
        <v/>
      </c>
      <c r="AF1793" s="51" t="str">
        <f>IF(D1793&lt;&gt;"",VLOOKUP(D1793,LISTAS·PAPP!$I$3:$M$16,5,0),"")</f>
        <v/>
      </c>
      <c r="AG1793" s="52" t="str">
        <f>IF(AH1793&lt;&gt;"",VLOOKUP(AH1793,LISTAS·PAPP!$O$3:$P$74,2,0),"")</f>
        <v/>
      </c>
      <c r="AH1793" s="58"/>
      <c r="AI1793" s="60"/>
      <c r="AJ1793" s="51" t="str">
        <f>IF(AI1793&lt;&gt;"",VLOOKUP(AI1793,LISTAS·PAPP!$X$4:$Y$80,2,0),"")</f>
        <v/>
      </c>
      <c r="AK1793" s="58"/>
      <c r="AL1793" s="60"/>
      <c r="AM1793" s="51" t="str">
        <f>IF(ISERROR(VLOOKUP(AL1793,LISTAS·PAPP!$AD$4:$AE$334,2,0))," ",VLOOKUP(AL1793,LISTAS·PAPP!$AD$4:$AE$334,2,0))</f>
        <v xml:space="preserve"> </v>
      </c>
      <c r="AN1793" s="63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53" t="str">
        <f t="shared" si="82"/>
        <v/>
      </c>
      <c r="BB1793" s="54" t="str">
        <f t="shared" si="83"/>
        <v/>
      </c>
      <c r="BC1793" s="55" t="str">
        <f t="shared" si="84"/>
        <v xml:space="preserve"> </v>
      </c>
    </row>
    <row r="1794" spans="1:55" x14ac:dyDescent="0.25">
      <c r="A1794" s="58"/>
      <c r="B1794" s="58"/>
      <c r="C1794" s="58"/>
      <c r="D1794" s="58"/>
      <c r="E1794" s="51" t="str">
        <f>IF(C1794&lt;&gt;"",VLOOKUP(MID(C1794,18,5),LISTAS·PAPP!$E$4:$F$76,2,0),"")</f>
        <v/>
      </c>
      <c r="F1794" s="58"/>
      <c r="G1794" s="51" t="str">
        <f>IF(F1794&lt;&gt;"",VLOOKUP(F1794,LISTAS·PAPP!$R$3:$T$221,3,0),"")</f>
        <v/>
      </c>
      <c r="H1794" s="58"/>
      <c r="I1794" s="66"/>
      <c r="J1794" s="66"/>
      <c r="K1794" s="67"/>
      <c r="L1794" s="66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52" t="str">
        <f>IF(A1794&lt;&gt;"",IF(D1794="DIRECCIÓN_DE_TRANSFERENCIAS","280 0031",VLOOKUP(C1794,LISTAS·PAPP!$C$3:$D$76,2,0)),"")</f>
        <v/>
      </c>
      <c r="Z1794" s="61"/>
      <c r="AA1794" s="62"/>
      <c r="AB1794" s="62"/>
      <c r="AC1794" s="65" t="str">
        <f>IF(D1794&lt;&gt;"",VLOOKUP(D1794,LISTAS·PAPP!$I$3:$M$16,2,0),"")</f>
        <v/>
      </c>
      <c r="AD1794" s="51" t="str">
        <f>IF(D1794&lt;&gt;"",VLOOKUP(D1794,LISTAS·PAPP!$I$3:$M$16,3,0),"")</f>
        <v/>
      </c>
      <c r="AE1794" s="52" t="str">
        <f>IF(D1794&lt;&gt;"",VLOOKUP(D1794,LISTAS·PAPP!$I$3:$M$16,4,0),"")</f>
        <v/>
      </c>
      <c r="AF1794" s="51" t="str">
        <f>IF(D1794&lt;&gt;"",VLOOKUP(D1794,LISTAS·PAPP!$I$3:$M$16,5,0),"")</f>
        <v/>
      </c>
      <c r="AG1794" s="52" t="str">
        <f>IF(AH1794&lt;&gt;"",VLOOKUP(AH1794,LISTAS·PAPP!$O$3:$P$74,2,0),"")</f>
        <v/>
      </c>
      <c r="AH1794" s="58"/>
      <c r="AI1794" s="60"/>
      <c r="AJ1794" s="51" t="str">
        <f>IF(AI1794&lt;&gt;"",VLOOKUP(AI1794,LISTAS·PAPP!$X$4:$Y$80,2,0),"")</f>
        <v/>
      </c>
      <c r="AK1794" s="58"/>
      <c r="AL1794" s="60"/>
      <c r="AM1794" s="51" t="str">
        <f>IF(ISERROR(VLOOKUP(AL1794,LISTAS·PAPP!$AD$4:$AE$334,2,0))," ",VLOOKUP(AL1794,LISTAS·PAPP!$AD$4:$AE$334,2,0))</f>
        <v xml:space="preserve"> </v>
      </c>
      <c r="AN1794" s="63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53" t="str">
        <f t="shared" si="82"/>
        <v/>
      </c>
      <c r="BB1794" s="54" t="str">
        <f t="shared" si="83"/>
        <v/>
      </c>
      <c r="BC1794" s="55" t="str">
        <f t="shared" si="84"/>
        <v xml:space="preserve"> </v>
      </c>
    </row>
    <row r="1795" spans="1:55" x14ac:dyDescent="0.25">
      <c r="A1795" s="58"/>
      <c r="B1795" s="58"/>
      <c r="C1795" s="58"/>
      <c r="D1795" s="58"/>
      <c r="E1795" s="51" t="str">
        <f>IF(C1795&lt;&gt;"",VLOOKUP(MID(C1795,18,5),LISTAS·PAPP!$E$4:$F$76,2,0),"")</f>
        <v/>
      </c>
      <c r="F1795" s="58"/>
      <c r="G1795" s="51" t="str">
        <f>IF(F1795&lt;&gt;"",VLOOKUP(F1795,LISTAS·PAPP!$R$3:$T$221,3,0),"")</f>
        <v/>
      </c>
      <c r="H1795" s="58"/>
      <c r="I1795" s="66"/>
      <c r="J1795" s="66"/>
      <c r="K1795" s="67"/>
      <c r="L1795" s="66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52" t="str">
        <f>IF(A1795&lt;&gt;"",IF(D1795="DIRECCIÓN_DE_TRANSFERENCIAS","280 0031",VLOOKUP(C1795,LISTAS·PAPP!$C$3:$D$76,2,0)),"")</f>
        <v/>
      </c>
      <c r="Z1795" s="61"/>
      <c r="AA1795" s="62"/>
      <c r="AB1795" s="62"/>
      <c r="AC1795" s="65" t="str">
        <f>IF(D1795&lt;&gt;"",VLOOKUP(D1795,LISTAS·PAPP!$I$3:$M$16,2,0),"")</f>
        <v/>
      </c>
      <c r="AD1795" s="51" t="str">
        <f>IF(D1795&lt;&gt;"",VLOOKUP(D1795,LISTAS·PAPP!$I$3:$M$16,3,0),"")</f>
        <v/>
      </c>
      <c r="AE1795" s="52" t="str">
        <f>IF(D1795&lt;&gt;"",VLOOKUP(D1795,LISTAS·PAPP!$I$3:$M$16,4,0),"")</f>
        <v/>
      </c>
      <c r="AF1795" s="51" t="str">
        <f>IF(D1795&lt;&gt;"",VLOOKUP(D1795,LISTAS·PAPP!$I$3:$M$16,5,0),"")</f>
        <v/>
      </c>
      <c r="AG1795" s="52" t="str">
        <f>IF(AH1795&lt;&gt;"",VLOOKUP(AH1795,LISTAS·PAPP!$O$3:$P$74,2,0),"")</f>
        <v/>
      </c>
      <c r="AH1795" s="58"/>
      <c r="AI1795" s="60"/>
      <c r="AJ1795" s="51" t="str">
        <f>IF(AI1795&lt;&gt;"",VLOOKUP(AI1795,LISTAS·PAPP!$X$4:$Y$80,2,0),"")</f>
        <v/>
      </c>
      <c r="AK1795" s="58"/>
      <c r="AL1795" s="60"/>
      <c r="AM1795" s="51" t="str">
        <f>IF(ISERROR(VLOOKUP(AL1795,LISTAS·PAPP!$AD$4:$AE$334,2,0))," ",VLOOKUP(AL1795,LISTAS·PAPP!$AD$4:$AE$334,2,0))</f>
        <v xml:space="preserve"> </v>
      </c>
      <c r="AN1795" s="63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53" t="str">
        <f t="shared" si="82"/>
        <v/>
      </c>
      <c r="BB1795" s="54" t="str">
        <f t="shared" si="83"/>
        <v/>
      </c>
      <c r="BC1795" s="55" t="str">
        <f t="shared" si="84"/>
        <v xml:space="preserve"> </v>
      </c>
    </row>
    <row r="1796" spans="1:55" x14ac:dyDescent="0.25">
      <c r="A1796" s="58"/>
      <c r="B1796" s="58"/>
      <c r="C1796" s="58"/>
      <c r="D1796" s="58"/>
      <c r="E1796" s="51" t="str">
        <f>IF(C1796&lt;&gt;"",VLOOKUP(MID(C1796,18,5),LISTAS·PAPP!$E$4:$F$76,2,0),"")</f>
        <v/>
      </c>
      <c r="F1796" s="58"/>
      <c r="G1796" s="51" t="str">
        <f>IF(F1796&lt;&gt;"",VLOOKUP(F1796,LISTAS·PAPP!$R$3:$T$221,3,0),"")</f>
        <v/>
      </c>
      <c r="H1796" s="58"/>
      <c r="I1796" s="66"/>
      <c r="J1796" s="66"/>
      <c r="K1796" s="67"/>
      <c r="L1796" s="66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52" t="str">
        <f>IF(A1796&lt;&gt;"",IF(D1796="DIRECCIÓN_DE_TRANSFERENCIAS","280 0031",VLOOKUP(C1796,LISTAS·PAPP!$C$3:$D$76,2,0)),"")</f>
        <v/>
      </c>
      <c r="Z1796" s="61"/>
      <c r="AA1796" s="62"/>
      <c r="AB1796" s="62"/>
      <c r="AC1796" s="65" t="str">
        <f>IF(D1796&lt;&gt;"",VLOOKUP(D1796,LISTAS·PAPP!$I$3:$M$16,2,0),"")</f>
        <v/>
      </c>
      <c r="AD1796" s="51" t="str">
        <f>IF(D1796&lt;&gt;"",VLOOKUP(D1796,LISTAS·PAPP!$I$3:$M$16,3,0),"")</f>
        <v/>
      </c>
      <c r="AE1796" s="52" t="str">
        <f>IF(D1796&lt;&gt;"",VLOOKUP(D1796,LISTAS·PAPP!$I$3:$M$16,4,0),"")</f>
        <v/>
      </c>
      <c r="AF1796" s="51" t="str">
        <f>IF(D1796&lt;&gt;"",VLOOKUP(D1796,LISTAS·PAPP!$I$3:$M$16,5,0),"")</f>
        <v/>
      </c>
      <c r="AG1796" s="52" t="str">
        <f>IF(AH1796&lt;&gt;"",VLOOKUP(AH1796,LISTAS·PAPP!$O$3:$P$74,2,0),"")</f>
        <v/>
      </c>
      <c r="AH1796" s="58"/>
      <c r="AI1796" s="60"/>
      <c r="AJ1796" s="51" t="str">
        <f>IF(AI1796&lt;&gt;"",VLOOKUP(AI1796,LISTAS·PAPP!$X$4:$Y$80,2,0),"")</f>
        <v/>
      </c>
      <c r="AK1796" s="58"/>
      <c r="AL1796" s="60"/>
      <c r="AM1796" s="51" t="str">
        <f>IF(ISERROR(VLOOKUP(AL1796,LISTAS·PAPP!$AD$4:$AE$334,2,0))," ",VLOOKUP(AL1796,LISTAS·PAPP!$AD$4:$AE$334,2,0))</f>
        <v xml:space="preserve"> </v>
      </c>
      <c r="AN1796" s="63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53" t="str">
        <f t="shared" si="82"/>
        <v/>
      </c>
      <c r="BB1796" s="54" t="str">
        <f t="shared" si="83"/>
        <v/>
      </c>
      <c r="BC1796" s="55" t="str">
        <f t="shared" si="84"/>
        <v xml:space="preserve"> </v>
      </c>
    </row>
    <row r="1797" spans="1:55" x14ac:dyDescent="0.25">
      <c r="A1797" s="58"/>
      <c r="B1797" s="58"/>
      <c r="C1797" s="58"/>
      <c r="D1797" s="58"/>
      <c r="E1797" s="51" t="str">
        <f>IF(C1797&lt;&gt;"",VLOOKUP(MID(C1797,18,5),LISTAS·PAPP!$E$4:$F$76,2,0),"")</f>
        <v/>
      </c>
      <c r="F1797" s="58"/>
      <c r="G1797" s="51" t="str">
        <f>IF(F1797&lt;&gt;"",VLOOKUP(F1797,LISTAS·PAPP!$R$3:$T$221,3,0),"")</f>
        <v/>
      </c>
      <c r="H1797" s="58"/>
      <c r="I1797" s="66"/>
      <c r="J1797" s="66"/>
      <c r="K1797" s="67"/>
      <c r="L1797" s="66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52" t="str">
        <f>IF(A1797&lt;&gt;"",IF(D1797="DIRECCIÓN_DE_TRANSFERENCIAS","280 0031",VLOOKUP(C1797,LISTAS·PAPP!$C$3:$D$76,2,0)),"")</f>
        <v/>
      </c>
      <c r="Z1797" s="61"/>
      <c r="AA1797" s="62"/>
      <c r="AB1797" s="62"/>
      <c r="AC1797" s="65" t="str">
        <f>IF(D1797&lt;&gt;"",VLOOKUP(D1797,LISTAS·PAPP!$I$3:$M$16,2,0),"")</f>
        <v/>
      </c>
      <c r="AD1797" s="51" t="str">
        <f>IF(D1797&lt;&gt;"",VLOOKUP(D1797,LISTAS·PAPP!$I$3:$M$16,3,0),"")</f>
        <v/>
      </c>
      <c r="AE1797" s="52" t="str">
        <f>IF(D1797&lt;&gt;"",VLOOKUP(D1797,LISTAS·PAPP!$I$3:$M$16,4,0),"")</f>
        <v/>
      </c>
      <c r="AF1797" s="51" t="str">
        <f>IF(D1797&lt;&gt;"",VLOOKUP(D1797,LISTAS·PAPP!$I$3:$M$16,5,0),"")</f>
        <v/>
      </c>
      <c r="AG1797" s="52" t="str">
        <f>IF(AH1797&lt;&gt;"",VLOOKUP(AH1797,LISTAS·PAPP!$O$3:$P$74,2,0),"")</f>
        <v/>
      </c>
      <c r="AH1797" s="58"/>
      <c r="AI1797" s="60"/>
      <c r="AJ1797" s="51" t="str">
        <f>IF(AI1797&lt;&gt;"",VLOOKUP(AI1797,LISTAS·PAPP!$X$4:$Y$80,2,0),"")</f>
        <v/>
      </c>
      <c r="AK1797" s="58"/>
      <c r="AL1797" s="60"/>
      <c r="AM1797" s="51" t="str">
        <f>IF(ISERROR(VLOOKUP(AL1797,LISTAS·PAPP!$AD$4:$AE$334,2,0))," ",VLOOKUP(AL1797,LISTAS·PAPP!$AD$4:$AE$334,2,0))</f>
        <v xml:space="preserve"> </v>
      </c>
      <c r="AN1797" s="63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53" t="str">
        <f t="shared" si="82"/>
        <v/>
      </c>
      <c r="BB1797" s="54" t="str">
        <f t="shared" si="83"/>
        <v/>
      </c>
      <c r="BC1797" s="55" t="str">
        <f t="shared" si="84"/>
        <v xml:space="preserve"> </v>
      </c>
    </row>
    <row r="1798" spans="1:55" x14ac:dyDescent="0.25">
      <c r="A1798" s="58"/>
      <c r="B1798" s="58"/>
      <c r="C1798" s="58"/>
      <c r="D1798" s="58"/>
      <c r="E1798" s="51" t="str">
        <f>IF(C1798&lt;&gt;"",VLOOKUP(MID(C1798,18,5),LISTAS·PAPP!$E$4:$F$76,2,0),"")</f>
        <v/>
      </c>
      <c r="F1798" s="58"/>
      <c r="G1798" s="51" t="str">
        <f>IF(F1798&lt;&gt;"",VLOOKUP(F1798,LISTAS·PAPP!$R$3:$T$221,3,0),"")</f>
        <v/>
      </c>
      <c r="H1798" s="58"/>
      <c r="I1798" s="66"/>
      <c r="J1798" s="66"/>
      <c r="K1798" s="67"/>
      <c r="L1798" s="66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52" t="str">
        <f>IF(A1798&lt;&gt;"",IF(D1798="DIRECCIÓN_DE_TRANSFERENCIAS","280 0031",VLOOKUP(C1798,LISTAS·PAPP!$C$3:$D$76,2,0)),"")</f>
        <v/>
      </c>
      <c r="Z1798" s="61"/>
      <c r="AA1798" s="62"/>
      <c r="AB1798" s="62"/>
      <c r="AC1798" s="65" t="str">
        <f>IF(D1798&lt;&gt;"",VLOOKUP(D1798,LISTAS·PAPP!$I$3:$M$16,2,0),"")</f>
        <v/>
      </c>
      <c r="AD1798" s="51" t="str">
        <f>IF(D1798&lt;&gt;"",VLOOKUP(D1798,LISTAS·PAPP!$I$3:$M$16,3,0),"")</f>
        <v/>
      </c>
      <c r="AE1798" s="52" t="str">
        <f>IF(D1798&lt;&gt;"",VLOOKUP(D1798,LISTAS·PAPP!$I$3:$M$16,4,0),"")</f>
        <v/>
      </c>
      <c r="AF1798" s="51" t="str">
        <f>IF(D1798&lt;&gt;"",VLOOKUP(D1798,LISTAS·PAPP!$I$3:$M$16,5,0),"")</f>
        <v/>
      </c>
      <c r="AG1798" s="52" t="str">
        <f>IF(AH1798&lt;&gt;"",VLOOKUP(AH1798,LISTAS·PAPP!$O$3:$P$74,2,0),"")</f>
        <v/>
      </c>
      <c r="AH1798" s="58"/>
      <c r="AI1798" s="60"/>
      <c r="AJ1798" s="51" t="str">
        <f>IF(AI1798&lt;&gt;"",VLOOKUP(AI1798,LISTAS·PAPP!$X$4:$Y$80,2,0),"")</f>
        <v/>
      </c>
      <c r="AK1798" s="58"/>
      <c r="AL1798" s="60"/>
      <c r="AM1798" s="51" t="str">
        <f>IF(ISERROR(VLOOKUP(AL1798,LISTAS·PAPP!$AD$4:$AE$334,2,0))," ",VLOOKUP(AL1798,LISTAS·PAPP!$AD$4:$AE$334,2,0))</f>
        <v xml:space="preserve"> </v>
      </c>
      <c r="AN1798" s="63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53" t="str">
        <f t="shared" si="82"/>
        <v/>
      </c>
      <c r="BB1798" s="54" t="str">
        <f t="shared" si="83"/>
        <v/>
      </c>
      <c r="BC1798" s="55" t="str">
        <f t="shared" si="84"/>
        <v xml:space="preserve"> </v>
      </c>
    </row>
    <row r="1799" spans="1:55" x14ac:dyDescent="0.25">
      <c r="A1799" s="58"/>
      <c r="B1799" s="58"/>
      <c r="C1799" s="58"/>
      <c r="D1799" s="58"/>
      <c r="E1799" s="51" t="str">
        <f>IF(C1799&lt;&gt;"",VLOOKUP(MID(C1799,18,5),LISTAS·PAPP!$E$4:$F$76,2,0),"")</f>
        <v/>
      </c>
      <c r="F1799" s="58"/>
      <c r="G1799" s="51" t="str">
        <f>IF(F1799&lt;&gt;"",VLOOKUP(F1799,LISTAS·PAPP!$R$3:$T$221,3,0),"")</f>
        <v/>
      </c>
      <c r="H1799" s="58"/>
      <c r="I1799" s="66"/>
      <c r="J1799" s="66"/>
      <c r="K1799" s="67"/>
      <c r="L1799" s="66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52" t="str">
        <f>IF(A1799&lt;&gt;"",IF(D1799="DIRECCIÓN_DE_TRANSFERENCIAS","280 0031",VLOOKUP(C1799,LISTAS·PAPP!$C$3:$D$76,2,0)),"")</f>
        <v/>
      </c>
      <c r="Z1799" s="61"/>
      <c r="AA1799" s="62"/>
      <c r="AB1799" s="62"/>
      <c r="AC1799" s="65" t="str">
        <f>IF(D1799&lt;&gt;"",VLOOKUP(D1799,LISTAS·PAPP!$I$3:$M$16,2,0),"")</f>
        <v/>
      </c>
      <c r="AD1799" s="51" t="str">
        <f>IF(D1799&lt;&gt;"",VLOOKUP(D1799,LISTAS·PAPP!$I$3:$M$16,3,0),"")</f>
        <v/>
      </c>
      <c r="AE1799" s="52" t="str">
        <f>IF(D1799&lt;&gt;"",VLOOKUP(D1799,LISTAS·PAPP!$I$3:$M$16,4,0),"")</f>
        <v/>
      </c>
      <c r="AF1799" s="51" t="str">
        <f>IF(D1799&lt;&gt;"",VLOOKUP(D1799,LISTAS·PAPP!$I$3:$M$16,5,0),"")</f>
        <v/>
      </c>
      <c r="AG1799" s="52" t="str">
        <f>IF(AH1799&lt;&gt;"",VLOOKUP(AH1799,LISTAS·PAPP!$O$3:$P$74,2,0),"")</f>
        <v/>
      </c>
      <c r="AH1799" s="58"/>
      <c r="AI1799" s="60"/>
      <c r="AJ1799" s="51" t="str">
        <f>IF(AI1799&lt;&gt;"",VLOOKUP(AI1799,LISTAS·PAPP!$X$4:$Y$80,2,0),"")</f>
        <v/>
      </c>
      <c r="AK1799" s="58"/>
      <c r="AL1799" s="60"/>
      <c r="AM1799" s="51" t="str">
        <f>IF(ISERROR(VLOOKUP(AL1799,LISTAS·PAPP!$AD$4:$AE$334,2,0))," ",VLOOKUP(AL1799,LISTAS·PAPP!$AD$4:$AE$334,2,0))</f>
        <v xml:space="preserve"> </v>
      </c>
      <c r="AN1799" s="63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53" t="str">
        <f t="shared" si="82"/>
        <v/>
      </c>
      <c r="BB1799" s="54" t="str">
        <f t="shared" si="83"/>
        <v/>
      </c>
      <c r="BC1799" s="55" t="str">
        <f t="shared" si="84"/>
        <v xml:space="preserve"> </v>
      </c>
    </row>
    <row r="1800" spans="1:55" x14ac:dyDescent="0.25">
      <c r="A1800" s="58"/>
      <c r="B1800" s="58"/>
      <c r="C1800" s="58"/>
      <c r="D1800" s="58"/>
      <c r="E1800" s="51" t="str">
        <f>IF(C1800&lt;&gt;"",VLOOKUP(MID(C1800,18,5),LISTAS·PAPP!$E$4:$F$76,2,0),"")</f>
        <v/>
      </c>
      <c r="F1800" s="58"/>
      <c r="G1800" s="51" t="str">
        <f>IF(F1800&lt;&gt;"",VLOOKUP(F1800,LISTAS·PAPP!$R$3:$T$221,3,0),"")</f>
        <v/>
      </c>
      <c r="H1800" s="58"/>
      <c r="I1800" s="66"/>
      <c r="J1800" s="66"/>
      <c r="K1800" s="67"/>
      <c r="L1800" s="66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52" t="str">
        <f>IF(A1800&lt;&gt;"",IF(D1800="DIRECCIÓN_DE_TRANSFERENCIAS","280 0031",VLOOKUP(C1800,LISTAS·PAPP!$C$3:$D$76,2,0)),"")</f>
        <v/>
      </c>
      <c r="Z1800" s="61"/>
      <c r="AA1800" s="62"/>
      <c r="AB1800" s="62"/>
      <c r="AC1800" s="65" t="str">
        <f>IF(D1800&lt;&gt;"",VLOOKUP(D1800,LISTAS·PAPP!$I$3:$M$16,2,0),"")</f>
        <v/>
      </c>
      <c r="AD1800" s="51" t="str">
        <f>IF(D1800&lt;&gt;"",VLOOKUP(D1800,LISTAS·PAPP!$I$3:$M$16,3,0),"")</f>
        <v/>
      </c>
      <c r="AE1800" s="52" t="str">
        <f>IF(D1800&lt;&gt;"",VLOOKUP(D1800,LISTAS·PAPP!$I$3:$M$16,4,0),"")</f>
        <v/>
      </c>
      <c r="AF1800" s="51" t="str">
        <f>IF(D1800&lt;&gt;"",VLOOKUP(D1800,LISTAS·PAPP!$I$3:$M$16,5,0),"")</f>
        <v/>
      </c>
      <c r="AG1800" s="52" t="str">
        <f>IF(AH1800&lt;&gt;"",VLOOKUP(AH1800,LISTAS·PAPP!$O$3:$P$74,2,0),"")</f>
        <v/>
      </c>
      <c r="AH1800" s="58"/>
      <c r="AI1800" s="60"/>
      <c r="AJ1800" s="51" t="str">
        <f>IF(AI1800&lt;&gt;"",VLOOKUP(AI1800,LISTAS·PAPP!$X$4:$Y$80,2,0),"")</f>
        <v/>
      </c>
      <c r="AK1800" s="58"/>
      <c r="AL1800" s="60"/>
      <c r="AM1800" s="51" t="str">
        <f>IF(ISERROR(VLOOKUP(AL1800,LISTAS·PAPP!$AD$4:$AE$334,2,0))," ",VLOOKUP(AL1800,LISTAS·PAPP!$AD$4:$AE$334,2,0))</f>
        <v xml:space="preserve"> </v>
      </c>
      <c r="AN1800" s="63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53" t="str">
        <f t="shared" si="82"/>
        <v/>
      </c>
      <c r="BB1800" s="54" t="str">
        <f t="shared" si="83"/>
        <v/>
      </c>
      <c r="BC1800" s="55" t="str">
        <f t="shared" si="84"/>
        <v xml:space="preserve"> </v>
      </c>
    </row>
    <row r="1801" spans="1:55" x14ac:dyDescent="0.25">
      <c r="A1801" s="58"/>
      <c r="B1801" s="58"/>
      <c r="C1801" s="58"/>
      <c r="D1801" s="58"/>
      <c r="E1801" s="51" t="str">
        <f>IF(C1801&lt;&gt;"",VLOOKUP(MID(C1801,18,5),LISTAS·PAPP!$E$4:$F$76,2,0),"")</f>
        <v/>
      </c>
      <c r="F1801" s="58"/>
      <c r="G1801" s="51" t="str">
        <f>IF(F1801&lt;&gt;"",VLOOKUP(F1801,LISTAS·PAPP!$R$3:$T$221,3,0),"")</f>
        <v/>
      </c>
      <c r="H1801" s="58"/>
      <c r="I1801" s="66"/>
      <c r="J1801" s="66"/>
      <c r="K1801" s="67"/>
      <c r="L1801" s="66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52" t="str">
        <f>IF(A1801&lt;&gt;"",IF(D1801="DIRECCIÓN_DE_TRANSFERENCIAS","280 0031",VLOOKUP(C1801,LISTAS·PAPP!$C$3:$D$76,2,0)),"")</f>
        <v/>
      </c>
      <c r="Z1801" s="61"/>
      <c r="AA1801" s="62"/>
      <c r="AB1801" s="62"/>
      <c r="AC1801" s="65" t="str">
        <f>IF(D1801&lt;&gt;"",VLOOKUP(D1801,LISTAS·PAPP!$I$3:$M$16,2,0),"")</f>
        <v/>
      </c>
      <c r="AD1801" s="51" t="str">
        <f>IF(D1801&lt;&gt;"",VLOOKUP(D1801,LISTAS·PAPP!$I$3:$M$16,3,0),"")</f>
        <v/>
      </c>
      <c r="AE1801" s="52" t="str">
        <f>IF(D1801&lt;&gt;"",VLOOKUP(D1801,LISTAS·PAPP!$I$3:$M$16,4,0),"")</f>
        <v/>
      </c>
      <c r="AF1801" s="51" t="str">
        <f>IF(D1801&lt;&gt;"",VLOOKUP(D1801,LISTAS·PAPP!$I$3:$M$16,5,0),"")</f>
        <v/>
      </c>
      <c r="AG1801" s="52" t="str">
        <f>IF(AH1801&lt;&gt;"",VLOOKUP(AH1801,LISTAS·PAPP!$O$3:$P$74,2,0),"")</f>
        <v/>
      </c>
      <c r="AH1801" s="58"/>
      <c r="AI1801" s="60"/>
      <c r="AJ1801" s="51" t="str">
        <f>IF(AI1801&lt;&gt;"",VLOOKUP(AI1801,LISTAS·PAPP!$X$4:$Y$80,2,0),"")</f>
        <v/>
      </c>
      <c r="AK1801" s="58"/>
      <c r="AL1801" s="60"/>
      <c r="AM1801" s="51" t="str">
        <f>IF(ISERROR(VLOOKUP(AL1801,LISTAS·PAPP!$AD$4:$AE$334,2,0))," ",VLOOKUP(AL1801,LISTAS·PAPP!$AD$4:$AE$334,2,0))</f>
        <v xml:space="preserve"> </v>
      </c>
      <c r="AN1801" s="63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53" t="str">
        <f t="shared" si="82"/>
        <v/>
      </c>
      <c r="BB1801" s="54" t="str">
        <f t="shared" si="83"/>
        <v/>
      </c>
      <c r="BC1801" s="55" t="str">
        <f t="shared" si="84"/>
        <v xml:space="preserve"> </v>
      </c>
    </row>
    <row r="1802" spans="1:55" x14ac:dyDescent="0.25">
      <c r="A1802" s="58"/>
      <c r="B1802" s="58"/>
      <c r="C1802" s="58"/>
      <c r="D1802" s="58"/>
      <c r="E1802" s="51" t="str">
        <f>IF(C1802&lt;&gt;"",VLOOKUP(MID(C1802,18,5),LISTAS·PAPP!$E$4:$F$76,2,0),"")</f>
        <v/>
      </c>
      <c r="F1802" s="58"/>
      <c r="G1802" s="51" t="str">
        <f>IF(F1802&lt;&gt;"",VLOOKUP(F1802,LISTAS·PAPP!$R$3:$T$221,3,0),"")</f>
        <v/>
      </c>
      <c r="H1802" s="58"/>
      <c r="I1802" s="66"/>
      <c r="J1802" s="66"/>
      <c r="K1802" s="67"/>
      <c r="L1802" s="66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52" t="str">
        <f>IF(A1802&lt;&gt;"",IF(D1802="DIRECCIÓN_DE_TRANSFERENCIAS","280 0031",VLOOKUP(C1802,LISTAS·PAPP!$C$3:$D$76,2,0)),"")</f>
        <v/>
      </c>
      <c r="Z1802" s="61"/>
      <c r="AA1802" s="62"/>
      <c r="AB1802" s="62"/>
      <c r="AC1802" s="65" t="str">
        <f>IF(D1802&lt;&gt;"",VLOOKUP(D1802,LISTAS·PAPP!$I$3:$M$16,2,0),"")</f>
        <v/>
      </c>
      <c r="AD1802" s="51" t="str">
        <f>IF(D1802&lt;&gt;"",VLOOKUP(D1802,LISTAS·PAPP!$I$3:$M$16,3,0),"")</f>
        <v/>
      </c>
      <c r="AE1802" s="52" t="str">
        <f>IF(D1802&lt;&gt;"",VLOOKUP(D1802,LISTAS·PAPP!$I$3:$M$16,4,0),"")</f>
        <v/>
      </c>
      <c r="AF1802" s="51" t="str">
        <f>IF(D1802&lt;&gt;"",VLOOKUP(D1802,LISTAS·PAPP!$I$3:$M$16,5,0),"")</f>
        <v/>
      </c>
      <c r="AG1802" s="52" t="str">
        <f>IF(AH1802&lt;&gt;"",VLOOKUP(AH1802,LISTAS·PAPP!$O$3:$P$74,2,0),"")</f>
        <v/>
      </c>
      <c r="AH1802" s="58"/>
      <c r="AI1802" s="60"/>
      <c r="AJ1802" s="51" t="str">
        <f>IF(AI1802&lt;&gt;"",VLOOKUP(AI1802,LISTAS·PAPP!$X$4:$Y$80,2,0),"")</f>
        <v/>
      </c>
      <c r="AK1802" s="58"/>
      <c r="AL1802" s="60"/>
      <c r="AM1802" s="51" t="str">
        <f>IF(ISERROR(VLOOKUP(AL1802,LISTAS·PAPP!$AD$4:$AE$334,2,0))," ",VLOOKUP(AL1802,LISTAS·PAPP!$AD$4:$AE$334,2,0))</f>
        <v xml:space="preserve"> </v>
      </c>
      <c r="AN1802" s="63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53" t="str">
        <f t="shared" si="82"/>
        <v/>
      </c>
      <c r="BB1802" s="54" t="str">
        <f t="shared" si="83"/>
        <v/>
      </c>
      <c r="BC1802" s="55" t="str">
        <f t="shared" si="84"/>
        <v xml:space="preserve"> </v>
      </c>
    </row>
    <row r="1803" spans="1:55" x14ac:dyDescent="0.25">
      <c r="A1803" s="58"/>
      <c r="B1803" s="58"/>
      <c r="C1803" s="58"/>
      <c r="D1803" s="58"/>
      <c r="E1803" s="51" t="str">
        <f>IF(C1803&lt;&gt;"",VLOOKUP(MID(C1803,18,5),LISTAS·PAPP!$E$4:$F$76,2,0),"")</f>
        <v/>
      </c>
      <c r="F1803" s="58"/>
      <c r="G1803" s="51" t="str">
        <f>IF(F1803&lt;&gt;"",VLOOKUP(F1803,LISTAS·PAPP!$R$3:$T$221,3,0),"")</f>
        <v/>
      </c>
      <c r="H1803" s="58"/>
      <c r="I1803" s="66"/>
      <c r="J1803" s="66"/>
      <c r="K1803" s="67"/>
      <c r="L1803" s="66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52" t="str">
        <f>IF(A1803&lt;&gt;"",IF(D1803="DIRECCIÓN_DE_TRANSFERENCIAS","280 0031",VLOOKUP(C1803,LISTAS·PAPP!$C$3:$D$76,2,0)),"")</f>
        <v/>
      </c>
      <c r="Z1803" s="61"/>
      <c r="AA1803" s="62"/>
      <c r="AB1803" s="62"/>
      <c r="AC1803" s="65" t="str">
        <f>IF(D1803&lt;&gt;"",VLOOKUP(D1803,LISTAS·PAPP!$I$3:$M$16,2,0),"")</f>
        <v/>
      </c>
      <c r="AD1803" s="51" t="str">
        <f>IF(D1803&lt;&gt;"",VLOOKUP(D1803,LISTAS·PAPP!$I$3:$M$16,3,0),"")</f>
        <v/>
      </c>
      <c r="AE1803" s="52" t="str">
        <f>IF(D1803&lt;&gt;"",VLOOKUP(D1803,LISTAS·PAPP!$I$3:$M$16,4,0),"")</f>
        <v/>
      </c>
      <c r="AF1803" s="51" t="str">
        <f>IF(D1803&lt;&gt;"",VLOOKUP(D1803,LISTAS·PAPP!$I$3:$M$16,5,0),"")</f>
        <v/>
      </c>
      <c r="AG1803" s="52" t="str">
        <f>IF(AH1803&lt;&gt;"",VLOOKUP(AH1803,LISTAS·PAPP!$O$3:$P$74,2,0),"")</f>
        <v/>
      </c>
      <c r="AH1803" s="58"/>
      <c r="AI1803" s="60"/>
      <c r="AJ1803" s="51" t="str">
        <f>IF(AI1803&lt;&gt;"",VLOOKUP(AI1803,LISTAS·PAPP!$X$4:$Y$80,2,0),"")</f>
        <v/>
      </c>
      <c r="AK1803" s="58"/>
      <c r="AL1803" s="60"/>
      <c r="AM1803" s="51" t="str">
        <f>IF(ISERROR(VLOOKUP(AL1803,LISTAS·PAPP!$AD$4:$AE$334,2,0))," ",VLOOKUP(AL1803,LISTAS·PAPP!$AD$4:$AE$334,2,0))</f>
        <v xml:space="preserve"> </v>
      </c>
      <c r="AN1803" s="63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53" t="str">
        <f t="shared" si="82"/>
        <v/>
      </c>
      <c r="BB1803" s="54" t="str">
        <f t="shared" si="83"/>
        <v/>
      </c>
      <c r="BC1803" s="55" t="str">
        <f t="shared" si="84"/>
        <v xml:space="preserve"> </v>
      </c>
    </row>
    <row r="1804" spans="1:55" x14ac:dyDescent="0.25">
      <c r="A1804" s="58"/>
      <c r="B1804" s="58"/>
      <c r="C1804" s="58"/>
      <c r="D1804" s="58"/>
      <c r="E1804" s="51" t="str">
        <f>IF(C1804&lt;&gt;"",VLOOKUP(MID(C1804,18,5),LISTAS·PAPP!$E$4:$F$76,2,0),"")</f>
        <v/>
      </c>
      <c r="F1804" s="58"/>
      <c r="G1804" s="51" t="str">
        <f>IF(F1804&lt;&gt;"",VLOOKUP(F1804,LISTAS·PAPP!$R$3:$T$221,3,0),"")</f>
        <v/>
      </c>
      <c r="H1804" s="58"/>
      <c r="I1804" s="66"/>
      <c r="J1804" s="66"/>
      <c r="K1804" s="67"/>
      <c r="L1804" s="66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52" t="str">
        <f>IF(A1804&lt;&gt;"",IF(D1804="DIRECCIÓN_DE_TRANSFERENCIAS","280 0031",VLOOKUP(C1804,LISTAS·PAPP!$C$3:$D$76,2,0)),"")</f>
        <v/>
      </c>
      <c r="Z1804" s="61"/>
      <c r="AA1804" s="62"/>
      <c r="AB1804" s="62"/>
      <c r="AC1804" s="65" t="str">
        <f>IF(D1804&lt;&gt;"",VLOOKUP(D1804,LISTAS·PAPP!$I$3:$M$16,2,0),"")</f>
        <v/>
      </c>
      <c r="AD1804" s="51" t="str">
        <f>IF(D1804&lt;&gt;"",VLOOKUP(D1804,LISTAS·PAPP!$I$3:$M$16,3,0),"")</f>
        <v/>
      </c>
      <c r="AE1804" s="52" t="str">
        <f>IF(D1804&lt;&gt;"",VLOOKUP(D1804,LISTAS·PAPP!$I$3:$M$16,4,0),"")</f>
        <v/>
      </c>
      <c r="AF1804" s="51" t="str">
        <f>IF(D1804&lt;&gt;"",VLOOKUP(D1804,LISTAS·PAPP!$I$3:$M$16,5,0),"")</f>
        <v/>
      </c>
      <c r="AG1804" s="52" t="str">
        <f>IF(AH1804&lt;&gt;"",VLOOKUP(AH1804,LISTAS·PAPP!$O$3:$P$74,2,0),"")</f>
        <v/>
      </c>
      <c r="AH1804" s="58"/>
      <c r="AI1804" s="60"/>
      <c r="AJ1804" s="51" t="str">
        <f>IF(AI1804&lt;&gt;"",VLOOKUP(AI1804,LISTAS·PAPP!$X$4:$Y$80,2,0),"")</f>
        <v/>
      </c>
      <c r="AK1804" s="58"/>
      <c r="AL1804" s="60"/>
      <c r="AM1804" s="51" t="str">
        <f>IF(ISERROR(VLOOKUP(AL1804,LISTAS·PAPP!$AD$4:$AE$334,2,0))," ",VLOOKUP(AL1804,LISTAS·PAPP!$AD$4:$AE$334,2,0))</f>
        <v xml:space="preserve"> </v>
      </c>
      <c r="AN1804" s="63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53" t="str">
        <f t="shared" si="82"/>
        <v/>
      </c>
      <c r="BB1804" s="54" t="str">
        <f t="shared" si="83"/>
        <v/>
      </c>
      <c r="BC1804" s="55" t="str">
        <f t="shared" si="84"/>
        <v xml:space="preserve"> </v>
      </c>
    </row>
    <row r="1805" spans="1:55" x14ac:dyDescent="0.25">
      <c r="A1805" s="58"/>
      <c r="B1805" s="58"/>
      <c r="C1805" s="58"/>
      <c r="D1805" s="58"/>
      <c r="E1805" s="51" t="str">
        <f>IF(C1805&lt;&gt;"",VLOOKUP(MID(C1805,18,5),LISTAS·PAPP!$E$4:$F$76,2,0),"")</f>
        <v/>
      </c>
      <c r="F1805" s="58"/>
      <c r="G1805" s="51" t="str">
        <f>IF(F1805&lt;&gt;"",VLOOKUP(F1805,LISTAS·PAPP!$R$3:$T$221,3,0),"")</f>
        <v/>
      </c>
      <c r="H1805" s="58"/>
      <c r="I1805" s="66"/>
      <c r="J1805" s="66"/>
      <c r="K1805" s="67"/>
      <c r="L1805" s="66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52" t="str">
        <f>IF(A1805&lt;&gt;"",IF(D1805="DIRECCIÓN_DE_TRANSFERENCIAS","280 0031",VLOOKUP(C1805,LISTAS·PAPP!$C$3:$D$76,2,0)),"")</f>
        <v/>
      </c>
      <c r="Z1805" s="61"/>
      <c r="AA1805" s="62"/>
      <c r="AB1805" s="62"/>
      <c r="AC1805" s="65" t="str">
        <f>IF(D1805&lt;&gt;"",VLOOKUP(D1805,LISTAS·PAPP!$I$3:$M$16,2,0),"")</f>
        <v/>
      </c>
      <c r="AD1805" s="51" t="str">
        <f>IF(D1805&lt;&gt;"",VLOOKUP(D1805,LISTAS·PAPP!$I$3:$M$16,3,0),"")</f>
        <v/>
      </c>
      <c r="AE1805" s="52" t="str">
        <f>IF(D1805&lt;&gt;"",VLOOKUP(D1805,LISTAS·PAPP!$I$3:$M$16,4,0),"")</f>
        <v/>
      </c>
      <c r="AF1805" s="51" t="str">
        <f>IF(D1805&lt;&gt;"",VLOOKUP(D1805,LISTAS·PAPP!$I$3:$M$16,5,0),"")</f>
        <v/>
      </c>
      <c r="AG1805" s="52" t="str">
        <f>IF(AH1805&lt;&gt;"",VLOOKUP(AH1805,LISTAS·PAPP!$O$3:$P$74,2,0),"")</f>
        <v/>
      </c>
      <c r="AH1805" s="58"/>
      <c r="AI1805" s="60"/>
      <c r="AJ1805" s="51" t="str">
        <f>IF(AI1805&lt;&gt;"",VLOOKUP(AI1805,LISTAS·PAPP!$X$4:$Y$80,2,0),"")</f>
        <v/>
      </c>
      <c r="AK1805" s="58"/>
      <c r="AL1805" s="60"/>
      <c r="AM1805" s="51" t="str">
        <f>IF(ISERROR(VLOOKUP(AL1805,LISTAS·PAPP!$AD$4:$AE$334,2,0))," ",VLOOKUP(AL1805,LISTAS·PAPP!$AD$4:$AE$334,2,0))</f>
        <v xml:space="preserve"> </v>
      </c>
      <c r="AN1805" s="63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53" t="str">
        <f t="shared" si="82"/>
        <v/>
      </c>
      <c r="BB1805" s="54" t="str">
        <f t="shared" si="83"/>
        <v/>
      </c>
      <c r="BC1805" s="55" t="str">
        <f t="shared" si="84"/>
        <v xml:space="preserve"> </v>
      </c>
    </row>
    <row r="1806" spans="1:55" x14ac:dyDescent="0.25">
      <c r="A1806" s="58"/>
      <c r="B1806" s="58"/>
      <c r="C1806" s="58"/>
      <c r="D1806" s="58"/>
      <c r="E1806" s="51" t="str">
        <f>IF(C1806&lt;&gt;"",VLOOKUP(MID(C1806,18,5),LISTAS·PAPP!$E$4:$F$76,2,0),"")</f>
        <v/>
      </c>
      <c r="F1806" s="58"/>
      <c r="G1806" s="51" t="str">
        <f>IF(F1806&lt;&gt;"",VLOOKUP(F1806,LISTAS·PAPP!$R$3:$T$221,3,0),"")</f>
        <v/>
      </c>
      <c r="H1806" s="58"/>
      <c r="I1806" s="66"/>
      <c r="J1806" s="66"/>
      <c r="K1806" s="67"/>
      <c r="L1806" s="66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52" t="str">
        <f>IF(A1806&lt;&gt;"",IF(D1806="DIRECCIÓN_DE_TRANSFERENCIAS","280 0031",VLOOKUP(C1806,LISTAS·PAPP!$C$3:$D$76,2,0)),"")</f>
        <v/>
      </c>
      <c r="Z1806" s="61"/>
      <c r="AA1806" s="62"/>
      <c r="AB1806" s="62"/>
      <c r="AC1806" s="65" t="str">
        <f>IF(D1806&lt;&gt;"",VLOOKUP(D1806,LISTAS·PAPP!$I$3:$M$16,2,0),"")</f>
        <v/>
      </c>
      <c r="AD1806" s="51" t="str">
        <f>IF(D1806&lt;&gt;"",VLOOKUP(D1806,LISTAS·PAPP!$I$3:$M$16,3,0),"")</f>
        <v/>
      </c>
      <c r="AE1806" s="52" t="str">
        <f>IF(D1806&lt;&gt;"",VLOOKUP(D1806,LISTAS·PAPP!$I$3:$M$16,4,0),"")</f>
        <v/>
      </c>
      <c r="AF1806" s="51" t="str">
        <f>IF(D1806&lt;&gt;"",VLOOKUP(D1806,LISTAS·PAPP!$I$3:$M$16,5,0),"")</f>
        <v/>
      </c>
      <c r="AG1806" s="52" t="str">
        <f>IF(AH1806&lt;&gt;"",VLOOKUP(AH1806,LISTAS·PAPP!$O$3:$P$74,2,0),"")</f>
        <v/>
      </c>
      <c r="AH1806" s="58"/>
      <c r="AI1806" s="60"/>
      <c r="AJ1806" s="51" t="str">
        <f>IF(AI1806&lt;&gt;"",VLOOKUP(AI1806,LISTAS·PAPP!$X$4:$Y$80,2,0),"")</f>
        <v/>
      </c>
      <c r="AK1806" s="58"/>
      <c r="AL1806" s="60"/>
      <c r="AM1806" s="51" t="str">
        <f>IF(ISERROR(VLOOKUP(AL1806,LISTAS·PAPP!$AD$4:$AE$334,2,0))," ",VLOOKUP(AL1806,LISTAS·PAPP!$AD$4:$AE$334,2,0))</f>
        <v xml:space="preserve"> </v>
      </c>
      <c r="AN1806" s="63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53" t="str">
        <f t="shared" ref="BA1806:BA1869" si="85">IF(A1806&lt;&gt;"",SUM(AO1806:AZ1806),"")</f>
        <v/>
      </c>
      <c r="BB1806" s="54" t="str">
        <f t="shared" ref="BB1806:BB1869" si="86">IF(A1806&lt;&gt;"",IF(AN1806&lt;&gt;"",IF(AN1806=BA1806,"OK",AN1806-BA1806),IF(AND(AN1806="",BA1806=""),"",AN1806-BA1806)),"")</f>
        <v/>
      </c>
      <c r="BC1806" s="55" t="str">
        <f t="shared" ref="BC1806:BC1869" si="87">IF(A1806&lt;&gt;"",IF(A1806="","Escoger Nivel 0;",)&amp;" "&amp;(IF(B1806="","Escoger Nivel 1",)&amp;" "&amp;(IF(C1806="","Escoger Nivel 2;",)&amp;" "&amp;(IF(D1806="","Escoger Nivel 3",)&amp;" "&amp;(IF(F1806="","Escoger Cantón;",)&amp;" "&amp;(IF(H1806="","Escoger Obj. Estratégico Institucional N1;",)&amp;" "&amp;(IF(I1806="","Colocar Componente del Proyecto;",)&amp;" "&amp;(IF(J1806="","Colocar Actvidad del PAPP;",)&amp;" "&amp;(IF(K1806="","Colocar Metas;",)&amp;" "&amp;(IF(L1806="","Colocar Indicador;",)&amp;" "&amp;(IF(Z1806="","Escoger Código Fuente;",)&amp;" "&amp;(IF(AA1806="","Colocar Código Organismo;",)&amp;" "&amp;(IF(AB1806="","Colocar Código Correlativo;",)&amp;" "&amp;(IF(AH1806="","Escoger Actividad eSIGEF;",)&amp;" "&amp;(IF(AI1806="","Escoger Código Politicas de Igualdad;",)&amp;" "&amp;(IF(AK1806="","Escoger Grupo de Gasto;",)&amp;" "&amp;(IF(AL1806="","Escoger Ítem Presupuestario;",)))))))))))))))))," ")</f>
        <v xml:space="preserve"> </v>
      </c>
    </row>
    <row r="1807" spans="1:55" x14ac:dyDescent="0.25">
      <c r="A1807" s="58"/>
      <c r="B1807" s="58"/>
      <c r="C1807" s="58"/>
      <c r="D1807" s="58"/>
      <c r="E1807" s="51" t="str">
        <f>IF(C1807&lt;&gt;"",VLOOKUP(MID(C1807,18,5),LISTAS·PAPP!$E$4:$F$76,2,0),"")</f>
        <v/>
      </c>
      <c r="F1807" s="58"/>
      <c r="G1807" s="51" t="str">
        <f>IF(F1807&lt;&gt;"",VLOOKUP(F1807,LISTAS·PAPP!$R$3:$T$221,3,0),"")</f>
        <v/>
      </c>
      <c r="H1807" s="58"/>
      <c r="I1807" s="66"/>
      <c r="J1807" s="66"/>
      <c r="K1807" s="67"/>
      <c r="L1807" s="66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52" t="str">
        <f>IF(A1807&lt;&gt;"",IF(D1807="DIRECCIÓN_DE_TRANSFERENCIAS","280 0031",VLOOKUP(C1807,LISTAS·PAPP!$C$3:$D$76,2,0)),"")</f>
        <v/>
      </c>
      <c r="Z1807" s="61"/>
      <c r="AA1807" s="62"/>
      <c r="AB1807" s="62"/>
      <c r="AC1807" s="65" t="str">
        <f>IF(D1807&lt;&gt;"",VLOOKUP(D1807,LISTAS·PAPP!$I$3:$M$16,2,0),"")</f>
        <v/>
      </c>
      <c r="AD1807" s="51" t="str">
        <f>IF(D1807&lt;&gt;"",VLOOKUP(D1807,LISTAS·PAPP!$I$3:$M$16,3,0),"")</f>
        <v/>
      </c>
      <c r="AE1807" s="52" t="str">
        <f>IF(D1807&lt;&gt;"",VLOOKUP(D1807,LISTAS·PAPP!$I$3:$M$16,4,0),"")</f>
        <v/>
      </c>
      <c r="AF1807" s="51" t="str">
        <f>IF(D1807&lt;&gt;"",VLOOKUP(D1807,LISTAS·PAPP!$I$3:$M$16,5,0),"")</f>
        <v/>
      </c>
      <c r="AG1807" s="52" t="str">
        <f>IF(AH1807&lt;&gt;"",VLOOKUP(AH1807,LISTAS·PAPP!$O$3:$P$74,2,0),"")</f>
        <v/>
      </c>
      <c r="AH1807" s="58"/>
      <c r="AI1807" s="60"/>
      <c r="AJ1807" s="51" t="str">
        <f>IF(AI1807&lt;&gt;"",VLOOKUP(AI1807,LISTAS·PAPP!$X$4:$Y$80,2,0),"")</f>
        <v/>
      </c>
      <c r="AK1807" s="58"/>
      <c r="AL1807" s="60"/>
      <c r="AM1807" s="51" t="str">
        <f>IF(ISERROR(VLOOKUP(AL1807,LISTAS·PAPP!$AD$4:$AE$334,2,0))," ",VLOOKUP(AL1807,LISTAS·PAPP!$AD$4:$AE$334,2,0))</f>
        <v xml:space="preserve"> </v>
      </c>
      <c r="AN1807" s="63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53" t="str">
        <f t="shared" si="85"/>
        <v/>
      </c>
      <c r="BB1807" s="54" t="str">
        <f t="shared" si="86"/>
        <v/>
      </c>
      <c r="BC1807" s="55" t="str">
        <f t="shared" si="87"/>
        <v xml:space="preserve"> </v>
      </c>
    </row>
    <row r="1808" spans="1:55" x14ac:dyDescent="0.25">
      <c r="A1808" s="58"/>
      <c r="B1808" s="58"/>
      <c r="C1808" s="58"/>
      <c r="D1808" s="58"/>
      <c r="E1808" s="51" t="str">
        <f>IF(C1808&lt;&gt;"",VLOOKUP(MID(C1808,18,5),LISTAS·PAPP!$E$4:$F$76,2,0),"")</f>
        <v/>
      </c>
      <c r="F1808" s="58"/>
      <c r="G1808" s="51" t="str">
        <f>IF(F1808&lt;&gt;"",VLOOKUP(F1808,LISTAS·PAPP!$R$3:$T$221,3,0),"")</f>
        <v/>
      </c>
      <c r="H1808" s="58"/>
      <c r="I1808" s="66"/>
      <c r="J1808" s="66"/>
      <c r="K1808" s="67"/>
      <c r="L1808" s="66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52" t="str">
        <f>IF(A1808&lt;&gt;"",IF(D1808="DIRECCIÓN_DE_TRANSFERENCIAS","280 0031",VLOOKUP(C1808,LISTAS·PAPP!$C$3:$D$76,2,0)),"")</f>
        <v/>
      </c>
      <c r="Z1808" s="61"/>
      <c r="AA1808" s="62"/>
      <c r="AB1808" s="62"/>
      <c r="AC1808" s="65" t="str">
        <f>IF(D1808&lt;&gt;"",VLOOKUP(D1808,LISTAS·PAPP!$I$3:$M$16,2,0),"")</f>
        <v/>
      </c>
      <c r="AD1808" s="51" t="str">
        <f>IF(D1808&lt;&gt;"",VLOOKUP(D1808,LISTAS·PAPP!$I$3:$M$16,3,0),"")</f>
        <v/>
      </c>
      <c r="AE1808" s="52" t="str">
        <f>IF(D1808&lt;&gt;"",VLOOKUP(D1808,LISTAS·PAPP!$I$3:$M$16,4,0),"")</f>
        <v/>
      </c>
      <c r="AF1808" s="51" t="str">
        <f>IF(D1808&lt;&gt;"",VLOOKUP(D1808,LISTAS·PAPP!$I$3:$M$16,5,0),"")</f>
        <v/>
      </c>
      <c r="AG1808" s="52" t="str">
        <f>IF(AH1808&lt;&gt;"",VLOOKUP(AH1808,LISTAS·PAPP!$O$3:$P$74,2,0),"")</f>
        <v/>
      </c>
      <c r="AH1808" s="58"/>
      <c r="AI1808" s="60"/>
      <c r="AJ1808" s="51" t="str">
        <f>IF(AI1808&lt;&gt;"",VLOOKUP(AI1808,LISTAS·PAPP!$X$4:$Y$80,2,0),"")</f>
        <v/>
      </c>
      <c r="AK1808" s="58"/>
      <c r="AL1808" s="60"/>
      <c r="AM1808" s="51" t="str">
        <f>IF(ISERROR(VLOOKUP(AL1808,LISTAS·PAPP!$AD$4:$AE$334,2,0))," ",VLOOKUP(AL1808,LISTAS·PAPP!$AD$4:$AE$334,2,0))</f>
        <v xml:space="preserve"> </v>
      </c>
      <c r="AN1808" s="63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53" t="str">
        <f t="shared" si="85"/>
        <v/>
      </c>
      <c r="BB1808" s="54" t="str">
        <f t="shared" si="86"/>
        <v/>
      </c>
      <c r="BC1808" s="55" t="str">
        <f t="shared" si="87"/>
        <v xml:space="preserve"> </v>
      </c>
    </row>
    <row r="1809" spans="1:55" x14ac:dyDescent="0.25">
      <c r="A1809" s="58"/>
      <c r="B1809" s="58"/>
      <c r="C1809" s="58"/>
      <c r="D1809" s="58"/>
      <c r="E1809" s="51" t="str">
        <f>IF(C1809&lt;&gt;"",VLOOKUP(MID(C1809,18,5),LISTAS·PAPP!$E$4:$F$76,2,0),"")</f>
        <v/>
      </c>
      <c r="F1809" s="58"/>
      <c r="G1809" s="51" t="str">
        <f>IF(F1809&lt;&gt;"",VLOOKUP(F1809,LISTAS·PAPP!$R$3:$T$221,3,0),"")</f>
        <v/>
      </c>
      <c r="H1809" s="58"/>
      <c r="I1809" s="66"/>
      <c r="J1809" s="66"/>
      <c r="K1809" s="67"/>
      <c r="L1809" s="66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52" t="str">
        <f>IF(A1809&lt;&gt;"",IF(D1809="DIRECCIÓN_DE_TRANSFERENCIAS","280 0031",VLOOKUP(C1809,LISTAS·PAPP!$C$3:$D$76,2,0)),"")</f>
        <v/>
      </c>
      <c r="Z1809" s="61"/>
      <c r="AA1809" s="62"/>
      <c r="AB1809" s="62"/>
      <c r="AC1809" s="65" t="str">
        <f>IF(D1809&lt;&gt;"",VLOOKUP(D1809,LISTAS·PAPP!$I$3:$M$16,2,0),"")</f>
        <v/>
      </c>
      <c r="AD1809" s="51" t="str">
        <f>IF(D1809&lt;&gt;"",VLOOKUP(D1809,LISTAS·PAPP!$I$3:$M$16,3,0),"")</f>
        <v/>
      </c>
      <c r="AE1809" s="52" t="str">
        <f>IF(D1809&lt;&gt;"",VLOOKUP(D1809,LISTAS·PAPP!$I$3:$M$16,4,0),"")</f>
        <v/>
      </c>
      <c r="AF1809" s="51" t="str">
        <f>IF(D1809&lt;&gt;"",VLOOKUP(D1809,LISTAS·PAPP!$I$3:$M$16,5,0),"")</f>
        <v/>
      </c>
      <c r="AG1809" s="52" t="str">
        <f>IF(AH1809&lt;&gt;"",VLOOKUP(AH1809,LISTAS·PAPP!$O$3:$P$74,2,0),"")</f>
        <v/>
      </c>
      <c r="AH1809" s="58"/>
      <c r="AI1809" s="60"/>
      <c r="AJ1809" s="51" t="str">
        <f>IF(AI1809&lt;&gt;"",VLOOKUP(AI1809,LISTAS·PAPP!$X$4:$Y$80,2,0),"")</f>
        <v/>
      </c>
      <c r="AK1809" s="58"/>
      <c r="AL1809" s="60"/>
      <c r="AM1809" s="51" t="str">
        <f>IF(ISERROR(VLOOKUP(AL1809,LISTAS·PAPP!$AD$4:$AE$334,2,0))," ",VLOOKUP(AL1809,LISTAS·PAPP!$AD$4:$AE$334,2,0))</f>
        <v xml:space="preserve"> </v>
      </c>
      <c r="AN1809" s="63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53" t="str">
        <f t="shared" si="85"/>
        <v/>
      </c>
      <c r="BB1809" s="54" t="str">
        <f t="shared" si="86"/>
        <v/>
      </c>
      <c r="BC1809" s="55" t="str">
        <f t="shared" si="87"/>
        <v xml:space="preserve"> </v>
      </c>
    </row>
    <row r="1810" spans="1:55" x14ac:dyDescent="0.25">
      <c r="A1810" s="58"/>
      <c r="B1810" s="58"/>
      <c r="C1810" s="58"/>
      <c r="D1810" s="58"/>
      <c r="E1810" s="51" t="str">
        <f>IF(C1810&lt;&gt;"",VLOOKUP(MID(C1810,18,5),LISTAS·PAPP!$E$4:$F$76,2,0),"")</f>
        <v/>
      </c>
      <c r="F1810" s="58"/>
      <c r="G1810" s="51" t="str">
        <f>IF(F1810&lt;&gt;"",VLOOKUP(F1810,LISTAS·PAPP!$R$3:$T$221,3,0),"")</f>
        <v/>
      </c>
      <c r="H1810" s="58"/>
      <c r="I1810" s="66"/>
      <c r="J1810" s="66"/>
      <c r="K1810" s="67"/>
      <c r="L1810" s="66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52" t="str">
        <f>IF(A1810&lt;&gt;"",IF(D1810="DIRECCIÓN_DE_TRANSFERENCIAS","280 0031",VLOOKUP(C1810,LISTAS·PAPP!$C$3:$D$76,2,0)),"")</f>
        <v/>
      </c>
      <c r="Z1810" s="61"/>
      <c r="AA1810" s="62"/>
      <c r="AB1810" s="62"/>
      <c r="AC1810" s="65" t="str">
        <f>IF(D1810&lt;&gt;"",VLOOKUP(D1810,LISTAS·PAPP!$I$3:$M$16,2,0),"")</f>
        <v/>
      </c>
      <c r="AD1810" s="51" t="str">
        <f>IF(D1810&lt;&gt;"",VLOOKUP(D1810,LISTAS·PAPP!$I$3:$M$16,3,0),"")</f>
        <v/>
      </c>
      <c r="AE1810" s="52" t="str">
        <f>IF(D1810&lt;&gt;"",VLOOKUP(D1810,LISTAS·PAPP!$I$3:$M$16,4,0),"")</f>
        <v/>
      </c>
      <c r="AF1810" s="51" t="str">
        <f>IF(D1810&lt;&gt;"",VLOOKUP(D1810,LISTAS·PAPP!$I$3:$M$16,5,0),"")</f>
        <v/>
      </c>
      <c r="AG1810" s="52" t="str">
        <f>IF(AH1810&lt;&gt;"",VLOOKUP(AH1810,LISTAS·PAPP!$O$3:$P$74,2,0),"")</f>
        <v/>
      </c>
      <c r="AH1810" s="58"/>
      <c r="AI1810" s="60"/>
      <c r="AJ1810" s="51" t="str">
        <f>IF(AI1810&lt;&gt;"",VLOOKUP(AI1810,LISTAS·PAPP!$X$4:$Y$80,2,0),"")</f>
        <v/>
      </c>
      <c r="AK1810" s="58"/>
      <c r="AL1810" s="60"/>
      <c r="AM1810" s="51" t="str">
        <f>IF(ISERROR(VLOOKUP(AL1810,LISTAS·PAPP!$AD$4:$AE$334,2,0))," ",VLOOKUP(AL1810,LISTAS·PAPP!$AD$4:$AE$334,2,0))</f>
        <v xml:space="preserve"> </v>
      </c>
      <c r="AN1810" s="63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53" t="str">
        <f t="shared" si="85"/>
        <v/>
      </c>
      <c r="BB1810" s="54" t="str">
        <f t="shared" si="86"/>
        <v/>
      </c>
      <c r="BC1810" s="55" t="str">
        <f t="shared" si="87"/>
        <v xml:space="preserve"> </v>
      </c>
    </row>
    <row r="1811" spans="1:55" x14ac:dyDescent="0.25">
      <c r="A1811" s="58"/>
      <c r="B1811" s="58"/>
      <c r="C1811" s="58"/>
      <c r="D1811" s="58"/>
      <c r="E1811" s="51" t="str">
        <f>IF(C1811&lt;&gt;"",VLOOKUP(MID(C1811,18,5),LISTAS·PAPP!$E$4:$F$76,2,0),"")</f>
        <v/>
      </c>
      <c r="F1811" s="58"/>
      <c r="G1811" s="51" t="str">
        <f>IF(F1811&lt;&gt;"",VLOOKUP(F1811,LISTAS·PAPP!$R$3:$T$221,3,0),"")</f>
        <v/>
      </c>
      <c r="H1811" s="58"/>
      <c r="I1811" s="66"/>
      <c r="J1811" s="66"/>
      <c r="K1811" s="67"/>
      <c r="L1811" s="66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52" t="str">
        <f>IF(A1811&lt;&gt;"",IF(D1811="DIRECCIÓN_DE_TRANSFERENCIAS","280 0031",VLOOKUP(C1811,LISTAS·PAPP!$C$3:$D$76,2,0)),"")</f>
        <v/>
      </c>
      <c r="Z1811" s="61"/>
      <c r="AA1811" s="62"/>
      <c r="AB1811" s="62"/>
      <c r="AC1811" s="65" t="str">
        <f>IF(D1811&lt;&gt;"",VLOOKUP(D1811,LISTAS·PAPP!$I$3:$M$16,2,0),"")</f>
        <v/>
      </c>
      <c r="AD1811" s="51" t="str">
        <f>IF(D1811&lt;&gt;"",VLOOKUP(D1811,LISTAS·PAPP!$I$3:$M$16,3,0),"")</f>
        <v/>
      </c>
      <c r="AE1811" s="52" t="str">
        <f>IF(D1811&lt;&gt;"",VLOOKUP(D1811,LISTAS·PAPP!$I$3:$M$16,4,0),"")</f>
        <v/>
      </c>
      <c r="AF1811" s="51" t="str">
        <f>IF(D1811&lt;&gt;"",VLOOKUP(D1811,LISTAS·PAPP!$I$3:$M$16,5,0),"")</f>
        <v/>
      </c>
      <c r="AG1811" s="52" t="str">
        <f>IF(AH1811&lt;&gt;"",VLOOKUP(AH1811,LISTAS·PAPP!$O$3:$P$74,2,0),"")</f>
        <v/>
      </c>
      <c r="AH1811" s="58"/>
      <c r="AI1811" s="60"/>
      <c r="AJ1811" s="51" t="str">
        <f>IF(AI1811&lt;&gt;"",VLOOKUP(AI1811,LISTAS·PAPP!$X$4:$Y$80,2,0),"")</f>
        <v/>
      </c>
      <c r="AK1811" s="58"/>
      <c r="AL1811" s="60"/>
      <c r="AM1811" s="51" t="str">
        <f>IF(ISERROR(VLOOKUP(AL1811,LISTAS·PAPP!$AD$4:$AE$334,2,0))," ",VLOOKUP(AL1811,LISTAS·PAPP!$AD$4:$AE$334,2,0))</f>
        <v xml:space="preserve"> </v>
      </c>
      <c r="AN1811" s="63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53" t="str">
        <f t="shared" si="85"/>
        <v/>
      </c>
      <c r="BB1811" s="54" t="str">
        <f t="shared" si="86"/>
        <v/>
      </c>
      <c r="BC1811" s="55" t="str">
        <f t="shared" si="87"/>
        <v xml:space="preserve"> </v>
      </c>
    </row>
    <row r="1812" spans="1:55" x14ac:dyDescent="0.25">
      <c r="A1812" s="58"/>
      <c r="B1812" s="58"/>
      <c r="C1812" s="58"/>
      <c r="D1812" s="58"/>
      <c r="E1812" s="51" t="str">
        <f>IF(C1812&lt;&gt;"",VLOOKUP(MID(C1812,18,5),LISTAS·PAPP!$E$4:$F$76,2,0),"")</f>
        <v/>
      </c>
      <c r="F1812" s="58"/>
      <c r="G1812" s="51" t="str">
        <f>IF(F1812&lt;&gt;"",VLOOKUP(F1812,LISTAS·PAPP!$R$3:$T$221,3,0),"")</f>
        <v/>
      </c>
      <c r="H1812" s="58"/>
      <c r="I1812" s="66"/>
      <c r="J1812" s="66"/>
      <c r="K1812" s="67"/>
      <c r="L1812" s="66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52" t="str">
        <f>IF(A1812&lt;&gt;"",IF(D1812="DIRECCIÓN_DE_TRANSFERENCIAS","280 0031",VLOOKUP(C1812,LISTAS·PAPP!$C$3:$D$76,2,0)),"")</f>
        <v/>
      </c>
      <c r="Z1812" s="61"/>
      <c r="AA1812" s="62"/>
      <c r="AB1812" s="62"/>
      <c r="AC1812" s="65" t="str">
        <f>IF(D1812&lt;&gt;"",VLOOKUP(D1812,LISTAS·PAPP!$I$3:$M$16,2,0),"")</f>
        <v/>
      </c>
      <c r="AD1812" s="51" t="str">
        <f>IF(D1812&lt;&gt;"",VLOOKUP(D1812,LISTAS·PAPP!$I$3:$M$16,3,0),"")</f>
        <v/>
      </c>
      <c r="AE1812" s="52" t="str">
        <f>IF(D1812&lt;&gt;"",VLOOKUP(D1812,LISTAS·PAPP!$I$3:$M$16,4,0),"")</f>
        <v/>
      </c>
      <c r="AF1812" s="51" t="str">
        <f>IF(D1812&lt;&gt;"",VLOOKUP(D1812,LISTAS·PAPP!$I$3:$M$16,5,0),"")</f>
        <v/>
      </c>
      <c r="AG1812" s="52" t="str">
        <f>IF(AH1812&lt;&gt;"",VLOOKUP(AH1812,LISTAS·PAPP!$O$3:$P$74,2,0),"")</f>
        <v/>
      </c>
      <c r="AH1812" s="58"/>
      <c r="AI1812" s="60"/>
      <c r="AJ1812" s="51" t="str">
        <f>IF(AI1812&lt;&gt;"",VLOOKUP(AI1812,LISTAS·PAPP!$X$4:$Y$80,2,0),"")</f>
        <v/>
      </c>
      <c r="AK1812" s="58"/>
      <c r="AL1812" s="60"/>
      <c r="AM1812" s="51" t="str">
        <f>IF(ISERROR(VLOOKUP(AL1812,LISTAS·PAPP!$AD$4:$AE$334,2,0))," ",VLOOKUP(AL1812,LISTAS·PAPP!$AD$4:$AE$334,2,0))</f>
        <v xml:space="preserve"> </v>
      </c>
      <c r="AN1812" s="63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53" t="str">
        <f t="shared" si="85"/>
        <v/>
      </c>
      <c r="BB1812" s="54" t="str">
        <f t="shared" si="86"/>
        <v/>
      </c>
      <c r="BC1812" s="55" t="str">
        <f t="shared" si="87"/>
        <v xml:space="preserve"> </v>
      </c>
    </row>
    <row r="1813" spans="1:55" x14ac:dyDescent="0.25">
      <c r="A1813" s="58"/>
      <c r="B1813" s="58"/>
      <c r="C1813" s="58"/>
      <c r="D1813" s="58"/>
      <c r="E1813" s="51" t="str">
        <f>IF(C1813&lt;&gt;"",VLOOKUP(MID(C1813,18,5),LISTAS·PAPP!$E$4:$F$76,2,0),"")</f>
        <v/>
      </c>
      <c r="F1813" s="58"/>
      <c r="G1813" s="51" t="str">
        <f>IF(F1813&lt;&gt;"",VLOOKUP(F1813,LISTAS·PAPP!$R$3:$T$221,3,0),"")</f>
        <v/>
      </c>
      <c r="H1813" s="58"/>
      <c r="I1813" s="66"/>
      <c r="J1813" s="66"/>
      <c r="K1813" s="67"/>
      <c r="L1813" s="66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52" t="str">
        <f>IF(A1813&lt;&gt;"",IF(D1813="DIRECCIÓN_DE_TRANSFERENCIAS","280 0031",VLOOKUP(C1813,LISTAS·PAPP!$C$3:$D$76,2,0)),"")</f>
        <v/>
      </c>
      <c r="Z1813" s="61"/>
      <c r="AA1813" s="62"/>
      <c r="AB1813" s="62"/>
      <c r="AC1813" s="65" t="str">
        <f>IF(D1813&lt;&gt;"",VLOOKUP(D1813,LISTAS·PAPP!$I$3:$M$16,2,0),"")</f>
        <v/>
      </c>
      <c r="AD1813" s="51" t="str">
        <f>IF(D1813&lt;&gt;"",VLOOKUP(D1813,LISTAS·PAPP!$I$3:$M$16,3,0),"")</f>
        <v/>
      </c>
      <c r="AE1813" s="52" t="str">
        <f>IF(D1813&lt;&gt;"",VLOOKUP(D1813,LISTAS·PAPP!$I$3:$M$16,4,0),"")</f>
        <v/>
      </c>
      <c r="AF1813" s="51" t="str">
        <f>IF(D1813&lt;&gt;"",VLOOKUP(D1813,LISTAS·PAPP!$I$3:$M$16,5,0),"")</f>
        <v/>
      </c>
      <c r="AG1813" s="52" t="str">
        <f>IF(AH1813&lt;&gt;"",VLOOKUP(AH1813,LISTAS·PAPP!$O$3:$P$74,2,0),"")</f>
        <v/>
      </c>
      <c r="AH1813" s="58"/>
      <c r="AI1813" s="60"/>
      <c r="AJ1813" s="51" t="str">
        <f>IF(AI1813&lt;&gt;"",VLOOKUP(AI1813,LISTAS·PAPP!$X$4:$Y$80,2,0),"")</f>
        <v/>
      </c>
      <c r="AK1813" s="58"/>
      <c r="AL1813" s="60"/>
      <c r="AM1813" s="51" t="str">
        <f>IF(ISERROR(VLOOKUP(AL1813,LISTAS·PAPP!$AD$4:$AE$334,2,0))," ",VLOOKUP(AL1813,LISTAS·PAPP!$AD$4:$AE$334,2,0))</f>
        <v xml:space="preserve"> </v>
      </c>
      <c r="AN1813" s="63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53" t="str">
        <f t="shared" si="85"/>
        <v/>
      </c>
      <c r="BB1813" s="54" t="str">
        <f t="shared" si="86"/>
        <v/>
      </c>
      <c r="BC1813" s="55" t="str">
        <f t="shared" si="87"/>
        <v xml:space="preserve"> </v>
      </c>
    </row>
    <row r="1814" spans="1:55" x14ac:dyDescent="0.25">
      <c r="A1814" s="58"/>
      <c r="B1814" s="58"/>
      <c r="C1814" s="58"/>
      <c r="D1814" s="58"/>
      <c r="E1814" s="51" t="str">
        <f>IF(C1814&lt;&gt;"",VLOOKUP(MID(C1814,18,5),LISTAS·PAPP!$E$4:$F$76,2,0),"")</f>
        <v/>
      </c>
      <c r="F1814" s="58"/>
      <c r="G1814" s="51" t="str">
        <f>IF(F1814&lt;&gt;"",VLOOKUP(F1814,LISTAS·PAPP!$R$3:$T$221,3,0),"")</f>
        <v/>
      </c>
      <c r="H1814" s="58"/>
      <c r="I1814" s="66"/>
      <c r="J1814" s="66"/>
      <c r="K1814" s="67"/>
      <c r="L1814" s="66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52" t="str">
        <f>IF(A1814&lt;&gt;"",IF(D1814="DIRECCIÓN_DE_TRANSFERENCIAS","280 0031",VLOOKUP(C1814,LISTAS·PAPP!$C$3:$D$76,2,0)),"")</f>
        <v/>
      </c>
      <c r="Z1814" s="61"/>
      <c r="AA1814" s="62"/>
      <c r="AB1814" s="62"/>
      <c r="AC1814" s="65" t="str">
        <f>IF(D1814&lt;&gt;"",VLOOKUP(D1814,LISTAS·PAPP!$I$3:$M$16,2,0),"")</f>
        <v/>
      </c>
      <c r="AD1814" s="51" t="str">
        <f>IF(D1814&lt;&gt;"",VLOOKUP(D1814,LISTAS·PAPP!$I$3:$M$16,3,0),"")</f>
        <v/>
      </c>
      <c r="AE1814" s="52" t="str">
        <f>IF(D1814&lt;&gt;"",VLOOKUP(D1814,LISTAS·PAPP!$I$3:$M$16,4,0),"")</f>
        <v/>
      </c>
      <c r="AF1814" s="51" t="str">
        <f>IF(D1814&lt;&gt;"",VLOOKUP(D1814,LISTAS·PAPP!$I$3:$M$16,5,0),"")</f>
        <v/>
      </c>
      <c r="AG1814" s="52" t="str">
        <f>IF(AH1814&lt;&gt;"",VLOOKUP(AH1814,LISTAS·PAPP!$O$3:$P$74,2,0),"")</f>
        <v/>
      </c>
      <c r="AH1814" s="58"/>
      <c r="AI1814" s="60"/>
      <c r="AJ1814" s="51" t="str">
        <f>IF(AI1814&lt;&gt;"",VLOOKUP(AI1814,LISTAS·PAPP!$X$4:$Y$80,2,0),"")</f>
        <v/>
      </c>
      <c r="AK1814" s="58"/>
      <c r="AL1814" s="60"/>
      <c r="AM1814" s="51" t="str">
        <f>IF(ISERROR(VLOOKUP(AL1814,LISTAS·PAPP!$AD$4:$AE$334,2,0))," ",VLOOKUP(AL1814,LISTAS·PAPP!$AD$4:$AE$334,2,0))</f>
        <v xml:space="preserve"> </v>
      </c>
      <c r="AN1814" s="63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53" t="str">
        <f t="shared" si="85"/>
        <v/>
      </c>
      <c r="BB1814" s="54" t="str">
        <f t="shared" si="86"/>
        <v/>
      </c>
      <c r="BC1814" s="55" t="str">
        <f t="shared" si="87"/>
        <v xml:space="preserve"> </v>
      </c>
    </row>
    <row r="1815" spans="1:55" x14ac:dyDescent="0.25">
      <c r="A1815" s="58"/>
      <c r="B1815" s="58"/>
      <c r="C1815" s="58"/>
      <c r="D1815" s="58"/>
      <c r="E1815" s="51" t="str">
        <f>IF(C1815&lt;&gt;"",VLOOKUP(MID(C1815,18,5),LISTAS·PAPP!$E$4:$F$76,2,0),"")</f>
        <v/>
      </c>
      <c r="F1815" s="58"/>
      <c r="G1815" s="51" t="str">
        <f>IF(F1815&lt;&gt;"",VLOOKUP(F1815,LISTAS·PAPP!$R$3:$T$221,3,0),"")</f>
        <v/>
      </c>
      <c r="H1815" s="58"/>
      <c r="I1815" s="66"/>
      <c r="J1815" s="66"/>
      <c r="K1815" s="67"/>
      <c r="L1815" s="66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52" t="str">
        <f>IF(A1815&lt;&gt;"",IF(D1815="DIRECCIÓN_DE_TRANSFERENCIAS","280 0031",VLOOKUP(C1815,LISTAS·PAPP!$C$3:$D$76,2,0)),"")</f>
        <v/>
      </c>
      <c r="Z1815" s="61"/>
      <c r="AA1815" s="62"/>
      <c r="AB1815" s="62"/>
      <c r="AC1815" s="65" t="str">
        <f>IF(D1815&lt;&gt;"",VLOOKUP(D1815,LISTAS·PAPP!$I$3:$M$16,2,0),"")</f>
        <v/>
      </c>
      <c r="AD1815" s="51" t="str">
        <f>IF(D1815&lt;&gt;"",VLOOKUP(D1815,LISTAS·PAPP!$I$3:$M$16,3,0),"")</f>
        <v/>
      </c>
      <c r="AE1815" s="52" t="str">
        <f>IF(D1815&lt;&gt;"",VLOOKUP(D1815,LISTAS·PAPP!$I$3:$M$16,4,0),"")</f>
        <v/>
      </c>
      <c r="AF1815" s="51" t="str">
        <f>IF(D1815&lt;&gt;"",VLOOKUP(D1815,LISTAS·PAPP!$I$3:$M$16,5,0),"")</f>
        <v/>
      </c>
      <c r="AG1815" s="52" t="str">
        <f>IF(AH1815&lt;&gt;"",VLOOKUP(AH1815,LISTAS·PAPP!$O$3:$P$74,2,0),"")</f>
        <v/>
      </c>
      <c r="AH1815" s="58"/>
      <c r="AI1815" s="60"/>
      <c r="AJ1815" s="51" t="str">
        <f>IF(AI1815&lt;&gt;"",VLOOKUP(AI1815,LISTAS·PAPP!$X$4:$Y$80,2,0),"")</f>
        <v/>
      </c>
      <c r="AK1815" s="58"/>
      <c r="AL1815" s="60"/>
      <c r="AM1815" s="51" t="str">
        <f>IF(ISERROR(VLOOKUP(AL1815,LISTAS·PAPP!$AD$4:$AE$334,2,0))," ",VLOOKUP(AL1815,LISTAS·PAPP!$AD$4:$AE$334,2,0))</f>
        <v xml:space="preserve"> </v>
      </c>
      <c r="AN1815" s="63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53" t="str">
        <f t="shared" si="85"/>
        <v/>
      </c>
      <c r="BB1815" s="54" t="str">
        <f t="shared" si="86"/>
        <v/>
      </c>
      <c r="BC1815" s="55" t="str">
        <f t="shared" si="87"/>
        <v xml:space="preserve"> </v>
      </c>
    </row>
    <row r="1816" spans="1:55" x14ac:dyDescent="0.25">
      <c r="A1816" s="58"/>
      <c r="B1816" s="58"/>
      <c r="C1816" s="58"/>
      <c r="D1816" s="58"/>
      <c r="E1816" s="51" t="str">
        <f>IF(C1816&lt;&gt;"",VLOOKUP(MID(C1816,18,5),LISTAS·PAPP!$E$4:$F$76,2,0),"")</f>
        <v/>
      </c>
      <c r="F1816" s="58"/>
      <c r="G1816" s="51" t="str">
        <f>IF(F1816&lt;&gt;"",VLOOKUP(F1816,LISTAS·PAPP!$R$3:$T$221,3,0),"")</f>
        <v/>
      </c>
      <c r="H1816" s="58"/>
      <c r="I1816" s="66"/>
      <c r="J1816" s="66"/>
      <c r="K1816" s="67"/>
      <c r="L1816" s="66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52" t="str">
        <f>IF(A1816&lt;&gt;"",IF(D1816="DIRECCIÓN_DE_TRANSFERENCIAS","280 0031",VLOOKUP(C1816,LISTAS·PAPP!$C$3:$D$76,2,0)),"")</f>
        <v/>
      </c>
      <c r="Z1816" s="61"/>
      <c r="AA1816" s="62"/>
      <c r="AB1816" s="62"/>
      <c r="AC1816" s="65" t="str">
        <f>IF(D1816&lt;&gt;"",VLOOKUP(D1816,LISTAS·PAPP!$I$3:$M$16,2,0),"")</f>
        <v/>
      </c>
      <c r="AD1816" s="51" t="str">
        <f>IF(D1816&lt;&gt;"",VLOOKUP(D1816,LISTAS·PAPP!$I$3:$M$16,3,0),"")</f>
        <v/>
      </c>
      <c r="AE1816" s="52" t="str">
        <f>IF(D1816&lt;&gt;"",VLOOKUP(D1816,LISTAS·PAPP!$I$3:$M$16,4,0),"")</f>
        <v/>
      </c>
      <c r="AF1816" s="51" t="str">
        <f>IF(D1816&lt;&gt;"",VLOOKUP(D1816,LISTAS·PAPP!$I$3:$M$16,5,0),"")</f>
        <v/>
      </c>
      <c r="AG1816" s="52" t="str">
        <f>IF(AH1816&lt;&gt;"",VLOOKUP(AH1816,LISTAS·PAPP!$O$3:$P$74,2,0),"")</f>
        <v/>
      </c>
      <c r="AH1816" s="58"/>
      <c r="AI1816" s="60"/>
      <c r="AJ1816" s="51" t="str">
        <f>IF(AI1816&lt;&gt;"",VLOOKUP(AI1816,LISTAS·PAPP!$X$4:$Y$80,2,0),"")</f>
        <v/>
      </c>
      <c r="AK1816" s="58"/>
      <c r="AL1816" s="60"/>
      <c r="AM1816" s="51" t="str">
        <f>IF(ISERROR(VLOOKUP(AL1816,LISTAS·PAPP!$AD$4:$AE$334,2,0))," ",VLOOKUP(AL1816,LISTAS·PAPP!$AD$4:$AE$334,2,0))</f>
        <v xml:space="preserve"> </v>
      </c>
      <c r="AN1816" s="63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53" t="str">
        <f t="shared" si="85"/>
        <v/>
      </c>
      <c r="BB1816" s="54" t="str">
        <f t="shared" si="86"/>
        <v/>
      </c>
      <c r="BC1816" s="55" t="str">
        <f t="shared" si="87"/>
        <v xml:space="preserve"> </v>
      </c>
    </row>
    <row r="1817" spans="1:55" x14ac:dyDescent="0.25">
      <c r="A1817" s="58"/>
      <c r="B1817" s="58"/>
      <c r="C1817" s="58"/>
      <c r="D1817" s="58"/>
      <c r="E1817" s="51" t="str">
        <f>IF(C1817&lt;&gt;"",VLOOKUP(MID(C1817,18,5),LISTAS·PAPP!$E$4:$F$76,2,0),"")</f>
        <v/>
      </c>
      <c r="F1817" s="58"/>
      <c r="G1817" s="51" t="str">
        <f>IF(F1817&lt;&gt;"",VLOOKUP(F1817,LISTAS·PAPP!$R$3:$T$221,3,0),"")</f>
        <v/>
      </c>
      <c r="H1817" s="58"/>
      <c r="I1817" s="66"/>
      <c r="J1817" s="66"/>
      <c r="K1817" s="67"/>
      <c r="L1817" s="66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52" t="str">
        <f>IF(A1817&lt;&gt;"",IF(D1817="DIRECCIÓN_DE_TRANSFERENCIAS","280 0031",VLOOKUP(C1817,LISTAS·PAPP!$C$3:$D$76,2,0)),"")</f>
        <v/>
      </c>
      <c r="Z1817" s="61"/>
      <c r="AA1817" s="62"/>
      <c r="AB1817" s="62"/>
      <c r="AC1817" s="65" t="str">
        <f>IF(D1817&lt;&gt;"",VLOOKUP(D1817,LISTAS·PAPP!$I$3:$M$16,2,0),"")</f>
        <v/>
      </c>
      <c r="AD1817" s="51" t="str">
        <f>IF(D1817&lt;&gt;"",VLOOKUP(D1817,LISTAS·PAPP!$I$3:$M$16,3,0),"")</f>
        <v/>
      </c>
      <c r="AE1817" s="52" t="str">
        <f>IF(D1817&lt;&gt;"",VLOOKUP(D1817,LISTAS·PAPP!$I$3:$M$16,4,0),"")</f>
        <v/>
      </c>
      <c r="AF1817" s="51" t="str">
        <f>IF(D1817&lt;&gt;"",VLOOKUP(D1817,LISTAS·PAPP!$I$3:$M$16,5,0),"")</f>
        <v/>
      </c>
      <c r="AG1817" s="52" t="str">
        <f>IF(AH1817&lt;&gt;"",VLOOKUP(AH1817,LISTAS·PAPP!$O$3:$P$74,2,0),"")</f>
        <v/>
      </c>
      <c r="AH1817" s="58"/>
      <c r="AI1817" s="60"/>
      <c r="AJ1817" s="51" t="str">
        <f>IF(AI1817&lt;&gt;"",VLOOKUP(AI1817,LISTAS·PAPP!$X$4:$Y$80,2,0),"")</f>
        <v/>
      </c>
      <c r="AK1817" s="58"/>
      <c r="AL1817" s="60"/>
      <c r="AM1817" s="51" t="str">
        <f>IF(ISERROR(VLOOKUP(AL1817,LISTAS·PAPP!$AD$4:$AE$334,2,0))," ",VLOOKUP(AL1817,LISTAS·PAPP!$AD$4:$AE$334,2,0))</f>
        <v xml:space="preserve"> </v>
      </c>
      <c r="AN1817" s="63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53" t="str">
        <f t="shared" si="85"/>
        <v/>
      </c>
      <c r="BB1817" s="54" t="str">
        <f t="shared" si="86"/>
        <v/>
      </c>
      <c r="BC1817" s="55" t="str">
        <f t="shared" si="87"/>
        <v xml:space="preserve"> </v>
      </c>
    </row>
    <row r="1818" spans="1:55" x14ac:dyDescent="0.25">
      <c r="A1818" s="58"/>
      <c r="B1818" s="58"/>
      <c r="C1818" s="58"/>
      <c r="D1818" s="58"/>
      <c r="E1818" s="51" t="str">
        <f>IF(C1818&lt;&gt;"",VLOOKUP(MID(C1818,18,5),LISTAS·PAPP!$E$4:$F$76,2,0),"")</f>
        <v/>
      </c>
      <c r="F1818" s="58"/>
      <c r="G1818" s="51" t="str">
        <f>IF(F1818&lt;&gt;"",VLOOKUP(F1818,LISTAS·PAPP!$R$3:$T$221,3,0),"")</f>
        <v/>
      </c>
      <c r="H1818" s="58"/>
      <c r="I1818" s="66"/>
      <c r="J1818" s="66"/>
      <c r="K1818" s="67"/>
      <c r="L1818" s="66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52" t="str">
        <f>IF(A1818&lt;&gt;"",IF(D1818="DIRECCIÓN_DE_TRANSFERENCIAS","280 0031",VLOOKUP(C1818,LISTAS·PAPP!$C$3:$D$76,2,0)),"")</f>
        <v/>
      </c>
      <c r="Z1818" s="61"/>
      <c r="AA1818" s="62"/>
      <c r="AB1818" s="62"/>
      <c r="AC1818" s="65" t="str">
        <f>IF(D1818&lt;&gt;"",VLOOKUP(D1818,LISTAS·PAPP!$I$3:$M$16,2,0),"")</f>
        <v/>
      </c>
      <c r="AD1818" s="51" t="str">
        <f>IF(D1818&lt;&gt;"",VLOOKUP(D1818,LISTAS·PAPP!$I$3:$M$16,3,0),"")</f>
        <v/>
      </c>
      <c r="AE1818" s="52" t="str">
        <f>IF(D1818&lt;&gt;"",VLOOKUP(D1818,LISTAS·PAPP!$I$3:$M$16,4,0),"")</f>
        <v/>
      </c>
      <c r="AF1818" s="51" t="str">
        <f>IF(D1818&lt;&gt;"",VLOOKUP(D1818,LISTAS·PAPP!$I$3:$M$16,5,0),"")</f>
        <v/>
      </c>
      <c r="AG1818" s="52" t="str">
        <f>IF(AH1818&lt;&gt;"",VLOOKUP(AH1818,LISTAS·PAPP!$O$3:$P$74,2,0),"")</f>
        <v/>
      </c>
      <c r="AH1818" s="58"/>
      <c r="AI1818" s="60"/>
      <c r="AJ1818" s="51" t="str">
        <f>IF(AI1818&lt;&gt;"",VLOOKUP(AI1818,LISTAS·PAPP!$X$4:$Y$80,2,0),"")</f>
        <v/>
      </c>
      <c r="AK1818" s="58"/>
      <c r="AL1818" s="60"/>
      <c r="AM1818" s="51" t="str">
        <f>IF(ISERROR(VLOOKUP(AL1818,LISTAS·PAPP!$AD$4:$AE$334,2,0))," ",VLOOKUP(AL1818,LISTAS·PAPP!$AD$4:$AE$334,2,0))</f>
        <v xml:space="preserve"> </v>
      </c>
      <c r="AN1818" s="63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53" t="str">
        <f t="shared" si="85"/>
        <v/>
      </c>
      <c r="BB1818" s="54" t="str">
        <f t="shared" si="86"/>
        <v/>
      </c>
      <c r="BC1818" s="55" t="str">
        <f t="shared" si="87"/>
        <v xml:space="preserve"> </v>
      </c>
    </row>
    <row r="1819" spans="1:55" x14ac:dyDescent="0.25">
      <c r="A1819" s="58"/>
      <c r="B1819" s="58"/>
      <c r="C1819" s="58"/>
      <c r="D1819" s="58"/>
      <c r="E1819" s="51" t="str">
        <f>IF(C1819&lt;&gt;"",VLOOKUP(MID(C1819,18,5),LISTAS·PAPP!$E$4:$F$76,2,0),"")</f>
        <v/>
      </c>
      <c r="F1819" s="58"/>
      <c r="G1819" s="51" t="str">
        <f>IF(F1819&lt;&gt;"",VLOOKUP(F1819,LISTAS·PAPP!$R$3:$T$221,3,0),"")</f>
        <v/>
      </c>
      <c r="H1819" s="58"/>
      <c r="I1819" s="66"/>
      <c r="J1819" s="66"/>
      <c r="K1819" s="67"/>
      <c r="L1819" s="66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52" t="str">
        <f>IF(A1819&lt;&gt;"",IF(D1819="DIRECCIÓN_DE_TRANSFERENCIAS","280 0031",VLOOKUP(C1819,LISTAS·PAPP!$C$3:$D$76,2,0)),"")</f>
        <v/>
      </c>
      <c r="Z1819" s="61"/>
      <c r="AA1819" s="62"/>
      <c r="AB1819" s="62"/>
      <c r="AC1819" s="65" t="str">
        <f>IF(D1819&lt;&gt;"",VLOOKUP(D1819,LISTAS·PAPP!$I$3:$M$16,2,0),"")</f>
        <v/>
      </c>
      <c r="AD1819" s="51" t="str">
        <f>IF(D1819&lt;&gt;"",VLOOKUP(D1819,LISTAS·PAPP!$I$3:$M$16,3,0),"")</f>
        <v/>
      </c>
      <c r="AE1819" s="52" t="str">
        <f>IF(D1819&lt;&gt;"",VLOOKUP(D1819,LISTAS·PAPP!$I$3:$M$16,4,0),"")</f>
        <v/>
      </c>
      <c r="AF1819" s="51" t="str">
        <f>IF(D1819&lt;&gt;"",VLOOKUP(D1819,LISTAS·PAPP!$I$3:$M$16,5,0),"")</f>
        <v/>
      </c>
      <c r="AG1819" s="52" t="str">
        <f>IF(AH1819&lt;&gt;"",VLOOKUP(AH1819,LISTAS·PAPP!$O$3:$P$74,2,0),"")</f>
        <v/>
      </c>
      <c r="AH1819" s="58"/>
      <c r="AI1819" s="60"/>
      <c r="AJ1819" s="51" t="str">
        <f>IF(AI1819&lt;&gt;"",VLOOKUP(AI1819,LISTAS·PAPP!$X$4:$Y$80,2,0),"")</f>
        <v/>
      </c>
      <c r="AK1819" s="58"/>
      <c r="AL1819" s="60"/>
      <c r="AM1819" s="51" t="str">
        <f>IF(ISERROR(VLOOKUP(AL1819,LISTAS·PAPP!$AD$4:$AE$334,2,0))," ",VLOOKUP(AL1819,LISTAS·PAPP!$AD$4:$AE$334,2,0))</f>
        <v xml:space="preserve"> </v>
      </c>
      <c r="AN1819" s="63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53" t="str">
        <f t="shared" si="85"/>
        <v/>
      </c>
      <c r="BB1819" s="54" t="str">
        <f t="shared" si="86"/>
        <v/>
      </c>
      <c r="BC1819" s="55" t="str">
        <f t="shared" si="87"/>
        <v xml:space="preserve"> </v>
      </c>
    </row>
    <row r="1820" spans="1:55" x14ac:dyDescent="0.25">
      <c r="A1820" s="58"/>
      <c r="B1820" s="58"/>
      <c r="C1820" s="58"/>
      <c r="D1820" s="58"/>
      <c r="E1820" s="51" t="str">
        <f>IF(C1820&lt;&gt;"",VLOOKUP(MID(C1820,18,5),LISTAS·PAPP!$E$4:$F$76,2,0),"")</f>
        <v/>
      </c>
      <c r="F1820" s="58"/>
      <c r="G1820" s="51" t="str">
        <f>IF(F1820&lt;&gt;"",VLOOKUP(F1820,LISTAS·PAPP!$R$3:$T$221,3,0),"")</f>
        <v/>
      </c>
      <c r="H1820" s="58"/>
      <c r="I1820" s="66"/>
      <c r="J1820" s="66"/>
      <c r="K1820" s="67"/>
      <c r="L1820" s="66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52" t="str">
        <f>IF(A1820&lt;&gt;"",IF(D1820="DIRECCIÓN_DE_TRANSFERENCIAS","280 0031",VLOOKUP(C1820,LISTAS·PAPP!$C$3:$D$76,2,0)),"")</f>
        <v/>
      </c>
      <c r="Z1820" s="61"/>
      <c r="AA1820" s="62"/>
      <c r="AB1820" s="62"/>
      <c r="AC1820" s="65" t="str">
        <f>IF(D1820&lt;&gt;"",VLOOKUP(D1820,LISTAS·PAPP!$I$3:$M$16,2,0),"")</f>
        <v/>
      </c>
      <c r="AD1820" s="51" t="str">
        <f>IF(D1820&lt;&gt;"",VLOOKUP(D1820,LISTAS·PAPP!$I$3:$M$16,3,0),"")</f>
        <v/>
      </c>
      <c r="AE1820" s="52" t="str">
        <f>IF(D1820&lt;&gt;"",VLOOKUP(D1820,LISTAS·PAPP!$I$3:$M$16,4,0),"")</f>
        <v/>
      </c>
      <c r="AF1820" s="51" t="str">
        <f>IF(D1820&lt;&gt;"",VLOOKUP(D1820,LISTAS·PAPP!$I$3:$M$16,5,0),"")</f>
        <v/>
      </c>
      <c r="AG1820" s="52" t="str">
        <f>IF(AH1820&lt;&gt;"",VLOOKUP(AH1820,LISTAS·PAPP!$O$3:$P$74,2,0),"")</f>
        <v/>
      </c>
      <c r="AH1820" s="58"/>
      <c r="AI1820" s="60"/>
      <c r="AJ1820" s="51" t="str">
        <f>IF(AI1820&lt;&gt;"",VLOOKUP(AI1820,LISTAS·PAPP!$X$4:$Y$80,2,0),"")</f>
        <v/>
      </c>
      <c r="AK1820" s="58"/>
      <c r="AL1820" s="60"/>
      <c r="AM1820" s="51" t="str">
        <f>IF(ISERROR(VLOOKUP(AL1820,LISTAS·PAPP!$AD$4:$AE$334,2,0))," ",VLOOKUP(AL1820,LISTAS·PAPP!$AD$4:$AE$334,2,0))</f>
        <v xml:space="preserve"> </v>
      </c>
      <c r="AN1820" s="63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53" t="str">
        <f t="shared" si="85"/>
        <v/>
      </c>
      <c r="BB1820" s="54" t="str">
        <f t="shared" si="86"/>
        <v/>
      </c>
      <c r="BC1820" s="55" t="str">
        <f t="shared" si="87"/>
        <v xml:space="preserve"> </v>
      </c>
    </row>
    <row r="1821" spans="1:55" x14ac:dyDescent="0.25">
      <c r="A1821" s="58"/>
      <c r="B1821" s="58"/>
      <c r="C1821" s="58"/>
      <c r="D1821" s="58"/>
      <c r="E1821" s="51" t="str">
        <f>IF(C1821&lt;&gt;"",VLOOKUP(MID(C1821,18,5),LISTAS·PAPP!$E$4:$F$76,2,0),"")</f>
        <v/>
      </c>
      <c r="F1821" s="58"/>
      <c r="G1821" s="51" t="str">
        <f>IF(F1821&lt;&gt;"",VLOOKUP(F1821,LISTAS·PAPP!$R$3:$T$221,3,0),"")</f>
        <v/>
      </c>
      <c r="H1821" s="58"/>
      <c r="I1821" s="66"/>
      <c r="J1821" s="66"/>
      <c r="K1821" s="67"/>
      <c r="L1821" s="66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52" t="str">
        <f>IF(A1821&lt;&gt;"",IF(D1821="DIRECCIÓN_DE_TRANSFERENCIAS","280 0031",VLOOKUP(C1821,LISTAS·PAPP!$C$3:$D$76,2,0)),"")</f>
        <v/>
      </c>
      <c r="Z1821" s="61"/>
      <c r="AA1821" s="62"/>
      <c r="AB1821" s="62"/>
      <c r="AC1821" s="65" t="str">
        <f>IF(D1821&lt;&gt;"",VLOOKUP(D1821,LISTAS·PAPP!$I$3:$M$16,2,0),"")</f>
        <v/>
      </c>
      <c r="AD1821" s="51" t="str">
        <f>IF(D1821&lt;&gt;"",VLOOKUP(D1821,LISTAS·PAPP!$I$3:$M$16,3,0),"")</f>
        <v/>
      </c>
      <c r="AE1821" s="52" t="str">
        <f>IF(D1821&lt;&gt;"",VLOOKUP(D1821,LISTAS·PAPP!$I$3:$M$16,4,0),"")</f>
        <v/>
      </c>
      <c r="AF1821" s="51" t="str">
        <f>IF(D1821&lt;&gt;"",VLOOKUP(D1821,LISTAS·PAPP!$I$3:$M$16,5,0),"")</f>
        <v/>
      </c>
      <c r="AG1821" s="52" t="str">
        <f>IF(AH1821&lt;&gt;"",VLOOKUP(AH1821,LISTAS·PAPP!$O$3:$P$74,2,0),"")</f>
        <v/>
      </c>
      <c r="AH1821" s="58"/>
      <c r="AI1821" s="60"/>
      <c r="AJ1821" s="51" t="str">
        <f>IF(AI1821&lt;&gt;"",VLOOKUP(AI1821,LISTAS·PAPP!$X$4:$Y$80,2,0),"")</f>
        <v/>
      </c>
      <c r="AK1821" s="58"/>
      <c r="AL1821" s="60"/>
      <c r="AM1821" s="51" t="str">
        <f>IF(ISERROR(VLOOKUP(AL1821,LISTAS·PAPP!$AD$4:$AE$334,2,0))," ",VLOOKUP(AL1821,LISTAS·PAPP!$AD$4:$AE$334,2,0))</f>
        <v xml:space="preserve"> </v>
      </c>
      <c r="AN1821" s="63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53" t="str">
        <f t="shared" si="85"/>
        <v/>
      </c>
      <c r="BB1821" s="54" t="str">
        <f t="shared" si="86"/>
        <v/>
      </c>
      <c r="BC1821" s="55" t="str">
        <f t="shared" si="87"/>
        <v xml:space="preserve"> </v>
      </c>
    </row>
    <row r="1822" spans="1:55" x14ac:dyDescent="0.25">
      <c r="A1822" s="58"/>
      <c r="B1822" s="58"/>
      <c r="C1822" s="58"/>
      <c r="D1822" s="58"/>
      <c r="E1822" s="51" t="str">
        <f>IF(C1822&lt;&gt;"",VLOOKUP(MID(C1822,18,5),LISTAS·PAPP!$E$4:$F$76,2,0),"")</f>
        <v/>
      </c>
      <c r="F1822" s="58"/>
      <c r="G1822" s="51" t="str">
        <f>IF(F1822&lt;&gt;"",VLOOKUP(F1822,LISTAS·PAPP!$R$3:$T$221,3,0),"")</f>
        <v/>
      </c>
      <c r="H1822" s="58"/>
      <c r="I1822" s="66"/>
      <c r="J1822" s="66"/>
      <c r="K1822" s="67"/>
      <c r="L1822" s="66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52" t="str">
        <f>IF(A1822&lt;&gt;"",IF(D1822="DIRECCIÓN_DE_TRANSFERENCIAS","280 0031",VLOOKUP(C1822,LISTAS·PAPP!$C$3:$D$76,2,0)),"")</f>
        <v/>
      </c>
      <c r="Z1822" s="61"/>
      <c r="AA1822" s="62"/>
      <c r="AB1822" s="62"/>
      <c r="AC1822" s="65" t="str">
        <f>IF(D1822&lt;&gt;"",VLOOKUP(D1822,LISTAS·PAPP!$I$3:$M$16,2,0),"")</f>
        <v/>
      </c>
      <c r="AD1822" s="51" t="str">
        <f>IF(D1822&lt;&gt;"",VLOOKUP(D1822,LISTAS·PAPP!$I$3:$M$16,3,0),"")</f>
        <v/>
      </c>
      <c r="AE1822" s="52" t="str">
        <f>IF(D1822&lt;&gt;"",VLOOKUP(D1822,LISTAS·PAPP!$I$3:$M$16,4,0),"")</f>
        <v/>
      </c>
      <c r="AF1822" s="51" t="str">
        <f>IF(D1822&lt;&gt;"",VLOOKUP(D1822,LISTAS·PAPP!$I$3:$M$16,5,0),"")</f>
        <v/>
      </c>
      <c r="AG1822" s="52" t="str">
        <f>IF(AH1822&lt;&gt;"",VLOOKUP(AH1822,LISTAS·PAPP!$O$3:$P$74,2,0),"")</f>
        <v/>
      </c>
      <c r="AH1822" s="58"/>
      <c r="AI1822" s="60"/>
      <c r="AJ1822" s="51" t="str">
        <f>IF(AI1822&lt;&gt;"",VLOOKUP(AI1822,LISTAS·PAPP!$X$4:$Y$80,2,0),"")</f>
        <v/>
      </c>
      <c r="AK1822" s="58"/>
      <c r="AL1822" s="60"/>
      <c r="AM1822" s="51" t="str">
        <f>IF(ISERROR(VLOOKUP(AL1822,LISTAS·PAPP!$AD$4:$AE$334,2,0))," ",VLOOKUP(AL1822,LISTAS·PAPP!$AD$4:$AE$334,2,0))</f>
        <v xml:space="preserve"> </v>
      </c>
      <c r="AN1822" s="63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53" t="str">
        <f t="shared" si="85"/>
        <v/>
      </c>
      <c r="BB1822" s="54" t="str">
        <f t="shared" si="86"/>
        <v/>
      </c>
      <c r="BC1822" s="55" t="str">
        <f t="shared" si="87"/>
        <v xml:space="preserve"> </v>
      </c>
    </row>
    <row r="1823" spans="1:55" x14ac:dyDescent="0.25">
      <c r="A1823" s="58"/>
      <c r="B1823" s="58"/>
      <c r="C1823" s="58"/>
      <c r="D1823" s="58"/>
      <c r="E1823" s="51" t="str">
        <f>IF(C1823&lt;&gt;"",VLOOKUP(MID(C1823,18,5),LISTAS·PAPP!$E$4:$F$76,2,0),"")</f>
        <v/>
      </c>
      <c r="F1823" s="58"/>
      <c r="G1823" s="51" t="str">
        <f>IF(F1823&lt;&gt;"",VLOOKUP(F1823,LISTAS·PAPP!$R$3:$T$221,3,0),"")</f>
        <v/>
      </c>
      <c r="H1823" s="58"/>
      <c r="I1823" s="66"/>
      <c r="J1823" s="66"/>
      <c r="K1823" s="67"/>
      <c r="L1823" s="66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52" t="str">
        <f>IF(A1823&lt;&gt;"",IF(D1823="DIRECCIÓN_DE_TRANSFERENCIAS","280 0031",VLOOKUP(C1823,LISTAS·PAPP!$C$3:$D$76,2,0)),"")</f>
        <v/>
      </c>
      <c r="Z1823" s="61"/>
      <c r="AA1823" s="62"/>
      <c r="AB1823" s="62"/>
      <c r="AC1823" s="65" t="str">
        <f>IF(D1823&lt;&gt;"",VLOOKUP(D1823,LISTAS·PAPP!$I$3:$M$16,2,0),"")</f>
        <v/>
      </c>
      <c r="AD1823" s="51" t="str">
        <f>IF(D1823&lt;&gt;"",VLOOKUP(D1823,LISTAS·PAPP!$I$3:$M$16,3,0),"")</f>
        <v/>
      </c>
      <c r="AE1823" s="52" t="str">
        <f>IF(D1823&lt;&gt;"",VLOOKUP(D1823,LISTAS·PAPP!$I$3:$M$16,4,0),"")</f>
        <v/>
      </c>
      <c r="AF1823" s="51" t="str">
        <f>IF(D1823&lt;&gt;"",VLOOKUP(D1823,LISTAS·PAPP!$I$3:$M$16,5,0),"")</f>
        <v/>
      </c>
      <c r="AG1823" s="52" t="str">
        <f>IF(AH1823&lt;&gt;"",VLOOKUP(AH1823,LISTAS·PAPP!$O$3:$P$74,2,0),"")</f>
        <v/>
      </c>
      <c r="AH1823" s="58"/>
      <c r="AI1823" s="60"/>
      <c r="AJ1823" s="51" t="str">
        <f>IF(AI1823&lt;&gt;"",VLOOKUP(AI1823,LISTAS·PAPP!$X$4:$Y$80,2,0),"")</f>
        <v/>
      </c>
      <c r="AK1823" s="58"/>
      <c r="AL1823" s="60"/>
      <c r="AM1823" s="51" t="str">
        <f>IF(ISERROR(VLOOKUP(AL1823,LISTAS·PAPP!$AD$4:$AE$334,2,0))," ",VLOOKUP(AL1823,LISTAS·PAPP!$AD$4:$AE$334,2,0))</f>
        <v xml:space="preserve"> </v>
      </c>
      <c r="AN1823" s="63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53" t="str">
        <f t="shared" si="85"/>
        <v/>
      </c>
      <c r="BB1823" s="54" t="str">
        <f t="shared" si="86"/>
        <v/>
      </c>
      <c r="BC1823" s="55" t="str">
        <f t="shared" si="87"/>
        <v xml:space="preserve"> </v>
      </c>
    </row>
    <row r="1824" spans="1:55" x14ac:dyDescent="0.25">
      <c r="A1824" s="58"/>
      <c r="B1824" s="58"/>
      <c r="C1824" s="58"/>
      <c r="D1824" s="58"/>
      <c r="E1824" s="51" t="str">
        <f>IF(C1824&lt;&gt;"",VLOOKUP(MID(C1824,18,5),LISTAS·PAPP!$E$4:$F$76,2,0),"")</f>
        <v/>
      </c>
      <c r="F1824" s="58"/>
      <c r="G1824" s="51" t="str">
        <f>IF(F1824&lt;&gt;"",VLOOKUP(F1824,LISTAS·PAPP!$R$3:$T$221,3,0),"")</f>
        <v/>
      </c>
      <c r="H1824" s="58"/>
      <c r="I1824" s="66"/>
      <c r="J1824" s="66"/>
      <c r="K1824" s="67"/>
      <c r="L1824" s="66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52" t="str">
        <f>IF(A1824&lt;&gt;"",IF(D1824="DIRECCIÓN_DE_TRANSFERENCIAS","280 0031",VLOOKUP(C1824,LISTAS·PAPP!$C$3:$D$76,2,0)),"")</f>
        <v/>
      </c>
      <c r="Z1824" s="61"/>
      <c r="AA1824" s="62"/>
      <c r="AB1824" s="62"/>
      <c r="AC1824" s="65" t="str">
        <f>IF(D1824&lt;&gt;"",VLOOKUP(D1824,LISTAS·PAPP!$I$3:$M$16,2,0),"")</f>
        <v/>
      </c>
      <c r="AD1824" s="51" t="str">
        <f>IF(D1824&lt;&gt;"",VLOOKUP(D1824,LISTAS·PAPP!$I$3:$M$16,3,0),"")</f>
        <v/>
      </c>
      <c r="AE1824" s="52" t="str">
        <f>IF(D1824&lt;&gt;"",VLOOKUP(D1824,LISTAS·PAPP!$I$3:$M$16,4,0),"")</f>
        <v/>
      </c>
      <c r="AF1824" s="51" t="str">
        <f>IF(D1824&lt;&gt;"",VLOOKUP(D1824,LISTAS·PAPP!$I$3:$M$16,5,0),"")</f>
        <v/>
      </c>
      <c r="AG1824" s="52" t="str">
        <f>IF(AH1824&lt;&gt;"",VLOOKUP(AH1824,LISTAS·PAPP!$O$3:$P$74,2,0),"")</f>
        <v/>
      </c>
      <c r="AH1824" s="58"/>
      <c r="AI1824" s="60"/>
      <c r="AJ1824" s="51" t="str">
        <f>IF(AI1824&lt;&gt;"",VLOOKUP(AI1824,LISTAS·PAPP!$X$4:$Y$80,2,0),"")</f>
        <v/>
      </c>
      <c r="AK1824" s="58"/>
      <c r="AL1824" s="60"/>
      <c r="AM1824" s="51" t="str">
        <f>IF(ISERROR(VLOOKUP(AL1824,LISTAS·PAPP!$AD$4:$AE$334,2,0))," ",VLOOKUP(AL1824,LISTAS·PAPP!$AD$4:$AE$334,2,0))</f>
        <v xml:space="preserve"> </v>
      </c>
      <c r="AN1824" s="63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53" t="str">
        <f t="shared" si="85"/>
        <v/>
      </c>
      <c r="BB1824" s="54" t="str">
        <f t="shared" si="86"/>
        <v/>
      </c>
      <c r="BC1824" s="55" t="str">
        <f t="shared" si="87"/>
        <v xml:space="preserve"> </v>
      </c>
    </row>
    <row r="1825" spans="1:55" x14ac:dyDescent="0.25">
      <c r="A1825" s="58"/>
      <c r="B1825" s="58"/>
      <c r="C1825" s="58"/>
      <c r="D1825" s="58"/>
      <c r="E1825" s="51" t="str">
        <f>IF(C1825&lt;&gt;"",VLOOKUP(MID(C1825,18,5),LISTAS·PAPP!$E$4:$F$76,2,0),"")</f>
        <v/>
      </c>
      <c r="F1825" s="58"/>
      <c r="G1825" s="51" t="str">
        <f>IF(F1825&lt;&gt;"",VLOOKUP(F1825,LISTAS·PAPP!$R$3:$T$221,3,0),"")</f>
        <v/>
      </c>
      <c r="H1825" s="58"/>
      <c r="I1825" s="66"/>
      <c r="J1825" s="66"/>
      <c r="K1825" s="67"/>
      <c r="L1825" s="66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52" t="str">
        <f>IF(A1825&lt;&gt;"",IF(D1825="DIRECCIÓN_DE_TRANSFERENCIAS","280 0031",VLOOKUP(C1825,LISTAS·PAPP!$C$3:$D$76,2,0)),"")</f>
        <v/>
      </c>
      <c r="Z1825" s="61"/>
      <c r="AA1825" s="62"/>
      <c r="AB1825" s="62"/>
      <c r="AC1825" s="65" t="str">
        <f>IF(D1825&lt;&gt;"",VLOOKUP(D1825,LISTAS·PAPP!$I$3:$M$16,2,0),"")</f>
        <v/>
      </c>
      <c r="AD1825" s="51" t="str">
        <f>IF(D1825&lt;&gt;"",VLOOKUP(D1825,LISTAS·PAPP!$I$3:$M$16,3,0),"")</f>
        <v/>
      </c>
      <c r="AE1825" s="52" t="str">
        <f>IF(D1825&lt;&gt;"",VLOOKUP(D1825,LISTAS·PAPP!$I$3:$M$16,4,0),"")</f>
        <v/>
      </c>
      <c r="AF1825" s="51" t="str">
        <f>IF(D1825&lt;&gt;"",VLOOKUP(D1825,LISTAS·PAPP!$I$3:$M$16,5,0),"")</f>
        <v/>
      </c>
      <c r="AG1825" s="52" t="str">
        <f>IF(AH1825&lt;&gt;"",VLOOKUP(AH1825,LISTAS·PAPP!$O$3:$P$74,2,0),"")</f>
        <v/>
      </c>
      <c r="AH1825" s="58"/>
      <c r="AI1825" s="60"/>
      <c r="AJ1825" s="51" t="str">
        <f>IF(AI1825&lt;&gt;"",VLOOKUP(AI1825,LISTAS·PAPP!$X$4:$Y$80,2,0),"")</f>
        <v/>
      </c>
      <c r="AK1825" s="58"/>
      <c r="AL1825" s="60"/>
      <c r="AM1825" s="51" t="str">
        <f>IF(ISERROR(VLOOKUP(AL1825,LISTAS·PAPP!$AD$4:$AE$334,2,0))," ",VLOOKUP(AL1825,LISTAS·PAPP!$AD$4:$AE$334,2,0))</f>
        <v xml:space="preserve"> </v>
      </c>
      <c r="AN1825" s="63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53" t="str">
        <f t="shared" si="85"/>
        <v/>
      </c>
      <c r="BB1825" s="54" t="str">
        <f t="shared" si="86"/>
        <v/>
      </c>
      <c r="BC1825" s="55" t="str">
        <f t="shared" si="87"/>
        <v xml:space="preserve"> </v>
      </c>
    </row>
    <row r="1826" spans="1:55" x14ac:dyDescent="0.25">
      <c r="A1826" s="58"/>
      <c r="B1826" s="58"/>
      <c r="C1826" s="58"/>
      <c r="D1826" s="58"/>
      <c r="E1826" s="51" t="str">
        <f>IF(C1826&lt;&gt;"",VLOOKUP(MID(C1826,18,5),LISTAS·PAPP!$E$4:$F$76,2,0),"")</f>
        <v/>
      </c>
      <c r="F1826" s="58"/>
      <c r="G1826" s="51" t="str">
        <f>IF(F1826&lt;&gt;"",VLOOKUP(F1826,LISTAS·PAPP!$R$3:$T$221,3,0),"")</f>
        <v/>
      </c>
      <c r="H1826" s="58"/>
      <c r="I1826" s="66"/>
      <c r="J1826" s="66"/>
      <c r="K1826" s="67"/>
      <c r="L1826" s="66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52" t="str">
        <f>IF(A1826&lt;&gt;"",IF(D1826="DIRECCIÓN_DE_TRANSFERENCIAS","280 0031",VLOOKUP(C1826,LISTAS·PAPP!$C$3:$D$76,2,0)),"")</f>
        <v/>
      </c>
      <c r="Z1826" s="61"/>
      <c r="AA1826" s="62"/>
      <c r="AB1826" s="62"/>
      <c r="AC1826" s="65" t="str">
        <f>IF(D1826&lt;&gt;"",VLOOKUP(D1826,LISTAS·PAPP!$I$3:$M$16,2,0),"")</f>
        <v/>
      </c>
      <c r="AD1826" s="51" t="str">
        <f>IF(D1826&lt;&gt;"",VLOOKUP(D1826,LISTAS·PAPP!$I$3:$M$16,3,0),"")</f>
        <v/>
      </c>
      <c r="AE1826" s="52" t="str">
        <f>IF(D1826&lt;&gt;"",VLOOKUP(D1826,LISTAS·PAPP!$I$3:$M$16,4,0),"")</f>
        <v/>
      </c>
      <c r="AF1826" s="51" t="str">
        <f>IF(D1826&lt;&gt;"",VLOOKUP(D1826,LISTAS·PAPP!$I$3:$M$16,5,0),"")</f>
        <v/>
      </c>
      <c r="AG1826" s="52" t="str">
        <f>IF(AH1826&lt;&gt;"",VLOOKUP(AH1826,LISTAS·PAPP!$O$3:$P$74,2,0),"")</f>
        <v/>
      </c>
      <c r="AH1826" s="58"/>
      <c r="AI1826" s="60"/>
      <c r="AJ1826" s="51" t="str">
        <f>IF(AI1826&lt;&gt;"",VLOOKUP(AI1826,LISTAS·PAPP!$X$4:$Y$80,2,0),"")</f>
        <v/>
      </c>
      <c r="AK1826" s="58"/>
      <c r="AL1826" s="60"/>
      <c r="AM1826" s="51" t="str">
        <f>IF(ISERROR(VLOOKUP(AL1826,LISTAS·PAPP!$AD$4:$AE$334,2,0))," ",VLOOKUP(AL1826,LISTAS·PAPP!$AD$4:$AE$334,2,0))</f>
        <v xml:space="preserve"> </v>
      </c>
      <c r="AN1826" s="63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53" t="str">
        <f t="shared" si="85"/>
        <v/>
      </c>
      <c r="BB1826" s="54" t="str">
        <f t="shared" si="86"/>
        <v/>
      </c>
      <c r="BC1826" s="55" t="str">
        <f t="shared" si="87"/>
        <v xml:space="preserve"> </v>
      </c>
    </row>
    <row r="1827" spans="1:55" x14ac:dyDescent="0.25">
      <c r="A1827" s="58"/>
      <c r="B1827" s="58"/>
      <c r="C1827" s="58"/>
      <c r="D1827" s="58"/>
      <c r="E1827" s="51" t="str">
        <f>IF(C1827&lt;&gt;"",VLOOKUP(MID(C1827,18,5),LISTAS·PAPP!$E$4:$F$76,2,0),"")</f>
        <v/>
      </c>
      <c r="F1827" s="58"/>
      <c r="G1827" s="51" t="str">
        <f>IF(F1827&lt;&gt;"",VLOOKUP(F1827,LISTAS·PAPP!$R$3:$T$221,3,0),"")</f>
        <v/>
      </c>
      <c r="H1827" s="58"/>
      <c r="I1827" s="66"/>
      <c r="J1827" s="66"/>
      <c r="K1827" s="67"/>
      <c r="L1827" s="66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52" t="str">
        <f>IF(A1827&lt;&gt;"",IF(D1827="DIRECCIÓN_DE_TRANSFERENCIAS","280 0031",VLOOKUP(C1827,LISTAS·PAPP!$C$3:$D$76,2,0)),"")</f>
        <v/>
      </c>
      <c r="Z1827" s="61"/>
      <c r="AA1827" s="62"/>
      <c r="AB1827" s="62"/>
      <c r="AC1827" s="65" t="str">
        <f>IF(D1827&lt;&gt;"",VLOOKUP(D1827,LISTAS·PAPP!$I$3:$M$16,2,0),"")</f>
        <v/>
      </c>
      <c r="AD1827" s="51" t="str">
        <f>IF(D1827&lt;&gt;"",VLOOKUP(D1827,LISTAS·PAPP!$I$3:$M$16,3,0),"")</f>
        <v/>
      </c>
      <c r="AE1827" s="52" t="str">
        <f>IF(D1827&lt;&gt;"",VLOOKUP(D1827,LISTAS·PAPP!$I$3:$M$16,4,0),"")</f>
        <v/>
      </c>
      <c r="AF1827" s="51" t="str">
        <f>IF(D1827&lt;&gt;"",VLOOKUP(D1827,LISTAS·PAPP!$I$3:$M$16,5,0),"")</f>
        <v/>
      </c>
      <c r="AG1827" s="52" t="str">
        <f>IF(AH1827&lt;&gt;"",VLOOKUP(AH1827,LISTAS·PAPP!$O$3:$P$74,2,0),"")</f>
        <v/>
      </c>
      <c r="AH1827" s="58"/>
      <c r="AI1827" s="60"/>
      <c r="AJ1827" s="51" t="str">
        <f>IF(AI1827&lt;&gt;"",VLOOKUP(AI1827,LISTAS·PAPP!$X$4:$Y$80,2,0),"")</f>
        <v/>
      </c>
      <c r="AK1827" s="58"/>
      <c r="AL1827" s="60"/>
      <c r="AM1827" s="51" t="str">
        <f>IF(ISERROR(VLOOKUP(AL1827,LISTAS·PAPP!$AD$4:$AE$334,2,0))," ",VLOOKUP(AL1827,LISTAS·PAPP!$AD$4:$AE$334,2,0))</f>
        <v xml:space="preserve"> </v>
      </c>
      <c r="AN1827" s="63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53" t="str">
        <f t="shared" si="85"/>
        <v/>
      </c>
      <c r="BB1827" s="54" t="str">
        <f t="shared" si="86"/>
        <v/>
      </c>
      <c r="BC1827" s="55" t="str">
        <f t="shared" si="87"/>
        <v xml:space="preserve"> </v>
      </c>
    </row>
    <row r="1828" spans="1:55" x14ac:dyDescent="0.25">
      <c r="A1828" s="58"/>
      <c r="B1828" s="58"/>
      <c r="C1828" s="58"/>
      <c r="D1828" s="58"/>
      <c r="E1828" s="51" t="str">
        <f>IF(C1828&lt;&gt;"",VLOOKUP(MID(C1828,18,5),LISTAS·PAPP!$E$4:$F$76,2,0),"")</f>
        <v/>
      </c>
      <c r="F1828" s="58"/>
      <c r="G1828" s="51" t="str">
        <f>IF(F1828&lt;&gt;"",VLOOKUP(F1828,LISTAS·PAPP!$R$3:$T$221,3,0),"")</f>
        <v/>
      </c>
      <c r="H1828" s="58"/>
      <c r="I1828" s="66"/>
      <c r="J1828" s="66"/>
      <c r="K1828" s="67"/>
      <c r="L1828" s="66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52" t="str">
        <f>IF(A1828&lt;&gt;"",IF(D1828="DIRECCIÓN_DE_TRANSFERENCIAS","280 0031",VLOOKUP(C1828,LISTAS·PAPP!$C$3:$D$76,2,0)),"")</f>
        <v/>
      </c>
      <c r="Z1828" s="61"/>
      <c r="AA1828" s="62"/>
      <c r="AB1828" s="62"/>
      <c r="AC1828" s="65" t="str">
        <f>IF(D1828&lt;&gt;"",VLOOKUP(D1828,LISTAS·PAPP!$I$3:$M$16,2,0),"")</f>
        <v/>
      </c>
      <c r="AD1828" s="51" t="str">
        <f>IF(D1828&lt;&gt;"",VLOOKUP(D1828,LISTAS·PAPP!$I$3:$M$16,3,0),"")</f>
        <v/>
      </c>
      <c r="AE1828" s="52" t="str">
        <f>IF(D1828&lt;&gt;"",VLOOKUP(D1828,LISTAS·PAPP!$I$3:$M$16,4,0),"")</f>
        <v/>
      </c>
      <c r="AF1828" s="51" t="str">
        <f>IF(D1828&lt;&gt;"",VLOOKUP(D1828,LISTAS·PAPP!$I$3:$M$16,5,0),"")</f>
        <v/>
      </c>
      <c r="AG1828" s="52" t="str">
        <f>IF(AH1828&lt;&gt;"",VLOOKUP(AH1828,LISTAS·PAPP!$O$3:$P$74,2,0),"")</f>
        <v/>
      </c>
      <c r="AH1828" s="58"/>
      <c r="AI1828" s="60"/>
      <c r="AJ1828" s="51" t="str">
        <f>IF(AI1828&lt;&gt;"",VLOOKUP(AI1828,LISTAS·PAPP!$X$4:$Y$80,2,0),"")</f>
        <v/>
      </c>
      <c r="AK1828" s="58"/>
      <c r="AL1828" s="60"/>
      <c r="AM1828" s="51" t="str">
        <f>IF(ISERROR(VLOOKUP(AL1828,LISTAS·PAPP!$AD$4:$AE$334,2,0))," ",VLOOKUP(AL1828,LISTAS·PAPP!$AD$4:$AE$334,2,0))</f>
        <v xml:space="preserve"> </v>
      </c>
      <c r="AN1828" s="63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53" t="str">
        <f t="shared" si="85"/>
        <v/>
      </c>
      <c r="BB1828" s="54" t="str">
        <f t="shared" si="86"/>
        <v/>
      </c>
      <c r="BC1828" s="55" t="str">
        <f t="shared" si="87"/>
        <v xml:space="preserve"> </v>
      </c>
    </row>
    <row r="1829" spans="1:55" x14ac:dyDescent="0.25">
      <c r="A1829" s="58"/>
      <c r="B1829" s="58"/>
      <c r="C1829" s="58"/>
      <c r="D1829" s="58"/>
      <c r="E1829" s="51" t="str">
        <f>IF(C1829&lt;&gt;"",VLOOKUP(MID(C1829,18,5),LISTAS·PAPP!$E$4:$F$76,2,0),"")</f>
        <v/>
      </c>
      <c r="F1829" s="58"/>
      <c r="G1829" s="51" t="str">
        <f>IF(F1829&lt;&gt;"",VLOOKUP(F1829,LISTAS·PAPP!$R$3:$T$221,3,0),"")</f>
        <v/>
      </c>
      <c r="H1829" s="58"/>
      <c r="I1829" s="66"/>
      <c r="J1829" s="66"/>
      <c r="K1829" s="67"/>
      <c r="L1829" s="66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52" t="str">
        <f>IF(A1829&lt;&gt;"",IF(D1829="DIRECCIÓN_DE_TRANSFERENCIAS","280 0031",VLOOKUP(C1829,LISTAS·PAPP!$C$3:$D$76,2,0)),"")</f>
        <v/>
      </c>
      <c r="Z1829" s="61"/>
      <c r="AA1829" s="62"/>
      <c r="AB1829" s="62"/>
      <c r="AC1829" s="65" t="str">
        <f>IF(D1829&lt;&gt;"",VLOOKUP(D1829,LISTAS·PAPP!$I$3:$M$16,2,0),"")</f>
        <v/>
      </c>
      <c r="AD1829" s="51" t="str">
        <f>IF(D1829&lt;&gt;"",VLOOKUP(D1829,LISTAS·PAPP!$I$3:$M$16,3,0),"")</f>
        <v/>
      </c>
      <c r="AE1829" s="52" t="str">
        <f>IF(D1829&lt;&gt;"",VLOOKUP(D1829,LISTAS·PAPP!$I$3:$M$16,4,0),"")</f>
        <v/>
      </c>
      <c r="AF1829" s="51" t="str">
        <f>IF(D1829&lt;&gt;"",VLOOKUP(D1829,LISTAS·PAPP!$I$3:$M$16,5,0),"")</f>
        <v/>
      </c>
      <c r="AG1829" s="52" t="str">
        <f>IF(AH1829&lt;&gt;"",VLOOKUP(AH1829,LISTAS·PAPP!$O$3:$P$74,2,0),"")</f>
        <v/>
      </c>
      <c r="AH1829" s="58"/>
      <c r="AI1829" s="60"/>
      <c r="AJ1829" s="51" t="str">
        <f>IF(AI1829&lt;&gt;"",VLOOKUP(AI1829,LISTAS·PAPP!$X$4:$Y$80,2,0),"")</f>
        <v/>
      </c>
      <c r="AK1829" s="58"/>
      <c r="AL1829" s="60"/>
      <c r="AM1829" s="51" t="str">
        <f>IF(ISERROR(VLOOKUP(AL1829,LISTAS·PAPP!$AD$4:$AE$334,2,0))," ",VLOOKUP(AL1829,LISTAS·PAPP!$AD$4:$AE$334,2,0))</f>
        <v xml:space="preserve"> </v>
      </c>
      <c r="AN1829" s="63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53" t="str">
        <f t="shared" si="85"/>
        <v/>
      </c>
      <c r="BB1829" s="54" t="str">
        <f t="shared" si="86"/>
        <v/>
      </c>
      <c r="BC1829" s="55" t="str">
        <f t="shared" si="87"/>
        <v xml:space="preserve"> </v>
      </c>
    </row>
    <row r="1830" spans="1:55" x14ac:dyDescent="0.25">
      <c r="A1830" s="58"/>
      <c r="B1830" s="58"/>
      <c r="C1830" s="58"/>
      <c r="D1830" s="58"/>
      <c r="E1830" s="51" t="str">
        <f>IF(C1830&lt;&gt;"",VLOOKUP(MID(C1830,18,5),LISTAS·PAPP!$E$4:$F$76,2,0),"")</f>
        <v/>
      </c>
      <c r="F1830" s="58"/>
      <c r="G1830" s="51" t="str">
        <f>IF(F1830&lt;&gt;"",VLOOKUP(F1830,LISTAS·PAPP!$R$3:$T$221,3,0),"")</f>
        <v/>
      </c>
      <c r="H1830" s="58"/>
      <c r="I1830" s="66"/>
      <c r="J1830" s="66"/>
      <c r="K1830" s="67"/>
      <c r="L1830" s="66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52" t="str">
        <f>IF(A1830&lt;&gt;"",IF(D1830="DIRECCIÓN_DE_TRANSFERENCIAS","280 0031",VLOOKUP(C1830,LISTAS·PAPP!$C$3:$D$76,2,0)),"")</f>
        <v/>
      </c>
      <c r="Z1830" s="61"/>
      <c r="AA1830" s="62"/>
      <c r="AB1830" s="62"/>
      <c r="AC1830" s="65" t="str">
        <f>IF(D1830&lt;&gt;"",VLOOKUP(D1830,LISTAS·PAPP!$I$3:$M$16,2,0),"")</f>
        <v/>
      </c>
      <c r="AD1830" s="51" t="str">
        <f>IF(D1830&lt;&gt;"",VLOOKUP(D1830,LISTAS·PAPP!$I$3:$M$16,3,0),"")</f>
        <v/>
      </c>
      <c r="AE1830" s="52" t="str">
        <f>IF(D1830&lt;&gt;"",VLOOKUP(D1830,LISTAS·PAPP!$I$3:$M$16,4,0),"")</f>
        <v/>
      </c>
      <c r="AF1830" s="51" t="str">
        <f>IF(D1830&lt;&gt;"",VLOOKUP(D1830,LISTAS·PAPP!$I$3:$M$16,5,0),"")</f>
        <v/>
      </c>
      <c r="AG1830" s="52" t="str">
        <f>IF(AH1830&lt;&gt;"",VLOOKUP(AH1830,LISTAS·PAPP!$O$3:$P$74,2,0),"")</f>
        <v/>
      </c>
      <c r="AH1830" s="58"/>
      <c r="AI1830" s="60"/>
      <c r="AJ1830" s="51" t="str">
        <f>IF(AI1830&lt;&gt;"",VLOOKUP(AI1830,LISTAS·PAPP!$X$4:$Y$80,2,0),"")</f>
        <v/>
      </c>
      <c r="AK1830" s="58"/>
      <c r="AL1830" s="60"/>
      <c r="AM1830" s="51" t="str">
        <f>IF(ISERROR(VLOOKUP(AL1830,LISTAS·PAPP!$AD$4:$AE$334,2,0))," ",VLOOKUP(AL1830,LISTAS·PAPP!$AD$4:$AE$334,2,0))</f>
        <v xml:space="preserve"> </v>
      </c>
      <c r="AN1830" s="63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53" t="str">
        <f t="shared" si="85"/>
        <v/>
      </c>
      <c r="BB1830" s="54" t="str">
        <f t="shared" si="86"/>
        <v/>
      </c>
      <c r="BC1830" s="55" t="str">
        <f t="shared" si="87"/>
        <v xml:space="preserve"> </v>
      </c>
    </row>
    <row r="1831" spans="1:55" x14ac:dyDescent="0.25">
      <c r="A1831" s="58"/>
      <c r="B1831" s="58"/>
      <c r="C1831" s="58"/>
      <c r="D1831" s="58"/>
      <c r="E1831" s="51" t="str">
        <f>IF(C1831&lt;&gt;"",VLOOKUP(MID(C1831,18,5),LISTAS·PAPP!$E$4:$F$76,2,0),"")</f>
        <v/>
      </c>
      <c r="F1831" s="58"/>
      <c r="G1831" s="51" t="str">
        <f>IF(F1831&lt;&gt;"",VLOOKUP(F1831,LISTAS·PAPP!$R$3:$T$221,3,0),"")</f>
        <v/>
      </c>
      <c r="H1831" s="58"/>
      <c r="I1831" s="66"/>
      <c r="J1831" s="66"/>
      <c r="K1831" s="67"/>
      <c r="L1831" s="66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52" t="str">
        <f>IF(A1831&lt;&gt;"",IF(D1831="DIRECCIÓN_DE_TRANSFERENCIAS","280 0031",VLOOKUP(C1831,LISTAS·PAPP!$C$3:$D$76,2,0)),"")</f>
        <v/>
      </c>
      <c r="Z1831" s="61"/>
      <c r="AA1831" s="62"/>
      <c r="AB1831" s="62"/>
      <c r="AC1831" s="65" t="str">
        <f>IF(D1831&lt;&gt;"",VLOOKUP(D1831,LISTAS·PAPP!$I$3:$M$16,2,0),"")</f>
        <v/>
      </c>
      <c r="AD1831" s="51" t="str">
        <f>IF(D1831&lt;&gt;"",VLOOKUP(D1831,LISTAS·PAPP!$I$3:$M$16,3,0),"")</f>
        <v/>
      </c>
      <c r="AE1831" s="52" t="str">
        <f>IF(D1831&lt;&gt;"",VLOOKUP(D1831,LISTAS·PAPP!$I$3:$M$16,4,0),"")</f>
        <v/>
      </c>
      <c r="AF1831" s="51" t="str">
        <f>IF(D1831&lt;&gt;"",VLOOKUP(D1831,LISTAS·PAPP!$I$3:$M$16,5,0),"")</f>
        <v/>
      </c>
      <c r="AG1831" s="52" t="str">
        <f>IF(AH1831&lt;&gt;"",VLOOKUP(AH1831,LISTAS·PAPP!$O$3:$P$74,2,0),"")</f>
        <v/>
      </c>
      <c r="AH1831" s="58"/>
      <c r="AI1831" s="60"/>
      <c r="AJ1831" s="51" t="str">
        <f>IF(AI1831&lt;&gt;"",VLOOKUP(AI1831,LISTAS·PAPP!$X$4:$Y$80,2,0),"")</f>
        <v/>
      </c>
      <c r="AK1831" s="58"/>
      <c r="AL1831" s="60"/>
      <c r="AM1831" s="51" t="str">
        <f>IF(ISERROR(VLOOKUP(AL1831,LISTAS·PAPP!$AD$4:$AE$334,2,0))," ",VLOOKUP(AL1831,LISTAS·PAPP!$AD$4:$AE$334,2,0))</f>
        <v xml:space="preserve"> </v>
      </c>
      <c r="AN1831" s="63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53" t="str">
        <f t="shared" si="85"/>
        <v/>
      </c>
      <c r="BB1831" s="54" t="str">
        <f t="shared" si="86"/>
        <v/>
      </c>
      <c r="BC1831" s="55" t="str">
        <f t="shared" si="87"/>
        <v xml:space="preserve"> </v>
      </c>
    </row>
    <row r="1832" spans="1:55" x14ac:dyDescent="0.25">
      <c r="A1832" s="58"/>
      <c r="B1832" s="58"/>
      <c r="C1832" s="58"/>
      <c r="D1832" s="58"/>
      <c r="E1832" s="51" t="str">
        <f>IF(C1832&lt;&gt;"",VLOOKUP(MID(C1832,18,5),LISTAS·PAPP!$E$4:$F$76,2,0),"")</f>
        <v/>
      </c>
      <c r="F1832" s="58"/>
      <c r="G1832" s="51" t="str">
        <f>IF(F1832&lt;&gt;"",VLOOKUP(F1832,LISTAS·PAPP!$R$3:$T$221,3,0),"")</f>
        <v/>
      </c>
      <c r="H1832" s="58"/>
      <c r="I1832" s="66"/>
      <c r="J1832" s="66"/>
      <c r="K1832" s="67"/>
      <c r="L1832" s="66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52" t="str">
        <f>IF(A1832&lt;&gt;"",IF(D1832="DIRECCIÓN_DE_TRANSFERENCIAS","280 0031",VLOOKUP(C1832,LISTAS·PAPP!$C$3:$D$76,2,0)),"")</f>
        <v/>
      </c>
      <c r="Z1832" s="61"/>
      <c r="AA1832" s="62"/>
      <c r="AB1832" s="62"/>
      <c r="AC1832" s="65" t="str">
        <f>IF(D1832&lt;&gt;"",VLOOKUP(D1832,LISTAS·PAPP!$I$3:$M$16,2,0),"")</f>
        <v/>
      </c>
      <c r="AD1832" s="51" t="str">
        <f>IF(D1832&lt;&gt;"",VLOOKUP(D1832,LISTAS·PAPP!$I$3:$M$16,3,0),"")</f>
        <v/>
      </c>
      <c r="AE1832" s="52" t="str">
        <f>IF(D1832&lt;&gt;"",VLOOKUP(D1832,LISTAS·PAPP!$I$3:$M$16,4,0),"")</f>
        <v/>
      </c>
      <c r="AF1832" s="51" t="str">
        <f>IF(D1832&lt;&gt;"",VLOOKUP(D1832,LISTAS·PAPP!$I$3:$M$16,5,0),"")</f>
        <v/>
      </c>
      <c r="AG1832" s="52" t="str">
        <f>IF(AH1832&lt;&gt;"",VLOOKUP(AH1832,LISTAS·PAPP!$O$3:$P$74,2,0),"")</f>
        <v/>
      </c>
      <c r="AH1832" s="58"/>
      <c r="AI1832" s="60"/>
      <c r="AJ1832" s="51" t="str">
        <f>IF(AI1832&lt;&gt;"",VLOOKUP(AI1832,LISTAS·PAPP!$X$4:$Y$80,2,0),"")</f>
        <v/>
      </c>
      <c r="AK1832" s="58"/>
      <c r="AL1832" s="60"/>
      <c r="AM1832" s="51" t="str">
        <f>IF(ISERROR(VLOOKUP(AL1832,LISTAS·PAPP!$AD$4:$AE$334,2,0))," ",VLOOKUP(AL1832,LISTAS·PAPP!$AD$4:$AE$334,2,0))</f>
        <v xml:space="preserve"> </v>
      </c>
      <c r="AN1832" s="63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53" t="str">
        <f t="shared" si="85"/>
        <v/>
      </c>
      <c r="BB1832" s="54" t="str">
        <f t="shared" si="86"/>
        <v/>
      </c>
      <c r="BC1832" s="55" t="str">
        <f t="shared" si="87"/>
        <v xml:space="preserve"> </v>
      </c>
    </row>
    <row r="1833" spans="1:55" x14ac:dyDescent="0.25">
      <c r="A1833" s="58"/>
      <c r="B1833" s="58"/>
      <c r="C1833" s="58"/>
      <c r="D1833" s="58"/>
      <c r="E1833" s="51" t="str">
        <f>IF(C1833&lt;&gt;"",VLOOKUP(MID(C1833,18,5),LISTAS·PAPP!$E$4:$F$76,2,0),"")</f>
        <v/>
      </c>
      <c r="F1833" s="58"/>
      <c r="G1833" s="51" t="str">
        <f>IF(F1833&lt;&gt;"",VLOOKUP(F1833,LISTAS·PAPP!$R$3:$T$221,3,0),"")</f>
        <v/>
      </c>
      <c r="H1833" s="58"/>
      <c r="I1833" s="66"/>
      <c r="J1833" s="66"/>
      <c r="K1833" s="67"/>
      <c r="L1833" s="66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52" t="str">
        <f>IF(A1833&lt;&gt;"",IF(D1833="DIRECCIÓN_DE_TRANSFERENCIAS","280 0031",VLOOKUP(C1833,LISTAS·PAPP!$C$3:$D$76,2,0)),"")</f>
        <v/>
      </c>
      <c r="Z1833" s="61"/>
      <c r="AA1833" s="62"/>
      <c r="AB1833" s="62"/>
      <c r="AC1833" s="65" t="str">
        <f>IF(D1833&lt;&gt;"",VLOOKUP(D1833,LISTAS·PAPP!$I$3:$M$16,2,0),"")</f>
        <v/>
      </c>
      <c r="AD1833" s="51" t="str">
        <f>IF(D1833&lt;&gt;"",VLOOKUP(D1833,LISTAS·PAPP!$I$3:$M$16,3,0),"")</f>
        <v/>
      </c>
      <c r="AE1833" s="52" t="str">
        <f>IF(D1833&lt;&gt;"",VLOOKUP(D1833,LISTAS·PAPP!$I$3:$M$16,4,0),"")</f>
        <v/>
      </c>
      <c r="AF1833" s="51" t="str">
        <f>IF(D1833&lt;&gt;"",VLOOKUP(D1833,LISTAS·PAPP!$I$3:$M$16,5,0),"")</f>
        <v/>
      </c>
      <c r="AG1833" s="52" t="str">
        <f>IF(AH1833&lt;&gt;"",VLOOKUP(AH1833,LISTAS·PAPP!$O$3:$P$74,2,0),"")</f>
        <v/>
      </c>
      <c r="AH1833" s="58"/>
      <c r="AI1833" s="60"/>
      <c r="AJ1833" s="51" t="str">
        <f>IF(AI1833&lt;&gt;"",VLOOKUP(AI1833,LISTAS·PAPP!$X$4:$Y$80,2,0),"")</f>
        <v/>
      </c>
      <c r="AK1833" s="58"/>
      <c r="AL1833" s="60"/>
      <c r="AM1833" s="51" t="str">
        <f>IF(ISERROR(VLOOKUP(AL1833,LISTAS·PAPP!$AD$4:$AE$334,2,0))," ",VLOOKUP(AL1833,LISTAS·PAPP!$AD$4:$AE$334,2,0))</f>
        <v xml:space="preserve"> </v>
      </c>
      <c r="AN1833" s="63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53" t="str">
        <f t="shared" si="85"/>
        <v/>
      </c>
      <c r="BB1833" s="54" t="str">
        <f t="shared" si="86"/>
        <v/>
      </c>
      <c r="BC1833" s="55" t="str">
        <f t="shared" si="87"/>
        <v xml:space="preserve"> </v>
      </c>
    </row>
    <row r="1834" spans="1:55" x14ac:dyDescent="0.25">
      <c r="A1834" s="58"/>
      <c r="B1834" s="58"/>
      <c r="C1834" s="58"/>
      <c r="D1834" s="58"/>
      <c r="E1834" s="51" t="str">
        <f>IF(C1834&lt;&gt;"",VLOOKUP(MID(C1834,18,5),LISTAS·PAPP!$E$4:$F$76,2,0),"")</f>
        <v/>
      </c>
      <c r="F1834" s="58"/>
      <c r="G1834" s="51" t="str">
        <f>IF(F1834&lt;&gt;"",VLOOKUP(F1834,LISTAS·PAPP!$R$3:$T$221,3,0),"")</f>
        <v/>
      </c>
      <c r="H1834" s="58"/>
      <c r="I1834" s="66"/>
      <c r="J1834" s="66"/>
      <c r="K1834" s="67"/>
      <c r="L1834" s="66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52" t="str">
        <f>IF(A1834&lt;&gt;"",IF(D1834="DIRECCIÓN_DE_TRANSFERENCIAS","280 0031",VLOOKUP(C1834,LISTAS·PAPP!$C$3:$D$76,2,0)),"")</f>
        <v/>
      </c>
      <c r="Z1834" s="61"/>
      <c r="AA1834" s="62"/>
      <c r="AB1834" s="62"/>
      <c r="AC1834" s="65" t="str">
        <f>IF(D1834&lt;&gt;"",VLOOKUP(D1834,LISTAS·PAPP!$I$3:$M$16,2,0),"")</f>
        <v/>
      </c>
      <c r="AD1834" s="51" t="str">
        <f>IF(D1834&lt;&gt;"",VLOOKUP(D1834,LISTAS·PAPP!$I$3:$M$16,3,0),"")</f>
        <v/>
      </c>
      <c r="AE1834" s="52" t="str">
        <f>IF(D1834&lt;&gt;"",VLOOKUP(D1834,LISTAS·PAPP!$I$3:$M$16,4,0),"")</f>
        <v/>
      </c>
      <c r="AF1834" s="51" t="str">
        <f>IF(D1834&lt;&gt;"",VLOOKUP(D1834,LISTAS·PAPP!$I$3:$M$16,5,0),"")</f>
        <v/>
      </c>
      <c r="AG1834" s="52" t="str">
        <f>IF(AH1834&lt;&gt;"",VLOOKUP(AH1834,LISTAS·PAPP!$O$3:$P$74,2,0),"")</f>
        <v/>
      </c>
      <c r="AH1834" s="58"/>
      <c r="AI1834" s="60"/>
      <c r="AJ1834" s="51" t="str">
        <f>IF(AI1834&lt;&gt;"",VLOOKUP(AI1834,LISTAS·PAPP!$X$4:$Y$80,2,0),"")</f>
        <v/>
      </c>
      <c r="AK1834" s="58"/>
      <c r="AL1834" s="60"/>
      <c r="AM1834" s="51" t="str">
        <f>IF(ISERROR(VLOOKUP(AL1834,LISTAS·PAPP!$AD$4:$AE$334,2,0))," ",VLOOKUP(AL1834,LISTAS·PAPP!$AD$4:$AE$334,2,0))</f>
        <v xml:space="preserve"> </v>
      </c>
      <c r="AN1834" s="63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53" t="str">
        <f t="shared" si="85"/>
        <v/>
      </c>
      <c r="BB1834" s="54" t="str">
        <f t="shared" si="86"/>
        <v/>
      </c>
      <c r="BC1834" s="55" t="str">
        <f t="shared" si="87"/>
        <v xml:space="preserve"> </v>
      </c>
    </row>
    <row r="1835" spans="1:55" x14ac:dyDescent="0.25">
      <c r="A1835" s="58"/>
      <c r="B1835" s="58"/>
      <c r="C1835" s="58"/>
      <c r="D1835" s="58"/>
      <c r="E1835" s="51" t="str">
        <f>IF(C1835&lt;&gt;"",VLOOKUP(MID(C1835,18,5),LISTAS·PAPP!$E$4:$F$76,2,0),"")</f>
        <v/>
      </c>
      <c r="F1835" s="58"/>
      <c r="G1835" s="51" t="str">
        <f>IF(F1835&lt;&gt;"",VLOOKUP(F1835,LISTAS·PAPP!$R$3:$T$221,3,0),"")</f>
        <v/>
      </c>
      <c r="H1835" s="58"/>
      <c r="I1835" s="66"/>
      <c r="J1835" s="66"/>
      <c r="K1835" s="67"/>
      <c r="L1835" s="66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52" t="str">
        <f>IF(A1835&lt;&gt;"",IF(D1835="DIRECCIÓN_DE_TRANSFERENCIAS","280 0031",VLOOKUP(C1835,LISTAS·PAPP!$C$3:$D$76,2,0)),"")</f>
        <v/>
      </c>
      <c r="Z1835" s="61"/>
      <c r="AA1835" s="62"/>
      <c r="AB1835" s="62"/>
      <c r="AC1835" s="65" t="str">
        <f>IF(D1835&lt;&gt;"",VLOOKUP(D1835,LISTAS·PAPP!$I$3:$M$16,2,0),"")</f>
        <v/>
      </c>
      <c r="AD1835" s="51" t="str">
        <f>IF(D1835&lt;&gt;"",VLOOKUP(D1835,LISTAS·PAPP!$I$3:$M$16,3,0),"")</f>
        <v/>
      </c>
      <c r="AE1835" s="52" t="str">
        <f>IF(D1835&lt;&gt;"",VLOOKUP(D1835,LISTAS·PAPP!$I$3:$M$16,4,0),"")</f>
        <v/>
      </c>
      <c r="AF1835" s="51" t="str">
        <f>IF(D1835&lt;&gt;"",VLOOKUP(D1835,LISTAS·PAPP!$I$3:$M$16,5,0),"")</f>
        <v/>
      </c>
      <c r="AG1835" s="52" t="str">
        <f>IF(AH1835&lt;&gt;"",VLOOKUP(AH1835,LISTAS·PAPP!$O$3:$P$74,2,0),"")</f>
        <v/>
      </c>
      <c r="AH1835" s="58"/>
      <c r="AI1835" s="60"/>
      <c r="AJ1835" s="51" t="str">
        <f>IF(AI1835&lt;&gt;"",VLOOKUP(AI1835,LISTAS·PAPP!$X$4:$Y$80,2,0),"")</f>
        <v/>
      </c>
      <c r="AK1835" s="58"/>
      <c r="AL1835" s="60"/>
      <c r="AM1835" s="51" t="str">
        <f>IF(ISERROR(VLOOKUP(AL1835,LISTAS·PAPP!$AD$4:$AE$334,2,0))," ",VLOOKUP(AL1835,LISTAS·PAPP!$AD$4:$AE$334,2,0))</f>
        <v xml:space="preserve"> </v>
      </c>
      <c r="AN1835" s="63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53" t="str">
        <f t="shared" si="85"/>
        <v/>
      </c>
      <c r="BB1835" s="54" t="str">
        <f t="shared" si="86"/>
        <v/>
      </c>
      <c r="BC1835" s="55" t="str">
        <f t="shared" si="87"/>
        <v xml:space="preserve"> </v>
      </c>
    </row>
    <row r="1836" spans="1:55" x14ac:dyDescent="0.25">
      <c r="A1836" s="58"/>
      <c r="B1836" s="58"/>
      <c r="C1836" s="58"/>
      <c r="D1836" s="58"/>
      <c r="E1836" s="51" t="str">
        <f>IF(C1836&lt;&gt;"",VLOOKUP(MID(C1836,18,5),LISTAS·PAPP!$E$4:$F$76,2,0),"")</f>
        <v/>
      </c>
      <c r="F1836" s="58"/>
      <c r="G1836" s="51" t="str">
        <f>IF(F1836&lt;&gt;"",VLOOKUP(F1836,LISTAS·PAPP!$R$3:$T$221,3,0),"")</f>
        <v/>
      </c>
      <c r="H1836" s="58"/>
      <c r="I1836" s="66"/>
      <c r="J1836" s="66"/>
      <c r="K1836" s="67"/>
      <c r="L1836" s="66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52" t="str">
        <f>IF(A1836&lt;&gt;"",IF(D1836="DIRECCIÓN_DE_TRANSFERENCIAS","280 0031",VLOOKUP(C1836,LISTAS·PAPP!$C$3:$D$76,2,0)),"")</f>
        <v/>
      </c>
      <c r="Z1836" s="61"/>
      <c r="AA1836" s="62"/>
      <c r="AB1836" s="62"/>
      <c r="AC1836" s="65" t="str">
        <f>IF(D1836&lt;&gt;"",VLOOKUP(D1836,LISTAS·PAPP!$I$3:$M$16,2,0),"")</f>
        <v/>
      </c>
      <c r="AD1836" s="51" t="str">
        <f>IF(D1836&lt;&gt;"",VLOOKUP(D1836,LISTAS·PAPP!$I$3:$M$16,3,0),"")</f>
        <v/>
      </c>
      <c r="AE1836" s="52" t="str">
        <f>IF(D1836&lt;&gt;"",VLOOKUP(D1836,LISTAS·PAPP!$I$3:$M$16,4,0),"")</f>
        <v/>
      </c>
      <c r="AF1836" s="51" t="str">
        <f>IF(D1836&lt;&gt;"",VLOOKUP(D1836,LISTAS·PAPP!$I$3:$M$16,5,0),"")</f>
        <v/>
      </c>
      <c r="AG1836" s="52" t="str">
        <f>IF(AH1836&lt;&gt;"",VLOOKUP(AH1836,LISTAS·PAPP!$O$3:$P$74,2,0),"")</f>
        <v/>
      </c>
      <c r="AH1836" s="58"/>
      <c r="AI1836" s="60"/>
      <c r="AJ1836" s="51" t="str">
        <f>IF(AI1836&lt;&gt;"",VLOOKUP(AI1836,LISTAS·PAPP!$X$4:$Y$80,2,0),"")</f>
        <v/>
      </c>
      <c r="AK1836" s="58"/>
      <c r="AL1836" s="60"/>
      <c r="AM1836" s="51" t="str">
        <f>IF(ISERROR(VLOOKUP(AL1836,LISTAS·PAPP!$AD$4:$AE$334,2,0))," ",VLOOKUP(AL1836,LISTAS·PAPP!$AD$4:$AE$334,2,0))</f>
        <v xml:space="preserve"> </v>
      </c>
      <c r="AN1836" s="63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53" t="str">
        <f t="shared" si="85"/>
        <v/>
      </c>
      <c r="BB1836" s="54" t="str">
        <f t="shared" si="86"/>
        <v/>
      </c>
      <c r="BC1836" s="55" t="str">
        <f t="shared" si="87"/>
        <v xml:space="preserve"> </v>
      </c>
    </row>
    <row r="1837" spans="1:55" x14ac:dyDescent="0.25">
      <c r="A1837" s="58"/>
      <c r="B1837" s="58"/>
      <c r="C1837" s="58"/>
      <c r="D1837" s="58"/>
      <c r="E1837" s="51" t="str">
        <f>IF(C1837&lt;&gt;"",VLOOKUP(MID(C1837,18,5),LISTAS·PAPP!$E$4:$F$76,2,0),"")</f>
        <v/>
      </c>
      <c r="F1837" s="58"/>
      <c r="G1837" s="51" t="str">
        <f>IF(F1837&lt;&gt;"",VLOOKUP(F1837,LISTAS·PAPP!$R$3:$T$221,3,0),"")</f>
        <v/>
      </c>
      <c r="H1837" s="58"/>
      <c r="I1837" s="66"/>
      <c r="J1837" s="66"/>
      <c r="K1837" s="67"/>
      <c r="L1837" s="66"/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52" t="str">
        <f>IF(A1837&lt;&gt;"",IF(D1837="DIRECCIÓN_DE_TRANSFERENCIAS","280 0031",VLOOKUP(C1837,LISTAS·PAPP!$C$3:$D$76,2,0)),"")</f>
        <v/>
      </c>
      <c r="Z1837" s="61"/>
      <c r="AA1837" s="62"/>
      <c r="AB1837" s="62"/>
      <c r="AC1837" s="65" t="str">
        <f>IF(D1837&lt;&gt;"",VLOOKUP(D1837,LISTAS·PAPP!$I$3:$M$16,2,0),"")</f>
        <v/>
      </c>
      <c r="AD1837" s="51" t="str">
        <f>IF(D1837&lt;&gt;"",VLOOKUP(D1837,LISTAS·PAPP!$I$3:$M$16,3,0),"")</f>
        <v/>
      </c>
      <c r="AE1837" s="52" t="str">
        <f>IF(D1837&lt;&gt;"",VLOOKUP(D1837,LISTAS·PAPP!$I$3:$M$16,4,0),"")</f>
        <v/>
      </c>
      <c r="AF1837" s="51" t="str">
        <f>IF(D1837&lt;&gt;"",VLOOKUP(D1837,LISTAS·PAPP!$I$3:$M$16,5,0),"")</f>
        <v/>
      </c>
      <c r="AG1837" s="52" t="str">
        <f>IF(AH1837&lt;&gt;"",VLOOKUP(AH1837,LISTAS·PAPP!$O$3:$P$74,2,0),"")</f>
        <v/>
      </c>
      <c r="AH1837" s="58"/>
      <c r="AI1837" s="60"/>
      <c r="AJ1837" s="51" t="str">
        <f>IF(AI1837&lt;&gt;"",VLOOKUP(AI1837,LISTAS·PAPP!$X$4:$Y$80,2,0),"")</f>
        <v/>
      </c>
      <c r="AK1837" s="58"/>
      <c r="AL1837" s="60"/>
      <c r="AM1837" s="51" t="str">
        <f>IF(ISERROR(VLOOKUP(AL1837,LISTAS·PAPP!$AD$4:$AE$334,2,0))," ",VLOOKUP(AL1837,LISTAS·PAPP!$AD$4:$AE$334,2,0))</f>
        <v xml:space="preserve"> </v>
      </c>
      <c r="AN1837" s="63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53" t="str">
        <f t="shared" si="85"/>
        <v/>
      </c>
      <c r="BB1837" s="54" t="str">
        <f t="shared" si="86"/>
        <v/>
      </c>
      <c r="BC1837" s="55" t="str">
        <f t="shared" si="87"/>
        <v xml:space="preserve"> </v>
      </c>
    </row>
    <row r="1838" spans="1:55" x14ac:dyDescent="0.25">
      <c r="A1838" s="58"/>
      <c r="B1838" s="58"/>
      <c r="C1838" s="58"/>
      <c r="D1838" s="58"/>
      <c r="E1838" s="51" t="str">
        <f>IF(C1838&lt;&gt;"",VLOOKUP(MID(C1838,18,5),LISTAS·PAPP!$E$4:$F$76,2,0),"")</f>
        <v/>
      </c>
      <c r="F1838" s="58"/>
      <c r="G1838" s="51" t="str">
        <f>IF(F1838&lt;&gt;"",VLOOKUP(F1838,LISTAS·PAPP!$R$3:$T$221,3,0),"")</f>
        <v/>
      </c>
      <c r="H1838" s="58"/>
      <c r="I1838" s="66"/>
      <c r="J1838" s="66"/>
      <c r="K1838" s="67"/>
      <c r="L1838" s="66"/>
      <c r="M1838" s="60"/>
      <c r="N1838" s="60"/>
      <c r="O1838" s="60"/>
      <c r="P1838" s="60"/>
      <c r="Q1838" s="60"/>
      <c r="R1838" s="60"/>
      <c r="S1838" s="60"/>
      <c r="T1838" s="60"/>
      <c r="U1838" s="60"/>
      <c r="V1838" s="60"/>
      <c r="W1838" s="60"/>
      <c r="X1838" s="60"/>
      <c r="Y1838" s="52" t="str">
        <f>IF(A1838&lt;&gt;"",IF(D1838="DIRECCIÓN_DE_TRANSFERENCIAS","280 0031",VLOOKUP(C1838,LISTAS·PAPP!$C$3:$D$76,2,0)),"")</f>
        <v/>
      </c>
      <c r="Z1838" s="61"/>
      <c r="AA1838" s="62"/>
      <c r="AB1838" s="62"/>
      <c r="AC1838" s="65" t="str">
        <f>IF(D1838&lt;&gt;"",VLOOKUP(D1838,LISTAS·PAPP!$I$3:$M$16,2,0),"")</f>
        <v/>
      </c>
      <c r="AD1838" s="51" t="str">
        <f>IF(D1838&lt;&gt;"",VLOOKUP(D1838,LISTAS·PAPP!$I$3:$M$16,3,0),"")</f>
        <v/>
      </c>
      <c r="AE1838" s="52" t="str">
        <f>IF(D1838&lt;&gt;"",VLOOKUP(D1838,LISTAS·PAPP!$I$3:$M$16,4,0),"")</f>
        <v/>
      </c>
      <c r="AF1838" s="51" t="str">
        <f>IF(D1838&lt;&gt;"",VLOOKUP(D1838,LISTAS·PAPP!$I$3:$M$16,5,0),"")</f>
        <v/>
      </c>
      <c r="AG1838" s="52" t="str">
        <f>IF(AH1838&lt;&gt;"",VLOOKUP(AH1838,LISTAS·PAPP!$O$3:$P$74,2,0),"")</f>
        <v/>
      </c>
      <c r="AH1838" s="58"/>
      <c r="AI1838" s="60"/>
      <c r="AJ1838" s="51" t="str">
        <f>IF(AI1838&lt;&gt;"",VLOOKUP(AI1838,LISTAS·PAPP!$X$4:$Y$80,2,0),"")</f>
        <v/>
      </c>
      <c r="AK1838" s="58"/>
      <c r="AL1838" s="60"/>
      <c r="AM1838" s="51" t="str">
        <f>IF(ISERROR(VLOOKUP(AL1838,LISTAS·PAPP!$AD$4:$AE$334,2,0))," ",VLOOKUP(AL1838,LISTAS·PAPP!$AD$4:$AE$334,2,0))</f>
        <v xml:space="preserve"> </v>
      </c>
      <c r="AN1838" s="63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53" t="str">
        <f t="shared" si="85"/>
        <v/>
      </c>
      <c r="BB1838" s="54" t="str">
        <f t="shared" si="86"/>
        <v/>
      </c>
      <c r="BC1838" s="55" t="str">
        <f t="shared" si="87"/>
        <v xml:space="preserve"> </v>
      </c>
    </row>
    <row r="1839" spans="1:55" x14ac:dyDescent="0.25">
      <c r="A1839" s="58"/>
      <c r="B1839" s="58"/>
      <c r="C1839" s="58"/>
      <c r="D1839" s="58"/>
      <c r="E1839" s="51" t="str">
        <f>IF(C1839&lt;&gt;"",VLOOKUP(MID(C1839,18,5),LISTAS·PAPP!$E$4:$F$76,2,0),"")</f>
        <v/>
      </c>
      <c r="F1839" s="58"/>
      <c r="G1839" s="51" t="str">
        <f>IF(F1839&lt;&gt;"",VLOOKUP(F1839,LISTAS·PAPP!$R$3:$T$221,3,0),"")</f>
        <v/>
      </c>
      <c r="H1839" s="58"/>
      <c r="I1839" s="66"/>
      <c r="J1839" s="66"/>
      <c r="K1839" s="67"/>
      <c r="L1839" s="66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52" t="str">
        <f>IF(A1839&lt;&gt;"",IF(D1839="DIRECCIÓN_DE_TRANSFERENCIAS","280 0031",VLOOKUP(C1839,LISTAS·PAPP!$C$3:$D$76,2,0)),"")</f>
        <v/>
      </c>
      <c r="Z1839" s="61"/>
      <c r="AA1839" s="62"/>
      <c r="AB1839" s="62"/>
      <c r="AC1839" s="65" t="str">
        <f>IF(D1839&lt;&gt;"",VLOOKUP(D1839,LISTAS·PAPP!$I$3:$M$16,2,0),"")</f>
        <v/>
      </c>
      <c r="AD1839" s="51" t="str">
        <f>IF(D1839&lt;&gt;"",VLOOKUP(D1839,LISTAS·PAPP!$I$3:$M$16,3,0),"")</f>
        <v/>
      </c>
      <c r="AE1839" s="52" t="str">
        <f>IF(D1839&lt;&gt;"",VLOOKUP(D1839,LISTAS·PAPP!$I$3:$M$16,4,0),"")</f>
        <v/>
      </c>
      <c r="AF1839" s="51" t="str">
        <f>IF(D1839&lt;&gt;"",VLOOKUP(D1839,LISTAS·PAPP!$I$3:$M$16,5,0),"")</f>
        <v/>
      </c>
      <c r="AG1839" s="52" t="str">
        <f>IF(AH1839&lt;&gt;"",VLOOKUP(AH1839,LISTAS·PAPP!$O$3:$P$74,2,0),"")</f>
        <v/>
      </c>
      <c r="AH1839" s="58"/>
      <c r="AI1839" s="60"/>
      <c r="AJ1839" s="51" t="str">
        <f>IF(AI1839&lt;&gt;"",VLOOKUP(AI1839,LISTAS·PAPP!$X$4:$Y$80,2,0),"")</f>
        <v/>
      </c>
      <c r="AK1839" s="58"/>
      <c r="AL1839" s="60"/>
      <c r="AM1839" s="51" t="str">
        <f>IF(ISERROR(VLOOKUP(AL1839,LISTAS·PAPP!$AD$4:$AE$334,2,0))," ",VLOOKUP(AL1839,LISTAS·PAPP!$AD$4:$AE$334,2,0))</f>
        <v xml:space="preserve"> </v>
      </c>
      <c r="AN1839" s="63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53" t="str">
        <f t="shared" si="85"/>
        <v/>
      </c>
      <c r="BB1839" s="54" t="str">
        <f t="shared" si="86"/>
        <v/>
      </c>
      <c r="BC1839" s="55" t="str">
        <f t="shared" si="87"/>
        <v xml:space="preserve"> </v>
      </c>
    </row>
    <row r="1840" spans="1:55" x14ac:dyDescent="0.25">
      <c r="A1840" s="58"/>
      <c r="B1840" s="58"/>
      <c r="C1840" s="58"/>
      <c r="D1840" s="58"/>
      <c r="E1840" s="51" t="str">
        <f>IF(C1840&lt;&gt;"",VLOOKUP(MID(C1840,18,5),LISTAS·PAPP!$E$4:$F$76,2,0),"")</f>
        <v/>
      </c>
      <c r="F1840" s="58"/>
      <c r="G1840" s="51" t="str">
        <f>IF(F1840&lt;&gt;"",VLOOKUP(F1840,LISTAS·PAPP!$R$3:$T$221,3,0),"")</f>
        <v/>
      </c>
      <c r="H1840" s="58"/>
      <c r="I1840" s="66"/>
      <c r="J1840" s="66"/>
      <c r="K1840" s="67"/>
      <c r="L1840" s="66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52" t="str">
        <f>IF(A1840&lt;&gt;"",IF(D1840="DIRECCIÓN_DE_TRANSFERENCIAS","280 0031",VLOOKUP(C1840,LISTAS·PAPP!$C$3:$D$76,2,0)),"")</f>
        <v/>
      </c>
      <c r="Z1840" s="61"/>
      <c r="AA1840" s="62"/>
      <c r="AB1840" s="62"/>
      <c r="AC1840" s="65" t="str">
        <f>IF(D1840&lt;&gt;"",VLOOKUP(D1840,LISTAS·PAPP!$I$3:$M$16,2,0),"")</f>
        <v/>
      </c>
      <c r="AD1840" s="51" t="str">
        <f>IF(D1840&lt;&gt;"",VLOOKUP(D1840,LISTAS·PAPP!$I$3:$M$16,3,0),"")</f>
        <v/>
      </c>
      <c r="AE1840" s="52" t="str">
        <f>IF(D1840&lt;&gt;"",VLOOKUP(D1840,LISTAS·PAPP!$I$3:$M$16,4,0),"")</f>
        <v/>
      </c>
      <c r="AF1840" s="51" t="str">
        <f>IF(D1840&lt;&gt;"",VLOOKUP(D1840,LISTAS·PAPP!$I$3:$M$16,5,0),"")</f>
        <v/>
      </c>
      <c r="AG1840" s="52" t="str">
        <f>IF(AH1840&lt;&gt;"",VLOOKUP(AH1840,LISTAS·PAPP!$O$3:$P$74,2,0),"")</f>
        <v/>
      </c>
      <c r="AH1840" s="58"/>
      <c r="AI1840" s="60"/>
      <c r="AJ1840" s="51" t="str">
        <f>IF(AI1840&lt;&gt;"",VLOOKUP(AI1840,LISTAS·PAPP!$X$4:$Y$80,2,0),"")</f>
        <v/>
      </c>
      <c r="AK1840" s="58"/>
      <c r="AL1840" s="60"/>
      <c r="AM1840" s="51" t="str">
        <f>IF(ISERROR(VLOOKUP(AL1840,LISTAS·PAPP!$AD$4:$AE$334,2,0))," ",VLOOKUP(AL1840,LISTAS·PAPP!$AD$4:$AE$334,2,0))</f>
        <v xml:space="preserve"> </v>
      </c>
      <c r="AN1840" s="63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53" t="str">
        <f t="shared" si="85"/>
        <v/>
      </c>
      <c r="BB1840" s="54" t="str">
        <f t="shared" si="86"/>
        <v/>
      </c>
      <c r="BC1840" s="55" t="str">
        <f t="shared" si="87"/>
        <v xml:space="preserve"> </v>
      </c>
    </row>
    <row r="1841" spans="1:55" x14ac:dyDescent="0.25">
      <c r="A1841" s="58"/>
      <c r="B1841" s="58"/>
      <c r="C1841" s="58"/>
      <c r="D1841" s="58"/>
      <c r="E1841" s="51" t="str">
        <f>IF(C1841&lt;&gt;"",VLOOKUP(MID(C1841,18,5),LISTAS·PAPP!$E$4:$F$76,2,0),"")</f>
        <v/>
      </c>
      <c r="F1841" s="58"/>
      <c r="G1841" s="51" t="str">
        <f>IF(F1841&lt;&gt;"",VLOOKUP(F1841,LISTAS·PAPP!$R$3:$T$221,3,0),"")</f>
        <v/>
      </c>
      <c r="H1841" s="58"/>
      <c r="I1841" s="66"/>
      <c r="J1841" s="66"/>
      <c r="K1841" s="67"/>
      <c r="L1841" s="66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52" t="str">
        <f>IF(A1841&lt;&gt;"",IF(D1841="DIRECCIÓN_DE_TRANSFERENCIAS","280 0031",VLOOKUP(C1841,LISTAS·PAPP!$C$3:$D$76,2,0)),"")</f>
        <v/>
      </c>
      <c r="Z1841" s="61"/>
      <c r="AA1841" s="62"/>
      <c r="AB1841" s="62"/>
      <c r="AC1841" s="65" t="str">
        <f>IF(D1841&lt;&gt;"",VLOOKUP(D1841,LISTAS·PAPP!$I$3:$M$16,2,0),"")</f>
        <v/>
      </c>
      <c r="AD1841" s="51" t="str">
        <f>IF(D1841&lt;&gt;"",VLOOKUP(D1841,LISTAS·PAPP!$I$3:$M$16,3,0),"")</f>
        <v/>
      </c>
      <c r="AE1841" s="52" t="str">
        <f>IF(D1841&lt;&gt;"",VLOOKUP(D1841,LISTAS·PAPP!$I$3:$M$16,4,0),"")</f>
        <v/>
      </c>
      <c r="AF1841" s="51" t="str">
        <f>IF(D1841&lt;&gt;"",VLOOKUP(D1841,LISTAS·PAPP!$I$3:$M$16,5,0),"")</f>
        <v/>
      </c>
      <c r="AG1841" s="52" t="str">
        <f>IF(AH1841&lt;&gt;"",VLOOKUP(AH1841,LISTAS·PAPP!$O$3:$P$74,2,0),"")</f>
        <v/>
      </c>
      <c r="AH1841" s="58"/>
      <c r="AI1841" s="60"/>
      <c r="AJ1841" s="51" t="str">
        <f>IF(AI1841&lt;&gt;"",VLOOKUP(AI1841,LISTAS·PAPP!$X$4:$Y$80,2,0),"")</f>
        <v/>
      </c>
      <c r="AK1841" s="58"/>
      <c r="AL1841" s="60"/>
      <c r="AM1841" s="51" t="str">
        <f>IF(ISERROR(VLOOKUP(AL1841,LISTAS·PAPP!$AD$4:$AE$334,2,0))," ",VLOOKUP(AL1841,LISTAS·PAPP!$AD$4:$AE$334,2,0))</f>
        <v xml:space="preserve"> </v>
      </c>
      <c r="AN1841" s="63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53" t="str">
        <f t="shared" si="85"/>
        <v/>
      </c>
      <c r="BB1841" s="54" t="str">
        <f t="shared" si="86"/>
        <v/>
      </c>
      <c r="BC1841" s="55" t="str">
        <f t="shared" si="87"/>
        <v xml:space="preserve"> </v>
      </c>
    </row>
    <row r="1842" spans="1:55" x14ac:dyDescent="0.25">
      <c r="A1842" s="58"/>
      <c r="B1842" s="58"/>
      <c r="C1842" s="58"/>
      <c r="D1842" s="58"/>
      <c r="E1842" s="51" t="str">
        <f>IF(C1842&lt;&gt;"",VLOOKUP(MID(C1842,18,5),LISTAS·PAPP!$E$4:$F$76,2,0),"")</f>
        <v/>
      </c>
      <c r="F1842" s="58"/>
      <c r="G1842" s="51" t="str">
        <f>IF(F1842&lt;&gt;"",VLOOKUP(F1842,LISTAS·PAPP!$R$3:$T$221,3,0),"")</f>
        <v/>
      </c>
      <c r="H1842" s="58"/>
      <c r="I1842" s="66"/>
      <c r="J1842" s="66"/>
      <c r="K1842" s="67"/>
      <c r="L1842" s="66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52" t="str">
        <f>IF(A1842&lt;&gt;"",IF(D1842="DIRECCIÓN_DE_TRANSFERENCIAS","280 0031",VLOOKUP(C1842,LISTAS·PAPP!$C$3:$D$76,2,0)),"")</f>
        <v/>
      </c>
      <c r="Z1842" s="61"/>
      <c r="AA1842" s="62"/>
      <c r="AB1842" s="62"/>
      <c r="AC1842" s="65" t="str">
        <f>IF(D1842&lt;&gt;"",VLOOKUP(D1842,LISTAS·PAPP!$I$3:$M$16,2,0),"")</f>
        <v/>
      </c>
      <c r="AD1842" s="51" t="str">
        <f>IF(D1842&lt;&gt;"",VLOOKUP(D1842,LISTAS·PAPP!$I$3:$M$16,3,0),"")</f>
        <v/>
      </c>
      <c r="AE1842" s="52" t="str">
        <f>IF(D1842&lt;&gt;"",VLOOKUP(D1842,LISTAS·PAPP!$I$3:$M$16,4,0),"")</f>
        <v/>
      </c>
      <c r="AF1842" s="51" t="str">
        <f>IF(D1842&lt;&gt;"",VLOOKUP(D1842,LISTAS·PAPP!$I$3:$M$16,5,0),"")</f>
        <v/>
      </c>
      <c r="AG1842" s="52" t="str">
        <f>IF(AH1842&lt;&gt;"",VLOOKUP(AH1842,LISTAS·PAPP!$O$3:$P$74,2,0),"")</f>
        <v/>
      </c>
      <c r="AH1842" s="58"/>
      <c r="AI1842" s="60"/>
      <c r="AJ1842" s="51" t="str">
        <f>IF(AI1842&lt;&gt;"",VLOOKUP(AI1842,LISTAS·PAPP!$X$4:$Y$80,2,0),"")</f>
        <v/>
      </c>
      <c r="AK1842" s="58"/>
      <c r="AL1842" s="60"/>
      <c r="AM1842" s="51" t="str">
        <f>IF(ISERROR(VLOOKUP(AL1842,LISTAS·PAPP!$AD$4:$AE$334,2,0))," ",VLOOKUP(AL1842,LISTAS·PAPP!$AD$4:$AE$334,2,0))</f>
        <v xml:space="preserve"> </v>
      </c>
      <c r="AN1842" s="63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53" t="str">
        <f t="shared" si="85"/>
        <v/>
      </c>
      <c r="BB1842" s="54" t="str">
        <f t="shared" si="86"/>
        <v/>
      </c>
      <c r="BC1842" s="55" t="str">
        <f t="shared" si="87"/>
        <v xml:space="preserve"> </v>
      </c>
    </row>
    <row r="1843" spans="1:55" x14ac:dyDescent="0.25">
      <c r="A1843" s="58"/>
      <c r="B1843" s="58"/>
      <c r="C1843" s="58"/>
      <c r="D1843" s="58"/>
      <c r="E1843" s="51" t="str">
        <f>IF(C1843&lt;&gt;"",VLOOKUP(MID(C1843,18,5),LISTAS·PAPP!$E$4:$F$76,2,0),"")</f>
        <v/>
      </c>
      <c r="F1843" s="58"/>
      <c r="G1843" s="51" t="str">
        <f>IF(F1843&lt;&gt;"",VLOOKUP(F1843,LISTAS·PAPP!$R$3:$T$221,3,0),"")</f>
        <v/>
      </c>
      <c r="H1843" s="58"/>
      <c r="I1843" s="66"/>
      <c r="J1843" s="66"/>
      <c r="K1843" s="67"/>
      <c r="L1843" s="66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52" t="str">
        <f>IF(A1843&lt;&gt;"",IF(D1843="DIRECCIÓN_DE_TRANSFERENCIAS","280 0031",VLOOKUP(C1843,LISTAS·PAPP!$C$3:$D$76,2,0)),"")</f>
        <v/>
      </c>
      <c r="Z1843" s="61"/>
      <c r="AA1843" s="62"/>
      <c r="AB1843" s="62"/>
      <c r="AC1843" s="65" t="str">
        <f>IF(D1843&lt;&gt;"",VLOOKUP(D1843,LISTAS·PAPP!$I$3:$M$16,2,0),"")</f>
        <v/>
      </c>
      <c r="AD1843" s="51" t="str">
        <f>IF(D1843&lt;&gt;"",VLOOKUP(D1843,LISTAS·PAPP!$I$3:$M$16,3,0),"")</f>
        <v/>
      </c>
      <c r="AE1843" s="52" t="str">
        <f>IF(D1843&lt;&gt;"",VLOOKUP(D1843,LISTAS·PAPP!$I$3:$M$16,4,0),"")</f>
        <v/>
      </c>
      <c r="AF1843" s="51" t="str">
        <f>IF(D1843&lt;&gt;"",VLOOKUP(D1843,LISTAS·PAPP!$I$3:$M$16,5,0),"")</f>
        <v/>
      </c>
      <c r="AG1843" s="52" t="str">
        <f>IF(AH1843&lt;&gt;"",VLOOKUP(AH1843,LISTAS·PAPP!$O$3:$P$74,2,0),"")</f>
        <v/>
      </c>
      <c r="AH1843" s="58"/>
      <c r="AI1843" s="60"/>
      <c r="AJ1843" s="51" t="str">
        <f>IF(AI1843&lt;&gt;"",VLOOKUP(AI1843,LISTAS·PAPP!$X$4:$Y$80,2,0),"")</f>
        <v/>
      </c>
      <c r="AK1843" s="58"/>
      <c r="AL1843" s="60"/>
      <c r="AM1843" s="51" t="str">
        <f>IF(ISERROR(VLOOKUP(AL1843,LISTAS·PAPP!$AD$4:$AE$334,2,0))," ",VLOOKUP(AL1843,LISTAS·PAPP!$AD$4:$AE$334,2,0))</f>
        <v xml:space="preserve"> </v>
      </c>
      <c r="AN1843" s="63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53" t="str">
        <f t="shared" si="85"/>
        <v/>
      </c>
      <c r="BB1843" s="54" t="str">
        <f t="shared" si="86"/>
        <v/>
      </c>
      <c r="BC1843" s="55" t="str">
        <f t="shared" si="87"/>
        <v xml:space="preserve"> </v>
      </c>
    </row>
    <row r="1844" spans="1:55" x14ac:dyDescent="0.25">
      <c r="A1844" s="58"/>
      <c r="B1844" s="58"/>
      <c r="C1844" s="58"/>
      <c r="D1844" s="58"/>
      <c r="E1844" s="51" t="str">
        <f>IF(C1844&lt;&gt;"",VLOOKUP(MID(C1844,18,5),LISTAS·PAPP!$E$4:$F$76,2,0),"")</f>
        <v/>
      </c>
      <c r="F1844" s="58"/>
      <c r="G1844" s="51" t="str">
        <f>IF(F1844&lt;&gt;"",VLOOKUP(F1844,LISTAS·PAPP!$R$3:$T$221,3,0),"")</f>
        <v/>
      </c>
      <c r="H1844" s="58"/>
      <c r="I1844" s="66"/>
      <c r="J1844" s="66"/>
      <c r="K1844" s="67"/>
      <c r="L1844" s="66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52" t="str">
        <f>IF(A1844&lt;&gt;"",IF(D1844="DIRECCIÓN_DE_TRANSFERENCIAS","280 0031",VLOOKUP(C1844,LISTAS·PAPP!$C$3:$D$76,2,0)),"")</f>
        <v/>
      </c>
      <c r="Z1844" s="61"/>
      <c r="AA1844" s="62"/>
      <c r="AB1844" s="62"/>
      <c r="AC1844" s="65" t="str">
        <f>IF(D1844&lt;&gt;"",VLOOKUP(D1844,LISTAS·PAPP!$I$3:$M$16,2,0),"")</f>
        <v/>
      </c>
      <c r="AD1844" s="51" t="str">
        <f>IF(D1844&lt;&gt;"",VLOOKUP(D1844,LISTAS·PAPP!$I$3:$M$16,3,0),"")</f>
        <v/>
      </c>
      <c r="AE1844" s="52" t="str">
        <f>IF(D1844&lt;&gt;"",VLOOKUP(D1844,LISTAS·PAPP!$I$3:$M$16,4,0),"")</f>
        <v/>
      </c>
      <c r="AF1844" s="51" t="str">
        <f>IF(D1844&lt;&gt;"",VLOOKUP(D1844,LISTAS·PAPP!$I$3:$M$16,5,0),"")</f>
        <v/>
      </c>
      <c r="AG1844" s="52" t="str">
        <f>IF(AH1844&lt;&gt;"",VLOOKUP(AH1844,LISTAS·PAPP!$O$3:$P$74,2,0),"")</f>
        <v/>
      </c>
      <c r="AH1844" s="58"/>
      <c r="AI1844" s="60"/>
      <c r="AJ1844" s="51" t="str">
        <f>IF(AI1844&lt;&gt;"",VLOOKUP(AI1844,LISTAS·PAPP!$X$4:$Y$80,2,0),"")</f>
        <v/>
      </c>
      <c r="AK1844" s="58"/>
      <c r="AL1844" s="60"/>
      <c r="AM1844" s="51" t="str">
        <f>IF(ISERROR(VLOOKUP(AL1844,LISTAS·PAPP!$AD$4:$AE$334,2,0))," ",VLOOKUP(AL1844,LISTAS·PAPP!$AD$4:$AE$334,2,0))</f>
        <v xml:space="preserve"> </v>
      </c>
      <c r="AN1844" s="63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53" t="str">
        <f t="shared" si="85"/>
        <v/>
      </c>
      <c r="BB1844" s="54" t="str">
        <f t="shared" si="86"/>
        <v/>
      </c>
      <c r="BC1844" s="55" t="str">
        <f t="shared" si="87"/>
        <v xml:space="preserve"> </v>
      </c>
    </row>
    <row r="1845" spans="1:55" x14ac:dyDescent="0.25">
      <c r="A1845" s="58"/>
      <c r="B1845" s="58"/>
      <c r="C1845" s="58"/>
      <c r="D1845" s="58"/>
      <c r="E1845" s="51" t="str">
        <f>IF(C1845&lt;&gt;"",VLOOKUP(MID(C1845,18,5),LISTAS·PAPP!$E$4:$F$76,2,0),"")</f>
        <v/>
      </c>
      <c r="F1845" s="58"/>
      <c r="G1845" s="51" t="str">
        <f>IF(F1845&lt;&gt;"",VLOOKUP(F1845,LISTAS·PAPP!$R$3:$T$221,3,0),"")</f>
        <v/>
      </c>
      <c r="H1845" s="58"/>
      <c r="I1845" s="66"/>
      <c r="J1845" s="66"/>
      <c r="K1845" s="67"/>
      <c r="L1845" s="66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52" t="str">
        <f>IF(A1845&lt;&gt;"",IF(D1845="DIRECCIÓN_DE_TRANSFERENCIAS","280 0031",VLOOKUP(C1845,LISTAS·PAPP!$C$3:$D$76,2,0)),"")</f>
        <v/>
      </c>
      <c r="Z1845" s="61"/>
      <c r="AA1845" s="62"/>
      <c r="AB1845" s="62"/>
      <c r="AC1845" s="65" t="str">
        <f>IF(D1845&lt;&gt;"",VLOOKUP(D1845,LISTAS·PAPP!$I$3:$M$16,2,0),"")</f>
        <v/>
      </c>
      <c r="AD1845" s="51" t="str">
        <f>IF(D1845&lt;&gt;"",VLOOKUP(D1845,LISTAS·PAPP!$I$3:$M$16,3,0),"")</f>
        <v/>
      </c>
      <c r="AE1845" s="52" t="str">
        <f>IF(D1845&lt;&gt;"",VLOOKUP(D1845,LISTAS·PAPP!$I$3:$M$16,4,0),"")</f>
        <v/>
      </c>
      <c r="AF1845" s="51" t="str">
        <f>IF(D1845&lt;&gt;"",VLOOKUP(D1845,LISTAS·PAPP!$I$3:$M$16,5,0),"")</f>
        <v/>
      </c>
      <c r="AG1845" s="52" t="str">
        <f>IF(AH1845&lt;&gt;"",VLOOKUP(AH1845,LISTAS·PAPP!$O$3:$P$74,2,0),"")</f>
        <v/>
      </c>
      <c r="AH1845" s="58"/>
      <c r="AI1845" s="60"/>
      <c r="AJ1845" s="51" t="str">
        <f>IF(AI1845&lt;&gt;"",VLOOKUP(AI1845,LISTAS·PAPP!$X$4:$Y$80,2,0),"")</f>
        <v/>
      </c>
      <c r="AK1845" s="58"/>
      <c r="AL1845" s="60"/>
      <c r="AM1845" s="51" t="str">
        <f>IF(ISERROR(VLOOKUP(AL1845,LISTAS·PAPP!$AD$4:$AE$334,2,0))," ",VLOOKUP(AL1845,LISTAS·PAPP!$AD$4:$AE$334,2,0))</f>
        <v xml:space="preserve"> </v>
      </c>
      <c r="AN1845" s="63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53" t="str">
        <f t="shared" si="85"/>
        <v/>
      </c>
      <c r="BB1845" s="54" t="str">
        <f t="shared" si="86"/>
        <v/>
      </c>
      <c r="BC1845" s="55" t="str">
        <f t="shared" si="87"/>
        <v xml:space="preserve"> </v>
      </c>
    </row>
    <row r="1846" spans="1:55" x14ac:dyDescent="0.25">
      <c r="A1846" s="58"/>
      <c r="B1846" s="58"/>
      <c r="C1846" s="58"/>
      <c r="D1846" s="58"/>
      <c r="E1846" s="51" t="str">
        <f>IF(C1846&lt;&gt;"",VLOOKUP(MID(C1846,18,5),LISTAS·PAPP!$E$4:$F$76,2,0),"")</f>
        <v/>
      </c>
      <c r="F1846" s="58"/>
      <c r="G1846" s="51" t="str">
        <f>IF(F1846&lt;&gt;"",VLOOKUP(F1846,LISTAS·PAPP!$R$3:$T$221,3,0),"")</f>
        <v/>
      </c>
      <c r="H1846" s="58"/>
      <c r="I1846" s="66"/>
      <c r="J1846" s="66"/>
      <c r="K1846" s="67"/>
      <c r="L1846" s="66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52" t="str">
        <f>IF(A1846&lt;&gt;"",IF(D1846="DIRECCIÓN_DE_TRANSFERENCIAS","280 0031",VLOOKUP(C1846,LISTAS·PAPP!$C$3:$D$76,2,0)),"")</f>
        <v/>
      </c>
      <c r="Z1846" s="61"/>
      <c r="AA1846" s="62"/>
      <c r="AB1846" s="62"/>
      <c r="AC1846" s="65" t="str">
        <f>IF(D1846&lt;&gt;"",VLOOKUP(D1846,LISTAS·PAPP!$I$3:$M$16,2,0),"")</f>
        <v/>
      </c>
      <c r="AD1846" s="51" t="str">
        <f>IF(D1846&lt;&gt;"",VLOOKUP(D1846,LISTAS·PAPP!$I$3:$M$16,3,0),"")</f>
        <v/>
      </c>
      <c r="AE1846" s="52" t="str">
        <f>IF(D1846&lt;&gt;"",VLOOKUP(D1846,LISTAS·PAPP!$I$3:$M$16,4,0),"")</f>
        <v/>
      </c>
      <c r="AF1846" s="51" t="str">
        <f>IF(D1846&lt;&gt;"",VLOOKUP(D1846,LISTAS·PAPP!$I$3:$M$16,5,0),"")</f>
        <v/>
      </c>
      <c r="AG1846" s="52" t="str">
        <f>IF(AH1846&lt;&gt;"",VLOOKUP(AH1846,LISTAS·PAPP!$O$3:$P$74,2,0),"")</f>
        <v/>
      </c>
      <c r="AH1846" s="58"/>
      <c r="AI1846" s="60"/>
      <c r="AJ1846" s="51" t="str">
        <f>IF(AI1846&lt;&gt;"",VLOOKUP(AI1846,LISTAS·PAPP!$X$4:$Y$80,2,0),"")</f>
        <v/>
      </c>
      <c r="AK1846" s="58"/>
      <c r="AL1846" s="60"/>
      <c r="AM1846" s="51" t="str">
        <f>IF(ISERROR(VLOOKUP(AL1846,LISTAS·PAPP!$AD$4:$AE$334,2,0))," ",VLOOKUP(AL1846,LISTAS·PAPP!$AD$4:$AE$334,2,0))</f>
        <v xml:space="preserve"> </v>
      </c>
      <c r="AN1846" s="63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53" t="str">
        <f t="shared" si="85"/>
        <v/>
      </c>
      <c r="BB1846" s="54" t="str">
        <f t="shared" si="86"/>
        <v/>
      </c>
      <c r="BC1846" s="55" t="str">
        <f t="shared" si="87"/>
        <v xml:space="preserve"> </v>
      </c>
    </row>
    <row r="1847" spans="1:55" x14ac:dyDescent="0.25">
      <c r="A1847" s="58"/>
      <c r="B1847" s="58"/>
      <c r="C1847" s="58"/>
      <c r="D1847" s="58"/>
      <c r="E1847" s="51" t="str">
        <f>IF(C1847&lt;&gt;"",VLOOKUP(MID(C1847,18,5),LISTAS·PAPP!$E$4:$F$76,2,0),"")</f>
        <v/>
      </c>
      <c r="F1847" s="58"/>
      <c r="G1847" s="51" t="str">
        <f>IF(F1847&lt;&gt;"",VLOOKUP(F1847,LISTAS·PAPP!$R$3:$T$221,3,0),"")</f>
        <v/>
      </c>
      <c r="H1847" s="58"/>
      <c r="I1847" s="66"/>
      <c r="J1847" s="66"/>
      <c r="K1847" s="67"/>
      <c r="L1847" s="66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52" t="str">
        <f>IF(A1847&lt;&gt;"",IF(D1847="DIRECCIÓN_DE_TRANSFERENCIAS","280 0031",VLOOKUP(C1847,LISTAS·PAPP!$C$3:$D$76,2,0)),"")</f>
        <v/>
      </c>
      <c r="Z1847" s="61"/>
      <c r="AA1847" s="62"/>
      <c r="AB1847" s="62"/>
      <c r="AC1847" s="65" t="str">
        <f>IF(D1847&lt;&gt;"",VLOOKUP(D1847,LISTAS·PAPP!$I$3:$M$16,2,0),"")</f>
        <v/>
      </c>
      <c r="AD1847" s="51" t="str">
        <f>IF(D1847&lt;&gt;"",VLOOKUP(D1847,LISTAS·PAPP!$I$3:$M$16,3,0),"")</f>
        <v/>
      </c>
      <c r="AE1847" s="52" t="str">
        <f>IF(D1847&lt;&gt;"",VLOOKUP(D1847,LISTAS·PAPP!$I$3:$M$16,4,0),"")</f>
        <v/>
      </c>
      <c r="AF1847" s="51" t="str">
        <f>IF(D1847&lt;&gt;"",VLOOKUP(D1847,LISTAS·PAPP!$I$3:$M$16,5,0),"")</f>
        <v/>
      </c>
      <c r="AG1847" s="52" t="str">
        <f>IF(AH1847&lt;&gt;"",VLOOKUP(AH1847,LISTAS·PAPP!$O$3:$P$74,2,0),"")</f>
        <v/>
      </c>
      <c r="AH1847" s="58"/>
      <c r="AI1847" s="60"/>
      <c r="AJ1847" s="51" t="str">
        <f>IF(AI1847&lt;&gt;"",VLOOKUP(AI1847,LISTAS·PAPP!$X$4:$Y$80,2,0),"")</f>
        <v/>
      </c>
      <c r="AK1847" s="58"/>
      <c r="AL1847" s="60"/>
      <c r="AM1847" s="51" t="str">
        <f>IF(ISERROR(VLOOKUP(AL1847,LISTAS·PAPP!$AD$4:$AE$334,2,0))," ",VLOOKUP(AL1847,LISTAS·PAPP!$AD$4:$AE$334,2,0))</f>
        <v xml:space="preserve"> </v>
      </c>
      <c r="AN1847" s="63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53" t="str">
        <f t="shared" si="85"/>
        <v/>
      </c>
      <c r="BB1847" s="54" t="str">
        <f t="shared" si="86"/>
        <v/>
      </c>
      <c r="BC1847" s="55" t="str">
        <f t="shared" si="87"/>
        <v xml:space="preserve"> </v>
      </c>
    </row>
    <row r="1848" spans="1:55" x14ac:dyDescent="0.25">
      <c r="A1848" s="58"/>
      <c r="B1848" s="58"/>
      <c r="C1848" s="58"/>
      <c r="D1848" s="58"/>
      <c r="E1848" s="51" t="str">
        <f>IF(C1848&lt;&gt;"",VLOOKUP(MID(C1848,18,5),LISTAS·PAPP!$E$4:$F$76,2,0),"")</f>
        <v/>
      </c>
      <c r="F1848" s="58"/>
      <c r="G1848" s="51" t="str">
        <f>IF(F1848&lt;&gt;"",VLOOKUP(F1848,LISTAS·PAPP!$R$3:$T$221,3,0),"")</f>
        <v/>
      </c>
      <c r="H1848" s="58"/>
      <c r="I1848" s="66"/>
      <c r="J1848" s="66"/>
      <c r="K1848" s="67"/>
      <c r="L1848" s="66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52" t="str">
        <f>IF(A1848&lt;&gt;"",IF(D1848="DIRECCIÓN_DE_TRANSFERENCIAS","280 0031",VLOOKUP(C1848,LISTAS·PAPP!$C$3:$D$76,2,0)),"")</f>
        <v/>
      </c>
      <c r="Z1848" s="61"/>
      <c r="AA1848" s="62"/>
      <c r="AB1848" s="62"/>
      <c r="AC1848" s="65" t="str">
        <f>IF(D1848&lt;&gt;"",VLOOKUP(D1848,LISTAS·PAPP!$I$3:$M$16,2,0),"")</f>
        <v/>
      </c>
      <c r="AD1848" s="51" t="str">
        <f>IF(D1848&lt;&gt;"",VLOOKUP(D1848,LISTAS·PAPP!$I$3:$M$16,3,0),"")</f>
        <v/>
      </c>
      <c r="AE1848" s="52" t="str">
        <f>IF(D1848&lt;&gt;"",VLOOKUP(D1848,LISTAS·PAPP!$I$3:$M$16,4,0),"")</f>
        <v/>
      </c>
      <c r="AF1848" s="51" t="str">
        <f>IF(D1848&lt;&gt;"",VLOOKUP(D1848,LISTAS·PAPP!$I$3:$M$16,5,0),"")</f>
        <v/>
      </c>
      <c r="AG1848" s="52" t="str">
        <f>IF(AH1848&lt;&gt;"",VLOOKUP(AH1848,LISTAS·PAPP!$O$3:$P$74,2,0),"")</f>
        <v/>
      </c>
      <c r="AH1848" s="58"/>
      <c r="AI1848" s="60"/>
      <c r="AJ1848" s="51" t="str">
        <f>IF(AI1848&lt;&gt;"",VLOOKUP(AI1848,LISTAS·PAPP!$X$4:$Y$80,2,0),"")</f>
        <v/>
      </c>
      <c r="AK1848" s="58"/>
      <c r="AL1848" s="60"/>
      <c r="AM1848" s="51" t="str">
        <f>IF(ISERROR(VLOOKUP(AL1848,LISTAS·PAPP!$AD$4:$AE$334,2,0))," ",VLOOKUP(AL1848,LISTAS·PAPP!$AD$4:$AE$334,2,0))</f>
        <v xml:space="preserve"> </v>
      </c>
      <c r="AN1848" s="63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53" t="str">
        <f t="shared" si="85"/>
        <v/>
      </c>
      <c r="BB1848" s="54" t="str">
        <f t="shared" si="86"/>
        <v/>
      </c>
      <c r="BC1848" s="55" t="str">
        <f t="shared" si="87"/>
        <v xml:space="preserve"> </v>
      </c>
    </row>
    <row r="1849" spans="1:55" x14ac:dyDescent="0.25">
      <c r="A1849" s="58"/>
      <c r="B1849" s="58"/>
      <c r="C1849" s="58"/>
      <c r="D1849" s="58"/>
      <c r="E1849" s="51" t="str">
        <f>IF(C1849&lt;&gt;"",VLOOKUP(MID(C1849,18,5),LISTAS·PAPP!$E$4:$F$76,2,0),"")</f>
        <v/>
      </c>
      <c r="F1849" s="58"/>
      <c r="G1849" s="51" t="str">
        <f>IF(F1849&lt;&gt;"",VLOOKUP(F1849,LISTAS·PAPP!$R$3:$T$221,3,0),"")</f>
        <v/>
      </c>
      <c r="H1849" s="58"/>
      <c r="I1849" s="66"/>
      <c r="J1849" s="66"/>
      <c r="K1849" s="67"/>
      <c r="L1849" s="66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52" t="str">
        <f>IF(A1849&lt;&gt;"",IF(D1849="DIRECCIÓN_DE_TRANSFERENCIAS","280 0031",VLOOKUP(C1849,LISTAS·PAPP!$C$3:$D$76,2,0)),"")</f>
        <v/>
      </c>
      <c r="Z1849" s="61"/>
      <c r="AA1849" s="62"/>
      <c r="AB1849" s="62"/>
      <c r="AC1849" s="65" t="str">
        <f>IF(D1849&lt;&gt;"",VLOOKUP(D1849,LISTAS·PAPP!$I$3:$M$16,2,0),"")</f>
        <v/>
      </c>
      <c r="AD1849" s="51" t="str">
        <f>IF(D1849&lt;&gt;"",VLOOKUP(D1849,LISTAS·PAPP!$I$3:$M$16,3,0),"")</f>
        <v/>
      </c>
      <c r="AE1849" s="52" t="str">
        <f>IF(D1849&lt;&gt;"",VLOOKUP(D1849,LISTAS·PAPP!$I$3:$M$16,4,0),"")</f>
        <v/>
      </c>
      <c r="AF1849" s="51" t="str">
        <f>IF(D1849&lt;&gt;"",VLOOKUP(D1849,LISTAS·PAPP!$I$3:$M$16,5,0),"")</f>
        <v/>
      </c>
      <c r="AG1849" s="52" t="str">
        <f>IF(AH1849&lt;&gt;"",VLOOKUP(AH1849,LISTAS·PAPP!$O$3:$P$74,2,0),"")</f>
        <v/>
      </c>
      <c r="AH1849" s="58"/>
      <c r="AI1849" s="60"/>
      <c r="AJ1849" s="51" t="str">
        <f>IF(AI1849&lt;&gt;"",VLOOKUP(AI1849,LISTAS·PAPP!$X$4:$Y$80,2,0),"")</f>
        <v/>
      </c>
      <c r="AK1849" s="58"/>
      <c r="AL1849" s="60"/>
      <c r="AM1849" s="51" t="str">
        <f>IF(ISERROR(VLOOKUP(AL1849,LISTAS·PAPP!$AD$4:$AE$334,2,0))," ",VLOOKUP(AL1849,LISTAS·PAPP!$AD$4:$AE$334,2,0))</f>
        <v xml:space="preserve"> </v>
      </c>
      <c r="AN1849" s="63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53" t="str">
        <f t="shared" si="85"/>
        <v/>
      </c>
      <c r="BB1849" s="54" t="str">
        <f t="shared" si="86"/>
        <v/>
      </c>
      <c r="BC1849" s="55" t="str">
        <f t="shared" si="87"/>
        <v xml:space="preserve"> </v>
      </c>
    </row>
    <row r="1850" spans="1:55" x14ac:dyDescent="0.25">
      <c r="A1850" s="58"/>
      <c r="B1850" s="58"/>
      <c r="C1850" s="58"/>
      <c r="D1850" s="58"/>
      <c r="E1850" s="51" t="str">
        <f>IF(C1850&lt;&gt;"",VLOOKUP(MID(C1850,18,5),LISTAS·PAPP!$E$4:$F$76,2,0),"")</f>
        <v/>
      </c>
      <c r="F1850" s="58"/>
      <c r="G1850" s="51" t="str">
        <f>IF(F1850&lt;&gt;"",VLOOKUP(F1850,LISTAS·PAPP!$R$3:$T$221,3,0),"")</f>
        <v/>
      </c>
      <c r="H1850" s="58"/>
      <c r="I1850" s="66"/>
      <c r="J1850" s="66"/>
      <c r="K1850" s="67"/>
      <c r="L1850" s="66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52" t="str">
        <f>IF(A1850&lt;&gt;"",IF(D1850="DIRECCIÓN_DE_TRANSFERENCIAS","280 0031",VLOOKUP(C1850,LISTAS·PAPP!$C$3:$D$76,2,0)),"")</f>
        <v/>
      </c>
      <c r="Z1850" s="61"/>
      <c r="AA1850" s="62"/>
      <c r="AB1850" s="62"/>
      <c r="AC1850" s="65" t="str">
        <f>IF(D1850&lt;&gt;"",VLOOKUP(D1850,LISTAS·PAPP!$I$3:$M$16,2,0),"")</f>
        <v/>
      </c>
      <c r="AD1850" s="51" t="str">
        <f>IF(D1850&lt;&gt;"",VLOOKUP(D1850,LISTAS·PAPP!$I$3:$M$16,3,0),"")</f>
        <v/>
      </c>
      <c r="AE1850" s="52" t="str">
        <f>IF(D1850&lt;&gt;"",VLOOKUP(D1850,LISTAS·PAPP!$I$3:$M$16,4,0),"")</f>
        <v/>
      </c>
      <c r="AF1850" s="51" t="str">
        <f>IF(D1850&lt;&gt;"",VLOOKUP(D1850,LISTAS·PAPP!$I$3:$M$16,5,0),"")</f>
        <v/>
      </c>
      <c r="AG1850" s="52" t="str">
        <f>IF(AH1850&lt;&gt;"",VLOOKUP(AH1850,LISTAS·PAPP!$O$3:$P$74,2,0),"")</f>
        <v/>
      </c>
      <c r="AH1850" s="58"/>
      <c r="AI1850" s="60"/>
      <c r="AJ1850" s="51" t="str">
        <f>IF(AI1850&lt;&gt;"",VLOOKUP(AI1850,LISTAS·PAPP!$X$4:$Y$80,2,0),"")</f>
        <v/>
      </c>
      <c r="AK1850" s="58"/>
      <c r="AL1850" s="60"/>
      <c r="AM1850" s="51" t="str">
        <f>IF(ISERROR(VLOOKUP(AL1850,LISTAS·PAPP!$AD$4:$AE$334,2,0))," ",VLOOKUP(AL1850,LISTAS·PAPP!$AD$4:$AE$334,2,0))</f>
        <v xml:space="preserve"> </v>
      </c>
      <c r="AN1850" s="63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53" t="str">
        <f t="shared" si="85"/>
        <v/>
      </c>
      <c r="BB1850" s="54" t="str">
        <f t="shared" si="86"/>
        <v/>
      </c>
      <c r="BC1850" s="55" t="str">
        <f t="shared" si="87"/>
        <v xml:space="preserve"> </v>
      </c>
    </row>
    <row r="1851" spans="1:55" x14ac:dyDescent="0.25">
      <c r="A1851" s="58"/>
      <c r="B1851" s="58"/>
      <c r="C1851" s="58"/>
      <c r="D1851" s="58"/>
      <c r="E1851" s="51" t="str">
        <f>IF(C1851&lt;&gt;"",VLOOKUP(MID(C1851,18,5),LISTAS·PAPP!$E$4:$F$76,2,0),"")</f>
        <v/>
      </c>
      <c r="F1851" s="58"/>
      <c r="G1851" s="51" t="str">
        <f>IF(F1851&lt;&gt;"",VLOOKUP(F1851,LISTAS·PAPP!$R$3:$T$221,3,0),"")</f>
        <v/>
      </c>
      <c r="H1851" s="58"/>
      <c r="I1851" s="66"/>
      <c r="J1851" s="66"/>
      <c r="K1851" s="67"/>
      <c r="L1851" s="66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52" t="str">
        <f>IF(A1851&lt;&gt;"",IF(D1851="DIRECCIÓN_DE_TRANSFERENCIAS","280 0031",VLOOKUP(C1851,LISTAS·PAPP!$C$3:$D$76,2,0)),"")</f>
        <v/>
      </c>
      <c r="Z1851" s="61"/>
      <c r="AA1851" s="62"/>
      <c r="AB1851" s="62"/>
      <c r="AC1851" s="65" t="str">
        <f>IF(D1851&lt;&gt;"",VLOOKUP(D1851,LISTAS·PAPP!$I$3:$M$16,2,0),"")</f>
        <v/>
      </c>
      <c r="AD1851" s="51" t="str">
        <f>IF(D1851&lt;&gt;"",VLOOKUP(D1851,LISTAS·PAPP!$I$3:$M$16,3,0),"")</f>
        <v/>
      </c>
      <c r="AE1851" s="52" t="str">
        <f>IF(D1851&lt;&gt;"",VLOOKUP(D1851,LISTAS·PAPP!$I$3:$M$16,4,0),"")</f>
        <v/>
      </c>
      <c r="AF1851" s="51" t="str">
        <f>IF(D1851&lt;&gt;"",VLOOKUP(D1851,LISTAS·PAPP!$I$3:$M$16,5,0),"")</f>
        <v/>
      </c>
      <c r="AG1851" s="52" t="str">
        <f>IF(AH1851&lt;&gt;"",VLOOKUP(AH1851,LISTAS·PAPP!$O$3:$P$74,2,0),"")</f>
        <v/>
      </c>
      <c r="AH1851" s="58"/>
      <c r="AI1851" s="60"/>
      <c r="AJ1851" s="51" t="str">
        <f>IF(AI1851&lt;&gt;"",VLOOKUP(AI1851,LISTAS·PAPP!$X$4:$Y$80,2,0),"")</f>
        <v/>
      </c>
      <c r="AK1851" s="58"/>
      <c r="AL1851" s="60"/>
      <c r="AM1851" s="51" t="str">
        <f>IF(ISERROR(VLOOKUP(AL1851,LISTAS·PAPP!$AD$4:$AE$334,2,0))," ",VLOOKUP(AL1851,LISTAS·PAPP!$AD$4:$AE$334,2,0))</f>
        <v xml:space="preserve"> </v>
      </c>
      <c r="AN1851" s="63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53" t="str">
        <f t="shared" si="85"/>
        <v/>
      </c>
      <c r="BB1851" s="54" t="str">
        <f t="shared" si="86"/>
        <v/>
      </c>
      <c r="BC1851" s="55" t="str">
        <f t="shared" si="87"/>
        <v xml:space="preserve"> </v>
      </c>
    </row>
    <row r="1852" spans="1:55" x14ac:dyDescent="0.25">
      <c r="A1852" s="58"/>
      <c r="B1852" s="58"/>
      <c r="C1852" s="58"/>
      <c r="D1852" s="58"/>
      <c r="E1852" s="51" t="str">
        <f>IF(C1852&lt;&gt;"",VLOOKUP(MID(C1852,18,5),LISTAS·PAPP!$E$4:$F$76,2,0),"")</f>
        <v/>
      </c>
      <c r="F1852" s="58"/>
      <c r="G1852" s="51" t="str">
        <f>IF(F1852&lt;&gt;"",VLOOKUP(F1852,LISTAS·PAPP!$R$3:$T$221,3,0),"")</f>
        <v/>
      </c>
      <c r="H1852" s="58"/>
      <c r="I1852" s="66"/>
      <c r="J1852" s="66"/>
      <c r="K1852" s="67"/>
      <c r="L1852" s="66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52" t="str">
        <f>IF(A1852&lt;&gt;"",IF(D1852="DIRECCIÓN_DE_TRANSFERENCIAS","280 0031",VLOOKUP(C1852,LISTAS·PAPP!$C$3:$D$76,2,0)),"")</f>
        <v/>
      </c>
      <c r="Z1852" s="61"/>
      <c r="AA1852" s="62"/>
      <c r="AB1852" s="62"/>
      <c r="AC1852" s="65" t="str">
        <f>IF(D1852&lt;&gt;"",VLOOKUP(D1852,LISTAS·PAPP!$I$3:$M$16,2,0),"")</f>
        <v/>
      </c>
      <c r="AD1852" s="51" t="str">
        <f>IF(D1852&lt;&gt;"",VLOOKUP(D1852,LISTAS·PAPP!$I$3:$M$16,3,0),"")</f>
        <v/>
      </c>
      <c r="AE1852" s="52" t="str">
        <f>IF(D1852&lt;&gt;"",VLOOKUP(D1852,LISTAS·PAPP!$I$3:$M$16,4,0),"")</f>
        <v/>
      </c>
      <c r="AF1852" s="51" t="str">
        <f>IF(D1852&lt;&gt;"",VLOOKUP(D1852,LISTAS·PAPP!$I$3:$M$16,5,0),"")</f>
        <v/>
      </c>
      <c r="AG1852" s="52" t="str">
        <f>IF(AH1852&lt;&gt;"",VLOOKUP(AH1852,LISTAS·PAPP!$O$3:$P$74,2,0),"")</f>
        <v/>
      </c>
      <c r="AH1852" s="58"/>
      <c r="AI1852" s="60"/>
      <c r="AJ1852" s="51" t="str">
        <f>IF(AI1852&lt;&gt;"",VLOOKUP(AI1852,LISTAS·PAPP!$X$4:$Y$80,2,0),"")</f>
        <v/>
      </c>
      <c r="AK1852" s="58"/>
      <c r="AL1852" s="60"/>
      <c r="AM1852" s="51" t="str">
        <f>IF(ISERROR(VLOOKUP(AL1852,LISTAS·PAPP!$AD$4:$AE$334,2,0))," ",VLOOKUP(AL1852,LISTAS·PAPP!$AD$4:$AE$334,2,0))</f>
        <v xml:space="preserve"> </v>
      </c>
      <c r="AN1852" s="63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53" t="str">
        <f t="shared" si="85"/>
        <v/>
      </c>
      <c r="BB1852" s="54" t="str">
        <f t="shared" si="86"/>
        <v/>
      </c>
      <c r="BC1852" s="55" t="str">
        <f t="shared" si="87"/>
        <v xml:space="preserve"> </v>
      </c>
    </row>
    <row r="1853" spans="1:55" x14ac:dyDescent="0.25">
      <c r="A1853" s="58"/>
      <c r="B1853" s="58"/>
      <c r="C1853" s="58"/>
      <c r="D1853" s="58"/>
      <c r="E1853" s="51" t="str">
        <f>IF(C1853&lt;&gt;"",VLOOKUP(MID(C1853,18,5),LISTAS·PAPP!$E$4:$F$76,2,0),"")</f>
        <v/>
      </c>
      <c r="F1853" s="58"/>
      <c r="G1853" s="51" t="str">
        <f>IF(F1853&lt;&gt;"",VLOOKUP(F1853,LISTAS·PAPP!$R$3:$T$221,3,0),"")</f>
        <v/>
      </c>
      <c r="H1853" s="58"/>
      <c r="I1853" s="66"/>
      <c r="J1853" s="66"/>
      <c r="K1853" s="67"/>
      <c r="L1853" s="66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52" t="str">
        <f>IF(A1853&lt;&gt;"",IF(D1853="DIRECCIÓN_DE_TRANSFERENCIAS","280 0031",VLOOKUP(C1853,LISTAS·PAPP!$C$3:$D$76,2,0)),"")</f>
        <v/>
      </c>
      <c r="Z1853" s="61"/>
      <c r="AA1853" s="62"/>
      <c r="AB1853" s="62"/>
      <c r="AC1853" s="65" t="str">
        <f>IF(D1853&lt;&gt;"",VLOOKUP(D1853,LISTAS·PAPP!$I$3:$M$16,2,0),"")</f>
        <v/>
      </c>
      <c r="AD1853" s="51" t="str">
        <f>IF(D1853&lt;&gt;"",VLOOKUP(D1853,LISTAS·PAPP!$I$3:$M$16,3,0),"")</f>
        <v/>
      </c>
      <c r="AE1853" s="52" t="str">
        <f>IF(D1853&lt;&gt;"",VLOOKUP(D1853,LISTAS·PAPP!$I$3:$M$16,4,0),"")</f>
        <v/>
      </c>
      <c r="AF1853" s="51" t="str">
        <f>IF(D1853&lt;&gt;"",VLOOKUP(D1853,LISTAS·PAPP!$I$3:$M$16,5,0),"")</f>
        <v/>
      </c>
      <c r="AG1853" s="52" t="str">
        <f>IF(AH1853&lt;&gt;"",VLOOKUP(AH1853,LISTAS·PAPP!$O$3:$P$74,2,0),"")</f>
        <v/>
      </c>
      <c r="AH1853" s="58"/>
      <c r="AI1853" s="60"/>
      <c r="AJ1853" s="51" t="str">
        <f>IF(AI1853&lt;&gt;"",VLOOKUP(AI1853,LISTAS·PAPP!$X$4:$Y$80,2,0),"")</f>
        <v/>
      </c>
      <c r="AK1853" s="58"/>
      <c r="AL1853" s="60"/>
      <c r="AM1853" s="51" t="str">
        <f>IF(ISERROR(VLOOKUP(AL1853,LISTAS·PAPP!$AD$4:$AE$334,2,0))," ",VLOOKUP(AL1853,LISTAS·PAPP!$AD$4:$AE$334,2,0))</f>
        <v xml:space="preserve"> </v>
      </c>
      <c r="AN1853" s="63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53" t="str">
        <f t="shared" si="85"/>
        <v/>
      </c>
      <c r="BB1853" s="54" t="str">
        <f t="shared" si="86"/>
        <v/>
      </c>
      <c r="BC1853" s="55" t="str">
        <f t="shared" si="87"/>
        <v xml:space="preserve"> </v>
      </c>
    </row>
    <row r="1854" spans="1:55" x14ac:dyDescent="0.25">
      <c r="A1854" s="58"/>
      <c r="B1854" s="58"/>
      <c r="C1854" s="58"/>
      <c r="D1854" s="58"/>
      <c r="E1854" s="51" t="str">
        <f>IF(C1854&lt;&gt;"",VLOOKUP(MID(C1854,18,5),LISTAS·PAPP!$E$4:$F$76,2,0),"")</f>
        <v/>
      </c>
      <c r="F1854" s="58"/>
      <c r="G1854" s="51" t="str">
        <f>IF(F1854&lt;&gt;"",VLOOKUP(F1854,LISTAS·PAPP!$R$3:$T$221,3,0),"")</f>
        <v/>
      </c>
      <c r="H1854" s="58"/>
      <c r="I1854" s="66"/>
      <c r="J1854" s="66"/>
      <c r="K1854" s="67"/>
      <c r="L1854" s="66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52" t="str">
        <f>IF(A1854&lt;&gt;"",IF(D1854="DIRECCIÓN_DE_TRANSFERENCIAS","280 0031",VLOOKUP(C1854,LISTAS·PAPP!$C$3:$D$76,2,0)),"")</f>
        <v/>
      </c>
      <c r="Z1854" s="61"/>
      <c r="AA1854" s="62"/>
      <c r="AB1854" s="62"/>
      <c r="AC1854" s="65" t="str">
        <f>IF(D1854&lt;&gt;"",VLOOKUP(D1854,LISTAS·PAPP!$I$3:$M$16,2,0),"")</f>
        <v/>
      </c>
      <c r="AD1854" s="51" t="str">
        <f>IF(D1854&lt;&gt;"",VLOOKUP(D1854,LISTAS·PAPP!$I$3:$M$16,3,0),"")</f>
        <v/>
      </c>
      <c r="AE1854" s="52" t="str">
        <f>IF(D1854&lt;&gt;"",VLOOKUP(D1854,LISTAS·PAPP!$I$3:$M$16,4,0),"")</f>
        <v/>
      </c>
      <c r="AF1854" s="51" t="str">
        <f>IF(D1854&lt;&gt;"",VLOOKUP(D1854,LISTAS·PAPP!$I$3:$M$16,5,0),"")</f>
        <v/>
      </c>
      <c r="AG1854" s="52" t="str">
        <f>IF(AH1854&lt;&gt;"",VLOOKUP(AH1854,LISTAS·PAPP!$O$3:$P$74,2,0),"")</f>
        <v/>
      </c>
      <c r="AH1854" s="58"/>
      <c r="AI1854" s="60"/>
      <c r="AJ1854" s="51" t="str">
        <f>IF(AI1854&lt;&gt;"",VLOOKUP(AI1854,LISTAS·PAPP!$X$4:$Y$80,2,0),"")</f>
        <v/>
      </c>
      <c r="AK1854" s="58"/>
      <c r="AL1854" s="60"/>
      <c r="AM1854" s="51" t="str">
        <f>IF(ISERROR(VLOOKUP(AL1854,LISTAS·PAPP!$AD$4:$AE$334,2,0))," ",VLOOKUP(AL1854,LISTAS·PAPP!$AD$4:$AE$334,2,0))</f>
        <v xml:space="preserve"> </v>
      </c>
      <c r="AN1854" s="63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53" t="str">
        <f t="shared" si="85"/>
        <v/>
      </c>
      <c r="BB1854" s="54" t="str">
        <f t="shared" si="86"/>
        <v/>
      </c>
      <c r="BC1854" s="55" t="str">
        <f t="shared" si="87"/>
        <v xml:space="preserve"> </v>
      </c>
    </row>
    <row r="1855" spans="1:55" x14ac:dyDescent="0.25">
      <c r="A1855" s="58"/>
      <c r="B1855" s="58"/>
      <c r="C1855" s="58"/>
      <c r="D1855" s="58"/>
      <c r="E1855" s="51" t="str">
        <f>IF(C1855&lt;&gt;"",VLOOKUP(MID(C1855,18,5),LISTAS·PAPP!$E$4:$F$76,2,0),"")</f>
        <v/>
      </c>
      <c r="F1855" s="58"/>
      <c r="G1855" s="51" t="str">
        <f>IF(F1855&lt;&gt;"",VLOOKUP(F1855,LISTAS·PAPP!$R$3:$T$221,3,0),"")</f>
        <v/>
      </c>
      <c r="H1855" s="58"/>
      <c r="I1855" s="66"/>
      <c r="J1855" s="66"/>
      <c r="K1855" s="67"/>
      <c r="L1855" s="66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52" t="str">
        <f>IF(A1855&lt;&gt;"",IF(D1855="DIRECCIÓN_DE_TRANSFERENCIAS","280 0031",VLOOKUP(C1855,LISTAS·PAPP!$C$3:$D$76,2,0)),"")</f>
        <v/>
      </c>
      <c r="Z1855" s="61"/>
      <c r="AA1855" s="62"/>
      <c r="AB1855" s="62"/>
      <c r="AC1855" s="65" t="str">
        <f>IF(D1855&lt;&gt;"",VLOOKUP(D1855,LISTAS·PAPP!$I$3:$M$16,2,0),"")</f>
        <v/>
      </c>
      <c r="AD1855" s="51" t="str">
        <f>IF(D1855&lt;&gt;"",VLOOKUP(D1855,LISTAS·PAPP!$I$3:$M$16,3,0),"")</f>
        <v/>
      </c>
      <c r="AE1855" s="52" t="str">
        <f>IF(D1855&lt;&gt;"",VLOOKUP(D1855,LISTAS·PAPP!$I$3:$M$16,4,0),"")</f>
        <v/>
      </c>
      <c r="AF1855" s="51" t="str">
        <f>IF(D1855&lt;&gt;"",VLOOKUP(D1855,LISTAS·PAPP!$I$3:$M$16,5,0),"")</f>
        <v/>
      </c>
      <c r="AG1855" s="52" t="str">
        <f>IF(AH1855&lt;&gt;"",VLOOKUP(AH1855,LISTAS·PAPP!$O$3:$P$74,2,0),"")</f>
        <v/>
      </c>
      <c r="AH1855" s="58"/>
      <c r="AI1855" s="60"/>
      <c r="AJ1855" s="51" t="str">
        <f>IF(AI1855&lt;&gt;"",VLOOKUP(AI1855,LISTAS·PAPP!$X$4:$Y$80,2,0),"")</f>
        <v/>
      </c>
      <c r="AK1855" s="58"/>
      <c r="AL1855" s="60"/>
      <c r="AM1855" s="51" t="str">
        <f>IF(ISERROR(VLOOKUP(AL1855,LISTAS·PAPP!$AD$4:$AE$334,2,0))," ",VLOOKUP(AL1855,LISTAS·PAPP!$AD$4:$AE$334,2,0))</f>
        <v xml:space="preserve"> </v>
      </c>
      <c r="AN1855" s="63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53" t="str">
        <f t="shared" si="85"/>
        <v/>
      </c>
      <c r="BB1855" s="54" t="str">
        <f t="shared" si="86"/>
        <v/>
      </c>
      <c r="BC1855" s="55" t="str">
        <f t="shared" si="87"/>
        <v xml:space="preserve"> </v>
      </c>
    </row>
    <row r="1856" spans="1:55" x14ac:dyDescent="0.25">
      <c r="A1856" s="58"/>
      <c r="B1856" s="58"/>
      <c r="C1856" s="58"/>
      <c r="D1856" s="58"/>
      <c r="E1856" s="51" t="str">
        <f>IF(C1856&lt;&gt;"",VLOOKUP(MID(C1856,18,5),LISTAS·PAPP!$E$4:$F$76,2,0),"")</f>
        <v/>
      </c>
      <c r="F1856" s="58"/>
      <c r="G1856" s="51" t="str">
        <f>IF(F1856&lt;&gt;"",VLOOKUP(F1856,LISTAS·PAPP!$R$3:$T$221,3,0),"")</f>
        <v/>
      </c>
      <c r="H1856" s="58"/>
      <c r="I1856" s="66"/>
      <c r="J1856" s="66"/>
      <c r="K1856" s="67"/>
      <c r="L1856" s="66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52" t="str">
        <f>IF(A1856&lt;&gt;"",IF(D1856="DIRECCIÓN_DE_TRANSFERENCIAS","280 0031",VLOOKUP(C1856,LISTAS·PAPP!$C$3:$D$76,2,0)),"")</f>
        <v/>
      </c>
      <c r="Z1856" s="61"/>
      <c r="AA1856" s="62"/>
      <c r="AB1856" s="62"/>
      <c r="AC1856" s="65" t="str">
        <f>IF(D1856&lt;&gt;"",VLOOKUP(D1856,LISTAS·PAPP!$I$3:$M$16,2,0),"")</f>
        <v/>
      </c>
      <c r="AD1856" s="51" t="str">
        <f>IF(D1856&lt;&gt;"",VLOOKUP(D1856,LISTAS·PAPP!$I$3:$M$16,3,0),"")</f>
        <v/>
      </c>
      <c r="AE1856" s="52" t="str">
        <f>IF(D1856&lt;&gt;"",VLOOKUP(D1856,LISTAS·PAPP!$I$3:$M$16,4,0),"")</f>
        <v/>
      </c>
      <c r="AF1856" s="51" t="str">
        <f>IF(D1856&lt;&gt;"",VLOOKUP(D1856,LISTAS·PAPP!$I$3:$M$16,5,0),"")</f>
        <v/>
      </c>
      <c r="AG1856" s="52" t="str">
        <f>IF(AH1856&lt;&gt;"",VLOOKUP(AH1856,LISTAS·PAPP!$O$3:$P$74,2,0),"")</f>
        <v/>
      </c>
      <c r="AH1856" s="58"/>
      <c r="AI1856" s="60"/>
      <c r="AJ1856" s="51" t="str">
        <f>IF(AI1856&lt;&gt;"",VLOOKUP(AI1856,LISTAS·PAPP!$X$4:$Y$80,2,0),"")</f>
        <v/>
      </c>
      <c r="AK1856" s="58"/>
      <c r="AL1856" s="60"/>
      <c r="AM1856" s="51" t="str">
        <f>IF(ISERROR(VLOOKUP(AL1856,LISTAS·PAPP!$AD$4:$AE$334,2,0))," ",VLOOKUP(AL1856,LISTAS·PAPP!$AD$4:$AE$334,2,0))</f>
        <v xml:space="preserve"> </v>
      </c>
      <c r="AN1856" s="63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53" t="str">
        <f t="shared" si="85"/>
        <v/>
      </c>
      <c r="BB1856" s="54" t="str">
        <f t="shared" si="86"/>
        <v/>
      </c>
      <c r="BC1856" s="55" t="str">
        <f t="shared" si="87"/>
        <v xml:space="preserve"> </v>
      </c>
    </row>
    <row r="1857" spans="1:55" x14ac:dyDescent="0.25">
      <c r="A1857" s="58"/>
      <c r="B1857" s="58"/>
      <c r="C1857" s="58"/>
      <c r="D1857" s="58"/>
      <c r="E1857" s="51" t="str">
        <f>IF(C1857&lt;&gt;"",VLOOKUP(MID(C1857,18,5),LISTAS·PAPP!$E$4:$F$76,2,0),"")</f>
        <v/>
      </c>
      <c r="F1857" s="58"/>
      <c r="G1857" s="51" t="str">
        <f>IF(F1857&lt;&gt;"",VLOOKUP(F1857,LISTAS·PAPP!$R$3:$T$221,3,0),"")</f>
        <v/>
      </c>
      <c r="H1857" s="58"/>
      <c r="I1857" s="66"/>
      <c r="J1857" s="66"/>
      <c r="K1857" s="67"/>
      <c r="L1857" s="66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52" t="str">
        <f>IF(A1857&lt;&gt;"",IF(D1857="DIRECCIÓN_DE_TRANSFERENCIAS","280 0031",VLOOKUP(C1857,LISTAS·PAPP!$C$3:$D$76,2,0)),"")</f>
        <v/>
      </c>
      <c r="Z1857" s="61"/>
      <c r="AA1857" s="62"/>
      <c r="AB1857" s="62"/>
      <c r="AC1857" s="65" t="str">
        <f>IF(D1857&lt;&gt;"",VLOOKUP(D1857,LISTAS·PAPP!$I$3:$M$16,2,0),"")</f>
        <v/>
      </c>
      <c r="AD1857" s="51" t="str">
        <f>IF(D1857&lt;&gt;"",VLOOKUP(D1857,LISTAS·PAPP!$I$3:$M$16,3,0),"")</f>
        <v/>
      </c>
      <c r="AE1857" s="52" t="str">
        <f>IF(D1857&lt;&gt;"",VLOOKUP(D1857,LISTAS·PAPP!$I$3:$M$16,4,0),"")</f>
        <v/>
      </c>
      <c r="AF1857" s="51" t="str">
        <f>IF(D1857&lt;&gt;"",VLOOKUP(D1857,LISTAS·PAPP!$I$3:$M$16,5,0),"")</f>
        <v/>
      </c>
      <c r="AG1857" s="52" t="str">
        <f>IF(AH1857&lt;&gt;"",VLOOKUP(AH1857,LISTAS·PAPP!$O$3:$P$74,2,0),"")</f>
        <v/>
      </c>
      <c r="AH1857" s="58"/>
      <c r="AI1857" s="60"/>
      <c r="AJ1857" s="51" t="str">
        <f>IF(AI1857&lt;&gt;"",VLOOKUP(AI1857,LISTAS·PAPP!$X$4:$Y$80,2,0),"")</f>
        <v/>
      </c>
      <c r="AK1857" s="58"/>
      <c r="AL1857" s="60"/>
      <c r="AM1857" s="51" t="str">
        <f>IF(ISERROR(VLOOKUP(AL1857,LISTAS·PAPP!$AD$4:$AE$334,2,0))," ",VLOOKUP(AL1857,LISTAS·PAPP!$AD$4:$AE$334,2,0))</f>
        <v xml:space="preserve"> </v>
      </c>
      <c r="AN1857" s="63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53" t="str">
        <f t="shared" si="85"/>
        <v/>
      </c>
      <c r="BB1857" s="54" t="str">
        <f t="shared" si="86"/>
        <v/>
      </c>
      <c r="BC1857" s="55" t="str">
        <f t="shared" si="87"/>
        <v xml:space="preserve"> </v>
      </c>
    </row>
    <row r="1858" spans="1:55" x14ac:dyDescent="0.25">
      <c r="A1858" s="58"/>
      <c r="B1858" s="58"/>
      <c r="C1858" s="58"/>
      <c r="D1858" s="58"/>
      <c r="E1858" s="51" t="str">
        <f>IF(C1858&lt;&gt;"",VLOOKUP(MID(C1858,18,5),LISTAS·PAPP!$E$4:$F$76,2,0),"")</f>
        <v/>
      </c>
      <c r="F1858" s="58"/>
      <c r="G1858" s="51" t="str">
        <f>IF(F1858&lt;&gt;"",VLOOKUP(F1858,LISTAS·PAPP!$R$3:$T$221,3,0),"")</f>
        <v/>
      </c>
      <c r="H1858" s="58"/>
      <c r="I1858" s="66"/>
      <c r="J1858" s="66"/>
      <c r="K1858" s="67"/>
      <c r="L1858" s="66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52" t="str">
        <f>IF(A1858&lt;&gt;"",IF(D1858="DIRECCIÓN_DE_TRANSFERENCIAS","280 0031",VLOOKUP(C1858,LISTAS·PAPP!$C$3:$D$76,2,0)),"")</f>
        <v/>
      </c>
      <c r="Z1858" s="61"/>
      <c r="AA1858" s="62"/>
      <c r="AB1858" s="62"/>
      <c r="AC1858" s="65" t="str">
        <f>IF(D1858&lt;&gt;"",VLOOKUP(D1858,LISTAS·PAPP!$I$3:$M$16,2,0),"")</f>
        <v/>
      </c>
      <c r="AD1858" s="51" t="str">
        <f>IF(D1858&lt;&gt;"",VLOOKUP(D1858,LISTAS·PAPP!$I$3:$M$16,3,0),"")</f>
        <v/>
      </c>
      <c r="AE1858" s="52" t="str">
        <f>IF(D1858&lt;&gt;"",VLOOKUP(D1858,LISTAS·PAPP!$I$3:$M$16,4,0),"")</f>
        <v/>
      </c>
      <c r="AF1858" s="51" t="str">
        <f>IF(D1858&lt;&gt;"",VLOOKUP(D1858,LISTAS·PAPP!$I$3:$M$16,5,0),"")</f>
        <v/>
      </c>
      <c r="AG1858" s="52" t="str">
        <f>IF(AH1858&lt;&gt;"",VLOOKUP(AH1858,LISTAS·PAPP!$O$3:$P$74,2,0),"")</f>
        <v/>
      </c>
      <c r="AH1858" s="58"/>
      <c r="AI1858" s="60"/>
      <c r="AJ1858" s="51" t="str">
        <f>IF(AI1858&lt;&gt;"",VLOOKUP(AI1858,LISTAS·PAPP!$X$4:$Y$80,2,0),"")</f>
        <v/>
      </c>
      <c r="AK1858" s="58"/>
      <c r="AL1858" s="60"/>
      <c r="AM1858" s="51" t="str">
        <f>IF(ISERROR(VLOOKUP(AL1858,LISTAS·PAPP!$AD$4:$AE$334,2,0))," ",VLOOKUP(AL1858,LISTAS·PAPP!$AD$4:$AE$334,2,0))</f>
        <v xml:space="preserve"> </v>
      </c>
      <c r="AN1858" s="63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53" t="str">
        <f t="shared" si="85"/>
        <v/>
      </c>
      <c r="BB1858" s="54" t="str">
        <f t="shared" si="86"/>
        <v/>
      </c>
      <c r="BC1858" s="55" t="str">
        <f t="shared" si="87"/>
        <v xml:space="preserve"> </v>
      </c>
    </row>
    <row r="1859" spans="1:55" x14ac:dyDescent="0.25">
      <c r="A1859" s="58"/>
      <c r="B1859" s="58"/>
      <c r="C1859" s="58"/>
      <c r="D1859" s="58"/>
      <c r="E1859" s="51" t="str">
        <f>IF(C1859&lt;&gt;"",VLOOKUP(MID(C1859,18,5),LISTAS·PAPP!$E$4:$F$76,2,0),"")</f>
        <v/>
      </c>
      <c r="F1859" s="58"/>
      <c r="G1859" s="51" t="str">
        <f>IF(F1859&lt;&gt;"",VLOOKUP(F1859,LISTAS·PAPP!$R$3:$T$221,3,0),"")</f>
        <v/>
      </c>
      <c r="H1859" s="58"/>
      <c r="I1859" s="66"/>
      <c r="J1859" s="66"/>
      <c r="K1859" s="67"/>
      <c r="L1859" s="66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52" t="str">
        <f>IF(A1859&lt;&gt;"",IF(D1859="DIRECCIÓN_DE_TRANSFERENCIAS","280 0031",VLOOKUP(C1859,LISTAS·PAPP!$C$3:$D$76,2,0)),"")</f>
        <v/>
      </c>
      <c r="Z1859" s="61"/>
      <c r="AA1859" s="62"/>
      <c r="AB1859" s="62"/>
      <c r="AC1859" s="65" t="str">
        <f>IF(D1859&lt;&gt;"",VLOOKUP(D1859,LISTAS·PAPP!$I$3:$M$16,2,0),"")</f>
        <v/>
      </c>
      <c r="AD1859" s="51" t="str">
        <f>IF(D1859&lt;&gt;"",VLOOKUP(D1859,LISTAS·PAPP!$I$3:$M$16,3,0),"")</f>
        <v/>
      </c>
      <c r="AE1859" s="52" t="str">
        <f>IF(D1859&lt;&gt;"",VLOOKUP(D1859,LISTAS·PAPP!$I$3:$M$16,4,0),"")</f>
        <v/>
      </c>
      <c r="AF1859" s="51" t="str">
        <f>IF(D1859&lt;&gt;"",VLOOKUP(D1859,LISTAS·PAPP!$I$3:$M$16,5,0),"")</f>
        <v/>
      </c>
      <c r="AG1859" s="52" t="str">
        <f>IF(AH1859&lt;&gt;"",VLOOKUP(AH1859,LISTAS·PAPP!$O$3:$P$74,2,0),"")</f>
        <v/>
      </c>
      <c r="AH1859" s="58"/>
      <c r="AI1859" s="60"/>
      <c r="AJ1859" s="51" t="str">
        <f>IF(AI1859&lt;&gt;"",VLOOKUP(AI1859,LISTAS·PAPP!$X$4:$Y$80,2,0),"")</f>
        <v/>
      </c>
      <c r="AK1859" s="58"/>
      <c r="AL1859" s="60"/>
      <c r="AM1859" s="51" t="str">
        <f>IF(ISERROR(VLOOKUP(AL1859,LISTAS·PAPP!$AD$4:$AE$334,2,0))," ",VLOOKUP(AL1859,LISTAS·PAPP!$AD$4:$AE$334,2,0))</f>
        <v xml:space="preserve"> </v>
      </c>
      <c r="AN1859" s="63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53" t="str">
        <f t="shared" si="85"/>
        <v/>
      </c>
      <c r="BB1859" s="54" t="str">
        <f t="shared" si="86"/>
        <v/>
      </c>
      <c r="BC1859" s="55" t="str">
        <f t="shared" si="87"/>
        <v xml:space="preserve"> </v>
      </c>
    </row>
    <row r="1860" spans="1:55" x14ac:dyDescent="0.25">
      <c r="A1860" s="58"/>
      <c r="B1860" s="58"/>
      <c r="C1860" s="58"/>
      <c r="D1860" s="58"/>
      <c r="E1860" s="51" t="str">
        <f>IF(C1860&lt;&gt;"",VLOOKUP(MID(C1860,18,5),LISTAS·PAPP!$E$4:$F$76,2,0),"")</f>
        <v/>
      </c>
      <c r="F1860" s="58"/>
      <c r="G1860" s="51" t="str">
        <f>IF(F1860&lt;&gt;"",VLOOKUP(F1860,LISTAS·PAPP!$R$3:$T$221,3,0),"")</f>
        <v/>
      </c>
      <c r="H1860" s="58"/>
      <c r="I1860" s="66"/>
      <c r="J1860" s="66"/>
      <c r="K1860" s="67"/>
      <c r="L1860" s="66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52" t="str">
        <f>IF(A1860&lt;&gt;"",IF(D1860="DIRECCIÓN_DE_TRANSFERENCIAS","280 0031",VLOOKUP(C1860,LISTAS·PAPP!$C$3:$D$76,2,0)),"")</f>
        <v/>
      </c>
      <c r="Z1860" s="61"/>
      <c r="AA1860" s="62"/>
      <c r="AB1860" s="62"/>
      <c r="AC1860" s="65" t="str">
        <f>IF(D1860&lt;&gt;"",VLOOKUP(D1860,LISTAS·PAPP!$I$3:$M$16,2,0),"")</f>
        <v/>
      </c>
      <c r="AD1860" s="51" t="str">
        <f>IF(D1860&lt;&gt;"",VLOOKUP(D1860,LISTAS·PAPP!$I$3:$M$16,3,0),"")</f>
        <v/>
      </c>
      <c r="AE1860" s="52" t="str">
        <f>IF(D1860&lt;&gt;"",VLOOKUP(D1860,LISTAS·PAPP!$I$3:$M$16,4,0),"")</f>
        <v/>
      </c>
      <c r="AF1860" s="51" t="str">
        <f>IF(D1860&lt;&gt;"",VLOOKUP(D1860,LISTAS·PAPP!$I$3:$M$16,5,0),"")</f>
        <v/>
      </c>
      <c r="AG1860" s="52" t="str">
        <f>IF(AH1860&lt;&gt;"",VLOOKUP(AH1860,LISTAS·PAPP!$O$3:$P$74,2,0),"")</f>
        <v/>
      </c>
      <c r="AH1860" s="58"/>
      <c r="AI1860" s="60"/>
      <c r="AJ1860" s="51" t="str">
        <f>IF(AI1860&lt;&gt;"",VLOOKUP(AI1860,LISTAS·PAPP!$X$4:$Y$80,2,0),"")</f>
        <v/>
      </c>
      <c r="AK1860" s="58"/>
      <c r="AL1860" s="60"/>
      <c r="AM1860" s="51" t="str">
        <f>IF(ISERROR(VLOOKUP(AL1860,LISTAS·PAPP!$AD$4:$AE$334,2,0))," ",VLOOKUP(AL1860,LISTAS·PAPP!$AD$4:$AE$334,2,0))</f>
        <v xml:space="preserve"> </v>
      </c>
      <c r="AN1860" s="63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53" t="str">
        <f t="shared" si="85"/>
        <v/>
      </c>
      <c r="BB1860" s="54" t="str">
        <f t="shared" si="86"/>
        <v/>
      </c>
      <c r="BC1860" s="55" t="str">
        <f t="shared" si="87"/>
        <v xml:space="preserve"> </v>
      </c>
    </row>
    <row r="1861" spans="1:55" x14ac:dyDescent="0.25">
      <c r="A1861" s="58"/>
      <c r="B1861" s="58"/>
      <c r="C1861" s="58"/>
      <c r="D1861" s="58"/>
      <c r="E1861" s="51" t="str">
        <f>IF(C1861&lt;&gt;"",VLOOKUP(MID(C1861,18,5),LISTAS·PAPP!$E$4:$F$76,2,0),"")</f>
        <v/>
      </c>
      <c r="F1861" s="58"/>
      <c r="G1861" s="51" t="str">
        <f>IF(F1861&lt;&gt;"",VLOOKUP(F1861,LISTAS·PAPP!$R$3:$T$221,3,0),"")</f>
        <v/>
      </c>
      <c r="H1861" s="58"/>
      <c r="I1861" s="66"/>
      <c r="J1861" s="66"/>
      <c r="K1861" s="67"/>
      <c r="L1861" s="66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52" t="str">
        <f>IF(A1861&lt;&gt;"",IF(D1861="DIRECCIÓN_DE_TRANSFERENCIAS","280 0031",VLOOKUP(C1861,LISTAS·PAPP!$C$3:$D$76,2,0)),"")</f>
        <v/>
      </c>
      <c r="Z1861" s="61"/>
      <c r="AA1861" s="62"/>
      <c r="AB1861" s="62"/>
      <c r="AC1861" s="65" t="str">
        <f>IF(D1861&lt;&gt;"",VLOOKUP(D1861,LISTAS·PAPP!$I$3:$M$16,2,0),"")</f>
        <v/>
      </c>
      <c r="AD1861" s="51" t="str">
        <f>IF(D1861&lt;&gt;"",VLOOKUP(D1861,LISTAS·PAPP!$I$3:$M$16,3,0),"")</f>
        <v/>
      </c>
      <c r="AE1861" s="52" t="str">
        <f>IF(D1861&lt;&gt;"",VLOOKUP(D1861,LISTAS·PAPP!$I$3:$M$16,4,0),"")</f>
        <v/>
      </c>
      <c r="AF1861" s="51" t="str">
        <f>IF(D1861&lt;&gt;"",VLOOKUP(D1861,LISTAS·PAPP!$I$3:$M$16,5,0),"")</f>
        <v/>
      </c>
      <c r="AG1861" s="52" t="str">
        <f>IF(AH1861&lt;&gt;"",VLOOKUP(AH1861,LISTAS·PAPP!$O$3:$P$74,2,0),"")</f>
        <v/>
      </c>
      <c r="AH1861" s="58"/>
      <c r="AI1861" s="60"/>
      <c r="AJ1861" s="51" t="str">
        <f>IF(AI1861&lt;&gt;"",VLOOKUP(AI1861,LISTAS·PAPP!$X$4:$Y$80,2,0),"")</f>
        <v/>
      </c>
      <c r="AK1861" s="58"/>
      <c r="AL1861" s="60"/>
      <c r="AM1861" s="51" t="str">
        <f>IF(ISERROR(VLOOKUP(AL1861,LISTAS·PAPP!$AD$4:$AE$334,2,0))," ",VLOOKUP(AL1861,LISTAS·PAPP!$AD$4:$AE$334,2,0))</f>
        <v xml:space="preserve"> </v>
      </c>
      <c r="AN1861" s="63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53" t="str">
        <f t="shared" si="85"/>
        <v/>
      </c>
      <c r="BB1861" s="54" t="str">
        <f t="shared" si="86"/>
        <v/>
      </c>
      <c r="BC1861" s="55" t="str">
        <f t="shared" si="87"/>
        <v xml:space="preserve"> </v>
      </c>
    </row>
    <row r="1862" spans="1:55" x14ac:dyDescent="0.25">
      <c r="A1862" s="58"/>
      <c r="B1862" s="58"/>
      <c r="C1862" s="58"/>
      <c r="D1862" s="58"/>
      <c r="E1862" s="51" t="str">
        <f>IF(C1862&lt;&gt;"",VLOOKUP(MID(C1862,18,5),LISTAS·PAPP!$E$4:$F$76,2,0),"")</f>
        <v/>
      </c>
      <c r="F1862" s="58"/>
      <c r="G1862" s="51" t="str">
        <f>IF(F1862&lt;&gt;"",VLOOKUP(F1862,LISTAS·PAPP!$R$3:$T$221,3,0),"")</f>
        <v/>
      </c>
      <c r="H1862" s="58"/>
      <c r="I1862" s="66"/>
      <c r="J1862" s="66"/>
      <c r="K1862" s="67"/>
      <c r="L1862" s="66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52" t="str">
        <f>IF(A1862&lt;&gt;"",IF(D1862="DIRECCIÓN_DE_TRANSFERENCIAS","280 0031",VLOOKUP(C1862,LISTAS·PAPP!$C$3:$D$76,2,0)),"")</f>
        <v/>
      </c>
      <c r="Z1862" s="61"/>
      <c r="AA1862" s="62"/>
      <c r="AB1862" s="62"/>
      <c r="AC1862" s="65" t="str">
        <f>IF(D1862&lt;&gt;"",VLOOKUP(D1862,LISTAS·PAPP!$I$3:$M$16,2,0),"")</f>
        <v/>
      </c>
      <c r="AD1862" s="51" t="str">
        <f>IF(D1862&lt;&gt;"",VLOOKUP(D1862,LISTAS·PAPP!$I$3:$M$16,3,0),"")</f>
        <v/>
      </c>
      <c r="AE1862" s="52" t="str">
        <f>IF(D1862&lt;&gt;"",VLOOKUP(D1862,LISTAS·PAPP!$I$3:$M$16,4,0),"")</f>
        <v/>
      </c>
      <c r="AF1862" s="51" t="str">
        <f>IF(D1862&lt;&gt;"",VLOOKUP(D1862,LISTAS·PAPP!$I$3:$M$16,5,0),"")</f>
        <v/>
      </c>
      <c r="AG1862" s="52" t="str">
        <f>IF(AH1862&lt;&gt;"",VLOOKUP(AH1862,LISTAS·PAPP!$O$3:$P$74,2,0),"")</f>
        <v/>
      </c>
      <c r="AH1862" s="58"/>
      <c r="AI1862" s="60"/>
      <c r="AJ1862" s="51" t="str">
        <f>IF(AI1862&lt;&gt;"",VLOOKUP(AI1862,LISTAS·PAPP!$X$4:$Y$80,2,0),"")</f>
        <v/>
      </c>
      <c r="AK1862" s="58"/>
      <c r="AL1862" s="60"/>
      <c r="AM1862" s="51" t="str">
        <f>IF(ISERROR(VLOOKUP(AL1862,LISTAS·PAPP!$AD$4:$AE$334,2,0))," ",VLOOKUP(AL1862,LISTAS·PAPP!$AD$4:$AE$334,2,0))</f>
        <v xml:space="preserve"> </v>
      </c>
      <c r="AN1862" s="63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53" t="str">
        <f t="shared" si="85"/>
        <v/>
      </c>
      <c r="BB1862" s="54" t="str">
        <f t="shared" si="86"/>
        <v/>
      </c>
      <c r="BC1862" s="55" t="str">
        <f t="shared" si="87"/>
        <v xml:space="preserve"> </v>
      </c>
    </row>
    <row r="1863" spans="1:55" x14ac:dyDescent="0.25">
      <c r="A1863" s="58"/>
      <c r="B1863" s="58"/>
      <c r="C1863" s="58"/>
      <c r="D1863" s="58"/>
      <c r="E1863" s="51" t="str">
        <f>IF(C1863&lt;&gt;"",VLOOKUP(MID(C1863,18,5),LISTAS·PAPP!$E$4:$F$76,2,0),"")</f>
        <v/>
      </c>
      <c r="F1863" s="58"/>
      <c r="G1863" s="51" t="str">
        <f>IF(F1863&lt;&gt;"",VLOOKUP(F1863,LISTAS·PAPP!$R$3:$T$221,3,0),"")</f>
        <v/>
      </c>
      <c r="H1863" s="58"/>
      <c r="I1863" s="66"/>
      <c r="J1863" s="66"/>
      <c r="K1863" s="67"/>
      <c r="L1863" s="66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52" t="str">
        <f>IF(A1863&lt;&gt;"",IF(D1863="DIRECCIÓN_DE_TRANSFERENCIAS","280 0031",VLOOKUP(C1863,LISTAS·PAPP!$C$3:$D$76,2,0)),"")</f>
        <v/>
      </c>
      <c r="Z1863" s="61"/>
      <c r="AA1863" s="62"/>
      <c r="AB1863" s="62"/>
      <c r="AC1863" s="65" t="str">
        <f>IF(D1863&lt;&gt;"",VLOOKUP(D1863,LISTAS·PAPP!$I$3:$M$16,2,0),"")</f>
        <v/>
      </c>
      <c r="AD1863" s="51" t="str">
        <f>IF(D1863&lt;&gt;"",VLOOKUP(D1863,LISTAS·PAPP!$I$3:$M$16,3,0),"")</f>
        <v/>
      </c>
      <c r="AE1863" s="52" t="str">
        <f>IF(D1863&lt;&gt;"",VLOOKUP(D1863,LISTAS·PAPP!$I$3:$M$16,4,0),"")</f>
        <v/>
      </c>
      <c r="AF1863" s="51" t="str">
        <f>IF(D1863&lt;&gt;"",VLOOKUP(D1863,LISTAS·PAPP!$I$3:$M$16,5,0),"")</f>
        <v/>
      </c>
      <c r="AG1863" s="52" t="str">
        <f>IF(AH1863&lt;&gt;"",VLOOKUP(AH1863,LISTAS·PAPP!$O$3:$P$74,2,0),"")</f>
        <v/>
      </c>
      <c r="AH1863" s="58"/>
      <c r="AI1863" s="60"/>
      <c r="AJ1863" s="51" t="str">
        <f>IF(AI1863&lt;&gt;"",VLOOKUP(AI1863,LISTAS·PAPP!$X$4:$Y$80,2,0),"")</f>
        <v/>
      </c>
      <c r="AK1863" s="58"/>
      <c r="AL1863" s="60"/>
      <c r="AM1863" s="51" t="str">
        <f>IF(ISERROR(VLOOKUP(AL1863,LISTAS·PAPP!$AD$4:$AE$334,2,0))," ",VLOOKUP(AL1863,LISTAS·PAPP!$AD$4:$AE$334,2,0))</f>
        <v xml:space="preserve"> </v>
      </c>
      <c r="AN1863" s="63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53" t="str">
        <f t="shared" si="85"/>
        <v/>
      </c>
      <c r="BB1863" s="54" t="str">
        <f t="shared" si="86"/>
        <v/>
      </c>
      <c r="BC1863" s="55" t="str">
        <f t="shared" si="87"/>
        <v xml:space="preserve"> </v>
      </c>
    </row>
    <row r="1864" spans="1:55" x14ac:dyDescent="0.25">
      <c r="A1864" s="58"/>
      <c r="B1864" s="58"/>
      <c r="C1864" s="58"/>
      <c r="D1864" s="58"/>
      <c r="E1864" s="51" t="str">
        <f>IF(C1864&lt;&gt;"",VLOOKUP(MID(C1864,18,5),LISTAS·PAPP!$E$4:$F$76,2,0),"")</f>
        <v/>
      </c>
      <c r="F1864" s="58"/>
      <c r="G1864" s="51" t="str">
        <f>IF(F1864&lt;&gt;"",VLOOKUP(F1864,LISTAS·PAPP!$R$3:$T$221,3,0),"")</f>
        <v/>
      </c>
      <c r="H1864" s="58"/>
      <c r="I1864" s="66"/>
      <c r="J1864" s="66"/>
      <c r="K1864" s="67"/>
      <c r="L1864" s="66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52" t="str">
        <f>IF(A1864&lt;&gt;"",IF(D1864="DIRECCIÓN_DE_TRANSFERENCIAS","280 0031",VLOOKUP(C1864,LISTAS·PAPP!$C$3:$D$76,2,0)),"")</f>
        <v/>
      </c>
      <c r="Z1864" s="61"/>
      <c r="AA1864" s="62"/>
      <c r="AB1864" s="62"/>
      <c r="AC1864" s="65" t="str">
        <f>IF(D1864&lt;&gt;"",VLOOKUP(D1864,LISTAS·PAPP!$I$3:$M$16,2,0),"")</f>
        <v/>
      </c>
      <c r="AD1864" s="51" t="str">
        <f>IF(D1864&lt;&gt;"",VLOOKUP(D1864,LISTAS·PAPP!$I$3:$M$16,3,0),"")</f>
        <v/>
      </c>
      <c r="AE1864" s="52" t="str">
        <f>IF(D1864&lt;&gt;"",VLOOKUP(D1864,LISTAS·PAPP!$I$3:$M$16,4,0),"")</f>
        <v/>
      </c>
      <c r="AF1864" s="51" t="str">
        <f>IF(D1864&lt;&gt;"",VLOOKUP(D1864,LISTAS·PAPP!$I$3:$M$16,5,0),"")</f>
        <v/>
      </c>
      <c r="AG1864" s="52" t="str">
        <f>IF(AH1864&lt;&gt;"",VLOOKUP(AH1864,LISTAS·PAPP!$O$3:$P$74,2,0),"")</f>
        <v/>
      </c>
      <c r="AH1864" s="58"/>
      <c r="AI1864" s="60"/>
      <c r="AJ1864" s="51" t="str">
        <f>IF(AI1864&lt;&gt;"",VLOOKUP(AI1864,LISTAS·PAPP!$X$4:$Y$80,2,0),"")</f>
        <v/>
      </c>
      <c r="AK1864" s="58"/>
      <c r="AL1864" s="60"/>
      <c r="AM1864" s="51" t="str">
        <f>IF(ISERROR(VLOOKUP(AL1864,LISTAS·PAPP!$AD$4:$AE$334,2,0))," ",VLOOKUP(AL1864,LISTAS·PAPP!$AD$4:$AE$334,2,0))</f>
        <v xml:space="preserve"> </v>
      </c>
      <c r="AN1864" s="63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53" t="str">
        <f t="shared" si="85"/>
        <v/>
      </c>
      <c r="BB1864" s="54" t="str">
        <f t="shared" si="86"/>
        <v/>
      </c>
      <c r="BC1864" s="55" t="str">
        <f t="shared" si="87"/>
        <v xml:space="preserve"> </v>
      </c>
    </row>
    <row r="1865" spans="1:55" x14ac:dyDescent="0.25">
      <c r="A1865" s="58"/>
      <c r="B1865" s="58"/>
      <c r="C1865" s="58"/>
      <c r="D1865" s="58"/>
      <c r="E1865" s="51" t="str">
        <f>IF(C1865&lt;&gt;"",VLOOKUP(MID(C1865,18,5),LISTAS·PAPP!$E$4:$F$76,2,0),"")</f>
        <v/>
      </c>
      <c r="F1865" s="58"/>
      <c r="G1865" s="51" t="str">
        <f>IF(F1865&lt;&gt;"",VLOOKUP(F1865,LISTAS·PAPP!$R$3:$T$221,3,0),"")</f>
        <v/>
      </c>
      <c r="H1865" s="58"/>
      <c r="I1865" s="66"/>
      <c r="J1865" s="66"/>
      <c r="K1865" s="67"/>
      <c r="L1865" s="66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52" t="str">
        <f>IF(A1865&lt;&gt;"",IF(D1865="DIRECCIÓN_DE_TRANSFERENCIAS","280 0031",VLOOKUP(C1865,LISTAS·PAPP!$C$3:$D$76,2,0)),"")</f>
        <v/>
      </c>
      <c r="Z1865" s="61"/>
      <c r="AA1865" s="62"/>
      <c r="AB1865" s="62"/>
      <c r="AC1865" s="65" t="str">
        <f>IF(D1865&lt;&gt;"",VLOOKUP(D1865,LISTAS·PAPP!$I$3:$M$16,2,0),"")</f>
        <v/>
      </c>
      <c r="AD1865" s="51" t="str">
        <f>IF(D1865&lt;&gt;"",VLOOKUP(D1865,LISTAS·PAPP!$I$3:$M$16,3,0),"")</f>
        <v/>
      </c>
      <c r="AE1865" s="52" t="str">
        <f>IF(D1865&lt;&gt;"",VLOOKUP(D1865,LISTAS·PAPP!$I$3:$M$16,4,0),"")</f>
        <v/>
      </c>
      <c r="AF1865" s="51" t="str">
        <f>IF(D1865&lt;&gt;"",VLOOKUP(D1865,LISTAS·PAPP!$I$3:$M$16,5,0),"")</f>
        <v/>
      </c>
      <c r="AG1865" s="52" t="str">
        <f>IF(AH1865&lt;&gt;"",VLOOKUP(AH1865,LISTAS·PAPP!$O$3:$P$74,2,0),"")</f>
        <v/>
      </c>
      <c r="AH1865" s="58"/>
      <c r="AI1865" s="60"/>
      <c r="AJ1865" s="51" t="str">
        <f>IF(AI1865&lt;&gt;"",VLOOKUP(AI1865,LISTAS·PAPP!$X$4:$Y$80,2,0),"")</f>
        <v/>
      </c>
      <c r="AK1865" s="58"/>
      <c r="AL1865" s="60"/>
      <c r="AM1865" s="51" t="str">
        <f>IF(ISERROR(VLOOKUP(AL1865,LISTAS·PAPP!$AD$4:$AE$334,2,0))," ",VLOOKUP(AL1865,LISTAS·PAPP!$AD$4:$AE$334,2,0))</f>
        <v xml:space="preserve"> </v>
      </c>
      <c r="AN1865" s="63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53" t="str">
        <f t="shared" si="85"/>
        <v/>
      </c>
      <c r="BB1865" s="54" t="str">
        <f t="shared" si="86"/>
        <v/>
      </c>
      <c r="BC1865" s="55" t="str">
        <f t="shared" si="87"/>
        <v xml:space="preserve"> </v>
      </c>
    </row>
    <row r="1866" spans="1:55" x14ac:dyDescent="0.25">
      <c r="A1866" s="58"/>
      <c r="B1866" s="58"/>
      <c r="C1866" s="58"/>
      <c r="D1866" s="58"/>
      <c r="E1866" s="51" t="str">
        <f>IF(C1866&lt;&gt;"",VLOOKUP(MID(C1866,18,5),LISTAS·PAPP!$E$4:$F$76,2,0),"")</f>
        <v/>
      </c>
      <c r="F1866" s="58"/>
      <c r="G1866" s="51" t="str">
        <f>IF(F1866&lt;&gt;"",VLOOKUP(F1866,LISTAS·PAPP!$R$3:$T$221,3,0),"")</f>
        <v/>
      </c>
      <c r="H1866" s="58"/>
      <c r="I1866" s="66"/>
      <c r="J1866" s="66"/>
      <c r="K1866" s="67"/>
      <c r="L1866" s="66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52" t="str">
        <f>IF(A1866&lt;&gt;"",IF(D1866="DIRECCIÓN_DE_TRANSFERENCIAS","280 0031",VLOOKUP(C1866,LISTAS·PAPP!$C$3:$D$76,2,0)),"")</f>
        <v/>
      </c>
      <c r="Z1866" s="61"/>
      <c r="AA1866" s="62"/>
      <c r="AB1866" s="62"/>
      <c r="AC1866" s="65" t="str">
        <f>IF(D1866&lt;&gt;"",VLOOKUP(D1866,LISTAS·PAPP!$I$3:$M$16,2,0),"")</f>
        <v/>
      </c>
      <c r="AD1866" s="51" t="str">
        <f>IF(D1866&lt;&gt;"",VLOOKUP(D1866,LISTAS·PAPP!$I$3:$M$16,3,0),"")</f>
        <v/>
      </c>
      <c r="AE1866" s="52" t="str">
        <f>IF(D1866&lt;&gt;"",VLOOKUP(D1866,LISTAS·PAPP!$I$3:$M$16,4,0),"")</f>
        <v/>
      </c>
      <c r="AF1866" s="51" t="str">
        <f>IF(D1866&lt;&gt;"",VLOOKUP(D1866,LISTAS·PAPP!$I$3:$M$16,5,0),"")</f>
        <v/>
      </c>
      <c r="AG1866" s="52" t="str">
        <f>IF(AH1866&lt;&gt;"",VLOOKUP(AH1866,LISTAS·PAPP!$O$3:$P$74,2,0),"")</f>
        <v/>
      </c>
      <c r="AH1866" s="58"/>
      <c r="AI1866" s="60"/>
      <c r="AJ1866" s="51" t="str">
        <f>IF(AI1866&lt;&gt;"",VLOOKUP(AI1866,LISTAS·PAPP!$X$4:$Y$80,2,0),"")</f>
        <v/>
      </c>
      <c r="AK1866" s="58"/>
      <c r="AL1866" s="60"/>
      <c r="AM1866" s="51" t="str">
        <f>IF(ISERROR(VLOOKUP(AL1866,LISTAS·PAPP!$AD$4:$AE$334,2,0))," ",VLOOKUP(AL1866,LISTAS·PAPP!$AD$4:$AE$334,2,0))</f>
        <v xml:space="preserve"> </v>
      </c>
      <c r="AN1866" s="63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53" t="str">
        <f t="shared" si="85"/>
        <v/>
      </c>
      <c r="BB1866" s="54" t="str">
        <f t="shared" si="86"/>
        <v/>
      </c>
      <c r="BC1866" s="55" t="str">
        <f t="shared" si="87"/>
        <v xml:space="preserve"> </v>
      </c>
    </row>
    <row r="1867" spans="1:55" x14ac:dyDescent="0.25">
      <c r="A1867" s="58"/>
      <c r="B1867" s="58"/>
      <c r="C1867" s="58"/>
      <c r="D1867" s="58"/>
      <c r="E1867" s="51" t="str">
        <f>IF(C1867&lt;&gt;"",VLOOKUP(MID(C1867,18,5),LISTAS·PAPP!$E$4:$F$76,2,0),"")</f>
        <v/>
      </c>
      <c r="F1867" s="58"/>
      <c r="G1867" s="51" t="str">
        <f>IF(F1867&lt;&gt;"",VLOOKUP(F1867,LISTAS·PAPP!$R$3:$T$221,3,0),"")</f>
        <v/>
      </c>
      <c r="H1867" s="58"/>
      <c r="I1867" s="66"/>
      <c r="J1867" s="66"/>
      <c r="K1867" s="67"/>
      <c r="L1867" s="66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52" t="str">
        <f>IF(A1867&lt;&gt;"",IF(D1867="DIRECCIÓN_DE_TRANSFERENCIAS","280 0031",VLOOKUP(C1867,LISTAS·PAPP!$C$3:$D$76,2,0)),"")</f>
        <v/>
      </c>
      <c r="Z1867" s="61"/>
      <c r="AA1867" s="62"/>
      <c r="AB1867" s="62"/>
      <c r="AC1867" s="65" t="str">
        <f>IF(D1867&lt;&gt;"",VLOOKUP(D1867,LISTAS·PAPP!$I$3:$M$16,2,0),"")</f>
        <v/>
      </c>
      <c r="AD1867" s="51" t="str">
        <f>IF(D1867&lt;&gt;"",VLOOKUP(D1867,LISTAS·PAPP!$I$3:$M$16,3,0),"")</f>
        <v/>
      </c>
      <c r="AE1867" s="52" t="str">
        <f>IF(D1867&lt;&gt;"",VLOOKUP(D1867,LISTAS·PAPP!$I$3:$M$16,4,0),"")</f>
        <v/>
      </c>
      <c r="AF1867" s="51" t="str">
        <f>IF(D1867&lt;&gt;"",VLOOKUP(D1867,LISTAS·PAPP!$I$3:$M$16,5,0),"")</f>
        <v/>
      </c>
      <c r="AG1867" s="52" t="str">
        <f>IF(AH1867&lt;&gt;"",VLOOKUP(AH1867,LISTAS·PAPP!$O$3:$P$74,2,0),"")</f>
        <v/>
      </c>
      <c r="AH1867" s="58"/>
      <c r="AI1867" s="60"/>
      <c r="AJ1867" s="51" t="str">
        <f>IF(AI1867&lt;&gt;"",VLOOKUP(AI1867,LISTAS·PAPP!$X$4:$Y$80,2,0),"")</f>
        <v/>
      </c>
      <c r="AK1867" s="58"/>
      <c r="AL1867" s="60"/>
      <c r="AM1867" s="51" t="str">
        <f>IF(ISERROR(VLOOKUP(AL1867,LISTAS·PAPP!$AD$4:$AE$334,2,0))," ",VLOOKUP(AL1867,LISTAS·PAPP!$AD$4:$AE$334,2,0))</f>
        <v xml:space="preserve"> </v>
      </c>
      <c r="AN1867" s="63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53" t="str">
        <f t="shared" si="85"/>
        <v/>
      </c>
      <c r="BB1867" s="54" t="str">
        <f t="shared" si="86"/>
        <v/>
      </c>
      <c r="BC1867" s="55" t="str">
        <f t="shared" si="87"/>
        <v xml:space="preserve"> </v>
      </c>
    </row>
    <row r="1868" spans="1:55" x14ac:dyDescent="0.25">
      <c r="A1868" s="58"/>
      <c r="B1868" s="58"/>
      <c r="C1868" s="58"/>
      <c r="D1868" s="58"/>
      <c r="E1868" s="51" t="str">
        <f>IF(C1868&lt;&gt;"",VLOOKUP(MID(C1868,18,5),LISTAS·PAPP!$E$4:$F$76,2,0),"")</f>
        <v/>
      </c>
      <c r="F1868" s="58"/>
      <c r="G1868" s="51" t="str">
        <f>IF(F1868&lt;&gt;"",VLOOKUP(F1868,LISTAS·PAPP!$R$3:$T$221,3,0),"")</f>
        <v/>
      </c>
      <c r="H1868" s="58"/>
      <c r="I1868" s="66"/>
      <c r="J1868" s="66"/>
      <c r="K1868" s="67"/>
      <c r="L1868" s="66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52" t="str">
        <f>IF(A1868&lt;&gt;"",IF(D1868="DIRECCIÓN_DE_TRANSFERENCIAS","280 0031",VLOOKUP(C1868,LISTAS·PAPP!$C$3:$D$76,2,0)),"")</f>
        <v/>
      </c>
      <c r="Z1868" s="61"/>
      <c r="AA1868" s="62"/>
      <c r="AB1868" s="62"/>
      <c r="AC1868" s="65" t="str">
        <f>IF(D1868&lt;&gt;"",VLOOKUP(D1868,LISTAS·PAPP!$I$3:$M$16,2,0),"")</f>
        <v/>
      </c>
      <c r="AD1868" s="51" t="str">
        <f>IF(D1868&lt;&gt;"",VLOOKUP(D1868,LISTAS·PAPP!$I$3:$M$16,3,0),"")</f>
        <v/>
      </c>
      <c r="AE1868" s="52" t="str">
        <f>IF(D1868&lt;&gt;"",VLOOKUP(D1868,LISTAS·PAPP!$I$3:$M$16,4,0),"")</f>
        <v/>
      </c>
      <c r="AF1868" s="51" t="str">
        <f>IF(D1868&lt;&gt;"",VLOOKUP(D1868,LISTAS·PAPP!$I$3:$M$16,5,0),"")</f>
        <v/>
      </c>
      <c r="AG1868" s="52" t="str">
        <f>IF(AH1868&lt;&gt;"",VLOOKUP(AH1868,LISTAS·PAPP!$O$3:$P$74,2,0),"")</f>
        <v/>
      </c>
      <c r="AH1868" s="58"/>
      <c r="AI1868" s="60"/>
      <c r="AJ1868" s="51" t="str">
        <f>IF(AI1868&lt;&gt;"",VLOOKUP(AI1868,LISTAS·PAPP!$X$4:$Y$80,2,0),"")</f>
        <v/>
      </c>
      <c r="AK1868" s="58"/>
      <c r="AL1868" s="60"/>
      <c r="AM1868" s="51" t="str">
        <f>IF(ISERROR(VLOOKUP(AL1868,LISTAS·PAPP!$AD$4:$AE$334,2,0))," ",VLOOKUP(AL1868,LISTAS·PAPP!$AD$4:$AE$334,2,0))</f>
        <v xml:space="preserve"> </v>
      </c>
      <c r="AN1868" s="63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53" t="str">
        <f t="shared" si="85"/>
        <v/>
      </c>
      <c r="BB1868" s="54" t="str">
        <f t="shared" si="86"/>
        <v/>
      </c>
      <c r="BC1868" s="55" t="str">
        <f t="shared" si="87"/>
        <v xml:space="preserve"> </v>
      </c>
    </row>
    <row r="1869" spans="1:55" x14ac:dyDescent="0.25">
      <c r="A1869" s="58"/>
      <c r="B1869" s="58"/>
      <c r="C1869" s="58"/>
      <c r="D1869" s="58"/>
      <c r="E1869" s="51" t="str">
        <f>IF(C1869&lt;&gt;"",VLOOKUP(MID(C1869,18,5),LISTAS·PAPP!$E$4:$F$76,2,0),"")</f>
        <v/>
      </c>
      <c r="F1869" s="58"/>
      <c r="G1869" s="51" t="str">
        <f>IF(F1869&lt;&gt;"",VLOOKUP(F1869,LISTAS·PAPP!$R$3:$T$221,3,0),"")</f>
        <v/>
      </c>
      <c r="H1869" s="58"/>
      <c r="I1869" s="66"/>
      <c r="J1869" s="66"/>
      <c r="K1869" s="67"/>
      <c r="L1869" s="66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52" t="str">
        <f>IF(A1869&lt;&gt;"",IF(D1869="DIRECCIÓN_DE_TRANSFERENCIAS","280 0031",VLOOKUP(C1869,LISTAS·PAPP!$C$3:$D$76,2,0)),"")</f>
        <v/>
      </c>
      <c r="Z1869" s="61"/>
      <c r="AA1869" s="62"/>
      <c r="AB1869" s="62"/>
      <c r="AC1869" s="65" t="str">
        <f>IF(D1869&lt;&gt;"",VLOOKUP(D1869,LISTAS·PAPP!$I$3:$M$16,2,0),"")</f>
        <v/>
      </c>
      <c r="AD1869" s="51" t="str">
        <f>IF(D1869&lt;&gt;"",VLOOKUP(D1869,LISTAS·PAPP!$I$3:$M$16,3,0),"")</f>
        <v/>
      </c>
      <c r="AE1869" s="52" t="str">
        <f>IF(D1869&lt;&gt;"",VLOOKUP(D1869,LISTAS·PAPP!$I$3:$M$16,4,0),"")</f>
        <v/>
      </c>
      <c r="AF1869" s="51" t="str">
        <f>IF(D1869&lt;&gt;"",VLOOKUP(D1869,LISTAS·PAPP!$I$3:$M$16,5,0),"")</f>
        <v/>
      </c>
      <c r="AG1869" s="52" t="str">
        <f>IF(AH1869&lt;&gt;"",VLOOKUP(AH1869,LISTAS·PAPP!$O$3:$P$74,2,0),"")</f>
        <v/>
      </c>
      <c r="AH1869" s="58"/>
      <c r="AI1869" s="60"/>
      <c r="AJ1869" s="51" t="str">
        <f>IF(AI1869&lt;&gt;"",VLOOKUP(AI1869,LISTAS·PAPP!$X$4:$Y$80,2,0),"")</f>
        <v/>
      </c>
      <c r="AK1869" s="58"/>
      <c r="AL1869" s="60"/>
      <c r="AM1869" s="51" t="str">
        <f>IF(ISERROR(VLOOKUP(AL1869,LISTAS·PAPP!$AD$4:$AE$334,2,0))," ",VLOOKUP(AL1869,LISTAS·PAPP!$AD$4:$AE$334,2,0))</f>
        <v xml:space="preserve"> </v>
      </c>
      <c r="AN1869" s="63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53" t="str">
        <f t="shared" si="85"/>
        <v/>
      </c>
      <c r="BB1869" s="54" t="str">
        <f t="shared" si="86"/>
        <v/>
      </c>
      <c r="BC1869" s="55" t="str">
        <f t="shared" si="87"/>
        <v xml:space="preserve"> </v>
      </c>
    </row>
    <row r="1870" spans="1:55" x14ac:dyDescent="0.25">
      <c r="A1870" s="58"/>
      <c r="B1870" s="58"/>
      <c r="C1870" s="58"/>
      <c r="D1870" s="58"/>
      <c r="E1870" s="51" t="str">
        <f>IF(C1870&lt;&gt;"",VLOOKUP(MID(C1870,18,5),LISTAS·PAPP!$E$4:$F$76,2,0),"")</f>
        <v/>
      </c>
      <c r="F1870" s="58"/>
      <c r="G1870" s="51" t="str">
        <f>IF(F1870&lt;&gt;"",VLOOKUP(F1870,LISTAS·PAPP!$R$3:$T$221,3,0),"")</f>
        <v/>
      </c>
      <c r="H1870" s="58"/>
      <c r="I1870" s="66"/>
      <c r="J1870" s="66"/>
      <c r="K1870" s="67"/>
      <c r="L1870" s="66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52" t="str">
        <f>IF(A1870&lt;&gt;"",IF(D1870="DIRECCIÓN_DE_TRANSFERENCIAS","280 0031",VLOOKUP(C1870,LISTAS·PAPP!$C$3:$D$76,2,0)),"")</f>
        <v/>
      </c>
      <c r="Z1870" s="61"/>
      <c r="AA1870" s="62"/>
      <c r="AB1870" s="62"/>
      <c r="AC1870" s="65" t="str">
        <f>IF(D1870&lt;&gt;"",VLOOKUP(D1870,LISTAS·PAPP!$I$3:$M$16,2,0),"")</f>
        <v/>
      </c>
      <c r="AD1870" s="51" t="str">
        <f>IF(D1870&lt;&gt;"",VLOOKUP(D1870,LISTAS·PAPP!$I$3:$M$16,3,0),"")</f>
        <v/>
      </c>
      <c r="AE1870" s="52" t="str">
        <f>IF(D1870&lt;&gt;"",VLOOKUP(D1870,LISTAS·PAPP!$I$3:$M$16,4,0),"")</f>
        <v/>
      </c>
      <c r="AF1870" s="51" t="str">
        <f>IF(D1870&lt;&gt;"",VLOOKUP(D1870,LISTAS·PAPP!$I$3:$M$16,5,0),"")</f>
        <v/>
      </c>
      <c r="AG1870" s="52" t="str">
        <f>IF(AH1870&lt;&gt;"",VLOOKUP(AH1870,LISTAS·PAPP!$O$3:$P$74,2,0),"")</f>
        <v/>
      </c>
      <c r="AH1870" s="58"/>
      <c r="AI1870" s="60"/>
      <c r="AJ1870" s="51" t="str">
        <f>IF(AI1870&lt;&gt;"",VLOOKUP(AI1870,LISTAS·PAPP!$X$4:$Y$80,2,0),"")</f>
        <v/>
      </c>
      <c r="AK1870" s="58"/>
      <c r="AL1870" s="60"/>
      <c r="AM1870" s="51" t="str">
        <f>IF(ISERROR(VLOOKUP(AL1870,LISTAS·PAPP!$AD$4:$AE$334,2,0))," ",VLOOKUP(AL1870,LISTAS·PAPP!$AD$4:$AE$334,2,0))</f>
        <v xml:space="preserve"> </v>
      </c>
      <c r="AN1870" s="63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53" t="str">
        <f t="shared" ref="BA1870:BA1933" si="88">IF(A1870&lt;&gt;"",SUM(AO1870:AZ1870),"")</f>
        <v/>
      </c>
      <c r="BB1870" s="54" t="str">
        <f t="shared" ref="BB1870:BB1933" si="89">IF(A1870&lt;&gt;"",IF(AN1870&lt;&gt;"",IF(AN1870=BA1870,"OK",AN1870-BA1870),IF(AND(AN1870="",BA1870=""),"",AN1870-BA1870)),"")</f>
        <v/>
      </c>
      <c r="BC1870" s="55" t="str">
        <f t="shared" ref="BC1870:BC1933" si="90">IF(A1870&lt;&gt;"",IF(A1870="","Escoger Nivel 0;",)&amp;" "&amp;(IF(B1870="","Escoger Nivel 1",)&amp;" "&amp;(IF(C1870="","Escoger Nivel 2;",)&amp;" "&amp;(IF(D1870="","Escoger Nivel 3",)&amp;" "&amp;(IF(F1870="","Escoger Cantón;",)&amp;" "&amp;(IF(H1870="","Escoger Obj. Estratégico Institucional N1;",)&amp;" "&amp;(IF(I1870="","Colocar Componente del Proyecto;",)&amp;" "&amp;(IF(J1870="","Colocar Actvidad del PAPP;",)&amp;" "&amp;(IF(K1870="","Colocar Metas;",)&amp;" "&amp;(IF(L1870="","Colocar Indicador;",)&amp;" "&amp;(IF(Z1870="","Escoger Código Fuente;",)&amp;" "&amp;(IF(AA1870="","Colocar Código Organismo;",)&amp;" "&amp;(IF(AB1870="","Colocar Código Correlativo;",)&amp;" "&amp;(IF(AH1870="","Escoger Actividad eSIGEF;",)&amp;" "&amp;(IF(AI1870="","Escoger Código Politicas de Igualdad;",)&amp;" "&amp;(IF(AK1870="","Escoger Grupo de Gasto;",)&amp;" "&amp;(IF(AL1870="","Escoger Ítem Presupuestario;",)))))))))))))))))," ")</f>
        <v xml:space="preserve"> </v>
      </c>
    </row>
    <row r="1871" spans="1:55" x14ac:dyDescent="0.25">
      <c r="A1871" s="58"/>
      <c r="B1871" s="58"/>
      <c r="C1871" s="58"/>
      <c r="D1871" s="58"/>
      <c r="E1871" s="51" t="str">
        <f>IF(C1871&lt;&gt;"",VLOOKUP(MID(C1871,18,5),LISTAS·PAPP!$E$4:$F$76,2,0),"")</f>
        <v/>
      </c>
      <c r="F1871" s="58"/>
      <c r="G1871" s="51" t="str">
        <f>IF(F1871&lt;&gt;"",VLOOKUP(F1871,LISTAS·PAPP!$R$3:$T$221,3,0),"")</f>
        <v/>
      </c>
      <c r="H1871" s="58"/>
      <c r="I1871" s="66"/>
      <c r="J1871" s="66"/>
      <c r="K1871" s="67"/>
      <c r="L1871" s="66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52" t="str">
        <f>IF(A1871&lt;&gt;"",IF(D1871="DIRECCIÓN_DE_TRANSFERENCIAS","280 0031",VLOOKUP(C1871,LISTAS·PAPP!$C$3:$D$76,2,0)),"")</f>
        <v/>
      </c>
      <c r="Z1871" s="61"/>
      <c r="AA1871" s="62"/>
      <c r="AB1871" s="62"/>
      <c r="AC1871" s="65" t="str">
        <f>IF(D1871&lt;&gt;"",VLOOKUP(D1871,LISTAS·PAPP!$I$3:$M$16,2,0),"")</f>
        <v/>
      </c>
      <c r="AD1871" s="51" t="str">
        <f>IF(D1871&lt;&gt;"",VLOOKUP(D1871,LISTAS·PAPP!$I$3:$M$16,3,0),"")</f>
        <v/>
      </c>
      <c r="AE1871" s="52" t="str">
        <f>IF(D1871&lt;&gt;"",VLOOKUP(D1871,LISTAS·PAPP!$I$3:$M$16,4,0),"")</f>
        <v/>
      </c>
      <c r="AF1871" s="51" t="str">
        <f>IF(D1871&lt;&gt;"",VLOOKUP(D1871,LISTAS·PAPP!$I$3:$M$16,5,0),"")</f>
        <v/>
      </c>
      <c r="AG1871" s="52" t="str">
        <f>IF(AH1871&lt;&gt;"",VLOOKUP(AH1871,LISTAS·PAPP!$O$3:$P$74,2,0),"")</f>
        <v/>
      </c>
      <c r="AH1871" s="58"/>
      <c r="AI1871" s="60"/>
      <c r="AJ1871" s="51" t="str">
        <f>IF(AI1871&lt;&gt;"",VLOOKUP(AI1871,LISTAS·PAPP!$X$4:$Y$80,2,0),"")</f>
        <v/>
      </c>
      <c r="AK1871" s="58"/>
      <c r="AL1871" s="60"/>
      <c r="AM1871" s="51" t="str">
        <f>IF(ISERROR(VLOOKUP(AL1871,LISTAS·PAPP!$AD$4:$AE$334,2,0))," ",VLOOKUP(AL1871,LISTAS·PAPP!$AD$4:$AE$334,2,0))</f>
        <v xml:space="preserve"> </v>
      </c>
      <c r="AN1871" s="63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53" t="str">
        <f t="shared" si="88"/>
        <v/>
      </c>
      <c r="BB1871" s="54" t="str">
        <f t="shared" si="89"/>
        <v/>
      </c>
      <c r="BC1871" s="55" t="str">
        <f t="shared" si="90"/>
        <v xml:space="preserve"> </v>
      </c>
    </row>
    <row r="1872" spans="1:55" x14ac:dyDescent="0.25">
      <c r="A1872" s="58"/>
      <c r="B1872" s="58"/>
      <c r="C1872" s="58"/>
      <c r="D1872" s="58"/>
      <c r="E1872" s="51" t="str">
        <f>IF(C1872&lt;&gt;"",VLOOKUP(MID(C1872,18,5),LISTAS·PAPP!$E$4:$F$76,2,0),"")</f>
        <v/>
      </c>
      <c r="F1872" s="58"/>
      <c r="G1872" s="51" t="str">
        <f>IF(F1872&lt;&gt;"",VLOOKUP(F1872,LISTAS·PAPP!$R$3:$T$221,3,0),"")</f>
        <v/>
      </c>
      <c r="H1872" s="58"/>
      <c r="I1872" s="66"/>
      <c r="J1872" s="66"/>
      <c r="K1872" s="67"/>
      <c r="L1872" s="66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52" t="str">
        <f>IF(A1872&lt;&gt;"",IF(D1872="DIRECCIÓN_DE_TRANSFERENCIAS","280 0031",VLOOKUP(C1872,LISTAS·PAPP!$C$3:$D$76,2,0)),"")</f>
        <v/>
      </c>
      <c r="Z1872" s="61"/>
      <c r="AA1872" s="62"/>
      <c r="AB1872" s="62"/>
      <c r="AC1872" s="65" t="str">
        <f>IF(D1872&lt;&gt;"",VLOOKUP(D1872,LISTAS·PAPP!$I$3:$M$16,2,0),"")</f>
        <v/>
      </c>
      <c r="AD1872" s="51" t="str">
        <f>IF(D1872&lt;&gt;"",VLOOKUP(D1872,LISTAS·PAPP!$I$3:$M$16,3,0),"")</f>
        <v/>
      </c>
      <c r="AE1872" s="52" t="str">
        <f>IF(D1872&lt;&gt;"",VLOOKUP(D1872,LISTAS·PAPP!$I$3:$M$16,4,0),"")</f>
        <v/>
      </c>
      <c r="AF1872" s="51" t="str">
        <f>IF(D1872&lt;&gt;"",VLOOKUP(D1872,LISTAS·PAPP!$I$3:$M$16,5,0),"")</f>
        <v/>
      </c>
      <c r="AG1872" s="52" t="str">
        <f>IF(AH1872&lt;&gt;"",VLOOKUP(AH1872,LISTAS·PAPP!$O$3:$P$74,2,0),"")</f>
        <v/>
      </c>
      <c r="AH1872" s="58"/>
      <c r="AI1872" s="60"/>
      <c r="AJ1872" s="51" t="str">
        <f>IF(AI1872&lt;&gt;"",VLOOKUP(AI1872,LISTAS·PAPP!$X$4:$Y$80,2,0),"")</f>
        <v/>
      </c>
      <c r="AK1872" s="58"/>
      <c r="AL1872" s="60"/>
      <c r="AM1872" s="51" t="str">
        <f>IF(ISERROR(VLOOKUP(AL1872,LISTAS·PAPP!$AD$4:$AE$334,2,0))," ",VLOOKUP(AL1872,LISTAS·PAPP!$AD$4:$AE$334,2,0))</f>
        <v xml:space="preserve"> </v>
      </c>
      <c r="AN1872" s="63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53" t="str">
        <f t="shared" si="88"/>
        <v/>
      </c>
      <c r="BB1872" s="54" t="str">
        <f t="shared" si="89"/>
        <v/>
      </c>
      <c r="BC1872" s="55" t="str">
        <f t="shared" si="90"/>
        <v xml:space="preserve"> </v>
      </c>
    </row>
    <row r="1873" spans="1:55" x14ac:dyDescent="0.25">
      <c r="A1873" s="58"/>
      <c r="B1873" s="58"/>
      <c r="C1873" s="58"/>
      <c r="D1873" s="58"/>
      <c r="E1873" s="51" t="str">
        <f>IF(C1873&lt;&gt;"",VLOOKUP(MID(C1873,18,5),LISTAS·PAPP!$E$4:$F$76,2,0),"")</f>
        <v/>
      </c>
      <c r="F1873" s="58"/>
      <c r="G1873" s="51" t="str">
        <f>IF(F1873&lt;&gt;"",VLOOKUP(F1873,LISTAS·PAPP!$R$3:$T$221,3,0),"")</f>
        <v/>
      </c>
      <c r="H1873" s="58"/>
      <c r="I1873" s="66"/>
      <c r="J1873" s="66"/>
      <c r="K1873" s="67"/>
      <c r="L1873" s="66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52" t="str">
        <f>IF(A1873&lt;&gt;"",IF(D1873="DIRECCIÓN_DE_TRANSFERENCIAS","280 0031",VLOOKUP(C1873,LISTAS·PAPP!$C$3:$D$76,2,0)),"")</f>
        <v/>
      </c>
      <c r="Z1873" s="61"/>
      <c r="AA1873" s="62"/>
      <c r="AB1873" s="62"/>
      <c r="AC1873" s="65" t="str">
        <f>IF(D1873&lt;&gt;"",VLOOKUP(D1873,LISTAS·PAPP!$I$3:$M$16,2,0),"")</f>
        <v/>
      </c>
      <c r="AD1873" s="51" t="str">
        <f>IF(D1873&lt;&gt;"",VLOOKUP(D1873,LISTAS·PAPP!$I$3:$M$16,3,0),"")</f>
        <v/>
      </c>
      <c r="AE1873" s="52" t="str">
        <f>IF(D1873&lt;&gt;"",VLOOKUP(D1873,LISTAS·PAPP!$I$3:$M$16,4,0),"")</f>
        <v/>
      </c>
      <c r="AF1873" s="51" t="str">
        <f>IF(D1873&lt;&gt;"",VLOOKUP(D1873,LISTAS·PAPP!$I$3:$M$16,5,0),"")</f>
        <v/>
      </c>
      <c r="AG1873" s="52" t="str">
        <f>IF(AH1873&lt;&gt;"",VLOOKUP(AH1873,LISTAS·PAPP!$O$3:$P$74,2,0),"")</f>
        <v/>
      </c>
      <c r="AH1873" s="58"/>
      <c r="AI1873" s="60"/>
      <c r="AJ1873" s="51" t="str">
        <f>IF(AI1873&lt;&gt;"",VLOOKUP(AI1873,LISTAS·PAPP!$X$4:$Y$80,2,0),"")</f>
        <v/>
      </c>
      <c r="AK1873" s="58"/>
      <c r="AL1873" s="60"/>
      <c r="AM1873" s="51" t="str">
        <f>IF(ISERROR(VLOOKUP(AL1873,LISTAS·PAPP!$AD$4:$AE$334,2,0))," ",VLOOKUP(AL1873,LISTAS·PAPP!$AD$4:$AE$334,2,0))</f>
        <v xml:space="preserve"> </v>
      </c>
      <c r="AN1873" s="63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53" t="str">
        <f t="shared" si="88"/>
        <v/>
      </c>
      <c r="BB1873" s="54" t="str">
        <f t="shared" si="89"/>
        <v/>
      </c>
      <c r="BC1873" s="55" t="str">
        <f t="shared" si="90"/>
        <v xml:space="preserve"> </v>
      </c>
    </row>
    <row r="1874" spans="1:55" x14ac:dyDescent="0.25">
      <c r="A1874" s="58"/>
      <c r="B1874" s="58"/>
      <c r="C1874" s="58"/>
      <c r="D1874" s="58"/>
      <c r="E1874" s="51" t="str">
        <f>IF(C1874&lt;&gt;"",VLOOKUP(MID(C1874,18,5),LISTAS·PAPP!$E$4:$F$76,2,0),"")</f>
        <v/>
      </c>
      <c r="F1874" s="58"/>
      <c r="G1874" s="51" t="str">
        <f>IF(F1874&lt;&gt;"",VLOOKUP(F1874,LISTAS·PAPP!$R$3:$T$221,3,0),"")</f>
        <v/>
      </c>
      <c r="H1874" s="58"/>
      <c r="I1874" s="66"/>
      <c r="J1874" s="66"/>
      <c r="K1874" s="67"/>
      <c r="L1874" s="66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52" t="str">
        <f>IF(A1874&lt;&gt;"",IF(D1874="DIRECCIÓN_DE_TRANSFERENCIAS","280 0031",VLOOKUP(C1874,LISTAS·PAPP!$C$3:$D$76,2,0)),"")</f>
        <v/>
      </c>
      <c r="Z1874" s="61"/>
      <c r="AA1874" s="62"/>
      <c r="AB1874" s="62"/>
      <c r="AC1874" s="65" t="str">
        <f>IF(D1874&lt;&gt;"",VLOOKUP(D1874,LISTAS·PAPP!$I$3:$M$16,2,0),"")</f>
        <v/>
      </c>
      <c r="AD1874" s="51" t="str">
        <f>IF(D1874&lt;&gt;"",VLOOKUP(D1874,LISTAS·PAPP!$I$3:$M$16,3,0),"")</f>
        <v/>
      </c>
      <c r="AE1874" s="52" t="str">
        <f>IF(D1874&lt;&gt;"",VLOOKUP(D1874,LISTAS·PAPP!$I$3:$M$16,4,0),"")</f>
        <v/>
      </c>
      <c r="AF1874" s="51" t="str">
        <f>IF(D1874&lt;&gt;"",VLOOKUP(D1874,LISTAS·PAPP!$I$3:$M$16,5,0),"")</f>
        <v/>
      </c>
      <c r="AG1874" s="52" t="str">
        <f>IF(AH1874&lt;&gt;"",VLOOKUP(AH1874,LISTAS·PAPP!$O$3:$P$74,2,0),"")</f>
        <v/>
      </c>
      <c r="AH1874" s="58"/>
      <c r="AI1874" s="60"/>
      <c r="AJ1874" s="51" t="str">
        <f>IF(AI1874&lt;&gt;"",VLOOKUP(AI1874,LISTAS·PAPP!$X$4:$Y$80,2,0),"")</f>
        <v/>
      </c>
      <c r="AK1874" s="58"/>
      <c r="AL1874" s="60"/>
      <c r="AM1874" s="51" t="str">
        <f>IF(ISERROR(VLOOKUP(AL1874,LISTAS·PAPP!$AD$4:$AE$334,2,0))," ",VLOOKUP(AL1874,LISTAS·PAPP!$AD$4:$AE$334,2,0))</f>
        <v xml:space="preserve"> </v>
      </c>
      <c r="AN1874" s="63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53" t="str">
        <f t="shared" si="88"/>
        <v/>
      </c>
      <c r="BB1874" s="54" t="str">
        <f t="shared" si="89"/>
        <v/>
      </c>
      <c r="BC1874" s="55" t="str">
        <f t="shared" si="90"/>
        <v xml:space="preserve"> </v>
      </c>
    </row>
    <row r="1875" spans="1:55" x14ac:dyDescent="0.25">
      <c r="A1875" s="58"/>
      <c r="B1875" s="58"/>
      <c r="C1875" s="58"/>
      <c r="D1875" s="58"/>
      <c r="E1875" s="51" t="str">
        <f>IF(C1875&lt;&gt;"",VLOOKUP(MID(C1875,18,5),LISTAS·PAPP!$E$4:$F$76,2,0),"")</f>
        <v/>
      </c>
      <c r="F1875" s="58"/>
      <c r="G1875" s="51" t="str">
        <f>IF(F1875&lt;&gt;"",VLOOKUP(F1875,LISTAS·PAPP!$R$3:$T$221,3,0),"")</f>
        <v/>
      </c>
      <c r="H1875" s="58"/>
      <c r="I1875" s="66"/>
      <c r="J1875" s="66"/>
      <c r="K1875" s="67"/>
      <c r="L1875" s="66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52" t="str">
        <f>IF(A1875&lt;&gt;"",IF(D1875="DIRECCIÓN_DE_TRANSFERENCIAS","280 0031",VLOOKUP(C1875,LISTAS·PAPP!$C$3:$D$76,2,0)),"")</f>
        <v/>
      </c>
      <c r="Z1875" s="61"/>
      <c r="AA1875" s="62"/>
      <c r="AB1875" s="62"/>
      <c r="AC1875" s="65" t="str">
        <f>IF(D1875&lt;&gt;"",VLOOKUP(D1875,LISTAS·PAPP!$I$3:$M$16,2,0),"")</f>
        <v/>
      </c>
      <c r="AD1875" s="51" t="str">
        <f>IF(D1875&lt;&gt;"",VLOOKUP(D1875,LISTAS·PAPP!$I$3:$M$16,3,0),"")</f>
        <v/>
      </c>
      <c r="AE1875" s="52" t="str">
        <f>IF(D1875&lt;&gt;"",VLOOKUP(D1875,LISTAS·PAPP!$I$3:$M$16,4,0),"")</f>
        <v/>
      </c>
      <c r="AF1875" s="51" t="str">
        <f>IF(D1875&lt;&gt;"",VLOOKUP(D1875,LISTAS·PAPP!$I$3:$M$16,5,0),"")</f>
        <v/>
      </c>
      <c r="AG1875" s="52" t="str">
        <f>IF(AH1875&lt;&gt;"",VLOOKUP(AH1875,LISTAS·PAPP!$O$3:$P$74,2,0),"")</f>
        <v/>
      </c>
      <c r="AH1875" s="58"/>
      <c r="AI1875" s="60"/>
      <c r="AJ1875" s="51" t="str">
        <f>IF(AI1875&lt;&gt;"",VLOOKUP(AI1875,LISTAS·PAPP!$X$4:$Y$80,2,0),"")</f>
        <v/>
      </c>
      <c r="AK1875" s="58"/>
      <c r="AL1875" s="60"/>
      <c r="AM1875" s="51" t="str">
        <f>IF(ISERROR(VLOOKUP(AL1875,LISTAS·PAPP!$AD$4:$AE$334,2,0))," ",VLOOKUP(AL1875,LISTAS·PAPP!$AD$4:$AE$334,2,0))</f>
        <v xml:space="preserve"> </v>
      </c>
      <c r="AN1875" s="63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53" t="str">
        <f t="shared" si="88"/>
        <v/>
      </c>
      <c r="BB1875" s="54" t="str">
        <f t="shared" si="89"/>
        <v/>
      </c>
      <c r="BC1875" s="55" t="str">
        <f t="shared" si="90"/>
        <v xml:space="preserve"> </v>
      </c>
    </row>
    <row r="1876" spans="1:55" x14ac:dyDescent="0.25">
      <c r="A1876" s="58"/>
      <c r="B1876" s="58"/>
      <c r="C1876" s="58"/>
      <c r="D1876" s="58"/>
      <c r="E1876" s="51" t="str">
        <f>IF(C1876&lt;&gt;"",VLOOKUP(MID(C1876,18,5),LISTAS·PAPP!$E$4:$F$76,2,0),"")</f>
        <v/>
      </c>
      <c r="F1876" s="58"/>
      <c r="G1876" s="51" t="str">
        <f>IF(F1876&lt;&gt;"",VLOOKUP(F1876,LISTAS·PAPP!$R$3:$T$221,3,0),"")</f>
        <v/>
      </c>
      <c r="H1876" s="58"/>
      <c r="I1876" s="66"/>
      <c r="J1876" s="66"/>
      <c r="K1876" s="67"/>
      <c r="L1876" s="66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52" t="str">
        <f>IF(A1876&lt;&gt;"",IF(D1876="DIRECCIÓN_DE_TRANSFERENCIAS","280 0031",VLOOKUP(C1876,LISTAS·PAPP!$C$3:$D$76,2,0)),"")</f>
        <v/>
      </c>
      <c r="Z1876" s="61"/>
      <c r="AA1876" s="62"/>
      <c r="AB1876" s="62"/>
      <c r="AC1876" s="65" t="str">
        <f>IF(D1876&lt;&gt;"",VLOOKUP(D1876,LISTAS·PAPP!$I$3:$M$16,2,0),"")</f>
        <v/>
      </c>
      <c r="AD1876" s="51" t="str">
        <f>IF(D1876&lt;&gt;"",VLOOKUP(D1876,LISTAS·PAPP!$I$3:$M$16,3,0),"")</f>
        <v/>
      </c>
      <c r="AE1876" s="52" t="str">
        <f>IF(D1876&lt;&gt;"",VLOOKUP(D1876,LISTAS·PAPP!$I$3:$M$16,4,0),"")</f>
        <v/>
      </c>
      <c r="AF1876" s="51" t="str">
        <f>IF(D1876&lt;&gt;"",VLOOKUP(D1876,LISTAS·PAPP!$I$3:$M$16,5,0),"")</f>
        <v/>
      </c>
      <c r="AG1876" s="52" t="str">
        <f>IF(AH1876&lt;&gt;"",VLOOKUP(AH1876,LISTAS·PAPP!$O$3:$P$74,2,0),"")</f>
        <v/>
      </c>
      <c r="AH1876" s="58"/>
      <c r="AI1876" s="60"/>
      <c r="AJ1876" s="51" t="str">
        <f>IF(AI1876&lt;&gt;"",VLOOKUP(AI1876,LISTAS·PAPP!$X$4:$Y$80,2,0),"")</f>
        <v/>
      </c>
      <c r="AK1876" s="58"/>
      <c r="AL1876" s="60"/>
      <c r="AM1876" s="51" t="str">
        <f>IF(ISERROR(VLOOKUP(AL1876,LISTAS·PAPP!$AD$4:$AE$334,2,0))," ",VLOOKUP(AL1876,LISTAS·PAPP!$AD$4:$AE$334,2,0))</f>
        <v xml:space="preserve"> </v>
      </c>
      <c r="AN1876" s="63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53" t="str">
        <f t="shared" si="88"/>
        <v/>
      </c>
      <c r="BB1876" s="54" t="str">
        <f t="shared" si="89"/>
        <v/>
      </c>
      <c r="BC1876" s="55" t="str">
        <f t="shared" si="90"/>
        <v xml:space="preserve"> </v>
      </c>
    </row>
    <row r="1877" spans="1:55" x14ac:dyDescent="0.25">
      <c r="A1877" s="58"/>
      <c r="B1877" s="58"/>
      <c r="C1877" s="58"/>
      <c r="D1877" s="58"/>
      <c r="E1877" s="51" t="str">
        <f>IF(C1877&lt;&gt;"",VLOOKUP(MID(C1877,18,5),LISTAS·PAPP!$E$4:$F$76,2,0),"")</f>
        <v/>
      </c>
      <c r="F1877" s="58"/>
      <c r="G1877" s="51" t="str">
        <f>IF(F1877&lt;&gt;"",VLOOKUP(F1877,LISTAS·PAPP!$R$3:$T$221,3,0),"")</f>
        <v/>
      </c>
      <c r="H1877" s="58"/>
      <c r="I1877" s="66"/>
      <c r="J1877" s="66"/>
      <c r="K1877" s="67"/>
      <c r="L1877" s="66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52" t="str">
        <f>IF(A1877&lt;&gt;"",IF(D1877="DIRECCIÓN_DE_TRANSFERENCIAS","280 0031",VLOOKUP(C1877,LISTAS·PAPP!$C$3:$D$76,2,0)),"")</f>
        <v/>
      </c>
      <c r="Z1877" s="61"/>
      <c r="AA1877" s="62"/>
      <c r="AB1877" s="62"/>
      <c r="AC1877" s="65" t="str">
        <f>IF(D1877&lt;&gt;"",VLOOKUP(D1877,LISTAS·PAPP!$I$3:$M$16,2,0),"")</f>
        <v/>
      </c>
      <c r="AD1877" s="51" t="str">
        <f>IF(D1877&lt;&gt;"",VLOOKUP(D1877,LISTAS·PAPP!$I$3:$M$16,3,0),"")</f>
        <v/>
      </c>
      <c r="AE1877" s="52" t="str">
        <f>IF(D1877&lt;&gt;"",VLOOKUP(D1877,LISTAS·PAPP!$I$3:$M$16,4,0),"")</f>
        <v/>
      </c>
      <c r="AF1877" s="51" t="str">
        <f>IF(D1877&lt;&gt;"",VLOOKUP(D1877,LISTAS·PAPP!$I$3:$M$16,5,0),"")</f>
        <v/>
      </c>
      <c r="AG1877" s="52" t="str">
        <f>IF(AH1877&lt;&gt;"",VLOOKUP(AH1877,LISTAS·PAPP!$O$3:$P$74,2,0),"")</f>
        <v/>
      </c>
      <c r="AH1877" s="58"/>
      <c r="AI1877" s="60"/>
      <c r="AJ1877" s="51" t="str">
        <f>IF(AI1877&lt;&gt;"",VLOOKUP(AI1877,LISTAS·PAPP!$X$4:$Y$80,2,0),"")</f>
        <v/>
      </c>
      <c r="AK1877" s="58"/>
      <c r="AL1877" s="60"/>
      <c r="AM1877" s="51" t="str">
        <f>IF(ISERROR(VLOOKUP(AL1877,LISTAS·PAPP!$AD$4:$AE$334,2,0))," ",VLOOKUP(AL1877,LISTAS·PAPP!$AD$4:$AE$334,2,0))</f>
        <v xml:space="preserve"> </v>
      </c>
      <c r="AN1877" s="63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53" t="str">
        <f t="shared" si="88"/>
        <v/>
      </c>
      <c r="BB1877" s="54" t="str">
        <f t="shared" si="89"/>
        <v/>
      </c>
      <c r="BC1877" s="55" t="str">
        <f t="shared" si="90"/>
        <v xml:space="preserve"> </v>
      </c>
    </row>
    <row r="1878" spans="1:55" x14ac:dyDescent="0.25">
      <c r="A1878" s="58"/>
      <c r="B1878" s="58"/>
      <c r="C1878" s="58"/>
      <c r="D1878" s="58"/>
      <c r="E1878" s="51" t="str">
        <f>IF(C1878&lt;&gt;"",VLOOKUP(MID(C1878,18,5),LISTAS·PAPP!$E$4:$F$76,2,0),"")</f>
        <v/>
      </c>
      <c r="F1878" s="58"/>
      <c r="G1878" s="51" t="str">
        <f>IF(F1878&lt;&gt;"",VLOOKUP(F1878,LISTAS·PAPP!$R$3:$T$221,3,0),"")</f>
        <v/>
      </c>
      <c r="H1878" s="58"/>
      <c r="I1878" s="66"/>
      <c r="J1878" s="66"/>
      <c r="K1878" s="67"/>
      <c r="L1878" s="66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52" t="str">
        <f>IF(A1878&lt;&gt;"",IF(D1878="DIRECCIÓN_DE_TRANSFERENCIAS","280 0031",VLOOKUP(C1878,LISTAS·PAPP!$C$3:$D$76,2,0)),"")</f>
        <v/>
      </c>
      <c r="Z1878" s="61"/>
      <c r="AA1878" s="62"/>
      <c r="AB1878" s="62"/>
      <c r="AC1878" s="65" t="str">
        <f>IF(D1878&lt;&gt;"",VLOOKUP(D1878,LISTAS·PAPP!$I$3:$M$16,2,0),"")</f>
        <v/>
      </c>
      <c r="AD1878" s="51" t="str">
        <f>IF(D1878&lt;&gt;"",VLOOKUP(D1878,LISTAS·PAPP!$I$3:$M$16,3,0),"")</f>
        <v/>
      </c>
      <c r="AE1878" s="52" t="str">
        <f>IF(D1878&lt;&gt;"",VLOOKUP(D1878,LISTAS·PAPP!$I$3:$M$16,4,0),"")</f>
        <v/>
      </c>
      <c r="AF1878" s="51" t="str">
        <f>IF(D1878&lt;&gt;"",VLOOKUP(D1878,LISTAS·PAPP!$I$3:$M$16,5,0),"")</f>
        <v/>
      </c>
      <c r="AG1878" s="52" t="str">
        <f>IF(AH1878&lt;&gt;"",VLOOKUP(AH1878,LISTAS·PAPP!$O$3:$P$74,2,0),"")</f>
        <v/>
      </c>
      <c r="AH1878" s="58"/>
      <c r="AI1878" s="60"/>
      <c r="AJ1878" s="51" t="str">
        <f>IF(AI1878&lt;&gt;"",VLOOKUP(AI1878,LISTAS·PAPP!$X$4:$Y$80,2,0),"")</f>
        <v/>
      </c>
      <c r="AK1878" s="58"/>
      <c r="AL1878" s="60"/>
      <c r="AM1878" s="51" t="str">
        <f>IF(ISERROR(VLOOKUP(AL1878,LISTAS·PAPP!$AD$4:$AE$334,2,0))," ",VLOOKUP(AL1878,LISTAS·PAPP!$AD$4:$AE$334,2,0))</f>
        <v xml:space="preserve"> </v>
      </c>
      <c r="AN1878" s="63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53" t="str">
        <f t="shared" si="88"/>
        <v/>
      </c>
      <c r="BB1878" s="54" t="str">
        <f t="shared" si="89"/>
        <v/>
      </c>
      <c r="BC1878" s="55" t="str">
        <f t="shared" si="90"/>
        <v xml:space="preserve"> </v>
      </c>
    </row>
    <row r="1879" spans="1:55" x14ac:dyDescent="0.25">
      <c r="A1879" s="58"/>
      <c r="B1879" s="58"/>
      <c r="C1879" s="58"/>
      <c r="D1879" s="58"/>
      <c r="E1879" s="51" t="str">
        <f>IF(C1879&lt;&gt;"",VLOOKUP(MID(C1879,18,5),LISTAS·PAPP!$E$4:$F$76,2,0),"")</f>
        <v/>
      </c>
      <c r="F1879" s="58"/>
      <c r="G1879" s="51" t="str">
        <f>IF(F1879&lt;&gt;"",VLOOKUP(F1879,LISTAS·PAPP!$R$3:$T$221,3,0),"")</f>
        <v/>
      </c>
      <c r="H1879" s="58"/>
      <c r="I1879" s="66"/>
      <c r="J1879" s="66"/>
      <c r="K1879" s="67"/>
      <c r="L1879" s="66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52" t="str">
        <f>IF(A1879&lt;&gt;"",IF(D1879="DIRECCIÓN_DE_TRANSFERENCIAS","280 0031",VLOOKUP(C1879,LISTAS·PAPP!$C$3:$D$76,2,0)),"")</f>
        <v/>
      </c>
      <c r="Z1879" s="61"/>
      <c r="AA1879" s="62"/>
      <c r="AB1879" s="62"/>
      <c r="AC1879" s="65" t="str">
        <f>IF(D1879&lt;&gt;"",VLOOKUP(D1879,LISTAS·PAPP!$I$3:$M$16,2,0),"")</f>
        <v/>
      </c>
      <c r="AD1879" s="51" t="str">
        <f>IF(D1879&lt;&gt;"",VLOOKUP(D1879,LISTAS·PAPP!$I$3:$M$16,3,0),"")</f>
        <v/>
      </c>
      <c r="AE1879" s="52" t="str">
        <f>IF(D1879&lt;&gt;"",VLOOKUP(D1879,LISTAS·PAPP!$I$3:$M$16,4,0),"")</f>
        <v/>
      </c>
      <c r="AF1879" s="51" t="str">
        <f>IF(D1879&lt;&gt;"",VLOOKUP(D1879,LISTAS·PAPP!$I$3:$M$16,5,0),"")</f>
        <v/>
      </c>
      <c r="AG1879" s="52" t="str">
        <f>IF(AH1879&lt;&gt;"",VLOOKUP(AH1879,LISTAS·PAPP!$O$3:$P$74,2,0),"")</f>
        <v/>
      </c>
      <c r="AH1879" s="58"/>
      <c r="AI1879" s="60"/>
      <c r="AJ1879" s="51" t="str">
        <f>IF(AI1879&lt;&gt;"",VLOOKUP(AI1879,LISTAS·PAPP!$X$4:$Y$80,2,0),"")</f>
        <v/>
      </c>
      <c r="AK1879" s="58"/>
      <c r="AL1879" s="60"/>
      <c r="AM1879" s="51" t="str">
        <f>IF(ISERROR(VLOOKUP(AL1879,LISTAS·PAPP!$AD$4:$AE$334,2,0))," ",VLOOKUP(AL1879,LISTAS·PAPP!$AD$4:$AE$334,2,0))</f>
        <v xml:space="preserve"> </v>
      </c>
      <c r="AN1879" s="63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53" t="str">
        <f t="shared" si="88"/>
        <v/>
      </c>
      <c r="BB1879" s="54" t="str">
        <f t="shared" si="89"/>
        <v/>
      </c>
      <c r="BC1879" s="55" t="str">
        <f t="shared" si="90"/>
        <v xml:space="preserve"> </v>
      </c>
    </row>
    <row r="1880" spans="1:55" x14ac:dyDescent="0.25">
      <c r="A1880" s="58"/>
      <c r="B1880" s="58"/>
      <c r="C1880" s="58"/>
      <c r="D1880" s="58"/>
      <c r="E1880" s="51" t="str">
        <f>IF(C1880&lt;&gt;"",VLOOKUP(MID(C1880,18,5),LISTAS·PAPP!$E$4:$F$76,2,0),"")</f>
        <v/>
      </c>
      <c r="F1880" s="58"/>
      <c r="G1880" s="51" t="str">
        <f>IF(F1880&lt;&gt;"",VLOOKUP(F1880,LISTAS·PAPP!$R$3:$T$221,3,0),"")</f>
        <v/>
      </c>
      <c r="H1880" s="58"/>
      <c r="I1880" s="66"/>
      <c r="J1880" s="66"/>
      <c r="K1880" s="67"/>
      <c r="L1880" s="66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52" t="str">
        <f>IF(A1880&lt;&gt;"",IF(D1880="DIRECCIÓN_DE_TRANSFERENCIAS","280 0031",VLOOKUP(C1880,LISTAS·PAPP!$C$3:$D$76,2,0)),"")</f>
        <v/>
      </c>
      <c r="Z1880" s="61"/>
      <c r="AA1880" s="62"/>
      <c r="AB1880" s="62"/>
      <c r="AC1880" s="65" t="str">
        <f>IF(D1880&lt;&gt;"",VLOOKUP(D1880,LISTAS·PAPP!$I$3:$M$16,2,0),"")</f>
        <v/>
      </c>
      <c r="AD1880" s="51" t="str">
        <f>IF(D1880&lt;&gt;"",VLOOKUP(D1880,LISTAS·PAPP!$I$3:$M$16,3,0),"")</f>
        <v/>
      </c>
      <c r="AE1880" s="52" t="str">
        <f>IF(D1880&lt;&gt;"",VLOOKUP(D1880,LISTAS·PAPP!$I$3:$M$16,4,0),"")</f>
        <v/>
      </c>
      <c r="AF1880" s="51" t="str">
        <f>IF(D1880&lt;&gt;"",VLOOKUP(D1880,LISTAS·PAPP!$I$3:$M$16,5,0),"")</f>
        <v/>
      </c>
      <c r="AG1880" s="52" t="str">
        <f>IF(AH1880&lt;&gt;"",VLOOKUP(AH1880,LISTAS·PAPP!$O$3:$P$74,2,0),"")</f>
        <v/>
      </c>
      <c r="AH1880" s="58"/>
      <c r="AI1880" s="60"/>
      <c r="AJ1880" s="51" t="str">
        <f>IF(AI1880&lt;&gt;"",VLOOKUP(AI1880,LISTAS·PAPP!$X$4:$Y$80,2,0),"")</f>
        <v/>
      </c>
      <c r="AK1880" s="58"/>
      <c r="AL1880" s="60"/>
      <c r="AM1880" s="51" t="str">
        <f>IF(ISERROR(VLOOKUP(AL1880,LISTAS·PAPP!$AD$4:$AE$334,2,0))," ",VLOOKUP(AL1880,LISTAS·PAPP!$AD$4:$AE$334,2,0))</f>
        <v xml:space="preserve"> </v>
      </c>
      <c r="AN1880" s="63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53" t="str">
        <f t="shared" si="88"/>
        <v/>
      </c>
      <c r="BB1880" s="54" t="str">
        <f t="shared" si="89"/>
        <v/>
      </c>
      <c r="BC1880" s="55" t="str">
        <f t="shared" si="90"/>
        <v xml:space="preserve"> </v>
      </c>
    </row>
    <row r="1881" spans="1:55" x14ac:dyDescent="0.25">
      <c r="A1881" s="58"/>
      <c r="B1881" s="58"/>
      <c r="C1881" s="58"/>
      <c r="D1881" s="58"/>
      <c r="E1881" s="51" t="str">
        <f>IF(C1881&lt;&gt;"",VLOOKUP(MID(C1881,18,5),LISTAS·PAPP!$E$4:$F$76,2,0),"")</f>
        <v/>
      </c>
      <c r="F1881" s="58"/>
      <c r="G1881" s="51" t="str">
        <f>IF(F1881&lt;&gt;"",VLOOKUP(F1881,LISTAS·PAPP!$R$3:$T$221,3,0),"")</f>
        <v/>
      </c>
      <c r="H1881" s="58"/>
      <c r="I1881" s="66"/>
      <c r="J1881" s="66"/>
      <c r="K1881" s="67"/>
      <c r="L1881" s="66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52" t="str">
        <f>IF(A1881&lt;&gt;"",IF(D1881="DIRECCIÓN_DE_TRANSFERENCIAS","280 0031",VLOOKUP(C1881,LISTAS·PAPP!$C$3:$D$76,2,0)),"")</f>
        <v/>
      </c>
      <c r="Z1881" s="61"/>
      <c r="AA1881" s="62"/>
      <c r="AB1881" s="62"/>
      <c r="AC1881" s="65" t="str">
        <f>IF(D1881&lt;&gt;"",VLOOKUP(D1881,LISTAS·PAPP!$I$3:$M$16,2,0),"")</f>
        <v/>
      </c>
      <c r="AD1881" s="51" t="str">
        <f>IF(D1881&lt;&gt;"",VLOOKUP(D1881,LISTAS·PAPP!$I$3:$M$16,3,0),"")</f>
        <v/>
      </c>
      <c r="AE1881" s="52" t="str">
        <f>IF(D1881&lt;&gt;"",VLOOKUP(D1881,LISTAS·PAPP!$I$3:$M$16,4,0),"")</f>
        <v/>
      </c>
      <c r="AF1881" s="51" t="str">
        <f>IF(D1881&lt;&gt;"",VLOOKUP(D1881,LISTAS·PAPP!$I$3:$M$16,5,0),"")</f>
        <v/>
      </c>
      <c r="AG1881" s="52" t="str">
        <f>IF(AH1881&lt;&gt;"",VLOOKUP(AH1881,LISTAS·PAPP!$O$3:$P$74,2,0),"")</f>
        <v/>
      </c>
      <c r="AH1881" s="58"/>
      <c r="AI1881" s="60"/>
      <c r="AJ1881" s="51" t="str">
        <f>IF(AI1881&lt;&gt;"",VLOOKUP(AI1881,LISTAS·PAPP!$X$4:$Y$80,2,0),"")</f>
        <v/>
      </c>
      <c r="AK1881" s="58"/>
      <c r="AL1881" s="60"/>
      <c r="AM1881" s="51" t="str">
        <f>IF(ISERROR(VLOOKUP(AL1881,LISTAS·PAPP!$AD$4:$AE$334,2,0))," ",VLOOKUP(AL1881,LISTAS·PAPP!$AD$4:$AE$334,2,0))</f>
        <v xml:space="preserve"> </v>
      </c>
      <c r="AN1881" s="63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53" t="str">
        <f t="shared" si="88"/>
        <v/>
      </c>
      <c r="BB1881" s="54" t="str">
        <f t="shared" si="89"/>
        <v/>
      </c>
      <c r="BC1881" s="55" t="str">
        <f t="shared" si="90"/>
        <v xml:space="preserve"> </v>
      </c>
    </row>
    <row r="1882" spans="1:55" x14ac:dyDescent="0.25">
      <c r="A1882" s="58"/>
      <c r="B1882" s="58"/>
      <c r="C1882" s="58"/>
      <c r="D1882" s="58"/>
      <c r="E1882" s="51" t="str">
        <f>IF(C1882&lt;&gt;"",VLOOKUP(MID(C1882,18,5),LISTAS·PAPP!$E$4:$F$76,2,0),"")</f>
        <v/>
      </c>
      <c r="F1882" s="58"/>
      <c r="G1882" s="51" t="str">
        <f>IF(F1882&lt;&gt;"",VLOOKUP(F1882,LISTAS·PAPP!$R$3:$T$221,3,0),"")</f>
        <v/>
      </c>
      <c r="H1882" s="58"/>
      <c r="I1882" s="66"/>
      <c r="J1882" s="66"/>
      <c r="K1882" s="67"/>
      <c r="L1882" s="66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52" t="str">
        <f>IF(A1882&lt;&gt;"",IF(D1882="DIRECCIÓN_DE_TRANSFERENCIAS","280 0031",VLOOKUP(C1882,LISTAS·PAPP!$C$3:$D$76,2,0)),"")</f>
        <v/>
      </c>
      <c r="Z1882" s="61"/>
      <c r="AA1882" s="62"/>
      <c r="AB1882" s="62"/>
      <c r="AC1882" s="65" t="str">
        <f>IF(D1882&lt;&gt;"",VLOOKUP(D1882,LISTAS·PAPP!$I$3:$M$16,2,0),"")</f>
        <v/>
      </c>
      <c r="AD1882" s="51" t="str">
        <f>IF(D1882&lt;&gt;"",VLOOKUP(D1882,LISTAS·PAPP!$I$3:$M$16,3,0),"")</f>
        <v/>
      </c>
      <c r="AE1882" s="52" t="str">
        <f>IF(D1882&lt;&gt;"",VLOOKUP(D1882,LISTAS·PAPP!$I$3:$M$16,4,0),"")</f>
        <v/>
      </c>
      <c r="AF1882" s="51" t="str">
        <f>IF(D1882&lt;&gt;"",VLOOKUP(D1882,LISTAS·PAPP!$I$3:$M$16,5,0),"")</f>
        <v/>
      </c>
      <c r="AG1882" s="52" t="str">
        <f>IF(AH1882&lt;&gt;"",VLOOKUP(AH1882,LISTAS·PAPP!$O$3:$P$74,2,0),"")</f>
        <v/>
      </c>
      <c r="AH1882" s="58"/>
      <c r="AI1882" s="60"/>
      <c r="AJ1882" s="51" t="str">
        <f>IF(AI1882&lt;&gt;"",VLOOKUP(AI1882,LISTAS·PAPP!$X$4:$Y$80,2,0),"")</f>
        <v/>
      </c>
      <c r="AK1882" s="58"/>
      <c r="AL1882" s="60"/>
      <c r="AM1882" s="51" t="str">
        <f>IF(ISERROR(VLOOKUP(AL1882,LISTAS·PAPP!$AD$4:$AE$334,2,0))," ",VLOOKUP(AL1882,LISTAS·PAPP!$AD$4:$AE$334,2,0))</f>
        <v xml:space="preserve"> </v>
      </c>
      <c r="AN1882" s="63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53" t="str">
        <f t="shared" si="88"/>
        <v/>
      </c>
      <c r="BB1882" s="54" t="str">
        <f t="shared" si="89"/>
        <v/>
      </c>
      <c r="BC1882" s="55" t="str">
        <f t="shared" si="90"/>
        <v xml:space="preserve"> </v>
      </c>
    </row>
    <row r="1883" spans="1:55" x14ac:dyDescent="0.25">
      <c r="A1883" s="58"/>
      <c r="B1883" s="58"/>
      <c r="C1883" s="58"/>
      <c r="D1883" s="58"/>
      <c r="E1883" s="51" t="str">
        <f>IF(C1883&lt;&gt;"",VLOOKUP(MID(C1883,18,5),LISTAS·PAPP!$E$4:$F$76,2,0),"")</f>
        <v/>
      </c>
      <c r="F1883" s="58"/>
      <c r="G1883" s="51" t="str">
        <f>IF(F1883&lt;&gt;"",VLOOKUP(F1883,LISTAS·PAPP!$R$3:$T$221,3,0),"")</f>
        <v/>
      </c>
      <c r="H1883" s="58"/>
      <c r="I1883" s="66"/>
      <c r="J1883" s="66"/>
      <c r="K1883" s="67"/>
      <c r="L1883" s="66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52" t="str">
        <f>IF(A1883&lt;&gt;"",IF(D1883="DIRECCIÓN_DE_TRANSFERENCIAS","280 0031",VLOOKUP(C1883,LISTAS·PAPP!$C$3:$D$76,2,0)),"")</f>
        <v/>
      </c>
      <c r="Z1883" s="61"/>
      <c r="AA1883" s="62"/>
      <c r="AB1883" s="62"/>
      <c r="AC1883" s="65" t="str">
        <f>IF(D1883&lt;&gt;"",VLOOKUP(D1883,LISTAS·PAPP!$I$3:$M$16,2,0),"")</f>
        <v/>
      </c>
      <c r="AD1883" s="51" t="str">
        <f>IF(D1883&lt;&gt;"",VLOOKUP(D1883,LISTAS·PAPP!$I$3:$M$16,3,0),"")</f>
        <v/>
      </c>
      <c r="AE1883" s="52" t="str">
        <f>IF(D1883&lt;&gt;"",VLOOKUP(D1883,LISTAS·PAPP!$I$3:$M$16,4,0),"")</f>
        <v/>
      </c>
      <c r="AF1883" s="51" t="str">
        <f>IF(D1883&lt;&gt;"",VLOOKUP(D1883,LISTAS·PAPP!$I$3:$M$16,5,0),"")</f>
        <v/>
      </c>
      <c r="AG1883" s="52" t="str">
        <f>IF(AH1883&lt;&gt;"",VLOOKUP(AH1883,LISTAS·PAPP!$O$3:$P$74,2,0),"")</f>
        <v/>
      </c>
      <c r="AH1883" s="58"/>
      <c r="AI1883" s="60"/>
      <c r="AJ1883" s="51" t="str">
        <f>IF(AI1883&lt;&gt;"",VLOOKUP(AI1883,LISTAS·PAPP!$X$4:$Y$80,2,0),"")</f>
        <v/>
      </c>
      <c r="AK1883" s="58"/>
      <c r="AL1883" s="60"/>
      <c r="AM1883" s="51" t="str">
        <f>IF(ISERROR(VLOOKUP(AL1883,LISTAS·PAPP!$AD$4:$AE$334,2,0))," ",VLOOKUP(AL1883,LISTAS·PAPP!$AD$4:$AE$334,2,0))</f>
        <v xml:space="preserve"> </v>
      </c>
      <c r="AN1883" s="63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53" t="str">
        <f t="shared" si="88"/>
        <v/>
      </c>
      <c r="BB1883" s="54" t="str">
        <f t="shared" si="89"/>
        <v/>
      </c>
      <c r="BC1883" s="55" t="str">
        <f t="shared" si="90"/>
        <v xml:space="preserve"> </v>
      </c>
    </row>
    <row r="1884" spans="1:55" x14ac:dyDescent="0.25">
      <c r="A1884" s="58"/>
      <c r="B1884" s="58"/>
      <c r="C1884" s="58"/>
      <c r="D1884" s="58"/>
      <c r="E1884" s="51" t="str">
        <f>IF(C1884&lt;&gt;"",VLOOKUP(MID(C1884,18,5),LISTAS·PAPP!$E$4:$F$76,2,0),"")</f>
        <v/>
      </c>
      <c r="F1884" s="58"/>
      <c r="G1884" s="51" t="str">
        <f>IF(F1884&lt;&gt;"",VLOOKUP(F1884,LISTAS·PAPP!$R$3:$T$221,3,0),"")</f>
        <v/>
      </c>
      <c r="H1884" s="58"/>
      <c r="I1884" s="66"/>
      <c r="J1884" s="66"/>
      <c r="K1884" s="67"/>
      <c r="L1884" s="66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52" t="str">
        <f>IF(A1884&lt;&gt;"",IF(D1884="DIRECCIÓN_DE_TRANSFERENCIAS","280 0031",VLOOKUP(C1884,LISTAS·PAPP!$C$3:$D$76,2,0)),"")</f>
        <v/>
      </c>
      <c r="Z1884" s="61"/>
      <c r="AA1884" s="62"/>
      <c r="AB1884" s="62"/>
      <c r="AC1884" s="65" t="str">
        <f>IF(D1884&lt;&gt;"",VLOOKUP(D1884,LISTAS·PAPP!$I$3:$M$16,2,0),"")</f>
        <v/>
      </c>
      <c r="AD1884" s="51" t="str">
        <f>IF(D1884&lt;&gt;"",VLOOKUP(D1884,LISTAS·PAPP!$I$3:$M$16,3,0),"")</f>
        <v/>
      </c>
      <c r="AE1884" s="52" t="str">
        <f>IF(D1884&lt;&gt;"",VLOOKUP(D1884,LISTAS·PAPP!$I$3:$M$16,4,0),"")</f>
        <v/>
      </c>
      <c r="AF1884" s="51" t="str">
        <f>IF(D1884&lt;&gt;"",VLOOKUP(D1884,LISTAS·PAPP!$I$3:$M$16,5,0),"")</f>
        <v/>
      </c>
      <c r="AG1884" s="52" t="str">
        <f>IF(AH1884&lt;&gt;"",VLOOKUP(AH1884,LISTAS·PAPP!$O$3:$P$74,2,0),"")</f>
        <v/>
      </c>
      <c r="AH1884" s="58"/>
      <c r="AI1884" s="60"/>
      <c r="AJ1884" s="51" t="str">
        <f>IF(AI1884&lt;&gt;"",VLOOKUP(AI1884,LISTAS·PAPP!$X$4:$Y$80,2,0),"")</f>
        <v/>
      </c>
      <c r="AK1884" s="58"/>
      <c r="AL1884" s="60"/>
      <c r="AM1884" s="51" t="str">
        <f>IF(ISERROR(VLOOKUP(AL1884,LISTAS·PAPP!$AD$4:$AE$334,2,0))," ",VLOOKUP(AL1884,LISTAS·PAPP!$AD$4:$AE$334,2,0))</f>
        <v xml:space="preserve"> </v>
      </c>
      <c r="AN1884" s="63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53" t="str">
        <f t="shared" si="88"/>
        <v/>
      </c>
      <c r="BB1884" s="54" t="str">
        <f t="shared" si="89"/>
        <v/>
      </c>
      <c r="BC1884" s="55" t="str">
        <f t="shared" si="90"/>
        <v xml:space="preserve"> </v>
      </c>
    </row>
    <row r="1885" spans="1:55" x14ac:dyDescent="0.25">
      <c r="A1885" s="58"/>
      <c r="B1885" s="58"/>
      <c r="C1885" s="58"/>
      <c r="D1885" s="58"/>
      <c r="E1885" s="51" t="str">
        <f>IF(C1885&lt;&gt;"",VLOOKUP(MID(C1885,18,5),LISTAS·PAPP!$E$4:$F$76,2,0),"")</f>
        <v/>
      </c>
      <c r="F1885" s="58"/>
      <c r="G1885" s="51" t="str">
        <f>IF(F1885&lt;&gt;"",VLOOKUP(F1885,LISTAS·PAPP!$R$3:$T$221,3,0),"")</f>
        <v/>
      </c>
      <c r="H1885" s="58"/>
      <c r="I1885" s="66"/>
      <c r="J1885" s="66"/>
      <c r="K1885" s="67"/>
      <c r="L1885" s="66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52" t="str">
        <f>IF(A1885&lt;&gt;"",IF(D1885="DIRECCIÓN_DE_TRANSFERENCIAS","280 0031",VLOOKUP(C1885,LISTAS·PAPP!$C$3:$D$76,2,0)),"")</f>
        <v/>
      </c>
      <c r="Z1885" s="61"/>
      <c r="AA1885" s="62"/>
      <c r="AB1885" s="62"/>
      <c r="AC1885" s="65" t="str">
        <f>IF(D1885&lt;&gt;"",VLOOKUP(D1885,LISTAS·PAPP!$I$3:$M$16,2,0),"")</f>
        <v/>
      </c>
      <c r="AD1885" s="51" t="str">
        <f>IF(D1885&lt;&gt;"",VLOOKUP(D1885,LISTAS·PAPP!$I$3:$M$16,3,0),"")</f>
        <v/>
      </c>
      <c r="AE1885" s="52" t="str">
        <f>IF(D1885&lt;&gt;"",VLOOKUP(D1885,LISTAS·PAPP!$I$3:$M$16,4,0),"")</f>
        <v/>
      </c>
      <c r="AF1885" s="51" t="str">
        <f>IF(D1885&lt;&gt;"",VLOOKUP(D1885,LISTAS·PAPP!$I$3:$M$16,5,0),"")</f>
        <v/>
      </c>
      <c r="AG1885" s="52" t="str">
        <f>IF(AH1885&lt;&gt;"",VLOOKUP(AH1885,LISTAS·PAPP!$O$3:$P$74,2,0),"")</f>
        <v/>
      </c>
      <c r="AH1885" s="58"/>
      <c r="AI1885" s="60"/>
      <c r="AJ1885" s="51" t="str">
        <f>IF(AI1885&lt;&gt;"",VLOOKUP(AI1885,LISTAS·PAPP!$X$4:$Y$80,2,0),"")</f>
        <v/>
      </c>
      <c r="AK1885" s="58"/>
      <c r="AL1885" s="60"/>
      <c r="AM1885" s="51" t="str">
        <f>IF(ISERROR(VLOOKUP(AL1885,LISTAS·PAPP!$AD$4:$AE$334,2,0))," ",VLOOKUP(AL1885,LISTAS·PAPP!$AD$4:$AE$334,2,0))</f>
        <v xml:space="preserve"> </v>
      </c>
      <c r="AN1885" s="63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53" t="str">
        <f t="shared" si="88"/>
        <v/>
      </c>
      <c r="BB1885" s="54" t="str">
        <f t="shared" si="89"/>
        <v/>
      </c>
      <c r="BC1885" s="55" t="str">
        <f t="shared" si="90"/>
        <v xml:space="preserve"> </v>
      </c>
    </row>
    <row r="1886" spans="1:55" x14ac:dyDescent="0.25">
      <c r="A1886" s="58"/>
      <c r="B1886" s="58"/>
      <c r="C1886" s="58"/>
      <c r="D1886" s="58"/>
      <c r="E1886" s="51" t="str">
        <f>IF(C1886&lt;&gt;"",VLOOKUP(MID(C1886,18,5),LISTAS·PAPP!$E$4:$F$76,2,0),"")</f>
        <v/>
      </c>
      <c r="F1886" s="58"/>
      <c r="G1886" s="51" t="str">
        <f>IF(F1886&lt;&gt;"",VLOOKUP(F1886,LISTAS·PAPP!$R$3:$T$221,3,0),"")</f>
        <v/>
      </c>
      <c r="H1886" s="58"/>
      <c r="I1886" s="66"/>
      <c r="J1886" s="66"/>
      <c r="K1886" s="67"/>
      <c r="L1886" s="66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52" t="str">
        <f>IF(A1886&lt;&gt;"",IF(D1886="DIRECCIÓN_DE_TRANSFERENCIAS","280 0031",VLOOKUP(C1886,LISTAS·PAPP!$C$3:$D$76,2,0)),"")</f>
        <v/>
      </c>
      <c r="Z1886" s="61"/>
      <c r="AA1886" s="62"/>
      <c r="AB1886" s="62"/>
      <c r="AC1886" s="65" t="str">
        <f>IF(D1886&lt;&gt;"",VLOOKUP(D1886,LISTAS·PAPP!$I$3:$M$16,2,0),"")</f>
        <v/>
      </c>
      <c r="AD1886" s="51" t="str">
        <f>IF(D1886&lt;&gt;"",VLOOKUP(D1886,LISTAS·PAPP!$I$3:$M$16,3,0),"")</f>
        <v/>
      </c>
      <c r="AE1886" s="52" t="str">
        <f>IF(D1886&lt;&gt;"",VLOOKUP(D1886,LISTAS·PAPP!$I$3:$M$16,4,0),"")</f>
        <v/>
      </c>
      <c r="AF1886" s="51" t="str">
        <f>IF(D1886&lt;&gt;"",VLOOKUP(D1886,LISTAS·PAPP!$I$3:$M$16,5,0),"")</f>
        <v/>
      </c>
      <c r="AG1886" s="52" t="str">
        <f>IF(AH1886&lt;&gt;"",VLOOKUP(AH1886,LISTAS·PAPP!$O$3:$P$74,2,0),"")</f>
        <v/>
      </c>
      <c r="AH1886" s="58"/>
      <c r="AI1886" s="60"/>
      <c r="AJ1886" s="51" t="str">
        <f>IF(AI1886&lt;&gt;"",VLOOKUP(AI1886,LISTAS·PAPP!$X$4:$Y$80,2,0),"")</f>
        <v/>
      </c>
      <c r="AK1886" s="58"/>
      <c r="AL1886" s="60"/>
      <c r="AM1886" s="51" t="str">
        <f>IF(ISERROR(VLOOKUP(AL1886,LISTAS·PAPP!$AD$4:$AE$334,2,0))," ",VLOOKUP(AL1886,LISTAS·PAPP!$AD$4:$AE$334,2,0))</f>
        <v xml:space="preserve"> </v>
      </c>
      <c r="AN1886" s="63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53" t="str">
        <f t="shared" si="88"/>
        <v/>
      </c>
      <c r="BB1886" s="54" t="str">
        <f t="shared" si="89"/>
        <v/>
      </c>
      <c r="BC1886" s="55" t="str">
        <f t="shared" si="90"/>
        <v xml:space="preserve"> </v>
      </c>
    </row>
    <row r="1887" spans="1:55" x14ac:dyDescent="0.25">
      <c r="A1887" s="58"/>
      <c r="B1887" s="58"/>
      <c r="C1887" s="58"/>
      <c r="D1887" s="58"/>
      <c r="E1887" s="51" t="str">
        <f>IF(C1887&lt;&gt;"",VLOOKUP(MID(C1887,18,5),LISTAS·PAPP!$E$4:$F$76,2,0),"")</f>
        <v/>
      </c>
      <c r="F1887" s="58"/>
      <c r="G1887" s="51" t="str">
        <f>IF(F1887&lt;&gt;"",VLOOKUP(F1887,LISTAS·PAPP!$R$3:$T$221,3,0),"")</f>
        <v/>
      </c>
      <c r="H1887" s="58"/>
      <c r="I1887" s="66"/>
      <c r="J1887" s="66"/>
      <c r="K1887" s="67"/>
      <c r="L1887" s="66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52" t="str">
        <f>IF(A1887&lt;&gt;"",IF(D1887="DIRECCIÓN_DE_TRANSFERENCIAS","280 0031",VLOOKUP(C1887,LISTAS·PAPP!$C$3:$D$76,2,0)),"")</f>
        <v/>
      </c>
      <c r="Z1887" s="61"/>
      <c r="AA1887" s="62"/>
      <c r="AB1887" s="62"/>
      <c r="AC1887" s="65" t="str">
        <f>IF(D1887&lt;&gt;"",VLOOKUP(D1887,LISTAS·PAPP!$I$3:$M$16,2,0),"")</f>
        <v/>
      </c>
      <c r="AD1887" s="51" t="str">
        <f>IF(D1887&lt;&gt;"",VLOOKUP(D1887,LISTAS·PAPP!$I$3:$M$16,3,0),"")</f>
        <v/>
      </c>
      <c r="AE1887" s="52" t="str">
        <f>IF(D1887&lt;&gt;"",VLOOKUP(D1887,LISTAS·PAPP!$I$3:$M$16,4,0),"")</f>
        <v/>
      </c>
      <c r="AF1887" s="51" t="str">
        <f>IF(D1887&lt;&gt;"",VLOOKUP(D1887,LISTAS·PAPP!$I$3:$M$16,5,0),"")</f>
        <v/>
      </c>
      <c r="AG1887" s="52" t="str">
        <f>IF(AH1887&lt;&gt;"",VLOOKUP(AH1887,LISTAS·PAPP!$O$3:$P$74,2,0),"")</f>
        <v/>
      </c>
      <c r="AH1887" s="58"/>
      <c r="AI1887" s="60"/>
      <c r="AJ1887" s="51" t="str">
        <f>IF(AI1887&lt;&gt;"",VLOOKUP(AI1887,LISTAS·PAPP!$X$4:$Y$80,2,0),"")</f>
        <v/>
      </c>
      <c r="AK1887" s="58"/>
      <c r="AL1887" s="60"/>
      <c r="AM1887" s="51" t="str">
        <f>IF(ISERROR(VLOOKUP(AL1887,LISTAS·PAPP!$AD$4:$AE$334,2,0))," ",VLOOKUP(AL1887,LISTAS·PAPP!$AD$4:$AE$334,2,0))</f>
        <v xml:space="preserve"> </v>
      </c>
      <c r="AN1887" s="63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53" t="str">
        <f t="shared" si="88"/>
        <v/>
      </c>
      <c r="BB1887" s="54" t="str">
        <f t="shared" si="89"/>
        <v/>
      </c>
      <c r="BC1887" s="55" t="str">
        <f t="shared" si="90"/>
        <v xml:space="preserve"> </v>
      </c>
    </row>
    <row r="1888" spans="1:55" x14ac:dyDescent="0.25">
      <c r="A1888" s="58"/>
      <c r="B1888" s="58"/>
      <c r="C1888" s="58"/>
      <c r="D1888" s="58"/>
      <c r="E1888" s="51" t="str">
        <f>IF(C1888&lt;&gt;"",VLOOKUP(MID(C1888,18,5),LISTAS·PAPP!$E$4:$F$76,2,0),"")</f>
        <v/>
      </c>
      <c r="F1888" s="58"/>
      <c r="G1888" s="51" t="str">
        <f>IF(F1888&lt;&gt;"",VLOOKUP(F1888,LISTAS·PAPP!$R$3:$T$221,3,0),"")</f>
        <v/>
      </c>
      <c r="H1888" s="58"/>
      <c r="I1888" s="66"/>
      <c r="J1888" s="66"/>
      <c r="K1888" s="67"/>
      <c r="L1888" s="66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52" t="str">
        <f>IF(A1888&lt;&gt;"",IF(D1888="DIRECCIÓN_DE_TRANSFERENCIAS","280 0031",VLOOKUP(C1888,LISTAS·PAPP!$C$3:$D$76,2,0)),"")</f>
        <v/>
      </c>
      <c r="Z1888" s="61"/>
      <c r="AA1888" s="62"/>
      <c r="AB1888" s="62"/>
      <c r="AC1888" s="65" t="str">
        <f>IF(D1888&lt;&gt;"",VLOOKUP(D1888,LISTAS·PAPP!$I$3:$M$16,2,0),"")</f>
        <v/>
      </c>
      <c r="AD1888" s="51" t="str">
        <f>IF(D1888&lt;&gt;"",VLOOKUP(D1888,LISTAS·PAPP!$I$3:$M$16,3,0),"")</f>
        <v/>
      </c>
      <c r="AE1888" s="52" t="str">
        <f>IF(D1888&lt;&gt;"",VLOOKUP(D1888,LISTAS·PAPP!$I$3:$M$16,4,0),"")</f>
        <v/>
      </c>
      <c r="AF1888" s="51" t="str">
        <f>IF(D1888&lt;&gt;"",VLOOKUP(D1888,LISTAS·PAPP!$I$3:$M$16,5,0),"")</f>
        <v/>
      </c>
      <c r="AG1888" s="52" t="str">
        <f>IF(AH1888&lt;&gt;"",VLOOKUP(AH1888,LISTAS·PAPP!$O$3:$P$74,2,0),"")</f>
        <v/>
      </c>
      <c r="AH1888" s="58"/>
      <c r="AI1888" s="60"/>
      <c r="AJ1888" s="51" t="str">
        <f>IF(AI1888&lt;&gt;"",VLOOKUP(AI1888,LISTAS·PAPP!$X$4:$Y$80,2,0),"")</f>
        <v/>
      </c>
      <c r="AK1888" s="58"/>
      <c r="AL1888" s="60"/>
      <c r="AM1888" s="51" t="str">
        <f>IF(ISERROR(VLOOKUP(AL1888,LISTAS·PAPP!$AD$4:$AE$334,2,0))," ",VLOOKUP(AL1888,LISTAS·PAPP!$AD$4:$AE$334,2,0))</f>
        <v xml:space="preserve"> </v>
      </c>
      <c r="AN1888" s="63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53" t="str">
        <f t="shared" si="88"/>
        <v/>
      </c>
      <c r="BB1888" s="54" t="str">
        <f t="shared" si="89"/>
        <v/>
      </c>
      <c r="BC1888" s="55" t="str">
        <f t="shared" si="90"/>
        <v xml:space="preserve"> </v>
      </c>
    </row>
    <row r="1889" spans="1:55" x14ac:dyDescent="0.25">
      <c r="A1889" s="58"/>
      <c r="B1889" s="58"/>
      <c r="C1889" s="58"/>
      <c r="D1889" s="58"/>
      <c r="E1889" s="51" t="str">
        <f>IF(C1889&lt;&gt;"",VLOOKUP(MID(C1889,18,5),LISTAS·PAPP!$E$4:$F$76,2,0),"")</f>
        <v/>
      </c>
      <c r="F1889" s="58"/>
      <c r="G1889" s="51" t="str">
        <f>IF(F1889&lt;&gt;"",VLOOKUP(F1889,LISTAS·PAPP!$R$3:$T$221,3,0),"")</f>
        <v/>
      </c>
      <c r="H1889" s="58"/>
      <c r="I1889" s="66"/>
      <c r="J1889" s="66"/>
      <c r="K1889" s="67"/>
      <c r="L1889" s="66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52" t="str">
        <f>IF(A1889&lt;&gt;"",IF(D1889="DIRECCIÓN_DE_TRANSFERENCIAS","280 0031",VLOOKUP(C1889,LISTAS·PAPP!$C$3:$D$76,2,0)),"")</f>
        <v/>
      </c>
      <c r="Z1889" s="61"/>
      <c r="AA1889" s="62"/>
      <c r="AB1889" s="62"/>
      <c r="AC1889" s="65" t="str">
        <f>IF(D1889&lt;&gt;"",VLOOKUP(D1889,LISTAS·PAPP!$I$3:$M$16,2,0),"")</f>
        <v/>
      </c>
      <c r="AD1889" s="51" t="str">
        <f>IF(D1889&lt;&gt;"",VLOOKUP(D1889,LISTAS·PAPP!$I$3:$M$16,3,0),"")</f>
        <v/>
      </c>
      <c r="AE1889" s="52" t="str">
        <f>IF(D1889&lt;&gt;"",VLOOKUP(D1889,LISTAS·PAPP!$I$3:$M$16,4,0),"")</f>
        <v/>
      </c>
      <c r="AF1889" s="51" t="str">
        <f>IF(D1889&lt;&gt;"",VLOOKUP(D1889,LISTAS·PAPP!$I$3:$M$16,5,0),"")</f>
        <v/>
      </c>
      <c r="AG1889" s="52" t="str">
        <f>IF(AH1889&lt;&gt;"",VLOOKUP(AH1889,LISTAS·PAPP!$O$3:$P$74,2,0),"")</f>
        <v/>
      </c>
      <c r="AH1889" s="58"/>
      <c r="AI1889" s="60"/>
      <c r="AJ1889" s="51" t="str">
        <f>IF(AI1889&lt;&gt;"",VLOOKUP(AI1889,LISTAS·PAPP!$X$4:$Y$80,2,0),"")</f>
        <v/>
      </c>
      <c r="AK1889" s="58"/>
      <c r="AL1889" s="60"/>
      <c r="AM1889" s="51" t="str">
        <f>IF(ISERROR(VLOOKUP(AL1889,LISTAS·PAPP!$AD$4:$AE$334,2,0))," ",VLOOKUP(AL1889,LISTAS·PAPP!$AD$4:$AE$334,2,0))</f>
        <v xml:space="preserve"> </v>
      </c>
      <c r="AN1889" s="63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53" t="str">
        <f t="shared" si="88"/>
        <v/>
      </c>
      <c r="BB1889" s="54" t="str">
        <f t="shared" si="89"/>
        <v/>
      </c>
      <c r="BC1889" s="55" t="str">
        <f t="shared" si="90"/>
        <v xml:space="preserve"> </v>
      </c>
    </row>
    <row r="1890" spans="1:55" x14ac:dyDescent="0.25">
      <c r="A1890" s="58"/>
      <c r="B1890" s="58"/>
      <c r="C1890" s="58"/>
      <c r="D1890" s="58"/>
      <c r="E1890" s="51" t="str">
        <f>IF(C1890&lt;&gt;"",VLOOKUP(MID(C1890,18,5),LISTAS·PAPP!$E$4:$F$76,2,0),"")</f>
        <v/>
      </c>
      <c r="F1890" s="58"/>
      <c r="G1890" s="51" t="str">
        <f>IF(F1890&lt;&gt;"",VLOOKUP(F1890,LISTAS·PAPP!$R$3:$T$221,3,0),"")</f>
        <v/>
      </c>
      <c r="H1890" s="58"/>
      <c r="I1890" s="66"/>
      <c r="J1890" s="66"/>
      <c r="K1890" s="67"/>
      <c r="L1890" s="66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52" t="str">
        <f>IF(A1890&lt;&gt;"",IF(D1890="DIRECCIÓN_DE_TRANSFERENCIAS","280 0031",VLOOKUP(C1890,LISTAS·PAPP!$C$3:$D$76,2,0)),"")</f>
        <v/>
      </c>
      <c r="Z1890" s="61"/>
      <c r="AA1890" s="62"/>
      <c r="AB1890" s="62"/>
      <c r="AC1890" s="65" t="str">
        <f>IF(D1890&lt;&gt;"",VLOOKUP(D1890,LISTAS·PAPP!$I$3:$M$16,2,0),"")</f>
        <v/>
      </c>
      <c r="AD1890" s="51" t="str">
        <f>IF(D1890&lt;&gt;"",VLOOKUP(D1890,LISTAS·PAPP!$I$3:$M$16,3,0),"")</f>
        <v/>
      </c>
      <c r="AE1890" s="52" t="str">
        <f>IF(D1890&lt;&gt;"",VLOOKUP(D1890,LISTAS·PAPP!$I$3:$M$16,4,0),"")</f>
        <v/>
      </c>
      <c r="AF1890" s="51" t="str">
        <f>IF(D1890&lt;&gt;"",VLOOKUP(D1890,LISTAS·PAPP!$I$3:$M$16,5,0),"")</f>
        <v/>
      </c>
      <c r="AG1890" s="52" t="str">
        <f>IF(AH1890&lt;&gt;"",VLOOKUP(AH1890,LISTAS·PAPP!$O$3:$P$74,2,0),"")</f>
        <v/>
      </c>
      <c r="AH1890" s="58"/>
      <c r="AI1890" s="60"/>
      <c r="AJ1890" s="51" t="str">
        <f>IF(AI1890&lt;&gt;"",VLOOKUP(AI1890,LISTAS·PAPP!$X$4:$Y$80,2,0),"")</f>
        <v/>
      </c>
      <c r="AK1890" s="58"/>
      <c r="AL1890" s="60"/>
      <c r="AM1890" s="51" t="str">
        <f>IF(ISERROR(VLOOKUP(AL1890,LISTAS·PAPP!$AD$4:$AE$334,2,0))," ",VLOOKUP(AL1890,LISTAS·PAPP!$AD$4:$AE$334,2,0))</f>
        <v xml:space="preserve"> </v>
      </c>
      <c r="AN1890" s="63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53" t="str">
        <f t="shared" si="88"/>
        <v/>
      </c>
      <c r="BB1890" s="54" t="str">
        <f t="shared" si="89"/>
        <v/>
      </c>
      <c r="BC1890" s="55" t="str">
        <f t="shared" si="90"/>
        <v xml:space="preserve"> </v>
      </c>
    </row>
    <row r="1891" spans="1:55" x14ac:dyDescent="0.25">
      <c r="A1891" s="58"/>
      <c r="B1891" s="58"/>
      <c r="C1891" s="58"/>
      <c r="D1891" s="58"/>
      <c r="E1891" s="51" t="str">
        <f>IF(C1891&lt;&gt;"",VLOOKUP(MID(C1891,18,5),LISTAS·PAPP!$E$4:$F$76,2,0),"")</f>
        <v/>
      </c>
      <c r="F1891" s="58"/>
      <c r="G1891" s="51" t="str">
        <f>IF(F1891&lt;&gt;"",VLOOKUP(F1891,LISTAS·PAPP!$R$3:$T$221,3,0),"")</f>
        <v/>
      </c>
      <c r="H1891" s="58"/>
      <c r="I1891" s="66"/>
      <c r="J1891" s="66"/>
      <c r="K1891" s="67"/>
      <c r="L1891" s="66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52" t="str">
        <f>IF(A1891&lt;&gt;"",IF(D1891="DIRECCIÓN_DE_TRANSFERENCIAS","280 0031",VLOOKUP(C1891,LISTAS·PAPP!$C$3:$D$76,2,0)),"")</f>
        <v/>
      </c>
      <c r="Z1891" s="61"/>
      <c r="AA1891" s="62"/>
      <c r="AB1891" s="62"/>
      <c r="AC1891" s="65" t="str">
        <f>IF(D1891&lt;&gt;"",VLOOKUP(D1891,LISTAS·PAPP!$I$3:$M$16,2,0),"")</f>
        <v/>
      </c>
      <c r="AD1891" s="51" t="str">
        <f>IF(D1891&lt;&gt;"",VLOOKUP(D1891,LISTAS·PAPP!$I$3:$M$16,3,0),"")</f>
        <v/>
      </c>
      <c r="AE1891" s="52" t="str">
        <f>IF(D1891&lt;&gt;"",VLOOKUP(D1891,LISTAS·PAPP!$I$3:$M$16,4,0),"")</f>
        <v/>
      </c>
      <c r="AF1891" s="51" t="str">
        <f>IF(D1891&lt;&gt;"",VLOOKUP(D1891,LISTAS·PAPP!$I$3:$M$16,5,0),"")</f>
        <v/>
      </c>
      <c r="AG1891" s="52" t="str">
        <f>IF(AH1891&lt;&gt;"",VLOOKUP(AH1891,LISTAS·PAPP!$O$3:$P$74,2,0),"")</f>
        <v/>
      </c>
      <c r="AH1891" s="58"/>
      <c r="AI1891" s="60"/>
      <c r="AJ1891" s="51" t="str">
        <f>IF(AI1891&lt;&gt;"",VLOOKUP(AI1891,LISTAS·PAPP!$X$4:$Y$80,2,0),"")</f>
        <v/>
      </c>
      <c r="AK1891" s="58"/>
      <c r="AL1891" s="60"/>
      <c r="AM1891" s="51" t="str">
        <f>IF(ISERROR(VLOOKUP(AL1891,LISTAS·PAPP!$AD$4:$AE$334,2,0))," ",VLOOKUP(AL1891,LISTAS·PAPP!$AD$4:$AE$334,2,0))</f>
        <v xml:space="preserve"> </v>
      </c>
      <c r="AN1891" s="63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53" t="str">
        <f t="shared" si="88"/>
        <v/>
      </c>
      <c r="BB1891" s="54" t="str">
        <f t="shared" si="89"/>
        <v/>
      </c>
      <c r="BC1891" s="55" t="str">
        <f t="shared" si="90"/>
        <v xml:space="preserve"> </v>
      </c>
    </row>
    <row r="1892" spans="1:55" x14ac:dyDescent="0.25">
      <c r="A1892" s="58"/>
      <c r="B1892" s="58"/>
      <c r="C1892" s="58"/>
      <c r="D1892" s="58"/>
      <c r="E1892" s="51" t="str">
        <f>IF(C1892&lt;&gt;"",VLOOKUP(MID(C1892,18,5),LISTAS·PAPP!$E$4:$F$76,2,0),"")</f>
        <v/>
      </c>
      <c r="F1892" s="58"/>
      <c r="G1892" s="51" t="str">
        <f>IF(F1892&lt;&gt;"",VLOOKUP(F1892,LISTAS·PAPP!$R$3:$T$221,3,0),"")</f>
        <v/>
      </c>
      <c r="H1892" s="58"/>
      <c r="I1892" s="66"/>
      <c r="J1892" s="66"/>
      <c r="K1892" s="67"/>
      <c r="L1892" s="66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0"/>
      <c r="X1892" s="60"/>
      <c r="Y1892" s="52" t="str">
        <f>IF(A1892&lt;&gt;"",IF(D1892="DIRECCIÓN_DE_TRANSFERENCIAS","280 0031",VLOOKUP(C1892,LISTAS·PAPP!$C$3:$D$76,2,0)),"")</f>
        <v/>
      </c>
      <c r="Z1892" s="61"/>
      <c r="AA1892" s="62"/>
      <c r="AB1892" s="62"/>
      <c r="AC1892" s="65" t="str">
        <f>IF(D1892&lt;&gt;"",VLOOKUP(D1892,LISTAS·PAPP!$I$3:$M$16,2,0),"")</f>
        <v/>
      </c>
      <c r="AD1892" s="51" t="str">
        <f>IF(D1892&lt;&gt;"",VLOOKUP(D1892,LISTAS·PAPP!$I$3:$M$16,3,0),"")</f>
        <v/>
      </c>
      <c r="AE1892" s="52" t="str">
        <f>IF(D1892&lt;&gt;"",VLOOKUP(D1892,LISTAS·PAPP!$I$3:$M$16,4,0),"")</f>
        <v/>
      </c>
      <c r="AF1892" s="51" t="str">
        <f>IF(D1892&lt;&gt;"",VLOOKUP(D1892,LISTAS·PAPP!$I$3:$M$16,5,0),"")</f>
        <v/>
      </c>
      <c r="AG1892" s="52" t="str">
        <f>IF(AH1892&lt;&gt;"",VLOOKUP(AH1892,LISTAS·PAPP!$O$3:$P$74,2,0),"")</f>
        <v/>
      </c>
      <c r="AH1892" s="58"/>
      <c r="AI1892" s="60"/>
      <c r="AJ1892" s="51" t="str">
        <f>IF(AI1892&lt;&gt;"",VLOOKUP(AI1892,LISTAS·PAPP!$X$4:$Y$80,2,0),"")</f>
        <v/>
      </c>
      <c r="AK1892" s="58"/>
      <c r="AL1892" s="60"/>
      <c r="AM1892" s="51" t="str">
        <f>IF(ISERROR(VLOOKUP(AL1892,LISTAS·PAPP!$AD$4:$AE$334,2,0))," ",VLOOKUP(AL1892,LISTAS·PAPP!$AD$4:$AE$334,2,0))</f>
        <v xml:space="preserve"> </v>
      </c>
      <c r="AN1892" s="63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53" t="str">
        <f t="shared" si="88"/>
        <v/>
      </c>
      <c r="BB1892" s="54" t="str">
        <f t="shared" si="89"/>
        <v/>
      </c>
      <c r="BC1892" s="55" t="str">
        <f t="shared" si="90"/>
        <v xml:space="preserve"> </v>
      </c>
    </row>
    <row r="1893" spans="1:55" x14ac:dyDescent="0.25">
      <c r="A1893" s="58"/>
      <c r="B1893" s="58"/>
      <c r="C1893" s="58"/>
      <c r="D1893" s="58"/>
      <c r="E1893" s="51" t="str">
        <f>IF(C1893&lt;&gt;"",VLOOKUP(MID(C1893,18,5),LISTAS·PAPP!$E$4:$F$76,2,0),"")</f>
        <v/>
      </c>
      <c r="F1893" s="58"/>
      <c r="G1893" s="51" t="str">
        <f>IF(F1893&lt;&gt;"",VLOOKUP(F1893,LISTAS·PAPP!$R$3:$T$221,3,0),"")</f>
        <v/>
      </c>
      <c r="H1893" s="58"/>
      <c r="I1893" s="66"/>
      <c r="J1893" s="66"/>
      <c r="K1893" s="67"/>
      <c r="L1893" s="66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52" t="str">
        <f>IF(A1893&lt;&gt;"",IF(D1893="DIRECCIÓN_DE_TRANSFERENCIAS","280 0031",VLOOKUP(C1893,LISTAS·PAPP!$C$3:$D$76,2,0)),"")</f>
        <v/>
      </c>
      <c r="Z1893" s="61"/>
      <c r="AA1893" s="62"/>
      <c r="AB1893" s="62"/>
      <c r="AC1893" s="65" t="str">
        <f>IF(D1893&lt;&gt;"",VLOOKUP(D1893,LISTAS·PAPP!$I$3:$M$16,2,0),"")</f>
        <v/>
      </c>
      <c r="AD1893" s="51" t="str">
        <f>IF(D1893&lt;&gt;"",VLOOKUP(D1893,LISTAS·PAPP!$I$3:$M$16,3,0),"")</f>
        <v/>
      </c>
      <c r="AE1893" s="52" t="str">
        <f>IF(D1893&lt;&gt;"",VLOOKUP(D1893,LISTAS·PAPP!$I$3:$M$16,4,0),"")</f>
        <v/>
      </c>
      <c r="AF1893" s="51" t="str">
        <f>IF(D1893&lt;&gt;"",VLOOKUP(D1893,LISTAS·PAPP!$I$3:$M$16,5,0),"")</f>
        <v/>
      </c>
      <c r="AG1893" s="52" t="str">
        <f>IF(AH1893&lt;&gt;"",VLOOKUP(AH1893,LISTAS·PAPP!$O$3:$P$74,2,0),"")</f>
        <v/>
      </c>
      <c r="AH1893" s="58"/>
      <c r="AI1893" s="60"/>
      <c r="AJ1893" s="51" t="str">
        <f>IF(AI1893&lt;&gt;"",VLOOKUP(AI1893,LISTAS·PAPP!$X$4:$Y$80,2,0),"")</f>
        <v/>
      </c>
      <c r="AK1893" s="58"/>
      <c r="AL1893" s="60"/>
      <c r="AM1893" s="51" t="str">
        <f>IF(ISERROR(VLOOKUP(AL1893,LISTAS·PAPP!$AD$4:$AE$334,2,0))," ",VLOOKUP(AL1893,LISTAS·PAPP!$AD$4:$AE$334,2,0))</f>
        <v xml:space="preserve"> </v>
      </c>
      <c r="AN1893" s="63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53" t="str">
        <f t="shared" si="88"/>
        <v/>
      </c>
      <c r="BB1893" s="54" t="str">
        <f t="shared" si="89"/>
        <v/>
      </c>
      <c r="BC1893" s="55" t="str">
        <f t="shared" si="90"/>
        <v xml:space="preserve"> </v>
      </c>
    </row>
    <row r="1894" spans="1:55" x14ac:dyDescent="0.25">
      <c r="A1894" s="58"/>
      <c r="B1894" s="58"/>
      <c r="C1894" s="58"/>
      <c r="D1894" s="58"/>
      <c r="E1894" s="51" t="str">
        <f>IF(C1894&lt;&gt;"",VLOOKUP(MID(C1894,18,5),LISTAS·PAPP!$E$4:$F$76,2,0),"")</f>
        <v/>
      </c>
      <c r="F1894" s="58"/>
      <c r="G1894" s="51" t="str">
        <f>IF(F1894&lt;&gt;"",VLOOKUP(F1894,LISTAS·PAPP!$R$3:$T$221,3,0),"")</f>
        <v/>
      </c>
      <c r="H1894" s="58"/>
      <c r="I1894" s="66"/>
      <c r="J1894" s="66"/>
      <c r="K1894" s="67"/>
      <c r="L1894" s="66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52" t="str">
        <f>IF(A1894&lt;&gt;"",IF(D1894="DIRECCIÓN_DE_TRANSFERENCIAS","280 0031",VLOOKUP(C1894,LISTAS·PAPP!$C$3:$D$76,2,0)),"")</f>
        <v/>
      </c>
      <c r="Z1894" s="61"/>
      <c r="AA1894" s="62"/>
      <c r="AB1894" s="62"/>
      <c r="AC1894" s="65" t="str">
        <f>IF(D1894&lt;&gt;"",VLOOKUP(D1894,LISTAS·PAPP!$I$3:$M$16,2,0),"")</f>
        <v/>
      </c>
      <c r="AD1894" s="51" t="str">
        <f>IF(D1894&lt;&gt;"",VLOOKUP(D1894,LISTAS·PAPP!$I$3:$M$16,3,0),"")</f>
        <v/>
      </c>
      <c r="AE1894" s="52" t="str">
        <f>IF(D1894&lt;&gt;"",VLOOKUP(D1894,LISTAS·PAPP!$I$3:$M$16,4,0),"")</f>
        <v/>
      </c>
      <c r="AF1894" s="51" t="str">
        <f>IF(D1894&lt;&gt;"",VLOOKUP(D1894,LISTAS·PAPP!$I$3:$M$16,5,0),"")</f>
        <v/>
      </c>
      <c r="AG1894" s="52" t="str">
        <f>IF(AH1894&lt;&gt;"",VLOOKUP(AH1894,LISTAS·PAPP!$O$3:$P$74,2,0),"")</f>
        <v/>
      </c>
      <c r="AH1894" s="58"/>
      <c r="AI1894" s="60"/>
      <c r="AJ1894" s="51" t="str">
        <f>IF(AI1894&lt;&gt;"",VLOOKUP(AI1894,LISTAS·PAPP!$X$4:$Y$80,2,0),"")</f>
        <v/>
      </c>
      <c r="AK1894" s="58"/>
      <c r="AL1894" s="60"/>
      <c r="AM1894" s="51" t="str">
        <f>IF(ISERROR(VLOOKUP(AL1894,LISTAS·PAPP!$AD$4:$AE$334,2,0))," ",VLOOKUP(AL1894,LISTAS·PAPP!$AD$4:$AE$334,2,0))</f>
        <v xml:space="preserve"> </v>
      </c>
      <c r="AN1894" s="63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53" t="str">
        <f t="shared" si="88"/>
        <v/>
      </c>
      <c r="BB1894" s="54" t="str">
        <f t="shared" si="89"/>
        <v/>
      </c>
      <c r="BC1894" s="55" t="str">
        <f t="shared" si="90"/>
        <v xml:space="preserve"> </v>
      </c>
    </row>
    <row r="1895" spans="1:55" x14ac:dyDescent="0.25">
      <c r="A1895" s="58"/>
      <c r="B1895" s="58"/>
      <c r="C1895" s="58"/>
      <c r="D1895" s="58"/>
      <c r="E1895" s="51" t="str">
        <f>IF(C1895&lt;&gt;"",VLOOKUP(MID(C1895,18,5),LISTAS·PAPP!$E$4:$F$76,2,0),"")</f>
        <v/>
      </c>
      <c r="F1895" s="58"/>
      <c r="G1895" s="51" t="str">
        <f>IF(F1895&lt;&gt;"",VLOOKUP(F1895,LISTAS·PAPP!$R$3:$T$221,3,0),"")</f>
        <v/>
      </c>
      <c r="H1895" s="58"/>
      <c r="I1895" s="66"/>
      <c r="J1895" s="66"/>
      <c r="K1895" s="67"/>
      <c r="L1895" s="66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52" t="str">
        <f>IF(A1895&lt;&gt;"",IF(D1895="DIRECCIÓN_DE_TRANSFERENCIAS","280 0031",VLOOKUP(C1895,LISTAS·PAPP!$C$3:$D$76,2,0)),"")</f>
        <v/>
      </c>
      <c r="Z1895" s="61"/>
      <c r="AA1895" s="62"/>
      <c r="AB1895" s="62"/>
      <c r="AC1895" s="65" t="str">
        <f>IF(D1895&lt;&gt;"",VLOOKUP(D1895,LISTAS·PAPP!$I$3:$M$16,2,0),"")</f>
        <v/>
      </c>
      <c r="AD1895" s="51" t="str">
        <f>IF(D1895&lt;&gt;"",VLOOKUP(D1895,LISTAS·PAPP!$I$3:$M$16,3,0),"")</f>
        <v/>
      </c>
      <c r="AE1895" s="52" t="str">
        <f>IF(D1895&lt;&gt;"",VLOOKUP(D1895,LISTAS·PAPP!$I$3:$M$16,4,0),"")</f>
        <v/>
      </c>
      <c r="AF1895" s="51" t="str">
        <f>IF(D1895&lt;&gt;"",VLOOKUP(D1895,LISTAS·PAPP!$I$3:$M$16,5,0),"")</f>
        <v/>
      </c>
      <c r="AG1895" s="52" t="str">
        <f>IF(AH1895&lt;&gt;"",VLOOKUP(AH1895,LISTAS·PAPP!$O$3:$P$74,2,0),"")</f>
        <v/>
      </c>
      <c r="AH1895" s="58"/>
      <c r="AI1895" s="60"/>
      <c r="AJ1895" s="51" t="str">
        <f>IF(AI1895&lt;&gt;"",VLOOKUP(AI1895,LISTAS·PAPP!$X$4:$Y$80,2,0),"")</f>
        <v/>
      </c>
      <c r="AK1895" s="58"/>
      <c r="AL1895" s="60"/>
      <c r="AM1895" s="51" t="str">
        <f>IF(ISERROR(VLOOKUP(AL1895,LISTAS·PAPP!$AD$4:$AE$334,2,0))," ",VLOOKUP(AL1895,LISTAS·PAPP!$AD$4:$AE$334,2,0))</f>
        <v xml:space="preserve"> </v>
      </c>
      <c r="AN1895" s="63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53" t="str">
        <f t="shared" si="88"/>
        <v/>
      </c>
      <c r="BB1895" s="54" t="str">
        <f t="shared" si="89"/>
        <v/>
      </c>
      <c r="BC1895" s="55" t="str">
        <f t="shared" si="90"/>
        <v xml:space="preserve"> </v>
      </c>
    </row>
    <row r="1896" spans="1:55" x14ac:dyDescent="0.25">
      <c r="A1896" s="58"/>
      <c r="B1896" s="58"/>
      <c r="C1896" s="58"/>
      <c r="D1896" s="58"/>
      <c r="E1896" s="51" t="str">
        <f>IF(C1896&lt;&gt;"",VLOOKUP(MID(C1896,18,5),LISTAS·PAPP!$E$4:$F$76,2,0),"")</f>
        <v/>
      </c>
      <c r="F1896" s="58"/>
      <c r="G1896" s="51" t="str">
        <f>IF(F1896&lt;&gt;"",VLOOKUP(F1896,LISTAS·PAPP!$R$3:$T$221,3,0),"")</f>
        <v/>
      </c>
      <c r="H1896" s="58"/>
      <c r="I1896" s="66"/>
      <c r="J1896" s="66"/>
      <c r="K1896" s="67"/>
      <c r="L1896" s="66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52" t="str">
        <f>IF(A1896&lt;&gt;"",IF(D1896="DIRECCIÓN_DE_TRANSFERENCIAS","280 0031",VLOOKUP(C1896,LISTAS·PAPP!$C$3:$D$76,2,0)),"")</f>
        <v/>
      </c>
      <c r="Z1896" s="61"/>
      <c r="AA1896" s="62"/>
      <c r="AB1896" s="62"/>
      <c r="AC1896" s="65" t="str">
        <f>IF(D1896&lt;&gt;"",VLOOKUP(D1896,LISTAS·PAPP!$I$3:$M$16,2,0),"")</f>
        <v/>
      </c>
      <c r="AD1896" s="51" t="str">
        <f>IF(D1896&lt;&gt;"",VLOOKUP(D1896,LISTAS·PAPP!$I$3:$M$16,3,0),"")</f>
        <v/>
      </c>
      <c r="AE1896" s="52" t="str">
        <f>IF(D1896&lt;&gt;"",VLOOKUP(D1896,LISTAS·PAPP!$I$3:$M$16,4,0),"")</f>
        <v/>
      </c>
      <c r="AF1896" s="51" t="str">
        <f>IF(D1896&lt;&gt;"",VLOOKUP(D1896,LISTAS·PAPP!$I$3:$M$16,5,0),"")</f>
        <v/>
      </c>
      <c r="AG1896" s="52" t="str">
        <f>IF(AH1896&lt;&gt;"",VLOOKUP(AH1896,LISTAS·PAPP!$O$3:$P$74,2,0),"")</f>
        <v/>
      </c>
      <c r="AH1896" s="58"/>
      <c r="AI1896" s="60"/>
      <c r="AJ1896" s="51" t="str">
        <f>IF(AI1896&lt;&gt;"",VLOOKUP(AI1896,LISTAS·PAPP!$X$4:$Y$80,2,0),"")</f>
        <v/>
      </c>
      <c r="AK1896" s="58"/>
      <c r="AL1896" s="60"/>
      <c r="AM1896" s="51" t="str">
        <f>IF(ISERROR(VLOOKUP(AL1896,LISTAS·PAPP!$AD$4:$AE$334,2,0))," ",VLOOKUP(AL1896,LISTAS·PAPP!$AD$4:$AE$334,2,0))</f>
        <v xml:space="preserve"> </v>
      </c>
      <c r="AN1896" s="63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53" t="str">
        <f t="shared" si="88"/>
        <v/>
      </c>
      <c r="BB1896" s="54" t="str">
        <f t="shared" si="89"/>
        <v/>
      </c>
      <c r="BC1896" s="55" t="str">
        <f t="shared" si="90"/>
        <v xml:space="preserve"> </v>
      </c>
    </row>
    <row r="1897" spans="1:55" x14ac:dyDescent="0.25">
      <c r="A1897" s="58"/>
      <c r="B1897" s="58"/>
      <c r="C1897" s="58"/>
      <c r="D1897" s="58"/>
      <c r="E1897" s="51" t="str">
        <f>IF(C1897&lt;&gt;"",VLOOKUP(MID(C1897,18,5),LISTAS·PAPP!$E$4:$F$76,2,0),"")</f>
        <v/>
      </c>
      <c r="F1897" s="58"/>
      <c r="G1897" s="51" t="str">
        <f>IF(F1897&lt;&gt;"",VLOOKUP(F1897,LISTAS·PAPP!$R$3:$T$221,3,0),"")</f>
        <v/>
      </c>
      <c r="H1897" s="58"/>
      <c r="I1897" s="66"/>
      <c r="J1897" s="66"/>
      <c r="K1897" s="67"/>
      <c r="L1897" s="66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52" t="str">
        <f>IF(A1897&lt;&gt;"",IF(D1897="DIRECCIÓN_DE_TRANSFERENCIAS","280 0031",VLOOKUP(C1897,LISTAS·PAPP!$C$3:$D$76,2,0)),"")</f>
        <v/>
      </c>
      <c r="Z1897" s="61"/>
      <c r="AA1897" s="62"/>
      <c r="AB1897" s="62"/>
      <c r="AC1897" s="65" t="str">
        <f>IF(D1897&lt;&gt;"",VLOOKUP(D1897,LISTAS·PAPP!$I$3:$M$16,2,0),"")</f>
        <v/>
      </c>
      <c r="AD1897" s="51" t="str">
        <f>IF(D1897&lt;&gt;"",VLOOKUP(D1897,LISTAS·PAPP!$I$3:$M$16,3,0),"")</f>
        <v/>
      </c>
      <c r="AE1897" s="52" t="str">
        <f>IF(D1897&lt;&gt;"",VLOOKUP(D1897,LISTAS·PAPP!$I$3:$M$16,4,0),"")</f>
        <v/>
      </c>
      <c r="AF1897" s="51" t="str">
        <f>IF(D1897&lt;&gt;"",VLOOKUP(D1897,LISTAS·PAPP!$I$3:$M$16,5,0),"")</f>
        <v/>
      </c>
      <c r="AG1897" s="52" t="str">
        <f>IF(AH1897&lt;&gt;"",VLOOKUP(AH1897,LISTAS·PAPP!$O$3:$P$74,2,0),"")</f>
        <v/>
      </c>
      <c r="AH1897" s="58"/>
      <c r="AI1897" s="60"/>
      <c r="AJ1897" s="51" t="str">
        <f>IF(AI1897&lt;&gt;"",VLOOKUP(AI1897,LISTAS·PAPP!$X$4:$Y$80,2,0),"")</f>
        <v/>
      </c>
      <c r="AK1897" s="58"/>
      <c r="AL1897" s="60"/>
      <c r="AM1897" s="51" t="str">
        <f>IF(ISERROR(VLOOKUP(AL1897,LISTAS·PAPP!$AD$4:$AE$334,2,0))," ",VLOOKUP(AL1897,LISTAS·PAPP!$AD$4:$AE$334,2,0))</f>
        <v xml:space="preserve"> </v>
      </c>
      <c r="AN1897" s="63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53" t="str">
        <f t="shared" si="88"/>
        <v/>
      </c>
      <c r="BB1897" s="54" t="str">
        <f t="shared" si="89"/>
        <v/>
      </c>
      <c r="BC1897" s="55" t="str">
        <f t="shared" si="90"/>
        <v xml:space="preserve"> </v>
      </c>
    </row>
    <row r="1898" spans="1:55" x14ac:dyDescent="0.25">
      <c r="A1898" s="58"/>
      <c r="B1898" s="58"/>
      <c r="C1898" s="58"/>
      <c r="D1898" s="58"/>
      <c r="E1898" s="51" t="str">
        <f>IF(C1898&lt;&gt;"",VLOOKUP(MID(C1898,18,5),LISTAS·PAPP!$E$4:$F$76,2,0),"")</f>
        <v/>
      </c>
      <c r="F1898" s="58"/>
      <c r="G1898" s="51" t="str">
        <f>IF(F1898&lt;&gt;"",VLOOKUP(F1898,LISTAS·PAPP!$R$3:$T$221,3,0),"")</f>
        <v/>
      </c>
      <c r="H1898" s="58"/>
      <c r="I1898" s="66"/>
      <c r="J1898" s="66"/>
      <c r="K1898" s="67"/>
      <c r="L1898" s="66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52" t="str">
        <f>IF(A1898&lt;&gt;"",IF(D1898="DIRECCIÓN_DE_TRANSFERENCIAS","280 0031",VLOOKUP(C1898,LISTAS·PAPP!$C$3:$D$76,2,0)),"")</f>
        <v/>
      </c>
      <c r="Z1898" s="61"/>
      <c r="AA1898" s="62"/>
      <c r="AB1898" s="62"/>
      <c r="AC1898" s="65" t="str">
        <f>IF(D1898&lt;&gt;"",VLOOKUP(D1898,LISTAS·PAPP!$I$3:$M$16,2,0),"")</f>
        <v/>
      </c>
      <c r="AD1898" s="51" t="str">
        <f>IF(D1898&lt;&gt;"",VLOOKUP(D1898,LISTAS·PAPP!$I$3:$M$16,3,0),"")</f>
        <v/>
      </c>
      <c r="AE1898" s="52" t="str">
        <f>IF(D1898&lt;&gt;"",VLOOKUP(D1898,LISTAS·PAPP!$I$3:$M$16,4,0),"")</f>
        <v/>
      </c>
      <c r="AF1898" s="51" t="str">
        <f>IF(D1898&lt;&gt;"",VLOOKUP(D1898,LISTAS·PAPP!$I$3:$M$16,5,0),"")</f>
        <v/>
      </c>
      <c r="AG1898" s="52" t="str">
        <f>IF(AH1898&lt;&gt;"",VLOOKUP(AH1898,LISTAS·PAPP!$O$3:$P$74,2,0),"")</f>
        <v/>
      </c>
      <c r="AH1898" s="58"/>
      <c r="AI1898" s="60"/>
      <c r="AJ1898" s="51" t="str">
        <f>IF(AI1898&lt;&gt;"",VLOOKUP(AI1898,LISTAS·PAPP!$X$4:$Y$80,2,0),"")</f>
        <v/>
      </c>
      <c r="AK1898" s="58"/>
      <c r="AL1898" s="60"/>
      <c r="AM1898" s="51" t="str">
        <f>IF(ISERROR(VLOOKUP(AL1898,LISTAS·PAPP!$AD$4:$AE$334,2,0))," ",VLOOKUP(AL1898,LISTAS·PAPP!$AD$4:$AE$334,2,0))</f>
        <v xml:space="preserve"> </v>
      </c>
      <c r="AN1898" s="63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53" t="str">
        <f t="shared" si="88"/>
        <v/>
      </c>
      <c r="BB1898" s="54" t="str">
        <f t="shared" si="89"/>
        <v/>
      </c>
      <c r="BC1898" s="55" t="str">
        <f t="shared" si="90"/>
        <v xml:space="preserve"> </v>
      </c>
    </row>
    <row r="1899" spans="1:55" x14ac:dyDescent="0.25">
      <c r="A1899" s="58"/>
      <c r="B1899" s="58"/>
      <c r="C1899" s="58"/>
      <c r="D1899" s="58"/>
      <c r="E1899" s="51" t="str">
        <f>IF(C1899&lt;&gt;"",VLOOKUP(MID(C1899,18,5),LISTAS·PAPP!$E$4:$F$76,2,0),"")</f>
        <v/>
      </c>
      <c r="F1899" s="58"/>
      <c r="G1899" s="51" t="str">
        <f>IF(F1899&lt;&gt;"",VLOOKUP(F1899,LISTAS·PAPP!$R$3:$T$221,3,0),"")</f>
        <v/>
      </c>
      <c r="H1899" s="58"/>
      <c r="I1899" s="66"/>
      <c r="J1899" s="66"/>
      <c r="K1899" s="67"/>
      <c r="L1899" s="66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52" t="str">
        <f>IF(A1899&lt;&gt;"",IF(D1899="DIRECCIÓN_DE_TRANSFERENCIAS","280 0031",VLOOKUP(C1899,LISTAS·PAPP!$C$3:$D$76,2,0)),"")</f>
        <v/>
      </c>
      <c r="Z1899" s="61"/>
      <c r="AA1899" s="62"/>
      <c r="AB1899" s="62"/>
      <c r="AC1899" s="65" t="str">
        <f>IF(D1899&lt;&gt;"",VLOOKUP(D1899,LISTAS·PAPP!$I$3:$M$16,2,0),"")</f>
        <v/>
      </c>
      <c r="AD1899" s="51" t="str">
        <f>IF(D1899&lt;&gt;"",VLOOKUP(D1899,LISTAS·PAPP!$I$3:$M$16,3,0),"")</f>
        <v/>
      </c>
      <c r="AE1899" s="52" t="str">
        <f>IF(D1899&lt;&gt;"",VLOOKUP(D1899,LISTAS·PAPP!$I$3:$M$16,4,0),"")</f>
        <v/>
      </c>
      <c r="AF1899" s="51" t="str">
        <f>IF(D1899&lt;&gt;"",VLOOKUP(D1899,LISTAS·PAPP!$I$3:$M$16,5,0),"")</f>
        <v/>
      </c>
      <c r="AG1899" s="52" t="str">
        <f>IF(AH1899&lt;&gt;"",VLOOKUP(AH1899,LISTAS·PAPP!$O$3:$P$74,2,0),"")</f>
        <v/>
      </c>
      <c r="AH1899" s="58"/>
      <c r="AI1899" s="60"/>
      <c r="AJ1899" s="51" t="str">
        <f>IF(AI1899&lt;&gt;"",VLOOKUP(AI1899,LISTAS·PAPP!$X$4:$Y$80,2,0),"")</f>
        <v/>
      </c>
      <c r="AK1899" s="58"/>
      <c r="AL1899" s="60"/>
      <c r="AM1899" s="51" t="str">
        <f>IF(ISERROR(VLOOKUP(AL1899,LISTAS·PAPP!$AD$4:$AE$334,2,0))," ",VLOOKUP(AL1899,LISTAS·PAPP!$AD$4:$AE$334,2,0))</f>
        <v xml:space="preserve"> </v>
      </c>
      <c r="AN1899" s="63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53" t="str">
        <f t="shared" si="88"/>
        <v/>
      </c>
      <c r="BB1899" s="54" t="str">
        <f t="shared" si="89"/>
        <v/>
      </c>
      <c r="BC1899" s="55" t="str">
        <f t="shared" si="90"/>
        <v xml:space="preserve"> </v>
      </c>
    </row>
    <row r="1900" spans="1:55" x14ac:dyDescent="0.25">
      <c r="A1900" s="58"/>
      <c r="B1900" s="58"/>
      <c r="C1900" s="58"/>
      <c r="D1900" s="58"/>
      <c r="E1900" s="51" t="str">
        <f>IF(C1900&lt;&gt;"",VLOOKUP(MID(C1900,18,5),LISTAS·PAPP!$E$4:$F$76,2,0),"")</f>
        <v/>
      </c>
      <c r="F1900" s="58"/>
      <c r="G1900" s="51" t="str">
        <f>IF(F1900&lt;&gt;"",VLOOKUP(F1900,LISTAS·PAPP!$R$3:$T$221,3,0),"")</f>
        <v/>
      </c>
      <c r="H1900" s="58"/>
      <c r="I1900" s="66"/>
      <c r="J1900" s="66"/>
      <c r="K1900" s="67"/>
      <c r="L1900" s="66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52" t="str">
        <f>IF(A1900&lt;&gt;"",IF(D1900="DIRECCIÓN_DE_TRANSFERENCIAS","280 0031",VLOOKUP(C1900,LISTAS·PAPP!$C$3:$D$76,2,0)),"")</f>
        <v/>
      </c>
      <c r="Z1900" s="61"/>
      <c r="AA1900" s="62"/>
      <c r="AB1900" s="62"/>
      <c r="AC1900" s="65" t="str">
        <f>IF(D1900&lt;&gt;"",VLOOKUP(D1900,LISTAS·PAPP!$I$3:$M$16,2,0),"")</f>
        <v/>
      </c>
      <c r="AD1900" s="51" t="str">
        <f>IF(D1900&lt;&gt;"",VLOOKUP(D1900,LISTAS·PAPP!$I$3:$M$16,3,0),"")</f>
        <v/>
      </c>
      <c r="AE1900" s="52" t="str">
        <f>IF(D1900&lt;&gt;"",VLOOKUP(D1900,LISTAS·PAPP!$I$3:$M$16,4,0),"")</f>
        <v/>
      </c>
      <c r="AF1900" s="51" t="str">
        <f>IF(D1900&lt;&gt;"",VLOOKUP(D1900,LISTAS·PAPP!$I$3:$M$16,5,0),"")</f>
        <v/>
      </c>
      <c r="AG1900" s="52" t="str">
        <f>IF(AH1900&lt;&gt;"",VLOOKUP(AH1900,LISTAS·PAPP!$O$3:$P$74,2,0),"")</f>
        <v/>
      </c>
      <c r="AH1900" s="58"/>
      <c r="AI1900" s="60"/>
      <c r="AJ1900" s="51" t="str">
        <f>IF(AI1900&lt;&gt;"",VLOOKUP(AI1900,LISTAS·PAPP!$X$4:$Y$80,2,0),"")</f>
        <v/>
      </c>
      <c r="AK1900" s="58"/>
      <c r="AL1900" s="60"/>
      <c r="AM1900" s="51" t="str">
        <f>IF(ISERROR(VLOOKUP(AL1900,LISTAS·PAPP!$AD$4:$AE$334,2,0))," ",VLOOKUP(AL1900,LISTAS·PAPP!$AD$4:$AE$334,2,0))</f>
        <v xml:space="preserve"> </v>
      </c>
      <c r="AN1900" s="63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53" t="str">
        <f t="shared" si="88"/>
        <v/>
      </c>
      <c r="BB1900" s="54" t="str">
        <f t="shared" si="89"/>
        <v/>
      </c>
      <c r="BC1900" s="55" t="str">
        <f t="shared" si="90"/>
        <v xml:space="preserve"> </v>
      </c>
    </row>
    <row r="1901" spans="1:55" x14ac:dyDescent="0.25">
      <c r="A1901" s="58"/>
      <c r="B1901" s="58"/>
      <c r="C1901" s="58"/>
      <c r="D1901" s="58"/>
      <c r="E1901" s="51" t="str">
        <f>IF(C1901&lt;&gt;"",VLOOKUP(MID(C1901,18,5),LISTAS·PAPP!$E$4:$F$76,2,0),"")</f>
        <v/>
      </c>
      <c r="F1901" s="58"/>
      <c r="G1901" s="51" t="str">
        <f>IF(F1901&lt;&gt;"",VLOOKUP(F1901,LISTAS·PAPP!$R$3:$T$221,3,0),"")</f>
        <v/>
      </c>
      <c r="H1901" s="58"/>
      <c r="I1901" s="66"/>
      <c r="J1901" s="66"/>
      <c r="K1901" s="67"/>
      <c r="L1901" s="66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52" t="str">
        <f>IF(A1901&lt;&gt;"",IF(D1901="DIRECCIÓN_DE_TRANSFERENCIAS","280 0031",VLOOKUP(C1901,LISTAS·PAPP!$C$3:$D$76,2,0)),"")</f>
        <v/>
      </c>
      <c r="Z1901" s="61"/>
      <c r="AA1901" s="62"/>
      <c r="AB1901" s="62"/>
      <c r="AC1901" s="65" t="str">
        <f>IF(D1901&lt;&gt;"",VLOOKUP(D1901,LISTAS·PAPP!$I$3:$M$16,2,0),"")</f>
        <v/>
      </c>
      <c r="AD1901" s="51" t="str">
        <f>IF(D1901&lt;&gt;"",VLOOKUP(D1901,LISTAS·PAPP!$I$3:$M$16,3,0),"")</f>
        <v/>
      </c>
      <c r="AE1901" s="52" t="str">
        <f>IF(D1901&lt;&gt;"",VLOOKUP(D1901,LISTAS·PAPP!$I$3:$M$16,4,0),"")</f>
        <v/>
      </c>
      <c r="AF1901" s="51" t="str">
        <f>IF(D1901&lt;&gt;"",VLOOKUP(D1901,LISTAS·PAPP!$I$3:$M$16,5,0),"")</f>
        <v/>
      </c>
      <c r="AG1901" s="52" t="str">
        <f>IF(AH1901&lt;&gt;"",VLOOKUP(AH1901,LISTAS·PAPP!$O$3:$P$74,2,0),"")</f>
        <v/>
      </c>
      <c r="AH1901" s="58"/>
      <c r="AI1901" s="60"/>
      <c r="AJ1901" s="51" t="str">
        <f>IF(AI1901&lt;&gt;"",VLOOKUP(AI1901,LISTAS·PAPP!$X$4:$Y$80,2,0),"")</f>
        <v/>
      </c>
      <c r="AK1901" s="58"/>
      <c r="AL1901" s="60"/>
      <c r="AM1901" s="51" t="str">
        <f>IF(ISERROR(VLOOKUP(AL1901,LISTAS·PAPP!$AD$4:$AE$334,2,0))," ",VLOOKUP(AL1901,LISTAS·PAPP!$AD$4:$AE$334,2,0))</f>
        <v xml:space="preserve"> </v>
      </c>
      <c r="AN1901" s="63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53" t="str">
        <f t="shared" si="88"/>
        <v/>
      </c>
      <c r="BB1901" s="54" t="str">
        <f t="shared" si="89"/>
        <v/>
      </c>
      <c r="BC1901" s="55" t="str">
        <f t="shared" si="90"/>
        <v xml:space="preserve"> </v>
      </c>
    </row>
    <row r="1902" spans="1:55" x14ac:dyDescent="0.25">
      <c r="A1902" s="58"/>
      <c r="B1902" s="58"/>
      <c r="C1902" s="58"/>
      <c r="D1902" s="58"/>
      <c r="E1902" s="51" t="str">
        <f>IF(C1902&lt;&gt;"",VLOOKUP(MID(C1902,18,5),LISTAS·PAPP!$E$4:$F$76,2,0),"")</f>
        <v/>
      </c>
      <c r="F1902" s="58"/>
      <c r="G1902" s="51" t="str">
        <f>IF(F1902&lt;&gt;"",VLOOKUP(F1902,LISTAS·PAPP!$R$3:$T$221,3,0),"")</f>
        <v/>
      </c>
      <c r="H1902" s="58"/>
      <c r="I1902" s="66"/>
      <c r="J1902" s="66"/>
      <c r="K1902" s="67"/>
      <c r="L1902" s="66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52" t="str">
        <f>IF(A1902&lt;&gt;"",IF(D1902="DIRECCIÓN_DE_TRANSFERENCIAS","280 0031",VLOOKUP(C1902,LISTAS·PAPP!$C$3:$D$76,2,0)),"")</f>
        <v/>
      </c>
      <c r="Z1902" s="61"/>
      <c r="AA1902" s="62"/>
      <c r="AB1902" s="62"/>
      <c r="AC1902" s="65" t="str">
        <f>IF(D1902&lt;&gt;"",VLOOKUP(D1902,LISTAS·PAPP!$I$3:$M$16,2,0),"")</f>
        <v/>
      </c>
      <c r="AD1902" s="51" t="str">
        <f>IF(D1902&lt;&gt;"",VLOOKUP(D1902,LISTAS·PAPP!$I$3:$M$16,3,0),"")</f>
        <v/>
      </c>
      <c r="AE1902" s="52" t="str">
        <f>IF(D1902&lt;&gt;"",VLOOKUP(D1902,LISTAS·PAPP!$I$3:$M$16,4,0),"")</f>
        <v/>
      </c>
      <c r="AF1902" s="51" t="str">
        <f>IF(D1902&lt;&gt;"",VLOOKUP(D1902,LISTAS·PAPP!$I$3:$M$16,5,0),"")</f>
        <v/>
      </c>
      <c r="AG1902" s="52" t="str">
        <f>IF(AH1902&lt;&gt;"",VLOOKUP(AH1902,LISTAS·PAPP!$O$3:$P$74,2,0),"")</f>
        <v/>
      </c>
      <c r="AH1902" s="58"/>
      <c r="AI1902" s="60"/>
      <c r="AJ1902" s="51" t="str">
        <f>IF(AI1902&lt;&gt;"",VLOOKUP(AI1902,LISTAS·PAPP!$X$4:$Y$80,2,0),"")</f>
        <v/>
      </c>
      <c r="AK1902" s="58"/>
      <c r="AL1902" s="60"/>
      <c r="AM1902" s="51" t="str">
        <f>IF(ISERROR(VLOOKUP(AL1902,LISTAS·PAPP!$AD$4:$AE$334,2,0))," ",VLOOKUP(AL1902,LISTAS·PAPP!$AD$4:$AE$334,2,0))</f>
        <v xml:space="preserve"> </v>
      </c>
      <c r="AN1902" s="63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53" t="str">
        <f t="shared" si="88"/>
        <v/>
      </c>
      <c r="BB1902" s="54" t="str">
        <f t="shared" si="89"/>
        <v/>
      </c>
      <c r="BC1902" s="55" t="str">
        <f t="shared" si="90"/>
        <v xml:space="preserve"> </v>
      </c>
    </row>
    <row r="1903" spans="1:55" x14ac:dyDescent="0.25">
      <c r="A1903" s="58"/>
      <c r="B1903" s="58"/>
      <c r="C1903" s="58"/>
      <c r="D1903" s="58"/>
      <c r="E1903" s="51" t="str">
        <f>IF(C1903&lt;&gt;"",VLOOKUP(MID(C1903,18,5),LISTAS·PAPP!$E$4:$F$76,2,0),"")</f>
        <v/>
      </c>
      <c r="F1903" s="58"/>
      <c r="G1903" s="51" t="str">
        <f>IF(F1903&lt;&gt;"",VLOOKUP(F1903,LISTAS·PAPP!$R$3:$T$221,3,0),"")</f>
        <v/>
      </c>
      <c r="H1903" s="58"/>
      <c r="I1903" s="66"/>
      <c r="J1903" s="66"/>
      <c r="K1903" s="67"/>
      <c r="L1903" s="66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52" t="str">
        <f>IF(A1903&lt;&gt;"",IF(D1903="DIRECCIÓN_DE_TRANSFERENCIAS","280 0031",VLOOKUP(C1903,LISTAS·PAPP!$C$3:$D$76,2,0)),"")</f>
        <v/>
      </c>
      <c r="Z1903" s="61"/>
      <c r="AA1903" s="62"/>
      <c r="AB1903" s="62"/>
      <c r="AC1903" s="65" t="str">
        <f>IF(D1903&lt;&gt;"",VLOOKUP(D1903,LISTAS·PAPP!$I$3:$M$16,2,0),"")</f>
        <v/>
      </c>
      <c r="AD1903" s="51" t="str">
        <f>IF(D1903&lt;&gt;"",VLOOKUP(D1903,LISTAS·PAPP!$I$3:$M$16,3,0),"")</f>
        <v/>
      </c>
      <c r="AE1903" s="52" t="str">
        <f>IF(D1903&lt;&gt;"",VLOOKUP(D1903,LISTAS·PAPP!$I$3:$M$16,4,0),"")</f>
        <v/>
      </c>
      <c r="AF1903" s="51" t="str">
        <f>IF(D1903&lt;&gt;"",VLOOKUP(D1903,LISTAS·PAPP!$I$3:$M$16,5,0),"")</f>
        <v/>
      </c>
      <c r="AG1903" s="52" t="str">
        <f>IF(AH1903&lt;&gt;"",VLOOKUP(AH1903,LISTAS·PAPP!$O$3:$P$74,2,0),"")</f>
        <v/>
      </c>
      <c r="AH1903" s="58"/>
      <c r="AI1903" s="60"/>
      <c r="AJ1903" s="51" t="str">
        <f>IF(AI1903&lt;&gt;"",VLOOKUP(AI1903,LISTAS·PAPP!$X$4:$Y$80,2,0),"")</f>
        <v/>
      </c>
      <c r="AK1903" s="58"/>
      <c r="AL1903" s="60"/>
      <c r="AM1903" s="51" t="str">
        <f>IF(ISERROR(VLOOKUP(AL1903,LISTAS·PAPP!$AD$4:$AE$334,2,0))," ",VLOOKUP(AL1903,LISTAS·PAPP!$AD$4:$AE$334,2,0))</f>
        <v xml:space="preserve"> </v>
      </c>
      <c r="AN1903" s="63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53" t="str">
        <f t="shared" si="88"/>
        <v/>
      </c>
      <c r="BB1903" s="54" t="str">
        <f t="shared" si="89"/>
        <v/>
      </c>
      <c r="BC1903" s="55" t="str">
        <f t="shared" si="90"/>
        <v xml:space="preserve"> </v>
      </c>
    </row>
    <row r="1904" spans="1:55" x14ac:dyDescent="0.25">
      <c r="A1904" s="58"/>
      <c r="B1904" s="58"/>
      <c r="C1904" s="58"/>
      <c r="D1904" s="58"/>
      <c r="E1904" s="51" t="str">
        <f>IF(C1904&lt;&gt;"",VLOOKUP(MID(C1904,18,5),LISTAS·PAPP!$E$4:$F$76,2,0),"")</f>
        <v/>
      </c>
      <c r="F1904" s="58"/>
      <c r="G1904" s="51" t="str">
        <f>IF(F1904&lt;&gt;"",VLOOKUP(F1904,LISTAS·PAPP!$R$3:$T$221,3,0),"")</f>
        <v/>
      </c>
      <c r="H1904" s="58"/>
      <c r="I1904" s="66"/>
      <c r="J1904" s="66"/>
      <c r="K1904" s="67"/>
      <c r="L1904" s="66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52" t="str">
        <f>IF(A1904&lt;&gt;"",IF(D1904="DIRECCIÓN_DE_TRANSFERENCIAS","280 0031",VLOOKUP(C1904,LISTAS·PAPP!$C$3:$D$76,2,0)),"")</f>
        <v/>
      </c>
      <c r="Z1904" s="61"/>
      <c r="AA1904" s="62"/>
      <c r="AB1904" s="62"/>
      <c r="AC1904" s="65" t="str">
        <f>IF(D1904&lt;&gt;"",VLOOKUP(D1904,LISTAS·PAPP!$I$3:$M$16,2,0),"")</f>
        <v/>
      </c>
      <c r="AD1904" s="51" t="str">
        <f>IF(D1904&lt;&gt;"",VLOOKUP(D1904,LISTAS·PAPP!$I$3:$M$16,3,0),"")</f>
        <v/>
      </c>
      <c r="AE1904" s="52" t="str">
        <f>IF(D1904&lt;&gt;"",VLOOKUP(D1904,LISTAS·PAPP!$I$3:$M$16,4,0),"")</f>
        <v/>
      </c>
      <c r="AF1904" s="51" t="str">
        <f>IF(D1904&lt;&gt;"",VLOOKUP(D1904,LISTAS·PAPP!$I$3:$M$16,5,0),"")</f>
        <v/>
      </c>
      <c r="AG1904" s="52" t="str">
        <f>IF(AH1904&lt;&gt;"",VLOOKUP(AH1904,LISTAS·PAPP!$O$3:$P$74,2,0),"")</f>
        <v/>
      </c>
      <c r="AH1904" s="58"/>
      <c r="AI1904" s="60"/>
      <c r="AJ1904" s="51" t="str">
        <f>IF(AI1904&lt;&gt;"",VLOOKUP(AI1904,LISTAS·PAPP!$X$4:$Y$80,2,0),"")</f>
        <v/>
      </c>
      <c r="AK1904" s="58"/>
      <c r="AL1904" s="60"/>
      <c r="AM1904" s="51" t="str">
        <f>IF(ISERROR(VLOOKUP(AL1904,LISTAS·PAPP!$AD$4:$AE$334,2,0))," ",VLOOKUP(AL1904,LISTAS·PAPP!$AD$4:$AE$334,2,0))</f>
        <v xml:space="preserve"> </v>
      </c>
      <c r="AN1904" s="63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53" t="str">
        <f t="shared" si="88"/>
        <v/>
      </c>
      <c r="BB1904" s="54" t="str">
        <f t="shared" si="89"/>
        <v/>
      </c>
      <c r="BC1904" s="55" t="str">
        <f t="shared" si="90"/>
        <v xml:space="preserve"> </v>
      </c>
    </row>
    <row r="1905" spans="1:55" x14ac:dyDescent="0.25">
      <c r="A1905" s="58"/>
      <c r="B1905" s="58"/>
      <c r="C1905" s="58"/>
      <c r="D1905" s="58"/>
      <c r="E1905" s="51" t="str">
        <f>IF(C1905&lt;&gt;"",VLOOKUP(MID(C1905,18,5),LISTAS·PAPP!$E$4:$F$76,2,0),"")</f>
        <v/>
      </c>
      <c r="F1905" s="58"/>
      <c r="G1905" s="51" t="str">
        <f>IF(F1905&lt;&gt;"",VLOOKUP(F1905,LISTAS·PAPP!$R$3:$T$221,3,0),"")</f>
        <v/>
      </c>
      <c r="H1905" s="58"/>
      <c r="I1905" s="66"/>
      <c r="J1905" s="66"/>
      <c r="K1905" s="67"/>
      <c r="L1905" s="66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52" t="str">
        <f>IF(A1905&lt;&gt;"",IF(D1905="DIRECCIÓN_DE_TRANSFERENCIAS","280 0031",VLOOKUP(C1905,LISTAS·PAPP!$C$3:$D$76,2,0)),"")</f>
        <v/>
      </c>
      <c r="Z1905" s="61"/>
      <c r="AA1905" s="62"/>
      <c r="AB1905" s="62"/>
      <c r="AC1905" s="65" t="str">
        <f>IF(D1905&lt;&gt;"",VLOOKUP(D1905,LISTAS·PAPP!$I$3:$M$16,2,0),"")</f>
        <v/>
      </c>
      <c r="AD1905" s="51" t="str">
        <f>IF(D1905&lt;&gt;"",VLOOKUP(D1905,LISTAS·PAPP!$I$3:$M$16,3,0),"")</f>
        <v/>
      </c>
      <c r="AE1905" s="52" t="str">
        <f>IF(D1905&lt;&gt;"",VLOOKUP(D1905,LISTAS·PAPP!$I$3:$M$16,4,0),"")</f>
        <v/>
      </c>
      <c r="AF1905" s="51" t="str">
        <f>IF(D1905&lt;&gt;"",VLOOKUP(D1905,LISTAS·PAPP!$I$3:$M$16,5,0),"")</f>
        <v/>
      </c>
      <c r="AG1905" s="52" t="str">
        <f>IF(AH1905&lt;&gt;"",VLOOKUP(AH1905,LISTAS·PAPP!$O$3:$P$74,2,0),"")</f>
        <v/>
      </c>
      <c r="AH1905" s="58"/>
      <c r="AI1905" s="60"/>
      <c r="AJ1905" s="51" t="str">
        <f>IF(AI1905&lt;&gt;"",VLOOKUP(AI1905,LISTAS·PAPP!$X$4:$Y$80,2,0),"")</f>
        <v/>
      </c>
      <c r="AK1905" s="58"/>
      <c r="AL1905" s="60"/>
      <c r="AM1905" s="51" t="str">
        <f>IF(ISERROR(VLOOKUP(AL1905,LISTAS·PAPP!$AD$4:$AE$334,2,0))," ",VLOOKUP(AL1905,LISTAS·PAPP!$AD$4:$AE$334,2,0))</f>
        <v xml:space="preserve"> </v>
      </c>
      <c r="AN1905" s="63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53" t="str">
        <f t="shared" si="88"/>
        <v/>
      </c>
      <c r="BB1905" s="54" t="str">
        <f t="shared" si="89"/>
        <v/>
      </c>
      <c r="BC1905" s="55" t="str">
        <f t="shared" si="90"/>
        <v xml:space="preserve"> </v>
      </c>
    </row>
    <row r="1906" spans="1:55" x14ac:dyDescent="0.25">
      <c r="A1906" s="58"/>
      <c r="B1906" s="58"/>
      <c r="C1906" s="58"/>
      <c r="D1906" s="58"/>
      <c r="E1906" s="51" t="str">
        <f>IF(C1906&lt;&gt;"",VLOOKUP(MID(C1906,18,5),LISTAS·PAPP!$E$4:$F$76,2,0),"")</f>
        <v/>
      </c>
      <c r="F1906" s="58"/>
      <c r="G1906" s="51" t="str">
        <f>IF(F1906&lt;&gt;"",VLOOKUP(F1906,LISTAS·PAPP!$R$3:$T$221,3,0),"")</f>
        <v/>
      </c>
      <c r="H1906" s="58"/>
      <c r="I1906" s="66"/>
      <c r="J1906" s="66"/>
      <c r="K1906" s="67"/>
      <c r="L1906" s="66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52" t="str">
        <f>IF(A1906&lt;&gt;"",IF(D1906="DIRECCIÓN_DE_TRANSFERENCIAS","280 0031",VLOOKUP(C1906,LISTAS·PAPP!$C$3:$D$76,2,0)),"")</f>
        <v/>
      </c>
      <c r="Z1906" s="61"/>
      <c r="AA1906" s="62"/>
      <c r="AB1906" s="62"/>
      <c r="AC1906" s="65" t="str">
        <f>IF(D1906&lt;&gt;"",VLOOKUP(D1906,LISTAS·PAPP!$I$3:$M$16,2,0),"")</f>
        <v/>
      </c>
      <c r="AD1906" s="51" t="str">
        <f>IF(D1906&lt;&gt;"",VLOOKUP(D1906,LISTAS·PAPP!$I$3:$M$16,3,0),"")</f>
        <v/>
      </c>
      <c r="AE1906" s="52" t="str">
        <f>IF(D1906&lt;&gt;"",VLOOKUP(D1906,LISTAS·PAPP!$I$3:$M$16,4,0),"")</f>
        <v/>
      </c>
      <c r="AF1906" s="51" t="str">
        <f>IF(D1906&lt;&gt;"",VLOOKUP(D1906,LISTAS·PAPP!$I$3:$M$16,5,0),"")</f>
        <v/>
      </c>
      <c r="AG1906" s="52" t="str">
        <f>IF(AH1906&lt;&gt;"",VLOOKUP(AH1906,LISTAS·PAPP!$O$3:$P$74,2,0),"")</f>
        <v/>
      </c>
      <c r="AH1906" s="58"/>
      <c r="AI1906" s="60"/>
      <c r="AJ1906" s="51" t="str">
        <f>IF(AI1906&lt;&gt;"",VLOOKUP(AI1906,LISTAS·PAPP!$X$4:$Y$80,2,0),"")</f>
        <v/>
      </c>
      <c r="AK1906" s="58"/>
      <c r="AL1906" s="60"/>
      <c r="AM1906" s="51" t="str">
        <f>IF(ISERROR(VLOOKUP(AL1906,LISTAS·PAPP!$AD$4:$AE$334,2,0))," ",VLOOKUP(AL1906,LISTAS·PAPP!$AD$4:$AE$334,2,0))</f>
        <v xml:space="preserve"> </v>
      </c>
      <c r="AN1906" s="63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53" t="str">
        <f t="shared" si="88"/>
        <v/>
      </c>
      <c r="BB1906" s="54" t="str">
        <f t="shared" si="89"/>
        <v/>
      </c>
      <c r="BC1906" s="55" t="str">
        <f t="shared" si="90"/>
        <v xml:space="preserve"> </v>
      </c>
    </row>
    <row r="1907" spans="1:55" x14ac:dyDescent="0.25">
      <c r="A1907" s="58"/>
      <c r="B1907" s="58"/>
      <c r="C1907" s="58"/>
      <c r="D1907" s="58"/>
      <c r="E1907" s="51" t="str">
        <f>IF(C1907&lt;&gt;"",VLOOKUP(MID(C1907,18,5),LISTAS·PAPP!$E$4:$F$76,2,0),"")</f>
        <v/>
      </c>
      <c r="F1907" s="58"/>
      <c r="G1907" s="51" t="str">
        <f>IF(F1907&lt;&gt;"",VLOOKUP(F1907,LISTAS·PAPP!$R$3:$T$221,3,0),"")</f>
        <v/>
      </c>
      <c r="H1907" s="58"/>
      <c r="I1907" s="66"/>
      <c r="J1907" s="66"/>
      <c r="K1907" s="67"/>
      <c r="L1907" s="66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52" t="str">
        <f>IF(A1907&lt;&gt;"",IF(D1907="DIRECCIÓN_DE_TRANSFERENCIAS","280 0031",VLOOKUP(C1907,LISTAS·PAPP!$C$3:$D$76,2,0)),"")</f>
        <v/>
      </c>
      <c r="Z1907" s="61"/>
      <c r="AA1907" s="62"/>
      <c r="AB1907" s="62"/>
      <c r="AC1907" s="65" t="str">
        <f>IF(D1907&lt;&gt;"",VLOOKUP(D1907,LISTAS·PAPP!$I$3:$M$16,2,0),"")</f>
        <v/>
      </c>
      <c r="AD1907" s="51" t="str">
        <f>IF(D1907&lt;&gt;"",VLOOKUP(D1907,LISTAS·PAPP!$I$3:$M$16,3,0),"")</f>
        <v/>
      </c>
      <c r="AE1907" s="52" t="str">
        <f>IF(D1907&lt;&gt;"",VLOOKUP(D1907,LISTAS·PAPP!$I$3:$M$16,4,0),"")</f>
        <v/>
      </c>
      <c r="AF1907" s="51" t="str">
        <f>IF(D1907&lt;&gt;"",VLOOKUP(D1907,LISTAS·PAPP!$I$3:$M$16,5,0),"")</f>
        <v/>
      </c>
      <c r="AG1907" s="52" t="str">
        <f>IF(AH1907&lt;&gt;"",VLOOKUP(AH1907,LISTAS·PAPP!$O$3:$P$74,2,0),"")</f>
        <v/>
      </c>
      <c r="AH1907" s="58"/>
      <c r="AI1907" s="60"/>
      <c r="AJ1907" s="51" t="str">
        <f>IF(AI1907&lt;&gt;"",VLOOKUP(AI1907,LISTAS·PAPP!$X$4:$Y$80,2,0),"")</f>
        <v/>
      </c>
      <c r="AK1907" s="58"/>
      <c r="AL1907" s="60"/>
      <c r="AM1907" s="51" t="str">
        <f>IF(ISERROR(VLOOKUP(AL1907,LISTAS·PAPP!$AD$4:$AE$334,2,0))," ",VLOOKUP(AL1907,LISTAS·PAPP!$AD$4:$AE$334,2,0))</f>
        <v xml:space="preserve"> </v>
      </c>
      <c r="AN1907" s="63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53" t="str">
        <f t="shared" si="88"/>
        <v/>
      </c>
      <c r="BB1907" s="54" t="str">
        <f t="shared" si="89"/>
        <v/>
      </c>
      <c r="BC1907" s="55" t="str">
        <f t="shared" si="90"/>
        <v xml:space="preserve"> </v>
      </c>
    </row>
    <row r="1908" spans="1:55" x14ac:dyDescent="0.25">
      <c r="A1908" s="58"/>
      <c r="B1908" s="58"/>
      <c r="C1908" s="58"/>
      <c r="D1908" s="58"/>
      <c r="E1908" s="51" t="str">
        <f>IF(C1908&lt;&gt;"",VLOOKUP(MID(C1908,18,5),LISTAS·PAPP!$E$4:$F$76,2,0),"")</f>
        <v/>
      </c>
      <c r="F1908" s="58"/>
      <c r="G1908" s="51" t="str">
        <f>IF(F1908&lt;&gt;"",VLOOKUP(F1908,LISTAS·PAPP!$R$3:$T$221,3,0),"")</f>
        <v/>
      </c>
      <c r="H1908" s="58"/>
      <c r="I1908" s="66"/>
      <c r="J1908" s="66"/>
      <c r="K1908" s="67"/>
      <c r="L1908" s="66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52" t="str">
        <f>IF(A1908&lt;&gt;"",IF(D1908="DIRECCIÓN_DE_TRANSFERENCIAS","280 0031",VLOOKUP(C1908,LISTAS·PAPP!$C$3:$D$76,2,0)),"")</f>
        <v/>
      </c>
      <c r="Z1908" s="61"/>
      <c r="AA1908" s="62"/>
      <c r="AB1908" s="62"/>
      <c r="AC1908" s="65" t="str">
        <f>IF(D1908&lt;&gt;"",VLOOKUP(D1908,LISTAS·PAPP!$I$3:$M$16,2,0),"")</f>
        <v/>
      </c>
      <c r="AD1908" s="51" t="str">
        <f>IF(D1908&lt;&gt;"",VLOOKUP(D1908,LISTAS·PAPP!$I$3:$M$16,3,0),"")</f>
        <v/>
      </c>
      <c r="AE1908" s="52" t="str">
        <f>IF(D1908&lt;&gt;"",VLOOKUP(D1908,LISTAS·PAPP!$I$3:$M$16,4,0),"")</f>
        <v/>
      </c>
      <c r="AF1908" s="51" t="str">
        <f>IF(D1908&lt;&gt;"",VLOOKUP(D1908,LISTAS·PAPP!$I$3:$M$16,5,0),"")</f>
        <v/>
      </c>
      <c r="AG1908" s="52" t="str">
        <f>IF(AH1908&lt;&gt;"",VLOOKUP(AH1908,LISTAS·PAPP!$O$3:$P$74,2,0),"")</f>
        <v/>
      </c>
      <c r="AH1908" s="58"/>
      <c r="AI1908" s="60"/>
      <c r="AJ1908" s="51" t="str">
        <f>IF(AI1908&lt;&gt;"",VLOOKUP(AI1908,LISTAS·PAPP!$X$4:$Y$80,2,0),"")</f>
        <v/>
      </c>
      <c r="AK1908" s="58"/>
      <c r="AL1908" s="60"/>
      <c r="AM1908" s="51" t="str">
        <f>IF(ISERROR(VLOOKUP(AL1908,LISTAS·PAPP!$AD$4:$AE$334,2,0))," ",VLOOKUP(AL1908,LISTAS·PAPP!$AD$4:$AE$334,2,0))</f>
        <v xml:space="preserve"> </v>
      </c>
      <c r="AN1908" s="63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53" t="str">
        <f t="shared" si="88"/>
        <v/>
      </c>
      <c r="BB1908" s="54" t="str">
        <f t="shared" si="89"/>
        <v/>
      </c>
      <c r="BC1908" s="55" t="str">
        <f t="shared" si="90"/>
        <v xml:space="preserve"> </v>
      </c>
    </row>
    <row r="1909" spans="1:55" x14ac:dyDescent="0.25">
      <c r="A1909" s="58"/>
      <c r="B1909" s="58"/>
      <c r="C1909" s="58"/>
      <c r="D1909" s="58"/>
      <c r="E1909" s="51" t="str">
        <f>IF(C1909&lt;&gt;"",VLOOKUP(MID(C1909,18,5),LISTAS·PAPP!$E$4:$F$76,2,0),"")</f>
        <v/>
      </c>
      <c r="F1909" s="58"/>
      <c r="G1909" s="51" t="str">
        <f>IF(F1909&lt;&gt;"",VLOOKUP(F1909,LISTAS·PAPP!$R$3:$T$221,3,0),"")</f>
        <v/>
      </c>
      <c r="H1909" s="58"/>
      <c r="I1909" s="66"/>
      <c r="J1909" s="66"/>
      <c r="K1909" s="67"/>
      <c r="L1909" s="66"/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52" t="str">
        <f>IF(A1909&lt;&gt;"",IF(D1909="DIRECCIÓN_DE_TRANSFERENCIAS","280 0031",VLOOKUP(C1909,LISTAS·PAPP!$C$3:$D$76,2,0)),"")</f>
        <v/>
      </c>
      <c r="Z1909" s="61"/>
      <c r="AA1909" s="62"/>
      <c r="AB1909" s="62"/>
      <c r="AC1909" s="65" t="str">
        <f>IF(D1909&lt;&gt;"",VLOOKUP(D1909,LISTAS·PAPP!$I$3:$M$16,2,0),"")</f>
        <v/>
      </c>
      <c r="AD1909" s="51" t="str">
        <f>IF(D1909&lt;&gt;"",VLOOKUP(D1909,LISTAS·PAPP!$I$3:$M$16,3,0),"")</f>
        <v/>
      </c>
      <c r="AE1909" s="52" t="str">
        <f>IF(D1909&lt;&gt;"",VLOOKUP(D1909,LISTAS·PAPP!$I$3:$M$16,4,0),"")</f>
        <v/>
      </c>
      <c r="AF1909" s="51" t="str">
        <f>IF(D1909&lt;&gt;"",VLOOKUP(D1909,LISTAS·PAPP!$I$3:$M$16,5,0),"")</f>
        <v/>
      </c>
      <c r="AG1909" s="52" t="str">
        <f>IF(AH1909&lt;&gt;"",VLOOKUP(AH1909,LISTAS·PAPP!$O$3:$P$74,2,0),"")</f>
        <v/>
      </c>
      <c r="AH1909" s="58"/>
      <c r="AI1909" s="60"/>
      <c r="AJ1909" s="51" t="str">
        <f>IF(AI1909&lt;&gt;"",VLOOKUP(AI1909,LISTAS·PAPP!$X$4:$Y$80,2,0),"")</f>
        <v/>
      </c>
      <c r="AK1909" s="58"/>
      <c r="AL1909" s="60"/>
      <c r="AM1909" s="51" t="str">
        <f>IF(ISERROR(VLOOKUP(AL1909,LISTAS·PAPP!$AD$4:$AE$334,2,0))," ",VLOOKUP(AL1909,LISTAS·PAPP!$AD$4:$AE$334,2,0))</f>
        <v xml:space="preserve"> </v>
      </c>
      <c r="AN1909" s="63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53" t="str">
        <f t="shared" si="88"/>
        <v/>
      </c>
      <c r="BB1909" s="54" t="str">
        <f t="shared" si="89"/>
        <v/>
      </c>
      <c r="BC1909" s="55" t="str">
        <f t="shared" si="90"/>
        <v xml:space="preserve"> </v>
      </c>
    </row>
    <row r="1910" spans="1:55" x14ac:dyDescent="0.25">
      <c r="A1910" s="58"/>
      <c r="B1910" s="58"/>
      <c r="C1910" s="58"/>
      <c r="D1910" s="58"/>
      <c r="E1910" s="51" t="str">
        <f>IF(C1910&lt;&gt;"",VLOOKUP(MID(C1910,18,5),LISTAS·PAPP!$E$4:$F$76,2,0),"")</f>
        <v/>
      </c>
      <c r="F1910" s="58"/>
      <c r="G1910" s="51" t="str">
        <f>IF(F1910&lt;&gt;"",VLOOKUP(F1910,LISTAS·PAPP!$R$3:$T$221,3,0),"")</f>
        <v/>
      </c>
      <c r="H1910" s="58"/>
      <c r="I1910" s="66"/>
      <c r="J1910" s="66"/>
      <c r="K1910" s="67"/>
      <c r="L1910" s="66"/>
      <c r="M1910" s="60"/>
      <c r="N1910" s="60"/>
      <c r="O1910" s="60"/>
      <c r="P1910" s="60"/>
      <c r="Q1910" s="60"/>
      <c r="R1910" s="60"/>
      <c r="S1910" s="60"/>
      <c r="T1910" s="60"/>
      <c r="U1910" s="60"/>
      <c r="V1910" s="60"/>
      <c r="W1910" s="60"/>
      <c r="X1910" s="60"/>
      <c r="Y1910" s="52" t="str">
        <f>IF(A1910&lt;&gt;"",IF(D1910="DIRECCIÓN_DE_TRANSFERENCIAS","280 0031",VLOOKUP(C1910,LISTAS·PAPP!$C$3:$D$76,2,0)),"")</f>
        <v/>
      </c>
      <c r="Z1910" s="61"/>
      <c r="AA1910" s="62"/>
      <c r="AB1910" s="62"/>
      <c r="AC1910" s="65" t="str">
        <f>IF(D1910&lt;&gt;"",VLOOKUP(D1910,LISTAS·PAPP!$I$3:$M$16,2,0),"")</f>
        <v/>
      </c>
      <c r="AD1910" s="51" t="str">
        <f>IF(D1910&lt;&gt;"",VLOOKUP(D1910,LISTAS·PAPP!$I$3:$M$16,3,0),"")</f>
        <v/>
      </c>
      <c r="AE1910" s="52" t="str">
        <f>IF(D1910&lt;&gt;"",VLOOKUP(D1910,LISTAS·PAPP!$I$3:$M$16,4,0),"")</f>
        <v/>
      </c>
      <c r="AF1910" s="51" t="str">
        <f>IF(D1910&lt;&gt;"",VLOOKUP(D1910,LISTAS·PAPP!$I$3:$M$16,5,0),"")</f>
        <v/>
      </c>
      <c r="AG1910" s="52" t="str">
        <f>IF(AH1910&lt;&gt;"",VLOOKUP(AH1910,LISTAS·PAPP!$O$3:$P$74,2,0),"")</f>
        <v/>
      </c>
      <c r="AH1910" s="58"/>
      <c r="AI1910" s="60"/>
      <c r="AJ1910" s="51" t="str">
        <f>IF(AI1910&lt;&gt;"",VLOOKUP(AI1910,LISTAS·PAPP!$X$4:$Y$80,2,0),"")</f>
        <v/>
      </c>
      <c r="AK1910" s="58"/>
      <c r="AL1910" s="60"/>
      <c r="AM1910" s="51" t="str">
        <f>IF(ISERROR(VLOOKUP(AL1910,LISTAS·PAPP!$AD$4:$AE$334,2,0))," ",VLOOKUP(AL1910,LISTAS·PAPP!$AD$4:$AE$334,2,0))</f>
        <v xml:space="preserve"> </v>
      </c>
      <c r="AN1910" s="63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53" t="str">
        <f t="shared" si="88"/>
        <v/>
      </c>
      <c r="BB1910" s="54" t="str">
        <f t="shared" si="89"/>
        <v/>
      </c>
      <c r="BC1910" s="55" t="str">
        <f t="shared" si="90"/>
        <v xml:space="preserve"> </v>
      </c>
    </row>
    <row r="1911" spans="1:55" x14ac:dyDescent="0.25">
      <c r="A1911" s="58"/>
      <c r="B1911" s="58"/>
      <c r="C1911" s="58"/>
      <c r="D1911" s="58"/>
      <c r="E1911" s="51" t="str">
        <f>IF(C1911&lt;&gt;"",VLOOKUP(MID(C1911,18,5),LISTAS·PAPP!$E$4:$F$76,2,0),"")</f>
        <v/>
      </c>
      <c r="F1911" s="58"/>
      <c r="G1911" s="51" t="str">
        <f>IF(F1911&lt;&gt;"",VLOOKUP(F1911,LISTAS·PAPP!$R$3:$T$221,3,0),"")</f>
        <v/>
      </c>
      <c r="H1911" s="58"/>
      <c r="I1911" s="66"/>
      <c r="J1911" s="66"/>
      <c r="K1911" s="67"/>
      <c r="L1911" s="66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52" t="str">
        <f>IF(A1911&lt;&gt;"",IF(D1911="DIRECCIÓN_DE_TRANSFERENCIAS","280 0031",VLOOKUP(C1911,LISTAS·PAPP!$C$3:$D$76,2,0)),"")</f>
        <v/>
      </c>
      <c r="Z1911" s="61"/>
      <c r="AA1911" s="62"/>
      <c r="AB1911" s="62"/>
      <c r="AC1911" s="65" t="str">
        <f>IF(D1911&lt;&gt;"",VLOOKUP(D1911,LISTAS·PAPP!$I$3:$M$16,2,0),"")</f>
        <v/>
      </c>
      <c r="AD1911" s="51" t="str">
        <f>IF(D1911&lt;&gt;"",VLOOKUP(D1911,LISTAS·PAPP!$I$3:$M$16,3,0),"")</f>
        <v/>
      </c>
      <c r="AE1911" s="52" t="str">
        <f>IF(D1911&lt;&gt;"",VLOOKUP(D1911,LISTAS·PAPP!$I$3:$M$16,4,0),"")</f>
        <v/>
      </c>
      <c r="AF1911" s="51" t="str">
        <f>IF(D1911&lt;&gt;"",VLOOKUP(D1911,LISTAS·PAPP!$I$3:$M$16,5,0),"")</f>
        <v/>
      </c>
      <c r="AG1911" s="52" t="str">
        <f>IF(AH1911&lt;&gt;"",VLOOKUP(AH1911,LISTAS·PAPP!$O$3:$P$74,2,0),"")</f>
        <v/>
      </c>
      <c r="AH1911" s="58"/>
      <c r="AI1911" s="60"/>
      <c r="AJ1911" s="51" t="str">
        <f>IF(AI1911&lt;&gt;"",VLOOKUP(AI1911,LISTAS·PAPP!$X$4:$Y$80,2,0),"")</f>
        <v/>
      </c>
      <c r="AK1911" s="58"/>
      <c r="AL1911" s="60"/>
      <c r="AM1911" s="51" t="str">
        <f>IF(ISERROR(VLOOKUP(AL1911,LISTAS·PAPP!$AD$4:$AE$334,2,0))," ",VLOOKUP(AL1911,LISTAS·PAPP!$AD$4:$AE$334,2,0))</f>
        <v xml:space="preserve"> </v>
      </c>
      <c r="AN1911" s="63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53" t="str">
        <f t="shared" si="88"/>
        <v/>
      </c>
      <c r="BB1911" s="54" t="str">
        <f t="shared" si="89"/>
        <v/>
      </c>
      <c r="BC1911" s="55" t="str">
        <f t="shared" si="90"/>
        <v xml:space="preserve"> </v>
      </c>
    </row>
    <row r="1912" spans="1:55" x14ac:dyDescent="0.25">
      <c r="A1912" s="58"/>
      <c r="B1912" s="58"/>
      <c r="C1912" s="58"/>
      <c r="D1912" s="58"/>
      <c r="E1912" s="51" t="str">
        <f>IF(C1912&lt;&gt;"",VLOOKUP(MID(C1912,18,5),LISTAS·PAPP!$E$4:$F$76,2,0),"")</f>
        <v/>
      </c>
      <c r="F1912" s="58"/>
      <c r="G1912" s="51" t="str">
        <f>IF(F1912&lt;&gt;"",VLOOKUP(F1912,LISTAS·PAPP!$R$3:$T$221,3,0),"")</f>
        <v/>
      </c>
      <c r="H1912" s="58"/>
      <c r="I1912" s="66"/>
      <c r="J1912" s="66"/>
      <c r="K1912" s="67"/>
      <c r="L1912" s="66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52" t="str">
        <f>IF(A1912&lt;&gt;"",IF(D1912="DIRECCIÓN_DE_TRANSFERENCIAS","280 0031",VLOOKUP(C1912,LISTAS·PAPP!$C$3:$D$76,2,0)),"")</f>
        <v/>
      </c>
      <c r="Z1912" s="61"/>
      <c r="AA1912" s="62"/>
      <c r="AB1912" s="62"/>
      <c r="AC1912" s="65" t="str">
        <f>IF(D1912&lt;&gt;"",VLOOKUP(D1912,LISTAS·PAPP!$I$3:$M$16,2,0),"")</f>
        <v/>
      </c>
      <c r="AD1912" s="51" t="str">
        <f>IF(D1912&lt;&gt;"",VLOOKUP(D1912,LISTAS·PAPP!$I$3:$M$16,3,0),"")</f>
        <v/>
      </c>
      <c r="AE1912" s="52" t="str">
        <f>IF(D1912&lt;&gt;"",VLOOKUP(D1912,LISTAS·PAPP!$I$3:$M$16,4,0),"")</f>
        <v/>
      </c>
      <c r="AF1912" s="51" t="str">
        <f>IF(D1912&lt;&gt;"",VLOOKUP(D1912,LISTAS·PAPP!$I$3:$M$16,5,0),"")</f>
        <v/>
      </c>
      <c r="AG1912" s="52" t="str">
        <f>IF(AH1912&lt;&gt;"",VLOOKUP(AH1912,LISTAS·PAPP!$O$3:$P$74,2,0),"")</f>
        <v/>
      </c>
      <c r="AH1912" s="58"/>
      <c r="AI1912" s="60"/>
      <c r="AJ1912" s="51" t="str">
        <f>IF(AI1912&lt;&gt;"",VLOOKUP(AI1912,LISTAS·PAPP!$X$4:$Y$80,2,0),"")</f>
        <v/>
      </c>
      <c r="AK1912" s="58"/>
      <c r="AL1912" s="60"/>
      <c r="AM1912" s="51" t="str">
        <f>IF(ISERROR(VLOOKUP(AL1912,LISTAS·PAPP!$AD$4:$AE$334,2,0))," ",VLOOKUP(AL1912,LISTAS·PAPP!$AD$4:$AE$334,2,0))</f>
        <v xml:space="preserve"> </v>
      </c>
      <c r="AN1912" s="63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53" t="str">
        <f t="shared" si="88"/>
        <v/>
      </c>
      <c r="BB1912" s="54" t="str">
        <f t="shared" si="89"/>
        <v/>
      </c>
      <c r="BC1912" s="55" t="str">
        <f t="shared" si="90"/>
        <v xml:space="preserve"> </v>
      </c>
    </row>
    <row r="1913" spans="1:55" x14ac:dyDescent="0.25">
      <c r="A1913" s="58"/>
      <c r="B1913" s="58"/>
      <c r="C1913" s="58"/>
      <c r="D1913" s="58"/>
      <c r="E1913" s="51" t="str">
        <f>IF(C1913&lt;&gt;"",VLOOKUP(MID(C1913,18,5),LISTAS·PAPP!$E$4:$F$76,2,0),"")</f>
        <v/>
      </c>
      <c r="F1913" s="58"/>
      <c r="G1913" s="51" t="str">
        <f>IF(F1913&lt;&gt;"",VLOOKUP(F1913,LISTAS·PAPP!$R$3:$T$221,3,0),"")</f>
        <v/>
      </c>
      <c r="H1913" s="58"/>
      <c r="I1913" s="66"/>
      <c r="J1913" s="66"/>
      <c r="K1913" s="67"/>
      <c r="L1913" s="66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52" t="str">
        <f>IF(A1913&lt;&gt;"",IF(D1913="DIRECCIÓN_DE_TRANSFERENCIAS","280 0031",VLOOKUP(C1913,LISTAS·PAPP!$C$3:$D$76,2,0)),"")</f>
        <v/>
      </c>
      <c r="Z1913" s="61"/>
      <c r="AA1913" s="62"/>
      <c r="AB1913" s="62"/>
      <c r="AC1913" s="65" t="str">
        <f>IF(D1913&lt;&gt;"",VLOOKUP(D1913,LISTAS·PAPP!$I$3:$M$16,2,0),"")</f>
        <v/>
      </c>
      <c r="AD1913" s="51" t="str">
        <f>IF(D1913&lt;&gt;"",VLOOKUP(D1913,LISTAS·PAPP!$I$3:$M$16,3,0),"")</f>
        <v/>
      </c>
      <c r="AE1913" s="52" t="str">
        <f>IF(D1913&lt;&gt;"",VLOOKUP(D1913,LISTAS·PAPP!$I$3:$M$16,4,0),"")</f>
        <v/>
      </c>
      <c r="AF1913" s="51" t="str">
        <f>IF(D1913&lt;&gt;"",VLOOKUP(D1913,LISTAS·PAPP!$I$3:$M$16,5,0),"")</f>
        <v/>
      </c>
      <c r="AG1913" s="52" t="str">
        <f>IF(AH1913&lt;&gt;"",VLOOKUP(AH1913,LISTAS·PAPP!$O$3:$P$74,2,0),"")</f>
        <v/>
      </c>
      <c r="AH1913" s="58"/>
      <c r="AI1913" s="60"/>
      <c r="AJ1913" s="51" t="str">
        <f>IF(AI1913&lt;&gt;"",VLOOKUP(AI1913,LISTAS·PAPP!$X$4:$Y$80,2,0),"")</f>
        <v/>
      </c>
      <c r="AK1913" s="58"/>
      <c r="AL1913" s="60"/>
      <c r="AM1913" s="51" t="str">
        <f>IF(ISERROR(VLOOKUP(AL1913,LISTAS·PAPP!$AD$4:$AE$334,2,0))," ",VLOOKUP(AL1913,LISTAS·PAPP!$AD$4:$AE$334,2,0))</f>
        <v xml:space="preserve"> </v>
      </c>
      <c r="AN1913" s="63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53" t="str">
        <f t="shared" si="88"/>
        <v/>
      </c>
      <c r="BB1913" s="54" t="str">
        <f t="shared" si="89"/>
        <v/>
      </c>
      <c r="BC1913" s="55" t="str">
        <f t="shared" si="90"/>
        <v xml:space="preserve"> </v>
      </c>
    </row>
    <row r="1914" spans="1:55" x14ac:dyDescent="0.25">
      <c r="A1914" s="58"/>
      <c r="B1914" s="58"/>
      <c r="C1914" s="58"/>
      <c r="D1914" s="58"/>
      <c r="E1914" s="51" t="str">
        <f>IF(C1914&lt;&gt;"",VLOOKUP(MID(C1914,18,5),LISTAS·PAPP!$E$4:$F$76,2,0),"")</f>
        <v/>
      </c>
      <c r="F1914" s="58"/>
      <c r="G1914" s="51" t="str">
        <f>IF(F1914&lt;&gt;"",VLOOKUP(F1914,LISTAS·PAPP!$R$3:$T$221,3,0),"")</f>
        <v/>
      </c>
      <c r="H1914" s="58"/>
      <c r="I1914" s="66"/>
      <c r="J1914" s="66"/>
      <c r="K1914" s="67"/>
      <c r="L1914" s="66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52" t="str">
        <f>IF(A1914&lt;&gt;"",IF(D1914="DIRECCIÓN_DE_TRANSFERENCIAS","280 0031",VLOOKUP(C1914,LISTAS·PAPP!$C$3:$D$76,2,0)),"")</f>
        <v/>
      </c>
      <c r="Z1914" s="61"/>
      <c r="AA1914" s="62"/>
      <c r="AB1914" s="62"/>
      <c r="AC1914" s="65" t="str">
        <f>IF(D1914&lt;&gt;"",VLOOKUP(D1914,LISTAS·PAPP!$I$3:$M$16,2,0),"")</f>
        <v/>
      </c>
      <c r="AD1914" s="51" t="str">
        <f>IF(D1914&lt;&gt;"",VLOOKUP(D1914,LISTAS·PAPP!$I$3:$M$16,3,0),"")</f>
        <v/>
      </c>
      <c r="AE1914" s="52" t="str">
        <f>IF(D1914&lt;&gt;"",VLOOKUP(D1914,LISTAS·PAPP!$I$3:$M$16,4,0),"")</f>
        <v/>
      </c>
      <c r="AF1914" s="51" t="str">
        <f>IF(D1914&lt;&gt;"",VLOOKUP(D1914,LISTAS·PAPP!$I$3:$M$16,5,0),"")</f>
        <v/>
      </c>
      <c r="AG1914" s="52" t="str">
        <f>IF(AH1914&lt;&gt;"",VLOOKUP(AH1914,LISTAS·PAPP!$O$3:$P$74,2,0),"")</f>
        <v/>
      </c>
      <c r="AH1914" s="58"/>
      <c r="AI1914" s="60"/>
      <c r="AJ1914" s="51" t="str">
        <f>IF(AI1914&lt;&gt;"",VLOOKUP(AI1914,LISTAS·PAPP!$X$4:$Y$80,2,0),"")</f>
        <v/>
      </c>
      <c r="AK1914" s="58"/>
      <c r="AL1914" s="60"/>
      <c r="AM1914" s="51" t="str">
        <f>IF(ISERROR(VLOOKUP(AL1914,LISTAS·PAPP!$AD$4:$AE$334,2,0))," ",VLOOKUP(AL1914,LISTAS·PAPP!$AD$4:$AE$334,2,0))</f>
        <v xml:space="preserve"> </v>
      </c>
      <c r="AN1914" s="63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53" t="str">
        <f t="shared" si="88"/>
        <v/>
      </c>
      <c r="BB1914" s="54" t="str">
        <f t="shared" si="89"/>
        <v/>
      </c>
      <c r="BC1914" s="55" t="str">
        <f t="shared" si="90"/>
        <v xml:space="preserve"> </v>
      </c>
    </row>
    <row r="1915" spans="1:55" x14ac:dyDescent="0.25">
      <c r="A1915" s="58"/>
      <c r="B1915" s="58"/>
      <c r="C1915" s="58"/>
      <c r="D1915" s="58"/>
      <c r="E1915" s="51" t="str">
        <f>IF(C1915&lt;&gt;"",VLOOKUP(MID(C1915,18,5),LISTAS·PAPP!$E$4:$F$76,2,0),"")</f>
        <v/>
      </c>
      <c r="F1915" s="58"/>
      <c r="G1915" s="51" t="str">
        <f>IF(F1915&lt;&gt;"",VLOOKUP(F1915,LISTAS·PAPP!$R$3:$T$221,3,0),"")</f>
        <v/>
      </c>
      <c r="H1915" s="58"/>
      <c r="I1915" s="66"/>
      <c r="J1915" s="66"/>
      <c r="K1915" s="67"/>
      <c r="L1915" s="66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52" t="str">
        <f>IF(A1915&lt;&gt;"",IF(D1915="DIRECCIÓN_DE_TRANSFERENCIAS","280 0031",VLOOKUP(C1915,LISTAS·PAPP!$C$3:$D$76,2,0)),"")</f>
        <v/>
      </c>
      <c r="Z1915" s="61"/>
      <c r="AA1915" s="62"/>
      <c r="AB1915" s="62"/>
      <c r="AC1915" s="65" t="str">
        <f>IF(D1915&lt;&gt;"",VLOOKUP(D1915,LISTAS·PAPP!$I$3:$M$16,2,0),"")</f>
        <v/>
      </c>
      <c r="AD1915" s="51" t="str">
        <f>IF(D1915&lt;&gt;"",VLOOKUP(D1915,LISTAS·PAPP!$I$3:$M$16,3,0),"")</f>
        <v/>
      </c>
      <c r="AE1915" s="52" t="str">
        <f>IF(D1915&lt;&gt;"",VLOOKUP(D1915,LISTAS·PAPP!$I$3:$M$16,4,0),"")</f>
        <v/>
      </c>
      <c r="AF1915" s="51" t="str">
        <f>IF(D1915&lt;&gt;"",VLOOKUP(D1915,LISTAS·PAPP!$I$3:$M$16,5,0),"")</f>
        <v/>
      </c>
      <c r="AG1915" s="52" t="str">
        <f>IF(AH1915&lt;&gt;"",VLOOKUP(AH1915,LISTAS·PAPP!$O$3:$P$74,2,0),"")</f>
        <v/>
      </c>
      <c r="AH1915" s="58"/>
      <c r="AI1915" s="60"/>
      <c r="AJ1915" s="51" t="str">
        <f>IF(AI1915&lt;&gt;"",VLOOKUP(AI1915,LISTAS·PAPP!$X$4:$Y$80,2,0),"")</f>
        <v/>
      </c>
      <c r="AK1915" s="58"/>
      <c r="AL1915" s="60"/>
      <c r="AM1915" s="51" t="str">
        <f>IF(ISERROR(VLOOKUP(AL1915,LISTAS·PAPP!$AD$4:$AE$334,2,0))," ",VLOOKUP(AL1915,LISTAS·PAPP!$AD$4:$AE$334,2,0))</f>
        <v xml:space="preserve"> </v>
      </c>
      <c r="AN1915" s="63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53" t="str">
        <f t="shared" si="88"/>
        <v/>
      </c>
      <c r="BB1915" s="54" t="str">
        <f t="shared" si="89"/>
        <v/>
      </c>
      <c r="BC1915" s="55" t="str">
        <f t="shared" si="90"/>
        <v xml:space="preserve"> </v>
      </c>
    </row>
    <row r="1916" spans="1:55" x14ac:dyDescent="0.25">
      <c r="A1916" s="58"/>
      <c r="B1916" s="58"/>
      <c r="C1916" s="58"/>
      <c r="D1916" s="58"/>
      <c r="E1916" s="51" t="str">
        <f>IF(C1916&lt;&gt;"",VLOOKUP(MID(C1916,18,5),LISTAS·PAPP!$E$4:$F$76,2,0),"")</f>
        <v/>
      </c>
      <c r="F1916" s="58"/>
      <c r="G1916" s="51" t="str">
        <f>IF(F1916&lt;&gt;"",VLOOKUP(F1916,LISTAS·PAPP!$R$3:$T$221,3,0),"")</f>
        <v/>
      </c>
      <c r="H1916" s="58"/>
      <c r="I1916" s="66"/>
      <c r="J1916" s="66"/>
      <c r="K1916" s="67"/>
      <c r="L1916" s="66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52" t="str">
        <f>IF(A1916&lt;&gt;"",IF(D1916="DIRECCIÓN_DE_TRANSFERENCIAS","280 0031",VLOOKUP(C1916,LISTAS·PAPP!$C$3:$D$76,2,0)),"")</f>
        <v/>
      </c>
      <c r="Z1916" s="61"/>
      <c r="AA1916" s="62"/>
      <c r="AB1916" s="62"/>
      <c r="AC1916" s="65" t="str">
        <f>IF(D1916&lt;&gt;"",VLOOKUP(D1916,LISTAS·PAPP!$I$3:$M$16,2,0),"")</f>
        <v/>
      </c>
      <c r="AD1916" s="51" t="str">
        <f>IF(D1916&lt;&gt;"",VLOOKUP(D1916,LISTAS·PAPP!$I$3:$M$16,3,0),"")</f>
        <v/>
      </c>
      <c r="AE1916" s="52" t="str">
        <f>IF(D1916&lt;&gt;"",VLOOKUP(D1916,LISTAS·PAPP!$I$3:$M$16,4,0),"")</f>
        <v/>
      </c>
      <c r="AF1916" s="51" t="str">
        <f>IF(D1916&lt;&gt;"",VLOOKUP(D1916,LISTAS·PAPP!$I$3:$M$16,5,0),"")</f>
        <v/>
      </c>
      <c r="AG1916" s="52" t="str">
        <f>IF(AH1916&lt;&gt;"",VLOOKUP(AH1916,LISTAS·PAPP!$O$3:$P$74,2,0),"")</f>
        <v/>
      </c>
      <c r="AH1916" s="58"/>
      <c r="AI1916" s="60"/>
      <c r="AJ1916" s="51" t="str">
        <f>IF(AI1916&lt;&gt;"",VLOOKUP(AI1916,LISTAS·PAPP!$X$4:$Y$80,2,0),"")</f>
        <v/>
      </c>
      <c r="AK1916" s="58"/>
      <c r="AL1916" s="60"/>
      <c r="AM1916" s="51" t="str">
        <f>IF(ISERROR(VLOOKUP(AL1916,LISTAS·PAPP!$AD$4:$AE$334,2,0))," ",VLOOKUP(AL1916,LISTAS·PAPP!$AD$4:$AE$334,2,0))</f>
        <v xml:space="preserve"> </v>
      </c>
      <c r="AN1916" s="63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53" t="str">
        <f t="shared" si="88"/>
        <v/>
      </c>
      <c r="BB1916" s="54" t="str">
        <f t="shared" si="89"/>
        <v/>
      </c>
      <c r="BC1916" s="55" t="str">
        <f t="shared" si="90"/>
        <v xml:space="preserve"> </v>
      </c>
    </row>
    <row r="1917" spans="1:55" x14ac:dyDescent="0.25">
      <c r="A1917" s="58"/>
      <c r="B1917" s="58"/>
      <c r="C1917" s="58"/>
      <c r="D1917" s="58"/>
      <c r="E1917" s="51" t="str">
        <f>IF(C1917&lt;&gt;"",VLOOKUP(MID(C1917,18,5),LISTAS·PAPP!$E$4:$F$76,2,0),"")</f>
        <v/>
      </c>
      <c r="F1917" s="58"/>
      <c r="G1917" s="51" t="str">
        <f>IF(F1917&lt;&gt;"",VLOOKUP(F1917,LISTAS·PAPP!$R$3:$T$221,3,0),"")</f>
        <v/>
      </c>
      <c r="H1917" s="58"/>
      <c r="I1917" s="66"/>
      <c r="J1917" s="66"/>
      <c r="K1917" s="67"/>
      <c r="L1917" s="66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52" t="str">
        <f>IF(A1917&lt;&gt;"",IF(D1917="DIRECCIÓN_DE_TRANSFERENCIAS","280 0031",VLOOKUP(C1917,LISTAS·PAPP!$C$3:$D$76,2,0)),"")</f>
        <v/>
      </c>
      <c r="Z1917" s="61"/>
      <c r="AA1917" s="62"/>
      <c r="AB1917" s="62"/>
      <c r="AC1917" s="65" t="str">
        <f>IF(D1917&lt;&gt;"",VLOOKUP(D1917,LISTAS·PAPP!$I$3:$M$16,2,0),"")</f>
        <v/>
      </c>
      <c r="AD1917" s="51" t="str">
        <f>IF(D1917&lt;&gt;"",VLOOKUP(D1917,LISTAS·PAPP!$I$3:$M$16,3,0),"")</f>
        <v/>
      </c>
      <c r="AE1917" s="52" t="str">
        <f>IF(D1917&lt;&gt;"",VLOOKUP(D1917,LISTAS·PAPP!$I$3:$M$16,4,0),"")</f>
        <v/>
      </c>
      <c r="AF1917" s="51" t="str">
        <f>IF(D1917&lt;&gt;"",VLOOKUP(D1917,LISTAS·PAPP!$I$3:$M$16,5,0),"")</f>
        <v/>
      </c>
      <c r="AG1917" s="52" t="str">
        <f>IF(AH1917&lt;&gt;"",VLOOKUP(AH1917,LISTAS·PAPP!$O$3:$P$74,2,0),"")</f>
        <v/>
      </c>
      <c r="AH1917" s="58"/>
      <c r="AI1917" s="60"/>
      <c r="AJ1917" s="51" t="str">
        <f>IF(AI1917&lt;&gt;"",VLOOKUP(AI1917,LISTAS·PAPP!$X$4:$Y$80,2,0),"")</f>
        <v/>
      </c>
      <c r="AK1917" s="58"/>
      <c r="AL1917" s="60"/>
      <c r="AM1917" s="51" t="str">
        <f>IF(ISERROR(VLOOKUP(AL1917,LISTAS·PAPP!$AD$4:$AE$334,2,0))," ",VLOOKUP(AL1917,LISTAS·PAPP!$AD$4:$AE$334,2,0))</f>
        <v xml:space="preserve"> </v>
      </c>
      <c r="AN1917" s="63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53" t="str">
        <f t="shared" si="88"/>
        <v/>
      </c>
      <c r="BB1917" s="54" t="str">
        <f t="shared" si="89"/>
        <v/>
      </c>
      <c r="BC1917" s="55" t="str">
        <f t="shared" si="90"/>
        <v xml:space="preserve"> </v>
      </c>
    </row>
    <row r="1918" spans="1:55" x14ac:dyDescent="0.25">
      <c r="A1918" s="58"/>
      <c r="B1918" s="58"/>
      <c r="C1918" s="58"/>
      <c r="D1918" s="58"/>
      <c r="E1918" s="51" t="str">
        <f>IF(C1918&lt;&gt;"",VLOOKUP(MID(C1918,18,5),LISTAS·PAPP!$E$4:$F$76,2,0),"")</f>
        <v/>
      </c>
      <c r="F1918" s="58"/>
      <c r="G1918" s="51" t="str">
        <f>IF(F1918&lt;&gt;"",VLOOKUP(F1918,LISTAS·PAPP!$R$3:$T$221,3,0),"")</f>
        <v/>
      </c>
      <c r="H1918" s="58"/>
      <c r="I1918" s="66"/>
      <c r="J1918" s="66"/>
      <c r="K1918" s="67"/>
      <c r="L1918" s="66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52" t="str">
        <f>IF(A1918&lt;&gt;"",IF(D1918="DIRECCIÓN_DE_TRANSFERENCIAS","280 0031",VLOOKUP(C1918,LISTAS·PAPP!$C$3:$D$76,2,0)),"")</f>
        <v/>
      </c>
      <c r="Z1918" s="61"/>
      <c r="AA1918" s="62"/>
      <c r="AB1918" s="62"/>
      <c r="AC1918" s="65" t="str">
        <f>IF(D1918&lt;&gt;"",VLOOKUP(D1918,LISTAS·PAPP!$I$3:$M$16,2,0),"")</f>
        <v/>
      </c>
      <c r="AD1918" s="51" t="str">
        <f>IF(D1918&lt;&gt;"",VLOOKUP(D1918,LISTAS·PAPP!$I$3:$M$16,3,0),"")</f>
        <v/>
      </c>
      <c r="AE1918" s="52" t="str">
        <f>IF(D1918&lt;&gt;"",VLOOKUP(D1918,LISTAS·PAPP!$I$3:$M$16,4,0),"")</f>
        <v/>
      </c>
      <c r="AF1918" s="51" t="str">
        <f>IF(D1918&lt;&gt;"",VLOOKUP(D1918,LISTAS·PAPP!$I$3:$M$16,5,0),"")</f>
        <v/>
      </c>
      <c r="AG1918" s="52" t="str">
        <f>IF(AH1918&lt;&gt;"",VLOOKUP(AH1918,LISTAS·PAPP!$O$3:$P$74,2,0),"")</f>
        <v/>
      </c>
      <c r="AH1918" s="58"/>
      <c r="AI1918" s="60"/>
      <c r="AJ1918" s="51" t="str">
        <f>IF(AI1918&lt;&gt;"",VLOOKUP(AI1918,LISTAS·PAPP!$X$4:$Y$80,2,0),"")</f>
        <v/>
      </c>
      <c r="AK1918" s="58"/>
      <c r="AL1918" s="60"/>
      <c r="AM1918" s="51" t="str">
        <f>IF(ISERROR(VLOOKUP(AL1918,LISTAS·PAPP!$AD$4:$AE$334,2,0))," ",VLOOKUP(AL1918,LISTAS·PAPP!$AD$4:$AE$334,2,0))</f>
        <v xml:space="preserve"> </v>
      </c>
      <c r="AN1918" s="63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53" t="str">
        <f t="shared" si="88"/>
        <v/>
      </c>
      <c r="BB1918" s="54" t="str">
        <f t="shared" si="89"/>
        <v/>
      </c>
      <c r="BC1918" s="55" t="str">
        <f t="shared" si="90"/>
        <v xml:space="preserve"> </v>
      </c>
    </row>
    <row r="1919" spans="1:55" x14ac:dyDescent="0.25">
      <c r="A1919" s="58"/>
      <c r="B1919" s="58"/>
      <c r="C1919" s="58"/>
      <c r="D1919" s="58"/>
      <c r="E1919" s="51" t="str">
        <f>IF(C1919&lt;&gt;"",VLOOKUP(MID(C1919,18,5),LISTAS·PAPP!$E$4:$F$76,2,0),"")</f>
        <v/>
      </c>
      <c r="F1919" s="58"/>
      <c r="G1919" s="51" t="str">
        <f>IF(F1919&lt;&gt;"",VLOOKUP(F1919,LISTAS·PAPP!$R$3:$T$221,3,0),"")</f>
        <v/>
      </c>
      <c r="H1919" s="58"/>
      <c r="I1919" s="66"/>
      <c r="J1919" s="66"/>
      <c r="K1919" s="67"/>
      <c r="L1919" s="66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52" t="str">
        <f>IF(A1919&lt;&gt;"",IF(D1919="DIRECCIÓN_DE_TRANSFERENCIAS","280 0031",VLOOKUP(C1919,LISTAS·PAPP!$C$3:$D$76,2,0)),"")</f>
        <v/>
      </c>
      <c r="Z1919" s="61"/>
      <c r="AA1919" s="62"/>
      <c r="AB1919" s="62"/>
      <c r="AC1919" s="65" t="str">
        <f>IF(D1919&lt;&gt;"",VLOOKUP(D1919,LISTAS·PAPP!$I$3:$M$16,2,0),"")</f>
        <v/>
      </c>
      <c r="AD1919" s="51" t="str">
        <f>IF(D1919&lt;&gt;"",VLOOKUP(D1919,LISTAS·PAPP!$I$3:$M$16,3,0),"")</f>
        <v/>
      </c>
      <c r="AE1919" s="52" t="str">
        <f>IF(D1919&lt;&gt;"",VLOOKUP(D1919,LISTAS·PAPP!$I$3:$M$16,4,0),"")</f>
        <v/>
      </c>
      <c r="AF1919" s="51" t="str">
        <f>IF(D1919&lt;&gt;"",VLOOKUP(D1919,LISTAS·PAPP!$I$3:$M$16,5,0),"")</f>
        <v/>
      </c>
      <c r="AG1919" s="52" t="str">
        <f>IF(AH1919&lt;&gt;"",VLOOKUP(AH1919,LISTAS·PAPP!$O$3:$P$74,2,0),"")</f>
        <v/>
      </c>
      <c r="AH1919" s="58"/>
      <c r="AI1919" s="60"/>
      <c r="AJ1919" s="51" t="str">
        <f>IF(AI1919&lt;&gt;"",VLOOKUP(AI1919,LISTAS·PAPP!$X$4:$Y$80,2,0),"")</f>
        <v/>
      </c>
      <c r="AK1919" s="58"/>
      <c r="AL1919" s="60"/>
      <c r="AM1919" s="51" t="str">
        <f>IF(ISERROR(VLOOKUP(AL1919,LISTAS·PAPP!$AD$4:$AE$334,2,0))," ",VLOOKUP(AL1919,LISTAS·PAPP!$AD$4:$AE$334,2,0))</f>
        <v xml:space="preserve"> </v>
      </c>
      <c r="AN1919" s="63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53" t="str">
        <f t="shared" si="88"/>
        <v/>
      </c>
      <c r="BB1919" s="54" t="str">
        <f t="shared" si="89"/>
        <v/>
      </c>
      <c r="BC1919" s="55" t="str">
        <f t="shared" si="90"/>
        <v xml:space="preserve"> </v>
      </c>
    </row>
    <row r="1920" spans="1:55" x14ac:dyDescent="0.25">
      <c r="A1920" s="58"/>
      <c r="B1920" s="58"/>
      <c r="C1920" s="58"/>
      <c r="D1920" s="58"/>
      <c r="E1920" s="51" t="str">
        <f>IF(C1920&lt;&gt;"",VLOOKUP(MID(C1920,18,5),LISTAS·PAPP!$E$4:$F$76,2,0),"")</f>
        <v/>
      </c>
      <c r="F1920" s="58"/>
      <c r="G1920" s="51" t="str">
        <f>IF(F1920&lt;&gt;"",VLOOKUP(F1920,LISTAS·PAPP!$R$3:$T$221,3,0),"")</f>
        <v/>
      </c>
      <c r="H1920" s="58"/>
      <c r="I1920" s="66"/>
      <c r="J1920" s="66"/>
      <c r="K1920" s="67"/>
      <c r="L1920" s="66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52" t="str">
        <f>IF(A1920&lt;&gt;"",IF(D1920="DIRECCIÓN_DE_TRANSFERENCIAS","280 0031",VLOOKUP(C1920,LISTAS·PAPP!$C$3:$D$76,2,0)),"")</f>
        <v/>
      </c>
      <c r="Z1920" s="61"/>
      <c r="AA1920" s="62"/>
      <c r="AB1920" s="62"/>
      <c r="AC1920" s="65" t="str">
        <f>IF(D1920&lt;&gt;"",VLOOKUP(D1920,LISTAS·PAPP!$I$3:$M$16,2,0),"")</f>
        <v/>
      </c>
      <c r="AD1920" s="51" t="str">
        <f>IF(D1920&lt;&gt;"",VLOOKUP(D1920,LISTAS·PAPP!$I$3:$M$16,3,0),"")</f>
        <v/>
      </c>
      <c r="AE1920" s="52" t="str">
        <f>IF(D1920&lt;&gt;"",VLOOKUP(D1920,LISTAS·PAPP!$I$3:$M$16,4,0),"")</f>
        <v/>
      </c>
      <c r="AF1920" s="51" t="str">
        <f>IF(D1920&lt;&gt;"",VLOOKUP(D1920,LISTAS·PAPP!$I$3:$M$16,5,0),"")</f>
        <v/>
      </c>
      <c r="AG1920" s="52" t="str">
        <f>IF(AH1920&lt;&gt;"",VLOOKUP(AH1920,LISTAS·PAPP!$O$3:$P$74,2,0),"")</f>
        <v/>
      </c>
      <c r="AH1920" s="58"/>
      <c r="AI1920" s="60"/>
      <c r="AJ1920" s="51" t="str">
        <f>IF(AI1920&lt;&gt;"",VLOOKUP(AI1920,LISTAS·PAPP!$X$4:$Y$80,2,0),"")</f>
        <v/>
      </c>
      <c r="AK1920" s="58"/>
      <c r="AL1920" s="60"/>
      <c r="AM1920" s="51" t="str">
        <f>IF(ISERROR(VLOOKUP(AL1920,LISTAS·PAPP!$AD$4:$AE$334,2,0))," ",VLOOKUP(AL1920,LISTAS·PAPP!$AD$4:$AE$334,2,0))</f>
        <v xml:space="preserve"> </v>
      </c>
      <c r="AN1920" s="63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53" t="str">
        <f t="shared" si="88"/>
        <v/>
      </c>
      <c r="BB1920" s="54" t="str">
        <f t="shared" si="89"/>
        <v/>
      </c>
      <c r="BC1920" s="55" t="str">
        <f t="shared" si="90"/>
        <v xml:space="preserve"> </v>
      </c>
    </row>
    <row r="1921" spans="1:55" x14ac:dyDescent="0.25">
      <c r="A1921" s="58"/>
      <c r="B1921" s="58"/>
      <c r="C1921" s="58"/>
      <c r="D1921" s="58"/>
      <c r="E1921" s="51" t="str">
        <f>IF(C1921&lt;&gt;"",VLOOKUP(MID(C1921,18,5),LISTAS·PAPP!$E$4:$F$76,2,0),"")</f>
        <v/>
      </c>
      <c r="F1921" s="58"/>
      <c r="G1921" s="51" t="str">
        <f>IF(F1921&lt;&gt;"",VLOOKUP(F1921,LISTAS·PAPP!$R$3:$T$221,3,0),"")</f>
        <v/>
      </c>
      <c r="H1921" s="58"/>
      <c r="I1921" s="66"/>
      <c r="J1921" s="66"/>
      <c r="K1921" s="67"/>
      <c r="L1921" s="66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52" t="str">
        <f>IF(A1921&lt;&gt;"",IF(D1921="DIRECCIÓN_DE_TRANSFERENCIAS","280 0031",VLOOKUP(C1921,LISTAS·PAPP!$C$3:$D$76,2,0)),"")</f>
        <v/>
      </c>
      <c r="Z1921" s="61"/>
      <c r="AA1921" s="62"/>
      <c r="AB1921" s="62"/>
      <c r="AC1921" s="65" t="str">
        <f>IF(D1921&lt;&gt;"",VLOOKUP(D1921,LISTAS·PAPP!$I$3:$M$16,2,0),"")</f>
        <v/>
      </c>
      <c r="AD1921" s="51" t="str">
        <f>IF(D1921&lt;&gt;"",VLOOKUP(D1921,LISTAS·PAPP!$I$3:$M$16,3,0),"")</f>
        <v/>
      </c>
      <c r="AE1921" s="52" t="str">
        <f>IF(D1921&lt;&gt;"",VLOOKUP(D1921,LISTAS·PAPP!$I$3:$M$16,4,0),"")</f>
        <v/>
      </c>
      <c r="AF1921" s="51" t="str">
        <f>IF(D1921&lt;&gt;"",VLOOKUP(D1921,LISTAS·PAPP!$I$3:$M$16,5,0),"")</f>
        <v/>
      </c>
      <c r="AG1921" s="52" t="str">
        <f>IF(AH1921&lt;&gt;"",VLOOKUP(AH1921,LISTAS·PAPP!$O$3:$P$74,2,0),"")</f>
        <v/>
      </c>
      <c r="AH1921" s="58"/>
      <c r="AI1921" s="60"/>
      <c r="AJ1921" s="51" t="str">
        <f>IF(AI1921&lt;&gt;"",VLOOKUP(AI1921,LISTAS·PAPP!$X$4:$Y$80,2,0),"")</f>
        <v/>
      </c>
      <c r="AK1921" s="58"/>
      <c r="AL1921" s="60"/>
      <c r="AM1921" s="51" t="str">
        <f>IF(ISERROR(VLOOKUP(AL1921,LISTAS·PAPP!$AD$4:$AE$334,2,0))," ",VLOOKUP(AL1921,LISTAS·PAPP!$AD$4:$AE$334,2,0))</f>
        <v xml:space="preserve"> </v>
      </c>
      <c r="AN1921" s="63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53" t="str">
        <f t="shared" si="88"/>
        <v/>
      </c>
      <c r="BB1921" s="54" t="str">
        <f t="shared" si="89"/>
        <v/>
      </c>
      <c r="BC1921" s="55" t="str">
        <f t="shared" si="90"/>
        <v xml:space="preserve"> </v>
      </c>
    </row>
    <row r="1922" spans="1:55" x14ac:dyDescent="0.25">
      <c r="A1922" s="58"/>
      <c r="B1922" s="58"/>
      <c r="C1922" s="58"/>
      <c r="D1922" s="58"/>
      <c r="E1922" s="51" t="str">
        <f>IF(C1922&lt;&gt;"",VLOOKUP(MID(C1922,18,5),LISTAS·PAPP!$E$4:$F$76,2,0),"")</f>
        <v/>
      </c>
      <c r="F1922" s="58"/>
      <c r="G1922" s="51" t="str">
        <f>IF(F1922&lt;&gt;"",VLOOKUP(F1922,LISTAS·PAPP!$R$3:$T$221,3,0),"")</f>
        <v/>
      </c>
      <c r="H1922" s="58"/>
      <c r="I1922" s="66"/>
      <c r="J1922" s="66"/>
      <c r="K1922" s="67"/>
      <c r="L1922" s="66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52" t="str">
        <f>IF(A1922&lt;&gt;"",IF(D1922="DIRECCIÓN_DE_TRANSFERENCIAS","280 0031",VLOOKUP(C1922,LISTAS·PAPP!$C$3:$D$76,2,0)),"")</f>
        <v/>
      </c>
      <c r="Z1922" s="61"/>
      <c r="AA1922" s="62"/>
      <c r="AB1922" s="62"/>
      <c r="AC1922" s="65" t="str">
        <f>IF(D1922&lt;&gt;"",VLOOKUP(D1922,LISTAS·PAPP!$I$3:$M$16,2,0),"")</f>
        <v/>
      </c>
      <c r="AD1922" s="51" t="str">
        <f>IF(D1922&lt;&gt;"",VLOOKUP(D1922,LISTAS·PAPP!$I$3:$M$16,3,0),"")</f>
        <v/>
      </c>
      <c r="AE1922" s="52" t="str">
        <f>IF(D1922&lt;&gt;"",VLOOKUP(D1922,LISTAS·PAPP!$I$3:$M$16,4,0),"")</f>
        <v/>
      </c>
      <c r="AF1922" s="51" t="str">
        <f>IF(D1922&lt;&gt;"",VLOOKUP(D1922,LISTAS·PAPP!$I$3:$M$16,5,0),"")</f>
        <v/>
      </c>
      <c r="AG1922" s="52" t="str">
        <f>IF(AH1922&lt;&gt;"",VLOOKUP(AH1922,LISTAS·PAPP!$O$3:$P$74,2,0),"")</f>
        <v/>
      </c>
      <c r="AH1922" s="58"/>
      <c r="AI1922" s="60"/>
      <c r="AJ1922" s="51" t="str">
        <f>IF(AI1922&lt;&gt;"",VLOOKUP(AI1922,LISTAS·PAPP!$X$4:$Y$80,2,0),"")</f>
        <v/>
      </c>
      <c r="AK1922" s="58"/>
      <c r="AL1922" s="60"/>
      <c r="AM1922" s="51" t="str">
        <f>IF(ISERROR(VLOOKUP(AL1922,LISTAS·PAPP!$AD$4:$AE$334,2,0))," ",VLOOKUP(AL1922,LISTAS·PAPP!$AD$4:$AE$334,2,0))</f>
        <v xml:space="preserve"> </v>
      </c>
      <c r="AN1922" s="63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53" t="str">
        <f t="shared" si="88"/>
        <v/>
      </c>
      <c r="BB1922" s="54" t="str">
        <f t="shared" si="89"/>
        <v/>
      </c>
      <c r="BC1922" s="55" t="str">
        <f t="shared" si="90"/>
        <v xml:space="preserve"> </v>
      </c>
    </row>
    <row r="1923" spans="1:55" x14ac:dyDescent="0.25">
      <c r="A1923" s="58"/>
      <c r="B1923" s="58"/>
      <c r="C1923" s="58"/>
      <c r="D1923" s="58"/>
      <c r="E1923" s="51" t="str">
        <f>IF(C1923&lt;&gt;"",VLOOKUP(MID(C1923,18,5),LISTAS·PAPP!$E$4:$F$76,2,0),"")</f>
        <v/>
      </c>
      <c r="F1923" s="58"/>
      <c r="G1923" s="51" t="str">
        <f>IF(F1923&lt;&gt;"",VLOOKUP(F1923,LISTAS·PAPP!$R$3:$T$221,3,0),"")</f>
        <v/>
      </c>
      <c r="H1923" s="58"/>
      <c r="I1923" s="66"/>
      <c r="J1923" s="66"/>
      <c r="K1923" s="67"/>
      <c r="L1923" s="66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52" t="str">
        <f>IF(A1923&lt;&gt;"",IF(D1923="DIRECCIÓN_DE_TRANSFERENCIAS","280 0031",VLOOKUP(C1923,LISTAS·PAPP!$C$3:$D$76,2,0)),"")</f>
        <v/>
      </c>
      <c r="Z1923" s="61"/>
      <c r="AA1923" s="62"/>
      <c r="AB1923" s="62"/>
      <c r="AC1923" s="65" t="str">
        <f>IF(D1923&lt;&gt;"",VLOOKUP(D1923,LISTAS·PAPP!$I$3:$M$16,2,0),"")</f>
        <v/>
      </c>
      <c r="AD1923" s="51" t="str">
        <f>IF(D1923&lt;&gt;"",VLOOKUP(D1923,LISTAS·PAPP!$I$3:$M$16,3,0),"")</f>
        <v/>
      </c>
      <c r="AE1923" s="52" t="str">
        <f>IF(D1923&lt;&gt;"",VLOOKUP(D1923,LISTAS·PAPP!$I$3:$M$16,4,0),"")</f>
        <v/>
      </c>
      <c r="AF1923" s="51" t="str">
        <f>IF(D1923&lt;&gt;"",VLOOKUP(D1923,LISTAS·PAPP!$I$3:$M$16,5,0),"")</f>
        <v/>
      </c>
      <c r="AG1923" s="52" t="str">
        <f>IF(AH1923&lt;&gt;"",VLOOKUP(AH1923,LISTAS·PAPP!$O$3:$P$74,2,0),"")</f>
        <v/>
      </c>
      <c r="AH1923" s="58"/>
      <c r="AI1923" s="60"/>
      <c r="AJ1923" s="51" t="str">
        <f>IF(AI1923&lt;&gt;"",VLOOKUP(AI1923,LISTAS·PAPP!$X$4:$Y$80,2,0),"")</f>
        <v/>
      </c>
      <c r="AK1923" s="58"/>
      <c r="AL1923" s="60"/>
      <c r="AM1923" s="51" t="str">
        <f>IF(ISERROR(VLOOKUP(AL1923,LISTAS·PAPP!$AD$4:$AE$334,2,0))," ",VLOOKUP(AL1923,LISTAS·PAPP!$AD$4:$AE$334,2,0))</f>
        <v xml:space="preserve"> </v>
      </c>
      <c r="AN1923" s="63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53" t="str">
        <f t="shared" si="88"/>
        <v/>
      </c>
      <c r="BB1923" s="54" t="str">
        <f t="shared" si="89"/>
        <v/>
      </c>
      <c r="BC1923" s="55" t="str">
        <f t="shared" si="90"/>
        <v xml:space="preserve"> </v>
      </c>
    </row>
    <row r="1924" spans="1:55" x14ac:dyDescent="0.25">
      <c r="A1924" s="58"/>
      <c r="B1924" s="58"/>
      <c r="C1924" s="58"/>
      <c r="D1924" s="58"/>
      <c r="E1924" s="51" t="str">
        <f>IF(C1924&lt;&gt;"",VLOOKUP(MID(C1924,18,5),LISTAS·PAPP!$E$4:$F$76,2,0),"")</f>
        <v/>
      </c>
      <c r="F1924" s="58"/>
      <c r="G1924" s="51" t="str">
        <f>IF(F1924&lt;&gt;"",VLOOKUP(F1924,LISTAS·PAPP!$R$3:$T$221,3,0),"")</f>
        <v/>
      </c>
      <c r="H1924" s="58"/>
      <c r="I1924" s="66"/>
      <c r="J1924" s="66"/>
      <c r="K1924" s="67"/>
      <c r="L1924" s="66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52" t="str">
        <f>IF(A1924&lt;&gt;"",IF(D1924="DIRECCIÓN_DE_TRANSFERENCIAS","280 0031",VLOOKUP(C1924,LISTAS·PAPP!$C$3:$D$76,2,0)),"")</f>
        <v/>
      </c>
      <c r="Z1924" s="61"/>
      <c r="AA1924" s="62"/>
      <c r="AB1924" s="62"/>
      <c r="AC1924" s="65" t="str">
        <f>IF(D1924&lt;&gt;"",VLOOKUP(D1924,LISTAS·PAPP!$I$3:$M$16,2,0),"")</f>
        <v/>
      </c>
      <c r="AD1924" s="51" t="str">
        <f>IF(D1924&lt;&gt;"",VLOOKUP(D1924,LISTAS·PAPP!$I$3:$M$16,3,0),"")</f>
        <v/>
      </c>
      <c r="AE1924" s="52" t="str">
        <f>IF(D1924&lt;&gt;"",VLOOKUP(D1924,LISTAS·PAPP!$I$3:$M$16,4,0),"")</f>
        <v/>
      </c>
      <c r="AF1924" s="51" t="str">
        <f>IF(D1924&lt;&gt;"",VLOOKUP(D1924,LISTAS·PAPP!$I$3:$M$16,5,0),"")</f>
        <v/>
      </c>
      <c r="AG1924" s="52" t="str">
        <f>IF(AH1924&lt;&gt;"",VLOOKUP(AH1924,LISTAS·PAPP!$O$3:$P$74,2,0),"")</f>
        <v/>
      </c>
      <c r="AH1924" s="58"/>
      <c r="AI1924" s="60"/>
      <c r="AJ1924" s="51" t="str">
        <f>IF(AI1924&lt;&gt;"",VLOOKUP(AI1924,LISTAS·PAPP!$X$4:$Y$80,2,0),"")</f>
        <v/>
      </c>
      <c r="AK1924" s="58"/>
      <c r="AL1924" s="60"/>
      <c r="AM1924" s="51" t="str">
        <f>IF(ISERROR(VLOOKUP(AL1924,LISTAS·PAPP!$AD$4:$AE$334,2,0))," ",VLOOKUP(AL1924,LISTAS·PAPP!$AD$4:$AE$334,2,0))</f>
        <v xml:space="preserve"> </v>
      </c>
      <c r="AN1924" s="63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53" t="str">
        <f t="shared" si="88"/>
        <v/>
      </c>
      <c r="BB1924" s="54" t="str">
        <f t="shared" si="89"/>
        <v/>
      </c>
      <c r="BC1924" s="55" t="str">
        <f t="shared" si="90"/>
        <v xml:space="preserve"> </v>
      </c>
    </row>
    <row r="1925" spans="1:55" x14ac:dyDescent="0.25">
      <c r="A1925" s="58"/>
      <c r="B1925" s="58"/>
      <c r="C1925" s="58"/>
      <c r="D1925" s="58"/>
      <c r="E1925" s="51" t="str">
        <f>IF(C1925&lt;&gt;"",VLOOKUP(MID(C1925,18,5),LISTAS·PAPP!$E$4:$F$76,2,0),"")</f>
        <v/>
      </c>
      <c r="F1925" s="58"/>
      <c r="G1925" s="51" t="str">
        <f>IF(F1925&lt;&gt;"",VLOOKUP(F1925,LISTAS·PAPP!$R$3:$T$221,3,0),"")</f>
        <v/>
      </c>
      <c r="H1925" s="58"/>
      <c r="I1925" s="66"/>
      <c r="J1925" s="66"/>
      <c r="K1925" s="67"/>
      <c r="L1925" s="66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52" t="str">
        <f>IF(A1925&lt;&gt;"",IF(D1925="DIRECCIÓN_DE_TRANSFERENCIAS","280 0031",VLOOKUP(C1925,LISTAS·PAPP!$C$3:$D$76,2,0)),"")</f>
        <v/>
      </c>
      <c r="Z1925" s="61"/>
      <c r="AA1925" s="62"/>
      <c r="AB1925" s="62"/>
      <c r="AC1925" s="65" t="str">
        <f>IF(D1925&lt;&gt;"",VLOOKUP(D1925,LISTAS·PAPP!$I$3:$M$16,2,0),"")</f>
        <v/>
      </c>
      <c r="AD1925" s="51" t="str">
        <f>IF(D1925&lt;&gt;"",VLOOKUP(D1925,LISTAS·PAPP!$I$3:$M$16,3,0),"")</f>
        <v/>
      </c>
      <c r="AE1925" s="52" t="str">
        <f>IF(D1925&lt;&gt;"",VLOOKUP(D1925,LISTAS·PAPP!$I$3:$M$16,4,0),"")</f>
        <v/>
      </c>
      <c r="AF1925" s="51" t="str">
        <f>IF(D1925&lt;&gt;"",VLOOKUP(D1925,LISTAS·PAPP!$I$3:$M$16,5,0),"")</f>
        <v/>
      </c>
      <c r="AG1925" s="52" t="str">
        <f>IF(AH1925&lt;&gt;"",VLOOKUP(AH1925,LISTAS·PAPP!$O$3:$P$74,2,0),"")</f>
        <v/>
      </c>
      <c r="AH1925" s="58"/>
      <c r="AI1925" s="60"/>
      <c r="AJ1925" s="51" t="str">
        <f>IF(AI1925&lt;&gt;"",VLOOKUP(AI1925,LISTAS·PAPP!$X$4:$Y$80,2,0),"")</f>
        <v/>
      </c>
      <c r="AK1925" s="58"/>
      <c r="AL1925" s="60"/>
      <c r="AM1925" s="51" t="str">
        <f>IF(ISERROR(VLOOKUP(AL1925,LISTAS·PAPP!$AD$4:$AE$334,2,0))," ",VLOOKUP(AL1925,LISTAS·PAPP!$AD$4:$AE$334,2,0))</f>
        <v xml:space="preserve"> </v>
      </c>
      <c r="AN1925" s="63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53" t="str">
        <f t="shared" si="88"/>
        <v/>
      </c>
      <c r="BB1925" s="54" t="str">
        <f t="shared" si="89"/>
        <v/>
      </c>
      <c r="BC1925" s="55" t="str">
        <f t="shared" si="90"/>
        <v xml:space="preserve"> </v>
      </c>
    </row>
    <row r="1926" spans="1:55" x14ac:dyDescent="0.25">
      <c r="A1926" s="58"/>
      <c r="B1926" s="58"/>
      <c r="C1926" s="58"/>
      <c r="D1926" s="58"/>
      <c r="E1926" s="51" t="str">
        <f>IF(C1926&lt;&gt;"",VLOOKUP(MID(C1926,18,5),LISTAS·PAPP!$E$4:$F$76,2,0),"")</f>
        <v/>
      </c>
      <c r="F1926" s="58"/>
      <c r="G1926" s="51" t="str">
        <f>IF(F1926&lt;&gt;"",VLOOKUP(F1926,LISTAS·PAPP!$R$3:$T$221,3,0),"")</f>
        <v/>
      </c>
      <c r="H1926" s="58"/>
      <c r="I1926" s="66"/>
      <c r="J1926" s="66"/>
      <c r="K1926" s="67"/>
      <c r="L1926" s="66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52" t="str">
        <f>IF(A1926&lt;&gt;"",IF(D1926="DIRECCIÓN_DE_TRANSFERENCIAS","280 0031",VLOOKUP(C1926,LISTAS·PAPP!$C$3:$D$76,2,0)),"")</f>
        <v/>
      </c>
      <c r="Z1926" s="61"/>
      <c r="AA1926" s="62"/>
      <c r="AB1926" s="62"/>
      <c r="AC1926" s="65" t="str">
        <f>IF(D1926&lt;&gt;"",VLOOKUP(D1926,LISTAS·PAPP!$I$3:$M$16,2,0),"")</f>
        <v/>
      </c>
      <c r="AD1926" s="51" t="str">
        <f>IF(D1926&lt;&gt;"",VLOOKUP(D1926,LISTAS·PAPP!$I$3:$M$16,3,0),"")</f>
        <v/>
      </c>
      <c r="AE1926" s="52" t="str">
        <f>IF(D1926&lt;&gt;"",VLOOKUP(D1926,LISTAS·PAPP!$I$3:$M$16,4,0),"")</f>
        <v/>
      </c>
      <c r="AF1926" s="51" t="str">
        <f>IF(D1926&lt;&gt;"",VLOOKUP(D1926,LISTAS·PAPP!$I$3:$M$16,5,0),"")</f>
        <v/>
      </c>
      <c r="AG1926" s="52" t="str">
        <f>IF(AH1926&lt;&gt;"",VLOOKUP(AH1926,LISTAS·PAPP!$O$3:$P$74,2,0),"")</f>
        <v/>
      </c>
      <c r="AH1926" s="58"/>
      <c r="AI1926" s="60"/>
      <c r="AJ1926" s="51" t="str">
        <f>IF(AI1926&lt;&gt;"",VLOOKUP(AI1926,LISTAS·PAPP!$X$4:$Y$80,2,0),"")</f>
        <v/>
      </c>
      <c r="AK1926" s="58"/>
      <c r="AL1926" s="60"/>
      <c r="AM1926" s="51" t="str">
        <f>IF(ISERROR(VLOOKUP(AL1926,LISTAS·PAPP!$AD$4:$AE$334,2,0))," ",VLOOKUP(AL1926,LISTAS·PAPP!$AD$4:$AE$334,2,0))</f>
        <v xml:space="preserve"> </v>
      </c>
      <c r="AN1926" s="63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53" t="str">
        <f t="shared" si="88"/>
        <v/>
      </c>
      <c r="BB1926" s="54" t="str">
        <f t="shared" si="89"/>
        <v/>
      </c>
      <c r="BC1926" s="55" t="str">
        <f t="shared" si="90"/>
        <v xml:space="preserve"> </v>
      </c>
    </row>
    <row r="1927" spans="1:55" x14ac:dyDescent="0.25">
      <c r="A1927" s="58"/>
      <c r="B1927" s="58"/>
      <c r="C1927" s="58"/>
      <c r="D1927" s="58"/>
      <c r="E1927" s="51" t="str">
        <f>IF(C1927&lt;&gt;"",VLOOKUP(MID(C1927,18,5),LISTAS·PAPP!$E$4:$F$76,2,0),"")</f>
        <v/>
      </c>
      <c r="F1927" s="58"/>
      <c r="G1927" s="51" t="str">
        <f>IF(F1927&lt;&gt;"",VLOOKUP(F1927,LISTAS·PAPP!$R$3:$T$221,3,0),"")</f>
        <v/>
      </c>
      <c r="H1927" s="58"/>
      <c r="I1927" s="66"/>
      <c r="J1927" s="66"/>
      <c r="K1927" s="67"/>
      <c r="L1927" s="66"/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52" t="str">
        <f>IF(A1927&lt;&gt;"",IF(D1927="DIRECCIÓN_DE_TRANSFERENCIAS","280 0031",VLOOKUP(C1927,LISTAS·PAPP!$C$3:$D$76,2,0)),"")</f>
        <v/>
      </c>
      <c r="Z1927" s="61"/>
      <c r="AA1927" s="62"/>
      <c r="AB1927" s="62"/>
      <c r="AC1927" s="65" t="str">
        <f>IF(D1927&lt;&gt;"",VLOOKUP(D1927,LISTAS·PAPP!$I$3:$M$16,2,0),"")</f>
        <v/>
      </c>
      <c r="AD1927" s="51" t="str">
        <f>IF(D1927&lt;&gt;"",VLOOKUP(D1927,LISTAS·PAPP!$I$3:$M$16,3,0),"")</f>
        <v/>
      </c>
      <c r="AE1927" s="52" t="str">
        <f>IF(D1927&lt;&gt;"",VLOOKUP(D1927,LISTAS·PAPP!$I$3:$M$16,4,0),"")</f>
        <v/>
      </c>
      <c r="AF1927" s="51" t="str">
        <f>IF(D1927&lt;&gt;"",VLOOKUP(D1927,LISTAS·PAPP!$I$3:$M$16,5,0),"")</f>
        <v/>
      </c>
      <c r="AG1927" s="52" t="str">
        <f>IF(AH1927&lt;&gt;"",VLOOKUP(AH1927,LISTAS·PAPP!$O$3:$P$74,2,0),"")</f>
        <v/>
      </c>
      <c r="AH1927" s="58"/>
      <c r="AI1927" s="60"/>
      <c r="AJ1927" s="51" t="str">
        <f>IF(AI1927&lt;&gt;"",VLOOKUP(AI1927,LISTAS·PAPP!$X$4:$Y$80,2,0),"")</f>
        <v/>
      </c>
      <c r="AK1927" s="58"/>
      <c r="AL1927" s="60"/>
      <c r="AM1927" s="51" t="str">
        <f>IF(ISERROR(VLOOKUP(AL1927,LISTAS·PAPP!$AD$4:$AE$334,2,0))," ",VLOOKUP(AL1927,LISTAS·PAPP!$AD$4:$AE$334,2,0))</f>
        <v xml:space="preserve"> </v>
      </c>
      <c r="AN1927" s="63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53" t="str">
        <f t="shared" si="88"/>
        <v/>
      </c>
      <c r="BB1927" s="54" t="str">
        <f t="shared" si="89"/>
        <v/>
      </c>
      <c r="BC1927" s="55" t="str">
        <f t="shared" si="90"/>
        <v xml:space="preserve"> </v>
      </c>
    </row>
    <row r="1928" spans="1:55" x14ac:dyDescent="0.25">
      <c r="A1928" s="58"/>
      <c r="B1928" s="58"/>
      <c r="C1928" s="58"/>
      <c r="D1928" s="58"/>
      <c r="E1928" s="51" t="str">
        <f>IF(C1928&lt;&gt;"",VLOOKUP(MID(C1928,18,5),LISTAS·PAPP!$E$4:$F$76,2,0),"")</f>
        <v/>
      </c>
      <c r="F1928" s="58"/>
      <c r="G1928" s="51" t="str">
        <f>IF(F1928&lt;&gt;"",VLOOKUP(F1928,LISTAS·PAPP!$R$3:$T$221,3,0),"")</f>
        <v/>
      </c>
      <c r="H1928" s="58"/>
      <c r="I1928" s="66"/>
      <c r="J1928" s="66"/>
      <c r="K1928" s="67"/>
      <c r="L1928" s="66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52" t="str">
        <f>IF(A1928&lt;&gt;"",IF(D1928="DIRECCIÓN_DE_TRANSFERENCIAS","280 0031",VLOOKUP(C1928,LISTAS·PAPP!$C$3:$D$76,2,0)),"")</f>
        <v/>
      </c>
      <c r="Z1928" s="61"/>
      <c r="AA1928" s="62"/>
      <c r="AB1928" s="62"/>
      <c r="AC1928" s="65" t="str">
        <f>IF(D1928&lt;&gt;"",VLOOKUP(D1928,LISTAS·PAPP!$I$3:$M$16,2,0),"")</f>
        <v/>
      </c>
      <c r="AD1928" s="51" t="str">
        <f>IF(D1928&lt;&gt;"",VLOOKUP(D1928,LISTAS·PAPP!$I$3:$M$16,3,0),"")</f>
        <v/>
      </c>
      <c r="AE1928" s="52" t="str">
        <f>IF(D1928&lt;&gt;"",VLOOKUP(D1928,LISTAS·PAPP!$I$3:$M$16,4,0),"")</f>
        <v/>
      </c>
      <c r="AF1928" s="51" t="str">
        <f>IF(D1928&lt;&gt;"",VLOOKUP(D1928,LISTAS·PAPP!$I$3:$M$16,5,0),"")</f>
        <v/>
      </c>
      <c r="AG1928" s="52" t="str">
        <f>IF(AH1928&lt;&gt;"",VLOOKUP(AH1928,LISTAS·PAPP!$O$3:$P$74,2,0),"")</f>
        <v/>
      </c>
      <c r="AH1928" s="58"/>
      <c r="AI1928" s="60"/>
      <c r="AJ1928" s="51" t="str">
        <f>IF(AI1928&lt;&gt;"",VLOOKUP(AI1928,LISTAS·PAPP!$X$4:$Y$80,2,0),"")</f>
        <v/>
      </c>
      <c r="AK1928" s="58"/>
      <c r="AL1928" s="60"/>
      <c r="AM1928" s="51" t="str">
        <f>IF(ISERROR(VLOOKUP(AL1928,LISTAS·PAPP!$AD$4:$AE$334,2,0))," ",VLOOKUP(AL1928,LISTAS·PAPP!$AD$4:$AE$334,2,0))</f>
        <v xml:space="preserve"> </v>
      </c>
      <c r="AN1928" s="63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53" t="str">
        <f t="shared" si="88"/>
        <v/>
      </c>
      <c r="BB1928" s="54" t="str">
        <f t="shared" si="89"/>
        <v/>
      </c>
      <c r="BC1928" s="55" t="str">
        <f t="shared" si="90"/>
        <v xml:space="preserve"> </v>
      </c>
    </row>
    <row r="1929" spans="1:55" x14ac:dyDescent="0.25">
      <c r="A1929" s="58"/>
      <c r="B1929" s="58"/>
      <c r="C1929" s="58"/>
      <c r="D1929" s="58"/>
      <c r="E1929" s="51" t="str">
        <f>IF(C1929&lt;&gt;"",VLOOKUP(MID(C1929,18,5),LISTAS·PAPP!$E$4:$F$76,2,0),"")</f>
        <v/>
      </c>
      <c r="F1929" s="58"/>
      <c r="G1929" s="51" t="str">
        <f>IF(F1929&lt;&gt;"",VLOOKUP(F1929,LISTAS·PAPP!$R$3:$T$221,3,0),"")</f>
        <v/>
      </c>
      <c r="H1929" s="58"/>
      <c r="I1929" s="66"/>
      <c r="J1929" s="66"/>
      <c r="K1929" s="67"/>
      <c r="L1929" s="66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52" t="str">
        <f>IF(A1929&lt;&gt;"",IF(D1929="DIRECCIÓN_DE_TRANSFERENCIAS","280 0031",VLOOKUP(C1929,LISTAS·PAPP!$C$3:$D$76,2,0)),"")</f>
        <v/>
      </c>
      <c r="Z1929" s="61"/>
      <c r="AA1929" s="62"/>
      <c r="AB1929" s="62"/>
      <c r="AC1929" s="65" t="str">
        <f>IF(D1929&lt;&gt;"",VLOOKUP(D1929,LISTAS·PAPP!$I$3:$M$16,2,0),"")</f>
        <v/>
      </c>
      <c r="AD1929" s="51" t="str">
        <f>IF(D1929&lt;&gt;"",VLOOKUP(D1929,LISTAS·PAPP!$I$3:$M$16,3,0),"")</f>
        <v/>
      </c>
      <c r="AE1929" s="52" t="str">
        <f>IF(D1929&lt;&gt;"",VLOOKUP(D1929,LISTAS·PAPP!$I$3:$M$16,4,0),"")</f>
        <v/>
      </c>
      <c r="AF1929" s="51" t="str">
        <f>IF(D1929&lt;&gt;"",VLOOKUP(D1929,LISTAS·PAPP!$I$3:$M$16,5,0),"")</f>
        <v/>
      </c>
      <c r="AG1929" s="52" t="str">
        <f>IF(AH1929&lt;&gt;"",VLOOKUP(AH1929,LISTAS·PAPP!$O$3:$P$74,2,0),"")</f>
        <v/>
      </c>
      <c r="AH1929" s="58"/>
      <c r="AI1929" s="60"/>
      <c r="AJ1929" s="51" t="str">
        <f>IF(AI1929&lt;&gt;"",VLOOKUP(AI1929,LISTAS·PAPP!$X$4:$Y$80,2,0),"")</f>
        <v/>
      </c>
      <c r="AK1929" s="58"/>
      <c r="AL1929" s="60"/>
      <c r="AM1929" s="51" t="str">
        <f>IF(ISERROR(VLOOKUP(AL1929,LISTAS·PAPP!$AD$4:$AE$334,2,0))," ",VLOOKUP(AL1929,LISTAS·PAPP!$AD$4:$AE$334,2,0))</f>
        <v xml:space="preserve"> </v>
      </c>
      <c r="AN1929" s="63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53" t="str">
        <f t="shared" si="88"/>
        <v/>
      </c>
      <c r="BB1929" s="54" t="str">
        <f t="shared" si="89"/>
        <v/>
      </c>
      <c r="BC1929" s="55" t="str">
        <f t="shared" si="90"/>
        <v xml:space="preserve"> </v>
      </c>
    </row>
    <row r="1930" spans="1:55" x14ac:dyDescent="0.25">
      <c r="A1930" s="58"/>
      <c r="B1930" s="58"/>
      <c r="C1930" s="58"/>
      <c r="D1930" s="58"/>
      <c r="E1930" s="51" t="str">
        <f>IF(C1930&lt;&gt;"",VLOOKUP(MID(C1930,18,5),LISTAS·PAPP!$E$4:$F$76,2,0),"")</f>
        <v/>
      </c>
      <c r="F1930" s="58"/>
      <c r="G1930" s="51" t="str">
        <f>IF(F1930&lt;&gt;"",VLOOKUP(F1930,LISTAS·PAPP!$R$3:$T$221,3,0),"")</f>
        <v/>
      </c>
      <c r="H1930" s="58"/>
      <c r="I1930" s="66"/>
      <c r="J1930" s="66"/>
      <c r="K1930" s="67"/>
      <c r="L1930" s="66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52" t="str">
        <f>IF(A1930&lt;&gt;"",IF(D1930="DIRECCIÓN_DE_TRANSFERENCIAS","280 0031",VLOOKUP(C1930,LISTAS·PAPP!$C$3:$D$76,2,0)),"")</f>
        <v/>
      </c>
      <c r="Z1930" s="61"/>
      <c r="AA1930" s="62"/>
      <c r="AB1930" s="62"/>
      <c r="AC1930" s="65" t="str">
        <f>IF(D1930&lt;&gt;"",VLOOKUP(D1930,LISTAS·PAPP!$I$3:$M$16,2,0),"")</f>
        <v/>
      </c>
      <c r="AD1930" s="51" t="str">
        <f>IF(D1930&lt;&gt;"",VLOOKUP(D1930,LISTAS·PAPP!$I$3:$M$16,3,0),"")</f>
        <v/>
      </c>
      <c r="AE1930" s="52" t="str">
        <f>IF(D1930&lt;&gt;"",VLOOKUP(D1930,LISTAS·PAPP!$I$3:$M$16,4,0),"")</f>
        <v/>
      </c>
      <c r="AF1930" s="51" t="str">
        <f>IF(D1930&lt;&gt;"",VLOOKUP(D1930,LISTAS·PAPP!$I$3:$M$16,5,0),"")</f>
        <v/>
      </c>
      <c r="AG1930" s="52" t="str">
        <f>IF(AH1930&lt;&gt;"",VLOOKUP(AH1930,LISTAS·PAPP!$O$3:$P$74,2,0),"")</f>
        <v/>
      </c>
      <c r="AH1930" s="58"/>
      <c r="AI1930" s="60"/>
      <c r="AJ1930" s="51" t="str">
        <f>IF(AI1930&lt;&gt;"",VLOOKUP(AI1930,LISTAS·PAPP!$X$4:$Y$80,2,0),"")</f>
        <v/>
      </c>
      <c r="AK1930" s="58"/>
      <c r="AL1930" s="60"/>
      <c r="AM1930" s="51" t="str">
        <f>IF(ISERROR(VLOOKUP(AL1930,LISTAS·PAPP!$AD$4:$AE$334,2,0))," ",VLOOKUP(AL1930,LISTAS·PAPP!$AD$4:$AE$334,2,0))</f>
        <v xml:space="preserve"> </v>
      </c>
      <c r="AN1930" s="63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53" t="str">
        <f t="shared" si="88"/>
        <v/>
      </c>
      <c r="BB1930" s="54" t="str">
        <f t="shared" si="89"/>
        <v/>
      </c>
      <c r="BC1930" s="55" t="str">
        <f t="shared" si="90"/>
        <v xml:space="preserve"> </v>
      </c>
    </row>
    <row r="1931" spans="1:55" x14ac:dyDescent="0.25">
      <c r="A1931" s="58"/>
      <c r="B1931" s="58"/>
      <c r="C1931" s="58"/>
      <c r="D1931" s="58"/>
      <c r="E1931" s="51" t="str">
        <f>IF(C1931&lt;&gt;"",VLOOKUP(MID(C1931,18,5),LISTAS·PAPP!$E$4:$F$76,2,0),"")</f>
        <v/>
      </c>
      <c r="F1931" s="58"/>
      <c r="G1931" s="51" t="str">
        <f>IF(F1931&lt;&gt;"",VLOOKUP(F1931,LISTAS·PAPP!$R$3:$T$221,3,0),"")</f>
        <v/>
      </c>
      <c r="H1931" s="58"/>
      <c r="I1931" s="66"/>
      <c r="J1931" s="66"/>
      <c r="K1931" s="67"/>
      <c r="L1931" s="66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52" t="str">
        <f>IF(A1931&lt;&gt;"",IF(D1931="DIRECCIÓN_DE_TRANSFERENCIAS","280 0031",VLOOKUP(C1931,LISTAS·PAPP!$C$3:$D$76,2,0)),"")</f>
        <v/>
      </c>
      <c r="Z1931" s="61"/>
      <c r="AA1931" s="62"/>
      <c r="AB1931" s="62"/>
      <c r="AC1931" s="65" t="str">
        <f>IF(D1931&lt;&gt;"",VLOOKUP(D1931,LISTAS·PAPP!$I$3:$M$16,2,0),"")</f>
        <v/>
      </c>
      <c r="AD1931" s="51" t="str">
        <f>IF(D1931&lt;&gt;"",VLOOKUP(D1931,LISTAS·PAPP!$I$3:$M$16,3,0),"")</f>
        <v/>
      </c>
      <c r="AE1931" s="52" t="str">
        <f>IF(D1931&lt;&gt;"",VLOOKUP(D1931,LISTAS·PAPP!$I$3:$M$16,4,0),"")</f>
        <v/>
      </c>
      <c r="AF1931" s="51" t="str">
        <f>IF(D1931&lt;&gt;"",VLOOKUP(D1931,LISTAS·PAPP!$I$3:$M$16,5,0),"")</f>
        <v/>
      </c>
      <c r="AG1931" s="52" t="str">
        <f>IF(AH1931&lt;&gt;"",VLOOKUP(AH1931,LISTAS·PAPP!$O$3:$P$74,2,0),"")</f>
        <v/>
      </c>
      <c r="AH1931" s="58"/>
      <c r="AI1931" s="60"/>
      <c r="AJ1931" s="51" t="str">
        <f>IF(AI1931&lt;&gt;"",VLOOKUP(AI1931,LISTAS·PAPP!$X$4:$Y$80,2,0),"")</f>
        <v/>
      </c>
      <c r="AK1931" s="58"/>
      <c r="AL1931" s="60"/>
      <c r="AM1931" s="51" t="str">
        <f>IF(ISERROR(VLOOKUP(AL1931,LISTAS·PAPP!$AD$4:$AE$334,2,0))," ",VLOOKUP(AL1931,LISTAS·PAPP!$AD$4:$AE$334,2,0))</f>
        <v xml:space="preserve"> </v>
      </c>
      <c r="AN1931" s="63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53" t="str">
        <f t="shared" si="88"/>
        <v/>
      </c>
      <c r="BB1931" s="54" t="str">
        <f t="shared" si="89"/>
        <v/>
      </c>
      <c r="BC1931" s="55" t="str">
        <f t="shared" si="90"/>
        <v xml:space="preserve"> </v>
      </c>
    </row>
    <row r="1932" spans="1:55" x14ac:dyDescent="0.25">
      <c r="A1932" s="58"/>
      <c r="B1932" s="58"/>
      <c r="C1932" s="58"/>
      <c r="D1932" s="58"/>
      <c r="E1932" s="51" t="str">
        <f>IF(C1932&lt;&gt;"",VLOOKUP(MID(C1932,18,5),LISTAS·PAPP!$E$4:$F$76,2,0),"")</f>
        <v/>
      </c>
      <c r="F1932" s="58"/>
      <c r="G1932" s="51" t="str">
        <f>IF(F1932&lt;&gt;"",VLOOKUP(F1932,LISTAS·PAPP!$R$3:$T$221,3,0),"")</f>
        <v/>
      </c>
      <c r="H1932" s="58"/>
      <c r="I1932" s="66"/>
      <c r="J1932" s="66"/>
      <c r="K1932" s="67"/>
      <c r="L1932" s="66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52" t="str">
        <f>IF(A1932&lt;&gt;"",IF(D1932="DIRECCIÓN_DE_TRANSFERENCIAS","280 0031",VLOOKUP(C1932,LISTAS·PAPP!$C$3:$D$76,2,0)),"")</f>
        <v/>
      </c>
      <c r="Z1932" s="61"/>
      <c r="AA1932" s="62"/>
      <c r="AB1932" s="62"/>
      <c r="AC1932" s="65" t="str">
        <f>IF(D1932&lt;&gt;"",VLOOKUP(D1932,LISTAS·PAPP!$I$3:$M$16,2,0),"")</f>
        <v/>
      </c>
      <c r="AD1932" s="51" t="str">
        <f>IF(D1932&lt;&gt;"",VLOOKUP(D1932,LISTAS·PAPP!$I$3:$M$16,3,0),"")</f>
        <v/>
      </c>
      <c r="AE1932" s="52" t="str">
        <f>IF(D1932&lt;&gt;"",VLOOKUP(D1932,LISTAS·PAPP!$I$3:$M$16,4,0),"")</f>
        <v/>
      </c>
      <c r="AF1932" s="51" t="str">
        <f>IF(D1932&lt;&gt;"",VLOOKUP(D1932,LISTAS·PAPP!$I$3:$M$16,5,0),"")</f>
        <v/>
      </c>
      <c r="AG1932" s="52" t="str">
        <f>IF(AH1932&lt;&gt;"",VLOOKUP(AH1932,LISTAS·PAPP!$O$3:$P$74,2,0),"")</f>
        <v/>
      </c>
      <c r="AH1932" s="58"/>
      <c r="AI1932" s="60"/>
      <c r="AJ1932" s="51" t="str">
        <f>IF(AI1932&lt;&gt;"",VLOOKUP(AI1932,LISTAS·PAPP!$X$4:$Y$80,2,0),"")</f>
        <v/>
      </c>
      <c r="AK1932" s="58"/>
      <c r="AL1932" s="60"/>
      <c r="AM1932" s="51" t="str">
        <f>IF(ISERROR(VLOOKUP(AL1932,LISTAS·PAPP!$AD$4:$AE$334,2,0))," ",VLOOKUP(AL1932,LISTAS·PAPP!$AD$4:$AE$334,2,0))</f>
        <v xml:space="preserve"> </v>
      </c>
      <c r="AN1932" s="63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53" t="str">
        <f t="shared" si="88"/>
        <v/>
      </c>
      <c r="BB1932" s="54" t="str">
        <f t="shared" si="89"/>
        <v/>
      </c>
      <c r="BC1932" s="55" t="str">
        <f t="shared" si="90"/>
        <v xml:space="preserve"> </v>
      </c>
    </row>
    <row r="1933" spans="1:55" x14ac:dyDescent="0.25">
      <c r="A1933" s="58"/>
      <c r="B1933" s="58"/>
      <c r="C1933" s="58"/>
      <c r="D1933" s="58"/>
      <c r="E1933" s="51" t="str">
        <f>IF(C1933&lt;&gt;"",VLOOKUP(MID(C1933,18,5),LISTAS·PAPP!$E$4:$F$76,2,0),"")</f>
        <v/>
      </c>
      <c r="F1933" s="58"/>
      <c r="G1933" s="51" t="str">
        <f>IF(F1933&lt;&gt;"",VLOOKUP(F1933,LISTAS·PAPP!$R$3:$T$221,3,0),"")</f>
        <v/>
      </c>
      <c r="H1933" s="58"/>
      <c r="I1933" s="66"/>
      <c r="J1933" s="66"/>
      <c r="K1933" s="67"/>
      <c r="L1933" s="66"/>
      <c r="M1933" s="60"/>
      <c r="N1933" s="60"/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52" t="str">
        <f>IF(A1933&lt;&gt;"",IF(D1933="DIRECCIÓN_DE_TRANSFERENCIAS","280 0031",VLOOKUP(C1933,LISTAS·PAPP!$C$3:$D$76,2,0)),"")</f>
        <v/>
      </c>
      <c r="Z1933" s="61"/>
      <c r="AA1933" s="62"/>
      <c r="AB1933" s="62"/>
      <c r="AC1933" s="65" t="str">
        <f>IF(D1933&lt;&gt;"",VLOOKUP(D1933,LISTAS·PAPP!$I$3:$M$16,2,0),"")</f>
        <v/>
      </c>
      <c r="AD1933" s="51" t="str">
        <f>IF(D1933&lt;&gt;"",VLOOKUP(D1933,LISTAS·PAPP!$I$3:$M$16,3,0),"")</f>
        <v/>
      </c>
      <c r="AE1933" s="52" t="str">
        <f>IF(D1933&lt;&gt;"",VLOOKUP(D1933,LISTAS·PAPP!$I$3:$M$16,4,0),"")</f>
        <v/>
      </c>
      <c r="AF1933" s="51" t="str">
        <f>IF(D1933&lt;&gt;"",VLOOKUP(D1933,LISTAS·PAPP!$I$3:$M$16,5,0),"")</f>
        <v/>
      </c>
      <c r="AG1933" s="52" t="str">
        <f>IF(AH1933&lt;&gt;"",VLOOKUP(AH1933,LISTAS·PAPP!$O$3:$P$74,2,0),"")</f>
        <v/>
      </c>
      <c r="AH1933" s="58"/>
      <c r="AI1933" s="60"/>
      <c r="AJ1933" s="51" t="str">
        <f>IF(AI1933&lt;&gt;"",VLOOKUP(AI1933,LISTAS·PAPP!$X$4:$Y$80,2,0),"")</f>
        <v/>
      </c>
      <c r="AK1933" s="58"/>
      <c r="AL1933" s="60"/>
      <c r="AM1933" s="51" t="str">
        <f>IF(ISERROR(VLOOKUP(AL1933,LISTAS·PAPP!$AD$4:$AE$334,2,0))," ",VLOOKUP(AL1933,LISTAS·PAPP!$AD$4:$AE$334,2,0))</f>
        <v xml:space="preserve"> </v>
      </c>
      <c r="AN1933" s="63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53" t="str">
        <f t="shared" si="88"/>
        <v/>
      </c>
      <c r="BB1933" s="54" t="str">
        <f t="shared" si="89"/>
        <v/>
      </c>
      <c r="BC1933" s="55" t="str">
        <f t="shared" si="90"/>
        <v xml:space="preserve"> </v>
      </c>
    </row>
    <row r="1934" spans="1:55" x14ac:dyDescent="0.25">
      <c r="A1934" s="58"/>
      <c r="B1934" s="58"/>
      <c r="C1934" s="58"/>
      <c r="D1934" s="58"/>
      <c r="E1934" s="51" t="str">
        <f>IF(C1934&lt;&gt;"",VLOOKUP(MID(C1934,18,5),LISTAS·PAPP!$E$4:$F$76,2,0),"")</f>
        <v/>
      </c>
      <c r="F1934" s="58"/>
      <c r="G1934" s="51" t="str">
        <f>IF(F1934&lt;&gt;"",VLOOKUP(F1934,LISTAS·PAPP!$R$3:$T$221,3,0),"")</f>
        <v/>
      </c>
      <c r="H1934" s="58"/>
      <c r="I1934" s="66"/>
      <c r="J1934" s="66"/>
      <c r="K1934" s="67"/>
      <c r="L1934" s="66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52" t="str">
        <f>IF(A1934&lt;&gt;"",IF(D1934="DIRECCIÓN_DE_TRANSFERENCIAS","280 0031",VLOOKUP(C1934,LISTAS·PAPP!$C$3:$D$76,2,0)),"")</f>
        <v/>
      </c>
      <c r="Z1934" s="61"/>
      <c r="AA1934" s="62"/>
      <c r="AB1934" s="62"/>
      <c r="AC1934" s="65" t="str">
        <f>IF(D1934&lt;&gt;"",VLOOKUP(D1934,LISTAS·PAPP!$I$3:$M$16,2,0),"")</f>
        <v/>
      </c>
      <c r="AD1934" s="51" t="str">
        <f>IF(D1934&lt;&gt;"",VLOOKUP(D1934,LISTAS·PAPP!$I$3:$M$16,3,0),"")</f>
        <v/>
      </c>
      <c r="AE1934" s="52" t="str">
        <f>IF(D1934&lt;&gt;"",VLOOKUP(D1934,LISTAS·PAPP!$I$3:$M$16,4,0),"")</f>
        <v/>
      </c>
      <c r="AF1934" s="51" t="str">
        <f>IF(D1934&lt;&gt;"",VLOOKUP(D1934,LISTAS·PAPP!$I$3:$M$16,5,0),"")</f>
        <v/>
      </c>
      <c r="AG1934" s="52" t="str">
        <f>IF(AH1934&lt;&gt;"",VLOOKUP(AH1934,LISTAS·PAPP!$O$3:$P$74,2,0),"")</f>
        <v/>
      </c>
      <c r="AH1934" s="58"/>
      <c r="AI1934" s="60"/>
      <c r="AJ1934" s="51" t="str">
        <f>IF(AI1934&lt;&gt;"",VLOOKUP(AI1934,LISTAS·PAPP!$X$4:$Y$80,2,0),"")</f>
        <v/>
      </c>
      <c r="AK1934" s="58"/>
      <c r="AL1934" s="60"/>
      <c r="AM1934" s="51" t="str">
        <f>IF(ISERROR(VLOOKUP(AL1934,LISTAS·PAPP!$AD$4:$AE$334,2,0))," ",VLOOKUP(AL1934,LISTAS·PAPP!$AD$4:$AE$334,2,0))</f>
        <v xml:space="preserve"> </v>
      </c>
      <c r="AN1934" s="63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53" t="str">
        <f t="shared" ref="BA1934:BA1997" si="91">IF(A1934&lt;&gt;"",SUM(AO1934:AZ1934),"")</f>
        <v/>
      </c>
      <c r="BB1934" s="54" t="str">
        <f t="shared" ref="BB1934:BB1997" si="92">IF(A1934&lt;&gt;"",IF(AN1934&lt;&gt;"",IF(AN1934=BA1934,"OK",AN1934-BA1934),IF(AND(AN1934="",BA1934=""),"",AN1934-BA1934)),"")</f>
        <v/>
      </c>
      <c r="BC1934" s="55" t="str">
        <f t="shared" ref="BC1934:BC1997" si="93">IF(A1934&lt;&gt;"",IF(A1934="","Escoger Nivel 0;",)&amp;" "&amp;(IF(B1934="","Escoger Nivel 1",)&amp;" "&amp;(IF(C1934="","Escoger Nivel 2;",)&amp;" "&amp;(IF(D1934="","Escoger Nivel 3",)&amp;" "&amp;(IF(F1934="","Escoger Cantón;",)&amp;" "&amp;(IF(H1934="","Escoger Obj. Estratégico Institucional N1;",)&amp;" "&amp;(IF(I1934="","Colocar Componente del Proyecto;",)&amp;" "&amp;(IF(J1934="","Colocar Actvidad del PAPP;",)&amp;" "&amp;(IF(K1934="","Colocar Metas;",)&amp;" "&amp;(IF(L1934="","Colocar Indicador;",)&amp;" "&amp;(IF(Z1934="","Escoger Código Fuente;",)&amp;" "&amp;(IF(AA1934="","Colocar Código Organismo;",)&amp;" "&amp;(IF(AB1934="","Colocar Código Correlativo;",)&amp;" "&amp;(IF(AH1934="","Escoger Actividad eSIGEF;",)&amp;" "&amp;(IF(AI1934="","Escoger Código Politicas de Igualdad;",)&amp;" "&amp;(IF(AK1934="","Escoger Grupo de Gasto;",)&amp;" "&amp;(IF(AL1934="","Escoger Ítem Presupuestario;",)))))))))))))))))," ")</f>
        <v xml:space="preserve"> </v>
      </c>
    </row>
    <row r="1935" spans="1:55" x14ac:dyDescent="0.25">
      <c r="A1935" s="58"/>
      <c r="B1935" s="58"/>
      <c r="C1935" s="58"/>
      <c r="D1935" s="58"/>
      <c r="E1935" s="51" t="str">
        <f>IF(C1935&lt;&gt;"",VLOOKUP(MID(C1935,18,5),LISTAS·PAPP!$E$4:$F$76,2,0),"")</f>
        <v/>
      </c>
      <c r="F1935" s="58"/>
      <c r="G1935" s="51" t="str">
        <f>IF(F1935&lt;&gt;"",VLOOKUP(F1935,LISTAS·PAPP!$R$3:$T$221,3,0),"")</f>
        <v/>
      </c>
      <c r="H1935" s="58"/>
      <c r="I1935" s="66"/>
      <c r="J1935" s="66"/>
      <c r="K1935" s="67"/>
      <c r="L1935" s="66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52" t="str">
        <f>IF(A1935&lt;&gt;"",IF(D1935="DIRECCIÓN_DE_TRANSFERENCIAS","280 0031",VLOOKUP(C1935,LISTAS·PAPP!$C$3:$D$76,2,0)),"")</f>
        <v/>
      </c>
      <c r="Z1935" s="61"/>
      <c r="AA1935" s="62"/>
      <c r="AB1935" s="62"/>
      <c r="AC1935" s="65" t="str">
        <f>IF(D1935&lt;&gt;"",VLOOKUP(D1935,LISTAS·PAPP!$I$3:$M$16,2,0),"")</f>
        <v/>
      </c>
      <c r="AD1935" s="51" t="str">
        <f>IF(D1935&lt;&gt;"",VLOOKUP(D1935,LISTAS·PAPP!$I$3:$M$16,3,0),"")</f>
        <v/>
      </c>
      <c r="AE1935" s="52" t="str">
        <f>IF(D1935&lt;&gt;"",VLOOKUP(D1935,LISTAS·PAPP!$I$3:$M$16,4,0),"")</f>
        <v/>
      </c>
      <c r="AF1935" s="51" t="str">
        <f>IF(D1935&lt;&gt;"",VLOOKUP(D1935,LISTAS·PAPP!$I$3:$M$16,5,0),"")</f>
        <v/>
      </c>
      <c r="AG1935" s="52" t="str">
        <f>IF(AH1935&lt;&gt;"",VLOOKUP(AH1935,LISTAS·PAPP!$O$3:$P$74,2,0),"")</f>
        <v/>
      </c>
      <c r="AH1935" s="58"/>
      <c r="AI1935" s="60"/>
      <c r="AJ1935" s="51" t="str">
        <f>IF(AI1935&lt;&gt;"",VLOOKUP(AI1935,LISTAS·PAPP!$X$4:$Y$80,2,0),"")</f>
        <v/>
      </c>
      <c r="AK1935" s="58"/>
      <c r="AL1935" s="60"/>
      <c r="AM1935" s="51" t="str">
        <f>IF(ISERROR(VLOOKUP(AL1935,LISTAS·PAPP!$AD$4:$AE$334,2,0))," ",VLOOKUP(AL1935,LISTAS·PAPP!$AD$4:$AE$334,2,0))</f>
        <v xml:space="preserve"> </v>
      </c>
      <c r="AN1935" s="63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53" t="str">
        <f t="shared" si="91"/>
        <v/>
      </c>
      <c r="BB1935" s="54" t="str">
        <f t="shared" si="92"/>
        <v/>
      </c>
      <c r="BC1935" s="55" t="str">
        <f t="shared" si="93"/>
        <v xml:space="preserve"> </v>
      </c>
    </row>
    <row r="1936" spans="1:55" x14ac:dyDescent="0.25">
      <c r="A1936" s="58"/>
      <c r="B1936" s="58"/>
      <c r="C1936" s="58"/>
      <c r="D1936" s="58"/>
      <c r="E1936" s="51" t="str">
        <f>IF(C1936&lt;&gt;"",VLOOKUP(MID(C1936,18,5),LISTAS·PAPP!$E$4:$F$76,2,0),"")</f>
        <v/>
      </c>
      <c r="F1936" s="58"/>
      <c r="G1936" s="51" t="str">
        <f>IF(F1936&lt;&gt;"",VLOOKUP(F1936,LISTAS·PAPP!$R$3:$T$221,3,0),"")</f>
        <v/>
      </c>
      <c r="H1936" s="58"/>
      <c r="I1936" s="66"/>
      <c r="J1936" s="66"/>
      <c r="K1936" s="67"/>
      <c r="L1936" s="66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52" t="str">
        <f>IF(A1936&lt;&gt;"",IF(D1936="DIRECCIÓN_DE_TRANSFERENCIAS","280 0031",VLOOKUP(C1936,LISTAS·PAPP!$C$3:$D$76,2,0)),"")</f>
        <v/>
      </c>
      <c r="Z1936" s="61"/>
      <c r="AA1936" s="62"/>
      <c r="AB1936" s="62"/>
      <c r="AC1936" s="65" t="str">
        <f>IF(D1936&lt;&gt;"",VLOOKUP(D1936,LISTAS·PAPP!$I$3:$M$16,2,0),"")</f>
        <v/>
      </c>
      <c r="AD1936" s="51" t="str">
        <f>IF(D1936&lt;&gt;"",VLOOKUP(D1936,LISTAS·PAPP!$I$3:$M$16,3,0),"")</f>
        <v/>
      </c>
      <c r="AE1936" s="52" t="str">
        <f>IF(D1936&lt;&gt;"",VLOOKUP(D1936,LISTAS·PAPP!$I$3:$M$16,4,0),"")</f>
        <v/>
      </c>
      <c r="AF1936" s="51" t="str">
        <f>IF(D1936&lt;&gt;"",VLOOKUP(D1936,LISTAS·PAPP!$I$3:$M$16,5,0),"")</f>
        <v/>
      </c>
      <c r="AG1936" s="52" t="str">
        <f>IF(AH1936&lt;&gt;"",VLOOKUP(AH1936,LISTAS·PAPP!$O$3:$P$74,2,0),"")</f>
        <v/>
      </c>
      <c r="AH1936" s="58"/>
      <c r="AI1936" s="60"/>
      <c r="AJ1936" s="51" t="str">
        <f>IF(AI1936&lt;&gt;"",VLOOKUP(AI1936,LISTAS·PAPP!$X$4:$Y$80,2,0),"")</f>
        <v/>
      </c>
      <c r="AK1936" s="58"/>
      <c r="AL1936" s="60"/>
      <c r="AM1936" s="51" t="str">
        <f>IF(ISERROR(VLOOKUP(AL1936,LISTAS·PAPP!$AD$4:$AE$334,2,0))," ",VLOOKUP(AL1936,LISTAS·PAPP!$AD$4:$AE$334,2,0))</f>
        <v xml:space="preserve"> </v>
      </c>
      <c r="AN1936" s="63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53" t="str">
        <f t="shared" si="91"/>
        <v/>
      </c>
      <c r="BB1936" s="54" t="str">
        <f t="shared" si="92"/>
        <v/>
      </c>
      <c r="BC1936" s="55" t="str">
        <f t="shared" si="93"/>
        <v xml:space="preserve"> </v>
      </c>
    </row>
    <row r="1937" spans="1:55" x14ac:dyDescent="0.25">
      <c r="A1937" s="58"/>
      <c r="B1937" s="58"/>
      <c r="C1937" s="58"/>
      <c r="D1937" s="58"/>
      <c r="E1937" s="51" t="str">
        <f>IF(C1937&lt;&gt;"",VLOOKUP(MID(C1937,18,5),LISTAS·PAPP!$E$4:$F$76,2,0),"")</f>
        <v/>
      </c>
      <c r="F1937" s="58"/>
      <c r="G1937" s="51" t="str">
        <f>IF(F1937&lt;&gt;"",VLOOKUP(F1937,LISTAS·PAPP!$R$3:$T$221,3,0),"")</f>
        <v/>
      </c>
      <c r="H1937" s="58"/>
      <c r="I1937" s="66"/>
      <c r="J1937" s="66"/>
      <c r="K1937" s="67"/>
      <c r="L1937" s="66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52" t="str">
        <f>IF(A1937&lt;&gt;"",IF(D1937="DIRECCIÓN_DE_TRANSFERENCIAS","280 0031",VLOOKUP(C1937,LISTAS·PAPP!$C$3:$D$76,2,0)),"")</f>
        <v/>
      </c>
      <c r="Z1937" s="61"/>
      <c r="AA1937" s="62"/>
      <c r="AB1937" s="62"/>
      <c r="AC1937" s="65" t="str">
        <f>IF(D1937&lt;&gt;"",VLOOKUP(D1937,LISTAS·PAPP!$I$3:$M$16,2,0),"")</f>
        <v/>
      </c>
      <c r="AD1937" s="51" t="str">
        <f>IF(D1937&lt;&gt;"",VLOOKUP(D1937,LISTAS·PAPP!$I$3:$M$16,3,0),"")</f>
        <v/>
      </c>
      <c r="AE1937" s="52" t="str">
        <f>IF(D1937&lt;&gt;"",VLOOKUP(D1937,LISTAS·PAPP!$I$3:$M$16,4,0),"")</f>
        <v/>
      </c>
      <c r="AF1937" s="51" t="str">
        <f>IF(D1937&lt;&gt;"",VLOOKUP(D1937,LISTAS·PAPP!$I$3:$M$16,5,0),"")</f>
        <v/>
      </c>
      <c r="AG1937" s="52" t="str">
        <f>IF(AH1937&lt;&gt;"",VLOOKUP(AH1937,LISTAS·PAPP!$O$3:$P$74,2,0),"")</f>
        <v/>
      </c>
      <c r="AH1937" s="58"/>
      <c r="AI1937" s="60"/>
      <c r="AJ1937" s="51" t="str">
        <f>IF(AI1937&lt;&gt;"",VLOOKUP(AI1937,LISTAS·PAPP!$X$4:$Y$80,2,0),"")</f>
        <v/>
      </c>
      <c r="AK1937" s="58"/>
      <c r="AL1937" s="60"/>
      <c r="AM1937" s="51" t="str">
        <f>IF(ISERROR(VLOOKUP(AL1937,LISTAS·PAPP!$AD$4:$AE$334,2,0))," ",VLOOKUP(AL1937,LISTAS·PAPP!$AD$4:$AE$334,2,0))</f>
        <v xml:space="preserve"> </v>
      </c>
      <c r="AN1937" s="63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53" t="str">
        <f t="shared" si="91"/>
        <v/>
      </c>
      <c r="BB1937" s="54" t="str">
        <f t="shared" si="92"/>
        <v/>
      </c>
      <c r="BC1937" s="55" t="str">
        <f t="shared" si="93"/>
        <v xml:space="preserve"> </v>
      </c>
    </row>
    <row r="1938" spans="1:55" x14ac:dyDescent="0.25">
      <c r="A1938" s="58"/>
      <c r="B1938" s="58"/>
      <c r="C1938" s="58"/>
      <c r="D1938" s="58"/>
      <c r="E1938" s="51" t="str">
        <f>IF(C1938&lt;&gt;"",VLOOKUP(MID(C1938,18,5),LISTAS·PAPP!$E$4:$F$76,2,0),"")</f>
        <v/>
      </c>
      <c r="F1938" s="58"/>
      <c r="G1938" s="51" t="str">
        <f>IF(F1938&lt;&gt;"",VLOOKUP(F1938,LISTAS·PAPP!$R$3:$T$221,3,0),"")</f>
        <v/>
      </c>
      <c r="H1938" s="58"/>
      <c r="I1938" s="66"/>
      <c r="J1938" s="66"/>
      <c r="K1938" s="67"/>
      <c r="L1938" s="66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52" t="str">
        <f>IF(A1938&lt;&gt;"",IF(D1938="DIRECCIÓN_DE_TRANSFERENCIAS","280 0031",VLOOKUP(C1938,LISTAS·PAPP!$C$3:$D$76,2,0)),"")</f>
        <v/>
      </c>
      <c r="Z1938" s="61"/>
      <c r="AA1938" s="62"/>
      <c r="AB1938" s="62"/>
      <c r="AC1938" s="65" t="str">
        <f>IF(D1938&lt;&gt;"",VLOOKUP(D1938,LISTAS·PAPP!$I$3:$M$16,2,0),"")</f>
        <v/>
      </c>
      <c r="AD1938" s="51" t="str">
        <f>IF(D1938&lt;&gt;"",VLOOKUP(D1938,LISTAS·PAPP!$I$3:$M$16,3,0),"")</f>
        <v/>
      </c>
      <c r="AE1938" s="52" t="str">
        <f>IF(D1938&lt;&gt;"",VLOOKUP(D1938,LISTAS·PAPP!$I$3:$M$16,4,0),"")</f>
        <v/>
      </c>
      <c r="AF1938" s="51" t="str">
        <f>IF(D1938&lt;&gt;"",VLOOKUP(D1938,LISTAS·PAPP!$I$3:$M$16,5,0),"")</f>
        <v/>
      </c>
      <c r="AG1938" s="52" t="str">
        <f>IF(AH1938&lt;&gt;"",VLOOKUP(AH1938,LISTAS·PAPP!$O$3:$P$74,2,0),"")</f>
        <v/>
      </c>
      <c r="AH1938" s="58"/>
      <c r="AI1938" s="60"/>
      <c r="AJ1938" s="51" t="str">
        <f>IF(AI1938&lt;&gt;"",VLOOKUP(AI1938,LISTAS·PAPP!$X$4:$Y$80,2,0),"")</f>
        <v/>
      </c>
      <c r="AK1938" s="58"/>
      <c r="AL1938" s="60"/>
      <c r="AM1938" s="51" t="str">
        <f>IF(ISERROR(VLOOKUP(AL1938,LISTAS·PAPP!$AD$4:$AE$334,2,0))," ",VLOOKUP(AL1938,LISTAS·PAPP!$AD$4:$AE$334,2,0))</f>
        <v xml:space="preserve"> </v>
      </c>
      <c r="AN1938" s="63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53" t="str">
        <f t="shared" si="91"/>
        <v/>
      </c>
      <c r="BB1938" s="54" t="str">
        <f t="shared" si="92"/>
        <v/>
      </c>
      <c r="BC1938" s="55" t="str">
        <f t="shared" si="93"/>
        <v xml:space="preserve"> </v>
      </c>
    </row>
    <row r="1939" spans="1:55" x14ac:dyDescent="0.25">
      <c r="A1939" s="58"/>
      <c r="B1939" s="58"/>
      <c r="C1939" s="58"/>
      <c r="D1939" s="58"/>
      <c r="E1939" s="51" t="str">
        <f>IF(C1939&lt;&gt;"",VLOOKUP(MID(C1939,18,5),LISTAS·PAPP!$E$4:$F$76,2,0),"")</f>
        <v/>
      </c>
      <c r="F1939" s="58"/>
      <c r="G1939" s="51" t="str">
        <f>IF(F1939&lt;&gt;"",VLOOKUP(F1939,LISTAS·PAPP!$R$3:$T$221,3,0),"")</f>
        <v/>
      </c>
      <c r="H1939" s="58"/>
      <c r="I1939" s="66"/>
      <c r="J1939" s="66"/>
      <c r="K1939" s="67"/>
      <c r="L1939" s="66"/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52" t="str">
        <f>IF(A1939&lt;&gt;"",IF(D1939="DIRECCIÓN_DE_TRANSFERENCIAS","280 0031",VLOOKUP(C1939,LISTAS·PAPP!$C$3:$D$76,2,0)),"")</f>
        <v/>
      </c>
      <c r="Z1939" s="61"/>
      <c r="AA1939" s="62"/>
      <c r="AB1939" s="62"/>
      <c r="AC1939" s="65" t="str">
        <f>IF(D1939&lt;&gt;"",VLOOKUP(D1939,LISTAS·PAPP!$I$3:$M$16,2,0),"")</f>
        <v/>
      </c>
      <c r="AD1939" s="51" t="str">
        <f>IF(D1939&lt;&gt;"",VLOOKUP(D1939,LISTAS·PAPP!$I$3:$M$16,3,0),"")</f>
        <v/>
      </c>
      <c r="AE1939" s="52" t="str">
        <f>IF(D1939&lt;&gt;"",VLOOKUP(D1939,LISTAS·PAPP!$I$3:$M$16,4,0),"")</f>
        <v/>
      </c>
      <c r="AF1939" s="51" t="str">
        <f>IF(D1939&lt;&gt;"",VLOOKUP(D1939,LISTAS·PAPP!$I$3:$M$16,5,0),"")</f>
        <v/>
      </c>
      <c r="AG1939" s="52" t="str">
        <f>IF(AH1939&lt;&gt;"",VLOOKUP(AH1939,LISTAS·PAPP!$O$3:$P$74,2,0),"")</f>
        <v/>
      </c>
      <c r="AH1939" s="58"/>
      <c r="AI1939" s="60"/>
      <c r="AJ1939" s="51" t="str">
        <f>IF(AI1939&lt;&gt;"",VLOOKUP(AI1939,LISTAS·PAPP!$X$4:$Y$80,2,0),"")</f>
        <v/>
      </c>
      <c r="AK1939" s="58"/>
      <c r="AL1939" s="60"/>
      <c r="AM1939" s="51" t="str">
        <f>IF(ISERROR(VLOOKUP(AL1939,LISTAS·PAPP!$AD$4:$AE$334,2,0))," ",VLOOKUP(AL1939,LISTAS·PAPP!$AD$4:$AE$334,2,0))</f>
        <v xml:space="preserve"> </v>
      </c>
      <c r="AN1939" s="63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53" t="str">
        <f t="shared" si="91"/>
        <v/>
      </c>
      <c r="BB1939" s="54" t="str">
        <f t="shared" si="92"/>
        <v/>
      </c>
      <c r="BC1939" s="55" t="str">
        <f t="shared" si="93"/>
        <v xml:space="preserve"> </v>
      </c>
    </row>
    <row r="1940" spans="1:55" x14ac:dyDescent="0.25">
      <c r="A1940" s="58"/>
      <c r="B1940" s="58"/>
      <c r="C1940" s="58"/>
      <c r="D1940" s="58"/>
      <c r="E1940" s="51" t="str">
        <f>IF(C1940&lt;&gt;"",VLOOKUP(MID(C1940,18,5),LISTAS·PAPP!$E$4:$F$76,2,0),"")</f>
        <v/>
      </c>
      <c r="F1940" s="58"/>
      <c r="G1940" s="51" t="str">
        <f>IF(F1940&lt;&gt;"",VLOOKUP(F1940,LISTAS·PAPP!$R$3:$T$221,3,0),"")</f>
        <v/>
      </c>
      <c r="H1940" s="58"/>
      <c r="I1940" s="66"/>
      <c r="J1940" s="66"/>
      <c r="K1940" s="67"/>
      <c r="L1940" s="66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52" t="str">
        <f>IF(A1940&lt;&gt;"",IF(D1940="DIRECCIÓN_DE_TRANSFERENCIAS","280 0031",VLOOKUP(C1940,LISTAS·PAPP!$C$3:$D$76,2,0)),"")</f>
        <v/>
      </c>
      <c r="Z1940" s="61"/>
      <c r="AA1940" s="62"/>
      <c r="AB1940" s="62"/>
      <c r="AC1940" s="65" t="str">
        <f>IF(D1940&lt;&gt;"",VLOOKUP(D1940,LISTAS·PAPP!$I$3:$M$16,2,0),"")</f>
        <v/>
      </c>
      <c r="AD1940" s="51" t="str">
        <f>IF(D1940&lt;&gt;"",VLOOKUP(D1940,LISTAS·PAPP!$I$3:$M$16,3,0),"")</f>
        <v/>
      </c>
      <c r="AE1940" s="52" t="str">
        <f>IF(D1940&lt;&gt;"",VLOOKUP(D1940,LISTAS·PAPP!$I$3:$M$16,4,0),"")</f>
        <v/>
      </c>
      <c r="AF1940" s="51" t="str">
        <f>IF(D1940&lt;&gt;"",VLOOKUP(D1940,LISTAS·PAPP!$I$3:$M$16,5,0),"")</f>
        <v/>
      </c>
      <c r="AG1940" s="52" t="str">
        <f>IF(AH1940&lt;&gt;"",VLOOKUP(AH1940,LISTAS·PAPP!$O$3:$P$74,2,0),"")</f>
        <v/>
      </c>
      <c r="AH1940" s="58"/>
      <c r="AI1940" s="60"/>
      <c r="AJ1940" s="51" t="str">
        <f>IF(AI1940&lt;&gt;"",VLOOKUP(AI1940,LISTAS·PAPP!$X$4:$Y$80,2,0),"")</f>
        <v/>
      </c>
      <c r="AK1940" s="58"/>
      <c r="AL1940" s="60"/>
      <c r="AM1940" s="51" t="str">
        <f>IF(ISERROR(VLOOKUP(AL1940,LISTAS·PAPP!$AD$4:$AE$334,2,0))," ",VLOOKUP(AL1940,LISTAS·PAPP!$AD$4:$AE$334,2,0))</f>
        <v xml:space="preserve"> </v>
      </c>
      <c r="AN1940" s="63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53" t="str">
        <f t="shared" si="91"/>
        <v/>
      </c>
      <c r="BB1940" s="54" t="str">
        <f t="shared" si="92"/>
        <v/>
      </c>
      <c r="BC1940" s="55" t="str">
        <f t="shared" si="93"/>
        <v xml:space="preserve"> </v>
      </c>
    </row>
    <row r="1941" spans="1:55" x14ac:dyDescent="0.25">
      <c r="A1941" s="58"/>
      <c r="B1941" s="58"/>
      <c r="C1941" s="58"/>
      <c r="D1941" s="58"/>
      <c r="E1941" s="51" t="str">
        <f>IF(C1941&lt;&gt;"",VLOOKUP(MID(C1941,18,5),LISTAS·PAPP!$E$4:$F$76,2,0),"")</f>
        <v/>
      </c>
      <c r="F1941" s="58"/>
      <c r="G1941" s="51" t="str">
        <f>IF(F1941&lt;&gt;"",VLOOKUP(F1941,LISTAS·PAPP!$R$3:$T$221,3,0),"")</f>
        <v/>
      </c>
      <c r="H1941" s="58"/>
      <c r="I1941" s="66"/>
      <c r="J1941" s="66"/>
      <c r="K1941" s="67"/>
      <c r="L1941" s="66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52" t="str">
        <f>IF(A1941&lt;&gt;"",IF(D1941="DIRECCIÓN_DE_TRANSFERENCIAS","280 0031",VLOOKUP(C1941,LISTAS·PAPP!$C$3:$D$76,2,0)),"")</f>
        <v/>
      </c>
      <c r="Z1941" s="61"/>
      <c r="AA1941" s="62"/>
      <c r="AB1941" s="62"/>
      <c r="AC1941" s="65" t="str">
        <f>IF(D1941&lt;&gt;"",VLOOKUP(D1941,LISTAS·PAPP!$I$3:$M$16,2,0),"")</f>
        <v/>
      </c>
      <c r="AD1941" s="51" t="str">
        <f>IF(D1941&lt;&gt;"",VLOOKUP(D1941,LISTAS·PAPP!$I$3:$M$16,3,0),"")</f>
        <v/>
      </c>
      <c r="AE1941" s="52" t="str">
        <f>IF(D1941&lt;&gt;"",VLOOKUP(D1941,LISTAS·PAPP!$I$3:$M$16,4,0),"")</f>
        <v/>
      </c>
      <c r="AF1941" s="51" t="str">
        <f>IF(D1941&lt;&gt;"",VLOOKUP(D1941,LISTAS·PAPP!$I$3:$M$16,5,0),"")</f>
        <v/>
      </c>
      <c r="AG1941" s="52" t="str">
        <f>IF(AH1941&lt;&gt;"",VLOOKUP(AH1941,LISTAS·PAPP!$O$3:$P$74,2,0),"")</f>
        <v/>
      </c>
      <c r="AH1941" s="58"/>
      <c r="AI1941" s="60"/>
      <c r="AJ1941" s="51" t="str">
        <f>IF(AI1941&lt;&gt;"",VLOOKUP(AI1941,LISTAS·PAPP!$X$4:$Y$80,2,0),"")</f>
        <v/>
      </c>
      <c r="AK1941" s="58"/>
      <c r="AL1941" s="60"/>
      <c r="AM1941" s="51" t="str">
        <f>IF(ISERROR(VLOOKUP(AL1941,LISTAS·PAPP!$AD$4:$AE$334,2,0))," ",VLOOKUP(AL1941,LISTAS·PAPP!$AD$4:$AE$334,2,0))</f>
        <v xml:space="preserve"> </v>
      </c>
      <c r="AN1941" s="63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53" t="str">
        <f t="shared" si="91"/>
        <v/>
      </c>
      <c r="BB1941" s="54" t="str">
        <f t="shared" si="92"/>
        <v/>
      </c>
      <c r="BC1941" s="55" t="str">
        <f t="shared" si="93"/>
        <v xml:space="preserve"> </v>
      </c>
    </row>
    <row r="1942" spans="1:55" x14ac:dyDescent="0.25">
      <c r="A1942" s="58"/>
      <c r="B1942" s="58"/>
      <c r="C1942" s="58"/>
      <c r="D1942" s="58"/>
      <c r="E1942" s="51" t="str">
        <f>IF(C1942&lt;&gt;"",VLOOKUP(MID(C1942,18,5),LISTAS·PAPP!$E$4:$F$76,2,0),"")</f>
        <v/>
      </c>
      <c r="F1942" s="58"/>
      <c r="G1942" s="51" t="str">
        <f>IF(F1942&lt;&gt;"",VLOOKUP(F1942,LISTAS·PAPP!$R$3:$T$221,3,0),"")</f>
        <v/>
      </c>
      <c r="H1942" s="58"/>
      <c r="I1942" s="66"/>
      <c r="J1942" s="66"/>
      <c r="K1942" s="67"/>
      <c r="L1942" s="66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52" t="str">
        <f>IF(A1942&lt;&gt;"",IF(D1942="DIRECCIÓN_DE_TRANSFERENCIAS","280 0031",VLOOKUP(C1942,LISTAS·PAPP!$C$3:$D$76,2,0)),"")</f>
        <v/>
      </c>
      <c r="Z1942" s="61"/>
      <c r="AA1942" s="62"/>
      <c r="AB1942" s="62"/>
      <c r="AC1942" s="65" t="str">
        <f>IF(D1942&lt;&gt;"",VLOOKUP(D1942,LISTAS·PAPP!$I$3:$M$16,2,0),"")</f>
        <v/>
      </c>
      <c r="AD1942" s="51" t="str">
        <f>IF(D1942&lt;&gt;"",VLOOKUP(D1942,LISTAS·PAPP!$I$3:$M$16,3,0),"")</f>
        <v/>
      </c>
      <c r="AE1942" s="52" t="str">
        <f>IF(D1942&lt;&gt;"",VLOOKUP(D1942,LISTAS·PAPP!$I$3:$M$16,4,0),"")</f>
        <v/>
      </c>
      <c r="AF1942" s="51" t="str">
        <f>IF(D1942&lt;&gt;"",VLOOKUP(D1942,LISTAS·PAPP!$I$3:$M$16,5,0),"")</f>
        <v/>
      </c>
      <c r="AG1942" s="52" t="str">
        <f>IF(AH1942&lt;&gt;"",VLOOKUP(AH1942,LISTAS·PAPP!$O$3:$P$74,2,0),"")</f>
        <v/>
      </c>
      <c r="AH1942" s="58"/>
      <c r="AI1942" s="60"/>
      <c r="AJ1942" s="51" t="str">
        <f>IF(AI1942&lt;&gt;"",VLOOKUP(AI1942,LISTAS·PAPP!$X$4:$Y$80,2,0),"")</f>
        <v/>
      </c>
      <c r="AK1942" s="58"/>
      <c r="AL1942" s="60"/>
      <c r="AM1942" s="51" t="str">
        <f>IF(ISERROR(VLOOKUP(AL1942,LISTAS·PAPP!$AD$4:$AE$334,2,0))," ",VLOOKUP(AL1942,LISTAS·PAPP!$AD$4:$AE$334,2,0))</f>
        <v xml:space="preserve"> </v>
      </c>
      <c r="AN1942" s="63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53" t="str">
        <f t="shared" si="91"/>
        <v/>
      </c>
      <c r="BB1942" s="54" t="str">
        <f t="shared" si="92"/>
        <v/>
      </c>
      <c r="BC1942" s="55" t="str">
        <f t="shared" si="93"/>
        <v xml:space="preserve"> </v>
      </c>
    </row>
    <row r="1943" spans="1:55" x14ac:dyDescent="0.25">
      <c r="A1943" s="58"/>
      <c r="B1943" s="58"/>
      <c r="C1943" s="58"/>
      <c r="D1943" s="58"/>
      <c r="E1943" s="51" t="str">
        <f>IF(C1943&lt;&gt;"",VLOOKUP(MID(C1943,18,5),LISTAS·PAPP!$E$4:$F$76,2,0),"")</f>
        <v/>
      </c>
      <c r="F1943" s="58"/>
      <c r="G1943" s="51" t="str">
        <f>IF(F1943&lt;&gt;"",VLOOKUP(F1943,LISTAS·PAPP!$R$3:$T$221,3,0),"")</f>
        <v/>
      </c>
      <c r="H1943" s="58"/>
      <c r="I1943" s="66"/>
      <c r="J1943" s="66"/>
      <c r="K1943" s="67"/>
      <c r="L1943" s="66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52" t="str">
        <f>IF(A1943&lt;&gt;"",IF(D1943="DIRECCIÓN_DE_TRANSFERENCIAS","280 0031",VLOOKUP(C1943,LISTAS·PAPP!$C$3:$D$76,2,0)),"")</f>
        <v/>
      </c>
      <c r="Z1943" s="61"/>
      <c r="AA1943" s="62"/>
      <c r="AB1943" s="62"/>
      <c r="AC1943" s="65" t="str">
        <f>IF(D1943&lt;&gt;"",VLOOKUP(D1943,LISTAS·PAPP!$I$3:$M$16,2,0),"")</f>
        <v/>
      </c>
      <c r="AD1943" s="51" t="str">
        <f>IF(D1943&lt;&gt;"",VLOOKUP(D1943,LISTAS·PAPP!$I$3:$M$16,3,0),"")</f>
        <v/>
      </c>
      <c r="AE1943" s="52" t="str">
        <f>IF(D1943&lt;&gt;"",VLOOKUP(D1943,LISTAS·PAPP!$I$3:$M$16,4,0),"")</f>
        <v/>
      </c>
      <c r="AF1943" s="51" t="str">
        <f>IF(D1943&lt;&gt;"",VLOOKUP(D1943,LISTAS·PAPP!$I$3:$M$16,5,0),"")</f>
        <v/>
      </c>
      <c r="AG1943" s="52" t="str">
        <f>IF(AH1943&lt;&gt;"",VLOOKUP(AH1943,LISTAS·PAPP!$O$3:$P$74,2,0),"")</f>
        <v/>
      </c>
      <c r="AH1943" s="58"/>
      <c r="AI1943" s="60"/>
      <c r="AJ1943" s="51" t="str">
        <f>IF(AI1943&lt;&gt;"",VLOOKUP(AI1943,LISTAS·PAPP!$X$4:$Y$80,2,0),"")</f>
        <v/>
      </c>
      <c r="AK1943" s="58"/>
      <c r="AL1943" s="60"/>
      <c r="AM1943" s="51" t="str">
        <f>IF(ISERROR(VLOOKUP(AL1943,LISTAS·PAPP!$AD$4:$AE$334,2,0))," ",VLOOKUP(AL1943,LISTAS·PAPP!$AD$4:$AE$334,2,0))</f>
        <v xml:space="preserve"> </v>
      </c>
      <c r="AN1943" s="63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53" t="str">
        <f t="shared" si="91"/>
        <v/>
      </c>
      <c r="BB1943" s="54" t="str">
        <f t="shared" si="92"/>
        <v/>
      </c>
      <c r="BC1943" s="55" t="str">
        <f t="shared" si="93"/>
        <v xml:space="preserve"> </v>
      </c>
    </row>
    <row r="1944" spans="1:55" x14ac:dyDescent="0.25">
      <c r="A1944" s="58"/>
      <c r="B1944" s="58"/>
      <c r="C1944" s="58"/>
      <c r="D1944" s="58"/>
      <c r="E1944" s="51" t="str">
        <f>IF(C1944&lt;&gt;"",VLOOKUP(MID(C1944,18,5),LISTAS·PAPP!$E$4:$F$76,2,0),"")</f>
        <v/>
      </c>
      <c r="F1944" s="58"/>
      <c r="G1944" s="51" t="str">
        <f>IF(F1944&lt;&gt;"",VLOOKUP(F1944,LISTAS·PAPP!$R$3:$T$221,3,0),"")</f>
        <v/>
      </c>
      <c r="H1944" s="58"/>
      <c r="I1944" s="66"/>
      <c r="J1944" s="66"/>
      <c r="K1944" s="67"/>
      <c r="L1944" s="66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52" t="str">
        <f>IF(A1944&lt;&gt;"",IF(D1944="DIRECCIÓN_DE_TRANSFERENCIAS","280 0031",VLOOKUP(C1944,LISTAS·PAPP!$C$3:$D$76,2,0)),"")</f>
        <v/>
      </c>
      <c r="Z1944" s="61"/>
      <c r="AA1944" s="62"/>
      <c r="AB1944" s="62"/>
      <c r="AC1944" s="65" t="str">
        <f>IF(D1944&lt;&gt;"",VLOOKUP(D1944,LISTAS·PAPP!$I$3:$M$16,2,0),"")</f>
        <v/>
      </c>
      <c r="AD1944" s="51" t="str">
        <f>IF(D1944&lt;&gt;"",VLOOKUP(D1944,LISTAS·PAPP!$I$3:$M$16,3,0),"")</f>
        <v/>
      </c>
      <c r="AE1944" s="52" t="str">
        <f>IF(D1944&lt;&gt;"",VLOOKUP(D1944,LISTAS·PAPP!$I$3:$M$16,4,0),"")</f>
        <v/>
      </c>
      <c r="AF1944" s="51" t="str">
        <f>IF(D1944&lt;&gt;"",VLOOKUP(D1944,LISTAS·PAPP!$I$3:$M$16,5,0),"")</f>
        <v/>
      </c>
      <c r="AG1944" s="52" t="str">
        <f>IF(AH1944&lt;&gt;"",VLOOKUP(AH1944,LISTAS·PAPP!$O$3:$P$74,2,0),"")</f>
        <v/>
      </c>
      <c r="AH1944" s="58"/>
      <c r="AI1944" s="60"/>
      <c r="AJ1944" s="51" t="str">
        <f>IF(AI1944&lt;&gt;"",VLOOKUP(AI1944,LISTAS·PAPP!$X$4:$Y$80,2,0),"")</f>
        <v/>
      </c>
      <c r="AK1944" s="58"/>
      <c r="AL1944" s="60"/>
      <c r="AM1944" s="51" t="str">
        <f>IF(ISERROR(VLOOKUP(AL1944,LISTAS·PAPP!$AD$4:$AE$334,2,0))," ",VLOOKUP(AL1944,LISTAS·PAPP!$AD$4:$AE$334,2,0))</f>
        <v xml:space="preserve"> </v>
      </c>
      <c r="AN1944" s="63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53" t="str">
        <f t="shared" si="91"/>
        <v/>
      </c>
      <c r="BB1944" s="54" t="str">
        <f t="shared" si="92"/>
        <v/>
      </c>
      <c r="BC1944" s="55" t="str">
        <f t="shared" si="93"/>
        <v xml:space="preserve"> </v>
      </c>
    </row>
    <row r="1945" spans="1:55" x14ac:dyDescent="0.25">
      <c r="A1945" s="58"/>
      <c r="B1945" s="58"/>
      <c r="C1945" s="58"/>
      <c r="D1945" s="58"/>
      <c r="E1945" s="51" t="str">
        <f>IF(C1945&lt;&gt;"",VLOOKUP(MID(C1945,18,5),LISTAS·PAPP!$E$4:$F$76,2,0),"")</f>
        <v/>
      </c>
      <c r="F1945" s="58"/>
      <c r="G1945" s="51" t="str">
        <f>IF(F1945&lt;&gt;"",VLOOKUP(F1945,LISTAS·PAPP!$R$3:$T$221,3,0),"")</f>
        <v/>
      </c>
      <c r="H1945" s="58"/>
      <c r="I1945" s="66"/>
      <c r="J1945" s="66"/>
      <c r="K1945" s="67"/>
      <c r="L1945" s="66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52" t="str">
        <f>IF(A1945&lt;&gt;"",IF(D1945="DIRECCIÓN_DE_TRANSFERENCIAS","280 0031",VLOOKUP(C1945,LISTAS·PAPP!$C$3:$D$76,2,0)),"")</f>
        <v/>
      </c>
      <c r="Z1945" s="61"/>
      <c r="AA1945" s="62"/>
      <c r="AB1945" s="62"/>
      <c r="AC1945" s="65" t="str">
        <f>IF(D1945&lt;&gt;"",VLOOKUP(D1945,LISTAS·PAPP!$I$3:$M$16,2,0),"")</f>
        <v/>
      </c>
      <c r="AD1945" s="51" t="str">
        <f>IF(D1945&lt;&gt;"",VLOOKUP(D1945,LISTAS·PAPP!$I$3:$M$16,3,0),"")</f>
        <v/>
      </c>
      <c r="AE1945" s="52" t="str">
        <f>IF(D1945&lt;&gt;"",VLOOKUP(D1945,LISTAS·PAPP!$I$3:$M$16,4,0),"")</f>
        <v/>
      </c>
      <c r="AF1945" s="51" t="str">
        <f>IF(D1945&lt;&gt;"",VLOOKUP(D1945,LISTAS·PAPP!$I$3:$M$16,5,0),"")</f>
        <v/>
      </c>
      <c r="AG1945" s="52" t="str">
        <f>IF(AH1945&lt;&gt;"",VLOOKUP(AH1945,LISTAS·PAPP!$O$3:$P$74,2,0),"")</f>
        <v/>
      </c>
      <c r="AH1945" s="58"/>
      <c r="AI1945" s="60"/>
      <c r="AJ1945" s="51" t="str">
        <f>IF(AI1945&lt;&gt;"",VLOOKUP(AI1945,LISTAS·PAPP!$X$4:$Y$80,2,0),"")</f>
        <v/>
      </c>
      <c r="AK1945" s="58"/>
      <c r="AL1945" s="60"/>
      <c r="AM1945" s="51" t="str">
        <f>IF(ISERROR(VLOOKUP(AL1945,LISTAS·PAPP!$AD$4:$AE$334,2,0))," ",VLOOKUP(AL1945,LISTAS·PAPP!$AD$4:$AE$334,2,0))</f>
        <v xml:space="preserve"> </v>
      </c>
      <c r="AN1945" s="63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53" t="str">
        <f t="shared" si="91"/>
        <v/>
      </c>
      <c r="BB1945" s="54" t="str">
        <f t="shared" si="92"/>
        <v/>
      </c>
      <c r="BC1945" s="55" t="str">
        <f t="shared" si="93"/>
        <v xml:space="preserve"> </v>
      </c>
    </row>
    <row r="1946" spans="1:55" x14ac:dyDescent="0.25">
      <c r="A1946" s="58"/>
      <c r="B1946" s="58"/>
      <c r="C1946" s="58"/>
      <c r="D1946" s="58"/>
      <c r="E1946" s="51" t="str">
        <f>IF(C1946&lt;&gt;"",VLOOKUP(MID(C1946,18,5),LISTAS·PAPP!$E$4:$F$76,2,0),"")</f>
        <v/>
      </c>
      <c r="F1946" s="58"/>
      <c r="G1946" s="51" t="str">
        <f>IF(F1946&lt;&gt;"",VLOOKUP(F1946,LISTAS·PAPP!$R$3:$T$221,3,0),"")</f>
        <v/>
      </c>
      <c r="H1946" s="58"/>
      <c r="I1946" s="66"/>
      <c r="J1946" s="66"/>
      <c r="K1946" s="67"/>
      <c r="L1946" s="66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52" t="str">
        <f>IF(A1946&lt;&gt;"",IF(D1946="DIRECCIÓN_DE_TRANSFERENCIAS","280 0031",VLOOKUP(C1946,LISTAS·PAPP!$C$3:$D$76,2,0)),"")</f>
        <v/>
      </c>
      <c r="Z1946" s="61"/>
      <c r="AA1946" s="62"/>
      <c r="AB1946" s="62"/>
      <c r="AC1946" s="65" t="str">
        <f>IF(D1946&lt;&gt;"",VLOOKUP(D1946,LISTAS·PAPP!$I$3:$M$16,2,0),"")</f>
        <v/>
      </c>
      <c r="AD1946" s="51" t="str">
        <f>IF(D1946&lt;&gt;"",VLOOKUP(D1946,LISTAS·PAPP!$I$3:$M$16,3,0),"")</f>
        <v/>
      </c>
      <c r="AE1946" s="52" t="str">
        <f>IF(D1946&lt;&gt;"",VLOOKUP(D1946,LISTAS·PAPP!$I$3:$M$16,4,0),"")</f>
        <v/>
      </c>
      <c r="AF1946" s="51" t="str">
        <f>IF(D1946&lt;&gt;"",VLOOKUP(D1946,LISTAS·PAPP!$I$3:$M$16,5,0),"")</f>
        <v/>
      </c>
      <c r="AG1946" s="52" t="str">
        <f>IF(AH1946&lt;&gt;"",VLOOKUP(AH1946,LISTAS·PAPP!$O$3:$P$74,2,0),"")</f>
        <v/>
      </c>
      <c r="AH1946" s="58"/>
      <c r="AI1946" s="60"/>
      <c r="AJ1946" s="51" t="str">
        <f>IF(AI1946&lt;&gt;"",VLOOKUP(AI1946,LISTAS·PAPP!$X$4:$Y$80,2,0),"")</f>
        <v/>
      </c>
      <c r="AK1946" s="58"/>
      <c r="AL1946" s="60"/>
      <c r="AM1946" s="51" t="str">
        <f>IF(ISERROR(VLOOKUP(AL1946,LISTAS·PAPP!$AD$4:$AE$334,2,0))," ",VLOOKUP(AL1946,LISTAS·PAPP!$AD$4:$AE$334,2,0))</f>
        <v xml:space="preserve"> </v>
      </c>
      <c r="AN1946" s="63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53" t="str">
        <f t="shared" si="91"/>
        <v/>
      </c>
      <c r="BB1946" s="54" t="str">
        <f t="shared" si="92"/>
        <v/>
      </c>
      <c r="BC1946" s="55" t="str">
        <f t="shared" si="93"/>
        <v xml:space="preserve"> </v>
      </c>
    </row>
    <row r="1947" spans="1:55" x14ac:dyDescent="0.25">
      <c r="A1947" s="58"/>
      <c r="B1947" s="58"/>
      <c r="C1947" s="58"/>
      <c r="D1947" s="58"/>
      <c r="E1947" s="51" t="str">
        <f>IF(C1947&lt;&gt;"",VLOOKUP(MID(C1947,18,5),LISTAS·PAPP!$E$4:$F$76,2,0),"")</f>
        <v/>
      </c>
      <c r="F1947" s="58"/>
      <c r="G1947" s="51" t="str">
        <f>IF(F1947&lt;&gt;"",VLOOKUP(F1947,LISTAS·PAPP!$R$3:$T$221,3,0),"")</f>
        <v/>
      </c>
      <c r="H1947" s="58"/>
      <c r="I1947" s="66"/>
      <c r="J1947" s="66"/>
      <c r="K1947" s="67"/>
      <c r="L1947" s="66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52" t="str">
        <f>IF(A1947&lt;&gt;"",IF(D1947="DIRECCIÓN_DE_TRANSFERENCIAS","280 0031",VLOOKUP(C1947,LISTAS·PAPP!$C$3:$D$76,2,0)),"")</f>
        <v/>
      </c>
      <c r="Z1947" s="61"/>
      <c r="AA1947" s="62"/>
      <c r="AB1947" s="62"/>
      <c r="AC1947" s="65" t="str">
        <f>IF(D1947&lt;&gt;"",VLOOKUP(D1947,LISTAS·PAPP!$I$3:$M$16,2,0),"")</f>
        <v/>
      </c>
      <c r="AD1947" s="51" t="str">
        <f>IF(D1947&lt;&gt;"",VLOOKUP(D1947,LISTAS·PAPP!$I$3:$M$16,3,0),"")</f>
        <v/>
      </c>
      <c r="AE1947" s="52" t="str">
        <f>IF(D1947&lt;&gt;"",VLOOKUP(D1947,LISTAS·PAPP!$I$3:$M$16,4,0),"")</f>
        <v/>
      </c>
      <c r="AF1947" s="51" t="str">
        <f>IF(D1947&lt;&gt;"",VLOOKUP(D1947,LISTAS·PAPP!$I$3:$M$16,5,0),"")</f>
        <v/>
      </c>
      <c r="AG1947" s="52" t="str">
        <f>IF(AH1947&lt;&gt;"",VLOOKUP(AH1947,LISTAS·PAPP!$O$3:$P$74,2,0),"")</f>
        <v/>
      </c>
      <c r="AH1947" s="58"/>
      <c r="AI1947" s="60"/>
      <c r="AJ1947" s="51" t="str">
        <f>IF(AI1947&lt;&gt;"",VLOOKUP(AI1947,LISTAS·PAPP!$X$4:$Y$80,2,0),"")</f>
        <v/>
      </c>
      <c r="AK1947" s="58"/>
      <c r="AL1947" s="60"/>
      <c r="AM1947" s="51" t="str">
        <f>IF(ISERROR(VLOOKUP(AL1947,LISTAS·PAPP!$AD$4:$AE$334,2,0))," ",VLOOKUP(AL1947,LISTAS·PAPP!$AD$4:$AE$334,2,0))</f>
        <v xml:space="preserve"> </v>
      </c>
      <c r="AN1947" s="63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53" t="str">
        <f t="shared" si="91"/>
        <v/>
      </c>
      <c r="BB1947" s="54" t="str">
        <f t="shared" si="92"/>
        <v/>
      </c>
      <c r="BC1947" s="55" t="str">
        <f t="shared" si="93"/>
        <v xml:space="preserve"> </v>
      </c>
    </row>
    <row r="1948" spans="1:55" x14ac:dyDescent="0.25">
      <c r="A1948" s="58"/>
      <c r="B1948" s="58"/>
      <c r="C1948" s="58"/>
      <c r="D1948" s="58"/>
      <c r="E1948" s="51" t="str">
        <f>IF(C1948&lt;&gt;"",VLOOKUP(MID(C1948,18,5),LISTAS·PAPP!$E$4:$F$76,2,0),"")</f>
        <v/>
      </c>
      <c r="F1948" s="58"/>
      <c r="G1948" s="51" t="str">
        <f>IF(F1948&lt;&gt;"",VLOOKUP(F1948,LISTAS·PAPP!$R$3:$T$221,3,0),"")</f>
        <v/>
      </c>
      <c r="H1948" s="58"/>
      <c r="I1948" s="66"/>
      <c r="J1948" s="66"/>
      <c r="K1948" s="67"/>
      <c r="L1948" s="66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52" t="str">
        <f>IF(A1948&lt;&gt;"",IF(D1948="DIRECCIÓN_DE_TRANSFERENCIAS","280 0031",VLOOKUP(C1948,LISTAS·PAPP!$C$3:$D$76,2,0)),"")</f>
        <v/>
      </c>
      <c r="Z1948" s="61"/>
      <c r="AA1948" s="62"/>
      <c r="AB1948" s="62"/>
      <c r="AC1948" s="65" t="str">
        <f>IF(D1948&lt;&gt;"",VLOOKUP(D1948,LISTAS·PAPP!$I$3:$M$16,2,0),"")</f>
        <v/>
      </c>
      <c r="AD1948" s="51" t="str">
        <f>IF(D1948&lt;&gt;"",VLOOKUP(D1948,LISTAS·PAPP!$I$3:$M$16,3,0),"")</f>
        <v/>
      </c>
      <c r="AE1948" s="52" t="str">
        <f>IF(D1948&lt;&gt;"",VLOOKUP(D1948,LISTAS·PAPP!$I$3:$M$16,4,0),"")</f>
        <v/>
      </c>
      <c r="AF1948" s="51" t="str">
        <f>IF(D1948&lt;&gt;"",VLOOKUP(D1948,LISTAS·PAPP!$I$3:$M$16,5,0),"")</f>
        <v/>
      </c>
      <c r="AG1948" s="52" t="str">
        <f>IF(AH1948&lt;&gt;"",VLOOKUP(AH1948,LISTAS·PAPP!$O$3:$P$74,2,0),"")</f>
        <v/>
      </c>
      <c r="AH1948" s="58"/>
      <c r="AI1948" s="60"/>
      <c r="AJ1948" s="51" t="str">
        <f>IF(AI1948&lt;&gt;"",VLOOKUP(AI1948,LISTAS·PAPP!$X$4:$Y$80,2,0),"")</f>
        <v/>
      </c>
      <c r="AK1948" s="58"/>
      <c r="AL1948" s="60"/>
      <c r="AM1948" s="51" t="str">
        <f>IF(ISERROR(VLOOKUP(AL1948,LISTAS·PAPP!$AD$4:$AE$334,2,0))," ",VLOOKUP(AL1948,LISTAS·PAPP!$AD$4:$AE$334,2,0))</f>
        <v xml:space="preserve"> </v>
      </c>
      <c r="AN1948" s="63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53" t="str">
        <f t="shared" si="91"/>
        <v/>
      </c>
      <c r="BB1948" s="54" t="str">
        <f t="shared" si="92"/>
        <v/>
      </c>
      <c r="BC1948" s="55" t="str">
        <f t="shared" si="93"/>
        <v xml:space="preserve"> </v>
      </c>
    </row>
    <row r="1949" spans="1:55" x14ac:dyDescent="0.25">
      <c r="A1949" s="58"/>
      <c r="B1949" s="58"/>
      <c r="C1949" s="58"/>
      <c r="D1949" s="58"/>
      <c r="E1949" s="51" t="str">
        <f>IF(C1949&lt;&gt;"",VLOOKUP(MID(C1949,18,5),LISTAS·PAPP!$E$4:$F$76,2,0),"")</f>
        <v/>
      </c>
      <c r="F1949" s="58"/>
      <c r="G1949" s="51" t="str">
        <f>IF(F1949&lt;&gt;"",VLOOKUP(F1949,LISTAS·PAPP!$R$3:$T$221,3,0),"")</f>
        <v/>
      </c>
      <c r="H1949" s="58"/>
      <c r="I1949" s="66"/>
      <c r="J1949" s="66"/>
      <c r="K1949" s="67"/>
      <c r="L1949" s="66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52" t="str">
        <f>IF(A1949&lt;&gt;"",IF(D1949="DIRECCIÓN_DE_TRANSFERENCIAS","280 0031",VLOOKUP(C1949,LISTAS·PAPP!$C$3:$D$76,2,0)),"")</f>
        <v/>
      </c>
      <c r="Z1949" s="61"/>
      <c r="AA1949" s="62"/>
      <c r="AB1949" s="62"/>
      <c r="AC1949" s="65" t="str">
        <f>IF(D1949&lt;&gt;"",VLOOKUP(D1949,LISTAS·PAPP!$I$3:$M$16,2,0),"")</f>
        <v/>
      </c>
      <c r="AD1949" s="51" t="str">
        <f>IF(D1949&lt;&gt;"",VLOOKUP(D1949,LISTAS·PAPP!$I$3:$M$16,3,0),"")</f>
        <v/>
      </c>
      <c r="AE1949" s="52" t="str">
        <f>IF(D1949&lt;&gt;"",VLOOKUP(D1949,LISTAS·PAPP!$I$3:$M$16,4,0),"")</f>
        <v/>
      </c>
      <c r="AF1949" s="51" t="str">
        <f>IF(D1949&lt;&gt;"",VLOOKUP(D1949,LISTAS·PAPP!$I$3:$M$16,5,0),"")</f>
        <v/>
      </c>
      <c r="AG1949" s="52" t="str">
        <f>IF(AH1949&lt;&gt;"",VLOOKUP(AH1949,LISTAS·PAPP!$O$3:$P$74,2,0),"")</f>
        <v/>
      </c>
      <c r="AH1949" s="58"/>
      <c r="AI1949" s="60"/>
      <c r="AJ1949" s="51" t="str">
        <f>IF(AI1949&lt;&gt;"",VLOOKUP(AI1949,LISTAS·PAPP!$X$4:$Y$80,2,0),"")</f>
        <v/>
      </c>
      <c r="AK1949" s="58"/>
      <c r="AL1949" s="60"/>
      <c r="AM1949" s="51" t="str">
        <f>IF(ISERROR(VLOOKUP(AL1949,LISTAS·PAPP!$AD$4:$AE$334,2,0))," ",VLOOKUP(AL1949,LISTAS·PAPP!$AD$4:$AE$334,2,0))</f>
        <v xml:space="preserve"> </v>
      </c>
      <c r="AN1949" s="63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53" t="str">
        <f t="shared" si="91"/>
        <v/>
      </c>
      <c r="BB1949" s="54" t="str">
        <f t="shared" si="92"/>
        <v/>
      </c>
      <c r="BC1949" s="55" t="str">
        <f t="shared" si="93"/>
        <v xml:space="preserve"> </v>
      </c>
    </row>
    <row r="1950" spans="1:55" x14ac:dyDescent="0.25">
      <c r="A1950" s="58"/>
      <c r="B1950" s="58"/>
      <c r="C1950" s="58"/>
      <c r="D1950" s="58"/>
      <c r="E1950" s="51" t="str">
        <f>IF(C1950&lt;&gt;"",VLOOKUP(MID(C1950,18,5),LISTAS·PAPP!$E$4:$F$76,2,0),"")</f>
        <v/>
      </c>
      <c r="F1950" s="58"/>
      <c r="G1950" s="51" t="str">
        <f>IF(F1950&lt;&gt;"",VLOOKUP(F1950,LISTAS·PAPP!$R$3:$T$221,3,0),"")</f>
        <v/>
      </c>
      <c r="H1950" s="58"/>
      <c r="I1950" s="66"/>
      <c r="J1950" s="66"/>
      <c r="K1950" s="67"/>
      <c r="L1950" s="66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52" t="str">
        <f>IF(A1950&lt;&gt;"",IF(D1950="DIRECCIÓN_DE_TRANSFERENCIAS","280 0031",VLOOKUP(C1950,LISTAS·PAPP!$C$3:$D$76,2,0)),"")</f>
        <v/>
      </c>
      <c r="Z1950" s="61"/>
      <c r="AA1950" s="62"/>
      <c r="AB1950" s="62"/>
      <c r="AC1950" s="65" t="str">
        <f>IF(D1950&lt;&gt;"",VLOOKUP(D1950,LISTAS·PAPP!$I$3:$M$16,2,0),"")</f>
        <v/>
      </c>
      <c r="AD1950" s="51" t="str">
        <f>IF(D1950&lt;&gt;"",VLOOKUP(D1950,LISTAS·PAPP!$I$3:$M$16,3,0),"")</f>
        <v/>
      </c>
      <c r="AE1950" s="52" t="str">
        <f>IF(D1950&lt;&gt;"",VLOOKUP(D1950,LISTAS·PAPP!$I$3:$M$16,4,0),"")</f>
        <v/>
      </c>
      <c r="AF1950" s="51" t="str">
        <f>IF(D1950&lt;&gt;"",VLOOKUP(D1950,LISTAS·PAPP!$I$3:$M$16,5,0),"")</f>
        <v/>
      </c>
      <c r="AG1950" s="52" t="str">
        <f>IF(AH1950&lt;&gt;"",VLOOKUP(AH1950,LISTAS·PAPP!$O$3:$P$74,2,0),"")</f>
        <v/>
      </c>
      <c r="AH1950" s="58"/>
      <c r="AI1950" s="60"/>
      <c r="AJ1950" s="51" t="str">
        <f>IF(AI1950&lt;&gt;"",VLOOKUP(AI1950,LISTAS·PAPP!$X$4:$Y$80,2,0),"")</f>
        <v/>
      </c>
      <c r="AK1950" s="58"/>
      <c r="AL1950" s="60"/>
      <c r="AM1950" s="51" t="str">
        <f>IF(ISERROR(VLOOKUP(AL1950,LISTAS·PAPP!$AD$4:$AE$334,2,0))," ",VLOOKUP(AL1950,LISTAS·PAPP!$AD$4:$AE$334,2,0))</f>
        <v xml:space="preserve"> </v>
      </c>
      <c r="AN1950" s="63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53" t="str">
        <f t="shared" si="91"/>
        <v/>
      </c>
      <c r="BB1950" s="54" t="str">
        <f t="shared" si="92"/>
        <v/>
      </c>
      <c r="BC1950" s="55" t="str">
        <f t="shared" si="93"/>
        <v xml:space="preserve"> </v>
      </c>
    </row>
    <row r="1951" spans="1:55" x14ac:dyDescent="0.25">
      <c r="A1951" s="58"/>
      <c r="B1951" s="58"/>
      <c r="C1951" s="58"/>
      <c r="D1951" s="58"/>
      <c r="E1951" s="51" t="str">
        <f>IF(C1951&lt;&gt;"",VLOOKUP(MID(C1951,18,5),LISTAS·PAPP!$E$4:$F$76,2,0),"")</f>
        <v/>
      </c>
      <c r="F1951" s="58"/>
      <c r="G1951" s="51" t="str">
        <f>IF(F1951&lt;&gt;"",VLOOKUP(F1951,LISTAS·PAPP!$R$3:$T$221,3,0),"")</f>
        <v/>
      </c>
      <c r="H1951" s="58"/>
      <c r="I1951" s="66"/>
      <c r="J1951" s="66"/>
      <c r="K1951" s="67"/>
      <c r="L1951" s="66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52" t="str">
        <f>IF(A1951&lt;&gt;"",IF(D1951="DIRECCIÓN_DE_TRANSFERENCIAS","280 0031",VLOOKUP(C1951,LISTAS·PAPP!$C$3:$D$76,2,0)),"")</f>
        <v/>
      </c>
      <c r="Z1951" s="61"/>
      <c r="AA1951" s="62"/>
      <c r="AB1951" s="62"/>
      <c r="AC1951" s="65" t="str">
        <f>IF(D1951&lt;&gt;"",VLOOKUP(D1951,LISTAS·PAPP!$I$3:$M$16,2,0),"")</f>
        <v/>
      </c>
      <c r="AD1951" s="51" t="str">
        <f>IF(D1951&lt;&gt;"",VLOOKUP(D1951,LISTAS·PAPP!$I$3:$M$16,3,0),"")</f>
        <v/>
      </c>
      <c r="AE1951" s="52" t="str">
        <f>IF(D1951&lt;&gt;"",VLOOKUP(D1951,LISTAS·PAPP!$I$3:$M$16,4,0),"")</f>
        <v/>
      </c>
      <c r="AF1951" s="51" t="str">
        <f>IF(D1951&lt;&gt;"",VLOOKUP(D1951,LISTAS·PAPP!$I$3:$M$16,5,0),"")</f>
        <v/>
      </c>
      <c r="AG1951" s="52" t="str">
        <f>IF(AH1951&lt;&gt;"",VLOOKUP(AH1951,LISTAS·PAPP!$O$3:$P$74,2,0),"")</f>
        <v/>
      </c>
      <c r="AH1951" s="58"/>
      <c r="AI1951" s="60"/>
      <c r="AJ1951" s="51" t="str">
        <f>IF(AI1951&lt;&gt;"",VLOOKUP(AI1951,LISTAS·PAPP!$X$4:$Y$80,2,0),"")</f>
        <v/>
      </c>
      <c r="AK1951" s="58"/>
      <c r="AL1951" s="60"/>
      <c r="AM1951" s="51" t="str">
        <f>IF(ISERROR(VLOOKUP(AL1951,LISTAS·PAPP!$AD$4:$AE$334,2,0))," ",VLOOKUP(AL1951,LISTAS·PAPP!$AD$4:$AE$334,2,0))</f>
        <v xml:space="preserve"> </v>
      </c>
      <c r="AN1951" s="63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53" t="str">
        <f t="shared" si="91"/>
        <v/>
      </c>
      <c r="BB1951" s="54" t="str">
        <f t="shared" si="92"/>
        <v/>
      </c>
      <c r="BC1951" s="55" t="str">
        <f t="shared" si="93"/>
        <v xml:space="preserve"> </v>
      </c>
    </row>
    <row r="1952" spans="1:55" x14ac:dyDescent="0.25">
      <c r="A1952" s="58"/>
      <c r="B1952" s="58"/>
      <c r="C1952" s="58"/>
      <c r="D1952" s="58"/>
      <c r="E1952" s="51" t="str">
        <f>IF(C1952&lt;&gt;"",VLOOKUP(MID(C1952,18,5),LISTAS·PAPP!$E$4:$F$76,2,0),"")</f>
        <v/>
      </c>
      <c r="F1952" s="58"/>
      <c r="G1952" s="51" t="str">
        <f>IF(F1952&lt;&gt;"",VLOOKUP(F1952,LISTAS·PAPP!$R$3:$T$221,3,0),"")</f>
        <v/>
      </c>
      <c r="H1952" s="58"/>
      <c r="I1952" s="66"/>
      <c r="J1952" s="66"/>
      <c r="K1952" s="67"/>
      <c r="L1952" s="66"/>
      <c r="M1952" s="60"/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52" t="str">
        <f>IF(A1952&lt;&gt;"",IF(D1952="DIRECCIÓN_DE_TRANSFERENCIAS","280 0031",VLOOKUP(C1952,LISTAS·PAPP!$C$3:$D$76,2,0)),"")</f>
        <v/>
      </c>
      <c r="Z1952" s="61"/>
      <c r="AA1952" s="62"/>
      <c r="AB1952" s="62"/>
      <c r="AC1952" s="65" t="str">
        <f>IF(D1952&lt;&gt;"",VLOOKUP(D1952,LISTAS·PAPP!$I$3:$M$16,2,0),"")</f>
        <v/>
      </c>
      <c r="AD1952" s="51" t="str">
        <f>IF(D1952&lt;&gt;"",VLOOKUP(D1952,LISTAS·PAPP!$I$3:$M$16,3,0),"")</f>
        <v/>
      </c>
      <c r="AE1952" s="52" t="str">
        <f>IF(D1952&lt;&gt;"",VLOOKUP(D1952,LISTAS·PAPP!$I$3:$M$16,4,0),"")</f>
        <v/>
      </c>
      <c r="AF1952" s="51" t="str">
        <f>IF(D1952&lt;&gt;"",VLOOKUP(D1952,LISTAS·PAPP!$I$3:$M$16,5,0),"")</f>
        <v/>
      </c>
      <c r="AG1952" s="52" t="str">
        <f>IF(AH1952&lt;&gt;"",VLOOKUP(AH1952,LISTAS·PAPP!$O$3:$P$74,2,0),"")</f>
        <v/>
      </c>
      <c r="AH1952" s="58"/>
      <c r="AI1952" s="60"/>
      <c r="AJ1952" s="51" t="str">
        <f>IF(AI1952&lt;&gt;"",VLOOKUP(AI1952,LISTAS·PAPP!$X$4:$Y$80,2,0),"")</f>
        <v/>
      </c>
      <c r="AK1952" s="58"/>
      <c r="AL1952" s="60"/>
      <c r="AM1952" s="51" t="str">
        <f>IF(ISERROR(VLOOKUP(AL1952,LISTAS·PAPP!$AD$4:$AE$334,2,0))," ",VLOOKUP(AL1952,LISTAS·PAPP!$AD$4:$AE$334,2,0))</f>
        <v xml:space="preserve"> </v>
      </c>
      <c r="AN1952" s="63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53" t="str">
        <f t="shared" si="91"/>
        <v/>
      </c>
      <c r="BB1952" s="54" t="str">
        <f t="shared" si="92"/>
        <v/>
      </c>
      <c r="BC1952" s="55" t="str">
        <f t="shared" si="93"/>
        <v xml:space="preserve"> </v>
      </c>
    </row>
    <row r="1953" spans="1:55" x14ac:dyDescent="0.25">
      <c r="A1953" s="58"/>
      <c r="B1953" s="58"/>
      <c r="C1953" s="58"/>
      <c r="D1953" s="58"/>
      <c r="E1953" s="51" t="str">
        <f>IF(C1953&lt;&gt;"",VLOOKUP(MID(C1953,18,5),LISTAS·PAPP!$E$4:$F$76,2,0),"")</f>
        <v/>
      </c>
      <c r="F1953" s="58"/>
      <c r="G1953" s="51" t="str">
        <f>IF(F1953&lt;&gt;"",VLOOKUP(F1953,LISTAS·PAPP!$R$3:$T$221,3,0),"")</f>
        <v/>
      </c>
      <c r="H1953" s="58"/>
      <c r="I1953" s="66"/>
      <c r="J1953" s="66"/>
      <c r="K1953" s="67"/>
      <c r="L1953" s="66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52" t="str">
        <f>IF(A1953&lt;&gt;"",IF(D1953="DIRECCIÓN_DE_TRANSFERENCIAS","280 0031",VLOOKUP(C1953,LISTAS·PAPP!$C$3:$D$76,2,0)),"")</f>
        <v/>
      </c>
      <c r="Z1953" s="61"/>
      <c r="AA1953" s="62"/>
      <c r="AB1953" s="62"/>
      <c r="AC1953" s="65" t="str">
        <f>IF(D1953&lt;&gt;"",VLOOKUP(D1953,LISTAS·PAPP!$I$3:$M$16,2,0),"")</f>
        <v/>
      </c>
      <c r="AD1953" s="51" t="str">
        <f>IF(D1953&lt;&gt;"",VLOOKUP(D1953,LISTAS·PAPP!$I$3:$M$16,3,0),"")</f>
        <v/>
      </c>
      <c r="AE1953" s="52" t="str">
        <f>IF(D1953&lt;&gt;"",VLOOKUP(D1953,LISTAS·PAPP!$I$3:$M$16,4,0),"")</f>
        <v/>
      </c>
      <c r="AF1953" s="51" t="str">
        <f>IF(D1953&lt;&gt;"",VLOOKUP(D1953,LISTAS·PAPP!$I$3:$M$16,5,0),"")</f>
        <v/>
      </c>
      <c r="AG1953" s="52" t="str">
        <f>IF(AH1953&lt;&gt;"",VLOOKUP(AH1953,LISTAS·PAPP!$O$3:$P$74,2,0),"")</f>
        <v/>
      </c>
      <c r="AH1953" s="58"/>
      <c r="AI1953" s="60"/>
      <c r="AJ1953" s="51" t="str">
        <f>IF(AI1953&lt;&gt;"",VLOOKUP(AI1953,LISTAS·PAPP!$X$4:$Y$80,2,0),"")</f>
        <v/>
      </c>
      <c r="AK1953" s="58"/>
      <c r="AL1953" s="60"/>
      <c r="AM1953" s="51" t="str">
        <f>IF(ISERROR(VLOOKUP(AL1953,LISTAS·PAPP!$AD$4:$AE$334,2,0))," ",VLOOKUP(AL1953,LISTAS·PAPP!$AD$4:$AE$334,2,0))</f>
        <v xml:space="preserve"> </v>
      </c>
      <c r="AN1953" s="63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53" t="str">
        <f t="shared" si="91"/>
        <v/>
      </c>
      <c r="BB1953" s="54" t="str">
        <f t="shared" si="92"/>
        <v/>
      </c>
      <c r="BC1953" s="55" t="str">
        <f t="shared" si="93"/>
        <v xml:space="preserve"> </v>
      </c>
    </row>
    <row r="1954" spans="1:55" x14ac:dyDescent="0.25">
      <c r="A1954" s="58"/>
      <c r="B1954" s="58"/>
      <c r="C1954" s="58"/>
      <c r="D1954" s="58"/>
      <c r="E1954" s="51" t="str">
        <f>IF(C1954&lt;&gt;"",VLOOKUP(MID(C1954,18,5),LISTAS·PAPP!$E$4:$F$76,2,0),"")</f>
        <v/>
      </c>
      <c r="F1954" s="58"/>
      <c r="G1954" s="51" t="str">
        <f>IF(F1954&lt;&gt;"",VLOOKUP(F1954,LISTAS·PAPP!$R$3:$T$221,3,0),"")</f>
        <v/>
      </c>
      <c r="H1954" s="58"/>
      <c r="I1954" s="66"/>
      <c r="J1954" s="66"/>
      <c r="K1954" s="67"/>
      <c r="L1954" s="66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52" t="str">
        <f>IF(A1954&lt;&gt;"",IF(D1954="DIRECCIÓN_DE_TRANSFERENCIAS","280 0031",VLOOKUP(C1954,LISTAS·PAPP!$C$3:$D$76,2,0)),"")</f>
        <v/>
      </c>
      <c r="Z1954" s="61"/>
      <c r="AA1954" s="62"/>
      <c r="AB1954" s="62"/>
      <c r="AC1954" s="65" t="str">
        <f>IF(D1954&lt;&gt;"",VLOOKUP(D1954,LISTAS·PAPP!$I$3:$M$16,2,0),"")</f>
        <v/>
      </c>
      <c r="AD1954" s="51" t="str">
        <f>IF(D1954&lt;&gt;"",VLOOKUP(D1954,LISTAS·PAPP!$I$3:$M$16,3,0),"")</f>
        <v/>
      </c>
      <c r="AE1954" s="52" t="str">
        <f>IF(D1954&lt;&gt;"",VLOOKUP(D1954,LISTAS·PAPP!$I$3:$M$16,4,0),"")</f>
        <v/>
      </c>
      <c r="AF1954" s="51" t="str">
        <f>IF(D1954&lt;&gt;"",VLOOKUP(D1954,LISTAS·PAPP!$I$3:$M$16,5,0),"")</f>
        <v/>
      </c>
      <c r="AG1954" s="52" t="str">
        <f>IF(AH1954&lt;&gt;"",VLOOKUP(AH1954,LISTAS·PAPP!$O$3:$P$74,2,0),"")</f>
        <v/>
      </c>
      <c r="AH1954" s="58"/>
      <c r="AI1954" s="60"/>
      <c r="AJ1954" s="51" t="str">
        <f>IF(AI1954&lt;&gt;"",VLOOKUP(AI1954,LISTAS·PAPP!$X$4:$Y$80,2,0),"")</f>
        <v/>
      </c>
      <c r="AK1954" s="58"/>
      <c r="AL1954" s="60"/>
      <c r="AM1954" s="51" t="str">
        <f>IF(ISERROR(VLOOKUP(AL1954,LISTAS·PAPP!$AD$4:$AE$334,2,0))," ",VLOOKUP(AL1954,LISTAS·PAPP!$AD$4:$AE$334,2,0))</f>
        <v xml:space="preserve"> </v>
      </c>
      <c r="AN1954" s="63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53" t="str">
        <f t="shared" si="91"/>
        <v/>
      </c>
      <c r="BB1954" s="54" t="str">
        <f t="shared" si="92"/>
        <v/>
      </c>
      <c r="BC1954" s="55" t="str">
        <f t="shared" si="93"/>
        <v xml:space="preserve"> </v>
      </c>
    </row>
    <row r="1955" spans="1:55" x14ac:dyDescent="0.25">
      <c r="A1955" s="58"/>
      <c r="B1955" s="58"/>
      <c r="C1955" s="58"/>
      <c r="D1955" s="58"/>
      <c r="E1955" s="51" t="str">
        <f>IF(C1955&lt;&gt;"",VLOOKUP(MID(C1955,18,5),LISTAS·PAPP!$E$4:$F$76,2,0),"")</f>
        <v/>
      </c>
      <c r="F1955" s="58"/>
      <c r="G1955" s="51" t="str">
        <f>IF(F1955&lt;&gt;"",VLOOKUP(F1955,LISTAS·PAPP!$R$3:$T$221,3,0),"")</f>
        <v/>
      </c>
      <c r="H1955" s="58"/>
      <c r="I1955" s="66"/>
      <c r="J1955" s="66"/>
      <c r="K1955" s="67"/>
      <c r="L1955" s="66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52" t="str">
        <f>IF(A1955&lt;&gt;"",IF(D1955="DIRECCIÓN_DE_TRANSFERENCIAS","280 0031",VLOOKUP(C1955,LISTAS·PAPP!$C$3:$D$76,2,0)),"")</f>
        <v/>
      </c>
      <c r="Z1955" s="61"/>
      <c r="AA1955" s="62"/>
      <c r="AB1955" s="62"/>
      <c r="AC1955" s="65" t="str">
        <f>IF(D1955&lt;&gt;"",VLOOKUP(D1955,LISTAS·PAPP!$I$3:$M$16,2,0),"")</f>
        <v/>
      </c>
      <c r="AD1955" s="51" t="str">
        <f>IF(D1955&lt;&gt;"",VLOOKUP(D1955,LISTAS·PAPP!$I$3:$M$16,3,0),"")</f>
        <v/>
      </c>
      <c r="AE1955" s="52" t="str">
        <f>IF(D1955&lt;&gt;"",VLOOKUP(D1955,LISTAS·PAPP!$I$3:$M$16,4,0),"")</f>
        <v/>
      </c>
      <c r="AF1955" s="51" t="str">
        <f>IF(D1955&lt;&gt;"",VLOOKUP(D1955,LISTAS·PAPP!$I$3:$M$16,5,0),"")</f>
        <v/>
      </c>
      <c r="AG1955" s="52" t="str">
        <f>IF(AH1955&lt;&gt;"",VLOOKUP(AH1955,LISTAS·PAPP!$O$3:$P$74,2,0),"")</f>
        <v/>
      </c>
      <c r="AH1955" s="58"/>
      <c r="AI1955" s="60"/>
      <c r="AJ1955" s="51" t="str">
        <f>IF(AI1955&lt;&gt;"",VLOOKUP(AI1955,LISTAS·PAPP!$X$4:$Y$80,2,0),"")</f>
        <v/>
      </c>
      <c r="AK1955" s="58"/>
      <c r="AL1955" s="60"/>
      <c r="AM1955" s="51" t="str">
        <f>IF(ISERROR(VLOOKUP(AL1955,LISTAS·PAPP!$AD$4:$AE$334,2,0))," ",VLOOKUP(AL1955,LISTAS·PAPP!$AD$4:$AE$334,2,0))</f>
        <v xml:space="preserve"> </v>
      </c>
      <c r="AN1955" s="63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53" t="str">
        <f t="shared" si="91"/>
        <v/>
      </c>
      <c r="BB1955" s="54" t="str">
        <f t="shared" si="92"/>
        <v/>
      </c>
      <c r="BC1955" s="55" t="str">
        <f t="shared" si="93"/>
        <v xml:space="preserve"> </v>
      </c>
    </row>
    <row r="1956" spans="1:55" x14ac:dyDescent="0.25">
      <c r="A1956" s="58"/>
      <c r="B1956" s="58"/>
      <c r="C1956" s="58"/>
      <c r="D1956" s="58"/>
      <c r="E1956" s="51" t="str">
        <f>IF(C1956&lt;&gt;"",VLOOKUP(MID(C1956,18,5),LISTAS·PAPP!$E$4:$F$76,2,0),"")</f>
        <v/>
      </c>
      <c r="F1956" s="58"/>
      <c r="G1956" s="51" t="str">
        <f>IF(F1956&lt;&gt;"",VLOOKUP(F1956,LISTAS·PAPP!$R$3:$T$221,3,0),"")</f>
        <v/>
      </c>
      <c r="H1956" s="58"/>
      <c r="I1956" s="66"/>
      <c r="J1956" s="66"/>
      <c r="K1956" s="67"/>
      <c r="L1956" s="66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52" t="str">
        <f>IF(A1956&lt;&gt;"",IF(D1956="DIRECCIÓN_DE_TRANSFERENCIAS","280 0031",VLOOKUP(C1956,LISTAS·PAPP!$C$3:$D$76,2,0)),"")</f>
        <v/>
      </c>
      <c r="Z1956" s="61"/>
      <c r="AA1956" s="62"/>
      <c r="AB1956" s="62"/>
      <c r="AC1956" s="65" t="str">
        <f>IF(D1956&lt;&gt;"",VLOOKUP(D1956,LISTAS·PAPP!$I$3:$M$16,2,0),"")</f>
        <v/>
      </c>
      <c r="AD1956" s="51" t="str">
        <f>IF(D1956&lt;&gt;"",VLOOKUP(D1956,LISTAS·PAPP!$I$3:$M$16,3,0),"")</f>
        <v/>
      </c>
      <c r="AE1956" s="52" t="str">
        <f>IF(D1956&lt;&gt;"",VLOOKUP(D1956,LISTAS·PAPP!$I$3:$M$16,4,0),"")</f>
        <v/>
      </c>
      <c r="AF1956" s="51" t="str">
        <f>IF(D1956&lt;&gt;"",VLOOKUP(D1956,LISTAS·PAPP!$I$3:$M$16,5,0),"")</f>
        <v/>
      </c>
      <c r="AG1956" s="52" t="str">
        <f>IF(AH1956&lt;&gt;"",VLOOKUP(AH1956,LISTAS·PAPP!$O$3:$P$74,2,0),"")</f>
        <v/>
      </c>
      <c r="AH1956" s="58"/>
      <c r="AI1956" s="60"/>
      <c r="AJ1956" s="51" t="str">
        <f>IF(AI1956&lt;&gt;"",VLOOKUP(AI1956,LISTAS·PAPP!$X$4:$Y$80,2,0),"")</f>
        <v/>
      </c>
      <c r="AK1956" s="58"/>
      <c r="AL1956" s="60"/>
      <c r="AM1956" s="51" t="str">
        <f>IF(ISERROR(VLOOKUP(AL1956,LISTAS·PAPP!$AD$4:$AE$334,2,0))," ",VLOOKUP(AL1956,LISTAS·PAPP!$AD$4:$AE$334,2,0))</f>
        <v xml:space="preserve"> </v>
      </c>
      <c r="AN1956" s="63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53" t="str">
        <f t="shared" si="91"/>
        <v/>
      </c>
      <c r="BB1956" s="54" t="str">
        <f t="shared" si="92"/>
        <v/>
      </c>
      <c r="BC1956" s="55" t="str">
        <f t="shared" si="93"/>
        <v xml:space="preserve"> </v>
      </c>
    </row>
    <row r="1957" spans="1:55" x14ac:dyDescent="0.25">
      <c r="A1957" s="58"/>
      <c r="B1957" s="58"/>
      <c r="C1957" s="58"/>
      <c r="D1957" s="58"/>
      <c r="E1957" s="51" t="str">
        <f>IF(C1957&lt;&gt;"",VLOOKUP(MID(C1957,18,5),LISTAS·PAPP!$E$4:$F$76,2,0),"")</f>
        <v/>
      </c>
      <c r="F1957" s="58"/>
      <c r="G1957" s="51" t="str">
        <f>IF(F1957&lt;&gt;"",VLOOKUP(F1957,LISTAS·PAPP!$R$3:$T$221,3,0),"")</f>
        <v/>
      </c>
      <c r="H1957" s="58"/>
      <c r="I1957" s="66"/>
      <c r="J1957" s="66"/>
      <c r="K1957" s="67"/>
      <c r="L1957" s="66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52" t="str">
        <f>IF(A1957&lt;&gt;"",IF(D1957="DIRECCIÓN_DE_TRANSFERENCIAS","280 0031",VLOOKUP(C1957,LISTAS·PAPP!$C$3:$D$76,2,0)),"")</f>
        <v/>
      </c>
      <c r="Z1957" s="61"/>
      <c r="AA1957" s="62"/>
      <c r="AB1957" s="62"/>
      <c r="AC1957" s="65" t="str">
        <f>IF(D1957&lt;&gt;"",VLOOKUP(D1957,LISTAS·PAPP!$I$3:$M$16,2,0),"")</f>
        <v/>
      </c>
      <c r="AD1957" s="51" t="str">
        <f>IF(D1957&lt;&gt;"",VLOOKUP(D1957,LISTAS·PAPP!$I$3:$M$16,3,0),"")</f>
        <v/>
      </c>
      <c r="AE1957" s="52" t="str">
        <f>IF(D1957&lt;&gt;"",VLOOKUP(D1957,LISTAS·PAPP!$I$3:$M$16,4,0),"")</f>
        <v/>
      </c>
      <c r="AF1957" s="51" t="str">
        <f>IF(D1957&lt;&gt;"",VLOOKUP(D1957,LISTAS·PAPP!$I$3:$M$16,5,0),"")</f>
        <v/>
      </c>
      <c r="AG1957" s="52" t="str">
        <f>IF(AH1957&lt;&gt;"",VLOOKUP(AH1957,LISTAS·PAPP!$O$3:$P$74,2,0),"")</f>
        <v/>
      </c>
      <c r="AH1957" s="58"/>
      <c r="AI1957" s="60"/>
      <c r="AJ1957" s="51" t="str">
        <f>IF(AI1957&lt;&gt;"",VLOOKUP(AI1957,LISTAS·PAPP!$X$4:$Y$80,2,0),"")</f>
        <v/>
      </c>
      <c r="AK1957" s="58"/>
      <c r="AL1957" s="60"/>
      <c r="AM1957" s="51" t="str">
        <f>IF(ISERROR(VLOOKUP(AL1957,LISTAS·PAPP!$AD$4:$AE$334,2,0))," ",VLOOKUP(AL1957,LISTAS·PAPP!$AD$4:$AE$334,2,0))</f>
        <v xml:space="preserve"> </v>
      </c>
      <c r="AN1957" s="63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53" t="str">
        <f t="shared" si="91"/>
        <v/>
      </c>
      <c r="BB1957" s="54" t="str">
        <f t="shared" si="92"/>
        <v/>
      </c>
      <c r="BC1957" s="55" t="str">
        <f t="shared" si="93"/>
        <v xml:space="preserve"> </v>
      </c>
    </row>
    <row r="1958" spans="1:55" x14ac:dyDescent="0.25">
      <c r="A1958" s="58"/>
      <c r="B1958" s="58"/>
      <c r="C1958" s="58"/>
      <c r="D1958" s="58"/>
      <c r="E1958" s="51" t="str">
        <f>IF(C1958&lt;&gt;"",VLOOKUP(MID(C1958,18,5),LISTAS·PAPP!$E$4:$F$76,2,0),"")</f>
        <v/>
      </c>
      <c r="F1958" s="58"/>
      <c r="G1958" s="51" t="str">
        <f>IF(F1958&lt;&gt;"",VLOOKUP(F1958,LISTAS·PAPP!$R$3:$T$221,3,0),"")</f>
        <v/>
      </c>
      <c r="H1958" s="58"/>
      <c r="I1958" s="66"/>
      <c r="J1958" s="66"/>
      <c r="K1958" s="67"/>
      <c r="L1958" s="66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52" t="str">
        <f>IF(A1958&lt;&gt;"",IF(D1958="DIRECCIÓN_DE_TRANSFERENCIAS","280 0031",VLOOKUP(C1958,LISTAS·PAPP!$C$3:$D$76,2,0)),"")</f>
        <v/>
      </c>
      <c r="Z1958" s="61"/>
      <c r="AA1958" s="62"/>
      <c r="AB1958" s="62"/>
      <c r="AC1958" s="65" t="str">
        <f>IF(D1958&lt;&gt;"",VLOOKUP(D1958,LISTAS·PAPP!$I$3:$M$16,2,0),"")</f>
        <v/>
      </c>
      <c r="AD1958" s="51" t="str">
        <f>IF(D1958&lt;&gt;"",VLOOKUP(D1958,LISTAS·PAPP!$I$3:$M$16,3,0),"")</f>
        <v/>
      </c>
      <c r="AE1958" s="52" t="str">
        <f>IF(D1958&lt;&gt;"",VLOOKUP(D1958,LISTAS·PAPP!$I$3:$M$16,4,0),"")</f>
        <v/>
      </c>
      <c r="AF1958" s="51" t="str">
        <f>IF(D1958&lt;&gt;"",VLOOKUP(D1958,LISTAS·PAPP!$I$3:$M$16,5,0),"")</f>
        <v/>
      </c>
      <c r="AG1958" s="52" t="str">
        <f>IF(AH1958&lt;&gt;"",VLOOKUP(AH1958,LISTAS·PAPP!$O$3:$P$74,2,0),"")</f>
        <v/>
      </c>
      <c r="AH1958" s="58"/>
      <c r="AI1958" s="60"/>
      <c r="AJ1958" s="51" t="str">
        <f>IF(AI1958&lt;&gt;"",VLOOKUP(AI1958,LISTAS·PAPP!$X$4:$Y$80,2,0),"")</f>
        <v/>
      </c>
      <c r="AK1958" s="58"/>
      <c r="AL1958" s="60"/>
      <c r="AM1958" s="51" t="str">
        <f>IF(ISERROR(VLOOKUP(AL1958,LISTAS·PAPP!$AD$4:$AE$334,2,0))," ",VLOOKUP(AL1958,LISTAS·PAPP!$AD$4:$AE$334,2,0))</f>
        <v xml:space="preserve"> </v>
      </c>
      <c r="AN1958" s="63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53" t="str">
        <f t="shared" si="91"/>
        <v/>
      </c>
      <c r="BB1958" s="54" t="str">
        <f t="shared" si="92"/>
        <v/>
      </c>
      <c r="BC1958" s="55" t="str">
        <f t="shared" si="93"/>
        <v xml:space="preserve"> </v>
      </c>
    </row>
    <row r="1959" spans="1:55" x14ac:dyDescent="0.25">
      <c r="A1959" s="58"/>
      <c r="B1959" s="58"/>
      <c r="C1959" s="58"/>
      <c r="D1959" s="58"/>
      <c r="E1959" s="51" t="str">
        <f>IF(C1959&lt;&gt;"",VLOOKUP(MID(C1959,18,5),LISTAS·PAPP!$E$4:$F$76,2,0),"")</f>
        <v/>
      </c>
      <c r="F1959" s="58"/>
      <c r="G1959" s="51" t="str">
        <f>IF(F1959&lt;&gt;"",VLOOKUP(F1959,LISTAS·PAPP!$R$3:$T$221,3,0),"")</f>
        <v/>
      </c>
      <c r="H1959" s="58"/>
      <c r="I1959" s="66"/>
      <c r="J1959" s="66"/>
      <c r="K1959" s="67"/>
      <c r="L1959" s="66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52" t="str">
        <f>IF(A1959&lt;&gt;"",IF(D1959="DIRECCIÓN_DE_TRANSFERENCIAS","280 0031",VLOOKUP(C1959,LISTAS·PAPP!$C$3:$D$76,2,0)),"")</f>
        <v/>
      </c>
      <c r="Z1959" s="61"/>
      <c r="AA1959" s="62"/>
      <c r="AB1959" s="62"/>
      <c r="AC1959" s="65" t="str">
        <f>IF(D1959&lt;&gt;"",VLOOKUP(D1959,LISTAS·PAPP!$I$3:$M$16,2,0),"")</f>
        <v/>
      </c>
      <c r="AD1959" s="51" t="str">
        <f>IF(D1959&lt;&gt;"",VLOOKUP(D1959,LISTAS·PAPP!$I$3:$M$16,3,0),"")</f>
        <v/>
      </c>
      <c r="AE1959" s="52" t="str">
        <f>IF(D1959&lt;&gt;"",VLOOKUP(D1959,LISTAS·PAPP!$I$3:$M$16,4,0),"")</f>
        <v/>
      </c>
      <c r="AF1959" s="51" t="str">
        <f>IF(D1959&lt;&gt;"",VLOOKUP(D1959,LISTAS·PAPP!$I$3:$M$16,5,0),"")</f>
        <v/>
      </c>
      <c r="AG1959" s="52" t="str">
        <f>IF(AH1959&lt;&gt;"",VLOOKUP(AH1959,LISTAS·PAPP!$O$3:$P$74,2,0),"")</f>
        <v/>
      </c>
      <c r="AH1959" s="58"/>
      <c r="AI1959" s="60"/>
      <c r="AJ1959" s="51" t="str">
        <f>IF(AI1959&lt;&gt;"",VLOOKUP(AI1959,LISTAS·PAPP!$X$4:$Y$80,2,0),"")</f>
        <v/>
      </c>
      <c r="AK1959" s="58"/>
      <c r="AL1959" s="60"/>
      <c r="AM1959" s="51" t="str">
        <f>IF(ISERROR(VLOOKUP(AL1959,LISTAS·PAPP!$AD$4:$AE$334,2,0))," ",VLOOKUP(AL1959,LISTAS·PAPP!$AD$4:$AE$334,2,0))</f>
        <v xml:space="preserve"> </v>
      </c>
      <c r="AN1959" s="63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53" t="str">
        <f t="shared" si="91"/>
        <v/>
      </c>
      <c r="BB1959" s="54" t="str">
        <f t="shared" si="92"/>
        <v/>
      </c>
      <c r="BC1959" s="55" t="str">
        <f t="shared" si="93"/>
        <v xml:space="preserve"> </v>
      </c>
    </row>
    <row r="1960" spans="1:55" x14ac:dyDescent="0.25">
      <c r="A1960" s="58"/>
      <c r="B1960" s="58"/>
      <c r="C1960" s="58"/>
      <c r="D1960" s="58"/>
      <c r="E1960" s="51" t="str">
        <f>IF(C1960&lt;&gt;"",VLOOKUP(MID(C1960,18,5),LISTAS·PAPP!$E$4:$F$76,2,0),"")</f>
        <v/>
      </c>
      <c r="F1960" s="58"/>
      <c r="G1960" s="51" t="str">
        <f>IF(F1960&lt;&gt;"",VLOOKUP(F1960,LISTAS·PAPP!$R$3:$T$221,3,0),"")</f>
        <v/>
      </c>
      <c r="H1960" s="58"/>
      <c r="I1960" s="66"/>
      <c r="J1960" s="66"/>
      <c r="K1960" s="67"/>
      <c r="L1960" s="66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52" t="str">
        <f>IF(A1960&lt;&gt;"",IF(D1960="DIRECCIÓN_DE_TRANSFERENCIAS","280 0031",VLOOKUP(C1960,LISTAS·PAPP!$C$3:$D$76,2,0)),"")</f>
        <v/>
      </c>
      <c r="Z1960" s="61"/>
      <c r="AA1960" s="62"/>
      <c r="AB1960" s="62"/>
      <c r="AC1960" s="65" t="str">
        <f>IF(D1960&lt;&gt;"",VLOOKUP(D1960,LISTAS·PAPP!$I$3:$M$16,2,0),"")</f>
        <v/>
      </c>
      <c r="AD1960" s="51" t="str">
        <f>IF(D1960&lt;&gt;"",VLOOKUP(D1960,LISTAS·PAPP!$I$3:$M$16,3,0),"")</f>
        <v/>
      </c>
      <c r="AE1960" s="52" t="str">
        <f>IF(D1960&lt;&gt;"",VLOOKUP(D1960,LISTAS·PAPP!$I$3:$M$16,4,0),"")</f>
        <v/>
      </c>
      <c r="AF1960" s="51" t="str">
        <f>IF(D1960&lt;&gt;"",VLOOKUP(D1960,LISTAS·PAPP!$I$3:$M$16,5,0),"")</f>
        <v/>
      </c>
      <c r="AG1960" s="52" t="str">
        <f>IF(AH1960&lt;&gt;"",VLOOKUP(AH1960,LISTAS·PAPP!$O$3:$P$74,2,0),"")</f>
        <v/>
      </c>
      <c r="AH1960" s="58"/>
      <c r="AI1960" s="60"/>
      <c r="AJ1960" s="51" t="str">
        <f>IF(AI1960&lt;&gt;"",VLOOKUP(AI1960,LISTAS·PAPP!$X$4:$Y$80,2,0),"")</f>
        <v/>
      </c>
      <c r="AK1960" s="58"/>
      <c r="AL1960" s="60"/>
      <c r="AM1960" s="51" t="str">
        <f>IF(ISERROR(VLOOKUP(AL1960,LISTAS·PAPP!$AD$4:$AE$334,2,0))," ",VLOOKUP(AL1960,LISTAS·PAPP!$AD$4:$AE$334,2,0))</f>
        <v xml:space="preserve"> </v>
      </c>
      <c r="AN1960" s="63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53" t="str">
        <f t="shared" si="91"/>
        <v/>
      </c>
      <c r="BB1960" s="54" t="str">
        <f t="shared" si="92"/>
        <v/>
      </c>
      <c r="BC1960" s="55" t="str">
        <f t="shared" si="93"/>
        <v xml:space="preserve"> </v>
      </c>
    </row>
    <row r="1961" spans="1:55" x14ac:dyDescent="0.25">
      <c r="A1961" s="58"/>
      <c r="B1961" s="58"/>
      <c r="C1961" s="58"/>
      <c r="D1961" s="58"/>
      <c r="E1961" s="51" t="str">
        <f>IF(C1961&lt;&gt;"",VLOOKUP(MID(C1961,18,5),LISTAS·PAPP!$E$4:$F$76,2,0),"")</f>
        <v/>
      </c>
      <c r="F1961" s="58"/>
      <c r="G1961" s="51" t="str">
        <f>IF(F1961&lt;&gt;"",VLOOKUP(F1961,LISTAS·PAPP!$R$3:$T$221,3,0),"")</f>
        <v/>
      </c>
      <c r="H1961" s="58"/>
      <c r="I1961" s="66"/>
      <c r="J1961" s="66"/>
      <c r="K1961" s="67"/>
      <c r="L1961" s="66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52" t="str">
        <f>IF(A1961&lt;&gt;"",IF(D1961="DIRECCIÓN_DE_TRANSFERENCIAS","280 0031",VLOOKUP(C1961,LISTAS·PAPP!$C$3:$D$76,2,0)),"")</f>
        <v/>
      </c>
      <c r="Z1961" s="61"/>
      <c r="AA1961" s="62"/>
      <c r="AB1961" s="62"/>
      <c r="AC1961" s="65" t="str">
        <f>IF(D1961&lt;&gt;"",VLOOKUP(D1961,LISTAS·PAPP!$I$3:$M$16,2,0),"")</f>
        <v/>
      </c>
      <c r="AD1961" s="51" t="str">
        <f>IF(D1961&lt;&gt;"",VLOOKUP(D1961,LISTAS·PAPP!$I$3:$M$16,3,0),"")</f>
        <v/>
      </c>
      <c r="AE1961" s="52" t="str">
        <f>IF(D1961&lt;&gt;"",VLOOKUP(D1961,LISTAS·PAPP!$I$3:$M$16,4,0),"")</f>
        <v/>
      </c>
      <c r="AF1961" s="51" t="str">
        <f>IF(D1961&lt;&gt;"",VLOOKUP(D1961,LISTAS·PAPP!$I$3:$M$16,5,0),"")</f>
        <v/>
      </c>
      <c r="AG1961" s="52" t="str">
        <f>IF(AH1961&lt;&gt;"",VLOOKUP(AH1961,LISTAS·PAPP!$O$3:$P$74,2,0),"")</f>
        <v/>
      </c>
      <c r="AH1961" s="58"/>
      <c r="AI1961" s="60"/>
      <c r="AJ1961" s="51" t="str">
        <f>IF(AI1961&lt;&gt;"",VLOOKUP(AI1961,LISTAS·PAPP!$X$4:$Y$80,2,0),"")</f>
        <v/>
      </c>
      <c r="AK1961" s="58"/>
      <c r="AL1961" s="60"/>
      <c r="AM1961" s="51" t="str">
        <f>IF(ISERROR(VLOOKUP(AL1961,LISTAS·PAPP!$AD$4:$AE$334,2,0))," ",VLOOKUP(AL1961,LISTAS·PAPP!$AD$4:$AE$334,2,0))</f>
        <v xml:space="preserve"> </v>
      </c>
      <c r="AN1961" s="63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53" t="str">
        <f t="shared" si="91"/>
        <v/>
      </c>
      <c r="BB1961" s="54" t="str">
        <f t="shared" si="92"/>
        <v/>
      </c>
      <c r="BC1961" s="55" t="str">
        <f t="shared" si="93"/>
        <v xml:space="preserve"> </v>
      </c>
    </row>
    <row r="1962" spans="1:55" x14ac:dyDescent="0.25">
      <c r="A1962" s="58"/>
      <c r="B1962" s="58"/>
      <c r="C1962" s="58"/>
      <c r="D1962" s="58"/>
      <c r="E1962" s="51" t="str">
        <f>IF(C1962&lt;&gt;"",VLOOKUP(MID(C1962,18,5),LISTAS·PAPP!$E$4:$F$76,2,0),"")</f>
        <v/>
      </c>
      <c r="F1962" s="58"/>
      <c r="G1962" s="51" t="str">
        <f>IF(F1962&lt;&gt;"",VLOOKUP(F1962,LISTAS·PAPP!$R$3:$T$221,3,0),"")</f>
        <v/>
      </c>
      <c r="H1962" s="58"/>
      <c r="I1962" s="66"/>
      <c r="J1962" s="66"/>
      <c r="K1962" s="67"/>
      <c r="L1962" s="66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52" t="str">
        <f>IF(A1962&lt;&gt;"",IF(D1962="DIRECCIÓN_DE_TRANSFERENCIAS","280 0031",VLOOKUP(C1962,LISTAS·PAPP!$C$3:$D$76,2,0)),"")</f>
        <v/>
      </c>
      <c r="Z1962" s="61"/>
      <c r="AA1962" s="62"/>
      <c r="AB1962" s="62"/>
      <c r="AC1962" s="65" t="str">
        <f>IF(D1962&lt;&gt;"",VLOOKUP(D1962,LISTAS·PAPP!$I$3:$M$16,2,0),"")</f>
        <v/>
      </c>
      <c r="AD1962" s="51" t="str">
        <f>IF(D1962&lt;&gt;"",VLOOKUP(D1962,LISTAS·PAPP!$I$3:$M$16,3,0),"")</f>
        <v/>
      </c>
      <c r="AE1962" s="52" t="str">
        <f>IF(D1962&lt;&gt;"",VLOOKUP(D1962,LISTAS·PAPP!$I$3:$M$16,4,0),"")</f>
        <v/>
      </c>
      <c r="AF1962" s="51" t="str">
        <f>IF(D1962&lt;&gt;"",VLOOKUP(D1962,LISTAS·PAPP!$I$3:$M$16,5,0),"")</f>
        <v/>
      </c>
      <c r="AG1962" s="52" t="str">
        <f>IF(AH1962&lt;&gt;"",VLOOKUP(AH1962,LISTAS·PAPP!$O$3:$P$74,2,0),"")</f>
        <v/>
      </c>
      <c r="AH1962" s="58"/>
      <c r="AI1962" s="60"/>
      <c r="AJ1962" s="51" t="str">
        <f>IF(AI1962&lt;&gt;"",VLOOKUP(AI1962,LISTAS·PAPP!$X$4:$Y$80,2,0),"")</f>
        <v/>
      </c>
      <c r="AK1962" s="58"/>
      <c r="AL1962" s="60"/>
      <c r="AM1962" s="51" t="str">
        <f>IF(ISERROR(VLOOKUP(AL1962,LISTAS·PAPP!$AD$4:$AE$334,2,0))," ",VLOOKUP(AL1962,LISTAS·PAPP!$AD$4:$AE$334,2,0))</f>
        <v xml:space="preserve"> </v>
      </c>
      <c r="AN1962" s="63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53" t="str">
        <f t="shared" si="91"/>
        <v/>
      </c>
      <c r="BB1962" s="54" t="str">
        <f t="shared" si="92"/>
        <v/>
      </c>
      <c r="BC1962" s="55" t="str">
        <f t="shared" si="93"/>
        <v xml:space="preserve"> </v>
      </c>
    </row>
    <row r="1963" spans="1:55" x14ac:dyDescent="0.25">
      <c r="A1963" s="58"/>
      <c r="B1963" s="58"/>
      <c r="C1963" s="58"/>
      <c r="D1963" s="58"/>
      <c r="E1963" s="51" t="str">
        <f>IF(C1963&lt;&gt;"",VLOOKUP(MID(C1963,18,5),LISTAS·PAPP!$E$4:$F$76,2,0),"")</f>
        <v/>
      </c>
      <c r="F1963" s="58"/>
      <c r="G1963" s="51" t="str">
        <f>IF(F1963&lt;&gt;"",VLOOKUP(F1963,LISTAS·PAPP!$R$3:$T$221,3,0),"")</f>
        <v/>
      </c>
      <c r="H1963" s="58"/>
      <c r="I1963" s="66"/>
      <c r="J1963" s="66"/>
      <c r="K1963" s="67"/>
      <c r="L1963" s="66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52" t="str">
        <f>IF(A1963&lt;&gt;"",IF(D1963="DIRECCIÓN_DE_TRANSFERENCIAS","280 0031",VLOOKUP(C1963,LISTAS·PAPP!$C$3:$D$76,2,0)),"")</f>
        <v/>
      </c>
      <c r="Z1963" s="61"/>
      <c r="AA1963" s="62"/>
      <c r="AB1963" s="62"/>
      <c r="AC1963" s="65" t="str">
        <f>IF(D1963&lt;&gt;"",VLOOKUP(D1963,LISTAS·PAPP!$I$3:$M$16,2,0),"")</f>
        <v/>
      </c>
      <c r="AD1963" s="51" t="str">
        <f>IF(D1963&lt;&gt;"",VLOOKUP(D1963,LISTAS·PAPP!$I$3:$M$16,3,0),"")</f>
        <v/>
      </c>
      <c r="AE1963" s="52" t="str">
        <f>IF(D1963&lt;&gt;"",VLOOKUP(D1963,LISTAS·PAPP!$I$3:$M$16,4,0),"")</f>
        <v/>
      </c>
      <c r="AF1963" s="51" t="str">
        <f>IF(D1963&lt;&gt;"",VLOOKUP(D1963,LISTAS·PAPP!$I$3:$M$16,5,0),"")</f>
        <v/>
      </c>
      <c r="AG1963" s="52" t="str">
        <f>IF(AH1963&lt;&gt;"",VLOOKUP(AH1963,LISTAS·PAPP!$O$3:$P$74,2,0),"")</f>
        <v/>
      </c>
      <c r="AH1963" s="58"/>
      <c r="AI1963" s="60"/>
      <c r="AJ1963" s="51" t="str">
        <f>IF(AI1963&lt;&gt;"",VLOOKUP(AI1963,LISTAS·PAPP!$X$4:$Y$80,2,0),"")</f>
        <v/>
      </c>
      <c r="AK1963" s="58"/>
      <c r="AL1963" s="60"/>
      <c r="AM1963" s="51" t="str">
        <f>IF(ISERROR(VLOOKUP(AL1963,LISTAS·PAPP!$AD$4:$AE$334,2,0))," ",VLOOKUP(AL1963,LISTAS·PAPP!$AD$4:$AE$334,2,0))</f>
        <v xml:space="preserve"> </v>
      </c>
      <c r="AN1963" s="63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53" t="str">
        <f t="shared" si="91"/>
        <v/>
      </c>
      <c r="BB1963" s="54" t="str">
        <f t="shared" si="92"/>
        <v/>
      </c>
      <c r="BC1963" s="55" t="str">
        <f t="shared" si="93"/>
        <v xml:space="preserve"> </v>
      </c>
    </row>
    <row r="1964" spans="1:55" x14ac:dyDescent="0.25">
      <c r="A1964" s="58"/>
      <c r="B1964" s="58"/>
      <c r="C1964" s="58"/>
      <c r="D1964" s="58"/>
      <c r="E1964" s="51" t="str">
        <f>IF(C1964&lt;&gt;"",VLOOKUP(MID(C1964,18,5),LISTAS·PAPP!$E$4:$F$76,2,0),"")</f>
        <v/>
      </c>
      <c r="F1964" s="58"/>
      <c r="G1964" s="51" t="str">
        <f>IF(F1964&lt;&gt;"",VLOOKUP(F1964,LISTAS·PAPP!$R$3:$T$221,3,0),"")</f>
        <v/>
      </c>
      <c r="H1964" s="58"/>
      <c r="I1964" s="66"/>
      <c r="J1964" s="66"/>
      <c r="K1964" s="67"/>
      <c r="L1964" s="66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52" t="str">
        <f>IF(A1964&lt;&gt;"",IF(D1964="DIRECCIÓN_DE_TRANSFERENCIAS","280 0031",VLOOKUP(C1964,LISTAS·PAPP!$C$3:$D$76,2,0)),"")</f>
        <v/>
      </c>
      <c r="Z1964" s="61"/>
      <c r="AA1964" s="62"/>
      <c r="AB1964" s="62"/>
      <c r="AC1964" s="65" t="str">
        <f>IF(D1964&lt;&gt;"",VLOOKUP(D1964,LISTAS·PAPP!$I$3:$M$16,2,0),"")</f>
        <v/>
      </c>
      <c r="AD1964" s="51" t="str">
        <f>IF(D1964&lt;&gt;"",VLOOKUP(D1964,LISTAS·PAPP!$I$3:$M$16,3,0),"")</f>
        <v/>
      </c>
      <c r="AE1964" s="52" t="str">
        <f>IF(D1964&lt;&gt;"",VLOOKUP(D1964,LISTAS·PAPP!$I$3:$M$16,4,0),"")</f>
        <v/>
      </c>
      <c r="AF1964" s="51" t="str">
        <f>IF(D1964&lt;&gt;"",VLOOKUP(D1964,LISTAS·PAPP!$I$3:$M$16,5,0),"")</f>
        <v/>
      </c>
      <c r="AG1964" s="52" t="str">
        <f>IF(AH1964&lt;&gt;"",VLOOKUP(AH1964,LISTAS·PAPP!$O$3:$P$74,2,0),"")</f>
        <v/>
      </c>
      <c r="AH1964" s="58"/>
      <c r="AI1964" s="60"/>
      <c r="AJ1964" s="51" t="str">
        <f>IF(AI1964&lt;&gt;"",VLOOKUP(AI1964,LISTAS·PAPP!$X$4:$Y$80,2,0),"")</f>
        <v/>
      </c>
      <c r="AK1964" s="58"/>
      <c r="AL1964" s="60"/>
      <c r="AM1964" s="51" t="str">
        <f>IF(ISERROR(VLOOKUP(AL1964,LISTAS·PAPP!$AD$4:$AE$334,2,0))," ",VLOOKUP(AL1964,LISTAS·PAPP!$AD$4:$AE$334,2,0))</f>
        <v xml:space="preserve"> </v>
      </c>
      <c r="AN1964" s="63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53" t="str">
        <f t="shared" si="91"/>
        <v/>
      </c>
      <c r="BB1964" s="54" t="str">
        <f t="shared" si="92"/>
        <v/>
      </c>
      <c r="BC1964" s="55" t="str">
        <f t="shared" si="93"/>
        <v xml:space="preserve"> </v>
      </c>
    </row>
    <row r="1965" spans="1:55" x14ac:dyDescent="0.25">
      <c r="A1965" s="58"/>
      <c r="B1965" s="58"/>
      <c r="C1965" s="58"/>
      <c r="D1965" s="58"/>
      <c r="E1965" s="51" t="str">
        <f>IF(C1965&lt;&gt;"",VLOOKUP(MID(C1965,18,5),LISTAS·PAPP!$E$4:$F$76,2,0),"")</f>
        <v/>
      </c>
      <c r="F1965" s="58"/>
      <c r="G1965" s="51" t="str">
        <f>IF(F1965&lt;&gt;"",VLOOKUP(F1965,LISTAS·PAPP!$R$3:$T$221,3,0),"")</f>
        <v/>
      </c>
      <c r="H1965" s="58"/>
      <c r="I1965" s="66"/>
      <c r="J1965" s="66"/>
      <c r="K1965" s="67"/>
      <c r="L1965" s="66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52" t="str">
        <f>IF(A1965&lt;&gt;"",IF(D1965="DIRECCIÓN_DE_TRANSFERENCIAS","280 0031",VLOOKUP(C1965,LISTAS·PAPP!$C$3:$D$76,2,0)),"")</f>
        <v/>
      </c>
      <c r="Z1965" s="61"/>
      <c r="AA1965" s="62"/>
      <c r="AB1965" s="62"/>
      <c r="AC1965" s="65" t="str">
        <f>IF(D1965&lt;&gt;"",VLOOKUP(D1965,LISTAS·PAPP!$I$3:$M$16,2,0),"")</f>
        <v/>
      </c>
      <c r="AD1965" s="51" t="str">
        <f>IF(D1965&lt;&gt;"",VLOOKUP(D1965,LISTAS·PAPP!$I$3:$M$16,3,0),"")</f>
        <v/>
      </c>
      <c r="AE1965" s="52" t="str">
        <f>IF(D1965&lt;&gt;"",VLOOKUP(D1965,LISTAS·PAPP!$I$3:$M$16,4,0),"")</f>
        <v/>
      </c>
      <c r="AF1965" s="51" t="str">
        <f>IF(D1965&lt;&gt;"",VLOOKUP(D1965,LISTAS·PAPP!$I$3:$M$16,5,0),"")</f>
        <v/>
      </c>
      <c r="AG1965" s="52" t="str">
        <f>IF(AH1965&lt;&gt;"",VLOOKUP(AH1965,LISTAS·PAPP!$O$3:$P$74,2,0),"")</f>
        <v/>
      </c>
      <c r="AH1965" s="58"/>
      <c r="AI1965" s="60"/>
      <c r="AJ1965" s="51" t="str">
        <f>IF(AI1965&lt;&gt;"",VLOOKUP(AI1965,LISTAS·PAPP!$X$4:$Y$80,2,0),"")</f>
        <v/>
      </c>
      <c r="AK1965" s="58"/>
      <c r="AL1965" s="60"/>
      <c r="AM1965" s="51" t="str">
        <f>IF(ISERROR(VLOOKUP(AL1965,LISTAS·PAPP!$AD$4:$AE$334,2,0))," ",VLOOKUP(AL1965,LISTAS·PAPP!$AD$4:$AE$334,2,0))</f>
        <v xml:space="preserve"> </v>
      </c>
      <c r="AN1965" s="63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53" t="str">
        <f t="shared" si="91"/>
        <v/>
      </c>
      <c r="BB1965" s="54" t="str">
        <f t="shared" si="92"/>
        <v/>
      </c>
      <c r="BC1965" s="55" t="str">
        <f t="shared" si="93"/>
        <v xml:space="preserve"> </v>
      </c>
    </row>
    <row r="1966" spans="1:55" x14ac:dyDescent="0.25">
      <c r="A1966" s="58"/>
      <c r="B1966" s="58"/>
      <c r="C1966" s="58"/>
      <c r="D1966" s="58"/>
      <c r="E1966" s="51" t="str">
        <f>IF(C1966&lt;&gt;"",VLOOKUP(MID(C1966,18,5),LISTAS·PAPP!$E$4:$F$76,2,0),"")</f>
        <v/>
      </c>
      <c r="F1966" s="58"/>
      <c r="G1966" s="51" t="str">
        <f>IF(F1966&lt;&gt;"",VLOOKUP(F1966,LISTAS·PAPP!$R$3:$T$221,3,0),"")</f>
        <v/>
      </c>
      <c r="H1966" s="58"/>
      <c r="I1966" s="66"/>
      <c r="J1966" s="66"/>
      <c r="K1966" s="67"/>
      <c r="L1966" s="66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52" t="str">
        <f>IF(A1966&lt;&gt;"",IF(D1966="DIRECCIÓN_DE_TRANSFERENCIAS","280 0031",VLOOKUP(C1966,LISTAS·PAPP!$C$3:$D$76,2,0)),"")</f>
        <v/>
      </c>
      <c r="Z1966" s="61"/>
      <c r="AA1966" s="62"/>
      <c r="AB1966" s="62"/>
      <c r="AC1966" s="65" t="str">
        <f>IF(D1966&lt;&gt;"",VLOOKUP(D1966,LISTAS·PAPP!$I$3:$M$16,2,0),"")</f>
        <v/>
      </c>
      <c r="AD1966" s="51" t="str">
        <f>IF(D1966&lt;&gt;"",VLOOKUP(D1966,LISTAS·PAPP!$I$3:$M$16,3,0),"")</f>
        <v/>
      </c>
      <c r="AE1966" s="52" t="str">
        <f>IF(D1966&lt;&gt;"",VLOOKUP(D1966,LISTAS·PAPP!$I$3:$M$16,4,0),"")</f>
        <v/>
      </c>
      <c r="AF1966" s="51" t="str">
        <f>IF(D1966&lt;&gt;"",VLOOKUP(D1966,LISTAS·PAPP!$I$3:$M$16,5,0),"")</f>
        <v/>
      </c>
      <c r="AG1966" s="52" t="str">
        <f>IF(AH1966&lt;&gt;"",VLOOKUP(AH1966,LISTAS·PAPP!$O$3:$P$74,2,0),"")</f>
        <v/>
      </c>
      <c r="AH1966" s="58"/>
      <c r="AI1966" s="60"/>
      <c r="AJ1966" s="51" t="str">
        <f>IF(AI1966&lt;&gt;"",VLOOKUP(AI1966,LISTAS·PAPP!$X$4:$Y$80,2,0),"")</f>
        <v/>
      </c>
      <c r="AK1966" s="58"/>
      <c r="AL1966" s="60"/>
      <c r="AM1966" s="51" t="str">
        <f>IF(ISERROR(VLOOKUP(AL1966,LISTAS·PAPP!$AD$4:$AE$334,2,0))," ",VLOOKUP(AL1966,LISTAS·PAPP!$AD$4:$AE$334,2,0))</f>
        <v xml:space="preserve"> </v>
      </c>
      <c r="AN1966" s="63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53" t="str">
        <f t="shared" si="91"/>
        <v/>
      </c>
      <c r="BB1966" s="54" t="str">
        <f t="shared" si="92"/>
        <v/>
      </c>
      <c r="BC1966" s="55" t="str">
        <f t="shared" si="93"/>
        <v xml:space="preserve"> </v>
      </c>
    </row>
    <row r="1967" spans="1:55" x14ac:dyDescent="0.25">
      <c r="A1967" s="58"/>
      <c r="B1967" s="58"/>
      <c r="C1967" s="58"/>
      <c r="D1967" s="58"/>
      <c r="E1967" s="51" t="str">
        <f>IF(C1967&lt;&gt;"",VLOOKUP(MID(C1967,18,5),LISTAS·PAPP!$E$4:$F$76,2,0),"")</f>
        <v/>
      </c>
      <c r="F1967" s="58"/>
      <c r="G1967" s="51" t="str">
        <f>IF(F1967&lt;&gt;"",VLOOKUP(F1967,LISTAS·PAPP!$R$3:$T$221,3,0),"")</f>
        <v/>
      </c>
      <c r="H1967" s="58"/>
      <c r="I1967" s="66"/>
      <c r="J1967" s="66"/>
      <c r="K1967" s="67"/>
      <c r="L1967" s="66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52" t="str">
        <f>IF(A1967&lt;&gt;"",IF(D1967="DIRECCIÓN_DE_TRANSFERENCIAS","280 0031",VLOOKUP(C1967,LISTAS·PAPP!$C$3:$D$76,2,0)),"")</f>
        <v/>
      </c>
      <c r="Z1967" s="61"/>
      <c r="AA1967" s="62"/>
      <c r="AB1967" s="62"/>
      <c r="AC1967" s="65" t="str">
        <f>IF(D1967&lt;&gt;"",VLOOKUP(D1967,LISTAS·PAPP!$I$3:$M$16,2,0),"")</f>
        <v/>
      </c>
      <c r="AD1967" s="51" t="str">
        <f>IF(D1967&lt;&gt;"",VLOOKUP(D1967,LISTAS·PAPP!$I$3:$M$16,3,0),"")</f>
        <v/>
      </c>
      <c r="AE1967" s="52" t="str">
        <f>IF(D1967&lt;&gt;"",VLOOKUP(D1967,LISTAS·PAPP!$I$3:$M$16,4,0),"")</f>
        <v/>
      </c>
      <c r="AF1967" s="51" t="str">
        <f>IF(D1967&lt;&gt;"",VLOOKUP(D1967,LISTAS·PAPP!$I$3:$M$16,5,0),"")</f>
        <v/>
      </c>
      <c r="AG1967" s="52" t="str">
        <f>IF(AH1967&lt;&gt;"",VLOOKUP(AH1967,LISTAS·PAPP!$O$3:$P$74,2,0),"")</f>
        <v/>
      </c>
      <c r="AH1967" s="58"/>
      <c r="AI1967" s="60"/>
      <c r="AJ1967" s="51" t="str">
        <f>IF(AI1967&lt;&gt;"",VLOOKUP(AI1967,LISTAS·PAPP!$X$4:$Y$80,2,0),"")</f>
        <v/>
      </c>
      <c r="AK1967" s="58"/>
      <c r="AL1967" s="60"/>
      <c r="AM1967" s="51" t="str">
        <f>IF(ISERROR(VLOOKUP(AL1967,LISTAS·PAPP!$AD$4:$AE$334,2,0))," ",VLOOKUP(AL1967,LISTAS·PAPP!$AD$4:$AE$334,2,0))</f>
        <v xml:space="preserve"> </v>
      </c>
      <c r="AN1967" s="63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53" t="str">
        <f t="shared" si="91"/>
        <v/>
      </c>
      <c r="BB1967" s="54" t="str">
        <f t="shared" si="92"/>
        <v/>
      </c>
      <c r="BC1967" s="55" t="str">
        <f t="shared" si="93"/>
        <v xml:space="preserve"> </v>
      </c>
    </row>
    <row r="1968" spans="1:55" x14ac:dyDescent="0.25">
      <c r="A1968" s="58"/>
      <c r="B1968" s="58"/>
      <c r="C1968" s="58"/>
      <c r="D1968" s="58"/>
      <c r="E1968" s="51" t="str">
        <f>IF(C1968&lt;&gt;"",VLOOKUP(MID(C1968,18,5),LISTAS·PAPP!$E$4:$F$76,2,0),"")</f>
        <v/>
      </c>
      <c r="F1968" s="58"/>
      <c r="G1968" s="51" t="str">
        <f>IF(F1968&lt;&gt;"",VLOOKUP(F1968,LISTAS·PAPP!$R$3:$T$221,3,0),"")</f>
        <v/>
      </c>
      <c r="H1968" s="58"/>
      <c r="I1968" s="66"/>
      <c r="J1968" s="66"/>
      <c r="K1968" s="67"/>
      <c r="L1968" s="66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52" t="str">
        <f>IF(A1968&lt;&gt;"",IF(D1968="DIRECCIÓN_DE_TRANSFERENCIAS","280 0031",VLOOKUP(C1968,LISTAS·PAPP!$C$3:$D$76,2,0)),"")</f>
        <v/>
      </c>
      <c r="Z1968" s="61"/>
      <c r="AA1968" s="62"/>
      <c r="AB1968" s="62"/>
      <c r="AC1968" s="65" t="str">
        <f>IF(D1968&lt;&gt;"",VLOOKUP(D1968,LISTAS·PAPP!$I$3:$M$16,2,0),"")</f>
        <v/>
      </c>
      <c r="AD1968" s="51" t="str">
        <f>IF(D1968&lt;&gt;"",VLOOKUP(D1968,LISTAS·PAPP!$I$3:$M$16,3,0),"")</f>
        <v/>
      </c>
      <c r="AE1968" s="52" t="str">
        <f>IF(D1968&lt;&gt;"",VLOOKUP(D1968,LISTAS·PAPP!$I$3:$M$16,4,0),"")</f>
        <v/>
      </c>
      <c r="AF1968" s="51" t="str">
        <f>IF(D1968&lt;&gt;"",VLOOKUP(D1968,LISTAS·PAPP!$I$3:$M$16,5,0),"")</f>
        <v/>
      </c>
      <c r="AG1968" s="52" t="str">
        <f>IF(AH1968&lt;&gt;"",VLOOKUP(AH1968,LISTAS·PAPP!$O$3:$P$74,2,0),"")</f>
        <v/>
      </c>
      <c r="AH1968" s="58"/>
      <c r="AI1968" s="60"/>
      <c r="AJ1968" s="51" t="str">
        <f>IF(AI1968&lt;&gt;"",VLOOKUP(AI1968,LISTAS·PAPP!$X$4:$Y$80,2,0),"")</f>
        <v/>
      </c>
      <c r="AK1968" s="58"/>
      <c r="AL1968" s="60"/>
      <c r="AM1968" s="51" t="str">
        <f>IF(ISERROR(VLOOKUP(AL1968,LISTAS·PAPP!$AD$4:$AE$334,2,0))," ",VLOOKUP(AL1968,LISTAS·PAPP!$AD$4:$AE$334,2,0))</f>
        <v xml:space="preserve"> </v>
      </c>
      <c r="AN1968" s="63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53" t="str">
        <f t="shared" si="91"/>
        <v/>
      </c>
      <c r="BB1968" s="54" t="str">
        <f t="shared" si="92"/>
        <v/>
      </c>
      <c r="BC1968" s="55" t="str">
        <f t="shared" si="93"/>
        <v xml:space="preserve"> </v>
      </c>
    </row>
    <row r="1969" spans="1:55" x14ac:dyDescent="0.25">
      <c r="A1969" s="58"/>
      <c r="B1969" s="58"/>
      <c r="C1969" s="58"/>
      <c r="D1969" s="58"/>
      <c r="E1969" s="51" t="str">
        <f>IF(C1969&lt;&gt;"",VLOOKUP(MID(C1969,18,5),LISTAS·PAPP!$E$4:$F$76,2,0),"")</f>
        <v/>
      </c>
      <c r="F1969" s="58"/>
      <c r="G1969" s="51" t="str">
        <f>IF(F1969&lt;&gt;"",VLOOKUP(F1969,LISTAS·PAPP!$R$3:$T$221,3,0),"")</f>
        <v/>
      </c>
      <c r="H1969" s="58"/>
      <c r="I1969" s="66"/>
      <c r="J1969" s="66"/>
      <c r="K1969" s="67"/>
      <c r="L1969" s="66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52" t="str">
        <f>IF(A1969&lt;&gt;"",IF(D1969="DIRECCIÓN_DE_TRANSFERENCIAS","280 0031",VLOOKUP(C1969,LISTAS·PAPP!$C$3:$D$76,2,0)),"")</f>
        <v/>
      </c>
      <c r="Z1969" s="61"/>
      <c r="AA1969" s="62"/>
      <c r="AB1969" s="62"/>
      <c r="AC1969" s="65" t="str">
        <f>IF(D1969&lt;&gt;"",VLOOKUP(D1969,LISTAS·PAPP!$I$3:$M$16,2,0),"")</f>
        <v/>
      </c>
      <c r="AD1969" s="51" t="str">
        <f>IF(D1969&lt;&gt;"",VLOOKUP(D1969,LISTAS·PAPP!$I$3:$M$16,3,0),"")</f>
        <v/>
      </c>
      <c r="AE1969" s="52" t="str">
        <f>IF(D1969&lt;&gt;"",VLOOKUP(D1969,LISTAS·PAPP!$I$3:$M$16,4,0),"")</f>
        <v/>
      </c>
      <c r="AF1969" s="51" t="str">
        <f>IF(D1969&lt;&gt;"",VLOOKUP(D1969,LISTAS·PAPP!$I$3:$M$16,5,0),"")</f>
        <v/>
      </c>
      <c r="AG1969" s="52" t="str">
        <f>IF(AH1969&lt;&gt;"",VLOOKUP(AH1969,LISTAS·PAPP!$O$3:$P$74,2,0),"")</f>
        <v/>
      </c>
      <c r="AH1969" s="58"/>
      <c r="AI1969" s="60"/>
      <c r="AJ1969" s="51" t="str">
        <f>IF(AI1969&lt;&gt;"",VLOOKUP(AI1969,LISTAS·PAPP!$X$4:$Y$80,2,0),"")</f>
        <v/>
      </c>
      <c r="AK1969" s="58"/>
      <c r="AL1969" s="60"/>
      <c r="AM1969" s="51" t="str">
        <f>IF(ISERROR(VLOOKUP(AL1969,LISTAS·PAPP!$AD$4:$AE$334,2,0))," ",VLOOKUP(AL1969,LISTAS·PAPP!$AD$4:$AE$334,2,0))</f>
        <v xml:space="preserve"> </v>
      </c>
      <c r="AN1969" s="63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53" t="str">
        <f t="shared" si="91"/>
        <v/>
      </c>
      <c r="BB1969" s="54" t="str">
        <f t="shared" si="92"/>
        <v/>
      </c>
      <c r="BC1969" s="55" t="str">
        <f t="shared" si="93"/>
        <v xml:space="preserve"> </v>
      </c>
    </row>
    <row r="1970" spans="1:55" x14ac:dyDescent="0.25">
      <c r="A1970" s="58"/>
      <c r="B1970" s="58"/>
      <c r="C1970" s="58"/>
      <c r="D1970" s="58"/>
      <c r="E1970" s="51" t="str">
        <f>IF(C1970&lt;&gt;"",VLOOKUP(MID(C1970,18,5),LISTAS·PAPP!$E$4:$F$76,2,0),"")</f>
        <v/>
      </c>
      <c r="F1970" s="58"/>
      <c r="G1970" s="51" t="str">
        <f>IF(F1970&lt;&gt;"",VLOOKUP(F1970,LISTAS·PAPP!$R$3:$T$221,3,0),"")</f>
        <v/>
      </c>
      <c r="H1970" s="58"/>
      <c r="I1970" s="66"/>
      <c r="J1970" s="66"/>
      <c r="K1970" s="67"/>
      <c r="L1970" s="66"/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52" t="str">
        <f>IF(A1970&lt;&gt;"",IF(D1970="DIRECCIÓN_DE_TRANSFERENCIAS","280 0031",VLOOKUP(C1970,LISTAS·PAPP!$C$3:$D$76,2,0)),"")</f>
        <v/>
      </c>
      <c r="Z1970" s="61"/>
      <c r="AA1970" s="62"/>
      <c r="AB1970" s="62"/>
      <c r="AC1970" s="65" t="str">
        <f>IF(D1970&lt;&gt;"",VLOOKUP(D1970,LISTAS·PAPP!$I$3:$M$16,2,0),"")</f>
        <v/>
      </c>
      <c r="AD1970" s="51" t="str">
        <f>IF(D1970&lt;&gt;"",VLOOKUP(D1970,LISTAS·PAPP!$I$3:$M$16,3,0),"")</f>
        <v/>
      </c>
      <c r="AE1970" s="52" t="str">
        <f>IF(D1970&lt;&gt;"",VLOOKUP(D1970,LISTAS·PAPP!$I$3:$M$16,4,0),"")</f>
        <v/>
      </c>
      <c r="AF1970" s="51" t="str">
        <f>IF(D1970&lt;&gt;"",VLOOKUP(D1970,LISTAS·PAPP!$I$3:$M$16,5,0),"")</f>
        <v/>
      </c>
      <c r="AG1970" s="52" t="str">
        <f>IF(AH1970&lt;&gt;"",VLOOKUP(AH1970,LISTAS·PAPP!$O$3:$P$74,2,0),"")</f>
        <v/>
      </c>
      <c r="AH1970" s="58"/>
      <c r="AI1970" s="60"/>
      <c r="AJ1970" s="51" t="str">
        <f>IF(AI1970&lt;&gt;"",VLOOKUP(AI1970,LISTAS·PAPP!$X$4:$Y$80,2,0),"")</f>
        <v/>
      </c>
      <c r="AK1970" s="58"/>
      <c r="AL1970" s="60"/>
      <c r="AM1970" s="51" t="str">
        <f>IF(ISERROR(VLOOKUP(AL1970,LISTAS·PAPP!$AD$4:$AE$334,2,0))," ",VLOOKUP(AL1970,LISTAS·PAPP!$AD$4:$AE$334,2,0))</f>
        <v xml:space="preserve"> </v>
      </c>
      <c r="AN1970" s="63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53" t="str">
        <f t="shared" si="91"/>
        <v/>
      </c>
      <c r="BB1970" s="54" t="str">
        <f t="shared" si="92"/>
        <v/>
      </c>
      <c r="BC1970" s="55" t="str">
        <f t="shared" si="93"/>
        <v xml:space="preserve"> </v>
      </c>
    </row>
    <row r="1971" spans="1:55" x14ac:dyDescent="0.25">
      <c r="A1971" s="58"/>
      <c r="B1971" s="58"/>
      <c r="C1971" s="58"/>
      <c r="D1971" s="58"/>
      <c r="E1971" s="51" t="str">
        <f>IF(C1971&lt;&gt;"",VLOOKUP(MID(C1971,18,5),LISTAS·PAPP!$E$4:$F$76,2,0),"")</f>
        <v/>
      </c>
      <c r="F1971" s="58"/>
      <c r="G1971" s="51" t="str">
        <f>IF(F1971&lt;&gt;"",VLOOKUP(F1971,LISTAS·PAPP!$R$3:$T$221,3,0),"")</f>
        <v/>
      </c>
      <c r="H1971" s="58"/>
      <c r="I1971" s="66"/>
      <c r="J1971" s="66"/>
      <c r="K1971" s="67"/>
      <c r="L1971" s="66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52" t="str">
        <f>IF(A1971&lt;&gt;"",IF(D1971="DIRECCIÓN_DE_TRANSFERENCIAS","280 0031",VLOOKUP(C1971,LISTAS·PAPP!$C$3:$D$76,2,0)),"")</f>
        <v/>
      </c>
      <c r="Z1971" s="61"/>
      <c r="AA1971" s="62"/>
      <c r="AB1971" s="62"/>
      <c r="AC1971" s="65" t="str">
        <f>IF(D1971&lt;&gt;"",VLOOKUP(D1971,LISTAS·PAPP!$I$3:$M$16,2,0),"")</f>
        <v/>
      </c>
      <c r="AD1971" s="51" t="str">
        <f>IF(D1971&lt;&gt;"",VLOOKUP(D1971,LISTAS·PAPP!$I$3:$M$16,3,0),"")</f>
        <v/>
      </c>
      <c r="AE1971" s="52" t="str">
        <f>IF(D1971&lt;&gt;"",VLOOKUP(D1971,LISTAS·PAPP!$I$3:$M$16,4,0),"")</f>
        <v/>
      </c>
      <c r="AF1971" s="51" t="str">
        <f>IF(D1971&lt;&gt;"",VLOOKUP(D1971,LISTAS·PAPP!$I$3:$M$16,5,0),"")</f>
        <v/>
      </c>
      <c r="AG1971" s="52" t="str">
        <f>IF(AH1971&lt;&gt;"",VLOOKUP(AH1971,LISTAS·PAPP!$O$3:$P$74,2,0),"")</f>
        <v/>
      </c>
      <c r="AH1971" s="58"/>
      <c r="AI1971" s="60"/>
      <c r="AJ1971" s="51" t="str">
        <f>IF(AI1971&lt;&gt;"",VLOOKUP(AI1971,LISTAS·PAPP!$X$4:$Y$80,2,0),"")</f>
        <v/>
      </c>
      <c r="AK1971" s="58"/>
      <c r="AL1971" s="60"/>
      <c r="AM1971" s="51" t="str">
        <f>IF(ISERROR(VLOOKUP(AL1971,LISTAS·PAPP!$AD$4:$AE$334,2,0))," ",VLOOKUP(AL1971,LISTAS·PAPP!$AD$4:$AE$334,2,0))</f>
        <v xml:space="preserve"> </v>
      </c>
      <c r="AN1971" s="63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53" t="str">
        <f t="shared" si="91"/>
        <v/>
      </c>
      <c r="BB1971" s="54" t="str">
        <f t="shared" si="92"/>
        <v/>
      </c>
      <c r="BC1971" s="55" t="str">
        <f t="shared" si="93"/>
        <v xml:space="preserve"> </v>
      </c>
    </row>
    <row r="1972" spans="1:55" x14ac:dyDescent="0.25">
      <c r="A1972" s="58"/>
      <c r="B1972" s="58"/>
      <c r="C1972" s="58"/>
      <c r="D1972" s="58"/>
      <c r="E1972" s="51" t="str">
        <f>IF(C1972&lt;&gt;"",VLOOKUP(MID(C1972,18,5),LISTAS·PAPP!$E$4:$F$76,2,0),"")</f>
        <v/>
      </c>
      <c r="F1972" s="58"/>
      <c r="G1972" s="51" t="str">
        <f>IF(F1972&lt;&gt;"",VLOOKUP(F1972,LISTAS·PAPP!$R$3:$T$221,3,0),"")</f>
        <v/>
      </c>
      <c r="H1972" s="58"/>
      <c r="I1972" s="66"/>
      <c r="J1972" s="66"/>
      <c r="K1972" s="67"/>
      <c r="L1972" s="66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52" t="str">
        <f>IF(A1972&lt;&gt;"",IF(D1972="DIRECCIÓN_DE_TRANSFERENCIAS","280 0031",VLOOKUP(C1972,LISTAS·PAPP!$C$3:$D$76,2,0)),"")</f>
        <v/>
      </c>
      <c r="Z1972" s="61"/>
      <c r="AA1972" s="62"/>
      <c r="AB1972" s="62"/>
      <c r="AC1972" s="65" t="str">
        <f>IF(D1972&lt;&gt;"",VLOOKUP(D1972,LISTAS·PAPP!$I$3:$M$16,2,0),"")</f>
        <v/>
      </c>
      <c r="AD1972" s="51" t="str">
        <f>IF(D1972&lt;&gt;"",VLOOKUP(D1972,LISTAS·PAPP!$I$3:$M$16,3,0),"")</f>
        <v/>
      </c>
      <c r="AE1972" s="52" t="str">
        <f>IF(D1972&lt;&gt;"",VLOOKUP(D1972,LISTAS·PAPP!$I$3:$M$16,4,0),"")</f>
        <v/>
      </c>
      <c r="AF1972" s="51" t="str">
        <f>IF(D1972&lt;&gt;"",VLOOKUP(D1972,LISTAS·PAPP!$I$3:$M$16,5,0),"")</f>
        <v/>
      </c>
      <c r="AG1972" s="52" t="str">
        <f>IF(AH1972&lt;&gt;"",VLOOKUP(AH1972,LISTAS·PAPP!$O$3:$P$74,2,0),"")</f>
        <v/>
      </c>
      <c r="AH1972" s="58"/>
      <c r="AI1972" s="60"/>
      <c r="AJ1972" s="51" t="str">
        <f>IF(AI1972&lt;&gt;"",VLOOKUP(AI1972,LISTAS·PAPP!$X$4:$Y$80,2,0),"")</f>
        <v/>
      </c>
      <c r="AK1972" s="58"/>
      <c r="AL1972" s="60"/>
      <c r="AM1972" s="51" t="str">
        <f>IF(ISERROR(VLOOKUP(AL1972,LISTAS·PAPP!$AD$4:$AE$334,2,0))," ",VLOOKUP(AL1972,LISTAS·PAPP!$AD$4:$AE$334,2,0))</f>
        <v xml:space="preserve"> </v>
      </c>
      <c r="AN1972" s="63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53" t="str">
        <f t="shared" si="91"/>
        <v/>
      </c>
      <c r="BB1972" s="54" t="str">
        <f t="shared" si="92"/>
        <v/>
      </c>
      <c r="BC1972" s="55" t="str">
        <f t="shared" si="93"/>
        <v xml:space="preserve"> </v>
      </c>
    </row>
    <row r="1973" spans="1:55" x14ac:dyDescent="0.25">
      <c r="A1973" s="58"/>
      <c r="B1973" s="58"/>
      <c r="C1973" s="58"/>
      <c r="D1973" s="58"/>
      <c r="E1973" s="51" t="str">
        <f>IF(C1973&lt;&gt;"",VLOOKUP(MID(C1973,18,5),LISTAS·PAPP!$E$4:$F$76,2,0),"")</f>
        <v/>
      </c>
      <c r="F1973" s="58"/>
      <c r="G1973" s="51" t="str">
        <f>IF(F1973&lt;&gt;"",VLOOKUP(F1973,LISTAS·PAPP!$R$3:$T$221,3,0),"")</f>
        <v/>
      </c>
      <c r="H1973" s="58"/>
      <c r="I1973" s="66"/>
      <c r="J1973" s="66"/>
      <c r="K1973" s="67"/>
      <c r="L1973" s="66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52" t="str">
        <f>IF(A1973&lt;&gt;"",IF(D1973="DIRECCIÓN_DE_TRANSFERENCIAS","280 0031",VLOOKUP(C1973,LISTAS·PAPP!$C$3:$D$76,2,0)),"")</f>
        <v/>
      </c>
      <c r="Z1973" s="61"/>
      <c r="AA1973" s="62"/>
      <c r="AB1973" s="62"/>
      <c r="AC1973" s="65" t="str">
        <f>IF(D1973&lt;&gt;"",VLOOKUP(D1973,LISTAS·PAPP!$I$3:$M$16,2,0),"")</f>
        <v/>
      </c>
      <c r="AD1973" s="51" t="str">
        <f>IF(D1973&lt;&gt;"",VLOOKUP(D1973,LISTAS·PAPP!$I$3:$M$16,3,0),"")</f>
        <v/>
      </c>
      <c r="AE1973" s="52" t="str">
        <f>IF(D1973&lt;&gt;"",VLOOKUP(D1973,LISTAS·PAPP!$I$3:$M$16,4,0),"")</f>
        <v/>
      </c>
      <c r="AF1973" s="51" t="str">
        <f>IF(D1973&lt;&gt;"",VLOOKUP(D1973,LISTAS·PAPP!$I$3:$M$16,5,0),"")</f>
        <v/>
      </c>
      <c r="AG1973" s="52" t="str">
        <f>IF(AH1973&lt;&gt;"",VLOOKUP(AH1973,LISTAS·PAPP!$O$3:$P$74,2,0),"")</f>
        <v/>
      </c>
      <c r="AH1973" s="58"/>
      <c r="AI1973" s="60"/>
      <c r="AJ1973" s="51" t="str">
        <f>IF(AI1973&lt;&gt;"",VLOOKUP(AI1973,LISTAS·PAPP!$X$4:$Y$80,2,0),"")</f>
        <v/>
      </c>
      <c r="AK1973" s="58"/>
      <c r="AL1973" s="60"/>
      <c r="AM1973" s="51" t="str">
        <f>IF(ISERROR(VLOOKUP(AL1973,LISTAS·PAPP!$AD$4:$AE$334,2,0))," ",VLOOKUP(AL1973,LISTAS·PAPP!$AD$4:$AE$334,2,0))</f>
        <v xml:space="preserve"> </v>
      </c>
      <c r="AN1973" s="63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53" t="str">
        <f t="shared" si="91"/>
        <v/>
      </c>
      <c r="BB1973" s="54" t="str">
        <f t="shared" si="92"/>
        <v/>
      </c>
      <c r="BC1973" s="55" t="str">
        <f t="shared" si="93"/>
        <v xml:space="preserve"> </v>
      </c>
    </row>
    <row r="1974" spans="1:55" x14ac:dyDescent="0.25">
      <c r="A1974" s="58"/>
      <c r="B1974" s="58"/>
      <c r="C1974" s="58"/>
      <c r="D1974" s="58"/>
      <c r="E1974" s="51" t="str">
        <f>IF(C1974&lt;&gt;"",VLOOKUP(MID(C1974,18,5),LISTAS·PAPP!$E$4:$F$76,2,0),"")</f>
        <v/>
      </c>
      <c r="F1974" s="58"/>
      <c r="G1974" s="51" t="str">
        <f>IF(F1974&lt;&gt;"",VLOOKUP(F1974,LISTAS·PAPP!$R$3:$T$221,3,0),"")</f>
        <v/>
      </c>
      <c r="H1974" s="58"/>
      <c r="I1974" s="66"/>
      <c r="J1974" s="66"/>
      <c r="K1974" s="67"/>
      <c r="L1974" s="66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52" t="str">
        <f>IF(A1974&lt;&gt;"",IF(D1974="DIRECCIÓN_DE_TRANSFERENCIAS","280 0031",VLOOKUP(C1974,LISTAS·PAPP!$C$3:$D$76,2,0)),"")</f>
        <v/>
      </c>
      <c r="Z1974" s="61"/>
      <c r="AA1974" s="62"/>
      <c r="AB1974" s="62"/>
      <c r="AC1974" s="65" t="str">
        <f>IF(D1974&lt;&gt;"",VLOOKUP(D1974,LISTAS·PAPP!$I$3:$M$16,2,0),"")</f>
        <v/>
      </c>
      <c r="AD1974" s="51" t="str">
        <f>IF(D1974&lt;&gt;"",VLOOKUP(D1974,LISTAS·PAPP!$I$3:$M$16,3,0),"")</f>
        <v/>
      </c>
      <c r="AE1974" s="52" t="str">
        <f>IF(D1974&lt;&gt;"",VLOOKUP(D1974,LISTAS·PAPP!$I$3:$M$16,4,0),"")</f>
        <v/>
      </c>
      <c r="AF1974" s="51" t="str">
        <f>IF(D1974&lt;&gt;"",VLOOKUP(D1974,LISTAS·PAPP!$I$3:$M$16,5,0),"")</f>
        <v/>
      </c>
      <c r="AG1974" s="52" t="str">
        <f>IF(AH1974&lt;&gt;"",VLOOKUP(AH1974,LISTAS·PAPP!$O$3:$P$74,2,0),"")</f>
        <v/>
      </c>
      <c r="AH1974" s="58"/>
      <c r="AI1974" s="60"/>
      <c r="AJ1974" s="51" t="str">
        <f>IF(AI1974&lt;&gt;"",VLOOKUP(AI1974,LISTAS·PAPP!$X$4:$Y$80,2,0),"")</f>
        <v/>
      </c>
      <c r="AK1974" s="58"/>
      <c r="AL1974" s="60"/>
      <c r="AM1974" s="51" t="str">
        <f>IF(ISERROR(VLOOKUP(AL1974,LISTAS·PAPP!$AD$4:$AE$334,2,0))," ",VLOOKUP(AL1974,LISTAS·PAPP!$AD$4:$AE$334,2,0))</f>
        <v xml:space="preserve"> </v>
      </c>
      <c r="AN1974" s="63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53" t="str">
        <f t="shared" si="91"/>
        <v/>
      </c>
      <c r="BB1974" s="54" t="str">
        <f t="shared" si="92"/>
        <v/>
      </c>
      <c r="BC1974" s="55" t="str">
        <f t="shared" si="93"/>
        <v xml:space="preserve"> </v>
      </c>
    </row>
    <row r="1975" spans="1:55" x14ac:dyDescent="0.25">
      <c r="A1975" s="58"/>
      <c r="B1975" s="58"/>
      <c r="C1975" s="58"/>
      <c r="D1975" s="58"/>
      <c r="E1975" s="51" t="str">
        <f>IF(C1975&lt;&gt;"",VLOOKUP(MID(C1975,18,5),LISTAS·PAPP!$E$4:$F$76,2,0),"")</f>
        <v/>
      </c>
      <c r="F1975" s="58"/>
      <c r="G1975" s="51" t="str">
        <f>IF(F1975&lt;&gt;"",VLOOKUP(F1975,LISTAS·PAPP!$R$3:$T$221,3,0),"")</f>
        <v/>
      </c>
      <c r="H1975" s="58"/>
      <c r="I1975" s="66"/>
      <c r="J1975" s="66"/>
      <c r="K1975" s="67"/>
      <c r="L1975" s="66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52" t="str">
        <f>IF(A1975&lt;&gt;"",IF(D1975="DIRECCIÓN_DE_TRANSFERENCIAS","280 0031",VLOOKUP(C1975,LISTAS·PAPP!$C$3:$D$76,2,0)),"")</f>
        <v/>
      </c>
      <c r="Z1975" s="61"/>
      <c r="AA1975" s="62"/>
      <c r="AB1975" s="62"/>
      <c r="AC1975" s="65" t="str">
        <f>IF(D1975&lt;&gt;"",VLOOKUP(D1975,LISTAS·PAPP!$I$3:$M$16,2,0),"")</f>
        <v/>
      </c>
      <c r="AD1975" s="51" t="str">
        <f>IF(D1975&lt;&gt;"",VLOOKUP(D1975,LISTAS·PAPP!$I$3:$M$16,3,0),"")</f>
        <v/>
      </c>
      <c r="AE1975" s="52" t="str">
        <f>IF(D1975&lt;&gt;"",VLOOKUP(D1975,LISTAS·PAPP!$I$3:$M$16,4,0),"")</f>
        <v/>
      </c>
      <c r="AF1975" s="51" t="str">
        <f>IF(D1975&lt;&gt;"",VLOOKUP(D1975,LISTAS·PAPP!$I$3:$M$16,5,0),"")</f>
        <v/>
      </c>
      <c r="AG1975" s="52" t="str">
        <f>IF(AH1975&lt;&gt;"",VLOOKUP(AH1975,LISTAS·PAPP!$O$3:$P$74,2,0),"")</f>
        <v/>
      </c>
      <c r="AH1975" s="58"/>
      <c r="AI1975" s="60"/>
      <c r="AJ1975" s="51" t="str">
        <f>IF(AI1975&lt;&gt;"",VLOOKUP(AI1975,LISTAS·PAPP!$X$4:$Y$80,2,0),"")</f>
        <v/>
      </c>
      <c r="AK1975" s="58"/>
      <c r="AL1975" s="60"/>
      <c r="AM1975" s="51" t="str">
        <f>IF(ISERROR(VLOOKUP(AL1975,LISTAS·PAPP!$AD$4:$AE$334,2,0))," ",VLOOKUP(AL1975,LISTAS·PAPP!$AD$4:$AE$334,2,0))</f>
        <v xml:space="preserve"> </v>
      </c>
      <c r="AN1975" s="63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53" t="str">
        <f t="shared" si="91"/>
        <v/>
      </c>
      <c r="BB1975" s="54" t="str">
        <f t="shared" si="92"/>
        <v/>
      </c>
      <c r="BC1975" s="55" t="str">
        <f t="shared" si="93"/>
        <v xml:space="preserve"> </v>
      </c>
    </row>
    <row r="1976" spans="1:55" x14ac:dyDescent="0.25">
      <c r="A1976" s="58"/>
      <c r="B1976" s="58"/>
      <c r="C1976" s="58"/>
      <c r="D1976" s="58"/>
      <c r="E1976" s="51" t="str">
        <f>IF(C1976&lt;&gt;"",VLOOKUP(MID(C1976,18,5),LISTAS·PAPP!$E$4:$F$76,2,0),"")</f>
        <v/>
      </c>
      <c r="F1976" s="58"/>
      <c r="G1976" s="51" t="str">
        <f>IF(F1976&lt;&gt;"",VLOOKUP(F1976,LISTAS·PAPP!$R$3:$T$221,3,0),"")</f>
        <v/>
      </c>
      <c r="H1976" s="58"/>
      <c r="I1976" s="66"/>
      <c r="J1976" s="66"/>
      <c r="K1976" s="67"/>
      <c r="L1976" s="66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52" t="str">
        <f>IF(A1976&lt;&gt;"",IF(D1976="DIRECCIÓN_DE_TRANSFERENCIAS","280 0031",VLOOKUP(C1976,LISTAS·PAPP!$C$3:$D$76,2,0)),"")</f>
        <v/>
      </c>
      <c r="Z1976" s="61"/>
      <c r="AA1976" s="62"/>
      <c r="AB1976" s="62"/>
      <c r="AC1976" s="65" t="str">
        <f>IF(D1976&lt;&gt;"",VLOOKUP(D1976,LISTAS·PAPP!$I$3:$M$16,2,0),"")</f>
        <v/>
      </c>
      <c r="AD1976" s="51" t="str">
        <f>IF(D1976&lt;&gt;"",VLOOKUP(D1976,LISTAS·PAPP!$I$3:$M$16,3,0),"")</f>
        <v/>
      </c>
      <c r="AE1976" s="52" t="str">
        <f>IF(D1976&lt;&gt;"",VLOOKUP(D1976,LISTAS·PAPP!$I$3:$M$16,4,0),"")</f>
        <v/>
      </c>
      <c r="AF1976" s="51" t="str">
        <f>IF(D1976&lt;&gt;"",VLOOKUP(D1976,LISTAS·PAPP!$I$3:$M$16,5,0),"")</f>
        <v/>
      </c>
      <c r="AG1976" s="52" t="str">
        <f>IF(AH1976&lt;&gt;"",VLOOKUP(AH1976,LISTAS·PAPP!$O$3:$P$74,2,0),"")</f>
        <v/>
      </c>
      <c r="AH1976" s="58"/>
      <c r="AI1976" s="60"/>
      <c r="AJ1976" s="51" t="str">
        <f>IF(AI1976&lt;&gt;"",VLOOKUP(AI1976,LISTAS·PAPP!$X$4:$Y$80,2,0),"")</f>
        <v/>
      </c>
      <c r="AK1976" s="58"/>
      <c r="AL1976" s="60"/>
      <c r="AM1976" s="51" t="str">
        <f>IF(ISERROR(VLOOKUP(AL1976,LISTAS·PAPP!$AD$4:$AE$334,2,0))," ",VLOOKUP(AL1976,LISTAS·PAPP!$AD$4:$AE$334,2,0))</f>
        <v xml:space="preserve"> </v>
      </c>
      <c r="AN1976" s="63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53" t="str">
        <f t="shared" si="91"/>
        <v/>
      </c>
      <c r="BB1976" s="54" t="str">
        <f t="shared" si="92"/>
        <v/>
      </c>
      <c r="BC1976" s="55" t="str">
        <f t="shared" si="93"/>
        <v xml:space="preserve"> </v>
      </c>
    </row>
    <row r="1977" spans="1:55" x14ac:dyDescent="0.25">
      <c r="A1977" s="58"/>
      <c r="B1977" s="58"/>
      <c r="C1977" s="58"/>
      <c r="D1977" s="58"/>
      <c r="E1977" s="51" t="str">
        <f>IF(C1977&lt;&gt;"",VLOOKUP(MID(C1977,18,5),LISTAS·PAPP!$E$4:$F$76,2,0),"")</f>
        <v/>
      </c>
      <c r="F1977" s="58"/>
      <c r="G1977" s="51" t="str">
        <f>IF(F1977&lt;&gt;"",VLOOKUP(F1977,LISTAS·PAPP!$R$3:$T$221,3,0),"")</f>
        <v/>
      </c>
      <c r="H1977" s="58"/>
      <c r="I1977" s="66"/>
      <c r="J1977" s="66"/>
      <c r="K1977" s="67"/>
      <c r="L1977" s="66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52" t="str">
        <f>IF(A1977&lt;&gt;"",IF(D1977="DIRECCIÓN_DE_TRANSFERENCIAS","280 0031",VLOOKUP(C1977,LISTAS·PAPP!$C$3:$D$76,2,0)),"")</f>
        <v/>
      </c>
      <c r="Z1977" s="61"/>
      <c r="AA1977" s="62"/>
      <c r="AB1977" s="62"/>
      <c r="AC1977" s="65" t="str">
        <f>IF(D1977&lt;&gt;"",VLOOKUP(D1977,LISTAS·PAPP!$I$3:$M$16,2,0),"")</f>
        <v/>
      </c>
      <c r="AD1977" s="51" t="str">
        <f>IF(D1977&lt;&gt;"",VLOOKUP(D1977,LISTAS·PAPP!$I$3:$M$16,3,0),"")</f>
        <v/>
      </c>
      <c r="AE1977" s="52" t="str">
        <f>IF(D1977&lt;&gt;"",VLOOKUP(D1977,LISTAS·PAPP!$I$3:$M$16,4,0),"")</f>
        <v/>
      </c>
      <c r="AF1977" s="51" t="str">
        <f>IF(D1977&lt;&gt;"",VLOOKUP(D1977,LISTAS·PAPP!$I$3:$M$16,5,0),"")</f>
        <v/>
      </c>
      <c r="AG1977" s="52" t="str">
        <f>IF(AH1977&lt;&gt;"",VLOOKUP(AH1977,LISTAS·PAPP!$O$3:$P$74,2,0),"")</f>
        <v/>
      </c>
      <c r="AH1977" s="58"/>
      <c r="AI1977" s="60"/>
      <c r="AJ1977" s="51" t="str">
        <f>IF(AI1977&lt;&gt;"",VLOOKUP(AI1977,LISTAS·PAPP!$X$4:$Y$80,2,0),"")</f>
        <v/>
      </c>
      <c r="AK1977" s="58"/>
      <c r="AL1977" s="60"/>
      <c r="AM1977" s="51" t="str">
        <f>IF(ISERROR(VLOOKUP(AL1977,LISTAS·PAPP!$AD$4:$AE$334,2,0))," ",VLOOKUP(AL1977,LISTAS·PAPP!$AD$4:$AE$334,2,0))</f>
        <v xml:space="preserve"> </v>
      </c>
      <c r="AN1977" s="63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53" t="str">
        <f t="shared" si="91"/>
        <v/>
      </c>
      <c r="BB1977" s="54" t="str">
        <f t="shared" si="92"/>
        <v/>
      </c>
      <c r="BC1977" s="55" t="str">
        <f t="shared" si="93"/>
        <v xml:space="preserve"> </v>
      </c>
    </row>
    <row r="1978" spans="1:55" x14ac:dyDescent="0.25">
      <c r="A1978" s="58"/>
      <c r="B1978" s="58"/>
      <c r="C1978" s="58"/>
      <c r="D1978" s="58"/>
      <c r="E1978" s="51" t="str">
        <f>IF(C1978&lt;&gt;"",VLOOKUP(MID(C1978,18,5),LISTAS·PAPP!$E$4:$F$76,2,0),"")</f>
        <v/>
      </c>
      <c r="F1978" s="58"/>
      <c r="G1978" s="51" t="str">
        <f>IF(F1978&lt;&gt;"",VLOOKUP(F1978,LISTAS·PAPP!$R$3:$T$221,3,0),"")</f>
        <v/>
      </c>
      <c r="H1978" s="58"/>
      <c r="I1978" s="66"/>
      <c r="J1978" s="66"/>
      <c r="K1978" s="67"/>
      <c r="L1978" s="66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52" t="str">
        <f>IF(A1978&lt;&gt;"",IF(D1978="DIRECCIÓN_DE_TRANSFERENCIAS","280 0031",VLOOKUP(C1978,LISTAS·PAPP!$C$3:$D$76,2,0)),"")</f>
        <v/>
      </c>
      <c r="Z1978" s="61"/>
      <c r="AA1978" s="62"/>
      <c r="AB1978" s="62"/>
      <c r="AC1978" s="65" t="str">
        <f>IF(D1978&lt;&gt;"",VLOOKUP(D1978,LISTAS·PAPP!$I$3:$M$16,2,0),"")</f>
        <v/>
      </c>
      <c r="AD1978" s="51" t="str">
        <f>IF(D1978&lt;&gt;"",VLOOKUP(D1978,LISTAS·PAPP!$I$3:$M$16,3,0),"")</f>
        <v/>
      </c>
      <c r="AE1978" s="52" t="str">
        <f>IF(D1978&lt;&gt;"",VLOOKUP(D1978,LISTAS·PAPP!$I$3:$M$16,4,0),"")</f>
        <v/>
      </c>
      <c r="AF1978" s="51" t="str">
        <f>IF(D1978&lt;&gt;"",VLOOKUP(D1978,LISTAS·PAPP!$I$3:$M$16,5,0),"")</f>
        <v/>
      </c>
      <c r="AG1978" s="52" t="str">
        <f>IF(AH1978&lt;&gt;"",VLOOKUP(AH1978,LISTAS·PAPP!$O$3:$P$74,2,0),"")</f>
        <v/>
      </c>
      <c r="AH1978" s="58"/>
      <c r="AI1978" s="60"/>
      <c r="AJ1978" s="51" t="str">
        <f>IF(AI1978&lt;&gt;"",VLOOKUP(AI1978,LISTAS·PAPP!$X$4:$Y$80,2,0),"")</f>
        <v/>
      </c>
      <c r="AK1978" s="58"/>
      <c r="AL1978" s="60"/>
      <c r="AM1978" s="51" t="str">
        <f>IF(ISERROR(VLOOKUP(AL1978,LISTAS·PAPP!$AD$4:$AE$334,2,0))," ",VLOOKUP(AL1978,LISTAS·PAPP!$AD$4:$AE$334,2,0))</f>
        <v xml:space="preserve"> </v>
      </c>
      <c r="AN1978" s="63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53" t="str">
        <f t="shared" si="91"/>
        <v/>
      </c>
      <c r="BB1978" s="54" t="str">
        <f t="shared" si="92"/>
        <v/>
      </c>
      <c r="BC1978" s="55" t="str">
        <f t="shared" si="93"/>
        <v xml:space="preserve"> </v>
      </c>
    </row>
    <row r="1979" spans="1:55" x14ac:dyDescent="0.25">
      <c r="A1979" s="58"/>
      <c r="B1979" s="58"/>
      <c r="C1979" s="58"/>
      <c r="D1979" s="58"/>
      <c r="E1979" s="51" t="str">
        <f>IF(C1979&lt;&gt;"",VLOOKUP(MID(C1979,18,5),LISTAS·PAPP!$E$4:$F$76,2,0),"")</f>
        <v/>
      </c>
      <c r="F1979" s="58"/>
      <c r="G1979" s="51" t="str">
        <f>IF(F1979&lt;&gt;"",VLOOKUP(F1979,LISTAS·PAPP!$R$3:$T$221,3,0),"")</f>
        <v/>
      </c>
      <c r="H1979" s="58"/>
      <c r="I1979" s="66"/>
      <c r="J1979" s="66"/>
      <c r="K1979" s="67"/>
      <c r="L1979" s="66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52" t="str">
        <f>IF(A1979&lt;&gt;"",IF(D1979="DIRECCIÓN_DE_TRANSFERENCIAS","280 0031",VLOOKUP(C1979,LISTAS·PAPP!$C$3:$D$76,2,0)),"")</f>
        <v/>
      </c>
      <c r="Z1979" s="61"/>
      <c r="AA1979" s="62"/>
      <c r="AB1979" s="62"/>
      <c r="AC1979" s="65" t="str">
        <f>IF(D1979&lt;&gt;"",VLOOKUP(D1979,LISTAS·PAPP!$I$3:$M$16,2,0),"")</f>
        <v/>
      </c>
      <c r="AD1979" s="51" t="str">
        <f>IF(D1979&lt;&gt;"",VLOOKUP(D1979,LISTAS·PAPP!$I$3:$M$16,3,0),"")</f>
        <v/>
      </c>
      <c r="AE1979" s="52" t="str">
        <f>IF(D1979&lt;&gt;"",VLOOKUP(D1979,LISTAS·PAPP!$I$3:$M$16,4,0),"")</f>
        <v/>
      </c>
      <c r="AF1979" s="51" t="str">
        <f>IF(D1979&lt;&gt;"",VLOOKUP(D1979,LISTAS·PAPP!$I$3:$M$16,5,0),"")</f>
        <v/>
      </c>
      <c r="AG1979" s="52" t="str">
        <f>IF(AH1979&lt;&gt;"",VLOOKUP(AH1979,LISTAS·PAPP!$O$3:$P$74,2,0),"")</f>
        <v/>
      </c>
      <c r="AH1979" s="58"/>
      <c r="AI1979" s="60"/>
      <c r="AJ1979" s="51" t="str">
        <f>IF(AI1979&lt;&gt;"",VLOOKUP(AI1979,LISTAS·PAPP!$X$4:$Y$80,2,0),"")</f>
        <v/>
      </c>
      <c r="AK1979" s="58"/>
      <c r="AL1979" s="60"/>
      <c r="AM1979" s="51" t="str">
        <f>IF(ISERROR(VLOOKUP(AL1979,LISTAS·PAPP!$AD$4:$AE$334,2,0))," ",VLOOKUP(AL1979,LISTAS·PAPP!$AD$4:$AE$334,2,0))</f>
        <v xml:space="preserve"> </v>
      </c>
      <c r="AN1979" s="63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53" t="str">
        <f t="shared" si="91"/>
        <v/>
      </c>
      <c r="BB1979" s="54" t="str">
        <f t="shared" si="92"/>
        <v/>
      </c>
      <c r="BC1979" s="55" t="str">
        <f t="shared" si="93"/>
        <v xml:space="preserve"> </v>
      </c>
    </row>
    <row r="1980" spans="1:55" x14ac:dyDescent="0.25">
      <c r="A1980" s="58"/>
      <c r="B1980" s="58"/>
      <c r="C1980" s="58"/>
      <c r="D1980" s="58"/>
      <c r="E1980" s="51" t="str">
        <f>IF(C1980&lt;&gt;"",VLOOKUP(MID(C1980,18,5),LISTAS·PAPP!$E$4:$F$76,2,0),"")</f>
        <v/>
      </c>
      <c r="F1980" s="58"/>
      <c r="G1980" s="51" t="str">
        <f>IF(F1980&lt;&gt;"",VLOOKUP(F1980,LISTAS·PAPP!$R$3:$T$221,3,0),"")</f>
        <v/>
      </c>
      <c r="H1980" s="58"/>
      <c r="I1980" s="66"/>
      <c r="J1980" s="66"/>
      <c r="K1980" s="67"/>
      <c r="L1980" s="66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52" t="str">
        <f>IF(A1980&lt;&gt;"",IF(D1980="DIRECCIÓN_DE_TRANSFERENCIAS","280 0031",VLOOKUP(C1980,LISTAS·PAPP!$C$3:$D$76,2,0)),"")</f>
        <v/>
      </c>
      <c r="Z1980" s="61"/>
      <c r="AA1980" s="62"/>
      <c r="AB1980" s="62"/>
      <c r="AC1980" s="65" t="str">
        <f>IF(D1980&lt;&gt;"",VLOOKUP(D1980,LISTAS·PAPP!$I$3:$M$16,2,0),"")</f>
        <v/>
      </c>
      <c r="AD1980" s="51" t="str">
        <f>IF(D1980&lt;&gt;"",VLOOKUP(D1980,LISTAS·PAPP!$I$3:$M$16,3,0),"")</f>
        <v/>
      </c>
      <c r="AE1980" s="52" t="str">
        <f>IF(D1980&lt;&gt;"",VLOOKUP(D1980,LISTAS·PAPP!$I$3:$M$16,4,0),"")</f>
        <v/>
      </c>
      <c r="AF1980" s="51" t="str">
        <f>IF(D1980&lt;&gt;"",VLOOKUP(D1980,LISTAS·PAPP!$I$3:$M$16,5,0),"")</f>
        <v/>
      </c>
      <c r="AG1980" s="52" t="str">
        <f>IF(AH1980&lt;&gt;"",VLOOKUP(AH1980,LISTAS·PAPP!$O$3:$P$74,2,0),"")</f>
        <v/>
      </c>
      <c r="AH1980" s="58"/>
      <c r="AI1980" s="60"/>
      <c r="AJ1980" s="51" t="str">
        <f>IF(AI1980&lt;&gt;"",VLOOKUP(AI1980,LISTAS·PAPP!$X$4:$Y$80,2,0),"")</f>
        <v/>
      </c>
      <c r="AK1980" s="58"/>
      <c r="AL1980" s="60"/>
      <c r="AM1980" s="51" t="str">
        <f>IF(ISERROR(VLOOKUP(AL1980,LISTAS·PAPP!$AD$4:$AE$334,2,0))," ",VLOOKUP(AL1980,LISTAS·PAPP!$AD$4:$AE$334,2,0))</f>
        <v xml:space="preserve"> </v>
      </c>
      <c r="AN1980" s="63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53" t="str">
        <f t="shared" si="91"/>
        <v/>
      </c>
      <c r="BB1980" s="54" t="str">
        <f t="shared" si="92"/>
        <v/>
      </c>
      <c r="BC1980" s="55" t="str">
        <f t="shared" si="93"/>
        <v xml:space="preserve"> </v>
      </c>
    </row>
    <row r="1981" spans="1:55" x14ac:dyDescent="0.25">
      <c r="A1981" s="58"/>
      <c r="B1981" s="58"/>
      <c r="C1981" s="58"/>
      <c r="D1981" s="58"/>
      <c r="E1981" s="51" t="str">
        <f>IF(C1981&lt;&gt;"",VLOOKUP(MID(C1981,18,5),LISTAS·PAPP!$E$4:$F$76,2,0),"")</f>
        <v/>
      </c>
      <c r="F1981" s="58"/>
      <c r="G1981" s="51" t="str">
        <f>IF(F1981&lt;&gt;"",VLOOKUP(F1981,LISTAS·PAPP!$R$3:$T$221,3,0),"")</f>
        <v/>
      </c>
      <c r="H1981" s="58"/>
      <c r="I1981" s="66"/>
      <c r="J1981" s="66"/>
      <c r="K1981" s="67"/>
      <c r="L1981" s="66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52" t="str">
        <f>IF(A1981&lt;&gt;"",IF(D1981="DIRECCIÓN_DE_TRANSFERENCIAS","280 0031",VLOOKUP(C1981,LISTAS·PAPP!$C$3:$D$76,2,0)),"")</f>
        <v/>
      </c>
      <c r="Z1981" s="61"/>
      <c r="AA1981" s="62"/>
      <c r="AB1981" s="62"/>
      <c r="AC1981" s="65" t="str">
        <f>IF(D1981&lt;&gt;"",VLOOKUP(D1981,LISTAS·PAPP!$I$3:$M$16,2,0),"")</f>
        <v/>
      </c>
      <c r="AD1981" s="51" t="str">
        <f>IF(D1981&lt;&gt;"",VLOOKUP(D1981,LISTAS·PAPP!$I$3:$M$16,3,0),"")</f>
        <v/>
      </c>
      <c r="AE1981" s="52" t="str">
        <f>IF(D1981&lt;&gt;"",VLOOKUP(D1981,LISTAS·PAPP!$I$3:$M$16,4,0),"")</f>
        <v/>
      </c>
      <c r="AF1981" s="51" t="str">
        <f>IF(D1981&lt;&gt;"",VLOOKUP(D1981,LISTAS·PAPP!$I$3:$M$16,5,0),"")</f>
        <v/>
      </c>
      <c r="AG1981" s="52" t="str">
        <f>IF(AH1981&lt;&gt;"",VLOOKUP(AH1981,LISTAS·PAPP!$O$3:$P$74,2,0),"")</f>
        <v/>
      </c>
      <c r="AH1981" s="58"/>
      <c r="AI1981" s="60"/>
      <c r="AJ1981" s="51" t="str">
        <f>IF(AI1981&lt;&gt;"",VLOOKUP(AI1981,LISTAS·PAPP!$X$4:$Y$80,2,0),"")</f>
        <v/>
      </c>
      <c r="AK1981" s="58"/>
      <c r="AL1981" s="60"/>
      <c r="AM1981" s="51" t="str">
        <f>IF(ISERROR(VLOOKUP(AL1981,LISTAS·PAPP!$AD$4:$AE$334,2,0))," ",VLOOKUP(AL1981,LISTAS·PAPP!$AD$4:$AE$334,2,0))</f>
        <v xml:space="preserve"> </v>
      </c>
      <c r="AN1981" s="63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53" t="str">
        <f t="shared" si="91"/>
        <v/>
      </c>
      <c r="BB1981" s="54" t="str">
        <f t="shared" si="92"/>
        <v/>
      </c>
      <c r="BC1981" s="55" t="str">
        <f t="shared" si="93"/>
        <v xml:space="preserve"> </v>
      </c>
    </row>
    <row r="1982" spans="1:55" x14ac:dyDescent="0.25">
      <c r="A1982" s="58"/>
      <c r="B1982" s="58"/>
      <c r="C1982" s="58"/>
      <c r="D1982" s="58"/>
      <c r="E1982" s="51" t="str">
        <f>IF(C1982&lt;&gt;"",VLOOKUP(MID(C1982,18,5),LISTAS·PAPP!$E$4:$F$76,2,0),"")</f>
        <v/>
      </c>
      <c r="F1982" s="58"/>
      <c r="G1982" s="51" t="str">
        <f>IF(F1982&lt;&gt;"",VLOOKUP(F1982,LISTAS·PAPP!$R$3:$T$221,3,0),"")</f>
        <v/>
      </c>
      <c r="H1982" s="58"/>
      <c r="I1982" s="66"/>
      <c r="J1982" s="66"/>
      <c r="K1982" s="67"/>
      <c r="L1982" s="66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52" t="str">
        <f>IF(A1982&lt;&gt;"",IF(D1982="DIRECCIÓN_DE_TRANSFERENCIAS","280 0031",VLOOKUP(C1982,LISTAS·PAPP!$C$3:$D$76,2,0)),"")</f>
        <v/>
      </c>
      <c r="Z1982" s="61"/>
      <c r="AA1982" s="62"/>
      <c r="AB1982" s="62"/>
      <c r="AC1982" s="65" t="str">
        <f>IF(D1982&lt;&gt;"",VLOOKUP(D1982,LISTAS·PAPP!$I$3:$M$16,2,0),"")</f>
        <v/>
      </c>
      <c r="AD1982" s="51" t="str">
        <f>IF(D1982&lt;&gt;"",VLOOKUP(D1982,LISTAS·PAPP!$I$3:$M$16,3,0),"")</f>
        <v/>
      </c>
      <c r="AE1982" s="52" t="str">
        <f>IF(D1982&lt;&gt;"",VLOOKUP(D1982,LISTAS·PAPP!$I$3:$M$16,4,0),"")</f>
        <v/>
      </c>
      <c r="AF1982" s="51" t="str">
        <f>IF(D1982&lt;&gt;"",VLOOKUP(D1982,LISTAS·PAPP!$I$3:$M$16,5,0),"")</f>
        <v/>
      </c>
      <c r="AG1982" s="52" t="str">
        <f>IF(AH1982&lt;&gt;"",VLOOKUP(AH1982,LISTAS·PAPP!$O$3:$P$74,2,0),"")</f>
        <v/>
      </c>
      <c r="AH1982" s="58"/>
      <c r="AI1982" s="60"/>
      <c r="AJ1982" s="51" t="str">
        <f>IF(AI1982&lt;&gt;"",VLOOKUP(AI1982,LISTAS·PAPP!$X$4:$Y$80,2,0),"")</f>
        <v/>
      </c>
      <c r="AK1982" s="58"/>
      <c r="AL1982" s="60"/>
      <c r="AM1982" s="51" t="str">
        <f>IF(ISERROR(VLOOKUP(AL1982,LISTAS·PAPP!$AD$4:$AE$334,2,0))," ",VLOOKUP(AL1982,LISTAS·PAPP!$AD$4:$AE$334,2,0))</f>
        <v xml:space="preserve"> </v>
      </c>
      <c r="AN1982" s="63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53" t="str">
        <f t="shared" si="91"/>
        <v/>
      </c>
      <c r="BB1982" s="54" t="str">
        <f t="shared" si="92"/>
        <v/>
      </c>
      <c r="BC1982" s="55" t="str">
        <f t="shared" si="93"/>
        <v xml:space="preserve"> </v>
      </c>
    </row>
    <row r="1983" spans="1:55" x14ac:dyDescent="0.25">
      <c r="A1983" s="58"/>
      <c r="B1983" s="58"/>
      <c r="C1983" s="58"/>
      <c r="D1983" s="58"/>
      <c r="E1983" s="51" t="str">
        <f>IF(C1983&lt;&gt;"",VLOOKUP(MID(C1983,18,5),LISTAS·PAPP!$E$4:$F$76,2,0),"")</f>
        <v/>
      </c>
      <c r="F1983" s="58"/>
      <c r="G1983" s="51" t="str">
        <f>IF(F1983&lt;&gt;"",VLOOKUP(F1983,LISTAS·PAPP!$R$3:$T$221,3,0),"")</f>
        <v/>
      </c>
      <c r="H1983" s="58"/>
      <c r="I1983" s="66"/>
      <c r="J1983" s="66"/>
      <c r="K1983" s="67"/>
      <c r="L1983" s="66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52" t="str">
        <f>IF(A1983&lt;&gt;"",IF(D1983="DIRECCIÓN_DE_TRANSFERENCIAS","280 0031",VLOOKUP(C1983,LISTAS·PAPP!$C$3:$D$76,2,0)),"")</f>
        <v/>
      </c>
      <c r="Z1983" s="61"/>
      <c r="AA1983" s="62"/>
      <c r="AB1983" s="62"/>
      <c r="AC1983" s="65" t="str">
        <f>IF(D1983&lt;&gt;"",VLOOKUP(D1983,LISTAS·PAPP!$I$3:$M$16,2,0),"")</f>
        <v/>
      </c>
      <c r="AD1983" s="51" t="str">
        <f>IF(D1983&lt;&gt;"",VLOOKUP(D1983,LISTAS·PAPP!$I$3:$M$16,3,0),"")</f>
        <v/>
      </c>
      <c r="AE1983" s="52" t="str">
        <f>IF(D1983&lt;&gt;"",VLOOKUP(D1983,LISTAS·PAPP!$I$3:$M$16,4,0),"")</f>
        <v/>
      </c>
      <c r="AF1983" s="51" t="str">
        <f>IF(D1983&lt;&gt;"",VLOOKUP(D1983,LISTAS·PAPP!$I$3:$M$16,5,0),"")</f>
        <v/>
      </c>
      <c r="AG1983" s="52" t="str">
        <f>IF(AH1983&lt;&gt;"",VLOOKUP(AH1983,LISTAS·PAPP!$O$3:$P$74,2,0),"")</f>
        <v/>
      </c>
      <c r="AH1983" s="58"/>
      <c r="AI1983" s="60"/>
      <c r="AJ1983" s="51" t="str">
        <f>IF(AI1983&lt;&gt;"",VLOOKUP(AI1983,LISTAS·PAPP!$X$4:$Y$80,2,0),"")</f>
        <v/>
      </c>
      <c r="AK1983" s="58"/>
      <c r="AL1983" s="60"/>
      <c r="AM1983" s="51" t="str">
        <f>IF(ISERROR(VLOOKUP(AL1983,LISTAS·PAPP!$AD$4:$AE$334,2,0))," ",VLOOKUP(AL1983,LISTAS·PAPP!$AD$4:$AE$334,2,0))</f>
        <v xml:space="preserve"> </v>
      </c>
      <c r="AN1983" s="63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53" t="str">
        <f t="shared" si="91"/>
        <v/>
      </c>
      <c r="BB1983" s="54" t="str">
        <f t="shared" si="92"/>
        <v/>
      </c>
      <c r="BC1983" s="55" t="str">
        <f t="shared" si="93"/>
        <v xml:space="preserve"> </v>
      </c>
    </row>
    <row r="1984" spans="1:55" x14ac:dyDescent="0.25">
      <c r="A1984" s="58"/>
      <c r="B1984" s="58"/>
      <c r="C1984" s="58"/>
      <c r="D1984" s="58"/>
      <c r="E1984" s="51" t="str">
        <f>IF(C1984&lt;&gt;"",VLOOKUP(MID(C1984,18,5),LISTAS·PAPP!$E$4:$F$76,2,0),"")</f>
        <v/>
      </c>
      <c r="F1984" s="58"/>
      <c r="G1984" s="51" t="str">
        <f>IF(F1984&lt;&gt;"",VLOOKUP(F1984,LISTAS·PAPP!$R$3:$T$221,3,0),"")</f>
        <v/>
      </c>
      <c r="H1984" s="58"/>
      <c r="I1984" s="66"/>
      <c r="J1984" s="66"/>
      <c r="K1984" s="67"/>
      <c r="L1984" s="66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52" t="str">
        <f>IF(A1984&lt;&gt;"",IF(D1984="DIRECCIÓN_DE_TRANSFERENCIAS","280 0031",VLOOKUP(C1984,LISTAS·PAPP!$C$3:$D$76,2,0)),"")</f>
        <v/>
      </c>
      <c r="Z1984" s="61"/>
      <c r="AA1984" s="62"/>
      <c r="AB1984" s="62"/>
      <c r="AC1984" s="65" t="str">
        <f>IF(D1984&lt;&gt;"",VLOOKUP(D1984,LISTAS·PAPP!$I$3:$M$16,2,0),"")</f>
        <v/>
      </c>
      <c r="AD1984" s="51" t="str">
        <f>IF(D1984&lt;&gt;"",VLOOKUP(D1984,LISTAS·PAPP!$I$3:$M$16,3,0),"")</f>
        <v/>
      </c>
      <c r="AE1984" s="52" t="str">
        <f>IF(D1984&lt;&gt;"",VLOOKUP(D1984,LISTAS·PAPP!$I$3:$M$16,4,0),"")</f>
        <v/>
      </c>
      <c r="AF1984" s="51" t="str">
        <f>IF(D1984&lt;&gt;"",VLOOKUP(D1984,LISTAS·PAPP!$I$3:$M$16,5,0),"")</f>
        <v/>
      </c>
      <c r="AG1984" s="52" t="str">
        <f>IF(AH1984&lt;&gt;"",VLOOKUP(AH1984,LISTAS·PAPP!$O$3:$P$74,2,0),"")</f>
        <v/>
      </c>
      <c r="AH1984" s="58"/>
      <c r="AI1984" s="60"/>
      <c r="AJ1984" s="51" t="str">
        <f>IF(AI1984&lt;&gt;"",VLOOKUP(AI1984,LISTAS·PAPP!$X$4:$Y$80,2,0),"")</f>
        <v/>
      </c>
      <c r="AK1984" s="58"/>
      <c r="AL1984" s="60"/>
      <c r="AM1984" s="51" t="str">
        <f>IF(ISERROR(VLOOKUP(AL1984,LISTAS·PAPP!$AD$4:$AE$334,2,0))," ",VLOOKUP(AL1984,LISTAS·PAPP!$AD$4:$AE$334,2,0))</f>
        <v xml:space="preserve"> </v>
      </c>
      <c r="AN1984" s="63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53" t="str">
        <f t="shared" si="91"/>
        <v/>
      </c>
      <c r="BB1984" s="54" t="str">
        <f t="shared" si="92"/>
        <v/>
      </c>
      <c r="BC1984" s="55" t="str">
        <f t="shared" si="93"/>
        <v xml:space="preserve"> </v>
      </c>
    </row>
    <row r="1985" spans="1:55" x14ac:dyDescent="0.25">
      <c r="A1985" s="58"/>
      <c r="B1985" s="58"/>
      <c r="C1985" s="58"/>
      <c r="D1985" s="58"/>
      <c r="E1985" s="51" t="str">
        <f>IF(C1985&lt;&gt;"",VLOOKUP(MID(C1985,18,5),LISTAS·PAPP!$E$4:$F$76,2,0),"")</f>
        <v/>
      </c>
      <c r="F1985" s="58"/>
      <c r="G1985" s="51" t="str">
        <f>IF(F1985&lt;&gt;"",VLOOKUP(F1985,LISTAS·PAPP!$R$3:$T$221,3,0),"")</f>
        <v/>
      </c>
      <c r="H1985" s="58"/>
      <c r="I1985" s="66"/>
      <c r="J1985" s="66"/>
      <c r="K1985" s="67"/>
      <c r="L1985" s="66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52" t="str">
        <f>IF(A1985&lt;&gt;"",IF(D1985="DIRECCIÓN_DE_TRANSFERENCIAS","280 0031",VLOOKUP(C1985,LISTAS·PAPP!$C$3:$D$76,2,0)),"")</f>
        <v/>
      </c>
      <c r="Z1985" s="61"/>
      <c r="AA1985" s="62"/>
      <c r="AB1985" s="62"/>
      <c r="AC1985" s="65" t="str">
        <f>IF(D1985&lt;&gt;"",VLOOKUP(D1985,LISTAS·PAPP!$I$3:$M$16,2,0),"")</f>
        <v/>
      </c>
      <c r="AD1985" s="51" t="str">
        <f>IF(D1985&lt;&gt;"",VLOOKUP(D1985,LISTAS·PAPP!$I$3:$M$16,3,0),"")</f>
        <v/>
      </c>
      <c r="AE1985" s="52" t="str">
        <f>IF(D1985&lt;&gt;"",VLOOKUP(D1985,LISTAS·PAPP!$I$3:$M$16,4,0),"")</f>
        <v/>
      </c>
      <c r="AF1985" s="51" t="str">
        <f>IF(D1985&lt;&gt;"",VLOOKUP(D1985,LISTAS·PAPP!$I$3:$M$16,5,0),"")</f>
        <v/>
      </c>
      <c r="AG1985" s="52" t="str">
        <f>IF(AH1985&lt;&gt;"",VLOOKUP(AH1985,LISTAS·PAPP!$O$3:$P$74,2,0),"")</f>
        <v/>
      </c>
      <c r="AH1985" s="58"/>
      <c r="AI1985" s="60"/>
      <c r="AJ1985" s="51" t="str">
        <f>IF(AI1985&lt;&gt;"",VLOOKUP(AI1985,LISTAS·PAPP!$X$4:$Y$80,2,0),"")</f>
        <v/>
      </c>
      <c r="AK1985" s="58"/>
      <c r="AL1985" s="60"/>
      <c r="AM1985" s="51" t="str">
        <f>IF(ISERROR(VLOOKUP(AL1985,LISTAS·PAPP!$AD$4:$AE$334,2,0))," ",VLOOKUP(AL1985,LISTAS·PAPP!$AD$4:$AE$334,2,0))</f>
        <v xml:space="preserve"> </v>
      </c>
      <c r="AN1985" s="63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53" t="str">
        <f t="shared" si="91"/>
        <v/>
      </c>
      <c r="BB1985" s="54" t="str">
        <f t="shared" si="92"/>
        <v/>
      </c>
      <c r="BC1985" s="55" t="str">
        <f t="shared" si="93"/>
        <v xml:space="preserve"> </v>
      </c>
    </row>
    <row r="1986" spans="1:55" x14ac:dyDescent="0.25">
      <c r="A1986" s="58"/>
      <c r="B1986" s="58"/>
      <c r="C1986" s="58"/>
      <c r="D1986" s="58"/>
      <c r="E1986" s="51" t="str">
        <f>IF(C1986&lt;&gt;"",VLOOKUP(MID(C1986,18,5),LISTAS·PAPP!$E$4:$F$76,2,0),"")</f>
        <v/>
      </c>
      <c r="F1986" s="58"/>
      <c r="G1986" s="51" t="str">
        <f>IF(F1986&lt;&gt;"",VLOOKUP(F1986,LISTAS·PAPP!$R$3:$T$221,3,0),"")</f>
        <v/>
      </c>
      <c r="H1986" s="58"/>
      <c r="I1986" s="66"/>
      <c r="J1986" s="66"/>
      <c r="K1986" s="67"/>
      <c r="L1986" s="66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52" t="str">
        <f>IF(A1986&lt;&gt;"",IF(D1986="DIRECCIÓN_DE_TRANSFERENCIAS","280 0031",VLOOKUP(C1986,LISTAS·PAPP!$C$3:$D$76,2,0)),"")</f>
        <v/>
      </c>
      <c r="Z1986" s="61"/>
      <c r="AA1986" s="62"/>
      <c r="AB1986" s="62"/>
      <c r="AC1986" s="65" t="str">
        <f>IF(D1986&lt;&gt;"",VLOOKUP(D1986,LISTAS·PAPP!$I$3:$M$16,2,0),"")</f>
        <v/>
      </c>
      <c r="AD1986" s="51" t="str">
        <f>IF(D1986&lt;&gt;"",VLOOKUP(D1986,LISTAS·PAPP!$I$3:$M$16,3,0),"")</f>
        <v/>
      </c>
      <c r="AE1986" s="52" t="str">
        <f>IF(D1986&lt;&gt;"",VLOOKUP(D1986,LISTAS·PAPP!$I$3:$M$16,4,0),"")</f>
        <v/>
      </c>
      <c r="AF1986" s="51" t="str">
        <f>IF(D1986&lt;&gt;"",VLOOKUP(D1986,LISTAS·PAPP!$I$3:$M$16,5,0),"")</f>
        <v/>
      </c>
      <c r="AG1986" s="52" t="str">
        <f>IF(AH1986&lt;&gt;"",VLOOKUP(AH1986,LISTAS·PAPP!$O$3:$P$74,2,0),"")</f>
        <v/>
      </c>
      <c r="AH1986" s="58"/>
      <c r="AI1986" s="60"/>
      <c r="AJ1986" s="51" t="str">
        <f>IF(AI1986&lt;&gt;"",VLOOKUP(AI1986,LISTAS·PAPP!$X$4:$Y$80,2,0),"")</f>
        <v/>
      </c>
      <c r="AK1986" s="58"/>
      <c r="AL1986" s="60"/>
      <c r="AM1986" s="51" t="str">
        <f>IF(ISERROR(VLOOKUP(AL1986,LISTAS·PAPP!$AD$4:$AE$334,2,0))," ",VLOOKUP(AL1986,LISTAS·PAPP!$AD$4:$AE$334,2,0))</f>
        <v xml:space="preserve"> </v>
      </c>
      <c r="AN1986" s="63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53" t="str">
        <f t="shared" si="91"/>
        <v/>
      </c>
      <c r="BB1986" s="54" t="str">
        <f t="shared" si="92"/>
        <v/>
      </c>
      <c r="BC1986" s="55" t="str">
        <f t="shared" si="93"/>
        <v xml:space="preserve"> </v>
      </c>
    </row>
    <row r="1987" spans="1:55" x14ac:dyDescent="0.25">
      <c r="A1987" s="58"/>
      <c r="B1987" s="58"/>
      <c r="C1987" s="58"/>
      <c r="D1987" s="58"/>
      <c r="E1987" s="51" t="str">
        <f>IF(C1987&lt;&gt;"",VLOOKUP(MID(C1987,18,5),LISTAS·PAPP!$E$4:$F$76,2,0),"")</f>
        <v/>
      </c>
      <c r="F1987" s="58"/>
      <c r="G1987" s="51" t="str">
        <f>IF(F1987&lt;&gt;"",VLOOKUP(F1987,LISTAS·PAPP!$R$3:$T$221,3,0),"")</f>
        <v/>
      </c>
      <c r="H1987" s="58"/>
      <c r="I1987" s="66"/>
      <c r="J1987" s="66"/>
      <c r="K1987" s="67"/>
      <c r="L1987" s="66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52" t="str">
        <f>IF(A1987&lt;&gt;"",IF(D1987="DIRECCIÓN_DE_TRANSFERENCIAS","280 0031",VLOOKUP(C1987,LISTAS·PAPP!$C$3:$D$76,2,0)),"")</f>
        <v/>
      </c>
      <c r="Z1987" s="61"/>
      <c r="AA1987" s="62"/>
      <c r="AB1987" s="62"/>
      <c r="AC1987" s="65" t="str">
        <f>IF(D1987&lt;&gt;"",VLOOKUP(D1987,LISTAS·PAPP!$I$3:$M$16,2,0),"")</f>
        <v/>
      </c>
      <c r="AD1987" s="51" t="str">
        <f>IF(D1987&lt;&gt;"",VLOOKUP(D1987,LISTAS·PAPP!$I$3:$M$16,3,0),"")</f>
        <v/>
      </c>
      <c r="AE1987" s="52" t="str">
        <f>IF(D1987&lt;&gt;"",VLOOKUP(D1987,LISTAS·PAPP!$I$3:$M$16,4,0),"")</f>
        <v/>
      </c>
      <c r="AF1987" s="51" t="str">
        <f>IF(D1987&lt;&gt;"",VLOOKUP(D1987,LISTAS·PAPP!$I$3:$M$16,5,0),"")</f>
        <v/>
      </c>
      <c r="AG1987" s="52" t="str">
        <f>IF(AH1987&lt;&gt;"",VLOOKUP(AH1987,LISTAS·PAPP!$O$3:$P$74,2,0),"")</f>
        <v/>
      </c>
      <c r="AH1987" s="58"/>
      <c r="AI1987" s="60"/>
      <c r="AJ1987" s="51" t="str">
        <f>IF(AI1987&lt;&gt;"",VLOOKUP(AI1987,LISTAS·PAPP!$X$4:$Y$80,2,0),"")</f>
        <v/>
      </c>
      <c r="AK1987" s="58"/>
      <c r="AL1987" s="60"/>
      <c r="AM1987" s="51" t="str">
        <f>IF(ISERROR(VLOOKUP(AL1987,LISTAS·PAPP!$AD$4:$AE$334,2,0))," ",VLOOKUP(AL1987,LISTAS·PAPP!$AD$4:$AE$334,2,0))</f>
        <v xml:space="preserve"> </v>
      </c>
      <c r="AN1987" s="63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53" t="str">
        <f t="shared" si="91"/>
        <v/>
      </c>
      <c r="BB1987" s="54" t="str">
        <f t="shared" si="92"/>
        <v/>
      </c>
      <c r="BC1987" s="55" t="str">
        <f t="shared" si="93"/>
        <v xml:space="preserve"> </v>
      </c>
    </row>
    <row r="1988" spans="1:55" x14ac:dyDescent="0.25">
      <c r="A1988" s="58"/>
      <c r="B1988" s="58"/>
      <c r="C1988" s="58"/>
      <c r="D1988" s="58"/>
      <c r="E1988" s="51" t="str">
        <f>IF(C1988&lt;&gt;"",VLOOKUP(MID(C1988,18,5),LISTAS·PAPP!$E$4:$F$76,2,0),"")</f>
        <v/>
      </c>
      <c r="F1988" s="58"/>
      <c r="G1988" s="51" t="str">
        <f>IF(F1988&lt;&gt;"",VLOOKUP(F1988,LISTAS·PAPP!$R$3:$T$221,3,0),"")</f>
        <v/>
      </c>
      <c r="H1988" s="58"/>
      <c r="I1988" s="66"/>
      <c r="J1988" s="66"/>
      <c r="K1988" s="67"/>
      <c r="L1988" s="66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52" t="str">
        <f>IF(A1988&lt;&gt;"",IF(D1988="DIRECCIÓN_DE_TRANSFERENCIAS","280 0031",VLOOKUP(C1988,LISTAS·PAPP!$C$3:$D$76,2,0)),"")</f>
        <v/>
      </c>
      <c r="Z1988" s="61"/>
      <c r="AA1988" s="62"/>
      <c r="AB1988" s="62"/>
      <c r="AC1988" s="65" t="str">
        <f>IF(D1988&lt;&gt;"",VLOOKUP(D1988,LISTAS·PAPP!$I$3:$M$16,2,0),"")</f>
        <v/>
      </c>
      <c r="AD1988" s="51" t="str">
        <f>IF(D1988&lt;&gt;"",VLOOKUP(D1988,LISTAS·PAPP!$I$3:$M$16,3,0),"")</f>
        <v/>
      </c>
      <c r="AE1988" s="52" t="str">
        <f>IF(D1988&lt;&gt;"",VLOOKUP(D1988,LISTAS·PAPP!$I$3:$M$16,4,0),"")</f>
        <v/>
      </c>
      <c r="AF1988" s="51" t="str">
        <f>IF(D1988&lt;&gt;"",VLOOKUP(D1988,LISTAS·PAPP!$I$3:$M$16,5,0),"")</f>
        <v/>
      </c>
      <c r="AG1988" s="52" t="str">
        <f>IF(AH1988&lt;&gt;"",VLOOKUP(AH1988,LISTAS·PAPP!$O$3:$P$74,2,0),"")</f>
        <v/>
      </c>
      <c r="AH1988" s="58"/>
      <c r="AI1988" s="60"/>
      <c r="AJ1988" s="51" t="str">
        <f>IF(AI1988&lt;&gt;"",VLOOKUP(AI1988,LISTAS·PAPP!$X$4:$Y$80,2,0),"")</f>
        <v/>
      </c>
      <c r="AK1988" s="58"/>
      <c r="AL1988" s="60"/>
      <c r="AM1988" s="51" t="str">
        <f>IF(ISERROR(VLOOKUP(AL1988,LISTAS·PAPP!$AD$4:$AE$334,2,0))," ",VLOOKUP(AL1988,LISTAS·PAPP!$AD$4:$AE$334,2,0))</f>
        <v xml:space="preserve"> </v>
      </c>
      <c r="AN1988" s="63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53" t="str">
        <f t="shared" si="91"/>
        <v/>
      </c>
      <c r="BB1988" s="54" t="str">
        <f t="shared" si="92"/>
        <v/>
      </c>
      <c r="BC1988" s="55" t="str">
        <f t="shared" si="93"/>
        <v xml:space="preserve"> </v>
      </c>
    </row>
    <row r="1989" spans="1:55" x14ac:dyDescent="0.25">
      <c r="A1989" s="58"/>
      <c r="B1989" s="58"/>
      <c r="C1989" s="58"/>
      <c r="D1989" s="58"/>
      <c r="E1989" s="51" t="str">
        <f>IF(C1989&lt;&gt;"",VLOOKUP(MID(C1989,18,5),LISTAS·PAPP!$E$4:$F$76,2,0),"")</f>
        <v/>
      </c>
      <c r="F1989" s="58"/>
      <c r="G1989" s="51" t="str">
        <f>IF(F1989&lt;&gt;"",VLOOKUP(F1989,LISTAS·PAPP!$R$3:$T$221,3,0),"")</f>
        <v/>
      </c>
      <c r="H1989" s="58"/>
      <c r="I1989" s="66"/>
      <c r="J1989" s="66"/>
      <c r="K1989" s="67"/>
      <c r="L1989" s="66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52" t="str">
        <f>IF(A1989&lt;&gt;"",IF(D1989="DIRECCIÓN_DE_TRANSFERENCIAS","280 0031",VLOOKUP(C1989,LISTAS·PAPP!$C$3:$D$76,2,0)),"")</f>
        <v/>
      </c>
      <c r="Z1989" s="61"/>
      <c r="AA1989" s="62"/>
      <c r="AB1989" s="62"/>
      <c r="AC1989" s="65" t="str">
        <f>IF(D1989&lt;&gt;"",VLOOKUP(D1989,LISTAS·PAPP!$I$3:$M$16,2,0),"")</f>
        <v/>
      </c>
      <c r="AD1989" s="51" t="str">
        <f>IF(D1989&lt;&gt;"",VLOOKUP(D1989,LISTAS·PAPP!$I$3:$M$16,3,0),"")</f>
        <v/>
      </c>
      <c r="AE1989" s="52" t="str">
        <f>IF(D1989&lt;&gt;"",VLOOKUP(D1989,LISTAS·PAPP!$I$3:$M$16,4,0),"")</f>
        <v/>
      </c>
      <c r="AF1989" s="51" t="str">
        <f>IF(D1989&lt;&gt;"",VLOOKUP(D1989,LISTAS·PAPP!$I$3:$M$16,5,0),"")</f>
        <v/>
      </c>
      <c r="AG1989" s="52" t="str">
        <f>IF(AH1989&lt;&gt;"",VLOOKUP(AH1989,LISTAS·PAPP!$O$3:$P$74,2,0),"")</f>
        <v/>
      </c>
      <c r="AH1989" s="58"/>
      <c r="AI1989" s="60"/>
      <c r="AJ1989" s="51" t="str">
        <f>IF(AI1989&lt;&gt;"",VLOOKUP(AI1989,LISTAS·PAPP!$X$4:$Y$80,2,0),"")</f>
        <v/>
      </c>
      <c r="AK1989" s="58"/>
      <c r="AL1989" s="60"/>
      <c r="AM1989" s="51" t="str">
        <f>IF(ISERROR(VLOOKUP(AL1989,LISTAS·PAPP!$AD$4:$AE$334,2,0))," ",VLOOKUP(AL1989,LISTAS·PAPP!$AD$4:$AE$334,2,0))</f>
        <v xml:space="preserve"> </v>
      </c>
      <c r="AN1989" s="63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53" t="str">
        <f t="shared" si="91"/>
        <v/>
      </c>
      <c r="BB1989" s="54" t="str">
        <f t="shared" si="92"/>
        <v/>
      </c>
      <c r="BC1989" s="55" t="str">
        <f t="shared" si="93"/>
        <v xml:space="preserve"> </v>
      </c>
    </row>
    <row r="1990" spans="1:55" x14ac:dyDescent="0.25">
      <c r="A1990" s="58"/>
      <c r="B1990" s="58"/>
      <c r="C1990" s="58"/>
      <c r="D1990" s="58"/>
      <c r="E1990" s="51" t="str">
        <f>IF(C1990&lt;&gt;"",VLOOKUP(MID(C1990,18,5),LISTAS·PAPP!$E$4:$F$76,2,0),"")</f>
        <v/>
      </c>
      <c r="F1990" s="58"/>
      <c r="G1990" s="51" t="str">
        <f>IF(F1990&lt;&gt;"",VLOOKUP(F1990,LISTAS·PAPP!$R$3:$T$221,3,0),"")</f>
        <v/>
      </c>
      <c r="H1990" s="58"/>
      <c r="I1990" s="66"/>
      <c r="J1990" s="66"/>
      <c r="K1990" s="67"/>
      <c r="L1990" s="66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52" t="str">
        <f>IF(A1990&lt;&gt;"",IF(D1990="DIRECCIÓN_DE_TRANSFERENCIAS","280 0031",VLOOKUP(C1990,LISTAS·PAPP!$C$3:$D$76,2,0)),"")</f>
        <v/>
      </c>
      <c r="Z1990" s="61"/>
      <c r="AA1990" s="62"/>
      <c r="AB1990" s="62"/>
      <c r="AC1990" s="65" t="str">
        <f>IF(D1990&lt;&gt;"",VLOOKUP(D1990,LISTAS·PAPP!$I$3:$M$16,2,0),"")</f>
        <v/>
      </c>
      <c r="AD1990" s="51" t="str">
        <f>IF(D1990&lt;&gt;"",VLOOKUP(D1990,LISTAS·PAPP!$I$3:$M$16,3,0),"")</f>
        <v/>
      </c>
      <c r="AE1990" s="52" t="str">
        <f>IF(D1990&lt;&gt;"",VLOOKUP(D1990,LISTAS·PAPP!$I$3:$M$16,4,0),"")</f>
        <v/>
      </c>
      <c r="AF1990" s="51" t="str">
        <f>IF(D1990&lt;&gt;"",VLOOKUP(D1990,LISTAS·PAPP!$I$3:$M$16,5,0),"")</f>
        <v/>
      </c>
      <c r="AG1990" s="52" t="str">
        <f>IF(AH1990&lt;&gt;"",VLOOKUP(AH1990,LISTAS·PAPP!$O$3:$P$74,2,0),"")</f>
        <v/>
      </c>
      <c r="AH1990" s="58"/>
      <c r="AI1990" s="60"/>
      <c r="AJ1990" s="51" t="str">
        <f>IF(AI1990&lt;&gt;"",VLOOKUP(AI1990,LISTAS·PAPP!$X$4:$Y$80,2,0),"")</f>
        <v/>
      </c>
      <c r="AK1990" s="58"/>
      <c r="AL1990" s="60"/>
      <c r="AM1990" s="51" t="str">
        <f>IF(ISERROR(VLOOKUP(AL1990,LISTAS·PAPP!$AD$4:$AE$334,2,0))," ",VLOOKUP(AL1990,LISTAS·PAPP!$AD$4:$AE$334,2,0))</f>
        <v xml:space="preserve"> </v>
      </c>
      <c r="AN1990" s="63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53" t="str">
        <f t="shared" si="91"/>
        <v/>
      </c>
      <c r="BB1990" s="54" t="str">
        <f t="shared" si="92"/>
        <v/>
      </c>
      <c r="BC1990" s="55" t="str">
        <f t="shared" si="93"/>
        <v xml:space="preserve"> </v>
      </c>
    </row>
    <row r="1991" spans="1:55" x14ac:dyDescent="0.25">
      <c r="A1991" s="58"/>
      <c r="B1991" s="58"/>
      <c r="C1991" s="58"/>
      <c r="D1991" s="58"/>
      <c r="E1991" s="51" t="str">
        <f>IF(C1991&lt;&gt;"",VLOOKUP(MID(C1991,18,5),LISTAS·PAPP!$E$4:$F$76,2,0),"")</f>
        <v/>
      </c>
      <c r="F1991" s="58"/>
      <c r="G1991" s="51" t="str">
        <f>IF(F1991&lt;&gt;"",VLOOKUP(F1991,LISTAS·PAPP!$R$3:$T$221,3,0),"")</f>
        <v/>
      </c>
      <c r="H1991" s="58"/>
      <c r="I1991" s="66"/>
      <c r="J1991" s="66"/>
      <c r="K1991" s="67"/>
      <c r="L1991" s="66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52" t="str">
        <f>IF(A1991&lt;&gt;"",IF(D1991="DIRECCIÓN_DE_TRANSFERENCIAS","280 0031",VLOOKUP(C1991,LISTAS·PAPP!$C$3:$D$76,2,0)),"")</f>
        <v/>
      </c>
      <c r="Z1991" s="61"/>
      <c r="AA1991" s="62"/>
      <c r="AB1991" s="62"/>
      <c r="AC1991" s="65" t="str">
        <f>IF(D1991&lt;&gt;"",VLOOKUP(D1991,LISTAS·PAPP!$I$3:$M$16,2,0),"")</f>
        <v/>
      </c>
      <c r="AD1991" s="51" t="str">
        <f>IF(D1991&lt;&gt;"",VLOOKUP(D1991,LISTAS·PAPP!$I$3:$M$16,3,0),"")</f>
        <v/>
      </c>
      <c r="AE1991" s="52" t="str">
        <f>IF(D1991&lt;&gt;"",VLOOKUP(D1991,LISTAS·PAPP!$I$3:$M$16,4,0),"")</f>
        <v/>
      </c>
      <c r="AF1991" s="51" t="str">
        <f>IF(D1991&lt;&gt;"",VLOOKUP(D1991,LISTAS·PAPP!$I$3:$M$16,5,0),"")</f>
        <v/>
      </c>
      <c r="AG1991" s="52" t="str">
        <f>IF(AH1991&lt;&gt;"",VLOOKUP(AH1991,LISTAS·PAPP!$O$3:$P$74,2,0),"")</f>
        <v/>
      </c>
      <c r="AH1991" s="58"/>
      <c r="AI1991" s="60"/>
      <c r="AJ1991" s="51" t="str">
        <f>IF(AI1991&lt;&gt;"",VLOOKUP(AI1991,LISTAS·PAPP!$X$4:$Y$80,2,0),"")</f>
        <v/>
      </c>
      <c r="AK1991" s="58"/>
      <c r="AL1991" s="60"/>
      <c r="AM1991" s="51" t="str">
        <f>IF(ISERROR(VLOOKUP(AL1991,LISTAS·PAPP!$AD$4:$AE$334,2,0))," ",VLOOKUP(AL1991,LISTAS·PAPP!$AD$4:$AE$334,2,0))</f>
        <v xml:space="preserve"> </v>
      </c>
      <c r="AN1991" s="63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53" t="str">
        <f t="shared" si="91"/>
        <v/>
      </c>
      <c r="BB1991" s="54" t="str">
        <f t="shared" si="92"/>
        <v/>
      </c>
      <c r="BC1991" s="55" t="str">
        <f t="shared" si="93"/>
        <v xml:space="preserve"> </v>
      </c>
    </row>
    <row r="1992" spans="1:55" x14ac:dyDescent="0.25">
      <c r="A1992" s="58"/>
      <c r="B1992" s="58"/>
      <c r="C1992" s="58"/>
      <c r="D1992" s="58"/>
      <c r="E1992" s="51" t="str">
        <f>IF(C1992&lt;&gt;"",VLOOKUP(MID(C1992,18,5),LISTAS·PAPP!$E$4:$F$76,2,0),"")</f>
        <v/>
      </c>
      <c r="F1992" s="58"/>
      <c r="G1992" s="51" t="str">
        <f>IF(F1992&lt;&gt;"",VLOOKUP(F1992,LISTAS·PAPP!$R$3:$T$221,3,0),"")</f>
        <v/>
      </c>
      <c r="H1992" s="58"/>
      <c r="I1992" s="66"/>
      <c r="J1992" s="66"/>
      <c r="K1992" s="67"/>
      <c r="L1992" s="66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52" t="str">
        <f>IF(A1992&lt;&gt;"",IF(D1992="DIRECCIÓN_DE_TRANSFERENCIAS","280 0031",VLOOKUP(C1992,LISTAS·PAPP!$C$3:$D$76,2,0)),"")</f>
        <v/>
      </c>
      <c r="Z1992" s="61"/>
      <c r="AA1992" s="62"/>
      <c r="AB1992" s="62"/>
      <c r="AC1992" s="65" t="str">
        <f>IF(D1992&lt;&gt;"",VLOOKUP(D1992,LISTAS·PAPP!$I$3:$M$16,2,0),"")</f>
        <v/>
      </c>
      <c r="AD1992" s="51" t="str">
        <f>IF(D1992&lt;&gt;"",VLOOKUP(D1992,LISTAS·PAPP!$I$3:$M$16,3,0),"")</f>
        <v/>
      </c>
      <c r="AE1992" s="52" t="str">
        <f>IF(D1992&lt;&gt;"",VLOOKUP(D1992,LISTAS·PAPP!$I$3:$M$16,4,0),"")</f>
        <v/>
      </c>
      <c r="AF1992" s="51" t="str">
        <f>IF(D1992&lt;&gt;"",VLOOKUP(D1992,LISTAS·PAPP!$I$3:$M$16,5,0),"")</f>
        <v/>
      </c>
      <c r="AG1992" s="52" t="str">
        <f>IF(AH1992&lt;&gt;"",VLOOKUP(AH1992,LISTAS·PAPP!$O$3:$P$74,2,0),"")</f>
        <v/>
      </c>
      <c r="AH1992" s="58"/>
      <c r="AI1992" s="60"/>
      <c r="AJ1992" s="51" t="str">
        <f>IF(AI1992&lt;&gt;"",VLOOKUP(AI1992,LISTAS·PAPP!$X$4:$Y$80,2,0),"")</f>
        <v/>
      </c>
      <c r="AK1992" s="58"/>
      <c r="AL1992" s="60"/>
      <c r="AM1992" s="51" t="str">
        <f>IF(ISERROR(VLOOKUP(AL1992,LISTAS·PAPP!$AD$4:$AE$334,2,0))," ",VLOOKUP(AL1992,LISTAS·PAPP!$AD$4:$AE$334,2,0))</f>
        <v xml:space="preserve"> </v>
      </c>
      <c r="AN1992" s="63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53" t="str">
        <f t="shared" si="91"/>
        <v/>
      </c>
      <c r="BB1992" s="54" t="str">
        <f t="shared" si="92"/>
        <v/>
      </c>
      <c r="BC1992" s="55" t="str">
        <f t="shared" si="93"/>
        <v xml:space="preserve"> </v>
      </c>
    </row>
    <row r="1993" spans="1:55" x14ac:dyDescent="0.25">
      <c r="A1993" s="58"/>
      <c r="B1993" s="58"/>
      <c r="C1993" s="58"/>
      <c r="D1993" s="58"/>
      <c r="E1993" s="51" t="str">
        <f>IF(C1993&lt;&gt;"",VLOOKUP(MID(C1993,18,5),LISTAS·PAPP!$E$4:$F$76,2,0),"")</f>
        <v/>
      </c>
      <c r="F1993" s="58"/>
      <c r="G1993" s="51" t="str">
        <f>IF(F1993&lt;&gt;"",VLOOKUP(F1993,LISTAS·PAPP!$R$3:$T$221,3,0),"")</f>
        <v/>
      </c>
      <c r="H1993" s="58"/>
      <c r="I1993" s="66"/>
      <c r="J1993" s="66"/>
      <c r="K1993" s="67"/>
      <c r="L1993" s="66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52" t="str">
        <f>IF(A1993&lt;&gt;"",IF(D1993="DIRECCIÓN_DE_TRANSFERENCIAS","280 0031",VLOOKUP(C1993,LISTAS·PAPP!$C$3:$D$76,2,0)),"")</f>
        <v/>
      </c>
      <c r="Z1993" s="61"/>
      <c r="AA1993" s="62"/>
      <c r="AB1993" s="62"/>
      <c r="AC1993" s="65" t="str">
        <f>IF(D1993&lt;&gt;"",VLOOKUP(D1993,LISTAS·PAPP!$I$3:$M$16,2,0),"")</f>
        <v/>
      </c>
      <c r="AD1993" s="51" t="str">
        <f>IF(D1993&lt;&gt;"",VLOOKUP(D1993,LISTAS·PAPP!$I$3:$M$16,3,0),"")</f>
        <v/>
      </c>
      <c r="AE1993" s="52" t="str">
        <f>IF(D1993&lt;&gt;"",VLOOKUP(D1993,LISTAS·PAPP!$I$3:$M$16,4,0),"")</f>
        <v/>
      </c>
      <c r="AF1993" s="51" t="str">
        <f>IF(D1993&lt;&gt;"",VLOOKUP(D1993,LISTAS·PAPP!$I$3:$M$16,5,0),"")</f>
        <v/>
      </c>
      <c r="AG1993" s="52" t="str">
        <f>IF(AH1993&lt;&gt;"",VLOOKUP(AH1993,LISTAS·PAPP!$O$3:$P$74,2,0),"")</f>
        <v/>
      </c>
      <c r="AH1993" s="58"/>
      <c r="AI1993" s="60"/>
      <c r="AJ1993" s="51" t="str">
        <f>IF(AI1993&lt;&gt;"",VLOOKUP(AI1993,LISTAS·PAPP!$X$4:$Y$80,2,0),"")</f>
        <v/>
      </c>
      <c r="AK1993" s="58"/>
      <c r="AL1993" s="60"/>
      <c r="AM1993" s="51" t="str">
        <f>IF(ISERROR(VLOOKUP(AL1993,LISTAS·PAPP!$AD$4:$AE$334,2,0))," ",VLOOKUP(AL1993,LISTAS·PAPP!$AD$4:$AE$334,2,0))</f>
        <v xml:space="preserve"> </v>
      </c>
      <c r="AN1993" s="63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53" t="str">
        <f t="shared" si="91"/>
        <v/>
      </c>
      <c r="BB1993" s="54" t="str">
        <f t="shared" si="92"/>
        <v/>
      </c>
      <c r="BC1993" s="55" t="str">
        <f t="shared" si="93"/>
        <v xml:space="preserve"> </v>
      </c>
    </row>
    <row r="1994" spans="1:55" x14ac:dyDescent="0.25">
      <c r="A1994" s="58"/>
      <c r="B1994" s="58"/>
      <c r="C1994" s="58"/>
      <c r="D1994" s="58"/>
      <c r="E1994" s="51" t="str">
        <f>IF(C1994&lt;&gt;"",VLOOKUP(MID(C1994,18,5),LISTAS·PAPP!$E$4:$F$76,2,0),"")</f>
        <v/>
      </c>
      <c r="F1994" s="58"/>
      <c r="G1994" s="51" t="str">
        <f>IF(F1994&lt;&gt;"",VLOOKUP(F1994,LISTAS·PAPP!$R$3:$T$221,3,0),"")</f>
        <v/>
      </c>
      <c r="H1994" s="58"/>
      <c r="I1994" s="66"/>
      <c r="J1994" s="66"/>
      <c r="K1994" s="67"/>
      <c r="L1994" s="66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52" t="str">
        <f>IF(A1994&lt;&gt;"",IF(D1994="DIRECCIÓN_DE_TRANSFERENCIAS","280 0031",VLOOKUP(C1994,LISTAS·PAPP!$C$3:$D$76,2,0)),"")</f>
        <v/>
      </c>
      <c r="Z1994" s="61"/>
      <c r="AA1994" s="62"/>
      <c r="AB1994" s="62"/>
      <c r="AC1994" s="65" t="str">
        <f>IF(D1994&lt;&gt;"",VLOOKUP(D1994,LISTAS·PAPP!$I$3:$M$16,2,0),"")</f>
        <v/>
      </c>
      <c r="AD1994" s="51" t="str">
        <f>IF(D1994&lt;&gt;"",VLOOKUP(D1994,LISTAS·PAPP!$I$3:$M$16,3,0),"")</f>
        <v/>
      </c>
      <c r="AE1994" s="52" t="str">
        <f>IF(D1994&lt;&gt;"",VLOOKUP(D1994,LISTAS·PAPP!$I$3:$M$16,4,0),"")</f>
        <v/>
      </c>
      <c r="AF1994" s="51" t="str">
        <f>IF(D1994&lt;&gt;"",VLOOKUP(D1994,LISTAS·PAPP!$I$3:$M$16,5,0),"")</f>
        <v/>
      </c>
      <c r="AG1994" s="52" t="str">
        <f>IF(AH1994&lt;&gt;"",VLOOKUP(AH1994,LISTAS·PAPP!$O$3:$P$74,2,0),"")</f>
        <v/>
      </c>
      <c r="AH1994" s="58"/>
      <c r="AI1994" s="60"/>
      <c r="AJ1994" s="51" t="str">
        <f>IF(AI1994&lt;&gt;"",VLOOKUP(AI1994,LISTAS·PAPP!$X$4:$Y$80,2,0),"")</f>
        <v/>
      </c>
      <c r="AK1994" s="58"/>
      <c r="AL1994" s="60"/>
      <c r="AM1994" s="51" t="str">
        <f>IF(ISERROR(VLOOKUP(AL1994,LISTAS·PAPP!$AD$4:$AE$334,2,0))," ",VLOOKUP(AL1994,LISTAS·PAPP!$AD$4:$AE$334,2,0))</f>
        <v xml:space="preserve"> </v>
      </c>
      <c r="AN1994" s="63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53" t="str">
        <f t="shared" si="91"/>
        <v/>
      </c>
      <c r="BB1994" s="54" t="str">
        <f t="shared" si="92"/>
        <v/>
      </c>
      <c r="BC1994" s="55" t="str">
        <f t="shared" si="93"/>
        <v xml:space="preserve"> </v>
      </c>
    </row>
    <row r="1995" spans="1:55" x14ac:dyDescent="0.25">
      <c r="A1995" s="58"/>
      <c r="B1995" s="58"/>
      <c r="C1995" s="58"/>
      <c r="D1995" s="58"/>
      <c r="E1995" s="51" t="str">
        <f>IF(C1995&lt;&gt;"",VLOOKUP(MID(C1995,18,5),LISTAS·PAPP!$E$4:$F$76,2,0),"")</f>
        <v/>
      </c>
      <c r="F1995" s="58"/>
      <c r="G1995" s="51" t="str">
        <f>IF(F1995&lt;&gt;"",VLOOKUP(F1995,LISTAS·PAPP!$R$3:$T$221,3,0),"")</f>
        <v/>
      </c>
      <c r="H1995" s="58"/>
      <c r="I1995" s="66"/>
      <c r="J1995" s="66"/>
      <c r="K1995" s="67"/>
      <c r="L1995" s="66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52" t="str">
        <f>IF(A1995&lt;&gt;"",IF(D1995="DIRECCIÓN_DE_TRANSFERENCIAS","280 0031",VLOOKUP(C1995,LISTAS·PAPP!$C$3:$D$76,2,0)),"")</f>
        <v/>
      </c>
      <c r="Z1995" s="61"/>
      <c r="AA1995" s="62"/>
      <c r="AB1995" s="62"/>
      <c r="AC1995" s="65" t="str">
        <f>IF(D1995&lt;&gt;"",VLOOKUP(D1995,LISTAS·PAPP!$I$3:$M$16,2,0),"")</f>
        <v/>
      </c>
      <c r="AD1995" s="51" t="str">
        <f>IF(D1995&lt;&gt;"",VLOOKUP(D1995,LISTAS·PAPP!$I$3:$M$16,3,0),"")</f>
        <v/>
      </c>
      <c r="AE1995" s="52" t="str">
        <f>IF(D1995&lt;&gt;"",VLOOKUP(D1995,LISTAS·PAPP!$I$3:$M$16,4,0),"")</f>
        <v/>
      </c>
      <c r="AF1995" s="51" t="str">
        <f>IF(D1995&lt;&gt;"",VLOOKUP(D1995,LISTAS·PAPP!$I$3:$M$16,5,0),"")</f>
        <v/>
      </c>
      <c r="AG1995" s="52" t="str">
        <f>IF(AH1995&lt;&gt;"",VLOOKUP(AH1995,LISTAS·PAPP!$O$3:$P$74,2,0),"")</f>
        <v/>
      </c>
      <c r="AH1995" s="58"/>
      <c r="AI1995" s="60"/>
      <c r="AJ1995" s="51" t="str">
        <f>IF(AI1995&lt;&gt;"",VLOOKUP(AI1995,LISTAS·PAPP!$X$4:$Y$80,2,0),"")</f>
        <v/>
      </c>
      <c r="AK1995" s="58"/>
      <c r="AL1995" s="60"/>
      <c r="AM1995" s="51" t="str">
        <f>IF(ISERROR(VLOOKUP(AL1995,LISTAS·PAPP!$AD$4:$AE$334,2,0))," ",VLOOKUP(AL1995,LISTAS·PAPP!$AD$4:$AE$334,2,0))</f>
        <v xml:space="preserve"> </v>
      </c>
      <c r="AN1995" s="63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53" t="str">
        <f t="shared" si="91"/>
        <v/>
      </c>
      <c r="BB1995" s="54" t="str">
        <f t="shared" si="92"/>
        <v/>
      </c>
      <c r="BC1995" s="55" t="str">
        <f t="shared" si="93"/>
        <v xml:space="preserve"> </v>
      </c>
    </row>
    <row r="1996" spans="1:55" x14ac:dyDescent="0.25">
      <c r="A1996" s="58"/>
      <c r="B1996" s="58"/>
      <c r="C1996" s="58"/>
      <c r="D1996" s="58"/>
      <c r="E1996" s="51" t="str">
        <f>IF(C1996&lt;&gt;"",VLOOKUP(MID(C1996,18,5),LISTAS·PAPP!$E$4:$F$76,2,0),"")</f>
        <v/>
      </c>
      <c r="F1996" s="58"/>
      <c r="G1996" s="51" t="str">
        <f>IF(F1996&lt;&gt;"",VLOOKUP(F1996,LISTAS·PAPP!$R$3:$T$221,3,0),"")</f>
        <v/>
      </c>
      <c r="H1996" s="58"/>
      <c r="I1996" s="66"/>
      <c r="J1996" s="66"/>
      <c r="K1996" s="67"/>
      <c r="L1996" s="66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52" t="str">
        <f>IF(A1996&lt;&gt;"",IF(D1996="DIRECCIÓN_DE_TRANSFERENCIAS","280 0031",VLOOKUP(C1996,LISTAS·PAPP!$C$3:$D$76,2,0)),"")</f>
        <v/>
      </c>
      <c r="Z1996" s="61"/>
      <c r="AA1996" s="62"/>
      <c r="AB1996" s="62"/>
      <c r="AC1996" s="65" t="str">
        <f>IF(D1996&lt;&gt;"",VLOOKUP(D1996,LISTAS·PAPP!$I$3:$M$16,2,0),"")</f>
        <v/>
      </c>
      <c r="AD1996" s="51" t="str">
        <f>IF(D1996&lt;&gt;"",VLOOKUP(D1996,LISTAS·PAPP!$I$3:$M$16,3,0),"")</f>
        <v/>
      </c>
      <c r="AE1996" s="52" t="str">
        <f>IF(D1996&lt;&gt;"",VLOOKUP(D1996,LISTAS·PAPP!$I$3:$M$16,4,0),"")</f>
        <v/>
      </c>
      <c r="AF1996" s="51" t="str">
        <f>IF(D1996&lt;&gt;"",VLOOKUP(D1996,LISTAS·PAPP!$I$3:$M$16,5,0),"")</f>
        <v/>
      </c>
      <c r="AG1996" s="52" t="str">
        <f>IF(AH1996&lt;&gt;"",VLOOKUP(AH1996,LISTAS·PAPP!$O$3:$P$74,2,0),"")</f>
        <v/>
      </c>
      <c r="AH1996" s="58"/>
      <c r="AI1996" s="60"/>
      <c r="AJ1996" s="51" t="str">
        <f>IF(AI1996&lt;&gt;"",VLOOKUP(AI1996,LISTAS·PAPP!$X$4:$Y$80,2,0),"")</f>
        <v/>
      </c>
      <c r="AK1996" s="58"/>
      <c r="AL1996" s="60"/>
      <c r="AM1996" s="51" t="str">
        <f>IF(ISERROR(VLOOKUP(AL1996,LISTAS·PAPP!$AD$4:$AE$334,2,0))," ",VLOOKUP(AL1996,LISTAS·PAPP!$AD$4:$AE$334,2,0))</f>
        <v xml:space="preserve"> </v>
      </c>
      <c r="AN1996" s="63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53" t="str">
        <f t="shared" si="91"/>
        <v/>
      </c>
      <c r="BB1996" s="54" t="str">
        <f t="shared" si="92"/>
        <v/>
      </c>
      <c r="BC1996" s="55" t="str">
        <f t="shared" si="93"/>
        <v xml:space="preserve"> </v>
      </c>
    </row>
    <row r="1997" spans="1:55" x14ac:dyDescent="0.25">
      <c r="A1997" s="58"/>
      <c r="B1997" s="58"/>
      <c r="C1997" s="58"/>
      <c r="D1997" s="58"/>
      <c r="E1997" s="51" t="str">
        <f>IF(C1997&lt;&gt;"",VLOOKUP(MID(C1997,18,5),LISTAS·PAPP!$E$4:$F$76,2,0),"")</f>
        <v/>
      </c>
      <c r="F1997" s="58"/>
      <c r="G1997" s="51" t="str">
        <f>IF(F1997&lt;&gt;"",VLOOKUP(F1997,LISTAS·PAPP!$R$3:$T$221,3,0),"")</f>
        <v/>
      </c>
      <c r="H1997" s="58"/>
      <c r="I1997" s="66"/>
      <c r="J1997" s="66"/>
      <c r="K1997" s="67"/>
      <c r="L1997" s="66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52" t="str">
        <f>IF(A1997&lt;&gt;"",IF(D1997="DIRECCIÓN_DE_TRANSFERENCIAS","280 0031",VLOOKUP(C1997,LISTAS·PAPP!$C$3:$D$76,2,0)),"")</f>
        <v/>
      </c>
      <c r="Z1997" s="61"/>
      <c r="AA1997" s="62"/>
      <c r="AB1997" s="62"/>
      <c r="AC1997" s="65" t="str">
        <f>IF(D1997&lt;&gt;"",VLOOKUP(D1997,LISTAS·PAPP!$I$3:$M$16,2,0),"")</f>
        <v/>
      </c>
      <c r="AD1997" s="51" t="str">
        <f>IF(D1997&lt;&gt;"",VLOOKUP(D1997,LISTAS·PAPP!$I$3:$M$16,3,0),"")</f>
        <v/>
      </c>
      <c r="AE1997" s="52" t="str">
        <f>IF(D1997&lt;&gt;"",VLOOKUP(D1997,LISTAS·PAPP!$I$3:$M$16,4,0),"")</f>
        <v/>
      </c>
      <c r="AF1997" s="51" t="str">
        <f>IF(D1997&lt;&gt;"",VLOOKUP(D1997,LISTAS·PAPP!$I$3:$M$16,5,0),"")</f>
        <v/>
      </c>
      <c r="AG1997" s="52" t="str">
        <f>IF(AH1997&lt;&gt;"",VLOOKUP(AH1997,LISTAS·PAPP!$O$3:$P$74,2,0),"")</f>
        <v/>
      </c>
      <c r="AH1997" s="58"/>
      <c r="AI1997" s="60"/>
      <c r="AJ1997" s="51" t="str">
        <f>IF(AI1997&lt;&gt;"",VLOOKUP(AI1997,LISTAS·PAPP!$X$4:$Y$80,2,0),"")</f>
        <v/>
      </c>
      <c r="AK1997" s="58"/>
      <c r="AL1997" s="60"/>
      <c r="AM1997" s="51" t="str">
        <f>IF(ISERROR(VLOOKUP(AL1997,LISTAS·PAPP!$AD$4:$AE$334,2,0))," ",VLOOKUP(AL1997,LISTAS·PAPP!$AD$4:$AE$334,2,0))</f>
        <v xml:space="preserve"> </v>
      </c>
      <c r="AN1997" s="63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53" t="str">
        <f t="shared" si="91"/>
        <v/>
      </c>
      <c r="BB1997" s="54" t="str">
        <f t="shared" si="92"/>
        <v/>
      </c>
      <c r="BC1997" s="55" t="str">
        <f t="shared" si="93"/>
        <v xml:space="preserve"> </v>
      </c>
    </row>
    <row r="1998" spans="1:55" x14ac:dyDescent="0.25">
      <c r="A1998" s="58"/>
      <c r="B1998" s="58"/>
      <c r="C1998" s="58"/>
      <c r="D1998" s="58"/>
      <c r="E1998" s="51" t="str">
        <f>IF(C1998&lt;&gt;"",VLOOKUP(MID(C1998,18,5),LISTAS·PAPP!$E$4:$F$76,2,0),"")</f>
        <v/>
      </c>
      <c r="F1998" s="58"/>
      <c r="G1998" s="51" t="str">
        <f>IF(F1998&lt;&gt;"",VLOOKUP(F1998,LISTAS·PAPP!$R$3:$T$221,3,0),"")</f>
        <v/>
      </c>
      <c r="H1998" s="58"/>
      <c r="I1998" s="66"/>
      <c r="J1998" s="66"/>
      <c r="K1998" s="67"/>
      <c r="L1998" s="66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52" t="str">
        <f>IF(A1998&lt;&gt;"",IF(D1998="DIRECCIÓN_DE_TRANSFERENCIAS","280 0031",VLOOKUP(C1998,LISTAS·PAPP!$C$3:$D$76,2,0)),"")</f>
        <v/>
      </c>
      <c r="Z1998" s="61"/>
      <c r="AA1998" s="62"/>
      <c r="AB1998" s="62"/>
      <c r="AC1998" s="65" t="str">
        <f>IF(D1998&lt;&gt;"",VLOOKUP(D1998,LISTAS·PAPP!$I$3:$M$16,2,0),"")</f>
        <v/>
      </c>
      <c r="AD1998" s="51" t="str">
        <f>IF(D1998&lt;&gt;"",VLOOKUP(D1998,LISTAS·PAPP!$I$3:$M$16,3,0),"")</f>
        <v/>
      </c>
      <c r="AE1998" s="52" t="str">
        <f>IF(D1998&lt;&gt;"",VLOOKUP(D1998,LISTAS·PAPP!$I$3:$M$16,4,0),"")</f>
        <v/>
      </c>
      <c r="AF1998" s="51" t="str">
        <f>IF(D1998&lt;&gt;"",VLOOKUP(D1998,LISTAS·PAPP!$I$3:$M$16,5,0),"")</f>
        <v/>
      </c>
      <c r="AG1998" s="52" t="str">
        <f>IF(AH1998&lt;&gt;"",VLOOKUP(AH1998,LISTAS·PAPP!$O$3:$P$74,2,0),"")</f>
        <v/>
      </c>
      <c r="AH1998" s="58"/>
      <c r="AI1998" s="60"/>
      <c r="AJ1998" s="51" t="str">
        <f>IF(AI1998&lt;&gt;"",VLOOKUP(AI1998,LISTAS·PAPP!$X$4:$Y$80,2,0),"")</f>
        <v/>
      </c>
      <c r="AK1998" s="58"/>
      <c r="AL1998" s="60"/>
      <c r="AM1998" s="51" t="str">
        <f>IF(ISERROR(VLOOKUP(AL1998,LISTAS·PAPP!$AD$4:$AE$334,2,0))," ",VLOOKUP(AL1998,LISTAS·PAPP!$AD$4:$AE$334,2,0))</f>
        <v xml:space="preserve"> </v>
      </c>
      <c r="AN1998" s="63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53" t="str">
        <f t="shared" ref="BA1998:BA2061" si="94">IF(A1998&lt;&gt;"",SUM(AO1998:AZ1998),"")</f>
        <v/>
      </c>
      <c r="BB1998" s="54" t="str">
        <f t="shared" ref="BB1998:BB2061" si="95">IF(A1998&lt;&gt;"",IF(AN1998&lt;&gt;"",IF(AN1998=BA1998,"OK",AN1998-BA1998),IF(AND(AN1998="",BA1998=""),"",AN1998-BA1998)),"")</f>
        <v/>
      </c>
      <c r="BC1998" s="55" t="str">
        <f t="shared" ref="BC1998:BC2061" si="96">IF(A1998&lt;&gt;"",IF(A1998="","Escoger Nivel 0;",)&amp;" "&amp;(IF(B1998="","Escoger Nivel 1",)&amp;" "&amp;(IF(C1998="","Escoger Nivel 2;",)&amp;" "&amp;(IF(D1998="","Escoger Nivel 3",)&amp;" "&amp;(IF(F1998="","Escoger Cantón;",)&amp;" "&amp;(IF(H1998="","Escoger Obj. Estratégico Institucional N1;",)&amp;" "&amp;(IF(I1998="","Colocar Componente del Proyecto;",)&amp;" "&amp;(IF(J1998="","Colocar Actvidad del PAPP;",)&amp;" "&amp;(IF(K1998="","Colocar Metas;",)&amp;" "&amp;(IF(L1998="","Colocar Indicador;",)&amp;" "&amp;(IF(Z1998="","Escoger Código Fuente;",)&amp;" "&amp;(IF(AA1998="","Colocar Código Organismo;",)&amp;" "&amp;(IF(AB1998="","Colocar Código Correlativo;",)&amp;" "&amp;(IF(AH1998="","Escoger Actividad eSIGEF;",)&amp;" "&amp;(IF(AI1998="","Escoger Código Politicas de Igualdad;",)&amp;" "&amp;(IF(AK1998="","Escoger Grupo de Gasto;",)&amp;" "&amp;(IF(AL1998="","Escoger Ítem Presupuestario;",)))))))))))))))))," ")</f>
        <v xml:space="preserve"> </v>
      </c>
    </row>
    <row r="1999" spans="1:55" x14ac:dyDescent="0.25">
      <c r="A1999" s="58"/>
      <c r="B1999" s="58"/>
      <c r="C1999" s="58"/>
      <c r="D1999" s="58"/>
      <c r="E1999" s="51" t="str">
        <f>IF(C1999&lt;&gt;"",VLOOKUP(MID(C1999,18,5),LISTAS·PAPP!$E$4:$F$76,2,0),"")</f>
        <v/>
      </c>
      <c r="F1999" s="58"/>
      <c r="G1999" s="51" t="str">
        <f>IF(F1999&lt;&gt;"",VLOOKUP(F1999,LISTAS·PAPP!$R$3:$T$221,3,0),"")</f>
        <v/>
      </c>
      <c r="H1999" s="58"/>
      <c r="I1999" s="66"/>
      <c r="J1999" s="66"/>
      <c r="K1999" s="67"/>
      <c r="L1999" s="66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52" t="str">
        <f>IF(A1999&lt;&gt;"",IF(D1999="DIRECCIÓN_DE_TRANSFERENCIAS","280 0031",VLOOKUP(C1999,LISTAS·PAPP!$C$3:$D$76,2,0)),"")</f>
        <v/>
      </c>
      <c r="Z1999" s="61"/>
      <c r="AA1999" s="62"/>
      <c r="AB1999" s="62"/>
      <c r="AC1999" s="65" t="str">
        <f>IF(D1999&lt;&gt;"",VLOOKUP(D1999,LISTAS·PAPP!$I$3:$M$16,2,0),"")</f>
        <v/>
      </c>
      <c r="AD1999" s="51" t="str">
        <f>IF(D1999&lt;&gt;"",VLOOKUP(D1999,LISTAS·PAPP!$I$3:$M$16,3,0),"")</f>
        <v/>
      </c>
      <c r="AE1999" s="52" t="str">
        <f>IF(D1999&lt;&gt;"",VLOOKUP(D1999,LISTAS·PAPP!$I$3:$M$16,4,0),"")</f>
        <v/>
      </c>
      <c r="AF1999" s="51" t="str">
        <f>IF(D1999&lt;&gt;"",VLOOKUP(D1999,LISTAS·PAPP!$I$3:$M$16,5,0),"")</f>
        <v/>
      </c>
      <c r="AG1999" s="52" t="str">
        <f>IF(AH1999&lt;&gt;"",VLOOKUP(AH1999,LISTAS·PAPP!$O$3:$P$74,2,0),"")</f>
        <v/>
      </c>
      <c r="AH1999" s="58"/>
      <c r="AI1999" s="60"/>
      <c r="AJ1999" s="51" t="str">
        <f>IF(AI1999&lt;&gt;"",VLOOKUP(AI1999,LISTAS·PAPP!$X$4:$Y$80,2,0),"")</f>
        <v/>
      </c>
      <c r="AK1999" s="58"/>
      <c r="AL1999" s="60"/>
      <c r="AM1999" s="51" t="str">
        <f>IF(ISERROR(VLOOKUP(AL1999,LISTAS·PAPP!$AD$4:$AE$334,2,0))," ",VLOOKUP(AL1999,LISTAS·PAPP!$AD$4:$AE$334,2,0))</f>
        <v xml:space="preserve"> </v>
      </c>
      <c r="AN1999" s="63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53" t="str">
        <f t="shared" si="94"/>
        <v/>
      </c>
      <c r="BB1999" s="54" t="str">
        <f t="shared" si="95"/>
        <v/>
      </c>
      <c r="BC1999" s="55" t="str">
        <f t="shared" si="96"/>
        <v xml:space="preserve"> </v>
      </c>
    </row>
    <row r="2000" spans="1:55" x14ac:dyDescent="0.25">
      <c r="A2000" s="58"/>
      <c r="B2000" s="58"/>
      <c r="C2000" s="58"/>
      <c r="D2000" s="58"/>
      <c r="E2000" s="51" t="str">
        <f>IF(C2000&lt;&gt;"",VLOOKUP(MID(C2000,18,5),LISTAS·PAPP!$E$4:$F$76,2,0),"")</f>
        <v/>
      </c>
      <c r="F2000" s="58"/>
      <c r="G2000" s="51" t="str">
        <f>IF(F2000&lt;&gt;"",VLOOKUP(F2000,LISTAS·PAPP!$R$3:$T$221,3,0),"")</f>
        <v/>
      </c>
      <c r="H2000" s="58"/>
      <c r="I2000" s="66"/>
      <c r="J2000" s="66"/>
      <c r="K2000" s="67"/>
      <c r="L2000" s="66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52" t="str">
        <f>IF(A2000&lt;&gt;"",IF(D2000="DIRECCIÓN_DE_TRANSFERENCIAS","280 0031",VLOOKUP(C2000,LISTAS·PAPP!$C$3:$D$76,2,0)),"")</f>
        <v/>
      </c>
      <c r="Z2000" s="61"/>
      <c r="AA2000" s="62"/>
      <c r="AB2000" s="62"/>
      <c r="AC2000" s="65" t="str">
        <f>IF(D2000&lt;&gt;"",VLOOKUP(D2000,LISTAS·PAPP!$I$3:$M$16,2,0),"")</f>
        <v/>
      </c>
      <c r="AD2000" s="51" t="str">
        <f>IF(D2000&lt;&gt;"",VLOOKUP(D2000,LISTAS·PAPP!$I$3:$M$16,3,0),"")</f>
        <v/>
      </c>
      <c r="AE2000" s="52" t="str">
        <f>IF(D2000&lt;&gt;"",VLOOKUP(D2000,LISTAS·PAPP!$I$3:$M$16,4,0),"")</f>
        <v/>
      </c>
      <c r="AF2000" s="51" t="str">
        <f>IF(D2000&lt;&gt;"",VLOOKUP(D2000,LISTAS·PAPP!$I$3:$M$16,5,0),"")</f>
        <v/>
      </c>
      <c r="AG2000" s="52" t="str">
        <f>IF(AH2000&lt;&gt;"",VLOOKUP(AH2000,LISTAS·PAPP!$O$3:$P$74,2,0),"")</f>
        <v/>
      </c>
      <c r="AH2000" s="58"/>
      <c r="AI2000" s="60"/>
      <c r="AJ2000" s="51" t="str">
        <f>IF(AI2000&lt;&gt;"",VLOOKUP(AI2000,LISTAS·PAPP!$X$4:$Y$80,2,0),"")</f>
        <v/>
      </c>
      <c r="AK2000" s="58"/>
      <c r="AL2000" s="60"/>
      <c r="AM2000" s="51" t="str">
        <f>IF(ISERROR(VLOOKUP(AL2000,LISTAS·PAPP!$AD$4:$AE$334,2,0))," ",VLOOKUP(AL2000,LISTAS·PAPP!$AD$4:$AE$334,2,0))</f>
        <v xml:space="preserve"> </v>
      </c>
      <c r="AN2000" s="63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53" t="str">
        <f t="shared" si="94"/>
        <v/>
      </c>
      <c r="BB2000" s="54" t="str">
        <f t="shared" si="95"/>
        <v/>
      </c>
      <c r="BC2000" s="55" t="str">
        <f t="shared" si="96"/>
        <v xml:space="preserve"> </v>
      </c>
    </row>
    <row r="2001" spans="1:55" x14ac:dyDescent="0.25">
      <c r="A2001" s="58"/>
      <c r="B2001" s="58"/>
      <c r="C2001" s="58"/>
      <c r="D2001" s="58"/>
      <c r="E2001" s="51" t="str">
        <f>IF(C2001&lt;&gt;"",VLOOKUP(MID(C2001,18,5),LISTAS·PAPP!$E$4:$F$76,2,0),"")</f>
        <v/>
      </c>
      <c r="F2001" s="58"/>
      <c r="G2001" s="51" t="str">
        <f>IF(F2001&lt;&gt;"",VLOOKUP(F2001,LISTAS·PAPP!$R$3:$T$221,3,0),"")</f>
        <v/>
      </c>
      <c r="H2001" s="58"/>
      <c r="I2001" s="66"/>
      <c r="J2001" s="66"/>
      <c r="K2001" s="67"/>
      <c r="L2001" s="66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52" t="str">
        <f>IF(A2001&lt;&gt;"",IF(D2001="DIRECCIÓN_DE_TRANSFERENCIAS","280 0031",VLOOKUP(C2001,LISTAS·PAPP!$C$3:$D$76,2,0)),"")</f>
        <v/>
      </c>
      <c r="Z2001" s="61"/>
      <c r="AA2001" s="62"/>
      <c r="AB2001" s="62"/>
      <c r="AC2001" s="65" t="str">
        <f>IF(D2001&lt;&gt;"",VLOOKUP(D2001,LISTAS·PAPP!$I$3:$M$16,2,0),"")</f>
        <v/>
      </c>
      <c r="AD2001" s="51" t="str">
        <f>IF(D2001&lt;&gt;"",VLOOKUP(D2001,LISTAS·PAPP!$I$3:$M$16,3,0),"")</f>
        <v/>
      </c>
      <c r="AE2001" s="52" t="str">
        <f>IF(D2001&lt;&gt;"",VLOOKUP(D2001,LISTAS·PAPP!$I$3:$M$16,4,0),"")</f>
        <v/>
      </c>
      <c r="AF2001" s="51" t="str">
        <f>IF(D2001&lt;&gt;"",VLOOKUP(D2001,LISTAS·PAPP!$I$3:$M$16,5,0),"")</f>
        <v/>
      </c>
      <c r="AG2001" s="52" t="str">
        <f>IF(AH2001&lt;&gt;"",VLOOKUP(AH2001,LISTAS·PAPP!$O$3:$P$74,2,0),"")</f>
        <v/>
      </c>
      <c r="AH2001" s="58"/>
      <c r="AI2001" s="60"/>
      <c r="AJ2001" s="51" t="str">
        <f>IF(AI2001&lt;&gt;"",VLOOKUP(AI2001,LISTAS·PAPP!$X$4:$Y$80,2,0),"")</f>
        <v/>
      </c>
      <c r="AK2001" s="58"/>
      <c r="AL2001" s="60"/>
      <c r="AM2001" s="51" t="str">
        <f>IF(ISERROR(VLOOKUP(AL2001,LISTAS·PAPP!$AD$4:$AE$334,2,0))," ",VLOOKUP(AL2001,LISTAS·PAPP!$AD$4:$AE$334,2,0))</f>
        <v xml:space="preserve"> </v>
      </c>
      <c r="AN2001" s="63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53" t="str">
        <f t="shared" si="94"/>
        <v/>
      </c>
      <c r="BB2001" s="54" t="str">
        <f t="shared" si="95"/>
        <v/>
      </c>
      <c r="BC2001" s="55" t="str">
        <f t="shared" si="96"/>
        <v xml:space="preserve"> </v>
      </c>
    </row>
    <row r="2002" spans="1:55" x14ac:dyDescent="0.25">
      <c r="A2002" s="58"/>
      <c r="B2002" s="58"/>
      <c r="C2002" s="58"/>
      <c r="D2002" s="58"/>
      <c r="E2002" s="51" t="str">
        <f>IF(C2002&lt;&gt;"",VLOOKUP(MID(C2002,18,5),LISTAS·PAPP!$E$4:$F$76,2,0),"")</f>
        <v/>
      </c>
      <c r="F2002" s="58"/>
      <c r="G2002" s="51" t="str">
        <f>IF(F2002&lt;&gt;"",VLOOKUP(F2002,LISTAS·PAPP!$R$3:$T$221,3,0),"")</f>
        <v/>
      </c>
      <c r="H2002" s="58"/>
      <c r="I2002" s="66"/>
      <c r="J2002" s="66"/>
      <c r="K2002" s="67"/>
      <c r="L2002" s="66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52" t="str">
        <f>IF(A2002&lt;&gt;"",IF(D2002="DIRECCIÓN_DE_TRANSFERENCIAS","280 0031",VLOOKUP(C2002,LISTAS·PAPP!$C$3:$D$76,2,0)),"")</f>
        <v/>
      </c>
      <c r="Z2002" s="61"/>
      <c r="AA2002" s="62"/>
      <c r="AB2002" s="62"/>
      <c r="AC2002" s="65" t="str">
        <f>IF(D2002&lt;&gt;"",VLOOKUP(D2002,LISTAS·PAPP!$I$3:$M$16,2,0),"")</f>
        <v/>
      </c>
      <c r="AD2002" s="51" t="str">
        <f>IF(D2002&lt;&gt;"",VLOOKUP(D2002,LISTAS·PAPP!$I$3:$M$16,3,0),"")</f>
        <v/>
      </c>
      <c r="AE2002" s="52" t="str">
        <f>IF(D2002&lt;&gt;"",VLOOKUP(D2002,LISTAS·PAPP!$I$3:$M$16,4,0),"")</f>
        <v/>
      </c>
      <c r="AF2002" s="51" t="str">
        <f>IF(D2002&lt;&gt;"",VLOOKUP(D2002,LISTAS·PAPP!$I$3:$M$16,5,0),"")</f>
        <v/>
      </c>
      <c r="AG2002" s="52" t="str">
        <f>IF(AH2002&lt;&gt;"",VLOOKUP(AH2002,LISTAS·PAPP!$O$3:$P$74,2,0),"")</f>
        <v/>
      </c>
      <c r="AH2002" s="58"/>
      <c r="AI2002" s="60"/>
      <c r="AJ2002" s="51" t="str">
        <f>IF(AI2002&lt;&gt;"",VLOOKUP(AI2002,LISTAS·PAPP!$X$4:$Y$80,2,0),"")</f>
        <v/>
      </c>
      <c r="AK2002" s="58"/>
      <c r="AL2002" s="60"/>
      <c r="AM2002" s="51" t="str">
        <f>IF(ISERROR(VLOOKUP(AL2002,LISTAS·PAPP!$AD$4:$AE$334,2,0))," ",VLOOKUP(AL2002,LISTAS·PAPP!$AD$4:$AE$334,2,0))</f>
        <v xml:space="preserve"> </v>
      </c>
      <c r="AN2002" s="63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53" t="str">
        <f t="shared" si="94"/>
        <v/>
      </c>
      <c r="BB2002" s="54" t="str">
        <f t="shared" si="95"/>
        <v/>
      </c>
      <c r="BC2002" s="55" t="str">
        <f t="shared" si="96"/>
        <v xml:space="preserve"> </v>
      </c>
    </row>
    <row r="2003" spans="1:55" x14ac:dyDescent="0.25">
      <c r="A2003" s="58"/>
      <c r="B2003" s="58"/>
      <c r="C2003" s="58"/>
      <c r="D2003" s="58"/>
      <c r="E2003" s="51" t="str">
        <f>IF(C2003&lt;&gt;"",VLOOKUP(MID(C2003,18,5),LISTAS·PAPP!$E$4:$F$76,2,0),"")</f>
        <v/>
      </c>
      <c r="F2003" s="58"/>
      <c r="G2003" s="51" t="str">
        <f>IF(F2003&lt;&gt;"",VLOOKUP(F2003,LISTAS·PAPP!$R$3:$T$221,3,0),"")</f>
        <v/>
      </c>
      <c r="H2003" s="58"/>
      <c r="I2003" s="66"/>
      <c r="J2003" s="66"/>
      <c r="K2003" s="67"/>
      <c r="L2003" s="66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52" t="str">
        <f>IF(A2003&lt;&gt;"",IF(D2003="DIRECCIÓN_DE_TRANSFERENCIAS","280 0031",VLOOKUP(C2003,LISTAS·PAPP!$C$3:$D$76,2,0)),"")</f>
        <v/>
      </c>
      <c r="Z2003" s="61"/>
      <c r="AA2003" s="62"/>
      <c r="AB2003" s="62"/>
      <c r="AC2003" s="65" t="str">
        <f>IF(D2003&lt;&gt;"",VLOOKUP(D2003,LISTAS·PAPP!$I$3:$M$16,2,0),"")</f>
        <v/>
      </c>
      <c r="AD2003" s="51" t="str">
        <f>IF(D2003&lt;&gt;"",VLOOKUP(D2003,LISTAS·PAPP!$I$3:$M$16,3,0),"")</f>
        <v/>
      </c>
      <c r="AE2003" s="52" t="str">
        <f>IF(D2003&lt;&gt;"",VLOOKUP(D2003,LISTAS·PAPP!$I$3:$M$16,4,0),"")</f>
        <v/>
      </c>
      <c r="AF2003" s="51" t="str">
        <f>IF(D2003&lt;&gt;"",VLOOKUP(D2003,LISTAS·PAPP!$I$3:$M$16,5,0),"")</f>
        <v/>
      </c>
      <c r="AG2003" s="52" t="str">
        <f>IF(AH2003&lt;&gt;"",VLOOKUP(AH2003,LISTAS·PAPP!$O$3:$P$74,2,0),"")</f>
        <v/>
      </c>
      <c r="AH2003" s="58"/>
      <c r="AI2003" s="60"/>
      <c r="AJ2003" s="51" t="str">
        <f>IF(AI2003&lt;&gt;"",VLOOKUP(AI2003,LISTAS·PAPP!$X$4:$Y$80,2,0),"")</f>
        <v/>
      </c>
      <c r="AK2003" s="58"/>
      <c r="AL2003" s="60"/>
      <c r="AM2003" s="51" t="str">
        <f>IF(ISERROR(VLOOKUP(AL2003,LISTAS·PAPP!$AD$4:$AE$334,2,0))," ",VLOOKUP(AL2003,LISTAS·PAPP!$AD$4:$AE$334,2,0))</f>
        <v xml:space="preserve"> </v>
      </c>
      <c r="AN2003" s="63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53" t="str">
        <f t="shared" si="94"/>
        <v/>
      </c>
      <c r="BB2003" s="54" t="str">
        <f t="shared" si="95"/>
        <v/>
      </c>
      <c r="BC2003" s="55" t="str">
        <f t="shared" si="96"/>
        <v xml:space="preserve"> </v>
      </c>
    </row>
    <row r="2004" spans="1:55" x14ac:dyDescent="0.25">
      <c r="A2004" s="58"/>
      <c r="B2004" s="58"/>
      <c r="C2004" s="58"/>
      <c r="D2004" s="58"/>
      <c r="E2004" s="51" t="str">
        <f>IF(C2004&lt;&gt;"",VLOOKUP(MID(C2004,18,5),LISTAS·PAPP!$E$4:$F$76,2,0),"")</f>
        <v/>
      </c>
      <c r="F2004" s="58"/>
      <c r="G2004" s="51" t="str">
        <f>IF(F2004&lt;&gt;"",VLOOKUP(F2004,LISTAS·PAPP!$R$3:$T$221,3,0),"")</f>
        <v/>
      </c>
      <c r="H2004" s="58"/>
      <c r="I2004" s="66"/>
      <c r="J2004" s="66"/>
      <c r="K2004" s="67"/>
      <c r="L2004" s="66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52" t="str">
        <f>IF(A2004&lt;&gt;"",IF(D2004="DIRECCIÓN_DE_TRANSFERENCIAS","280 0031",VLOOKUP(C2004,LISTAS·PAPP!$C$3:$D$76,2,0)),"")</f>
        <v/>
      </c>
      <c r="Z2004" s="61"/>
      <c r="AA2004" s="62"/>
      <c r="AB2004" s="62"/>
      <c r="AC2004" s="65" t="str">
        <f>IF(D2004&lt;&gt;"",VLOOKUP(D2004,LISTAS·PAPP!$I$3:$M$16,2,0),"")</f>
        <v/>
      </c>
      <c r="AD2004" s="51" t="str">
        <f>IF(D2004&lt;&gt;"",VLOOKUP(D2004,LISTAS·PAPP!$I$3:$M$16,3,0),"")</f>
        <v/>
      </c>
      <c r="AE2004" s="52" t="str">
        <f>IF(D2004&lt;&gt;"",VLOOKUP(D2004,LISTAS·PAPP!$I$3:$M$16,4,0),"")</f>
        <v/>
      </c>
      <c r="AF2004" s="51" t="str">
        <f>IF(D2004&lt;&gt;"",VLOOKUP(D2004,LISTAS·PAPP!$I$3:$M$16,5,0),"")</f>
        <v/>
      </c>
      <c r="AG2004" s="52" t="str">
        <f>IF(AH2004&lt;&gt;"",VLOOKUP(AH2004,LISTAS·PAPP!$O$3:$P$74,2,0),"")</f>
        <v/>
      </c>
      <c r="AH2004" s="58"/>
      <c r="AI2004" s="60"/>
      <c r="AJ2004" s="51" t="str">
        <f>IF(AI2004&lt;&gt;"",VLOOKUP(AI2004,LISTAS·PAPP!$X$4:$Y$80,2,0),"")</f>
        <v/>
      </c>
      <c r="AK2004" s="58"/>
      <c r="AL2004" s="60"/>
      <c r="AM2004" s="51" t="str">
        <f>IF(ISERROR(VLOOKUP(AL2004,LISTAS·PAPP!$AD$4:$AE$334,2,0))," ",VLOOKUP(AL2004,LISTAS·PAPP!$AD$4:$AE$334,2,0))</f>
        <v xml:space="preserve"> </v>
      </c>
      <c r="AN2004" s="63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53" t="str">
        <f t="shared" si="94"/>
        <v/>
      </c>
      <c r="BB2004" s="54" t="str">
        <f t="shared" si="95"/>
        <v/>
      </c>
      <c r="BC2004" s="55" t="str">
        <f t="shared" si="96"/>
        <v xml:space="preserve"> </v>
      </c>
    </row>
    <row r="2005" spans="1:55" x14ac:dyDescent="0.25">
      <c r="A2005" s="58"/>
      <c r="B2005" s="58"/>
      <c r="C2005" s="58"/>
      <c r="D2005" s="58"/>
      <c r="E2005" s="51" t="str">
        <f>IF(C2005&lt;&gt;"",VLOOKUP(MID(C2005,18,5),LISTAS·PAPP!$E$4:$F$76,2,0),"")</f>
        <v/>
      </c>
      <c r="F2005" s="58"/>
      <c r="G2005" s="51" t="str">
        <f>IF(F2005&lt;&gt;"",VLOOKUP(F2005,LISTAS·PAPP!$R$3:$T$221,3,0),"")</f>
        <v/>
      </c>
      <c r="H2005" s="58"/>
      <c r="I2005" s="66"/>
      <c r="J2005" s="66"/>
      <c r="K2005" s="67"/>
      <c r="L2005" s="66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52" t="str">
        <f>IF(A2005&lt;&gt;"",IF(D2005="DIRECCIÓN_DE_TRANSFERENCIAS","280 0031",VLOOKUP(C2005,LISTAS·PAPP!$C$3:$D$76,2,0)),"")</f>
        <v/>
      </c>
      <c r="Z2005" s="61"/>
      <c r="AA2005" s="62"/>
      <c r="AB2005" s="62"/>
      <c r="AC2005" s="65" t="str">
        <f>IF(D2005&lt;&gt;"",VLOOKUP(D2005,LISTAS·PAPP!$I$3:$M$16,2,0),"")</f>
        <v/>
      </c>
      <c r="AD2005" s="51" t="str">
        <f>IF(D2005&lt;&gt;"",VLOOKUP(D2005,LISTAS·PAPP!$I$3:$M$16,3,0),"")</f>
        <v/>
      </c>
      <c r="AE2005" s="52" t="str">
        <f>IF(D2005&lt;&gt;"",VLOOKUP(D2005,LISTAS·PAPP!$I$3:$M$16,4,0),"")</f>
        <v/>
      </c>
      <c r="AF2005" s="51" t="str">
        <f>IF(D2005&lt;&gt;"",VLOOKUP(D2005,LISTAS·PAPP!$I$3:$M$16,5,0),"")</f>
        <v/>
      </c>
      <c r="AG2005" s="52" t="str">
        <f>IF(AH2005&lt;&gt;"",VLOOKUP(AH2005,LISTAS·PAPP!$O$3:$P$74,2,0),"")</f>
        <v/>
      </c>
      <c r="AH2005" s="58"/>
      <c r="AI2005" s="60"/>
      <c r="AJ2005" s="51" t="str">
        <f>IF(AI2005&lt;&gt;"",VLOOKUP(AI2005,LISTAS·PAPP!$X$4:$Y$80,2,0),"")</f>
        <v/>
      </c>
      <c r="AK2005" s="58"/>
      <c r="AL2005" s="60"/>
      <c r="AM2005" s="51" t="str">
        <f>IF(ISERROR(VLOOKUP(AL2005,LISTAS·PAPP!$AD$4:$AE$334,2,0))," ",VLOOKUP(AL2005,LISTAS·PAPP!$AD$4:$AE$334,2,0))</f>
        <v xml:space="preserve"> </v>
      </c>
      <c r="AN2005" s="63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53" t="str">
        <f t="shared" si="94"/>
        <v/>
      </c>
      <c r="BB2005" s="54" t="str">
        <f t="shared" si="95"/>
        <v/>
      </c>
      <c r="BC2005" s="55" t="str">
        <f t="shared" si="96"/>
        <v xml:space="preserve"> </v>
      </c>
    </row>
    <row r="2006" spans="1:55" x14ac:dyDescent="0.25">
      <c r="A2006" s="58"/>
      <c r="B2006" s="58"/>
      <c r="C2006" s="58"/>
      <c r="D2006" s="58"/>
      <c r="E2006" s="51" t="str">
        <f>IF(C2006&lt;&gt;"",VLOOKUP(MID(C2006,18,5),LISTAS·PAPP!$E$4:$F$76,2,0),"")</f>
        <v/>
      </c>
      <c r="F2006" s="58"/>
      <c r="G2006" s="51" t="str">
        <f>IF(F2006&lt;&gt;"",VLOOKUP(F2006,LISTAS·PAPP!$R$3:$T$221,3,0),"")</f>
        <v/>
      </c>
      <c r="H2006" s="58"/>
      <c r="I2006" s="66"/>
      <c r="J2006" s="66"/>
      <c r="K2006" s="67"/>
      <c r="L2006" s="66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52" t="str">
        <f>IF(A2006&lt;&gt;"",IF(D2006="DIRECCIÓN_DE_TRANSFERENCIAS","280 0031",VLOOKUP(C2006,LISTAS·PAPP!$C$3:$D$76,2,0)),"")</f>
        <v/>
      </c>
      <c r="Z2006" s="61"/>
      <c r="AA2006" s="62"/>
      <c r="AB2006" s="62"/>
      <c r="AC2006" s="65" t="str">
        <f>IF(D2006&lt;&gt;"",VLOOKUP(D2006,LISTAS·PAPP!$I$3:$M$16,2,0),"")</f>
        <v/>
      </c>
      <c r="AD2006" s="51" t="str">
        <f>IF(D2006&lt;&gt;"",VLOOKUP(D2006,LISTAS·PAPP!$I$3:$M$16,3,0),"")</f>
        <v/>
      </c>
      <c r="AE2006" s="52" t="str">
        <f>IF(D2006&lt;&gt;"",VLOOKUP(D2006,LISTAS·PAPP!$I$3:$M$16,4,0),"")</f>
        <v/>
      </c>
      <c r="AF2006" s="51" t="str">
        <f>IF(D2006&lt;&gt;"",VLOOKUP(D2006,LISTAS·PAPP!$I$3:$M$16,5,0),"")</f>
        <v/>
      </c>
      <c r="AG2006" s="52" t="str">
        <f>IF(AH2006&lt;&gt;"",VLOOKUP(AH2006,LISTAS·PAPP!$O$3:$P$74,2,0),"")</f>
        <v/>
      </c>
      <c r="AH2006" s="58"/>
      <c r="AI2006" s="60"/>
      <c r="AJ2006" s="51" t="str">
        <f>IF(AI2006&lt;&gt;"",VLOOKUP(AI2006,LISTAS·PAPP!$X$4:$Y$80,2,0),"")</f>
        <v/>
      </c>
      <c r="AK2006" s="58"/>
      <c r="AL2006" s="60"/>
      <c r="AM2006" s="51" t="str">
        <f>IF(ISERROR(VLOOKUP(AL2006,LISTAS·PAPP!$AD$4:$AE$334,2,0))," ",VLOOKUP(AL2006,LISTAS·PAPP!$AD$4:$AE$334,2,0))</f>
        <v xml:space="preserve"> </v>
      </c>
      <c r="AN2006" s="63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53" t="str">
        <f t="shared" si="94"/>
        <v/>
      </c>
      <c r="BB2006" s="54" t="str">
        <f t="shared" si="95"/>
        <v/>
      </c>
      <c r="BC2006" s="55" t="str">
        <f t="shared" si="96"/>
        <v xml:space="preserve"> </v>
      </c>
    </row>
    <row r="2007" spans="1:55" x14ac:dyDescent="0.25">
      <c r="A2007" s="58"/>
      <c r="B2007" s="58"/>
      <c r="C2007" s="58"/>
      <c r="D2007" s="58"/>
      <c r="E2007" s="51" t="str">
        <f>IF(C2007&lt;&gt;"",VLOOKUP(MID(C2007,18,5),LISTAS·PAPP!$E$4:$F$76,2,0),"")</f>
        <v/>
      </c>
      <c r="F2007" s="58"/>
      <c r="G2007" s="51" t="str">
        <f>IF(F2007&lt;&gt;"",VLOOKUP(F2007,LISTAS·PAPP!$R$3:$T$221,3,0),"")</f>
        <v/>
      </c>
      <c r="H2007" s="58"/>
      <c r="I2007" s="66"/>
      <c r="J2007" s="66"/>
      <c r="K2007" s="67"/>
      <c r="L2007" s="66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52" t="str">
        <f>IF(A2007&lt;&gt;"",IF(D2007="DIRECCIÓN_DE_TRANSFERENCIAS","280 0031",VLOOKUP(C2007,LISTAS·PAPP!$C$3:$D$76,2,0)),"")</f>
        <v/>
      </c>
      <c r="Z2007" s="61"/>
      <c r="AA2007" s="62"/>
      <c r="AB2007" s="62"/>
      <c r="AC2007" s="65" t="str">
        <f>IF(D2007&lt;&gt;"",VLOOKUP(D2007,LISTAS·PAPP!$I$3:$M$16,2,0),"")</f>
        <v/>
      </c>
      <c r="AD2007" s="51" t="str">
        <f>IF(D2007&lt;&gt;"",VLOOKUP(D2007,LISTAS·PAPP!$I$3:$M$16,3,0),"")</f>
        <v/>
      </c>
      <c r="AE2007" s="52" t="str">
        <f>IF(D2007&lt;&gt;"",VLOOKUP(D2007,LISTAS·PAPP!$I$3:$M$16,4,0),"")</f>
        <v/>
      </c>
      <c r="AF2007" s="51" t="str">
        <f>IF(D2007&lt;&gt;"",VLOOKUP(D2007,LISTAS·PAPP!$I$3:$M$16,5,0),"")</f>
        <v/>
      </c>
      <c r="AG2007" s="52" t="str">
        <f>IF(AH2007&lt;&gt;"",VLOOKUP(AH2007,LISTAS·PAPP!$O$3:$P$74,2,0),"")</f>
        <v/>
      </c>
      <c r="AH2007" s="58"/>
      <c r="AI2007" s="60"/>
      <c r="AJ2007" s="51" t="str">
        <f>IF(AI2007&lt;&gt;"",VLOOKUP(AI2007,LISTAS·PAPP!$X$4:$Y$80,2,0),"")</f>
        <v/>
      </c>
      <c r="AK2007" s="58"/>
      <c r="AL2007" s="60"/>
      <c r="AM2007" s="51" t="str">
        <f>IF(ISERROR(VLOOKUP(AL2007,LISTAS·PAPP!$AD$4:$AE$334,2,0))," ",VLOOKUP(AL2007,LISTAS·PAPP!$AD$4:$AE$334,2,0))</f>
        <v xml:space="preserve"> </v>
      </c>
      <c r="AN2007" s="63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53" t="str">
        <f t="shared" si="94"/>
        <v/>
      </c>
      <c r="BB2007" s="54" t="str">
        <f t="shared" si="95"/>
        <v/>
      </c>
      <c r="BC2007" s="55" t="str">
        <f t="shared" si="96"/>
        <v xml:space="preserve"> </v>
      </c>
    </row>
    <row r="2008" spans="1:55" x14ac:dyDescent="0.25">
      <c r="A2008" s="58"/>
      <c r="B2008" s="58"/>
      <c r="C2008" s="58"/>
      <c r="D2008" s="58"/>
      <c r="E2008" s="51" t="str">
        <f>IF(C2008&lt;&gt;"",VLOOKUP(MID(C2008,18,5),LISTAS·PAPP!$E$4:$F$76,2,0),"")</f>
        <v/>
      </c>
      <c r="F2008" s="58"/>
      <c r="G2008" s="51" t="str">
        <f>IF(F2008&lt;&gt;"",VLOOKUP(F2008,LISTAS·PAPP!$R$3:$T$221,3,0),"")</f>
        <v/>
      </c>
      <c r="H2008" s="58"/>
      <c r="I2008" s="66"/>
      <c r="J2008" s="66"/>
      <c r="K2008" s="67"/>
      <c r="L2008" s="66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52" t="str">
        <f>IF(A2008&lt;&gt;"",IF(D2008="DIRECCIÓN_DE_TRANSFERENCIAS","280 0031",VLOOKUP(C2008,LISTAS·PAPP!$C$3:$D$76,2,0)),"")</f>
        <v/>
      </c>
      <c r="Z2008" s="61"/>
      <c r="AA2008" s="62"/>
      <c r="AB2008" s="62"/>
      <c r="AC2008" s="65" t="str">
        <f>IF(D2008&lt;&gt;"",VLOOKUP(D2008,LISTAS·PAPP!$I$3:$M$16,2,0),"")</f>
        <v/>
      </c>
      <c r="AD2008" s="51" t="str">
        <f>IF(D2008&lt;&gt;"",VLOOKUP(D2008,LISTAS·PAPP!$I$3:$M$16,3,0),"")</f>
        <v/>
      </c>
      <c r="AE2008" s="52" t="str">
        <f>IF(D2008&lt;&gt;"",VLOOKUP(D2008,LISTAS·PAPP!$I$3:$M$16,4,0),"")</f>
        <v/>
      </c>
      <c r="AF2008" s="51" t="str">
        <f>IF(D2008&lt;&gt;"",VLOOKUP(D2008,LISTAS·PAPP!$I$3:$M$16,5,0),"")</f>
        <v/>
      </c>
      <c r="AG2008" s="52" t="str">
        <f>IF(AH2008&lt;&gt;"",VLOOKUP(AH2008,LISTAS·PAPP!$O$3:$P$74,2,0),"")</f>
        <v/>
      </c>
      <c r="AH2008" s="58"/>
      <c r="AI2008" s="60"/>
      <c r="AJ2008" s="51" t="str">
        <f>IF(AI2008&lt;&gt;"",VLOOKUP(AI2008,LISTAS·PAPP!$X$4:$Y$80,2,0),"")</f>
        <v/>
      </c>
      <c r="AK2008" s="58"/>
      <c r="AL2008" s="60"/>
      <c r="AM2008" s="51" t="str">
        <f>IF(ISERROR(VLOOKUP(AL2008,LISTAS·PAPP!$AD$4:$AE$334,2,0))," ",VLOOKUP(AL2008,LISTAS·PAPP!$AD$4:$AE$334,2,0))</f>
        <v xml:space="preserve"> </v>
      </c>
      <c r="AN2008" s="63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53" t="str">
        <f t="shared" si="94"/>
        <v/>
      </c>
      <c r="BB2008" s="54" t="str">
        <f t="shared" si="95"/>
        <v/>
      </c>
      <c r="BC2008" s="55" t="str">
        <f t="shared" si="96"/>
        <v xml:space="preserve"> </v>
      </c>
    </row>
    <row r="2009" spans="1:55" x14ac:dyDescent="0.25">
      <c r="A2009" s="58"/>
      <c r="B2009" s="58"/>
      <c r="C2009" s="58"/>
      <c r="D2009" s="58"/>
      <c r="E2009" s="51" t="str">
        <f>IF(C2009&lt;&gt;"",VLOOKUP(MID(C2009,18,5),LISTAS·PAPP!$E$4:$F$76,2,0),"")</f>
        <v/>
      </c>
      <c r="F2009" s="58"/>
      <c r="G2009" s="51" t="str">
        <f>IF(F2009&lt;&gt;"",VLOOKUP(F2009,LISTAS·PAPP!$R$3:$T$221,3,0),"")</f>
        <v/>
      </c>
      <c r="H2009" s="58"/>
      <c r="I2009" s="66"/>
      <c r="J2009" s="66"/>
      <c r="K2009" s="67"/>
      <c r="L2009" s="66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52" t="str">
        <f>IF(A2009&lt;&gt;"",IF(D2009="DIRECCIÓN_DE_TRANSFERENCIAS","280 0031",VLOOKUP(C2009,LISTAS·PAPP!$C$3:$D$76,2,0)),"")</f>
        <v/>
      </c>
      <c r="Z2009" s="61"/>
      <c r="AA2009" s="62"/>
      <c r="AB2009" s="62"/>
      <c r="AC2009" s="65" t="str">
        <f>IF(D2009&lt;&gt;"",VLOOKUP(D2009,LISTAS·PAPP!$I$3:$M$16,2,0),"")</f>
        <v/>
      </c>
      <c r="AD2009" s="51" t="str">
        <f>IF(D2009&lt;&gt;"",VLOOKUP(D2009,LISTAS·PAPP!$I$3:$M$16,3,0),"")</f>
        <v/>
      </c>
      <c r="AE2009" s="52" t="str">
        <f>IF(D2009&lt;&gt;"",VLOOKUP(D2009,LISTAS·PAPP!$I$3:$M$16,4,0),"")</f>
        <v/>
      </c>
      <c r="AF2009" s="51" t="str">
        <f>IF(D2009&lt;&gt;"",VLOOKUP(D2009,LISTAS·PAPP!$I$3:$M$16,5,0),"")</f>
        <v/>
      </c>
      <c r="AG2009" s="52" t="str">
        <f>IF(AH2009&lt;&gt;"",VLOOKUP(AH2009,LISTAS·PAPP!$O$3:$P$74,2,0),"")</f>
        <v/>
      </c>
      <c r="AH2009" s="58"/>
      <c r="AI2009" s="60"/>
      <c r="AJ2009" s="51" t="str">
        <f>IF(AI2009&lt;&gt;"",VLOOKUP(AI2009,LISTAS·PAPP!$X$4:$Y$80,2,0),"")</f>
        <v/>
      </c>
      <c r="AK2009" s="58"/>
      <c r="AL2009" s="60"/>
      <c r="AM2009" s="51" t="str">
        <f>IF(ISERROR(VLOOKUP(AL2009,LISTAS·PAPP!$AD$4:$AE$334,2,0))," ",VLOOKUP(AL2009,LISTAS·PAPP!$AD$4:$AE$334,2,0))</f>
        <v xml:space="preserve"> </v>
      </c>
      <c r="AN2009" s="63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53" t="str">
        <f t="shared" si="94"/>
        <v/>
      </c>
      <c r="BB2009" s="54" t="str">
        <f t="shared" si="95"/>
        <v/>
      </c>
      <c r="BC2009" s="55" t="str">
        <f t="shared" si="96"/>
        <v xml:space="preserve"> </v>
      </c>
    </row>
    <row r="2010" spans="1:55" x14ac:dyDescent="0.25">
      <c r="A2010" s="58"/>
      <c r="B2010" s="58"/>
      <c r="C2010" s="58"/>
      <c r="D2010" s="58"/>
      <c r="E2010" s="51" t="str">
        <f>IF(C2010&lt;&gt;"",VLOOKUP(MID(C2010,18,5),LISTAS·PAPP!$E$4:$F$76,2,0),"")</f>
        <v/>
      </c>
      <c r="F2010" s="58"/>
      <c r="G2010" s="51" t="str">
        <f>IF(F2010&lt;&gt;"",VLOOKUP(F2010,LISTAS·PAPP!$R$3:$T$221,3,0),"")</f>
        <v/>
      </c>
      <c r="H2010" s="58"/>
      <c r="I2010" s="66"/>
      <c r="J2010" s="66"/>
      <c r="K2010" s="67"/>
      <c r="L2010" s="66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52" t="str">
        <f>IF(A2010&lt;&gt;"",IF(D2010="DIRECCIÓN_DE_TRANSFERENCIAS","280 0031",VLOOKUP(C2010,LISTAS·PAPP!$C$3:$D$76,2,0)),"")</f>
        <v/>
      </c>
      <c r="Z2010" s="61"/>
      <c r="AA2010" s="62"/>
      <c r="AB2010" s="62"/>
      <c r="AC2010" s="65" t="str">
        <f>IF(D2010&lt;&gt;"",VLOOKUP(D2010,LISTAS·PAPP!$I$3:$M$16,2,0),"")</f>
        <v/>
      </c>
      <c r="AD2010" s="51" t="str">
        <f>IF(D2010&lt;&gt;"",VLOOKUP(D2010,LISTAS·PAPP!$I$3:$M$16,3,0),"")</f>
        <v/>
      </c>
      <c r="AE2010" s="52" t="str">
        <f>IF(D2010&lt;&gt;"",VLOOKUP(D2010,LISTAS·PAPP!$I$3:$M$16,4,0),"")</f>
        <v/>
      </c>
      <c r="AF2010" s="51" t="str">
        <f>IF(D2010&lt;&gt;"",VLOOKUP(D2010,LISTAS·PAPP!$I$3:$M$16,5,0),"")</f>
        <v/>
      </c>
      <c r="AG2010" s="52" t="str">
        <f>IF(AH2010&lt;&gt;"",VLOOKUP(AH2010,LISTAS·PAPP!$O$3:$P$74,2,0),"")</f>
        <v/>
      </c>
      <c r="AH2010" s="58"/>
      <c r="AI2010" s="60"/>
      <c r="AJ2010" s="51" t="str">
        <f>IF(AI2010&lt;&gt;"",VLOOKUP(AI2010,LISTAS·PAPP!$X$4:$Y$80,2,0),"")</f>
        <v/>
      </c>
      <c r="AK2010" s="58"/>
      <c r="AL2010" s="60"/>
      <c r="AM2010" s="51" t="str">
        <f>IF(ISERROR(VLOOKUP(AL2010,LISTAS·PAPP!$AD$4:$AE$334,2,0))," ",VLOOKUP(AL2010,LISTAS·PAPP!$AD$4:$AE$334,2,0))</f>
        <v xml:space="preserve"> </v>
      </c>
      <c r="AN2010" s="63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53" t="str">
        <f t="shared" si="94"/>
        <v/>
      </c>
      <c r="BB2010" s="54" t="str">
        <f t="shared" si="95"/>
        <v/>
      </c>
      <c r="BC2010" s="55" t="str">
        <f t="shared" si="96"/>
        <v xml:space="preserve"> </v>
      </c>
    </row>
    <row r="2011" spans="1:55" x14ac:dyDescent="0.25">
      <c r="A2011" s="58"/>
      <c r="B2011" s="58"/>
      <c r="C2011" s="58"/>
      <c r="D2011" s="58"/>
      <c r="E2011" s="51" t="str">
        <f>IF(C2011&lt;&gt;"",VLOOKUP(MID(C2011,18,5),LISTAS·PAPP!$E$4:$F$76,2,0),"")</f>
        <v/>
      </c>
      <c r="F2011" s="58"/>
      <c r="G2011" s="51" t="str">
        <f>IF(F2011&lt;&gt;"",VLOOKUP(F2011,LISTAS·PAPP!$R$3:$T$221,3,0),"")</f>
        <v/>
      </c>
      <c r="H2011" s="58"/>
      <c r="I2011" s="66"/>
      <c r="J2011" s="66"/>
      <c r="K2011" s="67"/>
      <c r="L2011" s="66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52" t="str">
        <f>IF(A2011&lt;&gt;"",IF(D2011="DIRECCIÓN_DE_TRANSFERENCIAS","280 0031",VLOOKUP(C2011,LISTAS·PAPP!$C$3:$D$76,2,0)),"")</f>
        <v/>
      </c>
      <c r="Z2011" s="61"/>
      <c r="AA2011" s="62"/>
      <c r="AB2011" s="62"/>
      <c r="AC2011" s="65" t="str">
        <f>IF(D2011&lt;&gt;"",VLOOKUP(D2011,LISTAS·PAPP!$I$3:$M$16,2,0),"")</f>
        <v/>
      </c>
      <c r="AD2011" s="51" t="str">
        <f>IF(D2011&lt;&gt;"",VLOOKUP(D2011,LISTAS·PAPP!$I$3:$M$16,3,0),"")</f>
        <v/>
      </c>
      <c r="AE2011" s="52" t="str">
        <f>IF(D2011&lt;&gt;"",VLOOKUP(D2011,LISTAS·PAPP!$I$3:$M$16,4,0),"")</f>
        <v/>
      </c>
      <c r="AF2011" s="51" t="str">
        <f>IF(D2011&lt;&gt;"",VLOOKUP(D2011,LISTAS·PAPP!$I$3:$M$16,5,0),"")</f>
        <v/>
      </c>
      <c r="AG2011" s="52" t="str">
        <f>IF(AH2011&lt;&gt;"",VLOOKUP(AH2011,LISTAS·PAPP!$O$3:$P$74,2,0),"")</f>
        <v/>
      </c>
      <c r="AH2011" s="58"/>
      <c r="AI2011" s="60"/>
      <c r="AJ2011" s="51" t="str">
        <f>IF(AI2011&lt;&gt;"",VLOOKUP(AI2011,LISTAS·PAPP!$X$4:$Y$80,2,0),"")</f>
        <v/>
      </c>
      <c r="AK2011" s="58"/>
      <c r="AL2011" s="60"/>
      <c r="AM2011" s="51" t="str">
        <f>IF(ISERROR(VLOOKUP(AL2011,LISTAS·PAPP!$AD$4:$AE$334,2,0))," ",VLOOKUP(AL2011,LISTAS·PAPP!$AD$4:$AE$334,2,0))</f>
        <v xml:space="preserve"> </v>
      </c>
      <c r="AN2011" s="63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53" t="str">
        <f t="shared" si="94"/>
        <v/>
      </c>
      <c r="BB2011" s="54" t="str">
        <f t="shared" si="95"/>
        <v/>
      </c>
      <c r="BC2011" s="55" t="str">
        <f t="shared" si="96"/>
        <v xml:space="preserve"> </v>
      </c>
    </row>
    <row r="2012" spans="1:55" x14ac:dyDescent="0.25">
      <c r="A2012" s="58"/>
      <c r="B2012" s="58"/>
      <c r="C2012" s="58"/>
      <c r="D2012" s="58"/>
      <c r="E2012" s="51" t="str">
        <f>IF(C2012&lt;&gt;"",VLOOKUP(MID(C2012,18,5),LISTAS·PAPP!$E$4:$F$76,2,0),"")</f>
        <v/>
      </c>
      <c r="F2012" s="58"/>
      <c r="G2012" s="51" t="str">
        <f>IF(F2012&lt;&gt;"",VLOOKUP(F2012,LISTAS·PAPP!$R$3:$T$221,3,0),"")</f>
        <v/>
      </c>
      <c r="H2012" s="58"/>
      <c r="I2012" s="66"/>
      <c r="J2012" s="66"/>
      <c r="K2012" s="67"/>
      <c r="L2012" s="66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52" t="str">
        <f>IF(A2012&lt;&gt;"",IF(D2012="DIRECCIÓN_DE_TRANSFERENCIAS","280 0031",VLOOKUP(C2012,LISTAS·PAPP!$C$3:$D$76,2,0)),"")</f>
        <v/>
      </c>
      <c r="Z2012" s="61"/>
      <c r="AA2012" s="62"/>
      <c r="AB2012" s="62"/>
      <c r="AC2012" s="65" t="str">
        <f>IF(D2012&lt;&gt;"",VLOOKUP(D2012,LISTAS·PAPP!$I$3:$M$16,2,0),"")</f>
        <v/>
      </c>
      <c r="AD2012" s="51" t="str">
        <f>IF(D2012&lt;&gt;"",VLOOKUP(D2012,LISTAS·PAPP!$I$3:$M$16,3,0),"")</f>
        <v/>
      </c>
      <c r="AE2012" s="52" t="str">
        <f>IF(D2012&lt;&gt;"",VLOOKUP(D2012,LISTAS·PAPP!$I$3:$M$16,4,0),"")</f>
        <v/>
      </c>
      <c r="AF2012" s="51" t="str">
        <f>IF(D2012&lt;&gt;"",VLOOKUP(D2012,LISTAS·PAPP!$I$3:$M$16,5,0),"")</f>
        <v/>
      </c>
      <c r="AG2012" s="52" t="str">
        <f>IF(AH2012&lt;&gt;"",VLOOKUP(AH2012,LISTAS·PAPP!$O$3:$P$74,2,0),"")</f>
        <v/>
      </c>
      <c r="AH2012" s="58"/>
      <c r="AI2012" s="60"/>
      <c r="AJ2012" s="51" t="str">
        <f>IF(AI2012&lt;&gt;"",VLOOKUP(AI2012,LISTAS·PAPP!$X$4:$Y$80,2,0),"")</f>
        <v/>
      </c>
      <c r="AK2012" s="58"/>
      <c r="AL2012" s="60"/>
      <c r="AM2012" s="51" t="str">
        <f>IF(ISERROR(VLOOKUP(AL2012,LISTAS·PAPP!$AD$4:$AE$334,2,0))," ",VLOOKUP(AL2012,LISTAS·PAPP!$AD$4:$AE$334,2,0))</f>
        <v xml:space="preserve"> </v>
      </c>
      <c r="AN2012" s="63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53" t="str">
        <f t="shared" si="94"/>
        <v/>
      </c>
      <c r="BB2012" s="54" t="str">
        <f t="shared" si="95"/>
        <v/>
      </c>
      <c r="BC2012" s="55" t="str">
        <f t="shared" si="96"/>
        <v xml:space="preserve"> </v>
      </c>
    </row>
    <row r="2013" spans="1:55" x14ac:dyDescent="0.25">
      <c r="A2013" s="58"/>
      <c r="B2013" s="58"/>
      <c r="C2013" s="58"/>
      <c r="D2013" s="58"/>
      <c r="E2013" s="51" t="str">
        <f>IF(C2013&lt;&gt;"",VLOOKUP(MID(C2013,18,5),LISTAS·PAPP!$E$4:$F$76,2,0),"")</f>
        <v/>
      </c>
      <c r="F2013" s="58"/>
      <c r="G2013" s="51" t="str">
        <f>IF(F2013&lt;&gt;"",VLOOKUP(F2013,LISTAS·PAPP!$R$3:$T$221,3,0),"")</f>
        <v/>
      </c>
      <c r="H2013" s="58"/>
      <c r="I2013" s="66"/>
      <c r="J2013" s="66"/>
      <c r="K2013" s="67"/>
      <c r="L2013" s="66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52" t="str">
        <f>IF(A2013&lt;&gt;"",IF(D2013="DIRECCIÓN_DE_TRANSFERENCIAS","280 0031",VLOOKUP(C2013,LISTAS·PAPP!$C$3:$D$76,2,0)),"")</f>
        <v/>
      </c>
      <c r="Z2013" s="61"/>
      <c r="AA2013" s="62"/>
      <c r="AB2013" s="62"/>
      <c r="AC2013" s="65" t="str">
        <f>IF(D2013&lt;&gt;"",VLOOKUP(D2013,LISTAS·PAPP!$I$3:$M$16,2,0),"")</f>
        <v/>
      </c>
      <c r="AD2013" s="51" t="str">
        <f>IF(D2013&lt;&gt;"",VLOOKUP(D2013,LISTAS·PAPP!$I$3:$M$16,3,0),"")</f>
        <v/>
      </c>
      <c r="AE2013" s="52" t="str">
        <f>IF(D2013&lt;&gt;"",VLOOKUP(D2013,LISTAS·PAPP!$I$3:$M$16,4,0),"")</f>
        <v/>
      </c>
      <c r="AF2013" s="51" t="str">
        <f>IF(D2013&lt;&gt;"",VLOOKUP(D2013,LISTAS·PAPP!$I$3:$M$16,5,0),"")</f>
        <v/>
      </c>
      <c r="AG2013" s="52" t="str">
        <f>IF(AH2013&lt;&gt;"",VLOOKUP(AH2013,LISTAS·PAPP!$O$3:$P$74,2,0),"")</f>
        <v/>
      </c>
      <c r="AH2013" s="58"/>
      <c r="AI2013" s="60"/>
      <c r="AJ2013" s="51" t="str">
        <f>IF(AI2013&lt;&gt;"",VLOOKUP(AI2013,LISTAS·PAPP!$X$4:$Y$80,2,0),"")</f>
        <v/>
      </c>
      <c r="AK2013" s="58"/>
      <c r="AL2013" s="60"/>
      <c r="AM2013" s="51" t="str">
        <f>IF(ISERROR(VLOOKUP(AL2013,LISTAS·PAPP!$AD$4:$AE$334,2,0))," ",VLOOKUP(AL2013,LISTAS·PAPP!$AD$4:$AE$334,2,0))</f>
        <v xml:space="preserve"> </v>
      </c>
      <c r="AN2013" s="63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53" t="str">
        <f t="shared" si="94"/>
        <v/>
      </c>
      <c r="BB2013" s="54" t="str">
        <f t="shared" si="95"/>
        <v/>
      </c>
      <c r="BC2013" s="55" t="str">
        <f t="shared" si="96"/>
        <v xml:space="preserve"> </v>
      </c>
    </row>
    <row r="2014" spans="1:55" x14ac:dyDescent="0.25">
      <c r="A2014" s="58"/>
      <c r="B2014" s="58"/>
      <c r="C2014" s="58"/>
      <c r="D2014" s="58"/>
      <c r="E2014" s="51" t="str">
        <f>IF(C2014&lt;&gt;"",VLOOKUP(MID(C2014,18,5),LISTAS·PAPP!$E$4:$F$76,2,0),"")</f>
        <v/>
      </c>
      <c r="F2014" s="58"/>
      <c r="G2014" s="51" t="str">
        <f>IF(F2014&lt;&gt;"",VLOOKUP(F2014,LISTAS·PAPP!$R$3:$T$221,3,0),"")</f>
        <v/>
      </c>
      <c r="H2014" s="58"/>
      <c r="I2014" s="66"/>
      <c r="J2014" s="66"/>
      <c r="K2014" s="67"/>
      <c r="L2014" s="66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52" t="str">
        <f>IF(A2014&lt;&gt;"",IF(D2014="DIRECCIÓN_DE_TRANSFERENCIAS","280 0031",VLOOKUP(C2014,LISTAS·PAPP!$C$3:$D$76,2,0)),"")</f>
        <v/>
      </c>
      <c r="Z2014" s="61"/>
      <c r="AA2014" s="62"/>
      <c r="AB2014" s="62"/>
      <c r="AC2014" s="65" t="str">
        <f>IF(D2014&lt;&gt;"",VLOOKUP(D2014,LISTAS·PAPP!$I$3:$M$16,2,0),"")</f>
        <v/>
      </c>
      <c r="AD2014" s="51" t="str">
        <f>IF(D2014&lt;&gt;"",VLOOKUP(D2014,LISTAS·PAPP!$I$3:$M$16,3,0),"")</f>
        <v/>
      </c>
      <c r="AE2014" s="52" t="str">
        <f>IF(D2014&lt;&gt;"",VLOOKUP(D2014,LISTAS·PAPP!$I$3:$M$16,4,0),"")</f>
        <v/>
      </c>
      <c r="AF2014" s="51" t="str">
        <f>IF(D2014&lt;&gt;"",VLOOKUP(D2014,LISTAS·PAPP!$I$3:$M$16,5,0),"")</f>
        <v/>
      </c>
      <c r="AG2014" s="52" t="str">
        <f>IF(AH2014&lt;&gt;"",VLOOKUP(AH2014,LISTAS·PAPP!$O$3:$P$74,2,0),"")</f>
        <v/>
      </c>
      <c r="AH2014" s="58"/>
      <c r="AI2014" s="60"/>
      <c r="AJ2014" s="51" t="str">
        <f>IF(AI2014&lt;&gt;"",VLOOKUP(AI2014,LISTAS·PAPP!$X$4:$Y$80,2,0),"")</f>
        <v/>
      </c>
      <c r="AK2014" s="58"/>
      <c r="AL2014" s="60"/>
      <c r="AM2014" s="51" t="str">
        <f>IF(ISERROR(VLOOKUP(AL2014,LISTAS·PAPP!$AD$4:$AE$334,2,0))," ",VLOOKUP(AL2014,LISTAS·PAPP!$AD$4:$AE$334,2,0))</f>
        <v xml:space="preserve"> </v>
      </c>
      <c r="AN2014" s="63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53" t="str">
        <f t="shared" si="94"/>
        <v/>
      </c>
      <c r="BB2014" s="54" t="str">
        <f t="shared" si="95"/>
        <v/>
      </c>
      <c r="BC2014" s="55" t="str">
        <f t="shared" si="96"/>
        <v xml:space="preserve"> </v>
      </c>
    </row>
    <row r="2015" spans="1:55" x14ac:dyDescent="0.25">
      <c r="A2015" s="58"/>
      <c r="B2015" s="58"/>
      <c r="C2015" s="58"/>
      <c r="D2015" s="58"/>
      <c r="E2015" s="51" t="str">
        <f>IF(C2015&lt;&gt;"",VLOOKUP(MID(C2015,18,5),LISTAS·PAPP!$E$4:$F$76,2,0),"")</f>
        <v/>
      </c>
      <c r="F2015" s="58"/>
      <c r="G2015" s="51" t="str">
        <f>IF(F2015&lt;&gt;"",VLOOKUP(F2015,LISTAS·PAPP!$R$3:$T$221,3,0),"")</f>
        <v/>
      </c>
      <c r="H2015" s="58"/>
      <c r="I2015" s="66"/>
      <c r="J2015" s="66"/>
      <c r="K2015" s="67"/>
      <c r="L2015" s="66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52" t="str">
        <f>IF(A2015&lt;&gt;"",IF(D2015="DIRECCIÓN_DE_TRANSFERENCIAS","280 0031",VLOOKUP(C2015,LISTAS·PAPP!$C$3:$D$76,2,0)),"")</f>
        <v/>
      </c>
      <c r="Z2015" s="61"/>
      <c r="AA2015" s="62"/>
      <c r="AB2015" s="62"/>
      <c r="AC2015" s="65" t="str">
        <f>IF(D2015&lt;&gt;"",VLOOKUP(D2015,LISTAS·PAPP!$I$3:$M$16,2,0),"")</f>
        <v/>
      </c>
      <c r="AD2015" s="51" t="str">
        <f>IF(D2015&lt;&gt;"",VLOOKUP(D2015,LISTAS·PAPP!$I$3:$M$16,3,0),"")</f>
        <v/>
      </c>
      <c r="AE2015" s="52" t="str">
        <f>IF(D2015&lt;&gt;"",VLOOKUP(D2015,LISTAS·PAPP!$I$3:$M$16,4,0),"")</f>
        <v/>
      </c>
      <c r="AF2015" s="51" t="str">
        <f>IF(D2015&lt;&gt;"",VLOOKUP(D2015,LISTAS·PAPP!$I$3:$M$16,5,0),"")</f>
        <v/>
      </c>
      <c r="AG2015" s="52" t="str">
        <f>IF(AH2015&lt;&gt;"",VLOOKUP(AH2015,LISTAS·PAPP!$O$3:$P$74,2,0),"")</f>
        <v/>
      </c>
      <c r="AH2015" s="58"/>
      <c r="AI2015" s="60"/>
      <c r="AJ2015" s="51" t="str">
        <f>IF(AI2015&lt;&gt;"",VLOOKUP(AI2015,LISTAS·PAPP!$X$4:$Y$80,2,0),"")</f>
        <v/>
      </c>
      <c r="AK2015" s="58"/>
      <c r="AL2015" s="60"/>
      <c r="AM2015" s="51" t="str">
        <f>IF(ISERROR(VLOOKUP(AL2015,LISTAS·PAPP!$AD$4:$AE$334,2,0))," ",VLOOKUP(AL2015,LISTAS·PAPP!$AD$4:$AE$334,2,0))</f>
        <v xml:space="preserve"> </v>
      </c>
      <c r="AN2015" s="63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53" t="str">
        <f t="shared" si="94"/>
        <v/>
      </c>
      <c r="BB2015" s="54" t="str">
        <f t="shared" si="95"/>
        <v/>
      </c>
      <c r="BC2015" s="55" t="str">
        <f t="shared" si="96"/>
        <v xml:space="preserve"> </v>
      </c>
    </row>
    <row r="2016" spans="1:55" x14ac:dyDescent="0.25">
      <c r="A2016" s="58"/>
      <c r="B2016" s="58"/>
      <c r="C2016" s="58"/>
      <c r="D2016" s="58"/>
      <c r="E2016" s="51" t="str">
        <f>IF(C2016&lt;&gt;"",VLOOKUP(MID(C2016,18,5),LISTAS·PAPP!$E$4:$F$76,2,0),"")</f>
        <v/>
      </c>
      <c r="F2016" s="58"/>
      <c r="G2016" s="51" t="str">
        <f>IF(F2016&lt;&gt;"",VLOOKUP(F2016,LISTAS·PAPP!$R$3:$T$221,3,0),"")</f>
        <v/>
      </c>
      <c r="H2016" s="58"/>
      <c r="I2016" s="66"/>
      <c r="J2016" s="66"/>
      <c r="K2016" s="67"/>
      <c r="L2016" s="66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52" t="str">
        <f>IF(A2016&lt;&gt;"",IF(D2016="DIRECCIÓN_DE_TRANSFERENCIAS","280 0031",VLOOKUP(C2016,LISTAS·PAPP!$C$3:$D$76,2,0)),"")</f>
        <v/>
      </c>
      <c r="Z2016" s="61"/>
      <c r="AA2016" s="62"/>
      <c r="AB2016" s="62"/>
      <c r="AC2016" s="65" t="str">
        <f>IF(D2016&lt;&gt;"",VLOOKUP(D2016,LISTAS·PAPP!$I$3:$M$16,2,0),"")</f>
        <v/>
      </c>
      <c r="AD2016" s="51" t="str">
        <f>IF(D2016&lt;&gt;"",VLOOKUP(D2016,LISTAS·PAPP!$I$3:$M$16,3,0),"")</f>
        <v/>
      </c>
      <c r="AE2016" s="52" t="str">
        <f>IF(D2016&lt;&gt;"",VLOOKUP(D2016,LISTAS·PAPP!$I$3:$M$16,4,0),"")</f>
        <v/>
      </c>
      <c r="AF2016" s="51" t="str">
        <f>IF(D2016&lt;&gt;"",VLOOKUP(D2016,LISTAS·PAPP!$I$3:$M$16,5,0),"")</f>
        <v/>
      </c>
      <c r="AG2016" s="52" t="str">
        <f>IF(AH2016&lt;&gt;"",VLOOKUP(AH2016,LISTAS·PAPP!$O$3:$P$74,2,0),"")</f>
        <v/>
      </c>
      <c r="AH2016" s="58"/>
      <c r="AI2016" s="60"/>
      <c r="AJ2016" s="51" t="str">
        <f>IF(AI2016&lt;&gt;"",VLOOKUP(AI2016,LISTAS·PAPP!$X$4:$Y$80,2,0),"")</f>
        <v/>
      </c>
      <c r="AK2016" s="58"/>
      <c r="AL2016" s="60"/>
      <c r="AM2016" s="51" t="str">
        <f>IF(ISERROR(VLOOKUP(AL2016,LISTAS·PAPP!$AD$4:$AE$334,2,0))," ",VLOOKUP(AL2016,LISTAS·PAPP!$AD$4:$AE$334,2,0))</f>
        <v xml:space="preserve"> </v>
      </c>
      <c r="AN2016" s="63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53" t="str">
        <f t="shared" si="94"/>
        <v/>
      </c>
      <c r="BB2016" s="54" t="str">
        <f t="shared" si="95"/>
        <v/>
      </c>
      <c r="BC2016" s="55" t="str">
        <f t="shared" si="96"/>
        <v xml:space="preserve"> </v>
      </c>
    </row>
    <row r="2017" spans="1:55" x14ac:dyDescent="0.25">
      <c r="A2017" s="58"/>
      <c r="B2017" s="58"/>
      <c r="C2017" s="58"/>
      <c r="D2017" s="58"/>
      <c r="E2017" s="51" t="str">
        <f>IF(C2017&lt;&gt;"",VLOOKUP(MID(C2017,18,5),LISTAS·PAPP!$E$4:$F$76,2,0),"")</f>
        <v/>
      </c>
      <c r="F2017" s="58"/>
      <c r="G2017" s="51" t="str">
        <f>IF(F2017&lt;&gt;"",VLOOKUP(F2017,LISTAS·PAPP!$R$3:$T$221,3,0),"")</f>
        <v/>
      </c>
      <c r="H2017" s="58"/>
      <c r="I2017" s="66"/>
      <c r="J2017" s="66"/>
      <c r="K2017" s="67"/>
      <c r="L2017" s="66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52" t="str">
        <f>IF(A2017&lt;&gt;"",IF(D2017="DIRECCIÓN_DE_TRANSFERENCIAS","280 0031",VLOOKUP(C2017,LISTAS·PAPP!$C$3:$D$76,2,0)),"")</f>
        <v/>
      </c>
      <c r="Z2017" s="61"/>
      <c r="AA2017" s="62"/>
      <c r="AB2017" s="62"/>
      <c r="AC2017" s="65" t="str">
        <f>IF(D2017&lt;&gt;"",VLOOKUP(D2017,LISTAS·PAPP!$I$3:$M$16,2,0),"")</f>
        <v/>
      </c>
      <c r="AD2017" s="51" t="str">
        <f>IF(D2017&lt;&gt;"",VLOOKUP(D2017,LISTAS·PAPP!$I$3:$M$16,3,0),"")</f>
        <v/>
      </c>
      <c r="AE2017" s="52" t="str">
        <f>IF(D2017&lt;&gt;"",VLOOKUP(D2017,LISTAS·PAPP!$I$3:$M$16,4,0),"")</f>
        <v/>
      </c>
      <c r="AF2017" s="51" t="str">
        <f>IF(D2017&lt;&gt;"",VLOOKUP(D2017,LISTAS·PAPP!$I$3:$M$16,5,0),"")</f>
        <v/>
      </c>
      <c r="AG2017" s="52" t="str">
        <f>IF(AH2017&lt;&gt;"",VLOOKUP(AH2017,LISTAS·PAPP!$O$3:$P$74,2,0),"")</f>
        <v/>
      </c>
      <c r="AH2017" s="58"/>
      <c r="AI2017" s="60"/>
      <c r="AJ2017" s="51" t="str">
        <f>IF(AI2017&lt;&gt;"",VLOOKUP(AI2017,LISTAS·PAPP!$X$4:$Y$80,2,0),"")</f>
        <v/>
      </c>
      <c r="AK2017" s="58"/>
      <c r="AL2017" s="60"/>
      <c r="AM2017" s="51" t="str">
        <f>IF(ISERROR(VLOOKUP(AL2017,LISTAS·PAPP!$AD$4:$AE$334,2,0))," ",VLOOKUP(AL2017,LISTAS·PAPP!$AD$4:$AE$334,2,0))</f>
        <v xml:space="preserve"> </v>
      </c>
      <c r="AN2017" s="63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53" t="str">
        <f t="shared" si="94"/>
        <v/>
      </c>
      <c r="BB2017" s="54" t="str">
        <f t="shared" si="95"/>
        <v/>
      </c>
      <c r="BC2017" s="55" t="str">
        <f t="shared" si="96"/>
        <v xml:space="preserve"> </v>
      </c>
    </row>
    <row r="2018" spans="1:55" x14ac:dyDescent="0.25">
      <c r="A2018" s="58"/>
      <c r="B2018" s="58"/>
      <c r="C2018" s="58"/>
      <c r="D2018" s="58"/>
      <c r="E2018" s="51" t="str">
        <f>IF(C2018&lt;&gt;"",VLOOKUP(MID(C2018,18,5),LISTAS·PAPP!$E$4:$F$76,2,0),"")</f>
        <v/>
      </c>
      <c r="F2018" s="58"/>
      <c r="G2018" s="51" t="str">
        <f>IF(F2018&lt;&gt;"",VLOOKUP(F2018,LISTAS·PAPP!$R$3:$T$221,3,0),"")</f>
        <v/>
      </c>
      <c r="H2018" s="58"/>
      <c r="I2018" s="66"/>
      <c r="J2018" s="66"/>
      <c r="K2018" s="67"/>
      <c r="L2018" s="66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52" t="str">
        <f>IF(A2018&lt;&gt;"",IF(D2018="DIRECCIÓN_DE_TRANSFERENCIAS","280 0031",VLOOKUP(C2018,LISTAS·PAPP!$C$3:$D$76,2,0)),"")</f>
        <v/>
      </c>
      <c r="Z2018" s="61"/>
      <c r="AA2018" s="62"/>
      <c r="AB2018" s="62"/>
      <c r="AC2018" s="65" t="str">
        <f>IF(D2018&lt;&gt;"",VLOOKUP(D2018,LISTAS·PAPP!$I$3:$M$16,2,0),"")</f>
        <v/>
      </c>
      <c r="AD2018" s="51" t="str">
        <f>IF(D2018&lt;&gt;"",VLOOKUP(D2018,LISTAS·PAPP!$I$3:$M$16,3,0),"")</f>
        <v/>
      </c>
      <c r="AE2018" s="52" t="str">
        <f>IF(D2018&lt;&gt;"",VLOOKUP(D2018,LISTAS·PAPP!$I$3:$M$16,4,0),"")</f>
        <v/>
      </c>
      <c r="AF2018" s="51" t="str">
        <f>IF(D2018&lt;&gt;"",VLOOKUP(D2018,LISTAS·PAPP!$I$3:$M$16,5,0),"")</f>
        <v/>
      </c>
      <c r="AG2018" s="52" t="str">
        <f>IF(AH2018&lt;&gt;"",VLOOKUP(AH2018,LISTAS·PAPP!$O$3:$P$74,2,0),"")</f>
        <v/>
      </c>
      <c r="AH2018" s="58"/>
      <c r="AI2018" s="60"/>
      <c r="AJ2018" s="51" t="str">
        <f>IF(AI2018&lt;&gt;"",VLOOKUP(AI2018,LISTAS·PAPP!$X$4:$Y$80,2,0),"")</f>
        <v/>
      </c>
      <c r="AK2018" s="58"/>
      <c r="AL2018" s="60"/>
      <c r="AM2018" s="51" t="str">
        <f>IF(ISERROR(VLOOKUP(AL2018,LISTAS·PAPP!$AD$4:$AE$334,2,0))," ",VLOOKUP(AL2018,LISTAS·PAPP!$AD$4:$AE$334,2,0))</f>
        <v xml:space="preserve"> </v>
      </c>
      <c r="AN2018" s="63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53" t="str">
        <f t="shared" si="94"/>
        <v/>
      </c>
      <c r="BB2018" s="54" t="str">
        <f t="shared" si="95"/>
        <v/>
      </c>
      <c r="BC2018" s="55" t="str">
        <f t="shared" si="96"/>
        <v xml:space="preserve"> </v>
      </c>
    </row>
    <row r="2019" spans="1:55" x14ac:dyDescent="0.25">
      <c r="A2019" s="58"/>
      <c r="B2019" s="58"/>
      <c r="C2019" s="58"/>
      <c r="D2019" s="58"/>
      <c r="E2019" s="51" t="str">
        <f>IF(C2019&lt;&gt;"",VLOOKUP(MID(C2019,18,5),LISTAS·PAPP!$E$4:$F$76,2,0),"")</f>
        <v/>
      </c>
      <c r="F2019" s="58"/>
      <c r="G2019" s="51" t="str">
        <f>IF(F2019&lt;&gt;"",VLOOKUP(F2019,LISTAS·PAPP!$R$3:$T$221,3,0),"")</f>
        <v/>
      </c>
      <c r="H2019" s="58"/>
      <c r="I2019" s="66"/>
      <c r="J2019" s="66"/>
      <c r="K2019" s="67"/>
      <c r="L2019" s="66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52" t="str">
        <f>IF(A2019&lt;&gt;"",IF(D2019="DIRECCIÓN_DE_TRANSFERENCIAS","280 0031",VLOOKUP(C2019,LISTAS·PAPP!$C$3:$D$76,2,0)),"")</f>
        <v/>
      </c>
      <c r="Z2019" s="61"/>
      <c r="AA2019" s="62"/>
      <c r="AB2019" s="62"/>
      <c r="AC2019" s="65" t="str">
        <f>IF(D2019&lt;&gt;"",VLOOKUP(D2019,LISTAS·PAPP!$I$3:$M$16,2,0),"")</f>
        <v/>
      </c>
      <c r="AD2019" s="51" t="str">
        <f>IF(D2019&lt;&gt;"",VLOOKUP(D2019,LISTAS·PAPP!$I$3:$M$16,3,0),"")</f>
        <v/>
      </c>
      <c r="AE2019" s="52" t="str">
        <f>IF(D2019&lt;&gt;"",VLOOKUP(D2019,LISTAS·PAPP!$I$3:$M$16,4,0),"")</f>
        <v/>
      </c>
      <c r="AF2019" s="51" t="str">
        <f>IF(D2019&lt;&gt;"",VLOOKUP(D2019,LISTAS·PAPP!$I$3:$M$16,5,0),"")</f>
        <v/>
      </c>
      <c r="AG2019" s="52" t="str">
        <f>IF(AH2019&lt;&gt;"",VLOOKUP(AH2019,LISTAS·PAPP!$O$3:$P$74,2,0),"")</f>
        <v/>
      </c>
      <c r="AH2019" s="58"/>
      <c r="AI2019" s="60"/>
      <c r="AJ2019" s="51" t="str">
        <f>IF(AI2019&lt;&gt;"",VLOOKUP(AI2019,LISTAS·PAPP!$X$4:$Y$80,2,0),"")</f>
        <v/>
      </c>
      <c r="AK2019" s="58"/>
      <c r="AL2019" s="60"/>
      <c r="AM2019" s="51" t="str">
        <f>IF(ISERROR(VLOOKUP(AL2019,LISTAS·PAPP!$AD$4:$AE$334,2,0))," ",VLOOKUP(AL2019,LISTAS·PAPP!$AD$4:$AE$334,2,0))</f>
        <v xml:space="preserve"> </v>
      </c>
      <c r="AN2019" s="63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53" t="str">
        <f t="shared" si="94"/>
        <v/>
      </c>
      <c r="BB2019" s="54" t="str">
        <f t="shared" si="95"/>
        <v/>
      </c>
      <c r="BC2019" s="55" t="str">
        <f t="shared" si="96"/>
        <v xml:space="preserve"> </v>
      </c>
    </row>
    <row r="2020" spans="1:55" x14ac:dyDescent="0.25">
      <c r="A2020" s="58"/>
      <c r="B2020" s="58"/>
      <c r="C2020" s="58"/>
      <c r="D2020" s="58"/>
      <c r="E2020" s="51" t="str">
        <f>IF(C2020&lt;&gt;"",VLOOKUP(MID(C2020,18,5),LISTAS·PAPP!$E$4:$F$76,2,0),"")</f>
        <v/>
      </c>
      <c r="F2020" s="58"/>
      <c r="G2020" s="51" t="str">
        <f>IF(F2020&lt;&gt;"",VLOOKUP(F2020,LISTAS·PAPP!$R$3:$T$221,3,0),"")</f>
        <v/>
      </c>
      <c r="H2020" s="58"/>
      <c r="I2020" s="66"/>
      <c r="J2020" s="66"/>
      <c r="K2020" s="67"/>
      <c r="L2020" s="66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52" t="str">
        <f>IF(A2020&lt;&gt;"",IF(D2020="DIRECCIÓN_DE_TRANSFERENCIAS","280 0031",VLOOKUP(C2020,LISTAS·PAPP!$C$3:$D$76,2,0)),"")</f>
        <v/>
      </c>
      <c r="Z2020" s="61"/>
      <c r="AA2020" s="62"/>
      <c r="AB2020" s="62"/>
      <c r="AC2020" s="65" t="str">
        <f>IF(D2020&lt;&gt;"",VLOOKUP(D2020,LISTAS·PAPP!$I$3:$M$16,2,0),"")</f>
        <v/>
      </c>
      <c r="AD2020" s="51" t="str">
        <f>IF(D2020&lt;&gt;"",VLOOKUP(D2020,LISTAS·PAPP!$I$3:$M$16,3,0),"")</f>
        <v/>
      </c>
      <c r="AE2020" s="52" t="str">
        <f>IF(D2020&lt;&gt;"",VLOOKUP(D2020,LISTAS·PAPP!$I$3:$M$16,4,0),"")</f>
        <v/>
      </c>
      <c r="AF2020" s="51" t="str">
        <f>IF(D2020&lt;&gt;"",VLOOKUP(D2020,LISTAS·PAPP!$I$3:$M$16,5,0),"")</f>
        <v/>
      </c>
      <c r="AG2020" s="52" t="str">
        <f>IF(AH2020&lt;&gt;"",VLOOKUP(AH2020,LISTAS·PAPP!$O$3:$P$74,2,0),"")</f>
        <v/>
      </c>
      <c r="AH2020" s="58"/>
      <c r="AI2020" s="60"/>
      <c r="AJ2020" s="51" t="str">
        <f>IF(AI2020&lt;&gt;"",VLOOKUP(AI2020,LISTAS·PAPP!$X$4:$Y$80,2,0),"")</f>
        <v/>
      </c>
      <c r="AK2020" s="58"/>
      <c r="AL2020" s="60"/>
      <c r="AM2020" s="51" t="str">
        <f>IF(ISERROR(VLOOKUP(AL2020,LISTAS·PAPP!$AD$4:$AE$334,2,0))," ",VLOOKUP(AL2020,LISTAS·PAPP!$AD$4:$AE$334,2,0))</f>
        <v xml:space="preserve"> </v>
      </c>
      <c r="AN2020" s="63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53" t="str">
        <f t="shared" si="94"/>
        <v/>
      </c>
      <c r="BB2020" s="54" t="str">
        <f t="shared" si="95"/>
        <v/>
      </c>
      <c r="BC2020" s="55" t="str">
        <f t="shared" si="96"/>
        <v xml:space="preserve"> </v>
      </c>
    </row>
    <row r="2021" spans="1:55" x14ac:dyDescent="0.25">
      <c r="A2021" s="58"/>
      <c r="B2021" s="58"/>
      <c r="C2021" s="58"/>
      <c r="D2021" s="58"/>
      <c r="E2021" s="51" t="str">
        <f>IF(C2021&lt;&gt;"",VLOOKUP(MID(C2021,18,5),LISTAS·PAPP!$E$4:$F$76,2,0),"")</f>
        <v/>
      </c>
      <c r="F2021" s="58"/>
      <c r="G2021" s="51" t="str">
        <f>IF(F2021&lt;&gt;"",VLOOKUP(F2021,LISTAS·PAPP!$R$3:$T$221,3,0),"")</f>
        <v/>
      </c>
      <c r="H2021" s="58"/>
      <c r="I2021" s="66"/>
      <c r="J2021" s="66"/>
      <c r="K2021" s="67"/>
      <c r="L2021" s="66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52" t="str">
        <f>IF(A2021&lt;&gt;"",IF(D2021="DIRECCIÓN_DE_TRANSFERENCIAS","280 0031",VLOOKUP(C2021,LISTAS·PAPP!$C$3:$D$76,2,0)),"")</f>
        <v/>
      </c>
      <c r="Z2021" s="61"/>
      <c r="AA2021" s="62"/>
      <c r="AB2021" s="62"/>
      <c r="AC2021" s="65" t="str">
        <f>IF(D2021&lt;&gt;"",VLOOKUP(D2021,LISTAS·PAPP!$I$3:$M$16,2,0),"")</f>
        <v/>
      </c>
      <c r="AD2021" s="51" t="str">
        <f>IF(D2021&lt;&gt;"",VLOOKUP(D2021,LISTAS·PAPP!$I$3:$M$16,3,0),"")</f>
        <v/>
      </c>
      <c r="AE2021" s="52" t="str">
        <f>IF(D2021&lt;&gt;"",VLOOKUP(D2021,LISTAS·PAPP!$I$3:$M$16,4,0),"")</f>
        <v/>
      </c>
      <c r="AF2021" s="51" t="str">
        <f>IF(D2021&lt;&gt;"",VLOOKUP(D2021,LISTAS·PAPP!$I$3:$M$16,5,0),"")</f>
        <v/>
      </c>
      <c r="AG2021" s="52" t="str">
        <f>IF(AH2021&lt;&gt;"",VLOOKUP(AH2021,LISTAS·PAPP!$O$3:$P$74,2,0),"")</f>
        <v/>
      </c>
      <c r="AH2021" s="58"/>
      <c r="AI2021" s="60"/>
      <c r="AJ2021" s="51" t="str">
        <f>IF(AI2021&lt;&gt;"",VLOOKUP(AI2021,LISTAS·PAPP!$X$4:$Y$80,2,0),"")</f>
        <v/>
      </c>
      <c r="AK2021" s="58"/>
      <c r="AL2021" s="60"/>
      <c r="AM2021" s="51" t="str">
        <f>IF(ISERROR(VLOOKUP(AL2021,LISTAS·PAPP!$AD$4:$AE$334,2,0))," ",VLOOKUP(AL2021,LISTAS·PAPP!$AD$4:$AE$334,2,0))</f>
        <v xml:space="preserve"> </v>
      </c>
      <c r="AN2021" s="63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53" t="str">
        <f t="shared" si="94"/>
        <v/>
      </c>
      <c r="BB2021" s="54" t="str">
        <f t="shared" si="95"/>
        <v/>
      </c>
      <c r="BC2021" s="55" t="str">
        <f t="shared" si="96"/>
        <v xml:space="preserve"> </v>
      </c>
    </row>
    <row r="2022" spans="1:55" x14ac:dyDescent="0.25">
      <c r="A2022" s="58"/>
      <c r="B2022" s="58"/>
      <c r="C2022" s="58"/>
      <c r="D2022" s="58"/>
      <c r="E2022" s="51" t="str">
        <f>IF(C2022&lt;&gt;"",VLOOKUP(MID(C2022,18,5),LISTAS·PAPP!$E$4:$F$76,2,0),"")</f>
        <v/>
      </c>
      <c r="F2022" s="58"/>
      <c r="G2022" s="51" t="str">
        <f>IF(F2022&lt;&gt;"",VLOOKUP(F2022,LISTAS·PAPP!$R$3:$T$221,3,0),"")</f>
        <v/>
      </c>
      <c r="H2022" s="58"/>
      <c r="I2022" s="66"/>
      <c r="J2022" s="66"/>
      <c r="K2022" s="67"/>
      <c r="L2022" s="66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52" t="str">
        <f>IF(A2022&lt;&gt;"",IF(D2022="DIRECCIÓN_DE_TRANSFERENCIAS","280 0031",VLOOKUP(C2022,LISTAS·PAPP!$C$3:$D$76,2,0)),"")</f>
        <v/>
      </c>
      <c r="Z2022" s="61"/>
      <c r="AA2022" s="62"/>
      <c r="AB2022" s="62"/>
      <c r="AC2022" s="65" t="str">
        <f>IF(D2022&lt;&gt;"",VLOOKUP(D2022,LISTAS·PAPP!$I$3:$M$16,2,0),"")</f>
        <v/>
      </c>
      <c r="AD2022" s="51" t="str">
        <f>IF(D2022&lt;&gt;"",VLOOKUP(D2022,LISTAS·PAPP!$I$3:$M$16,3,0),"")</f>
        <v/>
      </c>
      <c r="AE2022" s="52" t="str">
        <f>IF(D2022&lt;&gt;"",VLOOKUP(D2022,LISTAS·PAPP!$I$3:$M$16,4,0),"")</f>
        <v/>
      </c>
      <c r="AF2022" s="51" t="str">
        <f>IF(D2022&lt;&gt;"",VLOOKUP(D2022,LISTAS·PAPP!$I$3:$M$16,5,0),"")</f>
        <v/>
      </c>
      <c r="AG2022" s="52" t="str">
        <f>IF(AH2022&lt;&gt;"",VLOOKUP(AH2022,LISTAS·PAPP!$O$3:$P$74,2,0),"")</f>
        <v/>
      </c>
      <c r="AH2022" s="58"/>
      <c r="AI2022" s="60"/>
      <c r="AJ2022" s="51" t="str">
        <f>IF(AI2022&lt;&gt;"",VLOOKUP(AI2022,LISTAS·PAPP!$X$4:$Y$80,2,0),"")</f>
        <v/>
      </c>
      <c r="AK2022" s="58"/>
      <c r="AL2022" s="60"/>
      <c r="AM2022" s="51" t="str">
        <f>IF(ISERROR(VLOOKUP(AL2022,LISTAS·PAPP!$AD$4:$AE$334,2,0))," ",VLOOKUP(AL2022,LISTAS·PAPP!$AD$4:$AE$334,2,0))</f>
        <v xml:space="preserve"> </v>
      </c>
      <c r="AN2022" s="63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53" t="str">
        <f t="shared" si="94"/>
        <v/>
      </c>
      <c r="BB2022" s="54" t="str">
        <f t="shared" si="95"/>
        <v/>
      </c>
      <c r="BC2022" s="55" t="str">
        <f t="shared" si="96"/>
        <v xml:space="preserve"> </v>
      </c>
    </row>
    <row r="2023" spans="1:55" x14ac:dyDescent="0.25">
      <c r="A2023" s="58"/>
      <c r="B2023" s="58"/>
      <c r="C2023" s="58"/>
      <c r="D2023" s="58"/>
      <c r="E2023" s="51" t="str">
        <f>IF(C2023&lt;&gt;"",VLOOKUP(MID(C2023,18,5),LISTAS·PAPP!$E$4:$F$76,2,0),"")</f>
        <v/>
      </c>
      <c r="F2023" s="58"/>
      <c r="G2023" s="51" t="str">
        <f>IF(F2023&lt;&gt;"",VLOOKUP(F2023,LISTAS·PAPP!$R$3:$T$221,3,0),"")</f>
        <v/>
      </c>
      <c r="H2023" s="58"/>
      <c r="I2023" s="66"/>
      <c r="J2023" s="66"/>
      <c r="K2023" s="67"/>
      <c r="L2023" s="66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52" t="str">
        <f>IF(A2023&lt;&gt;"",IF(D2023="DIRECCIÓN_DE_TRANSFERENCIAS","280 0031",VLOOKUP(C2023,LISTAS·PAPP!$C$3:$D$76,2,0)),"")</f>
        <v/>
      </c>
      <c r="Z2023" s="61"/>
      <c r="AA2023" s="62"/>
      <c r="AB2023" s="62"/>
      <c r="AC2023" s="65" t="str">
        <f>IF(D2023&lt;&gt;"",VLOOKUP(D2023,LISTAS·PAPP!$I$3:$M$16,2,0),"")</f>
        <v/>
      </c>
      <c r="AD2023" s="51" t="str">
        <f>IF(D2023&lt;&gt;"",VLOOKUP(D2023,LISTAS·PAPP!$I$3:$M$16,3,0),"")</f>
        <v/>
      </c>
      <c r="AE2023" s="52" t="str">
        <f>IF(D2023&lt;&gt;"",VLOOKUP(D2023,LISTAS·PAPP!$I$3:$M$16,4,0),"")</f>
        <v/>
      </c>
      <c r="AF2023" s="51" t="str">
        <f>IF(D2023&lt;&gt;"",VLOOKUP(D2023,LISTAS·PAPP!$I$3:$M$16,5,0),"")</f>
        <v/>
      </c>
      <c r="AG2023" s="52" t="str">
        <f>IF(AH2023&lt;&gt;"",VLOOKUP(AH2023,LISTAS·PAPP!$O$3:$P$74,2,0),"")</f>
        <v/>
      </c>
      <c r="AH2023" s="58"/>
      <c r="AI2023" s="60"/>
      <c r="AJ2023" s="51" t="str">
        <f>IF(AI2023&lt;&gt;"",VLOOKUP(AI2023,LISTAS·PAPP!$X$4:$Y$80,2,0),"")</f>
        <v/>
      </c>
      <c r="AK2023" s="58"/>
      <c r="AL2023" s="60"/>
      <c r="AM2023" s="51" t="str">
        <f>IF(ISERROR(VLOOKUP(AL2023,LISTAS·PAPP!$AD$4:$AE$334,2,0))," ",VLOOKUP(AL2023,LISTAS·PAPP!$AD$4:$AE$334,2,0))</f>
        <v xml:space="preserve"> </v>
      </c>
      <c r="AN2023" s="63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53" t="str">
        <f t="shared" si="94"/>
        <v/>
      </c>
      <c r="BB2023" s="54" t="str">
        <f t="shared" si="95"/>
        <v/>
      </c>
      <c r="BC2023" s="55" t="str">
        <f t="shared" si="96"/>
        <v xml:space="preserve"> </v>
      </c>
    </row>
    <row r="2024" spans="1:55" x14ac:dyDescent="0.25">
      <c r="A2024" s="58"/>
      <c r="B2024" s="58"/>
      <c r="C2024" s="58"/>
      <c r="D2024" s="58"/>
      <c r="E2024" s="51" t="str">
        <f>IF(C2024&lt;&gt;"",VLOOKUP(MID(C2024,18,5),LISTAS·PAPP!$E$4:$F$76,2,0),"")</f>
        <v/>
      </c>
      <c r="F2024" s="58"/>
      <c r="G2024" s="51" t="str">
        <f>IF(F2024&lt;&gt;"",VLOOKUP(F2024,LISTAS·PAPP!$R$3:$T$221,3,0),"")</f>
        <v/>
      </c>
      <c r="H2024" s="58"/>
      <c r="I2024" s="66"/>
      <c r="J2024" s="66"/>
      <c r="K2024" s="67"/>
      <c r="L2024" s="66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52" t="str">
        <f>IF(A2024&lt;&gt;"",IF(D2024="DIRECCIÓN_DE_TRANSFERENCIAS","280 0031",VLOOKUP(C2024,LISTAS·PAPP!$C$3:$D$76,2,0)),"")</f>
        <v/>
      </c>
      <c r="Z2024" s="61"/>
      <c r="AA2024" s="62"/>
      <c r="AB2024" s="62"/>
      <c r="AC2024" s="65" t="str">
        <f>IF(D2024&lt;&gt;"",VLOOKUP(D2024,LISTAS·PAPP!$I$3:$M$16,2,0),"")</f>
        <v/>
      </c>
      <c r="AD2024" s="51" t="str">
        <f>IF(D2024&lt;&gt;"",VLOOKUP(D2024,LISTAS·PAPP!$I$3:$M$16,3,0),"")</f>
        <v/>
      </c>
      <c r="AE2024" s="52" t="str">
        <f>IF(D2024&lt;&gt;"",VLOOKUP(D2024,LISTAS·PAPP!$I$3:$M$16,4,0),"")</f>
        <v/>
      </c>
      <c r="AF2024" s="51" t="str">
        <f>IF(D2024&lt;&gt;"",VLOOKUP(D2024,LISTAS·PAPP!$I$3:$M$16,5,0),"")</f>
        <v/>
      </c>
      <c r="AG2024" s="52" t="str">
        <f>IF(AH2024&lt;&gt;"",VLOOKUP(AH2024,LISTAS·PAPP!$O$3:$P$74,2,0),"")</f>
        <v/>
      </c>
      <c r="AH2024" s="58"/>
      <c r="AI2024" s="60"/>
      <c r="AJ2024" s="51" t="str">
        <f>IF(AI2024&lt;&gt;"",VLOOKUP(AI2024,LISTAS·PAPP!$X$4:$Y$80,2,0),"")</f>
        <v/>
      </c>
      <c r="AK2024" s="58"/>
      <c r="AL2024" s="60"/>
      <c r="AM2024" s="51" t="str">
        <f>IF(ISERROR(VLOOKUP(AL2024,LISTAS·PAPP!$AD$4:$AE$334,2,0))," ",VLOOKUP(AL2024,LISTAS·PAPP!$AD$4:$AE$334,2,0))</f>
        <v xml:space="preserve"> </v>
      </c>
      <c r="AN2024" s="63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53" t="str">
        <f t="shared" si="94"/>
        <v/>
      </c>
      <c r="BB2024" s="54" t="str">
        <f t="shared" si="95"/>
        <v/>
      </c>
      <c r="BC2024" s="55" t="str">
        <f t="shared" si="96"/>
        <v xml:space="preserve"> </v>
      </c>
    </row>
    <row r="2025" spans="1:55" x14ac:dyDescent="0.25">
      <c r="A2025" s="58"/>
      <c r="B2025" s="58"/>
      <c r="C2025" s="58"/>
      <c r="D2025" s="58"/>
      <c r="E2025" s="51" t="str">
        <f>IF(C2025&lt;&gt;"",VLOOKUP(MID(C2025,18,5),LISTAS·PAPP!$E$4:$F$76,2,0),"")</f>
        <v/>
      </c>
      <c r="F2025" s="58"/>
      <c r="G2025" s="51" t="str">
        <f>IF(F2025&lt;&gt;"",VLOOKUP(F2025,LISTAS·PAPP!$R$3:$T$221,3,0),"")</f>
        <v/>
      </c>
      <c r="H2025" s="58"/>
      <c r="I2025" s="66"/>
      <c r="J2025" s="66"/>
      <c r="K2025" s="67"/>
      <c r="L2025" s="66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52" t="str">
        <f>IF(A2025&lt;&gt;"",IF(D2025="DIRECCIÓN_DE_TRANSFERENCIAS","280 0031",VLOOKUP(C2025,LISTAS·PAPP!$C$3:$D$76,2,0)),"")</f>
        <v/>
      </c>
      <c r="Z2025" s="61"/>
      <c r="AA2025" s="62"/>
      <c r="AB2025" s="62"/>
      <c r="AC2025" s="65" t="str">
        <f>IF(D2025&lt;&gt;"",VLOOKUP(D2025,LISTAS·PAPP!$I$3:$M$16,2,0),"")</f>
        <v/>
      </c>
      <c r="AD2025" s="51" t="str">
        <f>IF(D2025&lt;&gt;"",VLOOKUP(D2025,LISTAS·PAPP!$I$3:$M$16,3,0),"")</f>
        <v/>
      </c>
      <c r="AE2025" s="52" t="str">
        <f>IF(D2025&lt;&gt;"",VLOOKUP(D2025,LISTAS·PAPP!$I$3:$M$16,4,0),"")</f>
        <v/>
      </c>
      <c r="AF2025" s="51" t="str">
        <f>IF(D2025&lt;&gt;"",VLOOKUP(D2025,LISTAS·PAPP!$I$3:$M$16,5,0),"")</f>
        <v/>
      </c>
      <c r="AG2025" s="52" t="str">
        <f>IF(AH2025&lt;&gt;"",VLOOKUP(AH2025,LISTAS·PAPP!$O$3:$P$74,2,0),"")</f>
        <v/>
      </c>
      <c r="AH2025" s="58"/>
      <c r="AI2025" s="60"/>
      <c r="AJ2025" s="51" t="str">
        <f>IF(AI2025&lt;&gt;"",VLOOKUP(AI2025,LISTAS·PAPP!$X$4:$Y$80,2,0),"")</f>
        <v/>
      </c>
      <c r="AK2025" s="58"/>
      <c r="AL2025" s="60"/>
      <c r="AM2025" s="51" t="str">
        <f>IF(ISERROR(VLOOKUP(AL2025,LISTAS·PAPP!$AD$4:$AE$334,2,0))," ",VLOOKUP(AL2025,LISTAS·PAPP!$AD$4:$AE$334,2,0))</f>
        <v xml:space="preserve"> </v>
      </c>
      <c r="AN2025" s="63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53" t="str">
        <f t="shared" si="94"/>
        <v/>
      </c>
      <c r="BB2025" s="54" t="str">
        <f t="shared" si="95"/>
        <v/>
      </c>
      <c r="BC2025" s="55" t="str">
        <f t="shared" si="96"/>
        <v xml:space="preserve"> </v>
      </c>
    </row>
    <row r="2026" spans="1:55" x14ac:dyDescent="0.25">
      <c r="A2026" s="58"/>
      <c r="B2026" s="58"/>
      <c r="C2026" s="58"/>
      <c r="D2026" s="58"/>
      <c r="E2026" s="51" t="str">
        <f>IF(C2026&lt;&gt;"",VLOOKUP(MID(C2026,18,5),LISTAS·PAPP!$E$4:$F$76,2,0),"")</f>
        <v/>
      </c>
      <c r="F2026" s="58"/>
      <c r="G2026" s="51" t="str">
        <f>IF(F2026&lt;&gt;"",VLOOKUP(F2026,LISTAS·PAPP!$R$3:$T$221,3,0),"")</f>
        <v/>
      </c>
      <c r="H2026" s="58"/>
      <c r="I2026" s="66"/>
      <c r="J2026" s="66"/>
      <c r="K2026" s="67"/>
      <c r="L2026" s="66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52" t="str">
        <f>IF(A2026&lt;&gt;"",IF(D2026="DIRECCIÓN_DE_TRANSFERENCIAS","280 0031",VLOOKUP(C2026,LISTAS·PAPP!$C$3:$D$76,2,0)),"")</f>
        <v/>
      </c>
      <c r="Z2026" s="61"/>
      <c r="AA2026" s="62"/>
      <c r="AB2026" s="62"/>
      <c r="AC2026" s="65" t="str">
        <f>IF(D2026&lt;&gt;"",VLOOKUP(D2026,LISTAS·PAPP!$I$3:$M$16,2,0),"")</f>
        <v/>
      </c>
      <c r="AD2026" s="51" t="str">
        <f>IF(D2026&lt;&gt;"",VLOOKUP(D2026,LISTAS·PAPP!$I$3:$M$16,3,0),"")</f>
        <v/>
      </c>
      <c r="AE2026" s="52" t="str">
        <f>IF(D2026&lt;&gt;"",VLOOKUP(D2026,LISTAS·PAPP!$I$3:$M$16,4,0),"")</f>
        <v/>
      </c>
      <c r="AF2026" s="51" t="str">
        <f>IF(D2026&lt;&gt;"",VLOOKUP(D2026,LISTAS·PAPP!$I$3:$M$16,5,0),"")</f>
        <v/>
      </c>
      <c r="AG2026" s="52" t="str">
        <f>IF(AH2026&lt;&gt;"",VLOOKUP(AH2026,LISTAS·PAPP!$O$3:$P$74,2,0),"")</f>
        <v/>
      </c>
      <c r="AH2026" s="58"/>
      <c r="AI2026" s="60"/>
      <c r="AJ2026" s="51" t="str">
        <f>IF(AI2026&lt;&gt;"",VLOOKUP(AI2026,LISTAS·PAPP!$X$4:$Y$80,2,0),"")</f>
        <v/>
      </c>
      <c r="AK2026" s="58"/>
      <c r="AL2026" s="60"/>
      <c r="AM2026" s="51" t="str">
        <f>IF(ISERROR(VLOOKUP(AL2026,LISTAS·PAPP!$AD$4:$AE$334,2,0))," ",VLOOKUP(AL2026,LISTAS·PAPP!$AD$4:$AE$334,2,0))</f>
        <v xml:space="preserve"> </v>
      </c>
      <c r="AN2026" s="63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53" t="str">
        <f t="shared" si="94"/>
        <v/>
      </c>
      <c r="BB2026" s="54" t="str">
        <f t="shared" si="95"/>
        <v/>
      </c>
      <c r="BC2026" s="55" t="str">
        <f t="shared" si="96"/>
        <v xml:space="preserve"> </v>
      </c>
    </row>
    <row r="2027" spans="1:55" x14ac:dyDescent="0.25">
      <c r="A2027" s="58"/>
      <c r="B2027" s="58"/>
      <c r="C2027" s="58"/>
      <c r="D2027" s="58"/>
      <c r="E2027" s="51" t="str">
        <f>IF(C2027&lt;&gt;"",VLOOKUP(MID(C2027,18,5),LISTAS·PAPP!$E$4:$F$76,2,0),"")</f>
        <v/>
      </c>
      <c r="F2027" s="58"/>
      <c r="G2027" s="51" t="str">
        <f>IF(F2027&lt;&gt;"",VLOOKUP(F2027,LISTAS·PAPP!$R$3:$T$221,3,0),"")</f>
        <v/>
      </c>
      <c r="H2027" s="58"/>
      <c r="I2027" s="66"/>
      <c r="J2027" s="66"/>
      <c r="K2027" s="67"/>
      <c r="L2027" s="66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52" t="str">
        <f>IF(A2027&lt;&gt;"",IF(D2027="DIRECCIÓN_DE_TRANSFERENCIAS","280 0031",VLOOKUP(C2027,LISTAS·PAPP!$C$3:$D$76,2,0)),"")</f>
        <v/>
      </c>
      <c r="Z2027" s="61"/>
      <c r="AA2027" s="62"/>
      <c r="AB2027" s="62"/>
      <c r="AC2027" s="65" t="str">
        <f>IF(D2027&lt;&gt;"",VLOOKUP(D2027,LISTAS·PAPP!$I$3:$M$16,2,0),"")</f>
        <v/>
      </c>
      <c r="AD2027" s="51" t="str">
        <f>IF(D2027&lt;&gt;"",VLOOKUP(D2027,LISTAS·PAPP!$I$3:$M$16,3,0),"")</f>
        <v/>
      </c>
      <c r="AE2027" s="52" t="str">
        <f>IF(D2027&lt;&gt;"",VLOOKUP(D2027,LISTAS·PAPP!$I$3:$M$16,4,0),"")</f>
        <v/>
      </c>
      <c r="AF2027" s="51" t="str">
        <f>IF(D2027&lt;&gt;"",VLOOKUP(D2027,LISTAS·PAPP!$I$3:$M$16,5,0),"")</f>
        <v/>
      </c>
      <c r="AG2027" s="52" t="str">
        <f>IF(AH2027&lt;&gt;"",VLOOKUP(AH2027,LISTAS·PAPP!$O$3:$P$74,2,0),"")</f>
        <v/>
      </c>
      <c r="AH2027" s="58"/>
      <c r="AI2027" s="60"/>
      <c r="AJ2027" s="51" t="str">
        <f>IF(AI2027&lt;&gt;"",VLOOKUP(AI2027,LISTAS·PAPP!$X$4:$Y$80,2,0),"")</f>
        <v/>
      </c>
      <c r="AK2027" s="58"/>
      <c r="AL2027" s="60"/>
      <c r="AM2027" s="51" t="str">
        <f>IF(ISERROR(VLOOKUP(AL2027,LISTAS·PAPP!$AD$4:$AE$334,2,0))," ",VLOOKUP(AL2027,LISTAS·PAPP!$AD$4:$AE$334,2,0))</f>
        <v xml:space="preserve"> </v>
      </c>
      <c r="AN2027" s="63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53" t="str">
        <f t="shared" si="94"/>
        <v/>
      </c>
      <c r="BB2027" s="54" t="str">
        <f t="shared" si="95"/>
        <v/>
      </c>
      <c r="BC2027" s="55" t="str">
        <f t="shared" si="96"/>
        <v xml:space="preserve"> </v>
      </c>
    </row>
    <row r="2028" spans="1:55" x14ac:dyDescent="0.25">
      <c r="A2028" s="58"/>
      <c r="B2028" s="58"/>
      <c r="C2028" s="58"/>
      <c r="D2028" s="58"/>
      <c r="E2028" s="51" t="str">
        <f>IF(C2028&lt;&gt;"",VLOOKUP(MID(C2028,18,5),LISTAS·PAPP!$E$4:$F$76,2,0),"")</f>
        <v/>
      </c>
      <c r="F2028" s="58"/>
      <c r="G2028" s="51" t="str">
        <f>IF(F2028&lt;&gt;"",VLOOKUP(F2028,LISTAS·PAPP!$R$3:$T$221,3,0),"")</f>
        <v/>
      </c>
      <c r="H2028" s="58"/>
      <c r="I2028" s="66"/>
      <c r="J2028" s="66"/>
      <c r="K2028" s="67"/>
      <c r="L2028" s="66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52" t="str">
        <f>IF(A2028&lt;&gt;"",IF(D2028="DIRECCIÓN_DE_TRANSFERENCIAS","280 0031",VLOOKUP(C2028,LISTAS·PAPP!$C$3:$D$76,2,0)),"")</f>
        <v/>
      </c>
      <c r="Z2028" s="61"/>
      <c r="AA2028" s="62"/>
      <c r="AB2028" s="62"/>
      <c r="AC2028" s="65" t="str">
        <f>IF(D2028&lt;&gt;"",VLOOKUP(D2028,LISTAS·PAPP!$I$3:$M$16,2,0),"")</f>
        <v/>
      </c>
      <c r="AD2028" s="51" t="str">
        <f>IF(D2028&lt;&gt;"",VLOOKUP(D2028,LISTAS·PAPP!$I$3:$M$16,3,0),"")</f>
        <v/>
      </c>
      <c r="AE2028" s="52" t="str">
        <f>IF(D2028&lt;&gt;"",VLOOKUP(D2028,LISTAS·PAPP!$I$3:$M$16,4,0),"")</f>
        <v/>
      </c>
      <c r="AF2028" s="51" t="str">
        <f>IF(D2028&lt;&gt;"",VLOOKUP(D2028,LISTAS·PAPP!$I$3:$M$16,5,0),"")</f>
        <v/>
      </c>
      <c r="AG2028" s="52" t="str">
        <f>IF(AH2028&lt;&gt;"",VLOOKUP(AH2028,LISTAS·PAPP!$O$3:$P$74,2,0),"")</f>
        <v/>
      </c>
      <c r="AH2028" s="58"/>
      <c r="AI2028" s="60"/>
      <c r="AJ2028" s="51" t="str">
        <f>IF(AI2028&lt;&gt;"",VLOOKUP(AI2028,LISTAS·PAPP!$X$4:$Y$80,2,0),"")</f>
        <v/>
      </c>
      <c r="AK2028" s="58"/>
      <c r="AL2028" s="60"/>
      <c r="AM2028" s="51" t="str">
        <f>IF(ISERROR(VLOOKUP(AL2028,LISTAS·PAPP!$AD$4:$AE$334,2,0))," ",VLOOKUP(AL2028,LISTAS·PAPP!$AD$4:$AE$334,2,0))</f>
        <v xml:space="preserve"> </v>
      </c>
      <c r="AN2028" s="63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53" t="str">
        <f t="shared" si="94"/>
        <v/>
      </c>
      <c r="BB2028" s="54" t="str">
        <f t="shared" si="95"/>
        <v/>
      </c>
      <c r="BC2028" s="55" t="str">
        <f t="shared" si="96"/>
        <v xml:space="preserve"> </v>
      </c>
    </row>
    <row r="2029" spans="1:55" x14ac:dyDescent="0.25">
      <c r="A2029" s="58"/>
      <c r="B2029" s="58"/>
      <c r="C2029" s="58"/>
      <c r="D2029" s="58"/>
      <c r="E2029" s="51" t="str">
        <f>IF(C2029&lt;&gt;"",VLOOKUP(MID(C2029,18,5),LISTAS·PAPP!$E$4:$F$76,2,0),"")</f>
        <v/>
      </c>
      <c r="F2029" s="58"/>
      <c r="G2029" s="51" t="str">
        <f>IF(F2029&lt;&gt;"",VLOOKUP(F2029,LISTAS·PAPP!$R$3:$T$221,3,0),"")</f>
        <v/>
      </c>
      <c r="H2029" s="58"/>
      <c r="I2029" s="66"/>
      <c r="J2029" s="66"/>
      <c r="K2029" s="67"/>
      <c r="L2029" s="66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52" t="str">
        <f>IF(A2029&lt;&gt;"",IF(D2029="DIRECCIÓN_DE_TRANSFERENCIAS","280 0031",VLOOKUP(C2029,LISTAS·PAPP!$C$3:$D$76,2,0)),"")</f>
        <v/>
      </c>
      <c r="Z2029" s="61"/>
      <c r="AA2029" s="62"/>
      <c r="AB2029" s="62"/>
      <c r="AC2029" s="65" t="str">
        <f>IF(D2029&lt;&gt;"",VLOOKUP(D2029,LISTAS·PAPP!$I$3:$M$16,2,0),"")</f>
        <v/>
      </c>
      <c r="AD2029" s="51" t="str">
        <f>IF(D2029&lt;&gt;"",VLOOKUP(D2029,LISTAS·PAPP!$I$3:$M$16,3,0),"")</f>
        <v/>
      </c>
      <c r="AE2029" s="52" t="str">
        <f>IF(D2029&lt;&gt;"",VLOOKUP(D2029,LISTAS·PAPP!$I$3:$M$16,4,0),"")</f>
        <v/>
      </c>
      <c r="AF2029" s="51" t="str">
        <f>IF(D2029&lt;&gt;"",VLOOKUP(D2029,LISTAS·PAPP!$I$3:$M$16,5,0),"")</f>
        <v/>
      </c>
      <c r="AG2029" s="52" t="str">
        <f>IF(AH2029&lt;&gt;"",VLOOKUP(AH2029,LISTAS·PAPP!$O$3:$P$74,2,0),"")</f>
        <v/>
      </c>
      <c r="AH2029" s="58"/>
      <c r="AI2029" s="60"/>
      <c r="AJ2029" s="51" t="str">
        <f>IF(AI2029&lt;&gt;"",VLOOKUP(AI2029,LISTAS·PAPP!$X$4:$Y$80,2,0),"")</f>
        <v/>
      </c>
      <c r="AK2029" s="58"/>
      <c r="AL2029" s="60"/>
      <c r="AM2029" s="51" t="str">
        <f>IF(ISERROR(VLOOKUP(AL2029,LISTAS·PAPP!$AD$4:$AE$334,2,0))," ",VLOOKUP(AL2029,LISTAS·PAPP!$AD$4:$AE$334,2,0))</f>
        <v xml:space="preserve"> </v>
      </c>
      <c r="AN2029" s="63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53" t="str">
        <f t="shared" si="94"/>
        <v/>
      </c>
      <c r="BB2029" s="54" t="str">
        <f t="shared" si="95"/>
        <v/>
      </c>
      <c r="BC2029" s="55" t="str">
        <f t="shared" si="96"/>
        <v xml:space="preserve"> </v>
      </c>
    </row>
    <row r="2030" spans="1:55" x14ac:dyDescent="0.25">
      <c r="A2030" s="58"/>
      <c r="B2030" s="58"/>
      <c r="C2030" s="58"/>
      <c r="D2030" s="58"/>
      <c r="E2030" s="51" t="str">
        <f>IF(C2030&lt;&gt;"",VLOOKUP(MID(C2030,18,5),LISTAS·PAPP!$E$4:$F$76,2,0),"")</f>
        <v/>
      </c>
      <c r="F2030" s="58"/>
      <c r="G2030" s="51" t="str">
        <f>IF(F2030&lt;&gt;"",VLOOKUP(F2030,LISTAS·PAPP!$R$3:$T$221,3,0),"")</f>
        <v/>
      </c>
      <c r="H2030" s="58"/>
      <c r="I2030" s="66"/>
      <c r="J2030" s="66"/>
      <c r="K2030" s="67"/>
      <c r="L2030" s="66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52" t="str">
        <f>IF(A2030&lt;&gt;"",IF(D2030="DIRECCIÓN_DE_TRANSFERENCIAS","280 0031",VLOOKUP(C2030,LISTAS·PAPP!$C$3:$D$76,2,0)),"")</f>
        <v/>
      </c>
      <c r="Z2030" s="61"/>
      <c r="AA2030" s="62"/>
      <c r="AB2030" s="62"/>
      <c r="AC2030" s="65" t="str">
        <f>IF(D2030&lt;&gt;"",VLOOKUP(D2030,LISTAS·PAPP!$I$3:$M$16,2,0),"")</f>
        <v/>
      </c>
      <c r="AD2030" s="51" t="str">
        <f>IF(D2030&lt;&gt;"",VLOOKUP(D2030,LISTAS·PAPP!$I$3:$M$16,3,0),"")</f>
        <v/>
      </c>
      <c r="AE2030" s="52" t="str">
        <f>IF(D2030&lt;&gt;"",VLOOKUP(D2030,LISTAS·PAPP!$I$3:$M$16,4,0),"")</f>
        <v/>
      </c>
      <c r="AF2030" s="51" t="str">
        <f>IF(D2030&lt;&gt;"",VLOOKUP(D2030,LISTAS·PAPP!$I$3:$M$16,5,0),"")</f>
        <v/>
      </c>
      <c r="AG2030" s="52" t="str">
        <f>IF(AH2030&lt;&gt;"",VLOOKUP(AH2030,LISTAS·PAPP!$O$3:$P$74,2,0),"")</f>
        <v/>
      </c>
      <c r="AH2030" s="58"/>
      <c r="AI2030" s="60"/>
      <c r="AJ2030" s="51" t="str">
        <f>IF(AI2030&lt;&gt;"",VLOOKUP(AI2030,LISTAS·PAPP!$X$4:$Y$80,2,0),"")</f>
        <v/>
      </c>
      <c r="AK2030" s="58"/>
      <c r="AL2030" s="60"/>
      <c r="AM2030" s="51" t="str">
        <f>IF(ISERROR(VLOOKUP(AL2030,LISTAS·PAPP!$AD$4:$AE$334,2,0))," ",VLOOKUP(AL2030,LISTAS·PAPP!$AD$4:$AE$334,2,0))</f>
        <v xml:space="preserve"> </v>
      </c>
      <c r="AN2030" s="63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53" t="str">
        <f t="shared" si="94"/>
        <v/>
      </c>
      <c r="BB2030" s="54" t="str">
        <f t="shared" si="95"/>
        <v/>
      </c>
      <c r="BC2030" s="55" t="str">
        <f t="shared" si="96"/>
        <v xml:space="preserve"> </v>
      </c>
    </row>
    <row r="2031" spans="1:55" x14ac:dyDescent="0.25">
      <c r="A2031" s="58"/>
      <c r="B2031" s="58"/>
      <c r="C2031" s="58"/>
      <c r="D2031" s="58"/>
      <c r="E2031" s="51" t="str">
        <f>IF(C2031&lt;&gt;"",VLOOKUP(MID(C2031,18,5),LISTAS·PAPP!$E$4:$F$76,2,0),"")</f>
        <v/>
      </c>
      <c r="F2031" s="58"/>
      <c r="G2031" s="51" t="str">
        <f>IF(F2031&lt;&gt;"",VLOOKUP(F2031,LISTAS·PAPP!$R$3:$T$221,3,0),"")</f>
        <v/>
      </c>
      <c r="H2031" s="58"/>
      <c r="I2031" s="66"/>
      <c r="J2031" s="66"/>
      <c r="K2031" s="67"/>
      <c r="L2031" s="66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52" t="str">
        <f>IF(A2031&lt;&gt;"",IF(D2031="DIRECCIÓN_DE_TRANSFERENCIAS","280 0031",VLOOKUP(C2031,LISTAS·PAPP!$C$3:$D$76,2,0)),"")</f>
        <v/>
      </c>
      <c r="Z2031" s="61"/>
      <c r="AA2031" s="62"/>
      <c r="AB2031" s="62"/>
      <c r="AC2031" s="65" t="str">
        <f>IF(D2031&lt;&gt;"",VLOOKUP(D2031,LISTAS·PAPP!$I$3:$M$16,2,0),"")</f>
        <v/>
      </c>
      <c r="AD2031" s="51" t="str">
        <f>IF(D2031&lt;&gt;"",VLOOKUP(D2031,LISTAS·PAPP!$I$3:$M$16,3,0),"")</f>
        <v/>
      </c>
      <c r="AE2031" s="52" t="str">
        <f>IF(D2031&lt;&gt;"",VLOOKUP(D2031,LISTAS·PAPP!$I$3:$M$16,4,0),"")</f>
        <v/>
      </c>
      <c r="AF2031" s="51" t="str">
        <f>IF(D2031&lt;&gt;"",VLOOKUP(D2031,LISTAS·PAPP!$I$3:$M$16,5,0),"")</f>
        <v/>
      </c>
      <c r="AG2031" s="52" t="str">
        <f>IF(AH2031&lt;&gt;"",VLOOKUP(AH2031,LISTAS·PAPP!$O$3:$P$74,2,0),"")</f>
        <v/>
      </c>
      <c r="AH2031" s="58"/>
      <c r="AI2031" s="60"/>
      <c r="AJ2031" s="51" t="str">
        <f>IF(AI2031&lt;&gt;"",VLOOKUP(AI2031,LISTAS·PAPP!$X$4:$Y$80,2,0),"")</f>
        <v/>
      </c>
      <c r="AK2031" s="58"/>
      <c r="AL2031" s="60"/>
      <c r="AM2031" s="51" t="str">
        <f>IF(ISERROR(VLOOKUP(AL2031,LISTAS·PAPP!$AD$4:$AE$334,2,0))," ",VLOOKUP(AL2031,LISTAS·PAPP!$AD$4:$AE$334,2,0))</f>
        <v xml:space="preserve"> </v>
      </c>
      <c r="AN2031" s="63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53" t="str">
        <f t="shared" si="94"/>
        <v/>
      </c>
      <c r="BB2031" s="54" t="str">
        <f t="shared" si="95"/>
        <v/>
      </c>
      <c r="BC2031" s="55" t="str">
        <f t="shared" si="96"/>
        <v xml:space="preserve"> </v>
      </c>
    </row>
    <row r="2032" spans="1:55" x14ac:dyDescent="0.25">
      <c r="A2032" s="58"/>
      <c r="B2032" s="58"/>
      <c r="C2032" s="58"/>
      <c r="D2032" s="58"/>
      <c r="E2032" s="51" t="str">
        <f>IF(C2032&lt;&gt;"",VLOOKUP(MID(C2032,18,5),LISTAS·PAPP!$E$4:$F$76,2,0),"")</f>
        <v/>
      </c>
      <c r="F2032" s="58"/>
      <c r="G2032" s="51" t="str">
        <f>IF(F2032&lt;&gt;"",VLOOKUP(F2032,LISTAS·PAPP!$R$3:$T$221,3,0),"")</f>
        <v/>
      </c>
      <c r="H2032" s="58"/>
      <c r="I2032" s="66"/>
      <c r="J2032" s="66"/>
      <c r="K2032" s="67"/>
      <c r="L2032" s="66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52" t="str">
        <f>IF(A2032&lt;&gt;"",IF(D2032="DIRECCIÓN_DE_TRANSFERENCIAS","280 0031",VLOOKUP(C2032,LISTAS·PAPP!$C$3:$D$76,2,0)),"")</f>
        <v/>
      </c>
      <c r="Z2032" s="61"/>
      <c r="AA2032" s="62"/>
      <c r="AB2032" s="62"/>
      <c r="AC2032" s="65" t="str">
        <f>IF(D2032&lt;&gt;"",VLOOKUP(D2032,LISTAS·PAPP!$I$3:$M$16,2,0),"")</f>
        <v/>
      </c>
      <c r="AD2032" s="51" t="str">
        <f>IF(D2032&lt;&gt;"",VLOOKUP(D2032,LISTAS·PAPP!$I$3:$M$16,3,0),"")</f>
        <v/>
      </c>
      <c r="AE2032" s="52" t="str">
        <f>IF(D2032&lt;&gt;"",VLOOKUP(D2032,LISTAS·PAPP!$I$3:$M$16,4,0),"")</f>
        <v/>
      </c>
      <c r="AF2032" s="51" t="str">
        <f>IF(D2032&lt;&gt;"",VLOOKUP(D2032,LISTAS·PAPP!$I$3:$M$16,5,0),"")</f>
        <v/>
      </c>
      <c r="AG2032" s="52" t="str">
        <f>IF(AH2032&lt;&gt;"",VLOOKUP(AH2032,LISTAS·PAPP!$O$3:$P$74,2,0),"")</f>
        <v/>
      </c>
      <c r="AH2032" s="58"/>
      <c r="AI2032" s="60"/>
      <c r="AJ2032" s="51" t="str">
        <f>IF(AI2032&lt;&gt;"",VLOOKUP(AI2032,LISTAS·PAPP!$X$4:$Y$80,2,0),"")</f>
        <v/>
      </c>
      <c r="AK2032" s="58"/>
      <c r="AL2032" s="60"/>
      <c r="AM2032" s="51" t="str">
        <f>IF(ISERROR(VLOOKUP(AL2032,LISTAS·PAPP!$AD$4:$AE$334,2,0))," ",VLOOKUP(AL2032,LISTAS·PAPP!$AD$4:$AE$334,2,0))</f>
        <v xml:space="preserve"> </v>
      </c>
      <c r="AN2032" s="63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53" t="str">
        <f t="shared" si="94"/>
        <v/>
      </c>
      <c r="BB2032" s="54" t="str">
        <f t="shared" si="95"/>
        <v/>
      </c>
      <c r="BC2032" s="55" t="str">
        <f t="shared" si="96"/>
        <v xml:space="preserve"> </v>
      </c>
    </row>
    <row r="2033" spans="1:55" x14ac:dyDescent="0.25">
      <c r="A2033" s="58"/>
      <c r="B2033" s="58"/>
      <c r="C2033" s="58"/>
      <c r="D2033" s="58"/>
      <c r="E2033" s="51" t="str">
        <f>IF(C2033&lt;&gt;"",VLOOKUP(MID(C2033,18,5),LISTAS·PAPP!$E$4:$F$76,2,0),"")</f>
        <v/>
      </c>
      <c r="F2033" s="58"/>
      <c r="G2033" s="51" t="str">
        <f>IF(F2033&lt;&gt;"",VLOOKUP(F2033,LISTAS·PAPP!$R$3:$T$221,3,0),"")</f>
        <v/>
      </c>
      <c r="H2033" s="58"/>
      <c r="I2033" s="66"/>
      <c r="J2033" s="66"/>
      <c r="K2033" s="67"/>
      <c r="L2033" s="66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52" t="str">
        <f>IF(A2033&lt;&gt;"",IF(D2033="DIRECCIÓN_DE_TRANSFERENCIAS","280 0031",VLOOKUP(C2033,LISTAS·PAPP!$C$3:$D$76,2,0)),"")</f>
        <v/>
      </c>
      <c r="Z2033" s="61"/>
      <c r="AA2033" s="62"/>
      <c r="AB2033" s="62"/>
      <c r="AC2033" s="65" t="str">
        <f>IF(D2033&lt;&gt;"",VLOOKUP(D2033,LISTAS·PAPP!$I$3:$M$16,2,0),"")</f>
        <v/>
      </c>
      <c r="AD2033" s="51" t="str">
        <f>IF(D2033&lt;&gt;"",VLOOKUP(D2033,LISTAS·PAPP!$I$3:$M$16,3,0),"")</f>
        <v/>
      </c>
      <c r="AE2033" s="52" t="str">
        <f>IF(D2033&lt;&gt;"",VLOOKUP(D2033,LISTAS·PAPP!$I$3:$M$16,4,0),"")</f>
        <v/>
      </c>
      <c r="AF2033" s="51" t="str">
        <f>IF(D2033&lt;&gt;"",VLOOKUP(D2033,LISTAS·PAPP!$I$3:$M$16,5,0),"")</f>
        <v/>
      </c>
      <c r="AG2033" s="52" t="str">
        <f>IF(AH2033&lt;&gt;"",VLOOKUP(AH2033,LISTAS·PAPP!$O$3:$P$74,2,0),"")</f>
        <v/>
      </c>
      <c r="AH2033" s="58"/>
      <c r="AI2033" s="60"/>
      <c r="AJ2033" s="51" t="str">
        <f>IF(AI2033&lt;&gt;"",VLOOKUP(AI2033,LISTAS·PAPP!$X$4:$Y$80,2,0),"")</f>
        <v/>
      </c>
      <c r="AK2033" s="58"/>
      <c r="AL2033" s="60"/>
      <c r="AM2033" s="51" t="str">
        <f>IF(ISERROR(VLOOKUP(AL2033,LISTAS·PAPP!$AD$4:$AE$334,2,0))," ",VLOOKUP(AL2033,LISTAS·PAPP!$AD$4:$AE$334,2,0))</f>
        <v xml:space="preserve"> </v>
      </c>
      <c r="AN2033" s="63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53" t="str">
        <f t="shared" si="94"/>
        <v/>
      </c>
      <c r="BB2033" s="54" t="str">
        <f t="shared" si="95"/>
        <v/>
      </c>
      <c r="BC2033" s="55" t="str">
        <f t="shared" si="96"/>
        <v xml:space="preserve"> </v>
      </c>
    </row>
    <row r="2034" spans="1:55" x14ac:dyDescent="0.25">
      <c r="A2034" s="58"/>
      <c r="B2034" s="58"/>
      <c r="C2034" s="58"/>
      <c r="D2034" s="58"/>
      <c r="E2034" s="51" t="str">
        <f>IF(C2034&lt;&gt;"",VLOOKUP(MID(C2034,18,5),LISTAS·PAPP!$E$4:$F$76,2,0),"")</f>
        <v/>
      </c>
      <c r="F2034" s="58"/>
      <c r="G2034" s="51" t="str">
        <f>IF(F2034&lt;&gt;"",VLOOKUP(F2034,LISTAS·PAPP!$R$3:$T$221,3,0),"")</f>
        <v/>
      </c>
      <c r="H2034" s="58"/>
      <c r="I2034" s="66"/>
      <c r="J2034" s="66"/>
      <c r="K2034" s="67"/>
      <c r="L2034" s="66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52" t="str">
        <f>IF(A2034&lt;&gt;"",IF(D2034="DIRECCIÓN_DE_TRANSFERENCIAS","280 0031",VLOOKUP(C2034,LISTAS·PAPP!$C$3:$D$76,2,0)),"")</f>
        <v/>
      </c>
      <c r="Z2034" s="61"/>
      <c r="AA2034" s="62"/>
      <c r="AB2034" s="62"/>
      <c r="AC2034" s="65" t="str">
        <f>IF(D2034&lt;&gt;"",VLOOKUP(D2034,LISTAS·PAPP!$I$3:$M$16,2,0),"")</f>
        <v/>
      </c>
      <c r="AD2034" s="51" t="str">
        <f>IF(D2034&lt;&gt;"",VLOOKUP(D2034,LISTAS·PAPP!$I$3:$M$16,3,0),"")</f>
        <v/>
      </c>
      <c r="AE2034" s="52" t="str">
        <f>IF(D2034&lt;&gt;"",VLOOKUP(D2034,LISTAS·PAPP!$I$3:$M$16,4,0),"")</f>
        <v/>
      </c>
      <c r="AF2034" s="51" t="str">
        <f>IF(D2034&lt;&gt;"",VLOOKUP(D2034,LISTAS·PAPP!$I$3:$M$16,5,0),"")</f>
        <v/>
      </c>
      <c r="AG2034" s="52" t="str">
        <f>IF(AH2034&lt;&gt;"",VLOOKUP(AH2034,LISTAS·PAPP!$O$3:$P$74,2,0),"")</f>
        <v/>
      </c>
      <c r="AH2034" s="58"/>
      <c r="AI2034" s="60"/>
      <c r="AJ2034" s="51" t="str">
        <f>IF(AI2034&lt;&gt;"",VLOOKUP(AI2034,LISTAS·PAPP!$X$4:$Y$80,2,0),"")</f>
        <v/>
      </c>
      <c r="AK2034" s="58"/>
      <c r="AL2034" s="60"/>
      <c r="AM2034" s="51" t="str">
        <f>IF(ISERROR(VLOOKUP(AL2034,LISTAS·PAPP!$AD$4:$AE$334,2,0))," ",VLOOKUP(AL2034,LISTAS·PAPP!$AD$4:$AE$334,2,0))</f>
        <v xml:space="preserve"> </v>
      </c>
      <c r="AN2034" s="63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53" t="str">
        <f t="shared" si="94"/>
        <v/>
      </c>
      <c r="BB2034" s="54" t="str">
        <f t="shared" si="95"/>
        <v/>
      </c>
      <c r="BC2034" s="55" t="str">
        <f t="shared" si="96"/>
        <v xml:space="preserve"> </v>
      </c>
    </row>
    <row r="2035" spans="1:55" x14ac:dyDescent="0.25">
      <c r="A2035" s="58"/>
      <c r="B2035" s="58"/>
      <c r="C2035" s="58"/>
      <c r="D2035" s="58"/>
      <c r="E2035" s="51" t="str">
        <f>IF(C2035&lt;&gt;"",VLOOKUP(MID(C2035,18,5),LISTAS·PAPP!$E$4:$F$76,2,0),"")</f>
        <v/>
      </c>
      <c r="F2035" s="58"/>
      <c r="G2035" s="51" t="str">
        <f>IF(F2035&lt;&gt;"",VLOOKUP(F2035,LISTAS·PAPP!$R$3:$T$221,3,0),"")</f>
        <v/>
      </c>
      <c r="H2035" s="58"/>
      <c r="I2035" s="66"/>
      <c r="J2035" s="66"/>
      <c r="K2035" s="67"/>
      <c r="L2035" s="66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52" t="str">
        <f>IF(A2035&lt;&gt;"",IF(D2035="DIRECCIÓN_DE_TRANSFERENCIAS","280 0031",VLOOKUP(C2035,LISTAS·PAPP!$C$3:$D$76,2,0)),"")</f>
        <v/>
      </c>
      <c r="Z2035" s="61"/>
      <c r="AA2035" s="62"/>
      <c r="AB2035" s="62"/>
      <c r="AC2035" s="65" t="str">
        <f>IF(D2035&lt;&gt;"",VLOOKUP(D2035,LISTAS·PAPP!$I$3:$M$16,2,0),"")</f>
        <v/>
      </c>
      <c r="AD2035" s="51" t="str">
        <f>IF(D2035&lt;&gt;"",VLOOKUP(D2035,LISTAS·PAPP!$I$3:$M$16,3,0),"")</f>
        <v/>
      </c>
      <c r="AE2035" s="52" t="str">
        <f>IF(D2035&lt;&gt;"",VLOOKUP(D2035,LISTAS·PAPP!$I$3:$M$16,4,0),"")</f>
        <v/>
      </c>
      <c r="AF2035" s="51" t="str">
        <f>IF(D2035&lt;&gt;"",VLOOKUP(D2035,LISTAS·PAPP!$I$3:$M$16,5,0),"")</f>
        <v/>
      </c>
      <c r="AG2035" s="52" t="str">
        <f>IF(AH2035&lt;&gt;"",VLOOKUP(AH2035,LISTAS·PAPP!$O$3:$P$74,2,0),"")</f>
        <v/>
      </c>
      <c r="AH2035" s="58"/>
      <c r="AI2035" s="60"/>
      <c r="AJ2035" s="51" t="str">
        <f>IF(AI2035&lt;&gt;"",VLOOKUP(AI2035,LISTAS·PAPP!$X$4:$Y$80,2,0),"")</f>
        <v/>
      </c>
      <c r="AK2035" s="58"/>
      <c r="AL2035" s="60"/>
      <c r="AM2035" s="51" t="str">
        <f>IF(ISERROR(VLOOKUP(AL2035,LISTAS·PAPP!$AD$4:$AE$334,2,0))," ",VLOOKUP(AL2035,LISTAS·PAPP!$AD$4:$AE$334,2,0))</f>
        <v xml:space="preserve"> </v>
      </c>
      <c r="AN2035" s="63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53" t="str">
        <f t="shared" si="94"/>
        <v/>
      </c>
      <c r="BB2035" s="54" t="str">
        <f t="shared" si="95"/>
        <v/>
      </c>
      <c r="BC2035" s="55" t="str">
        <f t="shared" si="96"/>
        <v xml:space="preserve"> </v>
      </c>
    </row>
    <row r="2036" spans="1:55" x14ac:dyDescent="0.25">
      <c r="A2036" s="58"/>
      <c r="B2036" s="58"/>
      <c r="C2036" s="58"/>
      <c r="D2036" s="58"/>
      <c r="E2036" s="51" t="str">
        <f>IF(C2036&lt;&gt;"",VLOOKUP(MID(C2036,18,5),LISTAS·PAPP!$E$4:$F$76,2,0),"")</f>
        <v/>
      </c>
      <c r="F2036" s="58"/>
      <c r="G2036" s="51" t="str">
        <f>IF(F2036&lt;&gt;"",VLOOKUP(F2036,LISTAS·PAPP!$R$3:$T$221,3,0),"")</f>
        <v/>
      </c>
      <c r="H2036" s="58"/>
      <c r="I2036" s="66"/>
      <c r="J2036" s="66"/>
      <c r="K2036" s="67"/>
      <c r="L2036" s="66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52" t="str">
        <f>IF(A2036&lt;&gt;"",IF(D2036="DIRECCIÓN_DE_TRANSFERENCIAS","280 0031",VLOOKUP(C2036,LISTAS·PAPP!$C$3:$D$76,2,0)),"")</f>
        <v/>
      </c>
      <c r="Z2036" s="61"/>
      <c r="AA2036" s="62"/>
      <c r="AB2036" s="62"/>
      <c r="AC2036" s="65" t="str">
        <f>IF(D2036&lt;&gt;"",VLOOKUP(D2036,LISTAS·PAPP!$I$3:$M$16,2,0),"")</f>
        <v/>
      </c>
      <c r="AD2036" s="51" t="str">
        <f>IF(D2036&lt;&gt;"",VLOOKUP(D2036,LISTAS·PAPP!$I$3:$M$16,3,0),"")</f>
        <v/>
      </c>
      <c r="AE2036" s="52" t="str">
        <f>IF(D2036&lt;&gt;"",VLOOKUP(D2036,LISTAS·PAPP!$I$3:$M$16,4,0),"")</f>
        <v/>
      </c>
      <c r="AF2036" s="51" t="str">
        <f>IF(D2036&lt;&gt;"",VLOOKUP(D2036,LISTAS·PAPP!$I$3:$M$16,5,0),"")</f>
        <v/>
      </c>
      <c r="AG2036" s="52" t="str">
        <f>IF(AH2036&lt;&gt;"",VLOOKUP(AH2036,LISTAS·PAPP!$O$3:$P$74,2,0),"")</f>
        <v/>
      </c>
      <c r="AH2036" s="58"/>
      <c r="AI2036" s="60"/>
      <c r="AJ2036" s="51" t="str">
        <f>IF(AI2036&lt;&gt;"",VLOOKUP(AI2036,LISTAS·PAPP!$X$4:$Y$80,2,0),"")</f>
        <v/>
      </c>
      <c r="AK2036" s="58"/>
      <c r="AL2036" s="60"/>
      <c r="AM2036" s="51" t="str">
        <f>IF(ISERROR(VLOOKUP(AL2036,LISTAS·PAPP!$AD$4:$AE$334,2,0))," ",VLOOKUP(AL2036,LISTAS·PAPP!$AD$4:$AE$334,2,0))</f>
        <v xml:space="preserve"> </v>
      </c>
      <c r="AN2036" s="63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53" t="str">
        <f t="shared" si="94"/>
        <v/>
      </c>
      <c r="BB2036" s="54" t="str">
        <f t="shared" si="95"/>
        <v/>
      </c>
      <c r="BC2036" s="55" t="str">
        <f t="shared" si="96"/>
        <v xml:space="preserve"> </v>
      </c>
    </row>
    <row r="2037" spans="1:55" x14ac:dyDescent="0.25">
      <c r="A2037" s="58"/>
      <c r="B2037" s="58"/>
      <c r="C2037" s="58"/>
      <c r="D2037" s="58"/>
      <c r="E2037" s="51" t="str">
        <f>IF(C2037&lt;&gt;"",VLOOKUP(MID(C2037,18,5),LISTAS·PAPP!$E$4:$F$76,2,0),"")</f>
        <v/>
      </c>
      <c r="F2037" s="58"/>
      <c r="G2037" s="51" t="str">
        <f>IF(F2037&lt;&gt;"",VLOOKUP(F2037,LISTAS·PAPP!$R$3:$T$221,3,0),"")</f>
        <v/>
      </c>
      <c r="H2037" s="58"/>
      <c r="I2037" s="66"/>
      <c r="J2037" s="66"/>
      <c r="K2037" s="67"/>
      <c r="L2037" s="66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52" t="str">
        <f>IF(A2037&lt;&gt;"",IF(D2037="DIRECCIÓN_DE_TRANSFERENCIAS","280 0031",VLOOKUP(C2037,LISTAS·PAPP!$C$3:$D$76,2,0)),"")</f>
        <v/>
      </c>
      <c r="Z2037" s="61"/>
      <c r="AA2037" s="62"/>
      <c r="AB2037" s="62"/>
      <c r="AC2037" s="65" t="str">
        <f>IF(D2037&lt;&gt;"",VLOOKUP(D2037,LISTAS·PAPP!$I$3:$M$16,2,0),"")</f>
        <v/>
      </c>
      <c r="AD2037" s="51" t="str">
        <f>IF(D2037&lt;&gt;"",VLOOKUP(D2037,LISTAS·PAPP!$I$3:$M$16,3,0),"")</f>
        <v/>
      </c>
      <c r="AE2037" s="52" t="str">
        <f>IF(D2037&lt;&gt;"",VLOOKUP(D2037,LISTAS·PAPP!$I$3:$M$16,4,0),"")</f>
        <v/>
      </c>
      <c r="AF2037" s="51" t="str">
        <f>IF(D2037&lt;&gt;"",VLOOKUP(D2037,LISTAS·PAPP!$I$3:$M$16,5,0),"")</f>
        <v/>
      </c>
      <c r="AG2037" s="52" t="str">
        <f>IF(AH2037&lt;&gt;"",VLOOKUP(AH2037,LISTAS·PAPP!$O$3:$P$74,2,0),"")</f>
        <v/>
      </c>
      <c r="AH2037" s="58"/>
      <c r="AI2037" s="60"/>
      <c r="AJ2037" s="51" t="str">
        <f>IF(AI2037&lt;&gt;"",VLOOKUP(AI2037,LISTAS·PAPP!$X$4:$Y$80,2,0),"")</f>
        <v/>
      </c>
      <c r="AK2037" s="58"/>
      <c r="AL2037" s="60"/>
      <c r="AM2037" s="51" t="str">
        <f>IF(ISERROR(VLOOKUP(AL2037,LISTAS·PAPP!$AD$4:$AE$334,2,0))," ",VLOOKUP(AL2037,LISTAS·PAPP!$AD$4:$AE$334,2,0))</f>
        <v xml:space="preserve"> </v>
      </c>
      <c r="AN2037" s="63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53" t="str">
        <f t="shared" si="94"/>
        <v/>
      </c>
      <c r="BB2037" s="54" t="str">
        <f t="shared" si="95"/>
        <v/>
      </c>
      <c r="BC2037" s="55" t="str">
        <f t="shared" si="96"/>
        <v xml:space="preserve"> </v>
      </c>
    </row>
    <row r="2038" spans="1:55" x14ac:dyDescent="0.25">
      <c r="A2038" s="58"/>
      <c r="B2038" s="58"/>
      <c r="C2038" s="58"/>
      <c r="D2038" s="58"/>
      <c r="E2038" s="51" t="str">
        <f>IF(C2038&lt;&gt;"",VLOOKUP(MID(C2038,18,5),LISTAS·PAPP!$E$4:$F$76,2,0),"")</f>
        <v/>
      </c>
      <c r="F2038" s="58"/>
      <c r="G2038" s="51" t="str">
        <f>IF(F2038&lt;&gt;"",VLOOKUP(F2038,LISTAS·PAPP!$R$3:$T$221,3,0),"")</f>
        <v/>
      </c>
      <c r="H2038" s="58"/>
      <c r="I2038" s="66"/>
      <c r="J2038" s="66"/>
      <c r="K2038" s="67"/>
      <c r="L2038" s="66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52" t="str">
        <f>IF(A2038&lt;&gt;"",IF(D2038="DIRECCIÓN_DE_TRANSFERENCIAS","280 0031",VLOOKUP(C2038,LISTAS·PAPP!$C$3:$D$76,2,0)),"")</f>
        <v/>
      </c>
      <c r="Z2038" s="61"/>
      <c r="AA2038" s="62"/>
      <c r="AB2038" s="62"/>
      <c r="AC2038" s="65" t="str">
        <f>IF(D2038&lt;&gt;"",VLOOKUP(D2038,LISTAS·PAPP!$I$3:$M$16,2,0),"")</f>
        <v/>
      </c>
      <c r="AD2038" s="51" t="str">
        <f>IF(D2038&lt;&gt;"",VLOOKUP(D2038,LISTAS·PAPP!$I$3:$M$16,3,0),"")</f>
        <v/>
      </c>
      <c r="AE2038" s="52" t="str">
        <f>IF(D2038&lt;&gt;"",VLOOKUP(D2038,LISTAS·PAPP!$I$3:$M$16,4,0),"")</f>
        <v/>
      </c>
      <c r="AF2038" s="51" t="str">
        <f>IF(D2038&lt;&gt;"",VLOOKUP(D2038,LISTAS·PAPP!$I$3:$M$16,5,0),"")</f>
        <v/>
      </c>
      <c r="AG2038" s="52" t="str">
        <f>IF(AH2038&lt;&gt;"",VLOOKUP(AH2038,LISTAS·PAPP!$O$3:$P$74,2,0),"")</f>
        <v/>
      </c>
      <c r="AH2038" s="58"/>
      <c r="AI2038" s="60"/>
      <c r="AJ2038" s="51" t="str">
        <f>IF(AI2038&lt;&gt;"",VLOOKUP(AI2038,LISTAS·PAPP!$X$4:$Y$80,2,0),"")</f>
        <v/>
      </c>
      <c r="AK2038" s="58"/>
      <c r="AL2038" s="60"/>
      <c r="AM2038" s="51" t="str">
        <f>IF(ISERROR(VLOOKUP(AL2038,LISTAS·PAPP!$AD$4:$AE$334,2,0))," ",VLOOKUP(AL2038,LISTAS·PAPP!$AD$4:$AE$334,2,0))</f>
        <v xml:space="preserve"> </v>
      </c>
      <c r="AN2038" s="63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53" t="str">
        <f t="shared" si="94"/>
        <v/>
      </c>
      <c r="BB2038" s="54" t="str">
        <f t="shared" si="95"/>
        <v/>
      </c>
      <c r="BC2038" s="55" t="str">
        <f t="shared" si="96"/>
        <v xml:space="preserve"> </v>
      </c>
    </row>
    <row r="2039" spans="1:55" x14ac:dyDescent="0.25">
      <c r="A2039" s="58"/>
      <c r="B2039" s="58"/>
      <c r="C2039" s="58"/>
      <c r="D2039" s="58"/>
      <c r="E2039" s="51" t="str">
        <f>IF(C2039&lt;&gt;"",VLOOKUP(MID(C2039,18,5),LISTAS·PAPP!$E$4:$F$76,2,0),"")</f>
        <v/>
      </c>
      <c r="F2039" s="58"/>
      <c r="G2039" s="51" t="str">
        <f>IF(F2039&lt;&gt;"",VLOOKUP(F2039,LISTAS·PAPP!$R$3:$T$221,3,0),"")</f>
        <v/>
      </c>
      <c r="H2039" s="58"/>
      <c r="I2039" s="66"/>
      <c r="J2039" s="66"/>
      <c r="K2039" s="67"/>
      <c r="L2039" s="66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52" t="str">
        <f>IF(A2039&lt;&gt;"",IF(D2039="DIRECCIÓN_DE_TRANSFERENCIAS","280 0031",VLOOKUP(C2039,LISTAS·PAPP!$C$3:$D$76,2,0)),"")</f>
        <v/>
      </c>
      <c r="Z2039" s="61"/>
      <c r="AA2039" s="62"/>
      <c r="AB2039" s="62"/>
      <c r="AC2039" s="65" t="str">
        <f>IF(D2039&lt;&gt;"",VLOOKUP(D2039,LISTAS·PAPP!$I$3:$M$16,2,0),"")</f>
        <v/>
      </c>
      <c r="AD2039" s="51" t="str">
        <f>IF(D2039&lt;&gt;"",VLOOKUP(D2039,LISTAS·PAPP!$I$3:$M$16,3,0),"")</f>
        <v/>
      </c>
      <c r="AE2039" s="52" t="str">
        <f>IF(D2039&lt;&gt;"",VLOOKUP(D2039,LISTAS·PAPP!$I$3:$M$16,4,0),"")</f>
        <v/>
      </c>
      <c r="AF2039" s="51" t="str">
        <f>IF(D2039&lt;&gt;"",VLOOKUP(D2039,LISTAS·PAPP!$I$3:$M$16,5,0),"")</f>
        <v/>
      </c>
      <c r="AG2039" s="52" t="str">
        <f>IF(AH2039&lt;&gt;"",VLOOKUP(AH2039,LISTAS·PAPP!$O$3:$P$74,2,0),"")</f>
        <v/>
      </c>
      <c r="AH2039" s="58"/>
      <c r="AI2039" s="60"/>
      <c r="AJ2039" s="51" t="str">
        <f>IF(AI2039&lt;&gt;"",VLOOKUP(AI2039,LISTAS·PAPP!$X$4:$Y$80,2,0),"")</f>
        <v/>
      </c>
      <c r="AK2039" s="58"/>
      <c r="AL2039" s="60"/>
      <c r="AM2039" s="51" t="str">
        <f>IF(ISERROR(VLOOKUP(AL2039,LISTAS·PAPP!$AD$4:$AE$334,2,0))," ",VLOOKUP(AL2039,LISTAS·PAPP!$AD$4:$AE$334,2,0))</f>
        <v xml:space="preserve"> </v>
      </c>
      <c r="AN2039" s="63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53" t="str">
        <f t="shared" si="94"/>
        <v/>
      </c>
      <c r="BB2039" s="54" t="str">
        <f t="shared" si="95"/>
        <v/>
      </c>
      <c r="BC2039" s="55" t="str">
        <f t="shared" si="96"/>
        <v xml:space="preserve"> </v>
      </c>
    </row>
    <row r="2040" spans="1:55" x14ac:dyDescent="0.25">
      <c r="A2040" s="58"/>
      <c r="B2040" s="58"/>
      <c r="C2040" s="58"/>
      <c r="D2040" s="58"/>
      <c r="E2040" s="51" t="str">
        <f>IF(C2040&lt;&gt;"",VLOOKUP(MID(C2040,18,5),LISTAS·PAPP!$E$4:$F$76,2,0),"")</f>
        <v/>
      </c>
      <c r="F2040" s="58"/>
      <c r="G2040" s="51" t="str">
        <f>IF(F2040&lt;&gt;"",VLOOKUP(F2040,LISTAS·PAPP!$R$3:$T$221,3,0),"")</f>
        <v/>
      </c>
      <c r="H2040" s="58"/>
      <c r="I2040" s="66"/>
      <c r="J2040" s="66"/>
      <c r="K2040" s="67"/>
      <c r="L2040" s="66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52" t="str">
        <f>IF(A2040&lt;&gt;"",IF(D2040="DIRECCIÓN_DE_TRANSFERENCIAS","280 0031",VLOOKUP(C2040,LISTAS·PAPP!$C$3:$D$76,2,0)),"")</f>
        <v/>
      </c>
      <c r="Z2040" s="61"/>
      <c r="AA2040" s="62"/>
      <c r="AB2040" s="62"/>
      <c r="AC2040" s="65" t="str">
        <f>IF(D2040&lt;&gt;"",VLOOKUP(D2040,LISTAS·PAPP!$I$3:$M$16,2,0),"")</f>
        <v/>
      </c>
      <c r="AD2040" s="51" t="str">
        <f>IF(D2040&lt;&gt;"",VLOOKUP(D2040,LISTAS·PAPP!$I$3:$M$16,3,0),"")</f>
        <v/>
      </c>
      <c r="AE2040" s="52" t="str">
        <f>IF(D2040&lt;&gt;"",VLOOKUP(D2040,LISTAS·PAPP!$I$3:$M$16,4,0),"")</f>
        <v/>
      </c>
      <c r="AF2040" s="51" t="str">
        <f>IF(D2040&lt;&gt;"",VLOOKUP(D2040,LISTAS·PAPP!$I$3:$M$16,5,0),"")</f>
        <v/>
      </c>
      <c r="AG2040" s="52" t="str">
        <f>IF(AH2040&lt;&gt;"",VLOOKUP(AH2040,LISTAS·PAPP!$O$3:$P$74,2,0),"")</f>
        <v/>
      </c>
      <c r="AH2040" s="58"/>
      <c r="AI2040" s="60"/>
      <c r="AJ2040" s="51" t="str">
        <f>IF(AI2040&lt;&gt;"",VLOOKUP(AI2040,LISTAS·PAPP!$X$4:$Y$80,2,0),"")</f>
        <v/>
      </c>
      <c r="AK2040" s="58"/>
      <c r="AL2040" s="60"/>
      <c r="AM2040" s="51" t="str">
        <f>IF(ISERROR(VLOOKUP(AL2040,LISTAS·PAPP!$AD$4:$AE$334,2,0))," ",VLOOKUP(AL2040,LISTAS·PAPP!$AD$4:$AE$334,2,0))</f>
        <v xml:space="preserve"> </v>
      </c>
      <c r="AN2040" s="63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53" t="str">
        <f t="shared" si="94"/>
        <v/>
      </c>
      <c r="BB2040" s="54" t="str">
        <f t="shared" si="95"/>
        <v/>
      </c>
      <c r="BC2040" s="55" t="str">
        <f t="shared" si="96"/>
        <v xml:space="preserve"> </v>
      </c>
    </row>
    <row r="2041" spans="1:55" x14ac:dyDescent="0.25">
      <c r="A2041" s="58"/>
      <c r="B2041" s="58"/>
      <c r="C2041" s="58"/>
      <c r="D2041" s="58"/>
      <c r="E2041" s="51" t="str">
        <f>IF(C2041&lt;&gt;"",VLOOKUP(MID(C2041,18,5),LISTAS·PAPP!$E$4:$F$76,2,0),"")</f>
        <v/>
      </c>
      <c r="F2041" s="58"/>
      <c r="G2041" s="51" t="str">
        <f>IF(F2041&lt;&gt;"",VLOOKUP(F2041,LISTAS·PAPP!$R$3:$T$221,3,0),"")</f>
        <v/>
      </c>
      <c r="H2041" s="58"/>
      <c r="I2041" s="66"/>
      <c r="J2041" s="66"/>
      <c r="K2041" s="67"/>
      <c r="L2041" s="66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52" t="str">
        <f>IF(A2041&lt;&gt;"",IF(D2041="DIRECCIÓN_DE_TRANSFERENCIAS","280 0031",VLOOKUP(C2041,LISTAS·PAPP!$C$3:$D$76,2,0)),"")</f>
        <v/>
      </c>
      <c r="Z2041" s="61"/>
      <c r="AA2041" s="62"/>
      <c r="AB2041" s="62"/>
      <c r="AC2041" s="65" t="str">
        <f>IF(D2041&lt;&gt;"",VLOOKUP(D2041,LISTAS·PAPP!$I$3:$M$16,2,0),"")</f>
        <v/>
      </c>
      <c r="AD2041" s="51" t="str">
        <f>IF(D2041&lt;&gt;"",VLOOKUP(D2041,LISTAS·PAPP!$I$3:$M$16,3,0),"")</f>
        <v/>
      </c>
      <c r="AE2041" s="52" t="str">
        <f>IF(D2041&lt;&gt;"",VLOOKUP(D2041,LISTAS·PAPP!$I$3:$M$16,4,0),"")</f>
        <v/>
      </c>
      <c r="AF2041" s="51" t="str">
        <f>IF(D2041&lt;&gt;"",VLOOKUP(D2041,LISTAS·PAPP!$I$3:$M$16,5,0),"")</f>
        <v/>
      </c>
      <c r="AG2041" s="52" t="str">
        <f>IF(AH2041&lt;&gt;"",VLOOKUP(AH2041,LISTAS·PAPP!$O$3:$P$74,2,0),"")</f>
        <v/>
      </c>
      <c r="AH2041" s="58"/>
      <c r="AI2041" s="60"/>
      <c r="AJ2041" s="51" t="str">
        <f>IF(AI2041&lt;&gt;"",VLOOKUP(AI2041,LISTAS·PAPP!$X$4:$Y$80,2,0),"")</f>
        <v/>
      </c>
      <c r="AK2041" s="58"/>
      <c r="AL2041" s="60"/>
      <c r="AM2041" s="51" t="str">
        <f>IF(ISERROR(VLOOKUP(AL2041,LISTAS·PAPP!$AD$4:$AE$334,2,0))," ",VLOOKUP(AL2041,LISTAS·PAPP!$AD$4:$AE$334,2,0))</f>
        <v xml:space="preserve"> </v>
      </c>
      <c r="AN2041" s="63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53" t="str">
        <f t="shared" si="94"/>
        <v/>
      </c>
      <c r="BB2041" s="54" t="str">
        <f t="shared" si="95"/>
        <v/>
      </c>
      <c r="BC2041" s="55" t="str">
        <f t="shared" si="96"/>
        <v xml:space="preserve"> </v>
      </c>
    </row>
    <row r="2042" spans="1:55" x14ac:dyDescent="0.25">
      <c r="A2042" s="58"/>
      <c r="B2042" s="58"/>
      <c r="C2042" s="58"/>
      <c r="D2042" s="58"/>
      <c r="E2042" s="51" t="str">
        <f>IF(C2042&lt;&gt;"",VLOOKUP(MID(C2042,18,5),LISTAS·PAPP!$E$4:$F$76,2,0),"")</f>
        <v/>
      </c>
      <c r="F2042" s="58"/>
      <c r="G2042" s="51" t="str">
        <f>IF(F2042&lt;&gt;"",VLOOKUP(F2042,LISTAS·PAPP!$R$3:$T$221,3,0),"")</f>
        <v/>
      </c>
      <c r="H2042" s="58"/>
      <c r="I2042" s="66"/>
      <c r="J2042" s="66"/>
      <c r="K2042" s="67"/>
      <c r="L2042" s="66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52" t="str">
        <f>IF(A2042&lt;&gt;"",IF(D2042="DIRECCIÓN_DE_TRANSFERENCIAS","280 0031",VLOOKUP(C2042,LISTAS·PAPP!$C$3:$D$76,2,0)),"")</f>
        <v/>
      </c>
      <c r="Z2042" s="61"/>
      <c r="AA2042" s="62"/>
      <c r="AB2042" s="62"/>
      <c r="AC2042" s="65" t="str">
        <f>IF(D2042&lt;&gt;"",VLOOKUP(D2042,LISTAS·PAPP!$I$3:$M$16,2,0),"")</f>
        <v/>
      </c>
      <c r="AD2042" s="51" t="str">
        <f>IF(D2042&lt;&gt;"",VLOOKUP(D2042,LISTAS·PAPP!$I$3:$M$16,3,0),"")</f>
        <v/>
      </c>
      <c r="AE2042" s="52" t="str">
        <f>IF(D2042&lt;&gt;"",VLOOKUP(D2042,LISTAS·PAPP!$I$3:$M$16,4,0),"")</f>
        <v/>
      </c>
      <c r="AF2042" s="51" t="str">
        <f>IF(D2042&lt;&gt;"",VLOOKUP(D2042,LISTAS·PAPP!$I$3:$M$16,5,0),"")</f>
        <v/>
      </c>
      <c r="AG2042" s="52" t="str">
        <f>IF(AH2042&lt;&gt;"",VLOOKUP(AH2042,LISTAS·PAPP!$O$3:$P$74,2,0),"")</f>
        <v/>
      </c>
      <c r="AH2042" s="58"/>
      <c r="AI2042" s="60"/>
      <c r="AJ2042" s="51" t="str">
        <f>IF(AI2042&lt;&gt;"",VLOOKUP(AI2042,LISTAS·PAPP!$X$4:$Y$80,2,0),"")</f>
        <v/>
      </c>
      <c r="AK2042" s="58"/>
      <c r="AL2042" s="60"/>
      <c r="AM2042" s="51" t="str">
        <f>IF(ISERROR(VLOOKUP(AL2042,LISTAS·PAPP!$AD$4:$AE$334,2,0))," ",VLOOKUP(AL2042,LISTAS·PAPP!$AD$4:$AE$334,2,0))</f>
        <v xml:space="preserve"> </v>
      </c>
      <c r="AN2042" s="63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53" t="str">
        <f t="shared" si="94"/>
        <v/>
      </c>
      <c r="BB2042" s="54" t="str">
        <f t="shared" si="95"/>
        <v/>
      </c>
      <c r="BC2042" s="55" t="str">
        <f t="shared" si="96"/>
        <v xml:space="preserve"> </v>
      </c>
    </row>
    <row r="2043" spans="1:55" x14ac:dyDescent="0.25">
      <c r="A2043" s="58"/>
      <c r="B2043" s="58"/>
      <c r="C2043" s="58"/>
      <c r="D2043" s="58"/>
      <c r="E2043" s="51" t="str">
        <f>IF(C2043&lt;&gt;"",VLOOKUP(MID(C2043,18,5),LISTAS·PAPP!$E$4:$F$76,2,0),"")</f>
        <v/>
      </c>
      <c r="F2043" s="58"/>
      <c r="G2043" s="51" t="str">
        <f>IF(F2043&lt;&gt;"",VLOOKUP(F2043,LISTAS·PAPP!$R$3:$T$221,3,0),"")</f>
        <v/>
      </c>
      <c r="H2043" s="58"/>
      <c r="I2043" s="66"/>
      <c r="J2043" s="66"/>
      <c r="K2043" s="67"/>
      <c r="L2043" s="66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52" t="str">
        <f>IF(A2043&lt;&gt;"",IF(D2043="DIRECCIÓN_DE_TRANSFERENCIAS","280 0031",VLOOKUP(C2043,LISTAS·PAPP!$C$3:$D$76,2,0)),"")</f>
        <v/>
      </c>
      <c r="Z2043" s="61"/>
      <c r="AA2043" s="62"/>
      <c r="AB2043" s="62"/>
      <c r="AC2043" s="65" t="str">
        <f>IF(D2043&lt;&gt;"",VLOOKUP(D2043,LISTAS·PAPP!$I$3:$M$16,2,0),"")</f>
        <v/>
      </c>
      <c r="AD2043" s="51" t="str">
        <f>IF(D2043&lt;&gt;"",VLOOKUP(D2043,LISTAS·PAPP!$I$3:$M$16,3,0),"")</f>
        <v/>
      </c>
      <c r="AE2043" s="52" t="str">
        <f>IF(D2043&lt;&gt;"",VLOOKUP(D2043,LISTAS·PAPP!$I$3:$M$16,4,0),"")</f>
        <v/>
      </c>
      <c r="AF2043" s="51" t="str">
        <f>IF(D2043&lt;&gt;"",VLOOKUP(D2043,LISTAS·PAPP!$I$3:$M$16,5,0),"")</f>
        <v/>
      </c>
      <c r="AG2043" s="52" t="str">
        <f>IF(AH2043&lt;&gt;"",VLOOKUP(AH2043,LISTAS·PAPP!$O$3:$P$74,2,0),"")</f>
        <v/>
      </c>
      <c r="AH2043" s="58"/>
      <c r="AI2043" s="60"/>
      <c r="AJ2043" s="51" t="str">
        <f>IF(AI2043&lt;&gt;"",VLOOKUP(AI2043,LISTAS·PAPP!$X$4:$Y$80,2,0),"")</f>
        <v/>
      </c>
      <c r="AK2043" s="58"/>
      <c r="AL2043" s="60"/>
      <c r="AM2043" s="51" t="str">
        <f>IF(ISERROR(VLOOKUP(AL2043,LISTAS·PAPP!$AD$4:$AE$334,2,0))," ",VLOOKUP(AL2043,LISTAS·PAPP!$AD$4:$AE$334,2,0))</f>
        <v xml:space="preserve"> </v>
      </c>
      <c r="AN2043" s="63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53" t="str">
        <f t="shared" si="94"/>
        <v/>
      </c>
      <c r="BB2043" s="54" t="str">
        <f t="shared" si="95"/>
        <v/>
      </c>
      <c r="BC2043" s="55" t="str">
        <f t="shared" si="96"/>
        <v xml:space="preserve"> </v>
      </c>
    </row>
    <row r="2044" spans="1:55" x14ac:dyDescent="0.25">
      <c r="A2044" s="58"/>
      <c r="B2044" s="58"/>
      <c r="C2044" s="58"/>
      <c r="D2044" s="58"/>
      <c r="E2044" s="51" t="str">
        <f>IF(C2044&lt;&gt;"",VLOOKUP(MID(C2044,18,5),LISTAS·PAPP!$E$4:$F$76,2,0),"")</f>
        <v/>
      </c>
      <c r="F2044" s="58"/>
      <c r="G2044" s="51" t="str">
        <f>IF(F2044&lt;&gt;"",VLOOKUP(F2044,LISTAS·PAPP!$R$3:$T$221,3,0),"")</f>
        <v/>
      </c>
      <c r="H2044" s="58"/>
      <c r="I2044" s="66"/>
      <c r="J2044" s="66"/>
      <c r="K2044" s="67"/>
      <c r="L2044" s="66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52" t="str">
        <f>IF(A2044&lt;&gt;"",IF(D2044="DIRECCIÓN_DE_TRANSFERENCIAS","280 0031",VLOOKUP(C2044,LISTAS·PAPP!$C$3:$D$76,2,0)),"")</f>
        <v/>
      </c>
      <c r="Z2044" s="61"/>
      <c r="AA2044" s="62"/>
      <c r="AB2044" s="62"/>
      <c r="AC2044" s="65" t="str">
        <f>IF(D2044&lt;&gt;"",VLOOKUP(D2044,LISTAS·PAPP!$I$3:$M$16,2,0),"")</f>
        <v/>
      </c>
      <c r="AD2044" s="51" t="str">
        <f>IF(D2044&lt;&gt;"",VLOOKUP(D2044,LISTAS·PAPP!$I$3:$M$16,3,0),"")</f>
        <v/>
      </c>
      <c r="AE2044" s="52" t="str">
        <f>IF(D2044&lt;&gt;"",VLOOKUP(D2044,LISTAS·PAPP!$I$3:$M$16,4,0),"")</f>
        <v/>
      </c>
      <c r="AF2044" s="51" t="str">
        <f>IF(D2044&lt;&gt;"",VLOOKUP(D2044,LISTAS·PAPP!$I$3:$M$16,5,0),"")</f>
        <v/>
      </c>
      <c r="AG2044" s="52" t="str">
        <f>IF(AH2044&lt;&gt;"",VLOOKUP(AH2044,LISTAS·PAPP!$O$3:$P$74,2,0),"")</f>
        <v/>
      </c>
      <c r="AH2044" s="58"/>
      <c r="AI2044" s="60"/>
      <c r="AJ2044" s="51" t="str">
        <f>IF(AI2044&lt;&gt;"",VLOOKUP(AI2044,LISTAS·PAPP!$X$4:$Y$80,2,0),"")</f>
        <v/>
      </c>
      <c r="AK2044" s="58"/>
      <c r="AL2044" s="60"/>
      <c r="AM2044" s="51" t="str">
        <f>IF(ISERROR(VLOOKUP(AL2044,LISTAS·PAPP!$AD$4:$AE$334,2,0))," ",VLOOKUP(AL2044,LISTAS·PAPP!$AD$4:$AE$334,2,0))</f>
        <v xml:space="preserve"> </v>
      </c>
      <c r="AN2044" s="63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53" t="str">
        <f t="shared" si="94"/>
        <v/>
      </c>
      <c r="BB2044" s="54" t="str">
        <f t="shared" si="95"/>
        <v/>
      </c>
      <c r="BC2044" s="55" t="str">
        <f t="shared" si="96"/>
        <v xml:space="preserve"> </v>
      </c>
    </row>
    <row r="2045" spans="1:55" x14ac:dyDescent="0.25">
      <c r="A2045" s="58"/>
      <c r="B2045" s="58"/>
      <c r="C2045" s="58"/>
      <c r="D2045" s="58"/>
      <c r="E2045" s="51" t="str">
        <f>IF(C2045&lt;&gt;"",VLOOKUP(MID(C2045,18,5),LISTAS·PAPP!$E$4:$F$76,2,0),"")</f>
        <v/>
      </c>
      <c r="F2045" s="58"/>
      <c r="G2045" s="51" t="str">
        <f>IF(F2045&lt;&gt;"",VLOOKUP(F2045,LISTAS·PAPP!$R$3:$T$221,3,0),"")</f>
        <v/>
      </c>
      <c r="H2045" s="58"/>
      <c r="I2045" s="66"/>
      <c r="J2045" s="66"/>
      <c r="K2045" s="67"/>
      <c r="L2045" s="66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52" t="str">
        <f>IF(A2045&lt;&gt;"",IF(D2045="DIRECCIÓN_DE_TRANSFERENCIAS","280 0031",VLOOKUP(C2045,LISTAS·PAPP!$C$3:$D$76,2,0)),"")</f>
        <v/>
      </c>
      <c r="Z2045" s="61"/>
      <c r="AA2045" s="62"/>
      <c r="AB2045" s="62"/>
      <c r="AC2045" s="65" t="str">
        <f>IF(D2045&lt;&gt;"",VLOOKUP(D2045,LISTAS·PAPP!$I$3:$M$16,2,0),"")</f>
        <v/>
      </c>
      <c r="AD2045" s="51" t="str">
        <f>IF(D2045&lt;&gt;"",VLOOKUP(D2045,LISTAS·PAPP!$I$3:$M$16,3,0),"")</f>
        <v/>
      </c>
      <c r="AE2045" s="52" t="str">
        <f>IF(D2045&lt;&gt;"",VLOOKUP(D2045,LISTAS·PAPP!$I$3:$M$16,4,0),"")</f>
        <v/>
      </c>
      <c r="AF2045" s="51" t="str">
        <f>IF(D2045&lt;&gt;"",VLOOKUP(D2045,LISTAS·PAPP!$I$3:$M$16,5,0),"")</f>
        <v/>
      </c>
      <c r="AG2045" s="52" t="str">
        <f>IF(AH2045&lt;&gt;"",VLOOKUP(AH2045,LISTAS·PAPP!$O$3:$P$74,2,0),"")</f>
        <v/>
      </c>
      <c r="AH2045" s="58"/>
      <c r="AI2045" s="60"/>
      <c r="AJ2045" s="51" t="str">
        <f>IF(AI2045&lt;&gt;"",VLOOKUP(AI2045,LISTAS·PAPP!$X$4:$Y$80,2,0),"")</f>
        <v/>
      </c>
      <c r="AK2045" s="58"/>
      <c r="AL2045" s="60"/>
      <c r="AM2045" s="51" t="str">
        <f>IF(ISERROR(VLOOKUP(AL2045,LISTAS·PAPP!$AD$4:$AE$334,2,0))," ",VLOOKUP(AL2045,LISTAS·PAPP!$AD$4:$AE$334,2,0))</f>
        <v xml:space="preserve"> </v>
      </c>
      <c r="AN2045" s="63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53" t="str">
        <f t="shared" si="94"/>
        <v/>
      </c>
      <c r="BB2045" s="54" t="str">
        <f t="shared" si="95"/>
        <v/>
      </c>
      <c r="BC2045" s="55" t="str">
        <f t="shared" si="96"/>
        <v xml:space="preserve"> </v>
      </c>
    </row>
    <row r="2046" spans="1:55" x14ac:dyDescent="0.25">
      <c r="A2046" s="58"/>
      <c r="B2046" s="58"/>
      <c r="C2046" s="58"/>
      <c r="D2046" s="58"/>
      <c r="E2046" s="51" t="str">
        <f>IF(C2046&lt;&gt;"",VLOOKUP(MID(C2046,18,5),LISTAS·PAPP!$E$4:$F$76,2,0),"")</f>
        <v/>
      </c>
      <c r="F2046" s="58"/>
      <c r="G2046" s="51" t="str">
        <f>IF(F2046&lt;&gt;"",VLOOKUP(F2046,LISTAS·PAPP!$R$3:$T$221,3,0),"")</f>
        <v/>
      </c>
      <c r="H2046" s="58"/>
      <c r="I2046" s="66"/>
      <c r="J2046" s="66"/>
      <c r="K2046" s="67"/>
      <c r="L2046" s="66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52" t="str">
        <f>IF(A2046&lt;&gt;"",IF(D2046="DIRECCIÓN_DE_TRANSFERENCIAS","280 0031",VLOOKUP(C2046,LISTAS·PAPP!$C$3:$D$76,2,0)),"")</f>
        <v/>
      </c>
      <c r="Z2046" s="61"/>
      <c r="AA2046" s="62"/>
      <c r="AB2046" s="62"/>
      <c r="AC2046" s="65" t="str">
        <f>IF(D2046&lt;&gt;"",VLOOKUP(D2046,LISTAS·PAPP!$I$3:$M$16,2,0),"")</f>
        <v/>
      </c>
      <c r="AD2046" s="51" t="str">
        <f>IF(D2046&lt;&gt;"",VLOOKUP(D2046,LISTAS·PAPP!$I$3:$M$16,3,0),"")</f>
        <v/>
      </c>
      <c r="AE2046" s="52" t="str">
        <f>IF(D2046&lt;&gt;"",VLOOKUP(D2046,LISTAS·PAPP!$I$3:$M$16,4,0),"")</f>
        <v/>
      </c>
      <c r="AF2046" s="51" t="str">
        <f>IF(D2046&lt;&gt;"",VLOOKUP(D2046,LISTAS·PAPP!$I$3:$M$16,5,0),"")</f>
        <v/>
      </c>
      <c r="AG2046" s="52" t="str">
        <f>IF(AH2046&lt;&gt;"",VLOOKUP(AH2046,LISTAS·PAPP!$O$3:$P$74,2,0),"")</f>
        <v/>
      </c>
      <c r="AH2046" s="58"/>
      <c r="AI2046" s="60"/>
      <c r="AJ2046" s="51" t="str">
        <f>IF(AI2046&lt;&gt;"",VLOOKUP(AI2046,LISTAS·PAPP!$X$4:$Y$80,2,0),"")</f>
        <v/>
      </c>
      <c r="AK2046" s="58"/>
      <c r="AL2046" s="60"/>
      <c r="AM2046" s="51" t="str">
        <f>IF(ISERROR(VLOOKUP(AL2046,LISTAS·PAPP!$AD$4:$AE$334,2,0))," ",VLOOKUP(AL2046,LISTAS·PAPP!$AD$4:$AE$334,2,0))</f>
        <v xml:space="preserve"> </v>
      </c>
      <c r="AN2046" s="63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53" t="str">
        <f t="shared" si="94"/>
        <v/>
      </c>
      <c r="BB2046" s="54" t="str">
        <f t="shared" si="95"/>
        <v/>
      </c>
      <c r="BC2046" s="55" t="str">
        <f t="shared" si="96"/>
        <v xml:space="preserve"> </v>
      </c>
    </row>
    <row r="2047" spans="1:55" x14ac:dyDescent="0.25">
      <c r="A2047" s="58"/>
      <c r="B2047" s="58"/>
      <c r="C2047" s="58"/>
      <c r="D2047" s="58"/>
      <c r="E2047" s="51" t="str">
        <f>IF(C2047&lt;&gt;"",VLOOKUP(MID(C2047,18,5),LISTAS·PAPP!$E$4:$F$76,2,0),"")</f>
        <v/>
      </c>
      <c r="F2047" s="58"/>
      <c r="G2047" s="51" t="str">
        <f>IF(F2047&lt;&gt;"",VLOOKUP(F2047,LISTAS·PAPP!$R$3:$T$221,3,0),"")</f>
        <v/>
      </c>
      <c r="H2047" s="58"/>
      <c r="I2047" s="66"/>
      <c r="J2047" s="66"/>
      <c r="K2047" s="67"/>
      <c r="L2047" s="66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52" t="str">
        <f>IF(A2047&lt;&gt;"",IF(D2047="DIRECCIÓN_DE_TRANSFERENCIAS","280 0031",VLOOKUP(C2047,LISTAS·PAPP!$C$3:$D$76,2,0)),"")</f>
        <v/>
      </c>
      <c r="Z2047" s="61"/>
      <c r="AA2047" s="62"/>
      <c r="AB2047" s="62"/>
      <c r="AC2047" s="65" t="str">
        <f>IF(D2047&lt;&gt;"",VLOOKUP(D2047,LISTAS·PAPP!$I$3:$M$16,2,0),"")</f>
        <v/>
      </c>
      <c r="AD2047" s="51" t="str">
        <f>IF(D2047&lt;&gt;"",VLOOKUP(D2047,LISTAS·PAPP!$I$3:$M$16,3,0),"")</f>
        <v/>
      </c>
      <c r="AE2047" s="52" t="str">
        <f>IF(D2047&lt;&gt;"",VLOOKUP(D2047,LISTAS·PAPP!$I$3:$M$16,4,0),"")</f>
        <v/>
      </c>
      <c r="AF2047" s="51" t="str">
        <f>IF(D2047&lt;&gt;"",VLOOKUP(D2047,LISTAS·PAPP!$I$3:$M$16,5,0),"")</f>
        <v/>
      </c>
      <c r="AG2047" s="52" t="str">
        <f>IF(AH2047&lt;&gt;"",VLOOKUP(AH2047,LISTAS·PAPP!$O$3:$P$74,2,0),"")</f>
        <v/>
      </c>
      <c r="AH2047" s="58"/>
      <c r="AI2047" s="60"/>
      <c r="AJ2047" s="51" t="str">
        <f>IF(AI2047&lt;&gt;"",VLOOKUP(AI2047,LISTAS·PAPP!$X$4:$Y$80,2,0),"")</f>
        <v/>
      </c>
      <c r="AK2047" s="58"/>
      <c r="AL2047" s="60"/>
      <c r="AM2047" s="51" t="str">
        <f>IF(ISERROR(VLOOKUP(AL2047,LISTAS·PAPP!$AD$4:$AE$334,2,0))," ",VLOOKUP(AL2047,LISTAS·PAPP!$AD$4:$AE$334,2,0))</f>
        <v xml:space="preserve"> </v>
      </c>
      <c r="AN2047" s="63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53" t="str">
        <f t="shared" si="94"/>
        <v/>
      </c>
      <c r="BB2047" s="54" t="str">
        <f t="shared" si="95"/>
        <v/>
      </c>
      <c r="BC2047" s="55" t="str">
        <f t="shared" si="96"/>
        <v xml:space="preserve"> </v>
      </c>
    </row>
    <row r="2048" spans="1:55" x14ac:dyDescent="0.25">
      <c r="A2048" s="58"/>
      <c r="B2048" s="58"/>
      <c r="C2048" s="58"/>
      <c r="D2048" s="58"/>
      <c r="E2048" s="51" t="str">
        <f>IF(C2048&lt;&gt;"",VLOOKUP(MID(C2048,18,5),LISTAS·PAPP!$E$4:$F$76,2,0),"")</f>
        <v/>
      </c>
      <c r="F2048" s="58"/>
      <c r="G2048" s="51" t="str">
        <f>IF(F2048&lt;&gt;"",VLOOKUP(F2048,LISTAS·PAPP!$R$3:$T$221,3,0),"")</f>
        <v/>
      </c>
      <c r="H2048" s="58"/>
      <c r="I2048" s="66"/>
      <c r="J2048" s="66"/>
      <c r="K2048" s="67"/>
      <c r="L2048" s="66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52" t="str">
        <f>IF(A2048&lt;&gt;"",IF(D2048="DIRECCIÓN_DE_TRANSFERENCIAS","280 0031",VLOOKUP(C2048,LISTAS·PAPP!$C$3:$D$76,2,0)),"")</f>
        <v/>
      </c>
      <c r="Z2048" s="61"/>
      <c r="AA2048" s="62"/>
      <c r="AB2048" s="62"/>
      <c r="AC2048" s="65" t="str">
        <f>IF(D2048&lt;&gt;"",VLOOKUP(D2048,LISTAS·PAPP!$I$3:$M$16,2,0),"")</f>
        <v/>
      </c>
      <c r="AD2048" s="51" t="str">
        <f>IF(D2048&lt;&gt;"",VLOOKUP(D2048,LISTAS·PAPP!$I$3:$M$16,3,0),"")</f>
        <v/>
      </c>
      <c r="AE2048" s="52" t="str">
        <f>IF(D2048&lt;&gt;"",VLOOKUP(D2048,LISTAS·PAPP!$I$3:$M$16,4,0),"")</f>
        <v/>
      </c>
      <c r="AF2048" s="51" t="str">
        <f>IF(D2048&lt;&gt;"",VLOOKUP(D2048,LISTAS·PAPP!$I$3:$M$16,5,0),"")</f>
        <v/>
      </c>
      <c r="AG2048" s="52" t="str">
        <f>IF(AH2048&lt;&gt;"",VLOOKUP(AH2048,LISTAS·PAPP!$O$3:$P$74,2,0),"")</f>
        <v/>
      </c>
      <c r="AH2048" s="58"/>
      <c r="AI2048" s="60"/>
      <c r="AJ2048" s="51" t="str">
        <f>IF(AI2048&lt;&gt;"",VLOOKUP(AI2048,LISTAS·PAPP!$X$4:$Y$80,2,0),"")</f>
        <v/>
      </c>
      <c r="AK2048" s="58"/>
      <c r="AL2048" s="60"/>
      <c r="AM2048" s="51" t="str">
        <f>IF(ISERROR(VLOOKUP(AL2048,LISTAS·PAPP!$AD$4:$AE$334,2,0))," ",VLOOKUP(AL2048,LISTAS·PAPP!$AD$4:$AE$334,2,0))</f>
        <v xml:space="preserve"> </v>
      </c>
      <c r="AN2048" s="63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53" t="str">
        <f t="shared" si="94"/>
        <v/>
      </c>
      <c r="BB2048" s="54" t="str">
        <f t="shared" si="95"/>
        <v/>
      </c>
      <c r="BC2048" s="55" t="str">
        <f t="shared" si="96"/>
        <v xml:space="preserve"> </v>
      </c>
    </row>
    <row r="2049" spans="1:55" x14ac:dyDescent="0.25">
      <c r="A2049" s="58"/>
      <c r="B2049" s="58"/>
      <c r="C2049" s="58"/>
      <c r="D2049" s="58"/>
      <c r="E2049" s="51" t="str">
        <f>IF(C2049&lt;&gt;"",VLOOKUP(MID(C2049,18,5),LISTAS·PAPP!$E$4:$F$76,2,0),"")</f>
        <v/>
      </c>
      <c r="F2049" s="58"/>
      <c r="G2049" s="51" t="str">
        <f>IF(F2049&lt;&gt;"",VLOOKUP(F2049,LISTAS·PAPP!$R$3:$T$221,3,0),"")</f>
        <v/>
      </c>
      <c r="H2049" s="58"/>
      <c r="I2049" s="66"/>
      <c r="J2049" s="66"/>
      <c r="K2049" s="67"/>
      <c r="L2049" s="66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52" t="str">
        <f>IF(A2049&lt;&gt;"",IF(D2049="DIRECCIÓN_DE_TRANSFERENCIAS","280 0031",VLOOKUP(C2049,LISTAS·PAPP!$C$3:$D$76,2,0)),"")</f>
        <v/>
      </c>
      <c r="Z2049" s="61"/>
      <c r="AA2049" s="62"/>
      <c r="AB2049" s="62"/>
      <c r="AC2049" s="65" t="str">
        <f>IF(D2049&lt;&gt;"",VLOOKUP(D2049,LISTAS·PAPP!$I$3:$M$16,2,0),"")</f>
        <v/>
      </c>
      <c r="AD2049" s="51" t="str">
        <f>IF(D2049&lt;&gt;"",VLOOKUP(D2049,LISTAS·PAPP!$I$3:$M$16,3,0),"")</f>
        <v/>
      </c>
      <c r="AE2049" s="52" t="str">
        <f>IF(D2049&lt;&gt;"",VLOOKUP(D2049,LISTAS·PAPP!$I$3:$M$16,4,0),"")</f>
        <v/>
      </c>
      <c r="AF2049" s="51" t="str">
        <f>IF(D2049&lt;&gt;"",VLOOKUP(D2049,LISTAS·PAPP!$I$3:$M$16,5,0),"")</f>
        <v/>
      </c>
      <c r="AG2049" s="52" t="str">
        <f>IF(AH2049&lt;&gt;"",VLOOKUP(AH2049,LISTAS·PAPP!$O$3:$P$74,2,0),"")</f>
        <v/>
      </c>
      <c r="AH2049" s="58"/>
      <c r="AI2049" s="60"/>
      <c r="AJ2049" s="51" t="str">
        <f>IF(AI2049&lt;&gt;"",VLOOKUP(AI2049,LISTAS·PAPP!$X$4:$Y$80,2,0),"")</f>
        <v/>
      </c>
      <c r="AK2049" s="58"/>
      <c r="AL2049" s="60"/>
      <c r="AM2049" s="51" t="str">
        <f>IF(ISERROR(VLOOKUP(AL2049,LISTAS·PAPP!$AD$4:$AE$334,2,0))," ",VLOOKUP(AL2049,LISTAS·PAPP!$AD$4:$AE$334,2,0))</f>
        <v xml:space="preserve"> </v>
      </c>
      <c r="AN2049" s="63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53" t="str">
        <f t="shared" si="94"/>
        <v/>
      </c>
      <c r="BB2049" s="54" t="str">
        <f t="shared" si="95"/>
        <v/>
      </c>
      <c r="BC2049" s="55" t="str">
        <f t="shared" si="96"/>
        <v xml:space="preserve"> </v>
      </c>
    </row>
    <row r="2050" spans="1:55" x14ac:dyDescent="0.25">
      <c r="A2050" s="58"/>
      <c r="B2050" s="58"/>
      <c r="C2050" s="58"/>
      <c r="D2050" s="58"/>
      <c r="E2050" s="51" t="str">
        <f>IF(C2050&lt;&gt;"",VLOOKUP(MID(C2050,18,5),LISTAS·PAPP!$E$4:$F$76,2,0),"")</f>
        <v/>
      </c>
      <c r="F2050" s="58"/>
      <c r="G2050" s="51" t="str">
        <f>IF(F2050&lt;&gt;"",VLOOKUP(F2050,LISTAS·PAPP!$R$3:$T$221,3,0),"")</f>
        <v/>
      </c>
      <c r="H2050" s="58"/>
      <c r="I2050" s="66"/>
      <c r="J2050" s="66"/>
      <c r="K2050" s="67"/>
      <c r="L2050" s="66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52" t="str">
        <f>IF(A2050&lt;&gt;"",IF(D2050="DIRECCIÓN_DE_TRANSFERENCIAS","280 0031",VLOOKUP(C2050,LISTAS·PAPP!$C$3:$D$76,2,0)),"")</f>
        <v/>
      </c>
      <c r="Z2050" s="61"/>
      <c r="AA2050" s="62"/>
      <c r="AB2050" s="62"/>
      <c r="AC2050" s="65" t="str">
        <f>IF(D2050&lt;&gt;"",VLOOKUP(D2050,LISTAS·PAPP!$I$3:$M$16,2,0),"")</f>
        <v/>
      </c>
      <c r="AD2050" s="51" t="str">
        <f>IF(D2050&lt;&gt;"",VLOOKUP(D2050,LISTAS·PAPP!$I$3:$M$16,3,0),"")</f>
        <v/>
      </c>
      <c r="AE2050" s="52" t="str">
        <f>IF(D2050&lt;&gt;"",VLOOKUP(D2050,LISTAS·PAPP!$I$3:$M$16,4,0),"")</f>
        <v/>
      </c>
      <c r="AF2050" s="51" t="str">
        <f>IF(D2050&lt;&gt;"",VLOOKUP(D2050,LISTAS·PAPP!$I$3:$M$16,5,0),"")</f>
        <v/>
      </c>
      <c r="AG2050" s="52" t="str">
        <f>IF(AH2050&lt;&gt;"",VLOOKUP(AH2050,LISTAS·PAPP!$O$3:$P$74,2,0),"")</f>
        <v/>
      </c>
      <c r="AH2050" s="58"/>
      <c r="AI2050" s="60"/>
      <c r="AJ2050" s="51" t="str">
        <f>IF(AI2050&lt;&gt;"",VLOOKUP(AI2050,LISTAS·PAPP!$X$4:$Y$80,2,0),"")</f>
        <v/>
      </c>
      <c r="AK2050" s="58"/>
      <c r="AL2050" s="60"/>
      <c r="AM2050" s="51" t="str">
        <f>IF(ISERROR(VLOOKUP(AL2050,LISTAS·PAPP!$AD$4:$AE$334,2,0))," ",VLOOKUP(AL2050,LISTAS·PAPP!$AD$4:$AE$334,2,0))</f>
        <v xml:space="preserve"> </v>
      </c>
      <c r="AN2050" s="63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53" t="str">
        <f t="shared" si="94"/>
        <v/>
      </c>
      <c r="BB2050" s="54" t="str">
        <f t="shared" si="95"/>
        <v/>
      </c>
      <c r="BC2050" s="55" t="str">
        <f t="shared" si="96"/>
        <v xml:space="preserve"> </v>
      </c>
    </row>
    <row r="2051" spans="1:55" x14ac:dyDescent="0.25">
      <c r="A2051" s="58"/>
      <c r="B2051" s="58"/>
      <c r="C2051" s="58"/>
      <c r="D2051" s="58"/>
      <c r="E2051" s="51" t="str">
        <f>IF(C2051&lt;&gt;"",VLOOKUP(MID(C2051,18,5),LISTAS·PAPP!$E$4:$F$76,2,0),"")</f>
        <v/>
      </c>
      <c r="F2051" s="58"/>
      <c r="G2051" s="51" t="str">
        <f>IF(F2051&lt;&gt;"",VLOOKUP(F2051,LISTAS·PAPP!$R$3:$T$221,3,0),"")</f>
        <v/>
      </c>
      <c r="H2051" s="58"/>
      <c r="I2051" s="66"/>
      <c r="J2051" s="66"/>
      <c r="K2051" s="67"/>
      <c r="L2051" s="66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52" t="str">
        <f>IF(A2051&lt;&gt;"",IF(D2051="DIRECCIÓN_DE_TRANSFERENCIAS","280 0031",VLOOKUP(C2051,LISTAS·PAPP!$C$3:$D$76,2,0)),"")</f>
        <v/>
      </c>
      <c r="Z2051" s="61"/>
      <c r="AA2051" s="62"/>
      <c r="AB2051" s="62"/>
      <c r="AC2051" s="65" t="str">
        <f>IF(D2051&lt;&gt;"",VLOOKUP(D2051,LISTAS·PAPP!$I$3:$M$16,2,0),"")</f>
        <v/>
      </c>
      <c r="AD2051" s="51" t="str">
        <f>IF(D2051&lt;&gt;"",VLOOKUP(D2051,LISTAS·PAPP!$I$3:$M$16,3,0),"")</f>
        <v/>
      </c>
      <c r="AE2051" s="52" t="str">
        <f>IF(D2051&lt;&gt;"",VLOOKUP(D2051,LISTAS·PAPP!$I$3:$M$16,4,0),"")</f>
        <v/>
      </c>
      <c r="AF2051" s="51" t="str">
        <f>IF(D2051&lt;&gt;"",VLOOKUP(D2051,LISTAS·PAPP!$I$3:$M$16,5,0),"")</f>
        <v/>
      </c>
      <c r="AG2051" s="52" t="str">
        <f>IF(AH2051&lt;&gt;"",VLOOKUP(AH2051,LISTAS·PAPP!$O$3:$P$74,2,0),"")</f>
        <v/>
      </c>
      <c r="AH2051" s="58"/>
      <c r="AI2051" s="60"/>
      <c r="AJ2051" s="51" t="str">
        <f>IF(AI2051&lt;&gt;"",VLOOKUP(AI2051,LISTAS·PAPP!$X$4:$Y$80,2,0),"")</f>
        <v/>
      </c>
      <c r="AK2051" s="58"/>
      <c r="AL2051" s="60"/>
      <c r="AM2051" s="51" t="str">
        <f>IF(ISERROR(VLOOKUP(AL2051,LISTAS·PAPP!$AD$4:$AE$334,2,0))," ",VLOOKUP(AL2051,LISTAS·PAPP!$AD$4:$AE$334,2,0))</f>
        <v xml:space="preserve"> </v>
      </c>
      <c r="AN2051" s="63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53" t="str">
        <f t="shared" si="94"/>
        <v/>
      </c>
      <c r="BB2051" s="54" t="str">
        <f t="shared" si="95"/>
        <v/>
      </c>
      <c r="BC2051" s="55" t="str">
        <f t="shared" si="96"/>
        <v xml:space="preserve"> </v>
      </c>
    </row>
    <row r="2052" spans="1:55" x14ac:dyDescent="0.25">
      <c r="A2052" s="58"/>
      <c r="B2052" s="58"/>
      <c r="C2052" s="58"/>
      <c r="D2052" s="58"/>
      <c r="E2052" s="51" t="str">
        <f>IF(C2052&lt;&gt;"",VLOOKUP(MID(C2052,18,5),LISTAS·PAPP!$E$4:$F$76,2,0),"")</f>
        <v/>
      </c>
      <c r="F2052" s="58"/>
      <c r="G2052" s="51" t="str">
        <f>IF(F2052&lt;&gt;"",VLOOKUP(F2052,LISTAS·PAPP!$R$3:$T$221,3,0),"")</f>
        <v/>
      </c>
      <c r="H2052" s="58"/>
      <c r="I2052" s="66"/>
      <c r="J2052" s="66"/>
      <c r="K2052" s="67"/>
      <c r="L2052" s="66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52" t="str">
        <f>IF(A2052&lt;&gt;"",IF(D2052="DIRECCIÓN_DE_TRANSFERENCIAS","280 0031",VLOOKUP(C2052,LISTAS·PAPP!$C$3:$D$76,2,0)),"")</f>
        <v/>
      </c>
      <c r="Z2052" s="61"/>
      <c r="AA2052" s="62"/>
      <c r="AB2052" s="62"/>
      <c r="AC2052" s="65" t="str">
        <f>IF(D2052&lt;&gt;"",VLOOKUP(D2052,LISTAS·PAPP!$I$3:$M$16,2,0),"")</f>
        <v/>
      </c>
      <c r="AD2052" s="51" t="str">
        <f>IF(D2052&lt;&gt;"",VLOOKUP(D2052,LISTAS·PAPP!$I$3:$M$16,3,0),"")</f>
        <v/>
      </c>
      <c r="AE2052" s="52" t="str">
        <f>IF(D2052&lt;&gt;"",VLOOKUP(D2052,LISTAS·PAPP!$I$3:$M$16,4,0),"")</f>
        <v/>
      </c>
      <c r="AF2052" s="51" t="str">
        <f>IF(D2052&lt;&gt;"",VLOOKUP(D2052,LISTAS·PAPP!$I$3:$M$16,5,0),"")</f>
        <v/>
      </c>
      <c r="AG2052" s="52" t="str">
        <f>IF(AH2052&lt;&gt;"",VLOOKUP(AH2052,LISTAS·PAPP!$O$3:$P$74,2,0),"")</f>
        <v/>
      </c>
      <c r="AH2052" s="58"/>
      <c r="AI2052" s="60"/>
      <c r="AJ2052" s="51" t="str">
        <f>IF(AI2052&lt;&gt;"",VLOOKUP(AI2052,LISTAS·PAPP!$X$4:$Y$80,2,0),"")</f>
        <v/>
      </c>
      <c r="AK2052" s="58"/>
      <c r="AL2052" s="60"/>
      <c r="AM2052" s="51" t="str">
        <f>IF(ISERROR(VLOOKUP(AL2052,LISTAS·PAPP!$AD$4:$AE$334,2,0))," ",VLOOKUP(AL2052,LISTAS·PAPP!$AD$4:$AE$334,2,0))</f>
        <v xml:space="preserve"> </v>
      </c>
      <c r="AN2052" s="63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53" t="str">
        <f t="shared" si="94"/>
        <v/>
      </c>
      <c r="BB2052" s="54" t="str">
        <f t="shared" si="95"/>
        <v/>
      </c>
      <c r="BC2052" s="55" t="str">
        <f t="shared" si="96"/>
        <v xml:space="preserve"> </v>
      </c>
    </row>
    <row r="2053" spans="1:55" x14ac:dyDescent="0.25">
      <c r="A2053" s="58"/>
      <c r="B2053" s="58"/>
      <c r="C2053" s="58"/>
      <c r="D2053" s="58"/>
      <c r="E2053" s="51" t="str">
        <f>IF(C2053&lt;&gt;"",VLOOKUP(MID(C2053,18,5),LISTAS·PAPP!$E$4:$F$76,2,0),"")</f>
        <v/>
      </c>
      <c r="F2053" s="58"/>
      <c r="G2053" s="51" t="str">
        <f>IF(F2053&lt;&gt;"",VLOOKUP(F2053,LISTAS·PAPP!$R$3:$T$221,3,0),"")</f>
        <v/>
      </c>
      <c r="H2053" s="58"/>
      <c r="I2053" s="66"/>
      <c r="J2053" s="66"/>
      <c r="K2053" s="67"/>
      <c r="L2053" s="66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52" t="str">
        <f>IF(A2053&lt;&gt;"",IF(D2053="DIRECCIÓN_DE_TRANSFERENCIAS","280 0031",VLOOKUP(C2053,LISTAS·PAPP!$C$3:$D$76,2,0)),"")</f>
        <v/>
      </c>
      <c r="Z2053" s="61"/>
      <c r="AA2053" s="62"/>
      <c r="AB2053" s="62"/>
      <c r="AC2053" s="65" t="str">
        <f>IF(D2053&lt;&gt;"",VLOOKUP(D2053,LISTAS·PAPP!$I$3:$M$16,2,0),"")</f>
        <v/>
      </c>
      <c r="AD2053" s="51" t="str">
        <f>IF(D2053&lt;&gt;"",VLOOKUP(D2053,LISTAS·PAPP!$I$3:$M$16,3,0),"")</f>
        <v/>
      </c>
      <c r="AE2053" s="52" t="str">
        <f>IF(D2053&lt;&gt;"",VLOOKUP(D2053,LISTAS·PAPP!$I$3:$M$16,4,0),"")</f>
        <v/>
      </c>
      <c r="AF2053" s="51" t="str">
        <f>IF(D2053&lt;&gt;"",VLOOKUP(D2053,LISTAS·PAPP!$I$3:$M$16,5,0),"")</f>
        <v/>
      </c>
      <c r="AG2053" s="52" t="str">
        <f>IF(AH2053&lt;&gt;"",VLOOKUP(AH2053,LISTAS·PAPP!$O$3:$P$74,2,0),"")</f>
        <v/>
      </c>
      <c r="AH2053" s="58"/>
      <c r="AI2053" s="60"/>
      <c r="AJ2053" s="51" t="str">
        <f>IF(AI2053&lt;&gt;"",VLOOKUP(AI2053,LISTAS·PAPP!$X$4:$Y$80,2,0),"")</f>
        <v/>
      </c>
      <c r="AK2053" s="58"/>
      <c r="AL2053" s="60"/>
      <c r="AM2053" s="51" t="str">
        <f>IF(ISERROR(VLOOKUP(AL2053,LISTAS·PAPP!$AD$4:$AE$334,2,0))," ",VLOOKUP(AL2053,LISTAS·PAPP!$AD$4:$AE$334,2,0))</f>
        <v xml:space="preserve"> </v>
      </c>
      <c r="AN2053" s="63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53" t="str">
        <f t="shared" si="94"/>
        <v/>
      </c>
      <c r="BB2053" s="54" t="str">
        <f t="shared" si="95"/>
        <v/>
      </c>
      <c r="BC2053" s="55" t="str">
        <f t="shared" si="96"/>
        <v xml:space="preserve"> </v>
      </c>
    </row>
    <row r="2054" spans="1:55" x14ac:dyDescent="0.25">
      <c r="A2054" s="58"/>
      <c r="B2054" s="58"/>
      <c r="C2054" s="58"/>
      <c r="D2054" s="58"/>
      <c r="E2054" s="51" t="str">
        <f>IF(C2054&lt;&gt;"",VLOOKUP(MID(C2054,18,5),LISTAS·PAPP!$E$4:$F$76,2,0),"")</f>
        <v/>
      </c>
      <c r="F2054" s="58"/>
      <c r="G2054" s="51" t="str">
        <f>IF(F2054&lt;&gt;"",VLOOKUP(F2054,LISTAS·PAPP!$R$3:$T$221,3,0),"")</f>
        <v/>
      </c>
      <c r="H2054" s="58"/>
      <c r="I2054" s="66"/>
      <c r="J2054" s="66"/>
      <c r="K2054" s="67"/>
      <c r="L2054" s="66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52" t="str">
        <f>IF(A2054&lt;&gt;"",IF(D2054="DIRECCIÓN_DE_TRANSFERENCIAS","280 0031",VLOOKUP(C2054,LISTAS·PAPP!$C$3:$D$76,2,0)),"")</f>
        <v/>
      </c>
      <c r="Z2054" s="61"/>
      <c r="AA2054" s="62"/>
      <c r="AB2054" s="62"/>
      <c r="AC2054" s="65" t="str">
        <f>IF(D2054&lt;&gt;"",VLOOKUP(D2054,LISTAS·PAPP!$I$3:$M$16,2,0),"")</f>
        <v/>
      </c>
      <c r="AD2054" s="51" t="str">
        <f>IF(D2054&lt;&gt;"",VLOOKUP(D2054,LISTAS·PAPP!$I$3:$M$16,3,0),"")</f>
        <v/>
      </c>
      <c r="AE2054" s="52" t="str">
        <f>IF(D2054&lt;&gt;"",VLOOKUP(D2054,LISTAS·PAPP!$I$3:$M$16,4,0),"")</f>
        <v/>
      </c>
      <c r="AF2054" s="51" t="str">
        <f>IF(D2054&lt;&gt;"",VLOOKUP(D2054,LISTAS·PAPP!$I$3:$M$16,5,0),"")</f>
        <v/>
      </c>
      <c r="AG2054" s="52" t="str">
        <f>IF(AH2054&lt;&gt;"",VLOOKUP(AH2054,LISTAS·PAPP!$O$3:$P$74,2,0),"")</f>
        <v/>
      </c>
      <c r="AH2054" s="58"/>
      <c r="AI2054" s="60"/>
      <c r="AJ2054" s="51" t="str">
        <f>IF(AI2054&lt;&gt;"",VLOOKUP(AI2054,LISTAS·PAPP!$X$4:$Y$80,2,0),"")</f>
        <v/>
      </c>
      <c r="AK2054" s="58"/>
      <c r="AL2054" s="60"/>
      <c r="AM2054" s="51" t="str">
        <f>IF(ISERROR(VLOOKUP(AL2054,LISTAS·PAPP!$AD$4:$AE$334,2,0))," ",VLOOKUP(AL2054,LISTAS·PAPP!$AD$4:$AE$334,2,0))</f>
        <v xml:space="preserve"> </v>
      </c>
      <c r="AN2054" s="63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53" t="str">
        <f t="shared" si="94"/>
        <v/>
      </c>
      <c r="BB2054" s="54" t="str">
        <f t="shared" si="95"/>
        <v/>
      </c>
      <c r="BC2054" s="55" t="str">
        <f t="shared" si="96"/>
        <v xml:space="preserve"> </v>
      </c>
    </row>
    <row r="2055" spans="1:55" x14ac:dyDescent="0.25">
      <c r="A2055" s="58"/>
      <c r="B2055" s="58"/>
      <c r="C2055" s="58"/>
      <c r="D2055" s="58"/>
      <c r="E2055" s="51" t="str">
        <f>IF(C2055&lt;&gt;"",VLOOKUP(MID(C2055,18,5),LISTAS·PAPP!$E$4:$F$76,2,0),"")</f>
        <v/>
      </c>
      <c r="F2055" s="58"/>
      <c r="G2055" s="51" t="str">
        <f>IF(F2055&lt;&gt;"",VLOOKUP(F2055,LISTAS·PAPP!$R$3:$T$221,3,0),"")</f>
        <v/>
      </c>
      <c r="H2055" s="58"/>
      <c r="I2055" s="66"/>
      <c r="J2055" s="66"/>
      <c r="K2055" s="67"/>
      <c r="L2055" s="66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52" t="str">
        <f>IF(A2055&lt;&gt;"",IF(D2055="DIRECCIÓN_DE_TRANSFERENCIAS","280 0031",VLOOKUP(C2055,LISTAS·PAPP!$C$3:$D$76,2,0)),"")</f>
        <v/>
      </c>
      <c r="Z2055" s="61"/>
      <c r="AA2055" s="62"/>
      <c r="AB2055" s="62"/>
      <c r="AC2055" s="65" t="str">
        <f>IF(D2055&lt;&gt;"",VLOOKUP(D2055,LISTAS·PAPP!$I$3:$M$16,2,0),"")</f>
        <v/>
      </c>
      <c r="AD2055" s="51" t="str">
        <f>IF(D2055&lt;&gt;"",VLOOKUP(D2055,LISTAS·PAPP!$I$3:$M$16,3,0),"")</f>
        <v/>
      </c>
      <c r="AE2055" s="52" t="str">
        <f>IF(D2055&lt;&gt;"",VLOOKUP(D2055,LISTAS·PAPP!$I$3:$M$16,4,0),"")</f>
        <v/>
      </c>
      <c r="AF2055" s="51" t="str">
        <f>IF(D2055&lt;&gt;"",VLOOKUP(D2055,LISTAS·PAPP!$I$3:$M$16,5,0),"")</f>
        <v/>
      </c>
      <c r="AG2055" s="52" t="str">
        <f>IF(AH2055&lt;&gt;"",VLOOKUP(AH2055,LISTAS·PAPP!$O$3:$P$74,2,0),"")</f>
        <v/>
      </c>
      <c r="AH2055" s="58"/>
      <c r="AI2055" s="60"/>
      <c r="AJ2055" s="51" t="str">
        <f>IF(AI2055&lt;&gt;"",VLOOKUP(AI2055,LISTAS·PAPP!$X$4:$Y$80,2,0),"")</f>
        <v/>
      </c>
      <c r="AK2055" s="58"/>
      <c r="AL2055" s="60"/>
      <c r="AM2055" s="51" t="str">
        <f>IF(ISERROR(VLOOKUP(AL2055,LISTAS·PAPP!$AD$4:$AE$334,2,0))," ",VLOOKUP(AL2055,LISTAS·PAPP!$AD$4:$AE$334,2,0))</f>
        <v xml:space="preserve"> </v>
      </c>
      <c r="AN2055" s="63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53" t="str">
        <f t="shared" si="94"/>
        <v/>
      </c>
      <c r="BB2055" s="54" t="str">
        <f t="shared" si="95"/>
        <v/>
      </c>
      <c r="BC2055" s="55" t="str">
        <f t="shared" si="96"/>
        <v xml:space="preserve"> </v>
      </c>
    </row>
    <row r="2056" spans="1:55" x14ac:dyDescent="0.25">
      <c r="A2056" s="58"/>
      <c r="B2056" s="58"/>
      <c r="C2056" s="58"/>
      <c r="D2056" s="58"/>
      <c r="E2056" s="51" t="str">
        <f>IF(C2056&lt;&gt;"",VLOOKUP(MID(C2056,18,5),LISTAS·PAPP!$E$4:$F$76,2,0),"")</f>
        <v/>
      </c>
      <c r="F2056" s="58"/>
      <c r="G2056" s="51" t="str">
        <f>IF(F2056&lt;&gt;"",VLOOKUP(F2056,LISTAS·PAPP!$R$3:$T$221,3,0),"")</f>
        <v/>
      </c>
      <c r="H2056" s="58"/>
      <c r="I2056" s="66"/>
      <c r="J2056" s="66"/>
      <c r="K2056" s="67"/>
      <c r="L2056" s="66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52" t="str">
        <f>IF(A2056&lt;&gt;"",IF(D2056="DIRECCIÓN_DE_TRANSFERENCIAS","280 0031",VLOOKUP(C2056,LISTAS·PAPP!$C$3:$D$76,2,0)),"")</f>
        <v/>
      </c>
      <c r="Z2056" s="61"/>
      <c r="AA2056" s="62"/>
      <c r="AB2056" s="62"/>
      <c r="AC2056" s="65" t="str">
        <f>IF(D2056&lt;&gt;"",VLOOKUP(D2056,LISTAS·PAPP!$I$3:$M$16,2,0),"")</f>
        <v/>
      </c>
      <c r="AD2056" s="51" t="str">
        <f>IF(D2056&lt;&gt;"",VLOOKUP(D2056,LISTAS·PAPP!$I$3:$M$16,3,0),"")</f>
        <v/>
      </c>
      <c r="AE2056" s="52" t="str">
        <f>IF(D2056&lt;&gt;"",VLOOKUP(D2056,LISTAS·PAPP!$I$3:$M$16,4,0),"")</f>
        <v/>
      </c>
      <c r="AF2056" s="51" t="str">
        <f>IF(D2056&lt;&gt;"",VLOOKUP(D2056,LISTAS·PAPP!$I$3:$M$16,5,0),"")</f>
        <v/>
      </c>
      <c r="AG2056" s="52" t="str">
        <f>IF(AH2056&lt;&gt;"",VLOOKUP(AH2056,LISTAS·PAPP!$O$3:$P$74,2,0),"")</f>
        <v/>
      </c>
      <c r="AH2056" s="58"/>
      <c r="AI2056" s="60"/>
      <c r="AJ2056" s="51" t="str">
        <f>IF(AI2056&lt;&gt;"",VLOOKUP(AI2056,LISTAS·PAPP!$X$4:$Y$80,2,0),"")</f>
        <v/>
      </c>
      <c r="AK2056" s="58"/>
      <c r="AL2056" s="60"/>
      <c r="AM2056" s="51" t="str">
        <f>IF(ISERROR(VLOOKUP(AL2056,LISTAS·PAPP!$AD$4:$AE$334,2,0))," ",VLOOKUP(AL2056,LISTAS·PAPP!$AD$4:$AE$334,2,0))</f>
        <v xml:space="preserve"> </v>
      </c>
      <c r="AN2056" s="63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53" t="str">
        <f t="shared" si="94"/>
        <v/>
      </c>
      <c r="BB2056" s="54" t="str">
        <f t="shared" si="95"/>
        <v/>
      </c>
      <c r="BC2056" s="55" t="str">
        <f t="shared" si="96"/>
        <v xml:space="preserve"> </v>
      </c>
    </row>
    <row r="2057" spans="1:55" x14ac:dyDescent="0.25">
      <c r="A2057" s="58"/>
      <c r="B2057" s="58"/>
      <c r="C2057" s="58"/>
      <c r="D2057" s="58"/>
      <c r="E2057" s="51" t="str">
        <f>IF(C2057&lt;&gt;"",VLOOKUP(MID(C2057,18,5),LISTAS·PAPP!$E$4:$F$76,2,0),"")</f>
        <v/>
      </c>
      <c r="F2057" s="58"/>
      <c r="G2057" s="51" t="str">
        <f>IF(F2057&lt;&gt;"",VLOOKUP(F2057,LISTAS·PAPP!$R$3:$T$221,3,0),"")</f>
        <v/>
      </c>
      <c r="H2057" s="58"/>
      <c r="I2057" s="66"/>
      <c r="J2057" s="66"/>
      <c r="K2057" s="67"/>
      <c r="L2057" s="66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52" t="str">
        <f>IF(A2057&lt;&gt;"",IF(D2057="DIRECCIÓN_DE_TRANSFERENCIAS","280 0031",VLOOKUP(C2057,LISTAS·PAPP!$C$3:$D$76,2,0)),"")</f>
        <v/>
      </c>
      <c r="Z2057" s="61"/>
      <c r="AA2057" s="62"/>
      <c r="AB2057" s="62"/>
      <c r="AC2057" s="65" t="str">
        <f>IF(D2057&lt;&gt;"",VLOOKUP(D2057,LISTAS·PAPP!$I$3:$M$16,2,0),"")</f>
        <v/>
      </c>
      <c r="AD2057" s="51" t="str">
        <f>IF(D2057&lt;&gt;"",VLOOKUP(D2057,LISTAS·PAPP!$I$3:$M$16,3,0),"")</f>
        <v/>
      </c>
      <c r="AE2057" s="52" t="str">
        <f>IF(D2057&lt;&gt;"",VLOOKUP(D2057,LISTAS·PAPP!$I$3:$M$16,4,0),"")</f>
        <v/>
      </c>
      <c r="AF2057" s="51" t="str">
        <f>IF(D2057&lt;&gt;"",VLOOKUP(D2057,LISTAS·PAPP!$I$3:$M$16,5,0),"")</f>
        <v/>
      </c>
      <c r="AG2057" s="52" t="str">
        <f>IF(AH2057&lt;&gt;"",VLOOKUP(AH2057,LISTAS·PAPP!$O$3:$P$74,2,0),"")</f>
        <v/>
      </c>
      <c r="AH2057" s="58"/>
      <c r="AI2057" s="60"/>
      <c r="AJ2057" s="51" t="str">
        <f>IF(AI2057&lt;&gt;"",VLOOKUP(AI2057,LISTAS·PAPP!$X$4:$Y$80,2,0),"")</f>
        <v/>
      </c>
      <c r="AK2057" s="58"/>
      <c r="AL2057" s="60"/>
      <c r="AM2057" s="51" t="str">
        <f>IF(ISERROR(VLOOKUP(AL2057,LISTAS·PAPP!$AD$4:$AE$334,2,0))," ",VLOOKUP(AL2057,LISTAS·PAPP!$AD$4:$AE$334,2,0))</f>
        <v xml:space="preserve"> </v>
      </c>
      <c r="AN2057" s="63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53" t="str">
        <f t="shared" si="94"/>
        <v/>
      </c>
      <c r="BB2057" s="54" t="str">
        <f t="shared" si="95"/>
        <v/>
      </c>
      <c r="BC2057" s="55" t="str">
        <f t="shared" si="96"/>
        <v xml:space="preserve"> </v>
      </c>
    </row>
    <row r="2058" spans="1:55" x14ac:dyDescent="0.25">
      <c r="A2058" s="58"/>
      <c r="B2058" s="58"/>
      <c r="C2058" s="58"/>
      <c r="D2058" s="58"/>
      <c r="E2058" s="51" t="str">
        <f>IF(C2058&lt;&gt;"",VLOOKUP(MID(C2058,18,5),LISTAS·PAPP!$E$4:$F$76,2,0),"")</f>
        <v/>
      </c>
      <c r="F2058" s="58"/>
      <c r="G2058" s="51" t="str">
        <f>IF(F2058&lt;&gt;"",VLOOKUP(F2058,LISTAS·PAPP!$R$3:$T$221,3,0),"")</f>
        <v/>
      </c>
      <c r="H2058" s="58"/>
      <c r="I2058" s="66"/>
      <c r="J2058" s="66"/>
      <c r="K2058" s="67"/>
      <c r="L2058" s="66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52" t="str">
        <f>IF(A2058&lt;&gt;"",IF(D2058="DIRECCIÓN_DE_TRANSFERENCIAS","280 0031",VLOOKUP(C2058,LISTAS·PAPP!$C$3:$D$76,2,0)),"")</f>
        <v/>
      </c>
      <c r="Z2058" s="61"/>
      <c r="AA2058" s="62"/>
      <c r="AB2058" s="62"/>
      <c r="AC2058" s="65" t="str">
        <f>IF(D2058&lt;&gt;"",VLOOKUP(D2058,LISTAS·PAPP!$I$3:$M$16,2,0),"")</f>
        <v/>
      </c>
      <c r="AD2058" s="51" t="str">
        <f>IF(D2058&lt;&gt;"",VLOOKUP(D2058,LISTAS·PAPP!$I$3:$M$16,3,0),"")</f>
        <v/>
      </c>
      <c r="AE2058" s="52" t="str">
        <f>IF(D2058&lt;&gt;"",VLOOKUP(D2058,LISTAS·PAPP!$I$3:$M$16,4,0),"")</f>
        <v/>
      </c>
      <c r="AF2058" s="51" t="str">
        <f>IF(D2058&lt;&gt;"",VLOOKUP(D2058,LISTAS·PAPP!$I$3:$M$16,5,0),"")</f>
        <v/>
      </c>
      <c r="AG2058" s="52" t="str">
        <f>IF(AH2058&lt;&gt;"",VLOOKUP(AH2058,LISTAS·PAPP!$O$3:$P$74,2,0),"")</f>
        <v/>
      </c>
      <c r="AH2058" s="58"/>
      <c r="AI2058" s="60"/>
      <c r="AJ2058" s="51" t="str">
        <f>IF(AI2058&lt;&gt;"",VLOOKUP(AI2058,LISTAS·PAPP!$X$4:$Y$80,2,0),"")</f>
        <v/>
      </c>
      <c r="AK2058" s="58"/>
      <c r="AL2058" s="60"/>
      <c r="AM2058" s="51" t="str">
        <f>IF(ISERROR(VLOOKUP(AL2058,LISTAS·PAPP!$AD$4:$AE$334,2,0))," ",VLOOKUP(AL2058,LISTAS·PAPP!$AD$4:$AE$334,2,0))</f>
        <v xml:space="preserve"> </v>
      </c>
      <c r="AN2058" s="63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53" t="str">
        <f t="shared" si="94"/>
        <v/>
      </c>
      <c r="BB2058" s="54" t="str">
        <f t="shared" si="95"/>
        <v/>
      </c>
      <c r="BC2058" s="55" t="str">
        <f t="shared" si="96"/>
        <v xml:space="preserve"> </v>
      </c>
    </row>
    <row r="2059" spans="1:55" x14ac:dyDescent="0.25">
      <c r="A2059" s="58"/>
      <c r="B2059" s="58"/>
      <c r="C2059" s="58"/>
      <c r="D2059" s="58"/>
      <c r="E2059" s="51" t="str">
        <f>IF(C2059&lt;&gt;"",VLOOKUP(MID(C2059,18,5),LISTAS·PAPP!$E$4:$F$76,2,0),"")</f>
        <v/>
      </c>
      <c r="F2059" s="58"/>
      <c r="G2059" s="51" t="str">
        <f>IF(F2059&lt;&gt;"",VLOOKUP(F2059,LISTAS·PAPP!$R$3:$T$221,3,0),"")</f>
        <v/>
      </c>
      <c r="H2059" s="58"/>
      <c r="I2059" s="66"/>
      <c r="J2059" s="66"/>
      <c r="K2059" s="67"/>
      <c r="L2059" s="66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52" t="str">
        <f>IF(A2059&lt;&gt;"",IF(D2059="DIRECCIÓN_DE_TRANSFERENCIAS","280 0031",VLOOKUP(C2059,LISTAS·PAPP!$C$3:$D$76,2,0)),"")</f>
        <v/>
      </c>
      <c r="Z2059" s="61"/>
      <c r="AA2059" s="62"/>
      <c r="AB2059" s="62"/>
      <c r="AC2059" s="65" t="str">
        <f>IF(D2059&lt;&gt;"",VLOOKUP(D2059,LISTAS·PAPP!$I$3:$M$16,2,0),"")</f>
        <v/>
      </c>
      <c r="AD2059" s="51" t="str">
        <f>IF(D2059&lt;&gt;"",VLOOKUP(D2059,LISTAS·PAPP!$I$3:$M$16,3,0),"")</f>
        <v/>
      </c>
      <c r="AE2059" s="52" t="str">
        <f>IF(D2059&lt;&gt;"",VLOOKUP(D2059,LISTAS·PAPP!$I$3:$M$16,4,0),"")</f>
        <v/>
      </c>
      <c r="AF2059" s="51" t="str">
        <f>IF(D2059&lt;&gt;"",VLOOKUP(D2059,LISTAS·PAPP!$I$3:$M$16,5,0),"")</f>
        <v/>
      </c>
      <c r="AG2059" s="52" t="str">
        <f>IF(AH2059&lt;&gt;"",VLOOKUP(AH2059,LISTAS·PAPP!$O$3:$P$74,2,0),"")</f>
        <v/>
      </c>
      <c r="AH2059" s="58"/>
      <c r="AI2059" s="60"/>
      <c r="AJ2059" s="51" t="str">
        <f>IF(AI2059&lt;&gt;"",VLOOKUP(AI2059,LISTAS·PAPP!$X$4:$Y$80,2,0),"")</f>
        <v/>
      </c>
      <c r="AK2059" s="58"/>
      <c r="AL2059" s="60"/>
      <c r="AM2059" s="51" t="str">
        <f>IF(ISERROR(VLOOKUP(AL2059,LISTAS·PAPP!$AD$4:$AE$334,2,0))," ",VLOOKUP(AL2059,LISTAS·PAPP!$AD$4:$AE$334,2,0))</f>
        <v xml:space="preserve"> </v>
      </c>
      <c r="AN2059" s="63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53" t="str">
        <f t="shared" si="94"/>
        <v/>
      </c>
      <c r="BB2059" s="54" t="str">
        <f t="shared" si="95"/>
        <v/>
      </c>
      <c r="BC2059" s="55" t="str">
        <f t="shared" si="96"/>
        <v xml:space="preserve"> </v>
      </c>
    </row>
    <row r="2060" spans="1:55" x14ac:dyDescent="0.25">
      <c r="A2060" s="58"/>
      <c r="B2060" s="58"/>
      <c r="C2060" s="58"/>
      <c r="D2060" s="58"/>
      <c r="E2060" s="51" t="str">
        <f>IF(C2060&lt;&gt;"",VLOOKUP(MID(C2060,18,5),LISTAS·PAPP!$E$4:$F$76,2,0),"")</f>
        <v/>
      </c>
      <c r="F2060" s="58"/>
      <c r="G2060" s="51" t="str">
        <f>IF(F2060&lt;&gt;"",VLOOKUP(F2060,LISTAS·PAPP!$R$3:$T$221,3,0),"")</f>
        <v/>
      </c>
      <c r="H2060" s="58"/>
      <c r="I2060" s="66"/>
      <c r="J2060" s="66"/>
      <c r="K2060" s="67"/>
      <c r="L2060" s="66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52" t="str">
        <f>IF(A2060&lt;&gt;"",IF(D2060="DIRECCIÓN_DE_TRANSFERENCIAS","280 0031",VLOOKUP(C2060,LISTAS·PAPP!$C$3:$D$76,2,0)),"")</f>
        <v/>
      </c>
      <c r="Z2060" s="61"/>
      <c r="AA2060" s="62"/>
      <c r="AB2060" s="62"/>
      <c r="AC2060" s="65" t="str">
        <f>IF(D2060&lt;&gt;"",VLOOKUP(D2060,LISTAS·PAPP!$I$3:$M$16,2,0),"")</f>
        <v/>
      </c>
      <c r="AD2060" s="51" t="str">
        <f>IF(D2060&lt;&gt;"",VLOOKUP(D2060,LISTAS·PAPP!$I$3:$M$16,3,0),"")</f>
        <v/>
      </c>
      <c r="AE2060" s="52" t="str">
        <f>IF(D2060&lt;&gt;"",VLOOKUP(D2060,LISTAS·PAPP!$I$3:$M$16,4,0),"")</f>
        <v/>
      </c>
      <c r="AF2060" s="51" t="str">
        <f>IF(D2060&lt;&gt;"",VLOOKUP(D2060,LISTAS·PAPP!$I$3:$M$16,5,0),"")</f>
        <v/>
      </c>
      <c r="AG2060" s="52" t="str">
        <f>IF(AH2060&lt;&gt;"",VLOOKUP(AH2060,LISTAS·PAPP!$O$3:$P$74,2,0),"")</f>
        <v/>
      </c>
      <c r="AH2060" s="58"/>
      <c r="AI2060" s="60"/>
      <c r="AJ2060" s="51" t="str">
        <f>IF(AI2060&lt;&gt;"",VLOOKUP(AI2060,LISTAS·PAPP!$X$4:$Y$80,2,0),"")</f>
        <v/>
      </c>
      <c r="AK2060" s="58"/>
      <c r="AL2060" s="60"/>
      <c r="AM2060" s="51" t="str">
        <f>IF(ISERROR(VLOOKUP(AL2060,LISTAS·PAPP!$AD$4:$AE$334,2,0))," ",VLOOKUP(AL2060,LISTAS·PAPP!$AD$4:$AE$334,2,0))</f>
        <v xml:space="preserve"> </v>
      </c>
      <c r="AN2060" s="63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53" t="str">
        <f t="shared" si="94"/>
        <v/>
      </c>
      <c r="BB2060" s="54" t="str">
        <f t="shared" si="95"/>
        <v/>
      </c>
      <c r="BC2060" s="55" t="str">
        <f t="shared" si="96"/>
        <v xml:space="preserve"> </v>
      </c>
    </row>
    <row r="2061" spans="1:55" x14ac:dyDescent="0.25">
      <c r="A2061" s="58"/>
      <c r="B2061" s="58"/>
      <c r="C2061" s="58"/>
      <c r="D2061" s="58"/>
      <c r="E2061" s="51" t="str">
        <f>IF(C2061&lt;&gt;"",VLOOKUP(MID(C2061,18,5),LISTAS·PAPP!$E$4:$F$76,2,0),"")</f>
        <v/>
      </c>
      <c r="F2061" s="58"/>
      <c r="G2061" s="51" t="str">
        <f>IF(F2061&lt;&gt;"",VLOOKUP(F2061,LISTAS·PAPP!$R$3:$T$221,3,0),"")</f>
        <v/>
      </c>
      <c r="H2061" s="58"/>
      <c r="I2061" s="66"/>
      <c r="J2061" s="66"/>
      <c r="K2061" s="67"/>
      <c r="L2061" s="66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52" t="str">
        <f>IF(A2061&lt;&gt;"",IF(D2061="DIRECCIÓN_DE_TRANSFERENCIAS","280 0031",VLOOKUP(C2061,LISTAS·PAPP!$C$3:$D$76,2,0)),"")</f>
        <v/>
      </c>
      <c r="Z2061" s="61"/>
      <c r="AA2061" s="62"/>
      <c r="AB2061" s="62"/>
      <c r="AC2061" s="65" t="str">
        <f>IF(D2061&lt;&gt;"",VLOOKUP(D2061,LISTAS·PAPP!$I$3:$M$16,2,0),"")</f>
        <v/>
      </c>
      <c r="AD2061" s="51" t="str">
        <f>IF(D2061&lt;&gt;"",VLOOKUP(D2061,LISTAS·PAPP!$I$3:$M$16,3,0),"")</f>
        <v/>
      </c>
      <c r="AE2061" s="52" t="str">
        <f>IF(D2061&lt;&gt;"",VLOOKUP(D2061,LISTAS·PAPP!$I$3:$M$16,4,0),"")</f>
        <v/>
      </c>
      <c r="AF2061" s="51" t="str">
        <f>IF(D2061&lt;&gt;"",VLOOKUP(D2061,LISTAS·PAPP!$I$3:$M$16,5,0),"")</f>
        <v/>
      </c>
      <c r="AG2061" s="52" t="str">
        <f>IF(AH2061&lt;&gt;"",VLOOKUP(AH2061,LISTAS·PAPP!$O$3:$P$74,2,0),"")</f>
        <v/>
      </c>
      <c r="AH2061" s="58"/>
      <c r="AI2061" s="60"/>
      <c r="AJ2061" s="51" t="str">
        <f>IF(AI2061&lt;&gt;"",VLOOKUP(AI2061,LISTAS·PAPP!$X$4:$Y$80,2,0),"")</f>
        <v/>
      </c>
      <c r="AK2061" s="58"/>
      <c r="AL2061" s="60"/>
      <c r="AM2061" s="51" t="str">
        <f>IF(ISERROR(VLOOKUP(AL2061,LISTAS·PAPP!$AD$4:$AE$334,2,0))," ",VLOOKUP(AL2061,LISTAS·PAPP!$AD$4:$AE$334,2,0))</f>
        <v xml:space="preserve"> </v>
      </c>
      <c r="AN2061" s="63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53" t="str">
        <f t="shared" si="94"/>
        <v/>
      </c>
      <c r="BB2061" s="54" t="str">
        <f t="shared" si="95"/>
        <v/>
      </c>
      <c r="BC2061" s="55" t="str">
        <f t="shared" si="96"/>
        <v xml:space="preserve"> </v>
      </c>
    </row>
    <row r="2062" spans="1:55" x14ac:dyDescent="0.25">
      <c r="A2062" s="58"/>
      <c r="B2062" s="58"/>
      <c r="C2062" s="58"/>
      <c r="D2062" s="58"/>
      <c r="E2062" s="51" t="str">
        <f>IF(C2062&lt;&gt;"",VLOOKUP(MID(C2062,18,5),LISTAS·PAPP!$E$4:$F$76,2,0),"")</f>
        <v/>
      </c>
      <c r="F2062" s="58"/>
      <c r="G2062" s="51" t="str">
        <f>IF(F2062&lt;&gt;"",VLOOKUP(F2062,LISTAS·PAPP!$R$3:$T$221,3,0),"")</f>
        <v/>
      </c>
      <c r="H2062" s="58"/>
      <c r="I2062" s="66"/>
      <c r="J2062" s="66"/>
      <c r="K2062" s="67"/>
      <c r="L2062" s="66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52" t="str">
        <f>IF(A2062&lt;&gt;"",IF(D2062="DIRECCIÓN_DE_TRANSFERENCIAS","280 0031",VLOOKUP(C2062,LISTAS·PAPP!$C$3:$D$76,2,0)),"")</f>
        <v/>
      </c>
      <c r="Z2062" s="61"/>
      <c r="AA2062" s="62"/>
      <c r="AB2062" s="62"/>
      <c r="AC2062" s="65" t="str">
        <f>IF(D2062&lt;&gt;"",VLOOKUP(D2062,LISTAS·PAPP!$I$3:$M$16,2,0),"")</f>
        <v/>
      </c>
      <c r="AD2062" s="51" t="str">
        <f>IF(D2062&lt;&gt;"",VLOOKUP(D2062,LISTAS·PAPP!$I$3:$M$16,3,0),"")</f>
        <v/>
      </c>
      <c r="AE2062" s="52" t="str">
        <f>IF(D2062&lt;&gt;"",VLOOKUP(D2062,LISTAS·PAPP!$I$3:$M$16,4,0),"")</f>
        <v/>
      </c>
      <c r="AF2062" s="51" t="str">
        <f>IF(D2062&lt;&gt;"",VLOOKUP(D2062,LISTAS·PAPP!$I$3:$M$16,5,0),"")</f>
        <v/>
      </c>
      <c r="AG2062" s="52" t="str">
        <f>IF(AH2062&lt;&gt;"",VLOOKUP(AH2062,LISTAS·PAPP!$O$3:$P$74,2,0),"")</f>
        <v/>
      </c>
      <c r="AH2062" s="58"/>
      <c r="AI2062" s="60"/>
      <c r="AJ2062" s="51" t="str">
        <f>IF(AI2062&lt;&gt;"",VLOOKUP(AI2062,LISTAS·PAPP!$X$4:$Y$80,2,0),"")</f>
        <v/>
      </c>
      <c r="AK2062" s="58"/>
      <c r="AL2062" s="60"/>
      <c r="AM2062" s="51" t="str">
        <f>IF(ISERROR(VLOOKUP(AL2062,LISTAS·PAPP!$AD$4:$AE$334,2,0))," ",VLOOKUP(AL2062,LISTAS·PAPP!$AD$4:$AE$334,2,0))</f>
        <v xml:space="preserve"> </v>
      </c>
      <c r="AN2062" s="63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53" t="str">
        <f t="shared" ref="BA2062:BA2125" si="97">IF(A2062&lt;&gt;"",SUM(AO2062:AZ2062),"")</f>
        <v/>
      </c>
      <c r="BB2062" s="54" t="str">
        <f t="shared" ref="BB2062:BB2125" si="98">IF(A2062&lt;&gt;"",IF(AN2062&lt;&gt;"",IF(AN2062=BA2062,"OK",AN2062-BA2062),IF(AND(AN2062="",BA2062=""),"",AN2062-BA2062)),"")</f>
        <v/>
      </c>
      <c r="BC2062" s="55" t="str">
        <f t="shared" ref="BC2062:BC2125" si="99">IF(A2062&lt;&gt;"",IF(A2062="","Escoger Nivel 0;",)&amp;" "&amp;(IF(B2062="","Escoger Nivel 1",)&amp;" "&amp;(IF(C2062="","Escoger Nivel 2;",)&amp;" "&amp;(IF(D2062="","Escoger Nivel 3",)&amp;" "&amp;(IF(F2062="","Escoger Cantón;",)&amp;" "&amp;(IF(H2062="","Escoger Obj. Estratégico Institucional N1;",)&amp;" "&amp;(IF(I2062="","Colocar Componente del Proyecto;",)&amp;" "&amp;(IF(J2062="","Colocar Actvidad del PAPP;",)&amp;" "&amp;(IF(K2062="","Colocar Metas;",)&amp;" "&amp;(IF(L2062="","Colocar Indicador;",)&amp;" "&amp;(IF(Z2062="","Escoger Código Fuente;",)&amp;" "&amp;(IF(AA2062="","Colocar Código Organismo;",)&amp;" "&amp;(IF(AB2062="","Colocar Código Correlativo;",)&amp;" "&amp;(IF(AH2062="","Escoger Actividad eSIGEF;",)&amp;" "&amp;(IF(AI2062="","Escoger Código Politicas de Igualdad;",)&amp;" "&amp;(IF(AK2062="","Escoger Grupo de Gasto;",)&amp;" "&amp;(IF(AL2062="","Escoger Ítem Presupuestario;",)))))))))))))))))," ")</f>
        <v xml:space="preserve"> </v>
      </c>
    </row>
    <row r="2063" spans="1:55" x14ac:dyDescent="0.25">
      <c r="A2063" s="58"/>
      <c r="B2063" s="58"/>
      <c r="C2063" s="58"/>
      <c r="D2063" s="58"/>
      <c r="E2063" s="51" t="str">
        <f>IF(C2063&lt;&gt;"",VLOOKUP(MID(C2063,18,5),LISTAS·PAPP!$E$4:$F$76,2,0),"")</f>
        <v/>
      </c>
      <c r="F2063" s="58"/>
      <c r="G2063" s="51" t="str">
        <f>IF(F2063&lt;&gt;"",VLOOKUP(F2063,LISTAS·PAPP!$R$3:$T$221,3,0),"")</f>
        <v/>
      </c>
      <c r="H2063" s="58"/>
      <c r="I2063" s="66"/>
      <c r="J2063" s="66"/>
      <c r="K2063" s="67"/>
      <c r="L2063" s="66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52" t="str">
        <f>IF(A2063&lt;&gt;"",IF(D2063="DIRECCIÓN_DE_TRANSFERENCIAS","280 0031",VLOOKUP(C2063,LISTAS·PAPP!$C$3:$D$76,2,0)),"")</f>
        <v/>
      </c>
      <c r="Z2063" s="61"/>
      <c r="AA2063" s="62"/>
      <c r="AB2063" s="62"/>
      <c r="AC2063" s="65" t="str">
        <f>IF(D2063&lt;&gt;"",VLOOKUP(D2063,LISTAS·PAPP!$I$3:$M$16,2,0),"")</f>
        <v/>
      </c>
      <c r="AD2063" s="51" t="str">
        <f>IF(D2063&lt;&gt;"",VLOOKUP(D2063,LISTAS·PAPP!$I$3:$M$16,3,0),"")</f>
        <v/>
      </c>
      <c r="AE2063" s="52" t="str">
        <f>IF(D2063&lt;&gt;"",VLOOKUP(D2063,LISTAS·PAPP!$I$3:$M$16,4,0),"")</f>
        <v/>
      </c>
      <c r="AF2063" s="51" t="str">
        <f>IF(D2063&lt;&gt;"",VLOOKUP(D2063,LISTAS·PAPP!$I$3:$M$16,5,0),"")</f>
        <v/>
      </c>
      <c r="AG2063" s="52" t="str">
        <f>IF(AH2063&lt;&gt;"",VLOOKUP(AH2063,LISTAS·PAPP!$O$3:$P$74,2,0),"")</f>
        <v/>
      </c>
      <c r="AH2063" s="58"/>
      <c r="AI2063" s="60"/>
      <c r="AJ2063" s="51" t="str">
        <f>IF(AI2063&lt;&gt;"",VLOOKUP(AI2063,LISTAS·PAPP!$X$4:$Y$80,2,0),"")</f>
        <v/>
      </c>
      <c r="AK2063" s="58"/>
      <c r="AL2063" s="60"/>
      <c r="AM2063" s="51" t="str">
        <f>IF(ISERROR(VLOOKUP(AL2063,LISTAS·PAPP!$AD$4:$AE$334,2,0))," ",VLOOKUP(AL2063,LISTAS·PAPP!$AD$4:$AE$334,2,0))</f>
        <v xml:space="preserve"> </v>
      </c>
      <c r="AN2063" s="63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53" t="str">
        <f t="shared" si="97"/>
        <v/>
      </c>
      <c r="BB2063" s="54" t="str">
        <f t="shared" si="98"/>
        <v/>
      </c>
      <c r="BC2063" s="55" t="str">
        <f t="shared" si="99"/>
        <v xml:space="preserve"> </v>
      </c>
    </row>
    <row r="2064" spans="1:55" x14ac:dyDescent="0.25">
      <c r="A2064" s="58"/>
      <c r="B2064" s="58"/>
      <c r="C2064" s="58"/>
      <c r="D2064" s="58"/>
      <c r="E2064" s="51" t="str">
        <f>IF(C2064&lt;&gt;"",VLOOKUP(MID(C2064,18,5),LISTAS·PAPP!$E$4:$F$76,2,0),"")</f>
        <v/>
      </c>
      <c r="F2064" s="58"/>
      <c r="G2064" s="51" t="str">
        <f>IF(F2064&lt;&gt;"",VLOOKUP(F2064,LISTAS·PAPP!$R$3:$T$221,3,0),"")</f>
        <v/>
      </c>
      <c r="H2064" s="58"/>
      <c r="I2064" s="66"/>
      <c r="J2064" s="66"/>
      <c r="K2064" s="67"/>
      <c r="L2064" s="66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52" t="str">
        <f>IF(A2064&lt;&gt;"",IF(D2064="DIRECCIÓN_DE_TRANSFERENCIAS","280 0031",VLOOKUP(C2064,LISTAS·PAPP!$C$3:$D$76,2,0)),"")</f>
        <v/>
      </c>
      <c r="Z2064" s="61"/>
      <c r="AA2064" s="62"/>
      <c r="AB2064" s="62"/>
      <c r="AC2064" s="65" t="str">
        <f>IF(D2064&lt;&gt;"",VLOOKUP(D2064,LISTAS·PAPP!$I$3:$M$16,2,0),"")</f>
        <v/>
      </c>
      <c r="AD2064" s="51" t="str">
        <f>IF(D2064&lt;&gt;"",VLOOKUP(D2064,LISTAS·PAPP!$I$3:$M$16,3,0),"")</f>
        <v/>
      </c>
      <c r="AE2064" s="52" t="str">
        <f>IF(D2064&lt;&gt;"",VLOOKUP(D2064,LISTAS·PAPP!$I$3:$M$16,4,0),"")</f>
        <v/>
      </c>
      <c r="AF2064" s="51" t="str">
        <f>IF(D2064&lt;&gt;"",VLOOKUP(D2064,LISTAS·PAPP!$I$3:$M$16,5,0),"")</f>
        <v/>
      </c>
      <c r="AG2064" s="52" t="str">
        <f>IF(AH2064&lt;&gt;"",VLOOKUP(AH2064,LISTAS·PAPP!$O$3:$P$74,2,0),"")</f>
        <v/>
      </c>
      <c r="AH2064" s="58"/>
      <c r="AI2064" s="60"/>
      <c r="AJ2064" s="51" t="str">
        <f>IF(AI2064&lt;&gt;"",VLOOKUP(AI2064,LISTAS·PAPP!$X$4:$Y$80,2,0),"")</f>
        <v/>
      </c>
      <c r="AK2064" s="58"/>
      <c r="AL2064" s="60"/>
      <c r="AM2064" s="51" t="str">
        <f>IF(ISERROR(VLOOKUP(AL2064,LISTAS·PAPP!$AD$4:$AE$334,2,0))," ",VLOOKUP(AL2064,LISTAS·PAPP!$AD$4:$AE$334,2,0))</f>
        <v xml:space="preserve"> </v>
      </c>
      <c r="AN2064" s="63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53" t="str">
        <f t="shared" si="97"/>
        <v/>
      </c>
      <c r="BB2064" s="54" t="str">
        <f t="shared" si="98"/>
        <v/>
      </c>
      <c r="BC2064" s="55" t="str">
        <f t="shared" si="99"/>
        <v xml:space="preserve"> </v>
      </c>
    </row>
    <row r="2065" spans="1:55" x14ac:dyDescent="0.25">
      <c r="A2065" s="58"/>
      <c r="B2065" s="58"/>
      <c r="C2065" s="58"/>
      <c r="D2065" s="58"/>
      <c r="E2065" s="51" t="str">
        <f>IF(C2065&lt;&gt;"",VLOOKUP(MID(C2065,18,5),LISTAS·PAPP!$E$4:$F$76,2,0),"")</f>
        <v/>
      </c>
      <c r="F2065" s="58"/>
      <c r="G2065" s="51" t="str">
        <f>IF(F2065&lt;&gt;"",VLOOKUP(F2065,LISTAS·PAPP!$R$3:$T$221,3,0),"")</f>
        <v/>
      </c>
      <c r="H2065" s="58"/>
      <c r="I2065" s="66"/>
      <c r="J2065" s="66"/>
      <c r="K2065" s="67"/>
      <c r="L2065" s="66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52" t="str">
        <f>IF(A2065&lt;&gt;"",IF(D2065="DIRECCIÓN_DE_TRANSFERENCIAS","280 0031",VLOOKUP(C2065,LISTAS·PAPP!$C$3:$D$76,2,0)),"")</f>
        <v/>
      </c>
      <c r="Z2065" s="61"/>
      <c r="AA2065" s="62"/>
      <c r="AB2065" s="62"/>
      <c r="AC2065" s="65" t="str">
        <f>IF(D2065&lt;&gt;"",VLOOKUP(D2065,LISTAS·PAPP!$I$3:$M$16,2,0),"")</f>
        <v/>
      </c>
      <c r="AD2065" s="51" t="str">
        <f>IF(D2065&lt;&gt;"",VLOOKUP(D2065,LISTAS·PAPP!$I$3:$M$16,3,0),"")</f>
        <v/>
      </c>
      <c r="AE2065" s="52" t="str">
        <f>IF(D2065&lt;&gt;"",VLOOKUP(D2065,LISTAS·PAPP!$I$3:$M$16,4,0),"")</f>
        <v/>
      </c>
      <c r="AF2065" s="51" t="str">
        <f>IF(D2065&lt;&gt;"",VLOOKUP(D2065,LISTAS·PAPP!$I$3:$M$16,5,0),"")</f>
        <v/>
      </c>
      <c r="AG2065" s="52" t="str">
        <f>IF(AH2065&lt;&gt;"",VLOOKUP(AH2065,LISTAS·PAPP!$O$3:$P$74,2,0),"")</f>
        <v/>
      </c>
      <c r="AH2065" s="58"/>
      <c r="AI2065" s="60"/>
      <c r="AJ2065" s="51" t="str">
        <f>IF(AI2065&lt;&gt;"",VLOOKUP(AI2065,LISTAS·PAPP!$X$4:$Y$80,2,0),"")</f>
        <v/>
      </c>
      <c r="AK2065" s="58"/>
      <c r="AL2065" s="60"/>
      <c r="AM2065" s="51" t="str">
        <f>IF(ISERROR(VLOOKUP(AL2065,LISTAS·PAPP!$AD$4:$AE$334,2,0))," ",VLOOKUP(AL2065,LISTAS·PAPP!$AD$4:$AE$334,2,0))</f>
        <v xml:space="preserve"> </v>
      </c>
      <c r="AN2065" s="63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53" t="str">
        <f t="shared" si="97"/>
        <v/>
      </c>
      <c r="BB2065" s="54" t="str">
        <f t="shared" si="98"/>
        <v/>
      </c>
      <c r="BC2065" s="55" t="str">
        <f t="shared" si="99"/>
        <v xml:space="preserve"> </v>
      </c>
    </row>
    <row r="2066" spans="1:55" x14ac:dyDescent="0.25">
      <c r="A2066" s="58"/>
      <c r="B2066" s="58"/>
      <c r="C2066" s="58"/>
      <c r="D2066" s="58"/>
      <c r="E2066" s="51" t="str">
        <f>IF(C2066&lt;&gt;"",VLOOKUP(MID(C2066,18,5),LISTAS·PAPP!$E$4:$F$76,2,0),"")</f>
        <v/>
      </c>
      <c r="F2066" s="58"/>
      <c r="G2066" s="51" t="str">
        <f>IF(F2066&lt;&gt;"",VLOOKUP(F2066,LISTAS·PAPP!$R$3:$T$221,3,0),"")</f>
        <v/>
      </c>
      <c r="H2066" s="58"/>
      <c r="I2066" s="66"/>
      <c r="J2066" s="66"/>
      <c r="K2066" s="67"/>
      <c r="L2066" s="66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52" t="str">
        <f>IF(A2066&lt;&gt;"",IF(D2066="DIRECCIÓN_DE_TRANSFERENCIAS","280 0031",VLOOKUP(C2066,LISTAS·PAPP!$C$3:$D$76,2,0)),"")</f>
        <v/>
      </c>
      <c r="Z2066" s="61"/>
      <c r="AA2066" s="62"/>
      <c r="AB2066" s="62"/>
      <c r="AC2066" s="65" t="str">
        <f>IF(D2066&lt;&gt;"",VLOOKUP(D2066,LISTAS·PAPP!$I$3:$M$16,2,0),"")</f>
        <v/>
      </c>
      <c r="AD2066" s="51" t="str">
        <f>IF(D2066&lt;&gt;"",VLOOKUP(D2066,LISTAS·PAPP!$I$3:$M$16,3,0),"")</f>
        <v/>
      </c>
      <c r="AE2066" s="52" t="str">
        <f>IF(D2066&lt;&gt;"",VLOOKUP(D2066,LISTAS·PAPP!$I$3:$M$16,4,0),"")</f>
        <v/>
      </c>
      <c r="AF2066" s="51" t="str">
        <f>IF(D2066&lt;&gt;"",VLOOKUP(D2066,LISTAS·PAPP!$I$3:$M$16,5,0),"")</f>
        <v/>
      </c>
      <c r="AG2066" s="52" t="str">
        <f>IF(AH2066&lt;&gt;"",VLOOKUP(AH2066,LISTAS·PAPP!$O$3:$P$74,2,0),"")</f>
        <v/>
      </c>
      <c r="AH2066" s="58"/>
      <c r="AI2066" s="60"/>
      <c r="AJ2066" s="51" t="str">
        <f>IF(AI2066&lt;&gt;"",VLOOKUP(AI2066,LISTAS·PAPP!$X$4:$Y$80,2,0),"")</f>
        <v/>
      </c>
      <c r="AK2066" s="58"/>
      <c r="AL2066" s="60"/>
      <c r="AM2066" s="51" t="str">
        <f>IF(ISERROR(VLOOKUP(AL2066,LISTAS·PAPP!$AD$4:$AE$334,2,0))," ",VLOOKUP(AL2066,LISTAS·PAPP!$AD$4:$AE$334,2,0))</f>
        <v xml:space="preserve"> </v>
      </c>
      <c r="AN2066" s="63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53" t="str">
        <f t="shared" si="97"/>
        <v/>
      </c>
      <c r="BB2066" s="54" t="str">
        <f t="shared" si="98"/>
        <v/>
      </c>
      <c r="BC2066" s="55" t="str">
        <f t="shared" si="99"/>
        <v xml:space="preserve"> </v>
      </c>
    </row>
    <row r="2067" spans="1:55" x14ac:dyDescent="0.25">
      <c r="A2067" s="58"/>
      <c r="B2067" s="58"/>
      <c r="C2067" s="58"/>
      <c r="D2067" s="58"/>
      <c r="E2067" s="51" t="str">
        <f>IF(C2067&lt;&gt;"",VLOOKUP(MID(C2067,18,5),LISTAS·PAPP!$E$4:$F$76,2,0),"")</f>
        <v/>
      </c>
      <c r="F2067" s="58"/>
      <c r="G2067" s="51" t="str">
        <f>IF(F2067&lt;&gt;"",VLOOKUP(F2067,LISTAS·PAPP!$R$3:$T$221,3,0),"")</f>
        <v/>
      </c>
      <c r="H2067" s="58"/>
      <c r="I2067" s="66"/>
      <c r="J2067" s="66"/>
      <c r="K2067" s="67"/>
      <c r="L2067" s="66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52" t="str">
        <f>IF(A2067&lt;&gt;"",IF(D2067="DIRECCIÓN_DE_TRANSFERENCIAS","280 0031",VLOOKUP(C2067,LISTAS·PAPP!$C$3:$D$76,2,0)),"")</f>
        <v/>
      </c>
      <c r="Z2067" s="61"/>
      <c r="AA2067" s="62"/>
      <c r="AB2067" s="62"/>
      <c r="AC2067" s="65" t="str">
        <f>IF(D2067&lt;&gt;"",VLOOKUP(D2067,LISTAS·PAPP!$I$3:$M$16,2,0),"")</f>
        <v/>
      </c>
      <c r="AD2067" s="51" t="str">
        <f>IF(D2067&lt;&gt;"",VLOOKUP(D2067,LISTAS·PAPP!$I$3:$M$16,3,0),"")</f>
        <v/>
      </c>
      <c r="AE2067" s="52" t="str">
        <f>IF(D2067&lt;&gt;"",VLOOKUP(D2067,LISTAS·PAPP!$I$3:$M$16,4,0),"")</f>
        <v/>
      </c>
      <c r="AF2067" s="51" t="str">
        <f>IF(D2067&lt;&gt;"",VLOOKUP(D2067,LISTAS·PAPP!$I$3:$M$16,5,0),"")</f>
        <v/>
      </c>
      <c r="AG2067" s="52" t="str">
        <f>IF(AH2067&lt;&gt;"",VLOOKUP(AH2067,LISTAS·PAPP!$O$3:$P$74,2,0),"")</f>
        <v/>
      </c>
      <c r="AH2067" s="58"/>
      <c r="AI2067" s="60"/>
      <c r="AJ2067" s="51" t="str">
        <f>IF(AI2067&lt;&gt;"",VLOOKUP(AI2067,LISTAS·PAPP!$X$4:$Y$80,2,0),"")</f>
        <v/>
      </c>
      <c r="AK2067" s="58"/>
      <c r="AL2067" s="60"/>
      <c r="AM2067" s="51" t="str">
        <f>IF(ISERROR(VLOOKUP(AL2067,LISTAS·PAPP!$AD$4:$AE$334,2,0))," ",VLOOKUP(AL2067,LISTAS·PAPP!$AD$4:$AE$334,2,0))</f>
        <v xml:space="preserve"> </v>
      </c>
      <c r="AN2067" s="63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53" t="str">
        <f t="shared" si="97"/>
        <v/>
      </c>
      <c r="BB2067" s="54" t="str">
        <f t="shared" si="98"/>
        <v/>
      </c>
      <c r="BC2067" s="55" t="str">
        <f t="shared" si="99"/>
        <v xml:space="preserve"> </v>
      </c>
    </row>
    <row r="2068" spans="1:55" x14ac:dyDescent="0.25">
      <c r="A2068" s="58"/>
      <c r="B2068" s="58"/>
      <c r="C2068" s="58"/>
      <c r="D2068" s="58"/>
      <c r="E2068" s="51" t="str">
        <f>IF(C2068&lt;&gt;"",VLOOKUP(MID(C2068,18,5),LISTAS·PAPP!$E$4:$F$76,2,0),"")</f>
        <v/>
      </c>
      <c r="F2068" s="58"/>
      <c r="G2068" s="51" t="str">
        <f>IF(F2068&lt;&gt;"",VLOOKUP(F2068,LISTAS·PAPP!$R$3:$T$221,3,0),"")</f>
        <v/>
      </c>
      <c r="H2068" s="58"/>
      <c r="I2068" s="66"/>
      <c r="J2068" s="66"/>
      <c r="K2068" s="67"/>
      <c r="L2068" s="66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52" t="str">
        <f>IF(A2068&lt;&gt;"",IF(D2068="DIRECCIÓN_DE_TRANSFERENCIAS","280 0031",VLOOKUP(C2068,LISTAS·PAPP!$C$3:$D$76,2,0)),"")</f>
        <v/>
      </c>
      <c r="Z2068" s="61"/>
      <c r="AA2068" s="62"/>
      <c r="AB2068" s="62"/>
      <c r="AC2068" s="65" t="str">
        <f>IF(D2068&lt;&gt;"",VLOOKUP(D2068,LISTAS·PAPP!$I$3:$M$16,2,0),"")</f>
        <v/>
      </c>
      <c r="AD2068" s="51" t="str">
        <f>IF(D2068&lt;&gt;"",VLOOKUP(D2068,LISTAS·PAPP!$I$3:$M$16,3,0),"")</f>
        <v/>
      </c>
      <c r="AE2068" s="52" t="str">
        <f>IF(D2068&lt;&gt;"",VLOOKUP(D2068,LISTAS·PAPP!$I$3:$M$16,4,0),"")</f>
        <v/>
      </c>
      <c r="AF2068" s="51" t="str">
        <f>IF(D2068&lt;&gt;"",VLOOKUP(D2068,LISTAS·PAPP!$I$3:$M$16,5,0),"")</f>
        <v/>
      </c>
      <c r="AG2068" s="52" t="str">
        <f>IF(AH2068&lt;&gt;"",VLOOKUP(AH2068,LISTAS·PAPP!$O$3:$P$74,2,0),"")</f>
        <v/>
      </c>
      <c r="AH2068" s="58"/>
      <c r="AI2068" s="60"/>
      <c r="AJ2068" s="51" t="str">
        <f>IF(AI2068&lt;&gt;"",VLOOKUP(AI2068,LISTAS·PAPP!$X$4:$Y$80,2,0),"")</f>
        <v/>
      </c>
      <c r="AK2068" s="58"/>
      <c r="AL2068" s="60"/>
      <c r="AM2068" s="51" t="str">
        <f>IF(ISERROR(VLOOKUP(AL2068,LISTAS·PAPP!$AD$4:$AE$334,2,0))," ",VLOOKUP(AL2068,LISTAS·PAPP!$AD$4:$AE$334,2,0))</f>
        <v xml:space="preserve"> </v>
      </c>
      <c r="AN2068" s="63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53" t="str">
        <f t="shared" si="97"/>
        <v/>
      </c>
      <c r="BB2068" s="54" t="str">
        <f t="shared" si="98"/>
        <v/>
      </c>
      <c r="BC2068" s="55" t="str">
        <f t="shared" si="99"/>
        <v xml:space="preserve"> </v>
      </c>
    </row>
    <row r="2069" spans="1:55" x14ac:dyDescent="0.25">
      <c r="A2069" s="58"/>
      <c r="B2069" s="58"/>
      <c r="C2069" s="58"/>
      <c r="D2069" s="58"/>
      <c r="E2069" s="51" t="str">
        <f>IF(C2069&lt;&gt;"",VLOOKUP(MID(C2069,18,5),LISTAS·PAPP!$E$4:$F$76,2,0),"")</f>
        <v/>
      </c>
      <c r="F2069" s="58"/>
      <c r="G2069" s="51" t="str">
        <f>IF(F2069&lt;&gt;"",VLOOKUP(F2069,LISTAS·PAPP!$R$3:$T$221,3,0),"")</f>
        <v/>
      </c>
      <c r="H2069" s="58"/>
      <c r="I2069" s="66"/>
      <c r="J2069" s="66"/>
      <c r="K2069" s="67"/>
      <c r="L2069" s="66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52" t="str">
        <f>IF(A2069&lt;&gt;"",IF(D2069="DIRECCIÓN_DE_TRANSFERENCIAS","280 0031",VLOOKUP(C2069,LISTAS·PAPP!$C$3:$D$76,2,0)),"")</f>
        <v/>
      </c>
      <c r="Z2069" s="61"/>
      <c r="AA2069" s="62"/>
      <c r="AB2069" s="62"/>
      <c r="AC2069" s="65" t="str">
        <f>IF(D2069&lt;&gt;"",VLOOKUP(D2069,LISTAS·PAPP!$I$3:$M$16,2,0),"")</f>
        <v/>
      </c>
      <c r="AD2069" s="51" t="str">
        <f>IF(D2069&lt;&gt;"",VLOOKUP(D2069,LISTAS·PAPP!$I$3:$M$16,3,0),"")</f>
        <v/>
      </c>
      <c r="AE2069" s="52" t="str">
        <f>IF(D2069&lt;&gt;"",VLOOKUP(D2069,LISTAS·PAPP!$I$3:$M$16,4,0),"")</f>
        <v/>
      </c>
      <c r="AF2069" s="51" t="str">
        <f>IF(D2069&lt;&gt;"",VLOOKUP(D2069,LISTAS·PAPP!$I$3:$M$16,5,0),"")</f>
        <v/>
      </c>
      <c r="AG2069" s="52" t="str">
        <f>IF(AH2069&lt;&gt;"",VLOOKUP(AH2069,LISTAS·PAPP!$O$3:$P$74,2,0),"")</f>
        <v/>
      </c>
      <c r="AH2069" s="58"/>
      <c r="AI2069" s="60"/>
      <c r="AJ2069" s="51" t="str">
        <f>IF(AI2069&lt;&gt;"",VLOOKUP(AI2069,LISTAS·PAPP!$X$4:$Y$80,2,0),"")</f>
        <v/>
      </c>
      <c r="AK2069" s="58"/>
      <c r="AL2069" s="60"/>
      <c r="AM2069" s="51" t="str">
        <f>IF(ISERROR(VLOOKUP(AL2069,LISTAS·PAPP!$AD$4:$AE$334,2,0))," ",VLOOKUP(AL2069,LISTAS·PAPP!$AD$4:$AE$334,2,0))</f>
        <v xml:space="preserve"> </v>
      </c>
      <c r="AN2069" s="63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53" t="str">
        <f t="shared" si="97"/>
        <v/>
      </c>
      <c r="BB2069" s="54" t="str">
        <f t="shared" si="98"/>
        <v/>
      </c>
      <c r="BC2069" s="55" t="str">
        <f t="shared" si="99"/>
        <v xml:space="preserve"> </v>
      </c>
    </row>
    <row r="2070" spans="1:55" x14ac:dyDescent="0.25">
      <c r="A2070" s="58"/>
      <c r="B2070" s="58"/>
      <c r="C2070" s="58"/>
      <c r="D2070" s="58"/>
      <c r="E2070" s="51" t="str">
        <f>IF(C2070&lt;&gt;"",VLOOKUP(MID(C2070,18,5),LISTAS·PAPP!$E$4:$F$76,2,0),"")</f>
        <v/>
      </c>
      <c r="F2070" s="58"/>
      <c r="G2070" s="51" t="str">
        <f>IF(F2070&lt;&gt;"",VLOOKUP(F2070,LISTAS·PAPP!$R$3:$T$221,3,0),"")</f>
        <v/>
      </c>
      <c r="H2070" s="58"/>
      <c r="I2070" s="66"/>
      <c r="J2070" s="66"/>
      <c r="K2070" s="67"/>
      <c r="L2070" s="66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52" t="str">
        <f>IF(A2070&lt;&gt;"",IF(D2070="DIRECCIÓN_DE_TRANSFERENCIAS","280 0031",VLOOKUP(C2070,LISTAS·PAPP!$C$3:$D$76,2,0)),"")</f>
        <v/>
      </c>
      <c r="Z2070" s="61"/>
      <c r="AA2070" s="62"/>
      <c r="AB2070" s="62"/>
      <c r="AC2070" s="65" t="str">
        <f>IF(D2070&lt;&gt;"",VLOOKUP(D2070,LISTAS·PAPP!$I$3:$M$16,2,0),"")</f>
        <v/>
      </c>
      <c r="AD2070" s="51" t="str">
        <f>IF(D2070&lt;&gt;"",VLOOKUP(D2070,LISTAS·PAPP!$I$3:$M$16,3,0),"")</f>
        <v/>
      </c>
      <c r="AE2070" s="52" t="str">
        <f>IF(D2070&lt;&gt;"",VLOOKUP(D2070,LISTAS·PAPP!$I$3:$M$16,4,0),"")</f>
        <v/>
      </c>
      <c r="AF2070" s="51" t="str">
        <f>IF(D2070&lt;&gt;"",VLOOKUP(D2070,LISTAS·PAPP!$I$3:$M$16,5,0),"")</f>
        <v/>
      </c>
      <c r="AG2070" s="52" t="str">
        <f>IF(AH2070&lt;&gt;"",VLOOKUP(AH2070,LISTAS·PAPP!$O$3:$P$74,2,0),"")</f>
        <v/>
      </c>
      <c r="AH2070" s="58"/>
      <c r="AI2070" s="60"/>
      <c r="AJ2070" s="51" t="str">
        <f>IF(AI2070&lt;&gt;"",VLOOKUP(AI2070,LISTAS·PAPP!$X$4:$Y$80,2,0),"")</f>
        <v/>
      </c>
      <c r="AK2070" s="58"/>
      <c r="AL2070" s="60"/>
      <c r="AM2070" s="51" t="str">
        <f>IF(ISERROR(VLOOKUP(AL2070,LISTAS·PAPP!$AD$4:$AE$334,2,0))," ",VLOOKUP(AL2070,LISTAS·PAPP!$AD$4:$AE$334,2,0))</f>
        <v xml:space="preserve"> </v>
      </c>
      <c r="AN2070" s="63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53" t="str">
        <f t="shared" si="97"/>
        <v/>
      </c>
      <c r="BB2070" s="54" t="str">
        <f t="shared" si="98"/>
        <v/>
      </c>
      <c r="BC2070" s="55" t="str">
        <f t="shared" si="99"/>
        <v xml:space="preserve"> </v>
      </c>
    </row>
    <row r="2071" spans="1:55" x14ac:dyDescent="0.25">
      <c r="A2071" s="58"/>
      <c r="B2071" s="58"/>
      <c r="C2071" s="58"/>
      <c r="D2071" s="58"/>
      <c r="E2071" s="51" t="str">
        <f>IF(C2071&lt;&gt;"",VLOOKUP(MID(C2071,18,5),LISTAS·PAPP!$E$4:$F$76,2,0),"")</f>
        <v/>
      </c>
      <c r="F2071" s="58"/>
      <c r="G2071" s="51" t="str">
        <f>IF(F2071&lt;&gt;"",VLOOKUP(F2071,LISTAS·PAPP!$R$3:$T$221,3,0),"")</f>
        <v/>
      </c>
      <c r="H2071" s="58"/>
      <c r="I2071" s="66"/>
      <c r="J2071" s="66"/>
      <c r="K2071" s="67"/>
      <c r="L2071" s="66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52" t="str">
        <f>IF(A2071&lt;&gt;"",IF(D2071="DIRECCIÓN_DE_TRANSFERENCIAS","280 0031",VLOOKUP(C2071,LISTAS·PAPP!$C$3:$D$76,2,0)),"")</f>
        <v/>
      </c>
      <c r="Z2071" s="61"/>
      <c r="AA2071" s="62"/>
      <c r="AB2071" s="62"/>
      <c r="AC2071" s="65" t="str">
        <f>IF(D2071&lt;&gt;"",VLOOKUP(D2071,LISTAS·PAPP!$I$3:$M$16,2,0),"")</f>
        <v/>
      </c>
      <c r="AD2071" s="51" t="str">
        <f>IF(D2071&lt;&gt;"",VLOOKUP(D2071,LISTAS·PAPP!$I$3:$M$16,3,0),"")</f>
        <v/>
      </c>
      <c r="AE2071" s="52" t="str">
        <f>IF(D2071&lt;&gt;"",VLOOKUP(D2071,LISTAS·PAPP!$I$3:$M$16,4,0),"")</f>
        <v/>
      </c>
      <c r="AF2071" s="51" t="str">
        <f>IF(D2071&lt;&gt;"",VLOOKUP(D2071,LISTAS·PAPP!$I$3:$M$16,5,0),"")</f>
        <v/>
      </c>
      <c r="AG2071" s="52" t="str">
        <f>IF(AH2071&lt;&gt;"",VLOOKUP(AH2071,LISTAS·PAPP!$O$3:$P$74,2,0),"")</f>
        <v/>
      </c>
      <c r="AH2071" s="58"/>
      <c r="AI2071" s="60"/>
      <c r="AJ2071" s="51" t="str">
        <f>IF(AI2071&lt;&gt;"",VLOOKUP(AI2071,LISTAS·PAPP!$X$4:$Y$80,2,0),"")</f>
        <v/>
      </c>
      <c r="AK2071" s="58"/>
      <c r="AL2071" s="60"/>
      <c r="AM2071" s="51" t="str">
        <f>IF(ISERROR(VLOOKUP(AL2071,LISTAS·PAPP!$AD$4:$AE$334,2,0))," ",VLOOKUP(AL2071,LISTAS·PAPP!$AD$4:$AE$334,2,0))</f>
        <v xml:space="preserve"> </v>
      </c>
      <c r="AN2071" s="63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53" t="str">
        <f t="shared" si="97"/>
        <v/>
      </c>
      <c r="BB2071" s="54" t="str">
        <f t="shared" si="98"/>
        <v/>
      </c>
      <c r="BC2071" s="55" t="str">
        <f t="shared" si="99"/>
        <v xml:space="preserve"> </v>
      </c>
    </row>
    <row r="2072" spans="1:55" x14ac:dyDescent="0.25">
      <c r="A2072" s="58"/>
      <c r="B2072" s="58"/>
      <c r="C2072" s="58"/>
      <c r="D2072" s="58"/>
      <c r="E2072" s="51" t="str">
        <f>IF(C2072&lt;&gt;"",VLOOKUP(MID(C2072,18,5),LISTAS·PAPP!$E$4:$F$76,2,0),"")</f>
        <v/>
      </c>
      <c r="F2072" s="58"/>
      <c r="G2072" s="51" t="str">
        <f>IF(F2072&lt;&gt;"",VLOOKUP(F2072,LISTAS·PAPP!$R$3:$T$221,3,0),"")</f>
        <v/>
      </c>
      <c r="H2072" s="58"/>
      <c r="I2072" s="66"/>
      <c r="J2072" s="66"/>
      <c r="K2072" s="67"/>
      <c r="L2072" s="66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52" t="str">
        <f>IF(A2072&lt;&gt;"",IF(D2072="DIRECCIÓN_DE_TRANSFERENCIAS","280 0031",VLOOKUP(C2072,LISTAS·PAPP!$C$3:$D$76,2,0)),"")</f>
        <v/>
      </c>
      <c r="Z2072" s="61"/>
      <c r="AA2072" s="62"/>
      <c r="AB2072" s="62"/>
      <c r="AC2072" s="65" t="str">
        <f>IF(D2072&lt;&gt;"",VLOOKUP(D2072,LISTAS·PAPP!$I$3:$M$16,2,0),"")</f>
        <v/>
      </c>
      <c r="AD2072" s="51" t="str">
        <f>IF(D2072&lt;&gt;"",VLOOKUP(D2072,LISTAS·PAPP!$I$3:$M$16,3,0),"")</f>
        <v/>
      </c>
      <c r="AE2072" s="52" t="str">
        <f>IF(D2072&lt;&gt;"",VLOOKUP(D2072,LISTAS·PAPP!$I$3:$M$16,4,0),"")</f>
        <v/>
      </c>
      <c r="AF2072" s="51" t="str">
        <f>IF(D2072&lt;&gt;"",VLOOKUP(D2072,LISTAS·PAPP!$I$3:$M$16,5,0),"")</f>
        <v/>
      </c>
      <c r="AG2072" s="52" t="str">
        <f>IF(AH2072&lt;&gt;"",VLOOKUP(AH2072,LISTAS·PAPP!$O$3:$P$74,2,0),"")</f>
        <v/>
      </c>
      <c r="AH2072" s="58"/>
      <c r="AI2072" s="60"/>
      <c r="AJ2072" s="51" t="str">
        <f>IF(AI2072&lt;&gt;"",VLOOKUP(AI2072,LISTAS·PAPP!$X$4:$Y$80,2,0),"")</f>
        <v/>
      </c>
      <c r="AK2072" s="58"/>
      <c r="AL2072" s="60"/>
      <c r="AM2072" s="51" t="str">
        <f>IF(ISERROR(VLOOKUP(AL2072,LISTAS·PAPP!$AD$4:$AE$334,2,0))," ",VLOOKUP(AL2072,LISTAS·PAPP!$AD$4:$AE$334,2,0))</f>
        <v xml:space="preserve"> </v>
      </c>
      <c r="AN2072" s="63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53" t="str">
        <f t="shared" si="97"/>
        <v/>
      </c>
      <c r="BB2072" s="54" t="str">
        <f t="shared" si="98"/>
        <v/>
      </c>
      <c r="BC2072" s="55" t="str">
        <f t="shared" si="99"/>
        <v xml:space="preserve"> </v>
      </c>
    </row>
    <row r="2073" spans="1:55" x14ac:dyDescent="0.25">
      <c r="A2073" s="58"/>
      <c r="B2073" s="58"/>
      <c r="C2073" s="58"/>
      <c r="D2073" s="58"/>
      <c r="E2073" s="51" t="str">
        <f>IF(C2073&lt;&gt;"",VLOOKUP(MID(C2073,18,5),LISTAS·PAPP!$E$4:$F$76,2,0),"")</f>
        <v/>
      </c>
      <c r="F2073" s="58"/>
      <c r="G2073" s="51" t="str">
        <f>IF(F2073&lt;&gt;"",VLOOKUP(F2073,LISTAS·PAPP!$R$3:$T$221,3,0),"")</f>
        <v/>
      </c>
      <c r="H2073" s="58"/>
      <c r="I2073" s="66"/>
      <c r="J2073" s="66"/>
      <c r="K2073" s="67"/>
      <c r="L2073" s="66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52" t="str">
        <f>IF(A2073&lt;&gt;"",IF(D2073="DIRECCIÓN_DE_TRANSFERENCIAS","280 0031",VLOOKUP(C2073,LISTAS·PAPP!$C$3:$D$76,2,0)),"")</f>
        <v/>
      </c>
      <c r="Z2073" s="61"/>
      <c r="AA2073" s="62"/>
      <c r="AB2073" s="62"/>
      <c r="AC2073" s="65" t="str">
        <f>IF(D2073&lt;&gt;"",VLOOKUP(D2073,LISTAS·PAPP!$I$3:$M$16,2,0),"")</f>
        <v/>
      </c>
      <c r="AD2073" s="51" t="str">
        <f>IF(D2073&lt;&gt;"",VLOOKUP(D2073,LISTAS·PAPP!$I$3:$M$16,3,0),"")</f>
        <v/>
      </c>
      <c r="AE2073" s="52" t="str">
        <f>IF(D2073&lt;&gt;"",VLOOKUP(D2073,LISTAS·PAPP!$I$3:$M$16,4,0),"")</f>
        <v/>
      </c>
      <c r="AF2073" s="51" t="str">
        <f>IF(D2073&lt;&gt;"",VLOOKUP(D2073,LISTAS·PAPP!$I$3:$M$16,5,0),"")</f>
        <v/>
      </c>
      <c r="AG2073" s="52" t="str">
        <f>IF(AH2073&lt;&gt;"",VLOOKUP(AH2073,LISTAS·PAPP!$O$3:$P$74,2,0),"")</f>
        <v/>
      </c>
      <c r="AH2073" s="58"/>
      <c r="AI2073" s="60"/>
      <c r="AJ2073" s="51" t="str">
        <f>IF(AI2073&lt;&gt;"",VLOOKUP(AI2073,LISTAS·PAPP!$X$4:$Y$80,2,0),"")</f>
        <v/>
      </c>
      <c r="AK2073" s="58"/>
      <c r="AL2073" s="60"/>
      <c r="AM2073" s="51" t="str">
        <f>IF(ISERROR(VLOOKUP(AL2073,LISTAS·PAPP!$AD$4:$AE$334,2,0))," ",VLOOKUP(AL2073,LISTAS·PAPP!$AD$4:$AE$334,2,0))</f>
        <v xml:space="preserve"> </v>
      </c>
      <c r="AN2073" s="63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53" t="str">
        <f t="shared" si="97"/>
        <v/>
      </c>
      <c r="BB2073" s="54" t="str">
        <f t="shared" si="98"/>
        <v/>
      </c>
      <c r="BC2073" s="55" t="str">
        <f t="shared" si="99"/>
        <v xml:space="preserve"> </v>
      </c>
    </row>
    <row r="2074" spans="1:55" x14ac:dyDescent="0.25">
      <c r="A2074" s="58"/>
      <c r="B2074" s="58"/>
      <c r="C2074" s="58"/>
      <c r="D2074" s="58"/>
      <c r="E2074" s="51" t="str">
        <f>IF(C2074&lt;&gt;"",VLOOKUP(MID(C2074,18,5),LISTAS·PAPP!$E$4:$F$76,2,0),"")</f>
        <v/>
      </c>
      <c r="F2074" s="58"/>
      <c r="G2074" s="51" t="str">
        <f>IF(F2074&lt;&gt;"",VLOOKUP(F2074,LISTAS·PAPP!$R$3:$T$221,3,0),"")</f>
        <v/>
      </c>
      <c r="H2074" s="58"/>
      <c r="I2074" s="66"/>
      <c r="J2074" s="66"/>
      <c r="K2074" s="67"/>
      <c r="L2074" s="66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52" t="str">
        <f>IF(A2074&lt;&gt;"",IF(D2074="DIRECCIÓN_DE_TRANSFERENCIAS","280 0031",VLOOKUP(C2074,LISTAS·PAPP!$C$3:$D$76,2,0)),"")</f>
        <v/>
      </c>
      <c r="Z2074" s="61"/>
      <c r="AA2074" s="62"/>
      <c r="AB2074" s="62"/>
      <c r="AC2074" s="65" t="str">
        <f>IF(D2074&lt;&gt;"",VLOOKUP(D2074,LISTAS·PAPP!$I$3:$M$16,2,0),"")</f>
        <v/>
      </c>
      <c r="AD2074" s="51" t="str">
        <f>IF(D2074&lt;&gt;"",VLOOKUP(D2074,LISTAS·PAPP!$I$3:$M$16,3,0),"")</f>
        <v/>
      </c>
      <c r="AE2074" s="52" t="str">
        <f>IF(D2074&lt;&gt;"",VLOOKUP(D2074,LISTAS·PAPP!$I$3:$M$16,4,0),"")</f>
        <v/>
      </c>
      <c r="AF2074" s="51" t="str">
        <f>IF(D2074&lt;&gt;"",VLOOKUP(D2074,LISTAS·PAPP!$I$3:$M$16,5,0),"")</f>
        <v/>
      </c>
      <c r="AG2074" s="52" t="str">
        <f>IF(AH2074&lt;&gt;"",VLOOKUP(AH2074,LISTAS·PAPP!$O$3:$P$74,2,0),"")</f>
        <v/>
      </c>
      <c r="AH2074" s="58"/>
      <c r="AI2074" s="60"/>
      <c r="AJ2074" s="51" t="str">
        <f>IF(AI2074&lt;&gt;"",VLOOKUP(AI2074,LISTAS·PAPP!$X$4:$Y$80,2,0),"")</f>
        <v/>
      </c>
      <c r="AK2074" s="58"/>
      <c r="AL2074" s="60"/>
      <c r="AM2074" s="51" t="str">
        <f>IF(ISERROR(VLOOKUP(AL2074,LISTAS·PAPP!$AD$4:$AE$334,2,0))," ",VLOOKUP(AL2074,LISTAS·PAPP!$AD$4:$AE$334,2,0))</f>
        <v xml:space="preserve"> </v>
      </c>
      <c r="AN2074" s="63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53" t="str">
        <f t="shared" si="97"/>
        <v/>
      </c>
      <c r="BB2074" s="54" t="str">
        <f t="shared" si="98"/>
        <v/>
      </c>
      <c r="BC2074" s="55" t="str">
        <f t="shared" si="99"/>
        <v xml:space="preserve"> </v>
      </c>
    </row>
    <row r="2075" spans="1:55" x14ac:dyDescent="0.25">
      <c r="A2075" s="58"/>
      <c r="B2075" s="58"/>
      <c r="C2075" s="58"/>
      <c r="D2075" s="58"/>
      <c r="E2075" s="51" t="str">
        <f>IF(C2075&lt;&gt;"",VLOOKUP(MID(C2075,18,5),LISTAS·PAPP!$E$4:$F$76,2,0),"")</f>
        <v/>
      </c>
      <c r="F2075" s="58"/>
      <c r="G2075" s="51" t="str">
        <f>IF(F2075&lt;&gt;"",VLOOKUP(F2075,LISTAS·PAPP!$R$3:$T$221,3,0),"")</f>
        <v/>
      </c>
      <c r="H2075" s="58"/>
      <c r="I2075" s="66"/>
      <c r="J2075" s="66"/>
      <c r="K2075" s="67"/>
      <c r="L2075" s="66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52" t="str">
        <f>IF(A2075&lt;&gt;"",IF(D2075="DIRECCIÓN_DE_TRANSFERENCIAS","280 0031",VLOOKUP(C2075,LISTAS·PAPP!$C$3:$D$76,2,0)),"")</f>
        <v/>
      </c>
      <c r="Z2075" s="61"/>
      <c r="AA2075" s="62"/>
      <c r="AB2075" s="62"/>
      <c r="AC2075" s="65" t="str">
        <f>IF(D2075&lt;&gt;"",VLOOKUP(D2075,LISTAS·PAPP!$I$3:$M$16,2,0),"")</f>
        <v/>
      </c>
      <c r="AD2075" s="51" t="str">
        <f>IF(D2075&lt;&gt;"",VLOOKUP(D2075,LISTAS·PAPP!$I$3:$M$16,3,0),"")</f>
        <v/>
      </c>
      <c r="AE2075" s="52" t="str">
        <f>IF(D2075&lt;&gt;"",VLOOKUP(D2075,LISTAS·PAPP!$I$3:$M$16,4,0),"")</f>
        <v/>
      </c>
      <c r="AF2075" s="51" t="str">
        <f>IF(D2075&lt;&gt;"",VLOOKUP(D2075,LISTAS·PAPP!$I$3:$M$16,5,0),"")</f>
        <v/>
      </c>
      <c r="AG2075" s="52" t="str">
        <f>IF(AH2075&lt;&gt;"",VLOOKUP(AH2075,LISTAS·PAPP!$O$3:$P$74,2,0),"")</f>
        <v/>
      </c>
      <c r="AH2075" s="58"/>
      <c r="AI2075" s="60"/>
      <c r="AJ2075" s="51" t="str">
        <f>IF(AI2075&lt;&gt;"",VLOOKUP(AI2075,LISTAS·PAPP!$X$4:$Y$80,2,0),"")</f>
        <v/>
      </c>
      <c r="AK2075" s="58"/>
      <c r="AL2075" s="60"/>
      <c r="AM2075" s="51" t="str">
        <f>IF(ISERROR(VLOOKUP(AL2075,LISTAS·PAPP!$AD$4:$AE$334,2,0))," ",VLOOKUP(AL2075,LISTAS·PAPP!$AD$4:$AE$334,2,0))</f>
        <v xml:space="preserve"> </v>
      </c>
      <c r="AN2075" s="63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53" t="str">
        <f t="shared" si="97"/>
        <v/>
      </c>
      <c r="BB2075" s="54" t="str">
        <f t="shared" si="98"/>
        <v/>
      </c>
      <c r="BC2075" s="55" t="str">
        <f t="shared" si="99"/>
        <v xml:space="preserve"> </v>
      </c>
    </row>
    <row r="2076" spans="1:55" x14ac:dyDescent="0.25">
      <c r="A2076" s="58"/>
      <c r="B2076" s="58"/>
      <c r="C2076" s="58"/>
      <c r="D2076" s="58"/>
      <c r="E2076" s="51" t="str">
        <f>IF(C2076&lt;&gt;"",VLOOKUP(MID(C2076,18,5),LISTAS·PAPP!$E$4:$F$76,2,0),"")</f>
        <v/>
      </c>
      <c r="F2076" s="58"/>
      <c r="G2076" s="51" t="str">
        <f>IF(F2076&lt;&gt;"",VLOOKUP(F2076,LISTAS·PAPP!$R$3:$T$221,3,0),"")</f>
        <v/>
      </c>
      <c r="H2076" s="58"/>
      <c r="I2076" s="66"/>
      <c r="J2076" s="66"/>
      <c r="K2076" s="67"/>
      <c r="L2076" s="66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52" t="str">
        <f>IF(A2076&lt;&gt;"",IF(D2076="DIRECCIÓN_DE_TRANSFERENCIAS","280 0031",VLOOKUP(C2076,LISTAS·PAPP!$C$3:$D$76,2,0)),"")</f>
        <v/>
      </c>
      <c r="Z2076" s="61"/>
      <c r="AA2076" s="62"/>
      <c r="AB2076" s="62"/>
      <c r="AC2076" s="65" t="str">
        <f>IF(D2076&lt;&gt;"",VLOOKUP(D2076,LISTAS·PAPP!$I$3:$M$16,2,0),"")</f>
        <v/>
      </c>
      <c r="AD2076" s="51" t="str">
        <f>IF(D2076&lt;&gt;"",VLOOKUP(D2076,LISTAS·PAPP!$I$3:$M$16,3,0),"")</f>
        <v/>
      </c>
      <c r="AE2076" s="52" t="str">
        <f>IF(D2076&lt;&gt;"",VLOOKUP(D2076,LISTAS·PAPP!$I$3:$M$16,4,0),"")</f>
        <v/>
      </c>
      <c r="AF2076" s="51" t="str">
        <f>IF(D2076&lt;&gt;"",VLOOKUP(D2076,LISTAS·PAPP!$I$3:$M$16,5,0),"")</f>
        <v/>
      </c>
      <c r="AG2076" s="52" t="str">
        <f>IF(AH2076&lt;&gt;"",VLOOKUP(AH2076,LISTAS·PAPP!$O$3:$P$74,2,0),"")</f>
        <v/>
      </c>
      <c r="AH2076" s="58"/>
      <c r="AI2076" s="60"/>
      <c r="AJ2076" s="51" t="str">
        <f>IF(AI2076&lt;&gt;"",VLOOKUP(AI2076,LISTAS·PAPP!$X$4:$Y$80,2,0),"")</f>
        <v/>
      </c>
      <c r="AK2076" s="58"/>
      <c r="AL2076" s="60"/>
      <c r="AM2076" s="51" t="str">
        <f>IF(ISERROR(VLOOKUP(AL2076,LISTAS·PAPP!$AD$4:$AE$334,2,0))," ",VLOOKUP(AL2076,LISTAS·PAPP!$AD$4:$AE$334,2,0))</f>
        <v xml:space="preserve"> </v>
      </c>
      <c r="AN2076" s="63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53" t="str">
        <f t="shared" si="97"/>
        <v/>
      </c>
      <c r="BB2076" s="54" t="str">
        <f t="shared" si="98"/>
        <v/>
      </c>
      <c r="BC2076" s="55" t="str">
        <f t="shared" si="99"/>
        <v xml:space="preserve"> </v>
      </c>
    </row>
    <row r="2077" spans="1:55" x14ac:dyDescent="0.25">
      <c r="A2077" s="58"/>
      <c r="B2077" s="58"/>
      <c r="C2077" s="58"/>
      <c r="D2077" s="58"/>
      <c r="E2077" s="51" t="str">
        <f>IF(C2077&lt;&gt;"",VLOOKUP(MID(C2077,18,5),LISTAS·PAPP!$E$4:$F$76,2,0),"")</f>
        <v/>
      </c>
      <c r="F2077" s="58"/>
      <c r="G2077" s="51" t="str">
        <f>IF(F2077&lt;&gt;"",VLOOKUP(F2077,LISTAS·PAPP!$R$3:$T$221,3,0),"")</f>
        <v/>
      </c>
      <c r="H2077" s="58"/>
      <c r="I2077" s="66"/>
      <c r="J2077" s="66"/>
      <c r="K2077" s="67"/>
      <c r="L2077" s="66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52" t="str">
        <f>IF(A2077&lt;&gt;"",IF(D2077="DIRECCIÓN_DE_TRANSFERENCIAS","280 0031",VLOOKUP(C2077,LISTAS·PAPP!$C$3:$D$76,2,0)),"")</f>
        <v/>
      </c>
      <c r="Z2077" s="61"/>
      <c r="AA2077" s="62"/>
      <c r="AB2077" s="62"/>
      <c r="AC2077" s="65" t="str">
        <f>IF(D2077&lt;&gt;"",VLOOKUP(D2077,LISTAS·PAPP!$I$3:$M$16,2,0),"")</f>
        <v/>
      </c>
      <c r="AD2077" s="51" t="str">
        <f>IF(D2077&lt;&gt;"",VLOOKUP(D2077,LISTAS·PAPP!$I$3:$M$16,3,0),"")</f>
        <v/>
      </c>
      <c r="AE2077" s="52" t="str">
        <f>IF(D2077&lt;&gt;"",VLOOKUP(D2077,LISTAS·PAPP!$I$3:$M$16,4,0),"")</f>
        <v/>
      </c>
      <c r="AF2077" s="51" t="str">
        <f>IF(D2077&lt;&gt;"",VLOOKUP(D2077,LISTAS·PAPP!$I$3:$M$16,5,0),"")</f>
        <v/>
      </c>
      <c r="AG2077" s="52" t="str">
        <f>IF(AH2077&lt;&gt;"",VLOOKUP(AH2077,LISTAS·PAPP!$O$3:$P$74,2,0),"")</f>
        <v/>
      </c>
      <c r="AH2077" s="58"/>
      <c r="AI2077" s="60"/>
      <c r="AJ2077" s="51" t="str">
        <f>IF(AI2077&lt;&gt;"",VLOOKUP(AI2077,LISTAS·PAPP!$X$4:$Y$80,2,0),"")</f>
        <v/>
      </c>
      <c r="AK2077" s="58"/>
      <c r="AL2077" s="60"/>
      <c r="AM2077" s="51" t="str">
        <f>IF(ISERROR(VLOOKUP(AL2077,LISTAS·PAPP!$AD$4:$AE$334,2,0))," ",VLOOKUP(AL2077,LISTAS·PAPP!$AD$4:$AE$334,2,0))</f>
        <v xml:space="preserve"> </v>
      </c>
      <c r="AN2077" s="63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53" t="str">
        <f t="shared" si="97"/>
        <v/>
      </c>
      <c r="BB2077" s="54" t="str">
        <f t="shared" si="98"/>
        <v/>
      </c>
      <c r="BC2077" s="55" t="str">
        <f t="shared" si="99"/>
        <v xml:space="preserve"> </v>
      </c>
    </row>
    <row r="2078" spans="1:55" x14ac:dyDescent="0.25">
      <c r="A2078" s="58"/>
      <c r="B2078" s="58"/>
      <c r="C2078" s="58"/>
      <c r="D2078" s="58"/>
      <c r="E2078" s="51" t="str">
        <f>IF(C2078&lt;&gt;"",VLOOKUP(MID(C2078,18,5),LISTAS·PAPP!$E$4:$F$76,2,0),"")</f>
        <v/>
      </c>
      <c r="F2078" s="58"/>
      <c r="G2078" s="51" t="str">
        <f>IF(F2078&lt;&gt;"",VLOOKUP(F2078,LISTAS·PAPP!$R$3:$T$221,3,0),"")</f>
        <v/>
      </c>
      <c r="H2078" s="58"/>
      <c r="I2078" s="66"/>
      <c r="J2078" s="66"/>
      <c r="K2078" s="67"/>
      <c r="L2078" s="66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52" t="str">
        <f>IF(A2078&lt;&gt;"",IF(D2078="DIRECCIÓN_DE_TRANSFERENCIAS","280 0031",VLOOKUP(C2078,LISTAS·PAPP!$C$3:$D$76,2,0)),"")</f>
        <v/>
      </c>
      <c r="Z2078" s="61"/>
      <c r="AA2078" s="62"/>
      <c r="AB2078" s="62"/>
      <c r="AC2078" s="65" t="str">
        <f>IF(D2078&lt;&gt;"",VLOOKUP(D2078,LISTAS·PAPP!$I$3:$M$16,2,0),"")</f>
        <v/>
      </c>
      <c r="AD2078" s="51" t="str">
        <f>IF(D2078&lt;&gt;"",VLOOKUP(D2078,LISTAS·PAPP!$I$3:$M$16,3,0),"")</f>
        <v/>
      </c>
      <c r="AE2078" s="52" t="str">
        <f>IF(D2078&lt;&gt;"",VLOOKUP(D2078,LISTAS·PAPP!$I$3:$M$16,4,0),"")</f>
        <v/>
      </c>
      <c r="AF2078" s="51" t="str">
        <f>IF(D2078&lt;&gt;"",VLOOKUP(D2078,LISTAS·PAPP!$I$3:$M$16,5,0),"")</f>
        <v/>
      </c>
      <c r="AG2078" s="52" t="str">
        <f>IF(AH2078&lt;&gt;"",VLOOKUP(AH2078,LISTAS·PAPP!$O$3:$P$74,2,0),"")</f>
        <v/>
      </c>
      <c r="AH2078" s="58"/>
      <c r="AI2078" s="60"/>
      <c r="AJ2078" s="51" t="str">
        <f>IF(AI2078&lt;&gt;"",VLOOKUP(AI2078,LISTAS·PAPP!$X$4:$Y$80,2,0),"")</f>
        <v/>
      </c>
      <c r="AK2078" s="58"/>
      <c r="AL2078" s="60"/>
      <c r="AM2078" s="51" t="str">
        <f>IF(ISERROR(VLOOKUP(AL2078,LISTAS·PAPP!$AD$4:$AE$334,2,0))," ",VLOOKUP(AL2078,LISTAS·PAPP!$AD$4:$AE$334,2,0))</f>
        <v xml:space="preserve"> </v>
      </c>
      <c r="AN2078" s="63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53" t="str">
        <f t="shared" si="97"/>
        <v/>
      </c>
      <c r="BB2078" s="54" t="str">
        <f t="shared" si="98"/>
        <v/>
      </c>
      <c r="BC2078" s="55" t="str">
        <f t="shared" si="99"/>
        <v xml:space="preserve"> </v>
      </c>
    </row>
    <row r="2079" spans="1:55" x14ac:dyDescent="0.25">
      <c r="A2079" s="58"/>
      <c r="B2079" s="58"/>
      <c r="C2079" s="58"/>
      <c r="D2079" s="58"/>
      <c r="E2079" s="51" t="str">
        <f>IF(C2079&lt;&gt;"",VLOOKUP(MID(C2079,18,5),LISTAS·PAPP!$E$4:$F$76,2,0),"")</f>
        <v/>
      </c>
      <c r="F2079" s="58"/>
      <c r="G2079" s="51" t="str">
        <f>IF(F2079&lt;&gt;"",VLOOKUP(F2079,LISTAS·PAPP!$R$3:$T$221,3,0),"")</f>
        <v/>
      </c>
      <c r="H2079" s="58"/>
      <c r="I2079" s="66"/>
      <c r="J2079" s="66"/>
      <c r="K2079" s="67"/>
      <c r="L2079" s="66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52" t="str">
        <f>IF(A2079&lt;&gt;"",IF(D2079="DIRECCIÓN_DE_TRANSFERENCIAS","280 0031",VLOOKUP(C2079,LISTAS·PAPP!$C$3:$D$76,2,0)),"")</f>
        <v/>
      </c>
      <c r="Z2079" s="61"/>
      <c r="AA2079" s="62"/>
      <c r="AB2079" s="62"/>
      <c r="AC2079" s="65" t="str">
        <f>IF(D2079&lt;&gt;"",VLOOKUP(D2079,LISTAS·PAPP!$I$3:$M$16,2,0),"")</f>
        <v/>
      </c>
      <c r="AD2079" s="51" t="str">
        <f>IF(D2079&lt;&gt;"",VLOOKUP(D2079,LISTAS·PAPP!$I$3:$M$16,3,0),"")</f>
        <v/>
      </c>
      <c r="AE2079" s="52" t="str">
        <f>IF(D2079&lt;&gt;"",VLOOKUP(D2079,LISTAS·PAPP!$I$3:$M$16,4,0),"")</f>
        <v/>
      </c>
      <c r="AF2079" s="51" t="str">
        <f>IF(D2079&lt;&gt;"",VLOOKUP(D2079,LISTAS·PAPP!$I$3:$M$16,5,0),"")</f>
        <v/>
      </c>
      <c r="AG2079" s="52" t="str">
        <f>IF(AH2079&lt;&gt;"",VLOOKUP(AH2079,LISTAS·PAPP!$O$3:$P$74,2,0),"")</f>
        <v/>
      </c>
      <c r="AH2079" s="58"/>
      <c r="AI2079" s="60"/>
      <c r="AJ2079" s="51" t="str">
        <f>IF(AI2079&lt;&gt;"",VLOOKUP(AI2079,LISTAS·PAPP!$X$4:$Y$80,2,0),"")</f>
        <v/>
      </c>
      <c r="AK2079" s="58"/>
      <c r="AL2079" s="60"/>
      <c r="AM2079" s="51" t="str">
        <f>IF(ISERROR(VLOOKUP(AL2079,LISTAS·PAPP!$AD$4:$AE$334,2,0))," ",VLOOKUP(AL2079,LISTAS·PAPP!$AD$4:$AE$334,2,0))</f>
        <v xml:space="preserve"> </v>
      </c>
      <c r="AN2079" s="63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53" t="str">
        <f t="shared" si="97"/>
        <v/>
      </c>
      <c r="BB2079" s="54" t="str">
        <f t="shared" si="98"/>
        <v/>
      </c>
      <c r="BC2079" s="55" t="str">
        <f t="shared" si="99"/>
        <v xml:space="preserve"> </v>
      </c>
    </row>
    <row r="2080" spans="1:55" x14ac:dyDescent="0.25">
      <c r="A2080" s="58"/>
      <c r="B2080" s="58"/>
      <c r="C2080" s="58"/>
      <c r="D2080" s="58"/>
      <c r="E2080" s="51" t="str">
        <f>IF(C2080&lt;&gt;"",VLOOKUP(MID(C2080,18,5),LISTAS·PAPP!$E$4:$F$76,2,0),"")</f>
        <v/>
      </c>
      <c r="F2080" s="58"/>
      <c r="G2080" s="51" t="str">
        <f>IF(F2080&lt;&gt;"",VLOOKUP(F2080,LISTAS·PAPP!$R$3:$T$221,3,0),"")</f>
        <v/>
      </c>
      <c r="H2080" s="58"/>
      <c r="I2080" s="66"/>
      <c r="J2080" s="66"/>
      <c r="K2080" s="67"/>
      <c r="L2080" s="66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52" t="str">
        <f>IF(A2080&lt;&gt;"",IF(D2080="DIRECCIÓN_DE_TRANSFERENCIAS","280 0031",VLOOKUP(C2080,LISTAS·PAPP!$C$3:$D$76,2,0)),"")</f>
        <v/>
      </c>
      <c r="Z2080" s="61"/>
      <c r="AA2080" s="62"/>
      <c r="AB2080" s="62"/>
      <c r="AC2080" s="65" t="str">
        <f>IF(D2080&lt;&gt;"",VLOOKUP(D2080,LISTAS·PAPP!$I$3:$M$16,2,0),"")</f>
        <v/>
      </c>
      <c r="AD2080" s="51" t="str">
        <f>IF(D2080&lt;&gt;"",VLOOKUP(D2080,LISTAS·PAPP!$I$3:$M$16,3,0),"")</f>
        <v/>
      </c>
      <c r="AE2080" s="52" t="str">
        <f>IF(D2080&lt;&gt;"",VLOOKUP(D2080,LISTAS·PAPP!$I$3:$M$16,4,0),"")</f>
        <v/>
      </c>
      <c r="AF2080" s="51" t="str">
        <f>IF(D2080&lt;&gt;"",VLOOKUP(D2080,LISTAS·PAPP!$I$3:$M$16,5,0),"")</f>
        <v/>
      </c>
      <c r="AG2080" s="52" t="str">
        <f>IF(AH2080&lt;&gt;"",VLOOKUP(AH2080,LISTAS·PAPP!$O$3:$P$74,2,0),"")</f>
        <v/>
      </c>
      <c r="AH2080" s="58"/>
      <c r="AI2080" s="60"/>
      <c r="AJ2080" s="51" t="str">
        <f>IF(AI2080&lt;&gt;"",VLOOKUP(AI2080,LISTAS·PAPP!$X$4:$Y$80,2,0),"")</f>
        <v/>
      </c>
      <c r="AK2080" s="58"/>
      <c r="AL2080" s="60"/>
      <c r="AM2080" s="51" t="str">
        <f>IF(ISERROR(VLOOKUP(AL2080,LISTAS·PAPP!$AD$4:$AE$334,2,0))," ",VLOOKUP(AL2080,LISTAS·PAPP!$AD$4:$AE$334,2,0))</f>
        <v xml:space="preserve"> </v>
      </c>
      <c r="AN2080" s="63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53" t="str">
        <f t="shared" si="97"/>
        <v/>
      </c>
      <c r="BB2080" s="54" t="str">
        <f t="shared" si="98"/>
        <v/>
      </c>
      <c r="BC2080" s="55" t="str">
        <f t="shared" si="99"/>
        <v xml:space="preserve"> </v>
      </c>
    </row>
    <row r="2081" spans="1:55" x14ac:dyDescent="0.25">
      <c r="A2081" s="58"/>
      <c r="B2081" s="58"/>
      <c r="C2081" s="58"/>
      <c r="D2081" s="58"/>
      <c r="E2081" s="51" t="str">
        <f>IF(C2081&lt;&gt;"",VLOOKUP(MID(C2081,18,5),LISTAS·PAPP!$E$4:$F$76,2,0),"")</f>
        <v/>
      </c>
      <c r="F2081" s="58"/>
      <c r="G2081" s="51" t="str">
        <f>IF(F2081&lt;&gt;"",VLOOKUP(F2081,LISTAS·PAPP!$R$3:$T$221,3,0),"")</f>
        <v/>
      </c>
      <c r="H2081" s="58"/>
      <c r="I2081" s="66"/>
      <c r="J2081" s="66"/>
      <c r="K2081" s="67"/>
      <c r="L2081" s="66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52" t="str">
        <f>IF(A2081&lt;&gt;"",IF(D2081="DIRECCIÓN_DE_TRANSFERENCIAS","280 0031",VLOOKUP(C2081,LISTAS·PAPP!$C$3:$D$76,2,0)),"")</f>
        <v/>
      </c>
      <c r="Z2081" s="61"/>
      <c r="AA2081" s="62"/>
      <c r="AB2081" s="62"/>
      <c r="AC2081" s="65" t="str">
        <f>IF(D2081&lt;&gt;"",VLOOKUP(D2081,LISTAS·PAPP!$I$3:$M$16,2,0),"")</f>
        <v/>
      </c>
      <c r="AD2081" s="51" t="str">
        <f>IF(D2081&lt;&gt;"",VLOOKUP(D2081,LISTAS·PAPP!$I$3:$M$16,3,0),"")</f>
        <v/>
      </c>
      <c r="AE2081" s="52" t="str">
        <f>IF(D2081&lt;&gt;"",VLOOKUP(D2081,LISTAS·PAPP!$I$3:$M$16,4,0),"")</f>
        <v/>
      </c>
      <c r="AF2081" s="51" t="str">
        <f>IF(D2081&lt;&gt;"",VLOOKUP(D2081,LISTAS·PAPP!$I$3:$M$16,5,0),"")</f>
        <v/>
      </c>
      <c r="AG2081" s="52" t="str">
        <f>IF(AH2081&lt;&gt;"",VLOOKUP(AH2081,LISTAS·PAPP!$O$3:$P$74,2,0),"")</f>
        <v/>
      </c>
      <c r="AH2081" s="58"/>
      <c r="AI2081" s="60"/>
      <c r="AJ2081" s="51" t="str">
        <f>IF(AI2081&lt;&gt;"",VLOOKUP(AI2081,LISTAS·PAPP!$X$4:$Y$80,2,0),"")</f>
        <v/>
      </c>
      <c r="AK2081" s="58"/>
      <c r="AL2081" s="60"/>
      <c r="AM2081" s="51" t="str">
        <f>IF(ISERROR(VLOOKUP(AL2081,LISTAS·PAPP!$AD$4:$AE$334,2,0))," ",VLOOKUP(AL2081,LISTAS·PAPP!$AD$4:$AE$334,2,0))</f>
        <v xml:space="preserve"> </v>
      </c>
      <c r="AN2081" s="63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53" t="str">
        <f t="shared" si="97"/>
        <v/>
      </c>
      <c r="BB2081" s="54" t="str">
        <f t="shared" si="98"/>
        <v/>
      </c>
      <c r="BC2081" s="55" t="str">
        <f t="shared" si="99"/>
        <v xml:space="preserve"> </v>
      </c>
    </row>
    <row r="2082" spans="1:55" x14ac:dyDescent="0.25">
      <c r="A2082" s="58"/>
      <c r="B2082" s="58"/>
      <c r="C2082" s="58"/>
      <c r="D2082" s="58"/>
      <c r="E2082" s="51" t="str">
        <f>IF(C2082&lt;&gt;"",VLOOKUP(MID(C2082,18,5),LISTAS·PAPP!$E$4:$F$76,2,0),"")</f>
        <v/>
      </c>
      <c r="F2082" s="58"/>
      <c r="G2082" s="51" t="str">
        <f>IF(F2082&lt;&gt;"",VLOOKUP(F2082,LISTAS·PAPP!$R$3:$T$221,3,0),"")</f>
        <v/>
      </c>
      <c r="H2082" s="58"/>
      <c r="I2082" s="66"/>
      <c r="J2082" s="66"/>
      <c r="K2082" s="67"/>
      <c r="L2082" s="66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52" t="str">
        <f>IF(A2082&lt;&gt;"",IF(D2082="DIRECCIÓN_DE_TRANSFERENCIAS","280 0031",VLOOKUP(C2082,LISTAS·PAPP!$C$3:$D$76,2,0)),"")</f>
        <v/>
      </c>
      <c r="Z2082" s="61"/>
      <c r="AA2082" s="62"/>
      <c r="AB2082" s="62"/>
      <c r="AC2082" s="65" t="str">
        <f>IF(D2082&lt;&gt;"",VLOOKUP(D2082,LISTAS·PAPP!$I$3:$M$16,2,0),"")</f>
        <v/>
      </c>
      <c r="AD2082" s="51" t="str">
        <f>IF(D2082&lt;&gt;"",VLOOKUP(D2082,LISTAS·PAPP!$I$3:$M$16,3,0),"")</f>
        <v/>
      </c>
      <c r="AE2082" s="52" t="str">
        <f>IF(D2082&lt;&gt;"",VLOOKUP(D2082,LISTAS·PAPP!$I$3:$M$16,4,0),"")</f>
        <v/>
      </c>
      <c r="AF2082" s="51" t="str">
        <f>IF(D2082&lt;&gt;"",VLOOKUP(D2082,LISTAS·PAPP!$I$3:$M$16,5,0),"")</f>
        <v/>
      </c>
      <c r="AG2082" s="52" t="str">
        <f>IF(AH2082&lt;&gt;"",VLOOKUP(AH2082,LISTAS·PAPP!$O$3:$P$74,2,0),"")</f>
        <v/>
      </c>
      <c r="AH2082" s="58"/>
      <c r="AI2082" s="60"/>
      <c r="AJ2082" s="51" t="str">
        <f>IF(AI2082&lt;&gt;"",VLOOKUP(AI2082,LISTAS·PAPP!$X$4:$Y$80,2,0),"")</f>
        <v/>
      </c>
      <c r="AK2082" s="58"/>
      <c r="AL2082" s="60"/>
      <c r="AM2082" s="51" t="str">
        <f>IF(ISERROR(VLOOKUP(AL2082,LISTAS·PAPP!$AD$4:$AE$334,2,0))," ",VLOOKUP(AL2082,LISTAS·PAPP!$AD$4:$AE$334,2,0))</f>
        <v xml:space="preserve"> </v>
      </c>
      <c r="AN2082" s="63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53" t="str">
        <f t="shared" si="97"/>
        <v/>
      </c>
      <c r="BB2082" s="54" t="str">
        <f t="shared" si="98"/>
        <v/>
      </c>
      <c r="BC2082" s="55" t="str">
        <f t="shared" si="99"/>
        <v xml:space="preserve"> </v>
      </c>
    </row>
    <row r="2083" spans="1:55" x14ac:dyDescent="0.25">
      <c r="A2083" s="58"/>
      <c r="B2083" s="58"/>
      <c r="C2083" s="58"/>
      <c r="D2083" s="58"/>
      <c r="E2083" s="51" t="str">
        <f>IF(C2083&lt;&gt;"",VLOOKUP(MID(C2083,18,5),LISTAS·PAPP!$E$4:$F$76,2,0),"")</f>
        <v/>
      </c>
      <c r="F2083" s="58"/>
      <c r="G2083" s="51" t="str">
        <f>IF(F2083&lt;&gt;"",VLOOKUP(F2083,LISTAS·PAPP!$R$3:$T$221,3,0),"")</f>
        <v/>
      </c>
      <c r="H2083" s="58"/>
      <c r="I2083" s="66"/>
      <c r="J2083" s="66"/>
      <c r="K2083" s="67"/>
      <c r="L2083" s="66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52" t="str">
        <f>IF(A2083&lt;&gt;"",IF(D2083="DIRECCIÓN_DE_TRANSFERENCIAS","280 0031",VLOOKUP(C2083,LISTAS·PAPP!$C$3:$D$76,2,0)),"")</f>
        <v/>
      </c>
      <c r="Z2083" s="61"/>
      <c r="AA2083" s="62"/>
      <c r="AB2083" s="62"/>
      <c r="AC2083" s="65" t="str">
        <f>IF(D2083&lt;&gt;"",VLOOKUP(D2083,LISTAS·PAPP!$I$3:$M$16,2,0),"")</f>
        <v/>
      </c>
      <c r="AD2083" s="51" t="str">
        <f>IF(D2083&lt;&gt;"",VLOOKUP(D2083,LISTAS·PAPP!$I$3:$M$16,3,0),"")</f>
        <v/>
      </c>
      <c r="AE2083" s="52" t="str">
        <f>IF(D2083&lt;&gt;"",VLOOKUP(D2083,LISTAS·PAPP!$I$3:$M$16,4,0),"")</f>
        <v/>
      </c>
      <c r="AF2083" s="51" t="str">
        <f>IF(D2083&lt;&gt;"",VLOOKUP(D2083,LISTAS·PAPP!$I$3:$M$16,5,0),"")</f>
        <v/>
      </c>
      <c r="AG2083" s="52" t="str">
        <f>IF(AH2083&lt;&gt;"",VLOOKUP(AH2083,LISTAS·PAPP!$O$3:$P$74,2,0),"")</f>
        <v/>
      </c>
      <c r="AH2083" s="58"/>
      <c r="AI2083" s="60"/>
      <c r="AJ2083" s="51" t="str">
        <f>IF(AI2083&lt;&gt;"",VLOOKUP(AI2083,LISTAS·PAPP!$X$4:$Y$80,2,0),"")</f>
        <v/>
      </c>
      <c r="AK2083" s="58"/>
      <c r="AL2083" s="60"/>
      <c r="AM2083" s="51" t="str">
        <f>IF(ISERROR(VLOOKUP(AL2083,LISTAS·PAPP!$AD$4:$AE$334,2,0))," ",VLOOKUP(AL2083,LISTAS·PAPP!$AD$4:$AE$334,2,0))</f>
        <v xml:space="preserve"> </v>
      </c>
      <c r="AN2083" s="63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53" t="str">
        <f t="shared" si="97"/>
        <v/>
      </c>
      <c r="BB2083" s="54" t="str">
        <f t="shared" si="98"/>
        <v/>
      </c>
      <c r="BC2083" s="55" t="str">
        <f t="shared" si="99"/>
        <v xml:space="preserve"> </v>
      </c>
    </row>
    <row r="2084" spans="1:55" x14ac:dyDescent="0.25">
      <c r="A2084" s="58"/>
      <c r="B2084" s="58"/>
      <c r="C2084" s="58"/>
      <c r="D2084" s="58"/>
      <c r="E2084" s="51" t="str">
        <f>IF(C2084&lt;&gt;"",VLOOKUP(MID(C2084,18,5),LISTAS·PAPP!$E$4:$F$76,2,0),"")</f>
        <v/>
      </c>
      <c r="F2084" s="58"/>
      <c r="G2084" s="51" t="str">
        <f>IF(F2084&lt;&gt;"",VLOOKUP(F2084,LISTAS·PAPP!$R$3:$T$221,3,0),"")</f>
        <v/>
      </c>
      <c r="H2084" s="58"/>
      <c r="I2084" s="66"/>
      <c r="J2084" s="66"/>
      <c r="K2084" s="67"/>
      <c r="L2084" s="66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52" t="str">
        <f>IF(A2084&lt;&gt;"",IF(D2084="DIRECCIÓN_DE_TRANSFERENCIAS","280 0031",VLOOKUP(C2084,LISTAS·PAPP!$C$3:$D$76,2,0)),"")</f>
        <v/>
      </c>
      <c r="Z2084" s="61"/>
      <c r="AA2084" s="62"/>
      <c r="AB2084" s="62"/>
      <c r="AC2084" s="65" t="str">
        <f>IF(D2084&lt;&gt;"",VLOOKUP(D2084,LISTAS·PAPP!$I$3:$M$16,2,0),"")</f>
        <v/>
      </c>
      <c r="AD2084" s="51" t="str">
        <f>IF(D2084&lt;&gt;"",VLOOKUP(D2084,LISTAS·PAPP!$I$3:$M$16,3,0),"")</f>
        <v/>
      </c>
      <c r="AE2084" s="52" t="str">
        <f>IF(D2084&lt;&gt;"",VLOOKUP(D2084,LISTAS·PAPP!$I$3:$M$16,4,0),"")</f>
        <v/>
      </c>
      <c r="AF2084" s="51" t="str">
        <f>IF(D2084&lt;&gt;"",VLOOKUP(D2084,LISTAS·PAPP!$I$3:$M$16,5,0),"")</f>
        <v/>
      </c>
      <c r="AG2084" s="52" t="str">
        <f>IF(AH2084&lt;&gt;"",VLOOKUP(AH2084,LISTAS·PAPP!$O$3:$P$74,2,0),"")</f>
        <v/>
      </c>
      <c r="AH2084" s="58"/>
      <c r="AI2084" s="60"/>
      <c r="AJ2084" s="51" t="str">
        <f>IF(AI2084&lt;&gt;"",VLOOKUP(AI2084,LISTAS·PAPP!$X$4:$Y$80,2,0),"")</f>
        <v/>
      </c>
      <c r="AK2084" s="58"/>
      <c r="AL2084" s="60"/>
      <c r="AM2084" s="51" t="str">
        <f>IF(ISERROR(VLOOKUP(AL2084,LISTAS·PAPP!$AD$4:$AE$334,2,0))," ",VLOOKUP(AL2084,LISTAS·PAPP!$AD$4:$AE$334,2,0))</f>
        <v xml:space="preserve"> </v>
      </c>
      <c r="AN2084" s="63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53" t="str">
        <f t="shared" si="97"/>
        <v/>
      </c>
      <c r="BB2084" s="54" t="str">
        <f t="shared" si="98"/>
        <v/>
      </c>
      <c r="BC2084" s="55" t="str">
        <f t="shared" si="99"/>
        <v xml:space="preserve"> </v>
      </c>
    </row>
    <row r="2085" spans="1:55" x14ac:dyDescent="0.25">
      <c r="A2085" s="58"/>
      <c r="B2085" s="58"/>
      <c r="C2085" s="58"/>
      <c r="D2085" s="58"/>
      <c r="E2085" s="51" t="str">
        <f>IF(C2085&lt;&gt;"",VLOOKUP(MID(C2085,18,5),LISTAS·PAPP!$E$4:$F$76,2,0),"")</f>
        <v/>
      </c>
      <c r="F2085" s="58"/>
      <c r="G2085" s="51" t="str">
        <f>IF(F2085&lt;&gt;"",VLOOKUP(F2085,LISTAS·PAPP!$R$3:$T$221,3,0),"")</f>
        <v/>
      </c>
      <c r="H2085" s="58"/>
      <c r="I2085" s="66"/>
      <c r="J2085" s="66"/>
      <c r="K2085" s="67"/>
      <c r="L2085" s="66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52" t="str">
        <f>IF(A2085&lt;&gt;"",IF(D2085="DIRECCIÓN_DE_TRANSFERENCIAS","280 0031",VLOOKUP(C2085,LISTAS·PAPP!$C$3:$D$76,2,0)),"")</f>
        <v/>
      </c>
      <c r="Z2085" s="61"/>
      <c r="AA2085" s="62"/>
      <c r="AB2085" s="62"/>
      <c r="AC2085" s="65" t="str">
        <f>IF(D2085&lt;&gt;"",VLOOKUP(D2085,LISTAS·PAPP!$I$3:$M$16,2,0),"")</f>
        <v/>
      </c>
      <c r="AD2085" s="51" t="str">
        <f>IF(D2085&lt;&gt;"",VLOOKUP(D2085,LISTAS·PAPP!$I$3:$M$16,3,0),"")</f>
        <v/>
      </c>
      <c r="AE2085" s="52" t="str">
        <f>IF(D2085&lt;&gt;"",VLOOKUP(D2085,LISTAS·PAPP!$I$3:$M$16,4,0),"")</f>
        <v/>
      </c>
      <c r="AF2085" s="51" t="str">
        <f>IF(D2085&lt;&gt;"",VLOOKUP(D2085,LISTAS·PAPP!$I$3:$M$16,5,0),"")</f>
        <v/>
      </c>
      <c r="AG2085" s="52" t="str">
        <f>IF(AH2085&lt;&gt;"",VLOOKUP(AH2085,LISTAS·PAPP!$O$3:$P$74,2,0),"")</f>
        <v/>
      </c>
      <c r="AH2085" s="58"/>
      <c r="AI2085" s="60"/>
      <c r="AJ2085" s="51" t="str">
        <f>IF(AI2085&lt;&gt;"",VLOOKUP(AI2085,LISTAS·PAPP!$X$4:$Y$80,2,0),"")</f>
        <v/>
      </c>
      <c r="AK2085" s="58"/>
      <c r="AL2085" s="60"/>
      <c r="AM2085" s="51" t="str">
        <f>IF(ISERROR(VLOOKUP(AL2085,LISTAS·PAPP!$AD$4:$AE$334,2,0))," ",VLOOKUP(AL2085,LISTAS·PAPP!$AD$4:$AE$334,2,0))</f>
        <v xml:space="preserve"> </v>
      </c>
      <c r="AN2085" s="63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53" t="str">
        <f t="shared" si="97"/>
        <v/>
      </c>
      <c r="BB2085" s="54" t="str">
        <f t="shared" si="98"/>
        <v/>
      </c>
      <c r="BC2085" s="55" t="str">
        <f t="shared" si="99"/>
        <v xml:space="preserve"> </v>
      </c>
    </row>
    <row r="2086" spans="1:55" x14ac:dyDescent="0.25">
      <c r="A2086" s="58"/>
      <c r="B2086" s="58"/>
      <c r="C2086" s="58"/>
      <c r="D2086" s="58"/>
      <c r="E2086" s="51" t="str">
        <f>IF(C2086&lt;&gt;"",VLOOKUP(MID(C2086,18,5),LISTAS·PAPP!$E$4:$F$76,2,0),"")</f>
        <v/>
      </c>
      <c r="F2086" s="58"/>
      <c r="G2086" s="51" t="str">
        <f>IF(F2086&lt;&gt;"",VLOOKUP(F2086,LISTAS·PAPP!$R$3:$T$221,3,0),"")</f>
        <v/>
      </c>
      <c r="H2086" s="58"/>
      <c r="I2086" s="66"/>
      <c r="J2086" s="66"/>
      <c r="K2086" s="67"/>
      <c r="L2086" s="66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52" t="str">
        <f>IF(A2086&lt;&gt;"",IF(D2086="DIRECCIÓN_DE_TRANSFERENCIAS","280 0031",VLOOKUP(C2086,LISTAS·PAPP!$C$3:$D$76,2,0)),"")</f>
        <v/>
      </c>
      <c r="Z2086" s="61"/>
      <c r="AA2086" s="62"/>
      <c r="AB2086" s="62"/>
      <c r="AC2086" s="65" t="str">
        <f>IF(D2086&lt;&gt;"",VLOOKUP(D2086,LISTAS·PAPP!$I$3:$M$16,2,0),"")</f>
        <v/>
      </c>
      <c r="AD2086" s="51" t="str">
        <f>IF(D2086&lt;&gt;"",VLOOKUP(D2086,LISTAS·PAPP!$I$3:$M$16,3,0),"")</f>
        <v/>
      </c>
      <c r="AE2086" s="52" t="str">
        <f>IF(D2086&lt;&gt;"",VLOOKUP(D2086,LISTAS·PAPP!$I$3:$M$16,4,0),"")</f>
        <v/>
      </c>
      <c r="AF2086" s="51" t="str">
        <f>IF(D2086&lt;&gt;"",VLOOKUP(D2086,LISTAS·PAPP!$I$3:$M$16,5,0),"")</f>
        <v/>
      </c>
      <c r="AG2086" s="52" t="str">
        <f>IF(AH2086&lt;&gt;"",VLOOKUP(AH2086,LISTAS·PAPP!$O$3:$P$74,2,0),"")</f>
        <v/>
      </c>
      <c r="AH2086" s="58"/>
      <c r="AI2086" s="60"/>
      <c r="AJ2086" s="51" t="str">
        <f>IF(AI2086&lt;&gt;"",VLOOKUP(AI2086,LISTAS·PAPP!$X$4:$Y$80,2,0),"")</f>
        <v/>
      </c>
      <c r="AK2086" s="58"/>
      <c r="AL2086" s="60"/>
      <c r="AM2086" s="51" t="str">
        <f>IF(ISERROR(VLOOKUP(AL2086,LISTAS·PAPP!$AD$4:$AE$334,2,0))," ",VLOOKUP(AL2086,LISTAS·PAPP!$AD$4:$AE$334,2,0))</f>
        <v xml:space="preserve"> </v>
      </c>
      <c r="AN2086" s="63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53" t="str">
        <f t="shared" si="97"/>
        <v/>
      </c>
      <c r="BB2086" s="54" t="str">
        <f t="shared" si="98"/>
        <v/>
      </c>
      <c r="BC2086" s="55" t="str">
        <f t="shared" si="99"/>
        <v xml:space="preserve"> </v>
      </c>
    </row>
    <row r="2087" spans="1:55" x14ac:dyDescent="0.25">
      <c r="A2087" s="58"/>
      <c r="B2087" s="58"/>
      <c r="C2087" s="58"/>
      <c r="D2087" s="58"/>
      <c r="E2087" s="51" t="str">
        <f>IF(C2087&lt;&gt;"",VLOOKUP(MID(C2087,18,5),LISTAS·PAPP!$E$4:$F$76,2,0),"")</f>
        <v/>
      </c>
      <c r="F2087" s="58"/>
      <c r="G2087" s="51" t="str">
        <f>IF(F2087&lt;&gt;"",VLOOKUP(F2087,LISTAS·PAPP!$R$3:$T$221,3,0),"")</f>
        <v/>
      </c>
      <c r="H2087" s="58"/>
      <c r="I2087" s="66"/>
      <c r="J2087" s="66"/>
      <c r="K2087" s="67"/>
      <c r="L2087" s="66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52" t="str">
        <f>IF(A2087&lt;&gt;"",IF(D2087="DIRECCIÓN_DE_TRANSFERENCIAS","280 0031",VLOOKUP(C2087,LISTAS·PAPP!$C$3:$D$76,2,0)),"")</f>
        <v/>
      </c>
      <c r="Z2087" s="61"/>
      <c r="AA2087" s="62"/>
      <c r="AB2087" s="62"/>
      <c r="AC2087" s="65" t="str">
        <f>IF(D2087&lt;&gt;"",VLOOKUP(D2087,LISTAS·PAPP!$I$3:$M$16,2,0),"")</f>
        <v/>
      </c>
      <c r="AD2087" s="51" t="str">
        <f>IF(D2087&lt;&gt;"",VLOOKUP(D2087,LISTAS·PAPP!$I$3:$M$16,3,0),"")</f>
        <v/>
      </c>
      <c r="AE2087" s="52" t="str">
        <f>IF(D2087&lt;&gt;"",VLOOKUP(D2087,LISTAS·PAPP!$I$3:$M$16,4,0),"")</f>
        <v/>
      </c>
      <c r="AF2087" s="51" t="str">
        <f>IF(D2087&lt;&gt;"",VLOOKUP(D2087,LISTAS·PAPP!$I$3:$M$16,5,0),"")</f>
        <v/>
      </c>
      <c r="AG2087" s="52" t="str">
        <f>IF(AH2087&lt;&gt;"",VLOOKUP(AH2087,LISTAS·PAPP!$O$3:$P$74,2,0),"")</f>
        <v/>
      </c>
      <c r="AH2087" s="58"/>
      <c r="AI2087" s="60"/>
      <c r="AJ2087" s="51" t="str">
        <f>IF(AI2087&lt;&gt;"",VLOOKUP(AI2087,LISTAS·PAPP!$X$4:$Y$80,2,0),"")</f>
        <v/>
      </c>
      <c r="AK2087" s="58"/>
      <c r="AL2087" s="60"/>
      <c r="AM2087" s="51" t="str">
        <f>IF(ISERROR(VLOOKUP(AL2087,LISTAS·PAPP!$AD$4:$AE$334,2,0))," ",VLOOKUP(AL2087,LISTAS·PAPP!$AD$4:$AE$334,2,0))</f>
        <v xml:space="preserve"> </v>
      </c>
      <c r="AN2087" s="63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53" t="str">
        <f t="shared" si="97"/>
        <v/>
      </c>
      <c r="BB2087" s="54" t="str">
        <f t="shared" si="98"/>
        <v/>
      </c>
      <c r="BC2087" s="55" t="str">
        <f t="shared" si="99"/>
        <v xml:space="preserve"> </v>
      </c>
    </row>
    <row r="2088" spans="1:55" x14ac:dyDescent="0.25">
      <c r="A2088" s="58"/>
      <c r="B2088" s="58"/>
      <c r="C2088" s="58"/>
      <c r="D2088" s="58"/>
      <c r="E2088" s="51" t="str">
        <f>IF(C2088&lt;&gt;"",VLOOKUP(MID(C2088,18,5),LISTAS·PAPP!$E$4:$F$76,2,0),"")</f>
        <v/>
      </c>
      <c r="F2088" s="58"/>
      <c r="G2088" s="51" t="str">
        <f>IF(F2088&lt;&gt;"",VLOOKUP(F2088,LISTAS·PAPP!$R$3:$T$221,3,0),"")</f>
        <v/>
      </c>
      <c r="H2088" s="58"/>
      <c r="I2088" s="66"/>
      <c r="J2088" s="66"/>
      <c r="K2088" s="67"/>
      <c r="L2088" s="66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52" t="str">
        <f>IF(A2088&lt;&gt;"",IF(D2088="DIRECCIÓN_DE_TRANSFERENCIAS","280 0031",VLOOKUP(C2088,LISTAS·PAPP!$C$3:$D$76,2,0)),"")</f>
        <v/>
      </c>
      <c r="Z2088" s="61"/>
      <c r="AA2088" s="62"/>
      <c r="AB2088" s="62"/>
      <c r="AC2088" s="65" t="str">
        <f>IF(D2088&lt;&gt;"",VLOOKUP(D2088,LISTAS·PAPP!$I$3:$M$16,2,0),"")</f>
        <v/>
      </c>
      <c r="AD2088" s="51" t="str">
        <f>IF(D2088&lt;&gt;"",VLOOKUP(D2088,LISTAS·PAPP!$I$3:$M$16,3,0),"")</f>
        <v/>
      </c>
      <c r="AE2088" s="52" t="str">
        <f>IF(D2088&lt;&gt;"",VLOOKUP(D2088,LISTAS·PAPP!$I$3:$M$16,4,0),"")</f>
        <v/>
      </c>
      <c r="AF2088" s="51" t="str">
        <f>IF(D2088&lt;&gt;"",VLOOKUP(D2088,LISTAS·PAPP!$I$3:$M$16,5,0),"")</f>
        <v/>
      </c>
      <c r="AG2088" s="52" t="str">
        <f>IF(AH2088&lt;&gt;"",VLOOKUP(AH2088,LISTAS·PAPP!$O$3:$P$74,2,0),"")</f>
        <v/>
      </c>
      <c r="AH2088" s="58"/>
      <c r="AI2088" s="60"/>
      <c r="AJ2088" s="51" t="str">
        <f>IF(AI2088&lt;&gt;"",VLOOKUP(AI2088,LISTAS·PAPP!$X$4:$Y$80,2,0),"")</f>
        <v/>
      </c>
      <c r="AK2088" s="58"/>
      <c r="AL2088" s="60"/>
      <c r="AM2088" s="51" t="str">
        <f>IF(ISERROR(VLOOKUP(AL2088,LISTAS·PAPP!$AD$4:$AE$334,2,0))," ",VLOOKUP(AL2088,LISTAS·PAPP!$AD$4:$AE$334,2,0))</f>
        <v xml:space="preserve"> </v>
      </c>
      <c r="AN2088" s="63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53" t="str">
        <f t="shared" si="97"/>
        <v/>
      </c>
      <c r="BB2088" s="54" t="str">
        <f t="shared" si="98"/>
        <v/>
      </c>
      <c r="BC2088" s="55" t="str">
        <f t="shared" si="99"/>
        <v xml:space="preserve"> </v>
      </c>
    </row>
    <row r="2089" spans="1:55" x14ac:dyDescent="0.25">
      <c r="A2089" s="58"/>
      <c r="B2089" s="58"/>
      <c r="C2089" s="58"/>
      <c r="D2089" s="58"/>
      <c r="E2089" s="51" t="str">
        <f>IF(C2089&lt;&gt;"",VLOOKUP(MID(C2089,18,5),LISTAS·PAPP!$E$4:$F$76,2,0),"")</f>
        <v/>
      </c>
      <c r="F2089" s="58"/>
      <c r="G2089" s="51" t="str">
        <f>IF(F2089&lt;&gt;"",VLOOKUP(F2089,LISTAS·PAPP!$R$3:$T$221,3,0),"")</f>
        <v/>
      </c>
      <c r="H2089" s="58"/>
      <c r="I2089" s="66"/>
      <c r="J2089" s="66"/>
      <c r="K2089" s="67"/>
      <c r="L2089" s="66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52" t="str">
        <f>IF(A2089&lt;&gt;"",IF(D2089="DIRECCIÓN_DE_TRANSFERENCIAS","280 0031",VLOOKUP(C2089,LISTAS·PAPP!$C$3:$D$76,2,0)),"")</f>
        <v/>
      </c>
      <c r="Z2089" s="61"/>
      <c r="AA2089" s="62"/>
      <c r="AB2089" s="62"/>
      <c r="AC2089" s="65" t="str">
        <f>IF(D2089&lt;&gt;"",VLOOKUP(D2089,LISTAS·PAPP!$I$3:$M$16,2,0),"")</f>
        <v/>
      </c>
      <c r="AD2089" s="51" t="str">
        <f>IF(D2089&lt;&gt;"",VLOOKUP(D2089,LISTAS·PAPP!$I$3:$M$16,3,0),"")</f>
        <v/>
      </c>
      <c r="AE2089" s="52" t="str">
        <f>IF(D2089&lt;&gt;"",VLOOKUP(D2089,LISTAS·PAPP!$I$3:$M$16,4,0),"")</f>
        <v/>
      </c>
      <c r="AF2089" s="51" t="str">
        <f>IF(D2089&lt;&gt;"",VLOOKUP(D2089,LISTAS·PAPP!$I$3:$M$16,5,0),"")</f>
        <v/>
      </c>
      <c r="AG2089" s="52" t="str">
        <f>IF(AH2089&lt;&gt;"",VLOOKUP(AH2089,LISTAS·PAPP!$O$3:$P$74,2,0),"")</f>
        <v/>
      </c>
      <c r="AH2089" s="58"/>
      <c r="AI2089" s="60"/>
      <c r="AJ2089" s="51" t="str">
        <f>IF(AI2089&lt;&gt;"",VLOOKUP(AI2089,LISTAS·PAPP!$X$4:$Y$80,2,0),"")</f>
        <v/>
      </c>
      <c r="AK2089" s="58"/>
      <c r="AL2089" s="60"/>
      <c r="AM2089" s="51" t="str">
        <f>IF(ISERROR(VLOOKUP(AL2089,LISTAS·PAPP!$AD$4:$AE$334,2,0))," ",VLOOKUP(AL2089,LISTAS·PAPP!$AD$4:$AE$334,2,0))</f>
        <v xml:space="preserve"> </v>
      </c>
      <c r="AN2089" s="63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53" t="str">
        <f t="shared" si="97"/>
        <v/>
      </c>
      <c r="BB2089" s="54" t="str">
        <f t="shared" si="98"/>
        <v/>
      </c>
      <c r="BC2089" s="55" t="str">
        <f t="shared" si="99"/>
        <v xml:space="preserve"> </v>
      </c>
    </row>
    <row r="2090" spans="1:55" x14ac:dyDescent="0.25">
      <c r="A2090" s="58"/>
      <c r="B2090" s="58"/>
      <c r="C2090" s="58"/>
      <c r="D2090" s="58"/>
      <c r="E2090" s="51" t="str">
        <f>IF(C2090&lt;&gt;"",VLOOKUP(MID(C2090,18,5),LISTAS·PAPP!$E$4:$F$76,2,0),"")</f>
        <v/>
      </c>
      <c r="F2090" s="58"/>
      <c r="G2090" s="51" t="str">
        <f>IF(F2090&lt;&gt;"",VLOOKUP(F2090,LISTAS·PAPP!$R$3:$T$221,3,0),"")</f>
        <v/>
      </c>
      <c r="H2090" s="58"/>
      <c r="I2090" s="66"/>
      <c r="J2090" s="66"/>
      <c r="K2090" s="67"/>
      <c r="L2090" s="66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52" t="str">
        <f>IF(A2090&lt;&gt;"",IF(D2090="DIRECCIÓN_DE_TRANSFERENCIAS","280 0031",VLOOKUP(C2090,LISTAS·PAPP!$C$3:$D$76,2,0)),"")</f>
        <v/>
      </c>
      <c r="Z2090" s="61"/>
      <c r="AA2090" s="62"/>
      <c r="AB2090" s="62"/>
      <c r="AC2090" s="65" t="str">
        <f>IF(D2090&lt;&gt;"",VLOOKUP(D2090,LISTAS·PAPP!$I$3:$M$16,2,0),"")</f>
        <v/>
      </c>
      <c r="AD2090" s="51" t="str">
        <f>IF(D2090&lt;&gt;"",VLOOKUP(D2090,LISTAS·PAPP!$I$3:$M$16,3,0),"")</f>
        <v/>
      </c>
      <c r="AE2090" s="52" t="str">
        <f>IF(D2090&lt;&gt;"",VLOOKUP(D2090,LISTAS·PAPP!$I$3:$M$16,4,0),"")</f>
        <v/>
      </c>
      <c r="AF2090" s="51" t="str">
        <f>IF(D2090&lt;&gt;"",VLOOKUP(D2090,LISTAS·PAPP!$I$3:$M$16,5,0),"")</f>
        <v/>
      </c>
      <c r="AG2090" s="52" t="str">
        <f>IF(AH2090&lt;&gt;"",VLOOKUP(AH2090,LISTAS·PAPP!$O$3:$P$74,2,0),"")</f>
        <v/>
      </c>
      <c r="AH2090" s="58"/>
      <c r="AI2090" s="60"/>
      <c r="AJ2090" s="51" t="str">
        <f>IF(AI2090&lt;&gt;"",VLOOKUP(AI2090,LISTAS·PAPP!$X$4:$Y$80,2,0),"")</f>
        <v/>
      </c>
      <c r="AK2090" s="58"/>
      <c r="AL2090" s="60"/>
      <c r="AM2090" s="51" t="str">
        <f>IF(ISERROR(VLOOKUP(AL2090,LISTAS·PAPP!$AD$4:$AE$334,2,0))," ",VLOOKUP(AL2090,LISTAS·PAPP!$AD$4:$AE$334,2,0))</f>
        <v xml:space="preserve"> </v>
      </c>
      <c r="AN2090" s="63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53" t="str">
        <f t="shared" si="97"/>
        <v/>
      </c>
      <c r="BB2090" s="54" t="str">
        <f t="shared" si="98"/>
        <v/>
      </c>
      <c r="BC2090" s="55" t="str">
        <f t="shared" si="99"/>
        <v xml:space="preserve"> </v>
      </c>
    </row>
    <row r="2091" spans="1:55" x14ac:dyDescent="0.25">
      <c r="A2091" s="58"/>
      <c r="B2091" s="58"/>
      <c r="C2091" s="58"/>
      <c r="D2091" s="58"/>
      <c r="E2091" s="51" t="str">
        <f>IF(C2091&lt;&gt;"",VLOOKUP(MID(C2091,18,5),LISTAS·PAPP!$E$4:$F$76,2,0),"")</f>
        <v/>
      </c>
      <c r="F2091" s="58"/>
      <c r="G2091" s="51" t="str">
        <f>IF(F2091&lt;&gt;"",VLOOKUP(F2091,LISTAS·PAPP!$R$3:$T$221,3,0),"")</f>
        <v/>
      </c>
      <c r="H2091" s="58"/>
      <c r="I2091" s="66"/>
      <c r="J2091" s="66"/>
      <c r="K2091" s="67"/>
      <c r="L2091" s="66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52" t="str">
        <f>IF(A2091&lt;&gt;"",IF(D2091="DIRECCIÓN_DE_TRANSFERENCIAS","280 0031",VLOOKUP(C2091,LISTAS·PAPP!$C$3:$D$76,2,0)),"")</f>
        <v/>
      </c>
      <c r="Z2091" s="61"/>
      <c r="AA2091" s="62"/>
      <c r="AB2091" s="62"/>
      <c r="AC2091" s="65" t="str">
        <f>IF(D2091&lt;&gt;"",VLOOKUP(D2091,LISTAS·PAPP!$I$3:$M$16,2,0),"")</f>
        <v/>
      </c>
      <c r="AD2091" s="51" t="str">
        <f>IF(D2091&lt;&gt;"",VLOOKUP(D2091,LISTAS·PAPP!$I$3:$M$16,3,0),"")</f>
        <v/>
      </c>
      <c r="AE2091" s="52" t="str">
        <f>IF(D2091&lt;&gt;"",VLOOKUP(D2091,LISTAS·PAPP!$I$3:$M$16,4,0),"")</f>
        <v/>
      </c>
      <c r="AF2091" s="51" t="str">
        <f>IF(D2091&lt;&gt;"",VLOOKUP(D2091,LISTAS·PAPP!$I$3:$M$16,5,0),"")</f>
        <v/>
      </c>
      <c r="AG2091" s="52" t="str">
        <f>IF(AH2091&lt;&gt;"",VLOOKUP(AH2091,LISTAS·PAPP!$O$3:$P$74,2,0),"")</f>
        <v/>
      </c>
      <c r="AH2091" s="58"/>
      <c r="AI2091" s="60"/>
      <c r="AJ2091" s="51" t="str">
        <f>IF(AI2091&lt;&gt;"",VLOOKUP(AI2091,LISTAS·PAPP!$X$4:$Y$80,2,0),"")</f>
        <v/>
      </c>
      <c r="AK2091" s="58"/>
      <c r="AL2091" s="60"/>
      <c r="AM2091" s="51" t="str">
        <f>IF(ISERROR(VLOOKUP(AL2091,LISTAS·PAPP!$AD$4:$AE$334,2,0))," ",VLOOKUP(AL2091,LISTAS·PAPP!$AD$4:$AE$334,2,0))</f>
        <v xml:space="preserve"> </v>
      </c>
      <c r="AN2091" s="63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53" t="str">
        <f t="shared" si="97"/>
        <v/>
      </c>
      <c r="BB2091" s="54" t="str">
        <f t="shared" si="98"/>
        <v/>
      </c>
      <c r="BC2091" s="55" t="str">
        <f t="shared" si="99"/>
        <v xml:space="preserve"> </v>
      </c>
    </row>
    <row r="2092" spans="1:55" x14ac:dyDescent="0.25">
      <c r="A2092" s="58"/>
      <c r="B2092" s="58"/>
      <c r="C2092" s="58"/>
      <c r="D2092" s="58"/>
      <c r="E2092" s="51" t="str">
        <f>IF(C2092&lt;&gt;"",VLOOKUP(MID(C2092,18,5),LISTAS·PAPP!$E$4:$F$76,2,0),"")</f>
        <v/>
      </c>
      <c r="F2092" s="58"/>
      <c r="G2092" s="51" t="str">
        <f>IF(F2092&lt;&gt;"",VLOOKUP(F2092,LISTAS·PAPP!$R$3:$T$221,3,0),"")</f>
        <v/>
      </c>
      <c r="H2092" s="58"/>
      <c r="I2092" s="66"/>
      <c r="J2092" s="66"/>
      <c r="K2092" s="67"/>
      <c r="L2092" s="66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52" t="str">
        <f>IF(A2092&lt;&gt;"",IF(D2092="DIRECCIÓN_DE_TRANSFERENCIAS","280 0031",VLOOKUP(C2092,LISTAS·PAPP!$C$3:$D$76,2,0)),"")</f>
        <v/>
      </c>
      <c r="Z2092" s="61"/>
      <c r="AA2092" s="62"/>
      <c r="AB2092" s="62"/>
      <c r="AC2092" s="65" t="str">
        <f>IF(D2092&lt;&gt;"",VLOOKUP(D2092,LISTAS·PAPP!$I$3:$M$16,2,0),"")</f>
        <v/>
      </c>
      <c r="AD2092" s="51" t="str">
        <f>IF(D2092&lt;&gt;"",VLOOKUP(D2092,LISTAS·PAPP!$I$3:$M$16,3,0),"")</f>
        <v/>
      </c>
      <c r="AE2092" s="52" t="str">
        <f>IF(D2092&lt;&gt;"",VLOOKUP(D2092,LISTAS·PAPP!$I$3:$M$16,4,0),"")</f>
        <v/>
      </c>
      <c r="AF2092" s="51" t="str">
        <f>IF(D2092&lt;&gt;"",VLOOKUP(D2092,LISTAS·PAPP!$I$3:$M$16,5,0),"")</f>
        <v/>
      </c>
      <c r="AG2092" s="52" t="str">
        <f>IF(AH2092&lt;&gt;"",VLOOKUP(AH2092,LISTAS·PAPP!$O$3:$P$74,2,0),"")</f>
        <v/>
      </c>
      <c r="AH2092" s="58"/>
      <c r="AI2092" s="60"/>
      <c r="AJ2092" s="51" t="str">
        <f>IF(AI2092&lt;&gt;"",VLOOKUP(AI2092,LISTAS·PAPP!$X$4:$Y$80,2,0),"")</f>
        <v/>
      </c>
      <c r="AK2092" s="58"/>
      <c r="AL2092" s="60"/>
      <c r="AM2092" s="51" t="str">
        <f>IF(ISERROR(VLOOKUP(AL2092,LISTAS·PAPP!$AD$4:$AE$334,2,0))," ",VLOOKUP(AL2092,LISTAS·PAPP!$AD$4:$AE$334,2,0))</f>
        <v xml:space="preserve"> </v>
      </c>
      <c r="AN2092" s="63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53" t="str">
        <f t="shared" si="97"/>
        <v/>
      </c>
      <c r="BB2092" s="54" t="str">
        <f t="shared" si="98"/>
        <v/>
      </c>
      <c r="BC2092" s="55" t="str">
        <f t="shared" si="99"/>
        <v xml:space="preserve"> </v>
      </c>
    </row>
    <row r="2093" spans="1:55" x14ac:dyDescent="0.25">
      <c r="A2093" s="58"/>
      <c r="B2093" s="58"/>
      <c r="C2093" s="58"/>
      <c r="D2093" s="58"/>
      <c r="E2093" s="51" t="str">
        <f>IF(C2093&lt;&gt;"",VLOOKUP(MID(C2093,18,5),LISTAS·PAPP!$E$4:$F$76,2,0),"")</f>
        <v/>
      </c>
      <c r="F2093" s="58"/>
      <c r="G2093" s="51" t="str">
        <f>IF(F2093&lt;&gt;"",VLOOKUP(F2093,LISTAS·PAPP!$R$3:$T$221,3,0),"")</f>
        <v/>
      </c>
      <c r="H2093" s="58"/>
      <c r="I2093" s="66"/>
      <c r="J2093" s="66"/>
      <c r="K2093" s="67"/>
      <c r="L2093" s="66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52" t="str">
        <f>IF(A2093&lt;&gt;"",IF(D2093="DIRECCIÓN_DE_TRANSFERENCIAS","280 0031",VLOOKUP(C2093,LISTAS·PAPP!$C$3:$D$76,2,0)),"")</f>
        <v/>
      </c>
      <c r="Z2093" s="61"/>
      <c r="AA2093" s="62"/>
      <c r="AB2093" s="62"/>
      <c r="AC2093" s="65" t="str">
        <f>IF(D2093&lt;&gt;"",VLOOKUP(D2093,LISTAS·PAPP!$I$3:$M$16,2,0),"")</f>
        <v/>
      </c>
      <c r="AD2093" s="51" t="str">
        <f>IF(D2093&lt;&gt;"",VLOOKUP(D2093,LISTAS·PAPP!$I$3:$M$16,3,0),"")</f>
        <v/>
      </c>
      <c r="AE2093" s="52" t="str">
        <f>IF(D2093&lt;&gt;"",VLOOKUP(D2093,LISTAS·PAPP!$I$3:$M$16,4,0),"")</f>
        <v/>
      </c>
      <c r="AF2093" s="51" t="str">
        <f>IF(D2093&lt;&gt;"",VLOOKUP(D2093,LISTAS·PAPP!$I$3:$M$16,5,0),"")</f>
        <v/>
      </c>
      <c r="AG2093" s="52" t="str">
        <f>IF(AH2093&lt;&gt;"",VLOOKUP(AH2093,LISTAS·PAPP!$O$3:$P$74,2,0),"")</f>
        <v/>
      </c>
      <c r="AH2093" s="58"/>
      <c r="AI2093" s="60"/>
      <c r="AJ2093" s="51" t="str">
        <f>IF(AI2093&lt;&gt;"",VLOOKUP(AI2093,LISTAS·PAPP!$X$4:$Y$80,2,0),"")</f>
        <v/>
      </c>
      <c r="AK2093" s="58"/>
      <c r="AL2093" s="60"/>
      <c r="AM2093" s="51" t="str">
        <f>IF(ISERROR(VLOOKUP(AL2093,LISTAS·PAPP!$AD$4:$AE$334,2,0))," ",VLOOKUP(AL2093,LISTAS·PAPP!$AD$4:$AE$334,2,0))</f>
        <v xml:space="preserve"> </v>
      </c>
      <c r="AN2093" s="63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53" t="str">
        <f t="shared" si="97"/>
        <v/>
      </c>
      <c r="BB2093" s="54" t="str">
        <f t="shared" si="98"/>
        <v/>
      </c>
      <c r="BC2093" s="55" t="str">
        <f t="shared" si="99"/>
        <v xml:space="preserve"> </v>
      </c>
    </row>
    <row r="2094" spans="1:55" x14ac:dyDescent="0.25">
      <c r="A2094" s="58"/>
      <c r="B2094" s="58"/>
      <c r="C2094" s="58"/>
      <c r="D2094" s="58"/>
      <c r="E2094" s="51" t="str">
        <f>IF(C2094&lt;&gt;"",VLOOKUP(MID(C2094,18,5),LISTAS·PAPP!$E$4:$F$76,2,0),"")</f>
        <v/>
      </c>
      <c r="F2094" s="58"/>
      <c r="G2094" s="51" t="str">
        <f>IF(F2094&lt;&gt;"",VLOOKUP(F2094,LISTAS·PAPP!$R$3:$T$221,3,0),"")</f>
        <v/>
      </c>
      <c r="H2094" s="58"/>
      <c r="I2094" s="66"/>
      <c r="J2094" s="66"/>
      <c r="K2094" s="67"/>
      <c r="L2094" s="66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52" t="str">
        <f>IF(A2094&lt;&gt;"",IF(D2094="DIRECCIÓN_DE_TRANSFERENCIAS","280 0031",VLOOKUP(C2094,LISTAS·PAPP!$C$3:$D$76,2,0)),"")</f>
        <v/>
      </c>
      <c r="Z2094" s="61"/>
      <c r="AA2094" s="62"/>
      <c r="AB2094" s="62"/>
      <c r="AC2094" s="65" t="str">
        <f>IF(D2094&lt;&gt;"",VLOOKUP(D2094,LISTAS·PAPP!$I$3:$M$16,2,0),"")</f>
        <v/>
      </c>
      <c r="AD2094" s="51" t="str">
        <f>IF(D2094&lt;&gt;"",VLOOKUP(D2094,LISTAS·PAPP!$I$3:$M$16,3,0),"")</f>
        <v/>
      </c>
      <c r="AE2094" s="52" t="str">
        <f>IF(D2094&lt;&gt;"",VLOOKUP(D2094,LISTAS·PAPP!$I$3:$M$16,4,0),"")</f>
        <v/>
      </c>
      <c r="AF2094" s="51" t="str">
        <f>IF(D2094&lt;&gt;"",VLOOKUP(D2094,LISTAS·PAPP!$I$3:$M$16,5,0),"")</f>
        <v/>
      </c>
      <c r="AG2094" s="52" t="str">
        <f>IF(AH2094&lt;&gt;"",VLOOKUP(AH2094,LISTAS·PAPP!$O$3:$P$74,2,0),"")</f>
        <v/>
      </c>
      <c r="AH2094" s="58"/>
      <c r="AI2094" s="60"/>
      <c r="AJ2094" s="51" t="str">
        <f>IF(AI2094&lt;&gt;"",VLOOKUP(AI2094,LISTAS·PAPP!$X$4:$Y$80,2,0),"")</f>
        <v/>
      </c>
      <c r="AK2094" s="58"/>
      <c r="AL2094" s="60"/>
      <c r="AM2094" s="51" t="str">
        <f>IF(ISERROR(VLOOKUP(AL2094,LISTAS·PAPP!$AD$4:$AE$334,2,0))," ",VLOOKUP(AL2094,LISTAS·PAPP!$AD$4:$AE$334,2,0))</f>
        <v xml:space="preserve"> </v>
      </c>
      <c r="AN2094" s="63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53" t="str">
        <f t="shared" si="97"/>
        <v/>
      </c>
      <c r="BB2094" s="54" t="str">
        <f t="shared" si="98"/>
        <v/>
      </c>
      <c r="BC2094" s="55" t="str">
        <f t="shared" si="99"/>
        <v xml:space="preserve"> </v>
      </c>
    </row>
    <row r="2095" spans="1:55" x14ac:dyDescent="0.25">
      <c r="A2095" s="58"/>
      <c r="B2095" s="58"/>
      <c r="C2095" s="58"/>
      <c r="D2095" s="58"/>
      <c r="E2095" s="51" t="str">
        <f>IF(C2095&lt;&gt;"",VLOOKUP(MID(C2095,18,5),LISTAS·PAPP!$E$4:$F$76,2,0),"")</f>
        <v/>
      </c>
      <c r="F2095" s="58"/>
      <c r="G2095" s="51" t="str">
        <f>IF(F2095&lt;&gt;"",VLOOKUP(F2095,LISTAS·PAPP!$R$3:$T$221,3,0),"")</f>
        <v/>
      </c>
      <c r="H2095" s="58"/>
      <c r="I2095" s="66"/>
      <c r="J2095" s="66"/>
      <c r="K2095" s="67"/>
      <c r="L2095" s="66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52" t="str">
        <f>IF(A2095&lt;&gt;"",IF(D2095="DIRECCIÓN_DE_TRANSFERENCIAS","280 0031",VLOOKUP(C2095,LISTAS·PAPP!$C$3:$D$76,2,0)),"")</f>
        <v/>
      </c>
      <c r="Z2095" s="61"/>
      <c r="AA2095" s="62"/>
      <c r="AB2095" s="62"/>
      <c r="AC2095" s="65" t="str">
        <f>IF(D2095&lt;&gt;"",VLOOKUP(D2095,LISTAS·PAPP!$I$3:$M$16,2,0),"")</f>
        <v/>
      </c>
      <c r="AD2095" s="51" t="str">
        <f>IF(D2095&lt;&gt;"",VLOOKUP(D2095,LISTAS·PAPP!$I$3:$M$16,3,0),"")</f>
        <v/>
      </c>
      <c r="AE2095" s="52" t="str">
        <f>IF(D2095&lt;&gt;"",VLOOKUP(D2095,LISTAS·PAPP!$I$3:$M$16,4,0),"")</f>
        <v/>
      </c>
      <c r="AF2095" s="51" t="str">
        <f>IF(D2095&lt;&gt;"",VLOOKUP(D2095,LISTAS·PAPP!$I$3:$M$16,5,0),"")</f>
        <v/>
      </c>
      <c r="AG2095" s="52" t="str">
        <f>IF(AH2095&lt;&gt;"",VLOOKUP(AH2095,LISTAS·PAPP!$O$3:$P$74,2,0),"")</f>
        <v/>
      </c>
      <c r="AH2095" s="58"/>
      <c r="AI2095" s="60"/>
      <c r="AJ2095" s="51" t="str">
        <f>IF(AI2095&lt;&gt;"",VLOOKUP(AI2095,LISTAS·PAPP!$X$4:$Y$80,2,0),"")</f>
        <v/>
      </c>
      <c r="AK2095" s="58"/>
      <c r="AL2095" s="60"/>
      <c r="AM2095" s="51" t="str">
        <f>IF(ISERROR(VLOOKUP(AL2095,LISTAS·PAPP!$AD$4:$AE$334,2,0))," ",VLOOKUP(AL2095,LISTAS·PAPP!$AD$4:$AE$334,2,0))</f>
        <v xml:space="preserve"> </v>
      </c>
      <c r="AN2095" s="63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53" t="str">
        <f t="shared" si="97"/>
        <v/>
      </c>
      <c r="BB2095" s="54" t="str">
        <f t="shared" si="98"/>
        <v/>
      </c>
      <c r="BC2095" s="55" t="str">
        <f t="shared" si="99"/>
        <v xml:space="preserve"> </v>
      </c>
    </row>
    <row r="2096" spans="1:55" x14ac:dyDescent="0.25">
      <c r="A2096" s="58"/>
      <c r="B2096" s="58"/>
      <c r="C2096" s="58"/>
      <c r="D2096" s="58"/>
      <c r="E2096" s="51" t="str">
        <f>IF(C2096&lt;&gt;"",VLOOKUP(MID(C2096,18,5),LISTAS·PAPP!$E$4:$F$76,2,0),"")</f>
        <v/>
      </c>
      <c r="F2096" s="58"/>
      <c r="G2096" s="51" t="str">
        <f>IF(F2096&lt;&gt;"",VLOOKUP(F2096,LISTAS·PAPP!$R$3:$T$221,3,0),"")</f>
        <v/>
      </c>
      <c r="H2096" s="58"/>
      <c r="I2096" s="66"/>
      <c r="J2096" s="66"/>
      <c r="K2096" s="67"/>
      <c r="L2096" s="66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52" t="str">
        <f>IF(A2096&lt;&gt;"",IF(D2096="DIRECCIÓN_DE_TRANSFERENCIAS","280 0031",VLOOKUP(C2096,LISTAS·PAPP!$C$3:$D$76,2,0)),"")</f>
        <v/>
      </c>
      <c r="Z2096" s="61"/>
      <c r="AA2096" s="62"/>
      <c r="AB2096" s="62"/>
      <c r="AC2096" s="65" t="str">
        <f>IF(D2096&lt;&gt;"",VLOOKUP(D2096,LISTAS·PAPP!$I$3:$M$16,2,0),"")</f>
        <v/>
      </c>
      <c r="AD2096" s="51" t="str">
        <f>IF(D2096&lt;&gt;"",VLOOKUP(D2096,LISTAS·PAPP!$I$3:$M$16,3,0),"")</f>
        <v/>
      </c>
      <c r="AE2096" s="52" t="str">
        <f>IF(D2096&lt;&gt;"",VLOOKUP(D2096,LISTAS·PAPP!$I$3:$M$16,4,0),"")</f>
        <v/>
      </c>
      <c r="AF2096" s="51" t="str">
        <f>IF(D2096&lt;&gt;"",VLOOKUP(D2096,LISTAS·PAPP!$I$3:$M$16,5,0),"")</f>
        <v/>
      </c>
      <c r="AG2096" s="52" t="str">
        <f>IF(AH2096&lt;&gt;"",VLOOKUP(AH2096,LISTAS·PAPP!$O$3:$P$74,2,0),"")</f>
        <v/>
      </c>
      <c r="AH2096" s="58"/>
      <c r="AI2096" s="60"/>
      <c r="AJ2096" s="51" t="str">
        <f>IF(AI2096&lt;&gt;"",VLOOKUP(AI2096,LISTAS·PAPP!$X$4:$Y$80,2,0),"")</f>
        <v/>
      </c>
      <c r="AK2096" s="58"/>
      <c r="AL2096" s="60"/>
      <c r="AM2096" s="51" t="str">
        <f>IF(ISERROR(VLOOKUP(AL2096,LISTAS·PAPP!$AD$4:$AE$334,2,0))," ",VLOOKUP(AL2096,LISTAS·PAPP!$AD$4:$AE$334,2,0))</f>
        <v xml:space="preserve"> </v>
      </c>
      <c r="AN2096" s="63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53" t="str">
        <f t="shared" si="97"/>
        <v/>
      </c>
      <c r="BB2096" s="54" t="str">
        <f t="shared" si="98"/>
        <v/>
      </c>
      <c r="BC2096" s="55" t="str">
        <f t="shared" si="99"/>
        <v xml:space="preserve"> </v>
      </c>
    </row>
    <row r="2097" spans="1:55" x14ac:dyDescent="0.25">
      <c r="A2097" s="58"/>
      <c r="B2097" s="58"/>
      <c r="C2097" s="58"/>
      <c r="D2097" s="58"/>
      <c r="E2097" s="51" t="str">
        <f>IF(C2097&lt;&gt;"",VLOOKUP(MID(C2097,18,5),LISTAS·PAPP!$E$4:$F$76,2,0),"")</f>
        <v/>
      </c>
      <c r="F2097" s="58"/>
      <c r="G2097" s="51" t="str">
        <f>IF(F2097&lt;&gt;"",VLOOKUP(F2097,LISTAS·PAPP!$R$3:$T$221,3,0),"")</f>
        <v/>
      </c>
      <c r="H2097" s="58"/>
      <c r="I2097" s="66"/>
      <c r="J2097" s="66"/>
      <c r="K2097" s="67"/>
      <c r="L2097" s="66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52" t="str">
        <f>IF(A2097&lt;&gt;"",IF(D2097="DIRECCIÓN_DE_TRANSFERENCIAS","280 0031",VLOOKUP(C2097,LISTAS·PAPP!$C$3:$D$76,2,0)),"")</f>
        <v/>
      </c>
      <c r="Z2097" s="61"/>
      <c r="AA2097" s="62"/>
      <c r="AB2097" s="62"/>
      <c r="AC2097" s="65" t="str">
        <f>IF(D2097&lt;&gt;"",VLOOKUP(D2097,LISTAS·PAPP!$I$3:$M$16,2,0),"")</f>
        <v/>
      </c>
      <c r="AD2097" s="51" t="str">
        <f>IF(D2097&lt;&gt;"",VLOOKUP(D2097,LISTAS·PAPP!$I$3:$M$16,3,0),"")</f>
        <v/>
      </c>
      <c r="AE2097" s="52" t="str">
        <f>IF(D2097&lt;&gt;"",VLOOKUP(D2097,LISTAS·PAPP!$I$3:$M$16,4,0),"")</f>
        <v/>
      </c>
      <c r="AF2097" s="51" t="str">
        <f>IF(D2097&lt;&gt;"",VLOOKUP(D2097,LISTAS·PAPP!$I$3:$M$16,5,0),"")</f>
        <v/>
      </c>
      <c r="AG2097" s="52" t="str">
        <f>IF(AH2097&lt;&gt;"",VLOOKUP(AH2097,LISTAS·PAPP!$O$3:$P$74,2,0),"")</f>
        <v/>
      </c>
      <c r="AH2097" s="58"/>
      <c r="AI2097" s="60"/>
      <c r="AJ2097" s="51" t="str">
        <f>IF(AI2097&lt;&gt;"",VLOOKUP(AI2097,LISTAS·PAPP!$X$4:$Y$80,2,0),"")</f>
        <v/>
      </c>
      <c r="AK2097" s="58"/>
      <c r="AL2097" s="60"/>
      <c r="AM2097" s="51" t="str">
        <f>IF(ISERROR(VLOOKUP(AL2097,LISTAS·PAPP!$AD$4:$AE$334,2,0))," ",VLOOKUP(AL2097,LISTAS·PAPP!$AD$4:$AE$334,2,0))</f>
        <v xml:space="preserve"> </v>
      </c>
      <c r="AN2097" s="63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53" t="str">
        <f t="shared" si="97"/>
        <v/>
      </c>
      <c r="BB2097" s="54" t="str">
        <f t="shared" si="98"/>
        <v/>
      </c>
      <c r="BC2097" s="55" t="str">
        <f t="shared" si="99"/>
        <v xml:space="preserve"> </v>
      </c>
    </row>
    <row r="2098" spans="1:55" x14ac:dyDescent="0.25">
      <c r="A2098" s="58"/>
      <c r="B2098" s="58"/>
      <c r="C2098" s="58"/>
      <c r="D2098" s="58"/>
      <c r="E2098" s="51" t="str">
        <f>IF(C2098&lt;&gt;"",VLOOKUP(MID(C2098,18,5),LISTAS·PAPP!$E$4:$F$76,2,0),"")</f>
        <v/>
      </c>
      <c r="F2098" s="58"/>
      <c r="G2098" s="51" t="str">
        <f>IF(F2098&lt;&gt;"",VLOOKUP(F2098,LISTAS·PAPP!$R$3:$T$221,3,0),"")</f>
        <v/>
      </c>
      <c r="H2098" s="58"/>
      <c r="I2098" s="66"/>
      <c r="J2098" s="66"/>
      <c r="K2098" s="67"/>
      <c r="L2098" s="66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52" t="str">
        <f>IF(A2098&lt;&gt;"",IF(D2098="DIRECCIÓN_DE_TRANSFERENCIAS","280 0031",VLOOKUP(C2098,LISTAS·PAPP!$C$3:$D$76,2,0)),"")</f>
        <v/>
      </c>
      <c r="Z2098" s="61"/>
      <c r="AA2098" s="62"/>
      <c r="AB2098" s="62"/>
      <c r="AC2098" s="65" t="str">
        <f>IF(D2098&lt;&gt;"",VLOOKUP(D2098,LISTAS·PAPP!$I$3:$M$16,2,0),"")</f>
        <v/>
      </c>
      <c r="AD2098" s="51" t="str">
        <f>IF(D2098&lt;&gt;"",VLOOKUP(D2098,LISTAS·PAPP!$I$3:$M$16,3,0),"")</f>
        <v/>
      </c>
      <c r="AE2098" s="52" t="str">
        <f>IF(D2098&lt;&gt;"",VLOOKUP(D2098,LISTAS·PAPP!$I$3:$M$16,4,0),"")</f>
        <v/>
      </c>
      <c r="AF2098" s="51" t="str">
        <f>IF(D2098&lt;&gt;"",VLOOKUP(D2098,LISTAS·PAPP!$I$3:$M$16,5,0),"")</f>
        <v/>
      </c>
      <c r="AG2098" s="52" t="str">
        <f>IF(AH2098&lt;&gt;"",VLOOKUP(AH2098,LISTAS·PAPP!$O$3:$P$74,2,0),"")</f>
        <v/>
      </c>
      <c r="AH2098" s="58"/>
      <c r="AI2098" s="60"/>
      <c r="AJ2098" s="51" t="str">
        <f>IF(AI2098&lt;&gt;"",VLOOKUP(AI2098,LISTAS·PAPP!$X$4:$Y$80,2,0),"")</f>
        <v/>
      </c>
      <c r="AK2098" s="58"/>
      <c r="AL2098" s="60"/>
      <c r="AM2098" s="51" t="str">
        <f>IF(ISERROR(VLOOKUP(AL2098,LISTAS·PAPP!$AD$4:$AE$334,2,0))," ",VLOOKUP(AL2098,LISTAS·PAPP!$AD$4:$AE$334,2,0))</f>
        <v xml:space="preserve"> </v>
      </c>
      <c r="AN2098" s="63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53" t="str">
        <f t="shared" si="97"/>
        <v/>
      </c>
      <c r="BB2098" s="54" t="str">
        <f t="shared" si="98"/>
        <v/>
      </c>
      <c r="BC2098" s="55" t="str">
        <f t="shared" si="99"/>
        <v xml:space="preserve"> </v>
      </c>
    </row>
    <row r="2099" spans="1:55" x14ac:dyDescent="0.25">
      <c r="A2099" s="58"/>
      <c r="B2099" s="58"/>
      <c r="C2099" s="58"/>
      <c r="D2099" s="58"/>
      <c r="E2099" s="51" t="str">
        <f>IF(C2099&lt;&gt;"",VLOOKUP(MID(C2099,18,5),LISTAS·PAPP!$E$4:$F$76,2,0),"")</f>
        <v/>
      </c>
      <c r="F2099" s="58"/>
      <c r="G2099" s="51" t="str">
        <f>IF(F2099&lt;&gt;"",VLOOKUP(F2099,LISTAS·PAPP!$R$3:$T$221,3,0),"")</f>
        <v/>
      </c>
      <c r="H2099" s="58"/>
      <c r="I2099" s="66"/>
      <c r="J2099" s="66"/>
      <c r="K2099" s="67"/>
      <c r="L2099" s="66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52" t="str">
        <f>IF(A2099&lt;&gt;"",IF(D2099="DIRECCIÓN_DE_TRANSFERENCIAS","280 0031",VLOOKUP(C2099,LISTAS·PAPP!$C$3:$D$76,2,0)),"")</f>
        <v/>
      </c>
      <c r="Z2099" s="61"/>
      <c r="AA2099" s="62"/>
      <c r="AB2099" s="62"/>
      <c r="AC2099" s="65" t="str">
        <f>IF(D2099&lt;&gt;"",VLOOKUP(D2099,LISTAS·PAPP!$I$3:$M$16,2,0),"")</f>
        <v/>
      </c>
      <c r="AD2099" s="51" t="str">
        <f>IF(D2099&lt;&gt;"",VLOOKUP(D2099,LISTAS·PAPP!$I$3:$M$16,3,0),"")</f>
        <v/>
      </c>
      <c r="AE2099" s="52" t="str">
        <f>IF(D2099&lt;&gt;"",VLOOKUP(D2099,LISTAS·PAPP!$I$3:$M$16,4,0),"")</f>
        <v/>
      </c>
      <c r="AF2099" s="51" t="str">
        <f>IF(D2099&lt;&gt;"",VLOOKUP(D2099,LISTAS·PAPP!$I$3:$M$16,5,0),"")</f>
        <v/>
      </c>
      <c r="AG2099" s="52" t="str">
        <f>IF(AH2099&lt;&gt;"",VLOOKUP(AH2099,LISTAS·PAPP!$O$3:$P$74,2,0),"")</f>
        <v/>
      </c>
      <c r="AH2099" s="58"/>
      <c r="AI2099" s="60"/>
      <c r="AJ2099" s="51" t="str">
        <f>IF(AI2099&lt;&gt;"",VLOOKUP(AI2099,LISTAS·PAPP!$X$4:$Y$80,2,0),"")</f>
        <v/>
      </c>
      <c r="AK2099" s="58"/>
      <c r="AL2099" s="60"/>
      <c r="AM2099" s="51" t="str">
        <f>IF(ISERROR(VLOOKUP(AL2099,LISTAS·PAPP!$AD$4:$AE$334,2,0))," ",VLOOKUP(AL2099,LISTAS·PAPP!$AD$4:$AE$334,2,0))</f>
        <v xml:space="preserve"> </v>
      </c>
      <c r="AN2099" s="63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53" t="str">
        <f t="shared" si="97"/>
        <v/>
      </c>
      <c r="BB2099" s="54" t="str">
        <f t="shared" si="98"/>
        <v/>
      </c>
      <c r="BC2099" s="55" t="str">
        <f t="shared" si="99"/>
        <v xml:space="preserve"> </v>
      </c>
    </row>
    <row r="2100" spans="1:55" x14ac:dyDescent="0.25">
      <c r="A2100" s="58"/>
      <c r="B2100" s="58"/>
      <c r="C2100" s="58"/>
      <c r="D2100" s="58"/>
      <c r="E2100" s="51" t="str">
        <f>IF(C2100&lt;&gt;"",VLOOKUP(MID(C2100,18,5),LISTAS·PAPP!$E$4:$F$76,2,0),"")</f>
        <v/>
      </c>
      <c r="F2100" s="58"/>
      <c r="G2100" s="51" t="str">
        <f>IF(F2100&lt;&gt;"",VLOOKUP(F2100,LISTAS·PAPP!$R$3:$T$221,3,0),"")</f>
        <v/>
      </c>
      <c r="H2100" s="58"/>
      <c r="I2100" s="66"/>
      <c r="J2100" s="66"/>
      <c r="K2100" s="67"/>
      <c r="L2100" s="66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52" t="str">
        <f>IF(A2100&lt;&gt;"",IF(D2100="DIRECCIÓN_DE_TRANSFERENCIAS","280 0031",VLOOKUP(C2100,LISTAS·PAPP!$C$3:$D$76,2,0)),"")</f>
        <v/>
      </c>
      <c r="Z2100" s="61"/>
      <c r="AA2100" s="62"/>
      <c r="AB2100" s="62"/>
      <c r="AC2100" s="65" t="str">
        <f>IF(D2100&lt;&gt;"",VLOOKUP(D2100,LISTAS·PAPP!$I$3:$M$16,2,0),"")</f>
        <v/>
      </c>
      <c r="AD2100" s="51" t="str">
        <f>IF(D2100&lt;&gt;"",VLOOKUP(D2100,LISTAS·PAPP!$I$3:$M$16,3,0),"")</f>
        <v/>
      </c>
      <c r="AE2100" s="52" t="str">
        <f>IF(D2100&lt;&gt;"",VLOOKUP(D2100,LISTAS·PAPP!$I$3:$M$16,4,0),"")</f>
        <v/>
      </c>
      <c r="AF2100" s="51" t="str">
        <f>IF(D2100&lt;&gt;"",VLOOKUP(D2100,LISTAS·PAPP!$I$3:$M$16,5,0),"")</f>
        <v/>
      </c>
      <c r="AG2100" s="52" t="str">
        <f>IF(AH2100&lt;&gt;"",VLOOKUP(AH2100,LISTAS·PAPP!$O$3:$P$74,2,0),"")</f>
        <v/>
      </c>
      <c r="AH2100" s="58"/>
      <c r="AI2100" s="60"/>
      <c r="AJ2100" s="51" t="str">
        <f>IF(AI2100&lt;&gt;"",VLOOKUP(AI2100,LISTAS·PAPP!$X$4:$Y$80,2,0),"")</f>
        <v/>
      </c>
      <c r="AK2100" s="58"/>
      <c r="AL2100" s="60"/>
      <c r="AM2100" s="51" t="str">
        <f>IF(ISERROR(VLOOKUP(AL2100,LISTAS·PAPP!$AD$4:$AE$334,2,0))," ",VLOOKUP(AL2100,LISTAS·PAPP!$AD$4:$AE$334,2,0))</f>
        <v xml:space="preserve"> </v>
      </c>
      <c r="AN2100" s="63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53" t="str">
        <f t="shared" si="97"/>
        <v/>
      </c>
      <c r="BB2100" s="54" t="str">
        <f t="shared" si="98"/>
        <v/>
      </c>
      <c r="BC2100" s="55" t="str">
        <f t="shared" si="99"/>
        <v xml:space="preserve"> </v>
      </c>
    </row>
    <row r="2101" spans="1:55" x14ac:dyDescent="0.25">
      <c r="A2101" s="58"/>
      <c r="B2101" s="58"/>
      <c r="C2101" s="58"/>
      <c r="D2101" s="58"/>
      <c r="E2101" s="51" t="str">
        <f>IF(C2101&lt;&gt;"",VLOOKUP(MID(C2101,18,5),LISTAS·PAPP!$E$4:$F$76,2,0),"")</f>
        <v/>
      </c>
      <c r="F2101" s="58"/>
      <c r="G2101" s="51" t="str">
        <f>IF(F2101&lt;&gt;"",VLOOKUP(F2101,LISTAS·PAPP!$R$3:$T$221,3,0),"")</f>
        <v/>
      </c>
      <c r="H2101" s="58"/>
      <c r="I2101" s="66"/>
      <c r="J2101" s="66"/>
      <c r="K2101" s="67"/>
      <c r="L2101" s="66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52" t="str">
        <f>IF(A2101&lt;&gt;"",IF(D2101="DIRECCIÓN_DE_TRANSFERENCIAS","280 0031",VLOOKUP(C2101,LISTAS·PAPP!$C$3:$D$76,2,0)),"")</f>
        <v/>
      </c>
      <c r="Z2101" s="61"/>
      <c r="AA2101" s="62"/>
      <c r="AB2101" s="62"/>
      <c r="AC2101" s="65" t="str">
        <f>IF(D2101&lt;&gt;"",VLOOKUP(D2101,LISTAS·PAPP!$I$3:$M$16,2,0),"")</f>
        <v/>
      </c>
      <c r="AD2101" s="51" t="str">
        <f>IF(D2101&lt;&gt;"",VLOOKUP(D2101,LISTAS·PAPP!$I$3:$M$16,3,0),"")</f>
        <v/>
      </c>
      <c r="AE2101" s="52" t="str">
        <f>IF(D2101&lt;&gt;"",VLOOKUP(D2101,LISTAS·PAPP!$I$3:$M$16,4,0),"")</f>
        <v/>
      </c>
      <c r="AF2101" s="51" t="str">
        <f>IF(D2101&lt;&gt;"",VLOOKUP(D2101,LISTAS·PAPP!$I$3:$M$16,5,0),"")</f>
        <v/>
      </c>
      <c r="AG2101" s="52" t="str">
        <f>IF(AH2101&lt;&gt;"",VLOOKUP(AH2101,LISTAS·PAPP!$O$3:$P$74,2,0),"")</f>
        <v/>
      </c>
      <c r="AH2101" s="58"/>
      <c r="AI2101" s="60"/>
      <c r="AJ2101" s="51" t="str">
        <f>IF(AI2101&lt;&gt;"",VLOOKUP(AI2101,LISTAS·PAPP!$X$4:$Y$80,2,0),"")</f>
        <v/>
      </c>
      <c r="AK2101" s="58"/>
      <c r="AL2101" s="60"/>
      <c r="AM2101" s="51" t="str">
        <f>IF(ISERROR(VLOOKUP(AL2101,LISTAS·PAPP!$AD$4:$AE$334,2,0))," ",VLOOKUP(AL2101,LISTAS·PAPP!$AD$4:$AE$334,2,0))</f>
        <v xml:space="preserve"> </v>
      </c>
      <c r="AN2101" s="63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53" t="str">
        <f t="shared" si="97"/>
        <v/>
      </c>
      <c r="BB2101" s="54" t="str">
        <f t="shared" si="98"/>
        <v/>
      </c>
      <c r="BC2101" s="55" t="str">
        <f t="shared" si="99"/>
        <v xml:space="preserve"> </v>
      </c>
    </row>
    <row r="2102" spans="1:55" x14ac:dyDescent="0.25">
      <c r="A2102" s="58"/>
      <c r="B2102" s="58"/>
      <c r="C2102" s="58"/>
      <c r="D2102" s="58"/>
      <c r="E2102" s="51" t="str">
        <f>IF(C2102&lt;&gt;"",VLOOKUP(MID(C2102,18,5),LISTAS·PAPP!$E$4:$F$76,2,0),"")</f>
        <v/>
      </c>
      <c r="F2102" s="58"/>
      <c r="G2102" s="51" t="str">
        <f>IF(F2102&lt;&gt;"",VLOOKUP(F2102,LISTAS·PAPP!$R$3:$T$221,3,0),"")</f>
        <v/>
      </c>
      <c r="H2102" s="58"/>
      <c r="I2102" s="66"/>
      <c r="J2102" s="66"/>
      <c r="K2102" s="67"/>
      <c r="L2102" s="66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52" t="str">
        <f>IF(A2102&lt;&gt;"",IF(D2102="DIRECCIÓN_DE_TRANSFERENCIAS","280 0031",VLOOKUP(C2102,LISTAS·PAPP!$C$3:$D$76,2,0)),"")</f>
        <v/>
      </c>
      <c r="Z2102" s="61"/>
      <c r="AA2102" s="62"/>
      <c r="AB2102" s="62"/>
      <c r="AC2102" s="65" t="str">
        <f>IF(D2102&lt;&gt;"",VLOOKUP(D2102,LISTAS·PAPP!$I$3:$M$16,2,0),"")</f>
        <v/>
      </c>
      <c r="AD2102" s="51" t="str">
        <f>IF(D2102&lt;&gt;"",VLOOKUP(D2102,LISTAS·PAPP!$I$3:$M$16,3,0),"")</f>
        <v/>
      </c>
      <c r="AE2102" s="52" t="str">
        <f>IF(D2102&lt;&gt;"",VLOOKUP(D2102,LISTAS·PAPP!$I$3:$M$16,4,0),"")</f>
        <v/>
      </c>
      <c r="AF2102" s="51" t="str">
        <f>IF(D2102&lt;&gt;"",VLOOKUP(D2102,LISTAS·PAPP!$I$3:$M$16,5,0),"")</f>
        <v/>
      </c>
      <c r="AG2102" s="52" t="str">
        <f>IF(AH2102&lt;&gt;"",VLOOKUP(AH2102,LISTAS·PAPP!$O$3:$P$74,2,0),"")</f>
        <v/>
      </c>
      <c r="AH2102" s="58"/>
      <c r="AI2102" s="60"/>
      <c r="AJ2102" s="51" t="str">
        <f>IF(AI2102&lt;&gt;"",VLOOKUP(AI2102,LISTAS·PAPP!$X$4:$Y$80,2,0),"")</f>
        <v/>
      </c>
      <c r="AK2102" s="58"/>
      <c r="AL2102" s="60"/>
      <c r="AM2102" s="51" t="str">
        <f>IF(ISERROR(VLOOKUP(AL2102,LISTAS·PAPP!$AD$4:$AE$334,2,0))," ",VLOOKUP(AL2102,LISTAS·PAPP!$AD$4:$AE$334,2,0))</f>
        <v xml:space="preserve"> </v>
      </c>
      <c r="AN2102" s="63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53" t="str">
        <f t="shared" si="97"/>
        <v/>
      </c>
      <c r="BB2102" s="54" t="str">
        <f t="shared" si="98"/>
        <v/>
      </c>
      <c r="BC2102" s="55" t="str">
        <f t="shared" si="99"/>
        <v xml:space="preserve"> </v>
      </c>
    </row>
    <row r="2103" spans="1:55" x14ac:dyDescent="0.25">
      <c r="A2103" s="58"/>
      <c r="B2103" s="58"/>
      <c r="C2103" s="58"/>
      <c r="D2103" s="58"/>
      <c r="E2103" s="51" t="str">
        <f>IF(C2103&lt;&gt;"",VLOOKUP(MID(C2103,18,5),LISTAS·PAPP!$E$4:$F$76,2,0),"")</f>
        <v/>
      </c>
      <c r="F2103" s="58"/>
      <c r="G2103" s="51" t="str">
        <f>IF(F2103&lt;&gt;"",VLOOKUP(F2103,LISTAS·PAPP!$R$3:$T$221,3,0),"")</f>
        <v/>
      </c>
      <c r="H2103" s="58"/>
      <c r="I2103" s="66"/>
      <c r="J2103" s="66"/>
      <c r="K2103" s="67"/>
      <c r="L2103" s="66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52" t="str">
        <f>IF(A2103&lt;&gt;"",IF(D2103="DIRECCIÓN_DE_TRANSFERENCIAS","280 0031",VLOOKUP(C2103,LISTAS·PAPP!$C$3:$D$76,2,0)),"")</f>
        <v/>
      </c>
      <c r="Z2103" s="61"/>
      <c r="AA2103" s="62"/>
      <c r="AB2103" s="62"/>
      <c r="AC2103" s="65" t="str">
        <f>IF(D2103&lt;&gt;"",VLOOKUP(D2103,LISTAS·PAPP!$I$3:$M$16,2,0),"")</f>
        <v/>
      </c>
      <c r="AD2103" s="51" t="str">
        <f>IF(D2103&lt;&gt;"",VLOOKUP(D2103,LISTAS·PAPP!$I$3:$M$16,3,0),"")</f>
        <v/>
      </c>
      <c r="AE2103" s="52" t="str">
        <f>IF(D2103&lt;&gt;"",VLOOKUP(D2103,LISTAS·PAPP!$I$3:$M$16,4,0),"")</f>
        <v/>
      </c>
      <c r="AF2103" s="51" t="str">
        <f>IF(D2103&lt;&gt;"",VLOOKUP(D2103,LISTAS·PAPP!$I$3:$M$16,5,0),"")</f>
        <v/>
      </c>
      <c r="AG2103" s="52" t="str">
        <f>IF(AH2103&lt;&gt;"",VLOOKUP(AH2103,LISTAS·PAPP!$O$3:$P$74,2,0),"")</f>
        <v/>
      </c>
      <c r="AH2103" s="58"/>
      <c r="AI2103" s="60"/>
      <c r="AJ2103" s="51" t="str">
        <f>IF(AI2103&lt;&gt;"",VLOOKUP(AI2103,LISTAS·PAPP!$X$4:$Y$80,2,0),"")</f>
        <v/>
      </c>
      <c r="AK2103" s="58"/>
      <c r="AL2103" s="60"/>
      <c r="AM2103" s="51" t="str">
        <f>IF(ISERROR(VLOOKUP(AL2103,LISTAS·PAPP!$AD$4:$AE$334,2,0))," ",VLOOKUP(AL2103,LISTAS·PAPP!$AD$4:$AE$334,2,0))</f>
        <v xml:space="preserve"> </v>
      </c>
      <c r="AN2103" s="63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53" t="str">
        <f t="shared" si="97"/>
        <v/>
      </c>
      <c r="BB2103" s="54" t="str">
        <f t="shared" si="98"/>
        <v/>
      </c>
      <c r="BC2103" s="55" t="str">
        <f t="shared" si="99"/>
        <v xml:space="preserve"> </v>
      </c>
    </row>
    <row r="2104" spans="1:55" x14ac:dyDescent="0.25">
      <c r="A2104" s="58"/>
      <c r="B2104" s="58"/>
      <c r="C2104" s="58"/>
      <c r="D2104" s="58"/>
      <c r="E2104" s="51" t="str">
        <f>IF(C2104&lt;&gt;"",VLOOKUP(MID(C2104,18,5),LISTAS·PAPP!$E$4:$F$76,2,0),"")</f>
        <v/>
      </c>
      <c r="F2104" s="58"/>
      <c r="G2104" s="51" t="str">
        <f>IF(F2104&lt;&gt;"",VLOOKUP(F2104,LISTAS·PAPP!$R$3:$T$221,3,0),"")</f>
        <v/>
      </c>
      <c r="H2104" s="58"/>
      <c r="I2104" s="66"/>
      <c r="J2104" s="66"/>
      <c r="K2104" s="67"/>
      <c r="L2104" s="66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52" t="str">
        <f>IF(A2104&lt;&gt;"",IF(D2104="DIRECCIÓN_DE_TRANSFERENCIAS","280 0031",VLOOKUP(C2104,LISTAS·PAPP!$C$3:$D$76,2,0)),"")</f>
        <v/>
      </c>
      <c r="Z2104" s="61"/>
      <c r="AA2104" s="62"/>
      <c r="AB2104" s="62"/>
      <c r="AC2104" s="65" t="str">
        <f>IF(D2104&lt;&gt;"",VLOOKUP(D2104,LISTAS·PAPP!$I$3:$M$16,2,0),"")</f>
        <v/>
      </c>
      <c r="AD2104" s="51" t="str">
        <f>IF(D2104&lt;&gt;"",VLOOKUP(D2104,LISTAS·PAPP!$I$3:$M$16,3,0),"")</f>
        <v/>
      </c>
      <c r="AE2104" s="52" t="str">
        <f>IF(D2104&lt;&gt;"",VLOOKUP(D2104,LISTAS·PAPP!$I$3:$M$16,4,0),"")</f>
        <v/>
      </c>
      <c r="AF2104" s="51" t="str">
        <f>IF(D2104&lt;&gt;"",VLOOKUP(D2104,LISTAS·PAPP!$I$3:$M$16,5,0),"")</f>
        <v/>
      </c>
      <c r="AG2104" s="52" t="str">
        <f>IF(AH2104&lt;&gt;"",VLOOKUP(AH2104,LISTAS·PAPP!$O$3:$P$74,2,0),"")</f>
        <v/>
      </c>
      <c r="AH2104" s="58"/>
      <c r="AI2104" s="60"/>
      <c r="AJ2104" s="51" t="str">
        <f>IF(AI2104&lt;&gt;"",VLOOKUP(AI2104,LISTAS·PAPP!$X$4:$Y$80,2,0),"")</f>
        <v/>
      </c>
      <c r="AK2104" s="58"/>
      <c r="AL2104" s="60"/>
      <c r="AM2104" s="51" t="str">
        <f>IF(ISERROR(VLOOKUP(AL2104,LISTAS·PAPP!$AD$4:$AE$334,2,0))," ",VLOOKUP(AL2104,LISTAS·PAPP!$AD$4:$AE$334,2,0))</f>
        <v xml:space="preserve"> </v>
      </c>
      <c r="AN2104" s="63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53" t="str">
        <f t="shared" si="97"/>
        <v/>
      </c>
      <c r="BB2104" s="54" t="str">
        <f t="shared" si="98"/>
        <v/>
      </c>
      <c r="BC2104" s="55" t="str">
        <f t="shared" si="99"/>
        <v xml:space="preserve"> </v>
      </c>
    </row>
    <row r="2105" spans="1:55" x14ac:dyDescent="0.25">
      <c r="A2105" s="58"/>
      <c r="B2105" s="58"/>
      <c r="C2105" s="58"/>
      <c r="D2105" s="58"/>
      <c r="E2105" s="51" t="str">
        <f>IF(C2105&lt;&gt;"",VLOOKUP(MID(C2105,18,5),LISTAS·PAPP!$E$4:$F$76,2,0),"")</f>
        <v/>
      </c>
      <c r="F2105" s="58"/>
      <c r="G2105" s="51" t="str">
        <f>IF(F2105&lt;&gt;"",VLOOKUP(F2105,LISTAS·PAPP!$R$3:$T$221,3,0),"")</f>
        <v/>
      </c>
      <c r="H2105" s="58"/>
      <c r="I2105" s="66"/>
      <c r="J2105" s="66"/>
      <c r="K2105" s="67"/>
      <c r="L2105" s="66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52" t="str">
        <f>IF(A2105&lt;&gt;"",IF(D2105="DIRECCIÓN_DE_TRANSFERENCIAS","280 0031",VLOOKUP(C2105,LISTAS·PAPP!$C$3:$D$76,2,0)),"")</f>
        <v/>
      </c>
      <c r="Z2105" s="61"/>
      <c r="AA2105" s="62"/>
      <c r="AB2105" s="62"/>
      <c r="AC2105" s="65" t="str">
        <f>IF(D2105&lt;&gt;"",VLOOKUP(D2105,LISTAS·PAPP!$I$3:$M$16,2,0),"")</f>
        <v/>
      </c>
      <c r="AD2105" s="51" t="str">
        <f>IF(D2105&lt;&gt;"",VLOOKUP(D2105,LISTAS·PAPP!$I$3:$M$16,3,0),"")</f>
        <v/>
      </c>
      <c r="AE2105" s="52" t="str">
        <f>IF(D2105&lt;&gt;"",VLOOKUP(D2105,LISTAS·PAPP!$I$3:$M$16,4,0),"")</f>
        <v/>
      </c>
      <c r="AF2105" s="51" t="str">
        <f>IF(D2105&lt;&gt;"",VLOOKUP(D2105,LISTAS·PAPP!$I$3:$M$16,5,0),"")</f>
        <v/>
      </c>
      <c r="AG2105" s="52" t="str">
        <f>IF(AH2105&lt;&gt;"",VLOOKUP(AH2105,LISTAS·PAPP!$O$3:$P$74,2,0),"")</f>
        <v/>
      </c>
      <c r="AH2105" s="58"/>
      <c r="AI2105" s="60"/>
      <c r="AJ2105" s="51" t="str">
        <f>IF(AI2105&lt;&gt;"",VLOOKUP(AI2105,LISTAS·PAPP!$X$4:$Y$80,2,0),"")</f>
        <v/>
      </c>
      <c r="AK2105" s="58"/>
      <c r="AL2105" s="60"/>
      <c r="AM2105" s="51" t="str">
        <f>IF(ISERROR(VLOOKUP(AL2105,LISTAS·PAPP!$AD$4:$AE$334,2,0))," ",VLOOKUP(AL2105,LISTAS·PAPP!$AD$4:$AE$334,2,0))</f>
        <v xml:space="preserve"> </v>
      </c>
      <c r="AN2105" s="63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53" t="str">
        <f t="shared" si="97"/>
        <v/>
      </c>
      <c r="BB2105" s="54" t="str">
        <f t="shared" si="98"/>
        <v/>
      </c>
      <c r="BC2105" s="55" t="str">
        <f t="shared" si="99"/>
        <v xml:space="preserve"> </v>
      </c>
    </row>
    <row r="2106" spans="1:55" x14ac:dyDescent="0.25">
      <c r="A2106" s="58"/>
      <c r="B2106" s="58"/>
      <c r="C2106" s="58"/>
      <c r="D2106" s="58"/>
      <c r="E2106" s="51" t="str">
        <f>IF(C2106&lt;&gt;"",VLOOKUP(MID(C2106,18,5),LISTAS·PAPP!$E$4:$F$76,2,0),"")</f>
        <v/>
      </c>
      <c r="F2106" s="58"/>
      <c r="G2106" s="51" t="str">
        <f>IF(F2106&lt;&gt;"",VLOOKUP(F2106,LISTAS·PAPP!$R$3:$T$221,3,0),"")</f>
        <v/>
      </c>
      <c r="H2106" s="58"/>
      <c r="I2106" s="66"/>
      <c r="J2106" s="66"/>
      <c r="K2106" s="67"/>
      <c r="L2106" s="66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52" t="str">
        <f>IF(A2106&lt;&gt;"",IF(D2106="DIRECCIÓN_DE_TRANSFERENCIAS","280 0031",VLOOKUP(C2106,LISTAS·PAPP!$C$3:$D$76,2,0)),"")</f>
        <v/>
      </c>
      <c r="Z2106" s="61"/>
      <c r="AA2106" s="62"/>
      <c r="AB2106" s="62"/>
      <c r="AC2106" s="65" t="str">
        <f>IF(D2106&lt;&gt;"",VLOOKUP(D2106,LISTAS·PAPP!$I$3:$M$16,2,0),"")</f>
        <v/>
      </c>
      <c r="AD2106" s="51" t="str">
        <f>IF(D2106&lt;&gt;"",VLOOKUP(D2106,LISTAS·PAPP!$I$3:$M$16,3,0),"")</f>
        <v/>
      </c>
      <c r="AE2106" s="52" t="str">
        <f>IF(D2106&lt;&gt;"",VLOOKUP(D2106,LISTAS·PAPP!$I$3:$M$16,4,0),"")</f>
        <v/>
      </c>
      <c r="AF2106" s="51" t="str">
        <f>IF(D2106&lt;&gt;"",VLOOKUP(D2106,LISTAS·PAPP!$I$3:$M$16,5,0),"")</f>
        <v/>
      </c>
      <c r="AG2106" s="52" t="str">
        <f>IF(AH2106&lt;&gt;"",VLOOKUP(AH2106,LISTAS·PAPP!$O$3:$P$74,2,0),"")</f>
        <v/>
      </c>
      <c r="AH2106" s="58"/>
      <c r="AI2106" s="60"/>
      <c r="AJ2106" s="51" t="str">
        <f>IF(AI2106&lt;&gt;"",VLOOKUP(AI2106,LISTAS·PAPP!$X$4:$Y$80,2,0),"")</f>
        <v/>
      </c>
      <c r="AK2106" s="58"/>
      <c r="AL2106" s="60"/>
      <c r="AM2106" s="51" t="str">
        <f>IF(ISERROR(VLOOKUP(AL2106,LISTAS·PAPP!$AD$4:$AE$334,2,0))," ",VLOOKUP(AL2106,LISTAS·PAPP!$AD$4:$AE$334,2,0))</f>
        <v xml:space="preserve"> </v>
      </c>
      <c r="AN2106" s="63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53" t="str">
        <f t="shared" si="97"/>
        <v/>
      </c>
      <c r="BB2106" s="54" t="str">
        <f t="shared" si="98"/>
        <v/>
      </c>
      <c r="BC2106" s="55" t="str">
        <f t="shared" si="99"/>
        <v xml:space="preserve"> </v>
      </c>
    </row>
    <row r="2107" spans="1:55" x14ac:dyDescent="0.25">
      <c r="A2107" s="58"/>
      <c r="B2107" s="58"/>
      <c r="C2107" s="58"/>
      <c r="D2107" s="58"/>
      <c r="E2107" s="51" t="str">
        <f>IF(C2107&lt;&gt;"",VLOOKUP(MID(C2107,18,5),LISTAS·PAPP!$E$4:$F$76,2,0),"")</f>
        <v/>
      </c>
      <c r="F2107" s="58"/>
      <c r="G2107" s="51" t="str">
        <f>IF(F2107&lt;&gt;"",VLOOKUP(F2107,LISTAS·PAPP!$R$3:$T$221,3,0),"")</f>
        <v/>
      </c>
      <c r="H2107" s="58"/>
      <c r="I2107" s="66"/>
      <c r="J2107" s="66"/>
      <c r="K2107" s="67"/>
      <c r="L2107" s="66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52" t="str">
        <f>IF(A2107&lt;&gt;"",IF(D2107="DIRECCIÓN_DE_TRANSFERENCIAS","280 0031",VLOOKUP(C2107,LISTAS·PAPP!$C$3:$D$76,2,0)),"")</f>
        <v/>
      </c>
      <c r="Z2107" s="61"/>
      <c r="AA2107" s="62"/>
      <c r="AB2107" s="62"/>
      <c r="AC2107" s="65" t="str">
        <f>IF(D2107&lt;&gt;"",VLOOKUP(D2107,LISTAS·PAPP!$I$3:$M$16,2,0),"")</f>
        <v/>
      </c>
      <c r="AD2107" s="51" t="str">
        <f>IF(D2107&lt;&gt;"",VLOOKUP(D2107,LISTAS·PAPP!$I$3:$M$16,3,0),"")</f>
        <v/>
      </c>
      <c r="AE2107" s="52" t="str">
        <f>IF(D2107&lt;&gt;"",VLOOKUP(D2107,LISTAS·PAPP!$I$3:$M$16,4,0),"")</f>
        <v/>
      </c>
      <c r="AF2107" s="51" t="str">
        <f>IF(D2107&lt;&gt;"",VLOOKUP(D2107,LISTAS·PAPP!$I$3:$M$16,5,0),"")</f>
        <v/>
      </c>
      <c r="AG2107" s="52" t="str">
        <f>IF(AH2107&lt;&gt;"",VLOOKUP(AH2107,LISTAS·PAPP!$O$3:$P$74,2,0),"")</f>
        <v/>
      </c>
      <c r="AH2107" s="58"/>
      <c r="AI2107" s="60"/>
      <c r="AJ2107" s="51" t="str">
        <f>IF(AI2107&lt;&gt;"",VLOOKUP(AI2107,LISTAS·PAPP!$X$4:$Y$80,2,0),"")</f>
        <v/>
      </c>
      <c r="AK2107" s="58"/>
      <c r="AL2107" s="60"/>
      <c r="AM2107" s="51" t="str">
        <f>IF(ISERROR(VLOOKUP(AL2107,LISTAS·PAPP!$AD$4:$AE$334,2,0))," ",VLOOKUP(AL2107,LISTAS·PAPP!$AD$4:$AE$334,2,0))</f>
        <v xml:space="preserve"> </v>
      </c>
      <c r="AN2107" s="63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53" t="str">
        <f t="shared" si="97"/>
        <v/>
      </c>
      <c r="BB2107" s="54" t="str">
        <f t="shared" si="98"/>
        <v/>
      </c>
      <c r="BC2107" s="55" t="str">
        <f t="shared" si="99"/>
        <v xml:space="preserve"> </v>
      </c>
    </row>
    <row r="2108" spans="1:55" x14ac:dyDescent="0.25">
      <c r="A2108" s="58"/>
      <c r="B2108" s="58"/>
      <c r="C2108" s="58"/>
      <c r="D2108" s="58"/>
      <c r="E2108" s="51" t="str">
        <f>IF(C2108&lt;&gt;"",VLOOKUP(MID(C2108,18,5),LISTAS·PAPP!$E$4:$F$76,2,0),"")</f>
        <v/>
      </c>
      <c r="F2108" s="58"/>
      <c r="G2108" s="51" t="str">
        <f>IF(F2108&lt;&gt;"",VLOOKUP(F2108,LISTAS·PAPP!$R$3:$T$221,3,0),"")</f>
        <v/>
      </c>
      <c r="H2108" s="58"/>
      <c r="I2108" s="66"/>
      <c r="J2108" s="66"/>
      <c r="K2108" s="67"/>
      <c r="L2108" s="66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52" t="str">
        <f>IF(A2108&lt;&gt;"",IF(D2108="DIRECCIÓN_DE_TRANSFERENCIAS","280 0031",VLOOKUP(C2108,LISTAS·PAPP!$C$3:$D$76,2,0)),"")</f>
        <v/>
      </c>
      <c r="Z2108" s="61"/>
      <c r="AA2108" s="62"/>
      <c r="AB2108" s="62"/>
      <c r="AC2108" s="65" t="str">
        <f>IF(D2108&lt;&gt;"",VLOOKUP(D2108,LISTAS·PAPP!$I$3:$M$16,2,0),"")</f>
        <v/>
      </c>
      <c r="AD2108" s="51" t="str">
        <f>IF(D2108&lt;&gt;"",VLOOKUP(D2108,LISTAS·PAPP!$I$3:$M$16,3,0),"")</f>
        <v/>
      </c>
      <c r="AE2108" s="52" t="str">
        <f>IF(D2108&lt;&gt;"",VLOOKUP(D2108,LISTAS·PAPP!$I$3:$M$16,4,0),"")</f>
        <v/>
      </c>
      <c r="AF2108" s="51" t="str">
        <f>IF(D2108&lt;&gt;"",VLOOKUP(D2108,LISTAS·PAPP!$I$3:$M$16,5,0),"")</f>
        <v/>
      </c>
      <c r="AG2108" s="52" t="str">
        <f>IF(AH2108&lt;&gt;"",VLOOKUP(AH2108,LISTAS·PAPP!$O$3:$P$74,2,0),"")</f>
        <v/>
      </c>
      <c r="AH2108" s="58"/>
      <c r="AI2108" s="60"/>
      <c r="AJ2108" s="51" t="str">
        <f>IF(AI2108&lt;&gt;"",VLOOKUP(AI2108,LISTAS·PAPP!$X$4:$Y$80,2,0),"")</f>
        <v/>
      </c>
      <c r="AK2108" s="58"/>
      <c r="AL2108" s="60"/>
      <c r="AM2108" s="51" t="str">
        <f>IF(ISERROR(VLOOKUP(AL2108,LISTAS·PAPP!$AD$4:$AE$334,2,0))," ",VLOOKUP(AL2108,LISTAS·PAPP!$AD$4:$AE$334,2,0))</f>
        <v xml:space="preserve"> </v>
      </c>
      <c r="AN2108" s="63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53" t="str">
        <f t="shared" si="97"/>
        <v/>
      </c>
      <c r="BB2108" s="54" t="str">
        <f t="shared" si="98"/>
        <v/>
      </c>
      <c r="BC2108" s="55" t="str">
        <f t="shared" si="99"/>
        <v xml:space="preserve"> </v>
      </c>
    </row>
    <row r="2109" spans="1:55" x14ac:dyDescent="0.25">
      <c r="A2109" s="58"/>
      <c r="B2109" s="58"/>
      <c r="C2109" s="58"/>
      <c r="D2109" s="58"/>
      <c r="E2109" s="51" t="str">
        <f>IF(C2109&lt;&gt;"",VLOOKUP(MID(C2109,18,5),LISTAS·PAPP!$E$4:$F$76,2,0),"")</f>
        <v/>
      </c>
      <c r="F2109" s="58"/>
      <c r="G2109" s="51" t="str">
        <f>IF(F2109&lt;&gt;"",VLOOKUP(F2109,LISTAS·PAPP!$R$3:$T$221,3,0),"")</f>
        <v/>
      </c>
      <c r="H2109" s="58"/>
      <c r="I2109" s="66"/>
      <c r="J2109" s="66"/>
      <c r="K2109" s="67"/>
      <c r="L2109" s="66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52" t="str">
        <f>IF(A2109&lt;&gt;"",IF(D2109="DIRECCIÓN_DE_TRANSFERENCIAS","280 0031",VLOOKUP(C2109,LISTAS·PAPP!$C$3:$D$76,2,0)),"")</f>
        <v/>
      </c>
      <c r="Z2109" s="61"/>
      <c r="AA2109" s="62"/>
      <c r="AB2109" s="62"/>
      <c r="AC2109" s="65" t="str">
        <f>IF(D2109&lt;&gt;"",VLOOKUP(D2109,LISTAS·PAPP!$I$3:$M$16,2,0),"")</f>
        <v/>
      </c>
      <c r="AD2109" s="51" t="str">
        <f>IF(D2109&lt;&gt;"",VLOOKUP(D2109,LISTAS·PAPP!$I$3:$M$16,3,0),"")</f>
        <v/>
      </c>
      <c r="AE2109" s="52" t="str">
        <f>IF(D2109&lt;&gt;"",VLOOKUP(D2109,LISTAS·PAPP!$I$3:$M$16,4,0),"")</f>
        <v/>
      </c>
      <c r="AF2109" s="51" t="str">
        <f>IF(D2109&lt;&gt;"",VLOOKUP(D2109,LISTAS·PAPP!$I$3:$M$16,5,0),"")</f>
        <v/>
      </c>
      <c r="AG2109" s="52" t="str">
        <f>IF(AH2109&lt;&gt;"",VLOOKUP(AH2109,LISTAS·PAPP!$O$3:$P$74,2,0),"")</f>
        <v/>
      </c>
      <c r="AH2109" s="58"/>
      <c r="AI2109" s="60"/>
      <c r="AJ2109" s="51" t="str">
        <f>IF(AI2109&lt;&gt;"",VLOOKUP(AI2109,LISTAS·PAPP!$X$4:$Y$80,2,0),"")</f>
        <v/>
      </c>
      <c r="AK2109" s="58"/>
      <c r="AL2109" s="60"/>
      <c r="AM2109" s="51" t="str">
        <f>IF(ISERROR(VLOOKUP(AL2109,LISTAS·PAPP!$AD$4:$AE$334,2,0))," ",VLOOKUP(AL2109,LISTAS·PAPP!$AD$4:$AE$334,2,0))</f>
        <v xml:space="preserve"> </v>
      </c>
      <c r="AN2109" s="63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53" t="str">
        <f t="shared" si="97"/>
        <v/>
      </c>
      <c r="BB2109" s="54" t="str">
        <f t="shared" si="98"/>
        <v/>
      </c>
      <c r="BC2109" s="55" t="str">
        <f t="shared" si="99"/>
        <v xml:space="preserve"> </v>
      </c>
    </row>
    <row r="2110" spans="1:55" x14ac:dyDescent="0.25">
      <c r="A2110" s="58"/>
      <c r="B2110" s="58"/>
      <c r="C2110" s="58"/>
      <c r="D2110" s="58"/>
      <c r="E2110" s="51" t="str">
        <f>IF(C2110&lt;&gt;"",VLOOKUP(MID(C2110,18,5),LISTAS·PAPP!$E$4:$F$76,2,0),"")</f>
        <v/>
      </c>
      <c r="F2110" s="58"/>
      <c r="G2110" s="51" t="str">
        <f>IF(F2110&lt;&gt;"",VLOOKUP(F2110,LISTAS·PAPP!$R$3:$T$221,3,0),"")</f>
        <v/>
      </c>
      <c r="H2110" s="58"/>
      <c r="I2110" s="66"/>
      <c r="J2110" s="66"/>
      <c r="K2110" s="67"/>
      <c r="L2110" s="66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52" t="str">
        <f>IF(A2110&lt;&gt;"",IF(D2110="DIRECCIÓN_DE_TRANSFERENCIAS","280 0031",VLOOKUP(C2110,LISTAS·PAPP!$C$3:$D$76,2,0)),"")</f>
        <v/>
      </c>
      <c r="Z2110" s="61"/>
      <c r="AA2110" s="62"/>
      <c r="AB2110" s="62"/>
      <c r="AC2110" s="65" t="str">
        <f>IF(D2110&lt;&gt;"",VLOOKUP(D2110,LISTAS·PAPP!$I$3:$M$16,2,0),"")</f>
        <v/>
      </c>
      <c r="AD2110" s="51" t="str">
        <f>IF(D2110&lt;&gt;"",VLOOKUP(D2110,LISTAS·PAPP!$I$3:$M$16,3,0),"")</f>
        <v/>
      </c>
      <c r="AE2110" s="52" t="str">
        <f>IF(D2110&lt;&gt;"",VLOOKUP(D2110,LISTAS·PAPP!$I$3:$M$16,4,0),"")</f>
        <v/>
      </c>
      <c r="AF2110" s="51" t="str">
        <f>IF(D2110&lt;&gt;"",VLOOKUP(D2110,LISTAS·PAPP!$I$3:$M$16,5,0),"")</f>
        <v/>
      </c>
      <c r="AG2110" s="52" t="str">
        <f>IF(AH2110&lt;&gt;"",VLOOKUP(AH2110,LISTAS·PAPP!$O$3:$P$74,2,0),"")</f>
        <v/>
      </c>
      <c r="AH2110" s="58"/>
      <c r="AI2110" s="60"/>
      <c r="AJ2110" s="51" t="str">
        <f>IF(AI2110&lt;&gt;"",VLOOKUP(AI2110,LISTAS·PAPP!$X$4:$Y$80,2,0),"")</f>
        <v/>
      </c>
      <c r="AK2110" s="58"/>
      <c r="AL2110" s="60"/>
      <c r="AM2110" s="51" t="str">
        <f>IF(ISERROR(VLOOKUP(AL2110,LISTAS·PAPP!$AD$4:$AE$334,2,0))," ",VLOOKUP(AL2110,LISTAS·PAPP!$AD$4:$AE$334,2,0))</f>
        <v xml:space="preserve"> </v>
      </c>
      <c r="AN2110" s="63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53" t="str">
        <f t="shared" si="97"/>
        <v/>
      </c>
      <c r="BB2110" s="54" t="str">
        <f t="shared" si="98"/>
        <v/>
      </c>
      <c r="BC2110" s="55" t="str">
        <f t="shared" si="99"/>
        <v xml:space="preserve"> </v>
      </c>
    </row>
    <row r="2111" spans="1:55" x14ac:dyDescent="0.25">
      <c r="A2111" s="58"/>
      <c r="B2111" s="58"/>
      <c r="C2111" s="58"/>
      <c r="D2111" s="58"/>
      <c r="E2111" s="51" t="str">
        <f>IF(C2111&lt;&gt;"",VLOOKUP(MID(C2111,18,5),LISTAS·PAPP!$E$4:$F$76,2,0),"")</f>
        <v/>
      </c>
      <c r="F2111" s="58"/>
      <c r="G2111" s="51" t="str">
        <f>IF(F2111&lt;&gt;"",VLOOKUP(F2111,LISTAS·PAPP!$R$3:$T$221,3,0),"")</f>
        <v/>
      </c>
      <c r="H2111" s="58"/>
      <c r="I2111" s="66"/>
      <c r="J2111" s="66"/>
      <c r="K2111" s="67"/>
      <c r="L2111" s="66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52" t="str">
        <f>IF(A2111&lt;&gt;"",IF(D2111="DIRECCIÓN_DE_TRANSFERENCIAS","280 0031",VLOOKUP(C2111,LISTAS·PAPP!$C$3:$D$76,2,0)),"")</f>
        <v/>
      </c>
      <c r="Z2111" s="61"/>
      <c r="AA2111" s="62"/>
      <c r="AB2111" s="62"/>
      <c r="AC2111" s="65" t="str">
        <f>IF(D2111&lt;&gt;"",VLOOKUP(D2111,LISTAS·PAPP!$I$3:$M$16,2,0),"")</f>
        <v/>
      </c>
      <c r="AD2111" s="51" t="str">
        <f>IF(D2111&lt;&gt;"",VLOOKUP(D2111,LISTAS·PAPP!$I$3:$M$16,3,0),"")</f>
        <v/>
      </c>
      <c r="AE2111" s="52" t="str">
        <f>IF(D2111&lt;&gt;"",VLOOKUP(D2111,LISTAS·PAPP!$I$3:$M$16,4,0),"")</f>
        <v/>
      </c>
      <c r="AF2111" s="51" t="str">
        <f>IF(D2111&lt;&gt;"",VLOOKUP(D2111,LISTAS·PAPP!$I$3:$M$16,5,0),"")</f>
        <v/>
      </c>
      <c r="AG2111" s="52" t="str">
        <f>IF(AH2111&lt;&gt;"",VLOOKUP(AH2111,LISTAS·PAPP!$O$3:$P$74,2,0),"")</f>
        <v/>
      </c>
      <c r="AH2111" s="58"/>
      <c r="AI2111" s="60"/>
      <c r="AJ2111" s="51" t="str">
        <f>IF(AI2111&lt;&gt;"",VLOOKUP(AI2111,LISTAS·PAPP!$X$4:$Y$80,2,0),"")</f>
        <v/>
      </c>
      <c r="AK2111" s="58"/>
      <c r="AL2111" s="60"/>
      <c r="AM2111" s="51" t="str">
        <f>IF(ISERROR(VLOOKUP(AL2111,LISTAS·PAPP!$AD$4:$AE$334,2,0))," ",VLOOKUP(AL2111,LISTAS·PAPP!$AD$4:$AE$334,2,0))</f>
        <v xml:space="preserve"> </v>
      </c>
      <c r="AN2111" s="63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53" t="str">
        <f t="shared" si="97"/>
        <v/>
      </c>
      <c r="BB2111" s="54" t="str">
        <f t="shared" si="98"/>
        <v/>
      </c>
      <c r="BC2111" s="55" t="str">
        <f t="shared" si="99"/>
        <v xml:space="preserve"> </v>
      </c>
    </row>
    <row r="2112" spans="1:55" x14ac:dyDescent="0.25">
      <c r="A2112" s="58"/>
      <c r="B2112" s="58"/>
      <c r="C2112" s="58"/>
      <c r="D2112" s="58"/>
      <c r="E2112" s="51" t="str">
        <f>IF(C2112&lt;&gt;"",VLOOKUP(MID(C2112,18,5),LISTAS·PAPP!$E$4:$F$76,2,0),"")</f>
        <v/>
      </c>
      <c r="F2112" s="58"/>
      <c r="G2112" s="51" t="str">
        <f>IF(F2112&lt;&gt;"",VLOOKUP(F2112,LISTAS·PAPP!$R$3:$T$221,3,0),"")</f>
        <v/>
      </c>
      <c r="H2112" s="58"/>
      <c r="I2112" s="66"/>
      <c r="J2112" s="66"/>
      <c r="K2112" s="67"/>
      <c r="L2112" s="66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52" t="str">
        <f>IF(A2112&lt;&gt;"",IF(D2112="DIRECCIÓN_DE_TRANSFERENCIAS","280 0031",VLOOKUP(C2112,LISTAS·PAPP!$C$3:$D$76,2,0)),"")</f>
        <v/>
      </c>
      <c r="Z2112" s="61"/>
      <c r="AA2112" s="62"/>
      <c r="AB2112" s="62"/>
      <c r="AC2112" s="65" t="str">
        <f>IF(D2112&lt;&gt;"",VLOOKUP(D2112,LISTAS·PAPP!$I$3:$M$16,2,0),"")</f>
        <v/>
      </c>
      <c r="AD2112" s="51" t="str">
        <f>IF(D2112&lt;&gt;"",VLOOKUP(D2112,LISTAS·PAPP!$I$3:$M$16,3,0),"")</f>
        <v/>
      </c>
      <c r="AE2112" s="52" t="str">
        <f>IF(D2112&lt;&gt;"",VLOOKUP(D2112,LISTAS·PAPP!$I$3:$M$16,4,0),"")</f>
        <v/>
      </c>
      <c r="AF2112" s="51" t="str">
        <f>IF(D2112&lt;&gt;"",VLOOKUP(D2112,LISTAS·PAPP!$I$3:$M$16,5,0),"")</f>
        <v/>
      </c>
      <c r="AG2112" s="52" t="str">
        <f>IF(AH2112&lt;&gt;"",VLOOKUP(AH2112,LISTAS·PAPP!$O$3:$P$74,2,0),"")</f>
        <v/>
      </c>
      <c r="AH2112" s="58"/>
      <c r="AI2112" s="60"/>
      <c r="AJ2112" s="51" t="str">
        <f>IF(AI2112&lt;&gt;"",VLOOKUP(AI2112,LISTAS·PAPP!$X$4:$Y$80,2,0),"")</f>
        <v/>
      </c>
      <c r="AK2112" s="58"/>
      <c r="AL2112" s="60"/>
      <c r="AM2112" s="51" t="str">
        <f>IF(ISERROR(VLOOKUP(AL2112,LISTAS·PAPP!$AD$4:$AE$334,2,0))," ",VLOOKUP(AL2112,LISTAS·PAPP!$AD$4:$AE$334,2,0))</f>
        <v xml:space="preserve"> </v>
      </c>
      <c r="AN2112" s="63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53" t="str">
        <f t="shared" si="97"/>
        <v/>
      </c>
      <c r="BB2112" s="54" t="str">
        <f t="shared" si="98"/>
        <v/>
      </c>
      <c r="BC2112" s="55" t="str">
        <f t="shared" si="99"/>
        <v xml:space="preserve"> </v>
      </c>
    </row>
    <row r="2113" spans="1:55" x14ac:dyDescent="0.25">
      <c r="A2113" s="58"/>
      <c r="B2113" s="58"/>
      <c r="C2113" s="58"/>
      <c r="D2113" s="58"/>
      <c r="E2113" s="51" t="str">
        <f>IF(C2113&lt;&gt;"",VLOOKUP(MID(C2113,18,5),LISTAS·PAPP!$E$4:$F$76,2,0),"")</f>
        <v/>
      </c>
      <c r="F2113" s="58"/>
      <c r="G2113" s="51" t="str">
        <f>IF(F2113&lt;&gt;"",VLOOKUP(F2113,LISTAS·PAPP!$R$3:$T$221,3,0),"")</f>
        <v/>
      </c>
      <c r="H2113" s="58"/>
      <c r="I2113" s="66"/>
      <c r="J2113" s="66"/>
      <c r="K2113" s="67"/>
      <c r="L2113" s="66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52" t="str">
        <f>IF(A2113&lt;&gt;"",IF(D2113="DIRECCIÓN_DE_TRANSFERENCIAS","280 0031",VLOOKUP(C2113,LISTAS·PAPP!$C$3:$D$76,2,0)),"")</f>
        <v/>
      </c>
      <c r="Z2113" s="61"/>
      <c r="AA2113" s="62"/>
      <c r="AB2113" s="62"/>
      <c r="AC2113" s="65" t="str">
        <f>IF(D2113&lt;&gt;"",VLOOKUP(D2113,LISTAS·PAPP!$I$3:$M$16,2,0),"")</f>
        <v/>
      </c>
      <c r="AD2113" s="51" t="str">
        <f>IF(D2113&lt;&gt;"",VLOOKUP(D2113,LISTAS·PAPP!$I$3:$M$16,3,0),"")</f>
        <v/>
      </c>
      <c r="AE2113" s="52" t="str">
        <f>IF(D2113&lt;&gt;"",VLOOKUP(D2113,LISTAS·PAPP!$I$3:$M$16,4,0),"")</f>
        <v/>
      </c>
      <c r="AF2113" s="51" t="str">
        <f>IF(D2113&lt;&gt;"",VLOOKUP(D2113,LISTAS·PAPP!$I$3:$M$16,5,0),"")</f>
        <v/>
      </c>
      <c r="AG2113" s="52" t="str">
        <f>IF(AH2113&lt;&gt;"",VLOOKUP(AH2113,LISTAS·PAPP!$O$3:$P$74,2,0),"")</f>
        <v/>
      </c>
      <c r="AH2113" s="58"/>
      <c r="AI2113" s="60"/>
      <c r="AJ2113" s="51" t="str">
        <f>IF(AI2113&lt;&gt;"",VLOOKUP(AI2113,LISTAS·PAPP!$X$4:$Y$80,2,0),"")</f>
        <v/>
      </c>
      <c r="AK2113" s="58"/>
      <c r="AL2113" s="60"/>
      <c r="AM2113" s="51" t="str">
        <f>IF(ISERROR(VLOOKUP(AL2113,LISTAS·PAPP!$AD$4:$AE$334,2,0))," ",VLOOKUP(AL2113,LISTAS·PAPP!$AD$4:$AE$334,2,0))</f>
        <v xml:space="preserve"> </v>
      </c>
      <c r="AN2113" s="63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53" t="str">
        <f t="shared" si="97"/>
        <v/>
      </c>
      <c r="BB2113" s="54" t="str">
        <f t="shared" si="98"/>
        <v/>
      </c>
      <c r="BC2113" s="55" t="str">
        <f t="shared" si="99"/>
        <v xml:space="preserve"> </v>
      </c>
    </row>
    <row r="2114" spans="1:55" x14ac:dyDescent="0.25">
      <c r="A2114" s="58"/>
      <c r="B2114" s="58"/>
      <c r="C2114" s="58"/>
      <c r="D2114" s="58"/>
      <c r="E2114" s="51" t="str">
        <f>IF(C2114&lt;&gt;"",VLOOKUP(MID(C2114,18,5),LISTAS·PAPP!$E$4:$F$76,2,0),"")</f>
        <v/>
      </c>
      <c r="F2114" s="58"/>
      <c r="G2114" s="51" t="str">
        <f>IF(F2114&lt;&gt;"",VLOOKUP(F2114,LISTAS·PAPP!$R$3:$T$221,3,0),"")</f>
        <v/>
      </c>
      <c r="H2114" s="58"/>
      <c r="I2114" s="66"/>
      <c r="J2114" s="66"/>
      <c r="K2114" s="67"/>
      <c r="L2114" s="66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52" t="str">
        <f>IF(A2114&lt;&gt;"",IF(D2114="DIRECCIÓN_DE_TRANSFERENCIAS","280 0031",VLOOKUP(C2114,LISTAS·PAPP!$C$3:$D$76,2,0)),"")</f>
        <v/>
      </c>
      <c r="Z2114" s="61"/>
      <c r="AA2114" s="62"/>
      <c r="AB2114" s="62"/>
      <c r="AC2114" s="65" t="str">
        <f>IF(D2114&lt;&gt;"",VLOOKUP(D2114,LISTAS·PAPP!$I$3:$M$16,2,0),"")</f>
        <v/>
      </c>
      <c r="AD2114" s="51" t="str">
        <f>IF(D2114&lt;&gt;"",VLOOKUP(D2114,LISTAS·PAPP!$I$3:$M$16,3,0),"")</f>
        <v/>
      </c>
      <c r="AE2114" s="52" t="str">
        <f>IF(D2114&lt;&gt;"",VLOOKUP(D2114,LISTAS·PAPP!$I$3:$M$16,4,0),"")</f>
        <v/>
      </c>
      <c r="AF2114" s="51" t="str">
        <f>IF(D2114&lt;&gt;"",VLOOKUP(D2114,LISTAS·PAPP!$I$3:$M$16,5,0),"")</f>
        <v/>
      </c>
      <c r="AG2114" s="52" t="str">
        <f>IF(AH2114&lt;&gt;"",VLOOKUP(AH2114,LISTAS·PAPP!$O$3:$P$74,2,0),"")</f>
        <v/>
      </c>
      <c r="AH2114" s="58"/>
      <c r="AI2114" s="60"/>
      <c r="AJ2114" s="51" t="str">
        <f>IF(AI2114&lt;&gt;"",VLOOKUP(AI2114,LISTAS·PAPP!$X$4:$Y$80,2,0),"")</f>
        <v/>
      </c>
      <c r="AK2114" s="58"/>
      <c r="AL2114" s="60"/>
      <c r="AM2114" s="51" t="str">
        <f>IF(ISERROR(VLOOKUP(AL2114,LISTAS·PAPP!$AD$4:$AE$334,2,0))," ",VLOOKUP(AL2114,LISTAS·PAPP!$AD$4:$AE$334,2,0))</f>
        <v xml:space="preserve"> </v>
      </c>
      <c r="AN2114" s="63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53" t="str">
        <f t="shared" si="97"/>
        <v/>
      </c>
      <c r="BB2114" s="54" t="str">
        <f t="shared" si="98"/>
        <v/>
      </c>
      <c r="BC2114" s="55" t="str">
        <f t="shared" si="99"/>
        <v xml:space="preserve"> </v>
      </c>
    </row>
    <row r="2115" spans="1:55" x14ac:dyDescent="0.25">
      <c r="A2115" s="58"/>
      <c r="B2115" s="58"/>
      <c r="C2115" s="58"/>
      <c r="D2115" s="58"/>
      <c r="E2115" s="51" t="str">
        <f>IF(C2115&lt;&gt;"",VLOOKUP(MID(C2115,18,5),LISTAS·PAPP!$E$4:$F$76,2,0),"")</f>
        <v/>
      </c>
      <c r="F2115" s="58"/>
      <c r="G2115" s="51" t="str">
        <f>IF(F2115&lt;&gt;"",VLOOKUP(F2115,LISTAS·PAPP!$R$3:$T$221,3,0),"")</f>
        <v/>
      </c>
      <c r="H2115" s="58"/>
      <c r="I2115" s="66"/>
      <c r="J2115" s="66"/>
      <c r="K2115" s="67"/>
      <c r="L2115" s="66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52" t="str">
        <f>IF(A2115&lt;&gt;"",IF(D2115="DIRECCIÓN_DE_TRANSFERENCIAS","280 0031",VLOOKUP(C2115,LISTAS·PAPP!$C$3:$D$76,2,0)),"")</f>
        <v/>
      </c>
      <c r="Z2115" s="61"/>
      <c r="AA2115" s="62"/>
      <c r="AB2115" s="62"/>
      <c r="AC2115" s="65" t="str">
        <f>IF(D2115&lt;&gt;"",VLOOKUP(D2115,LISTAS·PAPP!$I$3:$M$16,2,0),"")</f>
        <v/>
      </c>
      <c r="AD2115" s="51" t="str">
        <f>IF(D2115&lt;&gt;"",VLOOKUP(D2115,LISTAS·PAPP!$I$3:$M$16,3,0),"")</f>
        <v/>
      </c>
      <c r="AE2115" s="52" t="str">
        <f>IF(D2115&lt;&gt;"",VLOOKUP(D2115,LISTAS·PAPP!$I$3:$M$16,4,0),"")</f>
        <v/>
      </c>
      <c r="AF2115" s="51" t="str">
        <f>IF(D2115&lt;&gt;"",VLOOKUP(D2115,LISTAS·PAPP!$I$3:$M$16,5,0),"")</f>
        <v/>
      </c>
      <c r="AG2115" s="52" t="str">
        <f>IF(AH2115&lt;&gt;"",VLOOKUP(AH2115,LISTAS·PAPP!$O$3:$P$74,2,0),"")</f>
        <v/>
      </c>
      <c r="AH2115" s="58"/>
      <c r="AI2115" s="60"/>
      <c r="AJ2115" s="51" t="str">
        <f>IF(AI2115&lt;&gt;"",VLOOKUP(AI2115,LISTAS·PAPP!$X$4:$Y$80,2,0),"")</f>
        <v/>
      </c>
      <c r="AK2115" s="58"/>
      <c r="AL2115" s="60"/>
      <c r="AM2115" s="51" t="str">
        <f>IF(ISERROR(VLOOKUP(AL2115,LISTAS·PAPP!$AD$4:$AE$334,2,0))," ",VLOOKUP(AL2115,LISTAS·PAPP!$AD$4:$AE$334,2,0))</f>
        <v xml:space="preserve"> </v>
      </c>
      <c r="AN2115" s="63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53" t="str">
        <f t="shared" si="97"/>
        <v/>
      </c>
      <c r="BB2115" s="54" t="str">
        <f t="shared" si="98"/>
        <v/>
      </c>
      <c r="BC2115" s="55" t="str">
        <f t="shared" si="99"/>
        <v xml:space="preserve"> </v>
      </c>
    </row>
    <row r="2116" spans="1:55" x14ac:dyDescent="0.25">
      <c r="A2116" s="58"/>
      <c r="B2116" s="58"/>
      <c r="C2116" s="58"/>
      <c r="D2116" s="58"/>
      <c r="E2116" s="51" t="str">
        <f>IF(C2116&lt;&gt;"",VLOOKUP(MID(C2116,18,5),LISTAS·PAPP!$E$4:$F$76,2,0),"")</f>
        <v/>
      </c>
      <c r="F2116" s="58"/>
      <c r="G2116" s="51" t="str">
        <f>IF(F2116&lt;&gt;"",VLOOKUP(F2116,LISTAS·PAPP!$R$3:$T$221,3,0),"")</f>
        <v/>
      </c>
      <c r="H2116" s="58"/>
      <c r="I2116" s="66"/>
      <c r="J2116" s="66"/>
      <c r="K2116" s="67"/>
      <c r="L2116" s="66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52" t="str">
        <f>IF(A2116&lt;&gt;"",IF(D2116="DIRECCIÓN_DE_TRANSFERENCIAS","280 0031",VLOOKUP(C2116,LISTAS·PAPP!$C$3:$D$76,2,0)),"")</f>
        <v/>
      </c>
      <c r="Z2116" s="61"/>
      <c r="AA2116" s="62"/>
      <c r="AB2116" s="62"/>
      <c r="AC2116" s="65" t="str">
        <f>IF(D2116&lt;&gt;"",VLOOKUP(D2116,LISTAS·PAPP!$I$3:$M$16,2,0),"")</f>
        <v/>
      </c>
      <c r="AD2116" s="51" t="str">
        <f>IF(D2116&lt;&gt;"",VLOOKUP(D2116,LISTAS·PAPP!$I$3:$M$16,3,0),"")</f>
        <v/>
      </c>
      <c r="AE2116" s="52" t="str">
        <f>IF(D2116&lt;&gt;"",VLOOKUP(D2116,LISTAS·PAPP!$I$3:$M$16,4,0),"")</f>
        <v/>
      </c>
      <c r="AF2116" s="51" t="str">
        <f>IF(D2116&lt;&gt;"",VLOOKUP(D2116,LISTAS·PAPP!$I$3:$M$16,5,0),"")</f>
        <v/>
      </c>
      <c r="AG2116" s="52" t="str">
        <f>IF(AH2116&lt;&gt;"",VLOOKUP(AH2116,LISTAS·PAPP!$O$3:$P$74,2,0),"")</f>
        <v/>
      </c>
      <c r="AH2116" s="58"/>
      <c r="AI2116" s="60"/>
      <c r="AJ2116" s="51" t="str">
        <f>IF(AI2116&lt;&gt;"",VLOOKUP(AI2116,LISTAS·PAPP!$X$4:$Y$80,2,0),"")</f>
        <v/>
      </c>
      <c r="AK2116" s="58"/>
      <c r="AL2116" s="60"/>
      <c r="AM2116" s="51" t="str">
        <f>IF(ISERROR(VLOOKUP(AL2116,LISTAS·PAPP!$AD$4:$AE$334,2,0))," ",VLOOKUP(AL2116,LISTAS·PAPP!$AD$4:$AE$334,2,0))</f>
        <v xml:space="preserve"> </v>
      </c>
      <c r="AN2116" s="63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53" t="str">
        <f t="shared" si="97"/>
        <v/>
      </c>
      <c r="BB2116" s="54" t="str">
        <f t="shared" si="98"/>
        <v/>
      </c>
      <c r="BC2116" s="55" t="str">
        <f t="shared" si="99"/>
        <v xml:space="preserve"> </v>
      </c>
    </row>
    <row r="2117" spans="1:55" x14ac:dyDescent="0.25">
      <c r="A2117" s="58"/>
      <c r="B2117" s="58"/>
      <c r="C2117" s="58"/>
      <c r="D2117" s="58"/>
      <c r="E2117" s="51" t="str">
        <f>IF(C2117&lt;&gt;"",VLOOKUP(MID(C2117,18,5),LISTAS·PAPP!$E$4:$F$76,2,0),"")</f>
        <v/>
      </c>
      <c r="F2117" s="58"/>
      <c r="G2117" s="51" t="str">
        <f>IF(F2117&lt;&gt;"",VLOOKUP(F2117,LISTAS·PAPP!$R$3:$T$221,3,0),"")</f>
        <v/>
      </c>
      <c r="H2117" s="58"/>
      <c r="I2117" s="66"/>
      <c r="J2117" s="66"/>
      <c r="K2117" s="67"/>
      <c r="L2117" s="66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52" t="str">
        <f>IF(A2117&lt;&gt;"",IF(D2117="DIRECCIÓN_DE_TRANSFERENCIAS","280 0031",VLOOKUP(C2117,LISTAS·PAPP!$C$3:$D$76,2,0)),"")</f>
        <v/>
      </c>
      <c r="Z2117" s="61"/>
      <c r="AA2117" s="62"/>
      <c r="AB2117" s="62"/>
      <c r="AC2117" s="65" t="str">
        <f>IF(D2117&lt;&gt;"",VLOOKUP(D2117,LISTAS·PAPP!$I$3:$M$16,2,0),"")</f>
        <v/>
      </c>
      <c r="AD2117" s="51" t="str">
        <f>IF(D2117&lt;&gt;"",VLOOKUP(D2117,LISTAS·PAPP!$I$3:$M$16,3,0),"")</f>
        <v/>
      </c>
      <c r="AE2117" s="52" t="str">
        <f>IF(D2117&lt;&gt;"",VLOOKUP(D2117,LISTAS·PAPP!$I$3:$M$16,4,0),"")</f>
        <v/>
      </c>
      <c r="AF2117" s="51" t="str">
        <f>IF(D2117&lt;&gt;"",VLOOKUP(D2117,LISTAS·PAPP!$I$3:$M$16,5,0),"")</f>
        <v/>
      </c>
      <c r="AG2117" s="52" t="str">
        <f>IF(AH2117&lt;&gt;"",VLOOKUP(AH2117,LISTAS·PAPP!$O$3:$P$74,2,0),"")</f>
        <v/>
      </c>
      <c r="AH2117" s="58"/>
      <c r="AI2117" s="60"/>
      <c r="AJ2117" s="51" t="str">
        <f>IF(AI2117&lt;&gt;"",VLOOKUP(AI2117,LISTAS·PAPP!$X$4:$Y$80,2,0),"")</f>
        <v/>
      </c>
      <c r="AK2117" s="58"/>
      <c r="AL2117" s="60"/>
      <c r="AM2117" s="51" t="str">
        <f>IF(ISERROR(VLOOKUP(AL2117,LISTAS·PAPP!$AD$4:$AE$334,2,0))," ",VLOOKUP(AL2117,LISTAS·PAPP!$AD$4:$AE$334,2,0))</f>
        <v xml:space="preserve"> </v>
      </c>
      <c r="AN2117" s="63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53" t="str">
        <f t="shared" si="97"/>
        <v/>
      </c>
      <c r="BB2117" s="54" t="str">
        <f t="shared" si="98"/>
        <v/>
      </c>
      <c r="BC2117" s="55" t="str">
        <f t="shared" si="99"/>
        <v xml:space="preserve"> </v>
      </c>
    </row>
    <row r="2118" spans="1:55" x14ac:dyDescent="0.25">
      <c r="A2118" s="58"/>
      <c r="B2118" s="58"/>
      <c r="C2118" s="58"/>
      <c r="D2118" s="58"/>
      <c r="E2118" s="51" t="str">
        <f>IF(C2118&lt;&gt;"",VLOOKUP(MID(C2118,18,5),LISTAS·PAPP!$E$4:$F$76,2,0),"")</f>
        <v/>
      </c>
      <c r="F2118" s="58"/>
      <c r="G2118" s="51" t="str">
        <f>IF(F2118&lt;&gt;"",VLOOKUP(F2118,LISTAS·PAPP!$R$3:$T$221,3,0),"")</f>
        <v/>
      </c>
      <c r="H2118" s="58"/>
      <c r="I2118" s="66"/>
      <c r="J2118" s="66"/>
      <c r="K2118" s="67"/>
      <c r="L2118" s="66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52" t="str">
        <f>IF(A2118&lt;&gt;"",IF(D2118="DIRECCIÓN_DE_TRANSFERENCIAS","280 0031",VLOOKUP(C2118,LISTAS·PAPP!$C$3:$D$76,2,0)),"")</f>
        <v/>
      </c>
      <c r="Z2118" s="61"/>
      <c r="AA2118" s="62"/>
      <c r="AB2118" s="62"/>
      <c r="AC2118" s="65" t="str">
        <f>IF(D2118&lt;&gt;"",VLOOKUP(D2118,LISTAS·PAPP!$I$3:$M$16,2,0),"")</f>
        <v/>
      </c>
      <c r="AD2118" s="51" t="str">
        <f>IF(D2118&lt;&gt;"",VLOOKUP(D2118,LISTAS·PAPP!$I$3:$M$16,3,0),"")</f>
        <v/>
      </c>
      <c r="AE2118" s="52" t="str">
        <f>IF(D2118&lt;&gt;"",VLOOKUP(D2118,LISTAS·PAPP!$I$3:$M$16,4,0),"")</f>
        <v/>
      </c>
      <c r="AF2118" s="51" t="str">
        <f>IF(D2118&lt;&gt;"",VLOOKUP(D2118,LISTAS·PAPP!$I$3:$M$16,5,0),"")</f>
        <v/>
      </c>
      <c r="AG2118" s="52" t="str">
        <f>IF(AH2118&lt;&gt;"",VLOOKUP(AH2118,LISTAS·PAPP!$O$3:$P$74,2,0),"")</f>
        <v/>
      </c>
      <c r="AH2118" s="58"/>
      <c r="AI2118" s="60"/>
      <c r="AJ2118" s="51" t="str">
        <f>IF(AI2118&lt;&gt;"",VLOOKUP(AI2118,LISTAS·PAPP!$X$4:$Y$80,2,0),"")</f>
        <v/>
      </c>
      <c r="AK2118" s="58"/>
      <c r="AL2118" s="60"/>
      <c r="AM2118" s="51" t="str">
        <f>IF(ISERROR(VLOOKUP(AL2118,LISTAS·PAPP!$AD$4:$AE$334,2,0))," ",VLOOKUP(AL2118,LISTAS·PAPP!$AD$4:$AE$334,2,0))</f>
        <v xml:space="preserve"> </v>
      </c>
      <c r="AN2118" s="63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53" t="str">
        <f t="shared" si="97"/>
        <v/>
      </c>
      <c r="BB2118" s="54" t="str">
        <f t="shared" si="98"/>
        <v/>
      </c>
      <c r="BC2118" s="55" t="str">
        <f t="shared" si="99"/>
        <v xml:space="preserve"> </v>
      </c>
    </row>
    <row r="2119" spans="1:55" x14ac:dyDescent="0.25">
      <c r="A2119" s="58"/>
      <c r="B2119" s="58"/>
      <c r="C2119" s="58"/>
      <c r="D2119" s="58"/>
      <c r="E2119" s="51" t="str">
        <f>IF(C2119&lt;&gt;"",VLOOKUP(MID(C2119,18,5),LISTAS·PAPP!$E$4:$F$76,2,0),"")</f>
        <v/>
      </c>
      <c r="F2119" s="58"/>
      <c r="G2119" s="51" t="str">
        <f>IF(F2119&lt;&gt;"",VLOOKUP(F2119,LISTAS·PAPP!$R$3:$T$221,3,0),"")</f>
        <v/>
      </c>
      <c r="H2119" s="58"/>
      <c r="I2119" s="66"/>
      <c r="J2119" s="66"/>
      <c r="K2119" s="67"/>
      <c r="L2119" s="66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52" t="str">
        <f>IF(A2119&lt;&gt;"",IF(D2119="DIRECCIÓN_DE_TRANSFERENCIAS","280 0031",VLOOKUP(C2119,LISTAS·PAPP!$C$3:$D$76,2,0)),"")</f>
        <v/>
      </c>
      <c r="Z2119" s="61"/>
      <c r="AA2119" s="62"/>
      <c r="AB2119" s="62"/>
      <c r="AC2119" s="65" t="str">
        <f>IF(D2119&lt;&gt;"",VLOOKUP(D2119,LISTAS·PAPP!$I$3:$M$16,2,0),"")</f>
        <v/>
      </c>
      <c r="AD2119" s="51" t="str">
        <f>IF(D2119&lt;&gt;"",VLOOKUP(D2119,LISTAS·PAPP!$I$3:$M$16,3,0),"")</f>
        <v/>
      </c>
      <c r="AE2119" s="52" t="str">
        <f>IF(D2119&lt;&gt;"",VLOOKUP(D2119,LISTAS·PAPP!$I$3:$M$16,4,0),"")</f>
        <v/>
      </c>
      <c r="AF2119" s="51" t="str">
        <f>IF(D2119&lt;&gt;"",VLOOKUP(D2119,LISTAS·PAPP!$I$3:$M$16,5,0),"")</f>
        <v/>
      </c>
      <c r="AG2119" s="52" t="str">
        <f>IF(AH2119&lt;&gt;"",VLOOKUP(AH2119,LISTAS·PAPP!$O$3:$P$74,2,0),"")</f>
        <v/>
      </c>
      <c r="AH2119" s="58"/>
      <c r="AI2119" s="60"/>
      <c r="AJ2119" s="51" t="str">
        <f>IF(AI2119&lt;&gt;"",VLOOKUP(AI2119,LISTAS·PAPP!$X$4:$Y$80,2,0),"")</f>
        <v/>
      </c>
      <c r="AK2119" s="58"/>
      <c r="AL2119" s="60"/>
      <c r="AM2119" s="51" t="str">
        <f>IF(ISERROR(VLOOKUP(AL2119,LISTAS·PAPP!$AD$4:$AE$334,2,0))," ",VLOOKUP(AL2119,LISTAS·PAPP!$AD$4:$AE$334,2,0))</f>
        <v xml:space="preserve"> </v>
      </c>
      <c r="AN2119" s="63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53" t="str">
        <f t="shared" si="97"/>
        <v/>
      </c>
      <c r="BB2119" s="54" t="str">
        <f t="shared" si="98"/>
        <v/>
      </c>
      <c r="BC2119" s="55" t="str">
        <f t="shared" si="99"/>
        <v xml:space="preserve"> </v>
      </c>
    </row>
    <row r="2120" spans="1:55" x14ac:dyDescent="0.25">
      <c r="A2120" s="58"/>
      <c r="B2120" s="58"/>
      <c r="C2120" s="58"/>
      <c r="D2120" s="58"/>
      <c r="E2120" s="51" t="str">
        <f>IF(C2120&lt;&gt;"",VLOOKUP(MID(C2120,18,5),LISTAS·PAPP!$E$4:$F$76,2,0),"")</f>
        <v/>
      </c>
      <c r="F2120" s="58"/>
      <c r="G2120" s="51" t="str">
        <f>IF(F2120&lt;&gt;"",VLOOKUP(F2120,LISTAS·PAPP!$R$3:$T$221,3,0),"")</f>
        <v/>
      </c>
      <c r="H2120" s="58"/>
      <c r="I2120" s="66"/>
      <c r="J2120" s="66"/>
      <c r="K2120" s="67"/>
      <c r="L2120" s="66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52" t="str">
        <f>IF(A2120&lt;&gt;"",IF(D2120="DIRECCIÓN_DE_TRANSFERENCIAS","280 0031",VLOOKUP(C2120,LISTAS·PAPP!$C$3:$D$76,2,0)),"")</f>
        <v/>
      </c>
      <c r="Z2120" s="61"/>
      <c r="AA2120" s="62"/>
      <c r="AB2120" s="62"/>
      <c r="AC2120" s="65" t="str">
        <f>IF(D2120&lt;&gt;"",VLOOKUP(D2120,LISTAS·PAPP!$I$3:$M$16,2,0),"")</f>
        <v/>
      </c>
      <c r="AD2120" s="51" t="str">
        <f>IF(D2120&lt;&gt;"",VLOOKUP(D2120,LISTAS·PAPP!$I$3:$M$16,3,0),"")</f>
        <v/>
      </c>
      <c r="AE2120" s="52" t="str">
        <f>IF(D2120&lt;&gt;"",VLOOKUP(D2120,LISTAS·PAPP!$I$3:$M$16,4,0),"")</f>
        <v/>
      </c>
      <c r="AF2120" s="51" t="str">
        <f>IF(D2120&lt;&gt;"",VLOOKUP(D2120,LISTAS·PAPP!$I$3:$M$16,5,0),"")</f>
        <v/>
      </c>
      <c r="AG2120" s="52" t="str">
        <f>IF(AH2120&lt;&gt;"",VLOOKUP(AH2120,LISTAS·PAPP!$O$3:$P$74,2,0),"")</f>
        <v/>
      </c>
      <c r="AH2120" s="58"/>
      <c r="AI2120" s="60"/>
      <c r="AJ2120" s="51" t="str">
        <f>IF(AI2120&lt;&gt;"",VLOOKUP(AI2120,LISTAS·PAPP!$X$4:$Y$80,2,0),"")</f>
        <v/>
      </c>
      <c r="AK2120" s="58"/>
      <c r="AL2120" s="60"/>
      <c r="AM2120" s="51" t="str">
        <f>IF(ISERROR(VLOOKUP(AL2120,LISTAS·PAPP!$AD$4:$AE$334,2,0))," ",VLOOKUP(AL2120,LISTAS·PAPP!$AD$4:$AE$334,2,0))</f>
        <v xml:space="preserve"> </v>
      </c>
      <c r="AN2120" s="63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53" t="str">
        <f t="shared" si="97"/>
        <v/>
      </c>
      <c r="BB2120" s="54" t="str">
        <f t="shared" si="98"/>
        <v/>
      </c>
      <c r="BC2120" s="55" t="str">
        <f t="shared" si="99"/>
        <v xml:space="preserve"> </v>
      </c>
    </row>
    <row r="2121" spans="1:55" x14ac:dyDescent="0.25">
      <c r="A2121" s="58"/>
      <c r="B2121" s="58"/>
      <c r="C2121" s="58"/>
      <c r="D2121" s="58"/>
      <c r="E2121" s="51" t="str">
        <f>IF(C2121&lt;&gt;"",VLOOKUP(MID(C2121,18,5),LISTAS·PAPP!$E$4:$F$76,2,0),"")</f>
        <v/>
      </c>
      <c r="F2121" s="58"/>
      <c r="G2121" s="51" t="str">
        <f>IF(F2121&lt;&gt;"",VLOOKUP(F2121,LISTAS·PAPP!$R$3:$T$221,3,0),"")</f>
        <v/>
      </c>
      <c r="H2121" s="58"/>
      <c r="I2121" s="66"/>
      <c r="J2121" s="66"/>
      <c r="K2121" s="67"/>
      <c r="L2121" s="66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52" t="str">
        <f>IF(A2121&lt;&gt;"",IF(D2121="DIRECCIÓN_DE_TRANSFERENCIAS","280 0031",VLOOKUP(C2121,LISTAS·PAPP!$C$3:$D$76,2,0)),"")</f>
        <v/>
      </c>
      <c r="Z2121" s="61"/>
      <c r="AA2121" s="62"/>
      <c r="AB2121" s="62"/>
      <c r="AC2121" s="65" t="str">
        <f>IF(D2121&lt;&gt;"",VLOOKUP(D2121,LISTAS·PAPP!$I$3:$M$16,2,0),"")</f>
        <v/>
      </c>
      <c r="AD2121" s="51" t="str">
        <f>IF(D2121&lt;&gt;"",VLOOKUP(D2121,LISTAS·PAPP!$I$3:$M$16,3,0),"")</f>
        <v/>
      </c>
      <c r="AE2121" s="52" t="str">
        <f>IF(D2121&lt;&gt;"",VLOOKUP(D2121,LISTAS·PAPP!$I$3:$M$16,4,0),"")</f>
        <v/>
      </c>
      <c r="AF2121" s="51" t="str">
        <f>IF(D2121&lt;&gt;"",VLOOKUP(D2121,LISTAS·PAPP!$I$3:$M$16,5,0),"")</f>
        <v/>
      </c>
      <c r="AG2121" s="52" t="str">
        <f>IF(AH2121&lt;&gt;"",VLOOKUP(AH2121,LISTAS·PAPP!$O$3:$P$74,2,0),"")</f>
        <v/>
      </c>
      <c r="AH2121" s="58"/>
      <c r="AI2121" s="60"/>
      <c r="AJ2121" s="51" t="str">
        <f>IF(AI2121&lt;&gt;"",VLOOKUP(AI2121,LISTAS·PAPP!$X$4:$Y$80,2,0),"")</f>
        <v/>
      </c>
      <c r="AK2121" s="58"/>
      <c r="AL2121" s="60"/>
      <c r="AM2121" s="51" t="str">
        <f>IF(ISERROR(VLOOKUP(AL2121,LISTAS·PAPP!$AD$4:$AE$334,2,0))," ",VLOOKUP(AL2121,LISTAS·PAPP!$AD$4:$AE$334,2,0))</f>
        <v xml:space="preserve"> </v>
      </c>
      <c r="AN2121" s="63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53" t="str">
        <f t="shared" si="97"/>
        <v/>
      </c>
      <c r="BB2121" s="54" t="str">
        <f t="shared" si="98"/>
        <v/>
      </c>
      <c r="BC2121" s="55" t="str">
        <f t="shared" si="99"/>
        <v xml:space="preserve"> </v>
      </c>
    </row>
    <row r="2122" spans="1:55" x14ac:dyDescent="0.25">
      <c r="A2122" s="58"/>
      <c r="B2122" s="58"/>
      <c r="C2122" s="58"/>
      <c r="D2122" s="58"/>
      <c r="E2122" s="51" t="str">
        <f>IF(C2122&lt;&gt;"",VLOOKUP(MID(C2122,18,5),LISTAS·PAPP!$E$4:$F$76,2,0),"")</f>
        <v/>
      </c>
      <c r="F2122" s="58"/>
      <c r="G2122" s="51" t="str">
        <f>IF(F2122&lt;&gt;"",VLOOKUP(F2122,LISTAS·PAPP!$R$3:$T$221,3,0),"")</f>
        <v/>
      </c>
      <c r="H2122" s="58"/>
      <c r="I2122" s="66"/>
      <c r="J2122" s="66"/>
      <c r="K2122" s="67"/>
      <c r="L2122" s="66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52" t="str">
        <f>IF(A2122&lt;&gt;"",IF(D2122="DIRECCIÓN_DE_TRANSFERENCIAS","280 0031",VLOOKUP(C2122,LISTAS·PAPP!$C$3:$D$76,2,0)),"")</f>
        <v/>
      </c>
      <c r="Z2122" s="61"/>
      <c r="AA2122" s="62"/>
      <c r="AB2122" s="62"/>
      <c r="AC2122" s="65" t="str">
        <f>IF(D2122&lt;&gt;"",VLOOKUP(D2122,LISTAS·PAPP!$I$3:$M$16,2,0),"")</f>
        <v/>
      </c>
      <c r="AD2122" s="51" t="str">
        <f>IF(D2122&lt;&gt;"",VLOOKUP(D2122,LISTAS·PAPP!$I$3:$M$16,3,0),"")</f>
        <v/>
      </c>
      <c r="AE2122" s="52" t="str">
        <f>IF(D2122&lt;&gt;"",VLOOKUP(D2122,LISTAS·PAPP!$I$3:$M$16,4,0),"")</f>
        <v/>
      </c>
      <c r="AF2122" s="51" t="str">
        <f>IF(D2122&lt;&gt;"",VLOOKUP(D2122,LISTAS·PAPP!$I$3:$M$16,5,0),"")</f>
        <v/>
      </c>
      <c r="AG2122" s="52" t="str">
        <f>IF(AH2122&lt;&gt;"",VLOOKUP(AH2122,LISTAS·PAPP!$O$3:$P$74,2,0),"")</f>
        <v/>
      </c>
      <c r="AH2122" s="58"/>
      <c r="AI2122" s="60"/>
      <c r="AJ2122" s="51" t="str">
        <f>IF(AI2122&lt;&gt;"",VLOOKUP(AI2122,LISTAS·PAPP!$X$4:$Y$80,2,0),"")</f>
        <v/>
      </c>
      <c r="AK2122" s="58"/>
      <c r="AL2122" s="60"/>
      <c r="AM2122" s="51" t="str">
        <f>IF(ISERROR(VLOOKUP(AL2122,LISTAS·PAPP!$AD$4:$AE$334,2,0))," ",VLOOKUP(AL2122,LISTAS·PAPP!$AD$4:$AE$334,2,0))</f>
        <v xml:space="preserve"> </v>
      </c>
      <c r="AN2122" s="63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53" t="str">
        <f t="shared" si="97"/>
        <v/>
      </c>
      <c r="BB2122" s="54" t="str">
        <f t="shared" si="98"/>
        <v/>
      </c>
      <c r="BC2122" s="55" t="str">
        <f t="shared" si="99"/>
        <v xml:space="preserve"> </v>
      </c>
    </row>
    <row r="2123" spans="1:55" x14ac:dyDescent="0.25">
      <c r="A2123" s="58"/>
      <c r="B2123" s="58"/>
      <c r="C2123" s="58"/>
      <c r="D2123" s="58"/>
      <c r="E2123" s="51" t="str">
        <f>IF(C2123&lt;&gt;"",VLOOKUP(MID(C2123,18,5),LISTAS·PAPP!$E$4:$F$76,2,0),"")</f>
        <v/>
      </c>
      <c r="F2123" s="58"/>
      <c r="G2123" s="51" t="str">
        <f>IF(F2123&lt;&gt;"",VLOOKUP(F2123,LISTAS·PAPP!$R$3:$T$221,3,0),"")</f>
        <v/>
      </c>
      <c r="H2123" s="58"/>
      <c r="I2123" s="66"/>
      <c r="J2123" s="66"/>
      <c r="K2123" s="67"/>
      <c r="L2123" s="66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52" t="str">
        <f>IF(A2123&lt;&gt;"",IF(D2123="DIRECCIÓN_DE_TRANSFERENCIAS","280 0031",VLOOKUP(C2123,LISTAS·PAPP!$C$3:$D$76,2,0)),"")</f>
        <v/>
      </c>
      <c r="Z2123" s="61"/>
      <c r="AA2123" s="62"/>
      <c r="AB2123" s="62"/>
      <c r="AC2123" s="65" t="str">
        <f>IF(D2123&lt;&gt;"",VLOOKUP(D2123,LISTAS·PAPP!$I$3:$M$16,2,0),"")</f>
        <v/>
      </c>
      <c r="AD2123" s="51" t="str">
        <f>IF(D2123&lt;&gt;"",VLOOKUP(D2123,LISTAS·PAPP!$I$3:$M$16,3,0),"")</f>
        <v/>
      </c>
      <c r="AE2123" s="52" t="str">
        <f>IF(D2123&lt;&gt;"",VLOOKUP(D2123,LISTAS·PAPP!$I$3:$M$16,4,0),"")</f>
        <v/>
      </c>
      <c r="AF2123" s="51" t="str">
        <f>IF(D2123&lt;&gt;"",VLOOKUP(D2123,LISTAS·PAPP!$I$3:$M$16,5,0),"")</f>
        <v/>
      </c>
      <c r="AG2123" s="52" t="str">
        <f>IF(AH2123&lt;&gt;"",VLOOKUP(AH2123,LISTAS·PAPP!$O$3:$P$74,2,0),"")</f>
        <v/>
      </c>
      <c r="AH2123" s="58"/>
      <c r="AI2123" s="60"/>
      <c r="AJ2123" s="51" t="str">
        <f>IF(AI2123&lt;&gt;"",VLOOKUP(AI2123,LISTAS·PAPP!$X$4:$Y$80,2,0),"")</f>
        <v/>
      </c>
      <c r="AK2123" s="58"/>
      <c r="AL2123" s="60"/>
      <c r="AM2123" s="51" t="str">
        <f>IF(ISERROR(VLOOKUP(AL2123,LISTAS·PAPP!$AD$4:$AE$334,2,0))," ",VLOOKUP(AL2123,LISTAS·PAPP!$AD$4:$AE$334,2,0))</f>
        <v xml:space="preserve"> </v>
      </c>
      <c r="AN2123" s="63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53" t="str">
        <f t="shared" si="97"/>
        <v/>
      </c>
      <c r="BB2123" s="54" t="str">
        <f t="shared" si="98"/>
        <v/>
      </c>
      <c r="BC2123" s="55" t="str">
        <f t="shared" si="99"/>
        <v xml:space="preserve"> </v>
      </c>
    </row>
    <row r="2124" spans="1:55" x14ac:dyDescent="0.25">
      <c r="A2124" s="58"/>
      <c r="B2124" s="58"/>
      <c r="C2124" s="58"/>
      <c r="D2124" s="58"/>
      <c r="E2124" s="51" t="str">
        <f>IF(C2124&lt;&gt;"",VLOOKUP(MID(C2124,18,5),LISTAS·PAPP!$E$4:$F$76,2,0),"")</f>
        <v/>
      </c>
      <c r="F2124" s="58"/>
      <c r="G2124" s="51" t="str">
        <f>IF(F2124&lt;&gt;"",VLOOKUP(F2124,LISTAS·PAPP!$R$3:$T$221,3,0),"")</f>
        <v/>
      </c>
      <c r="H2124" s="58"/>
      <c r="I2124" s="66"/>
      <c r="J2124" s="66"/>
      <c r="K2124" s="67"/>
      <c r="L2124" s="66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52" t="str">
        <f>IF(A2124&lt;&gt;"",IF(D2124="DIRECCIÓN_DE_TRANSFERENCIAS","280 0031",VLOOKUP(C2124,LISTAS·PAPP!$C$3:$D$76,2,0)),"")</f>
        <v/>
      </c>
      <c r="Z2124" s="61"/>
      <c r="AA2124" s="62"/>
      <c r="AB2124" s="62"/>
      <c r="AC2124" s="65" t="str">
        <f>IF(D2124&lt;&gt;"",VLOOKUP(D2124,LISTAS·PAPP!$I$3:$M$16,2,0),"")</f>
        <v/>
      </c>
      <c r="AD2124" s="51" t="str">
        <f>IF(D2124&lt;&gt;"",VLOOKUP(D2124,LISTAS·PAPP!$I$3:$M$16,3,0),"")</f>
        <v/>
      </c>
      <c r="AE2124" s="52" t="str">
        <f>IF(D2124&lt;&gt;"",VLOOKUP(D2124,LISTAS·PAPP!$I$3:$M$16,4,0),"")</f>
        <v/>
      </c>
      <c r="AF2124" s="51" t="str">
        <f>IF(D2124&lt;&gt;"",VLOOKUP(D2124,LISTAS·PAPP!$I$3:$M$16,5,0),"")</f>
        <v/>
      </c>
      <c r="AG2124" s="52" t="str">
        <f>IF(AH2124&lt;&gt;"",VLOOKUP(AH2124,LISTAS·PAPP!$O$3:$P$74,2,0),"")</f>
        <v/>
      </c>
      <c r="AH2124" s="58"/>
      <c r="AI2124" s="60"/>
      <c r="AJ2124" s="51" t="str">
        <f>IF(AI2124&lt;&gt;"",VLOOKUP(AI2124,LISTAS·PAPP!$X$4:$Y$80,2,0),"")</f>
        <v/>
      </c>
      <c r="AK2124" s="58"/>
      <c r="AL2124" s="60"/>
      <c r="AM2124" s="51" t="str">
        <f>IF(ISERROR(VLOOKUP(AL2124,LISTAS·PAPP!$AD$4:$AE$334,2,0))," ",VLOOKUP(AL2124,LISTAS·PAPP!$AD$4:$AE$334,2,0))</f>
        <v xml:space="preserve"> </v>
      </c>
      <c r="AN2124" s="63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53" t="str">
        <f t="shared" si="97"/>
        <v/>
      </c>
      <c r="BB2124" s="54" t="str">
        <f t="shared" si="98"/>
        <v/>
      </c>
      <c r="BC2124" s="55" t="str">
        <f t="shared" si="99"/>
        <v xml:space="preserve"> </v>
      </c>
    </row>
    <row r="2125" spans="1:55" x14ac:dyDescent="0.25">
      <c r="A2125" s="58"/>
      <c r="B2125" s="58"/>
      <c r="C2125" s="58"/>
      <c r="D2125" s="58"/>
      <c r="E2125" s="51" t="str">
        <f>IF(C2125&lt;&gt;"",VLOOKUP(MID(C2125,18,5),LISTAS·PAPP!$E$4:$F$76,2,0),"")</f>
        <v/>
      </c>
      <c r="F2125" s="58"/>
      <c r="G2125" s="51" t="str">
        <f>IF(F2125&lt;&gt;"",VLOOKUP(F2125,LISTAS·PAPP!$R$3:$T$221,3,0),"")</f>
        <v/>
      </c>
      <c r="H2125" s="58"/>
      <c r="I2125" s="66"/>
      <c r="J2125" s="66"/>
      <c r="K2125" s="67"/>
      <c r="L2125" s="66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52" t="str">
        <f>IF(A2125&lt;&gt;"",IF(D2125="DIRECCIÓN_DE_TRANSFERENCIAS","280 0031",VLOOKUP(C2125,LISTAS·PAPP!$C$3:$D$76,2,0)),"")</f>
        <v/>
      </c>
      <c r="Z2125" s="61"/>
      <c r="AA2125" s="62"/>
      <c r="AB2125" s="62"/>
      <c r="AC2125" s="65" t="str">
        <f>IF(D2125&lt;&gt;"",VLOOKUP(D2125,LISTAS·PAPP!$I$3:$M$16,2,0),"")</f>
        <v/>
      </c>
      <c r="AD2125" s="51" t="str">
        <f>IF(D2125&lt;&gt;"",VLOOKUP(D2125,LISTAS·PAPP!$I$3:$M$16,3,0),"")</f>
        <v/>
      </c>
      <c r="AE2125" s="52" t="str">
        <f>IF(D2125&lt;&gt;"",VLOOKUP(D2125,LISTAS·PAPP!$I$3:$M$16,4,0),"")</f>
        <v/>
      </c>
      <c r="AF2125" s="51" t="str">
        <f>IF(D2125&lt;&gt;"",VLOOKUP(D2125,LISTAS·PAPP!$I$3:$M$16,5,0),"")</f>
        <v/>
      </c>
      <c r="AG2125" s="52" t="str">
        <f>IF(AH2125&lt;&gt;"",VLOOKUP(AH2125,LISTAS·PAPP!$O$3:$P$74,2,0),"")</f>
        <v/>
      </c>
      <c r="AH2125" s="58"/>
      <c r="AI2125" s="60"/>
      <c r="AJ2125" s="51" t="str">
        <f>IF(AI2125&lt;&gt;"",VLOOKUP(AI2125,LISTAS·PAPP!$X$4:$Y$80,2,0),"")</f>
        <v/>
      </c>
      <c r="AK2125" s="58"/>
      <c r="AL2125" s="60"/>
      <c r="AM2125" s="51" t="str">
        <f>IF(ISERROR(VLOOKUP(AL2125,LISTAS·PAPP!$AD$4:$AE$334,2,0))," ",VLOOKUP(AL2125,LISTAS·PAPP!$AD$4:$AE$334,2,0))</f>
        <v xml:space="preserve"> </v>
      </c>
      <c r="AN2125" s="63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53" t="str">
        <f t="shared" si="97"/>
        <v/>
      </c>
      <c r="BB2125" s="54" t="str">
        <f t="shared" si="98"/>
        <v/>
      </c>
      <c r="BC2125" s="55" t="str">
        <f t="shared" si="99"/>
        <v xml:space="preserve"> </v>
      </c>
    </row>
    <row r="2126" spans="1:55" x14ac:dyDescent="0.25">
      <c r="A2126" s="58"/>
      <c r="B2126" s="58"/>
      <c r="C2126" s="58"/>
      <c r="D2126" s="58"/>
      <c r="E2126" s="51" t="str">
        <f>IF(C2126&lt;&gt;"",VLOOKUP(MID(C2126,18,5),LISTAS·PAPP!$E$4:$F$76,2,0),"")</f>
        <v/>
      </c>
      <c r="F2126" s="58"/>
      <c r="G2126" s="51" t="str">
        <f>IF(F2126&lt;&gt;"",VLOOKUP(F2126,LISTAS·PAPP!$R$3:$T$221,3,0),"")</f>
        <v/>
      </c>
      <c r="H2126" s="58"/>
      <c r="I2126" s="66"/>
      <c r="J2126" s="66"/>
      <c r="K2126" s="67"/>
      <c r="L2126" s="66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52" t="str">
        <f>IF(A2126&lt;&gt;"",IF(D2126="DIRECCIÓN_DE_TRANSFERENCIAS","280 0031",VLOOKUP(C2126,LISTAS·PAPP!$C$3:$D$76,2,0)),"")</f>
        <v/>
      </c>
      <c r="Z2126" s="61"/>
      <c r="AA2126" s="62"/>
      <c r="AB2126" s="62"/>
      <c r="AC2126" s="65" t="str">
        <f>IF(D2126&lt;&gt;"",VLOOKUP(D2126,LISTAS·PAPP!$I$3:$M$16,2,0),"")</f>
        <v/>
      </c>
      <c r="AD2126" s="51" t="str">
        <f>IF(D2126&lt;&gt;"",VLOOKUP(D2126,LISTAS·PAPP!$I$3:$M$16,3,0),"")</f>
        <v/>
      </c>
      <c r="AE2126" s="52" t="str">
        <f>IF(D2126&lt;&gt;"",VLOOKUP(D2126,LISTAS·PAPP!$I$3:$M$16,4,0),"")</f>
        <v/>
      </c>
      <c r="AF2126" s="51" t="str">
        <f>IF(D2126&lt;&gt;"",VLOOKUP(D2126,LISTAS·PAPP!$I$3:$M$16,5,0),"")</f>
        <v/>
      </c>
      <c r="AG2126" s="52" t="str">
        <f>IF(AH2126&lt;&gt;"",VLOOKUP(AH2126,LISTAS·PAPP!$O$3:$P$74,2,0),"")</f>
        <v/>
      </c>
      <c r="AH2126" s="58"/>
      <c r="AI2126" s="60"/>
      <c r="AJ2126" s="51" t="str">
        <f>IF(AI2126&lt;&gt;"",VLOOKUP(AI2126,LISTAS·PAPP!$X$4:$Y$80,2,0),"")</f>
        <v/>
      </c>
      <c r="AK2126" s="58"/>
      <c r="AL2126" s="60"/>
      <c r="AM2126" s="51" t="str">
        <f>IF(ISERROR(VLOOKUP(AL2126,LISTAS·PAPP!$AD$4:$AE$334,2,0))," ",VLOOKUP(AL2126,LISTAS·PAPP!$AD$4:$AE$334,2,0))</f>
        <v xml:space="preserve"> </v>
      </c>
      <c r="AN2126" s="63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53" t="str">
        <f t="shared" ref="BA2126:BA2189" si="100">IF(A2126&lt;&gt;"",SUM(AO2126:AZ2126),"")</f>
        <v/>
      </c>
      <c r="BB2126" s="54" t="str">
        <f t="shared" ref="BB2126:BB2189" si="101">IF(A2126&lt;&gt;"",IF(AN2126&lt;&gt;"",IF(AN2126=BA2126,"OK",AN2126-BA2126),IF(AND(AN2126="",BA2126=""),"",AN2126-BA2126)),"")</f>
        <v/>
      </c>
      <c r="BC2126" s="55" t="str">
        <f t="shared" ref="BC2126:BC2189" si="102">IF(A2126&lt;&gt;"",IF(A2126="","Escoger Nivel 0;",)&amp;" "&amp;(IF(B2126="","Escoger Nivel 1",)&amp;" "&amp;(IF(C2126="","Escoger Nivel 2;",)&amp;" "&amp;(IF(D2126="","Escoger Nivel 3",)&amp;" "&amp;(IF(F2126="","Escoger Cantón;",)&amp;" "&amp;(IF(H2126="","Escoger Obj. Estratégico Institucional N1;",)&amp;" "&amp;(IF(I2126="","Colocar Componente del Proyecto;",)&amp;" "&amp;(IF(J2126="","Colocar Actvidad del PAPP;",)&amp;" "&amp;(IF(K2126="","Colocar Metas;",)&amp;" "&amp;(IF(L2126="","Colocar Indicador;",)&amp;" "&amp;(IF(Z2126="","Escoger Código Fuente;",)&amp;" "&amp;(IF(AA2126="","Colocar Código Organismo;",)&amp;" "&amp;(IF(AB2126="","Colocar Código Correlativo;",)&amp;" "&amp;(IF(AH2126="","Escoger Actividad eSIGEF;",)&amp;" "&amp;(IF(AI2126="","Escoger Código Politicas de Igualdad;",)&amp;" "&amp;(IF(AK2126="","Escoger Grupo de Gasto;",)&amp;" "&amp;(IF(AL2126="","Escoger Ítem Presupuestario;",)))))))))))))))))," ")</f>
        <v xml:space="preserve"> </v>
      </c>
    </row>
    <row r="2127" spans="1:55" x14ac:dyDescent="0.25">
      <c r="A2127" s="58"/>
      <c r="B2127" s="58"/>
      <c r="C2127" s="58"/>
      <c r="D2127" s="58"/>
      <c r="E2127" s="51" t="str">
        <f>IF(C2127&lt;&gt;"",VLOOKUP(MID(C2127,18,5),LISTAS·PAPP!$E$4:$F$76,2,0),"")</f>
        <v/>
      </c>
      <c r="F2127" s="58"/>
      <c r="G2127" s="51" t="str">
        <f>IF(F2127&lt;&gt;"",VLOOKUP(F2127,LISTAS·PAPP!$R$3:$T$221,3,0),"")</f>
        <v/>
      </c>
      <c r="H2127" s="58"/>
      <c r="I2127" s="66"/>
      <c r="J2127" s="66"/>
      <c r="K2127" s="67"/>
      <c r="L2127" s="66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52" t="str">
        <f>IF(A2127&lt;&gt;"",IF(D2127="DIRECCIÓN_DE_TRANSFERENCIAS","280 0031",VLOOKUP(C2127,LISTAS·PAPP!$C$3:$D$76,2,0)),"")</f>
        <v/>
      </c>
      <c r="Z2127" s="61"/>
      <c r="AA2127" s="62"/>
      <c r="AB2127" s="62"/>
      <c r="AC2127" s="65" t="str">
        <f>IF(D2127&lt;&gt;"",VLOOKUP(D2127,LISTAS·PAPP!$I$3:$M$16,2,0),"")</f>
        <v/>
      </c>
      <c r="AD2127" s="51" t="str">
        <f>IF(D2127&lt;&gt;"",VLOOKUP(D2127,LISTAS·PAPP!$I$3:$M$16,3,0),"")</f>
        <v/>
      </c>
      <c r="AE2127" s="52" t="str">
        <f>IF(D2127&lt;&gt;"",VLOOKUP(D2127,LISTAS·PAPP!$I$3:$M$16,4,0),"")</f>
        <v/>
      </c>
      <c r="AF2127" s="51" t="str">
        <f>IF(D2127&lt;&gt;"",VLOOKUP(D2127,LISTAS·PAPP!$I$3:$M$16,5,0),"")</f>
        <v/>
      </c>
      <c r="AG2127" s="52" t="str">
        <f>IF(AH2127&lt;&gt;"",VLOOKUP(AH2127,LISTAS·PAPP!$O$3:$P$74,2,0),"")</f>
        <v/>
      </c>
      <c r="AH2127" s="58"/>
      <c r="AI2127" s="60"/>
      <c r="AJ2127" s="51" t="str">
        <f>IF(AI2127&lt;&gt;"",VLOOKUP(AI2127,LISTAS·PAPP!$X$4:$Y$80,2,0),"")</f>
        <v/>
      </c>
      <c r="AK2127" s="58"/>
      <c r="AL2127" s="60"/>
      <c r="AM2127" s="51" t="str">
        <f>IF(ISERROR(VLOOKUP(AL2127,LISTAS·PAPP!$AD$4:$AE$334,2,0))," ",VLOOKUP(AL2127,LISTAS·PAPP!$AD$4:$AE$334,2,0))</f>
        <v xml:space="preserve"> </v>
      </c>
      <c r="AN2127" s="63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53" t="str">
        <f t="shared" si="100"/>
        <v/>
      </c>
      <c r="BB2127" s="54" t="str">
        <f t="shared" si="101"/>
        <v/>
      </c>
      <c r="BC2127" s="55" t="str">
        <f t="shared" si="102"/>
        <v xml:space="preserve"> </v>
      </c>
    </row>
    <row r="2128" spans="1:55" x14ac:dyDescent="0.25">
      <c r="A2128" s="58"/>
      <c r="B2128" s="58"/>
      <c r="C2128" s="58"/>
      <c r="D2128" s="58"/>
      <c r="E2128" s="51" t="str">
        <f>IF(C2128&lt;&gt;"",VLOOKUP(MID(C2128,18,5),LISTAS·PAPP!$E$4:$F$76,2,0),"")</f>
        <v/>
      </c>
      <c r="F2128" s="58"/>
      <c r="G2128" s="51" t="str">
        <f>IF(F2128&lt;&gt;"",VLOOKUP(F2128,LISTAS·PAPP!$R$3:$T$221,3,0),"")</f>
        <v/>
      </c>
      <c r="H2128" s="58"/>
      <c r="I2128" s="66"/>
      <c r="J2128" s="66"/>
      <c r="K2128" s="67"/>
      <c r="L2128" s="66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52" t="str">
        <f>IF(A2128&lt;&gt;"",IF(D2128="DIRECCIÓN_DE_TRANSFERENCIAS","280 0031",VLOOKUP(C2128,LISTAS·PAPP!$C$3:$D$76,2,0)),"")</f>
        <v/>
      </c>
      <c r="Z2128" s="61"/>
      <c r="AA2128" s="62"/>
      <c r="AB2128" s="62"/>
      <c r="AC2128" s="65" t="str">
        <f>IF(D2128&lt;&gt;"",VLOOKUP(D2128,LISTAS·PAPP!$I$3:$M$16,2,0),"")</f>
        <v/>
      </c>
      <c r="AD2128" s="51" t="str">
        <f>IF(D2128&lt;&gt;"",VLOOKUP(D2128,LISTAS·PAPP!$I$3:$M$16,3,0),"")</f>
        <v/>
      </c>
      <c r="AE2128" s="52" t="str">
        <f>IF(D2128&lt;&gt;"",VLOOKUP(D2128,LISTAS·PAPP!$I$3:$M$16,4,0),"")</f>
        <v/>
      </c>
      <c r="AF2128" s="51" t="str">
        <f>IF(D2128&lt;&gt;"",VLOOKUP(D2128,LISTAS·PAPP!$I$3:$M$16,5,0),"")</f>
        <v/>
      </c>
      <c r="AG2128" s="52" t="str">
        <f>IF(AH2128&lt;&gt;"",VLOOKUP(AH2128,LISTAS·PAPP!$O$3:$P$74,2,0),"")</f>
        <v/>
      </c>
      <c r="AH2128" s="58"/>
      <c r="AI2128" s="60"/>
      <c r="AJ2128" s="51" t="str">
        <f>IF(AI2128&lt;&gt;"",VLOOKUP(AI2128,LISTAS·PAPP!$X$4:$Y$80,2,0),"")</f>
        <v/>
      </c>
      <c r="AK2128" s="58"/>
      <c r="AL2128" s="60"/>
      <c r="AM2128" s="51" t="str">
        <f>IF(ISERROR(VLOOKUP(AL2128,LISTAS·PAPP!$AD$4:$AE$334,2,0))," ",VLOOKUP(AL2128,LISTAS·PAPP!$AD$4:$AE$334,2,0))</f>
        <v xml:space="preserve"> </v>
      </c>
      <c r="AN2128" s="63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53" t="str">
        <f t="shared" si="100"/>
        <v/>
      </c>
      <c r="BB2128" s="54" t="str">
        <f t="shared" si="101"/>
        <v/>
      </c>
      <c r="BC2128" s="55" t="str">
        <f t="shared" si="102"/>
        <v xml:space="preserve"> </v>
      </c>
    </row>
    <row r="2129" spans="1:55" x14ac:dyDescent="0.25">
      <c r="A2129" s="58"/>
      <c r="B2129" s="58"/>
      <c r="C2129" s="58"/>
      <c r="D2129" s="58"/>
      <c r="E2129" s="51" t="str">
        <f>IF(C2129&lt;&gt;"",VLOOKUP(MID(C2129,18,5),LISTAS·PAPP!$E$4:$F$76,2,0),"")</f>
        <v/>
      </c>
      <c r="F2129" s="58"/>
      <c r="G2129" s="51" t="str">
        <f>IF(F2129&lt;&gt;"",VLOOKUP(F2129,LISTAS·PAPP!$R$3:$T$221,3,0),"")</f>
        <v/>
      </c>
      <c r="H2129" s="58"/>
      <c r="I2129" s="66"/>
      <c r="J2129" s="66"/>
      <c r="K2129" s="67"/>
      <c r="L2129" s="66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52" t="str">
        <f>IF(A2129&lt;&gt;"",IF(D2129="DIRECCIÓN_DE_TRANSFERENCIAS","280 0031",VLOOKUP(C2129,LISTAS·PAPP!$C$3:$D$76,2,0)),"")</f>
        <v/>
      </c>
      <c r="Z2129" s="61"/>
      <c r="AA2129" s="62"/>
      <c r="AB2129" s="62"/>
      <c r="AC2129" s="65" t="str">
        <f>IF(D2129&lt;&gt;"",VLOOKUP(D2129,LISTAS·PAPP!$I$3:$M$16,2,0),"")</f>
        <v/>
      </c>
      <c r="AD2129" s="51" t="str">
        <f>IF(D2129&lt;&gt;"",VLOOKUP(D2129,LISTAS·PAPP!$I$3:$M$16,3,0),"")</f>
        <v/>
      </c>
      <c r="AE2129" s="52" t="str">
        <f>IF(D2129&lt;&gt;"",VLOOKUP(D2129,LISTAS·PAPP!$I$3:$M$16,4,0),"")</f>
        <v/>
      </c>
      <c r="AF2129" s="51" t="str">
        <f>IF(D2129&lt;&gt;"",VLOOKUP(D2129,LISTAS·PAPP!$I$3:$M$16,5,0),"")</f>
        <v/>
      </c>
      <c r="AG2129" s="52" t="str">
        <f>IF(AH2129&lt;&gt;"",VLOOKUP(AH2129,LISTAS·PAPP!$O$3:$P$74,2,0),"")</f>
        <v/>
      </c>
      <c r="AH2129" s="58"/>
      <c r="AI2129" s="60"/>
      <c r="AJ2129" s="51" t="str">
        <f>IF(AI2129&lt;&gt;"",VLOOKUP(AI2129,LISTAS·PAPP!$X$4:$Y$80,2,0),"")</f>
        <v/>
      </c>
      <c r="AK2129" s="58"/>
      <c r="AL2129" s="60"/>
      <c r="AM2129" s="51" t="str">
        <f>IF(ISERROR(VLOOKUP(AL2129,LISTAS·PAPP!$AD$4:$AE$334,2,0))," ",VLOOKUP(AL2129,LISTAS·PAPP!$AD$4:$AE$334,2,0))</f>
        <v xml:space="preserve"> </v>
      </c>
      <c r="AN2129" s="63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53" t="str">
        <f t="shared" si="100"/>
        <v/>
      </c>
      <c r="BB2129" s="54" t="str">
        <f t="shared" si="101"/>
        <v/>
      </c>
      <c r="BC2129" s="55" t="str">
        <f t="shared" si="102"/>
        <v xml:space="preserve"> </v>
      </c>
    </row>
    <row r="2130" spans="1:55" x14ac:dyDescent="0.25">
      <c r="A2130" s="58"/>
      <c r="B2130" s="58"/>
      <c r="C2130" s="58"/>
      <c r="D2130" s="58"/>
      <c r="E2130" s="51" t="str">
        <f>IF(C2130&lt;&gt;"",VLOOKUP(MID(C2130,18,5),LISTAS·PAPP!$E$4:$F$76,2,0),"")</f>
        <v/>
      </c>
      <c r="F2130" s="58"/>
      <c r="G2130" s="51" t="str">
        <f>IF(F2130&lt;&gt;"",VLOOKUP(F2130,LISTAS·PAPP!$R$3:$T$221,3,0),"")</f>
        <v/>
      </c>
      <c r="H2130" s="58"/>
      <c r="I2130" s="66"/>
      <c r="J2130" s="66"/>
      <c r="K2130" s="67"/>
      <c r="L2130" s="66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52" t="str">
        <f>IF(A2130&lt;&gt;"",IF(D2130="DIRECCIÓN_DE_TRANSFERENCIAS","280 0031",VLOOKUP(C2130,LISTAS·PAPP!$C$3:$D$76,2,0)),"")</f>
        <v/>
      </c>
      <c r="Z2130" s="61"/>
      <c r="AA2130" s="62"/>
      <c r="AB2130" s="62"/>
      <c r="AC2130" s="65" t="str">
        <f>IF(D2130&lt;&gt;"",VLOOKUP(D2130,LISTAS·PAPP!$I$3:$M$16,2,0),"")</f>
        <v/>
      </c>
      <c r="AD2130" s="51" t="str">
        <f>IF(D2130&lt;&gt;"",VLOOKUP(D2130,LISTAS·PAPP!$I$3:$M$16,3,0),"")</f>
        <v/>
      </c>
      <c r="AE2130" s="52" t="str">
        <f>IF(D2130&lt;&gt;"",VLOOKUP(D2130,LISTAS·PAPP!$I$3:$M$16,4,0),"")</f>
        <v/>
      </c>
      <c r="AF2130" s="51" t="str">
        <f>IF(D2130&lt;&gt;"",VLOOKUP(D2130,LISTAS·PAPP!$I$3:$M$16,5,0),"")</f>
        <v/>
      </c>
      <c r="AG2130" s="52" t="str">
        <f>IF(AH2130&lt;&gt;"",VLOOKUP(AH2130,LISTAS·PAPP!$O$3:$P$74,2,0),"")</f>
        <v/>
      </c>
      <c r="AH2130" s="58"/>
      <c r="AI2130" s="60"/>
      <c r="AJ2130" s="51" t="str">
        <f>IF(AI2130&lt;&gt;"",VLOOKUP(AI2130,LISTAS·PAPP!$X$4:$Y$80,2,0),"")</f>
        <v/>
      </c>
      <c r="AK2130" s="58"/>
      <c r="AL2130" s="60"/>
      <c r="AM2130" s="51" t="str">
        <f>IF(ISERROR(VLOOKUP(AL2130,LISTAS·PAPP!$AD$4:$AE$334,2,0))," ",VLOOKUP(AL2130,LISTAS·PAPP!$AD$4:$AE$334,2,0))</f>
        <v xml:space="preserve"> </v>
      </c>
      <c r="AN2130" s="63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53" t="str">
        <f t="shared" si="100"/>
        <v/>
      </c>
      <c r="BB2130" s="54" t="str">
        <f t="shared" si="101"/>
        <v/>
      </c>
      <c r="BC2130" s="55" t="str">
        <f t="shared" si="102"/>
        <v xml:space="preserve"> </v>
      </c>
    </row>
    <row r="2131" spans="1:55" x14ac:dyDescent="0.25">
      <c r="A2131" s="58"/>
      <c r="B2131" s="58"/>
      <c r="C2131" s="58"/>
      <c r="D2131" s="58"/>
      <c r="E2131" s="51" t="str">
        <f>IF(C2131&lt;&gt;"",VLOOKUP(MID(C2131,18,5),LISTAS·PAPP!$E$4:$F$76,2,0),"")</f>
        <v/>
      </c>
      <c r="F2131" s="58"/>
      <c r="G2131" s="51" t="str">
        <f>IF(F2131&lt;&gt;"",VLOOKUP(F2131,LISTAS·PAPP!$R$3:$T$221,3,0),"")</f>
        <v/>
      </c>
      <c r="H2131" s="58"/>
      <c r="I2131" s="66"/>
      <c r="J2131" s="66"/>
      <c r="K2131" s="67"/>
      <c r="L2131" s="66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52" t="str">
        <f>IF(A2131&lt;&gt;"",IF(D2131="DIRECCIÓN_DE_TRANSFERENCIAS","280 0031",VLOOKUP(C2131,LISTAS·PAPP!$C$3:$D$76,2,0)),"")</f>
        <v/>
      </c>
      <c r="Z2131" s="61"/>
      <c r="AA2131" s="62"/>
      <c r="AB2131" s="62"/>
      <c r="AC2131" s="65" t="str">
        <f>IF(D2131&lt;&gt;"",VLOOKUP(D2131,LISTAS·PAPP!$I$3:$M$16,2,0),"")</f>
        <v/>
      </c>
      <c r="AD2131" s="51" t="str">
        <f>IF(D2131&lt;&gt;"",VLOOKUP(D2131,LISTAS·PAPP!$I$3:$M$16,3,0),"")</f>
        <v/>
      </c>
      <c r="AE2131" s="52" t="str">
        <f>IF(D2131&lt;&gt;"",VLOOKUP(D2131,LISTAS·PAPP!$I$3:$M$16,4,0),"")</f>
        <v/>
      </c>
      <c r="AF2131" s="51" t="str">
        <f>IF(D2131&lt;&gt;"",VLOOKUP(D2131,LISTAS·PAPP!$I$3:$M$16,5,0),"")</f>
        <v/>
      </c>
      <c r="AG2131" s="52" t="str">
        <f>IF(AH2131&lt;&gt;"",VLOOKUP(AH2131,LISTAS·PAPP!$O$3:$P$74,2,0),"")</f>
        <v/>
      </c>
      <c r="AH2131" s="58"/>
      <c r="AI2131" s="60"/>
      <c r="AJ2131" s="51" t="str">
        <f>IF(AI2131&lt;&gt;"",VLOOKUP(AI2131,LISTAS·PAPP!$X$4:$Y$80,2,0),"")</f>
        <v/>
      </c>
      <c r="AK2131" s="58"/>
      <c r="AL2131" s="60"/>
      <c r="AM2131" s="51" t="str">
        <f>IF(ISERROR(VLOOKUP(AL2131,LISTAS·PAPP!$AD$4:$AE$334,2,0))," ",VLOOKUP(AL2131,LISTAS·PAPP!$AD$4:$AE$334,2,0))</f>
        <v xml:space="preserve"> </v>
      </c>
      <c r="AN2131" s="63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53" t="str">
        <f t="shared" si="100"/>
        <v/>
      </c>
      <c r="BB2131" s="54" t="str">
        <f t="shared" si="101"/>
        <v/>
      </c>
      <c r="BC2131" s="55" t="str">
        <f t="shared" si="102"/>
        <v xml:space="preserve"> </v>
      </c>
    </row>
    <row r="2132" spans="1:55" x14ac:dyDescent="0.25">
      <c r="A2132" s="58"/>
      <c r="B2132" s="58"/>
      <c r="C2132" s="58"/>
      <c r="D2132" s="58"/>
      <c r="E2132" s="51" t="str">
        <f>IF(C2132&lt;&gt;"",VLOOKUP(MID(C2132,18,5),LISTAS·PAPP!$E$4:$F$76,2,0),"")</f>
        <v/>
      </c>
      <c r="F2132" s="58"/>
      <c r="G2132" s="51" t="str">
        <f>IF(F2132&lt;&gt;"",VLOOKUP(F2132,LISTAS·PAPP!$R$3:$T$221,3,0),"")</f>
        <v/>
      </c>
      <c r="H2132" s="58"/>
      <c r="I2132" s="66"/>
      <c r="J2132" s="66"/>
      <c r="K2132" s="67"/>
      <c r="L2132" s="66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52" t="str">
        <f>IF(A2132&lt;&gt;"",IF(D2132="DIRECCIÓN_DE_TRANSFERENCIAS","280 0031",VLOOKUP(C2132,LISTAS·PAPP!$C$3:$D$76,2,0)),"")</f>
        <v/>
      </c>
      <c r="Z2132" s="61"/>
      <c r="AA2132" s="62"/>
      <c r="AB2132" s="62"/>
      <c r="AC2132" s="65" t="str">
        <f>IF(D2132&lt;&gt;"",VLOOKUP(D2132,LISTAS·PAPP!$I$3:$M$16,2,0),"")</f>
        <v/>
      </c>
      <c r="AD2132" s="51" t="str">
        <f>IF(D2132&lt;&gt;"",VLOOKUP(D2132,LISTAS·PAPP!$I$3:$M$16,3,0),"")</f>
        <v/>
      </c>
      <c r="AE2132" s="52" t="str">
        <f>IF(D2132&lt;&gt;"",VLOOKUP(D2132,LISTAS·PAPP!$I$3:$M$16,4,0),"")</f>
        <v/>
      </c>
      <c r="AF2132" s="51" t="str">
        <f>IF(D2132&lt;&gt;"",VLOOKUP(D2132,LISTAS·PAPP!$I$3:$M$16,5,0),"")</f>
        <v/>
      </c>
      <c r="AG2132" s="52" t="str">
        <f>IF(AH2132&lt;&gt;"",VLOOKUP(AH2132,LISTAS·PAPP!$O$3:$P$74,2,0),"")</f>
        <v/>
      </c>
      <c r="AH2132" s="58"/>
      <c r="AI2132" s="60"/>
      <c r="AJ2132" s="51" t="str">
        <f>IF(AI2132&lt;&gt;"",VLOOKUP(AI2132,LISTAS·PAPP!$X$4:$Y$80,2,0),"")</f>
        <v/>
      </c>
      <c r="AK2132" s="58"/>
      <c r="AL2132" s="60"/>
      <c r="AM2132" s="51" t="str">
        <f>IF(ISERROR(VLOOKUP(AL2132,LISTAS·PAPP!$AD$4:$AE$334,2,0))," ",VLOOKUP(AL2132,LISTAS·PAPP!$AD$4:$AE$334,2,0))</f>
        <v xml:space="preserve"> </v>
      </c>
      <c r="AN2132" s="63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53" t="str">
        <f t="shared" si="100"/>
        <v/>
      </c>
      <c r="BB2132" s="54" t="str">
        <f t="shared" si="101"/>
        <v/>
      </c>
      <c r="BC2132" s="55" t="str">
        <f t="shared" si="102"/>
        <v xml:space="preserve"> </v>
      </c>
    </row>
    <row r="2133" spans="1:55" x14ac:dyDescent="0.25">
      <c r="A2133" s="58"/>
      <c r="B2133" s="58"/>
      <c r="C2133" s="58"/>
      <c r="D2133" s="58"/>
      <c r="E2133" s="51" t="str">
        <f>IF(C2133&lt;&gt;"",VLOOKUP(MID(C2133,18,5),LISTAS·PAPP!$E$4:$F$76,2,0),"")</f>
        <v/>
      </c>
      <c r="F2133" s="58"/>
      <c r="G2133" s="51" t="str">
        <f>IF(F2133&lt;&gt;"",VLOOKUP(F2133,LISTAS·PAPP!$R$3:$T$221,3,0),"")</f>
        <v/>
      </c>
      <c r="H2133" s="58"/>
      <c r="I2133" s="66"/>
      <c r="J2133" s="66"/>
      <c r="K2133" s="67"/>
      <c r="L2133" s="66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52" t="str">
        <f>IF(A2133&lt;&gt;"",IF(D2133="DIRECCIÓN_DE_TRANSFERENCIAS","280 0031",VLOOKUP(C2133,LISTAS·PAPP!$C$3:$D$76,2,0)),"")</f>
        <v/>
      </c>
      <c r="Z2133" s="61"/>
      <c r="AA2133" s="62"/>
      <c r="AB2133" s="62"/>
      <c r="AC2133" s="65" t="str">
        <f>IF(D2133&lt;&gt;"",VLOOKUP(D2133,LISTAS·PAPP!$I$3:$M$16,2,0),"")</f>
        <v/>
      </c>
      <c r="AD2133" s="51" t="str">
        <f>IF(D2133&lt;&gt;"",VLOOKUP(D2133,LISTAS·PAPP!$I$3:$M$16,3,0),"")</f>
        <v/>
      </c>
      <c r="AE2133" s="52" t="str">
        <f>IF(D2133&lt;&gt;"",VLOOKUP(D2133,LISTAS·PAPP!$I$3:$M$16,4,0),"")</f>
        <v/>
      </c>
      <c r="AF2133" s="51" t="str">
        <f>IF(D2133&lt;&gt;"",VLOOKUP(D2133,LISTAS·PAPP!$I$3:$M$16,5,0),"")</f>
        <v/>
      </c>
      <c r="AG2133" s="52" t="str">
        <f>IF(AH2133&lt;&gt;"",VLOOKUP(AH2133,LISTAS·PAPP!$O$3:$P$74,2,0),"")</f>
        <v/>
      </c>
      <c r="AH2133" s="58"/>
      <c r="AI2133" s="60"/>
      <c r="AJ2133" s="51" t="str">
        <f>IF(AI2133&lt;&gt;"",VLOOKUP(AI2133,LISTAS·PAPP!$X$4:$Y$80,2,0),"")</f>
        <v/>
      </c>
      <c r="AK2133" s="58"/>
      <c r="AL2133" s="60"/>
      <c r="AM2133" s="51" t="str">
        <f>IF(ISERROR(VLOOKUP(AL2133,LISTAS·PAPP!$AD$4:$AE$334,2,0))," ",VLOOKUP(AL2133,LISTAS·PAPP!$AD$4:$AE$334,2,0))</f>
        <v xml:space="preserve"> </v>
      </c>
      <c r="AN2133" s="63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53" t="str">
        <f t="shared" si="100"/>
        <v/>
      </c>
      <c r="BB2133" s="54" t="str">
        <f t="shared" si="101"/>
        <v/>
      </c>
      <c r="BC2133" s="55" t="str">
        <f t="shared" si="102"/>
        <v xml:space="preserve"> </v>
      </c>
    </row>
    <row r="2134" spans="1:55" x14ac:dyDescent="0.25">
      <c r="A2134" s="58"/>
      <c r="B2134" s="58"/>
      <c r="C2134" s="58"/>
      <c r="D2134" s="58"/>
      <c r="E2134" s="51" t="str">
        <f>IF(C2134&lt;&gt;"",VLOOKUP(MID(C2134,18,5),LISTAS·PAPP!$E$4:$F$76,2,0),"")</f>
        <v/>
      </c>
      <c r="F2134" s="58"/>
      <c r="G2134" s="51" t="str">
        <f>IF(F2134&lt;&gt;"",VLOOKUP(F2134,LISTAS·PAPP!$R$3:$T$221,3,0),"")</f>
        <v/>
      </c>
      <c r="H2134" s="58"/>
      <c r="I2134" s="66"/>
      <c r="J2134" s="66"/>
      <c r="K2134" s="67"/>
      <c r="L2134" s="66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52" t="str">
        <f>IF(A2134&lt;&gt;"",IF(D2134="DIRECCIÓN_DE_TRANSFERENCIAS","280 0031",VLOOKUP(C2134,LISTAS·PAPP!$C$3:$D$76,2,0)),"")</f>
        <v/>
      </c>
      <c r="Z2134" s="61"/>
      <c r="AA2134" s="62"/>
      <c r="AB2134" s="62"/>
      <c r="AC2134" s="65" t="str">
        <f>IF(D2134&lt;&gt;"",VLOOKUP(D2134,LISTAS·PAPP!$I$3:$M$16,2,0),"")</f>
        <v/>
      </c>
      <c r="AD2134" s="51" t="str">
        <f>IF(D2134&lt;&gt;"",VLOOKUP(D2134,LISTAS·PAPP!$I$3:$M$16,3,0),"")</f>
        <v/>
      </c>
      <c r="AE2134" s="52" t="str">
        <f>IF(D2134&lt;&gt;"",VLOOKUP(D2134,LISTAS·PAPP!$I$3:$M$16,4,0),"")</f>
        <v/>
      </c>
      <c r="AF2134" s="51" t="str">
        <f>IF(D2134&lt;&gt;"",VLOOKUP(D2134,LISTAS·PAPP!$I$3:$M$16,5,0),"")</f>
        <v/>
      </c>
      <c r="AG2134" s="52" t="str">
        <f>IF(AH2134&lt;&gt;"",VLOOKUP(AH2134,LISTAS·PAPP!$O$3:$P$74,2,0),"")</f>
        <v/>
      </c>
      <c r="AH2134" s="58"/>
      <c r="AI2134" s="60"/>
      <c r="AJ2134" s="51" t="str">
        <f>IF(AI2134&lt;&gt;"",VLOOKUP(AI2134,LISTAS·PAPP!$X$4:$Y$80,2,0),"")</f>
        <v/>
      </c>
      <c r="AK2134" s="58"/>
      <c r="AL2134" s="60"/>
      <c r="AM2134" s="51" t="str">
        <f>IF(ISERROR(VLOOKUP(AL2134,LISTAS·PAPP!$AD$4:$AE$334,2,0))," ",VLOOKUP(AL2134,LISTAS·PAPP!$AD$4:$AE$334,2,0))</f>
        <v xml:space="preserve"> </v>
      </c>
      <c r="AN2134" s="63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53" t="str">
        <f t="shared" si="100"/>
        <v/>
      </c>
      <c r="BB2134" s="54" t="str">
        <f t="shared" si="101"/>
        <v/>
      </c>
      <c r="BC2134" s="55" t="str">
        <f t="shared" si="102"/>
        <v xml:space="preserve"> </v>
      </c>
    </row>
    <row r="2135" spans="1:55" x14ac:dyDescent="0.25">
      <c r="A2135" s="58"/>
      <c r="B2135" s="58"/>
      <c r="C2135" s="58"/>
      <c r="D2135" s="58"/>
      <c r="E2135" s="51" t="str">
        <f>IF(C2135&lt;&gt;"",VLOOKUP(MID(C2135,18,5),LISTAS·PAPP!$E$4:$F$76,2,0),"")</f>
        <v/>
      </c>
      <c r="F2135" s="58"/>
      <c r="G2135" s="51" t="str">
        <f>IF(F2135&lt;&gt;"",VLOOKUP(F2135,LISTAS·PAPP!$R$3:$T$221,3,0),"")</f>
        <v/>
      </c>
      <c r="H2135" s="58"/>
      <c r="I2135" s="66"/>
      <c r="J2135" s="66"/>
      <c r="K2135" s="67"/>
      <c r="L2135" s="66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52" t="str">
        <f>IF(A2135&lt;&gt;"",IF(D2135="DIRECCIÓN_DE_TRANSFERENCIAS","280 0031",VLOOKUP(C2135,LISTAS·PAPP!$C$3:$D$76,2,0)),"")</f>
        <v/>
      </c>
      <c r="Z2135" s="61"/>
      <c r="AA2135" s="62"/>
      <c r="AB2135" s="62"/>
      <c r="AC2135" s="65" t="str">
        <f>IF(D2135&lt;&gt;"",VLOOKUP(D2135,LISTAS·PAPP!$I$3:$M$16,2,0),"")</f>
        <v/>
      </c>
      <c r="AD2135" s="51" t="str">
        <f>IF(D2135&lt;&gt;"",VLOOKUP(D2135,LISTAS·PAPP!$I$3:$M$16,3,0),"")</f>
        <v/>
      </c>
      <c r="AE2135" s="52" t="str">
        <f>IF(D2135&lt;&gt;"",VLOOKUP(D2135,LISTAS·PAPP!$I$3:$M$16,4,0),"")</f>
        <v/>
      </c>
      <c r="AF2135" s="51" t="str">
        <f>IF(D2135&lt;&gt;"",VLOOKUP(D2135,LISTAS·PAPP!$I$3:$M$16,5,0),"")</f>
        <v/>
      </c>
      <c r="AG2135" s="52" t="str">
        <f>IF(AH2135&lt;&gt;"",VLOOKUP(AH2135,LISTAS·PAPP!$O$3:$P$74,2,0),"")</f>
        <v/>
      </c>
      <c r="AH2135" s="58"/>
      <c r="AI2135" s="60"/>
      <c r="AJ2135" s="51" t="str">
        <f>IF(AI2135&lt;&gt;"",VLOOKUP(AI2135,LISTAS·PAPP!$X$4:$Y$80,2,0),"")</f>
        <v/>
      </c>
      <c r="AK2135" s="58"/>
      <c r="AL2135" s="60"/>
      <c r="AM2135" s="51" t="str">
        <f>IF(ISERROR(VLOOKUP(AL2135,LISTAS·PAPP!$AD$4:$AE$334,2,0))," ",VLOOKUP(AL2135,LISTAS·PAPP!$AD$4:$AE$334,2,0))</f>
        <v xml:space="preserve"> </v>
      </c>
      <c r="AN2135" s="63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53" t="str">
        <f t="shared" si="100"/>
        <v/>
      </c>
      <c r="BB2135" s="54" t="str">
        <f t="shared" si="101"/>
        <v/>
      </c>
      <c r="BC2135" s="55" t="str">
        <f t="shared" si="102"/>
        <v xml:space="preserve"> </v>
      </c>
    </row>
    <row r="2136" spans="1:55" x14ac:dyDescent="0.25">
      <c r="A2136" s="58"/>
      <c r="B2136" s="58"/>
      <c r="C2136" s="58"/>
      <c r="D2136" s="58"/>
      <c r="E2136" s="51" t="str">
        <f>IF(C2136&lt;&gt;"",VLOOKUP(MID(C2136,18,5),LISTAS·PAPP!$E$4:$F$76,2,0),"")</f>
        <v/>
      </c>
      <c r="F2136" s="58"/>
      <c r="G2136" s="51" t="str">
        <f>IF(F2136&lt;&gt;"",VLOOKUP(F2136,LISTAS·PAPP!$R$3:$T$221,3,0),"")</f>
        <v/>
      </c>
      <c r="H2136" s="58"/>
      <c r="I2136" s="66"/>
      <c r="J2136" s="66"/>
      <c r="K2136" s="67"/>
      <c r="L2136" s="66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52" t="str">
        <f>IF(A2136&lt;&gt;"",IF(D2136="DIRECCIÓN_DE_TRANSFERENCIAS","280 0031",VLOOKUP(C2136,LISTAS·PAPP!$C$3:$D$76,2,0)),"")</f>
        <v/>
      </c>
      <c r="Z2136" s="61"/>
      <c r="AA2136" s="62"/>
      <c r="AB2136" s="62"/>
      <c r="AC2136" s="65" t="str">
        <f>IF(D2136&lt;&gt;"",VLOOKUP(D2136,LISTAS·PAPP!$I$3:$M$16,2,0),"")</f>
        <v/>
      </c>
      <c r="AD2136" s="51" t="str">
        <f>IF(D2136&lt;&gt;"",VLOOKUP(D2136,LISTAS·PAPP!$I$3:$M$16,3,0),"")</f>
        <v/>
      </c>
      <c r="AE2136" s="52" t="str">
        <f>IF(D2136&lt;&gt;"",VLOOKUP(D2136,LISTAS·PAPP!$I$3:$M$16,4,0),"")</f>
        <v/>
      </c>
      <c r="AF2136" s="51" t="str">
        <f>IF(D2136&lt;&gt;"",VLOOKUP(D2136,LISTAS·PAPP!$I$3:$M$16,5,0),"")</f>
        <v/>
      </c>
      <c r="AG2136" s="52" t="str">
        <f>IF(AH2136&lt;&gt;"",VLOOKUP(AH2136,LISTAS·PAPP!$O$3:$P$74,2,0),"")</f>
        <v/>
      </c>
      <c r="AH2136" s="58"/>
      <c r="AI2136" s="60"/>
      <c r="AJ2136" s="51" t="str">
        <f>IF(AI2136&lt;&gt;"",VLOOKUP(AI2136,LISTAS·PAPP!$X$4:$Y$80,2,0),"")</f>
        <v/>
      </c>
      <c r="AK2136" s="58"/>
      <c r="AL2136" s="60"/>
      <c r="AM2136" s="51" t="str">
        <f>IF(ISERROR(VLOOKUP(AL2136,LISTAS·PAPP!$AD$4:$AE$334,2,0))," ",VLOOKUP(AL2136,LISTAS·PAPP!$AD$4:$AE$334,2,0))</f>
        <v xml:space="preserve"> </v>
      </c>
      <c r="AN2136" s="63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53" t="str">
        <f t="shared" si="100"/>
        <v/>
      </c>
      <c r="BB2136" s="54" t="str">
        <f t="shared" si="101"/>
        <v/>
      </c>
      <c r="BC2136" s="55" t="str">
        <f t="shared" si="102"/>
        <v xml:space="preserve"> </v>
      </c>
    </row>
    <row r="2137" spans="1:55" x14ac:dyDescent="0.25">
      <c r="A2137" s="58"/>
      <c r="B2137" s="58"/>
      <c r="C2137" s="58"/>
      <c r="D2137" s="58"/>
      <c r="E2137" s="51" t="str">
        <f>IF(C2137&lt;&gt;"",VLOOKUP(MID(C2137,18,5),LISTAS·PAPP!$E$4:$F$76,2,0),"")</f>
        <v/>
      </c>
      <c r="F2137" s="58"/>
      <c r="G2137" s="51" t="str">
        <f>IF(F2137&lt;&gt;"",VLOOKUP(F2137,LISTAS·PAPP!$R$3:$T$221,3,0),"")</f>
        <v/>
      </c>
      <c r="H2137" s="58"/>
      <c r="I2137" s="66"/>
      <c r="J2137" s="66"/>
      <c r="K2137" s="67"/>
      <c r="L2137" s="66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52" t="str">
        <f>IF(A2137&lt;&gt;"",IF(D2137="DIRECCIÓN_DE_TRANSFERENCIAS","280 0031",VLOOKUP(C2137,LISTAS·PAPP!$C$3:$D$76,2,0)),"")</f>
        <v/>
      </c>
      <c r="Z2137" s="61"/>
      <c r="AA2137" s="62"/>
      <c r="AB2137" s="62"/>
      <c r="AC2137" s="65" t="str">
        <f>IF(D2137&lt;&gt;"",VLOOKUP(D2137,LISTAS·PAPP!$I$3:$M$16,2,0),"")</f>
        <v/>
      </c>
      <c r="AD2137" s="51" t="str">
        <f>IF(D2137&lt;&gt;"",VLOOKUP(D2137,LISTAS·PAPP!$I$3:$M$16,3,0),"")</f>
        <v/>
      </c>
      <c r="AE2137" s="52" t="str">
        <f>IF(D2137&lt;&gt;"",VLOOKUP(D2137,LISTAS·PAPP!$I$3:$M$16,4,0),"")</f>
        <v/>
      </c>
      <c r="AF2137" s="51" t="str">
        <f>IF(D2137&lt;&gt;"",VLOOKUP(D2137,LISTAS·PAPP!$I$3:$M$16,5,0),"")</f>
        <v/>
      </c>
      <c r="AG2137" s="52" t="str">
        <f>IF(AH2137&lt;&gt;"",VLOOKUP(AH2137,LISTAS·PAPP!$O$3:$P$74,2,0),"")</f>
        <v/>
      </c>
      <c r="AH2137" s="58"/>
      <c r="AI2137" s="60"/>
      <c r="AJ2137" s="51" t="str">
        <f>IF(AI2137&lt;&gt;"",VLOOKUP(AI2137,LISTAS·PAPP!$X$4:$Y$80,2,0),"")</f>
        <v/>
      </c>
      <c r="AK2137" s="58"/>
      <c r="AL2137" s="60"/>
      <c r="AM2137" s="51" t="str">
        <f>IF(ISERROR(VLOOKUP(AL2137,LISTAS·PAPP!$AD$4:$AE$334,2,0))," ",VLOOKUP(AL2137,LISTAS·PAPP!$AD$4:$AE$334,2,0))</f>
        <v xml:space="preserve"> </v>
      </c>
      <c r="AN2137" s="63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53" t="str">
        <f t="shared" si="100"/>
        <v/>
      </c>
      <c r="BB2137" s="54" t="str">
        <f t="shared" si="101"/>
        <v/>
      </c>
      <c r="BC2137" s="55" t="str">
        <f t="shared" si="102"/>
        <v xml:space="preserve"> </v>
      </c>
    </row>
    <row r="2138" spans="1:55" x14ac:dyDescent="0.25">
      <c r="A2138" s="58"/>
      <c r="B2138" s="58"/>
      <c r="C2138" s="58"/>
      <c r="D2138" s="58"/>
      <c r="E2138" s="51" t="str">
        <f>IF(C2138&lt;&gt;"",VLOOKUP(MID(C2138,18,5),LISTAS·PAPP!$E$4:$F$76,2,0),"")</f>
        <v/>
      </c>
      <c r="F2138" s="58"/>
      <c r="G2138" s="51" t="str">
        <f>IF(F2138&lt;&gt;"",VLOOKUP(F2138,LISTAS·PAPP!$R$3:$T$221,3,0),"")</f>
        <v/>
      </c>
      <c r="H2138" s="58"/>
      <c r="I2138" s="66"/>
      <c r="J2138" s="66"/>
      <c r="K2138" s="67"/>
      <c r="L2138" s="66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52" t="str">
        <f>IF(A2138&lt;&gt;"",IF(D2138="DIRECCIÓN_DE_TRANSFERENCIAS","280 0031",VLOOKUP(C2138,LISTAS·PAPP!$C$3:$D$76,2,0)),"")</f>
        <v/>
      </c>
      <c r="Z2138" s="61"/>
      <c r="AA2138" s="62"/>
      <c r="AB2138" s="62"/>
      <c r="AC2138" s="65" t="str">
        <f>IF(D2138&lt;&gt;"",VLOOKUP(D2138,LISTAS·PAPP!$I$3:$M$16,2,0),"")</f>
        <v/>
      </c>
      <c r="AD2138" s="51" t="str">
        <f>IF(D2138&lt;&gt;"",VLOOKUP(D2138,LISTAS·PAPP!$I$3:$M$16,3,0),"")</f>
        <v/>
      </c>
      <c r="AE2138" s="52" t="str">
        <f>IF(D2138&lt;&gt;"",VLOOKUP(D2138,LISTAS·PAPP!$I$3:$M$16,4,0),"")</f>
        <v/>
      </c>
      <c r="AF2138" s="51" t="str">
        <f>IF(D2138&lt;&gt;"",VLOOKUP(D2138,LISTAS·PAPP!$I$3:$M$16,5,0),"")</f>
        <v/>
      </c>
      <c r="AG2138" s="52" t="str">
        <f>IF(AH2138&lt;&gt;"",VLOOKUP(AH2138,LISTAS·PAPP!$O$3:$P$74,2,0),"")</f>
        <v/>
      </c>
      <c r="AH2138" s="58"/>
      <c r="AI2138" s="60"/>
      <c r="AJ2138" s="51" t="str">
        <f>IF(AI2138&lt;&gt;"",VLOOKUP(AI2138,LISTAS·PAPP!$X$4:$Y$80,2,0),"")</f>
        <v/>
      </c>
      <c r="AK2138" s="58"/>
      <c r="AL2138" s="60"/>
      <c r="AM2138" s="51" t="str">
        <f>IF(ISERROR(VLOOKUP(AL2138,LISTAS·PAPP!$AD$4:$AE$334,2,0))," ",VLOOKUP(AL2138,LISTAS·PAPP!$AD$4:$AE$334,2,0))</f>
        <v xml:space="preserve"> </v>
      </c>
      <c r="AN2138" s="63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53" t="str">
        <f t="shared" si="100"/>
        <v/>
      </c>
      <c r="BB2138" s="54" t="str">
        <f t="shared" si="101"/>
        <v/>
      </c>
      <c r="BC2138" s="55" t="str">
        <f t="shared" si="102"/>
        <v xml:space="preserve"> </v>
      </c>
    </row>
    <row r="2139" spans="1:55" x14ac:dyDescent="0.25">
      <c r="A2139" s="58"/>
      <c r="B2139" s="58"/>
      <c r="C2139" s="58"/>
      <c r="D2139" s="58"/>
      <c r="E2139" s="51" t="str">
        <f>IF(C2139&lt;&gt;"",VLOOKUP(MID(C2139,18,5),LISTAS·PAPP!$E$4:$F$76,2,0),"")</f>
        <v/>
      </c>
      <c r="F2139" s="58"/>
      <c r="G2139" s="51" t="str">
        <f>IF(F2139&lt;&gt;"",VLOOKUP(F2139,LISTAS·PAPP!$R$3:$T$221,3,0),"")</f>
        <v/>
      </c>
      <c r="H2139" s="58"/>
      <c r="I2139" s="66"/>
      <c r="J2139" s="66"/>
      <c r="K2139" s="67"/>
      <c r="L2139" s="66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52" t="str">
        <f>IF(A2139&lt;&gt;"",IF(D2139="DIRECCIÓN_DE_TRANSFERENCIAS","280 0031",VLOOKUP(C2139,LISTAS·PAPP!$C$3:$D$76,2,0)),"")</f>
        <v/>
      </c>
      <c r="Z2139" s="61"/>
      <c r="AA2139" s="62"/>
      <c r="AB2139" s="62"/>
      <c r="AC2139" s="65" t="str">
        <f>IF(D2139&lt;&gt;"",VLOOKUP(D2139,LISTAS·PAPP!$I$3:$M$16,2,0),"")</f>
        <v/>
      </c>
      <c r="AD2139" s="51" t="str">
        <f>IF(D2139&lt;&gt;"",VLOOKUP(D2139,LISTAS·PAPP!$I$3:$M$16,3,0),"")</f>
        <v/>
      </c>
      <c r="AE2139" s="52" t="str">
        <f>IF(D2139&lt;&gt;"",VLOOKUP(D2139,LISTAS·PAPP!$I$3:$M$16,4,0),"")</f>
        <v/>
      </c>
      <c r="AF2139" s="51" t="str">
        <f>IF(D2139&lt;&gt;"",VLOOKUP(D2139,LISTAS·PAPP!$I$3:$M$16,5,0),"")</f>
        <v/>
      </c>
      <c r="AG2139" s="52" t="str">
        <f>IF(AH2139&lt;&gt;"",VLOOKUP(AH2139,LISTAS·PAPP!$O$3:$P$74,2,0),"")</f>
        <v/>
      </c>
      <c r="AH2139" s="58"/>
      <c r="AI2139" s="60"/>
      <c r="AJ2139" s="51" t="str">
        <f>IF(AI2139&lt;&gt;"",VLOOKUP(AI2139,LISTAS·PAPP!$X$4:$Y$80,2,0),"")</f>
        <v/>
      </c>
      <c r="AK2139" s="58"/>
      <c r="AL2139" s="60"/>
      <c r="AM2139" s="51" t="str">
        <f>IF(ISERROR(VLOOKUP(AL2139,LISTAS·PAPP!$AD$4:$AE$334,2,0))," ",VLOOKUP(AL2139,LISTAS·PAPP!$AD$4:$AE$334,2,0))</f>
        <v xml:space="preserve"> </v>
      </c>
      <c r="AN2139" s="63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53" t="str">
        <f t="shared" si="100"/>
        <v/>
      </c>
      <c r="BB2139" s="54" t="str">
        <f t="shared" si="101"/>
        <v/>
      </c>
      <c r="BC2139" s="55" t="str">
        <f t="shared" si="102"/>
        <v xml:space="preserve"> </v>
      </c>
    </row>
    <row r="2140" spans="1:55" x14ac:dyDescent="0.25">
      <c r="A2140" s="58"/>
      <c r="B2140" s="58"/>
      <c r="C2140" s="58"/>
      <c r="D2140" s="58"/>
      <c r="E2140" s="51" t="str">
        <f>IF(C2140&lt;&gt;"",VLOOKUP(MID(C2140,18,5),LISTAS·PAPP!$E$4:$F$76,2,0),"")</f>
        <v/>
      </c>
      <c r="F2140" s="58"/>
      <c r="G2140" s="51" t="str">
        <f>IF(F2140&lt;&gt;"",VLOOKUP(F2140,LISTAS·PAPP!$R$3:$T$221,3,0),"")</f>
        <v/>
      </c>
      <c r="H2140" s="58"/>
      <c r="I2140" s="66"/>
      <c r="J2140" s="66"/>
      <c r="K2140" s="67"/>
      <c r="L2140" s="66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52" t="str">
        <f>IF(A2140&lt;&gt;"",IF(D2140="DIRECCIÓN_DE_TRANSFERENCIAS","280 0031",VLOOKUP(C2140,LISTAS·PAPP!$C$3:$D$76,2,0)),"")</f>
        <v/>
      </c>
      <c r="Z2140" s="61"/>
      <c r="AA2140" s="62"/>
      <c r="AB2140" s="62"/>
      <c r="AC2140" s="65" t="str">
        <f>IF(D2140&lt;&gt;"",VLOOKUP(D2140,LISTAS·PAPP!$I$3:$M$16,2,0),"")</f>
        <v/>
      </c>
      <c r="AD2140" s="51" t="str">
        <f>IF(D2140&lt;&gt;"",VLOOKUP(D2140,LISTAS·PAPP!$I$3:$M$16,3,0),"")</f>
        <v/>
      </c>
      <c r="AE2140" s="52" t="str">
        <f>IF(D2140&lt;&gt;"",VLOOKUP(D2140,LISTAS·PAPP!$I$3:$M$16,4,0),"")</f>
        <v/>
      </c>
      <c r="AF2140" s="51" t="str">
        <f>IF(D2140&lt;&gt;"",VLOOKUP(D2140,LISTAS·PAPP!$I$3:$M$16,5,0),"")</f>
        <v/>
      </c>
      <c r="AG2140" s="52" t="str">
        <f>IF(AH2140&lt;&gt;"",VLOOKUP(AH2140,LISTAS·PAPP!$O$3:$P$74,2,0),"")</f>
        <v/>
      </c>
      <c r="AH2140" s="58"/>
      <c r="AI2140" s="60"/>
      <c r="AJ2140" s="51" t="str">
        <f>IF(AI2140&lt;&gt;"",VLOOKUP(AI2140,LISTAS·PAPP!$X$4:$Y$80,2,0),"")</f>
        <v/>
      </c>
      <c r="AK2140" s="58"/>
      <c r="AL2140" s="60"/>
      <c r="AM2140" s="51" t="str">
        <f>IF(ISERROR(VLOOKUP(AL2140,LISTAS·PAPP!$AD$4:$AE$334,2,0))," ",VLOOKUP(AL2140,LISTAS·PAPP!$AD$4:$AE$334,2,0))</f>
        <v xml:space="preserve"> </v>
      </c>
      <c r="AN2140" s="63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53" t="str">
        <f t="shared" si="100"/>
        <v/>
      </c>
      <c r="BB2140" s="54" t="str">
        <f t="shared" si="101"/>
        <v/>
      </c>
      <c r="BC2140" s="55" t="str">
        <f t="shared" si="102"/>
        <v xml:space="preserve"> </v>
      </c>
    </row>
    <row r="2141" spans="1:55" x14ac:dyDescent="0.25">
      <c r="A2141" s="58"/>
      <c r="B2141" s="58"/>
      <c r="C2141" s="58"/>
      <c r="D2141" s="58"/>
      <c r="E2141" s="51" t="str">
        <f>IF(C2141&lt;&gt;"",VLOOKUP(MID(C2141,18,5),LISTAS·PAPP!$E$4:$F$76,2,0),"")</f>
        <v/>
      </c>
      <c r="F2141" s="58"/>
      <c r="G2141" s="51" t="str">
        <f>IF(F2141&lt;&gt;"",VLOOKUP(F2141,LISTAS·PAPP!$R$3:$T$221,3,0),"")</f>
        <v/>
      </c>
      <c r="H2141" s="58"/>
      <c r="I2141" s="66"/>
      <c r="J2141" s="66"/>
      <c r="K2141" s="67"/>
      <c r="L2141" s="66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52" t="str">
        <f>IF(A2141&lt;&gt;"",IF(D2141="DIRECCIÓN_DE_TRANSFERENCIAS","280 0031",VLOOKUP(C2141,LISTAS·PAPP!$C$3:$D$76,2,0)),"")</f>
        <v/>
      </c>
      <c r="Z2141" s="61"/>
      <c r="AA2141" s="62"/>
      <c r="AB2141" s="62"/>
      <c r="AC2141" s="65" t="str">
        <f>IF(D2141&lt;&gt;"",VLOOKUP(D2141,LISTAS·PAPP!$I$3:$M$16,2,0),"")</f>
        <v/>
      </c>
      <c r="AD2141" s="51" t="str">
        <f>IF(D2141&lt;&gt;"",VLOOKUP(D2141,LISTAS·PAPP!$I$3:$M$16,3,0),"")</f>
        <v/>
      </c>
      <c r="AE2141" s="52" t="str">
        <f>IF(D2141&lt;&gt;"",VLOOKUP(D2141,LISTAS·PAPP!$I$3:$M$16,4,0),"")</f>
        <v/>
      </c>
      <c r="AF2141" s="51" t="str">
        <f>IF(D2141&lt;&gt;"",VLOOKUP(D2141,LISTAS·PAPP!$I$3:$M$16,5,0),"")</f>
        <v/>
      </c>
      <c r="AG2141" s="52" t="str">
        <f>IF(AH2141&lt;&gt;"",VLOOKUP(AH2141,LISTAS·PAPP!$O$3:$P$74,2,0),"")</f>
        <v/>
      </c>
      <c r="AH2141" s="58"/>
      <c r="AI2141" s="60"/>
      <c r="AJ2141" s="51" t="str">
        <f>IF(AI2141&lt;&gt;"",VLOOKUP(AI2141,LISTAS·PAPP!$X$4:$Y$80,2,0),"")</f>
        <v/>
      </c>
      <c r="AK2141" s="58"/>
      <c r="AL2141" s="60"/>
      <c r="AM2141" s="51" t="str">
        <f>IF(ISERROR(VLOOKUP(AL2141,LISTAS·PAPP!$AD$4:$AE$334,2,0))," ",VLOOKUP(AL2141,LISTAS·PAPP!$AD$4:$AE$334,2,0))</f>
        <v xml:space="preserve"> </v>
      </c>
      <c r="AN2141" s="63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53" t="str">
        <f t="shared" si="100"/>
        <v/>
      </c>
      <c r="BB2141" s="54" t="str">
        <f t="shared" si="101"/>
        <v/>
      </c>
      <c r="BC2141" s="55" t="str">
        <f t="shared" si="102"/>
        <v xml:space="preserve"> </v>
      </c>
    </row>
    <row r="2142" spans="1:55" x14ac:dyDescent="0.25">
      <c r="A2142" s="58"/>
      <c r="B2142" s="58"/>
      <c r="C2142" s="58"/>
      <c r="D2142" s="58"/>
      <c r="E2142" s="51" t="str">
        <f>IF(C2142&lt;&gt;"",VLOOKUP(MID(C2142,18,5),LISTAS·PAPP!$E$4:$F$76,2,0),"")</f>
        <v/>
      </c>
      <c r="F2142" s="58"/>
      <c r="G2142" s="51" t="str">
        <f>IF(F2142&lt;&gt;"",VLOOKUP(F2142,LISTAS·PAPP!$R$3:$T$221,3,0),"")</f>
        <v/>
      </c>
      <c r="H2142" s="58"/>
      <c r="I2142" s="66"/>
      <c r="J2142" s="66"/>
      <c r="K2142" s="67"/>
      <c r="L2142" s="66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52" t="str">
        <f>IF(A2142&lt;&gt;"",IF(D2142="DIRECCIÓN_DE_TRANSFERENCIAS","280 0031",VLOOKUP(C2142,LISTAS·PAPP!$C$3:$D$76,2,0)),"")</f>
        <v/>
      </c>
      <c r="Z2142" s="61"/>
      <c r="AA2142" s="62"/>
      <c r="AB2142" s="62"/>
      <c r="AC2142" s="65" t="str">
        <f>IF(D2142&lt;&gt;"",VLOOKUP(D2142,LISTAS·PAPP!$I$3:$M$16,2,0),"")</f>
        <v/>
      </c>
      <c r="AD2142" s="51" t="str">
        <f>IF(D2142&lt;&gt;"",VLOOKUP(D2142,LISTAS·PAPP!$I$3:$M$16,3,0),"")</f>
        <v/>
      </c>
      <c r="AE2142" s="52" t="str">
        <f>IF(D2142&lt;&gt;"",VLOOKUP(D2142,LISTAS·PAPP!$I$3:$M$16,4,0),"")</f>
        <v/>
      </c>
      <c r="AF2142" s="51" t="str">
        <f>IF(D2142&lt;&gt;"",VLOOKUP(D2142,LISTAS·PAPP!$I$3:$M$16,5,0),"")</f>
        <v/>
      </c>
      <c r="AG2142" s="52" t="str">
        <f>IF(AH2142&lt;&gt;"",VLOOKUP(AH2142,LISTAS·PAPP!$O$3:$P$74,2,0),"")</f>
        <v/>
      </c>
      <c r="AH2142" s="58"/>
      <c r="AI2142" s="60"/>
      <c r="AJ2142" s="51" t="str">
        <f>IF(AI2142&lt;&gt;"",VLOOKUP(AI2142,LISTAS·PAPP!$X$4:$Y$80,2,0),"")</f>
        <v/>
      </c>
      <c r="AK2142" s="58"/>
      <c r="AL2142" s="60"/>
      <c r="AM2142" s="51" t="str">
        <f>IF(ISERROR(VLOOKUP(AL2142,LISTAS·PAPP!$AD$4:$AE$334,2,0))," ",VLOOKUP(AL2142,LISTAS·PAPP!$AD$4:$AE$334,2,0))</f>
        <v xml:space="preserve"> </v>
      </c>
      <c r="AN2142" s="63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53" t="str">
        <f t="shared" si="100"/>
        <v/>
      </c>
      <c r="BB2142" s="54" t="str">
        <f t="shared" si="101"/>
        <v/>
      </c>
      <c r="BC2142" s="55" t="str">
        <f t="shared" si="102"/>
        <v xml:space="preserve"> </v>
      </c>
    </row>
    <row r="2143" spans="1:55" x14ac:dyDescent="0.25">
      <c r="A2143" s="58"/>
      <c r="B2143" s="58"/>
      <c r="C2143" s="58"/>
      <c r="D2143" s="58"/>
      <c r="E2143" s="51" t="str">
        <f>IF(C2143&lt;&gt;"",VLOOKUP(MID(C2143,18,5),LISTAS·PAPP!$E$4:$F$76,2,0),"")</f>
        <v/>
      </c>
      <c r="F2143" s="58"/>
      <c r="G2143" s="51" t="str">
        <f>IF(F2143&lt;&gt;"",VLOOKUP(F2143,LISTAS·PAPP!$R$3:$T$221,3,0),"")</f>
        <v/>
      </c>
      <c r="H2143" s="58"/>
      <c r="I2143" s="66"/>
      <c r="J2143" s="66"/>
      <c r="K2143" s="67"/>
      <c r="L2143" s="66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52" t="str">
        <f>IF(A2143&lt;&gt;"",IF(D2143="DIRECCIÓN_DE_TRANSFERENCIAS","280 0031",VLOOKUP(C2143,LISTAS·PAPP!$C$3:$D$76,2,0)),"")</f>
        <v/>
      </c>
      <c r="Z2143" s="61"/>
      <c r="AA2143" s="62"/>
      <c r="AB2143" s="62"/>
      <c r="AC2143" s="65" t="str">
        <f>IF(D2143&lt;&gt;"",VLOOKUP(D2143,LISTAS·PAPP!$I$3:$M$16,2,0),"")</f>
        <v/>
      </c>
      <c r="AD2143" s="51" t="str">
        <f>IF(D2143&lt;&gt;"",VLOOKUP(D2143,LISTAS·PAPP!$I$3:$M$16,3,0),"")</f>
        <v/>
      </c>
      <c r="AE2143" s="52" t="str">
        <f>IF(D2143&lt;&gt;"",VLOOKUP(D2143,LISTAS·PAPP!$I$3:$M$16,4,0),"")</f>
        <v/>
      </c>
      <c r="AF2143" s="51" t="str">
        <f>IF(D2143&lt;&gt;"",VLOOKUP(D2143,LISTAS·PAPP!$I$3:$M$16,5,0),"")</f>
        <v/>
      </c>
      <c r="AG2143" s="52" t="str">
        <f>IF(AH2143&lt;&gt;"",VLOOKUP(AH2143,LISTAS·PAPP!$O$3:$P$74,2,0),"")</f>
        <v/>
      </c>
      <c r="AH2143" s="58"/>
      <c r="AI2143" s="60"/>
      <c r="AJ2143" s="51" t="str">
        <f>IF(AI2143&lt;&gt;"",VLOOKUP(AI2143,LISTAS·PAPP!$X$4:$Y$80,2,0),"")</f>
        <v/>
      </c>
      <c r="AK2143" s="58"/>
      <c r="AL2143" s="60"/>
      <c r="AM2143" s="51" t="str">
        <f>IF(ISERROR(VLOOKUP(AL2143,LISTAS·PAPP!$AD$4:$AE$334,2,0))," ",VLOOKUP(AL2143,LISTAS·PAPP!$AD$4:$AE$334,2,0))</f>
        <v xml:space="preserve"> </v>
      </c>
      <c r="AN2143" s="63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53" t="str">
        <f t="shared" si="100"/>
        <v/>
      </c>
      <c r="BB2143" s="54" t="str">
        <f t="shared" si="101"/>
        <v/>
      </c>
      <c r="BC2143" s="55" t="str">
        <f t="shared" si="102"/>
        <v xml:space="preserve"> </v>
      </c>
    </row>
    <row r="2144" spans="1:55" x14ac:dyDescent="0.25">
      <c r="A2144" s="58"/>
      <c r="B2144" s="58"/>
      <c r="C2144" s="58"/>
      <c r="D2144" s="58"/>
      <c r="E2144" s="51" t="str">
        <f>IF(C2144&lt;&gt;"",VLOOKUP(MID(C2144,18,5),LISTAS·PAPP!$E$4:$F$76,2,0),"")</f>
        <v/>
      </c>
      <c r="F2144" s="58"/>
      <c r="G2144" s="51" t="str">
        <f>IF(F2144&lt;&gt;"",VLOOKUP(F2144,LISTAS·PAPP!$R$3:$T$221,3,0),"")</f>
        <v/>
      </c>
      <c r="H2144" s="58"/>
      <c r="I2144" s="66"/>
      <c r="J2144" s="66"/>
      <c r="K2144" s="67"/>
      <c r="L2144" s="66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52" t="str">
        <f>IF(A2144&lt;&gt;"",IF(D2144="DIRECCIÓN_DE_TRANSFERENCIAS","280 0031",VLOOKUP(C2144,LISTAS·PAPP!$C$3:$D$76,2,0)),"")</f>
        <v/>
      </c>
      <c r="Z2144" s="61"/>
      <c r="AA2144" s="62"/>
      <c r="AB2144" s="62"/>
      <c r="AC2144" s="65" t="str">
        <f>IF(D2144&lt;&gt;"",VLOOKUP(D2144,LISTAS·PAPP!$I$3:$M$16,2,0),"")</f>
        <v/>
      </c>
      <c r="AD2144" s="51" t="str">
        <f>IF(D2144&lt;&gt;"",VLOOKUP(D2144,LISTAS·PAPP!$I$3:$M$16,3,0),"")</f>
        <v/>
      </c>
      <c r="AE2144" s="52" t="str">
        <f>IF(D2144&lt;&gt;"",VLOOKUP(D2144,LISTAS·PAPP!$I$3:$M$16,4,0),"")</f>
        <v/>
      </c>
      <c r="AF2144" s="51" t="str">
        <f>IF(D2144&lt;&gt;"",VLOOKUP(D2144,LISTAS·PAPP!$I$3:$M$16,5,0),"")</f>
        <v/>
      </c>
      <c r="AG2144" s="52" t="str">
        <f>IF(AH2144&lt;&gt;"",VLOOKUP(AH2144,LISTAS·PAPP!$O$3:$P$74,2,0),"")</f>
        <v/>
      </c>
      <c r="AH2144" s="58"/>
      <c r="AI2144" s="60"/>
      <c r="AJ2144" s="51" t="str">
        <f>IF(AI2144&lt;&gt;"",VLOOKUP(AI2144,LISTAS·PAPP!$X$4:$Y$80,2,0),"")</f>
        <v/>
      </c>
      <c r="AK2144" s="58"/>
      <c r="AL2144" s="60"/>
      <c r="AM2144" s="51" t="str">
        <f>IF(ISERROR(VLOOKUP(AL2144,LISTAS·PAPP!$AD$4:$AE$334,2,0))," ",VLOOKUP(AL2144,LISTAS·PAPP!$AD$4:$AE$334,2,0))</f>
        <v xml:space="preserve"> </v>
      </c>
      <c r="AN2144" s="63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53" t="str">
        <f t="shared" si="100"/>
        <v/>
      </c>
      <c r="BB2144" s="54" t="str">
        <f t="shared" si="101"/>
        <v/>
      </c>
      <c r="BC2144" s="55" t="str">
        <f t="shared" si="102"/>
        <v xml:space="preserve"> </v>
      </c>
    </row>
    <row r="2145" spans="1:55" x14ac:dyDescent="0.25">
      <c r="A2145" s="58"/>
      <c r="B2145" s="58"/>
      <c r="C2145" s="58"/>
      <c r="D2145" s="58"/>
      <c r="E2145" s="51" t="str">
        <f>IF(C2145&lt;&gt;"",VLOOKUP(MID(C2145,18,5),LISTAS·PAPP!$E$4:$F$76,2,0),"")</f>
        <v/>
      </c>
      <c r="F2145" s="58"/>
      <c r="G2145" s="51" t="str">
        <f>IF(F2145&lt;&gt;"",VLOOKUP(F2145,LISTAS·PAPP!$R$3:$T$221,3,0),"")</f>
        <v/>
      </c>
      <c r="H2145" s="58"/>
      <c r="I2145" s="66"/>
      <c r="J2145" s="66"/>
      <c r="K2145" s="67"/>
      <c r="L2145" s="66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52" t="str">
        <f>IF(A2145&lt;&gt;"",IF(D2145="DIRECCIÓN_DE_TRANSFERENCIAS","280 0031",VLOOKUP(C2145,LISTAS·PAPP!$C$3:$D$76,2,0)),"")</f>
        <v/>
      </c>
      <c r="Z2145" s="61"/>
      <c r="AA2145" s="62"/>
      <c r="AB2145" s="62"/>
      <c r="AC2145" s="65" t="str">
        <f>IF(D2145&lt;&gt;"",VLOOKUP(D2145,LISTAS·PAPP!$I$3:$M$16,2,0),"")</f>
        <v/>
      </c>
      <c r="AD2145" s="51" t="str">
        <f>IF(D2145&lt;&gt;"",VLOOKUP(D2145,LISTAS·PAPP!$I$3:$M$16,3,0),"")</f>
        <v/>
      </c>
      <c r="AE2145" s="52" t="str">
        <f>IF(D2145&lt;&gt;"",VLOOKUP(D2145,LISTAS·PAPP!$I$3:$M$16,4,0),"")</f>
        <v/>
      </c>
      <c r="AF2145" s="51" t="str">
        <f>IF(D2145&lt;&gt;"",VLOOKUP(D2145,LISTAS·PAPP!$I$3:$M$16,5,0),"")</f>
        <v/>
      </c>
      <c r="AG2145" s="52" t="str">
        <f>IF(AH2145&lt;&gt;"",VLOOKUP(AH2145,LISTAS·PAPP!$O$3:$P$74,2,0),"")</f>
        <v/>
      </c>
      <c r="AH2145" s="58"/>
      <c r="AI2145" s="60"/>
      <c r="AJ2145" s="51" t="str">
        <f>IF(AI2145&lt;&gt;"",VLOOKUP(AI2145,LISTAS·PAPP!$X$4:$Y$80,2,0),"")</f>
        <v/>
      </c>
      <c r="AK2145" s="58"/>
      <c r="AL2145" s="60"/>
      <c r="AM2145" s="51" t="str">
        <f>IF(ISERROR(VLOOKUP(AL2145,LISTAS·PAPP!$AD$4:$AE$334,2,0))," ",VLOOKUP(AL2145,LISTAS·PAPP!$AD$4:$AE$334,2,0))</f>
        <v xml:space="preserve"> </v>
      </c>
      <c r="AN2145" s="63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53" t="str">
        <f t="shared" si="100"/>
        <v/>
      </c>
      <c r="BB2145" s="54" t="str">
        <f t="shared" si="101"/>
        <v/>
      </c>
      <c r="BC2145" s="55" t="str">
        <f t="shared" si="102"/>
        <v xml:space="preserve"> </v>
      </c>
    </row>
    <row r="2146" spans="1:55" x14ac:dyDescent="0.25">
      <c r="A2146" s="58"/>
      <c r="B2146" s="58"/>
      <c r="C2146" s="58"/>
      <c r="D2146" s="58"/>
      <c r="E2146" s="51" t="str">
        <f>IF(C2146&lt;&gt;"",VLOOKUP(MID(C2146,18,5),LISTAS·PAPP!$E$4:$F$76,2,0),"")</f>
        <v/>
      </c>
      <c r="F2146" s="58"/>
      <c r="G2146" s="51" t="str">
        <f>IF(F2146&lt;&gt;"",VLOOKUP(F2146,LISTAS·PAPP!$R$3:$T$221,3,0),"")</f>
        <v/>
      </c>
      <c r="H2146" s="58"/>
      <c r="I2146" s="66"/>
      <c r="J2146" s="66"/>
      <c r="K2146" s="67"/>
      <c r="L2146" s="66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52" t="str">
        <f>IF(A2146&lt;&gt;"",IF(D2146="DIRECCIÓN_DE_TRANSFERENCIAS","280 0031",VLOOKUP(C2146,LISTAS·PAPP!$C$3:$D$76,2,0)),"")</f>
        <v/>
      </c>
      <c r="Z2146" s="61"/>
      <c r="AA2146" s="62"/>
      <c r="AB2146" s="62"/>
      <c r="AC2146" s="65" t="str">
        <f>IF(D2146&lt;&gt;"",VLOOKUP(D2146,LISTAS·PAPP!$I$3:$M$16,2,0),"")</f>
        <v/>
      </c>
      <c r="AD2146" s="51" t="str">
        <f>IF(D2146&lt;&gt;"",VLOOKUP(D2146,LISTAS·PAPP!$I$3:$M$16,3,0),"")</f>
        <v/>
      </c>
      <c r="AE2146" s="52" t="str">
        <f>IF(D2146&lt;&gt;"",VLOOKUP(D2146,LISTAS·PAPP!$I$3:$M$16,4,0),"")</f>
        <v/>
      </c>
      <c r="AF2146" s="51" t="str">
        <f>IF(D2146&lt;&gt;"",VLOOKUP(D2146,LISTAS·PAPP!$I$3:$M$16,5,0),"")</f>
        <v/>
      </c>
      <c r="AG2146" s="52" t="str">
        <f>IF(AH2146&lt;&gt;"",VLOOKUP(AH2146,LISTAS·PAPP!$O$3:$P$74,2,0),"")</f>
        <v/>
      </c>
      <c r="AH2146" s="58"/>
      <c r="AI2146" s="60"/>
      <c r="AJ2146" s="51" t="str">
        <f>IF(AI2146&lt;&gt;"",VLOOKUP(AI2146,LISTAS·PAPP!$X$4:$Y$80,2,0),"")</f>
        <v/>
      </c>
      <c r="AK2146" s="58"/>
      <c r="AL2146" s="60"/>
      <c r="AM2146" s="51" t="str">
        <f>IF(ISERROR(VLOOKUP(AL2146,LISTAS·PAPP!$AD$4:$AE$334,2,0))," ",VLOOKUP(AL2146,LISTAS·PAPP!$AD$4:$AE$334,2,0))</f>
        <v xml:space="preserve"> </v>
      </c>
      <c r="AN2146" s="63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53" t="str">
        <f t="shared" si="100"/>
        <v/>
      </c>
      <c r="BB2146" s="54" t="str">
        <f t="shared" si="101"/>
        <v/>
      </c>
      <c r="BC2146" s="55" t="str">
        <f t="shared" si="102"/>
        <v xml:space="preserve"> </v>
      </c>
    </row>
    <row r="2147" spans="1:55" x14ac:dyDescent="0.25">
      <c r="A2147" s="58"/>
      <c r="B2147" s="58"/>
      <c r="C2147" s="58"/>
      <c r="D2147" s="58"/>
      <c r="E2147" s="51" t="str">
        <f>IF(C2147&lt;&gt;"",VLOOKUP(MID(C2147,18,5),LISTAS·PAPP!$E$4:$F$76,2,0),"")</f>
        <v/>
      </c>
      <c r="F2147" s="58"/>
      <c r="G2147" s="51" t="str">
        <f>IF(F2147&lt;&gt;"",VLOOKUP(F2147,LISTAS·PAPP!$R$3:$T$221,3,0),"")</f>
        <v/>
      </c>
      <c r="H2147" s="58"/>
      <c r="I2147" s="66"/>
      <c r="J2147" s="66"/>
      <c r="K2147" s="67"/>
      <c r="L2147" s="66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52" t="str">
        <f>IF(A2147&lt;&gt;"",IF(D2147="DIRECCIÓN_DE_TRANSFERENCIAS","280 0031",VLOOKUP(C2147,LISTAS·PAPP!$C$3:$D$76,2,0)),"")</f>
        <v/>
      </c>
      <c r="Z2147" s="61"/>
      <c r="AA2147" s="62"/>
      <c r="AB2147" s="62"/>
      <c r="AC2147" s="65" t="str">
        <f>IF(D2147&lt;&gt;"",VLOOKUP(D2147,LISTAS·PAPP!$I$3:$M$16,2,0),"")</f>
        <v/>
      </c>
      <c r="AD2147" s="51" t="str">
        <f>IF(D2147&lt;&gt;"",VLOOKUP(D2147,LISTAS·PAPP!$I$3:$M$16,3,0),"")</f>
        <v/>
      </c>
      <c r="AE2147" s="52" t="str">
        <f>IF(D2147&lt;&gt;"",VLOOKUP(D2147,LISTAS·PAPP!$I$3:$M$16,4,0),"")</f>
        <v/>
      </c>
      <c r="AF2147" s="51" t="str">
        <f>IF(D2147&lt;&gt;"",VLOOKUP(D2147,LISTAS·PAPP!$I$3:$M$16,5,0),"")</f>
        <v/>
      </c>
      <c r="AG2147" s="52" t="str">
        <f>IF(AH2147&lt;&gt;"",VLOOKUP(AH2147,LISTAS·PAPP!$O$3:$P$74,2,0),"")</f>
        <v/>
      </c>
      <c r="AH2147" s="58"/>
      <c r="AI2147" s="60"/>
      <c r="AJ2147" s="51" t="str">
        <f>IF(AI2147&lt;&gt;"",VLOOKUP(AI2147,LISTAS·PAPP!$X$4:$Y$80,2,0),"")</f>
        <v/>
      </c>
      <c r="AK2147" s="58"/>
      <c r="AL2147" s="60"/>
      <c r="AM2147" s="51" t="str">
        <f>IF(ISERROR(VLOOKUP(AL2147,LISTAS·PAPP!$AD$4:$AE$334,2,0))," ",VLOOKUP(AL2147,LISTAS·PAPP!$AD$4:$AE$334,2,0))</f>
        <v xml:space="preserve"> </v>
      </c>
      <c r="AN2147" s="63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53" t="str">
        <f t="shared" si="100"/>
        <v/>
      </c>
      <c r="BB2147" s="54" t="str">
        <f t="shared" si="101"/>
        <v/>
      </c>
      <c r="BC2147" s="55" t="str">
        <f t="shared" si="102"/>
        <v xml:space="preserve"> </v>
      </c>
    </row>
    <row r="2148" spans="1:55" x14ac:dyDescent="0.25">
      <c r="A2148" s="58"/>
      <c r="B2148" s="58"/>
      <c r="C2148" s="58"/>
      <c r="D2148" s="58"/>
      <c r="E2148" s="51" t="str">
        <f>IF(C2148&lt;&gt;"",VLOOKUP(MID(C2148,18,5),LISTAS·PAPP!$E$4:$F$76,2,0),"")</f>
        <v/>
      </c>
      <c r="F2148" s="58"/>
      <c r="G2148" s="51" t="str">
        <f>IF(F2148&lt;&gt;"",VLOOKUP(F2148,LISTAS·PAPP!$R$3:$T$221,3,0),"")</f>
        <v/>
      </c>
      <c r="H2148" s="58"/>
      <c r="I2148" s="66"/>
      <c r="J2148" s="66"/>
      <c r="K2148" s="67"/>
      <c r="L2148" s="66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52" t="str">
        <f>IF(A2148&lt;&gt;"",IF(D2148="DIRECCIÓN_DE_TRANSFERENCIAS","280 0031",VLOOKUP(C2148,LISTAS·PAPP!$C$3:$D$76,2,0)),"")</f>
        <v/>
      </c>
      <c r="Z2148" s="61"/>
      <c r="AA2148" s="62"/>
      <c r="AB2148" s="62"/>
      <c r="AC2148" s="65" t="str">
        <f>IF(D2148&lt;&gt;"",VLOOKUP(D2148,LISTAS·PAPP!$I$3:$M$16,2,0),"")</f>
        <v/>
      </c>
      <c r="AD2148" s="51" t="str">
        <f>IF(D2148&lt;&gt;"",VLOOKUP(D2148,LISTAS·PAPP!$I$3:$M$16,3,0),"")</f>
        <v/>
      </c>
      <c r="AE2148" s="52" t="str">
        <f>IF(D2148&lt;&gt;"",VLOOKUP(D2148,LISTAS·PAPP!$I$3:$M$16,4,0),"")</f>
        <v/>
      </c>
      <c r="AF2148" s="51" t="str">
        <f>IF(D2148&lt;&gt;"",VLOOKUP(D2148,LISTAS·PAPP!$I$3:$M$16,5,0),"")</f>
        <v/>
      </c>
      <c r="AG2148" s="52" t="str">
        <f>IF(AH2148&lt;&gt;"",VLOOKUP(AH2148,LISTAS·PAPP!$O$3:$P$74,2,0),"")</f>
        <v/>
      </c>
      <c r="AH2148" s="58"/>
      <c r="AI2148" s="60"/>
      <c r="AJ2148" s="51" t="str">
        <f>IF(AI2148&lt;&gt;"",VLOOKUP(AI2148,LISTAS·PAPP!$X$4:$Y$80,2,0),"")</f>
        <v/>
      </c>
      <c r="AK2148" s="58"/>
      <c r="AL2148" s="60"/>
      <c r="AM2148" s="51" t="str">
        <f>IF(ISERROR(VLOOKUP(AL2148,LISTAS·PAPP!$AD$4:$AE$334,2,0))," ",VLOOKUP(AL2148,LISTAS·PAPP!$AD$4:$AE$334,2,0))</f>
        <v xml:space="preserve"> </v>
      </c>
      <c r="AN2148" s="63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53" t="str">
        <f t="shared" si="100"/>
        <v/>
      </c>
      <c r="BB2148" s="54" t="str">
        <f t="shared" si="101"/>
        <v/>
      </c>
      <c r="BC2148" s="55" t="str">
        <f t="shared" si="102"/>
        <v xml:space="preserve"> </v>
      </c>
    </row>
    <row r="2149" spans="1:55" x14ac:dyDescent="0.25">
      <c r="A2149" s="58"/>
      <c r="B2149" s="58"/>
      <c r="C2149" s="58"/>
      <c r="D2149" s="58"/>
      <c r="E2149" s="51" t="str">
        <f>IF(C2149&lt;&gt;"",VLOOKUP(MID(C2149,18,5),LISTAS·PAPP!$E$4:$F$76,2,0),"")</f>
        <v/>
      </c>
      <c r="F2149" s="58"/>
      <c r="G2149" s="51" t="str">
        <f>IF(F2149&lt;&gt;"",VLOOKUP(F2149,LISTAS·PAPP!$R$3:$T$221,3,0),"")</f>
        <v/>
      </c>
      <c r="H2149" s="58"/>
      <c r="I2149" s="66"/>
      <c r="J2149" s="66"/>
      <c r="K2149" s="67"/>
      <c r="L2149" s="66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52" t="str">
        <f>IF(A2149&lt;&gt;"",IF(D2149="DIRECCIÓN_DE_TRANSFERENCIAS","280 0031",VLOOKUP(C2149,LISTAS·PAPP!$C$3:$D$76,2,0)),"")</f>
        <v/>
      </c>
      <c r="Z2149" s="61"/>
      <c r="AA2149" s="62"/>
      <c r="AB2149" s="62"/>
      <c r="AC2149" s="65" t="str">
        <f>IF(D2149&lt;&gt;"",VLOOKUP(D2149,LISTAS·PAPP!$I$3:$M$16,2,0),"")</f>
        <v/>
      </c>
      <c r="AD2149" s="51" t="str">
        <f>IF(D2149&lt;&gt;"",VLOOKUP(D2149,LISTAS·PAPP!$I$3:$M$16,3,0),"")</f>
        <v/>
      </c>
      <c r="AE2149" s="52" t="str">
        <f>IF(D2149&lt;&gt;"",VLOOKUP(D2149,LISTAS·PAPP!$I$3:$M$16,4,0),"")</f>
        <v/>
      </c>
      <c r="AF2149" s="51" t="str">
        <f>IF(D2149&lt;&gt;"",VLOOKUP(D2149,LISTAS·PAPP!$I$3:$M$16,5,0),"")</f>
        <v/>
      </c>
      <c r="AG2149" s="52" t="str">
        <f>IF(AH2149&lt;&gt;"",VLOOKUP(AH2149,LISTAS·PAPP!$O$3:$P$74,2,0),"")</f>
        <v/>
      </c>
      <c r="AH2149" s="58"/>
      <c r="AI2149" s="60"/>
      <c r="AJ2149" s="51" t="str">
        <f>IF(AI2149&lt;&gt;"",VLOOKUP(AI2149,LISTAS·PAPP!$X$4:$Y$80,2,0),"")</f>
        <v/>
      </c>
      <c r="AK2149" s="58"/>
      <c r="AL2149" s="60"/>
      <c r="AM2149" s="51" t="str">
        <f>IF(ISERROR(VLOOKUP(AL2149,LISTAS·PAPP!$AD$4:$AE$334,2,0))," ",VLOOKUP(AL2149,LISTAS·PAPP!$AD$4:$AE$334,2,0))</f>
        <v xml:space="preserve"> </v>
      </c>
      <c r="AN2149" s="63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53" t="str">
        <f t="shared" si="100"/>
        <v/>
      </c>
      <c r="BB2149" s="54" t="str">
        <f t="shared" si="101"/>
        <v/>
      </c>
      <c r="BC2149" s="55" t="str">
        <f t="shared" si="102"/>
        <v xml:space="preserve"> </v>
      </c>
    </row>
    <row r="2150" spans="1:55" x14ac:dyDescent="0.25">
      <c r="A2150" s="58"/>
      <c r="B2150" s="58"/>
      <c r="C2150" s="58"/>
      <c r="D2150" s="58"/>
      <c r="E2150" s="51" t="str">
        <f>IF(C2150&lt;&gt;"",VLOOKUP(MID(C2150,18,5),LISTAS·PAPP!$E$4:$F$76,2,0),"")</f>
        <v/>
      </c>
      <c r="F2150" s="58"/>
      <c r="G2150" s="51" t="str">
        <f>IF(F2150&lt;&gt;"",VLOOKUP(F2150,LISTAS·PAPP!$R$3:$T$221,3,0),"")</f>
        <v/>
      </c>
      <c r="H2150" s="58"/>
      <c r="I2150" s="66"/>
      <c r="J2150" s="66"/>
      <c r="K2150" s="67"/>
      <c r="L2150" s="66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52" t="str">
        <f>IF(A2150&lt;&gt;"",IF(D2150="DIRECCIÓN_DE_TRANSFERENCIAS","280 0031",VLOOKUP(C2150,LISTAS·PAPP!$C$3:$D$76,2,0)),"")</f>
        <v/>
      </c>
      <c r="Z2150" s="61"/>
      <c r="AA2150" s="62"/>
      <c r="AB2150" s="62"/>
      <c r="AC2150" s="65" t="str">
        <f>IF(D2150&lt;&gt;"",VLOOKUP(D2150,LISTAS·PAPP!$I$3:$M$16,2,0),"")</f>
        <v/>
      </c>
      <c r="AD2150" s="51" t="str">
        <f>IF(D2150&lt;&gt;"",VLOOKUP(D2150,LISTAS·PAPP!$I$3:$M$16,3,0),"")</f>
        <v/>
      </c>
      <c r="AE2150" s="52" t="str">
        <f>IF(D2150&lt;&gt;"",VLOOKUP(D2150,LISTAS·PAPP!$I$3:$M$16,4,0),"")</f>
        <v/>
      </c>
      <c r="AF2150" s="51" t="str">
        <f>IF(D2150&lt;&gt;"",VLOOKUP(D2150,LISTAS·PAPP!$I$3:$M$16,5,0),"")</f>
        <v/>
      </c>
      <c r="AG2150" s="52" t="str">
        <f>IF(AH2150&lt;&gt;"",VLOOKUP(AH2150,LISTAS·PAPP!$O$3:$P$74,2,0),"")</f>
        <v/>
      </c>
      <c r="AH2150" s="58"/>
      <c r="AI2150" s="60"/>
      <c r="AJ2150" s="51" t="str">
        <f>IF(AI2150&lt;&gt;"",VLOOKUP(AI2150,LISTAS·PAPP!$X$4:$Y$80,2,0),"")</f>
        <v/>
      </c>
      <c r="AK2150" s="58"/>
      <c r="AL2150" s="60"/>
      <c r="AM2150" s="51" t="str">
        <f>IF(ISERROR(VLOOKUP(AL2150,LISTAS·PAPP!$AD$4:$AE$334,2,0))," ",VLOOKUP(AL2150,LISTAS·PAPP!$AD$4:$AE$334,2,0))</f>
        <v xml:space="preserve"> </v>
      </c>
      <c r="AN2150" s="63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53" t="str">
        <f t="shared" si="100"/>
        <v/>
      </c>
      <c r="BB2150" s="54" t="str">
        <f t="shared" si="101"/>
        <v/>
      </c>
      <c r="BC2150" s="55" t="str">
        <f t="shared" si="102"/>
        <v xml:space="preserve"> </v>
      </c>
    </row>
    <row r="2151" spans="1:55" x14ac:dyDescent="0.25">
      <c r="A2151" s="58"/>
      <c r="B2151" s="58"/>
      <c r="C2151" s="58"/>
      <c r="D2151" s="58"/>
      <c r="E2151" s="51" t="str">
        <f>IF(C2151&lt;&gt;"",VLOOKUP(MID(C2151,18,5),LISTAS·PAPP!$E$4:$F$76,2,0),"")</f>
        <v/>
      </c>
      <c r="F2151" s="58"/>
      <c r="G2151" s="51" t="str">
        <f>IF(F2151&lt;&gt;"",VLOOKUP(F2151,LISTAS·PAPP!$R$3:$T$221,3,0),"")</f>
        <v/>
      </c>
      <c r="H2151" s="58"/>
      <c r="I2151" s="66"/>
      <c r="J2151" s="66"/>
      <c r="K2151" s="67"/>
      <c r="L2151" s="66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52" t="str">
        <f>IF(A2151&lt;&gt;"",IF(D2151="DIRECCIÓN_DE_TRANSFERENCIAS","280 0031",VLOOKUP(C2151,LISTAS·PAPP!$C$3:$D$76,2,0)),"")</f>
        <v/>
      </c>
      <c r="Z2151" s="61"/>
      <c r="AA2151" s="62"/>
      <c r="AB2151" s="62"/>
      <c r="AC2151" s="65" t="str">
        <f>IF(D2151&lt;&gt;"",VLOOKUP(D2151,LISTAS·PAPP!$I$3:$M$16,2,0),"")</f>
        <v/>
      </c>
      <c r="AD2151" s="51" t="str">
        <f>IF(D2151&lt;&gt;"",VLOOKUP(D2151,LISTAS·PAPP!$I$3:$M$16,3,0),"")</f>
        <v/>
      </c>
      <c r="AE2151" s="52" t="str">
        <f>IF(D2151&lt;&gt;"",VLOOKUP(D2151,LISTAS·PAPP!$I$3:$M$16,4,0),"")</f>
        <v/>
      </c>
      <c r="AF2151" s="51" t="str">
        <f>IF(D2151&lt;&gt;"",VLOOKUP(D2151,LISTAS·PAPP!$I$3:$M$16,5,0),"")</f>
        <v/>
      </c>
      <c r="AG2151" s="52" t="str">
        <f>IF(AH2151&lt;&gt;"",VLOOKUP(AH2151,LISTAS·PAPP!$O$3:$P$74,2,0),"")</f>
        <v/>
      </c>
      <c r="AH2151" s="58"/>
      <c r="AI2151" s="60"/>
      <c r="AJ2151" s="51" t="str">
        <f>IF(AI2151&lt;&gt;"",VLOOKUP(AI2151,LISTAS·PAPP!$X$4:$Y$80,2,0),"")</f>
        <v/>
      </c>
      <c r="AK2151" s="58"/>
      <c r="AL2151" s="60"/>
      <c r="AM2151" s="51" t="str">
        <f>IF(ISERROR(VLOOKUP(AL2151,LISTAS·PAPP!$AD$4:$AE$334,2,0))," ",VLOOKUP(AL2151,LISTAS·PAPP!$AD$4:$AE$334,2,0))</f>
        <v xml:space="preserve"> </v>
      </c>
      <c r="AN2151" s="63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53" t="str">
        <f t="shared" si="100"/>
        <v/>
      </c>
      <c r="BB2151" s="54" t="str">
        <f t="shared" si="101"/>
        <v/>
      </c>
      <c r="BC2151" s="55" t="str">
        <f t="shared" si="102"/>
        <v xml:space="preserve"> </v>
      </c>
    </row>
    <row r="2152" spans="1:55" x14ac:dyDescent="0.25">
      <c r="A2152" s="58"/>
      <c r="B2152" s="58"/>
      <c r="C2152" s="58"/>
      <c r="D2152" s="58"/>
      <c r="E2152" s="51" t="str">
        <f>IF(C2152&lt;&gt;"",VLOOKUP(MID(C2152,18,5),LISTAS·PAPP!$E$4:$F$76,2,0),"")</f>
        <v/>
      </c>
      <c r="F2152" s="58"/>
      <c r="G2152" s="51" t="str">
        <f>IF(F2152&lt;&gt;"",VLOOKUP(F2152,LISTAS·PAPP!$R$3:$T$221,3,0),"")</f>
        <v/>
      </c>
      <c r="H2152" s="58"/>
      <c r="I2152" s="66"/>
      <c r="J2152" s="66"/>
      <c r="K2152" s="67"/>
      <c r="L2152" s="66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52" t="str">
        <f>IF(A2152&lt;&gt;"",IF(D2152="DIRECCIÓN_DE_TRANSFERENCIAS","280 0031",VLOOKUP(C2152,LISTAS·PAPP!$C$3:$D$76,2,0)),"")</f>
        <v/>
      </c>
      <c r="Z2152" s="61"/>
      <c r="AA2152" s="62"/>
      <c r="AB2152" s="62"/>
      <c r="AC2152" s="65" t="str">
        <f>IF(D2152&lt;&gt;"",VLOOKUP(D2152,LISTAS·PAPP!$I$3:$M$16,2,0),"")</f>
        <v/>
      </c>
      <c r="AD2152" s="51" t="str">
        <f>IF(D2152&lt;&gt;"",VLOOKUP(D2152,LISTAS·PAPP!$I$3:$M$16,3,0),"")</f>
        <v/>
      </c>
      <c r="AE2152" s="52" t="str">
        <f>IF(D2152&lt;&gt;"",VLOOKUP(D2152,LISTAS·PAPP!$I$3:$M$16,4,0),"")</f>
        <v/>
      </c>
      <c r="AF2152" s="51" t="str">
        <f>IF(D2152&lt;&gt;"",VLOOKUP(D2152,LISTAS·PAPP!$I$3:$M$16,5,0),"")</f>
        <v/>
      </c>
      <c r="AG2152" s="52" t="str">
        <f>IF(AH2152&lt;&gt;"",VLOOKUP(AH2152,LISTAS·PAPP!$O$3:$P$74,2,0),"")</f>
        <v/>
      </c>
      <c r="AH2152" s="58"/>
      <c r="AI2152" s="60"/>
      <c r="AJ2152" s="51" t="str">
        <f>IF(AI2152&lt;&gt;"",VLOOKUP(AI2152,LISTAS·PAPP!$X$4:$Y$80,2,0),"")</f>
        <v/>
      </c>
      <c r="AK2152" s="58"/>
      <c r="AL2152" s="60"/>
      <c r="AM2152" s="51" t="str">
        <f>IF(ISERROR(VLOOKUP(AL2152,LISTAS·PAPP!$AD$4:$AE$334,2,0))," ",VLOOKUP(AL2152,LISTAS·PAPP!$AD$4:$AE$334,2,0))</f>
        <v xml:space="preserve"> </v>
      </c>
      <c r="AN2152" s="63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53" t="str">
        <f t="shared" si="100"/>
        <v/>
      </c>
      <c r="BB2152" s="54" t="str">
        <f t="shared" si="101"/>
        <v/>
      </c>
      <c r="BC2152" s="55" t="str">
        <f t="shared" si="102"/>
        <v xml:space="preserve"> </v>
      </c>
    </row>
    <row r="2153" spans="1:55" x14ac:dyDescent="0.25">
      <c r="A2153" s="58"/>
      <c r="B2153" s="58"/>
      <c r="C2153" s="58"/>
      <c r="D2153" s="58"/>
      <c r="E2153" s="51" t="str">
        <f>IF(C2153&lt;&gt;"",VLOOKUP(MID(C2153,18,5),LISTAS·PAPP!$E$4:$F$76,2,0),"")</f>
        <v/>
      </c>
      <c r="F2153" s="58"/>
      <c r="G2153" s="51" t="str">
        <f>IF(F2153&lt;&gt;"",VLOOKUP(F2153,LISTAS·PAPP!$R$3:$T$221,3,0),"")</f>
        <v/>
      </c>
      <c r="H2153" s="58"/>
      <c r="I2153" s="66"/>
      <c r="J2153" s="66"/>
      <c r="K2153" s="67"/>
      <c r="L2153" s="66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52" t="str">
        <f>IF(A2153&lt;&gt;"",IF(D2153="DIRECCIÓN_DE_TRANSFERENCIAS","280 0031",VLOOKUP(C2153,LISTAS·PAPP!$C$3:$D$76,2,0)),"")</f>
        <v/>
      </c>
      <c r="Z2153" s="61"/>
      <c r="AA2153" s="62"/>
      <c r="AB2153" s="62"/>
      <c r="AC2153" s="65" t="str">
        <f>IF(D2153&lt;&gt;"",VLOOKUP(D2153,LISTAS·PAPP!$I$3:$M$16,2,0),"")</f>
        <v/>
      </c>
      <c r="AD2153" s="51" t="str">
        <f>IF(D2153&lt;&gt;"",VLOOKUP(D2153,LISTAS·PAPP!$I$3:$M$16,3,0),"")</f>
        <v/>
      </c>
      <c r="AE2153" s="52" t="str">
        <f>IF(D2153&lt;&gt;"",VLOOKUP(D2153,LISTAS·PAPP!$I$3:$M$16,4,0),"")</f>
        <v/>
      </c>
      <c r="AF2153" s="51" t="str">
        <f>IF(D2153&lt;&gt;"",VLOOKUP(D2153,LISTAS·PAPP!$I$3:$M$16,5,0),"")</f>
        <v/>
      </c>
      <c r="AG2153" s="52" t="str">
        <f>IF(AH2153&lt;&gt;"",VLOOKUP(AH2153,LISTAS·PAPP!$O$3:$P$74,2,0),"")</f>
        <v/>
      </c>
      <c r="AH2153" s="58"/>
      <c r="AI2153" s="60"/>
      <c r="AJ2153" s="51" t="str">
        <f>IF(AI2153&lt;&gt;"",VLOOKUP(AI2153,LISTAS·PAPP!$X$4:$Y$80,2,0),"")</f>
        <v/>
      </c>
      <c r="AK2153" s="58"/>
      <c r="AL2153" s="60"/>
      <c r="AM2153" s="51" t="str">
        <f>IF(ISERROR(VLOOKUP(AL2153,LISTAS·PAPP!$AD$4:$AE$334,2,0))," ",VLOOKUP(AL2153,LISTAS·PAPP!$AD$4:$AE$334,2,0))</f>
        <v xml:space="preserve"> </v>
      </c>
      <c r="AN2153" s="63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53" t="str">
        <f t="shared" si="100"/>
        <v/>
      </c>
      <c r="BB2153" s="54" t="str">
        <f t="shared" si="101"/>
        <v/>
      </c>
      <c r="BC2153" s="55" t="str">
        <f t="shared" si="102"/>
        <v xml:space="preserve"> </v>
      </c>
    </row>
    <row r="2154" spans="1:55" x14ac:dyDescent="0.25">
      <c r="A2154" s="58"/>
      <c r="B2154" s="58"/>
      <c r="C2154" s="58"/>
      <c r="D2154" s="58"/>
      <c r="E2154" s="51" t="str">
        <f>IF(C2154&lt;&gt;"",VLOOKUP(MID(C2154,18,5),LISTAS·PAPP!$E$4:$F$76,2,0),"")</f>
        <v/>
      </c>
      <c r="F2154" s="58"/>
      <c r="G2154" s="51" t="str">
        <f>IF(F2154&lt;&gt;"",VLOOKUP(F2154,LISTAS·PAPP!$R$3:$T$221,3,0),"")</f>
        <v/>
      </c>
      <c r="H2154" s="58"/>
      <c r="I2154" s="66"/>
      <c r="J2154" s="66"/>
      <c r="K2154" s="67"/>
      <c r="L2154" s="66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52" t="str">
        <f>IF(A2154&lt;&gt;"",IF(D2154="DIRECCIÓN_DE_TRANSFERENCIAS","280 0031",VLOOKUP(C2154,LISTAS·PAPP!$C$3:$D$76,2,0)),"")</f>
        <v/>
      </c>
      <c r="Z2154" s="61"/>
      <c r="AA2154" s="62"/>
      <c r="AB2154" s="62"/>
      <c r="AC2154" s="65" t="str">
        <f>IF(D2154&lt;&gt;"",VLOOKUP(D2154,LISTAS·PAPP!$I$3:$M$16,2,0),"")</f>
        <v/>
      </c>
      <c r="AD2154" s="51" t="str">
        <f>IF(D2154&lt;&gt;"",VLOOKUP(D2154,LISTAS·PAPP!$I$3:$M$16,3,0),"")</f>
        <v/>
      </c>
      <c r="AE2154" s="52" t="str">
        <f>IF(D2154&lt;&gt;"",VLOOKUP(D2154,LISTAS·PAPP!$I$3:$M$16,4,0),"")</f>
        <v/>
      </c>
      <c r="AF2154" s="51" t="str">
        <f>IF(D2154&lt;&gt;"",VLOOKUP(D2154,LISTAS·PAPP!$I$3:$M$16,5,0),"")</f>
        <v/>
      </c>
      <c r="AG2154" s="52" t="str">
        <f>IF(AH2154&lt;&gt;"",VLOOKUP(AH2154,LISTAS·PAPP!$O$3:$P$74,2,0),"")</f>
        <v/>
      </c>
      <c r="AH2154" s="58"/>
      <c r="AI2154" s="60"/>
      <c r="AJ2154" s="51" t="str">
        <f>IF(AI2154&lt;&gt;"",VLOOKUP(AI2154,LISTAS·PAPP!$X$4:$Y$80,2,0),"")</f>
        <v/>
      </c>
      <c r="AK2154" s="58"/>
      <c r="AL2154" s="60"/>
      <c r="AM2154" s="51" t="str">
        <f>IF(ISERROR(VLOOKUP(AL2154,LISTAS·PAPP!$AD$4:$AE$334,2,0))," ",VLOOKUP(AL2154,LISTAS·PAPP!$AD$4:$AE$334,2,0))</f>
        <v xml:space="preserve"> </v>
      </c>
      <c r="AN2154" s="63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53" t="str">
        <f t="shared" si="100"/>
        <v/>
      </c>
      <c r="BB2154" s="54" t="str">
        <f t="shared" si="101"/>
        <v/>
      </c>
      <c r="BC2154" s="55" t="str">
        <f t="shared" si="102"/>
        <v xml:space="preserve"> </v>
      </c>
    </row>
    <row r="2155" spans="1:55" x14ac:dyDescent="0.25">
      <c r="A2155" s="58"/>
      <c r="B2155" s="58"/>
      <c r="C2155" s="58"/>
      <c r="D2155" s="58"/>
      <c r="E2155" s="51" t="str">
        <f>IF(C2155&lt;&gt;"",VLOOKUP(MID(C2155,18,5),LISTAS·PAPP!$E$4:$F$76,2,0),"")</f>
        <v/>
      </c>
      <c r="F2155" s="58"/>
      <c r="G2155" s="51" t="str">
        <f>IF(F2155&lt;&gt;"",VLOOKUP(F2155,LISTAS·PAPP!$R$3:$T$221,3,0),"")</f>
        <v/>
      </c>
      <c r="H2155" s="58"/>
      <c r="I2155" s="66"/>
      <c r="J2155" s="66"/>
      <c r="K2155" s="67"/>
      <c r="L2155" s="66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52" t="str">
        <f>IF(A2155&lt;&gt;"",IF(D2155="DIRECCIÓN_DE_TRANSFERENCIAS","280 0031",VLOOKUP(C2155,LISTAS·PAPP!$C$3:$D$76,2,0)),"")</f>
        <v/>
      </c>
      <c r="Z2155" s="61"/>
      <c r="AA2155" s="62"/>
      <c r="AB2155" s="62"/>
      <c r="AC2155" s="65" t="str">
        <f>IF(D2155&lt;&gt;"",VLOOKUP(D2155,LISTAS·PAPP!$I$3:$M$16,2,0),"")</f>
        <v/>
      </c>
      <c r="AD2155" s="51" t="str">
        <f>IF(D2155&lt;&gt;"",VLOOKUP(D2155,LISTAS·PAPP!$I$3:$M$16,3,0),"")</f>
        <v/>
      </c>
      <c r="AE2155" s="52" t="str">
        <f>IF(D2155&lt;&gt;"",VLOOKUP(D2155,LISTAS·PAPP!$I$3:$M$16,4,0),"")</f>
        <v/>
      </c>
      <c r="AF2155" s="51" t="str">
        <f>IF(D2155&lt;&gt;"",VLOOKUP(D2155,LISTAS·PAPP!$I$3:$M$16,5,0),"")</f>
        <v/>
      </c>
      <c r="AG2155" s="52" t="str">
        <f>IF(AH2155&lt;&gt;"",VLOOKUP(AH2155,LISTAS·PAPP!$O$3:$P$74,2,0),"")</f>
        <v/>
      </c>
      <c r="AH2155" s="58"/>
      <c r="AI2155" s="60"/>
      <c r="AJ2155" s="51" t="str">
        <f>IF(AI2155&lt;&gt;"",VLOOKUP(AI2155,LISTAS·PAPP!$X$4:$Y$80,2,0),"")</f>
        <v/>
      </c>
      <c r="AK2155" s="58"/>
      <c r="AL2155" s="60"/>
      <c r="AM2155" s="51" t="str">
        <f>IF(ISERROR(VLOOKUP(AL2155,LISTAS·PAPP!$AD$4:$AE$334,2,0))," ",VLOOKUP(AL2155,LISTAS·PAPP!$AD$4:$AE$334,2,0))</f>
        <v xml:space="preserve"> </v>
      </c>
      <c r="AN2155" s="63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53" t="str">
        <f t="shared" si="100"/>
        <v/>
      </c>
      <c r="BB2155" s="54" t="str">
        <f t="shared" si="101"/>
        <v/>
      </c>
      <c r="BC2155" s="55" t="str">
        <f t="shared" si="102"/>
        <v xml:space="preserve"> </v>
      </c>
    </row>
    <row r="2156" spans="1:55" x14ac:dyDescent="0.25">
      <c r="A2156" s="58"/>
      <c r="B2156" s="58"/>
      <c r="C2156" s="58"/>
      <c r="D2156" s="58"/>
      <c r="E2156" s="51" t="str">
        <f>IF(C2156&lt;&gt;"",VLOOKUP(MID(C2156,18,5),LISTAS·PAPP!$E$4:$F$76,2,0),"")</f>
        <v/>
      </c>
      <c r="F2156" s="58"/>
      <c r="G2156" s="51" t="str">
        <f>IF(F2156&lt;&gt;"",VLOOKUP(F2156,LISTAS·PAPP!$R$3:$T$221,3,0),"")</f>
        <v/>
      </c>
      <c r="H2156" s="58"/>
      <c r="I2156" s="66"/>
      <c r="J2156" s="66"/>
      <c r="K2156" s="67"/>
      <c r="L2156" s="66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52" t="str">
        <f>IF(A2156&lt;&gt;"",IF(D2156="DIRECCIÓN_DE_TRANSFERENCIAS","280 0031",VLOOKUP(C2156,LISTAS·PAPP!$C$3:$D$76,2,0)),"")</f>
        <v/>
      </c>
      <c r="Z2156" s="61"/>
      <c r="AA2156" s="62"/>
      <c r="AB2156" s="62"/>
      <c r="AC2156" s="65" t="str">
        <f>IF(D2156&lt;&gt;"",VLOOKUP(D2156,LISTAS·PAPP!$I$3:$M$16,2,0),"")</f>
        <v/>
      </c>
      <c r="AD2156" s="51" t="str">
        <f>IF(D2156&lt;&gt;"",VLOOKUP(D2156,LISTAS·PAPP!$I$3:$M$16,3,0),"")</f>
        <v/>
      </c>
      <c r="AE2156" s="52" t="str">
        <f>IF(D2156&lt;&gt;"",VLOOKUP(D2156,LISTAS·PAPP!$I$3:$M$16,4,0),"")</f>
        <v/>
      </c>
      <c r="AF2156" s="51" t="str">
        <f>IF(D2156&lt;&gt;"",VLOOKUP(D2156,LISTAS·PAPP!$I$3:$M$16,5,0),"")</f>
        <v/>
      </c>
      <c r="AG2156" s="52" t="str">
        <f>IF(AH2156&lt;&gt;"",VLOOKUP(AH2156,LISTAS·PAPP!$O$3:$P$74,2,0),"")</f>
        <v/>
      </c>
      <c r="AH2156" s="58"/>
      <c r="AI2156" s="60"/>
      <c r="AJ2156" s="51" t="str">
        <f>IF(AI2156&lt;&gt;"",VLOOKUP(AI2156,LISTAS·PAPP!$X$4:$Y$80,2,0),"")</f>
        <v/>
      </c>
      <c r="AK2156" s="58"/>
      <c r="AL2156" s="60"/>
      <c r="AM2156" s="51" t="str">
        <f>IF(ISERROR(VLOOKUP(AL2156,LISTAS·PAPP!$AD$4:$AE$334,2,0))," ",VLOOKUP(AL2156,LISTAS·PAPP!$AD$4:$AE$334,2,0))</f>
        <v xml:space="preserve"> </v>
      </c>
      <c r="AN2156" s="63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53" t="str">
        <f t="shared" si="100"/>
        <v/>
      </c>
      <c r="BB2156" s="54" t="str">
        <f t="shared" si="101"/>
        <v/>
      </c>
      <c r="BC2156" s="55" t="str">
        <f t="shared" si="102"/>
        <v xml:space="preserve"> </v>
      </c>
    </row>
    <row r="2157" spans="1:55" x14ac:dyDescent="0.25">
      <c r="A2157" s="58"/>
      <c r="B2157" s="58"/>
      <c r="C2157" s="58"/>
      <c r="D2157" s="58"/>
      <c r="E2157" s="51" t="str">
        <f>IF(C2157&lt;&gt;"",VLOOKUP(MID(C2157,18,5),LISTAS·PAPP!$E$4:$F$76,2,0),"")</f>
        <v/>
      </c>
      <c r="F2157" s="58"/>
      <c r="G2157" s="51" t="str">
        <f>IF(F2157&lt;&gt;"",VLOOKUP(F2157,LISTAS·PAPP!$R$3:$T$221,3,0),"")</f>
        <v/>
      </c>
      <c r="H2157" s="58"/>
      <c r="I2157" s="66"/>
      <c r="J2157" s="66"/>
      <c r="K2157" s="67"/>
      <c r="L2157" s="66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52" t="str">
        <f>IF(A2157&lt;&gt;"",IF(D2157="DIRECCIÓN_DE_TRANSFERENCIAS","280 0031",VLOOKUP(C2157,LISTAS·PAPP!$C$3:$D$76,2,0)),"")</f>
        <v/>
      </c>
      <c r="Z2157" s="61"/>
      <c r="AA2157" s="62"/>
      <c r="AB2157" s="62"/>
      <c r="AC2157" s="65" t="str">
        <f>IF(D2157&lt;&gt;"",VLOOKUP(D2157,LISTAS·PAPP!$I$3:$M$16,2,0),"")</f>
        <v/>
      </c>
      <c r="AD2157" s="51" t="str">
        <f>IF(D2157&lt;&gt;"",VLOOKUP(D2157,LISTAS·PAPP!$I$3:$M$16,3,0),"")</f>
        <v/>
      </c>
      <c r="AE2157" s="52" t="str">
        <f>IF(D2157&lt;&gt;"",VLOOKUP(D2157,LISTAS·PAPP!$I$3:$M$16,4,0),"")</f>
        <v/>
      </c>
      <c r="AF2157" s="51" t="str">
        <f>IF(D2157&lt;&gt;"",VLOOKUP(D2157,LISTAS·PAPP!$I$3:$M$16,5,0),"")</f>
        <v/>
      </c>
      <c r="AG2157" s="52" t="str">
        <f>IF(AH2157&lt;&gt;"",VLOOKUP(AH2157,LISTAS·PAPP!$O$3:$P$74,2,0),"")</f>
        <v/>
      </c>
      <c r="AH2157" s="58"/>
      <c r="AI2157" s="60"/>
      <c r="AJ2157" s="51" t="str">
        <f>IF(AI2157&lt;&gt;"",VLOOKUP(AI2157,LISTAS·PAPP!$X$4:$Y$80,2,0),"")</f>
        <v/>
      </c>
      <c r="AK2157" s="58"/>
      <c r="AL2157" s="60"/>
      <c r="AM2157" s="51" t="str">
        <f>IF(ISERROR(VLOOKUP(AL2157,LISTAS·PAPP!$AD$4:$AE$334,2,0))," ",VLOOKUP(AL2157,LISTAS·PAPP!$AD$4:$AE$334,2,0))</f>
        <v xml:space="preserve"> </v>
      </c>
      <c r="AN2157" s="63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53" t="str">
        <f t="shared" si="100"/>
        <v/>
      </c>
      <c r="BB2157" s="54" t="str">
        <f t="shared" si="101"/>
        <v/>
      </c>
      <c r="BC2157" s="55" t="str">
        <f t="shared" si="102"/>
        <v xml:space="preserve"> </v>
      </c>
    </row>
    <row r="2158" spans="1:55" x14ac:dyDescent="0.25">
      <c r="A2158" s="58"/>
      <c r="B2158" s="58"/>
      <c r="C2158" s="58"/>
      <c r="D2158" s="58"/>
      <c r="E2158" s="51" t="str">
        <f>IF(C2158&lt;&gt;"",VLOOKUP(MID(C2158,18,5),LISTAS·PAPP!$E$4:$F$76,2,0),"")</f>
        <v/>
      </c>
      <c r="F2158" s="58"/>
      <c r="G2158" s="51" t="str">
        <f>IF(F2158&lt;&gt;"",VLOOKUP(F2158,LISTAS·PAPP!$R$3:$T$221,3,0),"")</f>
        <v/>
      </c>
      <c r="H2158" s="58"/>
      <c r="I2158" s="66"/>
      <c r="J2158" s="66"/>
      <c r="K2158" s="67"/>
      <c r="L2158" s="66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52" t="str">
        <f>IF(A2158&lt;&gt;"",IF(D2158="DIRECCIÓN_DE_TRANSFERENCIAS","280 0031",VLOOKUP(C2158,LISTAS·PAPP!$C$3:$D$76,2,0)),"")</f>
        <v/>
      </c>
      <c r="Z2158" s="61"/>
      <c r="AA2158" s="62"/>
      <c r="AB2158" s="62"/>
      <c r="AC2158" s="65" t="str">
        <f>IF(D2158&lt;&gt;"",VLOOKUP(D2158,LISTAS·PAPP!$I$3:$M$16,2,0),"")</f>
        <v/>
      </c>
      <c r="AD2158" s="51" t="str">
        <f>IF(D2158&lt;&gt;"",VLOOKUP(D2158,LISTAS·PAPP!$I$3:$M$16,3,0),"")</f>
        <v/>
      </c>
      <c r="AE2158" s="52" t="str">
        <f>IF(D2158&lt;&gt;"",VLOOKUP(D2158,LISTAS·PAPP!$I$3:$M$16,4,0),"")</f>
        <v/>
      </c>
      <c r="AF2158" s="51" t="str">
        <f>IF(D2158&lt;&gt;"",VLOOKUP(D2158,LISTAS·PAPP!$I$3:$M$16,5,0),"")</f>
        <v/>
      </c>
      <c r="AG2158" s="52" t="str">
        <f>IF(AH2158&lt;&gt;"",VLOOKUP(AH2158,LISTAS·PAPP!$O$3:$P$74,2,0),"")</f>
        <v/>
      </c>
      <c r="AH2158" s="58"/>
      <c r="AI2158" s="60"/>
      <c r="AJ2158" s="51" t="str">
        <f>IF(AI2158&lt;&gt;"",VLOOKUP(AI2158,LISTAS·PAPP!$X$4:$Y$80,2,0),"")</f>
        <v/>
      </c>
      <c r="AK2158" s="58"/>
      <c r="AL2158" s="60"/>
      <c r="AM2158" s="51" t="str">
        <f>IF(ISERROR(VLOOKUP(AL2158,LISTAS·PAPP!$AD$4:$AE$334,2,0))," ",VLOOKUP(AL2158,LISTAS·PAPP!$AD$4:$AE$334,2,0))</f>
        <v xml:space="preserve"> </v>
      </c>
      <c r="AN2158" s="63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53" t="str">
        <f t="shared" si="100"/>
        <v/>
      </c>
      <c r="BB2158" s="54" t="str">
        <f t="shared" si="101"/>
        <v/>
      </c>
      <c r="BC2158" s="55" t="str">
        <f t="shared" si="102"/>
        <v xml:space="preserve"> </v>
      </c>
    </row>
    <row r="2159" spans="1:55" x14ac:dyDescent="0.25">
      <c r="A2159" s="58"/>
      <c r="B2159" s="58"/>
      <c r="C2159" s="58"/>
      <c r="D2159" s="58"/>
      <c r="E2159" s="51" t="str">
        <f>IF(C2159&lt;&gt;"",VLOOKUP(MID(C2159,18,5),LISTAS·PAPP!$E$4:$F$76,2,0),"")</f>
        <v/>
      </c>
      <c r="F2159" s="58"/>
      <c r="G2159" s="51" t="str">
        <f>IF(F2159&lt;&gt;"",VLOOKUP(F2159,LISTAS·PAPP!$R$3:$T$221,3,0),"")</f>
        <v/>
      </c>
      <c r="H2159" s="58"/>
      <c r="I2159" s="66"/>
      <c r="J2159" s="66"/>
      <c r="K2159" s="67"/>
      <c r="L2159" s="66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52" t="str">
        <f>IF(A2159&lt;&gt;"",IF(D2159="DIRECCIÓN_DE_TRANSFERENCIAS","280 0031",VLOOKUP(C2159,LISTAS·PAPP!$C$3:$D$76,2,0)),"")</f>
        <v/>
      </c>
      <c r="Z2159" s="61"/>
      <c r="AA2159" s="62"/>
      <c r="AB2159" s="62"/>
      <c r="AC2159" s="65" t="str">
        <f>IF(D2159&lt;&gt;"",VLOOKUP(D2159,LISTAS·PAPP!$I$3:$M$16,2,0),"")</f>
        <v/>
      </c>
      <c r="AD2159" s="51" t="str">
        <f>IF(D2159&lt;&gt;"",VLOOKUP(D2159,LISTAS·PAPP!$I$3:$M$16,3,0),"")</f>
        <v/>
      </c>
      <c r="AE2159" s="52" t="str">
        <f>IF(D2159&lt;&gt;"",VLOOKUP(D2159,LISTAS·PAPP!$I$3:$M$16,4,0),"")</f>
        <v/>
      </c>
      <c r="AF2159" s="51" t="str">
        <f>IF(D2159&lt;&gt;"",VLOOKUP(D2159,LISTAS·PAPP!$I$3:$M$16,5,0),"")</f>
        <v/>
      </c>
      <c r="AG2159" s="52" t="str">
        <f>IF(AH2159&lt;&gt;"",VLOOKUP(AH2159,LISTAS·PAPP!$O$3:$P$74,2,0),"")</f>
        <v/>
      </c>
      <c r="AH2159" s="58"/>
      <c r="AI2159" s="60"/>
      <c r="AJ2159" s="51" t="str">
        <f>IF(AI2159&lt;&gt;"",VLOOKUP(AI2159,LISTAS·PAPP!$X$4:$Y$80,2,0),"")</f>
        <v/>
      </c>
      <c r="AK2159" s="58"/>
      <c r="AL2159" s="60"/>
      <c r="AM2159" s="51" t="str">
        <f>IF(ISERROR(VLOOKUP(AL2159,LISTAS·PAPP!$AD$4:$AE$334,2,0))," ",VLOOKUP(AL2159,LISTAS·PAPP!$AD$4:$AE$334,2,0))</f>
        <v xml:space="preserve"> </v>
      </c>
      <c r="AN2159" s="63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53" t="str">
        <f t="shared" si="100"/>
        <v/>
      </c>
      <c r="BB2159" s="54" t="str">
        <f t="shared" si="101"/>
        <v/>
      </c>
      <c r="BC2159" s="55" t="str">
        <f t="shared" si="102"/>
        <v xml:space="preserve"> </v>
      </c>
    </row>
    <row r="2160" spans="1:55" x14ac:dyDescent="0.25">
      <c r="A2160" s="58"/>
      <c r="B2160" s="58"/>
      <c r="C2160" s="58"/>
      <c r="D2160" s="58"/>
      <c r="E2160" s="51" t="str">
        <f>IF(C2160&lt;&gt;"",VLOOKUP(MID(C2160,18,5),LISTAS·PAPP!$E$4:$F$76,2,0),"")</f>
        <v/>
      </c>
      <c r="F2160" s="58"/>
      <c r="G2160" s="51" t="str">
        <f>IF(F2160&lt;&gt;"",VLOOKUP(F2160,LISTAS·PAPP!$R$3:$T$221,3,0),"")</f>
        <v/>
      </c>
      <c r="H2160" s="58"/>
      <c r="I2160" s="66"/>
      <c r="J2160" s="66"/>
      <c r="K2160" s="67"/>
      <c r="L2160" s="66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52" t="str">
        <f>IF(A2160&lt;&gt;"",IF(D2160="DIRECCIÓN_DE_TRANSFERENCIAS","280 0031",VLOOKUP(C2160,LISTAS·PAPP!$C$3:$D$76,2,0)),"")</f>
        <v/>
      </c>
      <c r="Z2160" s="61"/>
      <c r="AA2160" s="62"/>
      <c r="AB2160" s="62"/>
      <c r="AC2160" s="65" t="str">
        <f>IF(D2160&lt;&gt;"",VLOOKUP(D2160,LISTAS·PAPP!$I$3:$M$16,2,0),"")</f>
        <v/>
      </c>
      <c r="AD2160" s="51" t="str">
        <f>IF(D2160&lt;&gt;"",VLOOKUP(D2160,LISTAS·PAPP!$I$3:$M$16,3,0),"")</f>
        <v/>
      </c>
      <c r="AE2160" s="52" t="str">
        <f>IF(D2160&lt;&gt;"",VLOOKUP(D2160,LISTAS·PAPP!$I$3:$M$16,4,0),"")</f>
        <v/>
      </c>
      <c r="AF2160" s="51" t="str">
        <f>IF(D2160&lt;&gt;"",VLOOKUP(D2160,LISTAS·PAPP!$I$3:$M$16,5,0),"")</f>
        <v/>
      </c>
      <c r="AG2160" s="52" t="str">
        <f>IF(AH2160&lt;&gt;"",VLOOKUP(AH2160,LISTAS·PAPP!$O$3:$P$74,2,0),"")</f>
        <v/>
      </c>
      <c r="AH2160" s="58"/>
      <c r="AI2160" s="60"/>
      <c r="AJ2160" s="51" t="str">
        <f>IF(AI2160&lt;&gt;"",VLOOKUP(AI2160,LISTAS·PAPP!$X$4:$Y$80,2,0),"")</f>
        <v/>
      </c>
      <c r="AK2160" s="58"/>
      <c r="AL2160" s="60"/>
      <c r="AM2160" s="51" t="str">
        <f>IF(ISERROR(VLOOKUP(AL2160,LISTAS·PAPP!$AD$4:$AE$334,2,0))," ",VLOOKUP(AL2160,LISTAS·PAPP!$AD$4:$AE$334,2,0))</f>
        <v xml:space="preserve"> </v>
      </c>
      <c r="AN2160" s="63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53" t="str">
        <f t="shared" si="100"/>
        <v/>
      </c>
      <c r="BB2160" s="54" t="str">
        <f t="shared" si="101"/>
        <v/>
      </c>
      <c r="BC2160" s="55" t="str">
        <f t="shared" si="102"/>
        <v xml:space="preserve"> </v>
      </c>
    </row>
    <row r="2161" spans="1:55" x14ac:dyDescent="0.25">
      <c r="A2161" s="58"/>
      <c r="B2161" s="58"/>
      <c r="C2161" s="58"/>
      <c r="D2161" s="58"/>
      <c r="E2161" s="51" t="str">
        <f>IF(C2161&lt;&gt;"",VLOOKUP(MID(C2161,18,5),LISTAS·PAPP!$E$4:$F$76,2,0),"")</f>
        <v/>
      </c>
      <c r="F2161" s="58"/>
      <c r="G2161" s="51" t="str">
        <f>IF(F2161&lt;&gt;"",VLOOKUP(F2161,LISTAS·PAPP!$R$3:$T$221,3,0),"")</f>
        <v/>
      </c>
      <c r="H2161" s="58"/>
      <c r="I2161" s="66"/>
      <c r="J2161" s="66"/>
      <c r="K2161" s="67"/>
      <c r="L2161" s="66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52" t="str">
        <f>IF(A2161&lt;&gt;"",IF(D2161="DIRECCIÓN_DE_TRANSFERENCIAS","280 0031",VLOOKUP(C2161,LISTAS·PAPP!$C$3:$D$76,2,0)),"")</f>
        <v/>
      </c>
      <c r="Z2161" s="61"/>
      <c r="AA2161" s="62"/>
      <c r="AB2161" s="62"/>
      <c r="AC2161" s="65" t="str">
        <f>IF(D2161&lt;&gt;"",VLOOKUP(D2161,LISTAS·PAPP!$I$3:$M$16,2,0),"")</f>
        <v/>
      </c>
      <c r="AD2161" s="51" t="str">
        <f>IF(D2161&lt;&gt;"",VLOOKUP(D2161,LISTAS·PAPP!$I$3:$M$16,3,0),"")</f>
        <v/>
      </c>
      <c r="AE2161" s="52" t="str">
        <f>IF(D2161&lt;&gt;"",VLOOKUP(D2161,LISTAS·PAPP!$I$3:$M$16,4,0),"")</f>
        <v/>
      </c>
      <c r="AF2161" s="51" t="str">
        <f>IF(D2161&lt;&gt;"",VLOOKUP(D2161,LISTAS·PAPP!$I$3:$M$16,5,0),"")</f>
        <v/>
      </c>
      <c r="AG2161" s="52" t="str">
        <f>IF(AH2161&lt;&gt;"",VLOOKUP(AH2161,LISTAS·PAPP!$O$3:$P$74,2,0),"")</f>
        <v/>
      </c>
      <c r="AH2161" s="58"/>
      <c r="AI2161" s="60"/>
      <c r="AJ2161" s="51" t="str">
        <f>IF(AI2161&lt;&gt;"",VLOOKUP(AI2161,LISTAS·PAPP!$X$4:$Y$80,2,0),"")</f>
        <v/>
      </c>
      <c r="AK2161" s="58"/>
      <c r="AL2161" s="60"/>
      <c r="AM2161" s="51" t="str">
        <f>IF(ISERROR(VLOOKUP(AL2161,LISTAS·PAPP!$AD$4:$AE$334,2,0))," ",VLOOKUP(AL2161,LISTAS·PAPP!$AD$4:$AE$334,2,0))</f>
        <v xml:space="preserve"> </v>
      </c>
      <c r="AN2161" s="63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53" t="str">
        <f t="shared" si="100"/>
        <v/>
      </c>
      <c r="BB2161" s="54" t="str">
        <f t="shared" si="101"/>
        <v/>
      </c>
      <c r="BC2161" s="55" t="str">
        <f t="shared" si="102"/>
        <v xml:space="preserve"> </v>
      </c>
    </row>
    <row r="2162" spans="1:55" x14ac:dyDescent="0.25">
      <c r="A2162" s="58"/>
      <c r="B2162" s="58"/>
      <c r="C2162" s="58"/>
      <c r="D2162" s="58"/>
      <c r="E2162" s="51" t="str">
        <f>IF(C2162&lt;&gt;"",VLOOKUP(MID(C2162,18,5),LISTAS·PAPP!$E$4:$F$76,2,0),"")</f>
        <v/>
      </c>
      <c r="F2162" s="58"/>
      <c r="G2162" s="51" t="str">
        <f>IF(F2162&lt;&gt;"",VLOOKUP(F2162,LISTAS·PAPP!$R$3:$T$221,3,0),"")</f>
        <v/>
      </c>
      <c r="H2162" s="58"/>
      <c r="I2162" s="66"/>
      <c r="J2162" s="66"/>
      <c r="K2162" s="67"/>
      <c r="L2162" s="66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52" t="str">
        <f>IF(A2162&lt;&gt;"",IF(D2162="DIRECCIÓN_DE_TRANSFERENCIAS","280 0031",VLOOKUP(C2162,LISTAS·PAPP!$C$3:$D$76,2,0)),"")</f>
        <v/>
      </c>
      <c r="Z2162" s="61"/>
      <c r="AA2162" s="62"/>
      <c r="AB2162" s="62"/>
      <c r="AC2162" s="65" t="str">
        <f>IF(D2162&lt;&gt;"",VLOOKUP(D2162,LISTAS·PAPP!$I$3:$M$16,2,0),"")</f>
        <v/>
      </c>
      <c r="AD2162" s="51" t="str">
        <f>IF(D2162&lt;&gt;"",VLOOKUP(D2162,LISTAS·PAPP!$I$3:$M$16,3,0),"")</f>
        <v/>
      </c>
      <c r="AE2162" s="52" t="str">
        <f>IF(D2162&lt;&gt;"",VLOOKUP(D2162,LISTAS·PAPP!$I$3:$M$16,4,0),"")</f>
        <v/>
      </c>
      <c r="AF2162" s="51" t="str">
        <f>IF(D2162&lt;&gt;"",VLOOKUP(D2162,LISTAS·PAPP!$I$3:$M$16,5,0),"")</f>
        <v/>
      </c>
      <c r="AG2162" s="52" t="str">
        <f>IF(AH2162&lt;&gt;"",VLOOKUP(AH2162,LISTAS·PAPP!$O$3:$P$74,2,0),"")</f>
        <v/>
      </c>
      <c r="AH2162" s="58"/>
      <c r="AI2162" s="60"/>
      <c r="AJ2162" s="51" t="str">
        <f>IF(AI2162&lt;&gt;"",VLOOKUP(AI2162,LISTAS·PAPP!$X$4:$Y$80,2,0),"")</f>
        <v/>
      </c>
      <c r="AK2162" s="58"/>
      <c r="AL2162" s="60"/>
      <c r="AM2162" s="51" t="str">
        <f>IF(ISERROR(VLOOKUP(AL2162,LISTAS·PAPP!$AD$4:$AE$334,2,0))," ",VLOOKUP(AL2162,LISTAS·PAPP!$AD$4:$AE$334,2,0))</f>
        <v xml:space="preserve"> </v>
      </c>
      <c r="AN2162" s="63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53" t="str">
        <f t="shared" si="100"/>
        <v/>
      </c>
      <c r="BB2162" s="54" t="str">
        <f t="shared" si="101"/>
        <v/>
      </c>
      <c r="BC2162" s="55" t="str">
        <f t="shared" si="102"/>
        <v xml:space="preserve"> </v>
      </c>
    </row>
    <row r="2163" spans="1:55" x14ac:dyDescent="0.25">
      <c r="A2163" s="58"/>
      <c r="B2163" s="58"/>
      <c r="C2163" s="58"/>
      <c r="D2163" s="58"/>
      <c r="E2163" s="51" t="str">
        <f>IF(C2163&lt;&gt;"",VLOOKUP(MID(C2163,18,5),LISTAS·PAPP!$E$4:$F$76,2,0),"")</f>
        <v/>
      </c>
      <c r="F2163" s="58"/>
      <c r="G2163" s="51" t="str">
        <f>IF(F2163&lt;&gt;"",VLOOKUP(F2163,LISTAS·PAPP!$R$3:$T$221,3,0),"")</f>
        <v/>
      </c>
      <c r="H2163" s="58"/>
      <c r="I2163" s="66"/>
      <c r="J2163" s="66"/>
      <c r="K2163" s="67"/>
      <c r="L2163" s="66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52" t="str">
        <f>IF(A2163&lt;&gt;"",IF(D2163="DIRECCIÓN_DE_TRANSFERENCIAS","280 0031",VLOOKUP(C2163,LISTAS·PAPP!$C$3:$D$76,2,0)),"")</f>
        <v/>
      </c>
      <c r="Z2163" s="61"/>
      <c r="AA2163" s="62"/>
      <c r="AB2163" s="62"/>
      <c r="AC2163" s="65" t="str">
        <f>IF(D2163&lt;&gt;"",VLOOKUP(D2163,LISTAS·PAPP!$I$3:$M$16,2,0),"")</f>
        <v/>
      </c>
      <c r="AD2163" s="51" t="str">
        <f>IF(D2163&lt;&gt;"",VLOOKUP(D2163,LISTAS·PAPP!$I$3:$M$16,3,0),"")</f>
        <v/>
      </c>
      <c r="AE2163" s="52" t="str">
        <f>IF(D2163&lt;&gt;"",VLOOKUP(D2163,LISTAS·PAPP!$I$3:$M$16,4,0),"")</f>
        <v/>
      </c>
      <c r="AF2163" s="51" t="str">
        <f>IF(D2163&lt;&gt;"",VLOOKUP(D2163,LISTAS·PAPP!$I$3:$M$16,5,0),"")</f>
        <v/>
      </c>
      <c r="AG2163" s="52" t="str">
        <f>IF(AH2163&lt;&gt;"",VLOOKUP(AH2163,LISTAS·PAPP!$O$3:$P$74,2,0),"")</f>
        <v/>
      </c>
      <c r="AH2163" s="58"/>
      <c r="AI2163" s="60"/>
      <c r="AJ2163" s="51" t="str">
        <f>IF(AI2163&lt;&gt;"",VLOOKUP(AI2163,LISTAS·PAPP!$X$4:$Y$80,2,0),"")</f>
        <v/>
      </c>
      <c r="AK2163" s="58"/>
      <c r="AL2163" s="60"/>
      <c r="AM2163" s="51" t="str">
        <f>IF(ISERROR(VLOOKUP(AL2163,LISTAS·PAPP!$AD$4:$AE$334,2,0))," ",VLOOKUP(AL2163,LISTAS·PAPP!$AD$4:$AE$334,2,0))</f>
        <v xml:space="preserve"> </v>
      </c>
      <c r="AN2163" s="63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53" t="str">
        <f t="shared" si="100"/>
        <v/>
      </c>
      <c r="BB2163" s="54" t="str">
        <f t="shared" si="101"/>
        <v/>
      </c>
      <c r="BC2163" s="55" t="str">
        <f t="shared" si="102"/>
        <v xml:space="preserve"> </v>
      </c>
    </row>
    <row r="2164" spans="1:55" x14ac:dyDescent="0.25">
      <c r="A2164" s="58"/>
      <c r="B2164" s="58"/>
      <c r="C2164" s="58"/>
      <c r="D2164" s="58"/>
      <c r="E2164" s="51" t="str">
        <f>IF(C2164&lt;&gt;"",VLOOKUP(MID(C2164,18,5),LISTAS·PAPP!$E$4:$F$76,2,0),"")</f>
        <v/>
      </c>
      <c r="F2164" s="58"/>
      <c r="G2164" s="51" t="str">
        <f>IF(F2164&lt;&gt;"",VLOOKUP(F2164,LISTAS·PAPP!$R$3:$T$221,3,0),"")</f>
        <v/>
      </c>
      <c r="H2164" s="58"/>
      <c r="I2164" s="66"/>
      <c r="J2164" s="66"/>
      <c r="K2164" s="67"/>
      <c r="L2164" s="66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52" t="str">
        <f>IF(A2164&lt;&gt;"",IF(D2164="DIRECCIÓN_DE_TRANSFERENCIAS","280 0031",VLOOKUP(C2164,LISTAS·PAPP!$C$3:$D$76,2,0)),"")</f>
        <v/>
      </c>
      <c r="Z2164" s="61"/>
      <c r="AA2164" s="62"/>
      <c r="AB2164" s="62"/>
      <c r="AC2164" s="65" t="str">
        <f>IF(D2164&lt;&gt;"",VLOOKUP(D2164,LISTAS·PAPP!$I$3:$M$16,2,0),"")</f>
        <v/>
      </c>
      <c r="AD2164" s="51" t="str">
        <f>IF(D2164&lt;&gt;"",VLOOKUP(D2164,LISTAS·PAPP!$I$3:$M$16,3,0),"")</f>
        <v/>
      </c>
      <c r="AE2164" s="52" t="str">
        <f>IF(D2164&lt;&gt;"",VLOOKUP(D2164,LISTAS·PAPP!$I$3:$M$16,4,0),"")</f>
        <v/>
      </c>
      <c r="AF2164" s="51" t="str">
        <f>IF(D2164&lt;&gt;"",VLOOKUP(D2164,LISTAS·PAPP!$I$3:$M$16,5,0),"")</f>
        <v/>
      </c>
      <c r="AG2164" s="52" t="str">
        <f>IF(AH2164&lt;&gt;"",VLOOKUP(AH2164,LISTAS·PAPP!$O$3:$P$74,2,0),"")</f>
        <v/>
      </c>
      <c r="AH2164" s="58"/>
      <c r="AI2164" s="60"/>
      <c r="AJ2164" s="51" t="str">
        <f>IF(AI2164&lt;&gt;"",VLOOKUP(AI2164,LISTAS·PAPP!$X$4:$Y$80,2,0),"")</f>
        <v/>
      </c>
      <c r="AK2164" s="58"/>
      <c r="AL2164" s="60"/>
      <c r="AM2164" s="51" t="str">
        <f>IF(ISERROR(VLOOKUP(AL2164,LISTAS·PAPP!$AD$4:$AE$334,2,0))," ",VLOOKUP(AL2164,LISTAS·PAPP!$AD$4:$AE$334,2,0))</f>
        <v xml:space="preserve"> </v>
      </c>
      <c r="AN2164" s="63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53" t="str">
        <f t="shared" si="100"/>
        <v/>
      </c>
      <c r="BB2164" s="54" t="str">
        <f t="shared" si="101"/>
        <v/>
      </c>
      <c r="BC2164" s="55" t="str">
        <f t="shared" si="102"/>
        <v xml:space="preserve"> </v>
      </c>
    </row>
    <row r="2165" spans="1:55" x14ac:dyDescent="0.25">
      <c r="A2165" s="58"/>
      <c r="B2165" s="58"/>
      <c r="C2165" s="58"/>
      <c r="D2165" s="58"/>
      <c r="E2165" s="51" t="str">
        <f>IF(C2165&lt;&gt;"",VLOOKUP(MID(C2165,18,5),LISTAS·PAPP!$E$4:$F$76,2,0),"")</f>
        <v/>
      </c>
      <c r="F2165" s="58"/>
      <c r="G2165" s="51" t="str">
        <f>IF(F2165&lt;&gt;"",VLOOKUP(F2165,LISTAS·PAPP!$R$3:$T$221,3,0),"")</f>
        <v/>
      </c>
      <c r="H2165" s="58"/>
      <c r="I2165" s="66"/>
      <c r="J2165" s="66"/>
      <c r="K2165" s="67"/>
      <c r="L2165" s="66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52" t="str">
        <f>IF(A2165&lt;&gt;"",IF(D2165="DIRECCIÓN_DE_TRANSFERENCIAS","280 0031",VLOOKUP(C2165,LISTAS·PAPP!$C$3:$D$76,2,0)),"")</f>
        <v/>
      </c>
      <c r="Z2165" s="61"/>
      <c r="AA2165" s="62"/>
      <c r="AB2165" s="62"/>
      <c r="AC2165" s="65" t="str">
        <f>IF(D2165&lt;&gt;"",VLOOKUP(D2165,LISTAS·PAPP!$I$3:$M$16,2,0),"")</f>
        <v/>
      </c>
      <c r="AD2165" s="51" t="str">
        <f>IF(D2165&lt;&gt;"",VLOOKUP(D2165,LISTAS·PAPP!$I$3:$M$16,3,0),"")</f>
        <v/>
      </c>
      <c r="AE2165" s="52" t="str">
        <f>IF(D2165&lt;&gt;"",VLOOKUP(D2165,LISTAS·PAPP!$I$3:$M$16,4,0),"")</f>
        <v/>
      </c>
      <c r="AF2165" s="51" t="str">
        <f>IF(D2165&lt;&gt;"",VLOOKUP(D2165,LISTAS·PAPP!$I$3:$M$16,5,0),"")</f>
        <v/>
      </c>
      <c r="AG2165" s="52" t="str">
        <f>IF(AH2165&lt;&gt;"",VLOOKUP(AH2165,LISTAS·PAPP!$O$3:$P$74,2,0),"")</f>
        <v/>
      </c>
      <c r="AH2165" s="58"/>
      <c r="AI2165" s="60"/>
      <c r="AJ2165" s="51" t="str">
        <f>IF(AI2165&lt;&gt;"",VLOOKUP(AI2165,LISTAS·PAPP!$X$4:$Y$80,2,0),"")</f>
        <v/>
      </c>
      <c r="AK2165" s="58"/>
      <c r="AL2165" s="60"/>
      <c r="AM2165" s="51" t="str">
        <f>IF(ISERROR(VLOOKUP(AL2165,LISTAS·PAPP!$AD$4:$AE$334,2,0))," ",VLOOKUP(AL2165,LISTAS·PAPP!$AD$4:$AE$334,2,0))</f>
        <v xml:space="preserve"> </v>
      </c>
      <c r="AN2165" s="63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53" t="str">
        <f t="shared" si="100"/>
        <v/>
      </c>
      <c r="BB2165" s="54" t="str">
        <f t="shared" si="101"/>
        <v/>
      </c>
      <c r="BC2165" s="55" t="str">
        <f t="shared" si="102"/>
        <v xml:space="preserve"> </v>
      </c>
    </row>
    <row r="2166" spans="1:55" x14ac:dyDescent="0.25">
      <c r="A2166" s="58"/>
      <c r="B2166" s="58"/>
      <c r="C2166" s="58"/>
      <c r="D2166" s="58"/>
      <c r="E2166" s="51" t="str">
        <f>IF(C2166&lt;&gt;"",VLOOKUP(MID(C2166,18,5),LISTAS·PAPP!$E$4:$F$76,2,0),"")</f>
        <v/>
      </c>
      <c r="F2166" s="58"/>
      <c r="G2166" s="51" t="str">
        <f>IF(F2166&lt;&gt;"",VLOOKUP(F2166,LISTAS·PAPP!$R$3:$T$221,3,0),"")</f>
        <v/>
      </c>
      <c r="H2166" s="58"/>
      <c r="I2166" s="66"/>
      <c r="J2166" s="66"/>
      <c r="K2166" s="67"/>
      <c r="L2166" s="66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52" t="str">
        <f>IF(A2166&lt;&gt;"",IF(D2166="DIRECCIÓN_DE_TRANSFERENCIAS","280 0031",VLOOKUP(C2166,LISTAS·PAPP!$C$3:$D$76,2,0)),"")</f>
        <v/>
      </c>
      <c r="Z2166" s="61"/>
      <c r="AA2166" s="62"/>
      <c r="AB2166" s="62"/>
      <c r="AC2166" s="65" t="str">
        <f>IF(D2166&lt;&gt;"",VLOOKUP(D2166,LISTAS·PAPP!$I$3:$M$16,2,0),"")</f>
        <v/>
      </c>
      <c r="AD2166" s="51" t="str">
        <f>IF(D2166&lt;&gt;"",VLOOKUP(D2166,LISTAS·PAPP!$I$3:$M$16,3,0),"")</f>
        <v/>
      </c>
      <c r="AE2166" s="52" t="str">
        <f>IF(D2166&lt;&gt;"",VLOOKUP(D2166,LISTAS·PAPP!$I$3:$M$16,4,0),"")</f>
        <v/>
      </c>
      <c r="AF2166" s="51" t="str">
        <f>IF(D2166&lt;&gt;"",VLOOKUP(D2166,LISTAS·PAPP!$I$3:$M$16,5,0),"")</f>
        <v/>
      </c>
      <c r="AG2166" s="52" t="str">
        <f>IF(AH2166&lt;&gt;"",VLOOKUP(AH2166,LISTAS·PAPP!$O$3:$P$74,2,0),"")</f>
        <v/>
      </c>
      <c r="AH2166" s="58"/>
      <c r="AI2166" s="60"/>
      <c r="AJ2166" s="51" t="str">
        <f>IF(AI2166&lt;&gt;"",VLOOKUP(AI2166,LISTAS·PAPP!$X$4:$Y$80,2,0),"")</f>
        <v/>
      </c>
      <c r="AK2166" s="58"/>
      <c r="AL2166" s="60"/>
      <c r="AM2166" s="51" t="str">
        <f>IF(ISERROR(VLOOKUP(AL2166,LISTAS·PAPP!$AD$4:$AE$334,2,0))," ",VLOOKUP(AL2166,LISTAS·PAPP!$AD$4:$AE$334,2,0))</f>
        <v xml:space="preserve"> </v>
      </c>
      <c r="AN2166" s="63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53" t="str">
        <f t="shared" si="100"/>
        <v/>
      </c>
      <c r="BB2166" s="54" t="str">
        <f t="shared" si="101"/>
        <v/>
      </c>
      <c r="BC2166" s="55" t="str">
        <f t="shared" si="102"/>
        <v xml:space="preserve"> </v>
      </c>
    </row>
    <row r="2167" spans="1:55" x14ac:dyDescent="0.25">
      <c r="A2167" s="58"/>
      <c r="B2167" s="58"/>
      <c r="C2167" s="58"/>
      <c r="D2167" s="58"/>
      <c r="E2167" s="51" t="str">
        <f>IF(C2167&lt;&gt;"",VLOOKUP(MID(C2167,18,5),LISTAS·PAPP!$E$4:$F$76,2,0),"")</f>
        <v/>
      </c>
      <c r="F2167" s="58"/>
      <c r="G2167" s="51" t="str">
        <f>IF(F2167&lt;&gt;"",VLOOKUP(F2167,LISTAS·PAPP!$R$3:$T$221,3,0),"")</f>
        <v/>
      </c>
      <c r="H2167" s="58"/>
      <c r="I2167" s="66"/>
      <c r="J2167" s="66"/>
      <c r="K2167" s="67"/>
      <c r="L2167" s="66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52" t="str">
        <f>IF(A2167&lt;&gt;"",IF(D2167="DIRECCIÓN_DE_TRANSFERENCIAS","280 0031",VLOOKUP(C2167,LISTAS·PAPP!$C$3:$D$76,2,0)),"")</f>
        <v/>
      </c>
      <c r="Z2167" s="61"/>
      <c r="AA2167" s="62"/>
      <c r="AB2167" s="62"/>
      <c r="AC2167" s="65" t="str">
        <f>IF(D2167&lt;&gt;"",VLOOKUP(D2167,LISTAS·PAPP!$I$3:$M$16,2,0),"")</f>
        <v/>
      </c>
      <c r="AD2167" s="51" t="str">
        <f>IF(D2167&lt;&gt;"",VLOOKUP(D2167,LISTAS·PAPP!$I$3:$M$16,3,0),"")</f>
        <v/>
      </c>
      <c r="AE2167" s="52" t="str">
        <f>IF(D2167&lt;&gt;"",VLOOKUP(D2167,LISTAS·PAPP!$I$3:$M$16,4,0),"")</f>
        <v/>
      </c>
      <c r="AF2167" s="51" t="str">
        <f>IF(D2167&lt;&gt;"",VLOOKUP(D2167,LISTAS·PAPP!$I$3:$M$16,5,0),"")</f>
        <v/>
      </c>
      <c r="AG2167" s="52" t="str">
        <f>IF(AH2167&lt;&gt;"",VLOOKUP(AH2167,LISTAS·PAPP!$O$3:$P$74,2,0),"")</f>
        <v/>
      </c>
      <c r="AH2167" s="58"/>
      <c r="AI2167" s="60"/>
      <c r="AJ2167" s="51" t="str">
        <f>IF(AI2167&lt;&gt;"",VLOOKUP(AI2167,LISTAS·PAPP!$X$4:$Y$80,2,0),"")</f>
        <v/>
      </c>
      <c r="AK2167" s="58"/>
      <c r="AL2167" s="60"/>
      <c r="AM2167" s="51" t="str">
        <f>IF(ISERROR(VLOOKUP(AL2167,LISTAS·PAPP!$AD$4:$AE$334,2,0))," ",VLOOKUP(AL2167,LISTAS·PAPP!$AD$4:$AE$334,2,0))</f>
        <v xml:space="preserve"> </v>
      </c>
      <c r="AN2167" s="63"/>
      <c r="AO2167" s="64"/>
      <c r="AP2167" s="64"/>
      <c r="AQ2167" s="64"/>
      <c r="AR2167" s="64"/>
      <c r="AS2167" s="64"/>
      <c r="AT2167" s="64"/>
      <c r="AU2167" s="64"/>
      <c r="AV2167" s="64"/>
      <c r="AW2167" s="64"/>
      <c r="AX2167" s="64"/>
      <c r="AY2167" s="64"/>
      <c r="AZ2167" s="64"/>
      <c r="BA2167" s="53" t="str">
        <f t="shared" si="100"/>
        <v/>
      </c>
      <c r="BB2167" s="54" t="str">
        <f t="shared" si="101"/>
        <v/>
      </c>
      <c r="BC2167" s="55" t="str">
        <f t="shared" si="102"/>
        <v xml:space="preserve"> </v>
      </c>
    </row>
    <row r="2168" spans="1:55" x14ac:dyDescent="0.25">
      <c r="A2168" s="58"/>
      <c r="B2168" s="58"/>
      <c r="C2168" s="58"/>
      <c r="D2168" s="58"/>
      <c r="E2168" s="51" t="str">
        <f>IF(C2168&lt;&gt;"",VLOOKUP(MID(C2168,18,5),LISTAS·PAPP!$E$4:$F$76,2,0),"")</f>
        <v/>
      </c>
      <c r="F2168" s="58"/>
      <c r="G2168" s="51" t="str">
        <f>IF(F2168&lt;&gt;"",VLOOKUP(F2168,LISTAS·PAPP!$R$3:$T$221,3,0),"")</f>
        <v/>
      </c>
      <c r="H2168" s="58"/>
      <c r="I2168" s="66"/>
      <c r="J2168" s="66"/>
      <c r="K2168" s="67"/>
      <c r="L2168" s="66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52" t="str">
        <f>IF(A2168&lt;&gt;"",IF(D2168="DIRECCIÓN_DE_TRANSFERENCIAS","280 0031",VLOOKUP(C2168,LISTAS·PAPP!$C$3:$D$76,2,0)),"")</f>
        <v/>
      </c>
      <c r="Z2168" s="61"/>
      <c r="AA2168" s="62"/>
      <c r="AB2168" s="62"/>
      <c r="AC2168" s="65" t="str">
        <f>IF(D2168&lt;&gt;"",VLOOKUP(D2168,LISTAS·PAPP!$I$3:$M$16,2,0),"")</f>
        <v/>
      </c>
      <c r="AD2168" s="51" t="str">
        <f>IF(D2168&lt;&gt;"",VLOOKUP(D2168,LISTAS·PAPP!$I$3:$M$16,3,0),"")</f>
        <v/>
      </c>
      <c r="AE2168" s="52" t="str">
        <f>IF(D2168&lt;&gt;"",VLOOKUP(D2168,LISTAS·PAPP!$I$3:$M$16,4,0),"")</f>
        <v/>
      </c>
      <c r="AF2168" s="51" t="str">
        <f>IF(D2168&lt;&gt;"",VLOOKUP(D2168,LISTAS·PAPP!$I$3:$M$16,5,0),"")</f>
        <v/>
      </c>
      <c r="AG2168" s="52" t="str">
        <f>IF(AH2168&lt;&gt;"",VLOOKUP(AH2168,LISTAS·PAPP!$O$3:$P$74,2,0),"")</f>
        <v/>
      </c>
      <c r="AH2168" s="58"/>
      <c r="AI2168" s="60"/>
      <c r="AJ2168" s="51" t="str">
        <f>IF(AI2168&lt;&gt;"",VLOOKUP(AI2168,LISTAS·PAPP!$X$4:$Y$80,2,0),"")</f>
        <v/>
      </c>
      <c r="AK2168" s="58"/>
      <c r="AL2168" s="60"/>
      <c r="AM2168" s="51" t="str">
        <f>IF(ISERROR(VLOOKUP(AL2168,LISTAS·PAPP!$AD$4:$AE$334,2,0))," ",VLOOKUP(AL2168,LISTAS·PAPP!$AD$4:$AE$334,2,0))</f>
        <v xml:space="preserve"> </v>
      </c>
      <c r="AN2168" s="63"/>
      <c r="AO2168" s="64"/>
      <c r="AP2168" s="64"/>
      <c r="AQ2168" s="64"/>
      <c r="AR2168" s="64"/>
      <c r="AS2168" s="64"/>
      <c r="AT2168" s="64"/>
      <c r="AU2168" s="64"/>
      <c r="AV2168" s="64"/>
      <c r="AW2168" s="64"/>
      <c r="AX2168" s="64"/>
      <c r="AY2168" s="64"/>
      <c r="AZ2168" s="64"/>
      <c r="BA2168" s="53" t="str">
        <f t="shared" si="100"/>
        <v/>
      </c>
      <c r="BB2168" s="54" t="str">
        <f t="shared" si="101"/>
        <v/>
      </c>
      <c r="BC2168" s="55" t="str">
        <f t="shared" si="102"/>
        <v xml:space="preserve"> </v>
      </c>
    </row>
    <row r="2169" spans="1:55" x14ac:dyDescent="0.25">
      <c r="A2169" s="58"/>
      <c r="B2169" s="58"/>
      <c r="C2169" s="58"/>
      <c r="D2169" s="58"/>
      <c r="E2169" s="51" t="str">
        <f>IF(C2169&lt;&gt;"",VLOOKUP(MID(C2169,18,5),LISTAS·PAPP!$E$4:$F$76,2,0),"")</f>
        <v/>
      </c>
      <c r="F2169" s="58"/>
      <c r="G2169" s="51" t="str">
        <f>IF(F2169&lt;&gt;"",VLOOKUP(F2169,LISTAS·PAPP!$R$3:$T$221,3,0),"")</f>
        <v/>
      </c>
      <c r="H2169" s="58"/>
      <c r="I2169" s="66"/>
      <c r="J2169" s="66"/>
      <c r="K2169" s="67"/>
      <c r="L2169" s="66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52" t="str">
        <f>IF(A2169&lt;&gt;"",IF(D2169="DIRECCIÓN_DE_TRANSFERENCIAS","280 0031",VLOOKUP(C2169,LISTAS·PAPP!$C$3:$D$76,2,0)),"")</f>
        <v/>
      </c>
      <c r="Z2169" s="61"/>
      <c r="AA2169" s="62"/>
      <c r="AB2169" s="62"/>
      <c r="AC2169" s="65" t="str">
        <f>IF(D2169&lt;&gt;"",VLOOKUP(D2169,LISTAS·PAPP!$I$3:$M$16,2,0),"")</f>
        <v/>
      </c>
      <c r="AD2169" s="51" t="str">
        <f>IF(D2169&lt;&gt;"",VLOOKUP(D2169,LISTAS·PAPP!$I$3:$M$16,3,0),"")</f>
        <v/>
      </c>
      <c r="AE2169" s="52" t="str">
        <f>IF(D2169&lt;&gt;"",VLOOKUP(D2169,LISTAS·PAPP!$I$3:$M$16,4,0),"")</f>
        <v/>
      </c>
      <c r="AF2169" s="51" t="str">
        <f>IF(D2169&lt;&gt;"",VLOOKUP(D2169,LISTAS·PAPP!$I$3:$M$16,5,0),"")</f>
        <v/>
      </c>
      <c r="AG2169" s="52" t="str">
        <f>IF(AH2169&lt;&gt;"",VLOOKUP(AH2169,LISTAS·PAPP!$O$3:$P$74,2,0),"")</f>
        <v/>
      </c>
      <c r="AH2169" s="58"/>
      <c r="AI2169" s="60"/>
      <c r="AJ2169" s="51" t="str">
        <f>IF(AI2169&lt;&gt;"",VLOOKUP(AI2169,LISTAS·PAPP!$X$4:$Y$80,2,0),"")</f>
        <v/>
      </c>
      <c r="AK2169" s="58"/>
      <c r="AL2169" s="60"/>
      <c r="AM2169" s="51" t="str">
        <f>IF(ISERROR(VLOOKUP(AL2169,LISTAS·PAPP!$AD$4:$AE$334,2,0))," ",VLOOKUP(AL2169,LISTAS·PAPP!$AD$4:$AE$334,2,0))</f>
        <v xml:space="preserve"> </v>
      </c>
      <c r="AN2169" s="63"/>
      <c r="AO2169" s="64"/>
      <c r="AP2169" s="64"/>
      <c r="AQ2169" s="64"/>
      <c r="AR2169" s="64"/>
      <c r="AS2169" s="64"/>
      <c r="AT2169" s="64"/>
      <c r="AU2169" s="64"/>
      <c r="AV2169" s="64"/>
      <c r="AW2169" s="64"/>
      <c r="AX2169" s="64"/>
      <c r="AY2169" s="64"/>
      <c r="AZ2169" s="64"/>
      <c r="BA2169" s="53" t="str">
        <f t="shared" si="100"/>
        <v/>
      </c>
      <c r="BB2169" s="54" t="str">
        <f t="shared" si="101"/>
        <v/>
      </c>
      <c r="BC2169" s="55" t="str">
        <f t="shared" si="102"/>
        <v xml:space="preserve"> </v>
      </c>
    </row>
    <row r="2170" spans="1:55" x14ac:dyDescent="0.25">
      <c r="A2170" s="58"/>
      <c r="B2170" s="58"/>
      <c r="C2170" s="58"/>
      <c r="D2170" s="58"/>
      <c r="E2170" s="51" t="str">
        <f>IF(C2170&lt;&gt;"",VLOOKUP(MID(C2170,18,5),LISTAS·PAPP!$E$4:$F$76,2,0),"")</f>
        <v/>
      </c>
      <c r="F2170" s="58"/>
      <c r="G2170" s="51" t="str">
        <f>IF(F2170&lt;&gt;"",VLOOKUP(F2170,LISTAS·PAPP!$R$3:$T$221,3,0),"")</f>
        <v/>
      </c>
      <c r="H2170" s="58"/>
      <c r="I2170" s="66"/>
      <c r="J2170" s="66"/>
      <c r="K2170" s="67"/>
      <c r="L2170" s="66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52" t="str">
        <f>IF(A2170&lt;&gt;"",IF(D2170="DIRECCIÓN_DE_TRANSFERENCIAS","280 0031",VLOOKUP(C2170,LISTAS·PAPP!$C$3:$D$76,2,0)),"")</f>
        <v/>
      </c>
      <c r="Z2170" s="61"/>
      <c r="AA2170" s="62"/>
      <c r="AB2170" s="62"/>
      <c r="AC2170" s="65" t="str">
        <f>IF(D2170&lt;&gt;"",VLOOKUP(D2170,LISTAS·PAPP!$I$3:$M$16,2,0),"")</f>
        <v/>
      </c>
      <c r="AD2170" s="51" t="str">
        <f>IF(D2170&lt;&gt;"",VLOOKUP(D2170,LISTAS·PAPP!$I$3:$M$16,3,0),"")</f>
        <v/>
      </c>
      <c r="AE2170" s="52" t="str">
        <f>IF(D2170&lt;&gt;"",VLOOKUP(D2170,LISTAS·PAPP!$I$3:$M$16,4,0),"")</f>
        <v/>
      </c>
      <c r="AF2170" s="51" t="str">
        <f>IF(D2170&lt;&gt;"",VLOOKUP(D2170,LISTAS·PAPP!$I$3:$M$16,5,0),"")</f>
        <v/>
      </c>
      <c r="AG2170" s="52" t="str">
        <f>IF(AH2170&lt;&gt;"",VLOOKUP(AH2170,LISTAS·PAPP!$O$3:$P$74,2,0),"")</f>
        <v/>
      </c>
      <c r="AH2170" s="58"/>
      <c r="AI2170" s="60"/>
      <c r="AJ2170" s="51" t="str">
        <f>IF(AI2170&lt;&gt;"",VLOOKUP(AI2170,LISTAS·PAPP!$X$4:$Y$80,2,0),"")</f>
        <v/>
      </c>
      <c r="AK2170" s="58"/>
      <c r="AL2170" s="60"/>
      <c r="AM2170" s="51" t="str">
        <f>IF(ISERROR(VLOOKUP(AL2170,LISTAS·PAPP!$AD$4:$AE$334,2,0))," ",VLOOKUP(AL2170,LISTAS·PAPP!$AD$4:$AE$334,2,0))</f>
        <v xml:space="preserve"> </v>
      </c>
      <c r="AN2170" s="63"/>
      <c r="AO2170" s="64"/>
      <c r="AP2170" s="64"/>
      <c r="AQ2170" s="64"/>
      <c r="AR2170" s="64"/>
      <c r="AS2170" s="64"/>
      <c r="AT2170" s="64"/>
      <c r="AU2170" s="64"/>
      <c r="AV2170" s="64"/>
      <c r="AW2170" s="64"/>
      <c r="AX2170" s="64"/>
      <c r="AY2170" s="64"/>
      <c r="AZ2170" s="64"/>
      <c r="BA2170" s="53" t="str">
        <f t="shared" si="100"/>
        <v/>
      </c>
      <c r="BB2170" s="54" t="str">
        <f t="shared" si="101"/>
        <v/>
      </c>
      <c r="BC2170" s="55" t="str">
        <f t="shared" si="102"/>
        <v xml:space="preserve"> </v>
      </c>
    </row>
    <row r="2171" spans="1:55" x14ac:dyDescent="0.25">
      <c r="A2171" s="58"/>
      <c r="B2171" s="58"/>
      <c r="C2171" s="58"/>
      <c r="D2171" s="58"/>
      <c r="E2171" s="51" t="str">
        <f>IF(C2171&lt;&gt;"",VLOOKUP(MID(C2171,18,5),LISTAS·PAPP!$E$4:$F$76,2,0),"")</f>
        <v/>
      </c>
      <c r="F2171" s="58"/>
      <c r="G2171" s="51" t="str">
        <f>IF(F2171&lt;&gt;"",VLOOKUP(F2171,LISTAS·PAPP!$R$3:$T$221,3,0),"")</f>
        <v/>
      </c>
      <c r="H2171" s="58"/>
      <c r="I2171" s="66"/>
      <c r="J2171" s="66"/>
      <c r="K2171" s="67"/>
      <c r="L2171" s="66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52" t="str">
        <f>IF(A2171&lt;&gt;"",IF(D2171="DIRECCIÓN_DE_TRANSFERENCIAS","280 0031",VLOOKUP(C2171,LISTAS·PAPP!$C$3:$D$76,2,0)),"")</f>
        <v/>
      </c>
      <c r="Z2171" s="61"/>
      <c r="AA2171" s="62"/>
      <c r="AB2171" s="62"/>
      <c r="AC2171" s="65" t="str">
        <f>IF(D2171&lt;&gt;"",VLOOKUP(D2171,LISTAS·PAPP!$I$3:$M$16,2,0),"")</f>
        <v/>
      </c>
      <c r="AD2171" s="51" t="str">
        <f>IF(D2171&lt;&gt;"",VLOOKUP(D2171,LISTAS·PAPP!$I$3:$M$16,3,0),"")</f>
        <v/>
      </c>
      <c r="AE2171" s="52" t="str">
        <f>IF(D2171&lt;&gt;"",VLOOKUP(D2171,LISTAS·PAPP!$I$3:$M$16,4,0),"")</f>
        <v/>
      </c>
      <c r="AF2171" s="51" t="str">
        <f>IF(D2171&lt;&gt;"",VLOOKUP(D2171,LISTAS·PAPP!$I$3:$M$16,5,0),"")</f>
        <v/>
      </c>
      <c r="AG2171" s="52" t="str">
        <f>IF(AH2171&lt;&gt;"",VLOOKUP(AH2171,LISTAS·PAPP!$O$3:$P$74,2,0),"")</f>
        <v/>
      </c>
      <c r="AH2171" s="58"/>
      <c r="AI2171" s="60"/>
      <c r="AJ2171" s="51" t="str">
        <f>IF(AI2171&lt;&gt;"",VLOOKUP(AI2171,LISTAS·PAPP!$X$4:$Y$80,2,0),"")</f>
        <v/>
      </c>
      <c r="AK2171" s="58"/>
      <c r="AL2171" s="60"/>
      <c r="AM2171" s="51" t="str">
        <f>IF(ISERROR(VLOOKUP(AL2171,LISTAS·PAPP!$AD$4:$AE$334,2,0))," ",VLOOKUP(AL2171,LISTAS·PAPP!$AD$4:$AE$334,2,0))</f>
        <v xml:space="preserve"> </v>
      </c>
      <c r="AN2171" s="63"/>
      <c r="AO2171" s="64"/>
      <c r="AP2171" s="64"/>
      <c r="AQ2171" s="64"/>
      <c r="AR2171" s="64"/>
      <c r="AS2171" s="64"/>
      <c r="AT2171" s="64"/>
      <c r="AU2171" s="64"/>
      <c r="AV2171" s="64"/>
      <c r="AW2171" s="64"/>
      <c r="AX2171" s="64"/>
      <c r="AY2171" s="64"/>
      <c r="AZ2171" s="64"/>
      <c r="BA2171" s="53" t="str">
        <f t="shared" si="100"/>
        <v/>
      </c>
      <c r="BB2171" s="54" t="str">
        <f t="shared" si="101"/>
        <v/>
      </c>
      <c r="BC2171" s="55" t="str">
        <f t="shared" si="102"/>
        <v xml:space="preserve"> </v>
      </c>
    </row>
    <row r="2172" spans="1:55" x14ac:dyDescent="0.25">
      <c r="A2172" s="58"/>
      <c r="B2172" s="58"/>
      <c r="C2172" s="58"/>
      <c r="D2172" s="58"/>
      <c r="E2172" s="51" t="str">
        <f>IF(C2172&lt;&gt;"",VLOOKUP(MID(C2172,18,5),LISTAS·PAPP!$E$4:$F$76,2,0),"")</f>
        <v/>
      </c>
      <c r="F2172" s="58"/>
      <c r="G2172" s="51" t="str">
        <f>IF(F2172&lt;&gt;"",VLOOKUP(F2172,LISTAS·PAPP!$R$3:$T$221,3,0),"")</f>
        <v/>
      </c>
      <c r="H2172" s="58"/>
      <c r="I2172" s="66"/>
      <c r="J2172" s="66"/>
      <c r="K2172" s="67"/>
      <c r="L2172" s="66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52" t="str">
        <f>IF(A2172&lt;&gt;"",IF(D2172="DIRECCIÓN_DE_TRANSFERENCIAS","280 0031",VLOOKUP(C2172,LISTAS·PAPP!$C$3:$D$76,2,0)),"")</f>
        <v/>
      </c>
      <c r="Z2172" s="61"/>
      <c r="AA2172" s="62"/>
      <c r="AB2172" s="62"/>
      <c r="AC2172" s="65" t="str">
        <f>IF(D2172&lt;&gt;"",VLOOKUP(D2172,LISTAS·PAPP!$I$3:$M$16,2,0),"")</f>
        <v/>
      </c>
      <c r="AD2172" s="51" t="str">
        <f>IF(D2172&lt;&gt;"",VLOOKUP(D2172,LISTAS·PAPP!$I$3:$M$16,3,0),"")</f>
        <v/>
      </c>
      <c r="AE2172" s="52" t="str">
        <f>IF(D2172&lt;&gt;"",VLOOKUP(D2172,LISTAS·PAPP!$I$3:$M$16,4,0),"")</f>
        <v/>
      </c>
      <c r="AF2172" s="51" t="str">
        <f>IF(D2172&lt;&gt;"",VLOOKUP(D2172,LISTAS·PAPP!$I$3:$M$16,5,0),"")</f>
        <v/>
      </c>
      <c r="AG2172" s="52" t="str">
        <f>IF(AH2172&lt;&gt;"",VLOOKUP(AH2172,LISTAS·PAPP!$O$3:$P$74,2,0),"")</f>
        <v/>
      </c>
      <c r="AH2172" s="58"/>
      <c r="AI2172" s="60"/>
      <c r="AJ2172" s="51" t="str">
        <f>IF(AI2172&lt;&gt;"",VLOOKUP(AI2172,LISTAS·PAPP!$X$4:$Y$80,2,0),"")</f>
        <v/>
      </c>
      <c r="AK2172" s="58"/>
      <c r="AL2172" s="60"/>
      <c r="AM2172" s="51" t="str">
        <f>IF(ISERROR(VLOOKUP(AL2172,LISTAS·PAPP!$AD$4:$AE$334,2,0))," ",VLOOKUP(AL2172,LISTAS·PAPP!$AD$4:$AE$334,2,0))</f>
        <v xml:space="preserve"> </v>
      </c>
      <c r="AN2172" s="63"/>
      <c r="AO2172" s="64"/>
      <c r="AP2172" s="64"/>
      <c r="AQ2172" s="64"/>
      <c r="AR2172" s="64"/>
      <c r="AS2172" s="64"/>
      <c r="AT2172" s="64"/>
      <c r="AU2172" s="64"/>
      <c r="AV2172" s="64"/>
      <c r="AW2172" s="64"/>
      <c r="AX2172" s="64"/>
      <c r="AY2172" s="64"/>
      <c r="AZ2172" s="64"/>
      <c r="BA2172" s="53" t="str">
        <f t="shared" si="100"/>
        <v/>
      </c>
      <c r="BB2172" s="54" t="str">
        <f t="shared" si="101"/>
        <v/>
      </c>
      <c r="BC2172" s="55" t="str">
        <f t="shared" si="102"/>
        <v xml:space="preserve"> </v>
      </c>
    </row>
    <row r="2173" spans="1:55" x14ac:dyDescent="0.25">
      <c r="A2173" s="58"/>
      <c r="B2173" s="58"/>
      <c r="C2173" s="58"/>
      <c r="D2173" s="58"/>
      <c r="E2173" s="51" t="str">
        <f>IF(C2173&lt;&gt;"",VLOOKUP(MID(C2173,18,5),LISTAS·PAPP!$E$4:$F$76,2,0),"")</f>
        <v/>
      </c>
      <c r="F2173" s="58"/>
      <c r="G2173" s="51" t="str">
        <f>IF(F2173&lt;&gt;"",VLOOKUP(F2173,LISTAS·PAPP!$R$3:$T$221,3,0),"")</f>
        <v/>
      </c>
      <c r="H2173" s="58"/>
      <c r="I2173" s="66"/>
      <c r="J2173" s="66"/>
      <c r="K2173" s="67"/>
      <c r="L2173" s="66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52" t="str">
        <f>IF(A2173&lt;&gt;"",IF(D2173="DIRECCIÓN_DE_TRANSFERENCIAS","280 0031",VLOOKUP(C2173,LISTAS·PAPP!$C$3:$D$76,2,0)),"")</f>
        <v/>
      </c>
      <c r="Z2173" s="61"/>
      <c r="AA2173" s="62"/>
      <c r="AB2173" s="62"/>
      <c r="AC2173" s="65" t="str">
        <f>IF(D2173&lt;&gt;"",VLOOKUP(D2173,LISTAS·PAPP!$I$3:$M$16,2,0),"")</f>
        <v/>
      </c>
      <c r="AD2173" s="51" t="str">
        <f>IF(D2173&lt;&gt;"",VLOOKUP(D2173,LISTAS·PAPP!$I$3:$M$16,3,0),"")</f>
        <v/>
      </c>
      <c r="AE2173" s="52" t="str">
        <f>IF(D2173&lt;&gt;"",VLOOKUP(D2173,LISTAS·PAPP!$I$3:$M$16,4,0),"")</f>
        <v/>
      </c>
      <c r="AF2173" s="51" t="str">
        <f>IF(D2173&lt;&gt;"",VLOOKUP(D2173,LISTAS·PAPP!$I$3:$M$16,5,0),"")</f>
        <v/>
      </c>
      <c r="AG2173" s="52" t="str">
        <f>IF(AH2173&lt;&gt;"",VLOOKUP(AH2173,LISTAS·PAPP!$O$3:$P$74,2,0),"")</f>
        <v/>
      </c>
      <c r="AH2173" s="58"/>
      <c r="AI2173" s="60"/>
      <c r="AJ2173" s="51" t="str">
        <f>IF(AI2173&lt;&gt;"",VLOOKUP(AI2173,LISTAS·PAPP!$X$4:$Y$80,2,0),"")</f>
        <v/>
      </c>
      <c r="AK2173" s="58"/>
      <c r="AL2173" s="60"/>
      <c r="AM2173" s="51" t="str">
        <f>IF(ISERROR(VLOOKUP(AL2173,LISTAS·PAPP!$AD$4:$AE$334,2,0))," ",VLOOKUP(AL2173,LISTAS·PAPP!$AD$4:$AE$334,2,0))</f>
        <v xml:space="preserve"> </v>
      </c>
      <c r="AN2173" s="63"/>
      <c r="AO2173" s="64"/>
      <c r="AP2173" s="64"/>
      <c r="AQ2173" s="64"/>
      <c r="AR2173" s="64"/>
      <c r="AS2173" s="64"/>
      <c r="AT2173" s="64"/>
      <c r="AU2173" s="64"/>
      <c r="AV2173" s="64"/>
      <c r="AW2173" s="64"/>
      <c r="AX2173" s="64"/>
      <c r="AY2173" s="64"/>
      <c r="AZ2173" s="64"/>
      <c r="BA2173" s="53" t="str">
        <f t="shared" si="100"/>
        <v/>
      </c>
      <c r="BB2173" s="54" t="str">
        <f t="shared" si="101"/>
        <v/>
      </c>
      <c r="BC2173" s="55" t="str">
        <f t="shared" si="102"/>
        <v xml:space="preserve"> </v>
      </c>
    </row>
    <row r="2174" spans="1:55" x14ac:dyDescent="0.25">
      <c r="A2174" s="58"/>
      <c r="B2174" s="58"/>
      <c r="C2174" s="58"/>
      <c r="D2174" s="58"/>
      <c r="E2174" s="51" t="str">
        <f>IF(C2174&lt;&gt;"",VLOOKUP(MID(C2174,18,5),LISTAS·PAPP!$E$4:$F$76,2,0),"")</f>
        <v/>
      </c>
      <c r="F2174" s="58"/>
      <c r="G2174" s="51" t="str">
        <f>IF(F2174&lt;&gt;"",VLOOKUP(F2174,LISTAS·PAPP!$R$3:$T$221,3,0),"")</f>
        <v/>
      </c>
      <c r="H2174" s="58"/>
      <c r="I2174" s="66"/>
      <c r="J2174" s="66"/>
      <c r="K2174" s="67"/>
      <c r="L2174" s="66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52" t="str">
        <f>IF(A2174&lt;&gt;"",IF(D2174="DIRECCIÓN_DE_TRANSFERENCIAS","280 0031",VLOOKUP(C2174,LISTAS·PAPP!$C$3:$D$76,2,0)),"")</f>
        <v/>
      </c>
      <c r="Z2174" s="61"/>
      <c r="AA2174" s="62"/>
      <c r="AB2174" s="62"/>
      <c r="AC2174" s="65" t="str">
        <f>IF(D2174&lt;&gt;"",VLOOKUP(D2174,LISTAS·PAPP!$I$3:$M$16,2,0),"")</f>
        <v/>
      </c>
      <c r="AD2174" s="51" t="str">
        <f>IF(D2174&lt;&gt;"",VLOOKUP(D2174,LISTAS·PAPP!$I$3:$M$16,3,0),"")</f>
        <v/>
      </c>
      <c r="AE2174" s="52" t="str">
        <f>IF(D2174&lt;&gt;"",VLOOKUP(D2174,LISTAS·PAPP!$I$3:$M$16,4,0),"")</f>
        <v/>
      </c>
      <c r="AF2174" s="51" t="str">
        <f>IF(D2174&lt;&gt;"",VLOOKUP(D2174,LISTAS·PAPP!$I$3:$M$16,5,0),"")</f>
        <v/>
      </c>
      <c r="AG2174" s="52" t="str">
        <f>IF(AH2174&lt;&gt;"",VLOOKUP(AH2174,LISTAS·PAPP!$O$3:$P$74,2,0),"")</f>
        <v/>
      </c>
      <c r="AH2174" s="58"/>
      <c r="AI2174" s="60"/>
      <c r="AJ2174" s="51" t="str">
        <f>IF(AI2174&lt;&gt;"",VLOOKUP(AI2174,LISTAS·PAPP!$X$4:$Y$80,2,0),"")</f>
        <v/>
      </c>
      <c r="AK2174" s="58"/>
      <c r="AL2174" s="60"/>
      <c r="AM2174" s="51" t="str">
        <f>IF(ISERROR(VLOOKUP(AL2174,LISTAS·PAPP!$AD$4:$AE$334,2,0))," ",VLOOKUP(AL2174,LISTAS·PAPP!$AD$4:$AE$334,2,0))</f>
        <v xml:space="preserve"> </v>
      </c>
      <c r="AN2174" s="63"/>
      <c r="AO2174" s="64"/>
      <c r="AP2174" s="64"/>
      <c r="AQ2174" s="64"/>
      <c r="AR2174" s="64"/>
      <c r="AS2174" s="64"/>
      <c r="AT2174" s="64"/>
      <c r="AU2174" s="64"/>
      <c r="AV2174" s="64"/>
      <c r="AW2174" s="64"/>
      <c r="AX2174" s="64"/>
      <c r="AY2174" s="64"/>
      <c r="AZ2174" s="64"/>
      <c r="BA2174" s="53" t="str">
        <f t="shared" si="100"/>
        <v/>
      </c>
      <c r="BB2174" s="54" t="str">
        <f t="shared" si="101"/>
        <v/>
      </c>
      <c r="BC2174" s="55" t="str">
        <f t="shared" si="102"/>
        <v xml:space="preserve"> </v>
      </c>
    </row>
    <row r="2175" spans="1:55" x14ac:dyDescent="0.25">
      <c r="A2175" s="58"/>
      <c r="B2175" s="58"/>
      <c r="C2175" s="58"/>
      <c r="D2175" s="58"/>
      <c r="E2175" s="51" t="str">
        <f>IF(C2175&lt;&gt;"",VLOOKUP(MID(C2175,18,5),LISTAS·PAPP!$E$4:$F$76,2,0),"")</f>
        <v/>
      </c>
      <c r="F2175" s="58"/>
      <c r="G2175" s="51" t="str">
        <f>IF(F2175&lt;&gt;"",VLOOKUP(F2175,LISTAS·PAPP!$R$3:$T$221,3,0),"")</f>
        <v/>
      </c>
      <c r="H2175" s="58"/>
      <c r="I2175" s="66"/>
      <c r="J2175" s="66"/>
      <c r="K2175" s="67"/>
      <c r="L2175" s="66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52" t="str">
        <f>IF(A2175&lt;&gt;"",IF(D2175="DIRECCIÓN_DE_TRANSFERENCIAS","280 0031",VLOOKUP(C2175,LISTAS·PAPP!$C$3:$D$76,2,0)),"")</f>
        <v/>
      </c>
      <c r="Z2175" s="61"/>
      <c r="AA2175" s="62"/>
      <c r="AB2175" s="62"/>
      <c r="AC2175" s="65" t="str">
        <f>IF(D2175&lt;&gt;"",VLOOKUP(D2175,LISTAS·PAPP!$I$3:$M$16,2,0),"")</f>
        <v/>
      </c>
      <c r="AD2175" s="51" t="str">
        <f>IF(D2175&lt;&gt;"",VLOOKUP(D2175,LISTAS·PAPP!$I$3:$M$16,3,0),"")</f>
        <v/>
      </c>
      <c r="AE2175" s="52" t="str">
        <f>IF(D2175&lt;&gt;"",VLOOKUP(D2175,LISTAS·PAPP!$I$3:$M$16,4,0),"")</f>
        <v/>
      </c>
      <c r="AF2175" s="51" t="str">
        <f>IF(D2175&lt;&gt;"",VLOOKUP(D2175,LISTAS·PAPP!$I$3:$M$16,5,0),"")</f>
        <v/>
      </c>
      <c r="AG2175" s="52" t="str">
        <f>IF(AH2175&lt;&gt;"",VLOOKUP(AH2175,LISTAS·PAPP!$O$3:$P$74,2,0),"")</f>
        <v/>
      </c>
      <c r="AH2175" s="58"/>
      <c r="AI2175" s="60"/>
      <c r="AJ2175" s="51" t="str">
        <f>IF(AI2175&lt;&gt;"",VLOOKUP(AI2175,LISTAS·PAPP!$X$4:$Y$80,2,0),"")</f>
        <v/>
      </c>
      <c r="AK2175" s="58"/>
      <c r="AL2175" s="60"/>
      <c r="AM2175" s="51" t="str">
        <f>IF(ISERROR(VLOOKUP(AL2175,LISTAS·PAPP!$AD$4:$AE$334,2,0))," ",VLOOKUP(AL2175,LISTAS·PAPP!$AD$4:$AE$334,2,0))</f>
        <v xml:space="preserve"> </v>
      </c>
      <c r="AN2175" s="63"/>
      <c r="AO2175" s="64"/>
      <c r="AP2175" s="64"/>
      <c r="AQ2175" s="64"/>
      <c r="AR2175" s="64"/>
      <c r="AS2175" s="64"/>
      <c r="AT2175" s="64"/>
      <c r="AU2175" s="64"/>
      <c r="AV2175" s="64"/>
      <c r="AW2175" s="64"/>
      <c r="AX2175" s="64"/>
      <c r="AY2175" s="64"/>
      <c r="AZ2175" s="64"/>
      <c r="BA2175" s="53" t="str">
        <f t="shared" si="100"/>
        <v/>
      </c>
      <c r="BB2175" s="54" t="str">
        <f t="shared" si="101"/>
        <v/>
      </c>
      <c r="BC2175" s="55" t="str">
        <f t="shared" si="102"/>
        <v xml:space="preserve"> </v>
      </c>
    </row>
    <row r="2176" spans="1:55" x14ac:dyDescent="0.25">
      <c r="A2176" s="58"/>
      <c r="B2176" s="58"/>
      <c r="C2176" s="58"/>
      <c r="D2176" s="58"/>
      <c r="E2176" s="51" t="str">
        <f>IF(C2176&lt;&gt;"",VLOOKUP(MID(C2176,18,5),LISTAS·PAPP!$E$4:$F$76,2,0),"")</f>
        <v/>
      </c>
      <c r="F2176" s="58"/>
      <c r="G2176" s="51" t="str">
        <f>IF(F2176&lt;&gt;"",VLOOKUP(F2176,LISTAS·PAPP!$R$3:$T$221,3,0),"")</f>
        <v/>
      </c>
      <c r="H2176" s="58"/>
      <c r="I2176" s="66"/>
      <c r="J2176" s="66"/>
      <c r="K2176" s="67"/>
      <c r="L2176" s="66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52" t="str">
        <f>IF(A2176&lt;&gt;"",IF(D2176="DIRECCIÓN_DE_TRANSFERENCIAS","280 0031",VLOOKUP(C2176,LISTAS·PAPP!$C$3:$D$76,2,0)),"")</f>
        <v/>
      </c>
      <c r="Z2176" s="61"/>
      <c r="AA2176" s="62"/>
      <c r="AB2176" s="62"/>
      <c r="AC2176" s="65" t="str">
        <f>IF(D2176&lt;&gt;"",VLOOKUP(D2176,LISTAS·PAPP!$I$3:$M$16,2,0),"")</f>
        <v/>
      </c>
      <c r="AD2176" s="51" t="str">
        <f>IF(D2176&lt;&gt;"",VLOOKUP(D2176,LISTAS·PAPP!$I$3:$M$16,3,0),"")</f>
        <v/>
      </c>
      <c r="AE2176" s="52" t="str">
        <f>IF(D2176&lt;&gt;"",VLOOKUP(D2176,LISTAS·PAPP!$I$3:$M$16,4,0),"")</f>
        <v/>
      </c>
      <c r="AF2176" s="51" t="str">
        <f>IF(D2176&lt;&gt;"",VLOOKUP(D2176,LISTAS·PAPP!$I$3:$M$16,5,0),"")</f>
        <v/>
      </c>
      <c r="AG2176" s="52" t="str">
        <f>IF(AH2176&lt;&gt;"",VLOOKUP(AH2176,LISTAS·PAPP!$O$3:$P$74,2,0),"")</f>
        <v/>
      </c>
      <c r="AH2176" s="58"/>
      <c r="AI2176" s="60"/>
      <c r="AJ2176" s="51" t="str">
        <f>IF(AI2176&lt;&gt;"",VLOOKUP(AI2176,LISTAS·PAPP!$X$4:$Y$80,2,0),"")</f>
        <v/>
      </c>
      <c r="AK2176" s="58"/>
      <c r="AL2176" s="60"/>
      <c r="AM2176" s="51" t="str">
        <f>IF(ISERROR(VLOOKUP(AL2176,LISTAS·PAPP!$AD$4:$AE$334,2,0))," ",VLOOKUP(AL2176,LISTAS·PAPP!$AD$4:$AE$334,2,0))</f>
        <v xml:space="preserve"> </v>
      </c>
      <c r="AN2176" s="63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53" t="str">
        <f t="shared" si="100"/>
        <v/>
      </c>
      <c r="BB2176" s="54" t="str">
        <f t="shared" si="101"/>
        <v/>
      </c>
      <c r="BC2176" s="55" t="str">
        <f t="shared" si="102"/>
        <v xml:space="preserve"> </v>
      </c>
    </row>
    <row r="2177" spans="1:55" x14ac:dyDescent="0.25">
      <c r="A2177" s="58"/>
      <c r="B2177" s="58"/>
      <c r="C2177" s="58"/>
      <c r="D2177" s="58"/>
      <c r="E2177" s="51" t="str">
        <f>IF(C2177&lt;&gt;"",VLOOKUP(MID(C2177,18,5),LISTAS·PAPP!$E$4:$F$76,2,0),"")</f>
        <v/>
      </c>
      <c r="F2177" s="58"/>
      <c r="G2177" s="51" t="str">
        <f>IF(F2177&lt;&gt;"",VLOOKUP(F2177,LISTAS·PAPP!$R$3:$T$221,3,0),"")</f>
        <v/>
      </c>
      <c r="H2177" s="58"/>
      <c r="I2177" s="66"/>
      <c r="J2177" s="66"/>
      <c r="K2177" s="67"/>
      <c r="L2177" s="66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52" t="str">
        <f>IF(A2177&lt;&gt;"",IF(D2177="DIRECCIÓN_DE_TRANSFERENCIAS","280 0031",VLOOKUP(C2177,LISTAS·PAPP!$C$3:$D$76,2,0)),"")</f>
        <v/>
      </c>
      <c r="Z2177" s="61"/>
      <c r="AA2177" s="62"/>
      <c r="AB2177" s="62"/>
      <c r="AC2177" s="65" t="str">
        <f>IF(D2177&lt;&gt;"",VLOOKUP(D2177,LISTAS·PAPP!$I$3:$M$16,2,0),"")</f>
        <v/>
      </c>
      <c r="AD2177" s="51" t="str">
        <f>IF(D2177&lt;&gt;"",VLOOKUP(D2177,LISTAS·PAPP!$I$3:$M$16,3,0),"")</f>
        <v/>
      </c>
      <c r="AE2177" s="52" t="str">
        <f>IF(D2177&lt;&gt;"",VLOOKUP(D2177,LISTAS·PAPP!$I$3:$M$16,4,0),"")</f>
        <v/>
      </c>
      <c r="AF2177" s="51" t="str">
        <f>IF(D2177&lt;&gt;"",VLOOKUP(D2177,LISTAS·PAPP!$I$3:$M$16,5,0),"")</f>
        <v/>
      </c>
      <c r="AG2177" s="52" t="str">
        <f>IF(AH2177&lt;&gt;"",VLOOKUP(AH2177,LISTAS·PAPP!$O$3:$P$74,2,0),"")</f>
        <v/>
      </c>
      <c r="AH2177" s="58"/>
      <c r="AI2177" s="60"/>
      <c r="AJ2177" s="51" t="str">
        <f>IF(AI2177&lt;&gt;"",VLOOKUP(AI2177,LISTAS·PAPP!$X$4:$Y$80,2,0),"")</f>
        <v/>
      </c>
      <c r="AK2177" s="58"/>
      <c r="AL2177" s="60"/>
      <c r="AM2177" s="51" t="str">
        <f>IF(ISERROR(VLOOKUP(AL2177,LISTAS·PAPP!$AD$4:$AE$334,2,0))," ",VLOOKUP(AL2177,LISTAS·PAPP!$AD$4:$AE$334,2,0))</f>
        <v xml:space="preserve"> </v>
      </c>
      <c r="AN2177" s="63"/>
      <c r="AO2177" s="64"/>
      <c r="AP2177" s="64"/>
      <c r="AQ2177" s="64"/>
      <c r="AR2177" s="64"/>
      <c r="AS2177" s="64"/>
      <c r="AT2177" s="64"/>
      <c r="AU2177" s="64"/>
      <c r="AV2177" s="64"/>
      <c r="AW2177" s="64"/>
      <c r="AX2177" s="64"/>
      <c r="AY2177" s="64"/>
      <c r="AZ2177" s="64"/>
      <c r="BA2177" s="53" t="str">
        <f t="shared" si="100"/>
        <v/>
      </c>
      <c r="BB2177" s="54" t="str">
        <f t="shared" si="101"/>
        <v/>
      </c>
      <c r="BC2177" s="55" t="str">
        <f t="shared" si="102"/>
        <v xml:space="preserve"> </v>
      </c>
    </row>
    <row r="2178" spans="1:55" x14ac:dyDescent="0.25">
      <c r="A2178" s="58"/>
      <c r="B2178" s="58"/>
      <c r="C2178" s="58"/>
      <c r="D2178" s="58"/>
      <c r="E2178" s="51" t="str">
        <f>IF(C2178&lt;&gt;"",VLOOKUP(MID(C2178,18,5),LISTAS·PAPP!$E$4:$F$76,2,0),"")</f>
        <v/>
      </c>
      <c r="F2178" s="58"/>
      <c r="G2178" s="51" t="str">
        <f>IF(F2178&lt;&gt;"",VLOOKUP(F2178,LISTAS·PAPP!$R$3:$T$221,3,0),"")</f>
        <v/>
      </c>
      <c r="H2178" s="58"/>
      <c r="I2178" s="66"/>
      <c r="J2178" s="66"/>
      <c r="K2178" s="67"/>
      <c r="L2178" s="66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52" t="str">
        <f>IF(A2178&lt;&gt;"",IF(D2178="DIRECCIÓN_DE_TRANSFERENCIAS","280 0031",VLOOKUP(C2178,LISTAS·PAPP!$C$3:$D$76,2,0)),"")</f>
        <v/>
      </c>
      <c r="Z2178" s="61"/>
      <c r="AA2178" s="62"/>
      <c r="AB2178" s="62"/>
      <c r="AC2178" s="65" t="str">
        <f>IF(D2178&lt;&gt;"",VLOOKUP(D2178,LISTAS·PAPP!$I$3:$M$16,2,0),"")</f>
        <v/>
      </c>
      <c r="AD2178" s="51" t="str">
        <f>IF(D2178&lt;&gt;"",VLOOKUP(D2178,LISTAS·PAPP!$I$3:$M$16,3,0),"")</f>
        <v/>
      </c>
      <c r="AE2178" s="52" t="str">
        <f>IF(D2178&lt;&gt;"",VLOOKUP(D2178,LISTAS·PAPP!$I$3:$M$16,4,0),"")</f>
        <v/>
      </c>
      <c r="AF2178" s="51" t="str">
        <f>IF(D2178&lt;&gt;"",VLOOKUP(D2178,LISTAS·PAPP!$I$3:$M$16,5,0),"")</f>
        <v/>
      </c>
      <c r="AG2178" s="52" t="str">
        <f>IF(AH2178&lt;&gt;"",VLOOKUP(AH2178,LISTAS·PAPP!$O$3:$P$74,2,0),"")</f>
        <v/>
      </c>
      <c r="AH2178" s="58"/>
      <c r="AI2178" s="60"/>
      <c r="AJ2178" s="51" t="str">
        <f>IF(AI2178&lt;&gt;"",VLOOKUP(AI2178,LISTAS·PAPP!$X$4:$Y$80,2,0),"")</f>
        <v/>
      </c>
      <c r="AK2178" s="58"/>
      <c r="AL2178" s="60"/>
      <c r="AM2178" s="51" t="str">
        <f>IF(ISERROR(VLOOKUP(AL2178,LISTAS·PAPP!$AD$4:$AE$334,2,0))," ",VLOOKUP(AL2178,LISTAS·PAPP!$AD$4:$AE$334,2,0))</f>
        <v xml:space="preserve"> </v>
      </c>
      <c r="AN2178" s="63"/>
      <c r="AO2178" s="64"/>
      <c r="AP2178" s="64"/>
      <c r="AQ2178" s="64"/>
      <c r="AR2178" s="64"/>
      <c r="AS2178" s="64"/>
      <c r="AT2178" s="64"/>
      <c r="AU2178" s="64"/>
      <c r="AV2178" s="64"/>
      <c r="AW2178" s="64"/>
      <c r="AX2178" s="64"/>
      <c r="AY2178" s="64"/>
      <c r="AZ2178" s="64"/>
      <c r="BA2178" s="53" t="str">
        <f t="shared" si="100"/>
        <v/>
      </c>
      <c r="BB2178" s="54" t="str">
        <f t="shared" si="101"/>
        <v/>
      </c>
      <c r="BC2178" s="55" t="str">
        <f t="shared" si="102"/>
        <v xml:space="preserve"> </v>
      </c>
    </row>
    <row r="2179" spans="1:55" x14ac:dyDescent="0.25">
      <c r="A2179" s="58"/>
      <c r="B2179" s="58"/>
      <c r="C2179" s="58"/>
      <c r="D2179" s="58"/>
      <c r="E2179" s="51" t="str">
        <f>IF(C2179&lt;&gt;"",VLOOKUP(MID(C2179,18,5),LISTAS·PAPP!$E$4:$F$76,2,0),"")</f>
        <v/>
      </c>
      <c r="F2179" s="58"/>
      <c r="G2179" s="51" t="str">
        <f>IF(F2179&lt;&gt;"",VLOOKUP(F2179,LISTAS·PAPP!$R$3:$T$221,3,0),"")</f>
        <v/>
      </c>
      <c r="H2179" s="58"/>
      <c r="I2179" s="66"/>
      <c r="J2179" s="66"/>
      <c r="K2179" s="67"/>
      <c r="L2179" s="66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52" t="str">
        <f>IF(A2179&lt;&gt;"",IF(D2179="DIRECCIÓN_DE_TRANSFERENCIAS","280 0031",VLOOKUP(C2179,LISTAS·PAPP!$C$3:$D$76,2,0)),"")</f>
        <v/>
      </c>
      <c r="Z2179" s="61"/>
      <c r="AA2179" s="62"/>
      <c r="AB2179" s="62"/>
      <c r="AC2179" s="65" t="str">
        <f>IF(D2179&lt;&gt;"",VLOOKUP(D2179,LISTAS·PAPP!$I$3:$M$16,2,0),"")</f>
        <v/>
      </c>
      <c r="AD2179" s="51" t="str">
        <f>IF(D2179&lt;&gt;"",VLOOKUP(D2179,LISTAS·PAPP!$I$3:$M$16,3,0),"")</f>
        <v/>
      </c>
      <c r="AE2179" s="52" t="str">
        <f>IF(D2179&lt;&gt;"",VLOOKUP(D2179,LISTAS·PAPP!$I$3:$M$16,4,0),"")</f>
        <v/>
      </c>
      <c r="AF2179" s="51" t="str">
        <f>IF(D2179&lt;&gt;"",VLOOKUP(D2179,LISTAS·PAPP!$I$3:$M$16,5,0),"")</f>
        <v/>
      </c>
      <c r="AG2179" s="52" t="str">
        <f>IF(AH2179&lt;&gt;"",VLOOKUP(AH2179,LISTAS·PAPP!$O$3:$P$74,2,0),"")</f>
        <v/>
      </c>
      <c r="AH2179" s="58"/>
      <c r="AI2179" s="60"/>
      <c r="AJ2179" s="51" t="str">
        <f>IF(AI2179&lt;&gt;"",VLOOKUP(AI2179,LISTAS·PAPP!$X$4:$Y$80,2,0),"")</f>
        <v/>
      </c>
      <c r="AK2179" s="58"/>
      <c r="AL2179" s="60"/>
      <c r="AM2179" s="51" t="str">
        <f>IF(ISERROR(VLOOKUP(AL2179,LISTAS·PAPP!$AD$4:$AE$334,2,0))," ",VLOOKUP(AL2179,LISTAS·PAPP!$AD$4:$AE$334,2,0))</f>
        <v xml:space="preserve"> </v>
      </c>
      <c r="AN2179" s="63"/>
      <c r="AO2179" s="64"/>
      <c r="AP2179" s="64"/>
      <c r="AQ2179" s="64"/>
      <c r="AR2179" s="64"/>
      <c r="AS2179" s="64"/>
      <c r="AT2179" s="64"/>
      <c r="AU2179" s="64"/>
      <c r="AV2179" s="64"/>
      <c r="AW2179" s="64"/>
      <c r="AX2179" s="64"/>
      <c r="AY2179" s="64"/>
      <c r="AZ2179" s="64"/>
      <c r="BA2179" s="53" t="str">
        <f t="shared" si="100"/>
        <v/>
      </c>
      <c r="BB2179" s="54" t="str">
        <f t="shared" si="101"/>
        <v/>
      </c>
      <c r="BC2179" s="55" t="str">
        <f t="shared" si="102"/>
        <v xml:space="preserve"> </v>
      </c>
    </row>
    <row r="2180" spans="1:55" x14ac:dyDescent="0.25">
      <c r="A2180" s="58"/>
      <c r="B2180" s="58"/>
      <c r="C2180" s="58"/>
      <c r="D2180" s="58"/>
      <c r="E2180" s="51" t="str">
        <f>IF(C2180&lt;&gt;"",VLOOKUP(MID(C2180,18,5),LISTAS·PAPP!$E$4:$F$76,2,0),"")</f>
        <v/>
      </c>
      <c r="F2180" s="58"/>
      <c r="G2180" s="51" t="str">
        <f>IF(F2180&lt;&gt;"",VLOOKUP(F2180,LISTAS·PAPP!$R$3:$T$221,3,0),"")</f>
        <v/>
      </c>
      <c r="H2180" s="58"/>
      <c r="I2180" s="66"/>
      <c r="J2180" s="66"/>
      <c r="K2180" s="67"/>
      <c r="L2180" s="66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52" t="str">
        <f>IF(A2180&lt;&gt;"",IF(D2180="DIRECCIÓN_DE_TRANSFERENCIAS","280 0031",VLOOKUP(C2180,LISTAS·PAPP!$C$3:$D$76,2,0)),"")</f>
        <v/>
      </c>
      <c r="Z2180" s="61"/>
      <c r="AA2180" s="62"/>
      <c r="AB2180" s="62"/>
      <c r="AC2180" s="65" t="str">
        <f>IF(D2180&lt;&gt;"",VLOOKUP(D2180,LISTAS·PAPP!$I$3:$M$16,2,0),"")</f>
        <v/>
      </c>
      <c r="AD2180" s="51" t="str">
        <f>IF(D2180&lt;&gt;"",VLOOKUP(D2180,LISTAS·PAPP!$I$3:$M$16,3,0),"")</f>
        <v/>
      </c>
      <c r="AE2180" s="52" t="str">
        <f>IF(D2180&lt;&gt;"",VLOOKUP(D2180,LISTAS·PAPP!$I$3:$M$16,4,0),"")</f>
        <v/>
      </c>
      <c r="AF2180" s="51" t="str">
        <f>IF(D2180&lt;&gt;"",VLOOKUP(D2180,LISTAS·PAPP!$I$3:$M$16,5,0),"")</f>
        <v/>
      </c>
      <c r="AG2180" s="52" t="str">
        <f>IF(AH2180&lt;&gt;"",VLOOKUP(AH2180,LISTAS·PAPP!$O$3:$P$74,2,0),"")</f>
        <v/>
      </c>
      <c r="AH2180" s="58"/>
      <c r="AI2180" s="60"/>
      <c r="AJ2180" s="51" t="str">
        <f>IF(AI2180&lt;&gt;"",VLOOKUP(AI2180,LISTAS·PAPP!$X$4:$Y$80,2,0),"")</f>
        <v/>
      </c>
      <c r="AK2180" s="58"/>
      <c r="AL2180" s="60"/>
      <c r="AM2180" s="51" t="str">
        <f>IF(ISERROR(VLOOKUP(AL2180,LISTAS·PAPP!$AD$4:$AE$334,2,0))," ",VLOOKUP(AL2180,LISTAS·PAPP!$AD$4:$AE$334,2,0))</f>
        <v xml:space="preserve"> </v>
      </c>
      <c r="AN2180" s="63"/>
      <c r="AO2180" s="64"/>
      <c r="AP2180" s="64"/>
      <c r="AQ2180" s="64"/>
      <c r="AR2180" s="64"/>
      <c r="AS2180" s="64"/>
      <c r="AT2180" s="64"/>
      <c r="AU2180" s="64"/>
      <c r="AV2180" s="64"/>
      <c r="AW2180" s="64"/>
      <c r="AX2180" s="64"/>
      <c r="AY2180" s="64"/>
      <c r="AZ2180" s="64"/>
      <c r="BA2180" s="53" t="str">
        <f t="shared" si="100"/>
        <v/>
      </c>
      <c r="BB2180" s="54" t="str">
        <f t="shared" si="101"/>
        <v/>
      </c>
      <c r="BC2180" s="55" t="str">
        <f t="shared" si="102"/>
        <v xml:space="preserve"> </v>
      </c>
    </row>
    <row r="2181" spans="1:55" x14ac:dyDescent="0.25">
      <c r="A2181" s="58"/>
      <c r="B2181" s="58"/>
      <c r="C2181" s="58"/>
      <c r="D2181" s="58"/>
      <c r="E2181" s="51" t="str">
        <f>IF(C2181&lt;&gt;"",VLOOKUP(MID(C2181,18,5),LISTAS·PAPP!$E$4:$F$76,2,0),"")</f>
        <v/>
      </c>
      <c r="F2181" s="58"/>
      <c r="G2181" s="51" t="str">
        <f>IF(F2181&lt;&gt;"",VLOOKUP(F2181,LISTAS·PAPP!$R$3:$T$221,3,0),"")</f>
        <v/>
      </c>
      <c r="H2181" s="58"/>
      <c r="I2181" s="66"/>
      <c r="J2181" s="66"/>
      <c r="K2181" s="67"/>
      <c r="L2181" s="66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52" t="str">
        <f>IF(A2181&lt;&gt;"",IF(D2181="DIRECCIÓN_DE_TRANSFERENCIAS","280 0031",VLOOKUP(C2181,LISTAS·PAPP!$C$3:$D$76,2,0)),"")</f>
        <v/>
      </c>
      <c r="Z2181" s="61"/>
      <c r="AA2181" s="62"/>
      <c r="AB2181" s="62"/>
      <c r="AC2181" s="65" t="str">
        <f>IF(D2181&lt;&gt;"",VLOOKUP(D2181,LISTAS·PAPP!$I$3:$M$16,2,0),"")</f>
        <v/>
      </c>
      <c r="AD2181" s="51" t="str">
        <f>IF(D2181&lt;&gt;"",VLOOKUP(D2181,LISTAS·PAPP!$I$3:$M$16,3,0),"")</f>
        <v/>
      </c>
      <c r="AE2181" s="52" t="str">
        <f>IF(D2181&lt;&gt;"",VLOOKUP(D2181,LISTAS·PAPP!$I$3:$M$16,4,0),"")</f>
        <v/>
      </c>
      <c r="AF2181" s="51" t="str">
        <f>IF(D2181&lt;&gt;"",VLOOKUP(D2181,LISTAS·PAPP!$I$3:$M$16,5,0),"")</f>
        <v/>
      </c>
      <c r="AG2181" s="52" t="str">
        <f>IF(AH2181&lt;&gt;"",VLOOKUP(AH2181,LISTAS·PAPP!$O$3:$P$74,2,0),"")</f>
        <v/>
      </c>
      <c r="AH2181" s="58"/>
      <c r="AI2181" s="60"/>
      <c r="AJ2181" s="51" t="str">
        <f>IF(AI2181&lt;&gt;"",VLOOKUP(AI2181,LISTAS·PAPP!$X$4:$Y$80,2,0),"")</f>
        <v/>
      </c>
      <c r="AK2181" s="58"/>
      <c r="AL2181" s="60"/>
      <c r="AM2181" s="51" t="str">
        <f>IF(ISERROR(VLOOKUP(AL2181,LISTAS·PAPP!$AD$4:$AE$334,2,0))," ",VLOOKUP(AL2181,LISTAS·PAPP!$AD$4:$AE$334,2,0))</f>
        <v xml:space="preserve"> </v>
      </c>
      <c r="AN2181" s="63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53" t="str">
        <f t="shared" si="100"/>
        <v/>
      </c>
      <c r="BB2181" s="54" t="str">
        <f t="shared" si="101"/>
        <v/>
      </c>
      <c r="BC2181" s="55" t="str">
        <f t="shared" si="102"/>
        <v xml:space="preserve"> </v>
      </c>
    </row>
    <row r="2182" spans="1:55" x14ac:dyDescent="0.25">
      <c r="A2182" s="58"/>
      <c r="B2182" s="58"/>
      <c r="C2182" s="58"/>
      <c r="D2182" s="58"/>
      <c r="E2182" s="51" t="str">
        <f>IF(C2182&lt;&gt;"",VLOOKUP(MID(C2182,18,5),LISTAS·PAPP!$E$4:$F$76,2,0),"")</f>
        <v/>
      </c>
      <c r="F2182" s="58"/>
      <c r="G2182" s="51" t="str">
        <f>IF(F2182&lt;&gt;"",VLOOKUP(F2182,LISTAS·PAPP!$R$3:$T$221,3,0),"")</f>
        <v/>
      </c>
      <c r="H2182" s="58"/>
      <c r="I2182" s="66"/>
      <c r="J2182" s="66"/>
      <c r="K2182" s="67"/>
      <c r="L2182" s="66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52" t="str">
        <f>IF(A2182&lt;&gt;"",IF(D2182="DIRECCIÓN_DE_TRANSFERENCIAS","280 0031",VLOOKUP(C2182,LISTAS·PAPP!$C$3:$D$76,2,0)),"")</f>
        <v/>
      </c>
      <c r="Z2182" s="61"/>
      <c r="AA2182" s="62"/>
      <c r="AB2182" s="62"/>
      <c r="AC2182" s="65" t="str">
        <f>IF(D2182&lt;&gt;"",VLOOKUP(D2182,LISTAS·PAPP!$I$3:$M$16,2,0),"")</f>
        <v/>
      </c>
      <c r="AD2182" s="51" t="str">
        <f>IF(D2182&lt;&gt;"",VLOOKUP(D2182,LISTAS·PAPP!$I$3:$M$16,3,0),"")</f>
        <v/>
      </c>
      <c r="AE2182" s="52" t="str">
        <f>IF(D2182&lt;&gt;"",VLOOKUP(D2182,LISTAS·PAPP!$I$3:$M$16,4,0),"")</f>
        <v/>
      </c>
      <c r="AF2182" s="51" t="str">
        <f>IF(D2182&lt;&gt;"",VLOOKUP(D2182,LISTAS·PAPP!$I$3:$M$16,5,0),"")</f>
        <v/>
      </c>
      <c r="AG2182" s="52" t="str">
        <f>IF(AH2182&lt;&gt;"",VLOOKUP(AH2182,LISTAS·PAPP!$O$3:$P$74,2,0),"")</f>
        <v/>
      </c>
      <c r="AH2182" s="58"/>
      <c r="AI2182" s="60"/>
      <c r="AJ2182" s="51" t="str">
        <f>IF(AI2182&lt;&gt;"",VLOOKUP(AI2182,LISTAS·PAPP!$X$4:$Y$80,2,0),"")</f>
        <v/>
      </c>
      <c r="AK2182" s="58"/>
      <c r="AL2182" s="60"/>
      <c r="AM2182" s="51" t="str">
        <f>IF(ISERROR(VLOOKUP(AL2182,LISTAS·PAPP!$AD$4:$AE$334,2,0))," ",VLOOKUP(AL2182,LISTAS·PAPP!$AD$4:$AE$334,2,0))</f>
        <v xml:space="preserve"> </v>
      </c>
      <c r="AN2182" s="63"/>
      <c r="AO2182" s="64"/>
      <c r="AP2182" s="64"/>
      <c r="AQ2182" s="64"/>
      <c r="AR2182" s="64"/>
      <c r="AS2182" s="64"/>
      <c r="AT2182" s="64"/>
      <c r="AU2182" s="64"/>
      <c r="AV2182" s="64"/>
      <c r="AW2182" s="64"/>
      <c r="AX2182" s="64"/>
      <c r="AY2182" s="64"/>
      <c r="AZ2182" s="64"/>
      <c r="BA2182" s="53" t="str">
        <f t="shared" si="100"/>
        <v/>
      </c>
      <c r="BB2182" s="54" t="str">
        <f t="shared" si="101"/>
        <v/>
      </c>
      <c r="BC2182" s="55" t="str">
        <f t="shared" si="102"/>
        <v xml:space="preserve"> </v>
      </c>
    </row>
    <row r="2183" spans="1:55" x14ac:dyDescent="0.25">
      <c r="A2183" s="58"/>
      <c r="B2183" s="58"/>
      <c r="C2183" s="58"/>
      <c r="D2183" s="58"/>
      <c r="E2183" s="51" t="str">
        <f>IF(C2183&lt;&gt;"",VLOOKUP(MID(C2183,18,5),LISTAS·PAPP!$E$4:$F$76,2,0),"")</f>
        <v/>
      </c>
      <c r="F2183" s="58"/>
      <c r="G2183" s="51" t="str">
        <f>IF(F2183&lt;&gt;"",VLOOKUP(F2183,LISTAS·PAPP!$R$3:$T$221,3,0),"")</f>
        <v/>
      </c>
      <c r="H2183" s="58"/>
      <c r="I2183" s="66"/>
      <c r="J2183" s="66"/>
      <c r="K2183" s="67"/>
      <c r="L2183" s="66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52" t="str">
        <f>IF(A2183&lt;&gt;"",IF(D2183="DIRECCIÓN_DE_TRANSFERENCIAS","280 0031",VLOOKUP(C2183,LISTAS·PAPP!$C$3:$D$76,2,0)),"")</f>
        <v/>
      </c>
      <c r="Z2183" s="61"/>
      <c r="AA2183" s="62"/>
      <c r="AB2183" s="62"/>
      <c r="AC2183" s="65" t="str">
        <f>IF(D2183&lt;&gt;"",VLOOKUP(D2183,LISTAS·PAPP!$I$3:$M$16,2,0),"")</f>
        <v/>
      </c>
      <c r="AD2183" s="51" t="str">
        <f>IF(D2183&lt;&gt;"",VLOOKUP(D2183,LISTAS·PAPP!$I$3:$M$16,3,0),"")</f>
        <v/>
      </c>
      <c r="AE2183" s="52" t="str">
        <f>IF(D2183&lt;&gt;"",VLOOKUP(D2183,LISTAS·PAPP!$I$3:$M$16,4,0),"")</f>
        <v/>
      </c>
      <c r="AF2183" s="51" t="str">
        <f>IF(D2183&lt;&gt;"",VLOOKUP(D2183,LISTAS·PAPP!$I$3:$M$16,5,0),"")</f>
        <v/>
      </c>
      <c r="AG2183" s="52" t="str">
        <f>IF(AH2183&lt;&gt;"",VLOOKUP(AH2183,LISTAS·PAPP!$O$3:$P$74,2,0),"")</f>
        <v/>
      </c>
      <c r="AH2183" s="58"/>
      <c r="AI2183" s="60"/>
      <c r="AJ2183" s="51" t="str">
        <f>IF(AI2183&lt;&gt;"",VLOOKUP(AI2183,LISTAS·PAPP!$X$4:$Y$80,2,0),"")</f>
        <v/>
      </c>
      <c r="AK2183" s="58"/>
      <c r="AL2183" s="60"/>
      <c r="AM2183" s="51" t="str">
        <f>IF(ISERROR(VLOOKUP(AL2183,LISTAS·PAPP!$AD$4:$AE$334,2,0))," ",VLOOKUP(AL2183,LISTAS·PAPP!$AD$4:$AE$334,2,0))</f>
        <v xml:space="preserve"> </v>
      </c>
      <c r="AN2183" s="63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53" t="str">
        <f t="shared" si="100"/>
        <v/>
      </c>
      <c r="BB2183" s="54" t="str">
        <f t="shared" si="101"/>
        <v/>
      </c>
      <c r="BC2183" s="55" t="str">
        <f t="shared" si="102"/>
        <v xml:space="preserve"> </v>
      </c>
    </row>
    <row r="2184" spans="1:55" x14ac:dyDescent="0.25">
      <c r="A2184" s="58"/>
      <c r="B2184" s="58"/>
      <c r="C2184" s="58"/>
      <c r="D2184" s="58"/>
      <c r="E2184" s="51" t="str">
        <f>IF(C2184&lt;&gt;"",VLOOKUP(MID(C2184,18,5),LISTAS·PAPP!$E$4:$F$76,2,0),"")</f>
        <v/>
      </c>
      <c r="F2184" s="58"/>
      <c r="G2184" s="51" t="str">
        <f>IF(F2184&lt;&gt;"",VLOOKUP(F2184,LISTAS·PAPP!$R$3:$T$221,3,0),"")</f>
        <v/>
      </c>
      <c r="H2184" s="58"/>
      <c r="I2184" s="66"/>
      <c r="J2184" s="66"/>
      <c r="K2184" s="67"/>
      <c r="L2184" s="66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52" t="str">
        <f>IF(A2184&lt;&gt;"",IF(D2184="DIRECCIÓN_DE_TRANSFERENCIAS","280 0031",VLOOKUP(C2184,LISTAS·PAPP!$C$3:$D$76,2,0)),"")</f>
        <v/>
      </c>
      <c r="Z2184" s="61"/>
      <c r="AA2184" s="62"/>
      <c r="AB2184" s="62"/>
      <c r="AC2184" s="65" t="str">
        <f>IF(D2184&lt;&gt;"",VLOOKUP(D2184,LISTAS·PAPP!$I$3:$M$16,2,0),"")</f>
        <v/>
      </c>
      <c r="AD2184" s="51" t="str">
        <f>IF(D2184&lt;&gt;"",VLOOKUP(D2184,LISTAS·PAPP!$I$3:$M$16,3,0),"")</f>
        <v/>
      </c>
      <c r="AE2184" s="52" t="str">
        <f>IF(D2184&lt;&gt;"",VLOOKUP(D2184,LISTAS·PAPP!$I$3:$M$16,4,0),"")</f>
        <v/>
      </c>
      <c r="AF2184" s="51" t="str">
        <f>IF(D2184&lt;&gt;"",VLOOKUP(D2184,LISTAS·PAPP!$I$3:$M$16,5,0),"")</f>
        <v/>
      </c>
      <c r="AG2184" s="52" t="str">
        <f>IF(AH2184&lt;&gt;"",VLOOKUP(AH2184,LISTAS·PAPP!$O$3:$P$74,2,0),"")</f>
        <v/>
      </c>
      <c r="AH2184" s="58"/>
      <c r="AI2184" s="60"/>
      <c r="AJ2184" s="51" t="str">
        <f>IF(AI2184&lt;&gt;"",VLOOKUP(AI2184,LISTAS·PAPP!$X$4:$Y$80,2,0),"")</f>
        <v/>
      </c>
      <c r="AK2184" s="58"/>
      <c r="AL2184" s="60"/>
      <c r="AM2184" s="51" t="str">
        <f>IF(ISERROR(VLOOKUP(AL2184,LISTAS·PAPP!$AD$4:$AE$334,2,0))," ",VLOOKUP(AL2184,LISTAS·PAPP!$AD$4:$AE$334,2,0))</f>
        <v xml:space="preserve"> </v>
      </c>
      <c r="AN2184" s="63"/>
      <c r="AO2184" s="64"/>
      <c r="AP2184" s="64"/>
      <c r="AQ2184" s="64"/>
      <c r="AR2184" s="64"/>
      <c r="AS2184" s="64"/>
      <c r="AT2184" s="64"/>
      <c r="AU2184" s="64"/>
      <c r="AV2184" s="64"/>
      <c r="AW2184" s="64"/>
      <c r="AX2184" s="64"/>
      <c r="AY2184" s="64"/>
      <c r="AZ2184" s="64"/>
      <c r="BA2184" s="53" t="str">
        <f t="shared" si="100"/>
        <v/>
      </c>
      <c r="BB2184" s="54" t="str">
        <f t="shared" si="101"/>
        <v/>
      </c>
      <c r="BC2184" s="55" t="str">
        <f t="shared" si="102"/>
        <v xml:space="preserve"> </v>
      </c>
    </row>
    <row r="2185" spans="1:55" x14ac:dyDescent="0.25">
      <c r="A2185" s="58"/>
      <c r="B2185" s="58"/>
      <c r="C2185" s="58"/>
      <c r="D2185" s="58"/>
      <c r="E2185" s="51" t="str">
        <f>IF(C2185&lt;&gt;"",VLOOKUP(MID(C2185,18,5),LISTAS·PAPP!$E$4:$F$76,2,0),"")</f>
        <v/>
      </c>
      <c r="F2185" s="58"/>
      <c r="G2185" s="51" t="str">
        <f>IF(F2185&lt;&gt;"",VLOOKUP(F2185,LISTAS·PAPP!$R$3:$T$221,3,0),"")</f>
        <v/>
      </c>
      <c r="H2185" s="58"/>
      <c r="I2185" s="66"/>
      <c r="J2185" s="66"/>
      <c r="K2185" s="67"/>
      <c r="L2185" s="66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52" t="str">
        <f>IF(A2185&lt;&gt;"",IF(D2185="DIRECCIÓN_DE_TRANSFERENCIAS","280 0031",VLOOKUP(C2185,LISTAS·PAPP!$C$3:$D$76,2,0)),"")</f>
        <v/>
      </c>
      <c r="Z2185" s="61"/>
      <c r="AA2185" s="62"/>
      <c r="AB2185" s="62"/>
      <c r="AC2185" s="65" t="str">
        <f>IF(D2185&lt;&gt;"",VLOOKUP(D2185,LISTAS·PAPP!$I$3:$M$16,2,0),"")</f>
        <v/>
      </c>
      <c r="AD2185" s="51" t="str">
        <f>IF(D2185&lt;&gt;"",VLOOKUP(D2185,LISTAS·PAPP!$I$3:$M$16,3,0),"")</f>
        <v/>
      </c>
      <c r="AE2185" s="52" t="str">
        <f>IF(D2185&lt;&gt;"",VLOOKUP(D2185,LISTAS·PAPP!$I$3:$M$16,4,0),"")</f>
        <v/>
      </c>
      <c r="AF2185" s="51" t="str">
        <f>IF(D2185&lt;&gt;"",VLOOKUP(D2185,LISTAS·PAPP!$I$3:$M$16,5,0),"")</f>
        <v/>
      </c>
      <c r="AG2185" s="52" t="str">
        <f>IF(AH2185&lt;&gt;"",VLOOKUP(AH2185,LISTAS·PAPP!$O$3:$P$74,2,0),"")</f>
        <v/>
      </c>
      <c r="AH2185" s="58"/>
      <c r="AI2185" s="60"/>
      <c r="AJ2185" s="51" t="str">
        <f>IF(AI2185&lt;&gt;"",VLOOKUP(AI2185,LISTAS·PAPP!$X$4:$Y$80,2,0),"")</f>
        <v/>
      </c>
      <c r="AK2185" s="58"/>
      <c r="AL2185" s="60"/>
      <c r="AM2185" s="51" t="str">
        <f>IF(ISERROR(VLOOKUP(AL2185,LISTAS·PAPP!$AD$4:$AE$334,2,0))," ",VLOOKUP(AL2185,LISTAS·PAPP!$AD$4:$AE$334,2,0))</f>
        <v xml:space="preserve"> </v>
      </c>
      <c r="AN2185" s="63"/>
      <c r="AO2185" s="64"/>
      <c r="AP2185" s="64"/>
      <c r="AQ2185" s="64"/>
      <c r="AR2185" s="64"/>
      <c r="AS2185" s="64"/>
      <c r="AT2185" s="64"/>
      <c r="AU2185" s="64"/>
      <c r="AV2185" s="64"/>
      <c r="AW2185" s="64"/>
      <c r="AX2185" s="64"/>
      <c r="AY2185" s="64"/>
      <c r="AZ2185" s="64"/>
      <c r="BA2185" s="53" t="str">
        <f t="shared" si="100"/>
        <v/>
      </c>
      <c r="BB2185" s="54" t="str">
        <f t="shared" si="101"/>
        <v/>
      </c>
      <c r="BC2185" s="55" t="str">
        <f t="shared" si="102"/>
        <v xml:space="preserve"> </v>
      </c>
    </row>
    <row r="2186" spans="1:55" x14ac:dyDescent="0.25">
      <c r="A2186" s="58"/>
      <c r="B2186" s="58"/>
      <c r="C2186" s="58"/>
      <c r="D2186" s="58"/>
      <c r="E2186" s="51" t="str">
        <f>IF(C2186&lt;&gt;"",VLOOKUP(MID(C2186,18,5),LISTAS·PAPP!$E$4:$F$76,2,0),"")</f>
        <v/>
      </c>
      <c r="F2186" s="58"/>
      <c r="G2186" s="51" t="str">
        <f>IF(F2186&lt;&gt;"",VLOOKUP(F2186,LISTAS·PAPP!$R$3:$T$221,3,0),"")</f>
        <v/>
      </c>
      <c r="H2186" s="58"/>
      <c r="I2186" s="66"/>
      <c r="J2186" s="66"/>
      <c r="K2186" s="67"/>
      <c r="L2186" s="66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52" t="str">
        <f>IF(A2186&lt;&gt;"",IF(D2186="DIRECCIÓN_DE_TRANSFERENCIAS","280 0031",VLOOKUP(C2186,LISTAS·PAPP!$C$3:$D$76,2,0)),"")</f>
        <v/>
      </c>
      <c r="Z2186" s="61"/>
      <c r="AA2186" s="62"/>
      <c r="AB2186" s="62"/>
      <c r="AC2186" s="65" t="str">
        <f>IF(D2186&lt;&gt;"",VLOOKUP(D2186,LISTAS·PAPP!$I$3:$M$16,2,0),"")</f>
        <v/>
      </c>
      <c r="AD2186" s="51" t="str">
        <f>IF(D2186&lt;&gt;"",VLOOKUP(D2186,LISTAS·PAPP!$I$3:$M$16,3,0),"")</f>
        <v/>
      </c>
      <c r="AE2186" s="52" t="str">
        <f>IF(D2186&lt;&gt;"",VLOOKUP(D2186,LISTAS·PAPP!$I$3:$M$16,4,0),"")</f>
        <v/>
      </c>
      <c r="AF2186" s="51" t="str">
        <f>IF(D2186&lt;&gt;"",VLOOKUP(D2186,LISTAS·PAPP!$I$3:$M$16,5,0),"")</f>
        <v/>
      </c>
      <c r="AG2186" s="52" t="str">
        <f>IF(AH2186&lt;&gt;"",VLOOKUP(AH2186,LISTAS·PAPP!$O$3:$P$74,2,0),"")</f>
        <v/>
      </c>
      <c r="AH2186" s="58"/>
      <c r="AI2186" s="60"/>
      <c r="AJ2186" s="51" t="str">
        <f>IF(AI2186&lt;&gt;"",VLOOKUP(AI2186,LISTAS·PAPP!$X$4:$Y$80,2,0),"")</f>
        <v/>
      </c>
      <c r="AK2186" s="58"/>
      <c r="AL2186" s="60"/>
      <c r="AM2186" s="51" t="str">
        <f>IF(ISERROR(VLOOKUP(AL2186,LISTAS·PAPP!$AD$4:$AE$334,2,0))," ",VLOOKUP(AL2186,LISTAS·PAPP!$AD$4:$AE$334,2,0))</f>
        <v xml:space="preserve"> </v>
      </c>
      <c r="AN2186" s="63"/>
      <c r="AO2186" s="64"/>
      <c r="AP2186" s="64"/>
      <c r="AQ2186" s="64"/>
      <c r="AR2186" s="64"/>
      <c r="AS2186" s="64"/>
      <c r="AT2186" s="64"/>
      <c r="AU2186" s="64"/>
      <c r="AV2186" s="64"/>
      <c r="AW2186" s="64"/>
      <c r="AX2186" s="64"/>
      <c r="AY2186" s="64"/>
      <c r="AZ2186" s="64"/>
      <c r="BA2186" s="53" t="str">
        <f t="shared" si="100"/>
        <v/>
      </c>
      <c r="BB2186" s="54" t="str">
        <f t="shared" si="101"/>
        <v/>
      </c>
      <c r="BC2186" s="55" t="str">
        <f t="shared" si="102"/>
        <v xml:space="preserve"> </v>
      </c>
    </row>
    <row r="2187" spans="1:55" x14ac:dyDescent="0.25">
      <c r="A2187" s="58"/>
      <c r="B2187" s="58"/>
      <c r="C2187" s="58"/>
      <c r="D2187" s="58"/>
      <c r="E2187" s="51" t="str">
        <f>IF(C2187&lt;&gt;"",VLOOKUP(MID(C2187,18,5),LISTAS·PAPP!$E$4:$F$76,2,0),"")</f>
        <v/>
      </c>
      <c r="F2187" s="58"/>
      <c r="G2187" s="51" t="str">
        <f>IF(F2187&lt;&gt;"",VLOOKUP(F2187,LISTAS·PAPP!$R$3:$T$221,3,0),"")</f>
        <v/>
      </c>
      <c r="H2187" s="58"/>
      <c r="I2187" s="66"/>
      <c r="J2187" s="66"/>
      <c r="K2187" s="67"/>
      <c r="L2187" s="66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52" t="str">
        <f>IF(A2187&lt;&gt;"",IF(D2187="DIRECCIÓN_DE_TRANSFERENCIAS","280 0031",VLOOKUP(C2187,LISTAS·PAPP!$C$3:$D$76,2,0)),"")</f>
        <v/>
      </c>
      <c r="Z2187" s="61"/>
      <c r="AA2187" s="62"/>
      <c r="AB2187" s="62"/>
      <c r="AC2187" s="65" t="str">
        <f>IF(D2187&lt;&gt;"",VLOOKUP(D2187,LISTAS·PAPP!$I$3:$M$16,2,0),"")</f>
        <v/>
      </c>
      <c r="AD2187" s="51" t="str">
        <f>IF(D2187&lt;&gt;"",VLOOKUP(D2187,LISTAS·PAPP!$I$3:$M$16,3,0),"")</f>
        <v/>
      </c>
      <c r="AE2187" s="52" t="str">
        <f>IF(D2187&lt;&gt;"",VLOOKUP(D2187,LISTAS·PAPP!$I$3:$M$16,4,0),"")</f>
        <v/>
      </c>
      <c r="AF2187" s="51" t="str">
        <f>IF(D2187&lt;&gt;"",VLOOKUP(D2187,LISTAS·PAPP!$I$3:$M$16,5,0),"")</f>
        <v/>
      </c>
      <c r="AG2187" s="52" t="str">
        <f>IF(AH2187&lt;&gt;"",VLOOKUP(AH2187,LISTAS·PAPP!$O$3:$P$74,2,0),"")</f>
        <v/>
      </c>
      <c r="AH2187" s="58"/>
      <c r="AI2187" s="60"/>
      <c r="AJ2187" s="51" t="str">
        <f>IF(AI2187&lt;&gt;"",VLOOKUP(AI2187,LISTAS·PAPP!$X$4:$Y$80,2,0),"")</f>
        <v/>
      </c>
      <c r="AK2187" s="58"/>
      <c r="AL2187" s="60"/>
      <c r="AM2187" s="51" t="str">
        <f>IF(ISERROR(VLOOKUP(AL2187,LISTAS·PAPP!$AD$4:$AE$334,2,0))," ",VLOOKUP(AL2187,LISTAS·PAPP!$AD$4:$AE$334,2,0))</f>
        <v xml:space="preserve"> </v>
      </c>
      <c r="AN2187" s="63"/>
      <c r="AO2187" s="64"/>
      <c r="AP2187" s="64"/>
      <c r="AQ2187" s="64"/>
      <c r="AR2187" s="64"/>
      <c r="AS2187" s="64"/>
      <c r="AT2187" s="64"/>
      <c r="AU2187" s="64"/>
      <c r="AV2187" s="64"/>
      <c r="AW2187" s="64"/>
      <c r="AX2187" s="64"/>
      <c r="AY2187" s="64"/>
      <c r="AZ2187" s="64"/>
      <c r="BA2187" s="53" t="str">
        <f t="shared" si="100"/>
        <v/>
      </c>
      <c r="BB2187" s="54" t="str">
        <f t="shared" si="101"/>
        <v/>
      </c>
      <c r="BC2187" s="55" t="str">
        <f t="shared" si="102"/>
        <v xml:space="preserve"> </v>
      </c>
    </row>
    <row r="2188" spans="1:55" x14ac:dyDescent="0.25">
      <c r="A2188" s="58"/>
      <c r="B2188" s="58"/>
      <c r="C2188" s="58"/>
      <c r="D2188" s="58"/>
      <c r="E2188" s="51" t="str">
        <f>IF(C2188&lt;&gt;"",VLOOKUP(MID(C2188,18,5),LISTAS·PAPP!$E$4:$F$76,2,0),"")</f>
        <v/>
      </c>
      <c r="F2188" s="58"/>
      <c r="G2188" s="51" t="str">
        <f>IF(F2188&lt;&gt;"",VLOOKUP(F2188,LISTAS·PAPP!$R$3:$T$221,3,0),"")</f>
        <v/>
      </c>
      <c r="H2188" s="58"/>
      <c r="I2188" s="66"/>
      <c r="J2188" s="66"/>
      <c r="K2188" s="67"/>
      <c r="L2188" s="66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52" t="str">
        <f>IF(A2188&lt;&gt;"",IF(D2188="DIRECCIÓN_DE_TRANSFERENCIAS","280 0031",VLOOKUP(C2188,LISTAS·PAPP!$C$3:$D$76,2,0)),"")</f>
        <v/>
      </c>
      <c r="Z2188" s="61"/>
      <c r="AA2188" s="62"/>
      <c r="AB2188" s="62"/>
      <c r="AC2188" s="65" t="str">
        <f>IF(D2188&lt;&gt;"",VLOOKUP(D2188,LISTAS·PAPP!$I$3:$M$16,2,0),"")</f>
        <v/>
      </c>
      <c r="AD2188" s="51" t="str">
        <f>IF(D2188&lt;&gt;"",VLOOKUP(D2188,LISTAS·PAPP!$I$3:$M$16,3,0),"")</f>
        <v/>
      </c>
      <c r="AE2188" s="52" t="str">
        <f>IF(D2188&lt;&gt;"",VLOOKUP(D2188,LISTAS·PAPP!$I$3:$M$16,4,0),"")</f>
        <v/>
      </c>
      <c r="AF2188" s="51" t="str">
        <f>IF(D2188&lt;&gt;"",VLOOKUP(D2188,LISTAS·PAPP!$I$3:$M$16,5,0),"")</f>
        <v/>
      </c>
      <c r="AG2188" s="52" t="str">
        <f>IF(AH2188&lt;&gt;"",VLOOKUP(AH2188,LISTAS·PAPP!$O$3:$P$74,2,0),"")</f>
        <v/>
      </c>
      <c r="AH2188" s="58"/>
      <c r="AI2188" s="60"/>
      <c r="AJ2188" s="51" t="str">
        <f>IF(AI2188&lt;&gt;"",VLOOKUP(AI2188,LISTAS·PAPP!$X$4:$Y$80,2,0),"")</f>
        <v/>
      </c>
      <c r="AK2188" s="58"/>
      <c r="AL2188" s="60"/>
      <c r="AM2188" s="51" t="str">
        <f>IF(ISERROR(VLOOKUP(AL2188,LISTAS·PAPP!$AD$4:$AE$334,2,0))," ",VLOOKUP(AL2188,LISTAS·PAPP!$AD$4:$AE$334,2,0))</f>
        <v xml:space="preserve"> </v>
      </c>
      <c r="AN2188" s="63"/>
      <c r="AO2188" s="64"/>
      <c r="AP2188" s="64"/>
      <c r="AQ2188" s="64"/>
      <c r="AR2188" s="64"/>
      <c r="AS2188" s="64"/>
      <c r="AT2188" s="64"/>
      <c r="AU2188" s="64"/>
      <c r="AV2188" s="64"/>
      <c r="AW2188" s="64"/>
      <c r="AX2188" s="64"/>
      <c r="AY2188" s="64"/>
      <c r="AZ2188" s="64"/>
      <c r="BA2188" s="53" t="str">
        <f t="shared" si="100"/>
        <v/>
      </c>
      <c r="BB2188" s="54" t="str">
        <f t="shared" si="101"/>
        <v/>
      </c>
      <c r="BC2188" s="55" t="str">
        <f t="shared" si="102"/>
        <v xml:space="preserve"> </v>
      </c>
    </row>
    <row r="2189" spans="1:55" x14ac:dyDescent="0.25">
      <c r="A2189" s="58"/>
      <c r="B2189" s="58"/>
      <c r="C2189" s="58"/>
      <c r="D2189" s="58"/>
      <c r="E2189" s="51" t="str">
        <f>IF(C2189&lt;&gt;"",VLOOKUP(MID(C2189,18,5),LISTAS·PAPP!$E$4:$F$76,2,0),"")</f>
        <v/>
      </c>
      <c r="F2189" s="58"/>
      <c r="G2189" s="51" t="str">
        <f>IF(F2189&lt;&gt;"",VLOOKUP(F2189,LISTAS·PAPP!$R$3:$T$221,3,0),"")</f>
        <v/>
      </c>
      <c r="H2189" s="58"/>
      <c r="I2189" s="66"/>
      <c r="J2189" s="66"/>
      <c r="K2189" s="67"/>
      <c r="L2189" s="66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52" t="str">
        <f>IF(A2189&lt;&gt;"",IF(D2189="DIRECCIÓN_DE_TRANSFERENCIAS","280 0031",VLOOKUP(C2189,LISTAS·PAPP!$C$3:$D$76,2,0)),"")</f>
        <v/>
      </c>
      <c r="Z2189" s="61"/>
      <c r="AA2189" s="62"/>
      <c r="AB2189" s="62"/>
      <c r="AC2189" s="65" t="str">
        <f>IF(D2189&lt;&gt;"",VLOOKUP(D2189,LISTAS·PAPP!$I$3:$M$16,2,0),"")</f>
        <v/>
      </c>
      <c r="AD2189" s="51" t="str">
        <f>IF(D2189&lt;&gt;"",VLOOKUP(D2189,LISTAS·PAPP!$I$3:$M$16,3,0),"")</f>
        <v/>
      </c>
      <c r="AE2189" s="52" t="str">
        <f>IF(D2189&lt;&gt;"",VLOOKUP(D2189,LISTAS·PAPP!$I$3:$M$16,4,0),"")</f>
        <v/>
      </c>
      <c r="AF2189" s="51" t="str">
        <f>IF(D2189&lt;&gt;"",VLOOKUP(D2189,LISTAS·PAPP!$I$3:$M$16,5,0),"")</f>
        <v/>
      </c>
      <c r="AG2189" s="52" t="str">
        <f>IF(AH2189&lt;&gt;"",VLOOKUP(AH2189,LISTAS·PAPP!$O$3:$P$74,2,0),"")</f>
        <v/>
      </c>
      <c r="AH2189" s="58"/>
      <c r="AI2189" s="60"/>
      <c r="AJ2189" s="51" t="str">
        <f>IF(AI2189&lt;&gt;"",VLOOKUP(AI2189,LISTAS·PAPP!$X$4:$Y$80,2,0),"")</f>
        <v/>
      </c>
      <c r="AK2189" s="58"/>
      <c r="AL2189" s="60"/>
      <c r="AM2189" s="51" t="str">
        <f>IF(ISERROR(VLOOKUP(AL2189,LISTAS·PAPP!$AD$4:$AE$334,2,0))," ",VLOOKUP(AL2189,LISTAS·PAPP!$AD$4:$AE$334,2,0))</f>
        <v xml:space="preserve"> </v>
      </c>
      <c r="AN2189" s="63"/>
      <c r="AO2189" s="64"/>
      <c r="AP2189" s="64"/>
      <c r="AQ2189" s="64"/>
      <c r="AR2189" s="64"/>
      <c r="AS2189" s="64"/>
      <c r="AT2189" s="64"/>
      <c r="AU2189" s="64"/>
      <c r="AV2189" s="64"/>
      <c r="AW2189" s="64"/>
      <c r="AX2189" s="64"/>
      <c r="AY2189" s="64"/>
      <c r="AZ2189" s="64"/>
      <c r="BA2189" s="53" t="str">
        <f t="shared" si="100"/>
        <v/>
      </c>
      <c r="BB2189" s="54" t="str">
        <f t="shared" si="101"/>
        <v/>
      </c>
      <c r="BC2189" s="55" t="str">
        <f t="shared" si="102"/>
        <v xml:space="preserve"> </v>
      </c>
    </row>
    <row r="2190" spans="1:55" x14ac:dyDescent="0.25">
      <c r="A2190" s="58"/>
      <c r="B2190" s="58"/>
      <c r="C2190" s="58"/>
      <c r="D2190" s="58"/>
      <c r="E2190" s="51" t="str">
        <f>IF(C2190&lt;&gt;"",VLOOKUP(MID(C2190,18,5),LISTAS·PAPP!$E$4:$F$76,2,0),"")</f>
        <v/>
      </c>
      <c r="F2190" s="58"/>
      <c r="G2190" s="51" t="str">
        <f>IF(F2190&lt;&gt;"",VLOOKUP(F2190,LISTAS·PAPP!$R$3:$T$221,3,0),"")</f>
        <v/>
      </c>
      <c r="H2190" s="58"/>
      <c r="I2190" s="66"/>
      <c r="J2190" s="66"/>
      <c r="K2190" s="67"/>
      <c r="L2190" s="66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52" t="str">
        <f>IF(A2190&lt;&gt;"",IF(D2190="DIRECCIÓN_DE_TRANSFERENCIAS","280 0031",VLOOKUP(C2190,LISTAS·PAPP!$C$3:$D$76,2,0)),"")</f>
        <v/>
      </c>
      <c r="Z2190" s="61"/>
      <c r="AA2190" s="62"/>
      <c r="AB2190" s="62"/>
      <c r="AC2190" s="65" t="str">
        <f>IF(D2190&lt;&gt;"",VLOOKUP(D2190,LISTAS·PAPP!$I$3:$M$16,2,0),"")</f>
        <v/>
      </c>
      <c r="AD2190" s="51" t="str">
        <f>IF(D2190&lt;&gt;"",VLOOKUP(D2190,LISTAS·PAPP!$I$3:$M$16,3,0),"")</f>
        <v/>
      </c>
      <c r="AE2190" s="52" t="str">
        <f>IF(D2190&lt;&gt;"",VLOOKUP(D2190,LISTAS·PAPP!$I$3:$M$16,4,0),"")</f>
        <v/>
      </c>
      <c r="AF2190" s="51" t="str">
        <f>IF(D2190&lt;&gt;"",VLOOKUP(D2190,LISTAS·PAPP!$I$3:$M$16,5,0),"")</f>
        <v/>
      </c>
      <c r="AG2190" s="52" t="str">
        <f>IF(AH2190&lt;&gt;"",VLOOKUP(AH2190,LISTAS·PAPP!$O$3:$P$74,2,0),"")</f>
        <v/>
      </c>
      <c r="AH2190" s="58"/>
      <c r="AI2190" s="60"/>
      <c r="AJ2190" s="51" t="str">
        <f>IF(AI2190&lt;&gt;"",VLOOKUP(AI2190,LISTAS·PAPP!$X$4:$Y$80,2,0),"")</f>
        <v/>
      </c>
      <c r="AK2190" s="58"/>
      <c r="AL2190" s="60"/>
      <c r="AM2190" s="51" t="str">
        <f>IF(ISERROR(VLOOKUP(AL2190,LISTAS·PAPP!$AD$4:$AE$334,2,0))," ",VLOOKUP(AL2190,LISTAS·PAPP!$AD$4:$AE$334,2,0))</f>
        <v xml:space="preserve"> </v>
      </c>
      <c r="AN2190" s="63"/>
      <c r="AO2190" s="64"/>
      <c r="AP2190" s="64"/>
      <c r="AQ2190" s="64"/>
      <c r="AR2190" s="64"/>
      <c r="AS2190" s="64"/>
      <c r="AT2190" s="64"/>
      <c r="AU2190" s="64"/>
      <c r="AV2190" s="64"/>
      <c r="AW2190" s="64"/>
      <c r="AX2190" s="64"/>
      <c r="AY2190" s="64"/>
      <c r="AZ2190" s="64"/>
      <c r="BA2190" s="53" t="str">
        <f t="shared" ref="BA2190:BA2253" si="103">IF(A2190&lt;&gt;"",SUM(AO2190:AZ2190),"")</f>
        <v/>
      </c>
      <c r="BB2190" s="54" t="str">
        <f t="shared" ref="BB2190:BB2253" si="104">IF(A2190&lt;&gt;"",IF(AN2190&lt;&gt;"",IF(AN2190=BA2190,"OK",AN2190-BA2190),IF(AND(AN2190="",BA2190=""),"",AN2190-BA2190)),"")</f>
        <v/>
      </c>
      <c r="BC2190" s="55" t="str">
        <f t="shared" ref="BC2190:BC2253" si="105">IF(A2190&lt;&gt;"",IF(A2190="","Escoger Nivel 0;",)&amp;" "&amp;(IF(B2190="","Escoger Nivel 1",)&amp;" "&amp;(IF(C2190="","Escoger Nivel 2;",)&amp;" "&amp;(IF(D2190="","Escoger Nivel 3",)&amp;" "&amp;(IF(F2190="","Escoger Cantón;",)&amp;" "&amp;(IF(H2190="","Escoger Obj. Estratégico Institucional N1;",)&amp;" "&amp;(IF(I2190="","Colocar Componente del Proyecto;",)&amp;" "&amp;(IF(J2190="","Colocar Actvidad del PAPP;",)&amp;" "&amp;(IF(K2190="","Colocar Metas;",)&amp;" "&amp;(IF(L2190="","Colocar Indicador;",)&amp;" "&amp;(IF(Z2190="","Escoger Código Fuente;",)&amp;" "&amp;(IF(AA2190="","Colocar Código Organismo;",)&amp;" "&amp;(IF(AB2190="","Colocar Código Correlativo;",)&amp;" "&amp;(IF(AH2190="","Escoger Actividad eSIGEF;",)&amp;" "&amp;(IF(AI2190="","Escoger Código Politicas de Igualdad;",)&amp;" "&amp;(IF(AK2190="","Escoger Grupo de Gasto;",)&amp;" "&amp;(IF(AL2190="","Escoger Ítem Presupuestario;",)))))))))))))))))," ")</f>
        <v xml:space="preserve"> </v>
      </c>
    </row>
    <row r="2191" spans="1:55" x14ac:dyDescent="0.25">
      <c r="A2191" s="58"/>
      <c r="B2191" s="58"/>
      <c r="C2191" s="58"/>
      <c r="D2191" s="58"/>
      <c r="E2191" s="51" t="str">
        <f>IF(C2191&lt;&gt;"",VLOOKUP(MID(C2191,18,5),LISTAS·PAPP!$E$4:$F$76,2,0),"")</f>
        <v/>
      </c>
      <c r="F2191" s="58"/>
      <c r="G2191" s="51" t="str">
        <f>IF(F2191&lt;&gt;"",VLOOKUP(F2191,LISTAS·PAPP!$R$3:$T$221,3,0),"")</f>
        <v/>
      </c>
      <c r="H2191" s="58"/>
      <c r="I2191" s="66"/>
      <c r="J2191" s="66"/>
      <c r="K2191" s="67"/>
      <c r="L2191" s="66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52" t="str">
        <f>IF(A2191&lt;&gt;"",IF(D2191="DIRECCIÓN_DE_TRANSFERENCIAS","280 0031",VLOOKUP(C2191,LISTAS·PAPP!$C$3:$D$76,2,0)),"")</f>
        <v/>
      </c>
      <c r="Z2191" s="61"/>
      <c r="AA2191" s="62"/>
      <c r="AB2191" s="62"/>
      <c r="AC2191" s="65" t="str">
        <f>IF(D2191&lt;&gt;"",VLOOKUP(D2191,LISTAS·PAPP!$I$3:$M$16,2,0),"")</f>
        <v/>
      </c>
      <c r="AD2191" s="51" t="str">
        <f>IF(D2191&lt;&gt;"",VLOOKUP(D2191,LISTAS·PAPP!$I$3:$M$16,3,0),"")</f>
        <v/>
      </c>
      <c r="AE2191" s="52" t="str">
        <f>IF(D2191&lt;&gt;"",VLOOKUP(D2191,LISTAS·PAPP!$I$3:$M$16,4,0),"")</f>
        <v/>
      </c>
      <c r="AF2191" s="51" t="str">
        <f>IF(D2191&lt;&gt;"",VLOOKUP(D2191,LISTAS·PAPP!$I$3:$M$16,5,0),"")</f>
        <v/>
      </c>
      <c r="AG2191" s="52" t="str">
        <f>IF(AH2191&lt;&gt;"",VLOOKUP(AH2191,LISTAS·PAPP!$O$3:$P$74,2,0),"")</f>
        <v/>
      </c>
      <c r="AH2191" s="58"/>
      <c r="AI2191" s="60"/>
      <c r="AJ2191" s="51" t="str">
        <f>IF(AI2191&lt;&gt;"",VLOOKUP(AI2191,LISTAS·PAPP!$X$4:$Y$80,2,0),"")</f>
        <v/>
      </c>
      <c r="AK2191" s="58"/>
      <c r="AL2191" s="60"/>
      <c r="AM2191" s="51" t="str">
        <f>IF(ISERROR(VLOOKUP(AL2191,LISTAS·PAPP!$AD$4:$AE$334,2,0))," ",VLOOKUP(AL2191,LISTAS·PAPP!$AD$4:$AE$334,2,0))</f>
        <v xml:space="preserve"> </v>
      </c>
      <c r="AN2191" s="63"/>
      <c r="AO2191" s="64"/>
      <c r="AP2191" s="64"/>
      <c r="AQ2191" s="64"/>
      <c r="AR2191" s="64"/>
      <c r="AS2191" s="64"/>
      <c r="AT2191" s="64"/>
      <c r="AU2191" s="64"/>
      <c r="AV2191" s="64"/>
      <c r="AW2191" s="64"/>
      <c r="AX2191" s="64"/>
      <c r="AY2191" s="64"/>
      <c r="AZ2191" s="64"/>
      <c r="BA2191" s="53" t="str">
        <f t="shared" si="103"/>
        <v/>
      </c>
      <c r="BB2191" s="54" t="str">
        <f t="shared" si="104"/>
        <v/>
      </c>
      <c r="BC2191" s="55" t="str">
        <f t="shared" si="105"/>
        <v xml:space="preserve"> </v>
      </c>
    </row>
    <row r="2192" spans="1:55" x14ac:dyDescent="0.25">
      <c r="A2192" s="58"/>
      <c r="B2192" s="58"/>
      <c r="C2192" s="58"/>
      <c r="D2192" s="58"/>
      <c r="E2192" s="51" t="str">
        <f>IF(C2192&lt;&gt;"",VLOOKUP(MID(C2192,18,5),LISTAS·PAPP!$E$4:$F$76,2,0),"")</f>
        <v/>
      </c>
      <c r="F2192" s="58"/>
      <c r="G2192" s="51" t="str">
        <f>IF(F2192&lt;&gt;"",VLOOKUP(F2192,LISTAS·PAPP!$R$3:$T$221,3,0),"")</f>
        <v/>
      </c>
      <c r="H2192" s="58"/>
      <c r="I2192" s="66"/>
      <c r="J2192" s="66"/>
      <c r="K2192" s="67"/>
      <c r="L2192" s="66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52" t="str">
        <f>IF(A2192&lt;&gt;"",IF(D2192="DIRECCIÓN_DE_TRANSFERENCIAS","280 0031",VLOOKUP(C2192,LISTAS·PAPP!$C$3:$D$76,2,0)),"")</f>
        <v/>
      </c>
      <c r="Z2192" s="61"/>
      <c r="AA2192" s="62"/>
      <c r="AB2192" s="62"/>
      <c r="AC2192" s="65" t="str">
        <f>IF(D2192&lt;&gt;"",VLOOKUP(D2192,LISTAS·PAPP!$I$3:$M$16,2,0),"")</f>
        <v/>
      </c>
      <c r="AD2192" s="51" t="str">
        <f>IF(D2192&lt;&gt;"",VLOOKUP(D2192,LISTAS·PAPP!$I$3:$M$16,3,0),"")</f>
        <v/>
      </c>
      <c r="AE2192" s="52" t="str">
        <f>IF(D2192&lt;&gt;"",VLOOKUP(D2192,LISTAS·PAPP!$I$3:$M$16,4,0),"")</f>
        <v/>
      </c>
      <c r="AF2192" s="51" t="str">
        <f>IF(D2192&lt;&gt;"",VLOOKUP(D2192,LISTAS·PAPP!$I$3:$M$16,5,0),"")</f>
        <v/>
      </c>
      <c r="AG2192" s="52" t="str">
        <f>IF(AH2192&lt;&gt;"",VLOOKUP(AH2192,LISTAS·PAPP!$O$3:$P$74,2,0),"")</f>
        <v/>
      </c>
      <c r="AH2192" s="58"/>
      <c r="AI2192" s="60"/>
      <c r="AJ2192" s="51" t="str">
        <f>IF(AI2192&lt;&gt;"",VLOOKUP(AI2192,LISTAS·PAPP!$X$4:$Y$80,2,0),"")</f>
        <v/>
      </c>
      <c r="AK2192" s="58"/>
      <c r="AL2192" s="60"/>
      <c r="AM2192" s="51" t="str">
        <f>IF(ISERROR(VLOOKUP(AL2192,LISTAS·PAPP!$AD$4:$AE$334,2,0))," ",VLOOKUP(AL2192,LISTAS·PAPP!$AD$4:$AE$334,2,0))</f>
        <v xml:space="preserve"> </v>
      </c>
      <c r="AN2192" s="63"/>
      <c r="AO2192" s="64"/>
      <c r="AP2192" s="64"/>
      <c r="AQ2192" s="64"/>
      <c r="AR2192" s="64"/>
      <c r="AS2192" s="64"/>
      <c r="AT2192" s="64"/>
      <c r="AU2192" s="64"/>
      <c r="AV2192" s="64"/>
      <c r="AW2192" s="64"/>
      <c r="AX2192" s="64"/>
      <c r="AY2192" s="64"/>
      <c r="AZ2192" s="64"/>
      <c r="BA2192" s="53" t="str">
        <f t="shared" si="103"/>
        <v/>
      </c>
      <c r="BB2192" s="54" t="str">
        <f t="shared" si="104"/>
        <v/>
      </c>
      <c r="BC2192" s="55" t="str">
        <f t="shared" si="105"/>
        <v xml:space="preserve"> </v>
      </c>
    </row>
    <row r="2193" spans="1:55" x14ac:dyDescent="0.25">
      <c r="A2193" s="58"/>
      <c r="B2193" s="58"/>
      <c r="C2193" s="58"/>
      <c r="D2193" s="58"/>
      <c r="E2193" s="51" t="str">
        <f>IF(C2193&lt;&gt;"",VLOOKUP(MID(C2193,18,5),LISTAS·PAPP!$E$4:$F$76,2,0),"")</f>
        <v/>
      </c>
      <c r="F2193" s="58"/>
      <c r="G2193" s="51" t="str">
        <f>IF(F2193&lt;&gt;"",VLOOKUP(F2193,LISTAS·PAPP!$R$3:$T$221,3,0),"")</f>
        <v/>
      </c>
      <c r="H2193" s="58"/>
      <c r="I2193" s="66"/>
      <c r="J2193" s="66"/>
      <c r="K2193" s="67"/>
      <c r="L2193" s="66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52" t="str">
        <f>IF(A2193&lt;&gt;"",IF(D2193="DIRECCIÓN_DE_TRANSFERENCIAS","280 0031",VLOOKUP(C2193,LISTAS·PAPP!$C$3:$D$76,2,0)),"")</f>
        <v/>
      </c>
      <c r="Z2193" s="61"/>
      <c r="AA2193" s="62"/>
      <c r="AB2193" s="62"/>
      <c r="AC2193" s="65" t="str">
        <f>IF(D2193&lt;&gt;"",VLOOKUP(D2193,LISTAS·PAPP!$I$3:$M$16,2,0),"")</f>
        <v/>
      </c>
      <c r="AD2193" s="51" t="str">
        <f>IF(D2193&lt;&gt;"",VLOOKUP(D2193,LISTAS·PAPP!$I$3:$M$16,3,0),"")</f>
        <v/>
      </c>
      <c r="AE2193" s="52" t="str">
        <f>IF(D2193&lt;&gt;"",VLOOKUP(D2193,LISTAS·PAPP!$I$3:$M$16,4,0),"")</f>
        <v/>
      </c>
      <c r="AF2193" s="51" t="str">
        <f>IF(D2193&lt;&gt;"",VLOOKUP(D2193,LISTAS·PAPP!$I$3:$M$16,5,0),"")</f>
        <v/>
      </c>
      <c r="AG2193" s="52" t="str">
        <f>IF(AH2193&lt;&gt;"",VLOOKUP(AH2193,LISTAS·PAPP!$O$3:$P$74,2,0),"")</f>
        <v/>
      </c>
      <c r="AH2193" s="58"/>
      <c r="AI2193" s="60"/>
      <c r="AJ2193" s="51" t="str">
        <f>IF(AI2193&lt;&gt;"",VLOOKUP(AI2193,LISTAS·PAPP!$X$4:$Y$80,2,0),"")</f>
        <v/>
      </c>
      <c r="AK2193" s="58"/>
      <c r="AL2193" s="60"/>
      <c r="AM2193" s="51" t="str">
        <f>IF(ISERROR(VLOOKUP(AL2193,LISTAS·PAPP!$AD$4:$AE$334,2,0))," ",VLOOKUP(AL2193,LISTAS·PAPP!$AD$4:$AE$334,2,0))</f>
        <v xml:space="preserve"> </v>
      </c>
      <c r="AN2193" s="63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53" t="str">
        <f t="shared" si="103"/>
        <v/>
      </c>
      <c r="BB2193" s="54" t="str">
        <f t="shared" si="104"/>
        <v/>
      </c>
      <c r="BC2193" s="55" t="str">
        <f t="shared" si="105"/>
        <v xml:space="preserve"> </v>
      </c>
    </row>
    <row r="2194" spans="1:55" x14ac:dyDescent="0.25">
      <c r="A2194" s="58"/>
      <c r="B2194" s="58"/>
      <c r="C2194" s="58"/>
      <c r="D2194" s="58"/>
      <c r="E2194" s="51" t="str">
        <f>IF(C2194&lt;&gt;"",VLOOKUP(MID(C2194,18,5),LISTAS·PAPP!$E$4:$F$76,2,0),"")</f>
        <v/>
      </c>
      <c r="F2194" s="58"/>
      <c r="G2194" s="51" t="str">
        <f>IF(F2194&lt;&gt;"",VLOOKUP(F2194,LISTAS·PAPP!$R$3:$T$221,3,0),"")</f>
        <v/>
      </c>
      <c r="H2194" s="58"/>
      <c r="I2194" s="66"/>
      <c r="J2194" s="66"/>
      <c r="K2194" s="67"/>
      <c r="L2194" s="66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52" t="str">
        <f>IF(A2194&lt;&gt;"",IF(D2194="DIRECCIÓN_DE_TRANSFERENCIAS","280 0031",VLOOKUP(C2194,LISTAS·PAPP!$C$3:$D$76,2,0)),"")</f>
        <v/>
      </c>
      <c r="Z2194" s="61"/>
      <c r="AA2194" s="62"/>
      <c r="AB2194" s="62"/>
      <c r="AC2194" s="65" t="str">
        <f>IF(D2194&lt;&gt;"",VLOOKUP(D2194,LISTAS·PAPP!$I$3:$M$16,2,0),"")</f>
        <v/>
      </c>
      <c r="AD2194" s="51" t="str">
        <f>IF(D2194&lt;&gt;"",VLOOKUP(D2194,LISTAS·PAPP!$I$3:$M$16,3,0),"")</f>
        <v/>
      </c>
      <c r="AE2194" s="52" t="str">
        <f>IF(D2194&lt;&gt;"",VLOOKUP(D2194,LISTAS·PAPP!$I$3:$M$16,4,0),"")</f>
        <v/>
      </c>
      <c r="AF2194" s="51" t="str">
        <f>IF(D2194&lt;&gt;"",VLOOKUP(D2194,LISTAS·PAPP!$I$3:$M$16,5,0),"")</f>
        <v/>
      </c>
      <c r="AG2194" s="52" t="str">
        <f>IF(AH2194&lt;&gt;"",VLOOKUP(AH2194,LISTAS·PAPP!$O$3:$P$74,2,0),"")</f>
        <v/>
      </c>
      <c r="AH2194" s="58"/>
      <c r="AI2194" s="60"/>
      <c r="AJ2194" s="51" t="str">
        <f>IF(AI2194&lt;&gt;"",VLOOKUP(AI2194,LISTAS·PAPP!$X$4:$Y$80,2,0),"")</f>
        <v/>
      </c>
      <c r="AK2194" s="58"/>
      <c r="AL2194" s="60"/>
      <c r="AM2194" s="51" t="str">
        <f>IF(ISERROR(VLOOKUP(AL2194,LISTAS·PAPP!$AD$4:$AE$334,2,0))," ",VLOOKUP(AL2194,LISTAS·PAPP!$AD$4:$AE$334,2,0))</f>
        <v xml:space="preserve"> </v>
      </c>
      <c r="AN2194" s="63"/>
      <c r="AO2194" s="64"/>
      <c r="AP2194" s="64"/>
      <c r="AQ2194" s="64"/>
      <c r="AR2194" s="64"/>
      <c r="AS2194" s="64"/>
      <c r="AT2194" s="64"/>
      <c r="AU2194" s="64"/>
      <c r="AV2194" s="64"/>
      <c r="AW2194" s="64"/>
      <c r="AX2194" s="64"/>
      <c r="AY2194" s="64"/>
      <c r="AZ2194" s="64"/>
      <c r="BA2194" s="53" t="str">
        <f t="shared" si="103"/>
        <v/>
      </c>
      <c r="BB2194" s="54" t="str">
        <f t="shared" si="104"/>
        <v/>
      </c>
      <c r="BC2194" s="55" t="str">
        <f t="shared" si="105"/>
        <v xml:space="preserve"> </v>
      </c>
    </row>
    <row r="2195" spans="1:55" x14ac:dyDescent="0.25">
      <c r="A2195" s="58"/>
      <c r="B2195" s="58"/>
      <c r="C2195" s="58"/>
      <c r="D2195" s="58"/>
      <c r="E2195" s="51" t="str">
        <f>IF(C2195&lt;&gt;"",VLOOKUP(MID(C2195,18,5),LISTAS·PAPP!$E$4:$F$76,2,0),"")</f>
        <v/>
      </c>
      <c r="F2195" s="58"/>
      <c r="G2195" s="51" t="str">
        <f>IF(F2195&lt;&gt;"",VLOOKUP(F2195,LISTAS·PAPP!$R$3:$T$221,3,0),"")</f>
        <v/>
      </c>
      <c r="H2195" s="58"/>
      <c r="I2195" s="66"/>
      <c r="J2195" s="66"/>
      <c r="K2195" s="67"/>
      <c r="L2195" s="66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52" t="str">
        <f>IF(A2195&lt;&gt;"",IF(D2195="DIRECCIÓN_DE_TRANSFERENCIAS","280 0031",VLOOKUP(C2195,LISTAS·PAPP!$C$3:$D$76,2,0)),"")</f>
        <v/>
      </c>
      <c r="Z2195" s="61"/>
      <c r="AA2195" s="62"/>
      <c r="AB2195" s="62"/>
      <c r="AC2195" s="65" t="str">
        <f>IF(D2195&lt;&gt;"",VLOOKUP(D2195,LISTAS·PAPP!$I$3:$M$16,2,0),"")</f>
        <v/>
      </c>
      <c r="AD2195" s="51" t="str">
        <f>IF(D2195&lt;&gt;"",VLOOKUP(D2195,LISTAS·PAPP!$I$3:$M$16,3,0),"")</f>
        <v/>
      </c>
      <c r="AE2195" s="52" t="str">
        <f>IF(D2195&lt;&gt;"",VLOOKUP(D2195,LISTAS·PAPP!$I$3:$M$16,4,0),"")</f>
        <v/>
      </c>
      <c r="AF2195" s="51" t="str">
        <f>IF(D2195&lt;&gt;"",VLOOKUP(D2195,LISTAS·PAPP!$I$3:$M$16,5,0),"")</f>
        <v/>
      </c>
      <c r="AG2195" s="52" t="str">
        <f>IF(AH2195&lt;&gt;"",VLOOKUP(AH2195,LISTAS·PAPP!$O$3:$P$74,2,0),"")</f>
        <v/>
      </c>
      <c r="AH2195" s="58"/>
      <c r="AI2195" s="60"/>
      <c r="AJ2195" s="51" t="str">
        <f>IF(AI2195&lt;&gt;"",VLOOKUP(AI2195,LISTAS·PAPP!$X$4:$Y$80,2,0),"")</f>
        <v/>
      </c>
      <c r="AK2195" s="58"/>
      <c r="AL2195" s="60"/>
      <c r="AM2195" s="51" t="str">
        <f>IF(ISERROR(VLOOKUP(AL2195,LISTAS·PAPP!$AD$4:$AE$334,2,0))," ",VLOOKUP(AL2195,LISTAS·PAPP!$AD$4:$AE$334,2,0))</f>
        <v xml:space="preserve"> </v>
      </c>
      <c r="AN2195" s="63"/>
      <c r="AO2195" s="64"/>
      <c r="AP2195" s="64"/>
      <c r="AQ2195" s="64"/>
      <c r="AR2195" s="64"/>
      <c r="AS2195" s="64"/>
      <c r="AT2195" s="64"/>
      <c r="AU2195" s="64"/>
      <c r="AV2195" s="64"/>
      <c r="AW2195" s="64"/>
      <c r="AX2195" s="64"/>
      <c r="AY2195" s="64"/>
      <c r="AZ2195" s="64"/>
      <c r="BA2195" s="53" t="str">
        <f t="shared" si="103"/>
        <v/>
      </c>
      <c r="BB2195" s="54" t="str">
        <f t="shared" si="104"/>
        <v/>
      </c>
      <c r="BC2195" s="55" t="str">
        <f t="shared" si="105"/>
        <v xml:space="preserve"> </v>
      </c>
    </row>
    <row r="2196" spans="1:55" x14ac:dyDescent="0.25">
      <c r="A2196" s="58"/>
      <c r="B2196" s="58"/>
      <c r="C2196" s="58"/>
      <c r="D2196" s="58"/>
      <c r="E2196" s="51" t="str">
        <f>IF(C2196&lt;&gt;"",VLOOKUP(MID(C2196,18,5),LISTAS·PAPP!$E$4:$F$76,2,0),"")</f>
        <v/>
      </c>
      <c r="F2196" s="58"/>
      <c r="G2196" s="51" t="str">
        <f>IF(F2196&lt;&gt;"",VLOOKUP(F2196,LISTAS·PAPP!$R$3:$T$221,3,0),"")</f>
        <v/>
      </c>
      <c r="H2196" s="58"/>
      <c r="I2196" s="66"/>
      <c r="J2196" s="66"/>
      <c r="K2196" s="67"/>
      <c r="L2196" s="66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52" t="str">
        <f>IF(A2196&lt;&gt;"",IF(D2196="DIRECCIÓN_DE_TRANSFERENCIAS","280 0031",VLOOKUP(C2196,LISTAS·PAPP!$C$3:$D$76,2,0)),"")</f>
        <v/>
      </c>
      <c r="Z2196" s="61"/>
      <c r="AA2196" s="62"/>
      <c r="AB2196" s="62"/>
      <c r="AC2196" s="65" t="str">
        <f>IF(D2196&lt;&gt;"",VLOOKUP(D2196,LISTAS·PAPP!$I$3:$M$16,2,0),"")</f>
        <v/>
      </c>
      <c r="AD2196" s="51" t="str">
        <f>IF(D2196&lt;&gt;"",VLOOKUP(D2196,LISTAS·PAPP!$I$3:$M$16,3,0),"")</f>
        <v/>
      </c>
      <c r="AE2196" s="52" t="str">
        <f>IF(D2196&lt;&gt;"",VLOOKUP(D2196,LISTAS·PAPP!$I$3:$M$16,4,0),"")</f>
        <v/>
      </c>
      <c r="AF2196" s="51" t="str">
        <f>IF(D2196&lt;&gt;"",VLOOKUP(D2196,LISTAS·PAPP!$I$3:$M$16,5,0),"")</f>
        <v/>
      </c>
      <c r="AG2196" s="52" t="str">
        <f>IF(AH2196&lt;&gt;"",VLOOKUP(AH2196,LISTAS·PAPP!$O$3:$P$74,2,0),"")</f>
        <v/>
      </c>
      <c r="AH2196" s="58"/>
      <c r="AI2196" s="60"/>
      <c r="AJ2196" s="51" t="str">
        <f>IF(AI2196&lt;&gt;"",VLOOKUP(AI2196,LISTAS·PAPP!$X$4:$Y$80,2,0),"")</f>
        <v/>
      </c>
      <c r="AK2196" s="58"/>
      <c r="AL2196" s="60"/>
      <c r="AM2196" s="51" t="str">
        <f>IF(ISERROR(VLOOKUP(AL2196,LISTAS·PAPP!$AD$4:$AE$334,2,0))," ",VLOOKUP(AL2196,LISTAS·PAPP!$AD$4:$AE$334,2,0))</f>
        <v xml:space="preserve"> </v>
      </c>
      <c r="AN2196" s="63"/>
      <c r="AO2196" s="64"/>
      <c r="AP2196" s="64"/>
      <c r="AQ2196" s="64"/>
      <c r="AR2196" s="64"/>
      <c r="AS2196" s="64"/>
      <c r="AT2196" s="64"/>
      <c r="AU2196" s="64"/>
      <c r="AV2196" s="64"/>
      <c r="AW2196" s="64"/>
      <c r="AX2196" s="64"/>
      <c r="AY2196" s="64"/>
      <c r="AZ2196" s="64"/>
      <c r="BA2196" s="53" t="str">
        <f t="shared" si="103"/>
        <v/>
      </c>
      <c r="BB2196" s="54" t="str">
        <f t="shared" si="104"/>
        <v/>
      </c>
      <c r="BC2196" s="55" t="str">
        <f t="shared" si="105"/>
        <v xml:space="preserve"> </v>
      </c>
    </row>
    <row r="2197" spans="1:55" x14ac:dyDescent="0.25">
      <c r="A2197" s="58"/>
      <c r="B2197" s="58"/>
      <c r="C2197" s="58"/>
      <c r="D2197" s="58"/>
      <c r="E2197" s="51" t="str">
        <f>IF(C2197&lt;&gt;"",VLOOKUP(MID(C2197,18,5),LISTAS·PAPP!$E$4:$F$76,2,0),"")</f>
        <v/>
      </c>
      <c r="F2197" s="58"/>
      <c r="G2197" s="51" t="str">
        <f>IF(F2197&lt;&gt;"",VLOOKUP(F2197,LISTAS·PAPP!$R$3:$T$221,3,0),"")</f>
        <v/>
      </c>
      <c r="H2197" s="58"/>
      <c r="I2197" s="66"/>
      <c r="J2197" s="66"/>
      <c r="K2197" s="67"/>
      <c r="L2197" s="66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52" t="str">
        <f>IF(A2197&lt;&gt;"",IF(D2197="DIRECCIÓN_DE_TRANSFERENCIAS","280 0031",VLOOKUP(C2197,LISTAS·PAPP!$C$3:$D$76,2,0)),"")</f>
        <v/>
      </c>
      <c r="Z2197" s="61"/>
      <c r="AA2197" s="62"/>
      <c r="AB2197" s="62"/>
      <c r="AC2197" s="65" t="str">
        <f>IF(D2197&lt;&gt;"",VLOOKUP(D2197,LISTAS·PAPP!$I$3:$M$16,2,0),"")</f>
        <v/>
      </c>
      <c r="AD2197" s="51" t="str">
        <f>IF(D2197&lt;&gt;"",VLOOKUP(D2197,LISTAS·PAPP!$I$3:$M$16,3,0),"")</f>
        <v/>
      </c>
      <c r="AE2197" s="52" t="str">
        <f>IF(D2197&lt;&gt;"",VLOOKUP(D2197,LISTAS·PAPP!$I$3:$M$16,4,0),"")</f>
        <v/>
      </c>
      <c r="AF2197" s="51" t="str">
        <f>IF(D2197&lt;&gt;"",VLOOKUP(D2197,LISTAS·PAPP!$I$3:$M$16,5,0),"")</f>
        <v/>
      </c>
      <c r="AG2197" s="52" t="str">
        <f>IF(AH2197&lt;&gt;"",VLOOKUP(AH2197,LISTAS·PAPP!$O$3:$P$74,2,0),"")</f>
        <v/>
      </c>
      <c r="AH2197" s="58"/>
      <c r="AI2197" s="60"/>
      <c r="AJ2197" s="51" t="str">
        <f>IF(AI2197&lt;&gt;"",VLOOKUP(AI2197,LISTAS·PAPP!$X$4:$Y$80,2,0),"")</f>
        <v/>
      </c>
      <c r="AK2197" s="58"/>
      <c r="AL2197" s="60"/>
      <c r="AM2197" s="51" t="str">
        <f>IF(ISERROR(VLOOKUP(AL2197,LISTAS·PAPP!$AD$4:$AE$334,2,0))," ",VLOOKUP(AL2197,LISTAS·PAPP!$AD$4:$AE$334,2,0))</f>
        <v xml:space="preserve"> </v>
      </c>
      <c r="AN2197" s="63"/>
      <c r="AO2197" s="64"/>
      <c r="AP2197" s="64"/>
      <c r="AQ2197" s="64"/>
      <c r="AR2197" s="64"/>
      <c r="AS2197" s="64"/>
      <c r="AT2197" s="64"/>
      <c r="AU2197" s="64"/>
      <c r="AV2197" s="64"/>
      <c r="AW2197" s="64"/>
      <c r="AX2197" s="64"/>
      <c r="AY2197" s="64"/>
      <c r="AZ2197" s="64"/>
      <c r="BA2197" s="53" t="str">
        <f t="shared" si="103"/>
        <v/>
      </c>
      <c r="BB2197" s="54" t="str">
        <f t="shared" si="104"/>
        <v/>
      </c>
      <c r="BC2197" s="55" t="str">
        <f t="shared" si="105"/>
        <v xml:space="preserve"> </v>
      </c>
    </row>
    <row r="2198" spans="1:55" x14ac:dyDescent="0.25">
      <c r="A2198" s="58"/>
      <c r="B2198" s="58"/>
      <c r="C2198" s="58"/>
      <c r="D2198" s="58"/>
      <c r="E2198" s="51" t="str">
        <f>IF(C2198&lt;&gt;"",VLOOKUP(MID(C2198,18,5),LISTAS·PAPP!$E$4:$F$76,2,0),"")</f>
        <v/>
      </c>
      <c r="F2198" s="58"/>
      <c r="G2198" s="51" t="str">
        <f>IF(F2198&lt;&gt;"",VLOOKUP(F2198,LISTAS·PAPP!$R$3:$T$221,3,0),"")</f>
        <v/>
      </c>
      <c r="H2198" s="58"/>
      <c r="I2198" s="66"/>
      <c r="J2198" s="66"/>
      <c r="K2198" s="67"/>
      <c r="L2198" s="66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52" t="str">
        <f>IF(A2198&lt;&gt;"",IF(D2198="DIRECCIÓN_DE_TRANSFERENCIAS","280 0031",VLOOKUP(C2198,LISTAS·PAPP!$C$3:$D$76,2,0)),"")</f>
        <v/>
      </c>
      <c r="Z2198" s="61"/>
      <c r="AA2198" s="62"/>
      <c r="AB2198" s="62"/>
      <c r="AC2198" s="65" t="str">
        <f>IF(D2198&lt;&gt;"",VLOOKUP(D2198,LISTAS·PAPP!$I$3:$M$16,2,0),"")</f>
        <v/>
      </c>
      <c r="AD2198" s="51" t="str">
        <f>IF(D2198&lt;&gt;"",VLOOKUP(D2198,LISTAS·PAPP!$I$3:$M$16,3,0),"")</f>
        <v/>
      </c>
      <c r="AE2198" s="52" t="str">
        <f>IF(D2198&lt;&gt;"",VLOOKUP(D2198,LISTAS·PAPP!$I$3:$M$16,4,0),"")</f>
        <v/>
      </c>
      <c r="AF2198" s="51" t="str">
        <f>IF(D2198&lt;&gt;"",VLOOKUP(D2198,LISTAS·PAPP!$I$3:$M$16,5,0),"")</f>
        <v/>
      </c>
      <c r="AG2198" s="52" t="str">
        <f>IF(AH2198&lt;&gt;"",VLOOKUP(AH2198,LISTAS·PAPP!$O$3:$P$74,2,0),"")</f>
        <v/>
      </c>
      <c r="AH2198" s="58"/>
      <c r="AI2198" s="60"/>
      <c r="AJ2198" s="51" t="str">
        <f>IF(AI2198&lt;&gt;"",VLOOKUP(AI2198,LISTAS·PAPP!$X$4:$Y$80,2,0),"")</f>
        <v/>
      </c>
      <c r="AK2198" s="58"/>
      <c r="AL2198" s="60"/>
      <c r="AM2198" s="51" t="str">
        <f>IF(ISERROR(VLOOKUP(AL2198,LISTAS·PAPP!$AD$4:$AE$334,2,0))," ",VLOOKUP(AL2198,LISTAS·PAPP!$AD$4:$AE$334,2,0))</f>
        <v xml:space="preserve"> </v>
      </c>
      <c r="AN2198" s="63"/>
      <c r="AO2198" s="64"/>
      <c r="AP2198" s="64"/>
      <c r="AQ2198" s="64"/>
      <c r="AR2198" s="64"/>
      <c r="AS2198" s="64"/>
      <c r="AT2198" s="64"/>
      <c r="AU2198" s="64"/>
      <c r="AV2198" s="64"/>
      <c r="AW2198" s="64"/>
      <c r="AX2198" s="64"/>
      <c r="AY2198" s="64"/>
      <c r="AZ2198" s="64"/>
      <c r="BA2198" s="53" t="str">
        <f t="shared" si="103"/>
        <v/>
      </c>
      <c r="BB2198" s="54" t="str">
        <f t="shared" si="104"/>
        <v/>
      </c>
      <c r="BC2198" s="55" t="str">
        <f t="shared" si="105"/>
        <v xml:space="preserve"> </v>
      </c>
    </row>
    <row r="2199" spans="1:55" x14ac:dyDescent="0.25">
      <c r="A2199" s="58"/>
      <c r="B2199" s="58"/>
      <c r="C2199" s="58"/>
      <c r="D2199" s="58"/>
      <c r="E2199" s="51" t="str">
        <f>IF(C2199&lt;&gt;"",VLOOKUP(MID(C2199,18,5),LISTAS·PAPP!$E$4:$F$76,2,0),"")</f>
        <v/>
      </c>
      <c r="F2199" s="58"/>
      <c r="G2199" s="51" t="str">
        <f>IF(F2199&lt;&gt;"",VLOOKUP(F2199,LISTAS·PAPP!$R$3:$T$221,3,0),"")</f>
        <v/>
      </c>
      <c r="H2199" s="58"/>
      <c r="I2199" s="66"/>
      <c r="J2199" s="66"/>
      <c r="K2199" s="67"/>
      <c r="L2199" s="66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52" t="str">
        <f>IF(A2199&lt;&gt;"",IF(D2199="DIRECCIÓN_DE_TRANSFERENCIAS","280 0031",VLOOKUP(C2199,LISTAS·PAPP!$C$3:$D$76,2,0)),"")</f>
        <v/>
      </c>
      <c r="Z2199" s="61"/>
      <c r="AA2199" s="62"/>
      <c r="AB2199" s="62"/>
      <c r="AC2199" s="65" t="str">
        <f>IF(D2199&lt;&gt;"",VLOOKUP(D2199,LISTAS·PAPP!$I$3:$M$16,2,0),"")</f>
        <v/>
      </c>
      <c r="AD2199" s="51" t="str">
        <f>IF(D2199&lt;&gt;"",VLOOKUP(D2199,LISTAS·PAPP!$I$3:$M$16,3,0),"")</f>
        <v/>
      </c>
      <c r="AE2199" s="52" t="str">
        <f>IF(D2199&lt;&gt;"",VLOOKUP(D2199,LISTAS·PAPP!$I$3:$M$16,4,0),"")</f>
        <v/>
      </c>
      <c r="AF2199" s="51" t="str">
        <f>IF(D2199&lt;&gt;"",VLOOKUP(D2199,LISTAS·PAPP!$I$3:$M$16,5,0),"")</f>
        <v/>
      </c>
      <c r="AG2199" s="52" t="str">
        <f>IF(AH2199&lt;&gt;"",VLOOKUP(AH2199,LISTAS·PAPP!$O$3:$P$74,2,0),"")</f>
        <v/>
      </c>
      <c r="AH2199" s="58"/>
      <c r="AI2199" s="60"/>
      <c r="AJ2199" s="51" t="str">
        <f>IF(AI2199&lt;&gt;"",VLOOKUP(AI2199,LISTAS·PAPP!$X$4:$Y$80,2,0),"")</f>
        <v/>
      </c>
      <c r="AK2199" s="58"/>
      <c r="AL2199" s="60"/>
      <c r="AM2199" s="51" t="str">
        <f>IF(ISERROR(VLOOKUP(AL2199,LISTAS·PAPP!$AD$4:$AE$334,2,0))," ",VLOOKUP(AL2199,LISTAS·PAPP!$AD$4:$AE$334,2,0))</f>
        <v xml:space="preserve"> </v>
      </c>
      <c r="AN2199" s="63"/>
      <c r="AO2199" s="64"/>
      <c r="AP2199" s="64"/>
      <c r="AQ2199" s="64"/>
      <c r="AR2199" s="64"/>
      <c r="AS2199" s="64"/>
      <c r="AT2199" s="64"/>
      <c r="AU2199" s="64"/>
      <c r="AV2199" s="64"/>
      <c r="AW2199" s="64"/>
      <c r="AX2199" s="64"/>
      <c r="AY2199" s="64"/>
      <c r="AZ2199" s="64"/>
      <c r="BA2199" s="53" t="str">
        <f t="shared" si="103"/>
        <v/>
      </c>
      <c r="BB2199" s="54" t="str">
        <f t="shared" si="104"/>
        <v/>
      </c>
      <c r="BC2199" s="55" t="str">
        <f t="shared" si="105"/>
        <v xml:space="preserve"> </v>
      </c>
    </row>
    <row r="2200" spans="1:55" x14ac:dyDescent="0.25">
      <c r="A2200" s="58"/>
      <c r="B2200" s="58"/>
      <c r="C2200" s="58"/>
      <c r="D2200" s="58"/>
      <c r="E2200" s="51" t="str">
        <f>IF(C2200&lt;&gt;"",VLOOKUP(MID(C2200,18,5),LISTAS·PAPP!$E$4:$F$76,2,0),"")</f>
        <v/>
      </c>
      <c r="F2200" s="58"/>
      <c r="G2200" s="51" t="str">
        <f>IF(F2200&lt;&gt;"",VLOOKUP(F2200,LISTAS·PAPP!$R$3:$T$221,3,0),"")</f>
        <v/>
      </c>
      <c r="H2200" s="58"/>
      <c r="I2200" s="66"/>
      <c r="J2200" s="66"/>
      <c r="K2200" s="67"/>
      <c r="L2200" s="66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52" t="str">
        <f>IF(A2200&lt;&gt;"",IF(D2200="DIRECCIÓN_DE_TRANSFERENCIAS","280 0031",VLOOKUP(C2200,LISTAS·PAPP!$C$3:$D$76,2,0)),"")</f>
        <v/>
      </c>
      <c r="Z2200" s="61"/>
      <c r="AA2200" s="62"/>
      <c r="AB2200" s="62"/>
      <c r="AC2200" s="65" t="str">
        <f>IF(D2200&lt;&gt;"",VLOOKUP(D2200,LISTAS·PAPP!$I$3:$M$16,2,0),"")</f>
        <v/>
      </c>
      <c r="AD2200" s="51" t="str">
        <f>IF(D2200&lt;&gt;"",VLOOKUP(D2200,LISTAS·PAPP!$I$3:$M$16,3,0),"")</f>
        <v/>
      </c>
      <c r="AE2200" s="52" t="str">
        <f>IF(D2200&lt;&gt;"",VLOOKUP(D2200,LISTAS·PAPP!$I$3:$M$16,4,0),"")</f>
        <v/>
      </c>
      <c r="AF2200" s="51" t="str">
        <f>IF(D2200&lt;&gt;"",VLOOKUP(D2200,LISTAS·PAPP!$I$3:$M$16,5,0),"")</f>
        <v/>
      </c>
      <c r="AG2200" s="52" t="str">
        <f>IF(AH2200&lt;&gt;"",VLOOKUP(AH2200,LISTAS·PAPP!$O$3:$P$74,2,0),"")</f>
        <v/>
      </c>
      <c r="AH2200" s="58"/>
      <c r="AI2200" s="60"/>
      <c r="AJ2200" s="51" t="str">
        <f>IF(AI2200&lt;&gt;"",VLOOKUP(AI2200,LISTAS·PAPP!$X$4:$Y$80,2,0),"")</f>
        <v/>
      </c>
      <c r="AK2200" s="58"/>
      <c r="AL2200" s="60"/>
      <c r="AM2200" s="51" t="str">
        <f>IF(ISERROR(VLOOKUP(AL2200,LISTAS·PAPP!$AD$4:$AE$334,2,0))," ",VLOOKUP(AL2200,LISTAS·PAPP!$AD$4:$AE$334,2,0))</f>
        <v xml:space="preserve"> </v>
      </c>
      <c r="AN2200" s="63"/>
      <c r="AO2200" s="64"/>
      <c r="AP2200" s="64"/>
      <c r="AQ2200" s="64"/>
      <c r="AR2200" s="64"/>
      <c r="AS2200" s="64"/>
      <c r="AT2200" s="64"/>
      <c r="AU2200" s="64"/>
      <c r="AV2200" s="64"/>
      <c r="AW2200" s="64"/>
      <c r="AX2200" s="64"/>
      <c r="AY2200" s="64"/>
      <c r="AZ2200" s="64"/>
      <c r="BA2200" s="53" t="str">
        <f t="shared" si="103"/>
        <v/>
      </c>
      <c r="BB2200" s="54" t="str">
        <f t="shared" si="104"/>
        <v/>
      </c>
      <c r="BC2200" s="55" t="str">
        <f t="shared" si="105"/>
        <v xml:space="preserve"> </v>
      </c>
    </row>
    <row r="2201" spans="1:55" x14ac:dyDescent="0.25">
      <c r="A2201" s="58"/>
      <c r="B2201" s="58"/>
      <c r="C2201" s="58"/>
      <c r="D2201" s="58"/>
      <c r="E2201" s="51" t="str">
        <f>IF(C2201&lt;&gt;"",VLOOKUP(MID(C2201,18,5),LISTAS·PAPP!$E$4:$F$76,2,0),"")</f>
        <v/>
      </c>
      <c r="F2201" s="58"/>
      <c r="G2201" s="51" t="str">
        <f>IF(F2201&lt;&gt;"",VLOOKUP(F2201,LISTAS·PAPP!$R$3:$T$221,3,0),"")</f>
        <v/>
      </c>
      <c r="H2201" s="58"/>
      <c r="I2201" s="66"/>
      <c r="J2201" s="66"/>
      <c r="K2201" s="67"/>
      <c r="L2201" s="66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52" t="str">
        <f>IF(A2201&lt;&gt;"",IF(D2201="DIRECCIÓN_DE_TRANSFERENCIAS","280 0031",VLOOKUP(C2201,LISTAS·PAPP!$C$3:$D$76,2,0)),"")</f>
        <v/>
      </c>
      <c r="Z2201" s="61"/>
      <c r="AA2201" s="62"/>
      <c r="AB2201" s="62"/>
      <c r="AC2201" s="65" t="str">
        <f>IF(D2201&lt;&gt;"",VLOOKUP(D2201,LISTAS·PAPP!$I$3:$M$16,2,0),"")</f>
        <v/>
      </c>
      <c r="AD2201" s="51" t="str">
        <f>IF(D2201&lt;&gt;"",VLOOKUP(D2201,LISTAS·PAPP!$I$3:$M$16,3,0),"")</f>
        <v/>
      </c>
      <c r="AE2201" s="52" t="str">
        <f>IF(D2201&lt;&gt;"",VLOOKUP(D2201,LISTAS·PAPP!$I$3:$M$16,4,0),"")</f>
        <v/>
      </c>
      <c r="AF2201" s="51" t="str">
        <f>IF(D2201&lt;&gt;"",VLOOKUP(D2201,LISTAS·PAPP!$I$3:$M$16,5,0),"")</f>
        <v/>
      </c>
      <c r="AG2201" s="52" t="str">
        <f>IF(AH2201&lt;&gt;"",VLOOKUP(AH2201,LISTAS·PAPP!$O$3:$P$74,2,0),"")</f>
        <v/>
      </c>
      <c r="AH2201" s="58"/>
      <c r="AI2201" s="60"/>
      <c r="AJ2201" s="51" t="str">
        <f>IF(AI2201&lt;&gt;"",VLOOKUP(AI2201,LISTAS·PAPP!$X$4:$Y$80,2,0),"")</f>
        <v/>
      </c>
      <c r="AK2201" s="58"/>
      <c r="AL2201" s="60"/>
      <c r="AM2201" s="51" t="str">
        <f>IF(ISERROR(VLOOKUP(AL2201,LISTAS·PAPP!$AD$4:$AE$334,2,0))," ",VLOOKUP(AL2201,LISTAS·PAPP!$AD$4:$AE$334,2,0))</f>
        <v xml:space="preserve"> </v>
      </c>
      <c r="AN2201" s="63"/>
      <c r="AO2201" s="64"/>
      <c r="AP2201" s="64"/>
      <c r="AQ2201" s="64"/>
      <c r="AR2201" s="64"/>
      <c r="AS2201" s="64"/>
      <c r="AT2201" s="64"/>
      <c r="AU2201" s="64"/>
      <c r="AV2201" s="64"/>
      <c r="AW2201" s="64"/>
      <c r="AX2201" s="64"/>
      <c r="AY2201" s="64"/>
      <c r="AZ2201" s="64"/>
      <c r="BA2201" s="53" t="str">
        <f t="shared" si="103"/>
        <v/>
      </c>
      <c r="BB2201" s="54" t="str">
        <f t="shared" si="104"/>
        <v/>
      </c>
      <c r="BC2201" s="55" t="str">
        <f t="shared" si="105"/>
        <v xml:space="preserve"> </v>
      </c>
    </row>
    <row r="2202" spans="1:55" x14ac:dyDescent="0.25">
      <c r="A2202" s="58"/>
      <c r="B2202" s="58"/>
      <c r="C2202" s="58"/>
      <c r="D2202" s="58"/>
      <c r="E2202" s="51" t="str">
        <f>IF(C2202&lt;&gt;"",VLOOKUP(MID(C2202,18,5),LISTAS·PAPP!$E$4:$F$76,2,0),"")</f>
        <v/>
      </c>
      <c r="F2202" s="58"/>
      <c r="G2202" s="51" t="str">
        <f>IF(F2202&lt;&gt;"",VLOOKUP(F2202,LISTAS·PAPP!$R$3:$T$221,3,0),"")</f>
        <v/>
      </c>
      <c r="H2202" s="58"/>
      <c r="I2202" s="66"/>
      <c r="J2202" s="66"/>
      <c r="K2202" s="67"/>
      <c r="L2202" s="66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52" t="str">
        <f>IF(A2202&lt;&gt;"",IF(D2202="DIRECCIÓN_DE_TRANSFERENCIAS","280 0031",VLOOKUP(C2202,LISTAS·PAPP!$C$3:$D$76,2,0)),"")</f>
        <v/>
      </c>
      <c r="Z2202" s="61"/>
      <c r="AA2202" s="62"/>
      <c r="AB2202" s="62"/>
      <c r="AC2202" s="65" t="str">
        <f>IF(D2202&lt;&gt;"",VLOOKUP(D2202,LISTAS·PAPP!$I$3:$M$16,2,0),"")</f>
        <v/>
      </c>
      <c r="AD2202" s="51" t="str">
        <f>IF(D2202&lt;&gt;"",VLOOKUP(D2202,LISTAS·PAPP!$I$3:$M$16,3,0),"")</f>
        <v/>
      </c>
      <c r="AE2202" s="52" t="str">
        <f>IF(D2202&lt;&gt;"",VLOOKUP(D2202,LISTAS·PAPP!$I$3:$M$16,4,0),"")</f>
        <v/>
      </c>
      <c r="AF2202" s="51" t="str">
        <f>IF(D2202&lt;&gt;"",VLOOKUP(D2202,LISTAS·PAPP!$I$3:$M$16,5,0),"")</f>
        <v/>
      </c>
      <c r="AG2202" s="52" t="str">
        <f>IF(AH2202&lt;&gt;"",VLOOKUP(AH2202,LISTAS·PAPP!$O$3:$P$74,2,0),"")</f>
        <v/>
      </c>
      <c r="AH2202" s="58"/>
      <c r="AI2202" s="60"/>
      <c r="AJ2202" s="51" t="str">
        <f>IF(AI2202&lt;&gt;"",VLOOKUP(AI2202,LISTAS·PAPP!$X$4:$Y$80,2,0),"")</f>
        <v/>
      </c>
      <c r="AK2202" s="58"/>
      <c r="AL2202" s="60"/>
      <c r="AM2202" s="51" t="str">
        <f>IF(ISERROR(VLOOKUP(AL2202,LISTAS·PAPP!$AD$4:$AE$334,2,0))," ",VLOOKUP(AL2202,LISTAS·PAPP!$AD$4:$AE$334,2,0))</f>
        <v xml:space="preserve"> </v>
      </c>
      <c r="AN2202" s="63"/>
      <c r="AO2202" s="64"/>
      <c r="AP2202" s="64"/>
      <c r="AQ2202" s="64"/>
      <c r="AR2202" s="64"/>
      <c r="AS2202" s="64"/>
      <c r="AT2202" s="64"/>
      <c r="AU2202" s="64"/>
      <c r="AV2202" s="64"/>
      <c r="AW2202" s="64"/>
      <c r="AX2202" s="64"/>
      <c r="AY2202" s="64"/>
      <c r="AZ2202" s="64"/>
      <c r="BA2202" s="53" t="str">
        <f t="shared" si="103"/>
        <v/>
      </c>
      <c r="BB2202" s="54" t="str">
        <f t="shared" si="104"/>
        <v/>
      </c>
      <c r="BC2202" s="55" t="str">
        <f t="shared" si="105"/>
        <v xml:space="preserve"> </v>
      </c>
    </row>
    <row r="2203" spans="1:55" x14ac:dyDescent="0.25">
      <c r="A2203" s="58"/>
      <c r="B2203" s="58"/>
      <c r="C2203" s="58"/>
      <c r="D2203" s="58"/>
      <c r="E2203" s="51" t="str">
        <f>IF(C2203&lt;&gt;"",VLOOKUP(MID(C2203,18,5),LISTAS·PAPP!$E$4:$F$76,2,0),"")</f>
        <v/>
      </c>
      <c r="F2203" s="58"/>
      <c r="G2203" s="51" t="str">
        <f>IF(F2203&lt;&gt;"",VLOOKUP(F2203,LISTAS·PAPP!$R$3:$T$221,3,0),"")</f>
        <v/>
      </c>
      <c r="H2203" s="58"/>
      <c r="I2203" s="66"/>
      <c r="J2203" s="66"/>
      <c r="K2203" s="67"/>
      <c r="L2203" s="66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52" t="str">
        <f>IF(A2203&lt;&gt;"",IF(D2203="DIRECCIÓN_DE_TRANSFERENCIAS","280 0031",VLOOKUP(C2203,LISTAS·PAPP!$C$3:$D$76,2,0)),"")</f>
        <v/>
      </c>
      <c r="Z2203" s="61"/>
      <c r="AA2203" s="62"/>
      <c r="AB2203" s="62"/>
      <c r="AC2203" s="65" t="str">
        <f>IF(D2203&lt;&gt;"",VLOOKUP(D2203,LISTAS·PAPP!$I$3:$M$16,2,0),"")</f>
        <v/>
      </c>
      <c r="AD2203" s="51" t="str">
        <f>IF(D2203&lt;&gt;"",VLOOKUP(D2203,LISTAS·PAPP!$I$3:$M$16,3,0),"")</f>
        <v/>
      </c>
      <c r="AE2203" s="52" t="str">
        <f>IF(D2203&lt;&gt;"",VLOOKUP(D2203,LISTAS·PAPP!$I$3:$M$16,4,0),"")</f>
        <v/>
      </c>
      <c r="AF2203" s="51" t="str">
        <f>IF(D2203&lt;&gt;"",VLOOKUP(D2203,LISTAS·PAPP!$I$3:$M$16,5,0),"")</f>
        <v/>
      </c>
      <c r="AG2203" s="52" t="str">
        <f>IF(AH2203&lt;&gt;"",VLOOKUP(AH2203,LISTAS·PAPP!$O$3:$P$74,2,0),"")</f>
        <v/>
      </c>
      <c r="AH2203" s="58"/>
      <c r="AI2203" s="60"/>
      <c r="AJ2203" s="51" t="str">
        <f>IF(AI2203&lt;&gt;"",VLOOKUP(AI2203,LISTAS·PAPP!$X$4:$Y$80,2,0),"")</f>
        <v/>
      </c>
      <c r="AK2203" s="58"/>
      <c r="AL2203" s="60"/>
      <c r="AM2203" s="51" t="str">
        <f>IF(ISERROR(VLOOKUP(AL2203,LISTAS·PAPP!$AD$4:$AE$334,2,0))," ",VLOOKUP(AL2203,LISTAS·PAPP!$AD$4:$AE$334,2,0))</f>
        <v xml:space="preserve"> </v>
      </c>
      <c r="AN2203" s="63"/>
      <c r="AO2203" s="64"/>
      <c r="AP2203" s="64"/>
      <c r="AQ2203" s="64"/>
      <c r="AR2203" s="64"/>
      <c r="AS2203" s="64"/>
      <c r="AT2203" s="64"/>
      <c r="AU2203" s="64"/>
      <c r="AV2203" s="64"/>
      <c r="AW2203" s="64"/>
      <c r="AX2203" s="64"/>
      <c r="AY2203" s="64"/>
      <c r="AZ2203" s="64"/>
      <c r="BA2203" s="53" t="str">
        <f t="shared" si="103"/>
        <v/>
      </c>
      <c r="BB2203" s="54" t="str">
        <f t="shared" si="104"/>
        <v/>
      </c>
      <c r="BC2203" s="55" t="str">
        <f t="shared" si="105"/>
        <v xml:space="preserve"> </v>
      </c>
    </row>
    <row r="2204" spans="1:55" x14ac:dyDescent="0.25">
      <c r="A2204" s="58"/>
      <c r="B2204" s="58"/>
      <c r="C2204" s="58"/>
      <c r="D2204" s="58"/>
      <c r="E2204" s="51" t="str">
        <f>IF(C2204&lt;&gt;"",VLOOKUP(MID(C2204,18,5),LISTAS·PAPP!$E$4:$F$76,2,0),"")</f>
        <v/>
      </c>
      <c r="F2204" s="58"/>
      <c r="G2204" s="51" t="str">
        <f>IF(F2204&lt;&gt;"",VLOOKUP(F2204,LISTAS·PAPP!$R$3:$T$221,3,0),"")</f>
        <v/>
      </c>
      <c r="H2204" s="58"/>
      <c r="I2204" s="66"/>
      <c r="J2204" s="66"/>
      <c r="K2204" s="67"/>
      <c r="L2204" s="66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52" t="str">
        <f>IF(A2204&lt;&gt;"",IF(D2204="DIRECCIÓN_DE_TRANSFERENCIAS","280 0031",VLOOKUP(C2204,LISTAS·PAPP!$C$3:$D$76,2,0)),"")</f>
        <v/>
      </c>
      <c r="Z2204" s="61"/>
      <c r="AA2204" s="62"/>
      <c r="AB2204" s="62"/>
      <c r="AC2204" s="65" t="str">
        <f>IF(D2204&lt;&gt;"",VLOOKUP(D2204,LISTAS·PAPP!$I$3:$M$16,2,0),"")</f>
        <v/>
      </c>
      <c r="AD2204" s="51" t="str">
        <f>IF(D2204&lt;&gt;"",VLOOKUP(D2204,LISTAS·PAPP!$I$3:$M$16,3,0),"")</f>
        <v/>
      </c>
      <c r="AE2204" s="52" t="str">
        <f>IF(D2204&lt;&gt;"",VLOOKUP(D2204,LISTAS·PAPP!$I$3:$M$16,4,0),"")</f>
        <v/>
      </c>
      <c r="AF2204" s="51" t="str">
        <f>IF(D2204&lt;&gt;"",VLOOKUP(D2204,LISTAS·PAPP!$I$3:$M$16,5,0),"")</f>
        <v/>
      </c>
      <c r="AG2204" s="52" t="str">
        <f>IF(AH2204&lt;&gt;"",VLOOKUP(AH2204,LISTAS·PAPP!$O$3:$P$74,2,0),"")</f>
        <v/>
      </c>
      <c r="AH2204" s="58"/>
      <c r="AI2204" s="60"/>
      <c r="AJ2204" s="51" t="str">
        <f>IF(AI2204&lt;&gt;"",VLOOKUP(AI2204,LISTAS·PAPP!$X$4:$Y$80,2,0),"")</f>
        <v/>
      </c>
      <c r="AK2204" s="58"/>
      <c r="AL2204" s="60"/>
      <c r="AM2204" s="51" t="str">
        <f>IF(ISERROR(VLOOKUP(AL2204,LISTAS·PAPP!$AD$4:$AE$334,2,0))," ",VLOOKUP(AL2204,LISTAS·PAPP!$AD$4:$AE$334,2,0))</f>
        <v xml:space="preserve"> </v>
      </c>
      <c r="AN2204" s="63"/>
      <c r="AO2204" s="64"/>
      <c r="AP2204" s="64"/>
      <c r="AQ2204" s="64"/>
      <c r="AR2204" s="64"/>
      <c r="AS2204" s="64"/>
      <c r="AT2204" s="64"/>
      <c r="AU2204" s="64"/>
      <c r="AV2204" s="64"/>
      <c r="AW2204" s="64"/>
      <c r="AX2204" s="64"/>
      <c r="AY2204" s="64"/>
      <c r="AZ2204" s="64"/>
      <c r="BA2204" s="53" t="str">
        <f t="shared" si="103"/>
        <v/>
      </c>
      <c r="BB2204" s="54" t="str">
        <f t="shared" si="104"/>
        <v/>
      </c>
      <c r="BC2204" s="55" t="str">
        <f t="shared" si="105"/>
        <v xml:space="preserve"> </v>
      </c>
    </row>
    <row r="2205" spans="1:55" x14ac:dyDescent="0.25">
      <c r="A2205" s="58"/>
      <c r="B2205" s="58"/>
      <c r="C2205" s="58"/>
      <c r="D2205" s="58"/>
      <c r="E2205" s="51" t="str">
        <f>IF(C2205&lt;&gt;"",VLOOKUP(MID(C2205,18,5),LISTAS·PAPP!$E$4:$F$76,2,0),"")</f>
        <v/>
      </c>
      <c r="F2205" s="58"/>
      <c r="G2205" s="51" t="str">
        <f>IF(F2205&lt;&gt;"",VLOOKUP(F2205,LISTAS·PAPP!$R$3:$T$221,3,0),"")</f>
        <v/>
      </c>
      <c r="H2205" s="58"/>
      <c r="I2205" s="66"/>
      <c r="J2205" s="66"/>
      <c r="K2205" s="67"/>
      <c r="L2205" s="66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52" t="str">
        <f>IF(A2205&lt;&gt;"",IF(D2205="DIRECCIÓN_DE_TRANSFERENCIAS","280 0031",VLOOKUP(C2205,LISTAS·PAPP!$C$3:$D$76,2,0)),"")</f>
        <v/>
      </c>
      <c r="Z2205" s="61"/>
      <c r="AA2205" s="62"/>
      <c r="AB2205" s="62"/>
      <c r="AC2205" s="65" t="str">
        <f>IF(D2205&lt;&gt;"",VLOOKUP(D2205,LISTAS·PAPP!$I$3:$M$16,2,0),"")</f>
        <v/>
      </c>
      <c r="AD2205" s="51" t="str">
        <f>IF(D2205&lt;&gt;"",VLOOKUP(D2205,LISTAS·PAPP!$I$3:$M$16,3,0),"")</f>
        <v/>
      </c>
      <c r="AE2205" s="52" t="str">
        <f>IF(D2205&lt;&gt;"",VLOOKUP(D2205,LISTAS·PAPP!$I$3:$M$16,4,0),"")</f>
        <v/>
      </c>
      <c r="AF2205" s="51" t="str">
        <f>IF(D2205&lt;&gt;"",VLOOKUP(D2205,LISTAS·PAPP!$I$3:$M$16,5,0),"")</f>
        <v/>
      </c>
      <c r="AG2205" s="52" t="str">
        <f>IF(AH2205&lt;&gt;"",VLOOKUP(AH2205,LISTAS·PAPP!$O$3:$P$74,2,0),"")</f>
        <v/>
      </c>
      <c r="AH2205" s="58"/>
      <c r="AI2205" s="60"/>
      <c r="AJ2205" s="51" t="str">
        <f>IF(AI2205&lt;&gt;"",VLOOKUP(AI2205,LISTAS·PAPP!$X$4:$Y$80,2,0),"")</f>
        <v/>
      </c>
      <c r="AK2205" s="58"/>
      <c r="AL2205" s="60"/>
      <c r="AM2205" s="51" t="str">
        <f>IF(ISERROR(VLOOKUP(AL2205,LISTAS·PAPP!$AD$4:$AE$334,2,0))," ",VLOOKUP(AL2205,LISTAS·PAPP!$AD$4:$AE$334,2,0))</f>
        <v xml:space="preserve"> </v>
      </c>
      <c r="AN2205" s="63"/>
      <c r="AO2205" s="64"/>
      <c r="AP2205" s="64"/>
      <c r="AQ2205" s="64"/>
      <c r="AR2205" s="64"/>
      <c r="AS2205" s="64"/>
      <c r="AT2205" s="64"/>
      <c r="AU2205" s="64"/>
      <c r="AV2205" s="64"/>
      <c r="AW2205" s="64"/>
      <c r="AX2205" s="64"/>
      <c r="AY2205" s="64"/>
      <c r="AZ2205" s="64"/>
      <c r="BA2205" s="53" t="str">
        <f t="shared" si="103"/>
        <v/>
      </c>
      <c r="BB2205" s="54" t="str">
        <f t="shared" si="104"/>
        <v/>
      </c>
      <c r="BC2205" s="55" t="str">
        <f t="shared" si="105"/>
        <v xml:space="preserve"> </v>
      </c>
    </row>
    <row r="2206" spans="1:55" x14ac:dyDescent="0.25">
      <c r="A2206" s="58"/>
      <c r="B2206" s="58"/>
      <c r="C2206" s="58"/>
      <c r="D2206" s="58"/>
      <c r="E2206" s="51" t="str">
        <f>IF(C2206&lt;&gt;"",VLOOKUP(MID(C2206,18,5),LISTAS·PAPP!$E$4:$F$76,2,0),"")</f>
        <v/>
      </c>
      <c r="F2206" s="58"/>
      <c r="G2206" s="51" t="str">
        <f>IF(F2206&lt;&gt;"",VLOOKUP(F2206,LISTAS·PAPP!$R$3:$T$221,3,0),"")</f>
        <v/>
      </c>
      <c r="H2206" s="58"/>
      <c r="I2206" s="66"/>
      <c r="J2206" s="66"/>
      <c r="K2206" s="67"/>
      <c r="L2206" s="66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52" t="str">
        <f>IF(A2206&lt;&gt;"",IF(D2206="DIRECCIÓN_DE_TRANSFERENCIAS","280 0031",VLOOKUP(C2206,LISTAS·PAPP!$C$3:$D$76,2,0)),"")</f>
        <v/>
      </c>
      <c r="Z2206" s="61"/>
      <c r="AA2206" s="62"/>
      <c r="AB2206" s="62"/>
      <c r="AC2206" s="65" t="str">
        <f>IF(D2206&lt;&gt;"",VLOOKUP(D2206,LISTAS·PAPP!$I$3:$M$16,2,0),"")</f>
        <v/>
      </c>
      <c r="AD2206" s="51" t="str">
        <f>IF(D2206&lt;&gt;"",VLOOKUP(D2206,LISTAS·PAPP!$I$3:$M$16,3,0),"")</f>
        <v/>
      </c>
      <c r="AE2206" s="52" t="str">
        <f>IF(D2206&lt;&gt;"",VLOOKUP(D2206,LISTAS·PAPP!$I$3:$M$16,4,0),"")</f>
        <v/>
      </c>
      <c r="AF2206" s="51" t="str">
        <f>IF(D2206&lt;&gt;"",VLOOKUP(D2206,LISTAS·PAPP!$I$3:$M$16,5,0),"")</f>
        <v/>
      </c>
      <c r="AG2206" s="52" t="str">
        <f>IF(AH2206&lt;&gt;"",VLOOKUP(AH2206,LISTAS·PAPP!$O$3:$P$74,2,0),"")</f>
        <v/>
      </c>
      <c r="AH2206" s="58"/>
      <c r="AI2206" s="60"/>
      <c r="AJ2206" s="51" t="str">
        <f>IF(AI2206&lt;&gt;"",VLOOKUP(AI2206,LISTAS·PAPP!$X$4:$Y$80,2,0),"")</f>
        <v/>
      </c>
      <c r="AK2206" s="58"/>
      <c r="AL2206" s="60"/>
      <c r="AM2206" s="51" t="str">
        <f>IF(ISERROR(VLOOKUP(AL2206,LISTAS·PAPP!$AD$4:$AE$334,2,0))," ",VLOOKUP(AL2206,LISTAS·PAPP!$AD$4:$AE$334,2,0))</f>
        <v xml:space="preserve"> </v>
      </c>
      <c r="AN2206" s="63"/>
      <c r="AO2206" s="64"/>
      <c r="AP2206" s="64"/>
      <c r="AQ2206" s="64"/>
      <c r="AR2206" s="64"/>
      <c r="AS2206" s="64"/>
      <c r="AT2206" s="64"/>
      <c r="AU2206" s="64"/>
      <c r="AV2206" s="64"/>
      <c r="AW2206" s="64"/>
      <c r="AX2206" s="64"/>
      <c r="AY2206" s="64"/>
      <c r="AZ2206" s="64"/>
      <c r="BA2206" s="53" t="str">
        <f t="shared" si="103"/>
        <v/>
      </c>
      <c r="BB2206" s="54" t="str">
        <f t="shared" si="104"/>
        <v/>
      </c>
      <c r="BC2206" s="55" t="str">
        <f t="shared" si="105"/>
        <v xml:space="preserve"> </v>
      </c>
    </row>
    <row r="2207" spans="1:55" x14ac:dyDescent="0.25">
      <c r="A2207" s="58"/>
      <c r="B2207" s="58"/>
      <c r="C2207" s="58"/>
      <c r="D2207" s="58"/>
      <c r="E2207" s="51" t="str">
        <f>IF(C2207&lt;&gt;"",VLOOKUP(MID(C2207,18,5),LISTAS·PAPP!$E$4:$F$76,2,0),"")</f>
        <v/>
      </c>
      <c r="F2207" s="58"/>
      <c r="G2207" s="51" t="str">
        <f>IF(F2207&lt;&gt;"",VLOOKUP(F2207,LISTAS·PAPP!$R$3:$T$221,3,0),"")</f>
        <v/>
      </c>
      <c r="H2207" s="58"/>
      <c r="I2207" s="66"/>
      <c r="J2207" s="66"/>
      <c r="K2207" s="67"/>
      <c r="L2207" s="66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52" t="str">
        <f>IF(A2207&lt;&gt;"",IF(D2207="DIRECCIÓN_DE_TRANSFERENCIAS","280 0031",VLOOKUP(C2207,LISTAS·PAPP!$C$3:$D$76,2,0)),"")</f>
        <v/>
      </c>
      <c r="Z2207" s="61"/>
      <c r="AA2207" s="62"/>
      <c r="AB2207" s="62"/>
      <c r="AC2207" s="65" t="str">
        <f>IF(D2207&lt;&gt;"",VLOOKUP(D2207,LISTAS·PAPP!$I$3:$M$16,2,0),"")</f>
        <v/>
      </c>
      <c r="AD2207" s="51" t="str">
        <f>IF(D2207&lt;&gt;"",VLOOKUP(D2207,LISTAS·PAPP!$I$3:$M$16,3,0),"")</f>
        <v/>
      </c>
      <c r="AE2207" s="52" t="str">
        <f>IF(D2207&lt;&gt;"",VLOOKUP(D2207,LISTAS·PAPP!$I$3:$M$16,4,0),"")</f>
        <v/>
      </c>
      <c r="AF2207" s="51" t="str">
        <f>IF(D2207&lt;&gt;"",VLOOKUP(D2207,LISTAS·PAPP!$I$3:$M$16,5,0),"")</f>
        <v/>
      </c>
      <c r="AG2207" s="52" t="str">
        <f>IF(AH2207&lt;&gt;"",VLOOKUP(AH2207,LISTAS·PAPP!$O$3:$P$74,2,0),"")</f>
        <v/>
      </c>
      <c r="AH2207" s="58"/>
      <c r="AI2207" s="60"/>
      <c r="AJ2207" s="51" t="str">
        <f>IF(AI2207&lt;&gt;"",VLOOKUP(AI2207,LISTAS·PAPP!$X$4:$Y$80,2,0),"")</f>
        <v/>
      </c>
      <c r="AK2207" s="58"/>
      <c r="AL2207" s="60"/>
      <c r="AM2207" s="51" t="str">
        <f>IF(ISERROR(VLOOKUP(AL2207,LISTAS·PAPP!$AD$4:$AE$334,2,0))," ",VLOOKUP(AL2207,LISTAS·PAPP!$AD$4:$AE$334,2,0))</f>
        <v xml:space="preserve"> </v>
      </c>
      <c r="AN2207" s="63"/>
      <c r="AO2207" s="64"/>
      <c r="AP2207" s="64"/>
      <c r="AQ2207" s="64"/>
      <c r="AR2207" s="64"/>
      <c r="AS2207" s="64"/>
      <c r="AT2207" s="64"/>
      <c r="AU2207" s="64"/>
      <c r="AV2207" s="64"/>
      <c r="AW2207" s="64"/>
      <c r="AX2207" s="64"/>
      <c r="AY2207" s="64"/>
      <c r="AZ2207" s="64"/>
      <c r="BA2207" s="53" t="str">
        <f t="shared" si="103"/>
        <v/>
      </c>
      <c r="BB2207" s="54" t="str">
        <f t="shared" si="104"/>
        <v/>
      </c>
      <c r="BC2207" s="55" t="str">
        <f t="shared" si="105"/>
        <v xml:space="preserve"> </v>
      </c>
    </row>
    <row r="2208" spans="1:55" x14ac:dyDescent="0.25">
      <c r="A2208" s="58"/>
      <c r="B2208" s="58"/>
      <c r="C2208" s="58"/>
      <c r="D2208" s="58"/>
      <c r="E2208" s="51" t="str">
        <f>IF(C2208&lt;&gt;"",VLOOKUP(MID(C2208,18,5),LISTAS·PAPP!$E$4:$F$76,2,0),"")</f>
        <v/>
      </c>
      <c r="F2208" s="58"/>
      <c r="G2208" s="51" t="str">
        <f>IF(F2208&lt;&gt;"",VLOOKUP(F2208,LISTAS·PAPP!$R$3:$T$221,3,0),"")</f>
        <v/>
      </c>
      <c r="H2208" s="58"/>
      <c r="I2208" s="66"/>
      <c r="J2208" s="66"/>
      <c r="K2208" s="67"/>
      <c r="L2208" s="66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52" t="str">
        <f>IF(A2208&lt;&gt;"",IF(D2208="DIRECCIÓN_DE_TRANSFERENCIAS","280 0031",VLOOKUP(C2208,LISTAS·PAPP!$C$3:$D$76,2,0)),"")</f>
        <v/>
      </c>
      <c r="Z2208" s="61"/>
      <c r="AA2208" s="62"/>
      <c r="AB2208" s="62"/>
      <c r="AC2208" s="65" t="str">
        <f>IF(D2208&lt;&gt;"",VLOOKUP(D2208,LISTAS·PAPP!$I$3:$M$16,2,0),"")</f>
        <v/>
      </c>
      <c r="AD2208" s="51" t="str">
        <f>IF(D2208&lt;&gt;"",VLOOKUP(D2208,LISTAS·PAPP!$I$3:$M$16,3,0),"")</f>
        <v/>
      </c>
      <c r="AE2208" s="52" t="str">
        <f>IF(D2208&lt;&gt;"",VLOOKUP(D2208,LISTAS·PAPP!$I$3:$M$16,4,0),"")</f>
        <v/>
      </c>
      <c r="AF2208" s="51" t="str">
        <f>IF(D2208&lt;&gt;"",VLOOKUP(D2208,LISTAS·PAPP!$I$3:$M$16,5,0),"")</f>
        <v/>
      </c>
      <c r="AG2208" s="52" t="str">
        <f>IF(AH2208&lt;&gt;"",VLOOKUP(AH2208,LISTAS·PAPP!$O$3:$P$74,2,0),"")</f>
        <v/>
      </c>
      <c r="AH2208" s="58"/>
      <c r="AI2208" s="60"/>
      <c r="AJ2208" s="51" t="str">
        <f>IF(AI2208&lt;&gt;"",VLOOKUP(AI2208,LISTAS·PAPP!$X$4:$Y$80,2,0),"")</f>
        <v/>
      </c>
      <c r="AK2208" s="58"/>
      <c r="AL2208" s="60"/>
      <c r="AM2208" s="51" t="str">
        <f>IF(ISERROR(VLOOKUP(AL2208,LISTAS·PAPP!$AD$4:$AE$334,2,0))," ",VLOOKUP(AL2208,LISTAS·PAPP!$AD$4:$AE$334,2,0))</f>
        <v xml:space="preserve"> </v>
      </c>
      <c r="AN2208" s="63"/>
      <c r="AO2208" s="64"/>
      <c r="AP2208" s="64"/>
      <c r="AQ2208" s="64"/>
      <c r="AR2208" s="64"/>
      <c r="AS2208" s="64"/>
      <c r="AT2208" s="64"/>
      <c r="AU2208" s="64"/>
      <c r="AV2208" s="64"/>
      <c r="AW2208" s="64"/>
      <c r="AX2208" s="64"/>
      <c r="AY2208" s="64"/>
      <c r="AZ2208" s="64"/>
      <c r="BA2208" s="53" t="str">
        <f t="shared" si="103"/>
        <v/>
      </c>
      <c r="BB2208" s="54" t="str">
        <f t="shared" si="104"/>
        <v/>
      </c>
      <c r="BC2208" s="55" t="str">
        <f t="shared" si="105"/>
        <v xml:space="preserve"> </v>
      </c>
    </row>
    <row r="2209" spans="1:55" x14ac:dyDescent="0.25">
      <c r="A2209" s="58"/>
      <c r="B2209" s="58"/>
      <c r="C2209" s="58"/>
      <c r="D2209" s="58"/>
      <c r="E2209" s="51" t="str">
        <f>IF(C2209&lt;&gt;"",VLOOKUP(MID(C2209,18,5),LISTAS·PAPP!$E$4:$F$76,2,0),"")</f>
        <v/>
      </c>
      <c r="F2209" s="58"/>
      <c r="G2209" s="51" t="str">
        <f>IF(F2209&lt;&gt;"",VLOOKUP(F2209,LISTAS·PAPP!$R$3:$T$221,3,0),"")</f>
        <v/>
      </c>
      <c r="H2209" s="58"/>
      <c r="I2209" s="66"/>
      <c r="J2209" s="66"/>
      <c r="K2209" s="67"/>
      <c r="L2209" s="66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52" t="str">
        <f>IF(A2209&lt;&gt;"",IF(D2209="DIRECCIÓN_DE_TRANSFERENCIAS","280 0031",VLOOKUP(C2209,LISTAS·PAPP!$C$3:$D$76,2,0)),"")</f>
        <v/>
      </c>
      <c r="Z2209" s="61"/>
      <c r="AA2209" s="62"/>
      <c r="AB2209" s="62"/>
      <c r="AC2209" s="65" t="str">
        <f>IF(D2209&lt;&gt;"",VLOOKUP(D2209,LISTAS·PAPP!$I$3:$M$16,2,0),"")</f>
        <v/>
      </c>
      <c r="AD2209" s="51" t="str">
        <f>IF(D2209&lt;&gt;"",VLOOKUP(D2209,LISTAS·PAPP!$I$3:$M$16,3,0),"")</f>
        <v/>
      </c>
      <c r="AE2209" s="52" t="str">
        <f>IF(D2209&lt;&gt;"",VLOOKUP(D2209,LISTAS·PAPP!$I$3:$M$16,4,0),"")</f>
        <v/>
      </c>
      <c r="AF2209" s="51" t="str">
        <f>IF(D2209&lt;&gt;"",VLOOKUP(D2209,LISTAS·PAPP!$I$3:$M$16,5,0),"")</f>
        <v/>
      </c>
      <c r="AG2209" s="52" t="str">
        <f>IF(AH2209&lt;&gt;"",VLOOKUP(AH2209,LISTAS·PAPP!$O$3:$P$74,2,0),"")</f>
        <v/>
      </c>
      <c r="AH2209" s="58"/>
      <c r="AI2209" s="60"/>
      <c r="AJ2209" s="51" t="str">
        <f>IF(AI2209&lt;&gt;"",VLOOKUP(AI2209,LISTAS·PAPP!$X$4:$Y$80,2,0),"")</f>
        <v/>
      </c>
      <c r="AK2209" s="58"/>
      <c r="AL2209" s="60"/>
      <c r="AM2209" s="51" t="str">
        <f>IF(ISERROR(VLOOKUP(AL2209,LISTAS·PAPP!$AD$4:$AE$334,2,0))," ",VLOOKUP(AL2209,LISTAS·PAPP!$AD$4:$AE$334,2,0))</f>
        <v xml:space="preserve"> </v>
      </c>
      <c r="AN2209" s="63"/>
      <c r="AO2209" s="64"/>
      <c r="AP2209" s="64"/>
      <c r="AQ2209" s="64"/>
      <c r="AR2209" s="64"/>
      <c r="AS2209" s="64"/>
      <c r="AT2209" s="64"/>
      <c r="AU2209" s="64"/>
      <c r="AV2209" s="64"/>
      <c r="AW2209" s="64"/>
      <c r="AX2209" s="64"/>
      <c r="AY2209" s="64"/>
      <c r="AZ2209" s="64"/>
      <c r="BA2209" s="53" t="str">
        <f t="shared" si="103"/>
        <v/>
      </c>
      <c r="BB2209" s="54" t="str">
        <f t="shared" si="104"/>
        <v/>
      </c>
      <c r="BC2209" s="55" t="str">
        <f t="shared" si="105"/>
        <v xml:space="preserve"> </v>
      </c>
    </row>
    <row r="2210" spans="1:55" x14ac:dyDescent="0.25">
      <c r="A2210" s="58"/>
      <c r="B2210" s="58"/>
      <c r="C2210" s="58"/>
      <c r="D2210" s="58"/>
      <c r="E2210" s="51" t="str">
        <f>IF(C2210&lt;&gt;"",VLOOKUP(MID(C2210,18,5),LISTAS·PAPP!$E$4:$F$76,2,0),"")</f>
        <v/>
      </c>
      <c r="F2210" s="58"/>
      <c r="G2210" s="51" t="str">
        <f>IF(F2210&lt;&gt;"",VLOOKUP(F2210,LISTAS·PAPP!$R$3:$T$221,3,0),"")</f>
        <v/>
      </c>
      <c r="H2210" s="58"/>
      <c r="I2210" s="66"/>
      <c r="J2210" s="66"/>
      <c r="K2210" s="67"/>
      <c r="L2210" s="66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52" t="str">
        <f>IF(A2210&lt;&gt;"",IF(D2210="DIRECCIÓN_DE_TRANSFERENCIAS","280 0031",VLOOKUP(C2210,LISTAS·PAPP!$C$3:$D$76,2,0)),"")</f>
        <v/>
      </c>
      <c r="Z2210" s="61"/>
      <c r="AA2210" s="62"/>
      <c r="AB2210" s="62"/>
      <c r="AC2210" s="65" t="str">
        <f>IF(D2210&lt;&gt;"",VLOOKUP(D2210,LISTAS·PAPP!$I$3:$M$16,2,0),"")</f>
        <v/>
      </c>
      <c r="AD2210" s="51" t="str">
        <f>IF(D2210&lt;&gt;"",VLOOKUP(D2210,LISTAS·PAPP!$I$3:$M$16,3,0),"")</f>
        <v/>
      </c>
      <c r="AE2210" s="52" t="str">
        <f>IF(D2210&lt;&gt;"",VLOOKUP(D2210,LISTAS·PAPP!$I$3:$M$16,4,0),"")</f>
        <v/>
      </c>
      <c r="AF2210" s="51" t="str">
        <f>IF(D2210&lt;&gt;"",VLOOKUP(D2210,LISTAS·PAPP!$I$3:$M$16,5,0),"")</f>
        <v/>
      </c>
      <c r="AG2210" s="52" t="str">
        <f>IF(AH2210&lt;&gt;"",VLOOKUP(AH2210,LISTAS·PAPP!$O$3:$P$74,2,0),"")</f>
        <v/>
      </c>
      <c r="AH2210" s="58"/>
      <c r="AI2210" s="60"/>
      <c r="AJ2210" s="51" t="str">
        <f>IF(AI2210&lt;&gt;"",VLOOKUP(AI2210,LISTAS·PAPP!$X$4:$Y$80,2,0),"")</f>
        <v/>
      </c>
      <c r="AK2210" s="58"/>
      <c r="AL2210" s="60"/>
      <c r="AM2210" s="51" t="str">
        <f>IF(ISERROR(VLOOKUP(AL2210,LISTAS·PAPP!$AD$4:$AE$334,2,0))," ",VLOOKUP(AL2210,LISTAS·PAPP!$AD$4:$AE$334,2,0))</f>
        <v xml:space="preserve"> </v>
      </c>
      <c r="AN2210" s="63"/>
      <c r="AO2210" s="64"/>
      <c r="AP2210" s="64"/>
      <c r="AQ2210" s="64"/>
      <c r="AR2210" s="64"/>
      <c r="AS2210" s="64"/>
      <c r="AT2210" s="64"/>
      <c r="AU2210" s="64"/>
      <c r="AV2210" s="64"/>
      <c r="AW2210" s="64"/>
      <c r="AX2210" s="64"/>
      <c r="AY2210" s="64"/>
      <c r="AZ2210" s="64"/>
      <c r="BA2210" s="53" t="str">
        <f t="shared" si="103"/>
        <v/>
      </c>
      <c r="BB2210" s="54" t="str">
        <f t="shared" si="104"/>
        <v/>
      </c>
      <c r="BC2210" s="55" t="str">
        <f t="shared" si="105"/>
        <v xml:space="preserve"> </v>
      </c>
    </row>
    <row r="2211" spans="1:55" x14ac:dyDescent="0.25">
      <c r="A2211" s="58"/>
      <c r="B2211" s="58"/>
      <c r="C2211" s="58"/>
      <c r="D2211" s="58"/>
      <c r="E2211" s="51" t="str">
        <f>IF(C2211&lt;&gt;"",VLOOKUP(MID(C2211,18,5),LISTAS·PAPP!$E$4:$F$76,2,0),"")</f>
        <v/>
      </c>
      <c r="F2211" s="58"/>
      <c r="G2211" s="51" t="str">
        <f>IF(F2211&lt;&gt;"",VLOOKUP(F2211,LISTAS·PAPP!$R$3:$T$221,3,0),"")</f>
        <v/>
      </c>
      <c r="H2211" s="58"/>
      <c r="I2211" s="66"/>
      <c r="J2211" s="66"/>
      <c r="K2211" s="67"/>
      <c r="L2211" s="66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52" t="str">
        <f>IF(A2211&lt;&gt;"",IF(D2211="DIRECCIÓN_DE_TRANSFERENCIAS","280 0031",VLOOKUP(C2211,LISTAS·PAPP!$C$3:$D$76,2,0)),"")</f>
        <v/>
      </c>
      <c r="Z2211" s="61"/>
      <c r="AA2211" s="62"/>
      <c r="AB2211" s="62"/>
      <c r="AC2211" s="65" t="str">
        <f>IF(D2211&lt;&gt;"",VLOOKUP(D2211,LISTAS·PAPP!$I$3:$M$16,2,0),"")</f>
        <v/>
      </c>
      <c r="AD2211" s="51" t="str">
        <f>IF(D2211&lt;&gt;"",VLOOKUP(D2211,LISTAS·PAPP!$I$3:$M$16,3,0),"")</f>
        <v/>
      </c>
      <c r="AE2211" s="52" t="str">
        <f>IF(D2211&lt;&gt;"",VLOOKUP(D2211,LISTAS·PAPP!$I$3:$M$16,4,0),"")</f>
        <v/>
      </c>
      <c r="AF2211" s="51" t="str">
        <f>IF(D2211&lt;&gt;"",VLOOKUP(D2211,LISTAS·PAPP!$I$3:$M$16,5,0),"")</f>
        <v/>
      </c>
      <c r="AG2211" s="52" t="str">
        <f>IF(AH2211&lt;&gt;"",VLOOKUP(AH2211,LISTAS·PAPP!$O$3:$P$74,2,0),"")</f>
        <v/>
      </c>
      <c r="AH2211" s="58"/>
      <c r="AI2211" s="60"/>
      <c r="AJ2211" s="51" t="str">
        <f>IF(AI2211&lt;&gt;"",VLOOKUP(AI2211,LISTAS·PAPP!$X$4:$Y$80,2,0),"")</f>
        <v/>
      </c>
      <c r="AK2211" s="58"/>
      <c r="AL2211" s="60"/>
      <c r="AM2211" s="51" t="str">
        <f>IF(ISERROR(VLOOKUP(AL2211,LISTAS·PAPP!$AD$4:$AE$334,2,0))," ",VLOOKUP(AL2211,LISTAS·PAPP!$AD$4:$AE$334,2,0))</f>
        <v xml:space="preserve"> </v>
      </c>
      <c r="AN2211" s="63"/>
      <c r="AO2211" s="64"/>
      <c r="AP2211" s="64"/>
      <c r="AQ2211" s="64"/>
      <c r="AR2211" s="64"/>
      <c r="AS2211" s="64"/>
      <c r="AT2211" s="64"/>
      <c r="AU2211" s="64"/>
      <c r="AV2211" s="64"/>
      <c r="AW2211" s="64"/>
      <c r="AX2211" s="64"/>
      <c r="AY2211" s="64"/>
      <c r="AZ2211" s="64"/>
      <c r="BA2211" s="53" t="str">
        <f t="shared" si="103"/>
        <v/>
      </c>
      <c r="BB2211" s="54" t="str">
        <f t="shared" si="104"/>
        <v/>
      </c>
      <c r="BC2211" s="55" t="str">
        <f t="shared" si="105"/>
        <v xml:space="preserve"> </v>
      </c>
    </row>
    <row r="2212" spans="1:55" x14ac:dyDescent="0.25">
      <c r="A2212" s="58"/>
      <c r="B2212" s="58"/>
      <c r="C2212" s="58"/>
      <c r="D2212" s="58"/>
      <c r="E2212" s="51" t="str">
        <f>IF(C2212&lt;&gt;"",VLOOKUP(MID(C2212,18,5),LISTAS·PAPP!$E$4:$F$76,2,0),"")</f>
        <v/>
      </c>
      <c r="F2212" s="58"/>
      <c r="G2212" s="51" t="str">
        <f>IF(F2212&lt;&gt;"",VLOOKUP(F2212,LISTAS·PAPP!$R$3:$T$221,3,0),"")</f>
        <v/>
      </c>
      <c r="H2212" s="58"/>
      <c r="I2212" s="66"/>
      <c r="J2212" s="66"/>
      <c r="K2212" s="67"/>
      <c r="L2212" s="66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52" t="str">
        <f>IF(A2212&lt;&gt;"",IF(D2212="DIRECCIÓN_DE_TRANSFERENCIAS","280 0031",VLOOKUP(C2212,LISTAS·PAPP!$C$3:$D$76,2,0)),"")</f>
        <v/>
      </c>
      <c r="Z2212" s="61"/>
      <c r="AA2212" s="62"/>
      <c r="AB2212" s="62"/>
      <c r="AC2212" s="65" t="str">
        <f>IF(D2212&lt;&gt;"",VLOOKUP(D2212,LISTAS·PAPP!$I$3:$M$16,2,0),"")</f>
        <v/>
      </c>
      <c r="AD2212" s="51" t="str">
        <f>IF(D2212&lt;&gt;"",VLOOKUP(D2212,LISTAS·PAPP!$I$3:$M$16,3,0),"")</f>
        <v/>
      </c>
      <c r="AE2212" s="52" t="str">
        <f>IF(D2212&lt;&gt;"",VLOOKUP(D2212,LISTAS·PAPP!$I$3:$M$16,4,0),"")</f>
        <v/>
      </c>
      <c r="AF2212" s="51" t="str">
        <f>IF(D2212&lt;&gt;"",VLOOKUP(D2212,LISTAS·PAPP!$I$3:$M$16,5,0),"")</f>
        <v/>
      </c>
      <c r="AG2212" s="52" t="str">
        <f>IF(AH2212&lt;&gt;"",VLOOKUP(AH2212,LISTAS·PAPP!$O$3:$P$74,2,0),"")</f>
        <v/>
      </c>
      <c r="AH2212" s="58"/>
      <c r="AI2212" s="60"/>
      <c r="AJ2212" s="51" t="str">
        <f>IF(AI2212&lt;&gt;"",VLOOKUP(AI2212,LISTAS·PAPP!$X$4:$Y$80,2,0),"")</f>
        <v/>
      </c>
      <c r="AK2212" s="58"/>
      <c r="AL2212" s="60"/>
      <c r="AM2212" s="51" t="str">
        <f>IF(ISERROR(VLOOKUP(AL2212,LISTAS·PAPP!$AD$4:$AE$334,2,0))," ",VLOOKUP(AL2212,LISTAS·PAPP!$AD$4:$AE$334,2,0))</f>
        <v xml:space="preserve"> </v>
      </c>
      <c r="AN2212" s="63"/>
      <c r="AO2212" s="64"/>
      <c r="AP2212" s="64"/>
      <c r="AQ2212" s="64"/>
      <c r="AR2212" s="64"/>
      <c r="AS2212" s="64"/>
      <c r="AT2212" s="64"/>
      <c r="AU2212" s="64"/>
      <c r="AV2212" s="64"/>
      <c r="AW2212" s="64"/>
      <c r="AX2212" s="64"/>
      <c r="AY2212" s="64"/>
      <c r="AZ2212" s="64"/>
      <c r="BA2212" s="53" t="str">
        <f t="shared" si="103"/>
        <v/>
      </c>
      <c r="BB2212" s="54" t="str">
        <f t="shared" si="104"/>
        <v/>
      </c>
      <c r="BC2212" s="55" t="str">
        <f t="shared" si="105"/>
        <v xml:space="preserve"> </v>
      </c>
    </row>
    <row r="2213" spans="1:55" x14ac:dyDescent="0.25">
      <c r="A2213" s="58"/>
      <c r="B2213" s="58"/>
      <c r="C2213" s="58"/>
      <c r="D2213" s="58"/>
      <c r="E2213" s="51" t="str">
        <f>IF(C2213&lt;&gt;"",VLOOKUP(MID(C2213,18,5),LISTAS·PAPP!$E$4:$F$76,2,0),"")</f>
        <v/>
      </c>
      <c r="F2213" s="58"/>
      <c r="G2213" s="51" t="str">
        <f>IF(F2213&lt;&gt;"",VLOOKUP(F2213,LISTAS·PAPP!$R$3:$T$221,3,0),"")</f>
        <v/>
      </c>
      <c r="H2213" s="58"/>
      <c r="I2213" s="66"/>
      <c r="J2213" s="66"/>
      <c r="K2213" s="67"/>
      <c r="L2213" s="66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52" t="str">
        <f>IF(A2213&lt;&gt;"",IF(D2213="DIRECCIÓN_DE_TRANSFERENCIAS","280 0031",VLOOKUP(C2213,LISTAS·PAPP!$C$3:$D$76,2,0)),"")</f>
        <v/>
      </c>
      <c r="Z2213" s="61"/>
      <c r="AA2213" s="62"/>
      <c r="AB2213" s="62"/>
      <c r="AC2213" s="65" t="str">
        <f>IF(D2213&lt;&gt;"",VLOOKUP(D2213,LISTAS·PAPP!$I$3:$M$16,2,0),"")</f>
        <v/>
      </c>
      <c r="AD2213" s="51" t="str">
        <f>IF(D2213&lt;&gt;"",VLOOKUP(D2213,LISTAS·PAPP!$I$3:$M$16,3,0),"")</f>
        <v/>
      </c>
      <c r="AE2213" s="52" t="str">
        <f>IF(D2213&lt;&gt;"",VLOOKUP(D2213,LISTAS·PAPP!$I$3:$M$16,4,0),"")</f>
        <v/>
      </c>
      <c r="AF2213" s="51" t="str">
        <f>IF(D2213&lt;&gt;"",VLOOKUP(D2213,LISTAS·PAPP!$I$3:$M$16,5,0),"")</f>
        <v/>
      </c>
      <c r="AG2213" s="52" t="str">
        <f>IF(AH2213&lt;&gt;"",VLOOKUP(AH2213,LISTAS·PAPP!$O$3:$P$74,2,0),"")</f>
        <v/>
      </c>
      <c r="AH2213" s="58"/>
      <c r="AI2213" s="60"/>
      <c r="AJ2213" s="51" t="str">
        <f>IF(AI2213&lt;&gt;"",VLOOKUP(AI2213,LISTAS·PAPP!$X$4:$Y$80,2,0),"")</f>
        <v/>
      </c>
      <c r="AK2213" s="58"/>
      <c r="AL2213" s="60"/>
      <c r="AM2213" s="51" t="str">
        <f>IF(ISERROR(VLOOKUP(AL2213,LISTAS·PAPP!$AD$4:$AE$334,2,0))," ",VLOOKUP(AL2213,LISTAS·PAPP!$AD$4:$AE$334,2,0))</f>
        <v xml:space="preserve"> </v>
      </c>
      <c r="AN2213" s="63"/>
      <c r="AO2213" s="64"/>
      <c r="AP2213" s="64"/>
      <c r="AQ2213" s="64"/>
      <c r="AR2213" s="64"/>
      <c r="AS2213" s="64"/>
      <c r="AT2213" s="64"/>
      <c r="AU2213" s="64"/>
      <c r="AV2213" s="64"/>
      <c r="AW2213" s="64"/>
      <c r="AX2213" s="64"/>
      <c r="AY2213" s="64"/>
      <c r="AZ2213" s="64"/>
      <c r="BA2213" s="53" t="str">
        <f t="shared" si="103"/>
        <v/>
      </c>
      <c r="BB2213" s="54" t="str">
        <f t="shared" si="104"/>
        <v/>
      </c>
      <c r="BC2213" s="55" t="str">
        <f t="shared" si="105"/>
        <v xml:space="preserve"> </v>
      </c>
    </row>
    <row r="2214" spans="1:55" x14ac:dyDescent="0.25">
      <c r="A2214" s="58"/>
      <c r="B2214" s="58"/>
      <c r="C2214" s="58"/>
      <c r="D2214" s="58"/>
      <c r="E2214" s="51" t="str">
        <f>IF(C2214&lt;&gt;"",VLOOKUP(MID(C2214,18,5),LISTAS·PAPP!$E$4:$F$76,2,0),"")</f>
        <v/>
      </c>
      <c r="F2214" s="58"/>
      <c r="G2214" s="51" t="str">
        <f>IF(F2214&lt;&gt;"",VLOOKUP(F2214,LISTAS·PAPP!$R$3:$T$221,3,0),"")</f>
        <v/>
      </c>
      <c r="H2214" s="58"/>
      <c r="I2214" s="66"/>
      <c r="J2214" s="66"/>
      <c r="K2214" s="67"/>
      <c r="L2214" s="66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52" t="str">
        <f>IF(A2214&lt;&gt;"",IF(D2214="DIRECCIÓN_DE_TRANSFERENCIAS","280 0031",VLOOKUP(C2214,LISTAS·PAPP!$C$3:$D$76,2,0)),"")</f>
        <v/>
      </c>
      <c r="Z2214" s="61"/>
      <c r="AA2214" s="62"/>
      <c r="AB2214" s="62"/>
      <c r="AC2214" s="65" t="str">
        <f>IF(D2214&lt;&gt;"",VLOOKUP(D2214,LISTAS·PAPP!$I$3:$M$16,2,0),"")</f>
        <v/>
      </c>
      <c r="AD2214" s="51" t="str">
        <f>IF(D2214&lt;&gt;"",VLOOKUP(D2214,LISTAS·PAPP!$I$3:$M$16,3,0),"")</f>
        <v/>
      </c>
      <c r="AE2214" s="52" t="str">
        <f>IF(D2214&lt;&gt;"",VLOOKUP(D2214,LISTAS·PAPP!$I$3:$M$16,4,0),"")</f>
        <v/>
      </c>
      <c r="AF2214" s="51" t="str">
        <f>IF(D2214&lt;&gt;"",VLOOKUP(D2214,LISTAS·PAPP!$I$3:$M$16,5,0),"")</f>
        <v/>
      </c>
      <c r="AG2214" s="52" t="str">
        <f>IF(AH2214&lt;&gt;"",VLOOKUP(AH2214,LISTAS·PAPP!$O$3:$P$74,2,0),"")</f>
        <v/>
      </c>
      <c r="AH2214" s="58"/>
      <c r="AI2214" s="60"/>
      <c r="AJ2214" s="51" t="str">
        <f>IF(AI2214&lt;&gt;"",VLOOKUP(AI2214,LISTAS·PAPP!$X$4:$Y$80,2,0),"")</f>
        <v/>
      </c>
      <c r="AK2214" s="58"/>
      <c r="AL2214" s="60"/>
      <c r="AM2214" s="51" t="str">
        <f>IF(ISERROR(VLOOKUP(AL2214,LISTAS·PAPP!$AD$4:$AE$334,2,0))," ",VLOOKUP(AL2214,LISTAS·PAPP!$AD$4:$AE$334,2,0))</f>
        <v xml:space="preserve"> </v>
      </c>
      <c r="AN2214" s="63"/>
      <c r="AO2214" s="64"/>
      <c r="AP2214" s="64"/>
      <c r="AQ2214" s="64"/>
      <c r="AR2214" s="64"/>
      <c r="AS2214" s="64"/>
      <c r="AT2214" s="64"/>
      <c r="AU2214" s="64"/>
      <c r="AV2214" s="64"/>
      <c r="AW2214" s="64"/>
      <c r="AX2214" s="64"/>
      <c r="AY2214" s="64"/>
      <c r="AZ2214" s="64"/>
      <c r="BA2214" s="53" t="str">
        <f t="shared" si="103"/>
        <v/>
      </c>
      <c r="BB2214" s="54" t="str">
        <f t="shared" si="104"/>
        <v/>
      </c>
      <c r="BC2214" s="55" t="str">
        <f t="shared" si="105"/>
        <v xml:space="preserve"> </v>
      </c>
    </row>
    <row r="2215" spans="1:55" x14ac:dyDescent="0.25">
      <c r="A2215" s="58"/>
      <c r="B2215" s="58"/>
      <c r="C2215" s="58"/>
      <c r="D2215" s="58"/>
      <c r="E2215" s="51" t="str">
        <f>IF(C2215&lt;&gt;"",VLOOKUP(MID(C2215,18,5),LISTAS·PAPP!$E$4:$F$76,2,0),"")</f>
        <v/>
      </c>
      <c r="F2215" s="58"/>
      <c r="G2215" s="51" t="str">
        <f>IF(F2215&lt;&gt;"",VLOOKUP(F2215,LISTAS·PAPP!$R$3:$T$221,3,0),"")</f>
        <v/>
      </c>
      <c r="H2215" s="58"/>
      <c r="I2215" s="66"/>
      <c r="J2215" s="66"/>
      <c r="K2215" s="67"/>
      <c r="L2215" s="66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52" t="str">
        <f>IF(A2215&lt;&gt;"",IF(D2215="DIRECCIÓN_DE_TRANSFERENCIAS","280 0031",VLOOKUP(C2215,LISTAS·PAPP!$C$3:$D$76,2,0)),"")</f>
        <v/>
      </c>
      <c r="Z2215" s="61"/>
      <c r="AA2215" s="62"/>
      <c r="AB2215" s="62"/>
      <c r="AC2215" s="65" t="str">
        <f>IF(D2215&lt;&gt;"",VLOOKUP(D2215,LISTAS·PAPP!$I$3:$M$16,2,0),"")</f>
        <v/>
      </c>
      <c r="AD2215" s="51" t="str">
        <f>IF(D2215&lt;&gt;"",VLOOKUP(D2215,LISTAS·PAPP!$I$3:$M$16,3,0),"")</f>
        <v/>
      </c>
      <c r="AE2215" s="52" t="str">
        <f>IF(D2215&lt;&gt;"",VLOOKUP(D2215,LISTAS·PAPP!$I$3:$M$16,4,0),"")</f>
        <v/>
      </c>
      <c r="AF2215" s="51" t="str">
        <f>IF(D2215&lt;&gt;"",VLOOKUP(D2215,LISTAS·PAPP!$I$3:$M$16,5,0),"")</f>
        <v/>
      </c>
      <c r="AG2215" s="52" t="str">
        <f>IF(AH2215&lt;&gt;"",VLOOKUP(AH2215,LISTAS·PAPP!$O$3:$P$74,2,0),"")</f>
        <v/>
      </c>
      <c r="AH2215" s="58"/>
      <c r="AI2215" s="60"/>
      <c r="AJ2215" s="51" t="str">
        <f>IF(AI2215&lt;&gt;"",VLOOKUP(AI2215,LISTAS·PAPP!$X$4:$Y$80,2,0),"")</f>
        <v/>
      </c>
      <c r="AK2215" s="58"/>
      <c r="AL2215" s="60"/>
      <c r="AM2215" s="51" t="str">
        <f>IF(ISERROR(VLOOKUP(AL2215,LISTAS·PAPP!$AD$4:$AE$334,2,0))," ",VLOOKUP(AL2215,LISTAS·PAPP!$AD$4:$AE$334,2,0))</f>
        <v xml:space="preserve"> </v>
      </c>
      <c r="AN2215" s="63"/>
      <c r="AO2215" s="64"/>
      <c r="AP2215" s="64"/>
      <c r="AQ2215" s="64"/>
      <c r="AR2215" s="64"/>
      <c r="AS2215" s="64"/>
      <c r="AT2215" s="64"/>
      <c r="AU2215" s="64"/>
      <c r="AV2215" s="64"/>
      <c r="AW2215" s="64"/>
      <c r="AX2215" s="64"/>
      <c r="AY2215" s="64"/>
      <c r="AZ2215" s="64"/>
      <c r="BA2215" s="53" t="str">
        <f t="shared" si="103"/>
        <v/>
      </c>
      <c r="BB2215" s="54" t="str">
        <f t="shared" si="104"/>
        <v/>
      </c>
      <c r="BC2215" s="55" t="str">
        <f t="shared" si="105"/>
        <v xml:space="preserve"> </v>
      </c>
    </row>
    <row r="2216" spans="1:55" x14ac:dyDescent="0.25">
      <c r="A2216" s="58"/>
      <c r="B2216" s="58"/>
      <c r="C2216" s="58"/>
      <c r="D2216" s="58"/>
      <c r="E2216" s="51" t="str">
        <f>IF(C2216&lt;&gt;"",VLOOKUP(MID(C2216,18,5),LISTAS·PAPP!$E$4:$F$76,2,0),"")</f>
        <v/>
      </c>
      <c r="F2216" s="58"/>
      <c r="G2216" s="51" t="str">
        <f>IF(F2216&lt;&gt;"",VLOOKUP(F2216,LISTAS·PAPP!$R$3:$T$221,3,0),"")</f>
        <v/>
      </c>
      <c r="H2216" s="58"/>
      <c r="I2216" s="66"/>
      <c r="J2216" s="66"/>
      <c r="K2216" s="67"/>
      <c r="L2216" s="66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52" t="str">
        <f>IF(A2216&lt;&gt;"",IF(D2216="DIRECCIÓN_DE_TRANSFERENCIAS","280 0031",VLOOKUP(C2216,LISTAS·PAPP!$C$3:$D$76,2,0)),"")</f>
        <v/>
      </c>
      <c r="Z2216" s="61"/>
      <c r="AA2216" s="62"/>
      <c r="AB2216" s="62"/>
      <c r="AC2216" s="65" t="str">
        <f>IF(D2216&lt;&gt;"",VLOOKUP(D2216,LISTAS·PAPP!$I$3:$M$16,2,0),"")</f>
        <v/>
      </c>
      <c r="AD2216" s="51" t="str">
        <f>IF(D2216&lt;&gt;"",VLOOKUP(D2216,LISTAS·PAPP!$I$3:$M$16,3,0),"")</f>
        <v/>
      </c>
      <c r="AE2216" s="52" t="str">
        <f>IF(D2216&lt;&gt;"",VLOOKUP(D2216,LISTAS·PAPP!$I$3:$M$16,4,0),"")</f>
        <v/>
      </c>
      <c r="AF2216" s="51" t="str">
        <f>IF(D2216&lt;&gt;"",VLOOKUP(D2216,LISTAS·PAPP!$I$3:$M$16,5,0),"")</f>
        <v/>
      </c>
      <c r="AG2216" s="52" t="str">
        <f>IF(AH2216&lt;&gt;"",VLOOKUP(AH2216,LISTAS·PAPP!$O$3:$P$74,2,0),"")</f>
        <v/>
      </c>
      <c r="AH2216" s="58"/>
      <c r="AI2216" s="60"/>
      <c r="AJ2216" s="51" t="str">
        <f>IF(AI2216&lt;&gt;"",VLOOKUP(AI2216,LISTAS·PAPP!$X$4:$Y$80,2,0),"")</f>
        <v/>
      </c>
      <c r="AK2216" s="58"/>
      <c r="AL2216" s="60"/>
      <c r="AM2216" s="51" t="str">
        <f>IF(ISERROR(VLOOKUP(AL2216,LISTAS·PAPP!$AD$4:$AE$334,2,0))," ",VLOOKUP(AL2216,LISTAS·PAPP!$AD$4:$AE$334,2,0))</f>
        <v xml:space="preserve"> </v>
      </c>
      <c r="AN2216" s="63"/>
      <c r="AO2216" s="64"/>
      <c r="AP2216" s="64"/>
      <c r="AQ2216" s="64"/>
      <c r="AR2216" s="64"/>
      <c r="AS2216" s="64"/>
      <c r="AT2216" s="64"/>
      <c r="AU2216" s="64"/>
      <c r="AV2216" s="64"/>
      <c r="AW2216" s="64"/>
      <c r="AX2216" s="64"/>
      <c r="AY2216" s="64"/>
      <c r="AZ2216" s="64"/>
      <c r="BA2216" s="53" t="str">
        <f t="shared" si="103"/>
        <v/>
      </c>
      <c r="BB2216" s="54" t="str">
        <f t="shared" si="104"/>
        <v/>
      </c>
      <c r="BC2216" s="55" t="str">
        <f t="shared" si="105"/>
        <v xml:space="preserve"> </v>
      </c>
    </row>
    <row r="2217" spans="1:55" x14ac:dyDescent="0.25">
      <c r="A2217" s="58"/>
      <c r="B2217" s="58"/>
      <c r="C2217" s="58"/>
      <c r="D2217" s="58"/>
      <c r="E2217" s="51" t="str">
        <f>IF(C2217&lt;&gt;"",VLOOKUP(MID(C2217,18,5),LISTAS·PAPP!$E$4:$F$76,2,0),"")</f>
        <v/>
      </c>
      <c r="F2217" s="58"/>
      <c r="G2217" s="51" t="str">
        <f>IF(F2217&lt;&gt;"",VLOOKUP(F2217,LISTAS·PAPP!$R$3:$T$221,3,0),"")</f>
        <v/>
      </c>
      <c r="H2217" s="58"/>
      <c r="I2217" s="66"/>
      <c r="J2217" s="66"/>
      <c r="K2217" s="67"/>
      <c r="L2217" s="66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52" t="str">
        <f>IF(A2217&lt;&gt;"",IF(D2217="DIRECCIÓN_DE_TRANSFERENCIAS","280 0031",VLOOKUP(C2217,LISTAS·PAPP!$C$3:$D$76,2,0)),"")</f>
        <v/>
      </c>
      <c r="Z2217" s="61"/>
      <c r="AA2217" s="62"/>
      <c r="AB2217" s="62"/>
      <c r="AC2217" s="65" t="str">
        <f>IF(D2217&lt;&gt;"",VLOOKUP(D2217,LISTAS·PAPP!$I$3:$M$16,2,0),"")</f>
        <v/>
      </c>
      <c r="AD2217" s="51" t="str">
        <f>IF(D2217&lt;&gt;"",VLOOKUP(D2217,LISTAS·PAPP!$I$3:$M$16,3,0),"")</f>
        <v/>
      </c>
      <c r="AE2217" s="52" t="str">
        <f>IF(D2217&lt;&gt;"",VLOOKUP(D2217,LISTAS·PAPP!$I$3:$M$16,4,0),"")</f>
        <v/>
      </c>
      <c r="AF2217" s="51" t="str">
        <f>IF(D2217&lt;&gt;"",VLOOKUP(D2217,LISTAS·PAPP!$I$3:$M$16,5,0),"")</f>
        <v/>
      </c>
      <c r="AG2217" s="52" t="str">
        <f>IF(AH2217&lt;&gt;"",VLOOKUP(AH2217,LISTAS·PAPP!$O$3:$P$74,2,0),"")</f>
        <v/>
      </c>
      <c r="AH2217" s="58"/>
      <c r="AI2217" s="60"/>
      <c r="AJ2217" s="51" t="str">
        <f>IF(AI2217&lt;&gt;"",VLOOKUP(AI2217,LISTAS·PAPP!$X$4:$Y$80,2,0),"")</f>
        <v/>
      </c>
      <c r="AK2217" s="58"/>
      <c r="AL2217" s="60"/>
      <c r="AM2217" s="51" t="str">
        <f>IF(ISERROR(VLOOKUP(AL2217,LISTAS·PAPP!$AD$4:$AE$334,2,0))," ",VLOOKUP(AL2217,LISTAS·PAPP!$AD$4:$AE$334,2,0))</f>
        <v xml:space="preserve"> </v>
      </c>
      <c r="AN2217" s="63"/>
      <c r="AO2217" s="64"/>
      <c r="AP2217" s="64"/>
      <c r="AQ2217" s="64"/>
      <c r="AR2217" s="64"/>
      <c r="AS2217" s="64"/>
      <c r="AT2217" s="64"/>
      <c r="AU2217" s="64"/>
      <c r="AV2217" s="64"/>
      <c r="AW2217" s="64"/>
      <c r="AX2217" s="64"/>
      <c r="AY2217" s="64"/>
      <c r="AZ2217" s="64"/>
      <c r="BA2217" s="53" t="str">
        <f t="shared" si="103"/>
        <v/>
      </c>
      <c r="BB2217" s="54" t="str">
        <f t="shared" si="104"/>
        <v/>
      </c>
      <c r="BC2217" s="55" t="str">
        <f t="shared" si="105"/>
        <v xml:space="preserve"> </v>
      </c>
    </row>
    <row r="2218" spans="1:55" x14ac:dyDescent="0.25">
      <c r="A2218" s="58"/>
      <c r="B2218" s="58"/>
      <c r="C2218" s="58"/>
      <c r="D2218" s="58"/>
      <c r="E2218" s="51" t="str">
        <f>IF(C2218&lt;&gt;"",VLOOKUP(MID(C2218,18,5),LISTAS·PAPP!$E$4:$F$76,2,0),"")</f>
        <v/>
      </c>
      <c r="F2218" s="58"/>
      <c r="G2218" s="51" t="str">
        <f>IF(F2218&lt;&gt;"",VLOOKUP(F2218,LISTAS·PAPP!$R$3:$T$221,3,0),"")</f>
        <v/>
      </c>
      <c r="H2218" s="58"/>
      <c r="I2218" s="66"/>
      <c r="J2218" s="66"/>
      <c r="K2218" s="67"/>
      <c r="L2218" s="66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52" t="str">
        <f>IF(A2218&lt;&gt;"",IF(D2218="DIRECCIÓN_DE_TRANSFERENCIAS","280 0031",VLOOKUP(C2218,LISTAS·PAPP!$C$3:$D$76,2,0)),"")</f>
        <v/>
      </c>
      <c r="Z2218" s="61"/>
      <c r="AA2218" s="62"/>
      <c r="AB2218" s="62"/>
      <c r="AC2218" s="65" t="str">
        <f>IF(D2218&lt;&gt;"",VLOOKUP(D2218,LISTAS·PAPP!$I$3:$M$16,2,0),"")</f>
        <v/>
      </c>
      <c r="AD2218" s="51" t="str">
        <f>IF(D2218&lt;&gt;"",VLOOKUP(D2218,LISTAS·PAPP!$I$3:$M$16,3,0),"")</f>
        <v/>
      </c>
      <c r="AE2218" s="52" t="str">
        <f>IF(D2218&lt;&gt;"",VLOOKUP(D2218,LISTAS·PAPP!$I$3:$M$16,4,0),"")</f>
        <v/>
      </c>
      <c r="AF2218" s="51" t="str">
        <f>IF(D2218&lt;&gt;"",VLOOKUP(D2218,LISTAS·PAPP!$I$3:$M$16,5,0),"")</f>
        <v/>
      </c>
      <c r="AG2218" s="52" t="str">
        <f>IF(AH2218&lt;&gt;"",VLOOKUP(AH2218,LISTAS·PAPP!$O$3:$P$74,2,0),"")</f>
        <v/>
      </c>
      <c r="AH2218" s="58"/>
      <c r="AI2218" s="60"/>
      <c r="AJ2218" s="51" t="str">
        <f>IF(AI2218&lt;&gt;"",VLOOKUP(AI2218,LISTAS·PAPP!$X$4:$Y$80,2,0),"")</f>
        <v/>
      </c>
      <c r="AK2218" s="58"/>
      <c r="AL2218" s="60"/>
      <c r="AM2218" s="51" t="str">
        <f>IF(ISERROR(VLOOKUP(AL2218,LISTAS·PAPP!$AD$4:$AE$334,2,0))," ",VLOOKUP(AL2218,LISTAS·PAPP!$AD$4:$AE$334,2,0))</f>
        <v xml:space="preserve"> </v>
      </c>
      <c r="AN2218" s="63"/>
      <c r="AO2218" s="64"/>
      <c r="AP2218" s="64"/>
      <c r="AQ2218" s="64"/>
      <c r="AR2218" s="64"/>
      <c r="AS2218" s="64"/>
      <c r="AT2218" s="64"/>
      <c r="AU2218" s="64"/>
      <c r="AV2218" s="64"/>
      <c r="AW2218" s="64"/>
      <c r="AX2218" s="64"/>
      <c r="AY2218" s="64"/>
      <c r="AZ2218" s="64"/>
      <c r="BA2218" s="53" t="str">
        <f t="shared" si="103"/>
        <v/>
      </c>
      <c r="BB2218" s="54" t="str">
        <f t="shared" si="104"/>
        <v/>
      </c>
      <c r="BC2218" s="55" t="str">
        <f t="shared" si="105"/>
        <v xml:space="preserve"> </v>
      </c>
    </row>
    <row r="2219" spans="1:55" x14ac:dyDescent="0.25">
      <c r="A2219" s="58"/>
      <c r="B2219" s="58"/>
      <c r="C2219" s="58"/>
      <c r="D2219" s="58"/>
      <c r="E2219" s="51" t="str">
        <f>IF(C2219&lt;&gt;"",VLOOKUP(MID(C2219,18,5),LISTAS·PAPP!$E$4:$F$76,2,0),"")</f>
        <v/>
      </c>
      <c r="F2219" s="58"/>
      <c r="G2219" s="51" t="str">
        <f>IF(F2219&lt;&gt;"",VLOOKUP(F2219,LISTAS·PAPP!$R$3:$T$221,3,0),"")</f>
        <v/>
      </c>
      <c r="H2219" s="58"/>
      <c r="I2219" s="66"/>
      <c r="J2219" s="66"/>
      <c r="K2219" s="67"/>
      <c r="L2219" s="66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52" t="str">
        <f>IF(A2219&lt;&gt;"",IF(D2219="DIRECCIÓN_DE_TRANSFERENCIAS","280 0031",VLOOKUP(C2219,LISTAS·PAPP!$C$3:$D$76,2,0)),"")</f>
        <v/>
      </c>
      <c r="Z2219" s="61"/>
      <c r="AA2219" s="62"/>
      <c r="AB2219" s="62"/>
      <c r="AC2219" s="65" t="str">
        <f>IF(D2219&lt;&gt;"",VLOOKUP(D2219,LISTAS·PAPP!$I$3:$M$16,2,0),"")</f>
        <v/>
      </c>
      <c r="AD2219" s="51" t="str">
        <f>IF(D2219&lt;&gt;"",VLOOKUP(D2219,LISTAS·PAPP!$I$3:$M$16,3,0),"")</f>
        <v/>
      </c>
      <c r="AE2219" s="52" t="str">
        <f>IF(D2219&lt;&gt;"",VLOOKUP(D2219,LISTAS·PAPP!$I$3:$M$16,4,0),"")</f>
        <v/>
      </c>
      <c r="AF2219" s="51" t="str">
        <f>IF(D2219&lt;&gt;"",VLOOKUP(D2219,LISTAS·PAPP!$I$3:$M$16,5,0),"")</f>
        <v/>
      </c>
      <c r="AG2219" s="52" t="str">
        <f>IF(AH2219&lt;&gt;"",VLOOKUP(AH2219,LISTAS·PAPP!$O$3:$P$74,2,0),"")</f>
        <v/>
      </c>
      <c r="AH2219" s="58"/>
      <c r="AI2219" s="60"/>
      <c r="AJ2219" s="51" t="str">
        <f>IF(AI2219&lt;&gt;"",VLOOKUP(AI2219,LISTAS·PAPP!$X$4:$Y$80,2,0),"")</f>
        <v/>
      </c>
      <c r="AK2219" s="58"/>
      <c r="AL2219" s="60"/>
      <c r="AM2219" s="51" t="str">
        <f>IF(ISERROR(VLOOKUP(AL2219,LISTAS·PAPP!$AD$4:$AE$334,2,0))," ",VLOOKUP(AL2219,LISTAS·PAPP!$AD$4:$AE$334,2,0))</f>
        <v xml:space="preserve"> </v>
      </c>
      <c r="AN2219" s="63"/>
      <c r="AO2219" s="64"/>
      <c r="AP2219" s="64"/>
      <c r="AQ2219" s="64"/>
      <c r="AR2219" s="64"/>
      <c r="AS2219" s="64"/>
      <c r="AT2219" s="64"/>
      <c r="AU2219" s="64"/>
      <c r="AV2219" s="64"/>
      <c r="AW2219" s="64"/>
      <c r="AX2219" s="64"/>
      <c r="AY2219" s="64"/>
      <c r="AZ2219" s="64"/>
      <c r="BA2219" s="53" t="str">
        <f t="shared" si="103"/>
        <v/>
      </c>
      <c r="BB2219" s="54" t="str">
        <f t="shared" si="104"/>
        <v/>
      </c>
      <c r="BC2219" s="55" t="str">
        <f t="shared" si="105"/>
        <v xml:space="preserve"> </v>
      </c>
    </row>
    <row r="2220" spans="1:55" x14ac:dyDescent="0.25">
      <c r="A2220" s="58"/>
      <c r="B2220" s="58"/>
      <c r="C2220" s="58"/>
      <c r="D2220" s="58"/>
      <c r="E2220" s="51" t="str">
        <f>IF(C2220&lt;&gt;"",VLOOKUP(MID(C2220,18,5),LISTAS·PAPP!$E$4:$F$76,2,0),"")</f>
        <v/>
      </c>
      <c r="F2220" s="58"/>
      <c r="G2220" s="51" t="str">
        <f>IF(F2220&lt;&gt;"",VLOOKUP(F2220,LISTAS·PAPP!$R$3:$T$221,3,0),"")</f>
        <v/>
      </c>
      <c r="H2220" s="58"/>
      <c r="I2220" s="66"/>
      <c r="J2220" s="66"/>
      <c r="K2220" s="67"/>
      <c r="L2220" s="66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52" t="str">
        <f>IF(A2220&lt;&gt;"",IF(D2220="DIRECCIÓN_DE_TRANSFERENCIAS","280 0031",VLOOKUP(C2220,LISTAS·PAPP!$C$3:$D$76,2,0)),"")</f>
        <v/>
      </c>
      <c r="Z2220" s="61"/>
      <c r="AA2220" s="62"/>
      <c r="AB2220" s="62"/>
      <c r="AC2220" s="65" t="str">
        <f>IF(D2220&lt;&gt;"",VLOOKUP(D2220,LISTAS·PAPP!$I$3:$M$16,2,0),"")</f>
        <v/>
      </c>
      <c r="AD2220" s="51" t="str">
        <f>IF(D2220&lt;&gt;"",VLOOKUP(D2220,LISTAS·PAPP!$I$3:$M$16,3,0),"")</f>
        <v/>
      </c>
      <c r="AE2220" s="52" t="str">
        <f>IF(D2220&lt;&gt;"",VLOOKUP(D2220,LISTAS·PAPP!$I$3:$M$16,4,0),"")</f>
        <v/>
      </c>
      <c r="AF2220" s="51" t="str">
        <f>IF(D2220&lt;&gt;"",VLOOKUP(D2220,LISTAS·PAPP!$I$3:$M$16,5,0),"")</f>
        <v/>
      </c>
      <c r="AG2220" s="52" t="str">
        <f>IF(AH2220&lt;&gt;"",VLOOKUP(AH2220,LISTAS·PAPP!$O$3:$P$74,2,0),"")</f>
        <v/>
      </c>
      <c r="AH2220" s="58"/>
      <c r="AI2220" s="60"/>
      <c r="AJ2220" s="51" t="str">
        <f>IF(AI2220&lt;&gt;"",VLOOKUP(AI2220,LISTAS·PAPP!$X$4:$Y$80,2,0),"")</f>
        <v/>
      </c>
      <c r="AK2220" s="58"/>
      <c r="AL2220" s="60"/>
      <c r="AM2220" s="51" t="str">
        <f>IF(ISERROR(VLOOKUP(AL2220,LISTAS·PAPP!$AD$4:$AE$334,2,0))," ",VLOOKUP(AL2220,LISTAS·PAPP!$AD$4:$AE$334,2,0))</f>
        <v xml:space="preserve"> </v>
      </c>
      <c r="AN2220" s="63"/>
      <c r="AO2220" s="64"/>
      <c r="AP2220" s="64"/>
      <c r="AQ2220" s="64"/>
      <c r="AR2220" s="64"/>
      <c r="AS2220" s="64"/>
      <c r="AT2220" s="64"/>
      <c r="AU2220" s="64"/>
      <c r="AV2220" s="64"/>
      <c r="AW2220" s="64"/>
      <c r="AX2220" s="64"/>
      <c r="AY2220" s="64"/>
      <c r="AZ2220" s="64"/>
      <c r="BA2220" s="53" t="str">
        <f t="shared" si="103"/>
        <v/>
      </c>
      <c r="BB2220" s="54" t="str">
        <f t="shared" si="104"/>
        <v/>
      </c>
      <c r="BC2220" s="55" t="str">
        <f t="shared" si="105"/>
        <v xml:space="preserve"> </v>
      </c>
    </row>
    <row r="2221" spans="1:55" x14ac:dyDescent="0.25">
      <c r="A2221" s="58"/>
      <c r="B2221" s="58"/>
      <c r="C2221" s="58"/>
      <c r="D2221" s="58"/>
      <c r="E2221" s="51" t="str">
        <f>IF(C2221&lt;&gt;"",VLOOKUP(MID(C2221,18,5),LISTAS·PAPP!$E$4:$F$76,2,0),"")</f>
        <v/>
      </c>
      <c r="F2221" s="58"/>
      <c r="G2221" s="51" t="str">
        <f>IF(F2221&lt;&gt;"",VLOOKUP(F2221,LISTAS·PAPP!$R$3:$T$221,3,0),"")</f>
        <v/>
      </c>
      <c r="H2221" s="58"/>
      <c r="I2221" s="66"/>
      <c r="J2221" s="66"/>
      <c r="K2221" s="67"/>
      <c r="L2221" s="66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52" t="str">
        <f>IF(A2221&lt;&gt;"",IF(D2221="DIRECCIÓN_DE_TRANSFERENCIAS","280 0031",VLOOKUP(C2221,LISTAS·PAPP!$C$3:$D$76,2,0)),"")</f>
        <v/>
      </c>
      <c r="Z2221" s="61"/>
      <c r="AA2221" s="62"/>
      <c r="AB2221" s="62"/>
      <c r="AC2221" s="65" t="str">
        <f>IF(D2221&lt;&gt;"",VLOOKUP(D2221,LISTAS·PAPP!$I$3:$M$16,2,0),"")</f>
        <v/>
      </c>
      <c r="AD2221" s="51" t="str">
        <f>IF(D2221&lt;&gt;"",VLOOKUP(D2221,LISTAS·PAPP!$I$3:$M$16,3,0),"")</f>
        <v/>
      </c>
      <c r="AE2221" s="52" t="str">
        <f>IF(D2221&lt;&gt;"",VLOOKUP(D2221,LISTAS·PAPP!$I$3:$M$16,4,0),"")</f>
        <v/>
      </c>
      <c r="AF2221" s="51" t="str">
        <f>IF(D2221&lt;&gt;"",VLOOKUP(D2221,LISTAS·PAPP!$I$3:$M$16,5,0),"")</f>
        <v/>
      </c>
      <c r="AG2221" s="52" t="str">
        <f>IF(AH2221&lt;&gt;"",VLOOKUP(AH2221,LISTAS·PAPP!$O$3:$P$74,2,0),"")</f>
        <v/>
      </c>
      <c r="AH2221" s="58"/>
      <c r="AI2221" s="60"/>
      <c r="AJ2221" s="51" t="str">
        <f>IF(AI2221&lt;&gt;"",VLOOKUP(AI2221,LISTAS·PAPP!$X$4:$Y$80,2,0),"")</f>
        <v/>
      </c>
      <c r="AK2221" s="58"/>
      <c r="AL2221" s="60"/>
      <c r="AM2221" s="51" t="str">
        <f>IF(ISERROR(VLOOKUP(AL2221,LISTAS·PAPP!$AD$4:$AE$334,2,0))," ",VLOOKUP(AL2221,LISTAS·PAPP!$AD$4:$AE$334,2,0))</f>
        <v xml:space="preserve"> </v>
      </c>
      <c r="AN2221" s="63"/>
      <c r="AO2221" s="64"/>
      <c r="AP2221" s="64"/>
      <c r="AQ2221" s="64"/>
      <c r="AR2221" s="64"/>
      <c r="AS2221" s="64"/>
      <c r="AT2221" s="64"/>
      <c r="AU2221" s="64"/>
      <c r="AV2221" s="64"/>
      <c r="AW2221" s="64"/>
      <c r="AX2221" s="64"/>
      <c r="AY2221" s="64"/>
      <c r="AZ2221" s="64"/>
      <c r="BA2221" s="53" t="str">
        <f t="shared" si="103"/>
        <v/>
      </c>
      <c r="BB2221" s="54" t="str">
        <f t="shared" si="104"/>
        <v/>
      </c>
      <c r="BC2221" s="55" t="str">
        <f t="shared" si="105"/>
        <v xml:space="preserve"> </v>
      </c>
    </row>
    <row r="2222" spans="1:55" x14ac:dyDescent="0.25">
      <c r="A2222" s="58"/>
      <c r="B2222" s="58"/>
      <c r="C2222" s="58"/>
      <c r="D2222" s="58"/>
      <c r="E2222" s="51" t="str">
        <f>IF(C2222&lt;&gt;"",VLOOKUP(MID(C2222,18,5),LISTAS·PAPP!$E$4:$F$76,2,0),"")</f>
        <v/>
      </c>
      <c r="F2222" s="58"/>
      <c r="G2222" s="51" t="str">
        <f>IF(F2222&lt;&gt;"",VLOOKUP(F2222,LISTAS·PAPP!$R$3:$T$221,3,0),"")</f>
        <v/>
      </c>
      <c r="H2222" s="58"/>
      <c r="I2222" s="66"/>
      <c r="J2222" s="66"/>
      <c r="K2222" s="67"/>
      <c r="L2222" s="66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52" t="str">
        <f>IF(A2222&lt;&gt;"",IF(D2222="DIRECCIÓN_DE_TRANSFERENCIAS","280 0031",VLOOKUP(C2222,LISTAS·PAPP!$C$3:$D$76,2,0)),"")</f>
        <v/>
      </c>
      <c r="Z2222" s="61"/>
      <c r="AA2222" s="62"/>
      <c r="AB2222" s="62"/>
      <c r="AC2222" s="65" t="str">
        <f>IF(D2222&lt;&gt;"",VLOOKUP(D2222,LISTAS·PAPP!$I$3:$M$16,2,0),"")</f>
        <v/>
      </c>
      <c r="AD2222" s="51" t="str">
        <f>IF(D2222&lt;&gt;"",VLOOKUP(D2222,LISTAS·PAPP!$I$3:$M$16,3,0),"")</f>
        <v/>
      </c>
      <c r="AE2222" s="52" t="str">
        <f>IF(D2222&lt;&gt;"",VLOOKUP(D2222,LISTAS·PAPP!$I$3:$M$16,4,0),"")</f>
        <v/>
      </c>
      <c r="AF2222" s="51" t="str">
        <f>IF(D2222&lt;&gt;"",VLOOKUP(D2222,LISTAS·PAPP!$I$3:$M$16,5,0),"")</f>
        <v/>
      </c>
      <c r="AG2222" s="52" t="str">
        <f>IF(AH2222&lt;&gt;"",VLOOKUP(AH2222,LISTAS·PAPP!$O$3:$P$74,2,0),"")</f>
        <v/>
      </c>
      <c r="AH2222" s="58"/>
      <c r="AI2222" s="60"/>
      <c r="AJ2222" s="51" t="str">
        <f>IF(AI2222&lt;&gt;"",VLOOKUP(AI2222,LISTAS·PAPP!$X$4:$Y$80,2,0),"")</f>
        <v/>
      </c>
      <c r="AK2222" s="58"/>
      <c r="AL2222" s="60"/>
      <c r="AM2222" s="51" t="str">
        <f>IF(ISERROR(VLOOKUP(AL2222,LISTAS·PAPP!$AD$4:$AE$334,2,0))," ",VLOOKUP(AL2222,LISTAS·PAPP!$AD$4:$AE$334,2,0))</f>
        <v xml:space="preserve"> </v>
      </c>
      <c r="AN2222" s="63"/>
      <c r="AO2222" s="64"/>
      <c r="AP2222" s="64"/>
      <c r="AQ2222" s="64"/>
      <c r="AR2222" s="64"/>
      <c r="AS2222" s="64"/>
      <c r="AT2222" s="64"/>
      <c r="AU2222" s="64"/>
      <c r="AV2222" s="64"/>
      <c r="AW2222" s="64"/>
      <c r="AX2222" s="64"/>
      <c r="AY2222" s="64"/>
      <c r="AZ2222" s="64"/>
      <c r="BA2222" s="53" t="str">
        <f t="shared" si="103"/>
        <v/>
      </c>
      <c r="BB2222" s="54" t="str">
        <f t="shared" si="104"/>
        <v/>
      </c>
      <c r="BC2222" s="55" t="str">
        <f t="shared" si="105"/>
        <v xml:space="preserve"> </v>
      </c>
    </row>
    <row r="2223" spans="1:55" x14ac:dyDescent="0.25">
      <c r="A2223" s="58"/>
      <c r="B2223" s="58"/>
      <c r="C2223" s="58"/>
      <c r="D2223" s="58"/>
      <c r="E2223" s="51" t="str">
        <f>IF(C2223&lt;&gt;"",VLOOKUP(MID(C2223,18,5),LISTAS·PAPP!$E$4:$F$76,2,0),"")</f>
        <v/>
      </c>
      <c r="F2223" s="58"/>
      <c r="G2223" s="51" t="str">
        <f>IF(F2223&lt;&gt;"",VLOOKUP(F2223,LISTAS·PAPP!$R$3:$T$221,3,0),"")</f>
        <v/>
      </c>
      <c r="H2223" s="58"/>
      <c r="I2223" s="66"/>
      <c r="J2223" s="66"/>
      <c r="K2223" s="67"/>
      <c r="L2223" s="66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52" t="str">
        <f>IF(A2223&lt;&gt;"",IF(D2223="DIRECCIÓN_DE_TRANSFERENCIAS","280 0031",VLOOKUP(C2223,LISTAS·PAPP!$C$3:$D$76,2,0)),"")</f>
        <v/>
      </c>
      <c r="Z2223" s="61"/>
      <c r="AA2223" s="62"/>
      <c r="AB2223" s="62"/>
      <c r="AC2223" s="65" t="str">
        <f>IF(D2223&lt;&gt;"",VLOOKUP(D2223,LISTAS·PAPP!$I$3:$M$16,2,0),"")</f>
        <v/>
      </c>
      <c r="AD2223" s="51" t="str">
        <f>IF(D2223&lt;&gt;"",VLOOKUP(D2223,LISTAS·PAPP!$I$3:$M$16,3,0),"")</f>
        <v/>
      </c>
      <c r="AE2223" s="52" t="str">
        <f>IF(D2223&lt;&gt;"",VLOOKUP(D2223,LISTAS·PAPP!$I$3:$M$16,4,0),"")</f>
        <v/>
      </c>
      <c r="AF2223" s="51" t="str">
        <f>IF(D2223&lt;&gt;"",VLOOKUP(D2223,LISTAS·PAPP!$I$3:$M$16,5,0),"")</f>
        <v/>
      </c>
      <c r="AG2223" s="52" t="str">
        <f>IF(AH2223&lt;&gt;"",VLOOKUP(AH2223,LISTAS·PAPP!$O$3:$P$74,2,0),"")</f>
        <v/>
      </c>
      <c r="AH2223" s="58"/>
      <c r="AI2223" s="60"/>
      <c r="AJ2223" s="51" t="str">
        <f>IF(AI2223&lt;&gt;"",VLOOKUP(AI2223,LISTAS·PAPP!$X$4:$Y$80,2,0),"")</f>
        <v/>
      </c>
      <c r="AK2223" s="58"/>
      <c r="AL2223" s="60"/>
      <c r="AM2223" s="51" t="str">
        <f>IF(ISERROR(VLOOKUP(AL2223,LISTAS·PAPP!$AD$4:$AE$334,2,0))," ",VLOOKUP(AL2223,LISTAS·PAPP!$AD$4:$AE$334,2,0))</f>
        <v xml:space="preserve"> </v>
      </c>
      <c r="AN2223" s="63"/>
      <c r="AO2223" s="64"/>
      <c r="AP2223" s="64"/>
      <c r="AQ2223" s="64"/>
      <c r="AR2223" s="64"/>
      <c r="AS2223" s="64"/>
      <c r="AT2223" s="64"/>
      <c r="AU2223" s="64"/>
      <c r="AV2223" s="64"/>
      <c r="AW2223" s="64"/>
      <c r="AX2223" s="64"/>
      <c r="AY2223" s="64"/>
      <c r="AZ2223" s="64"/>
      <c r="BA2223" s="53" t="str">
        <f t="shared" si="103"/>
        <v/>
      </c>
      <c r="BB2223" s="54" t="str">
        <f t="shared" si="104"/>
        <v/>
      </c>
      <c r="BC2223" s="55" t="str">
        <f t="shared" si="105"/>
        <v xml:space="preserve"> </v>
      </c>
    </row>
    <row r="2224" spans="1:55" x14ac:dyDescent="0.25">
      <c r="A2224" s="58"/>
      <c r="B2224" s="58"/>
      <c r="C2224" s="58"/>
      <c r="D2224" s="58"/>
      <c r="E2224" s="51" t="str">
        <f>IF(C2224&lt;&gt;"",VLOOKUP(MID(C2224,18,5),LISTAS·PAPP!$E$4:$F$76,2,0),"")</f>
        <v/>
      </c>
      <c r="F2224" s="58"/>
      <c r="G2224" s="51" t="str">
        <f>IF(F2224&lt;&gt;"",VLOOKUP(F2224,LISTAS·PAPP!$R$3:$T$221,3,0),"")</f>
        <v/>
      </c>
      <c r="H2224" s="58"/>
      <c r="I2224" s="66"/>
      <c r="J2224" s="66"/>
      <c r="K2224" s="67"/>
      <c r="L2224" s="66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52" t="str">
        <f>IF(A2224&lt;&gt;"",IF(D2224="DIRECCIÓN_DE_TRANSFERENCIAS","280 0031",VLOOKUP(C2224,LISTAS·PAPP!$C$3:$D$76,2,0)),"")</f>
        <v/>
      </c>
      <c r="Z2224" s="61"/>
      <c r="AA2224" s="62"/>
      <c r="AB2224" s="62"/>
      <c r="AC2224" s="65" t="str">
        <f>IF(D2224&lt;&gt;"",VLOOKUP(D2224,LISTAS·PAPP!$I$3:$M$16,2,0),"")</f>
        <v/>
      </c>
      <c r="AD2224" s="51" t="str">
        <f>IF(D2224&lt;&gt;"",VLOOKUP(D2224,LISTAS·PAPP!$I$3:$M$16,3,0),"")</f>
        <v/>
      </c>
      <c r="AE2224" s="52" t="str">
        <f>IF(D2224&lt;&gt;"",VLOOKUP(D2224,LISTAS·PAPP!$I$3:$M$16,4,0),"")</f>
        <v/>
      </c>
      <c r="AF2224" s="51" t="str">
        <f>IF(D2224&lt;&gt;"",VLOOKUP(D2224,LISTAS·PAPP!$I$3:$M$16,5,0),"")</f>
        <v/>
      </c>
      <c r="AG2224" s="52" t="str">
        <f>IF(AH2224&lt;&gt;"",VLOOKUP(AH2224,LISTAS·PAPP!$O$3:$P$74,2,0),"")</f>
        <v/>
      </c>
      <c r="AH2224" s="58"/>
      <c r="AI2224" s="60"/>
      <c r="AJ2224" s="51" t="str">
        <f>IF(AI2224&lt;&gt;"",VLOOKUP(AI2224,LISTAS·PAPP!$X$4:$Y$80,2,0),"")</f>
        <v/>
      </c>
      <c r="AK2224" s="58"/>
      <c r="AL2224" s="60"/>
      <c r="AM2224" s="51" t="str">
        <f>IF(ISERROR(VLOOKUP(AL2224,LISTAS·PAPP!$AD$4:$AE$334,2,0))," ",VLOOKUP(AL2224,LISTAS·PAPP!$AD$4:$AE$334,2,0))</f>
        <v xml:space="preserve"> </v>
      </c>
      <c r="AN2224" s="63"/>
      <c r="AO2224" s="64"/>
      <c r="AP2224" s="64"/>
      <c r="AQ2224" s="64"/>
      <c r="AR2224" s="64"/>
      <c r="AS2224" s="64"/>
      <c r="AT2224" s="64"/>
      <c r="AU2224" s="64"/>
      <c r="AV2224" s="64"/>
      <c r="AW2224" s="64"/>
      <c r="AX2224" s="64"/>
      <c r="AY2224" s="64"/>
      <c r="AZ2224" s="64"/>
      <c r="BA2224" s="53" t="str">
        <f t="shared" si="103"/>
        <v/>
      </c>
      <c r="BB2224" s="54" t="str">
        <f t="shared" si="104"/>
        <v/>
      </c>
      <c r="BC2224" s="55" t="str">
        <f t="shared" si="105"/>
        <v xml:space="preserve"> </v>
      </c>
    </row>
    <row r="2225" spans="1:55" x14ac:dyDescent="0.25">
      <c r="A2225" s="58"/>
      <c r="B2225" s="58"/>
      <c r="C2225" s="58"/>
      <c r="D2225" s="58"/>
      <c r="E2225" s="51" t="str">
        <f>IF(C2225&lt;&gt;"",VLOOKUP(MID(C2225,18,5),LISTAS·PAPP!$E$4:$F$76,2,0),"")</f>
        <v/>
      </c>
      <c r="F2225" s="58"/>
      <c r="G2225" s="51" t="str">
        <f>IF(F2225&lt;&gt;"",VLOOKUP(F2225,LISTAS·PAPP!$R$3:$T$221,3,0),"")</f>
        <v/>
      </c>
      <c r="H2225" s="58"/>
      <c r="I2225" s="66"/>
      <c r="J2225" s="66"/>
      <c r="K2225" s="67"/>
      <c r="L2225" s="66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52" t="str">
        <f>IF(A2225&lt;&gt;"",IF(D2225="DIRECCIÓN_DE_TRANSFERENCIAS","280 0031",VLOOKUP(C2225,LISTAS·PAPP!$C$3:$D$76,2,0)),"")</f>
        <v/>
      </c>
      <c r="Z2225" s="61"/>
      <c r="AA2225" s="62"/>
      <c r="AB2225" s="62"/>
      <c r="AC2225" s="65" t="str">
        <f>IF(D2225&lt;&gt;"",VLOOKUP(D2225,LISTAS·PAPP!$I$3:$M$16,2,0),"")</f>
        <v/>
      </c>
      <c r="AD2225" s="51" t="str">
        <f>IF(D2225&lt;&gt;"",VLOOKUP(D2225,LISTAS·PAPP!$I$3:$M$16,3,0),"")</f>
        <v/>
      </c>
      <c r="AE2225" s="52" t="str">
        <f>IF(D2225&lt;&gt;"",VLOOKUP(D2225,LISTAS·PAPP!$I$3:$M$16,4,0),"")</f>
        <v/>
      </c>
      <c r="AF2225" s="51" t="str">
        <f>IF(D2225&lt;&gt;"",VLOOKUP(D2225,LISTAS·PAPP!$I$3:$M$16,5,0),"")</f>
        <v/>
      </c>
      <c r="AG2225" s="52" t="str">
        <f>IF(AH2225&lt;&gt;"",VLOOKUP(AH2225,LISTAS·PAPP!$O$3:$P$74,2,0),"")</f>
        <v/>
      </c>
      <c r="AH2225" s="58"/>
      <c r="AI2225" s="60"/>
      <c r="AJ2225" s="51" t="str">
        <f>IF(AI2225&lt;&gt;"",VLOOKUP(AI2225,LISTAS·PAPP!$X$4:$Y$80,2,0),"")</f>
        <v/>
      </c>
      <c r="AK2225" s="58"/>
      <c r="AL2225" s="60"/>
      <c r="AM2225" s="51" t="str">
        <f>IF(ISERROR(VLOOKUP(AL2225,LISTAS·PAPP!$AD$4:$AE$334,2,0))," ",VLOOKUP(AL2225,LISTAS·PAPP!$AD$4:$AE$334,2,0))</f>
        <v xml:space="preserve"> </v>
      </c>
      <c r="AN2225" s="63"/>
      <c r="AO2225" s="64"/>
      <c r="AP2225" s="64"/>
      <c r="AQ2225" s="64"/>
      <c r="AR2225" s="64"/>
      <c r="AS2225" s="64"/>
      <c r="AT2225" s="64"/>
      <c r="AU2225" s="64"/>
      <c r="AV2225" s="64"/>
      <c r="AW2225" s="64"/>
      <c r="AX2225" s="64"/>
      <c r="AY2225" s="64"/>
      <c r="AZ2225" s="64"/>
      <c r="BA2225" s="53" t="str">
        <f t="shared" si="103"/>
        <v/>
      </c>
      <c r="BB2225" s="54" t="str">
        <f t="shared" si="104"/>
        <v/>
      </c>
      <c r="BC2225" s="55" t="str">
        <f t="shared" si="105"/>
        <v xml:space="preserve"> </v>
      </c>
    </row>
    <row r="2226" spans="1:55" x14ac:dyDescent="0.25">
      <c r="A2226" s="58"/>
      <c r="B2226" s="58"/>
      <c r="C2226" s="58"/>
      <c r="D2226" s="58"/>
      <c r="E2226" s="51" t="str">
        <f>IF(C2226&lt;&gt;"",VLOOKUP(MID(C2226,18,5),LISTAS·PAPP!$E$4:$F$76,2,0),"")</f>
        <v/>
      </c>
      <c r="F2226" s="58"/>
      <c r="G2226" s="51" t="str">
        <f>IF(F2226&lt;&gt;"",VLOOKUP(F2226,LISTAS·PAPP!$R$3:$T$221,3,0),"")</f>
        <v/>
      </c>
      <c r="H2226" s="58"/>
      <c r="I2226" s="66"/>
      <c r="J2226" s="66"/>
      <c r="K2226" s="67"/>
      <c r="L2226" s="66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52" t="str">
        <f>IF(A2226&lt;&gt;"",IF(D2226="DIRECCIÓN_DE_TRANSFERENCIAS","280 0031",VLOOKUP(C2226,LISTAS·PAPP!$C$3:$D$76,2,0)),"")</f>
        <v/>
      </c>
      <c r="Z2226" s="61"/>
      <c r="AA2226" s="62"/>
      <c r="AB2226" s="62"/>
      <c r="AC2226" s="65" t="str">
        <f>IF(D2226&lt;&gt;"",VLOOKUP(D2226,LISTAS·PAPP!$I$3:$M$16,2,0),"")</f>
        <v/>
      </c>
      <c r="AD2226" s="51" t="str">
        <f>IF(D2226&lt;&gt;"",VLOOKUP(D2226,LISTAS·PAPP!$I$3:$M$16,3,0),"")</f>
        <v/>
      </c>
      <c r="AE2226" s="52" t="str">
        <f>IF(D2226&lt;&gt;"",VLOOKUP(D2226,LISTAS·PAPP!$I$3:$M$16,4,0),"")</f>
        <v/>
      </c>
      <c r="AF2226" s="51" t="str">
        <f>IF(D2226&lt;&gt;"",VLOOKUP(D2226,LISTAS·PAPP!$I$3:$M$16,5,0),"")</f>
        <v/>
      </c>
      <c r="AG2226" s="52" t="str">
        <f>IF(AH2226&lt;&gt;"",VLOOKUP(AH2226,LISTAS·PAPP!$O$3:$P$74,2,0),"")</f>
        <v/>
      </c>
      <c r="AH2226" s="58"/>
      <c r="AI2226" s="60"/>
      <c r="AJ2226" s="51" t="str">
        <f>IF(AI2226&lt;&gt;"",VLOOKUP(AI2226,LISTAS·PAPP!$X$4:$Y$80,2,0),"")</f>
        <v/>
      </c>
      <c r="AK2226" s="58"/>
      <c r="AL2226" s="60"/>
      <c r="AM2226" s="51" t="str">
        <f>IF(ISERROR(VLOOKUP(AL2226,LISTAS·PAPP!$AD$4:$AE$334,2,0))," ",VLOOKUP(AL2226,LISTAS·PAPP!$AD$4:$AE$334,2,0))</f>
        <v xml:space="preserve"> </v>
      </c>
      <c r="AN2226" s="63"/>
      <c r="AO2226" s="64"/>
      <c r="AP2226" s="64"/>
      <c r="AQ2226" s="64"/>
      <c r="AR2226" s="64"/>
      <c r="AS2226" s="64"/>
      <c r="AT2226" s="64"/>
      <c r="AU2226" s="64"/>
      <c r="AV2226" s="64"/>
      <c r="AW2226" s="64"/>
      <c r="AX2226" s="64"/>
      <c r="AY2226" s="64"/>
      <c r="AZ2226" s="64"/>
      <c r="BA2226" s="53" t="str">
        <f t="shared" si="103"/>
        <v/>
      </c>
      <c r="BB2226" s="54" t="str">
        <f t="shared" si="104"/>
        <v/>
      </c>
      <c r="BC2226" s="55" t="str">
        <f t="shared" si="105"/>
        <v xml:space="preserve"> </v>
      </c>
    </row>
    <row r="2227" spans="1:55" x14ac:dyDescent="0.25">
      <c r="A2227" s="58"/>
      <c r="B2227" s="58"/>
      <c r="C2227" s="58"/>
      <c r="D2227" s="58"/>
      <c r="E2227" s="51" t="str">
        <f>IF(C2227&lt;&gt;"",VLOOKUP(MID(C2227,18,5),LISTAS·PAPP!$E$4:$F$76,2,0),"")</f>
        <v/>
      </c>
      <c r="F2227" s="58"/>
      <c r="G2227" s="51" t="str">
        <f>IF(F2227&lt;&gt;"",VLOOKUP(F2227,LISTAS·PAPP!$R$3:$T$221,3,0),"")</f>
        <v/>
      </c>
      <c r="H2227" s="58"/>
      <c r="I2227" s="66"/>
      <c r="J2227" s="66"/>
      <c r="K2227" s="67"/>
      <c r="L2227" s="66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52" t="str">
        <f>IF(A2227&lt;&gt;"",IF(D2227="DIRECCIÓN_DE_TRANSFERENCIAS","280 0031",VLOOKUP(C2227,LISTAS·PAPP!$C$3:$D$76,2,0)),"")</f>
        <v/>
      </c>
      <c r="Z2227" s="61"/>
      <c r="AA2227" s="62"/>
      <c r="AB2227" s="62"/>
      <c r="AC2227" s="65" t="str">
        <f>IF(D2227&lt;&gt;"",VLOOKUP(D2227,LISTAS·PAPP!$I$3:$M$16,2,0),"")</f>
        <v/>
      </c>
      <c r="AD2227" s="51" t="str">
        <f>IF(D2227&lt;&gt;"",VLOOKUP(D2227,LISTAS·PAPP!$I$3:$M$16,3,0),"")</f>
        <v/>
      </c>
      <c r="AE2227" s="52" t="str">
        <f>IF(D2227&lt;&gt;"",VLOOKUP(D2227,LISTAS·PAPP!$I$3:$M$16,4,0),"")</f>
        <v/>
      </c>
      <c r="AF2227" s="51" t="str">
        <f>IF(D2227&lt;&gt;"",VLOOKUP(D2227,LISTAS·PAPP!$I$3:$M$16,5,0),"")</f>
        <v/>
      </c>
      <c r="AG2227" s="52" t="str">
        <f>IF(AH2227&lt;&gt;"",VLOOKUP(AH2227,LISTAS·PAPP!$O$3:$P$74,2,0),"")</f>
        <v/>
      </c>
      <c r="AH2227" s="58"/>
      <c r="AI2227" s="60"/>
      <c r="AJ2227" s="51" t="str">
        <f>IF(AI2227&lt;&gt;"",VLOOKUP(AI2227,LISTAS·PAPP!$X$4:$Y$80,2,0),"")</f>
        <v/>
      </c>
      <c r="AK2227" s="58"/>
      <c r="AL2227" s="60"/>
      <c r="AM2227" s="51" t="str">
        <f>IF(ISERROR(VLOOKUP(AL2227,LISTAS·PAPP!$AD$4:$AE$334,2,0))," ",VLOOKUP(AL2227,LISTAS·PAPP!$AD$4:$AE$334,2,0))</f>
        <v xml:space="preserve"> </v>
      </c>
      <c r="AN2227" s="63"/>
      <c r="AO2227" s="64"/>
      <c r="AP2227" s="64"/>
      <c r="AQ2227" s="64"/>
      <c r="AR2227" s="64"/>
      <c r="AS2227" s="64"/>
      <c r="AT2227" s="64"/>
      <c r="AU2227" s="64"/>
      <c r="AV2227" s="64"/>
      <c r="AW2227" s="64"/>
      <c r="AX2227" s="64"/>
      <c r="AY2227" s="64"/>
      <c r="AZ2227" s="64"/>
      <c r="BA2227" s="53" t="str">
        <f t="shared" si="103"/>
        <v/>
      </c>
      <c r="BB2227" s="54" t="str">
        <f t="shared" si="104"/>
        <v/>
      </c>
      <c r="BC2227" s="55" t="str">
        <f t="shared" si="105"/>
        <v xml:space="preserve"> </v>
      </c>
    </row>
    <row r="2228" spans="1:55" x14ac:dyDescent="0.25">
      <c r="A2228" s="58"/>
      <c r="B2228" s="58"/>
      <c r="C2228" s="58"/>
      <c r="D2228" s="58"/>
      <c r="E2228" s="51" t="str">
        <f>IF(C2228&lt;&gt;"",VLOOKUP(MID(C2228,18,5),LISTAS·PAPP!$E$4:$F$76,2,0),"")</f>
        <v/>
      </c>
      <c r="F2228" s="58"/>
      <c r="G2228" s="51" t="str">
        <f>IF(F2228&lt;&gt;"",VLOOKUP(F2228,LISTAS·PAPP!$R$3:$T$221,3,0),"")</f>
        <v/>
      </c>
      <c r="H2228" s="58"/>
      <c r="I2228" s="66"/>
      <c r="J2228" s="66"/>
      <c r="K2228" s="67"/>
      <c r="L2228" s="66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52" t="str">
        <f>IF(A2228&lt;&gt;"",IF(D2228="DIRECCIÓN_DE_TRANSFERENCIAS","280 0031",VLOOKUP(C2228,LISTAS·PAPP!$C$3:$D$76,2,0)),"")</f>
        <v/>
      </c>
      <c r="Z2228" s="61"/>
      <c r="AA2228" s="62"/>
      <c r="AB2228" s="62"/>
      <c r="AC2228" s="65" t="str">
        <f>IF(D2228&lt;&gt;"",VLOOKUP(D2228,LISTAS·PAPP!$I$3:$M$16,2,0),"")</f>
        <v/>
      </c>
      <c r="AD2228" s="51" t="str">
        <f>IF(D2228&lt;&gt;"",VLOOKUP(D2228,LISTAS·PAPP!$I$3:$M$16,3,0),"")</f>
        <v/>
      </c>
      <c r="AE2228" s="52" t="str">
        <f>IF(D2228&lt;&gt;"",VLOOKUP(D2228,LISTAS·PAPP!$I$3:$M$16,4,0),"")</f>
        <v/>
      </c>
      <c r="AF2228" s="51" t="str">
        <f>IF(D2228&lt;&gt;"",VLOOKUP(D2228,LISTAS·PAPP!$I$3:$M$16,5,0),"")</f>
        <v/>
      </c>
      <c r="AG2228" s="52" t="str">
        <f>IF(AH2228&lt;&gt;"",VLOOKUP(AH2228,LISTAS·PAPP!$O$3:$P$74,2,0),"")</f>
        <v/>
      </c>
      <c r="AH2228" s="58"/>
      <c r="AI2228" s="60"/>
      <c r="AJ2228" s="51" t="str">
        <f>IF(AI2228&lt;&gt;"",VLOOKUP(AI2228,LISTAS·PAPP!$X$4:$Y$80,2,0),"")</f>
        <v/>
      </c>
      <c r="AK2228" s="58"/>
      <c r="AL2228" s="60"/>
      <c r="AM2228" s="51" t="str">
        <f>IF(ISERROR(VLOOKUP(AL2228,LISTAS·PAPP!$AD$4:$AE$334,2,0))," ",VLOOKUP(AL2228,LISTAS·PAPP!$AD$4:$AE$334,2,0))</f>
        <v xml:space="preserve"> </v>
      </c>
      <c r="AN2228" s="63"/>
      <c r="AO2228" s="64"/>
      <c r="AP2228" s="64"/>
      <c r="AQ2228" s="64"/>
      <c r="AR2228" s="64"/>
      <c r="AS2228" s="64"/>
      <c r="AT2228" s="64"/>
      <c r="AU2228" s="64"/>
      <c r="AV2228" s="64"/>
      <c r="AW2228" s="64"/>
      <c r="AX2228" s="64"/>
      <c r="AY2228" s="64"/>
      <c r="AZ2228" s="64"/>
      <c r="BA2228" s="53" t="str">
        <f t="shared" si="103"/>
        <v/>
      </c>
      <c r="BB2228" s="54" t="str">
        <f t="shared" si="104"/>
        <v/>
      </c>
      <c r="BC2228" s="55" t="str">
        <f t="shared" si="105"/>
        <v xml:space="preserve"> </v>
      </c>
    </row>
    <row r="2229" spans="1:55" x14ac:dyDescent="0.25">
      <c r="A2229" s="58"/>
      <c r="B2229" s="58"/>
      <c r="C2229" s="58"/>
      <c r="D2229" s="58"/>
      <c r="E2229" s="51" t="str">
        <f>IF(C2229&lt;&gt;"",VLOOKUP(MID(C2229,18,5),LISTAS·PAPP!$E$4:$F$76,2,0),"")</f>
        <v/>
      </c>
      <c r="F2229" s="58"/>
      <c r="G2229" s="51" t="str">
        <f>IF(F2229&lt;&gt;"",VLOOKUP(F2229,LISTAS·PAPP!$R$3:$T$221,3,0),"")</f>
        <v/>
      </c>
      <c r="H2229" s="58"/>
      <c r="I2229" s="66"/>
      <c r="J2229" s="66"/>
      <c r="K2229" s="67"/>
      <c r="L2229" s="66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52" t="str">
        <f>IF(A2229&lt;&gt;"",IF(D2229="DIRECCIÓN_DE_TRANSFERENCIAS","280 0031",VLOOKUP(C2229,LISTAS·PAPP!$C$3:$D$76,2,0)),"")</f>
        <v/>
      </c>
      <c r="Z2229" s="61"/>
      <c r="AA2229" s="62"/>
      <c r="AB2229" s="62"/>
      <c r="AC2229" s="65" t="str">
        <f>IF(D2229&lt;&gt;"",VLOOKUP(D2229,LISTAS·PAPP!$I$3:$M$16,2,0),"")</f>
        <v/>
      </c>
      <c r="AD2229" s="51" t="str">
        <f>IF(D2229&lt;&gt;"",VLOOKUP(D2229,LISTAS·PAPP!$I$3:$M$16,3,0),"")</f>
        <v/>
      </c>
      <c r="AE2229" s="52" t="str">
        <f>IF(D2229&lt;&gt;"",VLOOKUP(D2229,LISTAS·PAPP!$I$3:$M$16,4,0),"")</f>
        <v/>
      </c>
      <c r="AF2229" s="51" t="str">
        <f>IF(D2229&lt;&gt;"",VLOOKUP(D2229,LISTAS·PAPP!$I$3:$M$16,5,0),"")</f>
        <v/>
      </c>
      <c r="AG2229" s="52" t="str">
        <f>IF(AH2229&lt;&gt;"",VLOOKUP(AH2229,LISTAS·PAPP!$O$3:$P$74,2,0),"")</f>
        <v/>
      </c>
      <c r="AH2229" s="58"/>
      <c r="AI2229" s="60"/>
      <c r="AJ2229" s="51" t="str">
        <f>IF(AI2229&lt;&gt;"",VLOOKUP(AI2229,LISTAS·PAPP!$X$4:$Y$80,2,0),"")</f>
        <v/>
      </c>
      <c r="AK2229" s="58"/>
      <c r="AL2229" s="60"/>
      <c r="AM2229" s="51" t="str">
        <f>IF(ISERROR(VLOOKUP(AL2229,LISTAS·PAPP!$AD$4:$AE$334,2,0))," ",VLOOKUP(AL2229,LISTAS·PAPP!$AD$4:$AE$334,2,0))</f>
        <v xml:space="preserve"> </v>
      </c>
      <c r="AN2229" s="63"/>
      <c r="AO2229" s="64"/>
      <c r="AP2229" s="64"/>
      <c r="AQ2229" s="64"/>
      <c r="AR2229" s="64"/>
      <c r="AS2229" s="64"/>
      <c r="AT2229" s="64"/>
      <c r="AU2229" s="64"/>
      <c r="AV2229" s="64"/>
      <c r="AW2229" s="64"/>
      <c r="AX2229" s="64"/>
      <c r="AY2229" s="64"/>
      <c r="AZ2229" s="64"/>
      <c r="BA2229" s="53" t="str">
        <f t="shared" si="103"/>
        <v/>
      </c>
      <c r="BB2229" s="54" t="str">
        <f t="shared" si="104"/>
        <v/>
      </c>
      <c r="BC2229" s="55" t="str">
        <f t="shared" si="105"/>
        <v xml:space="preserve"> </v>
      </c>
    </row>
    <row r="2230" spans="1:55" x14ac:dyDescent="0.25">
      <c r="A2230" s="58"/>
      <c r="B2230" s="58"/>
      <c r="C2230" s="58"/>
      <c r="D2230" s="58"/>
      <c r="E2230" s="51" t="str">
        <f>IF(C2230&lt;&gt;"",VLOOKUP(MID(C2230,18,5),LISTAS·PAPP!$E$4:$F$76,2,0),"")</f>
        <v/>
      </c>
      <c r="F2230" s="58"/>
      <c r="G2230" s="51" t="str">
        <f>IF(F2230&lt;&gt;"",VLOOKUP(F2230,LISTAS·PAPP!$R$3:$T$221,3,0),"")</f>
        <v/>
      </c>
      <c r="H2230" s="58"/>
      <c r="I2230" s="66"/>
      <c r="J2230" s="66"/>
      <c r="K2230" s="67"/>
      <c r="L2230" s="66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52" t="str">
        <f>IF(A2230&lt;&gt;"",IF(D2230="DIRECCIÓN_DE_TRANSFERENCIAS","280 0031",VLOOKUP(C2230,LISTAS·PAPP!$C$3:$D$76,2,0)),"")</f>
        <v/>
      </c>
      <c r="Z2230" s="61"/>
      <c r="AA2230" s="62"/>
      <c r="AB2230" s="62"/>
      <c r="AC2230" s="65" t="str">
        <f>IF(D2230&lt;&gt;"",VLOOKUP(D2230,LISTAS·PAPP!$I$3:$M$16,2,0),"")</f>
        <v/>
      </c>
      <c r="AD2230" s="51" t="str">
        <f>IF(D2230&lt;&gt;"",VLOOKUP(D2230,LISTAS·PAPP!$I$3:$M$16,3,0),"")</f>
        <v/>
      </c>
      <c r="AE2230" s="52" t="str">
        <f>IF(D2230&lt;&gt;"",VLOOKUP(D2230,LISTAS·PAPP!$I$3:$M$16,4,0),"")</f>
        <v/>
      </c>
      <c r="AF2230" s="51" t="str">
        <f>IF(D2230&lt;&gt;"",VLOOKUP(D2230,LISTAS·PAPP!$I$3:$M$16,5,0),"")</f>
        <v/>
      </c>
      <c r="AG2230" s="52" t="str">
        <f>IF(AH2230&lt;&gt;"",VLOOKUP(AH2230,LISTAS·PAPP!$O$3:$P$74,2,0),"")</f>
        <v/>
      </c>
      <c r="AH2230" s="58"/>
      <c r="AI2230" s="60"/>
      <c r="AJ2230" s="51" t="str">
        <f>IF(AI2230&lt;&gt;"",VLOOKUP(AI2230,LISTAS·PAPP!$X$4:$Y$80,2,0),"")</f>
        <v/>
      </c>
      <c r="AK2230" s="58"/>
      <c r="AL2230" s="60"/>
      <c r="AM2230" s="51" t="str">
        <f>IF(ISERROR(VLOOKUP(AL2230,LISTAS·PAPP!$AD$4:$AE$334,2,0))," ",VLOOKUP(AL2230,LISTAS·PAPP!$AD$4:$AE$334,2,0))</f>
        <v xml:space="preserve"> </v>
      </c>
      <c r="AN2230" s="63"/>
      <c r="AO2230" s="64"/>
      <c r="AP2230" s="64"/>
      <c r="AQ2230" s="64"/>
      <c r="AR2230" s="64"/>
      <c r="AS2230" s="64"/>
      <c r="AT2230" s="64"/>
      <c r="AU2230" s="64"/>
      <c r="AV2230" s="64"/>
      <c r="AW2230" s="64"/>
      <c r="AX2230" s="64"/>
      <c r="AY2230" s="64"/>
      <c r="AZ2230" s="64"/>
      <c r="BA2230" s="53" t="str">
        <f t="shared" si="103"/>
        <v/>
      </c>
      <c r="BB2230" s="54" t="str">
        <f t="shared" si="104"/>
        <v/>
      </c>
      <c r="BC2230" s="55" t="str">
        <f t="shared" si="105"/>
        <v xml:space="preserve"> </v>
      </c>
    </row>
    <row r="2231" spans="1:55" x14ac:dyDescent="0.25">
      <c r="A2231" s="58"/>
      <c r="B2231" s="58"/>
      <c r="C2231" s="58"/>
      <c r="D2231" s="58"/>
      <c r="E2231" s="51" t="str">
        <f>IF(C2231&lt;&gt;"",VLOOKUP(MID(C2231,18,5),LISTAS·PAPP!$E$4:$F$76,2,0),"")</f>
        <v/>
      </c>
      <c r="F2231" s="58"/>
      <c r="G2231" s="51" t="str">
        <f>IF(F2231&lt;&gt;"",VLOOKUP(F2231,LISTAS·PAPP!$R$3:$T$221,3,0),"")</f>
        <v/>
      </c>
      <c r="H2231" s="58"/>
      <c r="I2231" s="66"/>
      <c r="J2231" s="66"/>
      <c r="K2231" s="67"/>
      <c r="L2231" s="66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52" t="str">
        <f>IF(A2231&lt;&gt;"",IF(D2231="DIRECCIÓN_DE_TRANSFERENCIAS","280 0031",VLOOKUP(C2231,LISTAS·PAPP!$C$3:$D$76,2,0)),"")</f>
        <v/>
      </c>
      <c r="Z2231" s="61"/>
      <c r="AA2231" s="62"/>
      <c r="AB2231" s="62"/>
      <c r="AC2231" s="65" t="str">
        <f>IF(D2231&lt;&gt;"",VLOOKUP(D2231,LISTAS·PAPP!$I$3:$M$16,2,0),"")</f>
        <v/>
      </c>
      <c r="AD2231" s="51" t="str">
        <f>IF(D2231&lt;&gt;"",VLOOKUP(D2231,LISTAS·PAPP!$I$3:$M$16,3,0),"")</f>
        <v/>
      </c>
      <c r="AE2231" s="52" t="str">
        <f>IF(D2231&lt;&gt;"",VLOOKUP(D2231,LISTAS·PAPP!$I$3:$M$16,4,0),"")</f>
        <v/>
      </c>
      <c r="AF2231" s="51" t="str">
        <f>IF(D2231&lt;&gt;"",VLOOKUP(D2231,LISTAS·PAPP!$I$3:$M$16,5,0),"")</f>
        <v/>
      </c>
      <c r="AG2231" s="52" t="str">
        <f>IF(AH2231&lt;&gt;"",VLOOKUP(AH2231,LISTAS·PAPP!$O$3:$P$74,2,0),"")</f>
        <v/>
      </c>
      <c r="AH2231" s="58"/>
      <c r="AI2231" s="60"/>
      <c r="AJ2231" s="51" t="str">
        <f>IF(AI2231&lt;&gt;"",VLOOKUP(AI2231,LISTAS·PAPP!$X$4:$Y$80,2,0),"")</f>
        <v/>
      </c>
      <c r="AK2231" s="58"/>
      <c r="AL2231" s="60"/>
      <c r="AM2231" s="51" t="str">
        <f>IF(ISERROR(VLOOKUP(AL2231,LISTAS·PAPP!$AD$4:$AE$334,2,0))," ",VLOOKUP(AL2231,LISTAS·PAPP!$AD$4:$AE$334,2,0))</f>
        <v xml:space="preserve"> </v>
      </c>
      <c r="AN2231" s="63"/>
      <c r="AO2231" s="64"/>
      <c r="AP2231" s="64"/>
      <c r="AQ2231" s="64"/>
      <c r="AR2231" s="64"/>
      <c r="AS2231" s="64"/>
      <c r="AT2231" s="64"/>
      <c r="AU2231" s="64"/>
      <c r="AV2231" s="64"/>
      <c r="AW2231" s="64"/>
      <c r="AX2231" s="64"/>
      <c r="AY2231" s="64"/>
      <c r="AZ2231" s="64"/>
      <c r="BA2231" s="53" t="str">
        <f t="shared" si="103"/>
        <v/>
      </c>
      <c r="BB2231" s="54" t="str">
        <f t="shared" si="104"/>
        <v/>
      </c>
      <c r="BC2231" s="55" t="str">
        <f t="shared" si="105"/>
        <v xml:space="preserve"> </v>
      </c>
    </row>
    <row r="2232" spans="1:55" x14ac:dyDescent="0.25">
      <c r="A2232" s="58"/>
      <c r="B2232" s="58"/>
      <c r="C2232" s="58"/>
      <c r="D2232" s="58"/>
      <c r="E2232" s="51" t="str">
        <f>IF(C2232&lt;&gt;"",VLOOKUP(MID(C2232,18,5),LISTAS·PAPP!$E$4:$F$76,2,0),"")</f>
        <v/>
      </c>
      <c r="F2232" s="58"/>
      <c r="G2232" s="51" t="str">
        <f>IF(F2232&lt;&gt;"",VLOOKUP(F2232,LISTAS·PAPP!$R$3:$T$221,3,0),"")</f>
        <v/>
      </c>
      <c r="H2232" s="58"/>
      <c r="I2232" s="66"/>
      <c r="J2232" s="66"/>
      <c r="K2232" s="67"/>
      <c r="L2232" s="66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52" t="str">
        <f>IF(A2232&lt;&gt;"",IF(D2232="DIRECCIÓN_DE_TRANSFERENCIAS","280 0031",VLOOKUP(C2232,LISTAS·PAPP!$C$3:$D$76,2,0)),"")</f>
        <v/>
      </c>
      <c r="Z2232" s="61"/>
      <c r="AA2232" s="62"/>
      <c r="AB2232" s="62"/>
      <c r="AC2232" s="65" t="str">
        <f>IF(D2232&lt;&gt;"",VLOOKUP(D2232,LISTAS·PAPP!$I$3:$M$16,2,0),"")</f>
        <v/>
      </c>
      <c r="AD2232" s="51" t="str">
        <f>IF(D2232&lt;&gt;"",VLOOKUP(D2232,LISTAS·PAPP!$I$3:$M$16,3,0),"")</f>
        <v/>
      </c>
      <c r="AE2232" s="52" t="str">
        <f>IF(D2232&lt;&gt;"",VLOOKUP(D2232,LISTAS·PAPP!$I$3:$M$16,4,0),"")</f>
        <v/>
      </c>
      <c r="AF2232" s="51" t="str">
        <f>IF(D2232&lt;&gt;"",VLOOKUP(D2232,LISTAS·PAPP!$I$3:$M$16,5,0),"")</f>
        <v/>
      </c>
      <c r="AG2232" s="52" t="str">
        <f>IF(AH2232&lt;&gt;"",VLOOKUP(AH2232,LISTAS·PAPP!$O$3:$P$74,2,0),"")</f>
        <v/>
      </c>
      <c r="AH2232" s="58"/>
      <c r="AI2232" s="60"/>
      <c r="AJ2232" s="51" t="str">
        <f>IF(AI2232&lt;&gt;"",VLOOKUP(AI2232,LISTAS·PAPP!$X$4:$Y$80,2,0),"")</f>
        <v/>
      </c>
      <c r="AK2232" s="58"/>
      <c r="AL2232" s="60"/>
      <c r="AM2232" s="51" t="str">
        <f>IF(ISERROR(VLOOKUP(AL2232,LISTAS·PAPP!$AD$4:$AE$334,2,0))," ",VLOOKUP(AL2232,LISTAS·PAPP!$AD$4:$AE$334,2,0))</f>
        <v xml:space="preserve"> </v>
      </c>
      <c r="AN2232" s="63"/>
      <c r="AO2232" s="64"/>
      <c r="AP2232" s="64"/>
      <c r="AQ2232" s="64"/>
      <c r="AR2232" s="64"/>
      <c r="AS2232" s="64"/>
      <c r="AT2232" s="64"/>
      <c r="AU2232" s="64"/>
      <c r="AV2232" s="64"/>
      <c r="AW2232" s="64"/>
      <c r="AX2232" s="64"/>
      <c r="AY2232" s="64"/>
      <c r="AZ2232" s="64"/>
      <c r="BA2232" s="53" t="str">
        <f t="shared" si="103"/>
        <v/>
      </c>
      <c r="BB2232" s="54" t="str">
        <f t="shared" si="104"/>
        <v/>
      </c>
      <c r="BC2232" s="55" t="str">
        <f t="shared" si="105"/>
        <v xml:space="preserve"> </v>
      </c>
    </row>
    <row r="2233" spans="1:55" x14ac:dyDescent="0.25">
      <c r="A2233" s="58"/>
      <c r="B2233" s="58"/>
      <c r="C2233" s="58"/>
      <c r="D2233" s="58"/>
      <c r="E2233" s="51" t="str">
        <f>IF(C2233&lt;&gt;"",VLOOKUP(MID(C2233,18,5),LISTAS·PAPP!$E$4:$F$76,2,0),"")</f>
        <v/>
      </c>
      <c r="F2233" s="58"/>
      <c r="G2233" s="51" t="str">
        <f>IF(F2233&lt;&gt;"",VLOOKUP(F2233,LISTAS·PAPP!$R$3:$T$221,3,0),"")</f>
        <v/>
      </c>
      <c r="H2233" s="58"/>
      <c r="I2233" s="66"/>
      <c r="J2233" s="66"/>
      <c r="K2233" s="67"/>
      <c r="L2233" s="66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52" t="str">
        <f>IF(A2233&lt;&gt;"",IF(D2233="DIRECCIÓN_DE_TRANSFERENCIAS","280 0031",VLOOKUP(C2233,LISTAS·PAPP!$C$3:$D$76,2,0)),"")</f>
        <v/>
      </c>
      <c r="Z2233" s="61"/>
      <c r="AA2233" s="62"/>
      <c r="AB2233" s="62"/>
      <c r="AC2233" s="65" t="str">
        <f>IF(D2233&lt;&gt;"",VLOOKUP(D2233,LISTAS·PAPP!$I$3:$M$16,2,0),"")</f>
        <v/>
      </c>
      <c r="AD2233" s="51" t="str">
        <f>IF(D2233&lt;&gt;"",VLOOKUP(D2233,LISTAS·PAPP!$I$3:$M$16,3,0),"")</f>
        <v/>
      </c>
      <c r="AE2233" s="52" t="str">
        <f>IF(D2233&lt;&gt;"",VLOOKUP(D2233,LISTAS·PAPP!$I$3:$M$16,4,0),"")</f>
        <v/>
      </c>
      <c r="AF2233" s="51" t="str">
        <f>IF(D2233&lt;&gt;"",VLOOKUP(D2233,LISTAS·PAPP!$I$3:$M$16,5,0),"")</f>
        <v/>
      </c>
      <c r="AG2233" s="52" t="str">
        <f>IF(AH2233&lt;&gt;"",VLOOKUP(AH2233,LISTAS·PAPP!$O$3:$P$74,2,0),"")</f>
        <v/>
      </c>
      <c r="AH2233" s="58"/>
      <c r="AI2233" s="60"/>
      <c r="AJ2233" s="51" t="str">
        <f>IF(AI2233&lt;&gt;"",VLOOKUP(AI2233,LISTAS·PAPP!$X$4:$Y$80,2,0),"")</f>
        <v/>
      </c>
      <c r="AK2233" s="58"/>
      <c r="AL2233" s="60"/>
      <c r="AM2233" s="51" t="str">
        <f>IF(ISERROR(VLOOKUP(AL2233,LISTAS·PAPP!$AD$4:$AE$334,2,0))," ",VLOOKUP(AL2233,LISTAS·PAPP!$AD$4:$AE$334,2,0))</f>
        <v xml:space="preserve"> </v>
      </c>
      <c r="AN2233" s="63"/>
      <c r="AO2233" s="64"/>
      <c r="AP2233" s="64"/>
      <c r="AQ2233" s="64"/>
      <c r="AR2233" s="64"/>
      <c r="AS2233" s="64"/>
      <c r="AT2233" s="64"/>
      <c r="AU2233" s="64"/>
      <c r="AV2233" s="64"/>
      <c r="AW2233" s="64"/>
      <c r="AX2233" s="64"/>
      <c r="AY2233" s="64"/>
      <c r="AZ2233" s="64"/>
      <c r="BA2233" s="53" t="str">
        <f t="shared" si="103"/>
        <v/>
      </c>
      <c r="BB2233" s="54" t="str">
        <f t="shared" si="104"/>
        <v/>
      </c>
      <c r="BC2233" s="55" t="str">
        <f t="shared" si="105"/>
        <v xml:space="preserve"> </v>
      </c>
    </row>
    <row r="2234" spans="1:55" x14ac:dyDescent="0.25">
      <c r="A2234" s="58"/>
      <c r="B2234" s="58"/>
      <c r="C2234" s="58"/>
      <c r="D2234" s="58"/>
      <c r="E2234" s="51" t="str">
        <f>IF(C2234&lt;&gt;"",VLOOKUP(MID(C2234,18,5),LISTAS·PAPP!$E$4:$F$76,2,0),"")</f>
        <v/>
      </c>
      <c r="F2234" s="58"/>
      <c r="G2234" s="51" t="str">
        <f>IF(F2234&lt;&gt;"",VLOOKUP(F2234,LISTAS·PAPP!$R$3:$T$221,3,0),"")</f>
        <v/>
      </c>
      <c r="H2234" s="58"/>
      <c r="I2234" s="66"/>
      <c r="J2234" s="66"/>
      <c r="K2234" s="67"/>
      <c r="L2234" s="66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52" t="str">
        <f>IF(A2234&lt;&gt;"",IF(D2234="DIRECCIÓN_DE_TRANSFERENCIAS","280 0031",VLOOKUP(C2234,LISTAS·PAPP!$C$3:$D$76,2,0)),"")</f>
        <v/>
      </c>
      <c r="Z2234" s="61"/>
      <c r="AA2234" s="62"/>
      <c r="AB2234" s="62"/>
      <c r="AC2234" s="65" t="str">
        <f>IF(D2234&lt;&gt;"",VLOOKUP(D2234,LISTAS·PAPP!$I$3:$M$16,2,0),"")</f>
        <v/>
      </c>
      <c r="AD2234" s="51" t="str">
        <f>IF(D2234&lt;&gt;"",VLOOKUP(D2234,LISTAS·PAPP!$I$3:$M$16,3,0),"")</f>
        <v/>
      </c>
      <c r="AE2234" s="52" t="str">
        <f>IF(D2234&lt;&gt;"",VLOOKUP(D2234,LISTAS·PAPP!$I$3:$M$16,4,0),"")</f>
        <v/>
      </c>
      <c r="AF2234" s="51" t="str">
        <f>IF(D2234&lt;&gt;"",VLOOKUP(D2234,LISTAS·PAPP!$I$3:$M$16,5,0),"")</f>
        <v/>
      </c>
      <c r="AG2234" s="52" t="str">
        <f>IF(AH2234&lt;&gt;"",VLOOKUP(AH2234,LISTAS·PAPP!$O$3:$P$74,2,0),"")</f>
        <v/>
      </c>
      <c r="AH2234" s="58"/>
      <c r="AI2234" s="60"/>
      <c r="AJ2234" s="51" t="str">
        <f>IF(AI2234&lt;&gt;"",VLOOKUP(AI2234,LISTAS·PAPP!$X$4:$Y$80,2,0),"")</f>
        <v/>
      </c>
      <c r="AK2234" s="58"/>
      <c r="AL2234" s="60"/>
      <c r="AM2234" s="51" t="str">
        <f>IF(ISERROR(VLOOKUP(AL2234,LISTAS·PAPP!$AD$4:$AE$334,2,0))," ",VLOOKUP(AL2234,LISTAS·PAPP!$AD$4:$AE$334,2,0))</f>
        <v xml:space="preserve"> </v>
      </c>
      <c r="AN2234" s="63"/>
      <c r="AO2234" s="64"/>
      <c r="AP2234" s="64"/>
      <c r="AQ2234" s="64"/>
      <c r="AR2234" s="64"/>
      <c r="AS2234" s="64"/>
      <c r="AT2234" s="64"/>
      <c r="AU2234" s="64"/>
      <c r="AV2234" s="64"/>
      <c r="AW2234" s="64"/>
      <c r="AX2234" s="64"/>
      <c r="AY2234" s="64"/>
      <c r="AZ2234" s="64"/>
      <c r="BA2234" s="53" t="str">
        <f t="shared" si="103"/>
        <v/>
      </c>
      <c r="BB2234" s="54" t="str">
        <f t="shared" si="104"/>
        <v/>
      </c>
      <c r="BC2234" s="55" t="str">
        <f t="shared" si="105"/>
        <v xml:space="preserve"> </v>
      </c>
    </row>
    <row r="2235" spans="1:55" x14ac:dyDescent="0.25">
      <c r="A2235" s="58"/>
      <c r="B2235" s="58"/>
      <c r="C2235" s="58"/>
      <c r="D2235" s="58"/>
      <c r="E2235" s="51" t="str">
        <f>IF(C2235&lt;&gt;"",VLOOKUP(MID(C2235,18,5),LISTAS·PAPP!$E$4:$F$76,2,0),"")</f>
        <v/>
      </c>
      <c r="F2235" s="58"/>
      <c r="G2235" s="51" t="str">
        <f>IF(F2235&lt;&gt;"",VLOOKUP(F2235,LISTAS·PAPP!$R$3:$T$221,3,0),"")</f>
        <v/>
      </c>
      <c r="H2235" s="58"/>
      <c r="I2235" s="66"/>
      <c r="J2235" s="66"/>
      <c r="K2235" s="67"/>
      <c r="L2235" s="66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52" t="str">
        <f>IF(A2235&lt;&gt;"",IF(D2235="DIRECCIÓN_DE_TRANSFERENCIAS","280 0031",VLOOKUP(C2235,LISTAS·PAPP!$C$3:$D$76,2,0)),"")</f>
        <v/>
      </c>
      <c r="Z2235" s="61"/>
      <c r="AA2235" s="62"/>
      <c r="AB2235" s="62"/>
      <c r="AC2235" s="65" t="str">
        <f>IF(D2235&lt;&gt;"",VLOOKUP(D2235,LISTAS·PAPP!$I$3:$M$16,2,0),"")</f>
        <v/>
      </c>
      <c r="AD2235" s="51" t="str">
        <f>IF(D2235&lt;&gt;"",VLOOKUP(D2235,LISTAS·PAPP!$I$3:$M$16,3,0),"")</f>
        <v/>
      </c>
      <c r="AE2235" s="52" t="str">
        <f>IF(D2235&lt;&gt;"",VLOOKUP(D2235,LISTAS·PAPP!$I$3:$M$16,4,0),"")</f>
        <v/>
      </c>
      <c r="AF2235" s="51" t="str">
        <f>IF(D2235&lt;&gt;"",VLOOKUP(D2235,LISTAS·PAPP!$I$3:$M$16,5,0),"")</f>
        <v/>
      </c>
      <c r="AG2235" s="52" t="str">
        <f>IF(AH2235&lt;&gt;"",VLOOKUP(AH2235,LISTAS·PAPP!$O$3:$P$74,2,0),"")</f>
        <v/>
      </c>
      <c r="AH2235" s="58"/>
      <c r="AI2235" s="60"/>
      <c r="AJ2235" s="51" t="str">
        <f>IF(AI2235&lt;&gt;"",VLOOKUP(AI2235,LISTAS·PAPP!$X$4:$Y$80,2,0),"")</f>
        <v/>
      </c>
      <c r="AK2235" s="58"/>
      <c r="AL2235" s="60"/>
      <c r="AM2235" s="51" t="str">
        <f>IF(ISERROR(VLOOKUP(AL2235,LISTAS·PAPP!$AD$4:$AE$334,2,0))," ",VLOOKUP(AL2235,LISTAS·PAPP!$AD$4:$AE$334,2,0))</f>
        <v xml:space="preserve"> </v>
      </c>
      <c r="AN2235" s="63"/>
      <c r="AO2235" s="64"/>
      <c r="AP2235" s="64"/>
      <c r="AQ2235" s="64"/>
      <c r="AR2235" s="64"/>
      <c r="AS2235" s="64"/>
      <c r="AT2235" s="64"/>
      <c r="AU2235" s="64"/>
      <c r="AV2235" s="64"/>
      <c r="AW2235" s="64"/>
      <c r="AX2235" s="64"/>
      <c r="AY2235" s="64"/>
      <c r="AZ2235" s="64"/>
      <c r="BA2235" s="53" t="str">
        <f t="shared" si="103"/>
        <v/>
      </c>
      <c r="BB2235" s="54" t="str">
        <f t="shared" si="104"/>
        <v/>
      </c>
      <c r="BC2235" s="55" t="str">
        <f t="shared" si="105"/>
        <v xml:space="preserve"> </v>
      </c>
    </row>
    <row r="2236" spans="1:55" x14ac:dyDescent="0.25">
      <c r="A2236" s="58"/>
      <c r="B2236" s="58"/>
      <c r="C2236" s="58"/>
      <c r="D2236" s="58"/>
      <c r="E2236" s="51" t="str">
        <f>IF(C2236&lt;&gt;"",VLOOKUP(MID(C2236,18,5),LISTAS·PAPP!$E$4:$F$76,2,0),"")</f>
        <v/>
      </c>
      <c r="F2236" s="58"/>
      <c r="G2236" s="51" t="str">
        <f>IF(F2236&lt;&gt;"",VLOOKUP(F2236,LISTAS·PAPP!$R$3:$T$221,3,0),"")</f>
        <v/>
      </c>
      <c r="H2236" s="58"/>
      <c r="I2236" s="66"/>
      <c r="J2236" s="66"/>
      <c r="K2236" s="67"/>
      <c r="L2236" s="66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52" t="str">
        <f>IF(A2236&lt;&gt;"",IF(D2236="DIRECCIÓN_DE_TRANSFERENCIAS","280 0031",VLOOKUP(C2236,LISTAS·PAPP!$C$3:$D$76,2,0)),"")</f>
        <v/>
      </c>
      <c r="Z2236" s="61"/>
      <c r="AA2236" s="62"/>
      <c r="AB2236" s="62"/>
      <c r="AC2236" s="65" t="str">
        <f>IF(D2236&lt;&gt;"",VLOOKUP(D2236,LISTAS·PAPP!$I$3:$M$16,2,0),"")</f>
        <v/>
      </c>
      <c r="AD2236" s="51" t="str">
        <f>IF(D2236&lt;&gt;"",VLOOKUP(D2236,LISTAS·PAPP!$I$3:$M$16,3,0),"")</f>
        <v/>
      </c>
      <c r="AE2236" s="52" t="str">
        <f>IF(D2236&lt;&gt;"",VLOOKUP(D2236,LISTAS·PAPP!$I$3:$M$16,4,0),"")</f>
        <v/>
      </c>
      <c r="AF2236" s="51" t="str">
        <f>IF(D2236&lt;&gt;"",VLOOKUP(D2236,LISTAS·PAPP!$I$3:$M$16,5,0),"")</f>
        <v/>
      </c>
      <c r="AG2236" s="52" t="str">
        <f>IF(AH2236&lt;&gt;"",VLOOKUP(AH2236,LISTAS·PAPP!$O$3:$P$74,2,0),"")</f>
        <v/>
      </c>
      <c r="AH2236" s="58"/>
      <c r="AI2236" s="60"/>
      <c r="AJ2236" s="51" t="str">
        <f>IF(AI2236&lt;&gt;"",VLOOKUP(AI2236,LISTAS·PAPP!$X$4:$Y$80,2,0),"")</f>
        <v/>
      </c>
      <c r="AK2236" s="58"/>
      <c r="AL2236" s="60"/>
      <c r="AM2236" s="51" t="str">
        <f>IF(ISERROR(VLOOKUP(AL2236,LISTAS·PAPP!$AD$4:$AE$334,2,0))," ",VLOOKUP(AL2236,LISTAS·PAPP!$AD$4:$AE$334,2,0))</f>
        <v xml:space="preserve"> </v>
      </c>
      <c r="AN2236" s="63"/>
      <c r="AO2236" s="64"/>
      <c r="AP2236" s="64"/>
      <c r="AQ2236" s="64"/>
      <c r="AR2236" s="64"/>
      <c r="AS2236" s="64"/>
      <c r="AT2236" s="64"/>
      <c r="AU2236" s="64"/>
      <c r="AV2236" s="64"/>
      <c r="AW2236" s="64"/>
      <c r="AX2236" s="64"/>
      <c r="AY2236" s="64"/>
      <c r="AZ2236" s="64"/>
      <c r="BA2236" s="53" t="str">
        <f t="shared" si="103"/>
        <v/>
      </c>
      <c r="BB2236" s="54" t="str">
        <f t="shared" si="104"/>
        <v/>
      </c>
      <c r="BC2236" s="55" t="str">
        <f t="shared" si="105"/>
        <v xml:space="preserve"> </v>
      </c>
    </row>
    <row r="2237" spans="1:55" x14ac:dyDescent="0.25">
      <c r="A2237" s="58"/>
      <c r="B2237" s="58"/>
      <c r="C2237" s="58"/>
      <c r="D2237" s="58"/>
      <c r="E2237" s="51" t="str">
        <f>IF(C2237&lt;&gt;"",VLOOKUP(MID(C2237,18,5),LISTAS·PAPP!$E$4:$F$76,2,0),"")</f>
        <v/>
      </c>
      <c r="F2237" s="58"/>
      <c r="G2237" s="51" t="str">
        <f>IF(F2237&lt;&gt;"",VLOOKUP(F2237,LISTAS·PAPP!$R$3:$T$221,3,0),"")</f>
        <v/>
      </c>
      <c r="H2237" s="58"/>
      <c r="I2237" s="66"/>
      <c r="J2237" s="66"/>
      <c r="K2237" s="67"/>
      <c r="L2237" s="66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52" t="str">
        <f>IF(A2237&lt;&gt;"",IF(D2237="DIRECCIÓN_DE_TRANSFERENCIAS","280 0031",VLOOKUP(C2237,LISTAS·PAPP!$C$3:$D$76,2,0)),"")</f>
        <v/>
      </c>
      <c r="Z2237" s="61"/>
      <c r="AA2237" s="62"/>
      <c r="AB2237" s="62"/>
      <c r="AC2237" s="65" t="str">
        <f>IF(D2237&lt;&gt;"",VLOOKUP(D2237,LISTAS·PAPP!$I$3:$M$16,2,0),"")</f>
        <v/>
      </c>
      <c r="AD2237" s="51" t="str">
        <f>IF(D2237&lt;&gt;"",VLOOKUP(D2237,LISTAS·PAPP!$I$3:$M$16,3,0),"")</f>
        <v/>
      </c>
      <c r="AE2237" s="52" t="str">
        <f>IF(D2237&lt;&gt;"",VLOOKUP(D2237,LISTAS·PAPP!$I$3:$M$16,4,0),"")</f>
        <v/>
      </c>
      <c r="AF2237" s="51" t="str">
        <f>IF(D2237&lt;&gt;"",VLOOKUP(D2237,LISTAS·PAPP!$I$3:$M$16,5,0),"")</f>
        <v/>
      </c>
      <c r="AG2237" s="52" t="str">
        <f>IF(AH2237&lt;&gt;"",VLOOKUP(AH2237,LISTAS·PAPP!$O$3:$P$74,2,0),"")</f>
        <v/>
      </c>
      <c r="AH2237" s="58"/>
      <c r="AI2237" s="60"/>
      <c r="AJ2237" s="51" t="str">
        <f>IF(AI2237&lt;&gt;"",VLOOKUP(AI2237,LISTAS·PAPP!$X$4:$Y$80,2,0),"")</f>
        <v/>
      </c>
      <c r="AK2237" s="58"/>
      <c r="AL2237" s="60"/>
      <c r="AM2237" s="51" t="str">
        <f>IF(ISERROR(VLOOKUP(AL2237,LISTAS·PAPP!$AD$4:$AE$334,2,0))," ",VLOOKUP(AL2237,LISTAS·PAPP!$AD$4:$AE$334,2,0))</f>
        <v xml:space="preserve"> </v>
      </c>
      <c r="AN2237" s="63"/>
      <c r="AO2237" s="64"/>
      <c r="AP2237" s="64"/>
      <c r="AQ2237" s="64"/>
      <c r="AR2237" s="64"/>
      <c r="AS2237" s="64"/>
      <c r="AT2237" s="64"/>
      <c r="AU2237" s="64"/>
      <c r="AV2237" s="64"/>
      <c r="AW2237" s="64"/>
      <c r="AX2237" s="64"/>
      <c r="AY2237" s="64"/>
      <c r="AZ2237" s="64"/>
      <c r="BA2237" s="53" t="str">
        <f t="shared" si="103"/>
        <v/>
      </c>
      <c r="BB2237" s="54" t="str">
        <f t="shared" si="104"/>
        <v/>
      </c>
      <c r="BC2237" s="55" t="str">
        <f t="shared" si="105"/>
        <v xml:space="preserve"> </v>
      </c>
    </row>
    <row r="2238" spans="1:55" x14ac:dyDescent="0.25">
      <c r="A2238" s="58"/>
      <c r="B2238" s="58"/>
      <c r="C2238" s="58"/>
      <c r="D2238" s="58"/>
      <c r="E2238" s="51" t="str">
        <f>IF(C2238&lt;&gt;"",VLOOKUP(MID(C2238,18,5),LISTAS·PAPP!$E$4:$F$76,2,0),"")</f>
        <v/>
      </c>
      <c r="F2238" s="58"/>
      <c r="G2238" s="51" t="str">
        <f>IF(F2238&lt;&gt;"",VLOOKUP(F2238,LISTAS·PAPP!$R$3:$T$221,3,0),"")</f>
        <v/>
      </c>
      <c r="H2238" s="58"/>
      <c r="I2238" s="66"/>
      <c r="J2238" s="66"/>
      <c r="K2238" s="67"/>
      <c r="L2238" s="66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52" t="str">
        <f>IF(A2238&lt;&gt;"",IF(D2238="DIRECCIÓN_DE_TRANSFERENCIAS","280 0031",VLOOKUP(C2238,LISTAS·PAPP!$C$3:$D$76,2,0)),"")</f>
        <v/>
      </c>
      <c r="Z2238" s="61"/>
      <c r="AA2238" s="62"/>
      <c r="AB2238" s="62"/>
      <c r="AC2238" s="65" t="str">
        <f>IF(D2238&lt;&gt;"",VLOOKUP(D2238,LISTAS·PAPP!$I$3:$M$16,2,0),"")</f>
        <v/>
      </c>
      <c r="AD2238" s="51" t="str">
        <f>IF(D2238&lt;&gt;"",VLOOKUP(D2238,LISTAS·PAPP!$I$3:$M$16,3,0),"")</f>
        <v/>
      </c>
      <c r="AE2238" s="52" t="str">
        <f>IF(D2238&lt;&gt;"",VLOOKUP(D2238,LISTAS·PAPP!$I$3:$M$16,4,0),"")</f>
        <v/>
      </c>
      <c r="AF2238" s="51" t="str">
        <f>IF(D2238&lt;&gt;"",VLOOKUP(D2238,LISTAS·PAPP!$I$3:$M$16,5,0),"")</f>
        <v/>
      </c>
      <c r="AG2238" s="52" t="str">
        <f>IF(AH2238&lt;&gt;"",VLOOKUP(AH2238,LISTAS·PAPP!$O$3:$P$74,2,0),"")</f>
        <v/>
      </c>
      <c r="AH2238" s="58"/>
      <c r="AI2238" s="60"/>
      <c r="AJ2238" s="51" t="str">
        <f>IF(AI2238&lt;&gt;"",VLOOKUP(AI2238,LISTAS·PAPP!$X$4:$Y$80,2,0),"")</f>
        <v/>
      </c>
      <c r="AK2238" s="58"/>
      <c r="AL2238" s="60"/>
      <c r="AM2238" s="51" t="str">
        <f>IF(ISERROR(VLOOKUP(AL2238,LISTAS·PAPP!$AD$4:$AE$334,2,0))," ",VLOOKUP(AL2238,LISTAS·PAPP!$AD$4:$AE$334,2,0))</f>
        <v xml:space="preserve"> </v>
      </c>
      <c r="AN2238" s="63"/>
      <c r="AO2238" s="64"/>
      <c r="AP2238" s="64"/>
      <c r="AQ2238" s="64"/>
      <c r="AR2238" s="64"/>
      <c r="AS2238" s="64"/>
      <c r="AT2238" s="64"/>
      <c r="AU2238" s="64"/>
      <c r="AV2238" s="64"/>
      <c r="AW2238" s="64"/>
      <c r="AX2238" s="64"/>
      <c r="AY2238" s="64"/>
      <c r="AZ2238" s="64"/>
      <c r="BA2238" s="53" t="str">
        <f t="shared" si="103"/>
        <v/>
      </c>
      <c r="BB2238" s="54" t="str">
        <f t="shared" si="104"/>
        <v/>
      </c>
      <c r="BC2238" s="55" t="str">
        <f t="shared" si="105"/>
        <v xml:space="preserve"> </v>
      </c>
    </row>
    <row r="2239" spans="1:55" x14ac:dyDescent="0.25">
      <c r="A2239" s="58"/>
      <c r="B2239" s="58"/>
      <c r="C2239" s="58"/>
      <c r="D2239" s="58"/>
      <c r="E2239" s="51" t="str">
        <f>IF(C2239&lt;&gt;"",VLOOKUP(MID(C2239,18,5),LISTAS·PAPP!$E$4:$F$76,2,0),"")</f>
        <v/>
      </c>
      <c r="F2239" s="58"/>
      <c r="G2239" s="51" t="str">
        <f>IF(F2239&lt;&gt;"",VLOOKUP(F2239,LISTAS·PAPP!$R$3:$T$221,3,0),"")</f>
        <v/>
      </c>
      <c r="H2239" s="58"/>
      <c r="I2239" s="66"/>
      <c r="J2239" s="66"/>
      <c r="K2239" s="67"/>
      <c r="L2239" s="66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52" t="str">
        <f>IF(A2239&lt;&gt;"",IF(D2239="DIRECCIÓN_DE_TRANSFERENCIAS","280 0031",VLOOKUP(C2239,LISTAS·PAPP!$C$3:$D$76,2,0)),"")</f>
        <v/>
      </c>
      <c r="Z2239" s="61"/>
      <c r="AA2239" s="62"/>
      <c r="AB2239" s="62"/>
      <c r="AC2239" s="65" t="str">
        <f>IF(D2239&lt;&gt;"",VLOOKUP(D2239,LISTAS·PAPP!$I$3:$M$16,2,0),"")</f>
        <v/>
      </c>
      <c r="AD2239" s="51" t="str">
        <f>IF(D2239&lt;&gt;"",VLOOKUP(D2239,LISTAS·PAPP!$I$3:$M$16,3,0),"")</f>
        <v/>
      </c>
      <c r="AE2239" s="52" t="str">
        <f>IF(D2239&lt;&gt;"",VLOOKUP(D2239,LISTAS·PAPP!$I$3:$M$16,4,0),"")</f>
        <v/>
      </c>
      <c r="AF2239" s="51" t="str">
        <f>IF(D2239&lt;&gt;"",VLOOKUP(D2239,LISTAS·PAPP!$I$3:$M$16,5,0),"")</f>
        <v/>
      </c>
      <c r="AG2239" s="52" t="str">
        <f>IF(AH2239&lt;&gt;"",VLOOKUP(AH2239,LISTAS·PAPP!$O$3:$P$74,2,0),"")</f>
        <v/>
      </c>
      <c r="AH2239" s="58"/>
      <c r="AI2239" s="60"/>
      <c r="AJ2239" s="51" t="str">
        <f>IF(AI2239&lt;&gt;"",VLOOKUP(AI2239,LISTAS·PAPP!$X$4:$Y$80,2,0),"")</f>
        <v/>
      </c>
      <c r="AK2239" s="58"/>
      <c r="AL2239" s="60"/>
      <c r="AM2239" s="51" t="str">
        <f>IF(ISERROR(VLOOKUP(AL2239,LISTAS·PAPP!$AD$4:$AE$334,2,0))," ",VLOOKUP(AL2239,LISTAS·PAPP!$AD$4:$AE$334,2,0))</f>
        <v xml:space="preserve"> </v>
      </c>
      <c r="AN2239" s="63"/>
      <c r="AO2239" s="64"/>
      <c r="AP2239" s="64"/>
      <c r="AQ2239" s="64"/>
      <c r="AR2239" s="64"/>
      <c r="AS2239" s="64"/>
      <c r="AT2239" s="64"/>
      <c r="AU2239" s="64"/>
      <c r="AV2239" s="64"/>
      <c r="AW2239" s="64"/>
      <c r="AX2239" s="64"/>
      <c r="AY2239" s="64"/>
      <c r="AZ2239" s="64"/>
      <c r="BA2239" s="53" t="str">
        <f t="shared" si="103"/>
        <v/>
      </c>
      <c r="BB2239" s="54" t="str">
        <f t="shared" si="104"/>
        <v/>
      </c>
      <c r="BC2239" s="55" t="str">
        <f t="shared" si="105"/>
        <v xml:space="preserve"> </v>
      </c>
    </row>
    <row r="2240" spans="1:55" x14ac:dyDescent="0.25">
      <c r="A2240" s="58"/>
      <c r="B2240" s="58"/>
      <c r="C2240" s="58"/>
      <c r="D2240" s="58"/>
      <c r="E2240" s="51" t="str">
        <f>IF(C2240&lt;&gt;"",VLOOKUP(MID(C2240,18,5),LISTAS·PAPP!$E$4:$F$76,2,0),"")</f>
        <v/>
      </c>
      <c r="F2240" s="58"/>
      <c r="G2240" s="51" t="str">
        <f>IF(F2240&lt;&gt;"",VLOOKUP(F2240,LISTAS·PAPP!$R$3:$T$221,3,0),"")</f>
        <v/>
      </c>
      <c r="H2240" s="58"/>
      <c r="I2240" s="66"/>
      <c r="J2240" s="66"/>
      <c r="K2240" s="67"/>
      <c r="L2240" s="66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52" t="str">
        <f>IF(A2240&lt;&gt;"",IF(D2240="DIRECCIÓN_DE_TRANSFERENCIAS","280 0031",VLOOKUP(C2240,LISTAS·PAPP!$C$3:$D$76,2,0)),"")</f>
        <v/>
      </c>
      <c r="Z2240" s="61"/>
      <c r="AA2240" s="62"/>
      <c r="AB2240" s="62"/>
      <c r="AC2240" s="65" t="str">
        <f>IF(D2240&lt;&gt;"",VLOOKUP(D2240,LISTAS·PAPP!$I$3:$M$16,2,0),"")</f>
        <v/>
      </c>
      <c r="AD2240" s="51" t="str">
        <f>IF(D2240&lt;&gt;"",VLOOKUP(D2240,LISTAS·PAPP!$I$3:$M$16,3,0),"")</f>
        <v/>
      </c>
      <c r="AE2240" s="52" t="str">
        <f>IF(D2240&lt;&gt;"",VLOOKUP(D2240,LISTAS·PAPP!$I$3:$M$16,4,0),"")</f>
        <v/>
      </c>
      <c r="AF2240" s="51" t="str">
        <f>IF(D2240&lt;&gt;"",VLOOKUP(D2240,LISTAS·PAPP!$I$3:$M$16,5,0),"")</f>
        <v/>
      </c>
      <c r="AG2240" s="52" t="str">
        <f>IF(AH2240&lt;&gt;"",VLOOKUP(AH2240,LISTAS·PAPP!$O$3:$P$74,2,0),"")</f>
        <v/>
      </c>
      <c r="AH2240" s="58"/>
      <c r="AI2240" s="60"/>
      <c r="AJ2240" s="51" t="str">
        <f>IF(AI2240&lt;&gt;"",VLOOKUP(AI2240,LISTAS·PAPP!$X$4:$Y$80,2,0),"")</f>
        <v/>
      </c>
      <c r="AK2240" s="58"/>
      <c r="AL2240" s="60"/>
      <c r="AM2240" s="51" t="str">
        <f>IF(ISERROR(VLOOKUP(AL2240,LISTAS·PAPP!$AD$4:$AE$334,2,0))," ",VLOOKUP(AL2240,LISTAS·PAPP!$AD$4:$AE$334,2,0))</f>
        <v xml:space="preserve"> </v>
      </c>
      <c r="AN2240" s="63"/>
      <c r="AO2240" s="64"/>
      <c r="AP2240" s="64"/>
      <c r="AQ2240" s="64"/>
      <c r="AR2240" s="64"/>
      <c r="AS2240" s="64"/>
      <c r="AT2240" s="64"/>
      <c r="AU2240" s="64"/>
      <c r="AV2240" s="64"/>
      <c r="AW2240" s="64"/>
      <c r="AX2240" s="64"/>
      <c r="AY2240" s="64"/>
      <c r="AZ2240" s="64"/>
      <c r="BA2240" s="53" t="str">
        <f t="shared" si="103"/>
        <v/>
      </c>
      <c r="BB2240" s="54" t="str">
        <f t="shared" si="104"/>
        <v/>
      </c>
      <c r="BC2240" s="55" t="str">
        <f t="shared" si="105"/>
        <v xml:space="preserve"> </v>
      </c>
    </row>
    <row r="2241" spans="1:55" x14ac:dyDescent="0.25">
      <c r="A2241" s="58"/>
      <c r="B2241" s="58"/>
      <c r="C2241" s="58"/>
      <c r="D2241" s="58"/>
      <c r="E2241" s="51" t="str">
        <f>IF(C2241&lt;&gt;"",VLOOKUP(MID(C2241,18,5),LISTAS·PAPP!$E$4:$F$76,2,0),"")</f>
        <v/>
      </c>
      <c r="F2241" s="58"/>
      <c r="G2241" s="51" t="str">
        <f>IF(F2241&lt;&gt;"",VLOOKUP(F2241,LISTAS·PAPP!$R$3:$T$221,3,0),"")</f>
        <v/>
      </c>
      <c r="H2241" s="58"/>
      <c r="I2241" s="66"/>
      <c r="J2241" s="66"/>
      <c r="K2241" s="67"/>
      <c r="L2241" s="66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52" t="str">
        <f>IF(A2241&lt;&gt;"",IF(D2241="DIRECCIÓN_DE_TRANSFERENCIAS","280 0031",VLOOKUP(C2241,LISTAS·PAPP!$C$3:$D$76,2,0)),"")</f>
        <v/>
      </c>
      <c r="Z2241" s="61"/>
      <c r="AA2241" s="62"/>
      <c r="AB2241" s="62"/>
      <c r="AC2241" s="65" t="str">
        <f>IF(D2241&lt;&gt;"",VLOOKUP(D2241,LISTAS·PAPP!$I$3:$M$16,2,0),"")</f>
        <v/>
      </c>
      <c r="AD2241" s="51" t="str">
        <f>IF(D2241&lt;&gt;"",VLOOKUP(D2241,LISTAS·PAPP!$I$3:$M$16,3,0),"")</f>
        <v/>
      </c>
      <c r="AE2241" s="52" t="str">
        <f>IF(D2241&lt;&gt;"",VLOOKUP(D2241,LISTAS·PAPP!$I$3:$M$16,4,0),"")</f>
        <v/>
      </c>
      <c r="AF2241" s="51" t="str">
        <f>IF(D2241&lt;&gt;"",VLOOKUP(D2241,LISTAS·PAPP!$I$3:$M$16,5,0),"")</f>
        <v/>
      </c>
      <c r="AG2241" s="52" t="str">
        <f>IF(AH2241&lt;&gt;"",VLOOKUP(AH2241,LISTAS·PAPP!$O$3:$P$74,2,0),"")</f>
        <v/>
      </c>
      <c r="AH2241" s="58"/>
      <c r="AI2241" s="60"/>
      <c r="AJ2241" s="51" t="str">
        <f>IF(AI2241&lt;&gt;"",VLOOKUP(AI2241,LISTAS·PAPP!$X$4:$Y$80,2,0),"")</f>
        <v/>
      </c>
      <c r="AK2241" s="58"/>
      <c r="AL2241" s="60"/>
      <c r="AM2241" s="51" t="str">
        <f>IF(ISERROR(VLOOKUP(AL2241,LISTAS·PAPP!$AD$4:$AE$334,2,0))," ",VLOOKUP(AL2241,LISTAS·PAPP!$AD$4:$AE$334,2,0))</f>
        <v xml:space="preserve"> </v>
      </c>
      <c r="AN2241" s="63"/>
      <c r="AO2241" s="64"/>
      <c r="AP2241" s="64"/>
      <c r="AQ2241" s="64"/>
      <c r="AR2241" s="64"/>
      <c r="AS2241" s="64"/>
      <c r="AT2241" s="64"/>
      <c r="AU2241" s="64"/>
      <c r="AV2241" s="64"/>
      <c r="AW2241" s="64"/>
      <c r="AX2241" s="64"/>
      <c r="AY2241" s="64"/>
      <c r="AZ2241" s="64"/>
      <c r="BA2241" s="53" t="str">
        <f t="shared" si="103"/>
        <v/>
      </c>
      <c r="BB2241" s="54" t="str">
        <f t="shared" si="104"/>
        <v/>
      </c>
      <c r="BC2241" s="55" t="str">
        <f t="shared" si="105"/>
        <v xml:space="preserve"> </v>
      </c>
    </row>
    <row r="2242" spans="1:55" x14ac:dyDescent="0.25">
      <c r="A2242" s="58"/>
      <c r="B2242" s="58"/>
      <c r="C2242" s="58"/>
      <c r="D2242" s="58"/>
      <c r="E2242" s="51" t="str">
        <f>IF(C2242&lt;&gt;"",VLOOKUP(MID(C2242,18,5),LISTAS·PAPP!$E$4:$F$76,2,0),"")</f>
        <v/>
      </c>
      <c r="F2242" s="58"/>
      <c r="G2242" s="51" t="str">
        <f>IF(F2242&lt;&gt;"",VLOOKUP(F2242,LISTAS·PAPP!$R$3:$T$221,3,0),"")</f>
        <v/>
      </c>
      <c r="H2242" s="58"/>
      <c r="I2242" s="66"/>
      <c r="J2242" s="66"/>
      <c r="K2242" s="67"/>
      <c r="L2242" s="66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52" t="str">
        <f>IF(A2242&lt;&gt;"",IF(D2242="DIRECCIÓN_DE_TRANSFERENCIAS","280 0031",VLOOKUP(C2242,LISTAS·PAPP!$C$3:$D$76,2,0)),"")</f>
        <v/>
      </c>
      <c r="Z2242" s="61"/>
      <c r="AA2242" s="62"/>
      <c r="AB2242" s="62"/>
      <c r="AC2242" s="65" t="str">
        <f>IF(D2242&lt;&gt;"",VLOOKUP(D2242,LISTAS·PAPP!$I$3:$M$16,2,0),"")</f>
        <v/>
      </c>
      <c r="AD2242" s="51" t="str">
        <f>IF(D2242&lt;&gt;"",VLOOKUP(D2242,LISTAS·PAPP!$I$3:$M$16,3,0),"")</f>
        <v/>
      </c>
      <c r="AE2242" s="52" t="str">
        <f>IF(D2242&lt;&gt;"",VLOOKUP(D2242,LISTAS·PAPP!$I$3:$M$16,4,0),"")</f>
        <v/>
      </c>
      <c r="AF2242" s="51" t="str">
        <f>IF(D2242&lt;&gt;"",VLOOKUP(D2242,LISTAS·PAPP!$I$3:$M$16,5,0),"")</f>
        <v/>
      </c>
      <c r="AG2242" s="52" t="str">
        <f>IF(AH2242&lt;&gt;"",VLOOKUP(AH2242,LISTAS·PAPP!$O$3:$P$74,2,0),"")</f>
        <v/>
      </c>
      <c r="AH2242" s="58"/>
      <c r="AI2242" s="60"/>
      <c r="AJ2242" s="51" t="str">
        <f>IF(AI2242&lt;&gt;"",VLOOKUP(AI2242,LISTAS·PAPP!$X$4:$Y$80,2,0),"")</f>
        <v/>
      </c>
      <c r="AK2242" s="58"/>
      <c r="AL2242" s="60"/>
      <c r="AM2242" s="51" t="str">
        <f>IF(ISERROR(VLOOKUP(AL2242,LISTAS·PAPP!$AD$4:$AE$334,2,0))," ",VLOOKUP(AL2242,LISTAS·PAPP!$AD$4:$AE$334,2,0))</f>
        <v xml:space="preserve"> </v>
      </c>
      <c r="AN2242" s="63"/>
      <c r="AO2242" s="64"/>
      <c r="AP2242" s="64"/>
      <c r="AQ2242" s="64"/>
      <c r="AR2242" s="64"/>
      <c r="AS2242" s="64"/>
      <c r="AT2242" s="64"/>
      <c r="AU2242" s="64"/>
      <c r="AV2242" s="64"/>
      <c r="AW2242" s="64"/>
      <c r="AX2242" s="64"/>
      <c r="AY2242" s="64"/>
      <c r="AZ2242" s="64"/>
      <c r="BA2242" s="53" t="str">
        <f t="shared" si="103"/>
        <v/>
      </c>
      <c r="BB2242" s="54" t="str">
        <f t="shared" si="104"/>
        <v/>
      </c>
      <c r="BC2242" s="55" t="str">
        <f t="shared" si="105"/>
        <v xml:space="preserve"> </v>
      </c>
    </row>
    <row r="2243" spans="1:55" x14ac:dyDescent="0.25">
      <c r="A2243" s="58"/>
      <c r="B2243" s="58"/>
      <c r="C2243" s="58"/>
      <c r="D2243" s="58"/>
      <c r="E2243" s="51" t="str">
        <f>IF(C2243&lt;&gt;"",VLOOKUP(MID(C2243,18,5),LISTAS·PAPP!$E$4:$F$76,2,0),"")</f>
        <v/>
      </c>
      <c r="F2243" s="58"/>
      <c r="G2243" s="51" t="str">
        <f>IF(F2243&lt;&gt;"",VLOOKUP(F2243,LISTAS·PAPP!$R$3:$T$221,3,0),"")</f>
        <v/>
      </c>
      <c r="H2243" s="58"/>
      <c r="I2243" s="66"/>
      <c r="J2243" s="66"/>
      <c r="K2243" s="67"/>
      <c r="L2243" s="66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52" t="str">
        <f>IF(A2243&lt;&gt;"",IF(D2243="DIRECCIÓN_DE_TRANSFERENCIAS","280 0031",VLOOKUP(C2243,LISTAS·PAPP!$C$3:$D$76,2,0)),"")</f>
        <v/>
      </c>
      <c r="Z2243" s="61"/>
      <c r="AA2243" s="62"/>
      <c r="AB2243" s="62"/>
      <c r="AC2243" s="65" t="str">
        <f>IF(D2243&lt;&gt;"",VLOOKUP(D2243,LISTAS·PAPP!$I$3:$M$16,2,0),"")</f>
        <v/>
      </c>
      <c r="AD2243" s="51" t="str">
        <f>IF(D2243&lt;&gt;"",VLOOKUP(D2243,LISTAS·PAPP!$I$3:$M$16,3,0),"")</f>
        <v/>
      </c>
      <c r="AE2243" s="52" t="str">
        <f>IF(D2243&lt;&gt;"",VLOOKUP(D2243,LISTAS·PAPP!$I$3:$M$16,4,0),"")</f>
        <v/>
      </c>
      <c r="AF2243" s="51" t="str">
        <f>IF(D2243&lt;&gt;"",VLOOKUP(D2243,LISTAS·PAPP!$I$3:$M$16,5,0),"")</f>
        <v/>
      </c>
      <c r="AG2243" s="52" t="str">
        <f>IF(AH2243&lt;&gt;"",VLOOKUP(AH2243,LISTAS·PAPP!$O$3:$P$74,2,0),"")</f>
        <v/>
      </c>
      <c r="AH2243" s="58"/>
      <c r="AI2243" s="60"/>
      <c r="AJ2243" s="51" t="str">
        <f>IF(AI2243&lt;&gt;"",VLOOKUP(AI2243,LISTAS·PAPP!$X$4:$Y$80,2,0),"")</f>
        <v/>
      </c>
      <c r="AK2243" s="58"/>
      <c r="AL2243" s="60"/>
      <c r="AM2243" s="51" t="str">
        <f>IF(ISERROR(VLOOKUP(AL2243,LISTAS·PAPP!$AD$4:$AE$334,2,0))," ",VLOOKUP(AL2243,LISTAS·PAPP!$AD$4:$AE$334,2,0))</f>
        <v xml:space="preserve"> </v>
      </c>
      <c r="AN2243" s="63"/>
      <c r="AO2243" s="64"/>
      <c r="AP2243" s="64"/>
      <c r="AQ2243" s="64"/>
      <c r="AR2243" s="64"/>
      <c r="AS2243" s="64"/>
      <c r="AT2243" s="64"/>
      <c r="AU2243" s="64"/>
      <c r="AV2243" s="64"/>
      <c r="AW2243" s="64"/>
      <c r="AX2243" s="64"/>
      <c r="AY2243" s="64"/>
      <c r="AZ2243" s="64"/>
      <c r="BA2243" s="53" t="str">
        <f t="shared" si="103"/>
        <v/>
      </c>
      <c r="BB2243" s="54" t="str">
        <f t="shared" si="104"/>
        <v/>
      </c>
      <c r="BC2243" s="55" t="str">
        <f t="shared" si="105"/>
        <v xml:space="preserve"> </v>
      </c>
    </row>
    <row r="2244" spans="1:55" x14ac:dyDescent="0.25">
      <c r="A2244" s="58"/>
      <c r="B2244" s="58"/>
      <c r="C2244" s="58"/>
      <c r="D2244" s="58"/>
      <c r="E2244" s="51" t="str">
        <f>IF(C2244&lt;&gt;"",VLOOKUP(MID(C2244,18,5),LISTAS·PAPP!$E$4:$F$76,2,0),"")</f>
        <v/>
      </c>
      <c r="F2244" s="58"/>
      <c r="G2244" s="51" t="str">
        <f>IF(F2244&lt;&gt;"",VLOOKUP(F2244,LISTAS·PAPP!$R$3:$T$221,3,0),"")</f>
        <v/>
      </c>
      <c r="H2244" s="58"/>
      <c r="I2244" s="66"/>
      <c r="J2244" s="66"/>
      <c r="K2244" s="67"/>
      <c r="L2244" s="66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52" t="str">
        <f>IF(A2244&lt;&gt;"",IF(D2244="DIRECCIÓN_DE_TRANSFERENCIAS","280 0031",VLOOKUP(C2244,LISTAS·PAPP!$C$3:$D$76,2,0)),"")</f>
        <v/>
      </c>
      <c r="Z2244" s="61"/>
      <c r="AA2244" s="62"/>
      <c r="AB2244" s="62"/>
      <c r="AC2244" s="65" t="str">
        <f>IF(D2244&lt;&gt;"",VLOOKUP(D2244,LISTAS·PAPP!$I$3:$M$16,2,0),"")</f>
        <v/>
      </c>
      <c r="AD2244" s="51" t="str">
        <f>IF(D2244&lt;&gt;"",VLOOKUP(D2244,LISTAS·PAPP!$I$3:$M$16,3,0),"")</f>
        <v/>
      </c>
      <c r="AE2244" s="52" t="str">
        <f>IF(D2244&lt;&gt;"",VLOOKUP(D2244,LISTAS·PAPP!$I$3:$M$16,4,0),"")</f>
        <v/>
      </c>
      <c r="AF2244" s="51" t="str">
        <f>IF(D2244&lt;&gt;"",VLOOKUP(D2244,LISTAS·PAPP!$I$3:$M$16,5,0),"")</f>
        <v/>
      </c>
      <c r="AG2244" s="52" t="str">
        <f>IF(AH2244&lt;&gt;"",VLOOKUP(AH2244,LISTAS·PAPP!$O$3:$P$74,2,0),"")</f>
        <v/>
      </c>
      <c r="AH2244" s="58"/>
      <c r="AI2244" s="60"/>
      <c r="AJ2244" s="51" t="str">
        <f>IF(AI2244&lt;&gt;"",VLOOKUP(AI2244,LISTAS·PAPP!$X$4:$Y$80,2,0),"")</f>
        <v/>
      </c>
      <c r="AK2244" s="58"/>
      <c r="AL2244" s="60"/>
      <c r="AM2244" s="51" t="str">
        <f>IF(ISERROR(VLOOKUP(AL2244,LISTAS·PAPP!$AD$4:$AE$334,2,0))," ",VLOOKUP(AL2244,LISTAS·PAPP!$AD$4:$AE$334,2,0))</f>
        <v xml:space="preserve"> </v>
      </c>
      <c r="AN2244" s="63"/>
      <c r="AO2244" s="64"/>
      <c r="AP2244" s="64"/>
      <c r="AQ2244" s="64"/>
      <c r="AR2244" s="64"/>
      <c r="AS2244" s="64"/>
      <c r="AT2244" s="64"/>
      <c r="AU2244" s="64"/>
      <c r="AV2244" s="64"/>
      <c r="AW2244" s="64"/>
      <c r="AX2244" s="64"/>
      <c r="AY2244" s="64"/>
      <c r="AZ2244" s="64"/>
      <c r="BA2244" s="53" t="str">
        <f t="shared" si="103"/>
        <v/>
      </c>
      <c r="BB2244" s="54" t="str">
        <f t="shared" si="104"/>
        <v/>
      </c>
      <c r="BC2244" s="55" t="str">
        <f t="shared" si="105"/>
        <v xml:space="preserve"> </v>
      </c>
    </row>
    <row r="2245" spans="1:55" x14ac:dyDescent="0.25">
      <c r="A2245" s="58"/>
      <c r="B2245" s="58"/>
      <c r="C2245" s="58"/>
      <c r="D2245" s="58"/>
      <c r="E2245" s="51" t="str">
        <f>IF(C2245&lt;&gt;"",VLOOKUP(MID(C2245,18,5),LISTAS·PAPP!$E$4:$F$76,2,0),"")</f>
        <v/>
      </c>
      <c r="F2245" s="58"/>
      <c r="G2245" s="51" t="str">
        <f>IF(F2245&lt;&gt;"",VLOOKUP(F2245,LISTAS·PAPP!$R$3:$T$221,3,0),"")</f>
        <v/>
      </c>
      <c r="H2245" s="58"/>
      <c r="I2245" s="66"/>
      <c r="J2245" s="66"/>
      <c r="K2245" s="67"/>
      <c r="L2245" s="66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52" t="str">
        <f>IF(A2245&lt;&gt;"",IF(D2245="DIRECCIÓN_DE_TRANSFERENCIAS","280 0031",VLOOKUP(C2245,LISTAS·PAPP!$C$3:$D$76,2,0)),"")</f>
        <v/>
      </c>
      <c r="Z2245" s="61"/>
      <c r="AA2245" s="62"/>
      <c r="AB2245" s="62"/>
      <c r="AC2245" s="65" t="str">
        <f>IF(D2245&lt;&gt;"",VLOOKUP(D2245,LISTAS·PAPP!$I$3:$M$16,2,0),"")</f>
        <v/>
      </c>
      <c r="AD2245" s="51" t="str">
        <f>IF(D2245&lt;&gt;"",VLOOKUP(D2245,LISTAS·PAPP!$I$3:$M$16,3,0),"")</f>
        <v/>
      </c>
      <c r="AE2245" s="52" t="str">
        <f>IF(D2245&lt;&gt;"",VLOOKUP(D2245,LISTAS·PAPP!$I$3:$M$16,4,0),"")</f>
        <v/>
      </c>
      <c r="AF2245" s="51" t="str">
        <f>IF(D2245&lt;&gt;"",VLOOKUP(D2245,LISTAS·PAPP!$I$3:$M$16,5,0),"")</f>
        <v/>
      </c>
      <c r="AG2245" s="52" t="str">
        <f>IF(AH2245&lt;&gt;"",VLOOKUP(AH2245,LISTAS·PAPP!$O$3:$P$74,2,0),"")</f>
        <v/>
      </c>
      <c r="AH2245" s="58"/>
      <c r="AI2245" s="60"/>
      <c r="AJ2245" s="51" t="str">
        <f>IF(AI2245&lt;&gt;"",VLOOKUP(AI2245,LISTAS·PAPP!$X$4:$Y$80,2,0),"")</f>
        <v/>
      </c>
      <c r="AK2245" s="58"/>
      <c r="AL2245" s="60"/>
      <c r="AM2245" s="51" t="str">
        <f>IF(ISERROR(VLOOKUP(AL2245,LISTAS·PAPP!$AD$4:$AE$334,2,0))," ",VLOOKUP(AL2245,LISTAS·PAPP!$AD$4:$AE$334,2,0))</f>
        <v xml:space="preserve"> </v>
      </c>
      <c r="AN2245" s="63"/>
      <c r="AO2245" s="64"/>
      <c r="AP2245" s="64"/>
      <c r="AQ2245" s="64"/>
      <c r="AR2245" s="64"/>
      <c r="AS2245" s="64"/>
      <c r="AT2245" s="64"/>
      <c r="AU2245" s="64"/>
      <c r="AV2245" s="64"/>
      <c r="AW2245" s="64"/>
      <c r="AX2245" s="64"/>
      <c r="AY2245" s="64"/>
      <c r="AZ2245" s="64"/>
      <c r="BA2245" s="53" t="str">
        <f t="shared" si="103"/>
        <v/>
      </c>
      <c r="BB2245" s="54" t="str">
        <f t="shared" si="104"/>
        <v/>
      </c>
      <c r="BC2245" s="55" t="str">
        <f t="shared" si="105"/>
        <v xml:space="preserve"> </v>
      </c>
    </row>
    <row r="2246" spans="1:55" x14ac:dyDescent="0.25">
      <c r="A2246" s="58"/>
      <c r="B2246" s="58"/>
      <c r="C2246" s="58"/>
      <c r="D2246" s="58"/>
      <c r="E2246" s="51" t="str">
        <f>IF(C2246&lt;&gt;"",VLOOKUP(MID(C2246,18,5),LISTAS·PAPP!$E$4:$F$76,2,0),"")</f>
        <v/>
      </c>
      <c r="F2246" s="58"/>
      <c r="G2246" s="51" t="str">
        <f>IF(F2246&lt;&gt;"",VLOOKUP(F2246,LISTAS·PAPP!$R$3:$T$221,3,0),"")</f>
        <v/>
      </c>
      <c r="H2246" s="58"/>
      <c r="I2246" s="66"/>
      <c r="J2246" s="66"/>
      <c r="K2246" s="67"/>
      <c r="L2246" s="66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52" t="str">
        <f>IF(A2246&lt;&gt;"",IF(D2246="DIRECCIÓN_DE_TRANSFERENCIAS","280 0031",VLOOKUP(C2246,LISTAS·PAPP!$C$3:$D$76,2,0)),"")</f>
        <v/>
      </c>
      <c r="Z2246" s="61"/>
      <c r="AA2246" s="62"/>
      <c r="AB2246" s="62"/>
      <c r="AC2246" s="65" t="str">
        <f>IF(D2246&lt;&gt;"",VLOOKUP(D2246,LISTAS·PAPP!$I$3:$M$16,2,0),"")</f>
        <v/>
      </c>
      <c r="AD2246" s="51" t="str">
        <f>IF(D2246&lt;&gt;"",VLOOKUP(D2246,LISTAS·PAPP!$I$3:$M$16,3,0),"")</f>
        <v/>
      </c>
      <c r="AE2246" s="52" t="str">
        <f>IF(D2246&lt;&gt;"",VLOOKUP(D2246,LISTAS·PAPP!$I$3:$M$16,4,0),"")</f>
        <v/>
      </c>
      <c r="AF2246" s="51" t="str">
        <f>IF(D2246&lt;&gt;"",VLOOKUP(D2246,LISTAS·PAPP!$I$3:$M$16,5,0),"")</f>
        <v/>
      </c>
      <c r="AG2246" s="52" t="str">
        <f>IF(AH2246&lt;&gt;"",VLOOKUP(AH2246,LISTAS·PAPP!$O$3:$P$74,2,0),"")</f>
        <v/>
      </c>
      <c r="AH2246" s="58"/>
      <c r="AI2246" s="60"/>
      <c r="AJ2246" s="51" t="str">
        <f>IF(AI2246&lt;&gt;"",VLOOKUP(AI2246,LISTAS·PAPP!$X$4:$Y$80,2,0),"")</f>
        <v/>
      </c>
      <c r="AK2246" s="58"/>
      <c r="AL2246" s="60"/>
      <c r="AM2246" s="51" t="str">
        <f>IF(ISERROR(VLOOKUP(AL2246,LISTAS·PAPP!$AD$4:$AE$334,2,0))," ",VLOOKUP(AL2246,LISTAS·PAPP!$AD$4:$AE$334,2,0))</f>
        <v xml:space="preserve"> </v>
      </c>
      <c r="AN2246" s="63"/>
      <c r="AO2246" s="64"/>
      <c r="AP2246" s="64"/>
      <c r="AQ2246" s="64"/>
      <c r="AR2246" s="64"/>
      <c r="AS2246" s="64"/>
      <c r="AT2246" s="64"/>
      <c r="AU2246" s="64"/>
      <c r="AV2246" s="64"/>
      <c r="AW2246" s="64"/>
      <c r="AX2246" s="64"/>
      <c r="AY2246" s="64"/>
      <c r="AZ2246" s="64"/>
      <c r="BA2246" s="53" t="str">
        <f t="shared" si="103"/>
        <v/>
      </c>
      <c r="BB2246" s="54" t="str">
        <f t="shared" si="104"/>
        <v/>
      </c>
      <c r="BC2246" s="55" t="str">
        <f t="shared" si="105"/>
        <v xml:space="preserve"> </v>
      </c>
    </row>
    <row r="2247" spans="1:55" x14ac:dyDescent="0.25">
      <c r="A2247" s="58"/>
      <c r="B2247" s="58"/>
      <c r="C2247" s="58"/>
      <c r="D2247" s="58"/>
      <c r="E2247" s="51" t="str">
        <f>IF(C2247&lt;&gt;"",VLOOKUP(MID(C2247,18,5),LISTAS·PAPP!$E$4:$F$76,2,0),"")</f>
        <v/>
      </c>
      <c r="F2247" s="58"/>
      <c r="G2247" s="51" t="str">
        <f>IF(F2247&lt;&gt;"",VLOOKUP(F2247,LISTAS·PAPP!$R$3:$T$221,3,0),"")</f>
        <v/>
      </c>
      <c r="H2247" s="58"/>
      <c r="I2247" s="66"/>
      <c r="J2247" s="66"/>
      <c r="K2247" s="67"/>
      <c r="L2247" s="66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52" t="str">
        <f>IF(A2247&lt;&gt;"",IF(D2247="DIRECCIÓN_DE_TRANSFERENCIAS","280 0031",VLOOKUP(C2247,LISTAS·PAPP!$C$3:$D$76,2,0)),"")</f>
        <v/>
      </c>
      <c r="Z2247" s="61"/>
      <c r="AA2247" s="62"/>
      <c r="AB2247" s="62"/>
      <c r="AC2247" s="65" t="str">
        <f>IF(D2247&lt;&gt;"",VLOOKUP(D2247,LISTAS·PAPP!$I$3:$M$16,2,0),"")</f>
        <v/>
      </c>
      <c r="AD2247" s="51" t="str">
        <f>IF(D2247&lt;&gt;"",VLOOKUP(D2247,LISTAS·PAPP!$I$3:$M$16,3,0),"")</f>
        <v/>
      </c>
      <c r="AE2247" s="52" t="str">
        <f>IF(D2247&lt;&gt;"",VLOOKUP(D2247,LISTAS·PAPP!$I$3:$M$16,4,0),"")</f>
        <v/>
      </c>
      <c r="AF2247" s="51" t="str">
        <f>IF(D2247&lt;&gt;"",VLOOKUP(D2247,LISTAS·PAPP!$I$3:$M$16,5,0),"")</f>
        <v/>
      </c>
      <c r="AG2247" s="52" t="str">
        <f>IF(AH2247&lt;&gt;"",VLOOKUP(AH2247,LISTAS·PAPP!$O$3:$P$74,2,0),"")</f>
        <v/>
      </c>
      <c r="AH2247" s="58"/>
      <c r="AI2247" s="60"/>
      <c r="AJ2247" s="51" t="str">
        <f>IF(AI2247&lt;&gt;"",VLOOKUP(AI2247,LISTAS·PAPP!$X$4:$Y$80,2,0),"")</f>
        <v/>
      </c>
      <c r="AK2247" s="58"/>
      <c r="AL2247" s="60"/>
      <c r="AM2247" s="51" t="str">
        <f>IF(ISERROR(VLOOKUP(AL2247,LISTAS·PAPP!$AD$4:$AE$334,2,0))," ",VLOOKUP(AL2247,LISTAS·PAPP!$AD$4:$AE$334,2,0))</f>
        <v xml:space="preserve"> </v>
      </c>
      <c r="AN2247" s="63"/>
      <c r="AO2247" s="64"/>
      <c r="AP2247" s="64"/>
      <c r="AQ2247" s="64"/>
      <c r="AR2247" s="64"/>
      <c r="AS2247" s="64"/>
      <c r="AT2247" s="64"/>
      <c r="AU2247" s="64"/>
      <c r="AV2247" s="64"/>
      <c r="AW2247" s="64"/>
      <c r="AX2247" s="64"/>
      <c r="AY2247" s="64"/>
      <c r="AZ2247" s="64"/>
      <c r="BA2247" s="53" t="str">
        <f t="shared" si="103"/>
        <v/>
      </c>
      <c r="BB2247" s="54" t="str">
        <f t="shared" si="104"/>
        <v/>
      </c>
      <c r="BC2247" s="55" t="str">
        <f t="shared" si="105"/>
        <v xml:space="preserve"> </v>
      </c>
    </row>
    <row r="2248" spans="1:55" x14ac:dyDescent="0.25">
      <c r="A2248" s="58"/>
      <c r="B2248" s="58"/>
      <c r="C2248" s="58"/>
      <c r="D2248" s="58"/>
      <c r="E2248" s="51" t="str">
        <f>IF(C2248&lt;&gt;"",VLOOKUP(MID(C2248,18,5),LISTAS·PAPP!$E$4:$F$76,2,0),"")</f>
        <v/>
      </c>
      <c r="F2248" s="58"/>
      <c r="G2248" s="51" t="str">
        <f>IF(F2248&lt;&gt;"",VLOOKUP(F2248,LISTAS·PAPP!$R$3:$T$221,3,0),"")</f>
        <v/>
      </c>
      <c r="H2248" s="58"/>
      <c r="I2248" s="66"/>
      <c r="J2248" s="66"/>
      <c r="K2248" s="67"/>
      <c r="L2248" s="66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52" t="str">
        <f>IF(A2248&lt;&gt;"",IF(D2248="DIRECCIÓN_DE_TRANSFERENCIAS","280 0031",VLOOKUP(C2248,LISTAS·PAPP!$C$3:$D$76,2,0)),"")</f>
        <v/>
      </c>
      <c r="Z2248" s="61"/>
      <c r="AA2248" s="62"/>
      <c r="AB2248" s="62"/>
      <c r="AC2248" s="65" t="str">
        <f>IF(D2248&lt;&gt;"",VLOOKUP(D2248,LISTAS·PAPP!$I$3:$M$16,2,0),"")</f>
        <v/>
      </c>
      <c r="AD2248" s="51" t="str">
        <f>IF(D2248&lt;&gt;"",VLOOKUP(D2248,LISTAS·PAPP!$I$3:$M$16,3,0),"")</f>
        <v/>
      </c>
      <c r="AE2248" s="52" t="str">
        <f>IF(D2248&lt;&gt;"",VLOOKUP(D2248,LISTAS·PAPP!$I$3:$M$16,4,0),"")</f>
        <v/>
      </c>
      <c r="AF2248" s="51" t="str">
        <f>IF(D2248&lt;&gt;"",VLOOKUP(D2248,LISTAS·PAPP!$I$3:$M$16,5,0),"")</f>
        <v/>
      </c>
      <c r="AG2248" s="52" t="str">
        <f>IF(AH2248&lt;&gt;"",VLOOKUP(AH2248,LISTAS·PAPP!$O$3:$P$74,2,0),"")</f>
        <v/>
      </c>
      <c r="AH2248" s="58"/>
      <c r="AI2248" s="60"/>
      <c r="AJ2248" s="51" t="str">
        <f>IF(AI2248&lt;&gt;"",VLOOKUP(AI2248,LISTAS·PAPP!$X$4:$Y$80,2,0),"")</f>
        <v/>
      </c>
      <c r="AK2248" s="58"/>
      <c r="AL2248" s="60"/>
      <c r="AM2248" s="51" t="str">
        <f>IF(ISERROR(VLOOKUP(AL2248,LISTAS·PAPP!$AD$4:$AE$334,2,0))," ",VLOOKUP(AL2248,LISTAS·PAPP!$AD$4:$AE$334,2,0))</f>
        <v xml:space="preserve"> </v>
      </c>
      <c r="AN2248" s="63"/>
      <c r="AO2248" s="64"/>
      <c r="AP2248" s="64"/>
      <c r="AQ2248" s="64"/>
      <c r="AR2248" s="64"/>
      <c r="AS2248" s="64"/>
      <c r="AT2248" s="64"/>
      <c r="AU2248" s="64"/>
      <c r="AV2248" s="64"/>
      <c r="AW2248" s="64"/>
      <c r="AX2248" s="64"/>
      <c r="AY2248" s="64"/>
      <c r="AZ2248" s="64"/>
      <c r="BA2248" s="53" t="str">
        <f t="shared" si="103"/>
        <v/>
      </c>
      <c r="BB2248" s="54" t="str">
        <f t="shared" si="104"/>
        <v/>
      </c>
      <c r="BC2248" s="55" t="str">
        <f t="shared" si="105"/>
        <v xml:space="preserve"> </v>
      </c>
    </row>
    <row r="2249" spans="1:55" x14ac:dyDescent="0.25">
      <c r="A2249" s="58"/>
      <c r="B2249" s="58"/>
      <c r="C2249" s="58"/>
      <c r="D2249" s="58"/>
      <c r="E2249" s="51" t="str">
        <f>IF(C2249&lt;&gt;"",VLOOKUP(MID(C2249,18,5),LISTAS·PAPP!$E$4:$F$76,2,0),"")</f>
        <v/>
      </c>
      <c r="F2249" s="58"/>
      <c r="G2249" s="51" t="str">
        <f>IF(F2249&lt;&gt;"",VLOOKUP(F2249,LISTAS·PAPP!$R$3:$T$221,3,0),"")</f>
        <v/>
      </c>
      <c r="H2249" s="58"/>
      <c r="I2249" s="66"/>
      <c r="J2249" s="66"/>
      <c r="K2249" s="67"/>
      <c r="L2249" s="66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52" t="str">
        <f>IF(A2249&lt;&gt;"",IF(D2249="DIRECCIÓN_DE_TRANSFERENCIAS","280 0031",VLOOKUP(C2249,LISTAS·PAPP!$C$3:$D$76,2,0)),"")</f>
        <v/>
      </c>
      <c r="Z2249" s="61"/>
      <c r="AA2249" s="62"/>
      <c r="AB2249" s="62"/>
      <c r="AC2249" s="65" t="str">
        <f>IF(D2249&lt;&gt;"",VLOOKUP(D2249,LISTAS·PAPP!$I$3:$M$16,2,0),"")</f>
        <v/>
      </c>
      <c r="AD2249" s="51" t="str">
        <f>IF(D2249&lt;&gt;"",VLOOKUP(D2249,LISTAS·PAPP!$I$3:$M$16,3,0),"")</f>
        <v/>
      </c>
      <c r="AE2249" s="52" t="str">
        <f>IF(D2249&lt;&gt;"",VLOOKUP(D2249,LISTAS·PAPP!$I$3:$M$16,4,0),"")</f>
        <v/>
      </c>
      <c r="AF2249" s="51" t="str">
        <f>IF(D2249&lt;&gt;"",VLOOKUP(D2249,LISTAS·PAPP!$I$3:$M$16,5,0),"")</f>
        <v/>
      </c>
      <c r="AG2249" s="52" t="str">
        <f>IF(AH2249&lt;&gt;"",VLOOKUP(AH2249,LISTAS·PAPP!$O$3:$P$74,2,0),"")</f>
        <v/>
      </c>
      <c r="AH2249" s="58"/>
      <c r="AI2249" s="60"/>
      <c r="AJ2249" s="51" t="str">
        <f>IF(AI2249&lt;&gt;"",VLOOKUP(AI2249,LISTAS·PAPP!$X$4:$Y$80,2,0),"")</f>
        <v/>
      </c>
      <c r="AK2249" s="58"/>
      <c r="AL2249" s="60"/>
      <c r="AM2249" s="51" t="str">
        <f>IF(ISERROR(VLOOKUP(AL2249,LISTAS·PAPP!$AD$4:$AE$334,2,0))," ",VLOOKUP(AL2249,LISTAS·PAPP!$AD$4:$AE$334,2,0))</f>
        <v xml:space="preserve"> </v>
      </c>
      <c r="AN2249" s="63"/>
      <c r="AO2249" s="64"/>
      <c r="AP2249" s="64"/>
      <c r="AQ2249" s="64"/>
      <c r="AR2249" s="64"/>
      <c r="AS2249" s="64"/>
      <c r="AT2249" s="64"/>
      <c r="AU2249" s="64"/>
      <c r="AV2249" s="64"/>
      <c r="AW2249" s="64"/>
      <c r="AX2249" s="64"/>
      <c r="AY2249" s="64"/>
      <c r="AZ2249" s="64"/>
      <c r="BA2249" s="53" t="str">
        <f t="shared" si="103"/>
        <v/>
      </c>
      <c r="BB2249" s="54" t="str">
        <f t="shared" si="104"/>
        <v/>
      </c>
      <c r="BC2249" s="55" t="str">
        <f t="shared" si="105"/>
        <v xml:space="preserve"> </v>
      </c>
    </row>
    <row r="2250" spans="1:55" x14ac:dyDescent="0.25">
      <c r="A2250" s="58"/>
      <c r="B2250" s="58"/>
      <c r="C2250" s="58"/>
      <c r="D2250" s="58"/>
      <c r="E2250" s="51" t="str">
        <f>IF(C2250&lt;&gt;"",VLOOKUP(MID(C2250,18,5),LISTAS·PAPP!$E$4:$F$76,2,0),"")</f>
        <v/>
      </c>
      <c r="F2250" s="58"/>
      <c r="G2250" s="51" t="str">
        <f>IF(F2250&lt;&gt;"",VLOOKUP(F2250,LISTAS·PAPP!$R$3:$T$221,3,0),"")</f>
        <v/>
      </c>
      <c r="H2250" s="58"/>
      <c r="I2250" s="66"/>
      <c r="J2250" s="66"/>
      <c r="K2250" s="67"/>
      <c r="L2250" s="66"/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52" t="str">
        <f>IF(A2250&lt;&gt;"",IF(D2250="DIRECCIÓN_DE_TRANSFERENCIAS","280 0031",VLOOKUP(C2250,LISTAS·PAPP!$C$3:$D$76,2,0)),"")</f>
        <v/>
      </c>
      <c r="Z2250" s="61"/>
      <c r="AA2250" s="62"/>
      <c r="AB2250" s="62"/>
      <c r="AC2250" s="65" t="str">
        <f>IF(D2250&lt;&gt;"",VLOOKUP(D2250,LISTAS·PAPP!$I$3:$M$16,2,0),"")</f>
        <v/>
      </c>
      <c r="AD2250" s="51" t="str">
        <f>IF(D2250&lt;&gt;"",VLOOKUP(D2250,LISTAS·PAPP!$I$3:$M$16,3,0),"")</f>
        <v/>
      </c>
      <c r="AE2250" s="52" t="str">
        <f>IF(D2250&lt;&gt;"",VLOOKUP(D2250,LISTAS·PAPP!$I$3:$M$16,4,0),"")</f>
        <v/>
      </c>
      <c r="AF2250" s="51" t="str">
        <f>IF(D2250&lt;&gt;"",VLOOKUP(D2250,LISTAS·PAPP!$I$3:$M$16,5,0),"")</f>
        <v/>
      </c>
      <c r="AG2250" s="52" t="str">
        <f>IF(AH2250&lt;&gt;"",VLOOKUP(AH2250,LISTAS·PAPP!$O$3:$P$74,2,0),"")</f>
        <v/>
      </c>
      <c r="AH2250" s="58"/>
      <c r="AI2250" s="60"/>
      <c r="AJ2250" s="51" t="str">
        <f>IF(AI2250&lt;&gt;"",VLOOKUP(AI2250,LISTAS·PAPP!$X$4:$Y$80,2,0),"")</f>
        <v/>
      </c>
      <c r="AK2250" s="58"/>
      <c r="AL2250" s="60"/>
      <c r="AM2250" s="51" t="str">
        <f>IF(ISERROR(VLOOKUP(AL2250,LISTAS·PAPP!$AD$4:$AE$334,2,0))," ",VLOOKUP(AL2250,LISTAS·PAPP!$AD$4:$AE$334,2,0))</f>
        <v xml:space="preserve"> </v>
      </c>
      <c r="AN2250" s="63"/>
      <c r="AO2250" s="64"/>
      <c r="AP2250" s="64"/>
      <c r="AQ2250" s="64"/>
      <c r="AR2250" s="64"/>
      <c r="AS2250" s="64"/>
      <c r="AT2250" s="64"/>
      <c r="AU2250" s="64"/>
      <c r="AV2250" s="64"/>
      <c r="AW2250" s="64"/>
      <c r="AX2250" s="64"/>
      <c r="AY2250" s="64"/>
      <c r="AZ2250" s="64"/>
      <c r="BA2250" s="53" t="str">
        <f t="shared" si="103"/>
        <v/>
      </c>
      <c r="BB2250" s="54" t="str">
        <f t="shared" si="104"/>
        <v/>
      </c>
      <c r="BC2250" s="55" t="str">
        <f t="shared" si="105"/>
        <v xml:space="preserve"> </v>
      </c>
    </row>
    <row r="2251" spans="1:55" x14ac:dyDescent="0.25">
      <c r="A2251" s="58"/>
      <c r="B2251" s="58"/>
      <c r="C2251" s="58"/>
      <c r="D2251" s="58"/>
      <c r="E2251" s="51" t="str">
        <f>IF(C2251&lt;&gt;"",VLOOKUP(MID(C2251,18,5),LISTAS·PAPP!$E$4:$F$76,2,0),"")</f>
        <v/>
      </c>
      <c r="F2251" s="58"/>
      <c r="G2251" s="51" t="str">
        <f>IF(F2251&lt;&gt;"",VLOOKUP(F2251,LISTAS·PAPP!$R$3:$T$221,3,0),"")</f>
        <v/>
      </c>
      <c r="H2251" s="58"/>
      <c r="I2251" s="66"/>
      <c r="J2251" s="66"/>
      <c r="K2251" s="67"/>
      <c r="L2251" s="66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52" t="str">
        <f>IF(A2251&lt;&gt;"",IF(D2251="DIRECCIÓN_DE_TRANSFERENCIAS","280 0031",VLOOKUP(C2251,LISTAS·PAPP!$C$3:$D$76,2,0)),"")</f>
        <v/>
      </c>
      <c r="Z2251" s="61"/>
      <c r="AA2251" s="62"/>
      <c r="AB2251" s="62"/>
      <c r="AC2251" s="65" t="str">
        <f>IF(D2251&lt;&gt;"",VLOOKUP(D2251,LISTAS·PAPP!$I$3:$M$16,2,0),"")</f>
        <v/>
      </c>
      <c r="AD2251" s="51" t="str">
        <f>IF(D2251&lt;&gt;"",VLOOKUP(D2251,LISTAS·PAPP!$I$3:$M$16,3,0),"")</f>
        <v/>
      </c>
      <c r="AE2251" s="52" t="str">
        <f>IF(D2251&lt;&gt;"",VLOOKUP(D2251,LISTAS·PAPP!$I$3:$M$16,4,0),"")</f>
        <v/>
      </c>
      <c r="AF2251" s="51" t="str">
        <f>IF(D2251&lt;&gt;"",VLOOKUP(D2251,LISTAS·PAPP!$I$3:$M$16,5,0),"")</f>
        <v/>
      </c>
      <c r="AG2251" s="52" t="str">
        <f>IF(AH2251&lt;&gt;"",VLOOKUP(AH2251,LISTAS·PAPP!$O$3:$P$74,2,0),"")</f>
        <v/>
      </c>
      <c r="AH2251" s="58"/>
      <c r="AI2251" s="60"/>
      <c r="AJ2251" s="51" t="str">
        <f>IF(AI2251&lt;&gt;"",VLOOKUP(AI2251,LISTAS·PAPP!$X$4:$Y$80,2,0),"")</f>
        <v/>
      </c>
      <c r="AK2251" s="58"/>
      <c r="AL2251" s="60"/>
      <c r="AM2251" s="51" t="str">
        <f>IF(ISERROR(VLOOKUP(AL2251,LISTAS·PAPP!$AD$4:$AE$334,2,0))," ",VLOOKUP(AL2251,LISTAS·PAPP!$AD$4:$AE$334,2,0))</f>
        <v xml:space="preserve"> </v>
      </c>
      <c r="AN2251" s="63"/>
      <c r="AO2251" s="64"/>
      <c r="AP2251" s="64"/>
      <c r="AQ2251" s="64"/>
      <c r="AR2251" s="64"/>
      <c r="AS2251" s="64"/>
      <c r="AT2251" s="64"/>
      <c r="AU2251" s="64"/>
      <c r="AV2251" s="64"/>
      <c r="AW2251" s="64"/>
      <c r="AX2251" s="64"/>
      <c r="AY2251" s="64"/>
      <c r="AZ2251" s="64"/>
      <c r="BA2251" s="53" t="str">
        <f t="shared" si="103"/>
        <v/>
      </c>
      <c r="BB2251" s="54" t="str">
        <f t="shared" si="104"/>
        <v/>
      </c>
      <c r="BC2251" s="55" t="str">
        <f t="shared" si="105"/>
        <v xml:space="preserve"> </v>
      </c>
    </row>
    <row r="2252" spans="1:55" x14ac:dyDescent="0.25">
      <c r="A2252" s="58"/>
      <c r="B2252" s="58"/>
      <c r="C2252" s="58"/>
      <c r="D2252" s="58"/>
      <c r="E2252" s="51" t="str">
        <f>IF(C2252&lt;&gt;"",VLOOKUP(MID(C2252,18,5),LISTAS·PAPP!$E$4:$F$76,2,0),"")</f>
        <v/>
      </c>
      <c r="F2252" s="58"/>
      <c r="G2252" s="51" t="str">
        <f>IF(F2252&lt;&gt;"",VLOOKUP(F2252,LISTAS·PAPP!$R$3:$T$221,3,0),"")</f>
        <v/>
      </c>
      <c r="H2252" s="58"/>
      <c r="I2252" s="66"/>
      <c r="J2252" s="66"/>
      <c r="K2252" s="67"/>
      <c r="L2252" s="66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52" t="str">
        <f>IF(A2252&lt;&gt;"",IF(D2252="DIRECCIÓN_DE_TRANSFERENCIAS","280 0031",VLOOKUP(C2252,LISTAS·PAPP!$C$3:$D$76,2,0)),"")</f>
        <v/>
      </c>
      <c r="Z2252" s="61"/>
      <c r="AA2252" s="62"/>
      <c r="AB2252" s="62"/>
      <c r="AC2252" s="65" t="str">
        <f>IF(D2252&lt;&gt;"",VLOOKUP(D2252,LISTAS·PAPP!$I$3:$M$16,2,0),"")</f>
        <v/>
      </c>
      <c r="AD2252" s="51" t="str">
        <f>IF(D2252&lt;&gt;"",VLOOKUP(D2252,LISTAS·PAPP!$I$3:$M$16,3,0),"")</f>
        <v/>
      </c>
      <c r="AE2252" s="52" t="str">
        <f>IF(D2252&lt;&gt;"",VLOOKUP(D2252,LISTAS·PAPP!$I$3:$M$16,4,0),"")</f>
        <v/>
      </c>
      <c r="AF2252" s="51" t="str">
        <f>IF(D2252&lt;&gt;"",VLOOKUP(D2252,LISTAS·PAPP!$I$3:$M$16,5,0),"")</f>
        <v/>
      </c>
      <c r="AG2252" s="52" t="str">
        <f>IF(AH2252&lt;&gt;"",VLOOKUP(AH2252,LISTAS·PAPP!$O$3:$P$74,2,0),"")</f>
        <v/>
      </c>
      <c r="AH2252" s="58"/>
      <c r="AI2252" s="60"/>
      <c r="AJ2252" s="51" t="str">
        <f>IF(AI2252&lt;&gt;"",VLOOKUP(AI2252,LISTAS·PAPP!$X$4:$Y$80,2,0),"")</f>
        <v/>
      </c>
      <c r="AK2252" s="58"/>
      <c r="AL2252" s="60"/>
      <c r="AM2252" s="51" t="str">
        <f>IF(ISERROR(VLOOKUP(AL2252,LISTAS·PAPP!$AD$4:$AE$334,2,0))," ",VLOOKUP(AL2252,LISTAS·PAPP!$AD$4:$AE$334,2,0))</f>
        <v xml:space="preserve"> </v>
      </c>
      <c r="AN2252" s="63"/>
      <c r="AO2252" s="64"/>
      <c r="AP2252" s="64"/>
      <c r="AQ2252" s="64"/>
      <c r="AR2252" s="64"/>
      <c r="AS2252" s="64"/>
      <c r="AT2252" s="64"/>
      <c r="AU2252" s="64"/>
      <c r="AV2252" s="64"/>
      <c r="AW2252" s="64"/>
      <c r="AX2252" s="64"/>
      <c r="AY2252" s="64"/>
      <c r="AZ2252" s="64"/>
      <c r="BA2252" s="53" t="str">
        <f t="shared" si="103"/>
        <v/>
      </c>
      <c r="BB2252" s="54" t="str">
        <f t="shared" si="104"/>
        <v/>
      </c>
      <c r="BC2252" s="55" t="str">
        <f t="shared" si="105"/>
        <v xml:space="preserve"> </v>
      </c>
    </row>
    <row r="2253" spans="1:55" x14ac:dyDescent="0.25">
      <c r="A2253" s="58"/>
      <c r="B2253" s="58"/>
      <c r="C2253" s="58"/>
      <c r="D2253" s="58"/>
      <c r="E2253" s="51" t="str">
        <f>IF(C2253&lt;&gt;"",VLOOKUP(MID(C2253,18,5),LISTAS·PAPP!$E$4:$F$76,2,0),"")</f>
        <v/>
      </c>
      <c r="F2253" s="58"/>
      <c r="G2253" s="51" t="str">
        <f>IF(F2253&lt;&gt;"",VLOOKUP(F2253,LISTAS·PAPP!$R$3:$T$221,3,0),"")</f>
        <v/>
      </c>
      <c r="H2253" s="58"/>
      <c r="I2253" s="66"/>
      <c r="J2253" s="66"/>
      <c r="K2253" s="67"/>
      <c r="L2253" s="66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52" t="str">
        <f>IF(A2253&lt;&gt;"",IF(D2253="DIRECCIÓN_DE_TRANSFERENCIAS","280 0031",VLOOKUP(C2253,LISTAS·PAPP!$C$3:$D$76,2,0)),"")</f>
        <v/>
      </c>
      <c r="Z2253" s="61"/>
      <c r="AA2253" s="62"/>
      <c r="AB2253" s="62"/>
      <c r="AC2253" s="65" t="str">
        <f>IF(D2253&lt;&gt;"",VLOOKUP(D2253,LISTAS·PAPP!$I$3:$M$16,2,0),"")</f>
        <v/>
      </c>
      <c r="AD2253" s="51" t="str">
        <f>IF(D2253&lt;&gt;"",VLOOKUP(D2253,LISTAS·PAPP!$I$3:$M$16,3,0),"")</f>
        <v/>
      </c>
      <c r="AE2253" s="52" t="str">
        <f>IF(D2253&lt;&gt;"",VLOOKUP(D2253,LISTAS·PAPP!$I$3:$M$16,4,0),"")</f>
        <v/>
      </c>
      <c r="AF2253" s="51" t="str">
        <f>IF(D2253&lt;&gt;"",VLOOKUP(D2253,LISTAS·PAPP!$I$3:$M$16,5,0),"")</f>
        <v/>
      </c>
      <c r="AG2253" s="52" t="str">
        <f>IF(AH2253&lt;&gt;"",VLOOKUP(AH2253,LISTAS·PAPP!$O$3:$P$74,2,0),"")</f>
        <v/>
      </c>
      <c r="AH2253" s="58"/>
      <c r="AI2253" s="60"/>
      <c r="AJ2253" s="51" t="str">
        <f>IF(AI2253&lt;&gt;"",VLOOKUP(AI2253,LISTAS·PAPP!$X$4:$Y$80,2,0),"")</f>
        <v/>
      </c>
      <c r="AK2253" s="58"/>
      <c r="AL2253" s="60"/>
      <c r="AM2253" s="51" t="str">
        <f>IF(ISERROR(VLOOKUP(AL2253,LISTAS·PAPP!$AD$4:$AE$334,2,0))," ",VLOOKUP(AL2253,LISTAS·PAPP!$AD$4:$AE$334,2,0))</f>
        <v xml:space="preserve"> </v>
      </c>
      <c r="AN2253" s="63"/>
      <c r="AO2253" s="64"/>
      <c r="AP2253" s="64"/>
      <c r="AQ2253" s="64"/>
      <c r="AR2253" s="64"/>
      <c r="AS2253" s="64"/>
      <c r="AT2253" s="64"/>
      <c r="AU2253" s="64"/>
      <c r="AV2253" s="64"/>
      <c r="AW2253" s="64"/>
      <c r="AX2253" s="64"/>
      <c r="AY2253" s="64"/>
      <c r="AZ2253" s="64"/>
      <c r="BA2253" s="53" t="str">
        <f t="shared" si="103"/>
        <v/>
      </c>
      <c r="BB2253" s="54" t="str">
        <f t="shared" si="104"/>
        <v/>
      </c>
      <c r="BC2253" s="55" t="str">
        <f t="shared" si="105"/>
        <v xml:space="preserve"> </v>
      </c>
    </row>
    <row r="2254" spans="1:55" x14ac:dyDescent="0.25">
      <c r="A2254" s="58"/>
      <c r="B2254" s="58"/>
      <c r="C2254" s="58"/>
      <c r="D2254" s="58"/>
      <c r="E2254" s="51" t="str">
        <f>IF(C2254&lt;&gt;"",VLOOKUP(MID(C2254,18,5),LISTAS·PAPP!$E$4:$F$76,2,0),"")</f>
        <v/>
      </c>
      <c r="F2254" s="58"/>
      <c r="G2254" s="51" t="str">
        <f>IF(F2254&lt;&gt;"",VLOOKUP(F2254,LISTAS·PAPP!$R$3:$T$221,3,0),"")</f>
        <v/>
      </c>
      <c r="H2254" s="58"/>
      <c r="I2254" s="66"/>
      <c r="J2254" s="66"/>
      <c r="K2254" s="67"/>
      <c r="L2254" s="66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52" t="str">
        <f>IF(A2254&lt;&gt;"",IF(D2254="DIRECCIÓN_DE_TRANSFERENCIAS","280 0031",VLOOKUP(C2254,LISTAS·PAPP!$C$3:$D$76,2,0)),"")</f>
        <v/>
      </c>
      <c r="Z2254" s="61"/>
      <c r="AA2254" s="62"/>
      <c r="AB2254" s="62"/>
      <c r="AC2254" s="65" t="str">
        <f>IF(D2254&lt;&gt;"",VLOOKUP(D2254,LISTAS·PAPP!$I$3:$M$16,2,0),"")</f>
        <v/>
      </c>
      <c r="AD2254" s="51" t="str">
        <f>IF(D2254&lt;&gt;"",VLOOKUP(D2254,LISTAS·PAPP!$I$3:$M$16,3,0),"")</f>
        <v/>
      </c>
      <c r="AE2254" s="52" t="str">
        <f>IF(D2254&lt;&gt;"",VLOOKUP(D2254,LISTAS·PAPP!$I$3:$M$16,4,0),"")</f>
        <v/>
      </c>
      <c r="AF2254" s="51" t="str">
        <f>IF(D2254&lt;&gt;"",VLOOKUP(D2254,LISTAS·PAPP!$I$3:$M$16,5,0),"")</f>
        <v/>
      </c>
      <c r="AG2254" s="52" t="str">
        <f>IF(AH2254&lt;&gt;"",VLOOKUP(AH2254,LISTAS·PAPP!$O$3:$P$74,2,0),"")</f>
        <v/>
      </c>
      <c r="AH2254" s="58"/>
      <c r="AI2254" s="60"/>
      <c r="AJ2254" s="51" t="str">
        <f>IF(AI2254&lt;&gt;"",VLOOKUP(AI2254,LISTAS·PAPP!$X$4:$Y$80,2,0),"")</f>
        <v/>
      </c>
      <c r="AK2254" s="58"/>
      <c r="AL2254" s="60"/>
      <c r="AM2254" s="51" t="str">
        <f>IF(ISERROR(VLOOKUP(AL2254,LISTAS·PAPP!$AD$4:$AE$334,2,0))," ",VLOOKUP(AL2254,LISTAS·PAPP!$AD$4:$AE$334,2,0))</f>
        <v xml:space="preserve"> </v>
      </c>
      <c r="AN2254" s="63"/>
      <c r="AO2254" s="64"/>
      <c r="AP2254" s="64"/>
      <c r="AQ2254" s="64"/>
      <c r="AR2254" s="64"/>
      <c r="AS2254" s="64"/>
      <c r="AT2254" s="64"/>
      <c r="AU2254" s="64"/>
      <c r="AV2254" s="64"/>
      <c r="AW2254" s="64"/>
      <c r="AX2254" s="64"/>
      <c r="AY2254" s="64"/>
      <c r="AZ2254" s="64"/>
      <c r="BA2254" s="53" t="str">
        <f t="shared" ref="BA2254:BA2317" si="106">IF(A2254&lt;&gt;"",SUM(AO2254:AZ2254),"")</f>
        <v/>
      </c>
      <c r="BB2254" s="54" t="str">
        <f t="shared" ref="BB2254:BB2317" si="107">IF(A2254&lt;&gt;"",IF(AN2254&lt;&gt;"",IF(AN2254=BA2254,"OK",AN2254-BA2254),IF(AND(AN2254="",BA2254=""),"",AN2254-BA2254)),"")</f>
        <v/>
      </c>
      <c r="BC2254" s="55" t="str">
        <f t="shared" ref="BC2254:BC2317" si="108">IF(A2254&lt;&gt;"",IF(A2254="","Escoger Nivel 0;",)&amp;" "&amp;(IF(B2254="","Escoger Nivel 1",)&amp;" "&amp;(IF(C2254="","Escoger Nivel 2;",)&amp;" "&amp;(IF(D2254="","Escoger Nivel 3",)&amp;" "&amp;(IF(F2254="","Escoger Cantón;",)&amp;" "&amp;(IF(H2254="","Escoger Obj. Estratégico Institucional N1;",)&amp;" "&amp;(IF(I2254="","Colocar Componente del Proyecto;",)&amp;" "&amp;(IF(J2254="","Colocar Actvidad del PAPP;",)&amp;" "&amp;(IF(K2254="","Colocar Metas;",)&amp;" "&amp;(IF(L2254="","Colocar Indicador;",)&amp;" "&amp;(IF(Z2254="","Escoger Código Fuente;",)&amp;" "&amp;(IF(AA2254="","Colocar Código Organismo;",)&amp;" "&amp;(IF(AB2254="","Colocar Código Correlativo;",)&amp;" "&amp;(IF(AH2254="","Escoger Actividad eSIGEF;",)&amp;" "&amp;(IF(AI2254="","Escoger Código Politicas de Igualdad;",)&amp;" "&amp;(IF(AK2254="","Escoger Grupo de Gasto;",)&amp;" "&amp;(IF(AL2254="","Escoger Ítem Presupuestario;",)))))))))))))))))," ")</f>
        <v xml:space="preserve"> </v>
      </c>
    </row>
    <row r="2255" spans="1:55" x14ac:dyDescent="0.25">
      <c r="A2255" s="58"/>
      <c r="B2255" s="58"/>
      <c r="C2255" s="58"/>
      <c r="D2255" s="58"/>
      <c r="E2255" s="51" t="str">
        <f>IF(C2255&lt;&gt;"",VLOOKUP(MID(C2255,18,5),LISTAS·PAPP!$E$4:$F$76,2,0),"")</f>
        <v/>
      </c>
      <c r="F2255" s="58"/>
      <c r="G2255" s="51" t="str">
        <f>IF(F2255&lt;&gt;"",VLOOKUP(F2255,LISTAS·PAPP!$R$3:$T$221,3,0),"")</f>
        <v/>
      </c>
      <c r="H2255" s="58"/>
      <c r="I2255" s="66"/>
      <c r="J2255" s="66"/>
      <c r="K2255" s="67"/>
      <c r="L2255" s="66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52" t="str">
        <f>IF(A2255&lt;&gt;"",IF(D2255="DIRECCIÓN_DE_TRANSFERENCIAS","280 0031",VLOOKUP(C2255,LISTAS·PAPP!$C$3:$D$76,2,0)),"")</f>
        <v/>
      </c>
      <c r="Z2255" s="61"/>
      <c r="AA2255" s="62"/>
      <c r="AB2255" s="62"/>
      <c r="AC2255" s="65" t="str">
        <f>IF(D2255&lt;&gt;"",VLOOKUP(D2255,LISTAS·PAPP!$I$3:$M$16,2,0),"")</f>
        <v/>
      </c>
      <c r="AD2255" s="51" t="str">
        <f>IF(D2255&lt;&gt;"",VLOOKUP(D2255,LISTAS·PAPP!$I$3:$M$16,3,0),"")</f>
        <v/>
      </c>
      <c r="AE2255" s="52" t="str">
        <f>IF(D2255&lt;&gt;"",VLOOKUP(D2255,LISTAS·PAPP!$I$3:$M$16,4,0),"")</f>
        <v/>
      </c>
      <c r="AF2255" s="51" t="str">
        <f>IF(D2255&lt;&gt;"",VLOOKUP(D2255,LISTAS·PAPP!$I$3:$M$16,5,0),"")</f>
        <v/>
      </c>
      <c r="AG2255" s="52" t="str">
        <f>IF(AH2255&lt;&gt;"",VLOOKUP(AH2255,LISTAS·PAPP!$O$3:$P$74,2,0),"")</f>
        <v/>
      </c>
      <c r="AH2255" s="58"/>
      <c r="AI2255" s="60"/>
      <c r="AJ2255" s="51" t="str">
        <f>IF(AI2255&lt;&gt;"",VLOOKUP(AI2255,LISTAS·PAPP!$X$4:$Y$80,2,0),"")</f>
        <v/>
      </c>
      <c r="AK2255" s="58"/>
      <c r="AL2255" s="60"/>
      <c r="AM2255" s="51" t="str">
        <f>IF(ISERROR(VLOOKUP(AL2255,LISTAS·PAPP!$AD$4:$AE$334,2,0))," ",VLOOKUP(AL2255,LISTAS·PAPP!$AD$4:$AE$334,2,0))</f>
        <v xml:space="preserve"> </v>
      </c>
      <c r="AN2255" s="63"/>
      <c r="AO2255" s="64"/>
      <c r="AP2255" s="64"/>
      <c r="AQ2255" s="64"/>
      <c r="AR2255" s="64"/>
      <c r="AS2255" s="64"/>
      <c r="AT2255" s="64"/>
      <c r="AU2255" s="64"/>
      <c r="AV2255" s="64"/>
      <c r="AW2255" s="64"/>
      <c r="AX2255" s="64"/>
      <c r="AY2255" s="64"/>
      <c r="AZ2255" s="64"/>
      <c r="BA2255" s="53" t="str">
        <f t="shared" si="106"/>
        <v/>
      </c>
      <c r="BB2255" s="54" t="str">
        <f t="shared" si="107"/>
        <v/>
      </c>
      <c r="BC2255" s="55" t="str">
        <f t="shared" si="108"/>
        <v xml:space="preserve"> </v>
      </c>
    </row>
    <row r="2256" spans="1:55" x14ac:dyDescent="0.25">
      <c r="A2256" s="58"/>
      <c r="B2256" s="58"/>
      <c r="C2256" s="58"/>
      <c r="D2256" s="58"/>
      <c r="E2256" s="51" t="str">
        <f>IF(C2256&lt;&gt;"",VLOOKUP(MID(C2256,18,5),LISTAS·PAPP!$E$4:$F$76,2,0),"")</f>
        <v/>
      </c>
      <c r="F2256" s="58"/>
      <c r="G2256" s="51" t="str">
        <f>IF(F2256&lt;&gt;"",VLOOKUP(F2256,LISTAS·PAPP!$R$3:$T$221,3,0),"")</f>
        <v/>
      </c>
      <c r="H2256" s="58"/>
      <c r="I2256" s="66"/>
      <c r="J2256" s="66"/>
      <c r="K2256" s="67"/>
      <c r="L2256" s="66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52" t="str">
        <f>IF(A2256&lt;&gt;"",IF(D2256="DIRECCIÓN_DE_TRANSFERENCIAS","280 0031",VLOOKUP(C2256,LISTAS·PAPP!$C$3:$D$76,2,0)),"")</f>
        <v/>
      </c>
      <c r="Z2256" s="61"/>
      <c r="AA2256" s="62"/>
      <c r="AB2256" s="62"/>
      <c r="AC2256" s="65" t="str">
        <f>IF(D2256&lt;&gt;"",VLOOKUP(D2256,LISTAS·PAPP!$I$3:$M$16,2,0),"")</f>
        <v/>
      </c>
      <c r="AD2256" s="51" t="str">
        <f>IF(D2256&lt;&gt;"",VLOOKUP(D2256,LISTAS·PAPP!$I$3:$M$16,3,0),"")</f>
        <v/>
      </c>
      <c r="AE2256" s="52" t="str">
        <f>IF(D2256&lt;&gt;"",VLOOKUP(D2256,LISTAS·PAPP!$I$3:$M$16,4,0),"")</f>
        <v/>
      </c>
      <c r="AF2256" s="51" t="str">
        <f>IF(D2256&lt;&gt;"",VLOOKUP(D2256,LISTAS·PAPP!$I$3:$M$16,5,0),"")</f>
        <v/>
      </c>
      <c r="AG2256" s="52" t="str">
        <f>IF(AH2256&lt;&gt;"",VLOOKUP(AH2256,LISTAS·PAPP!$O$3:$P$74,2,0),"")</f>
        <v/>
      </c>
      <c r="AH2256" s="58"/>
      <c r="AI2256" s="60"/>
      <c r="AJ2256" s="51" t="str">
        <f>IF(AI2256&lt;&gt;"",VLOOKUP(AI2256,LISTAS·PAPP!$X$4:$Y$80,2,0),"")</f>
        <v/>
      </c>
      <c r="AK2256" s="58"/>
      <c r="AL2256" s="60"/>
      <c r="AM2256" s="51" t="str">
        <f>IF(ISERROR(VLOOKUP(AL2256,LISTAS·PAPP!$AD$4:$AE$334,2,0))," ",VLOOKUP(AL2256,LISTAS·PAPP!$AD$4:$AE$334,2,0))</f>
        <v xml:space="preserve"> </v>
      </c>
      <c r="AN2256" s="63"/>
      <c r="AO2256" s="64"/>
      <c r="AP2256" s="64"/>
      <c r="AQ2256" s="64"/>
      <c r="AR2256" s="64"/>
      <c r="AS2256" s="64"/>
      <c r="AT2256" s="64"/>
      <c r="AU2256" s="64"/>
      <c r="AV2256" s="64"/>
      <c r="AW2256" s="64"/>
      <c r="AX2256" s="64"/>
      <c r="AY2256" s="64"/>
      <c r="AZ2256" s="64"/>
      <c r="BA2256" s="53" t="str">
        <f t="shared" si="106"/>
        <v/>
      </c>
      <c r="BB2256" s="54" t="str">
        <f t="shared" si="107"/>
        <v/>
      </c>
      <c r="BC2256" s="55" t="str">
        <f t="shared" si="108"/>
        <v xml:space="preserve"> </v>
      </c>
    </row>
    <row r="2257" spans="1:55" x14ac:dyDescent="0.25">
      <c r="A2257" s="58"/>
      <c r="B2257" s="58"/>
      <c r="C2257" s="58"/>
      <c r="D2257" s="58"/>
      <c r="E2257" s="51" t="str">
        <f>IF(C2257&lt;&gt;"",VLOOKUP(MID(C2257,18,5),LISTAS·PAPP!$E$4:$F$76,2,0),"")</f>
        <v/>
      </c>
      <c r="F2257" s="58"/>
      <c r="G2257" s="51" t="str">
        <f>IF(F2257&lt;&gt;"",VLOOKUP(F2257,LISTAS·PAPP!$R$3:$T$221,3,0),"")</f>
        <v/>
      </c>
      <c r="H2257" s="58"/>
      <c r="I2257" s="66"/>
      <c r="J2257" s="66"/>
      <c r="K2257" s="67"/>
      <c r="L2257" s="66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52" t="str">
        <f>IF(A2257&lt;&gt;"",IF(D2257="DIRECCIÓN_DE_TRANSFERENCIAS","280 0031",VLOOKUP(C2257,LISTAS·PAPP!$C$3:$D$76,2,0)),"")</f>
        <v/>
      </c>
      <c r="Z2257" s="61"/>
      <c r="AA2257" s="62"/>
      <c r="AB2257" s="62"/>
      <c r="AC2257" s="65" t="str">
        <f>IF(D2257&lt;&gt;"",VLOOKUP(D2257,LISTAS·PAPP!$I$3:$M$16,2,0),"")</f>
        <v/>
      </c>
      <c r="AD2257" s="51" t="str">
        <f>IF(D2257&lt;&gt;"",VLOOKUP(D2257,LISTAS·PAPP!$I$3:$M$16,3,0),"")</f>
        <v/>
      </c>
      <c r="AE2257" s="52" t="str">
        <f>IF(D2257&lt;&gt;"",VLOOKUP(D2257,LISTAS·PAPP!$I$3:$M$16,4,0),"")</f>
        <v/>
      </c>
      <c r="AF2257" s="51" t="str">
        <f>IF(D2257&lt;&gt;"",VLOOKUP(D2257,LISTAS·PAPP!$I$3:$M$16,5,0),"")</f>
        <v/>
      </c>
      <c r="AG2257" s="52" t="str">
        <f>IF(AH2257&lt;&gt;"",VLOOKUP(AH2257,LISTAS·PAPP!$O$3:$P$74,2,0),"")</f>
        <v/>
      </c>
      <c r="AH2257" s="58"/>
      <c r="AI2257" s="60"/>
      <c r="AJ2257" s="51" t="str">
        <f>IF(AI2257&lt;&gt;"",VLOOKUP(AI2257,LISTAS·PAPP!$X$4:$Y$80,2,0),"")</f>
        <v/>
      </c>
      <c r="AK2257" s="58"/>
      <c r="AL2257" s="60"/>
      <c r="AM2257" s="51" t="str">
        <f>IF(ISERROR(VLOOKUP(AL2257,LISTAS·PAPP!$AD$4:$AE$334,2,0))," ",VLOOKUP(AL2257,LISTAS·PAPP!$AD$4:$AE$334,2,0))</f>
        <v xml:space="preserve"> </v>
      </c>
      <c r="AN2257" s="63"/>
      <c r="AO2257" s="64"/>
      <c r="AP2257" s="64"/>
      <c r="AQ2257" s="64"/>
      <c r="AR2257" s="64"/>
      <c r="AS2257" s="64"/>
      <c r="AT2257" s="64"/>
      <c r="AU2257" s="64"/>
      <c r="AV2257" s="64"/>
      <c r="AW2257" s="64"/>
      <c r="AX2257" s="64"/>
      <c r="AY2257" s="64"/>
      <c r="AZ2257" s="64"/>
      <c r="BA2257" s="53" t="str">
        <f t="shared" si="106"/>
        <v/>
      </c>
      <c r="BB2257" s="54" t="str">
        <f t="shared" si="107"/>
        <v/>
      </c>
      <c r="BC2257" s="55" t="str">
        <f t="shared" si="108"/>
        <v xml:space="preserve"> </v>
      </c>
    </row>
    <row r="2258" spans="1:55" x14ac:dyDescent="0.25">
      <c r="A2258" s="58"/>
      <c r="B2258" s="58"/>
      <c r="C2258" s="58"/>
      <c r="D2258" s="58"/>
      <c r="E2258" s="51" t="str">
        <f>IF(C2258&lt;&gt;"",VLOOKUP(MID(C2258,18,5),LISTAS·PAPP!$E$4:$F$76,2,0),"")</f>
        <v/>
      </c>
      <c r="F2258" s="58"/>
      <c r="G2258" s="51" t="str">
        <f>IF(F2258&lt;&gt;"",VLOOKUP(F2258,LISTAS·PAPP!$R$3:$T$221,3,0),"")</f>
        <v/>
      </c>
      <c r="H2258" s="58"/>
      <c r="I2258" s="66"/>
      <c r="J2258" s="66"/>
      <c r="K2258" s="67"/>
      <c r="L2258" s="66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52" t="str">
        <f>IF(A2258&lt;&gt;"",IF(D2258="DIRECCIÓN_DE_TRANSFERENCIAS","280 0031",VLOOKUP(C2258,LISTAS·PAPP!$C$3:$D$76,2,0)),"")</f>
        <v/>
      </c>
      <c r="Z2258" s="61"/>
      <c r="AA2258" s="62"/>
      <c r="AB2258" s="62"/>
      <c r="AC2258" s="65" t="str">
        <f>IF(D2258&lt;&gt;"",VLOOKUP(D2258,LISTAS·PAPP!$I$3:$M$16,2,0),"")</f>
        <v/>
      </c>
      <c r="AD2258" s="51" t="str">
        <f>IF(D2258&lt;&gt;"",VLOOKUP(D2258,LISTAS·PAPP!$I$3:$M$16,3,0),"")</f>
        <v/>
      </c>
      <c r="AE2258" s="52" t="str">
        <f>IF(D2258&lt;&gt;"",VLOOKUP(D2258,LISTAS·PAPP!$I$3:$M$16,4,0),"")</f>
        <v/>
      </c>
      <c r="AF2258" s="51" t="str">
        <f>IF(D2258&lt;&gt;"",VLOOKUP(D2258,LISTAS·PAPP!$I$3:$M$16,5,0),"")</f>
        <v/>
      </c>
      <c r="AG2258" s="52" t="str">
        <f>IF(AH2258&lt;&gt;"",VLOOKUP(AH2258,LISTAS·PAPP!$O$3:$P$74,2,0),"")</f>
        <v/>
      </c>
      <c r="AH2258" s="58"/>
      <c r="AI2258" s="60"/>
      <c r="AJ2258" s="51" t="str">
        <f>IF(AI2258&lt;&gt;"",VLOOKUP(AI2258,LISTAS·PAPP!$X$4:$Y$80,2,0),"")</f>
        <v/>
      </c>
      <c r="AK2258" s="58"/>
      <c r="AL2258" s="60"/>
      <c r="AM2258" s="51" t="str">
        <f>IF(ISERROR(VLOOKUP(AL2258,LISTAS·PAPP!$AD$4:$AE$334,2,0))," ",VLOOKUP(AL2258,LISTAS·PAPP!$AD$4:$AE$334,2,0))</f>
        <v xml:space="preserve"> </v>
      </c>
      <c r="AN2258" s="63"/>
      <c r="AO2258" s="64"/>
      <c r="AP2258" s="64"/>
      <c r="AQ2258" s="64"/>
      <c r="AR2258" s="64"/>
      <c r="AS2258" s="64"/>
      <c r="AT2258" s="64"/>
      <c r="AU2258" s="64"/>
      <c r="AV2258" s="64"/>
      <c r="AW2258" s="64"/>
      <c r="AX2258" s="64"/>
      <c r="AY2258" s="64"/>
      <c r="AZ2258" s="64"/>
      <c r="BA2258" s="53" t="str">
        <f t="shared" si="106"/>
        <v/>
      </c>
      <c r="BB2258" s="54" t="str">
        <f t="shared" si="107"/>
        <v/>
      </c>
      <c r="BC2258" s="55" t="str">
        <f t="shared" si="108"/>
        <v xml:space="preserve"> </v>
      </c>
    </row>
    <row r="2259" spans="1:55" x14ac:dyDescent="0.25">
      <c r="A2259" s="58"/>
      <c r="B2259" s="58"/>
      <c r="C2259" s="58"/>
      <c r="D2259" s="58"/>
      <c r="E2259" s="51" t="str">
        <f>IF(C2259&lt;&gt;"",VLOOKUP(MID(C2259,18,5),LISTAS·PAPP!$E$4:$F$76,2,0),"")</f>
        <v/>
      </c>
      <c r="F2259" s="58"/>
      <c r="G2259" s="51" t="str">
        <f>IF(F2259&lt;&gt;"",VLOOKUP(F2259,LISTAS·PAPP!$R$3:$T$221,3,0),"")</f>
        <v/>
      </c>
      <c r="H2259" s="58"/>
      <c r="I2259" s="66"/>
      <c r="J2259" s="66"/>
      <c r="K2259" s="67"/>
      <c r="L2259" s="66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52" t="str">
        <f>IF(A2259&lt;&gt;"",IF(D2259="DIRECCIÓN_DE_TRANSFERENCIAS","280 0031",VLOOKUP(C2259,LISTAS·PAPP!$C$3:$D$76,2,0)),"")</f>
        <v/>
      </c>
      <c r="Z2259" s="61"/>
      <c r="AA2259" s="62"/>
      <c r="AB2259" s="62"/>
      <c r="AC2259" s="65" t="str">
        <f>IF(D2259&lt;&gt;"",VLOOKUP(D2259,LISTAS·PAPP!$I$3:$M$16,2,0),"")</f>
        <v/>
      </c>
      <c r="AD2259" s="51" t="str">
        <f>IF(D2259&lt;&gt;"",VLOOKUP(D2259,LISTAS·PAPP!$I$3:$M$16,3,0),"")</f>
        <v/>
      </c>
      <c r="AE2259" s="52" t="str">
        <f>IF(D2259&lt;&gt;"",VLOOKUP(D2259,LISTAS·PAPP!$I$3:$M$16,4,0),"")</f>
        <v/>
      </c>
      <c r="AF2259" s="51" t="str">
        <f>IF(D2259&lt;&gt;"",VLOOKUP(D2259,LISTAS·PAPP!$I$3:$M$16,5,0),"")</f>
        <v/>
      </c>
      <c r="AG2259" s="52" t="str">
        <f>IF(AH2259&lt;&gt;"",VLOOKUP(AH2259,LISTAS·PAPP!$O$3:$P$74,2,0),"")</f>
        <v/>
      </c>
      <c r="AH2259" s="58"/>
      <c r="AI2259" s="60"/>
      <c r="AJ2259" s="51" t="str">
        <f>IF(AI2259&lt;&gt;"",VLOOKUP(AI2259,LISTAS·PAPP!$X$4:$Y$80,2,0),"")</f>
        <v/>
      </c>
      <c r="AK2259" s="58"/>
      <c r="AL2259" s="60"/>
      <c r="AM2259" s="51" t="str">
        <f>IF(ISERROR(VLOOKUP(AL2259,LISTAS·PAPP!$AD$4:$AE$334,2,0))," ",VLOOKUP(AL2259,LISTAS·PAPP!$AD$4:$AE$334,2,0))</f>
        <v xml:space="preserve"> </v>
      </c>
      <c r="AN2259" s="63"/>
      <c r="AO2259" s="64"/>
      <c r="AP2259" s="64"/>
      <c r="AQ2259" s="64"/>
      <c r="AR2259" s="64"/>
      <c r="AS2259" s="64"/>
      <c r="AT2259" s="64"/>
      <c r="AU2259" s="64"/>
      <c r="AV2259" s="64"/>
      <c r="AW2259" s="64"/>
      <c r="AX2259" s="64"/>
      <c r="AY2259" s="64"/>
      <c r="AZ2259" s="64"/>
      <c r="BA2259" s="53" t="str">
        <f t="shared" si="106"/>
        <v/>
      </c>
      <c r="BB2259" s="54" t="str">
        <f t="shared" si="107"/>
        <v/>
      </c>
      <c r="BC2259" s="55" t="str">
        <f t="shared" si="108"/>
        <v xml:space="preserve"> </v>
      </c>
    </row>
    <row r="2260" spans="1:55" x14ac:dyDescent="0.25">
      <c r="A2260" s="58"/>
      <c r="B2260" s="58"/>
      <c r="C2260" s="58"/>
      <c r="D2260" s="58"/>
      <c r="E2260" s="51" t="str">
        <f>IF(C2260&lt;&gt;"",VLOOKUP(MID(C2260,18,5),LISTAS·PAPP!$E$4:$F$76,2,0),"")</f>
        <v/>
      </c>
      <c r="F2260" s="58"/>
      <c r="G2260" s="51" t="str">
        <f>IF(F2260&lt;&gt;"",VLOOKUP(F2260,LISTAS·PAPP!$R$3:$T$221,3,0),"")</f>
        <v/>
      </c>
      <c r="H2260" s="58"/>
      <c r="I2260" s="66"/>
      <c r="J2260" s="66"/>
      <c r="K2260" s="67"/>
      <c r="L2260" s="66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52" t="str">
        <f>IF(A2260&lt;&gt;"",IF(D2260="DIRECCIÓN_DE_TRANSFERENCIAS","280 0031",VLOOKUP(C2260,LISTAS·PAPP!$C$3:$D$76,2,0)),"")</f>
        <v/>
      </c>
      <c r="Z2260" s="61"/>
      <c r="AA2260" s="62"/>
      <c r="AB2260" s="62"/>
      <c r="AC2260" s="65" t="str">
        <f>IF(D2260&lt;&gt;"",VLOOKUP(D2260,LISTAS·PAPP!$I$3:$M$16,2,0),"")</f>
        <v/>
      </c>
      <c r="AD2260" s="51" t="str">
        <f>IF(D2260&lt;&gt;"",VLOOKUP(D2260,LISTAS·PAPP!$I$3:$M$16,3,0),"")</f>
        <v/>
      </c>
      <c r="AE2260" s="52" t="str">
        <f>IF(D2260&lt;&gt;"",VLOOKUP(D2260,LISTAS·PAPP!$I$3:$M$16,4,0),"")</f>
        <v/>
      </c>
      <c r="AF2260" s="51" t="str">
        <f>IF(D2260&lt;&gt;"",VLOOKUP(D2260,LISTAS·PAPP!$I$3:$M$16,5,0),"")</f>
        <v/>
      </c>
      <c r="AG2260" s="52" t="str">
        <f>IF(AH2260&lt;&gt;"",VLOOKUP(AH2260,LISTAS·PAPP!$O$3:$P$74,2,0),"")</f>
        <v/>
      </c>
      <c r="AH2260" s="58"/>
      <c r="AI2260" s="60"/>
      <c r="AJ2260" s="51" t="str">
        <f>IF(AI2260&lt;&gt;"",VLOOKUP(AI2260,LISTAS·PAPP!$X$4:$Y$80,2,0),"")</f>
        <v/>
      </c>
      <c r="AK2260" s="58"/>
      <c r="AL2260" s="60"/>
      <c r="AM2260" s="51" t="str">
        <f>IF(ISERROR(VLOOKUP(AL2260,LISTAS·PAPP!$AD$4:$AE$334,2,0))," ",VLOOKUP(AL2260,LISTAS·PAPP!$AD$4:$AE$334,2,0))</f>
        <v xml:space="preserve"> </v>
      </c>
      <c r="AN2260" s="63"/>
      <c r="AO2260" s="64"/>
      <c r="AP2260" s="64"/>
      <c r="AQ2260" s="64"/>
      <c r="AR2260" s="64"/>
      <c r="AS2260" s="64"/>
      <c r="AT2260" s="64"/>
      <c r="AU2260" s="64"/>
      <c r="AV2260" s="64"/>
      <c r="AW2260" s="64"/>
      <c r="AX2260" s="64"/>
      <c r="AY2260" s="64"/>
      <c r="AZ2260" s="64"/>
      <c r="BA2260" s="53" t="str">
        <f t="shared" si="106"/>
        <v/>
      </c>
      <c r="BB2260" s="54" t="str">
        <f t="shared" si="107"/>
        <v/>
      </c>
      <c r="BC2260" s="55" t="str">
        <f t="shared" si="108"/>
        <v xml:space="preserve"> </v>
      </c>
    </row>
    <row r="2261" spans="1:55" x14ac:dyDescent="0.25">
      <c r="A2261" s="58"/>
      <c r="B2261" s="58"/>
      <c r="C2261" s="58"/>
      <c r="D2261" s="58"/>
      <c r="E2261" s="51" t="str">
        <f>IF(C2261&lt;&gt;"",VLOOKUP(MID(C2261,18,5),LISTAS·PAPP!$E$4:$F$76,2,0),"")</f>
        <v/>
      </c>
      <c r="F2261" s="58"/>
      <c r="G2261" s="51" t="str">
        <f>IF(F2261&lt;&gt;"",VLOOKUP(F2261,LISTAS·PAPP!$R$3:$T$221,3,0),"")</f>
        <v/>
      </c>
      <c r="H2261" s="58"/>
      <c r="I2261" s="66"/>
      <c r="J2261" s="66"/>
      <c r="K2261" s="67"/>
      <c r="L2261" s="66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52" t="str">
        <f>IF(A2261&lt;&gt;"",IF(D2261="DIRECCIÓN_DE_TRANSFERENCIAS","280 0031",VLOOKUP(C2261,LISTAS·PAPP!$C$3:$D$76,2,0)),"")</f>
        <v/>
      </c>
      <c r="Z2261" s="61"/>
      <c r="AA2261" s="62"/>
      <c r="AB2261" s="62"/>
      <c r="AC2261" s="65" t="str">
        <f>IF(D2261&lt;&gt;"",VLOOKUP(D2261,LISTAS·PAPP!$I$3:$M$16,2,0),"")</f>
        <v/>
      </c>
      <c r="AD2261" s="51" t="str">
        <f>IF(D2261&lt;&gt;"",VLOOKUP(D2261,LISTAS·PAPP!$I$3:$M$16,3,0),"")</f>
        <v/>
      </c>
      <c r="AE2261" s="52" t="str">
        <f>IF(D2261&lt;&gt;"",VLOOKUP(D2261,LISTAS·PAPP!$I$3:$M$16,4,0),"")</f>
        <v/>
      </c>
      <c r="AF2261" s="51" t="str">
        <f>IF(D2261&lt;&gt;"",VLOOKUP(D2261,LISTAS·PAPP!$I$3:$M$16,5,0),"")</f>
        <v/>
      </c>
      <c r="AG2261" s="52" t="str">
        <f>IF(AH2261&lt;&gt;"",VLOOKUP(AH2261,LISTAS·PAPP!$O$3:$P$74,2,0),"")</f>
        <v/>
      </c>
      <c r="AH2261" s="58"/>
      <c r="AI2261" s="60"/>
      <c r="AJ2261" s="51" t="str">
        <f>IF(AI2261&lt;&gt;"",VLOOKUP(AI2261,LISTAS·PAPP!$X$4:$Y$80,2,0),"")</f>
        <v/>
      </c>
      <c r="AK2261" s="58"/>
      <c r="AL2261" s="60"/>
      <c r="AM2261" s="51" t="str">
        <f>IF(ISERROR(VLOOKUP(AL2261,LISTAS·PAPP!$AD$4:$AE$334,2,0))," ",VLOOKUP(AL2261,LISTAS·PAPP!$AD$4:$AE$334,2,0))</f>
        <v xml:space="preserve"> </v>
      </c>
      <c r="AN2261" s="63"/>
      <c r="AO2261" s="64"/>
      <c r="AP2261" s="64"/>
      <c r="AQ2261" s="64"/>
      <c r="AR2261" s="64"/>
      <c r="AS2261" s="64"/>
      <c r="AT2261" s="64"/>
      <c r="AU2261" s="64"/>
      <c r="AV2261" s="64"/>
      <c r="AW2261" s="64"/>
      <c r="AX2261" s="64"/>
      <c r="AY2261" s="64"/>
      <c r="AZ2261" s="64"/>
      <c r="BA2261" s="53" t="str">
        <f t="shared" si="106"/>
        <v/>
      </c>
      <c r="BB2261" s="54" t="str">
        <f t="shared" si="107"/>
        <v/>
      </c>
      <c r="BC2261" s="55" t="str">
        <f t="shared" si="108"/>
        <v xml:space="preserve"> </v>
      </c>
    </row>
    <row r="2262" spans="1:55" x14ac:dyDescent="0.25">
      <c r="A2262" s="58"/>
      <c r="B2262" s="58"/>
      <c r="C2262" s="58"/>
      <c r="D2262" s="58"/>
      <c r="E2262" s="51" t="str">
        <f>IF(C2262&lt;&gt;"",VLOOKUP(MID(C2262,18,5),LISTAS·PAPP!$E$4:$F$76,2,0),"")</f>
        <v/>
      </c>
      <c r="F2262" s="58"/>
      <c r="G2262" s="51" t="str">
        <f>IF(F2262&lt;&gt;"",VLOOKUP(F2262,LISTAS·PAPP!$R$3:$T$221,3,0),"")</f>
        <v/>
      </c>
      <c r="H2262" s="58"/>
      <c r="I2262" s="66"/>
      <c r="J2262" s="66"/>
      <c r="K2262" s="67"/>
      <c r="L2262" s="66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52" t="str">
        <f>IF(A2262&lt;&gt;"",IF(D2262="DIRECCIÓN_DE_TRANSFERENCIAS","280 0031",VLOOKUP(C2262,LISTAS·PAPP!$C$3:$D$76,2,0)),"")</f>
        <v/>
      </c>
      <c r="Z2262" s="61"/>
      <c r="AA2262" s="62"/>
      <c r="AB2262" s="62"/>
      <c r="AC2262" s="65" t="str">
        <f>IF(D2262&lt;&gt;"",VLOOKUP(D2262,LISTAS·PAPP!$I$3:$M$16,2,0),"")</f>
        <v/>
      </c>
      <c r="AD2262" s="51" t="str">
        <f>IF(D2262&lt;&gt;"",VLOOKUP(D2262,LISTAS·PAPP!$I$3:$M$16,3,0),"")</f>
        <v/>
      </c>
      <c r="AE2262" s="52" t="str">
        <f>IF(D2262&lt;&gt;"",VLOOKUP(D2262,LISTAS·PAPP!$I$3:$M$16,4,0),"")</f>
        <v/>
      </c>
      <c r="AF2262" s="51" t="str">
        <f>IF(D2262&lt;&gt;"",VLOOKUP(D2262,LISTAS·PAPP!$I$3:$M$16,5,0),"")</f>
        <v/>
      </c>
      <c r="AG2262" s="52" t="str">
        <f>IF(AH2262&lt;&gt;"",VLOOKUP(AH2262,LISTAS·PAPP!$O$3:$P$74,2,0),"")</f>
        <v/>
      </c>
      <c r="AH2262" s="58"/>
      <c r="AI2262" s="60"/>
      <c r="AJ2262" s="51" t="str">
        <f>IF(AI2262&lt;&gt;"",VLOOKUP(AI2262,LISTAS·PAPP!$X$4:$Y$80,2,0),"")</f>
        <v/>
      </c>
      <c r="AK2262" s="58"/>
      <c r="AL2262" s="60"/>
      <c r="AM2262" s="51" t="str">
        <f>IF(ISERROR(VLOOKUP(AL2262,LISTAS·PAPP!$AD$4:$AE$334,2,0))," ",VLOOKUP(AL2262,LISTAS·PAPP!$AD$4:$AE$334,2,0))</f>
        <v xml:space="preserve"> </v>
      </c>
      <c r="AN2262" s="63"/>
      <c r="AO2262" s="64"/>
      <c r="AP2262" s="64"/>
      <c r="AQ2262" s="64"/>
      <c r="AR2262" s="64"/>
      <c r="AS2262" s="64"/>
      <c r="AT2262" s="64"/>
      <c r="AU2262" s="64"/>
      <c r="AV2262" s="64"/>
      <c r="AW2262" s="64"/>
      <c r="AX2262" s="64"/>
      <c r="AY2262" s="64"/>
      <c r="AZ2262" s="64"/>
      <c r="BA2262" s="53" t="str">
        <f t="shared" si="106"/>
        <v/>
      </c>
      <c r="BB2262" s="54" t="str">
        <f t="shared" si="107"/>
        <v/>
      </c>
      <c r="BC2262" s="55" t="str">
        <f t="shared" si="108"/>
        <v xml:space="preserve"> </v>
      </c>
    </row>
    <row r="2263" spans="1:55" x14ac:dyDescent="0.25">
      <c r="A2263" s="58"/>
      <c r="B2263" s="58"/>
      <c r="C2263" s="58"/>
      <c r="D2263" s="58"/>
      <c r="E2263" s="51" t="str">
        <f>IF(C2263&lt;&gt;"",VLOOKUP(MID(C2263,18,5),LISTAS·PAPP!$E$4:$F$76,2,0),"")</f>
        <v/>
      </c>
      <c r="F2263" s="58"/>
      <c r="G2263" s="51" t="str">
        <f>IF(F2263&lt;&gt;"",VLOOKUP(F2263,LISTAS·PAPP!$R$3:$T$221,3,0),"")</f>
        <v/>
      </c>
      <c r="H2263" s="58"/>
      <c r="I2263" s="66"/>
      <c r="J2263" s="66"/>
      <c r="K2263" s="67"/>
      <c r="L2263" s="66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52" t="str">
        <f>IF(A2263&lt;&gt;"",IF(D2263="DIRECCIÓN_DE_TRANSFERENCIAS","280 0031",VLOOKUP(C2263,LISTAS·PAPP!$C$3:$D$76,2,0)),"")</f>
        <v/>
      </c>
      <c r="Z2263" s="61"/>
      <c r="AA2263" s="62"/>
      <c r="AB2263" s="62"/>
      <c r="AC2263" s="65" t="str">
        <f>IF(D2263&lt;&gt;"",VLOOKUP(D2263,LISTAS·PAPP!$I$3:$M$16,2,0),"")</f>
        <v/>
      </c>
      <c r="AD2263" s="51" t="str">
        <f>IF(D2263&lt;&gt;"",VLOOKUP(D2263,LISTAS·PAPP!$I$3:$M$16,3,0),"")</f>
        <v/>
      </c>
      <c r="AE2263" s="52" t="str">
        <f>IF(D2263&lt;&gt;"",VLOOKUP(D2263,LISTAS·PAPP!$I$3:$M$16,4,0),"")</f>
        <v/>
      </c>
      <c r="AF2263" s="51" t="str">
        <f>IF(D2263&lt;&gt;"",VLOOKUP(D2263,LISTAS·PAPP!$I$3:$M$16,5,0),"")</f>
        <v/>
      </c>
      <c r="AG2263" s="52" t="str">
        <f>IF(AH2263&lt;&gt;"",VLOOKUP(AH2263,LISTAS·PAPP!$O$3:$P$74,2,0),"")</f>
        <v/>
      </c>
      <c r="AH2263" s="58"/>
      <c r="AI2263" s="60"/>
      <c r="AJ2263" s="51" t="str">
        <f>IF(AI2263&lt;&gt;"",VLOOKUP(AI2263,LISTAS·PAPP!$X$4:$Y$80,2,0),"")</f>
        <v/>
      </c>
      <c r="AK2263" s="58"/>
      <c r="AL2263" s="60"/>
      <c r="AM2263" s="51" t="str">
        <f>IF(ISERROR(VLOOKUP(AL2263,LISTAS·PAPP!$AD$4:$AE$334,2,0))," ",VLOOKUP(AL2263,LISTAS·PAPP!$AD$4:$AE$334,2,0))</f>
        <v xml:space="preserve"> </v>
      </c>
      <c r="AN2263" s="63"/>
      <c r="AO2263" s="64"/>
      <c r="AP2263" s="64"/>
      <c r="AQ2263" s="64"/>
      <c r="AR2263" s="64"/>
      <c r="AS2263" s="64"/>
      <c r="AT2263" s="64"/>
      <c r="AU2263" s="64"/>
      <c r="AV2263" s="64"/>
      <c r="AW2263" s="64"/>
      <c r="AX2263" s="64"/>
      <c r="AY2263" s="64"/>
      <c r="AZ2263" s="64"/>
      <c r="BA2263" s="53" t="str">
        <f t="shared" si="106"/>
        <v/>
      </c>
      <c r="BB2263" s="54" t="str">
        <f t="shared" si="107"/>
        <v/>
      </c>
      <c r="BC2263" s="55" t="str">
        <f t="shared" si="108"/>
        <v xml:space="preserve"> </v>
      </c>
    </row>
    <row r="2264" spans="1:55" x14ac:dyDescent="0.25">
      <c r="A2264" s="58"/>
      <c r="B2264" s="58"/>
      <c r="C2264" s="58"/>
      <c r="D2264" s="58"/>
      <c r="E2264" s="51" t="str">
        <f>IF(C2264&lt;&gt;"",VLOOKUP(MID(C2264,18,5),LISTAS·PAPP!$E$4:$F$76,2,0),"")</f>
        <v/>
      </c>
      <c r="F2264" s="58"/>
      <c r="G2264" s="51" t="str">
        <f>IF(F2264&lt;&gt;"",VLOOKUP(F2264,LISTAS·PAPP!$R$3:$T$221,3,0),"")</f>
        <v/>
      </c>
      <c r="H2264" s="58"/>
      <c r="I2264" s="66"/>
      <c r="J2264" s="66"/>
      <c r="K2264" s="67"/>
      <c r="L2264" s="66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52" t="str">
        <f>IF(A2264&lt;&gt;"",IF(D2264="DIRECCIÓN_DE_TRANSFERENCIAS","280 0031",VLOOKUP(C2264,LISTAS·PAPP!$C$3:$D$76,2,0)),"")</f>
        <v/>
      </c>
      <c r="Z2264" s="61"/>
      <c r="AA2264" s="62"/>
      <c r="AB2264" s="62"/>
      <c r="AC2264" s="65" t="str">
        <f>IF(D2264&lt;&gt;"",VLOOKUP(D2264,LISTAS·PAPP!$I$3:$M$16,2,0),"")</f>
        <v/>
      </c>
      <c r="AD2264" s="51" t="str">
        <f>IF(D2264&lt;&gt;"",VLOOKUP(D2264,LISTAS·PAPP!$I$3:$M$16,3,0),"")</f>
        <v/>
      </c>
      <c r="AE2264" s="52" t="str">
        <f>IF(D2264&lt;&gt;"",VLOOKUP(D2264,LISTAS·PAPP!$I$3:$M$16,4,0),"")</f>
        <v/>
      </c>
      <c r="AF2264" s="51" t="str">
        <f>IF(D2264&lt;&gt;"",VLOOKUP(D2264,LISTAS·PAPP!$I$3:$M$16,5,0),"")</f>
        <v/>
      </c>
      <c r="AG2264" s="52" t="str">
        <f>IF(AH2264&lt;&gt;"",VLOOKUP(AH2264,LISTAS·PAPP!$O$3:$P$74,2,0),"")</f>
        <v/>
      </c>
      <c r="AH2264" s="58"/>
      <c r="AI2264" s="60"/>
      <c r="AJ2264" s="51" t="str">
        <f>IF(AI2264&lt;&gt;"",VLOOKUP(AI2264,LISTAS·PAPP!$X$4:$Y$80,2,0),"")</f>
        <v/>
      </c>
      <c r="AK2264" s="58"/>
      <c r="AL2264" s="60"/>
      <c r="AM2264" s="51" t="str">
        <f>IF(ISERROR(VLOOKUP(AL2264,LISTAS·PAPP!$AD$4:$AE$334,2,0))," ",VLOOKUP(AL2264,LISTAS·PAPP!$AD$4:$AE$334,2,0))</f>
        <v xml:space="preserve"> </v>
      </c>
      <c r="AN2264" s="63"/>
      <c r="AO2264" s="64"/>
      <c r="AP2264" s="64"/>
      <c r="AQ2264" s="64"/>
      <c r="AR2264" s="64"/>
      <c r="AS2264" s="64"/>
      <c r="AT2264" s="64"/>
      <c r="AU2264" s="64"/>
      <c r="AV2264" s="64"/>
      <c r="AW2264" s="64"/>
      <c r="AX2264" s="64"/>
      <c r="AY2264" s="64"/>
      <c r="AZ2264" s="64"/>
      <c r="BA2264" s="53" t="str">
        <f t="shared" si="106"/>
        <v/>
      </c>
      <c r="BB2264" s="54" t="str">
        <f t="shared" si="107"/>
        <v/>
      </c>
      <c r="BC2264" s="55" t="str">
        <f t="shared" si="108"/>
        <v xml:space="preserve"> </v>
      </c>
    </row>
    <row r="2265" spans="1:55" x14ac:dyDescent="0.25">
      <c r="A2265" s="58"/>
      <c r="B2265" s="58"/>
      <c r="C2265" s="58"/>
      <c r="D2265" s="58"/>
      <c r="E2265" s="51" t="str">
        <f>IF(C2265&lt;&gt;"",VLOOKUP(MID(C2265,18,5),LISTAS·PAPP!$E$4:$F$76,2,0),"")</f>
        <v/>
      </c>
      <c r="F2265" s="58"/>
      <c r="G2265" s="51" t="str">
        <f>IF(F2265&lt;&gt;"",VLOOKUP(F2265,LISTAS·PAPP!$R$3:$T$221,3,0),"")</f>
        <v/>
      </c>
      <c r="H2265" s="58"/>
      <c r="I2265" s="66"/>
      <c r="J2265" s="66"/>
      <c r="K2265" s="67"/>
      <c r="L2265" s="66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52" t="str">
        <f>IF(A2265&lt;&gt;"",IF(D2265="DIRECCIÓN_DE_TRANSFERENCIAS","280 0031",VLOOKUP(C2265,LISTAS·PAPP!$C$3:$D$76,2,0)),"")</f>
        <v/>
      </c>
      <c r="Z2265" s="61"/>
      <c r="AA2265" s="62"/>
      <c r="AB2265" s="62"/>
      <c r="AC2265" s="65" t="str">
        <f>IF(D2265&lt;&gt;"",VLOOKUP(D2265,LISTAS·PAPP!$I$3:$M$16,2,0),"")</f>
        <v/>
      </c>
      <c r="AD2265" s="51" t="str">
        <f>IF(D2265&lt;&gt;"",VLOOKUP(D2265,LISTAS·PAPP!$I$3:$M$16,3,0),"")</f>
        <v/>
      </c>
      <c r="AE2265" s="52" t="str">
        <f>IF(D2265&lt;&gt;"",VLOOKUP(D2265,LISTAS·PAPP!$I$3:$M$16,4,0),"")</f>
        <v/>
      </c>
      <c r="AF2265" s="51" t="str">
        <f>IF(D2265&lt;&gt;"",VLOOKUP(D2265,LISTAS·PAPP!$I$3:$M$16,5,0),"")</f>
        <v/>
      </c>
      <c r="AG2265" s="52" t="str">
        <f>IF(AH2265&lt;&gt;"",VLOOKUP(AH2265,LISTAS·PAPP!$O$3:$P$74,2,0),"")</f>
        <v/>
      </c>
      <c r="AH2265" s="58"/>
      <c r="AI2265" s="60"/>
      <c r="AJ2265" s="51" t="str">
        <f>IF(AI2265&lt;&gt;"",VLOOKUP(AI2265,LISTAS·PAPP!$X$4:$Y$80,2,0),"")</f>
        <v/>
      </c>
      <c r="AK2265" s="58"/>
      <c r="AL2265" s="60"/>
      <c r="AM2265" s="51" t="str">
        <f>IF(ISERROR(VLOOKUP(AL2265,LISTAS·PAPP!$AD$4:$AE$334,2,0))," ",VLOOKUP(AL2265,LISTAS·PAPP!$AD$4:$AE$334,2,0))</f>
        <v xml:space="preserve"> </v>
      </c>
      <c r="AN2265" s="63"/>
      <c r="AO2265" s="64"/>
      <c r="AP2265" s="64"/>
      <c r="AQ2265" s="64"/>
      <c r="AR2265" s="64"/>
      <c r="AS2265" s="64"/>
      <c r="AT2265" s="64"/>
      <c r="AU2265" s="64"/>
      <c r="AV2265" s="64"/>
      <c r="AW2265" s="64"/>
      <c r="AX2265" s="64"/>
      <c r="AY2265" s="64"/>
      <c r="AZ2265" s="64"/>
      <c r="BA2265" s="53" t="str">
        <f t="shared" si="106"/>
        <v/>
      </c>
      <c r="BB2265" s="54" t="str">
        <f t="shared" si="107"/>
        <v/>
      </c>
      <c r="BC2265" s="55" t="str">
        <f t="shared" si="108"/>
        <v xml:space="preserve"> </v>
      </c>
    </row>
    <row r="2266" spans="1:55" x14ac:dyDescent="0.25">
      <c r="A2266" s="58"/>
      <c r="B2266" s="58"/>
      <c r="C2266" s="58"/>
      <c r="D2266" s="58"/>
      <c r="E2266" s="51" t="str">
        <f>IF(C2266&lt;&gt;"",VLOOKUP(MID(C2266,18,5),LISTAS·PAPP!$E$4:$F$76,2,0),"")</f>
        <v/>
      </c>
      <c r="F2266" s="58"/>
      <c r="G2266" s="51" t="str">
        <f>IF(F2266&lt;&gt;"",VLOOKUP(F2266,LISTAS·PAPP!$R$3:$T$221,3,0),"")</f>
        <v/>
      </c>
      <c r="H2266" s="58"/>
      <c r="I2266" s="66"/>
      <c r="J2266" s="66"/>
      <c r="K2266" s="67"/>
      <c r="L2266" s="66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52" t="str">
        <f>IF(A2266&lt;&gt;"",IF(D2266="DIRECCIÓN_DE_TRANSFERENCIAS","280 0031",VLOOKUP(C2266,LISTAS·PAPP!$C$3:$D$76,2,0)),"")</f>
        <v/>
      </c>
      <c r="Z2266" s="61"/>
      <c r="AA2266" s="62"/>
      <c r="AB2266" s="62"/>
      <c r="AC2266" s="65" t="str">
        <f>IF(D2266&lt;&gt;"",VLOOKUP(D2266,LISTAS·PAPP!$I$3:$M$16,2,0),"")</f>
        <v/>
      </c>
      <c r="AD2266" s="51" t="str">
        <f>IF(D2266&lt;&gt;"",VLOOKUP(D2266,LISTAS·PAPP!$I$3:$M$16,3,0),"")</f>
        <v/>
      </c>
      <c r="AE2266" s="52" t="str">
        <f>IF(D2266&lt;&gt;"",VLOOKUP(D2266,LISTAS·PAPP!$I$3:$M$16,4,0),"")</f>
        <v/>
      </c>
      <c r="AF2266" s="51" t="str">
        <f>IF(D2266&lt;&gt;"",VLOOKUP(D2266,LISTAS·PAPP!$I$3:$M$16,5,0),"")</f>
        <v/>
      </c>
      <c r="AG2266" s="52" t="str">
        <f>IF(AH2266&lt;&gt;"",VLOOKUP(AH2266,LISTAS·PAPP!$O$3:$P$74,2,0),"")</f>
        <v/>
      </c>
      <c r="AH2266" s="58"/>
      <c r="AI2266" s="60"/>
      <c r="AJ2266" s="51" t="str">
        <f>IF(AI2266&lt;&gt;"",VLOOKUP(AI2266,LISTAS·PAPP!$X$4:$Y$80,2,0),"")</f>
        <v/>
      </c>
      <c r="AK2266" s="58"/>
      <c r="AL2266" s="60"/>
      <c r="AM2266" s="51" t="str">
        <f>IF(ISERROR(VLOOKUP(AL2266,LISTAS·PAPP!$AD$4:$AE$334,2,0))," ",VLOOKUP(AL2266,LISTAS·PAPP!$AD$4:$AE$334,2,0))</f>
        <v xml:space="preserve"> </v>
      </c>
      <c r="AN2266" s="63"/>
      <c r="AO2266" s="64"/>
      <c r="AP2266" s="64"/>
      <c r="AQ2266" s="64"/>
      <c r="AR2266" s="64"/>
      <c r="AS2266" s="64"/>
      <c r="AT2266" s="64"/>
      <c r="AU2266" s="64"/>
      <c r="AV2266" s="64"/>
      <c r="AW2266" s="64"/>
      <c r="AX2266" s="64"/>
      <c r="AY2266" s="64"/>
      <c r="AZ2266" s="64"/>
      <c r="BA2266" s="53" t="str">
        <f t="shared" si="106"/>
        <v/>
      </c>
      <c r="BB2266" s="54" t="str">
        <f t="shared" si="107"/>
        <v/>
      </c>
      <c r="BC2266" s="55" t="str">
        <f t="shared" si="108"/>
        <v xml:space="preserve"> </v>
      </c>
    </row>
    <row r="2267" spans="1:55" x14ac:dyDescent="0.25">
      <c r="A2267" s="58"/>
      <c r="B2267" s="58"/>
      <c r="C2267" s="58"/>
      <c r="D2267" s="58"/>
      <c r="E2267" s="51" t="str">
        <f>IF(C2267&lt;&gt;"",VLOOKUP(MID(C2267,18,5),LISTAS·PAPP!$E$4:$F$76,2,0),"")</f>
        <v/>
      </c>
      <c r="F2267" s="58"/>
      <c r="G2267" s="51" t="str">
        <f>IF(F2267&lt;&gt;"",VLOOKUP(F2267,LISTAS·PAPP!$R$3:$T$221,3,0),"")</f>
        <v/>
      </c>
      <c r="H2267" s="58"/>
      <c r="I2267" s="66"/>
      <c r="J2267" s="66"/>
      <c r="K2267" s="67"/>
      <c r="L2267" s="66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52" t="str">
        <f>IF(A2267&lt;&gt;"",IF(D2267="DIRECCIÓN_DE_TRANSFERENCIAS","280 0031",VLOOKUP(C2267,LISTAS·PAPP!$C$3:$D$76,2,0)),"")</f>
        <v/>
      </c>
      <c r="Z2267" s="61"/>
      <c r="AA2267" s="62"/>
      <c r="AB2267" s="62"/>
      <c r="AC2267" s="65" t="str">
        <f>IF(D2267&lt;&gt;"",VLOOKUP(D2267,LISTAS·PAPP!$I$3:$M$16,2,0),"")</f>
        <v/>
      </c>
      <c r="AD2267" s="51" t="str">
        <f>IF(D2267&lt;&gt;"",VLOOKUP(D2267,LISTAS·PAPP!$I$3:$M$16,3,0),"")</f>
        <v/>
      </c>
      <c r="AE2267" s="52" t="str">
        <f>IF(D2267&lt;&gt;"",VLOOKUP(D2267,LISTAS·PAPP!$I$3:$M$16,4,0),"")</f>
        <v/>
      </c>
      <c r="AF2267" s="51" t="str">
        <f>IF(D2267&lt;&gt;"",VLOOKUP(D2267,LISTAS·PAPP!$I$3:$M$16,5,0),"")</f>
        <v/>
      </c>
      <c r="AG2267" s="52" t="str">
        <f>IF(AH2267&lt;&gt;"",VLOOKUP(AH2267,LISTAS·PAPP!$O$3:$P$74,2,0),"")</f>
        <v/>
      </c>
      <c r="AH2267" s="58"/>
      <c r="AI2267" s="60"/>
      <c r="AJ2267" s="51" t="str">
        <f>IF(AI2267&lt;&gt;"",VLOOKUP(AI2267,LISTAS·PAPP!$X$4:$Y$80,2,0),"")</f>
        <v/>
      </c>
      <c r="AK2267" s="58"/>
      <c r="AL2267" s="60"/>
      <c r="AM2267" s="51" t="str">
        <f>IF(ISERROR(VLOOKUP(AL2267,LISTAS·PAPP!$AD$4:$AE$334,2,0))," ",VLOOKUP(AL2267,LISTAS·PAPP!$AD$4:$AE$334,2,0))</f>
        <v xml:space="preserve"> </v>
      </c>
      <c r="AN2267" s="63"/>
      <c r="AO2267" s="64"/>
      <c r="AP2267" s="64"/>
      <c r="AQ2267" s="64"/>
      <c r="AR2267" s="64"/>
      <c r="AS2267" s="64"/>
      <c r="AT2267" s="64"/>
      <c r="AU2267" s="64"/>
      <c r="AV2267" s="64"/>
      <c r="AW2267" s="64"/>
      <c r="AX2267" s="64"/>
      <c r="AY2267" s="64"/>
      <c r="AZ2267" s="64"/>
      <c r="BA2267" s="53" t="str">
        <f t="shared" si="106"/>
        <v/>
      </c>
      <c r="BB2267" s="54" t="str">
        <f t="shared" si="107"/>
        <v/>
      </c>
      <c r="BC2267" s="55" t="str">
        <f t="shared" si="108"/>
        <v xml:space="preserve"> </v>
      </c>
    </row>
    <row r="2268" spans="1:55" x14ac:dyDescent="0.25">
      <c r="A2268" s="58"/>
      <c r="B2268" s="58"/>
      <c r="C2268" s="58"/>
      <c r="D2268" s="58"/>
      <c r="E2268" s="51" t="str">
        <f>IF(C2268&lt;&gt;"",VLOOKUP(MID(C2268,18,5),LISTAS·PAPP!$E$4:$F$76,2,0),"")</f>
        <v/>
      </c>
      <c r="F2268" s="58"/>
      <c r="G2268" s="51" t="str">
        <f>IF(F2268&lt;&gt;"",VLOOKUP(F2268,LISTAS·PAPP!$R$3:$T$221,3,0),"")</f>
        <v/>
      </c>
      <c r="H2268" s="58"/>
      <c r="I2268" s="66"/>
      <c r="J2268" s="66"/>
      <c r="K2268" s="67"/>
      <c r="L2268" s="66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52" t="str">
        <f>IF(A2268&lt;&gt;"",IF(D2268="DIRECCIÓN_DE_TRANSFERENCIAS","280 0031",VLOOKUP(C2268,LISTAS·PAPP!$C$3:$D$76,2,0)),"")</f>
        <v/>
      </c>
      <c r="Z2268" s="61"/>
      <c r="AA2268" s="62"/>
      <c r="AB2268" s="62"/>
      <c r="AC2268" s="65" t="str">
        <f>IF(D2268&lt;&gt;"",VLOOKUP(D2268,LISTAS·PAPP!$I$3:$M$16,2,0),"")</f>
        <v/>
      </c>
      <c r="AD2268" s="51" t="str">
        <f>IF(D2268&lt;&gt;"",VLOOKUP(D2268,LISTAS·PAPP!$I$3:$M$16,3,0),"")</f>
        <v/>
      </c>
      <c r="AE2268" s="52" t="str">
        <f>IF(D2268&lt;&gt;"",VLOOKUP(D2268,LISTAS·PAPP!$I$3:$M$16,4,0),"")</f>
        <v/>
      </c>
      <c r="AF2268" s="51" t="str">
        <f>IF(D2268&lt;&gt;"",VLOOKUP(D2268,LISTAS·PAPP!$I$3:$M$16,5,0),"")</f>
        <v/>
      </c>
      <c r="AG2268" s="52" t="str">
        <f>IF(AH2268&lt;&gt;"",VLOOKUP(AH2268,LISTAS·PAPP!$O$3:$P$74,2,0),"")</f>
        <v/>
      </c>
      <c r="AH2268" s="58"/>
      <c r="AI2268" s="60"/>
      <c r="AJ2268" s="51" t="str">
        <f>IF(AI2268&lt;&gt;"",VLOOKUP(AI2268,LISTAS·PAPP!$X$4:$Y$80,2,0),"")</f>
        <v/>
      </c>
      <c r="AK2268" s="58"/>
      <c r="AL2268" s="60"/>
      <c r="AM2268" s="51" t="str">
        <f>IF(ISERROR(VLOOKUP(AL2268,LISTAS·PAPP!$AD$4:$AE$334,2,0))," ",VLOOKUP(AL2268,LISTAS·PAPP!$AD$4:$AE$334,2,0))</f>
        <v xml:space="preserve"> </v>
      </c>
      <c r="AN2268" s="63"/>
      <c r="AO2268" s="64"/>
      <c r="AP2268" s="64"/>
      <c r="AQ2268" s="64"/>
      <c r="AR2268" s="64"/>
      <c r="AS2268" s="64"/>
      <c r="AT2268" s="64"/>
      <c r="AU2268" s="64"/>
      <c r="AV2268" s="64"/>
      <c r="AW2268" s="64"/>
      <c r="AX2268" s="64"/>
      <c r="AY2268" s="64"/>
      <c r="AZ2268" s="64"/>
      <c r="BA2268" s="53" t="str">
        <f t="shared" si="106"/>
        <v/>
      </c>
      <c r="BB2268" s="54" t="str">
        <f t="shared" si="107"/>
        <v/>
      </c>
      <c r="BC2268" s="55" t="str">
        <f t="shared" si="108"/>
        <v xml:space="preserve"> </v>
      </c>
    </row>
    <row r="2269" spans="1:55" x14ac:dyDescent="0.25">
      <c r="A2269" s="58"/>
      <c r="B2269" s="58"/>
      <c r="C2269" s="58"/>
      <c r="D2269" s="58"/>
      <c r="E2269" s="51" t="str">
        <f>IF(C2269&lt;&gt;"",VLOOKUP(MID(C2269,18,5),LISTAS·PAPP!$E$4:$F$76,2,0),"")</f>
        <v/>
      </c>
      <c r="F2269" s="58"/>
      <c r="G2269" s="51" t="str">
        <f>IF(F2269&lt;&gt;"",VLOOKUP(F2269,LISTAS·PAPP!$R$3:$T$221,3,0),"")</f>
        <v/>
      </c>
      <c r="H2269" s="58"/>
      <c r="I2269" s="66"/>
      <c r="J2269" s="66"/>
      <c r="K2269" s="67"/>
      <c r="L2269" s="66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52" t="str">
        <f>IF(A2269&lt;&gt;"",IF(D2269="DIRECCIÓN_DE_TRANSFERENCIAS","280 0031",VLOOKUP(C2269,LISTAS·PAPP!$C$3:$D$76,2,0)),"")</f>
        <v/>
      </c>
      <c r="Z2269" s="61"/>
      <c r="AA2269" s="62"/>
      <c r="AB2269" s="62"/>
      <c r="AC2269" s="65" t="str">
        <f>IF(D2269&lt;&gt;"",VLOOKUP(D2269,LISTAS·PAPP!$I$3:$M$16,2,0),"")</f>
        <v/>
      </c>
      <c r="AD2269" s="51" t="str">
        <f>IF(D2269&lt;&gt;"",VLOOKUP(D2269,LISTAS·PAPP!$I$3:$M$16,3,0),"")</f>
        <v/>
      </c>
      <c r="AE2269" s="52" t="str">
        <f>IF(D2269&lt;&gt;"",VLOOKUP(D2269,LISTAS·PAPP!$I$3:$M$16,4,0),"")</f>
        <v/>
      </c>
      <c r="AF2269" s="51" t="str">
        <f>IF(D2269&lt;&gt;"",VLOOKUP(D2269,LISTAS·PAPP!$I$3:$M$16,5,0),"")</f>
        <v/>
      </c>
      <c r="AG2269" s="52" t="str">
        <f>IF(AH2269&lt;&gt;"",VLOOKUP(AH2269,LISTAS·PAPP!$O$3:$P$74,2,0),"")</f>
        <v/>
      </c>
      <c r="AH2269" s="58"/>
      <c r="AI2269" s="60"/>
      <c r="AJ2269" s="51" t="str">
        <f>IF(AI2269&lt;&gt;"",VLOOKUP(AI2269,LISTAS·PAPP!$X$4:$Y$80,2,0),"")</f>
        <v/>
      </c>
      <c r="AK2269" s="58"/>
      <c r="AL2269" s="60"/>
      <c r="AM2269" s="51" t="str">
        <f>IF(ISERROR(VLOOKUP(AL2269,LISTAS·PAPP!$AD$4:$AE$334,2,0))," ",VLOOKUP(AL2269,LISTAS·PAPP!$AD$4:$AE$334,2,0))</f>
        <v xml:space="preserve"> </v>
      </c>
      <c r="AN2269" s="63"/>
      <c r="AO2269" s="64"/>
      <c r="AP2269" s="64"/>
      <c r="AQ2269" s="64"/>
      <c r="AR2269" s="64"/>
      <c r="AS2269" s="64"/>
      <c r="AT2269" s="64"/>
      <c r="AU2269" s="64"/>
      <c r="AV2269" s="64"/>
      <c r="AW2269" s="64"/>
      <c r="AX2269" s="64"/>
      <c r="AY2269" s="64"/>
      <c r="AZ2269" s="64"/>
      <c r="BA2269" s="53" t="str">
        <f t="shared" si="106"/>
        <v/>
      </c>
      <c r="BB2269" s="54" t="str">
        <f t="shared" si="107"/>
        <v/>
      </c>
      <c r="BC2269" s="55" t="str">
        <f t="shared" si="108"/>
        <v xml:space="preserve"> </v>
      </c>
    </row>
    <row r="2270" spans="1:55" x14ac:dyDescent="0.25">
      <c r="A2270" s="58"/>
      <c r="B2270" s="58"/>
      <c r="C2270" s="58"/>
      <c r="D2270" s="58"/>
      <c r="E2270" s="51" t="str">
        <f>IF(C2270&lt;&gt;"",VLOOKUP(MID(C2270,18,5),LISTAS·PAPP!$E$4:$F$76,2,0),"")</f>
        <v/>
      </c>
      <c r="F2270" s="58"/>
      <c r="G2270" s="51" t="str">
        <f>IF(F2270&lt;&gt;"",VLOOKUP(F2270,LISTAS·PAPP!$R$3:$T$221,3,0),"")</f>
        <v/>
      </c>
      <c r="H2270" s="58"/>
      <c r="I2270" s="66"/>
      <c r="J2270" s="66"/>
      <c r="K2270" s="67"/>
      <c r="L2270" s="66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52" t="str">
        <f>IF(A2270&lt;&gt;"",IF(D2270="DIRECCIÓN_DE_TRANSFERENCIAS","280 0031",VLOOKUP(C2270,LISTAS·PAPP!$C$3:$D$76,2,0)),"")</f>
        <v/>
      </c>
      <c r="Z2270" s="61"/>
      <c r="AA2270" s="62"/>
      <c r="AB2270" s="62"/>
      <c r="AC2270" s="65" t="str">
        <f>IF(D2270&lt;&gt;"",VLOOKUP(D2270,LISTAS·PAPP!$I$3:$M$16,2,0),"")</f>
        <v/>
      </c>
      <c r="AD2270" s="51" t="str">
        <f>IF(D2270&lt;&gt;"",VLOOKUP(D2270,LISTAS·PAPP!$I$3:$M$16,3,0),"")</f>
        <v/>
      </c>
      <c r="AE2270" s="52" t="str">
        <f>IF(D2270&lt;&gt;"",VLOOKUP(D2270,LISTAS·PAPP!$I$3:$M$16,4,0),"")</f>
        <v/>
      </c>
      <c r="AF2270" s="51" t="str">
        <f>IF(D2270&lt;&gt;"",VLOOKUP(D2270,LISTAS·PAPP!$I$3:$M$16,5,0),"")</f>
        <v/>
      </c>
      <c r="AG2270" s="52" t="str">
        <f>IF(AH2270&lt;&gt;"",VLOOKUP(AH2270,LISTAS·PAPP!$O$3:$P$74,2,0),"")</f>
        <v/>
      </c>
      <c r="AH2270" s="58"/>
      <c r="AI2270" s="60"/>
      <c r="AJ2270" s="51" t="str">
        <f>IF(AI2270&lt;&gt;"",VLOOKUP(AI2270,LISTAS·PAPP!$X$4:$Y$80,2,0),"")</f>
        <v/>
      </c>
      <c r="AK2270" s="58"/>
      <c r="AL2270" s="60"/>
      <c r="AM2270" s="51" t="str">
        <f>IF(ISERROR(VLOOKUP(AL2270,LISTAS·PAPP!$AD$4:$AE$334,2,0))," ",VLOOKUP(AL2270,LISTAS·PAPP!$AD$4:$AE$334,2,0))</f>
        <v xml:space="preserve"> </v>
      </c>
      <c r="AN2270" s="63"/>
      <c r="AO2270" s="64"/>
      <c r="AP2270" s="64"/>
      <c r="AQ2270" s="64"/>
      <c r="AR2270" s="64"/>
      <c r="AS2270" s="64"/>
      <c r="AT2270" s="64"/>
      <c r="AU2270" s="64"/>
      <c r="AV2270" s="64"/>
      <c r="AW2270" s="64"/>
      <c r="AX2270" s="64"/>
      <c r="AY2270" s="64"/>
      <c r="AZ2270" s="64"/>
      <c r="BA2270" s="53" t="str">
        <f t="shared" si="106"/>
        <v/>
      </c>
      <c r="BB2270" s="54" t="str">
        <f t="shared" si="107"/>
        <v/>
      </c>
      <c r="BC2270" s="55" t="str">
        <f t="shared" si="108"/>
        <v xml:space="preserve"> </v>
      </c>
    </row>
    <row r="2271" spans="1:55" x14ac:dyDescent="0.25">
      <c r="A2271" s="58"/>
      <c r="B2271" s="58"/>
      <c r="C2271" s="58"/>
      <c r="D2271" s="58"/>
      <c r="E2271" s="51" t="str">
        <f>IF(C2271&lt;&gt;"",VLOOKUP(MID(C2271,18,5),LISTAS·PAPP!$E$4:$F$76,2,0),"")</f>
        <v/>
      </c>
      <c r="F2271" s="58"/>
      <c r="G2271" s="51" t="str">
        <f>IF(F2271&lt;&gt;"",VLOOKUP(F2271,LISTAS·PAPP!$R$3:$T$221,3,0),"")</f>
        <v/>
      </c>
      <c r="H2271" s="58"/>
      <c r="I2271" s="66"/>
      <c r="J2271" s="66"/>
      <c r="K2271" s="67"/>
      <c r="L2271" s="66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52" t="str">
        <f>IF(A2271&lt;&gt;"",IF(D2271="DIRECCIÓN_DE_TRANSFERENCIAS","280 0031",VLOOKUP(C2271,LISTAS·PAPP!$C$3:$D$76,2,0)),"")</f>
        <v/>
      </c>
      <c r="Z2271" s="61"/>
      <c r="AA2271" s="62"/>
      <c r="AB2271" s="62"/>
      <c r="AC2271" s="65" t="str">
        <f>IF(D2271&lt;&gt;"",VLOOKUP(D2271,LISTAS·PAPP!$I$3:$M$16,2,0),"")</f>
        <v/>
      </c>
      <c r="AD2271" s="51" t="str">
        <f>IF(D2271&lt;&gt;"",VLOOKUP(D2271,LISTAS·PAPP!$I$3:$M$16,3,0),"")</f>
        <v/>
      </c>
      <c r="AE2271" s="52" t="str">
        <f>IF(D2271&lt;&gt;"",VLOOKUP(D2271,LISTAS·PAPP!$I$3:$M$16,4,0),"")</f>
        <v/>
      </c>
      <c r="AF2271" s="51" t="str">
        <f>IF(D2271&lt;&gt;"",VLOOKUP(D2271,LISTAS·PAPP!$I$3:$M$16,5,0),"")</f>
        <v/>
      </c>
      <c r="AG2271" s="52" t="str">
        <f>IF(AH2271&lt;&gt;"",VLOOKUP(AH2271,LISTAS·PAPP!$O$3:$P$74,2,0),"")</f>
        <v/>
      </c>
      <c r="AH2271" s="58"/>
      <c r="AI2271" s="60"/>
      <c r="AJ2271" s="51" t="str">
        <f>IF(AI2271&lt;&gt;"",VLOOKUP(AI2271,LISTAS·PAPP!$X$4:$Y$80,2,0),"")</f>
        <v/>
      </c>
      <c r="AK2271" s="58"/>
      <c r="AL2271" s="60"/>
      <c r="AM2271" s="51" t="str">
        <f>IF(ISERROR(VLOOKUP(AL2271,LISTAS·PAPP!$AD$4:$AE$334,2,0))," ",VLOOKUP(AL2271,LISTAS·PAPP!$AD$4:$AE$334,2,0))</f>
        <v xml:space="preserve"> </v>
      </c>
      <c r="AN2271" s="63"/>
      <c r="AO2271" s="64"/>
      <c r="AP2271" s="64"/>
      <c r="AQ2271" s="64"/>
      <c r="AR2271" s="64"/>
      <c r="AS2271" s="64"/>
      <c r="AT2271" s="64"/>
      <c r="AU2271" s="64"/>
      <c r="AV2271" s="64"/>
      <c r="AW2271" s="64"/>
      <c r="AX2271" s="64"/>
      <c r="AY2271" s="64"/>
      <c r="AZ2271" s="64"/>
      <c r="BA2271" s="53" t="str">
        <f t="shared" si="106"/>
        <v/>
      </c>
      <c r="BB2271" s="54" t="str">
        <f t="shared" si="107"/>
        <v/>
      </c>
      <c r="BC2271" s="55" t="str">
        <f t="shared" si="108"/>
        <v xml:space="preserve"> </v>
      </c>
    </row>
    <row r="2272" spans="1:55" x14ac:dyDescent="0.25">
      <c r="A2272" s="58"/>
      <c r="B2272" s="58"/>
      <c r="C2272" s="58"/>
      <c r="D2272" s="58"/>
      <c r="E2272" s="51" t="str">
        <f>IF(C2272&lt;&gt;"",VLOOKUP(MID(C2272,18,5),LISTAS·PAPP!$E$4:$F$76,2,0),"")</f>
        <v/>
      </c>
      <c r="F2272" s="58"/>
      <c r="G2272" s="51" t="str">
        <f>IF(F2272&lt;&gt;"",VLOOKUP(F2272,LISTAS·PAPP!$R$3:$T$221,3,0),"")</f>
        <v/>
      </c>
      <c r="H2272" s="58"/>
      <c r="I2272" s="66"/>
      <c r="J2272" s="66"/>
      <c r="K2272" s="67"/>
      <c r="L2272" s="66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52" t="str">
        <f>IF(A2272&lt;&gt;"",IF(D2272="DIRECCIÓN_DE_TRANSFERENCIAS","280 0031",VLOOKUP(C2272,LISTAS·PAPP!$C$3:$D$76,2,0)),"")</f>
        <v/>
      </c>
      <c r="Z2272" s="61"/>
      <c r="AA2272" s="62"/>
      <c r="AB2272" s="62"/>
      <c r="AC2272" s="65" t="str">
        <f>IF(D2272&lt;&gt;"",VLOOKUP(D2272,LISTAS·PAPP!$I$3:$M$16,2,0),"")</f>
        <v/>
      </c>
      <c r="AD2272" s="51" t="str">
        <f>IF(D2272&lt;&gt;"",VLOOKUP(D2272,LISTAS·PAPP!$I$3:$M$16,3,0),"")</f>
        <v/>
      </c>
      <c r="AE2272" s="52" t="str">
        <f>IF(D2272&lt;&gt;"",VLOOKUP(D2272,LISTAS·PAPP!$I$3:$M$16,4,0),"")</f>
        <v/>
      </c>
      <c r="AF2272" s="51" t="str">
        <f>IF(D2272&lt;&gt;"",VLOOKUP(D2272,LISTAS·PAPP!$I$3:$M$16,5,0),"")</f>
        <v/>
      </c>
      <c r="AG2272" s="52" t="str">
        <f>IF(AH2272&lt;&gt;"",VLOOKUP(AH2272,LISTAS·PAPP!$O$3:$P$74,2,0),"")</f>
        <v/>
      </c>
      <c r="AH2272" s="58"/>
      <c r="AI2272" s="60"/>
      <c r="AJ2272" s="51" t="str">
        <f>IF(AI2272&lt;&gt;"",VLOOKUP(AI2272,LISTAS·PAPP!$X$4:$Y$80,2,0),"")</f>
        <v/>
      </c>
      <c r="AK2272" s="58"/>
      <c r="AL2272" s="60"/>
      <c r="AM2272" s="51" t="str">
        <f>IF(ISERROR(VLOOKUP(AL2272,LISTAS·PAPP!$AD$4:$AE$334,2,0))," ",VLOOKUP(AL2272,LISTAS·PAPP!$AD$4:$AE$334,2,0))</f>
        <v xml:space="preserve"> </v>
      </c>
      <c r="AN2272" s="63"/>
      <c r="AO2272" s="64"/>
      <c r="AP2272" s="64"/>
      <c r="AQ2272" s="64"/>
      <c r="AR2272" s="64"/>
      <c r="AS2272" s="64"/>
      <c r="AT2272" s="64"/>
      <c r="AU2272" s="64"/>
      <c r="AV2272" s="64"/>
      <c r="AW2272" s="64"/>
      <c r="AX2272" s="64"/>
      <c r="AY2272" s="64"/>
      <c r="AZ2272" s="64"/>
      <c r="BA2272" s="53" t="str">
        <f t="shared" si="106"/>
        <v/>
      </c>
      <c r="BB2272" s="54" t="str">
        <f t="shared" si="107"/>
        <v/>
      </c>
      <c r="BC2272" s="55" t="str">
        <f t="shared" si="108"/>
        <v xml:space="preserve"> </v>
      </c>
    </row>
    <row r="2273" spans="1:55" x14ac:dyDescent="0.25">
      <c r="A2273" s="58"/>
      <c r="B2273" s="58"/>
      <c r="C2273" s="58"/>
      <c r="D2273" s="58"/>
      <c r="E2273" s="51" t="str">
        <f>IF(C2273&lt;&gt;"",VLOOKUP(MID(C2273,18,5),LISTAS·PAPP!$E$4:$F$76,2,0),"")</f>
        <v/>
      </c>
      <c r="F2273" s="58"/>
      <c r="G2273" s="51" t="str">
        <f>IF(F2273&lt;&gt;"",VLOOKUP(F2273,LISTAS·PAPP!$R$3:$T$221,3,0),"")</f>
        <v/>
      </c>
      <c r="H2273" s="58"/>
      <c r="I2273" s="66"/>
      <c r="J2273" s="66"/>
      <c r="K2273" s="67"/>
      <c r="L2273" s="66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52" t="str">
        <f>IF(A2273&lt;&gt;"",IF(D2273="DIRECCIÓN_DE_TRANSFERENCIAS","280 0031",VLOOKUP(C2273,LISTAS·PAPP!$C$3:$D$76,2,0)),"")</f>
        <v/>
      </c>
      <c r="Z2273" s="61"/>
      <c r="AA2273" s="62"/>
      <c r="AB2273" s="62"/>
      <c r="AC2273" s="65" t="str">
        <f>IF(D2273&lt;&gt;"",VLOOKUP(D2273,LISTAS·PAPP!$I$3:$M$16,2,0),"")</f>
        <v/>
      </c>
      <c r="AD2273" s="51" t="str">
        <f>IF(D2273&lt;&gt;"",VLOOKUP(D2273,LISTAS·PAPP!$I$3:$M$16,3,0),"")</f>
        <v/>
      </c>
      <c r="AE2273" s="52" t="str">
        <f>IF(D2273&lt;&gt;"",VLOOKUP(D2273,LISTAS·PAPP!$I$3:$M$16,4,0),"")</f>
        <v/>
      </c>
      <c r="AF2273" s="51" t="str">
        <f>IF(D2273&lt;&gt;"",VLOOKUP(D2273,LISTAS·PAPP!$I$3:$M$16,5,0),"")</f>
        <v/>
      </c>
      <c r="AG2273" s="52" t="str">
        <f>IF(AH2273&lt;&gt;"",VLOOKUP(AH2273,LISTAS·PAPP!$O$3:$P$74,2,0),"")</f>
        <v/>
      </c>
      <c r="AH2273" s="58"/>
      <c r="AI2273" s="60"/>
      <c r="AJ2273" s="51" t="str">
        <f>IF(AI2273&lt;&gt;"",VLOOKUP(AI2273,LISTAS·PAPP!$X$4:$Y$80,2,0),"")</f>
        <v/>
      </c>
      <c r="AK2273" s="58"/>
      <c r="AL2273" s="60"/>
      <c r="AM2273" s="51" t="str">
        <f>IF(ISERROR(VLOOKUP(AL2273,LISTAS·PAPP!$AD$4:$AE$334,2,0))," ",VLOOKUP(AL2273,LISTAS·PAPP!$AD$4:$AE$334,2,0))</f>
        <v xml:space="preserve"> </v>
      </c>
      <c r="AN2273" s="63"/>
      <c r="AO2273" s="64"/>
      <c r="AP2273" s="64"/>
      <c r="AQ2273" s="64"/>
      <c r="AR2273" s="64"/>
      <c r="AS2273" s="64"/>
      <c r="AT2273" s="64"/>
      <c r="AU2273" s="64"/>
      <c r="AV2273" s="64"/>
      <c r="AW2273" s="64"/>
      <c r="AX2273" s="64"/>
      <c r="AY2273" s="64"/>
      <c r="AZ2273" s="64"/>
      <c r="BA2273" s="53" t="str">
        <f t="shared" si="106"/>
        <v/>
      </c>
      <c r="BB2273" s="54" t="str">
        <f t="shared" si="107"/>
        <v/>
      </c>
      <c r="BC2273" s="55" t="str">
        <f t="shared" si="108"/>
        <v xml:space="preserve"> </v>
      </c>
    </row>
    <row r="2274" spans="1:55" x14ac:dyDescent="0.25">
      <c r="A2274" s="58"/>
      <c r="B2274" s="58"/>
      <c r="C2274" s="58"/>
      <c r="D2274" s="58"/>
      <c r="E2274" s="51" t="str">
        <f>IF(C2274&lt;&gt;"",VLOOKUP(MID(C2274,18,5),LISTAS·PAPP!$E$4:$F$76,2,0),"")</f>
        <v/>
      </c>
      <c r="F2274" s="58"/>
      <c r="G2274" s="51" t="str">
        <f>IF(F2274&lt;&gt;"",VLOOKUP(F2274,LISTAS·PAPP!$R$3:$T$221,3,0),"")</f>
        <v/>
      </c>
      <c r="H2274" s="58"/>
      <c r="I2274" s="66"/>
      <c r="J2274" s="66"/>
      <c r="K2274" s="67"/>
      <c r="L2274" s="66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52" t="str">
        <f>IF(A2274&lt;&gt;"",IF(D2274="DIRECCIÓN_DE_TRANSFERENCIAS","280 0031",VLOOKUP(C2274,LISTAS·PAPP!$C$3:$D$76,2,0)),"")</f>
        <v/>
      </c>
      <c r="Z2274" s="61"/>
      <c r="AA2274" s="62"/>
      <c r="AB2274" s="62"/>
      <c r="AC2274" s="65" t="str">
        <f>IF(D2274&lt;&gt;"",VLOOKUP(D2274,LISTAS·PAPP!$I$3:$M$16,2,0),"")</f>
        <v/>
      </c>
      <c r="AD2274" s="51" t="str">
        <f>IF(D2274&lt;&gt;"",VLOOKUP(D2274,LISTAS·PAPP!$I$3:$M$16,3,0),"")</f>
        <v/>
      </c>
      <c r="AE2274" s="52" t="str">
        <f>IF(D2274&lt;&gt;"",VLOOKUP(D2274,LISTAS·PAPP!$I$3:$M$16,4,0),"")</f>
        <v/>
      </c>
      <c r="AF2274" s="51" t="str">
        <f>IF(D2274&lt;&gt;"",VLOOKUP(D2274,LISTAS·PAPP!$I$3:$M$16,5,0),"")</f>
        <v/>
      </c>
      <c r="AG2274" s="52" t="str">
        <f>IF(AH2274&lt;&gt;"",VLOOKUP(AH2274,LISTAS·PAPP!$O$3:$P$74,2,0),"")</f>
        <v/>
      </c>
      <c r="AH2274" s="58"/>
      <c r="AI2274" s="60"/>
      <c r="AJ2274" s="51" t="str">
        <f>IF(AI2274&lt;&gt;"",VLOOKUP(AI2274,LISTAS·PAPP!$X$4:$Y$80,2,0),"")</f>
        <v/>
      </c>
      <c r="AK2274" s="58"/>
      <c r="AL2274" s="60"/>
      <c r="AM2274" s="51" t="str">
        <f>IF(ISERROR(VLOOKUP(AL2274,LISTAS·PAPP!$AD$4:$AE$334,2,0))," ",VLOOKUP(AL2274,LISTAS·PAPP!$AD$4:$AE$334,2,0))</f>
        <v xml:space="preserve"> </v>
      </c>
      <c r="AN2274" s="63"/>
      <c r="AO2274" s="64"/>
      <c r="AP2274" s="64"/>
      <c r="AQ2274" s="64"/>
      <c r="AR2274" s="64"/>
      <c r="AS2274" s="64"/>
      <c r="AT2274" s="64"/>
      <c r="AU2274" s="64"/>
      <c r="AV2274" s="64"/>
      <c r="AW2274" s="64"/>
      <c r="AX2274" s="64"/>
      <c r="AY2274" s="64"/>
      <c r="AZ2274" s="64"/>
      <c r="BA2274" s="53" t="str">
        <f t="shared" si="106"/>
        <v/>
      </c>
      <c r="BB2274" s="54" t="str">
        <f t="shared" si="107"/>
        <v/>
      </c>
      <c r="BC2274" s="55" t="str">
        <f t="shared" si="108"/>
        <v xml:space="preserve"> </v>
      </c>
    </row>
    <row r="2275" spans="1:55" x14ac:dyDescent="0.25">
      <c r="A2275" s="58"/>
      <c r="B2275" s="58"/>
      <c r="C2275" s="58"/>
      <c r="D2275" s="58"/>
      <c r="E2275" s="51" t="str">
        <f>IF(C2275&lt;&gt;"",VLOOKUP(MID(C2275,18,5),LISTAS·PAPP!$E$4:$F$76,2,0),"")</f>
        <v/>
      </c>
      <c r="F2275" s="58"/>
      <c r="G2275" s="51" t="str">
        <f>IF(F2275&lt;&gt;"",VLOOKUP(F2275,LISTAS·PAPP!$R$3:$T$221,3,0),"")</f>
        <v/>
      </c>
      <c r="H2275" s="58"/>
      <c r="I2275" s="66"/>
      <c r="J2275" s="66"/>
      <c r="K2275" s="67"/>
      <c r="L2275" s="66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52" t="str">
        <f>IF(A2275&lt;&gt;"",IF(D2275="DIRECCIÓN_DE_TRANSFERENCIAS","280 0031",VLOOKUP(C2275,LISTAS·PAPP!$C$3:$D$76,2,0)),"")</f>
        <v/>
      </c>
      <c r="Z2275" s="61"/>
      <c r="AA2275" s="62"/>
      <c r="AB2275" s="62"/>
      <c r="AC2275" s="65" t="str">
        <f>IF(D2275&lt;&gt;"",VLOOKUP(D2275,LISTAS·PAPP!$I$3:$M$16,2,0),"")</f>
        <v/>
      </c>
      <c r="AD2275" s="51" t="str">
        <f>IF(D2275&lt;&gt;"",VLOOKUP(D2275,LISTAS·PAPP!$I$3:$M$16,3,0),"")</f>
        <v/>
      </c>
      <c r="AE2275" s="52" t="str">
        <f>IF(D2275&lt;&gt;"",VLOOKUP(D2275,LISTAS·PAPP!$I$3:$M$16,4,0),"")</f>
        <v/>
      </c>
      <c r="AF2275" s="51" t="str">
        <f>IF(D2275&lt;&gt;"",VLOOKUP(D2275,LISTAS·PAPP!$I$3:$M$16,5,0),"")</f>
        <v/>
      </c>
      <c r="AG2275" s="52" t="str">
        <f>IF(AH2275&lt;&gt;"",VLOOKUP(AH2275,LISTAS·PAPP!$O$3:$P$74,2,0),"")</f>
        <v/>
      </c>
      <c r="AH2275" s="58"/>
      <c r="AI2275" s="60"/>
      <c r="AJ2275" s="51" t="str">
        <f>IF(AI2275&lt;&gt;"",VLOOKUP(AI2275,LISTAS·PAPP!$X$4:$Y$80,2,0),"")</f>
        <v/>
      </c>
      <c r="AK2275" s="58"/>
      <c r="AL2275" s="60"/>
      <c r="AM2275" s="51" t="str">
        <f>IF(ISERROR(VLOOKUP(AL2275,LISTAS·PAPP!$AD$4:$AE$334,2,0))," ",VLOOKUP(AL2275,LISTAS·PAPP!$AD$4:$AE$334,2,0))</f>
        <v xml:space="preserve"> </v>
      </c>
      <c r="AN2275" s="63"/>
      <c r="AO2275" s="64"/>
      <c r="AP2275" s="64"/>
      <c r="AQ2275" s="64"/>
      <c r="AR2275" s="64"/>
      <c r="AS2275" s="64"/>
      <c r="AT2275" s="64"/>
      <c r="AU2275" s="64"/>
      <c r="AV2275" s="64"/>
      <c r="AW2275" s="64"/>
      <c r="AX2275" s="64"/>
      <c r="AY2275" s="64"/>
      <c r="AZ2275" s="64"/>
      <c r="BA2275" s="53" t="str">
        <f t="shared" si="106"/>
        <v/>
      </c>
      <c r="BB2275" s="54" t="str">
        <f t="shared" si="107"/>
        <v/>
      </c>
      <c r="BC2275" s="55" t="str">
        <f t="shared" si="108"/>
        <v xml:space="preserve"> </v>
      </c>
    </row>
    <row r="2276" spans="1:55" x14ac:dyDescent="0.25">
      <c r="A2276" s="58"/>
      <c r="B2276" s="58"/>
      <c r="C2276" s="58"/>
      <c r="D2276" s="58"/>
      <c r="E2276" s="51" t="str">
        <f>IF(C2276&lt;&gt;"",VLOOKUP(MID(C2276,18,5),LISTAS·PAPP!$E$4:$F$76,2,0),"")</f>
        <v/>
      </c>
      <c r="F2276" s="58"/>
      <c r="G2276" s="51" t="str">
        <f>IF(F2276&lt;&gt;"",VLOOKUP(F2276,LISTAS·PAPP!$R$3:$T$221,3,0),"")</f>
        <v/>
      </c>
      <c r="H2276" s="58"/>
      <c r="I2276" s="66"/>
      <c r="J2276" s="66"/>
      <c r="K2276" s="67"/>
      <c r="L2276" s="66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52" t="str">
        <f>IF(A2276&lt;&gt;"",IF(D2276="DIRECCIÓN_DE_TRANSFERENCIAS","280 0031",VLOOKUP(C2276,LISTAS·PAPP!$C$3:$D$76,2,0)),"")</f>
        <v/>
      </c>
      <c r="Z2276" s="61"/>
      <c r="AA2276" s="62"/>
      <c r="AB2276" s="62"/>
      <c r="AC2276" s="65" t="str">
        <f>IF(D2276&lt;&gt;"",VLOOKUP(D2276,LISTAS·PAPP!$I$3:$M$16,2,0),"")</f>
        <v/>
      </c>
      <c r="AD2276" s="51" t="str">
        <f>IF(D2276&lt;&gt;"",VLOOKUP(D2276,LISTAS·PAPP!$I$3:$M$16,3,0),"")</f>
        <v/>
      </c>
      <c r="AE2276" s="52" t="str">
        <f>IF(D2276&lt;&gt;"",VLOOKUP(D2276,LISTAS·PAPP!$I$3:$M$16,4,0),"")</f>
        <v/>
      </c>
      <c r="AF2276" s="51" t="str">
        <f>IF(D2276&lt;&gt;"",VLOOKUP(D2276,LISTAS·PAPP!$I$3:$M$16,5,0),"")</f>
        <v/>
      </c>
      <c r="AG2276" s="52" t="str">
        <f>IF(AH2276&lt;&gt;"",VLOOKUP(AH2276,LISTAS·PAPP!$O$3:$P$74,2,0),"")</f>
        <v/>
      </c>
      <c r="AH2276" s="58"/>
      <c r="AI2276" s="60"/>
      <c r="AJ2276" s="51" t="str">
        <f>IF(AI2276&lt;&gt;"",VLOOKUP(AI2276,LISTAS·PAPP!$X$4:$Y$80,2,0),"")</f>
        <v/>
      </c>
      <c r="AK2276" s="58"/>
      <c r="AL2276" s="60"/>
      <c r="AM2276" s="51" t="str">
        <f>IF(ISERROR(VLOOKUP(AL2276,LISTAS·PAPP!$AD$4:$AE$334,2,0))," ",VLOOKUP(AL2276,LISTAS·PAPP!$AD$4:$AE$334,2,0))</f>
        <v xml:space="preserve"> </v>
      </c>
      <c r="AN2276" s="63"/>
      <c r="AO2276" s="64"/>
      <c r="AP2276" s="64"/>
      <c r="AQ2276" s="64"/>
      <c r="AR2276" s="64"/>
      <c r="AS2276" s="64"/>
      <c r="AT2276" s="64"/>
      <c r="AU2276" s="64"/>
      <c r="AV2276" s="64"/>
      <c r="AW2276" s="64"/>
      <c r="AX2276" s="64"/>
      <c r="AY2276" s="64"/>
      <c r="AZ2276" s="64"/>
      <c r="BA2276" s="53" t="str">
        <f t="shared" si="106"/>
        <v/>
      </c>
      <c r="BB2276" s="54" t="str">
        <f t="shared" si="107"/>
        <v/>
      </c>
      <c r="BC2276" s="55" t="str">
        <f t="shared" si="108"/>
        <v xml:space="preserve"> </v>
      </c>
    </row>
    <row r="2277" spans="1:55" x14ac:dyDescent="0.25">
      <c r="A2277" s="58"/>
      <c r="B2277" s="58"/>
      <c r="C2277" s="58"/>
      <c r="D2277" s="58"/>
      <c r="E2277" s="51" t="str">
        <f>IF(C2277&lt;&gt;"",VLOOKUP(MID(C2277,18,5),LISTAS·PAPP!$E$4:$F$76,2,0),"")</f>
        <v/>
      </c>
      <c r="F2277" s="58"/>
      <c r="G2277" s="51" t="str">
        <f>IF(F2277&lt;&gt;"",VLOOKUP(F2277,LISTAS·PAPP!$R$3:$T$221,3,0),"")</f>
        <v/>
      </c>
      <c r="H2277" s="58"/>
      <c r="I2277" s="66"/>
      <c r="J2277" s="66"/>
      <c r="K2277" s="67"/>
      <c r="L2277" s="66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52" t="str">
        <f>IF(A2277&lt;&gt;"",IF(D2277="DIRECCIÓN_DE_TRANSFERENCIAS","280 0031",VLOOKUP(C2277,LISTAS·PAPP!$C$3:$D$76,2,0)),"")</f>
        <v/>
      </c>
      <c r="Z2277" s="61"/>
      <c r="AA2277" s="62"/>
      <c r="AB2277" s="62"/>
      <c r="AC2277" s="65" t="str">
        <f>IF(D2277&lt;&gt;"",VLOOKUP(D2277,LISTAS·PAPP!$I$3:$M$16,2,0),"")</f>
        <v/>
      </c>
      <c r="AD2277" s="51" t="str">
        <f>IF(D2277&lt;&gt;"",VLOOKUP(D2277,LISTAS·PAPP!$I$3:$M$16,3,0),"")</f>
        <v/>
      </c>
      <c r="AE2277" s="52" t="str">
        <f>IF(D2277&lt;&gt;"",VLOOKUP(D2277,LISTAS·PAPP!$I$3:$M$16,4,0),"")</f>
        <v/>
      </c>
      <c r="AF2277" s="51" t="str">
        <f>IF(D2277&lt;&gt;"",VLOOKUP(D2277,LISTAS·PAPP!$I$3:$M$16,5,0),"")</f>
        <v/>
      </c>
      <c r="AG2277" s="52" t="str">
        <f>IF(AH2277&lt;&gt;"",VLOOKUP(AH2277,LISTAS·PAPP!$O$3:$P$74,2,0),"")</f>
        <v/>
      </c>
      <c r="AH2277" s="58"/>
      <c r="AI2277" s="60"/>
      <c r="AJ2277" s="51" t="str">
        <f>IF(AI2277&lt;&gt;"",VLOOKUP(AI2277,LISTAS·PAPP!$X$4:$Y$80,2,0),"")</f>
        <v/>
      </c>
      <c r="AK2277" s="58"/>
      <c r="AL2277" s="60"/>
      <c r="AM2277" s="51" t="str">
        <f>IF(ISERROR(VLOOKUP(AL2277,LISTAS·PAPP!$AD$4:$AE$334,2,0))," ",VLOOKUP(AL2277,LISTAS·PAPP!$AD$4:$AE$334,2,0))</f>
        <v xml:space="preserve"> </v>
      </c>
      <c r="AN2277" s="63"/>
      <c r="AO2277" s="64"/>
      <c r="AP2277" s="64"/>
      <c r="AQ2277" s="64"/>
      <c r="AR2277" s="64"/>
      <c r="AS2277" s="64"/>
      <c r="AT2277" s="64"/>
      <c r="AU2277" s="64"/>
      <c r="AV2277" s="64"/>
      <c r="AW2277" s="64"/>
      <c r="AX2277" s="64"/>
      <c r="AY2277" s="64"/>
      <c r="AZ2277" s="64"/>
      <c r="BA2277" s="53" t="str">
        <f t="shared" si="106"/>
        <v/>
      </c>
      <c r="BB2277" s="54" t="str">
        <f t="shared" si="107"/>
        <v/>
      </c>
      <c r="BC2277" s="55" t="str">
        <f t="shared" si="108"/>
        <v xml:space="preserve"> </v>
      </c>
    </row>
    <row r="2278" spans="1:55" x14ac:dyDescent="0.25">
      <c r="A2278" s="58"/>
      <c r="B2278" s="58"/>
      <c r="C2278" s="58"/>
      <c r="D2278" s="58"/>
      <c r="E2278" s="51" t="str">
        <f>IF(C2278&lt;&gt;"",VLOOKUP(MID(C2278,18,5),LISTAS·PAPP!$E$4:$F$76,2,0),"")</f>
        <v/>
      </c>
      <c r="F2278" s="58"/>
      <c r="G2278" s="51" t="str">
        <f>IF(F2278&lt;&gt;"",VLOOKUP(F2278,LISTAS·PAPP!$R$3:$T$221,3,0),"")</f>
        <v/>
      </c>
      <c r="H2278" s="58"/>
      <c r="I2278" s="66"/>
      <c r="J2278" s="66"/>
      <c r="K2278" s="67"/>
      <c r="L2278" s="66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52" t="str">
        <f>IF(A2278&lt;&gt;"",IF(D2278="DIRECCIÓN_DE_TRANSFERENCIAS","280 0031",VLOOKUP(C2278,LISTAS·PAPP!$C$3:$D$76,2,0)),"")</f>
        <v/>
      </c>
      <c r="Z2278" s="61"/>
      <c r="AA2278" s="62"/>
      <c r="AB2278" s="62"/>
      <c r="AC2278" s="65" t="str">
        <f>IF(D2278&lt;&gt;"",VLOOKUP(D2278,LISTAS·PAPP!$I$3:$M$16,2,0),"")</f>
        <v/>
      </c>
      <c r="AD2278" s="51" t="str">
        <f>IF(D2278&lt;&gt;"",VLOOKUP(D2278,LISTAS·PAPP!$I$3:$M$16,3,0),"")</f>
        <v/>
      </c>
      <c r="AE2278" s="52" t="str">
        <f>IF(D2278&lt;&gt;"",VLOOKUP(D2278,LISTAS·PAPP!$I$3:$M$16,4,0),"")</f>
        <v/>
      </c>
      <c r="AF2278" s="51" t="str">
        <f>IF(D2278&lt;&gt;"",VLOOKUP(D2278,LISTAS·PAPP!$I$3:$M$16,5,0),"")</f>
        <v/>
      </c>
      <c r="AG2278" s="52" t="str">
        <f>IF(AH2278&lt;&gt;"",VLOOKUP(AH2278,LISTAS·PAPP!$O$3:$P$74,2,0),"")</f>
        <v/>
      </c>
      <c r="AH2278" s="58"/>
      <c r="AI2278" s="60"/>
      <c r="AJ2278" s="51" t="str">
        <f>IF(AI2278&lt;&gt;"",VLOOKUP(AI2278,LISTAS·PAPP!$X$4:$Y$80,2,0),"")</f>
        <v/>
      </c>
      <c r="AK2278" s="58"/>
      <c r="AL2278" s="60"/>
      <c r="AM2278" s="51" t="str">
        <f>IF(ISERROR(VLOOKUP(AL2278,LISTAS·PAPP!$AD$4:$AE$334,2,0))," ",VLOOKUP(AL2278,LISTAS·PAPP!$AD$4:$AE$334,2,0))</f>
        <v xml:space="preserve"> </v>
      </c>
      <c r="AN2278" s="63"/>
      <c r="AO2278" s="64"/>
      <c r="AP2278" s="64"/>
      <c r="AQ2278" s="64"/>
      <c r="AR2278" s="64"/>
      <c r="AS2278" s="64"/>
      <c r="AT2278" s="64"/>
      <c r="AU2278" s="64"/>
      <c r="AV2278" s="64"/>
      <c r="AW2278" s="64"/>
      <c r="AX2278" s="64"/>
      <c r="AY2278" s="64"/>
      <c r="AZ2278" s="64"/>
      <c r="BA2278" s="53" t="str">
        <f t="shared" si="106"/>
        <v/>
      </c>
      <c r="BB2278" s="54" t="str">
        <f t="shared" si="107"/>
        <v/>
      </c>
      <c r="BC2278" s="55" t="str">
        <f t="shared" si="108"/>
        <v xml:space="preserve"> </v>
      </c>
    </row>
    <row r="2279" spans="1:55" x14ac:dyDescent="0.25">
      <c r="A2279" s="58"/>
      <c r="B2279" s="58"/>
      <c r="C2279" s="58"/>
      <c r="D2279" s="58"/>
      <c r="E2279" s="51" t="str">
        <f>IF(C2279&lt;&gt;"",VLOOKUP(MID(C2279,18,5),LISTAS·PAPP!$E$4:$F$76,2,0),"")</f>
        <v/>
      </c>
      <c r="F2279" s="58"/>
      <c r="G2279" s="51" t="str">
        <f>IF(F2279&lt;&gt;"",VLOOKUP(F2279,LISTAS·PAPP!$R$3:$T$221,3,0),"")</f>
        <v/>
      </c>
      <c r="H2279" s="58"/>
      <c r="I2279" s="66"/>
      <c r="J2279" s="66"/>
      <c r="K2279" s="67"/>
      <c r="L2279" s="66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52" t="str">
        <f>IF(A2279&lt;&gt;"",IF(D2279="DIRECCIÓN_DE_TRANSFERENCIAS","280 0031",VLOOKUP(C2279,LISTAS·PAPP!$C$3:$D$76,2,0)),"")</f>
        <v/>
      </c>
      <c r="Z2279" s="61"/>
      <c r="AA2279" s="62"/>
      <c r="AB2279" s="62"/>
      <c r="AC2279" s="65" t="str">
        <f>IF(D2279&lt;&gt;"",VLOOKUP(D2279,LISTAS·PAPP!$I$3:$M$16,2,0),"")</f>
        <v/>
      </c>
      <c r="AD2279" s="51" t="str">
        <f>IF(D2279&lt;&gt;"",VLOOKUP(D2279,LISTAS·PAPP!$I$3:$M$16,3,0),"")</f>
        <v/>
      </c>
      <c r="AE2279" s="52" t="str">
        <f>IF(D2279&lt;&gt;"",VLOOKUP(D2279,LISTAS·PAPP!$I$3:$M$16,4,0),"")</f>
        <v/>
      </c>
      <c r="AF2279" s="51" t="str">
        <f>IF(D2279&lt;&gt;"",VLOOKUP(D2279,LISTAS·PAPP!$I$3:$M$16,5,0),"")</f>
        <v/>
      </c>
      <c r="AG2279" s="52" t="str">
        <f>IF(AH2279&lt;&gt;"",VLOOKUP(AH2279,LISTAS·PAPP!$O$3:$P$74,2,0),"")</f>
        <v/>
      </c>
      <c r="AH2279" s="58"/>
      <c r="AI2279" s="60"/>
      <c r="AJ2279" s="51" t="str">
        <f>IF(AI2279&lt;&gt;"",VLOOKUP(AI2279,LISTAS·PAPP!$X$4:$Y$80,2,0),"")</f>
        <v/>
      </c>
      <c r="AK2279" s="58"/>
      <c r="AL2279" s="60"/>
      <c r="AM2279" s="51" t="str">
        <f>IF(ISERROR(VLOOKUP(AL2279,LISTAS·PAPP!$AD$4:$AE$334,2,0))," ",VLOOKUP(AL2279,LISTAS·PAPP!$AD$4:$AE$334,2,0))</f>
        <v xml:space="preserve"> </v>
      </c>
      <c r="AN2279" s="63"/>
      <c r="AO2279" s="64"/>
      <c r="AP2279" s="64"/>
      <c r="AQ2279" s="64"/>
      <c r="AR2279" s="64"/>
      <c r="AS2279" s="64"/>
      <c r="AT2279" s="64"/>
      <c r="AU2279" s="64"/>
      <c r="AV2279" s="64"/>
      <c r="AW2279" s="64"/>
      <c r="AX2279" s="64"/>
      <c r="AY2279" s="64"/>
      <c r="AZ2279" s="64"/>
      <c r="BA2279" s="53" t="str">
        <f t="shared" si="106"/>
        <v/>
      </c>
      <c r="BB2279" s="54" t="str">
        <f t="shared" si="107"/>
        <v/>
      </c>
      <c r="BC2279" s="55" t="str">
        <f t="shared" si="108"/>
        <v xml:space="preserve"> </v>
      </c>
    </row>
    <row r="2280" spans="1:55" x14ac:dyDescent="0.25">
      <c r="A2280" s="58"/>
      <c r="B2280" s="58"/>
      <c r="C2280" s="58"/>
      <c r="D2280" s="58"/>
      <c r="E2280" s="51" t="str">
        <f>IF(C2280&lt;&gt;"",VLOOKUP(MID(C2280,18,5),LISTAS·PAPP!$E$4:$F$76,2,0),"")</f>
        <v/>
      </c>
      <c r="F2280" s="58"/>
      <c r="G2280" s="51" t="str">
        <f>IF(F2280&lt;&gt;"",VLOOKUP(F2280,LISTAS·PAPP!$R$3:$T$221,3,0),"")</f>
        <v/>
      </c>
      <c r="H2280" s="58"/>
      <c r="I2280" s="66"/>
      <c r="J2280" s="66"/>
      <c r="K2280" s="67"/>
      <c r="L2280" s="66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52" t="str">
        <f>IF(A2280&lt;&gt;"",IF(D2280="DIRECCIÓN_DE_TRANSFERENCIAS","280 0031",VLOOKUP(C2280,LISTAS·PAPP!$C$3:$D$76,2,0)),"")</f>
        <v/>
      </c>
      <c r="Z2280" s="61"/>
      <c r="AA2280" s="62"/>
      <c r="AB2280" s="62"/>
      <c r="AC2280" s="65" t="str">
        <f>IF(D2280&lt;&gt;"",VLOOKUP(D2280,LISTAS·PAPP!$I$3:$M$16,2,0),"")</f>
        <v/>
      </c>
      <c r="AD2280" s="51" t="str">
        <f>IF(D2280&lt;&gt;"",VLOOKUP(D2280,LISTAS·PAPP!$I$3:$M$16,3,0),"")</f>
        <v/>
      </c>
      <c r="AE2280" s="52" t="str">
        <f>IF(D2280&lt;&gt;"",VLOOKUP(D2280,LISTAS·PAPP!$I$3:$M$16,4,0),"")</f>
        <v/>
      </c>
      <c r="AF2280" s="51" t="str">
        <f>IF(D2280&lt;&gt;"",VLOOKUP(D2280,LISTAS·PAPP!$I$3:$M$16,5,0),"")</f>
        <v/>
      </c>
      <c r="AG2280" s="52" t="str">
        <f>IF(AH2280&lt;&gt;"",VLOOKUP(AH2280,LISTAS·PAPP!$O$3:$P$74,2,0),"")</f>
        <v/>
      </c>
      <c r="AH2280" s="58"/>
      <c r="AI2280" s="60"/>
      <c r="AJ2280" s="51" t="str">
        <f>IF(AI2280&lt;&gt;"",VLOOKUP(AI2280,LISTAS·PAPP!$X$4:$Y$80,2,0),"")</f>
        <v/>
      </c>
      <c r="AK2280" s="58"/>
      <c r="AL2280" s="60"/>
      <c r="AM2280" s="51" t="str">
        <f>IF(ISERROR(VLOOKUP(AL2280,LISTAS·PAPP!$AD$4:$AE$334,2,0))," ",VLOOKUP(AL2280,LISTAS·PAPP!$AD$4:$AE$334,2,0))</f>
        <v xml:space="preserve"> </v>
      </c>
      <c r="AN2280" s="63"/>
      <c r="AO2280" s="64"/>
      <c r="AP2280" s="64"/>
      <c r="AQ2280" s="64"/>
      <c r="AR2280" s="64"/>
      <c r="AS2280" s="64"/>
      <c r="AT2280" s="64"/>
      <c r="AU2280" s="64"/>
      <c r="AV2280" s="64"/>
      <c r="AW2280" s="64"/>
      <c r="AX2280" s="64"/>
      <c r="AY2280" s="64"/>
      <c r="AZ2280" s="64"/>
      <c r="BA2280" s="53" t="str">
        <f t="shared" si="106"/>
        <v/>
      </c>
      <c r="BB2280" s="54" t="str">
        <f t="shared" si="107"/>
        <v/>
      </c>
      <c r="BC2280" s="55" t="str">
        <f t="shared" si="108"/>
        <v xml:space="preserve"> </v>
      </c>
    </row>
    <row r="2281" spans="1:55" x14ac:dyDescent="0.25">
      <c r="A2281" s="58"/>
      <c r="B2281" s="58"/>
      <c r="C2281" s="58"/>
      <c r="D2281" s="58"/>
      <c r="E2281" s="51" t="str">
        <f>IF(C2281&lt;&gt;"",VLOOKUP(MID(C2281,18,5),LISTAS·PAPP!$E$4:$F$76,2,0),"")</f>
        <v/>
      </c>
      <c r="F2281" s="58"/>
      <c r="G2281" s="51" t="str">
        <f>IF(F2281&lt;&gt;"",VLOOKUP(F2281,LISTAS·PAPP!$R$3:$T$221,3,0),"")</f>
        <v/>
      </c>
      <c r="H2281" s="58"/>
      <c r="I2281" s="66"/>
      <c r="J2281" s="66"/>
      <c r="K2281" s="67"/>
      <c r="L2281" s="66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52" t="str">
        <f>IF(A2281&lt;&gt;"",IF(D2281="DIRECCIÓN_DE_TRANSFERENCIAS","280 0031",VLOOKUP(C2281,LISTAS·PAPP!$C$3:$D$76,2,0)),"")</f>
        <v/>
      </c>
      <c r="Z2281" s="61"/>
      <c r="AA2281" s="62"/>
      <c r="AB2281" s="62"/>
      <c r="AC2281" s="65" t="str">
        <f>IF(D2281&lt;&gt;"",VLOOKUP(D2281,LISTAS·PAPP!$I$3:$M$16,2,0),"")</f>
        <v/>
      </c>
      <c r="AD2281" s="51" t="str">
        <f>IF(D2281&lt;&gt;"",VLOOKUP(D2281,LISTAS·PAPP!$I$3:$M$16,3,0),"")</f>
        <v/>
      </c>
      <c r="AE2281" s="52" t="str">
        <f>IF(D2281&lt;&gt;"",VLOOKUP(D2281,LISTAS·PAPP!$I$3:$M$16,4,0),"")</f>
        <v/>
      </c>
      <c r="AF2281" s="51" t="str">
        <f>IF(D2281&lt;&gt;"",VLOOKUP(D2281,LISTAS·PAPP!$I$3:$M$16,5,0),"")</f>
        <v/>
      </c>
      <c r="AG2281" s="52" t="str">
        <f>IF(AH2281&lt;&gt;"",VLOOKUP(AH2281,LISTAS·PAPP!$O$3:$P$74,2,0),"")</f>
        <v/>
      </c>
      <c r="AH2281" s="58"/>
      <c r="AI2281" s="60"/>
      <c r="AJ2281" s="51" t="str">
        <f>IF(AI2281&lt;&gt;"",VLOOKUP(AI2281,LISTAS·PAPP!$X$4:$Y$80,2,0),"")</f>
        <v/>
      </c>
      <c r="AK2281" s="58"/>
      <c r="AL2281" s="60"/>
      <c r="AM2281" s="51" t="str">
        <f>IF(ISERROR(VLOOKUP(AL2281,LISTAS·PAPP!$AD$4:$AE$334,2,0))," ",VLOOKUP(AL2281,LISTAS·PAPP!$AD$4:$AE$334,2,0))</f>
        <v xml:space="preserve"> </v>
      </c>
      <c r="AN2281" s="63"/>
      <c r="AO2281" s="64"/>
      <c r="AP2281" s="64"/>
      <c r="AQ2281" s="64"/>
      <c r="AR2281" s="64"/>
      <c r="AS2281" s="64"/>
      <c r="AT2281" s="64"/>
      <c r="AU2281" s="64"/>
      <c r="AV2281" s="64"/>
      <c r="AW2281" s="64"/>
      <c r="AX2281" s="64"/>
      <c r="AY2281" s="64"/>
      <c r="AZ2281" s="64"/>
      <c r="BA2281" s="53" t="str">
        <f t="shared" si="106"/>
        <v/>
      </c>
      <c r="BB2281" s="54" t="str">
        <f t="shared" si="107"/>
        <v/>
      </c>
      <c r="BC2281" s="55" t="str">
        <f t="shared" si="108"/>
        <v xml:space="preserve"> </v>
      </c>
    </row>
    <row r="2282" spans="1:55" x14ac:dyDescent="0.25">
      <c r="A2282" s="58"/>
      <c r="B2282" s="58"/>
      <c r="C2282" s="58"/>
      <c r="D2282" s="58"/>
      <c r="E2282" s="51" t="str">
        <f>IF(C2282&lt;&gt;"",VLOOKUP(MID(C2282,18,5),LISTAS·PAPP!$E$4:$F$76,2,0),"")</f>
        <v/>
      </c>
      <c r="F2282" s="58"/>
      <c r="G2282" s="51" t="str">
        <f>IF(F2282&lt;&gt;"",VLOOKUP(F2282,LISTAS·PAPP!$R$3:$T$221,3,0),"")</f>
        <v/>
      </c>
      <c r="H2282" s="58"/>
      <c r="I2282" s="66"/>
      <c r="J2282" s="66"/>
      <c r="K2282" s="67"/>
      <c r="L2282" s="66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52" t="str">
        <f>IF(A2282&lt;&gt;"",IF(D2282="DIRECCIÓN_DE_TRANSFERENCIAS","280 0031",VLOOKUP(C2282,LISTAS·PAPP!$C$3:$D$76,2,0)),"")</f>
        <v/>
      </c>
      <c r="Z2282" s="61"/>
      <c r="AA2282" s="62"/>
      <c r="AB2282" s="62"/>
      <c r="AC2282" s="65" t="str">
        <f>IF(D2282&lt;&gt;"",VLOOKUP(D2282,LISTAS·PAPP!$I$3:$M$16,2,0),"")</f>
        <v/>
      </c>
      <c r="AD2282" s="51" t="str">
        <f>IF(D2282&lt;&gt;"",VLOOKUP(D2282,LISTAS·PAPP!$I$3:$M$16,3,0),"")</f>
        <v/>
      </c>
      <c r="AE2282" s="52" t="str">
        <f>IF(D2282&lt;&gt;"",VLOOKUP(D2282,LISTAS·PAPP!$I$3:$M$16,4,0),"")</f>
        <v/>
      </c>
      <c r="AF2282" s="51" t="str">
        <f>IF(D2282&lt;&gt;"",VLOOKUP(D2282,LISTAS·PAPP!$I$3:$M$16,5,0),"")</f>
        <v/>
      </c>
      <c r="AG2282" s="52" t="str">
        <f>IF(AH2282&lt;&gt;"",VLOOKUP(AH2282,LISTAS·PAPP!$O$3:$P$74,2,0),"")</f>
        <v/>
      </c>
      <c r="AH2282" s="58"/>
      <c r="AI2282" s="60"/>
      <c r="AJ2282" s="51" t="str">
        <f>IF(AI2282&lt;&gt;"",VLOOKUP(AI2282,LISTAS·PAPP!$X$4:$Y$80,2,0),"")</f>
        <v/>
      </c>
      <c r="AK2282" s="58"/>
      <c r="AL2282" s="60"/>
      <c r="AM2282" s="51" t="str">
        <f>IF(ISERROR(VLOOKUP(AL2282,LISTAS·PAPP!$AD$4:$AE$334,2,0))," ",VLOOKUP(AL2282,LISTAS·PAPP!$AD$4:$AE$334,2,0))</f>
        <v xml:space="preserve"> </v>
      </c>
      <c r="AN2282" s="63"/>
      <c r="AO2282" s="64"/>
      <c r="AP2282" s="64"/>
      <c r="AQ2282" s="64"/>
      <c r="AR2282" s="64"/>
      <c r="AS2282" s="64"/>
      <c r="AT2282" s="64"/>
      <c r="AU2282" s="64"/>
      <c r="AV2282" s="64"/>
      <c r="AW2282" s="64"/>
      <c r="AX2282" s="64"/>
      <c r="AY2282" s="64"/>
      <c r="AZ2282" s="64"/>
      <c r="BA2282" s="53" t="str">
        <f t="shared" si="106"/>
        <v/>
      </c>
      <c r="BB2282" s="54" t="str">
        <f t="shared" si="107"/>
        <v/>
      </c>
      <c r="BC2282" s="55" t="str">
        <f t="shared" si="108"/>
        <v xml:space="preserve"> </v>
      </c>
    </row>
    <row r="2283" spans="1:55" x14ac:dyDescent="0.25">
      <c r="A2283" s="58"/>
      <c r="B2283" s="58"/>
      <c r="C2283" s="58"/>
      <c r="D2283" s="58"/>
      <c r="E2283" s="51" t="str">
        <f>IF(C2283&lt;&gt;"",VLOOKUP(MID(C2283,18,5),LISTAS·PAPP!$E$4:$F$76,2,0),"")</f>
        <v/>
      </c>
      <c r="F2283" s="58"/>
      <c r="G2283" s="51" t="str">
        <f>IF(F2283&lt;&gt;"",VLOOKUP(F2283,LISTAS·PAPP!$R$3:$T$221,3,0),"")</f>
        <v/>
      </c>
      <c r="H2283" s="58"/>
      <c r="I2283" s="66"/>
      <c r="J2283" s="66"/>
      <c r="K2283" s="67"/>
      <c r="L2283" s="66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52" t="str">
        <f>IF(A2283&lt;&gt;"",IF(D2283="DIRECCIÓN_DE_TRANSFERENCIAS","280 0031",VLOOKUP(C2283,LISTAS·PAPP!$C$3:$D$76,2,0)),"")</f>
        <v/>
      </c>
      <c r="Z2283" s="61"/>
      <c r="AA2283" s="62"/>
      <c r="AB2283" s="62"/>
      <c r="AC2283" s="65" t="str">
        <f>IF(D2283&lt;&gt;"",VLOOKUP(D2283,LISTAS·PAPP!$I$3:$M$16,2,0),"")</f>
        <v/>
      </c>
      <c r="AD2283" s="51" t="str">
        <f>IF(D2283&lt;&gt;"",VLOOKUP(D2283,LISTAS·PAPP!$I$3:$M$16,3,0),"")</f>
        <v/>
      </c>
      <c r="AE2283" s="52" t="str">
        <f>IF(D2283&lt;&gt;"",VLOOKUP(D2283,LISTAS·PAPP!$I$3:$M$16,4,0),"")</f>
        <v/>
      </c>
      <c r="AF2283" s="51" t="str">
        <f>IF(D2283&lt;&gt;"",VLOOKUP(D2283,LISTAS·PAPP!$I$3:$M$16,5,0),"")</f>
        <v/>
      </c>
      <c r="AG2283" s="52" t="str">
        <f>IF(AH2283&lt;&gt;"",VLOOKUP(AH2283,LISTAS·PAPP!$O$3:$P$74,2,0),"")</f>
        <v/>
      </c>
      <c r="AH2283" s="58"/>
      <c r="AI2283" s="60"/>
      <c r="AJ2283" s="51" t="str">
        <f>IF(AI2283&lt;&gt;"",VLOOKUP(AI2283,LISTAS·PAPP!$X$4:$Y$80,2,0),"")</f>
        <v/>
      </c>
      <c r="AK2283" s="58"/>
      <c r="AL2283" s="60"/>
      <c r="AM2283" s="51" t="str">
        <f>IF(ISERROR(VLOOKUP(AL2283,LISTAS·PAPP!$AD$4:$AE$334,2,0))," ",VLOOKUP(AL2283,LISTAS·PAPP!$AD$4:$AE$334,2,0))</f>
        <v xml:space="preserve"> </v>
      </c>
      <c r="AN2283" s="63"/>
      <c r="AO2283" s="64"/>
      <c r="AP2283" s="64"/>
      <c r="AQ2283" s="64"/>
      <c r="AR2283" s="64"/>
      <c r="AS2283" s="64"/>
      <c r="AT2283" s="64"/>
      <c r="AU2283" s="64"/>
      <c r="AV2283" s="64"/>
      <c r="AW2283" s="64"/>
      <c r="AX2283" s="64"/>
      <c r="AY2283" s="64"/>
      <c r="AZ2283" s="64"/>
      <c r="BA2283" s="53" t="str">
        <f t="shared" si="106"/>
        <v/>
      </c>
      <c r="BB2283" s="54" t="str">
        <f t="shared" si="107"/>
        <v/>
      </c>
      <c r="BC2283" s="55" t="str">
        <f t="shared" si="108"/>
        <v xml:space="preserve"> </v>
      </c>
    </row>
    <row r="2284" spans="1:55" x14ac:dyDescent="0.25">
      <c r="A2284" s="58"/>
      <c r="B2284" s="58"/>
      <c r="C2284" s="58"/>
      <c r="D2284" s="58"/>
      <c r="E2284" s="51" t="str">
        <f>IF(C2284&lt;&gt;"",VLOOKUP(MID(C2284,18,5),LISTAS·PAPP!$E$4:$F$76,2,0),"")</f>
        <v/>
      </c>
      <c r="F2284" s="58"/>
      <c r="G2284" s="51" t="str">
        <f>IF(F2284&lt;&gt;"",VLOOKUP(F2284,LISTAS·PAPP!$R$3:$T$221,3,0),"")</f>
        <v/>
      </c>
      <c r="H2284" s="58"/>
      <c r="I2284" s="66"/>
      <c r="J2284" s="66"/>
      <c r="K2284" s="67"/>
      <c r="L2284" s="66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52" t="str">
        <f>IF(A2284&lt;&gt;"",IF(D2284="DIRECCIÓN_DE_TRANSFERENCIAS","280 0031",VLOOKUP(C2284,LISTAS·PAPP!$C$3:$D$76,2,0)),"")</f>
        <v/>
      </c>
      <c r="Z2284" s="61"/>
      <c r="AA2284" s="62"/>
      <c r="AB2284" s="62"/>
      <c r="AC2284" s="65" t="str">
        <f>IF(D2284&lt;&gt;"",VLOOKUP(D2284,LISTAS·PAPP!$I$3:$M$16,2,0),"")</f>
        <v/>
      </c>
      <c r="AD2284" s="51" t="str">
        <f>IF(D2284&lt;&gt;"",VLOOKUP(D2284,LISTAS·PAPP!$I$3:$M$16,3,0),"")</f>
        <v/>
      </c>
      <c r="AE2284" s="52" t="str">
        <f>IF(D2284&lt;&gt;"",VLOOKUP(D2284,LISTAS·PAPP!$I$3:$M$16,4,0),"")</f>
        <v/>
      </c>
      <c r="AF2284" s="51" t="str">
        <f>IF(D2284&lt;&gt;"",VLOOKUP(D2284,LISTAS·PAPP!$I$3:$M$16,5,0),"")</f>
        <v/>
      </c>
      <c r="AG2284" s="52" t="str">
        <f>IF(AH2284&lt;&gt;"",VLOOKUP(AH2284,LISTAS·PAPP!$O$3:$P$74,2,0),"")</f>
        <v/>
      </c>
      <c r="AH2284" s="58"/>
      <c r="AI2284" s="60"/>
      <c r="AJ2284" s="51" t="str">
        <f>IF(AI2284&lt;&gt;"",VLOOKUP(AI2284,LISTAS·PAPP!$X$4:$Y$80,2,0),"")</f>
        <v/>
      </c>
      <c r="AK2284" s="58"/>
      <c r="AL2284" s="60"/>
      <c r="AM2284" s="51" t="str">
        <f>IF(ISERROR(VLOOKUP(AL2284,LISTAS·PAPP!$AD$4:$AE$334,2,0))," ",VLOOKUP(AL2284,LISTAS·PAPP!$AD$4:$AE$334,2,0))</f>
        <v xml:space="preserve"> </v>
      </c>
      <c r="AN2284" s="63"/>
      <c r="AO2284" s="64"/>
      <c r="AP2284" s="64"/>
      <c r="AQ2284" s="64"/>
      <c r="AR2284" s="64"/>
      <c r="AS2284" s="64"/>
      <c r="AT2284" s="64"/>
      <c r="AU2284" s="64"/>
      <c r="AV2284" s="64"/>
      <c r="AW2284" s="64"/>
      <c r="AX2284" s="64"/>
      <c r="AY2284" s="64"/>
      <c r="AZ2284" s="64"/>
      <c r="BA2284" s="53" t="str">
        <f t="shared" si="106"/>
        <v/>
      </c>
      <c r="BB2284" s="54" t="str">
        <f t="shared" si="107"/>
        <v/>
      </c>
      <c r="BC2284" s="55" t="str">
        <f t="shared" si="108"/>
        <v xml:space="preserve"> </v>
      </c>
    </row>
    <row r="2285" spans="1:55" x14ac:dyDescent="0.25">
      <c r="A2285" s="58"/>
      <c r="B2285" s="58"/>
      <c r="C2285" s="58"/>
      <c r="D2285" s="58"/>
      <c r="E2285" s="51" t="str">
        <f>IF(C2285&lt;&gt;"",VLOOKUP(MID(C2285,18,5),LISTAS·PAPP!$E$4:$F$76,2,0),"")</f>
        <v/>
      </c>
      <c r="F2285" s="58"/>
      <c r="G2285" s="51" t="str">
        <f>IF(F2285&lt;&gt;"",VLOOKUP(F2285,LISTAS·PAPP!$R$3:$T$221,3,0),"")</f>
        <v/>
      </c>
      <c r="H2285" s="58"/>
      <c r="I2285" s="66"/>
      <c r="J2285" s="66"/>
      <c r="K2285" s="67"/>
      <c r="L2285" s="66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52" t="str">
        <f>IF(A2285&lt;&gt;"",IF(D2285="DIRECCIÓN_DE_TRANSFERENCIAS","280 0031",VLOOKUP(C2285,LISTAS·PAPP!$C$3:$D$76,2,0)),"")</f>
        <v/>
      </c>
      <c r="Z2285" s="61"/>
      <c r="AA2285" s="62"/>
      <c r="AB2285" s="62"/>
      <c r="AC2285" s="65" t="str">
        <f>IF(D2285&lt;&gt;"",VLOOKUP(D2285,LISTAS·PAPP!$I$3:$M$16,2,0),"")</f>
        <v/>
      </c>
      <c r="AD2285" s="51" t="str">
        <f>IF(D2285&lt;&gt;"",VLOOKUP(D2285,LISTAS·PAPP!$I$3:$M$16,3,0),"")</f>
        <v/>
      </c>
      <c r="AE2285" s="52" t="str">
        <f>IF(D2285&lt;&gt;"",VLOOKUP(D2285,LISTAS·PAPP!$I$3:$M$16,4,0),"")</f>
        <v/>
      </c>
      <c r="AF2285" s="51" t="str">
        <f>IF(D2285&lt;&gt;"",VLOOKUP(D2285,LISTAS·PAPP!$I$3:$M$16,5,0),"")</f>
        <v/>
      </c>
      <c r="AG2285" s="52" t="str">
        <f>IF(AH2285&lt;&gt;"",VLOOKUP(AH2285,LISTAS·PAPP!$O$3:$P$74,2,0),"")</f>
        <v/>
      </c>
      <c r="AH2285" s="58"/>
      <c r="AI2285" s="60"/>
      <c r="AJ2285" s="51" t="str">
        <f>IF(AI2285&lt;&gt;"",VLOOKUP(AI2285,LISTAS·PAPP!$X$4:$Y$80,2,0),"")</f>
        <v/>
      </c>
      <c r="AK2285" s="58"/>
      <c r="AL2285" s="60"/>
      <c r="AM2285" s="51" t="str">
        <f>IF(ISERROR(VLOOKUP(AL2285,LISTAS·PAPP!$AD$4:$AE$334,2,0))," ",VLOOKUP(AL2285,LISTAS·PAPP!$AD$4:$AE$334,2,0))</f>
        <v xml:space="preserve"> </v>
      </c>
      <c r="AN2285" s="63"/>
      <c r="AO2285" s="64"/>
      <c r="AP2285" s="64"/>
      <c r="AQ2285" s="64"/>
      <c r="AR2285" s="64"/>
      <c r="AS2285" s="64"/>
      <c r="AT2285" s="64"/>
      <c r="AU2285" s="64"/>
      <c r="AV2285" s="64"/>
      <c r="AW2285" s="64"/>
      <c r="AX2285" s="64"/>
      <c r="AY2285" s="64"/>
      <c r="AZ2285" s="64"/>
      <c r="BA2285" s="53" t="str">
        <f t="shared" si="106"/>
        <v/>
      </c>
      <c r="BB2285" s="54" t="str">
        <f t="shared" si="107"/>
        <v/>
      </c>
      <c r="BC2285" s="55" t="str">
        <f t="shared" si="108"/>
        <v xml:space="preserve"> </v>
      </c>
    </row>
    <row r="2286" spans="1:55" x14ac:dyDescent="0.25">
      <c r="A2286" s="58"/>
      <c r="B2286" s="58"/>
      <c r="C2286" s="58"/>
      <c r="D2286" s="58"/>
      <c r="E2286" s="51" t="str">
        <f>IF(C2286&lt;&gt;"",VLOOKUP(MID(C2286,18,5),LISTAS·PAPP!$E$4:$F$76,2,0),"")</f>
        <v/>
      </c>
      <c r="F2286" s="58"/>
      <c r="G2286" s="51" t="str">
        <f>IF(F2286&lt;&gt;"",VLOOKUP(F2286,LISTAS·PAPP!$R$3:$T$221,3,0),"")</f>
        <v/>
      </c>
      <c r="H2286" s="58"/>
      <c r="I2286" s="66"/>
      <c r="J2286" s="66"/>
      <c r="K2286" s="67"/>
      <c r="L2286" s="66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52" t="str">
        <f>IF(A2286&lt;&gt;"",IF(D2286="DIRECCIÓN_DE_TRANSFERENCIAS","280 0031",VLOOKUP(C2286,LISTAS·PAPP!$C$3:$D$76,2,0)),"")</f>
        <v/>
      </c>
      <c r="Z2286" s="61"/>
      <c r="AA2286" s="62"/>
      <c r="AB2286" s="62"/>
      <c r="AC2286" s="65" t="str">
        <f>IF(D2286&lt;&gt;"",VLOOKUP(D2286,LISTAS·PAPP!$I$3:$M$16,2,0),"")</f>
        <v/>
      </c>
      <c r="AD2286" s="51" t="str">
        <f>IF(D2286&lt;&gt;"",VLOOKUP(D2286,LISTAS·PAPP!$I$3:$M$16,3,0),"")</f>
        <v/>
      </c>
      <c r="AE2286" s="52" t="str">
        <f>IF(D2286&lt;&gt;"",VLOOKUP(D2286,LISTAS·PAPP!$I$3:$M$16,4,0),"")</f>
        <v/>
      </c>
      <c r="AF2286" s="51" t="str">
        <f>IF(D2286&lt;&gt;"",VLOOKUP(D2286,LISTAS·PAPP!$I$3:$M$16,5,0),"")</f>
        <v/>
      </c>
      <c r="AG2286" s="52" t="str">
        <f>IF(AH2286&lt;&gt;"",VLOOKUP(AH2286,LISTAS·PAPP!$O$3:$P$74,2,0),"")</f>
        <v/>
      </c>
      <c r="AH2286" s="58"/>
      <c r="AI2286" s="60"/>
      <c r="AJ2286" s="51" t="str">
        <f>IF(AI2286&lt;&gt;"",VLOOKUP(AI2286,LISTAS·PAPP!$X$4:$Y$80,2,0),"")</f>
        <v/>
      </c>
      <c r="AK2286" s="58"/>
      <c r="AL2286" s="60"/>
      <c r="AM2286" s="51" t="str">
        <f>IF(ISERROR(VLOOKUP(AL2286,LISTAS·PAPP!$AD$4:$AE$334,2,0))," ",VLOOKUP(AL2286,LISTAS·PAPP!$AD$4:$AE$334,2,0))</f>
        <v xml:space="preserve"> </v>
      </c>
      <c r="AN2286" s="63"/>
      <c r="AO2286" s="64"/>
      <c r="AP2286" s="64"/>
      <c r="AQ2286" s="64"/>
      <c r="AR2286" s="64"/>
      <c r="AS2286" s="64"/>
      <c r="AT2286" s="64"/>
      <c r="AU2286" s="64"/>
      <c r="AV2286" s="64"/>
      <c r="AW2286" s="64"/>
      <c r="AX2286" s="64"/>
      <c r="AY2286" s="64"/>
      <c r="AZ2286" s="64"/>
      <c r="BA2286" s="53" t="str">
        <f t="shared" si="106"/>
        <v/>
      </c>
      <c r="BB2286" s="54" t="str">
        <f t="shared" si="107"/>
        <v/>
      </c>
      <c r="BC2286" s="55" t="str">
        <f t="shared" si="108"/>
        <v xml:space="preserve"> </v>
      </c>
    </row>
    <row r="2287" spans="1:55" x14ac:dyDescent="0.25">
      <c r="A2287" s="58"/>
      <c r="B2287" s="58"/>
      <c r="C2287" s="58"/>
      <c r="D2287" s="58"/>
      <c r="E2287" s="51" t="str">
        <f>IF(C2287&lt;&gt;"",VLOOKUP(MID(C2287,18,5),LISTAS·PAPP!$E$4:$F$76,2,0),"")</f>
        <v/>
      </c>
      <c r="F2287" s="58"/>
      <c r="G2287" s="51" t="str">
        <f>IF(F2287&lt;&gt;"",VLOOKUP(F2287,LISTAS·PAPP!$R$3:$T$221,3,0),"")</f>
        <v/>
      </c>
      <c r="H2287" s="58"/>
      <c r="I2287" s="66"/>
      <c r="J2287" s="66"/>
      <c r="K2287" s="67"/>
      <c r="L2287" s="66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52" t="str">
        <f>IF(A2287&lt;&gt;"",IF(D2287="DIRECCIÓN_DE_TRANSFERENCIAS","280 0031",VLOOKUP(C2287,LISTAS·PAPP!$C$3:$D$76,2,0)),"")</f>
        <v/>
      </c>
      <c r="Z2287" s="61"/>
      <c r="AA2287" s="62"/>
      <c r="AB2287" s="62"/>
      <c r="AC2287" s="65" t="str">
        <f>IF(D2287&lt;&gt;"",VLOOKUP(D2287,LISTAS·PAPP!$I$3:$M$16,2,0),"")</f>
        <v/>
      </c>
      <c r="AD2287" s="51" t="str">
        <f>IF(D2287&lt;&gt;"",VLOOKUP(D2287,LISTAS·PAPP!$I$3:$M$16,3,0),"")</f>
        <v/>
      </c>
      <c r="AE2287" s="52" t="str">
        <f>IF(D2287&lt;&gt;"",VLOOKUP(D2287,LISTAS·PAPP!$I$3:$M$16,4,0),"")</f>
        <v/>
      </c>
      <c r="AF2287" s="51" t="str">
        <f>IF(D2287&lt;&gt;"",VLOOKUP(D2287,LISTAS·PAPP!$I$3:$M$16,5,0),"")</f>
        <v/>
      </c>
      <c r="AG2287" s="52" t="str">
        <f>IF(AH2287&lt;&gt;"",VLOOKUP(AH2287,LISTAS·PAPP!$O$3:$P$74,2,0),"")</f>
        <v/>
      </c>
      <c r="AH2287" s="58"/>
      <c r="AI2287" s="60"/>
      <c r="AJ2287" s="51" t="str">
        <f>IF(AI2287&lt;&gt;"",VLOOKUP(AI2287,LISTAS·PAPP!$X$4:$Y$80,2,0),"")</f>
        <v/>
      </c>
      <c r="AK2287" s="58"/>
      <c r="AL2287" s="60"/>
      <c r="AM2287" s="51" t="str">
        <f>IF(ISERROR(VLOOKUP(AL2287,LISTAS·PAPP!$AD$4:$AE$334,2,0))," ",VLOOKUP(AL2287,LISTAS·PAPP!$AD$4:$AE$334,2,0))</f>
        <v xml:space="preserve"> </v>
      </c>
      <c r="AN2287" s="63"/>
      <c r="AO2287" s="64"/>
      <c r="AP2287" s="64"/>
      <c r="AQ2287" s="64"/>
      <c r="AR2287" s="64"/>
      <c r="AS2287" s="64"/>
      <c r="AT2287" s="64"/>
      <c r="AU2287" s="64"/>
      <c r="AV2287" s="64"/>
      <c r="AW2287" s="64"/>
      <c r="AX2287" s="64"/>
      <c r="AY2287" s="64"/>
      <c r="AZ2287" s="64"/>
      <c r="BA2287" s="53" t="str">
        <f t="shared" si="106"/>
        <v/>
      </c>
      <c r="BB2287" s="54" t="str">
        <f t="shared" si="107"/>
        <v/>
      </c>
      <c r="BC2287" s="55" t="str">
        <f t="shared" si="108"/>
        <v xml:space="preserve"> </v>
      </c>
    </row>
    <row r="2288" spans="1:55" x14ac:dyDescent="0.25">
      <c r="A2288" s="58"/>
      <c r="B2288" s="58"/>
      <c r="C2288" s="58"/>
      <c r="D2288" s="58"/>
      <c r="E2288" s="51" t="str">
        <f>IF(C2288&lt;&gt;"",VLOOKUP(MID(C2288,18,5),LISTAS·PAPP!$E$4:$F$76,2,0),"")</f>
        <v/>
      </c>
      <c r="F2288" s="58"/>
      <c r="G2288" s="51" t="str">
        <f>IF(F2288&lt;&gt;"",VLOOKUP(F2288,LISTAS·PAPP!$R$3:$T$221,3,0),"")</f>
        <v/>
      </c>
      <c r="H2288" s="58"/>
      <c r="I2288" s="66"/>
      <c r="J2288" s="66"/>
      <c r="K2288" s="67"/>
      <c r="L2288" s="66"/>
      <c r="M2288" s="60"/>
      <c r="N2288" s="60"/>
      <c r="O2288" s="60"/>
      <c r="P2288" s="60"/>
      <c r="Q2288" s="60"/>
      <c r="R2288" s="60"/>
      <c r="S2288" s="60"/>
      <c r="T2288" s="60"/>
      <c r="U2288" s="60"/>
      <c r="V2288" s="60"/>
      <c r="W2288" s="60"/>
      <c r="X2288" s="60"/>
      <c r="Y2288" s="52" t="str">
        <f>IF(A2288&lt;&gt;"",IF(D2288="DIRECCIÓN_DE_TRANSFERENCIAS","280 0031",VLOOKUP(C2288,LISTAS·PAPP!$C$3:$D$76,2,0)),"")</f>
        <v/>
      </c>
      <c r="Z2288" s="61"/>
      <c r="AA2288" s="62"/>
      <c r="AB2288" s="62"/>
      <c r="AC2288" s="65" t="str">
        <f>IF(D2288&lt;&gt;"",VLOOKUP(D2288,LISTAS·PAPP!$I$3:$M$16,2,0),"")</f>
        <v/>
      </c>
      <c r="AD2288" s="51" t="str">
        <f>IF(D2288&lt;&gt;"",VLOOKUP(D2288,LISTAS·PAPP!$I$3:$M$16,3,0),"")</f>
        <v/>
      </c>
      <c r="AE2288" s="52" t="str">
        <f>IF(D2288&lt;&gt;"",VLOOKUP(D2288,LISTAS·PAPP!$I$3:$M$16,4,0),"")</f>
        <v/>
      </c>
      <c r="AF2288" s="51" t="str">
        <f>IF(D2288&lt;&gt;"",VLOOKUP(D2288,LISTAS·PAPP!$I$3:$M$16,5,0),"")</f>
        <v/>
      </c>
      <c r="AG2288" s="52" t="str">
        <f>IF(AH2288&lt;&gt;"",VLOOKUP(AH2288,LISTAS·PAPP!$O$3:$P$74,2,0),"")</f>
        <v/>
      </c>
      <c r="AH2288" s="58"/>
      <c r="AI2288" s="60"/>
      <c r="AJ2288" s="51" t="str">
        <f>IF(AI2288&lt;&gt;"",VLOOKUP(AI2288,LISTAS·PAPP!$X$4:$Y$80,2,0),"")</f>
        <v/>
      </c>
      <c r="AK2288" s="58"/>
      <c r="AL2288" s="60"/>
      <c r="AM2288" s="51" t="str">
        <f>IF(ISERROR(VLOOKUP(AL2288,LISTAS·PAPP!$AD$4:$AE$334,2,0))," ",VLOOKUP(AL2288,LISTAS·PAPP!$AD$4:$AE$334,2,0))</f>
        <v xml:space="preserve"> </v>
      </c>
      <c r="AN2288" s="63"/>
      <c r="AO2288" s="64"/>
      <c r="AP2288" s="64"/>
      <c r="AQ2288" s="64"/>
      <c r="AR2288" s="64"/>
      <c r="AS2288" s="64"/>
      <c r="AT2288" s="64"/>
      <c r="AU2288" s="64"/>
      <c r="AV2288" s="64"/>
      <c r="AW2288" s="64"/>
      <c r="AX2288" s="64"/>
      <c r="AY2288" s="64"/>
      <c r="AZ2288" s="64"/>
      <c r="BA2288" s="53" t="str">
        <f t="shared" si="106"/>
        <v/>
      </c>
      <c r="BB2288" s="54" t="str">
        <f t="shared" si="107"/>
        <v/>
      </c>
      <c r="BC2288" s="55" t="str">
        <f t="shared" si="108"/>
        <v xml:space="preserve"> </v>
      </c>
    </row>
    <row r="2289" spans="1:55" x14ac:dyDescent="0.25">
      <c r="A2289" s="58"/>
      <c r="B2289" s="58"/>
      <c r="C2289" s="58"/>
      <c r="D2289" s="58"/>
      <c r="E2289" s="51" t="str">
        <f>IF(C2289&lt;&gt;"",VLOOKUP(MID(C2289,18,5),LISTAS·PAPP!$E$4:$F$76,2,0),"")</f>
        <v/>
      </c>
      <c r="F2289" s="58"/>
      <c r="G2289" s="51" t="str">
        <f>IF(F2289&lt;&gt;"",VLOOKUP(F2289,LISTAS·PAPP!$R$3:$T$221,3,0),"")</f>
        <v/>
      </c>
      <c r="H2289" s="58"/>
      <c r="I2289" s="66"/>
      <c r="J2289" s="66"/>
      <c r="K2289" s="67"/>
      <c r="L2289" s="66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52" t="str">
        <f>IF(A2289&lt;&gt;"",IF(D2289="DIRECCIÓN_DE_TRANSFERENCIAS","280 0031",VLOOKUP(C2289,LISTAS·PAPP!$C$3:$D$76,2,0)),"")</f>
        <v/>
      </c>
      <c r="Z2289" s="61"/>
      <c r="AA2289" s="62"/>
      <c r="AB2289" s="62"/>
      <c r="AC2289" s="65" t="str">
        <f>IF(D2289&lt;&gt;"",VLOOKUP(D2289,LISTAS·PAPP!$I$3:$M$16,2,0),"")</f>
        <v/>
      </c>
      <c r="AD2289" s="51" t="str">
        <f>IF(D2289&lt;&gt;"",VLOOKUP(D2289,LISTAS·PAPP!$I$3:$M$16,3,0),"")</f>
        <v/>
      </c>
      <c r="AE2289" s="52" t="str">
        <f>IF(D2289&lt;&gt;"",VLOOKUP(D2289,LISTAS·PAPP!$I$3:$M$16,4,0),"")</f>
        <v/>
      </c>
      <c r="AF2289" s="51" t="str">
        <f>IF(D2289&lt;&gt;"",VLOOKUP(D2289,LISTAS·PAPP!$I$3:$M$16,5,0),"")</f>
        <v/>
      </c>
      <c r="AG2289" s="52" t="str">
        <f>IF(AH2289&lt;&gt;"",VLOOKUP(AH2289,LISTAS·PAPP!$O$3:$P$74,2,0),"")</f>
        <v/>
      </c>
      <c r="AH2289" s="58"/>
      <c r="AI2289" s="60"/>
      <c r="AJ2289" s="51" t="str">
        <f>IF(AI2289&lt;&gt;"",VLOOKUP(AI2289,LISTAS·PAPP!$X$4:$Y$80,2,0),"")</f>
        <v/>
      </c>
      <c r="AK2289" s="58"/>
      <c r="AL2289" s="60"/>
      <c r="AM2289" s="51" t="str">
        <f>IF(ISERROR(VLOOKUP(AL2289,LISTAS·PAPP!$AD$4:$AE$334,2,0))," ",VLOOKUP(AL2289,LISTAS·PAPP!$AD$4:$AE$334,2,0))</f>
        <v xml:space="preserve"> </v>
      </c>
      <c r="AN2289" s="63"/>
      <c r="AO2289" s="64"/>
      <c r="AP2289" s="64"/>
      <c r="AQ2289" s="64"/>
      <c r="AR2289" s="64"/>
      <c r="AS2289" s="64"/>
      <c r="AT2289" s="64"/>
      <c r="AU2289" s="64"/>
      <c r="AV2289" s="64"/>
      <c r="AW2289" s="64"/>
      <c r="AX2289" s="64"/>
      <c r="AY2289" s="64"/>
      <c r="AZ2289" s="64"/>
      <c r="BA2289" s="53" t="str">
        <f t="shared" si="106"/>
        <v/>
      </c>
      <c r="BB2289" s="54" t="str">
        <f t="shared" si="107"/>
        <v/>
      </c>
      <c r="BC2289" s="55" t="str">
        <f t="shared" si="108"/>
        <v xml:space="preserve"> </v>
      </c>
    </row>
    <row r="2290" spans="1:55" x14ac:dyDescent="0.25">
      <c r="A2290" s="58"/>
      <c r="B2290" s="58"/>
      <c r="C2290" s="58"/>
      <c r="D2290" s="58"/>
      <c r="E2290" s="51" t="str">
        <f>IF(C2290&lt;&gt;"",VLOOKUP(MID(C2290,18,5),LISTAS·PAPP!$E$4:$F$76,2,0),"")</f>
        <v/>
      </c>
      <c r="F2290" s="58"/>
      <c r="G2290" s="51" t="str">
        <f>IF(F2290&lt;&gt;"",VLOOKUP(F2290,LISTAS·PAPP!$R$3:$T$221,3,0),"")</f>
        <v/>
      </c>
      <c r="H2290" s="58"/>
      <c r="I2290" s="66"/>
      <c r="J2290" s="66"/>
      <c r="K2290" s="67"/>
      <c r="L2290" s="66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52" t="str">
        <f>IF(A2290&lt;&gt;"",IF(D2290="DIRECCIÓN_DE_TRANSFERENCIAS","280 0031",VLOOKUP(C2290,LISTAS·PAPP!$C$3:$D$76,2,0)),"")</f>
        <v/>
      </c>
      <c r="Z2290" s="61"/>
      <c r="AA2290" s="62"/>
      <c r="AB2290" s="62"/>
      <c r="AC2290" s="65" t="str">
        <f>IF(D2290&lt;&gt;"",VLOOKUP(D2290,LISTAS·PAPP!$I$3:$M$16,2,0),"")</f>
        <v/>
      </c>
      <c r="AD2290" s="51" t="str">
        <f>IF(D2290&lt;&gt;"",VLOOKUP(D2290,LISTAS·PAPP!$I$3:$M$16,3,0),"")</f>
        <v/>
      </c>
      <c r="AE2290" s="52" t="str">
        <f>IF(D2290&lt;&gt;"",VLOOKUP(D2290,LISTAS·PAPP!$I$3:$M$16,4,0),"")</f>
        <v/>
      </c>
      <c r="AF2290" s="51" t="str">
        <f>IF(D2290&lt;&gt;"",VLOOKUP(D2290,LISTAS·PAPP!$I$3:$M$16,5,0),"")</f>
        <v/>
      </c>
      <c r="AG2290" s="52" t="str">
        <f>IF(AH2290&lt;&gt;"",VLOOKUP(AH2290,LISTAS·PAPP!$O$3:$P$74,2,0),"")</f>
        <v/>
      </c>
      <c r="AH2290" s="58"/>
      <c r="AI2290" s="60"/>
      <c r="AJ2290" s="51" t="str">
        <f>IF(AI2290&lt;&gt;"",VLOOKUP(AI2290,LISTAS·PAPP!$X$4:$Y$80,2,0),"")</f>
        <v/>
      </c>
      <c r="AK2290" s="58"/>
      <c r="AL2290" s="60"/>
      <c r="AM2290" s="51" t="str">
        <f>IF(ISERROR(VLOOKUP(AL2290,LISTAS·PAPP!$AD$4:$AE$334,2,0))," ",VLOOKUP(AL2290,LISTAS·PAPP!$AD$4:$AE$334,2,0))</f>
        <v xml:space="preserve"> </v>
      </c>
      <c r="AN2290" s="63"/>
      <c r="AO2290" s="64"/>
      <c r="AP2290" s="64"/>
      <c r="AQ2290" s="64"/>
      <c r="AR2290" s="64"/>
      <c r="AS2290" s="64"/>
      <c r="AT2290" s="64"/>
      <c r="AU2290" s="64"/>
      <c r="AV2290" s="64"/>
      <c r="AW2290" s="64"/>
      <c r="AX2290" s="64"/>
      <c r="AY2290" s="64"/>
      <c r="AZ2290" s="64"/>
      <c r="BA2290" s="53" t="str">
        <f t="shared" si="106"/>
        <v/>
      </c>
      <c r="BB2290" s="54" t="str">
        <f t="shared" si="107"/>
        <v/>
      </c>
      <c r="BC2290" s="55" t="str">
        <f t="shared" si="108"/>
        <v xml:space="preserve"> </v>
      </c>
    </row>
    <row r="2291" spans="1:55" x14ac:dyDescent="0.25">
      <c r="A2291" s="58"/>
      <c r="B2291" s="58"/>
      <c r="C2291" s="58"/>
      <c r="D2291" s="58"/>
      <c r="E2291" s="51" t="str">
        <f>IF(C2291&lt;&gt;"",VLOOKUP(MID(C2291,18,5),LISTAS·PAPP!$E$4:$F$76,2,0),"")</f>
        <v/>
      </c>
      <c r="F2291" s="58"/>
      <c r="G2291" s="51" t="str">
        <f>IF(F2291&lt;&gt;"",VLOOKUP(F2291,LISTAS·PAPP!$R$3:$T$221,3,0),"")</f>
        <v/>
      </c>
      <c r="H2291" s="58"/>
      <c r="I2291" s="66"/>
      <c r="J2291" s="66"/>
      <c r="K2291" s="67"/>
      <c r="L2291" s="66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52" t="str">
        <f>IF(A2291&lt;&gt;"",IF(D2291="DIRECCIÓN_DE_TRANSFERENCIAS","280 0031",VLOOKUP(C2291,LISTAS·PAPP!$C$3:$D$76,2,0)),"")</f>
        <v/>
      </c>
      <c r="Z2291" s="61"/>
      <c r="AA2291" s="62"/>
      <c r="AB2291" s="62"/>
      <c r="AC2291" s="65" t="str">
        <f>IF(D2291&lt;&gt;"",VLOOKUP(D2291,LISTAS·PAPP!$I$3:$M$16,2,0),"")</f>
        <v/>
      </c>
      <c r="AD2291" s="51" t="str">
        <f>IF(D2291&lt;&gt;"",VLOOKUP(D2291,LISTAS·PAPP!$I$3:$M$16,3,0),"")</f>
        <v/>
      </c>
      <c r="AE2291" s="52" t="str">
        <f>IF(D2291&lt;&gt;"",VLOOKUP(D2291,LISTAS·PAPP!$I$3:$M$16,4,0),"")</f>
        <v/>
      </c>
      <c r="AF2291" s="51" t="str">
        <f>IF(D2291&lt;&gt;"",VLOOKUP(D2291,LISTAS·PAPP!$I$3:$M$16,5,0),"")</f>
        <v/>
      </c>
      <c r="AG2291" s="52" t="str">
        <f>IF(AH2291&lt;&gt;"",VLOOKUP(AH2291,LISTAS·PAPP!$O$3:$P$74,2,0),"")</f>
        <v/>
      </c>
      <c r="AH2291" s="58"/>
      <c r="AI2291" s="60"/>
      <c r="AJ2291" s="51" t="str">
        <f>IF(AI2291&lt;&gt;"",VLOOKUP(AI2291,LISTAS·PAPP!$X$4:$Y$80,2,0),"")</f>
        <v/>
      </c>
      <c r="AK2291" s="58"/>
      <c r="AL2291" s="60"/>
      <c r="AM2291" s="51" t="str">
        <f>IF(ISERROR(VLOOKUP(AL2291,LISTAS·PAPP!$AD$4:$AE$334,2,0))," ",VLOOKUP(AL2291,LISTAS·PAPP!$AD$4:$AE$334,2,0))</f>
        <v xml:space="preserve"> </v>
      </c>
      <c r="AN2291" s="63"/>
      <c r="AO2291" s="64"/>
      <c r="AP2291" s="64"/>
      <c r="AQ2291" s="64"/>
      <c r="AR2291" s="64"/>
      <c r="AS2291" s="64"/>
      <c r="AT2291" s="64"/>
      <c r="AU2291" s="64"/>
      <c r="AV2291" s="64"/>
      <c r="AW2291" s="64"/>
      <c r="AX2291" s="64"/>
      <c r="AY2291" s="64"/>
      <c r="AZ2291" s="64"/>
      <c r="BA2291" s="53" t="str">
        <f t="shared" si="106"/>
        <v/>
      </c>
      <c r="BB2291" s="54" t="str">
        <f t="shared" si="107"/>
        <v/>
      </c>
      <c r="BC2291" s="55" t="str">
        <f t="shared" si="108"/>
        <v xml:space="preserve"> </v>
      </c>
    </row>
    <row r="2292" spans="1:55" x14ac:dyDescent="0.25">
      <c r="A2292" s="58"/>
      <c r="B2292" s="58"/>
      <c r="C2292" s="58"/>
      <c r="D2292" s="58"/>
      <c r="E2292" s="51" t="str">
        <f>IF(C2292&lt;&gt;"",VLOOKUP(MID(C2292,18,5),LISTAS·PAPP!$E$4:$F$76,2,0),"")</f>
        <v/>
      </c>
      <c r="F2292" s="58"/>
      <c r="G2292" s="51" t="str">
        <f>IF(F2292&lt;&gt;"",VLOOKUP(F2292,LISTAS·PAPP!$R$3:$T$221,3,0),"")</f>
        <v/>
      </c>
      <c r="H2292" s="58"/>
      <c r="I2292" s="66"/>
      <c r="J2292" s="66"/>
      <c r="K2292" s="67"/>
      <c r="L2292" s="66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52" t="str">
        <f>IF(A2292&lt;&gt;"",IF(D2292="DIRECCIÓN_DE_TRANSFERENCIAS","280 0031",VLOOKUP(C2292,LISTAS·PAPP!$C$3:$D$76,2,0)),"")</f>
        <v/>
      </c>
      <c r="Z2292" s="61"/>
      <c r="AA2292" s="62"/>
      <c r="AB2292" s="62"/>
      <c r="AC2292" s="65" t="str">
        <f>IF(D2292&lt;&gt;"",VLOOKUP(D2292,LISTAS·PAPP!$I$3:$M$16,2,0),"")</f>
        <v/>
      </c>
      <c r="AD2292" s="51" t="str">
        <f>IF(D2292&lt;&gt;"",VLOOKUP(D2292,LISTAS·PAPP!$I$3:$M$16,3,0),"")</f>
        <v/>
      </c>
      <c r="AE2292" s="52" t="str">
        <f>IF(D2292&lt;&gt;"",VLOOKUP(D2292,LISTAS·PAPP!$I$3:$M$16,4,0),"")</f>
        <v/>
      </c>
      <c r="AF2292" s="51" t="str">
        <f>IF(D2292&lt;&gt;"",VLOOKUP(D2292,LISTAS·PAPP!$I$3:$M$16,5,0),"")</f>
        <v/>
      </c>
      <c r="AG2292" s="52" t="str">
        <f>IF(AH2292&lt;&gt;"",VLOOKUP(AH2292,LISTAS·PAPP!$O$3:$P$74,2,0),"")</f>
        <v/>
      </c>
      <c r="AH2292" s="58"/>
      <c r="AI2292" s="60"/>
      <c r="AJ2292" s="51" t="str">
        <f>IF(AI2292&lt;&gt;"",VLOOKUP(AI2292,LISTAS·PAPP!$X$4:$Y$80,2,0),"")</f>
        <v/>
      </c>
      <c r="AK2292" s="58"/>
      <c r="AL2292" s="60"/>
      <c r="AM2292" s="51" t="str">
        <f>IF(ISERROR(VLOOKUP(AL2292,LISTAS·PAPP!$AD$4:$AE$334,2,0))," ",VLOOKUP(AL2292,LISTAS·PAPP!$AD$4:$AE$334,2,0))</f>
        <v xml:space="preserve"> </v>
      </c>
      <c r="AN2292" s="63"/>
      <c r="AO2292" s="64"/>
      <c r="AP2292" s="64"/>
      <c r="AQ2292" s="64"/>
      <c r="AR2292" s="64"/>
      <c r="AS2292" s="64"/>
      <c r="AT2292" s="64"/>
      <c r="AU2292" s="64"/>
      <c r="AV2292" s="64"/>
      <c r="AW2292" s="64"/>
      <c r="AX2292" s="64"/>
      <c r="AY2292" s="64"/>
      <c r="AZ2292" s="64"/>
      <c r="BA2292" s="53" t="str">
        <f t="shared" si="106"/>
        <v/>
      </c>
      <c r="BB2292" s="54" t="str">
        <f t="shared" si="107"/>
        <v/>
      </c>
      <c r="BC2292" s="55" t="str">
        <f t="shared" si="108"/>
        <v xml:space="preserve"> </v>
      </c>
    </row>
    <row r="2293" spans="1:55" x14ac:dyDescent="0.25">
      <c r="A2293" s="58"/>
      <c r="B2293" s="58"/>
      <c r="C2293" s="58"/>
      <c r="D2293" s="58"/>
      <c r="E2293" s="51" t="str">
        <f>IF(C2293&lt;&gt;"",VLOOKUP(MID(C2293,18,5),LISTAS·PAPP!$E$4:$F$76,2,0),"")</f>
        <v/>
      </c>
      <c r="F2293" s="58"/>
      <c r="G2293" s="51" t="str">
        <f>IF(F2293&lt;&gt;"",VLOOKUP(F2293,LISTAS·PAPP!$R$3:$T$221,3,0),"")</f>
        <v/>
      </c>
      <c r="H2293" s="58"/>
      <c r="I2293" s="66"/>
      <c r="J2293" s="66"/>
      <c r="K2293" s="67"/>
      <c r="L2293" s="66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52" t="str">
        <f>IF(A2293&lt;&gt;"",IF(D2293="DIRECCIÓN_DE_TRANSFERENCIAS","280 0031",VLOOKUP(C2293,LISTAS·PAPP!$C$3:$D$76,2,0)),"")</f>
        <v/>
      </c>
      <c r="Z2293" s="61"/>
      <c r="AA2293" s="62"/>
      <c r="AB2293" s="62"/>
      <c r="AC2293" s="65" t="str">
        <f>IF(D2293&lt;&gt;"",VLOOKUP(D2293,LISTAS·PAPP!$I$3:$M$16,2,0),"")</f>
        <v/>
      </c>
      <c r="AD2293" s="51" t="str">
        <f>IF(D2293&lt;&gt;"",VLOOKUP(D2293,LISTAS·PAPP!$I$3:$M$16,3,0),"")</f>
        <v/>
      </c>
      <c r="AE2293" s="52" t="str">
        <f>IF(D2293&lt;&gt;"",VLOOKUP(D2293,LISTAS·PAPP!$I$3:$M$16,4,0),"")</f>
        <v/>
      </c>
      <c r="AF2293" s="51" t="str">
        <f>IF(D2293&lt;&gt;"",VLOOKUP(D2293,LISTAS·PAPP!$I$3:$M$16,5,0),"")</f>
        <v/>
      </c>
      <c r="AG2293" s="52" t="str">
        <f>IF(AH2293&lt;&gt;"",VLOOKUP(AH2293,LISTAS·PAPP!$O$3:$P$74,2,0),"")</f>
        <v/>
      </c>
      <c r="AH2293" s="58"/>
      <c r="AI2293" s="60"/>
      <c r="AJ2293" s="51" t="str">
        <f>IF(AI2293&lt;&gt;"",VLOOKUP(AI2293,LISTAS·PAPP!$X$4:$Y$80,2,0),"")</f>
        <v/>
      </c>
      <c r="AK2293" s="58"/>
      <c r="AL2293" s="60"/>
      <c r="AM2293" s="51" t="str">
        <f>IF(ISERROR(VLOOKUP(AL2293,LISTAS·PAPP!$AD$4:$AE$334,2,0))," ",VLOOKUP(AL2293,LISTAS·PAPP!$AD$4:$AE$334,2,0))</f>
        <v xml:space="preserve"> </v>
      </c>
      <c r="AN2293" s="63"/>
      <c r="AO2293" s="64"/>
      <c r="AP2293" s="64"/>
      <c r="AQ2293" s="64"/>
      <c r="AR2293" s="64"/>
      <c r="AS2293" s="64"/>
      <c r="AT2293" s="64"/>
      <c r="AU2293" s="64"/>
      <c r="AV2293" s="64"/>
      <c r="AW2293" s="64"/>
      <c r="AX2293" s="64"/>
      <c r="AY2293" s="64"/>
      <c r="AZ2293" s="64"/>
      <c r="BA2293" s="53" t="str">
        <f t="shared" si="106"/>
        <v/>
      </c>
      <c r="BB2293" s="54" t="str">
        <f t="shared" si="107"/>
        <v/>
      </c>
      <c r="BC2293" s="55" t="str">
        <f t="shared" si="108"/>
        <v xml:space="preserve"> </v>
      </c>
    </row>
    <row r="2294" spans="1:55" x14ac:dyDescent="0.25">
      <c r="A2294" s="58"/>
      <c r="B2294" s="58"/>
      <c r="C2294" s="58"/>
      <c r="D2294" s="58"/>
      <c r="E2294" s="51" t="str">
        <f>IF(C2294&lt;&gt;"",VLOOKUP(MID(C2294,18,5),LISTAS·PAPP!$E$4:$F$76,2,0),"")</f>
        <v/>
      </c>
      <c r="F2294" s="58"/>
      <c r="G2294" s="51" t="str">
        <f>IF(F2294&lt;&gt;"",VLOOKUP(F2294,LISTAS·PAPP!$R$3:$T$221,3,0),"")</f>
        <v/>
      </c>
      <c r="H2294" s="58"/>
      <c r="I2294" s="66"/>
      <c r="J2294" s="66"/>
      <c r="K2294" s="67"/>
      <c r="L2294" s="66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52" t="str">
        <f>IF(A2294&lt;&gt;"",IF(D2294="DIRECCIÓN_DE_TRANSFERENCIAS","280 0031",VLOOKUP(C2294,LISTAS·PAPP!$C$3:$D$76,2,0)),"")</f>
        <v/>
      </c>
      <c r="Z2294" s="61"/>
      <c r="AA2294" s="62"/>
      <c r="AB2294" s="62"/>
      <c r="AC2294" s="65" t="str">
        <f>IF(D2294&lt;&gt;"",VLOOKUP(D2294,LISTAS·PAPP!$I$3:$M$16,2,0),"")</f>
        <v/>
      </c>
      <c r="AD2294" s="51" t="str">
        <f>IF(D2294&lt;&gt;"",VLOOKUP(D2294,LISTAS·PAPP!$I$3:$M$16,3,0),"")</f>
        <v/>
      </c>
      <c r="AE2294" s="52" t="str">
        <f>IF(D2294&lt;&gt;"",VLOOKUP(D2294,LISTAS·PAPP!$I$3:$M$16,4,0),"")</f>
        <v/>
      </c>
      <c r="AF2294" s="51" t="str">
        <f>IF(D2294&lt;&gt;"",VLOOKUP(D2294,LISTAS·PAPP!$I$3:$M$16,5,0),"")</f>
        <v/>
      </c>
      <c r="AG2294" s="52" t="str">
        <f>IF(AH2294&lt;&gt;"",VLOOKUP(AH2294,LISTAS·PAPP!$O$3:$P$74,2,0),"")</f>
        <v/>
      </c>
      <c r="AH2294" s="58"/>
      <c r="AI2294" s="60"/>
      <c r="AJ2294" s="51" t="str">
        <f>IF(AI2294&lt;&gt;"",VLOOKUP(AI2294,LISTAS·PAPP!$X$4:$Y$80,2,0),"")</f>
        <v/>
      </c>
      <c r="AK2294" s="58"/>
      <c r="AL2294" s="60"/>
      <c r="AM2294" s="51" t="str">
        <f>IF(ISERROR(VLOOKUP(AL2294,LISTAS·PAPP!$AD$4:$AE$334,2,0))," ",VLOOKUP(AL2294,LISTAS·PAPP!$AD$4:$AE$334,2,0))</f>
        <v xml:space="preserve"> </v>
      </c>
      <c r="AN2294" s="63"/>
      <c r="AO2294" s="64"/>
      <c r="AP2294" s="64"/>
      <c r="AQ2294" s="64"/>
      <c r="AR2294" s="64"/>
      <c r="AS2294" s="64"/>
      <c r="AT2294" s="64"/>
      <c r="AU2294" s="64"/>
      <c r="AV2294" s="64"/>
      <c r="AW2294" s="64"/>
      <c r="AX2294" s="64"/>
      <c r="AY2294" s="64"/>
      <c r="AZ2294" s="64"/>
      <c r="BA2294" s="53" t="str">
        <f t="shared" si="106"/>
        <v/>
      </c>
      <c r="BB2294" s="54" t="str">
        <f t="shared" si="107"/>
        <v/>
      </c>
      <c r="BC2294" s="55" t="str">
        <f t="shared" si="108"/>
        <v xml:space="preserve"> </v>
      </c>
    </row>
    <row r="2295" spans="1:55" x14ac:dyDescent="0.25">
      <c r="A2295" s="58"/>
      <c r="B2295" s="58"/>
      <c r="C2295" s="58"/>
      <c r="D2295" s="58"/>
      <c r="E2295" s="51" t="str">
        <f>IF(C2295&lt;&gt;"",VLOOKUP(MID(C2295,18,5),LISTAS·PAPP!$E$4:$F$76,2,0),"")</f>
        <v/>
      </c>
      <c r="F2295" s="58"/>
      <c r="G2295" s="51" t="str">
        <f>IF(F2295&lt;&gt;"",VLOOKUP(F2295,LISTAS·PAPP!$R$3:$T$221,3,0),"")</f>
        <v/>
      </c>
      <c r="H2295" s="58"/>
      <c r="I2295" s="66"/>
      <c r="J2295" s="66"/>
      <c r="K2295" s="67"/>
      <c r="L2295" s="66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52" t="str">
        <f>IF(A2295&lt;&gt;"",IF(D2295="DIRECCIÓN_DE_TRANSFERENCIAS","280 0031",VLOOKUP(C2295,LISTAS·PAPP!$C$3:$D$76,2,0)),"")</f>
        <v/>
      </c>
      <c r="Z2295" s="61"/>
      <c r="AA2295" s="62"/>
      <c r="AB2295" s="62"/>
      <c r="AC2295" s="65" t="str">
        <f>IF(D2295&lt;&gt;"",VLOOKUP(D2295,LISTAS·PAPP!$I$3:$M$16,2,0),"")</f>
        <v/>
      </c>
      <c r="AD2295" s="51" t="str">
        <f>IF(D2295&lt;&gt;"",VLOOKUP(D2295,LISTAS·PAPP!$I$3:$M$16,3,0),"")</f>
        <v/>
      </c>
      <c r="AE2295" s="52" t="str">
        <f>IF(D2295&lt;&gt;"",VLOOKUP(D2295,LISTAS·PAPP!$I$3:$M$16,4,0),"")</f>
        <v/>
      </c>
      <c r="AF2295" s="51" t="str">
        <f>IF(D2295&lt;&gt;"",VLOOKUP(D2295,LISTAS·PAPP!$I$3:$M$16,5,0),"")</f>
        <v/>
      </c>
      <c r="AG2295" s="52" t="str">
        <f>IF(AH2295&lt;&gt;"",VLOOKUP(AH2295,LISTAS·PAPP!$O$3:$P$74,2,0),"")</f>
        <v/>
      </c>
      <c r="AH2295" s="58"/>
      <c r="AI2295" s="60"/>
      <c r="AJ2295" s="51" t="str">
        <f>IF(AI2295&lt;&gt;"",VLOOKUP(AI2295,LISTAS·PAPP!$X$4:$Y$80,2,0),"")</f>
        <v/>
      </c>
      <c r="AK2295" s="58"/>
      <c r="AL2295" s="60"/>
      <c r="AM2295" s="51" t="str">
        <f>IF(ISERROR(VLOOKUP(AL2295,LISTAS·PAPP!$AD$4:$AE$334,2,0))," ",VLOOKUP(AL2295,LISTAS·PAPP!$AD$4:$AE$334,2,0))</f>
        <v xml:space="preserve"> </v>
      </c>
      <c r="AN2295" s="63"/>
      <c r="AO2295" s="64"/>
      <c r="AP2295" s="64"/>
      <c r="AQ2295" s="64"/>
      <c r="AR2295" s="64"/>
      <c r="AS2295" s="64"/>
      <c r="AT2295" s="64"/>
      <c r="AU2295" s="64"/>
      <c r="AV2295" s="64"/>
      <c r="AW2295" s="64"/>
      <c r="AX2295" s="64"/>
      <c r="AY2295" s="64"/>
      <c r="AZ2295" s="64"/>
      <c r="BA2295" s="53" t="str">
        <f t="shared" si="106"/>
        <v/>
      </c>
      <c r="BB2295" s="54" t="str">
        <f t="shared" si="107"/>
        <v/>
      </c>
      <c r="BC2295" s="55" t="str">
        <f t="shared" si="108"/>
        <v xml:space="preserve"> </v>
      </c>
    </row>
    <row r="2296" spans="1:55" x14ac:dyDescent="0.25">
      <c r="A2296" s="58"/>
      <c r="B2296" s="58"/>
      <c r="C2296" s="58"/>
      <c r="D2296" s="58"/>
      <c r="E2296" s="51" t="str">
        <f>IF(C2296&lt;&gt;"",VLOOKUP(MID(C2296,18,5),LISTAS·PAPP!$E$4:$F$76,2,0),"")</f>
        <v/>
      </c>
      <c r="F2296" s="58"/>
      <c r="G2296" s="51" t="str">
        <f>IF(F2296&lt;&gt;"",VLOOKUP(F2296,LISTAS·PAPP!$R$3:$T$221,3,0),"")</f>
        <v/>
      </c>
      <c r="H2296" s="58"/>
      <c r="I2296" s="66"/>
      <c r="J2296" s="66"/>
      <c r="K2296" s="67"/>
      <c r="L2296" s="66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52" t="str">
        <f>IF(A2296&lt;&gt;"",IF(D2296="DIRECCIÓN_DE_TRANSFERENCIAS","280 0031",VLOOKUP(C2296,LISTAS·PAPP!$C$3:$D$76,2,0)),"")</f>
        <v/>
      </c>
      <c r="Z2296" s="61"/>
      <c r="AA2296" s="62"/>
      <c r="AB2296" s="62"/>
      <c r="AC2296" s="65" t="str">
        <f>IF(D2296&lt;&gt;"",VLOOKUP(D2296,LISTAS·PAPP!$I$3:$M$16,2,0),"")</f>
        <v/>
      </c>
      <c r="AD2296" s="51" t="str">
        <f>IF(D2296&lt;&gt;"",VLOOKUP(D2296,LISTAS·PAPP!$I$3:$M$16,3,0),"")</f>
        <v/>
      </c>
      <c r="AE2296" s="52" t="str">
        <f>IF(D2296&lt;&gt;"",VLOOKUP(D2296,LISTAS·PAPP!$I$3:$M$16,4,0),"")</f>
        <v/>
      </c>
      <c r="AF2296" s="51" t="str">
        <f>IF(D2296&lt;&gt;"",VLOOKUP(D2296,LISTAS·PAPP!$I$3:$M$16,5,0),"")</f>
        <v/>
      </c>
      <c r="AG2296" s="52" t="str">
        <f>IF(AH2296&lt;&gt;"",VLOOKUP(AH2296,LISTAS·PAPP!$O$3:$P$74,2,0),"")</f>
        <v/>
      </c>
      <c r="AH2296" s="58"/>
      <c r="AI2296" s="60"/>
      <c r="AJ2296" s="51" t="str">
        <f>IF(AI2296&lt;&gt;"",VLOOKUP(AI2296,LISTAS·PAPP!$X$4:$Y$80,2,0),"")</f>
        <v/>
      </c>
      <c r="AK2296" s="58"/>
      <c r="AL2296" s="60"/>
      <c r="AM2296" s="51" t="str">
        <f>IF(ISERROR(VLOOKUP(AL2296,LISTAS·PAPP!$AD$4:$AE$334,2,0))," ",VLOOKUP(AL2296,LISTAS·PAPP!$AD$4:$AE$334,2,0))</f>
        <v xml:space="preserve"> </v>
      </c>
      <c r="AN2296" s="63"/>
      <c r="AO2296" s="64"/>
      <c r="AP2296" s="64"/>
      <c r="AQ2296" s="64"/>
      <c r="AR2296" s="64"/>
      <c r="AS2296" s="64"/>
      <c r="AT2296" s="64"/>
      <c r="AU2296" s="64"/>
      <c r="AV2296" s="64"/>
      <c r="AW2296" s="64"/>
      <c r="AX2296" s="64"/>
      <c r="AY2296" s="64"/>
      <c r="AZ2296" s="64"/>
      <c r="BA2296" s="53" t="str">
        <f t="shared" si="106"/>
        <v/>
      </c>
      <c r="BB2296" s="54" t="str">
        <f t="shared" si="107"/>
        <v/>
      </c>
      <c r="BC2296" s="55" t="str">
        <f t="shared" si="108"/>
        <v xml:space="preserve"> </v>
      </c>
    </row>
    <row r="2297" spans="1:55" x14ac:dyDescent="0.25">
      <c r="A2297" s="58"/>
      <c r="B2297" s="58"/>
      <c r="C2297" s="58"/>
      <c r="D2297" s="58"/>
      <c r="E2297" s="51" t="str">
        <f>IF(C2297&lt;&gt;"",VLOOKUP(MID(C2297,18,5),LISTAS·PAPP!$E$4:$F$76,2,0),"")</f>
        <v/>
      </c>
      <c r="F2297" s="58"/>
      <c r="G2297" s="51" t="str">
        <f>IF(F2297&lt;&gt;"",VLOOKUP(F2297,LISTAS·PAPP!$R$3:$T$221,3,0),"")</f>
        <v/>
      </c>
      <c r="H2297" s="58"/>
      <c r="I2297" s="66"/>
      <c r="J2297" s="66"/>
      <c r="K2297" s="67"/>
      <c r="L2297" s="66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52" t="str">
        <f>IF(A2297&lt;&gt;"",IF(D2297="DIRECCIÓN_DE_TRANSFERENCIAS","280 0031",VLOOKUP(C2297,LISTAS·PAPP!$C$3:$D$76,2,0)),"")</f>
        <v/>
      </c>
      <c r="Z2297" s="61"/>
      <c r="AA2297" s="62"/>
      <c r="AB2297" s="62"/>
      <c r="AC2297" s="65" t="str">
        <f>IF(D2297&lt;&gt;"",VLOOKUP(D2297,LISTAS·PAPP!$I$3:$M$16,2,0),"")</f>
        <v/>
      </c>
      <c r="AD2297" s="51" t="str">
        <f>IF(D2297&lt;&gt;"",VLOOKUP(D2297,LISTAS·PAPP!$I$3:$M$16,3,0),"")</f>
        <v/>
      </c>
      <c r="AE2297" s="52" t="str">
        <f>IF(D2297&lt;&gt;"",VLOOKUP(D2297,LISTAS·PAPP!$I$3:$M$16,4,0),"")</f>
        <v/>
      </c>
      <c r="AF2297" s="51" t="str">
        <f>IF(D2297&lt;&gt;"",VLOOKUP(D2297,LISTAS·PAPP!$I$3:$M$16,5,0),"")</f>
        <v/>
      </c>
      <c r="AG2297" s="52" t="str">
        <f>IF(AH2297&lt;&gt;"",VLOOKUP(AH2297,LISTAS·PAPP!$O$3:$P$74,2,0),"")</f>
        <v/>
      </c>
      <c r="AH2297" s="58"/>
      <c r="AI2297" s="60"/>
      <c r="AJ2297" s="51" t="str">
        <f>IF(AI2297&lt;&gt;"",VLOOKUP(AI2297,LISTAS·PAPP!$X$4:$Y$80,2,0),"")</f>
        <v/>
      </c>
      <c r="AK2297" s="58"/>
      <c r="AL2297" s="60"/>
      <c r="AM2297" s="51" t="str">
        <f>IF(ISERROR(VLOOKUP(AL2297,LISTAS·PAPP!$AD$4:$AE$334,2,0))," ",VLOOKUP(AL2297,LISTAS·PAPP!$AD$4:$AE$334,2,0))</f>
        <v xml:space="preserve"> </v>
      </c>
      <c r="AN2297" s="63"/>
      <c r="AO2297" s="64"/>
      <c r="AP2297" s="64"/>
      <c r="AQ2297" s="64"/>
      <c r="AR2297" s="64"/>
      <c r="AS2297" s="64"/>
      <c r="AT2297" s="64"/>
      <c r="AU2297" s="64"/>
      <c r="AV2297" s="64"/>
      <c r="AW2297" s="64"/>
      <c r="AX2297" s="64"/>
      <c r="AY2297" s="64"/>
      <c r="AZ2297" s="64"/>
      <c r="BA2297" s="53" t="str">
        <f t="shared" si="106"/>
        <v/>
      </c>
      <c r="BB2297" s="54" t="str">
        <f t="shared" si="107"/>
        <v/>
      </c>
      <c r="BC2297" s="55" t="str">
        <f t="shared" si="108"/>
        <v xml:space="preserve"> </v>
      </c>
    </row>
    <row r="2298" spans="1:55" x14ac:dyDescent="0.25">
      <c r="A2298" s="58"/>
      <c r="B2298" s="58"/>
      <c r="C2298" s="58"/>
      <c r="D2298" s="58"/>
      <c r="E2298" s="51" t="str">
        <f>IF(C2298&lt;&gt;"",VLOOKUP(MID(C2298,18,5),LISTAS·PAPP!$E$4:$F$76,2,0),"")</f>
        <v/>
      </c>
      <c r="F2298" s="58"/>
      <c r="G2298" s="51" t="str">
        <f>IF(F2298&lt;&gt;"",VLOOKUP(F2298,LISTAS·PAPP!$R$3:$T$221,3,0),"")</f>
        <v/>
      </c>
      <c r="H2298" s="58"/>
      <c r="I2298" s="66"/>
      <c r="J2298" s="66"/>
      <c r="K2298" s="67"/>
      <c r="L2298" s="66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52" t="str">
        <f>IF(A2298&lt;&gt;"",IF(D2298="DIRECCIÓN_DE_TRANSFERENCIAS","280 0031",VLOOKUP(C2298,LISTAS·PAPP!$C$3:$D$76,2,0)),"")</f>
        <v/>
      </c>
      <c r="Z2298" s="61"/>
      <c r="AA2298" s="62"/>
      <c r="AB2298" s="62"/>
      <c r="AC2298" s="65" t="str">
        <f>IF(D2298&lt;&gt;"",VLOOKUP(D2298,LISTAS·PAPP!$I$3:$M$16,2,0),"")</f>
        <v/>
      </c>
      <c r="AD2298" s="51" t="str">
        <f>IF(D2298&lt;&gt;"",VLOOKUP(D2298,LISTAS·PAPP!$I$3:$M$16,3,0),"")</f>
        <v/>
      </c>
      <c r="AE2298" s="52" t="str">
        <f>IF(D2298&lt;&gt;"",VLOOKUP(D2298,LISTAS·PAPP!$I$3:$M$16,4,0),"")</f>
        <v/>
      </c>
      <c r="AF2298" s="51" t="str">
        <f>IF(D2298&lt;&gt;"",VLOOKUP(D2298,LISTAS·PAPP!$I$3:$M$16,5,0),"")</f>
        <v/>
      </c>
      <c r="AG2298" s="52" t="str">
        <f>IF(AH2298&lt;&gt;"",VLOOKUP(AH2298,LISTAS·PAPP!$O$3:$P$74,2,0),"")</f>
        <v/>
      </c>
      <c r="AH2298" s="58"/>
      <c r="AI2298" s="60"/>
      <c r="AJ2298" s="51" t="str">
        <f>IF(AI2298&lt;&gt;"",VLOOKUP(AI2298,LISTAS·PAPP!$X$4:$Y$80,2,0),"")</f>
        <v/>
      </c>
      <c r="AK2298" s="58"/>
      <c r="AL2298" s="60"/>
      <c r="AM2298" s="51" t="str">
        <f>IF(ISERROR(VLOOKUP(AL2298,LISTAS·PAPP!$AD$4:$AE$334,2,0))," ",VLOOKUP(AL2298,LISTAS·PAPP!$AD$4:$AE$334,2,0))</f>
        <v xml:space="preserve"> </v>
      </c>
      <c r="AN2298" s="63"/>
      <c r="AO2298" s="64"/>
      <c r="AP2298" s="64"/>
      <c r="AQ2298" s="64"/>
      <c r="AR2298" s="64"/>
      <c r="AS2298" s="64"/>
      <c r="AT2298" s="64"/>
      <c r="AU2298" s="64"/>
      <c r="AV2298" s="64"/>
      <c r="AW2298" s="64"/>
      <c r="AX2298" s="64"/>
      <c r="AY2298" s="64"/>
      <c r="AZ2298" s="64"/>
      <c r="BA2298" s="53" t="str">
        <f t="shared" si="106"/>
        <v/>
      </c>
      <c r="BB2298" s="54" t="str">
        <f t="shared" si="107"/>
        <v/>
      </c>
      <c r="BC2298" s="55" t="str">
        <f t="shared" si="108"/>
        <v xml:space="preserve"> </v>
      </c>
    </row>
    <row r="2299" spans="1:55" x14ac:dyDescent="0.25">
      <c r="A2299" s="58"/>
      <c r="B2299" s="58"/>
      <c r="C2299" s="58"/>
      <c r="D2299" s="58"/>
      <c r="E2299" s="51" t="str">
        <f>IF(C2299&lt;&gt;"",VLOOKUP(MID(C2299,18,5),LISTAS·PAPP!$E$4:$F$76,2,0),"")</f>
        <v/>
      </c>
      <c r="F2299" s="58"/>
      <c r="G2299" s="51" t="str">
        <f>IF(F2299&lt;&gt;"",VLOOKUP(F2299,LISTAS·PAPP!$R$3:$T$221,3,0),"")</f>
        <v/>
      </c>
      <c r="H2299" s="58"/>
      <c r="I2299" s="66"/>
      <c r="J2299" s="66"/>
      <c r="K2299" s="67"/>
      <c r="L2299" s="66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52" t="str">
        <f>IF(A2299&lt;&gt;"",IF(D2299="DIRECCIÓN_DE_TRANSFERENCIAS","280 0031",VLOOKUP(C2299,LISTAS·PAPP!$C$3:$D$76,2,0)),"")</f>
        <v/>
      </c>
      <c r="Z2299" s="61"/>
      <c r="AA2299" s="62"/>
      <c r="AB2299" s="62"/>
      <c r="AC2299" s="65" t="str">
        <f>IF(D2299&lt;&gt;"",VLOOKUP(D2299,LISTAS·PAPP!$I$3:$M$16,2,0),"")</f>
        <v/>
      </c>
      <c r="AD2299" s="51" t="str">
        <f>IF(D2299&lt;&gt;"",VLOOKUP(D2299,LISTAS·PAPP!$I$3:$M$16,3,0),"")</f>
        <v/>
      </c>
      <c r="AE2299" s="52" t="str">
        <f>IF(D2299&lt;&gt;"",VLOOKUP(D2299,LISTAS·PAPP!$I$3:$M$16,4,0),"")</f>
        <v/>
      </c>
      <c r="AF2299" s="51" t="str">
        <f>IF(D2299&lt;&gt;"",VLOOKUP(D2299,LISTAS·PAPP!$I$3:$M$16,5,0),"")</f>
        <v/>
      </c>
      <c r="AG2299" s="52" t="str">
        <f>IF(AH2299&lt;&gt;"",VLOOKUP(AH2299,LISTAS·PAPP!$O$3:$P$74,2,0),"")</f>
        <v/>
      </c>
      <c r="AH2299" s="58"/>
      <c r="AI2299" s="60"/>
      <c r="AJ2299" s="51" t="str">
        <f>IF(AI2299&lt;&gt;"",VLOOKUP(AI2299,LISTAS·PAPP!$X$4:$Y$80,2,0),"")</f>
        <v/>
      </c>
      <c r="AK2299" s="58"/>
      <c r="AL2299" s="60"/>
      <c r="AM2299" s="51" t="str">
        <f>IF(ISERROR(VLOOKUP(AL2299,LISTAS·PAPP!$AD$4:$AE$334,2,0))," ",VLOOKUP(AL2299,LISTAS·PAPP!$AD$4:$AE$334,2,0))</f>
        <v xml:space="preserve"> </v>
      </c>
      <c r="AN2299" s="63"/>
      <c r="AO2299" s="64"/>
      <c r="AP2299" s="64"/>
      <c r="AQ2299" s="64"/>
      <c r="AR2299" s="64"/>
      <c r="AS2299" s="64"/>
      <c r="AT2299" s="64"/>
      <c r="AU2299" s="64"/>
      <c r="AV2299" s="64"/>
      <c r="AW2299" s="64"/>
      <c r="AX2299" s="64"/>
      <c r="AY2299" s="64"/>
      <c r="AZ2299" s="64"/>
      <c r="BA2299" s="53" t="str">
        <f t="shared" si="106"/>
        <v/>
      </c>
      <c r="BB2299" s="54" t="str">
        <f t="shared" si="107"/>
        <v/>
      </c>
      <c r="BC2299" s="55" t="str">
        <f t="shared" si="108"/>
        <v xml:space="preserve"> </v>
      </c>
    </row>
    <row r="2300" spans="1:55" x14ac:dyDescent="0.25">
      <c r="A2300" s="58"/>
      <c r="B2300" s="58"/>
      <c r="C2300" s="58"/>
      <c r="D2300" s="58"/>
      <c r="E2300" s="51" t="str">
        <f>IF(C2300&lt;&gt;"",VLOOKUP(MID(C2300,18,5),LISTAS·PAPP!$E$4:$F$76,2,0),"")</f>
        <v/>
      </c>
      <c r="F2300" s="58"/>
      <c r="G2300" s="51" t="str">
        <f>IF(F2300&lt;&gt;"",VLOOKUP(F2300,LISTAS·PAPP!$R$3:$T$221,3,0),"")</f>
        <v/>
      </c>
      <c r="H2300" s="58"/>
      <c r="I2300" s="66"/>
      <c r="J2300" s="66"/>
      <c r="K2300" s="67"/>
      <c r="L2300" s="66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52" t="str">
        <f>IF(A2300&lt;&gt;"",IF(D2300="DIRECCIÓN_DE_TRANSFERENCIAS","280 0031",VLOOKUP(C2300,LISTAS·PAPP!$C$3:$D$76,2,0)),"")</f>
        <v/>
      </c>
      <c r="Z2300" s="61"/>
      <c r="AA2300" s="62"/>
      <c r="AB2300" s="62"/>
      <c r="AC2300" s="65" t="str">
        <f>IF(D2300&lt;&gt;"",VLOOKUP(D2300,LISTAS·PAPP!$I$3:$M$16,2,0),"")</f>
        <v/>
      </c>
      <c r="AD2300" s="51" t="str">
        <f>IF(D2300&lt;&gt;"",VLOOKUP(D2300,LISTAS·PAPP!$I$3:$M$16,3,0),"")</f>
        <v/>
      </c>
      <c r="AE2300" s="52" t="str">
        <f>IF(D2300&lt;&gt;"",VLOOKUP(D2300,LISTAS·PAPP!$I$3:$M$16,4,0),"")</f>
        <v/>
      </c>
      <c r="AF2300" s="51" t="str">
        <f>IF(D2300&lt;&gt;"",VLOOKUP(D2300,LISTAS·PAPP!$I$3:$M$16,5,0),"")</f>
        <v/>
      </c>
      <c r="AG2300" s="52" t="str">
        <f>IF(AH2300&lt;&gt;"",VLOOKUP(AH2300,LISTAS·PAPP!$O$3:$P$74,2,0),"")</f>
        <v/>
      </c>
      <c r="AH2300" s="58"/>
      <c r="AI2300" s="60"/>
      <c r="AJ2300" s="51" t="str">
        <f>IF(AI2300&lt;&gt;"",VLOOKUP(AI2300,LISTAS·PAPP!$X$4:$Y$80,2,0),"")</f>
        <v/>
      </c>
      <c r="AK2300" s="58"/>
      <c r="AL2300" s="60"/>
      <c r="AM2300" s="51" t="str">
        <f>IF(ISERROR(VLOOKUP(AL2300,LISTAS·PAPP!$AD$4:$AE$334,2,0))," ",VLOOKUP(AL2300,LISTAS·PAPP!$AD$4:$AE$334,2,0))</f>
        <v xml:space="preserve"> </v>
      </c>
      <c r="AN2300" s="63"/>
      <c r="AO2300" s="64"/>
      <c r="AP2300" s="64"/>
      <c r="AQ2300" s="64"/>
      <c r="AR2300" s="64"/>
      <c r="AS2300" s="64"/>
      <c r="AT2300" s="64"/>
      <c r="AU2300" s="64"/>
      <c r="AV2300" s="64"/>
      <c r="AW2300" s="64"/>
      <c r="AX2300" s="64"/>
      <c r="AY2300" s="64"/>
      <c r="AZ2300" s="64"/>
      <c r="BA2300" s="53" t="str">
        <f t="shared" si="106"/>
        <v/>
      </c>
      <c r="BB2300" s="54" t="str">
        <f t="shared" si="107"/>
        <v/>
      </c>
      <c r="BC2300" s="55" t="str">
        <f t="shared" si="108"/>
        <v xml:space="preserve"> </v>
      </c>
    </row>
    <row r="2301" spans="1:55" x14ac:dyDescent="0.25">
      <c r="A2301" s="58"/>
      <c r="B2301" s="58"/>
      <c r="C2301" s="58"/>
      <c r="D2301" s="58"/>
      <c r="E2301" s="51" t="str">
        <f>IF(C2301&lt;&gt;"",VLOOKUP(MID(C2301,18,5),LISTAS·PAPP!$E$4:$F$76,2,0),"")</f>
        <v/>
      </c>
      <c r="F2301" s="58"/>
      <c r="G2301" s="51" t="str">
        <f>IF(F2301&lt;&gt;"",VLOOKUP(F2301,LISTAS·PAPP!$R$3:$T$221,3,0),"")</f>
        <v/>
      </c>
      <c r="H2301" s="58"/>
      <c r="I2301" s="66"/>
      <c r="J2301" s="66"/>
      <c r="K2301" s="67"/>
      <c r="L2301" s="66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52" t="str">
        <f>IF(A2301&lt;&gt;"",IF(D2301="DIRECCIÓN_DE_TRANSFERENCIAS","280 0031",VLOOKUP(C2301,LISTAS·PAPP!$C$3:$D$76,2,0)),"")</f>
        <v/>
      </c>
      <c r="Z2301" s="61"/>
      <c r="AA2301" s="62"/>
      <c r="AB2301" s="62"/>
      <c r="AC2301" s="65" t="str">
        <f>IF(D2301&lt;&gt;"",VLOOKUP(D2301,LISTAS·PAPP!$I$3:$M$16,2,0),"")</f>
        <v/>
      </c>
      <c r="AD2301" s="51" t="str">
        <f>IF(D2301&lt;&gt;"",VLOOKUP(D2301,LISTAS·PAPP!$I$3:$M$16,3,0),"")</f>
        <v/>
      </c>
      <c r="AE2301" s="52" t="str">
        <f>IF(D2301&lt;&gt;"",VLOOKUP(D2301,LISTAS·PAPP!$I$3:$M$16,4,0),"")</f>
        <v/>
      </c>
      <c r="AF2301" s="51" t="str">
        <f>IF(D2301&lt;&gt;"",VLOOKUP(D2301,LISTAS·PAPP!$I$3:$M$16,5,0),"")</f>
        <v/>
      </c>
      <c r="AG2301" s="52" t="str">
        <f>IF(AH2301&lt;&gt;"",VLOOKUP(AH2301,LISTAS·PAPP!$O$3:$P$74,2,0),"")</f>
        <v/>
      </c>
      <c r="AH2301" s="58"/>
      <c r="AI2301" s="60"/>
      <c r="AJ2301" s="51" t="str">
        <f>IF(AI2301&lt;&gt;"",VLOOKUP(AI2301,LISTAS·PAPP!$X$4:$Y$80,2,0),"")</f>
        <v/>
      </c>
      <c r="AK2301" s="58"/>
      <c r="AL2301" s="60"/>
      <c r="AM2301" s="51" t="str">
        <f>IF(ISERROR(VLOOKUP(AL2301,LISTAS·PAPP!$AD$4:$AE$334,2,0))," ",VLOOKUP(AL2301,LISTAS·PAPP!$AD$4:$AE$334,2,0))</f>
        <v xml:space="preserve"> </v>
      </c>
      <c r="AN2301" s="63"/>
      <c r="AO2301" s="64"/>
      <c r="AP2301" s="64"/>
      <c r="AQ2301" s="64"/>
      <c r="AR2301" s="64"/>
      <c r="AS2301" s="64"/>
      <c r="AT2301" s="64"/>
      <c r="AU2301" s="64"/>
      <c r="AV2301" s="64"/>
      <c r="AW2301" s="64"/>
      <c r="AX2301" s="64"/>
      <c r="AY2301" s="64"/>
      <c r="AZ2301" s="64"/>
      <c r="BA2301" s="53" t="str">
        <f t="shared" si="106"/>
        <v/>
      </c>
      <c r="BB2301" s="54" t="str">
        <f t="shared" si="107"/>
        <v/>
      </c>
      <c r="BC2301" s="55" t="str">
        <f t="shared" si="108"/>
        <v xml:space="preserve"> </v>
      </c>
    </row>
    <row r="2302" spans="1:55" x14ac:dyDescent="0.25">
      <c r="A2302" s="58"/>
      <c r="B2302" s="58"/>
      <c r="C2302" s="58"/>
      <c r="D2302" s="58"/>
      <c r="E2302" s="51" t="str">
        <f>IF(C2302&lt;&gt;"",VLOOKUP(MID(C2302,18,5),LISTAS·PAPP!$E$4:$F$76,2,0),"")</f>
        <v/>
      </c>
      <c r="F2302" s="58"/>
      <c r="G2302" s="51" t="str">
        <f>IF(F2302&lt;&gt;"",VLOOKUP(F2302,LISTAS·PAPP!$R$3:$T$221,3,0),"")</f>
        <v/>
      </c>
      <c r="H2302" s="58"/>
      <c r="I2302" s="66"/>
      <c r="J2302" s="66"/>
      <c r="K2302" s="67"/>
      <c r="L2302" s="66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52" t="str">
        <f>IF(A2302&lt;&gt;"",IF(D2302="DIRECCIÓN_DE_TRANSFERENCIAS","280 0031",VLOOKUP(C2302,LISTAS·PAPP!$C$3:$D$76,2,0)),"")</f>
        <v/>
      </c>
      <c r="Z2302" s="61"/>
      <c r="AA2302" s="62"/>
      <c r="AB2302" s="62"/>
      <c r="AC2302" s="65" t="str">
        <f>IF(D2302&lt;&gt;"",VLOOKUP(D2302,LISTAS·PAPP!$I$3:$M$16,2,0),"")</f>
        <v/>
      </c>
      <c r="AD2302" s="51" t="str">
        <f>IF(D2302&lt;&gt;"",VLOOKUP(D2302,LISTAS·PAPP!$I$3:$M$16,3,0),"")</f>
        <v/>
      </c>
      <c r="AE2302" s="52" t="str">
        <f>IF(D2302&lt;&gt;"",VLOOKUP(D2302,LISTAS·PAPP!$I$3:$M$16,4,0),"")</f>
        <v/>
      </c>
      <c r="AF2302" s="51" t="str">
        <f>IF(D2302&lt;&gt;"",VLOOKUP(D2302,LISTAS·PAPP!$I$3:$M$16,5,0),"")</f>
        <v/>
      </c>
      <c r="AG2302" s="52" t="str">
        <f>IF(AH2302&lt;&gt;"",VLOOKUP(AH2302,LISTAS·PAPP!$O$3:$P$74,2,0),"")</f>
        <v/>
      </c>
      <c r="AH2302" s="58"/>
      <c r="AI2302" s="60"/>
      <c r="AJ2302" s="51" t="str">
        <f>IF(AI2302&lt;&gt;"",VLOOKUP(AI2302,LISTAS·PAPP!$X$4:$Y$80,2,0),"")</f>
        <v/>
      </c>
      <c r="AK2302" s="58"/>
      <c r="AL2302" s="60"/>
      <c r="AM2302" s="51" t="str">
        <f>IF(ISERROR(VLOOKUP(AL2302,LISTAS·PAPP!$AD$4:$AE$334,2,0))," ",VLOOKUP(AL2302,LISTAS·PAPP!$AD$4:$AE$334,2,0))</f>
        <v xml:space="preserve"> </v>
      </c>
      <c r="AN2302" s="63"/>
      <c r="AO2302" s="64"/>
      <c r="AP2302" s="64"/>
      <c r="AQ2302" s="64"/>
      <c r="AR2302" s="64"/>
      <c r="AS2302" s="64"/>
      <c r="AT2302" s="64"/>
      <c r="AU2302" s="64"/>
      <c r="AV2302" s="64"/>
      <c r="AW2302" s="64"/>
      <c r="AX2302" s="64"/>
      <c r="AY2302" s="64"/>
      <c r="AZ2302" s="64"/>
      <c r="BA2302" s="53" t="str">
        <f t="shared" si="106"/>
        <v/>
      </c>
      <c r="BB2302" s="54" t="str">
        <f t="shared" si="107"/>
        <v/>
      </c>
      <c r="BC2302" s="55" t="str">
        <f t="shared" si="108"/>
        <v xml:space="preserve"> </v>
      </c>
    </row>
    <row r="2303" spans="1:55" x14ac:dyDescent="0.25">
      <c r="A2303" s="58"/>
      <c r="B2303" s="58"/>
      <c r="C2303" s="58"/>
      <c r="D2303" s="58"/>
      <c r="E2303" s="51" t="str">
        <f>IF(C2303&lt;&gt;"",VLOOKUP(MID(C2303,18,5),LISTAS·PAPP!$E$4:$F$76,2,0),"")</f>
        <v/>
      </c>
      <c r="F2303" s="58"/>
      <c r="G2303" s="51" t="str">
        <f>IF(F2303&lt;&gt;"",VLOOKUP(F2303,LISTAS·PAPP!$R$3:$T$221,3,0),"")</f>
        <v/>
      </c>
      <c r="H2303" s="58"/>
      <c r="I2303" s="66"/>
      <c r="J2303" s="66"/>
      <c r="K2303" s="67"/>
      <c r="L2303" s="66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52" t="str">
        <f>IF(A2303&lt;&gt;"",IF(D2303="DIRECCIÓN_DE_TRANSFERENCIAS","280 0031",VLOOKUP(C2303,LISTAS·PAPP!$C$3:$D$76,2,0)),"")</f>
        <v/>
      </c>
      <c r="Z2303" s="61"/>
      <c r="AA2303" s="62"/>
      <c r="AB2303" s="62"/>
      <c r="AC2303" s="65" t="str">
        <f>IF(D2303&lt;&gt;"",VLOOKUP(D2303,LISTAS·PAPP!$I$3:$M$16,2,0),"")</f>
        <v/>
      </c>
      <c r="AD2303" s="51" t="str">
        <f>IF(D2303&lt;&gt;"",VLOOKUP(D2303,LISTAS·PAPP!$I$3:$M$16,3,0),"")</f>
        <v/>
      </c>
      <c r="AE2303" s="52" t="str">
        <f>IF(D2303&lt;&gt;"",VLOOKUP(D2303,LISTAS·PAPP!$I$3:$M$16,4,0),"")</f>
        <v/>
      </c>
      <c r="AF2303" s="51" t="str">
        <f>IF(D2303&lt;&gt;"",VLOOKUP(D2303,LISTAS·PAPP!$I$3:$M$16,5,0),"")</f>
        <v/>
      </c>
      <c r="AG2303" s="52" t="str">
        <f>IF(AH2303&lt;&gt;"",VLOOKUP(AH2303,LISTAS·PAPP!$O$3:$P$74,2,0),"")</f>
        <v/>
      </c>
      <c r="AH2303" s="58"/>
      <c r="AI2303" s="60"/>
      <c r="AJ2303" s="51" t="str">
        <f>IF(AI2303&lt;&gt;"",VLOOKUP(AI2303,LISTAS·PAPP!$X$4:$Y$80,2,0),"")</f>
        <v/>
      </c>
      <c r="AK2303" s="58"/>
      <c r="AL2303" s="60"/>
      <c r="AM2303" s="51" t="str">
        <f>IF(ISERROR(VLOOKUP(AL2303,LISTAS·PAPP!$AD$4:$AE$334,2,0))," ",VLOOKUP(AL2303,LISTAS·PAPP!$AD$4:$AE$334,2,0))</f>
        <v xml:space="preserve"> </v>
      </c>
      <c r="AN2303" s="63"/>
      <c r="AO2303" s="64"/>
      <c r="AP2303" s="64"/>
      <c r="AQ2303" s="64"/>
      <c r="AR2303" s="64"/>
      <c r="AS2303" s="64"/>
      <c r="AT2303" s="64"/>
      <c r="AU2303" s="64"/>
      <c r="AV2303" s="64"/>
      <c r="AW2303" s="64"/>
      <c r="AX2303" s="64"/>
      <c r="AY2303" s="64"/>
      <c r="AZ2303" s="64"/>
      <c r="BA2303" s="53" t="str">
        <f t="shared" si="106"/>
        <v/>
      </c>
      <c r="BB2303" s="54" t="str">
        <f t="shared" si="107"/>
        <v/>
      </c>
      <c r="BC2303" s="55" t="str">
        <f t="shared" si="108"/>
        <v xml:space="preserve"> </v>
      </c>
    </row>
    <row r="2304" spans="1:55" x14ac:dyDescent="0.25">
      <c r="A2304" s="58"/>
      <c r="B2304" s="58"/>
      <c r="C2304" s="58"/>
      <c r="D2304" s="58"/>
      <c r="E2304" s="51" t="str">
        <f>IF(C2304&lt;&gt;"",VLOOKUP(MID(C2304,18,5),LISTAS·PAPP!$E$4:$F$76,2,0),"")</f>
        <v/>
      </c>
      <c r="F2304" s="58"/>
      <c r="G2304" s="51" t="str">
        <f>IF(F2304&lt;&gt;"",VLOOKUP(F2304,LISTAS·PAPP!$R$3:$T$221,3,0),"")</f>
        <v/>
      </c>
      <c r="H2304" s="58"/>
      <c r="I2304" s="66"/>
      <c r="J2304" s="66"/>
      <c r="K2304" s="67"/>
      <c r="L2304" s="66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52" t="str">
        <f>IF(A2304&lt;&gt;"",IF(D2304="DIRECCIÓN_DE_TRANSFERENCIAS","280 0031",VLOOKUP(C2304,LISTAS·PAPP!$C$3:$D$76,2,0)),"")</f>
        <v/>
      </c>
      <c r="Z2304" s="61"/>
      <c r="AA2304" s="62"/>
      <c r="AB2304" s="62"/>
      <c r="AC2304" s="65" t="str">
        <f>IF(D2304&lt;&gt;"",VLOOKUP(D2304,LISTAS·PAPP!$I$3:$M$16,2,0),"")</f>
        <v/>
      </c>
      <c r="AD2304" s="51" t="str">
        <f>IF(D2304&lt;&gt;"",VLOOKUP(D2304,LISTAS·PAPP!$I$3:$M$16,3,0),"")</f>
        <v/>
      </c>
      <c r="AE2304" s="52" t="str">
        <f>IF(D2304&lt;&gt;"",VLOOKUP(D2304,LISTAS·PAPP!$I$3:$M$16,4,0),"")</f>
        <v/>
      </c>
      <c r="AF2304" s="51" t="str">
        <f>IF(D2304&lt;&gt;"",VLOOKUP(D2304,LISTAS·PAPP!$I$3:$M$16,5,0),"")</f>
        <v/>
      </c>
      <c r="AG2304" s="52" t="str">
        <f>IF(AH2304&lt;&gt;"",VLOOKUP(AH2304,LISTAS·PAPP!$O$3:$P$74,2,0),"")</f>
        <v/>
      </c>
      <c r="AH2304" s="58"/>
      <c r="AI2304" s="60"/>
      <c r="AJ2304" s="51" t="str">
        <f>IF(AI2304&lt;&gt;"",VLOOKUP(AI2304,LISTAS·PAPP!$X$4:$Y$80,2,0),"")</f>
        <v/>
      </c>
      <c r="AK2304" s="58"/>
      <c r="AL2304" s="60"/>
      <c r="AM2304" s="51" t="str">
        <f>IF(ISERROR(VLOOKUP(AL2304,LISTAS·PAPP!$AD$4:$AE$334,2,0))," ",VLOOKUP(AL2304,LISTAS·PAPP!$AD$4:$AE$334,2,0))</f>
        <v xml:space="preserve"> </v>
      </c>
      <c r="AN2304" s="63"/>
      <c r="AO2304" s="64"/>
      <c r="AP2304" s="64"/>
      <c r="AQ2304" s="64"/>
      <c r="AR2304" s="64"/>
      <c r="AS2304" s="64"/>
      <c r="AT2304" s="64"/>
      <c r="AU2304" s="64"/>
      <c r="AV2304" s="64"/>
      <c r="AW2304" s="64"/>
      <c r="AX2304" s="64"/>
      <c r="AY2304" s="64"/>
      <c r="AZ2304" s="64"/>
      <c r="BA2304" s="53" t="str">
        <f t="shared" si="106"/>
        <v/>
      </c>
      <c r="BB2304" s="54" t="str">
        <f t="shared" si="107"/>
        <v/>
      </c>
      <c r="BC2304" s="55" t="str">
        <f t="shared" si="108"/>
        <v xml:space="preserve"> </v>
      </c>
    </row>
    <row r="2305" spans="1:55" x14ac:dyDescent="0.25">
      <c r="A2305" s="58"/>
      <c r="B2305" s="58"/>
      <c r="C2305" s="58"/>
      <c r="D2305" s="58"/>
      <c r="E2305" s="51" t="str">
        <f>IF(C2305&lt;&gt;"",VLOOKUP(MID(C2305,18,5),LISTAS·PAPP!$E$4:$F$76,2,0),"")</f>
        <v/>
      </c>
      <c r="F2305" s="58"/>
      <c r="G2305" s="51" t="str">
        <f>IF(F2305&lt;&gt;"",VLOOKUP(F2305,LISTAS·PAPP!$R$3:$T$221,3,0),"")</f>
        <v/>
      </c>
      <c r="H2305" s="58"/>
      <c r="I2305" s="66"/>
      <c r="J2305" s="66"/>
      <c r="K2305" s="67"/>
      <c r="L2305" s="66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52" t="str">
        <f>IF(A2305&lt;&gt;"",IF(D2305="DIRECCIÓN_DE_TRANSFERENCIAS","280 0031",VLOOKUP(C2305,LISTAS·PAPP!$C$3:$D$76,2,0)),"")</f>
        <v/>
      </c>
      <c r="Z2305" s="61"/>
      <c r="AA2305" s="62"/>
      <c r="AB2305" s="62"/>
      <c r="AC2305" s="65" t="str">
        <f>IF(D2305&lt;&gt;"",VLOOKUP(D2305,LISTAS·PAPP!$I$3:$M$16,2,0),"")</f>
        <v/>
      </c>
      <c r="AD2305" s="51" t="str">
        <f>IF(D2305&lt;&gt;"",VLOOKUP(D2305,LISTAS·PAPP!$I$3:$M$16,3,0),"")</f>
        <v/>
      </c>
      <c r="AE2305" s="52" t="str">
        <f>IF(D2305&lt;&gt;"",VLOOKUP(D2305,LISTAS·PAPP!$I$3:$M$16,4,0),"")</f>
        <v/>
      </c>
      <c r="AF2305" s="51" t="str">
        <f>IF(D2305&lt;&gt;"",VLOOKUP(D2305,LISTAS·PAPP!$I$3:$M$16,5,0),"")</f>
        <v/>
      </c>
      <c r="AG2305" s="52" t="str">
        <f>IF(AH2305&lt;&gt;"",VLOOKUP(AH2305,LISTAS·PAPP!$O$3:$P$74,2,0),"")</f>
        <v/>
      </c>
      <c r="AH2305" s="58"/>
      <c r="AI2305" s="60"/>
      <c r="AJ2305" s="51" t="str">
        <f>IF(AI2305&lt;&gt;"",VLOOKUP(AI2305,LISTAS·PAPP!$X$4:$Y$80,2,0),"")</f>
        <v/>
      </c>
      <c r="AK2305" s="58"/>
      <c r="AL2305" s="60"/>
      <c r="AM2305" s="51" t="str">
        <f>IF(ISERROR(VLOOKUP(AL2305,LISTAS·PAPP!$AD$4:$AE$334,2,0))," ",VLOOKUP(AL2305,LISTAS·PAPP!$AD$4:$AE$334,2,0))</f>
        <v xml:space="preserve"> </v>
      </c>
      <c r="AN2305" s="63"/>
      <c r="AO2305" s="64"/>
      <c r="AP2305" s="64"/>
      <c r="AQ2305" s="64"/>
      <c r="AR2305" s="64"/>
      <c r="AS2305" s="64"/>
      <c r="AT2305" s="64"/>
      <c r="AU2305" s="64"/>
      <c r="AV2305" s="64"/>
      <c r="AW2305" s="64"/>
      <c r="AX2305" s="64"/>
      <c r="AY2305" s="64"/>
      <c r="AZ2305" s="64"/>
      <c r="BA2305" s="53" t="str">
        <f t="shared" si="106"/>
        <v/>
      </c>
      <c r="BB2305" s="54" t="str">
        <f t="shared" si="107"/>
        <v/>
      </c>
      <c r="BC2305" s="55" t="str">
        <f t="shared" si="108"/>
        <v xml:space="preserve"> </v>
      </c>
    </row>
    <row r="2306" spans="1:55" x14ac:dyDescent="0.25">
      <c r="A2306" s="58"/>
      <c r="B2306" s="58"/>
      <c r="C2306" s="58"/>
      <c r="D2306" s="58"/>
      <c r="E2306" s="51" t="str">
        <f>IF(C2306&lt;&gt;"",VLOOKUP(MID(C2306,18,5),LISTAS·PAPP!$E$4:$F$76,2,0),"")</f>
        <v/>
      </c>
      <c r="F2306" s="58"/>
      <c r="G2306" s="51" t="str">
        <f>IF(F2306&lt;&gt;"",VLOOKUP(F2306,LISTAS·PAPP!$R$3:$T$221,3,0),"")</f>
        <v/>
      </c>
      <c r="H2306" s="58"/>
      <c r="I2306" s="66"/>
      <c r="J2306" s="66"/>
      <c r="K2306" s="67"/>
      <c r="L2306" s="66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52" t="str">
        <f>IF(A2306&lt;&gt;"",IF(D2306="DIRECCIÓN_DE_TRANSFERENCIAS","280 0031",VLOOKUP(C2306,LISTAS·PAPP!$C$3:$D$76,2,0)),"")</f>
        <v/>
      </c>
      <c r="Z2306" s="61"/>
      <c r="AA2306" s="62"/>
      <c r="AB2306" s="62"/>
      <c r="AC2306" s="65" t="str">
        <f>IF(D2306&lt;&gt;"",VLOOKUP(D2306,LISTAS·PAPP!$I$3:$M$16,2,0),"")</f>
        <v/>
      </c>
      <c r="AD2306" s="51" t="str">
        <f>IF(D2306&lt;&gt;"",VLOOKUP(D2306,LISTAS·PAPP!$I$3:$M$16,3,0),"")</f>
        <v/>
      </c>
      <c r="AE2306" s="52" t="str">
        <f>IF(D2306&lt;&gt;"",VLOOKUP(D2306,LISTAS·PAPP!$I$3:$M$16,4,0),"")</f>
        <v/>
      </c>
      <c r="AF2306" s="51" t="str">
        <f>IF(D2306&lt;&gt;"",VLOOKUP(D2306,LISTAS·PAPP!$I$3:$M$16,5,0),"")</f>
        <v/>
      </c>
      <c r="AG2306" s="52" t="str">
        <f>IF(AH2306&lt;&gt;"",VLOOKUP(AH2306,LISTAS·PAPP!$O$3:$P$74,2,0),"")</f>
        <v/>
      </c>
      <c r="AH2306" s="58"/>
      <c r="AI2306" s="60"/>
      <c r="AJ2306" s="51" t="str">
        <f>IF(AI2306&lt;&gt;"",VLOOKUP(AI2306,LISTAS·PAPP!$X$4:$Y$80,2,0),"")</f>
        <v/>
      </c>
      <c r="AK2306" s="58"/>
      <c r="AL2306" s="60"/>
      <c r="AM2306" s="51" t="str">
        <f>IF(ISERROR(VLOOKUP(AL2306,LISTAS·PAPP!$AD$4:$AE$334,2,0))," ",VLOOKUP(AL2306,LISTAS·PAPP!$AD$4:$AE$334,2,0))</f>
        <v xml:space="preserve"> </v>
      </c>
      <c r="AN2306" s="63"/>
      <c r="AO2306" s="64"/>
      <c r="AP2306" s="64"/>
      <c r="AQ2306" s="64"/>
      <c r="AR2306" s="64"/>
      <c r="AS2306" s="64"/>
      <c r="AT2306" s="64"/>
      <c r="AU2306" s="64"/>
      <c r="AV2306" s="64"/>
      <c r="AW2306" s="64"/>
      <c r="AX2306" s="64"/>
      <c r="AY2306" s="64"/>
      <c r="AZ2306" s="64"/>
      <c r="BA2306" s="53" t="str">
        <f t="shared" si="106"/>
        <v/>
      </c>
      <c r="BB2306" s="54" t="str">
        <f t="shared" si="107"/>
        <v/>
      </c>
      <c r="BC2306" s="55" t="str">
        <f t="shared" si="108"/>
        <v xml:space="preserve"> </v>
      </c>
    </row>
    <row r="2307" spans="1:55" x14ac:dyDescent="0.25">
      <c r="A2307" s="58"/>
      <c r="B2307" s="58"/>
      <c r="C2307" s="58"/>
      <c r="D2307" s="58"/>
      <c r="E2307" s="51" t="str">
        <f>IF(C2307&lt;&gt;"",VLOOKUP(MID(C2307,18,5),LISTAS·PAPP!$E$4:$F$76,2,0),"")</f>
        <v/>
      </c>
      <c r="F2307" s="58"/>
      <c r="G2307" s="51" t="str">
        <f>IF(F2307&lt;&gt;"",VLOOKUP(F2307,LISTAS·PAPP!$R$3:$T$221,3,0),"")</f>
        <v/>
      </c>
      <c r="H2307" s="58"/>
      <c r="I2307" s="66"/>
      <c r="J2307" s="66"/>
      <c r="K2307" s="67"/>
      <c r="L2307" s="66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52" t="str">
        <f>IF(A2307&lt;&gt;"",IF(D2307="DIRECCIÓN_DE_TRANSFERENCIAS","280 0031",VLOOKUP(C2307,LISTAS·PAPP!$C$3:$D$76,2,0)),"")</f>
        <v/>
      </c>
      <c r="Z2307" s="61"/>
      <c r="AA2307" s="62"/>
      <c r="AB2307" s="62"/>
      <c r="AC2307" s="65" t="str">
        <f>IF(D2307&lt;&gt;"",VLOOKUP(D2307,LISTAS·PAPP!$I$3:$M$16,2,0),"")</f>
        <v/>
      </c>
      <c r="AD2307" s="51" t="str">
        <f>IF(D2307&lt;&gt;"",VLOOKUP(D2307,LISTAS·PAPP!$I$3:$M$16,3,0),"")</f>
        <v/>
      </c>
      <c r="AE2307" s="52" t="str">
        <f>IF(D2307&lt;&gt;"",VLOOKUP(D2307,LISTAS·PAPP!$I$3:$M$16,4,0),"")</f>
        <v/>
      </c>
      <c r="AF2307" s="51" t="str">
        <f>IF(D2307&lt;&gt;"",VLOOKUP(D2307,LISTAS·PAPP!$I$3:$M$16,5,0),"")</f>
        <v/>
      </c>
      <c r="AG2307" s="52" t="str">
        <f>IF(AH2307&lt;&gt;"",VLOOKUP(AH2307,LISTAS·PAPP!$O$3:$P$74,2,0),"")</f>
        <v/>
      </c>
      <c r="AH2307" s="58"/>
      <c r="AI2307" s="60"/>
      <c r="AJ2307" s="51" t="str">
        <f>IF(AI2307&lt;&gt;"",VLOOKUP(AI2307,LISTAS·PAPP!$X$4:$Y$80,2,0),"")</f>
        <v/>
      </c>
      <c r="AK2307" s="58"/>
      <c r="AL2307" s="60"/>
      <c r="AM2307" s="51" t="str">
        <f>IF(ISERROR(VLOOKUP(AL2307,LISTAS·PAPP!$AD$4:$AE$334,2,0))," ",VLOOKUP(AL2307,LISTAS·PAPP!$AD$4:$AE$334,2,0))</f>
        <v xml:space="preserve"> </v>
      </c>
      <c r="AN2307" s="63"/>
      <c r="AO2307" s="64"/>
      <c r="AP2307" s="64"/>
      <c r="AQ2307" s="64"/>
      <c r="AR2307" s="64"/>
      <c r="AS2307" s="64"/>
      <c r="AT2307" s="64"/>
      <c r="AU2307" s="64"/>
      <c r="AV2307" s="64"/>
      <c r="AW2307" s="64"/>
      <c r="AX2307" s="64"/>
      <c r="AY2307" s="64"/>
      <c r="AZ2307" s="64"/>
      <c r="BA2307" s="53" t="str">
        <f t="shared" si="106"/>
        <v/>
      </c>
      <c r="BB2307" s="54" t="str">
        <f t="shared" si="107"/>
        <v/>
      </c>
      <c r="BC2307" s="55" t="str">
        <f t="shared" si="108"/>
        <v xml:space="preserve"> </v>
      </c>
    </row>
    <row r="2308" spans="1:55" x14ac:dyDescent="0.25">
      <c r="A2308" s="58"/>
      <c r="B2308" s="58"/>
      <c r="C2308" s="58"/>
      <c r="D2308" s="58"/>
      <c r="E2308" s="51" t="str">
        <f>IF(C2308&lt;&gt;"",VLOOKUP(MID(C2308,18,5),LISTAS·PAPP!$E$4:$F$76,2,0),"")</f>
        <v/>
      </c>
      <c r="F2308" s="58"/>
      <c r="G2308" s="51" t="str">
        <f>IF(F2308&lt;&gt;"",VLOOKUP(F2308,LISTAS·PAPP!$R$3:$T$221,3,0),"")</f>
        <v/>
      </c>
      <c r="H2308" s="58"/>
      <c r="I2308" s="66"/>
      <c r="J2308" s="66"/>
      <c r="K2308" s="67"/>
      <c r="L2308" s="66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52" t="str">
        <f>IF(A2308&lt;&gt;"",IF(D2308="DIRECCIÓN_DE_TRANSFERENCIAS","280 0031",VLOOKUP(C2308,LISTAS·PAPP!$C$3:$D$76,2,0)),"")</f>
        <v/>
      </c>
      <c r="Z2308" s="61"/>
      <c r="AA2308" s="62"/>
      <c r="AB2308" s="62"/>
      <c r="AC2308" s="65" t="str">
        <f>IF(D2308&lt;&gt;"",VLOOKUP(D2308,LISTAS·PAPP!$I$3:$M$16,2,0),"")</f>
        <v/>
      </c>
      <c r="AD2308" s="51" t="str">
        <f>IF(D2308&lt;&gt;"",VLOOKUP(D2308,LISTAS·PAPP!$I$3:$M$16,3,0),"")</f>
        <v/>
      </c>
      <c r="AE2308" s="52" t="str">
        <f>IF(D2308&lt;&gt;"",VLOOKUP(D2308,LISTAS·PAPP!$I$3:$M$16,4,0),"")</f>
        <v/>
      </c>
      <c r="AF2308" s="51" t="str">
        <f>IF(D2308&lt;&gt;"",VLOOKUP(D2308,LISTAS·PAPP!$I$3:$M$16,5,0),"")</f>
        <v/>
      </c>
      <c r="AG2308" s="52" t="str">
        <f>IF(AH2308&lt;&gt;"",VLOOKUP(AH2308,LISTAS·PAPP!$O$3:$P$74,2,0),"")</f>
        <v/>
      </c>
      <c r="AH2308" s="58"/>
      <c r="AI2308" s="60"/>
      <c r="AJ2308" s="51" t="str">
        <f>IF(AI2308&lt;&gt;"",VLOOKUP(AI2308,LISTAS·PAPP!$X$4:$Y$80,2,0),"")</f>
        <v/>
      </c>
      <c r="AK2308" s="58"/>
      <c r="AL2308" s="60"/>
      <c r="AM2308" s="51" t="str">
        <f>IF(ISERROR(VLOOKUP(AL2308,LISTAS·PAPP!$AD$4:$AE$334,2,0))," ",VLOOKUP(AL2308,LISTAS·PAPP!$AD$4:$AE$334,2,0))</f>
        <v xml:space="preserve"> </v>
      </c>
      <c r="AN2308" s="63"/>
      <c r="AO2308" s="64"/>
      <c r="AP2308" s="64"/>
      <c r="AQ2308" s="64"/>
      <c r="AR2308" s="64"/>
      <c r="AS2308" s="64"/>
      <c r="AT2308" s="64"/>
      <c r="AU2308" s="64"/>
      <c r="AV2308" s="64"/>
      <c r="AW2308" s="64"/>
      <c r="AX2308" s="64"/>
      <c r="AY2308" s="64"/>
      <c r="AZ2308" s="64"/>
      <c r="BA2308" s="53" t="str">
        <f t="shared" si="106"/>
        <v/>
      </c>
      <c r="BB2308" s="54" t="str">
        <f t="shared" si="107"/>
        <v/>
      </c>
      <c r="BC2308" s="55" t="str">
        <f t="shared" si="108"/>
        <v xml:space="preserve"> </v>
      </c>
    </row>
    <row r="2309" spans="1:55" x14ac:dyDescent="0.25">
      <c r="A2309" s="58"/>
      <c r="B2309" s="58"/>
      <c r="C2309" s="58"/>
      <c r="D2309" s="58"/>
      <c r="E2309" s="51" t="str">
        <f>IF(C2309&lt;&gt;"",VLOOKUP(MID(C2309,18,5),LISTAS·PAPP!$E$4:$F$76,2,0),"")</f>
        <v/>
      </c>
      <c r="F2309" s="58"/>
      <c r="G2309" s="51" t="str">
        <f>IF(F2309&lt;&gt;"",VLOOKUP(F2309,LISTAS·PAPP!$R$3:$T$221,3,0),"")</f>
        <v/>
      </c>
      <c r="H2309" s="58"/>
      <c r="I2309" s="66"/>
      <c r="J2309" s="66"/>
      <c r="K2309" s="67"/>
      <c r="L2309" s="66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52" t="str">
        <f>IF(A2309&lt;&gt;"",IF(D2309="DIRECCIÓN_DE_TRANSFERENCIAS","280 0031",VLOOKUP(C2309,LISTAS·PAPP!$C$3:$D$76,2,0)),"")</f>
        <v/>
      </c>
      <c r="Z2309" s="61"/>
      <c r="AA2309" s="62"/>
      <c r="AB2309" s="62"/>
      <c r="AC2309" s="65" t="str">
        <f>IF(D2309&lt;&gt;"",VLOOKUP(D2309,LISTAS·PAPP!$I$3:$M$16,2,0),"")</f>
        <v/>
      </c>
      <c r="AD2309" s="51" t="str">
        <f>IF(D2309&lt;&gt;"",VLOOKUP(D2309,LISTAS·PAPP!$I$3:$M$16,3,0),"")</f>
        <v/>
      </c>
      <c r="AE2309" s="52" t="str">
        <f>IF(D2309&lt;&gt;"",VLOOKUP(D2309,LISTAS·PAPP!$I$3:$M$16,4,0),"")</f>
        <v/>
      </c>
      <c r="AF2309" s="51" t="str">
        <f>IF(D2309&lt;&gt;"",VLOOKUP(D2309,LISTAS·PAPP!$I$3:$M$16,5,0),"")</f>
        <v/>
      </c>
      <c r="AG2309" s="52" t="str">
        <f>IF(AH2309&lt;&gt;"",VLOOKUP(AH2309,LISTAS·PAPP!$O$3:$P$74,2,0),"")</f>
        <v/>
      </c>
      <c r="AH2309" s="58"/>
      <c r="AI2309" s="60"/>
      <c r="AJ2309" s="51" t="str">
        <f>IF(AI2309&lt;&gt;"",VLOOKUP(AI2309,LISTAS·PAPP!$X$4:$Y$80,2,0),"")</f>
        <v/>
      </c>
      <c r="AK2309" s="58"/>
      <c r="AL2309" s="60"/>
      <c r="AM2309" s="51" t="str">
        <f>IF(ISERROR(VLOOKUP(AL2309,LISTAS·PAPP!$AD$4:$AE$334,2,0))," ",VLOOKUP(AL2309,LISTAS·PAPP!$AD$4:$AE$334,2,0))</f>
        <v xml:space="preserve"> </v>
      </c>
      <c r="AN2309" s="63"/>
      <c r="AO2309" s="64"/>
      <c r="AP2309" s="64"/>
      <c r="AQ2309" s="64"/>
      <c r="AR2309" s="64"/>
      <c r="AS2309" s="64"/>
      <c r="AT2309" s="64"/>
      <c r="AU2309" s="64"/>
      <c r="AV2309" s="64"/>
      <c r="AW2309" s="64"/>
      <c r="AX2309" s="64"/>
      <c r="AY2309" s="64"/>
      <c r="AZ2309" s="64"/>
      <c r="BA2309" s="53" t="str">
        <f t="shared" si="106"/>
        <v/>
      </c>
      <c r="BB2309" s="54" t="str">
        <f t="shared" si="107"/>
        <v/>
      </c>
      <c r="BC2309" s="55" t="str">
        <f t="shared" si="108"/>
        <v xml:space="preserve"> </v>
      </c>
    </row>
    <row r="2310" spans="1:55" x14ac:dyDescent="0.25">
      <c r="A2310" s="58"/>
      <c r="B2310" s="58"/>
      <c r="C2310" s="58"/>
      <c r="D2310" s="58"/>
      <c r="E2310" s="51" t="str">
        <f>IF(C2310&lt;&gt;"",VLOOKUP(MID(C2310,18,5),LISTAS·PAPP!$E$4:$F$76,2,0),"")</f>
        <v/>
      </c>
      <c r="F2310" s="58"/>
      <c r="G2310" s="51" t="str">
        <f>IF(F2310&lt;&gt;"",VLOOKUP(F2310,LISTAS·PAPP!$R$3:$T$221,3,0),"")</f>
        <v/>
      </c>
      <c r="H2310" s="58"/>
      <c r="I2310" s="66"/>
      <c r="J2310" s="66"/>
      <c r="K2310" s="67"/>
      <c r="L2310" s="66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52" t="str">
        <f>IF(A2310&lt;&gt;"",IF(D2310="DIRECCIÓN_DE_TRANSFERENCIAS","280 0031",VLOOKUP(C2310,LISTAS·PAPP!$C$3:$D$76,2,0)),"")</f>
        <v/>
      </c>
      <c r="Z2310" s="61"/>
      <c r="AA2310" s="62"/>
      <c r="AB2310" s="62"/>
      <c r="AC2310" s="65" t="str">
        <f>IF(D2310&lt;&gt;"",VLOOKUP(D2310,LISTAS·PAPP!$I$3:$M$16,2,0),"")</f>
        <v/>
      </c>
      <c r="AD2310" s="51" t="str">
        <f>IF(D2310&lt;&gt;"",VLOOKUP(D2310,LISTAS·PAPP!$I$3:$M$16,3,0),"")</f>
        <v/>
      </c>
      <c r="AE2310" s="52" t="str">
        <f>IF(D2310&lt;&gt;"",VLOOKUP(D2310,LISTAS·PAPP!$I$3:$M$16,4,0),"")</f>
        <v/>
      </c>
      <c r="AF2310" s="51" t="str">
        <f>IF(D2310&lt;&gt;"",VLOOKUP(D2310,LISTAS·PAPP!$I$3:$M$16,5,0),"")</f>
        <v/>
      </c>
      <c r="AG2310" s="52" t="str">
        <f>IF(AH2310&lt;&gt;"",VLOOKUP(AH2310,LISTAS·PAPP!$O$3:$P$74,2,0),"")</f>
        <v/>
      </c>
      <c r="AH2310" s="58"/>
      <c r="AI2310" s="60"/>
      <c r="AJ2310" s="51" t="str">
        <f>IF(AI2310&lt;&gt;"",VLOOKUP(AI2310,LISTAS·PAPP!$X$4:$Y$80,2,0),"")</f>
        <v/>
      </c>
      <c r="AK2310" s="58"/>
      <c r="AL2310" s="60"/>
      <c r="AM2310" s="51" t="str">
        <f>IF(ISERROR(VLOOKUP(AL2310,LISTAS·PAPP!$AD$4:$AE$334,2,0))," ",VLOOKUP(AL2310,LISTAS·PAPP!$AD$4:$AE$334,2,0))</f>
        <v xml:space="preserve"> </v>
      </c>
      <c r="AN2310" s="63"/>
      <c r="AO2310" s="64"/>
      <c r="AP2310" s="64"/>
      <c r="AQ2310" s="64"/>
      <c r="AR2310" s="64"/>
      <c r="AS2310" s="64"/>
      <c r="AT2310" s="64"/>
      <c r="AU2310" s="64"/>
      <c r="AV2310" s="64"/>
      <c r="AW2310" s="64"/>
      <c r="AX2310" s="64"/>
      <c r="AY2310" s="64"/>
      <c r="AZ2310" s="64"/>
      <c r="BA2310" s="53" t="str">
        <f t="shared" si="106"/>
        <v/>
      </c>
      <c r="BB2310" s="54" t="str">
        <f t="shared" si="107"/>
        <v/>
      </c>
      <c r="BC2310" s="55" t="str">
        <f t="shared" si="108"/>
        <v xml:space="preserve"> </v>
      </c>
    </row>
    <row r="2311" spans="1:55" x14ac:dyDescent="0.25">
      <c r="A2311" s="58"/>
      <c r="B2311" s="58"/>
      <c r="C2311" s="58"/>
      <c r="D2311" s="58"/>
      <c r="E2311" s="51" t="str">
        <f>IF(C2311&lt;&gt;"",VLOOKUP(MID(C2311,18,5),LISTAS·PAPP!$E$4:$F$76,2,0),"")</f>
        <v/>
      </c>
      <c r="F2311" s="58"/>
      <c r="G2311" s="51" t="str">
        <f>IF(F2311&lt;&gt;"",VLOOKUP(F2311,LISTAS·PAPP!$R$3:$T$221,3,0),"")</f>
        <v/>
      </c>
      <c r="H2311" s="58"/>
      <c r="I2311" s="66"/>
      <c r="J2311" s="66"/>
      <c r="K2311" s="67"/>
      <c r="L2311" s="66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52" t="str">
        <f>IF(A2311&lt;&gt;"",IF(D2311="DIRECCIÓN_DE_TRANSFERENCIAS","280 0031",VLOOKUP(C2311,LISTAS·PAPP!$C$3:$D$76,2,0)),"")</f>
        <v/>
      </c>
      <c r="Z2311" s="61"/>
      <c r="AA2311" s="62"/>
      <c r="AB2311" s="62"/>
      <c r="AC2311" s="65" t="str">
        <f>IF(D2311&lt;&gt;"",VLOOKUP(D2311,LISTAS·PAPP!$I$3:$M$16,2,0),"")</f>
        <v/>
      </c>
      <c r="AD2311" s="51" t="str">
        <f>IF(D2311&lt;&gt;"",VLOOKUP(D2311,LISTAS·PAPP!$I$3:$M$16,3,0),"")</f>
        <v/>
      </c>
      <c r="AE2311" s="52" t="str">
        <f>IF(D2311&lt;&gt;"",VLOOKUP(D2311,LISTAS·PAPP!$I$3:$M$16,4,0),"")</f>
        <v/>
      </c>
      <c r="AF2311" s="51" t="str">
        <f>IF(D2311&lt;&gt;"",VLOOKUP(D2311,LISTAS·PAPP!$I$3:$M$16,5,0),"")</f>
        <v/>
      </c>
      <c r="AG2311" s="52" t="str">
        <f>IF(AH2311&lt;&gt;"",VLOOKUP(AH2311,LISTAS·PAPP!$O$3:$P$74,2,0),"")</f>
        <v/>
      </c>
      <c r="AH2311" s="58"/>
      <c r="AI2311" s="60"/>
      <c r="AJ2311" s="51" t="str">
        <f>IF(AI2311&lt;&gt;"",VLOOKUP(AI2311,LISTAS·PAPP!$X$4:$Y$80,2,0),"")</f>
        <v/>
      </c>
      <c r="AK2311" s="58"/>
      <c r="AL2311" s="60"/>
      <c r="AM2311" s="51" t="str">
        <f>IF(ISERROR(VLOOKUP(AL2311,LISTAS·PAPP!$AD$4:$AE$334,2,0))," ",VLOOKUP(AL2311,LISTAS·PAPP!$AD$4:$AE$334,2,0))</f>
        <v xml:space="preserve"> </v>
      </c>
      <c r="AN2311" s="63"/>
      <c r="AO2311" s="64"/>
      <c r="AP2311" s="64"/>
      <c r="AQ2311" s="64"/>
      <c r="AR2311" s="64"/>
      <c r="AS2311" s="64"/>
      <c r="AT2311" s="64"/>
      <c r="AU2311" s="64"/>
      <c r="AV2311" s="64"/>
      <c r="AW2311" s="64"/>
      <c r="AX2311" s="64"/>
      <c r="AY2311" s="64"/>
      <c r="AZ2311" s="64"/>
      <c r="BA2311" s="53" t="str">
        <f t="shared" si="106"/>
        <v/>
      </c>
      <c r="BB2311" s="54" t="str">
        <f t="shared" si="107"/>
        <v/>
      </c>
      <c r="BC2311" s="55" t="str">
        <f t="shared" si="108"/>
        <v xml:space="preserve"> </v>
      </c>
    </row>
    <row r="2312" spans="1:55" x14ac:dyDescent="0.25">
      <c r="A2312" s="58"/>
      <c r="B2312" s="58"/>
      <c r="C2312" s="58"/>
      <c r="D2312" s="58"/>
      <c r="E2312" s="51" t="str">
        <f>IF(C2312&lt;&gt;"",VLOOKUP(MID(C2312,18,5),LISTAS·PAPP!$E$4:$F$76,2,0),"")</f>
        <v/>
      </c>
      <c r="F2312" s="58"/>
      <c r="G2312" s="51" t="str">
        <f>IF(F2312&lt;&gt;"",VLOOKUP(F2312,LISTAS·PAPP!$R$3:$T$221,3,0),"")</f>
        <v/>
      </c>
      <c r="H2312" s="58"/>
      <c r="I2312" s="66"/>
      <c r="J2312" s="66"/>
      <c r="K2312" s="67"/>
      <c r="L2312" s="66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52" t="str">
        <f>IF(A2312&lt;&gt;"",IF(D2312="DIRECCIÓN_DE_TRANSFERENCIAS","280 0031",VLOOKUP(C2312,LISTAS·PAPP!$C$3:$D$76,2,0)),"")</f>
        <v/>
      </c>
      <c r="Z2312" s="61"/>
      <c r="AA2312" s="62"/>
      <c r="AB2312" s="62"/>
      <c r="AC2312" s="65" t="str">
        <f>IF(D2312&lt;&gt;"",VLOOKUP(D2312,LISTAS·PAPP!$I$3:$M$16,2,0),"")</f>
        <v/>
      </c>
      <c r="AD2312" s="51" t="str">
        <f>IF(D2312&lt;&gt;"",VLOOKUP(D2312,LISTAS·PAPP!$I$3:$M$16,3,0),"")</f>
        <v/>
      </c>
      <c r="AE2312" s="52" t="str">
        <f>IF(D2312&lt;&gt;"",VLOOKUP(D2312,LISTAS·PAPP!$I$3:$M$16,4,0),"")</f>
        <v/>
      </c>
      <c r="AF2312" s="51" t="str">
        <f>IF(D2312&lt;&gt;"",VLOOKUP(D2312,LISTAS·PAPP!$I$3:$M$16,5,0),"")</f>
        <v/>
      </c>
      <c r="AG2312" s="52" t="str">
        <f>IF(AH2312&lt;&gt;"",VLOOKUP(AH2312,LISTAS·PAPP!$O$3:$P$74,2,0),"")</f>
        <v/>
      </c>
      <c r="AH2312" s="58"/>
      <c r="AI2312" s="60"/>
      <c r="AJ2312" s="51" t="str">
        <f>IF(AI2312&lt;&gt;"",VLOOKUP(AI2312,LISTAS·PAPP!$X$4:$Y$80,2,0),"")</f>
        <v/>
      </c>
      <c r="AK2312" s="58"/>
      <c r="AL2312" s="60"/>
      <c r="AM2312" s="51" t="str">
        <f>IF(ISERROR(VLOOKUP(AL2312,LISTAS·PAPP!$AD$4:$AE$334,2,0))," ",VLOOKUP(AL2312,LISTAS·PAPP!$AD$4:$AE$334,2,0))</f>
        <v xml:space="preserve"> </v>
      </c>
      <c r="AN2312" s="63"/>
      <c r="AO2312" s="64"/>
      <c r="AP2312" s="64"/>
      <c r="AQ2312" s="64"/>
      <c r="AR2312" s="64"/>
      <c r="AS2312" s="64"/>
      <c r="AT2312" s="64"/>
      <c r="AU2312" s="64"/>
      <c r="AV2312" s="64"/>
      <c r="AW2312" s="64"/>
      <c r="AX2312" s="64"/>
      <c r="AY2312" s="64"/>
      <c r="AZ2312" s="64"/>
      <c r="BA2312" s="53" t="str">
        <f t="shared" si="106"/>
        <v/>
      </c>
      <c r="BB2312" s="54" t="str">
        <f t="shared" si="107"/>
        <v/>
      </c>
      <c r="BC2312" s="55" t="str">
        <f t="shared" si="108"/>
        <v xml:space="preserve"> </v>
      </c>
    </row>
    <row r="2313" spans="1:55" x14ac:dyDescent="0.25">
      <c r="A2313" s="58"/>
      <c r="B2313" s="58"/>
      <c r="C2313" s="58"/>
      <c r="D2313" s="58"/>
      <c r="E2313" s="51" t="str">
        <f>IF(C2313&lt;&gt;"",VLOOKUP(MID(C2313,18,5),LISTAS·PAPP!$E$4:$F$76,2,0),"")</f>
        <v/>
      </c>
      <c r="F2313" s="58"/>
      <c r="G2313" s="51" t="str">
        <f>IF(F2313&lt;&gt;"",VLOOKUP(F2313,LISTAS·PAPP!$R$3:$T$221,3,0),"")</f>
        <v/>
      </c>
      <c r="H2313" s="58"/>
      <c r="I2313" s="66"/>
      <c r="J2313" s="66"/>
      <c r="K2313" s="67"/>
      <c r="L2313" s="66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52" t="str">
        <f>IF(A2313&lt;&gt;"",IF(D2313="DIRECCIÓN_DE_TRANSFERENCIAS","280 0031",VLOOKUP(C2313,LISTAS·PAPP!$C$3:$D$76,2,0)),"")</f>
        <v/>
      </c>
      <c r="Z2313" s="61"/>
      <c r="AA2313" s="62"/>
      <c r="AB2313" s="62"/>
      <c r="AC2313" s="65" t="str">
        <f>IF(D2313&lt;&gt;"",VLOOKUP(D2313,LISTAS·PAPP!$I$3:$M$16,2,0),"")</f>
        <v/>
      </c>
      <c r="AD2313" s="51" t="str">
        <f>IF(D2313&lt;&gt;"",VLOOKUP(D2313,LISTAS·PAPP!$I$3:$M$16,3,0),"")</f>
        <v/>
      </c>
      <c r="AE2313" s="52" t="str">
        <f>IF(D2313&lt;&gt;"",VLOOKUP(D2313,LISTAS·PAPP!$I$3:$M$16,4,0),"")</f>
        <v/>
      </c>
      <c r="AF2313" s="51" t="str">
        <f>IF(D2313&lt;&gt;"",VLOOKUP(D2313,LISTAS·PAPP!$I$3:$M$16,5,0),"")</f>
        <v/>
      </c>
      <c r="AG2313" s="52" t="str">
        <f>IF(AH2313&lt;&gt;"",VLOOKUP(AH2313,LISTAS·PAPP!$O$3:$P$74,2,0),"")</f>
        <v/>
      </c>
      <c r="AH2313" s="58"/>
      <c r="AI2313" s="60"/>
      <c r="AJ2313" s="51" t="str">
        <f>IF(AI2313&lt;&gt;"",VLOOKUP(AI2313,LISTAS·PAPP!$X$4:$Y$80,2,0),"")</f>
        <v/>
      </c>
      <c r="AK2313" s="58"/>
      <c r="AL2313" s="60"/>
      <c r="AM2313" s="51" t="str">
        <f>IF(ISERROR(VLOOKUP(AL2313,LISTAS·PAPP!$AD$4:$AE$334,2,0))," ",VLOOKUP(AL2313,LISTAS·PAPP!$AD$4:$AE$334,2,0))</f>
        <v xml:space="preserve"> </v>
      </c>
      <c r="AN2313" s="63"/>
      <c r="AO2313" s="64"/>
      <c r="AP2313" s="64"/>
      <c r="AQ2313" s="64"/>
      <c r="AR2313" s="64"/>
      <c r="AS2313" s="64"/>
      <c r="AT2313" s="64"/>
      <c r="AU2313" s="64"/>
      <c r="AV2313" s="64"/>
      <c r="AW2313" s="64"/>
      <c r="AX2313" s="64"/>
      <c r="AY2313" s="64"/>
      <c r="AZ2313" s="64"/>
      <c r="BA2313" s="53" t="str">
        <f t="shared" si="106"/>
        <v/>
      </c>
      <c r="BB2313" s="54" t="str">
        <f t="shared" si="107"/>
        <v/>
      </c>
      <c r="BC2313" s="55" t="str">
        <f t="shared" si="108"/>
        <v xml:space="preserve"> </v>
      </c>
    </row>
    <row r="2314" spans="1:55" x14ac:dyDescent="0.25">
      <c r="A2314" s="58"/>
      <c r="B2314" s="58"/>
      <c r="C2314" s="58"/>
      <c r="D2314" s="58"/>
      <c r="E2314" s="51" t="str">
        <f>IF(C2314&lt;&gt;"",VLOOKUP(MID(C2314,18,5),LISTAS·PAPP!$E$4:$F$76,2,0),"")</f>
        <v/>
      </c>
      <c r="F2314" s="58"/>
      <c r="G2314" s="51" t="str">
        <f>IF(F2314&lt;&gt;"",VLOOKUP(F2314,LISTAS·PAPP!$R$3:$T$221,3,0),"")</f>
        <v/>
      </c>
      <c r="H2314" s="58"/>
      <c r="I2314" s="66"/>
      <c r="J2314" s="66"/>
      <c r="K2314" s="67"/>
      <c r="L2314" s="66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52" t="str">
        <f>IF(A2314&lt;&gt;"",IF(D2314="DIRECCIÓN_DE_TRANSFERENCIAS","280 0031",VLOOKUP(C2314,LISTAS·PAPP!$C$3:$D$76,2,0)),"")</f>
        <v/>
      </c>
      <c r="Z2314" s="61"/>
      <c r="AA2314" s="62"/>
      <c r="AB2314" s="62"/>
      <c r="AC2314" s="65" t="str">
        <f>IF(D2314&lt;&gt;"",VLOOKUP(D2314,LISTAS·PAPP!$I$3:$M$16,2,0),"")</f>
        <v/>
      </c>
      <c r="AD2314" s="51" t="str">
        <f>IF(D2314&lt;&gt;"",VLOOKUP(D2314,LISTAS·PAPP!$I$3:$M$16,3,0),"")</f>
        <v/>
      </c>
      <c r="AE2314" s="52" t="str">
        <f>IF(D2314&lt;&gt;"",VLOOKUP(D2314,LISTAS·PAPP!$I$3:$M$16,4,0),"")</f>
        <v/>
      </c>
      <c r="AF2314" s="51" t="str">
        <f>IF(D2314&lt;&gt;"",VLOOKUP(D2314,LISTAS·PAPP!$I$3:$M$16,5,0),"")</f>
        <v/>
      </c>
      <c r="AG2314" s="52" t="str">
        <f>IF(AH2314&lt;&gt;"",VLOOKUP(AH2314,LISTAS·PAPP!$O$3:$P$74,2,0),"")</f>
        <v/>
      </c>
      <c r="AH2314" s="58"/>
      <c r="AI2314" s="60"/>
      <c r="AJ2314" s="51" t="str">
        <f>IF(AI2314&lt;&gt;"",VLOOKUP(AI2314,LISTAS·PAPP!$X$4:$Y$80,2,0),"")</f>
        <v/>
      </c>
      <c r="AK2314" s="58"/>
      <c r="AL2314" s="60"/>
      <c r="AM2314" s="51" t="str">
        <f>IF(ISERROR(VLOOKUP(AL2314,LISTAS·PAPP!$AD$4:$AE$334,2,0))," ",VLOOKUP(AL2314,LISTAS·PAPP!$AD$4:$AE$334,2,0))</f>
        <v xml:space="preserve"> </v>
      </c>
      <c r="AN2314" s="63"/>
      <c r="AO2314" s="64"/>
      <c r="AP2314" s="64"/>
      <c r="AQ2314" s="64"/>
      <c r="AR2314" s="64"/>
      <c r="AS2314" s="64"/>
      <c r="AT2314" s="64"/>
      <c r="AU2314" s="64"/>
      <c r="AV2314" s="64"/>
      <c r="AW2314" s="64"/>
      <c r="AX2314" s="64"/>
      <c r="AY2314" s="64"/>
      <c r="AZ2314" s="64"/>
      <c r="BA2314" s="53" t="str">
        <f t="shared" si="106"/>
        <v/>
      </c>
      <c r="BB2314" s="54" t="str">
        <f t="shared" si="107"/>
        <v/>
      </c>
      <c r="BC2314" s="55" t="str">
        <f t="shared" si="108"/>
        <v xml:space="preserve"> </v>
      </c>
    </row>
    <row r="2315" spans="1:55" x14ac:dyDescent="0.25">
      <c r="A2315" s="58"/>
      <c r="B2315" s="58"/>
      <c r="C2315" s="58"/>
      <c r="D2315" s="58"/>
      <c r="E2315" s="51" t="str">
        <f>IF(C2315&lt;&gt;"",VLOOKUP(MID(C2315,18,5),LISTAS·PAPP!$E$4:$F$76,2,0),"")</f>
        <v/>
      </c>
      <c r="F2315" s="58"/>
      <c r="G2315" s="51" t="str">
        <f>IF(F2315&lt;&gt;"",VLOOKUP(F2315,LISTAS·PAPP!$R$3:$T$221,3,0),"")</f>
        <v/>
      </c>
      <c r="H2315" s="58"/>
      <c r="I2315" s="66"/>
      <c r="J2315" s="66"/>
      <c r="K2315" s="67"/>
      <c r="L2315" s="66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52" t="str">
        <f>IF(A2315&lt;&gt;"",IF(D2315="DIRECCIÓN_DE_TRANSFERENCIAS","280 0031",VLOOKUP(C2315,LISTAS·PAPP!$C$3:$D$76,2,0)),"")</f>
        <v/>
      </c>
      <c r="Z2315" s="61"/>
      <c r="AA2315" s="62"/>
      <c r="AB2315" s="62"/>
      <c r="AC2315" s="65" t="str">
        <f>IF(D2315&lt;&gt;"",VLOOKUP(D2315,LISTAS·PAPP!$I$3:$M$16,2,0),"")</f>
        <v/>
      </c>
      <c r="AD2315" s="51" t="str">
        <f>IF(D2315&lt;&gt;"",VLOOKUP(D2315,LISTAS·PAPP!$I$3:$M$16,3,0),"")</f>
        <v/>
      </c>
      <c r="AE2315" s="52" t="str">
        <f>IF(D2315&lt;&gt;"",VLOOKUP(D2315,LISTAS·PAPP!$I$3:$M$16,4,0),"")</f>
        <v/>
      </c>
      <c r="AF2315" s="51" t="str">
        <f>IF(D2315&lt;&gt;"",VLOOKUP(D2315,LISTAS·PAPP!$I$3:$M$16,5,0),"")</f>
        <v/>
      </c>
      <c r="AG2315" s="52" t="str">
        <f>IF(AH2315&lt;&gt;"",VLOOKUP(AH2315,LISTAS·PAPP!$O$3:$P$74,2,0),"")</f>
        <v/>
      </c>
      <c r="AH2315" s="58"/>
      <c r="AI2315" s="60"/>
      <c r="AJ2315" s="51" t="str">
        <f>IF(AI2315&lt;&gt;"",VLOOKUP(AI2315,LISTAS·PAPP!$X$4:$Y$80,2,0),"")</f>
        <v/>
      </c>
      <c r="AK2315" s="58"/>
      <c r="AL2315" s="60"/>
      <c r="AM2315" s="51" t="str">
        <f>IF(ISERROR(VLOOKUP(AL2315,LISTAS·PAPP!$AD$4:$AE$334,2,0))," ",VLOOKUP(AL2315,LISTAS·PAPP!$AD$4:$AE$334,2,0))</f>
        <v xml:space="preserve"> </v>
      </c>
      <c r="AN2315" s="63"/>
      <c r="AO2315" s="64"/>
      <c r="AP2315" s="64"/>
      <c r="AQ2315" s="64"/>
      <c r="AR2315" s="64"/>
      <c r="AS2315" s="64"/>
      <c r="AT2315" s="64"/>
      <c r="AU2315" s="64"/>
      <c r="AV2315" s="64"/>
      <c r="AW2315" s="64"/>
      <c r="AX2315" s="64"/>
      <c r="AY2315" s="64"/>
      <c r="AZ2315" s="64"/>
      <c r="BA2315" s="53" t="str">
        <f t="shared" si="106"/>
        <v/>
      </c>
      <c r="BB2315" s="54" t="str">
        <f t="shared" si="107"/>
        <v/>
      </c>
      <c r="BC2315" s="55" t="str">
        <f t="shared" si="108"/>
        <v xml:space="preserve"> </v>
      </c>
    </row>
    <row r="2316" spans="1:55" x14ac:dyDescent="0.25">
      <c r="A2316" s="58"/>
      <c r="B2316" s="58"/>
      <c r="C2316" s="58"/>
      <c r="D2316" s="58"/>
      <c r="E2316" s="51" t="str">
        <f>IF(C2316&lt;&gt;"",VLOOKUP(MID(C2316,18,5),LISTAS·PAPP!$E$4:$F$76,2,0),"")</f>
        <v/>
      </c>
      <c r="F2316" s="58"/>
      <c r="G2316" s="51" t="str">
        <f>IF(F2316&lt;&gt;"",VLOOKUP(F2316,LISTAS·PAPP!$R$3:$T$221,3,0),"")</f>
        <v/>
      </c>
      <c r="H2316" s="58"/>
      <c r="I2316" s="66"/>
      <c r="J2316" s="66"/>
      <c r="K2316" s="67"/>
      <c r="L2316" s="66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52" t="str">
        <f>IF(A2316&lt;&gt;"",IF(D2316="DIRECCIÓN_DE_TRANSFERENCIAS","280 0031",VLOOKUP(C2316,LISTAS·PAPP!$C$3:$D$76,2,0)),"")</f>
        <v/>
      </c>
      <c r="Z2316" s="61"/>
      <c r="AA2316" s="62"/>
      <c r="AB2316" s="62"/>
      <c r="AC2316" s="65" t="str">
        <f>IF(D2316&lt;&gt;"",VLOOKUP(D2316,LISTAS·PAPP!$I$3:$M$16,2,0),"")</f>
        <v/>
      </c>
      <c r="AD2316" s="51" t="str">
        <f>IF(D2316&lt;&gt;"",VLOOKUP(D2316,LISTAS·PAPP!$I$3:$M$16,3,0),"")</f>
        <v/>
      </c>
      <c r="AE2316" s="52" t="str">
        <f>IF(D2316&lt;&gt;"",VLOOKUP(D2316,LISTAS·PAPP!$I$3:$M$16,4,0),"")</f>
        <v/>
      </c>
      <c r="AF2316" s="51" t="str">
        <f>IF(D2316&lt;&gt;"",VLOOKUP(D2316,LISTAS·PAPP!$I$3:$M$16,5,0),"")</f>
        <v/>
      </c>
      <c r="AG2316" s="52" t="str">
        <f>IF(AH2316&lt;&gt;"",VLOOKUP(AH2316,LISTAS·PAPP!$O$3:$P$74,2,0),"")</f>
        <v/>
      </c>
      <c r="AH2316" s="58"/>
      <c r="AI2316" s="60"/>
      <c r="AJ2316" s="51" t="str">
        <f>IF(AI2316&lt;&gt;"",VLOOKUP(AI2316,LISTAS·PAPP!$X$4:$Y$80,2,0),"")</f>
        <v/>
      </c>
      <c r="AK2316" s="58"/>
      <c r="AL2316" s="60"/>
      <c r="AM2316" s="51" t="str">
        <f>IF(ISERROR(VLOOKUP(AL2316,LISTAS·PAPP!$AD$4:$AE$334,2,0))," ",VLOOKUP(AL2316,LISTAS·PAPP!$AD$4:$AE$334,2,0))</f>
        <v xml:space="preserve"> </v>
      </c>
      <c r="AN2316" s="63"/>
      <c r="AO2316" s="64"/>
      <c r="AP2316" s="64"/>
      <c r="AQ2316" s="64"/>
      <c r="AR2316" s="64"/>
      <c r="AS2316" s="64"/>
      <c r="AT2316" s="64"/>
      <c r="AU2316" s="64"/>
      <c r="AV2316" s="64"/>
      <c r="AW2316" s="64"/>
      <c r="AX2316" s="64"/>
      <c r="AY2316" s="64"/>
      <c r="AZ2316" s="64"/>
      <c r="BA2316" s="53" t="str">
        <f t="shared" si="106"/>
        <v/>
      </c>
      <c r="BB2316" s="54" t="str">
        <f t="shared" si="107"/>
        <v/>
      </c>
      <c r="BC2316" s="55" t="str">
        <f t="shared" si="108"/>
        <v xml:space="preserve"> </v>
      </c>
    </row>
    <row r="2317" spans="1:55" x14ac:dyDescent="0.25">
      <c r="A2317" s="58"/>
      <c r="B2317" s="58"/>
      <c r="C2317" s="58"/>
      <c r="D2317" s="58"/>
      <c r="E2317" s="51" t="str">
        <f>IF(C2317&lt;&gt;"",VLOOKUP(MID(C2317,18,5),LISTAS·PAPP!$E$4:$F$76,2,0),"")</f>
        <v/>
      </c>
      <c r="F2317" s="58"/>
      <c r="G2317" s="51" t="str">
        <f>IF(F2317&lt;&gt;"",VLOOKUP(F2317,LISTAS·PAPP!$R$3:$T$221,3,0),"")</f>
        <v/>
      </c>
      <c r="H2317" s="58"/>
      <c r="I2317" s="66"/>
      <c r="J2317" s="66"/>
      <c r="K2317" s="67"/>
      <c r="L2317" s="66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52" t="str">
        <f>IF(A2317&lt;&gt;"",IF(D2317="DIRECCIÓN_DE_TRANSFERENCIAS","280 0031",VLOOKUP(C2317,LISTAS·PAPP!$C$3:$D$76,2,0)),"")</f>
        <v/>
      </c>
      <c r="Z2317" s="61"/>
      <c r="AA2317" s="62"/>
      <c r="AB2317" s="62"/>
      <c r="AC2317" s="65" t="str">
        <f>IF(D2317&lt;&gt;"",VLOOKUP(D2317,LISTAS·PAPP!$I$3:$M$16,2,0),"")</f>
        <v/>
      </c>
      <c r="AD2317" s="51" t="str">
        <f>IF(D2317&lt;&gt;"",VLOOKUP(D2317,LISTAS·PAPP!$I$3:$M$16,3,0),"")</f>
        <v/>
      </c>
      <c r="AE2317" s="52" t="str">
        <f>IF(D2317&lt;&gt;"",VLOOKUP(D2317,LISTAS·PAPP!$I$3:$M$16,4,0),"")</f>
        <v/>
      </c>
      <c r="AF2317" s="51" t="str">
        <f>IF(D2317&lt;&gt;"",VLOOKUP(D2317,LISTAS·PAPP!$I$3:$M$16,5,0),"")</f>
        <v/>
      </c>
      <c r="AG2317" s="52" t="str">
        <f>IF(AH2317&lt;&gt;"",VLOOKUP(AH2317,LISTAS·PAPP!$O$3:$P$74,2,0),"")</f>
        <v/>
      </c>
      <c r="AH2317" s="58"/>
      <c r="AI2317" s="60"/>
      <c r="AJ2317" s="51" t="str">
        <f>IF(AI2317&lt;&gt;"",VLOOKUP(AI2317,LISTAS·PAPP!$X$4:$Y$80,2,0),"")</f>
        <v/>
      </c>
      <c r="AK2317" s="58"/>
      <c r="AL2317" s="60"/>
      <c r="AM2317" s="51" t="str">
        <f>IF(ISERROR(VLOOKUP(AL2317,LISTAS·PAPP!$AD$4:$AE$334,2,0))," ",VLOOKUP(AL2317,LISTAS·PAPP!$AD$4:$AE$334,2,0))</f>
        <v xml:space="preserve"> </v>
      </c>
      <c r="AN2317" s="63"/>
      <c r="AO2317" s="64"/>
      <c r="AP2317" s="64"/>
      <c r="AQ2317" s="64"/>
      <c r="AR2317" s="64"/>
      <c r="AS2317" s="64"/>
      <c r="AT2317" s="64"/>
      <c r="AU2317" s="64"/>
      <c r="AV2317" s="64"/>
      <c r="AW2317" s="64"/>
      <c r="AX2317" s="64"/>
      <c r="AY2317" s="64"/>
      <c r="AZ2317" s="64"/>
      <c r="BA2317" s="53" t="str">
        <f t="shared" si="106"/>
        <v/>
      </c>
      <c r="BB2317" s="54" t="str">
        <f t="shared" si="107"/>
        <v/>
      </c>
      <c r="BC2317" s="55" t="str">
        <f t="shared" si="108"/>
        <v xml:space="preserve"> </v>
      </c>
    </row>
    <row r="2318" spans="1:55" x14ac:dyDescent="0.25">
      <c r="A2318" s="58"/>
      <c r="B2318" s="58"/>
      <c r="C2318" s="58"/>
      <c r="D2318" s="58"/>
      <c r="E2318" s="51" t="str">
        <f>IF(C2318&lt;&gt;"",VLOOKUP(MID(C2318,18,5),LISTAS·PAPP!$E$4:$F$76,2,0),"")</f>
        <v/>
      </c>
      <c r="F2318" s="58"/>
      <c r="G2318" s="51" t="str">
        <f>IF(F2318&lt;&gt;"",VLOOKUP(F2318,LISTAS·PAPP!$R$3:$T$221,3,0),"")</f>
        <v/>
      </c>
      <c r="H2318" s="58"/>
      <c r="I2318" s="66"/>
      <c r="J2318" s="66"/>
      <c r="K2318" s="67"/>
      <c r="L2318" s="66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52" t="str">
        <f>IF(A2318&lt;&gt;"",IF(D2318="DIRECCIÓN_DE_TRANSFERENCIAS","280 0031",VLOOKUP(C2318,LISTAS·PAPP!$C$3:$D$76,2,0)),"")</f>
        <v/>
      </c>
      <c r="Z2318" s="61"/>
      <c r="AA2318" s="62"/>
      <c r="AB2318" s="62"/>
      <c r="AC2318" s="65" t="str">
        <f>IF(D2318&lt;&gt;"",VLOOKUP(D2318,LISTAS·PAPP!$I$3:$M$16,2,0),"")</f>
        <v/>
      </c>
      <c r="AD2318" s="51" t="str">
        <f>IF(D2318&lt;&gt;"",VLOOKUP(D2318,LISTAS·PAPP!$I$3:$M$16,3,0),"")</f>
        <v/>
      </c>
      <c r="AE2318" s="52" t="str">
        <f>IF(D2318&lt;&gt;"",VLOOKUP(D2318,LISTAS·PAPP!$I$3:$M$16,4,0),"")</f>
        <v/>
      </c>
      <c r="AF2318" s="51" t="str">
        <f>IF(D2318&lt;&gt;"",VLOOKUP(D2318,LISTAS·PAPP!$I$3:$M$16,5,0),"")</f>
        <v/>
      </c>
      <c r="AG2318" s="52" t="str">
        <f>IF(AH2318&lt;&gt;"",VLOOKUP(AH2318,LISTAS·PAPP!$O$3:$P$74,2,0),"")</f>
        <v/>
      </c>
      <c r="AH2318" s="58"/>
      <c r="AI2318" s="60"/>
      <c r="AJ2318" s="51" t="str">
        <f>IF(AI2318&lt;&gt;"",VLOOKUP(AI2318,LISTAS·PAPP!$X$4:$Y$80,2,0),"")</f>
        <v/>
      </c>
      <c r="AK2318" s="58"/>
      <c r="AL2318" s="60"/>
      <c r="AM2318" s="51" t="str">
        <f>IF(ISERROR(VLOOKUP(AL2318,LISTAS·PAPP!$AD$4:$AE$334,2,0))," ",VLOOKUP(AL2318,LISTAS·PAPP!$AD$4:$AE$334,2,0))</f>
        <v xml:space="preserve"> </v>
      </c>
      <c r="AN2318" s="63"/>
      <c r="AO2318" s="64"/>
      <c r="AP2318" s="64"/>
      <c r="AQ2318" s="64"/>
      <c r="AR2318" s="64"/>
      <c r="AS2318" s="64"/>
      <c r="AT2318" s="64"/>
      <c r="AU2318" s="64"/>
      <c r="AV2318" s="64"/>
      <c r="AW2318" s="64"/>
      <c r="AX2318" s="64"/>
      <c r="AY2318" s="64"/>
      <c r="AZ2318" s="64"/>
      <c r="BA2318" s="53" t="str">
        <f t="shared" ref="BA2318:BA2381" si="109">IF(A2318&lt;&gt;"",SUM(AO2318:AZ2318),"")</f>
        <v/>
      </c>
      <c r="BB2318" s="54" t="str">
        <f t="shared" ref="BB2318:BB2381" si="110">IF(A2318&lt;&gt;"",IF(AN2318&lt;&gt;"",IF(AN2318=BA2318,"OK",AN2318-BA2318),IF(AND(AN2318="",BA2318=""),"",AN2318-BA2318)),"")</f>
        <v/>
      </c>
      <c r="BC2318" s="55" t="str">
        <f t="shared" ref="BC2318:BC2381" si="111">IF(A2318&lt;&gt;"",IF(A2318="","Escoger Nivel 0;",)&amp;" "&amp;(IF(B2318="","Escoger Nivel 1",)&amp;" "&amp;(IF(C2318="","Escoger Nivel 2;",)&amp;" "&amp;(IF(D2318="","Escoger Nivel 3",)&amp;" "&amp;(IF(F2318="","Escoger Cantón;",)&amp;" "&amp;(IF(H2318="","Escoger Obj. Estratégico Institucional N1;",)&amp;" "&amp;(IF(I2318="","Colocar Componente del Proyecto;",)&amp;" "&amp;(IF(J2318="","Colocar Actvidad del PAPP;",)&amp;" "&amp;(IF(K2318="","Colocar Metas;",)&amp;" "&amp;(IF(L2318="","Colocar Indicador;",)&amp;" "&amp;(IF(Z2318="","Escoger Código Fuente;",)&amp;" "&amp;(IF(AA2318="","Colocar Código Organismo;",)&amp;" "&amp;(IF(AB2318="","Colocar Código Correlativo;",)&amp;" "&amp;(IF(AH2318="","Escoger Actividad eSIGEF;",)&amp;" "&amp;(IF(AI2318="","Escoger Código Politicas de Igualdad;",)&amp;" "&amp;(IF(AK2318="","Escoger Grupo de Gasto;",)&amp;" "&amp;(IF(AL2318="","Escoger Ítem Presupuestario;",)))))))))))))))))," ")</f>
        <v xml:space="preserve"> </v>
      </c>
    </row>
    <row r="2319" spans="1:55" x14ac:dyDescent="0.25">
      <c r="A2319" s="58"/>
      <c r="B2319" s="58"/>
      <c r="C2319" s="58"/>
      <c r="D2319" s="58"/>
      <c r="E2319" s="51" t="str">
        <f>IF(C2319&lt;&gt;"",VLOOKUP(MID(C2319,18,5),LISTAS·PAPP!$E$4:$F$76,2,0),"")</f>
        <v/>
      </c>
      <c r="F2319" s="58"/>
      <c r="G2319" s="51" t="str">
        <f>IF(F2319&lt;&gt;"",VLOOKUP(F2319,LISTAS·PAPP!$R$3:$T$221,3,0),"")</f>
        <v/>
      </c>
      <c r="H2319" s="58"/>
      <c r="I2319" s="66"/>
      <c r="J2319" s="66"/>
      <c r="K2319" s="67"/>
      <c r="L2319" s="66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52" t="str">
        <f>IF(A2319&lt;&gt;"",IF(D2319="DIRECCIÓN_DE_TRANSFERENCIAS","280 0031",VLOOKUP(C2319,LISTAS·PAPP!$C$3:$D$76,2,0)),"")</f>
        <v/>
      </c>
      <c r="Z2319" s="61"/>
      <c r="AA2319" s="62"/>
      <c r="AB2319" s="62"/>
      <c r="AC2319" s="65" t="str">
        <f>IF(D2319&lt;&gt;"",VLOOKUP(D2319,LISTAS·PAPP!$I$3:$M$16,2,0),"")</f>
        <v/>
      </c>
      <c r="AD2319" s="51" t="str">
        <f>IF(D2319&lt;&gt;"",VLOOKUP(D2319,LISTAS·PAPP!$I$3:$M$16,3,0),"")</f>
        <v/>
      </c>
      <c r="AE2319" s="52" t="str">
        <f>IF(D2319&lt;&gt;"",VLOOKUP(D2319,LISTAS·PAPP!$I$3:$M$16,4,0),"")</f>
        <v/>
      </c>
      <c r="AF2319" s="51" t="str">
        <f>IF(D2319&lt;&gt;"",VLOOKUP(D2319,LISTAS·PAPP!$I$3:$M$16,5,0),"")</f>
        <v/>
      </c>
      <c r="AG2319" s="52" t="str">
        <f>IF(AH2319&lt;&gt;"",VLOOKUP(AH2319,LISTAS·PAPP!$O$3:$P$74,2,0),"")</f>
        <v/>
      </c>
      <c r="AH2319" s="58"/>
      <c r="AI2319" s="60"/>
      <c r="AJ2319" s="51" t="str">
        <f>IF(AI2319&lt;&gt;"",VLOOKUP(AI2319,LISTAS·PAPP!$X$4:$Y$80,2,0),"")</f>
        <v/>
      </c>
      <c r="AK2319" s="58"/>
      <c r="AL2319" s="60"/>
      <c r="AM2319" s="51" t="str">
        <f>IF(ISERROR(VLOOKUP(AL2319,LISTAS·PAPP!$AD$4:$AE$334,2,0))," ",VLOOKUP(AL2319,LISTAS·PAPP!$AD$4:$AE$334,2,0))</f>
        <v xml:space="preserve"> </v>
      </c>
      <c r="AN2319" s="63"/>
      <c r="AO2319" s="64"/>
      <c r="AP2319" s="64"/>
      <c r="AQ2319" s="64"/>
      <c r="AR2319" s="64"/>
      <c r="AS2319" s="64"/>
      <c r="AT2319" s="64"/>
      <c r="AU2319" s="64"/>
      <c r="AV2319" s="64"/>
      <c r="AW2319" s="64"/>
      <c r="AX2319" s="64"/>
      <c r="AY2319" s="64"/>
      <c r="AZ2319" s="64"/>
      <c r="BA2319" s="53" t="str">
        <f t="shared" si="109"/>
        <v/>
      </c>
      <c r="BB2319" s="54" t="str">
        <f t="shared" si="110"/>
        <v/>
      </c>
      <c r="BC2319" s="55" t="str">
        <f t="shared" si="111"/>
        <v xml:space="preserve"> </v>
      </c>
    </row>
    <row r="2320" spans="1:55" x14ac:dyDescent="0.25">
      <c r="A2320" s="58"/>
      <c r="B2320" s="58"/>
      <c r="C2320" s="58"/>
      <c r="D2320" s="58"/>
      <c r="E2320" s="51" t="str">
        <f>IF(C2320&lt;&gt;"",VLOOKUP(MID(C2320,18,5),LISTAS·PAPP!$E$4:$F$76,2,0),"")</f>
        <v/>
      </c>
      <c r="F2320" s="58"/>
      <c r="G2320" s="51" t="str">
        <f>IF(F2320&lt;&gt;"",VLOOKUP(F2320,LISTAS·PAPP!$R$3:$T$221,3,0),"")</f>
        <v/>
      </c>
      <c r="H2320" s="58"/>
      <c r="I2320" s="66"/>
      <c r="J2320" s="66"/>
      <c r="K2320" s="67"/>
      <c r="L2320" s="66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52" t="str">
        <f>IF(A2320&lt;&gt;"",IF(D2320="DIRECCIÓN_DE_TRANSFERENCIAS","280 0031",VLOOKUP(C2320,LISTAS·PAPP!$C$3:$D$76,2,0)),"")</f>
        <v/>
      </c>
      <c r="Z2320" s="61"/>
      <c r="AA2320" s="62"/>
      <c r="AB2320" s="62"/>
      <c r="AC2320" s="65" t="str">
        <f>IF(D2320&lt;&gt;"",VLOOKUP(D2320,LISTAS·PAPP!$I$3:$M$16,2,0),"")</f>
        <v/>
      </c>
      <c r="AD2320" s="51" t="str">
        <f>IF(D2320&lt;&gt;"",VLOOKUP(D2320,LISTAS·PAPP!$I$3:$M$16,3,0),"")</f>
        <v/>
      </c>
      <c r="AE2320" s="52" t="str">
        <f>IF(D2320&lt;&gt;"",VLOOKUP(D2320,LISTAS·PAPP!$I$3:$M$16,4,0),"")</f>
        <v/>
      </c>
      <c r="AF2320" s="51" t="str">
        <f>IF(D2320&lt;&gt;"",VLOOKUP(D2320,LISTAS·PAPP!$I$3:$M$16,5,0),"")</f>
        <v/>
      </c>
      <c r="AG2320" s="52" t="str">
        <f>IF(AH2320&lt;&gt;"",VLOOKUP(AH2320,LISTAS·PAPP!$O$3:$P$74,2,0),"")</f>
        <v/>
      </c>
      <c r="AH2320" s="58"/>
      <c r="AI2320" s="60"/>
      <c r="AJ2320" s="51" t="str">
        <f>IF(AI2320&lt;&gt;"",VLOOKUP(AI2320,LISTAS·PAPP!$X$4:$Y$80,2,0),"")</f>
        <v/>
      </c>
      <c r="AK2320" s="58"/>
      <c r="AL2320" s="60"/>
      <c r="AM2320" s="51" t="str">
        <f>IF(ISERROR(VLOOKUP(AL2320,LISTAS·PAPP!$AD$4:$AE$334,2,0))," ",VLOOKUP(AL2320,LISTAS·PAPP!$AD$4:$AE$334,2,0))</f>
        <v xml:space="preserve"> </v>
      </c>
      <c r="AN2320" s="63"/>
      <c r="AO2320" s="64"/>
      <c r="AP2320" s="64"/>
      <c r="AQ2320" s="64"/>
      <c r="AR2320" s="64"/>
      <c r="AS2320" s="64"/>
      <c r="AT2320" s="64"/>
      <c r="AU2320" s="64"/>
      <c r="AV2320" s="64"/>
      <c r="AW2320" s="64"/>
      <c r="AX2320" s="64"/>
      <c r="AY2320" s="64"/>
      <c r="AZ2320" s="64"/>
      <c r="BA2320" s="53" t="str">
        <f t="shared" si="109"/>
        <v/>
      </c>
      <c r="BB2320" s="54" t="str">
        <f t="shared" si="110"/>
        <v/>
      </c>
      <c r="BC2320" s="55" t="str">
        <f t="shared" si="111"/>
        <v xml:space="preserve"> </v>
      </c>
    </row>
    <row r="2321" spans="1:55" x14ac:dyDescent="0.25">
      <c r="A2321" s="58"/>
      <c r="B2321" s="58"/>
      <c r="C2321" s="58"/>
      <c r="D2321" s="58"/>
      <c r="E2321" s="51" t="str">
        <f>IF(C2321&lt;&gt;"",VLOOKUP(MID(C2321,18,5),LISTAS·PAPP!$E$4:$F$76,2,0),"")</f>
        <v/>
      </c>
      <c r="F2321" s="58"/>
      <c r="G2321" s="51" t="str">
        <f>IF(F2321&lt;&gt;"",VLOOKUP(F2321,LISTAS·PAPP!$R$3:$T$221,3,0),"")</f>
        <v/>
      </c>
      <c r="H2321" s="58"/>
      <c r="I2321" s="66"/>
      <c r="J2321" s="66"/>
      <c r="K2321" s="67"/>
      <c r="L2321" s="66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52" t="str">
        <f>IF(A2321&lt;&gt;"",IF(D2321="DIRECCIÓN_DE_TRANSFERENCIAS","280 0031",VLOOKUP(C2321,LISTAS·PAPP!$C$3:$D$76,2,0)),"")</f>
        <v/>
      </c>
      <c r="Z2321" s="61"/>
      <c r="AA2321" s="62"/>
      <c r="AB2321" s="62"/>
      <c r="AC2321" s="65" t="str">
        <f>IF(D2321&lt;&gt;"",VLOOKUP(D2321,LISTAS·PAPP!$I$3:$M$16,2,0),"")</f>
        <v/>
      </c>
      <c r="AD2321" s="51" t="str">
        <f>IF(D2321&lt;&gt;"",VLOOKUP(D2321,LISTAS·PAPP!$I$3:$M$16,3,0),"")</f>
        <v/>
      </c>
      <c r="AE2321" s="52" t="str">
        <f>IF(D2321&lt;&gt;"",VLOOKUP(D2321,LISTAS·PAPP!$I$3:$M$16,4,0),"")</f>
        <v/>
      </c>
      <c r="AF2321" s="51" t="str">
        <f>IF(D2321&lt;&gt;"",VLOOKUP(D2321,LISTAS·PAPP!$I$3:$M$16,5,0),"")</f>
        <v/>
      </c>
      <c r="AG2321" s="52" t="str">
        <f>IF(AH2321&lt;&gt;"",VLOOKUP(AH2321,LISTAS·PAPP!$O$3:$P$74,2,0),"")</f>
        <v/>
      </c>
      <c r="AH2321" s="58"/>
      <c r="AI2321" s="60"/>
      <c r="AJ2321" s="51" t="str">
        <f>IF(AI2321&lt;&gt;"",VLOOKUP(AI2321,LISTAS·PAPP!$X$4:$Y$80,2,0),"")</f>
        <v/>
      </c>
      <c r="AK2321" s="58"/>
      <c r="AL2321" s="60"/>
      <c r="AM2321" s="51" t="str">
        <f>IF(ISERROR(VLOOKUP(AL2321,LISTAS·PAPP!$AD$4:$AE$334,2,0))," ",VLOOKUP(AL2321,LISTAS·PAPP!$AD$4:$AE$334,2,0))</f>
        <v xml:space="preserve"> </v>
      </c>
      <c r="AN2321" s="63"/>
      <c r="AO2321" s="64"/>
      <c r="AP2321" s="64"/>
      <c r="AQ2321" s="64"/>
      <c r="AR2321" s="64"/>
      <c r="AS2321" s="64"/>
      <c r="AT2321" s="64"/>
      <c r="AU2321" s="64"/>
      <c r="AV2321" s="64"/>
      <c r="AW2321" s="64"/>
      <c r="AX2321" s="64"/>
      <c r="AY2321" s="64"/>
      <c r="AZ2321" s="64"/>
      <c r="BA2321" s="53" t="str">
        <f t="shared" si="109"/>
        <v/>
      </c>
      <c r="BB2321" s="54" t="str">
        <f t="shared" si="110"/>
        <v/>
      </c>
      <c r="BC2321" s="55" t="str">
        <f t="shared" si="111"/>
        <v xml:space="preserve"> </v>
      </c>
    </row>
    <row r="2322" spans="1:55" x14ac:dyDescent="0.25">
      <c r="A2322" s="58"/>
      <c r="B2322" s="58"/>
      <c r="C2322" s="58"/>
      <c r="D2322" s="58"/>
      <c r="E2322" s="51" t="str">
        <f>IF(C2322&lt;&gt;"",VLOOKUP(MID(C2322,18,5),LISTAS·PAPP!$E$4:$F$76,2,0),"")</f>
        <v/>
      </c>
      <c r="F2322" s="58"/>
      <c r="G2322" s="51" t="str">
        <f>IF(F2322&lt;&gt;"",VLOOKUP(F2322,LISTAS·PAPP!$R$3:$T$221,3,0),"")</f>
        <v/>
      </c>
      <c r="H2322" s="58"/>
      <c r="I2322" s="66"/>
      <c r="J2322" s="66"/>
      <c r="K2322" s="67"/>
      <c r="L2322" s="66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52" t="str">
        <f>IF(A2322&lt;&gt;"",IF(D2322="DIRECCIÓN_DE_TRANSFERENCIAS","280 0031",VLOOKUP(C2322,LISTAS·PAPP!$C$3:$D$76,2,0)),"")</f>
        <v/>
      </c>
      <c r="Z2322" s="61"/>
      <c r="AA2322" s="62"/>
      <c r="AB2322" s="62"/>
      <c r="AC2322" s="65" t="str">
        <f>IF(D2322&lt;&gt;"",VLOOKUP(D2322,LISTAS·PAPP!$I$3:$M$16,2,0),"")</f>
        <v/>
      </c>
      <c r="AD2322" s="51" t="str">
        <f>IF(D2322&lt;&gt;"",VLOOKUP(D2322,LISTAS·PAPP!$I$3:$M$16,3,0),"")</f>
        <v/>
      </c>
      <c r="AE2322" s="52" t="str">
        <f>IF(D2322&lt;&gt;"",VLOOKUP(D2322,LISTAS·PAPP!$I$3:$M$16,4,0),"")</f>
        <v/>
      </c>
      <c r="AF2322" s="51" t="str">
        <f>IF(D2322&lt;&gt;"",VLOOKUP(D2322,LISTAS·PAPP!$I$3:$M$16,5,0),"")</f>
        <v/>
      </c>
      <c r="AG2322" s="52" t="str">
        <f>IF(AH2322&lt;&gt;"",VLOOKUP(AH2322,LISTAS·PAPP!$O$3:$P$74,2,0),"")</f>
        <v/>
      </c>
      <c r="AH2322" s="58"/>
      <c r="AI2322" s="60"/>
      <c r="AJ2322" s="51" t="str">
        <f>IF(AI2322&lt;&gt;"",VLOOKUP(AI2322,LISTAS·PAPP!$X$4:$Y$80,2,0),"")</f>
        <v/>
      </c>
      <c r="AK2322" s="58"/>
      <c r="AL2322" s="60"/>
      <c r="AM2322" s="51" t="str">
        <f>IF(ISERROR(VLOOKUP(AL2322,LISTAS·PAPP!$AD$4:$AE$334,2,0))," ",VLOOKUP(AL2322,LISTAS·PAPP!$AD$4:$AE$334,2,0))</f>
        <v xml:space="preserve"> </v>
      </c>
      <c r="AN2322" s="63"/>
      <c r="AO2322" s="64"/>
      <c r="AP2322" s="64"/>
      <c r="AQ2322" s="64"/>
      <c r="AR2322" s="64"/>
      <c r="AS2322" s="64"/>
      <c r="AT2322" s="64"/>
      <c r="AU2322" s="64"/>
      <c r="AV2322" s="64"/>
      <c r="AW2322" s="64"/>
      <c r="AX2322" s="64"/>
      <c r="AY2322" s="64"/>
      <c r="AZ2322" s="64"/>
      <c r="BA2322" s="53" t="str">
        <f t="shared" si="109"/>
        <v/>
      </c>
      <c r="BB2322" s="54" t="str">
        <f t="shared" si="110"/>
        <v/>
      </c>
      <c r="BC2322" s="55" t="str">
        <f t="shared" si="111"/>
        <v xml:space="preserve"> </v>
      </c>
    </row>
    <row r="2323" spans="1:55" x14ac:dyDescent="0.25">
      <c r="A2323" s="58"/>
      <c r="B2323" s="58"/>
      <c r="C2323" s="58"/>
      <c r="D2323" s="58"/>
      <c r="E2323" s="51" t="str">
        <f>IF(C2323&lt;&gt;"",VLOOKUP(MID(C2323,18,5),LISTAS·PAPP!$E$4:$F$76,2,0),"")</f>
        <v/>
      </c>
      <c r="F2323" s="58"/>
      <c r="G2323" s="51" t="str">
        <f>IF(F2323&lt;&gt;"",VLOOKUP(F2323,LISTAS·PAPP!$R$3:$T$221,3,0),"")</f>
        <v/>
      </c>
      <c r="H2323" s="58"/>
      <c r="I2323" s="66"/>
      <c r="J2323" s="66"/>
      <c r="K2323" s="67"/>
      <c r="L2323" s="66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52" t="str">
        <f>IF(A2323&lt;&gt;"",IF(D2323="DIRECCIÓN_DE_TRANSFERENCIAS","280 0031",VLOOKUP(C2323,LISTAS·PAPP!$C$3:$D$76,2,0)),"")</f>
        <v/>
      </c>
      <c r="Z2323" s="61"/>
      <c r="AA2323" s="62"/>
      <c r="AB2323" s="62"/>
      <c r="AC2323" s="65" t="str">
        <f>IF(D2323&lt;&gt;"",VLOOKUP(D2323,LISTAS·PAPP!$I$3:$M$16,2,0),"")</f>
        <v/>
      </c>
      <c r="AD2323" s="51" t="str">
        <f>IF(D2323&lt;&gt;"",VLOOKUP(D2323,LISTAS·PAPP!$I$3:$M$16,3,0),"")</f>
        <v/>
      </c>
      <c r="AE2323" s="52" t="str">
        <f>IF(D2323&lt;&gt;"",VLOOKUP(D2323,LISTAS·PAPP!$I$3:$M$16,4,0),"")</f>
        <v/>
      </c>
      <c r="AF2323" s="51" t="str">
        <f>IF(D2323&lt;&gt;"",VLOOKUP(D2323,LISTAS·PAPP!$I$3:$M$16,5,0),"")</f>
        <v/>
      </c>
      <c r="AG2323" s="52" t="str">
        <f>IF(AH2323&lt;&gt;"",VLOOKUP(AH2323,LISTAS·PAPP!$O$3:$P$74,2,0),"")</f>
        <v/>
      </c>
      <c r="AH2323" s="58"/>
      <c r="AI2323" s="60"/>
      <c r="AJ2323" s="51" t="str">
        <f>IF(AI2323&lt;&gt;"",VLOOKUP(AI2323,LISTAS·PAPP!$X$4:$Y$80,2,0),"")</f>
        <v/>
      </c>
      <c r="AK2323" s="58"/>
      <c r="AL2323" s="60"/>
      <c r="AM2323" s="51" t="str">
        <f>IF(ISERROR(VLOOKUP(AL2323,LISTAS·PAPP!$AD$4:$AE$334,2,0))," ",VLOOKUP(AL2323,LISTAS·PAPP!$AD$4:$AE$334,2,0))</f>
        <v xml:space="preserve"> </v>
      </c>
      <c r="AN2323" s="63"/>
      <c r="AO2323" s="64"/>
      <c r="AP2323" s="64"/>
      <c r="AQ2323" s="64"/>
      <c r="AR2323" s="64"/>
      <c r="AS2323" s="64"/>
      <c r="AT2323" s="64"/>
      <c r="AU2323" s="64"/>
      <c r="AV2323" s="64"/>
      <c r="AW2323" s="64"/>
      <c r="AX2323" s="64"/>
      <c r="AY2323" s="64"/>
      <c r="AZ2323" s="64"/>
      <c r="BA2323" s="53" t="str">
        <f t="shared" si="109"/>
        <v/>
      </c>
      <c r="BB2323" s="54" t="str">
        <f t="shared" si="110"/>
        <v/>
      </c>
      <c r="BC2323" s="55" t="str">
        <f t="shared" si="111"/>
        <v xml:space="preserve"> </v>
      </c>
    </row>
    <row r="2324" spans="1:55" x14ac:dyDescent="0.25">
      <c r="A2324" s="58"/>
      <c r="B2324" s="58"/>
      <c r="C2324" s="58"/>
      <c r="D2324" s="58"/>
      <c r="E2324" s="51" t="str">
        <f>IF(C2324&lt;&gt;"",VLOOKUP(MID(C2324,18,5),LISTAS·PAPP!$E$4:$F$76,2,0),"")</f>
        <v/>
      </c>
      <c r="F2324" s="58"/>
      <c r="G2324" s="51" t="str">
        <f>IF(F2324&lt;&gt;"",VLOOKUP(F2324,LISTAS·PAPP!$R$3:$T$221,3,0),"")</f>
        <v/>
      </c>
      <c r="H2324" s="58"/>
      <c r="I2324" s="66"/>
      <c r="J2324" s="66"/>
      <c r="K2324" s="67"/>
      <c r="L2324" s="66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52" t="str">
        <f>IF(A2324&lt;&gt;"",IF(D2324="DIRECCIÓN_DE_TRANSFERENCIAS","280 0031",VLOOKUP(C2324,LISTAS·PAPP!$C$3:$D$76,2,0)),"")</f>
        <v/>
      </c>
      <c r="Z2324" s="61"/>
      <c r="AA2324" s="62"/>
      <c r="AB2324" s="62"/>
      <c r="AC2324" s="65" t="str">
        <f>IF(D2324&lt;&gt;"",VLOOKUP(D2324,LISTAS·PAPP!$I$3:$M$16,2,0),"")</f>
        <v/>
      </c>
      <c r="AD2324" s="51" t="str">
        <f>IF(D2324&lt;&gt;"",VLOOKUP(D2324,LISTAS·PAPP!$I$3:$M$16,3,0),"")</f>
        <v/>
      </c>
      <c r="AE2324" s="52" t="str">
        <f>IF(D2324&lt;&gt;"",VLOOKUP(D2324,LISTAS·PAPP!$I$3:$M$16,4,0),"")</f>
        <v/>
      </c>
      <c r="AF2324" s="51" t="str">
        <f>IF(D2324&lt;&gt;"",VLOOKUP(D2324,LISTAS·PAPP!$I$3:$M$16,5,0),"")</f>
        <v/>
      </c>
      <c r="AG2324" s="52" t="str">
        <f>IF(AH2324&lt;&gt;"",VLOOKUP(AH2324,LISTAS·PAPP!$O$3:$P$74,2,0),"")</f>
        <v/>
      </c>
      <c r="AH2324" s="58"/>
      <c r="AI2324" s="60"/>
      <c r="AJ2324" s="51" t="str">
        <f>IF(AI2324&lt;&gt;"",VLOOKUP(AI2324,LISTAS·PAPP!$X$4:$Y$80,2,0),"")</f>
        <v/>
      </c>
      <c r="AK2324" s="58"/>
      <c r="AL2324" s="60"/>
      <c r="AM2324" s="51" t="str">
        <f>IF(ISERROR(VLOOKUP(AL2324,LISTAS·PAPP!$AD$4:$AE$334,2,0))," ",VLOOKUP(AL2324,LISTAS·PAPP!$AD$4:$AE$334,2,0))</f>
        <v xml:space="preserve"> </v>
      </c>
      <c r="AN2324" s="63"/>
      <c r="AO2324" s="64"/>
      <c r="AP2324" s="64"/>
      <c r="AQ2324" s="64"/>
      <c r="AR2324" s="64"/>
      <c r="AS2324" s="64"/>
      <c r="AT2324" s="64"/>
      <c r="AU2324" s="64"/>
      <c r="AV2324" s="64"/>
      <c r="AW2324" s="64"/>
      <c r="AX2324" s="64"/>
      <c r="AY2324" s="64"/>
      <c r="AZ2324" s="64"/>
      <c r="BA2324" s="53" t="str">
        <f t="shared" si="109"/>
        <v/>
      </c>
      <c r="BB2324" s="54" t="str">
        <f t="shared" si="110"/>
        <v/>
      </c>
      <c r="BC2324" s="55" t="str">
        <f t="shared" si="111"/>
        <v xml:space="preserve"> </v>
      </c>
    </row>
    <row r="2325" spans="1:55" x14ac:dyDescent="0.25">
      <c r="A2325" s="58"/>
      <c r="B2325" s="58"/>
      <c r="C2325" s="58"/>
      <c r="D2325" s="58"/>
      <c r="E2325" s="51" t="str">
        <f>IF(C2325&lt;&gt;"",VLOOKUP(MID(C2325,18,5),LISTAS·PAPP!$E$4:$F$76,2,0),"")</f>
        <v/>
      </c>
      <c r="F2325" s="58"/>
      <c r="G2325" s="51" t="str">
        <f>IF(F2325&lt;&gt;"",VLOOKUP(F2325,LISTAS·PAPP!$R$3:$T$221,3,0),"")</f>
        <v/>
      </c>
      <c r="H2325" s="58"/>
      <c r="I2325" s="66"/>
      <c r="J2325" s="66"/>
      <c r="K2325" s="67"/>
      <c r="L2325" s="66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52" t="str">
        <f>IF(A2325&lt;&gt;"",IF(D2325="DIRECCIÓN_DE_TRANSFERENCIAS","280 0031",VLOOKUP(C2325,LISTAS·PAPP!$C$3:$D$76,2,0)),"")</f>
        <v/>
      </c>
      <c r="Z2325" s="61"/>
      <c r="AA2325" s="62"/>
      <c r="AB2325" s="62"/>
      <c r="AC2325" s="65" t="str">
        <f>IF(D2325&lt;&gt;"",VLOOKUP(D2325,LISTAS·PAPP!$I$3:$M$16,2,0),"")</f>
        <v/>
      </c>
      <c r="AD2325" s="51" t="str">
        <f>IF(D2325&lt;&gt;"",VLOOKUP(D2325,LISTAS·PAPP!$I$3:$M$16,3,0),"")</f>
        <v/>
      </c>
      <c r="AE2325" s="52" t="str">
        <f>IF(D2325&lt;&gt;"",VLOOKUP(D2325,LISTAS·PAPP!$I$3:$M$16,4,0),"")</f>
        <v/>
      </c>
      <c r="AF2325" s="51" t="str">
        <f>IF(D2325&lt;&gt;"",VLOOKUP(D2325,LISTAS·PAPP!$I$3:$M$16,5,0),"")</f>
        <v/>
      </c>
      <c r="AG2325" s="52" t="str">
        <f>IF(AH2325&lt;&gt;"",VLOOKUP(AH2325,LISTAS·PAPP!$O$3:$P$74,2,0),"")</f>
        <v/>
      </c>
      <c r="AH2325" s="58"/>
      <c r="AI2325" s="60"/>
      <c r="AJ2325" s="51" t="str">
        <f>IF(AI2325&lt;&gt;"",VLOOKUP(AI2325,LISTAS·PAPP!$X$4:$Y$80,2,0),"")</f>
        <v/>
      </c>
      <c r="AK2325" s="58"/>
      <c r="AL2325" s="60"/>
      <c r="AM2325" s="51" t="str">
        <f>IF(ISERROR(VLOOKUP(AL2325,LISTAS·PAPP!$AD$4:$AE$334,2,0))," ",VLOOKUP(AL2325,LISTAS·PAPP!$AD$4:$AE$334,2,0))</f>
        <v xml:space="preserve"> </v>
      </c>
      <c r="AN2325" s="63"/>
      <c r="AO2325" s="64"/>
      <c r="AP2325" s="64"/>
      <c r="AQ2325" s="64"/>
      <c r="AR2325" s="64"/>
      <c r="AS2325" s="64"/>
      <c r="AT2325" s="64"/>
      <c r="AU2325" s="64"/>
      <c r="AV2325" s="64"/>
      <c r="AW2325" s="64"/>
      <c r="AX2325" s="64"/>
      <c r="AY2325" s="64"/>
      <c r="AZ2325" s="64"/>
      <c r="BA2325" s="53" t="str">
        <f t="shared" si="109"/>
        <v/>
      </c>
      <c r="BB2325" s="54" t="str">
        <f t="shared" si="110"/>
        <v/>
      </c>
      <c r="BC2325" s="55" t="str">
        <f t="shared" si="111"/>
        <v xml:space="preserve"> </v>
      </c>
    </row>
    <row r="2326" spans="1:55" x14ac:dyDescent="0.25">
      <c r="A2326" s="58"/>
      <c r="B2326" s="58"/>
      <c r="C2326" s="58"/>
      <c r="D2326" s="58"/>
      <c r="E2326" s="51" t="str">
        <f>IF(C2326&lt;&gt;"",VLOOKUP(MID(C2326,18,5),LISTAS·PAPP!$E$4:$F$76,2,0),"")</f>
        <v/>
      </c>
      <c r="F2326" s="58"/>
      <c r="G2326" s="51" t="str">
        <f>IF(F2326&lt;&gt;"",VLOOKUP(F2326,LISTAS·PAPP!$R$3:$T$221,3,0),"")</f>
        <v/>
      </c>
      <c r="H2326" s="58"/>
      <c r="I2326" s="66"/>
      <c r="J2326" s="66"/>
      <c r="K2326" s="67"/>
      <c r="L2326" s="66"/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52" t="str">
        <f>IF(A2326&lt;&gt;"",IF(D2326="DIRECCIÓN_DE_TRANSFERENCIAS","280 0031",VLOOKUP(C2326,LISTAS·PAPP!$C$3:$D$76,2,0)),"")</f>
        <v/>
      </c>
      <c r="Z2326" s="61"/>
      <c r="AA2326" s="62"/>
      <c r="AB2326" s="62"/>
      <c r="AC2326" s="65" t="str">
        <f>IF(D2326&lt;&gt;"",VLOOKUP(D2326,LISTAS·PAPP!$I$3:$M$16,2,0),"")</f>
        <v/>
      </c>
      <c r="AD2326" s="51" t="str">
        <f>IF(D2326&lt;&gt;"",VLOOKUP(D2326,LISTAS·PAPP!$I$3:$M$16,3,0),"")</f>
        <v/>
      </c>
      <c r="AE2326" s="52" t="str">
        <f>IF(D2326&lt;&gt;"",VLOOKUP(D2326,LISTAS·PAPP!$I$3:$M$16,4,0),"")</f>
        <v/>
      </c>
      <c r="AF2326" s="51" t="str">
        <f>IF(D2326&lt;&gt;"",VLOOKUP(D2326,LISTAS·PAPP!$I$3:$M$16,5,0),"")</f>
        <v/>
      </c>
      <c r="AG2326" s="52" t="str">
        <f>IF(AH2326&lt;&gt;"",VLOOKUP(AH2326,LISTAS·PAPP!$O$3:$P$74,2,0),"")</f>
        <v/>
      </c>
      <c r="AH2326" s="58"/>
      <c r="AI2326" s="60"/>
      <c r="AJ2326" s="51" t="str">
        <f>IF(AI2326&lt;&gt;"",VLOOKUP(AI2326,LISTAS·PAPP!$X$4:$Y$80,2,0),"")</f>
        <v/>
      </c>
      <c r="AK2326" s="58"/>
      <c r="AL2326" s="60"/>
      <c r="AM2326" s="51" t="str">
        <f>IF(ISERROR(VLOOKUP(AL2326,LISTAS·PAPP!$AD$4:$AE$334,2,0))," ",VLOOKUP(AL2326,LISTAS·PAPP!$AD$4:$AE$334,2,0))</f>
        <v xml:space="preserve"> </v>
      </c>
      <c r="AN2326" s="63"/>
      <c r="AO2326" s="64"/>
      <c r="AP2326" s="64"/>
      <c r="AQ2326" s="64"/>
      <c r="AR2326" s="64"/>
      <c r="AS2326" s="64"/>
      <c r="AT2326" s="64"/>
      <c r="AU2326" s="64"/>
      <c r="AV2326" s="64"/>
      <c r="AW2326" s="64"/>
      <c r="AX2326" s="64"/>
      <c r="AY2326" s="64"/>
      <c r="AZ2326" s="64"/>
      <c r="BA2326" s="53" t="str">
        <f t="shared" si="109"/>
        <v/>
      </c>
      <c r="BB2326" s="54" t="str">
        <f t="shared" si="110"/>
        <v/>
      </c>
      <c r="BC2326" s="55" t="str">
        <f t="shared" si="111"/>
        <v xml:space="preserve"> </v>
      </c>
    </row>
    <row r="2327" spans="1:55" x14ac:dyDescent="0.25">
      <c r="A2327" s="58"/>
      <c r="B2327" s="58"/>
      <c r="C2327" s="58"/>
      <c r="D2327" s="58"/>
      <c r="E2327" s="51" t="str">
        <f>IF(C2327&lt;&gt;"",VLOOKUP(MID(C2327,18,5),LISTAS·PAPP!$E$4:$F$76,2,0),"")</f>
        <v/>
      </c>
      <c r="F2327" s="58"/>
      <c r="G2327" s="51" t="str">
        <f>IF(F2327&lt;&gt;"",VLOOKUP(F2327,LISTAS·PAPP!$R$3:$T$221,3,0),"")</f>
        <v/>
      </c>
      <c r="H2327" s="58"/>
      <c r="I2327" s="66"/>
      <c r="J2327" s="66"/>
      <c r="K2327" s="67"/>
      <c r="L2327" s="66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52" t="str">
        <f>IF(A2327&lt;&gt;"",IF(D2327="DIRECCIÓN_DE_TRANSFERENCIAS","280 0031",VLOOKUP(C2327,LISTAS·PAPP!$C$3:$D$76,2,0)),"")</f>
        <v/>
      </c>
      <c r="Z2327" s="61"/>
      <c r="AA2327" s="62"/>
      <c r="AB2327" s="62"/>
      <c r="AC2327" s="65" t="str">
        <f>IF(D2327&lt;&gt;"",VLOOKUP(D2327,LISTAS·PAPP!$I$3:$M$16,2,0),"")</f>
        <v/>
      </c>
      <c r="AD2327" s="51" t="str">
        <f>IF(D2327&lt;&gt;"",VLOOKUP(D2327,LISTAS·PAPP!$I$3:$M$16,3,0),"")</f>
        <v/>
      </c>
      <c r="AE2327" s="52" t="str">
        <f>IF(D2327&lt;&gt;"",VLOOKUP(D2327,LISTAS·PAPP!$I$3:$M$16,4,0),"")</f>
        <v/>
      </c>
      <c r="AF2327" s="51" t="str">
        <f>IF(D2327&lt;&gt;"",VLOOKUP(D2327,LISTAS·PAPP!$I$3:$M$16,5,0),"")</f>
        <v/>
      </c>
      <c r="AG2327" s="52" t="str">
        <f>IF(AH2327&lt;&gt;"",VLOOKUP(AH2327,LISTAS·PAPP!$O$3:$P$74,2,0),"")</f>
        <v/>
      </c>
      <c r="AH2327" s="58"/>
      <c r="AI2327" s="60"/>
      <c r="AJ2327" s="51" t="str">
        <f>IF(AI2327&lt;&gt;"",VLOOKUP(AI2327,LISTAS·PAPP!$X$4:$Y$80,2,0),"")</f>
        <v/>
      </c>
      <c r="AK2327" s="58"/>
      <c r="AL2327" s="60"/>
      <c r="AM2327" s="51" t="str">
        <f>IF(ISERROR(VLOOKUP(AL2327,LISTAS·PAPP!$AD$4:$AE$334,2,0))," ",VLOOKUP(AL2327,LISTAS·PAPP!$AD$4:$AE$334,2,0))</f>
        <v xml:space="preserve"> </v>
      </c>
      <c r="AN2327" s="63"/>
      <c r="AO2327" s="64"/>
      <c r="AP2327" s="64"/>
      <c r="AQ2327" s="64"/>
      <c r="AR2327" s="64"/>
      <c r="AS2327" s="64"/>
      <c r="AT2327" s="64"/>
      <c r="AU2327" s="64"/>
      <c r="AV2327" s="64"/>
      <c r="AW2327" s="64"/>
      <c r="AX2327" s="64"/>
      <c r="AY2327" s="64"/>
      <c r="AZ2327" s="64"/>
      <c r="BA2327" s="53" t="str">
        <f t="shared" si="109"/>
        <v/>
      </c>
      <c r="BB2327" s="54" t="str">
        <f t="shared" si="110"/>
        <v/>
      </c>
      <c r="BC2327" s="55" t="str">
        <f t="shared" si="111"/>
        <v xml:space="preserve"> </v>
      </c>
    </row>
    <row r="2328" spans="1:55" x14ac:dyDescent="0.25">
      <c r="A2328" s="58"/>
      <c r="B2328" s="58"/>
      <c r="C2328" s="58"/>
      <c r="D2328" s="58"/>
      <c r="E2328" s="51" t="str">
        <f>IF(C2328&lt;&gt;"",VLOOKUP(MID(C2328,18,5),LISTAS·PAPP!$E$4:$F$76,2,0),"")</f>
        <v/>
      </c>
      <c r="F2328" s="58"/>
      <c r="G2328" s="51" t="str">
        <f>IF(F2328&lt;&gt;"",VLOOKUP(F2328,LISTAS·PAPP!$R$3:$T$221,3,0),"")</f>
        <v/>
      </c>
      <c r="H2328" s="58"/>
      <c r="I2328" s="66"/>
      <c r="J2328" s="66"/>
      <c r="K2328" s="67"/>
      <c r="L2328" s="66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52" t="str">
        <f>IF(A2328&lt;&gt;"",IF(D2328="DIRECCIÓN_DE_TRANSFERENCIAS","280 0031",VLOOKUP(C2328,LISTAS·PAPP!$C$3:$D$76,2,0)),"")</f>
        <v/>
      </c>
      <c r="Z2328" s="61"/>
      <c r="AA2328" s="62"/>
      <c r="AB2328" s="62"/>
      <c r="AC2328" s="65" t="str">
        <f>IF(D2328&lt;&gt;"",VLOOKUP(D2328,LISTAS·PAPP!$I$3:$M$16,2,0),"")</f>
        <v/>
      </c>
      <c r="AD2328" s="51" t="str">
        <f>IF(D2328&lt;&gt;"",VLOOKUP(D2328,LISTAS·PAPP!$I$3:$M$16,3,0),"")</f>
        <v/>
      </c>
      <c r="AE2328" s="52" t="str">
        <f>IF(D2328&lt;&gt;"",VLOOKUP(D2328,LISTAS·PAPP!$I$3:$M$16,4,0),"")</f>
        <v/>
      </c>
      <c r="AF2328" s="51" t="str">
        <f>IF(D2328&lt;&gt;"",VLOOKUP(D2328,LISTAS·PAPP!$I$3:$M$16,5,0),"")</f>
        <v/>
      </c>
      <c r="AG2328" s="52" t="str">
        <f>IF(AH2328&lt;&gt;"",VLOOKUP(AH2328,LISTAS·PAPP!$O$3:$P$74,2,0),"")</f>
        <v/>
      </c>
      <c r="AH2328" s="58"/>
      <c r="AI2328" s="60"/>
      <c r="AJ2328" s="51" t="str">
        <f>IF(AI2328&lt;&gt;"",VLOOKUP(AI2328,LISTAS·PAPP!$X$4:$Y$80,2,0),"")</f>
        <v/>
      </c>
      <c r="AK2328" s="58"/>
      <c r="AL2328" s="60"/>
      <c r="AM2328" s="51" t="str">
        <f>IF(ISERROR(VLOOKUP(AL2328,LISTAS·PAPP!$AD$4:$AE$334,2,0))," ",VLOOKUP(AL2328,LISTAS·PAPP!$AD$4:$AE$334,2,0))</f>
        <v xml:space="preserve"> </v>
      </c>
      <c r="AN2328" s="63"/>
      <c r="AO2328" s="64"/>
      <c r="AP2328" s="64"/>
      <c r="AQ2328" s="64"/>
      <c r="AR2328" s="64"/>
      <c r="AS2328" s="64"/>
      <c r="AT2328" s="64"/>
      <c r="AU2328" s="64"/>
      <c r="AV2328" s="64"/>
      <c r="AW2328" s="64"/>
      <c r="AX2328" s="64"/>
      <c r="AY2328" s="64"/>
      <c r="AZ2328" s="64"/>
      <c r="BA2328" s="53" t="str">
        <f t="shared" si="109"/>
        <v/>
      </c>
      <c r="BB2328" s="54" t="str">
        <f t="shared" si="110"/>
        <v/>
      </c>
      <c r="BC2328" s="55" t="str">
        <f t="shared" si="111"/>
        <v xml:space="preserve"> </v>
      </c>
    </row>
    <row r="2329" spans="1:55" x14ac:dyDescent="0.25">
      <c r="A2329" s="58"/>
      <c r="B2329" s="58"/>
      <c r="C2329" s="58"/>
      <c r="D2329" s="58"/>
      <c r="E2329" s="51" t="str">
        <f>IF(C2329&lt;&gt;"",VLOOKUP(MID(C2329,18,5),LISTAS·PAPP!$E$4:$F$76,2,0),"")</f>
        <v/>
      </c>
      <c r="F2329" s="58"/>
      <c r="G2329" s="51" t="str">
        <f>IF(F2329&lt;&gt;"",VLOOKUP(F2329,LISTAS·PAPP!$R$3:$T$221,3,0),"")</f>
        <v/>
      </c>
      <c r="H2329" s="58"/>
      <c r="I2329" s="66"/>
      <c r="J2329" s="66"/>
      <c r="K2329" s="67"/>
      <c r="L2329" s="66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52" t="str">
        <f>IF(A2329&lt;&gt;"",IF(D2329="DIRECCIÓN_DE_TRANSFERENCIAS","280 0031",VLOOKUP(C2329,LISTAS·PAPP!$C$3:$D$76,2,0)),"")</f>
        <v/>
      </c>
      <c r="Z2329" s="61"/>
      <c r="AA2329" s="62"/>
      <c r="AB2329" s="62"/>
      <c r="AC2329" s="65" t="str">
        <f>IF(D2329&lt;&gt;"",VLOOKUP(D2329,LISTAS·PAPP!$I$3:$M$16,2,0),"")</f>
        <v/>
      </c>
      <c r="AD2329" s="51" t="str">
        <f>IF(D2329&lt;&gt;"",VLOOKUP(D2329,LISTAS·PAPP!$I$3:$M$16,3,0),"")</f>
        <v/>
      </c>
      <c r="AE2329" s="52" t="str">
        <f>IF(D2329&lt;&gt;"",VLOOKUP(D2329,LISTAS·PAPP!$I$3:$M$16,4,0),"")</f>
        <v/>
      </c>
      <c r="AF2329" s="51" t="str">
        <f>IF(D2329&lt;&gt;"",VLOOKUP(D2329,LISTAS·PAPP!$I$3:$M$16,5,0),"")</f>
        <v/>
      </c>
      <c r="AG2329" s="52" t="str">
        <f>IF(AH2329&lt;&gt;"",VLOOKUP(AH2329,LISTAS·PAPP!$O$3:$P$74,2,0),"")</f>
        <v/>
      </c>
      <c r="AH2329" s="58"/>
      <c r="AI2329" s="60"/>
      <c r="AJ2329" s="51" t="str">
        <f>IF(AI2329&lt;&gt;"",VLOOKUP(AI2329,LISTAS·PAPP!$X$4:$Y$80,2,0),"")</f>
        <v/>
      </c>
      <c r="AK2329" s="58"/>
      <c r="AL2329" s="60"/>
      <c r="AM2329" s="51" t="str">
        <f>IF(ISERROR(VLOOKUP(AL2329,LISTAS·PAPP!$AD$4:$AE$334,2,0))," ",VLOOKUP(AL2329,LISTAS·PAPP!$AD$4:$AE$334,2,0))</f>
        <v xml:space="preserve"> </v>
      </c>
      <c r="AN2329" s="63"/>
      <c r="AO2329" s="64"/>
      <c r="AP2329" s="64"/>
      <c r="AQ2329" s="64"/>
      <c r="AR2329" s="64"/>
      <c r="AS2329" s="64"/>
      <c r="AT2329" s="64"/>
      <c r="AU2329" s="64"/>
      <c r="AV2329" s="64"/>
      <c r="AW2329" s="64"/>
      <c r="AX2329" s="64"/>
      <c r="AY2329" s="64"/>
      <c r="AZ2329" s="64"/>
      <c r="BA2329" s="53" t="str">
        <f t="shared" si="109"/>
        <v/>
      </c>
      <c r="BB2329" s="54" t="str">
        <f t="shared" si="110"/>
        <v/>
      </c>
      <c r="BC2329" s="55" t="str">
        <f t="shared" si="111"/>
        <v xml:space="preserve"> </v>
      </c>
    </row>
    <row r="2330" spans="1:55" x14ac:dyDescent="0.25">
      <c r="A2330" s="58"/>
      <c r="B2330" s="58"/>
      <c r="C2330" s="58"/>
      <c r="D2330" s="58"/>
      <c r="E2330" s="51" t="str">
        <f>IF(C2330&lt;&gt;"",VLOOKUP(MID(C2330,18,5),LISTAS·PAPP!$E$4:$F$76,2,0),"")</f>
        <v/>
      </c>
      <c r="F2330" s="58"/>
      <c r="G2330" s="51" t="str">
        <f>IF(F2330&lt;&gt;"",VLOOKUP(F2330,LISTAS·PAPP!$R$3:$T$221,3,0),"")</f>
        <v/>
      </c>
      <c r="H2330" s="58"/>
      <c r="I2330" s="66"/>
      <c r="J2330" s="66"/>
      <c r="K2330" s="67"/>
      <c r="L2330" s="66"/>
      <c r="M2330" s="60"/>
      <c r="N2330" s="60"/>
      <c r="O2330" s="60"/>
      <c r="P2330" s="60"/>
      <c r="Q2330" s="60"/>
      <c r="R2330" s="60"/>
      <c r="S2330" s="60"/>
      <c r="T2330" s="60"/>
      <c r="U2330" s="60"/>
      <c r="V2330" s="60"/>
      <c r="W2330" s="60"/>
      <c r="X2330" s="60"/>
      <c r="Y2330" s="52" t="str">
        <f>IF(A2330&lt;&gt;"",IF(D2330="DIRECCIÓN_DE_TRANSFERENCIAS","280 0031",VLOOKUP(C2330,LISTAS·PAPP!$C$3:$D$76,2,0)),"")</f>
        <v/>
      </c>
      <c r="Z2330" s="61"/>
      <c r="AA2330" s="62"/>
      <c r="AB2330" s="62"/>
      <c r="AC2330" s="65" t="str">
        <f>IF(D2330&lt;&gt;"",VLOOKUP(D2330,LISTAS·PAPP!$I$3:$M$16,2,0),"")</f>
        <v/>
      </c>
      <c r="AD2330" s="51" t="str">
        <f>IF(D2330&lt;&gt;"",VLOOKUP(D2330,LISTAS·PAPP!$I$3:$M$16,3,0),"")</f>
        <v/>
      </c>
      <c r="AE2330" s="52" t="str">
        <f>IF(D2330&lt;&gt;"",VLOOKUP(D2330,LISTAS·PAPP!$I$3:$M$16,4,0),"")</f>
        <v/>
      </c>
      <c r="AF2330" s="51" t="str">
        <f>IF(D2330&lt;&gt;"",VLOOKUP(D2330,LISTAS·PAPP!$I$3:$M$16,5,0),"")</f>
        <v/>
      </c>
      <c r="AG2330" s="52" t="str">
        <f>IF(AH2330&lt;&gt;"",VLOOKUP(AH2330,LISTAS·PAPP!$O$3:$P$74,2,0),"")</f>
        <v/>
      </c>
      <c r="AH2330" s="58"/>
      <c r="AI2330" s="60"/>
      <c r="AJ2330" s="51" t="str">
        <f>IF(AI2330&lt;&gt;"",VLOOKUP(AI2330,LISTAS·PAPP!$X$4:$Y$80,2,0),"")</f>
        <v/>
      </c>
      <c r="AK2330" s="58"/>
      <c r="AL2330" s="60"/>
      <c r="AM2330" s="51" t="str">
        <f>IF(ISERROR(VLOOKUP(AL2330,LISTAS·PAPP!$AD$4:$AE$334,2,0))," ",VLOOKUP(AL2330,LISTAS·PAPP!$AD$4:$AE$334,2,0))</f>
        <v xml:space="preserve"> </v>
      </c>
      <c r="AN2330" s="63"/>
      <c r="AO2330" s="64"/>
      <c r="AP2330" s="64"/>
      <c r="AQ2330" s="64"/>
      <c r="AR2330" s="64"/>
      <c r="AS2330" s="64"/>
      <c r="AT2330" s="64"/>
      <c r="AU2330" s="64"/>
      <c r="AV2330" s="64"/>
      <c r="AW2330" s="64"/>
      <c r="AX2330" s="64"/>
      <c r="AY2330" s="64"/>
      <c r="AZ2330" s="64"/>
      <c r="BA2330" s="53" t="str">
        <f t="shared" si="109"/>
        <v/>
      </c>
      <c r="BB2330" s="54" t="str">
        <f t="shared" si="110"/>
        <v/>
      </c>
      <c r="BC2330" s="55" t="str">
        <f t="shared" si="111"/>
        <v xml:space="preserve"> </v>
      </c>
    </row>
    <row r="2331" spans="1:55" x14ac:dyDescent="0.25">
      <c r="A2331" s="58"/>
      <c r="B2331" s="58"/>
      <c r="C2331" s="58"/>
      <c r="D2331" s="58"/>
      <c r="E2331" s="51" t="str">
        <f>IF(C2331&lt;&gt;"",VLOOKUP(MID(C2331,18,5),LISTAS·PAPP!$E$4:$F$76,2,0),"")</f>
        <v/>
      </c>
      <c r="F2331" s="58"/>
      <c r="G2331" s="51" t="str">
        <f>IF(F2331&lt;&gt;"",VLOOKUP(F2331,LISTAS·PAPP!$R$3:$T$221,3,0),"")</f>
        <v/>
      </c>
      <c r="H2331" s="58"/>
      <c r="I2331" s="66"/>
      <c r="J2331" s="66"/>
      <c r="K2331" s="67"/>
      <c r="L2331" s="66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52" t="str">
        <f>IF(A2331&lt;&gt;"",IF(D2331="DIRECCIÓN_DE_TRANSFERENCIAS","280 0031",VLOOKUP(C2331,LISTAS·PAPP!$C$3:$D$76,2,0)),"")</f>
        <v/>
      </c>
      <c r="Z2331" s="61"/>
      <c r="AA2331" s="62"/>
      <c r="AB2331" s="62"/>
      <c r="AC2331" s="65" t="str">
        <f>IF(D2331&lt;&gt;"",VLOOKUP(D2331,LISTAS·PAPP!$I$3:$M$16,2,0),"")</f>
        <v/>
      </c>
      <c r="AD2331" s="51" t="str">
        <f>IF(D2331&lt;&gt;"",VLOOKUP(D2331,LISTAS·PAPP!$I$3:$M$16,3,0),"")</f>
        <v/>
      </c>
      <c r="AE2331" s="52" t="str">
        <f>IF(D2331&lt;&gt;"",VLOOKUP(D2331,LISTAS·PAPP!$I$3:$M$16,4,0),"")</f>
        <v/>
      </c>
      <c r="AF2331" s="51" t="str">
        <f>IF(D2331&lt;&gt;"",VLOOKUP(D2331,LISTAS·PAPP!$I$3:$M$16,5,0),"")</f>
        <v/>
      </c>
      <c r="AG2331" s="52" t="str">
        <f>IF(AH2331&lt;&gt;"",VLOOKUP(AH2331,LISTAS·PAPP!$O$3:$P$74,2,0),"")</f>
        <v/>
      </c>
      <c r="AH2331" s="58"/>
      <c r="AI2331" s="60"/>
      <c r="AJ2331" s="51" t="str">
        <f>IF(AI2331&lt;&gt;"",VLOOKUP(AI2331,LISTAS·PAPP!$X$4:$Y$80,2,0),"")</f>
        <v/>
      </c>
      <c r="AK2331" s="58"/>
      <c r="AL2331" s="60"/>
      <c r="AM2331" s="51" t="str">
        <f>IF(ISERROR(VLOOKUP(AL2331,LISTAS·PAPP!$AD$4:$AE$334,2,0))," ",VLOOKUP(AL2331,LISTAS·PAPP!$AD$4:$AE$334,2,0))</f>
        <v xml:space="preserve"> </v>
      </c>
      <c r="AN2331" s="63"/>
      <c r="AO2331" s="64"/>
      <c r="AP2331" s="64"/>
      <c r="AQ2331" s="64"/>
      <c r="AR2331" s="64"/>
      <c r="AS2331" s="64"/>
      <c r="AT2331" s="64"/>
      <c r="AU2331" s="64"/>
      <c r="AV2331" s="64"/>
      <c r="AW2331" s="64"/>
      <c r="AX2331" s="64"/>
      <c r="AY2331" s="64"/>
      <c r="AZ2331" s="64"/>
      <c r="BA2331" s="53" t="str">
        <f t="shared" si="109"/>
        <v/>
      </c>
      <c r="BB2331" s="54" t="str">
        <f t="shared" si="110"/>
        <v/>
      </c>
      <c r="BC2331" s="55" t="str">
        <f t="shared" si="111"/>
        <v xml:space="preserve"> </v>
      </c>
    </row>
    <row r="2332" spans="1:55" x14ac:dyDescent="0.25">
      <c r="A2332" s="58"/>
      <c r="B2332" s="58"/>
      <c r="C2332" s="58"/>
      <c r="D2332" s="58"/>
      <c r="E2332" s="51" t="str">
        <f>IF(C2332&lt;&gt;"",VLOOKUP(MID(C2332,18,5),LISTAS·PAPP!$E$4:$F$76,2,0),"")</f>
        <v/>
      </c>
      <c r="F2332" s="58"/>
      <c r="G2332" s="51" t="str">
        <f>IF(F2332&lt;&gt;"",VLOOKUP(F2332,LISTAS·PAPP!$R$3:$T$221,3,0),"")</f>
        <v/>
      </c>
      <c r="H2332" s="58"/>
      <c r="I2332" s="66"/>
      <c r="J2332" s="66"/>
      <c r="K2332" s="67"/>
      <c r="L2332" s="66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52" t="str">
        <f>IF(A2332&lt;&gt;"",IF(D2332="DIRECCIÓN_DE_TRANSFERENCIAS","280 0031",VLOOKUP(C2332,LISTAS·PAPP!$C$3:$D$76,2,0)),"")</f>
        <v/>
      </c>
      <c r="Z2332" s="61"/>
      <c r="AA2332" s="62"/>
      <c r="AB2332" s="62"/>
      <c r="AC2332" s="65" t="str">
        <f>IF(D2332&lt;&gt;"",VLOOKUP(D2332,LISTAS·PAPP!$I$3:$M$16,2,0),"")</f>
        <v/>
      </c>
      <c r="AD2332" s="51" t="str">
        <f>IF(D2332&lt;&gt;"",VLOOKUP(D2332,LISTAS·PAPP!$I$3:$M$16,3,0),"")</f>
        <v/>
      </c>
      <c r="AE2332" s="52" t="str">
        <f>IF(D2332&lt;&gt;"",VLOOKUP(D2332,LISTAS·PAPP!$I$3:$M$16,4,0),"")</f>
        <v/>
      </c>
      <c r="AF2332" s="51" t="str">
        <f>IF(D2332&lt;&gt;"",VLOOKUP(D2332,LISTAS·PAPP!$I$3:$M$16,5,0),"")</f>
        <v/>
      </c>
      <c r="AG2332" s="52" t="str">
        <f>IF(AH2332&lt;&gt;"",VLOOKUP(AH2332,LISTAS·PAPP!$O$3:$P$74,2,0),"")</f>
        <v/>
      </c>
      <c r="AH2332" s="58"/>
      <c r="AI2332" s="60"/>
      <c r="AJ2332" s="51" t="str">
        <f>IF(AI2332&lt;&gt;"",VLOOKUP(AI2332,LISTAS·PAPP!$X$4:$Y$80,2,0),"")</f>
        <v/>
      </c>
      <c r="AK2332" s="58"/>
      <c r="AL2332" s="60"/>
      <c r="AM2332" s="51" t="str">
        <f>IF(ISERROR(VLOOKUP(AL2332,LISTAS·PAPP!$AD$4:$AE$334,2,0))," ",VLOOKUP(AL2332,LISTAS·PAPP!$AD$4:$AE$334,2,0))</f>
        <v xml:space="preserve"> </v>
      </c>
      <c r="AN2332" s="63"/>
      <c r="AO2332" s="64"/>
      <c r="AP2332" s="64"/>
      <c r="AQ2332" s="64"/>
      <c r="AR2332" s="64"/>
      <c r="AS2332" s="64"/>
      <c r="AT2332" s="64"/>
      <c r="AU2332" s="64"/>
      <c r="AV2332" s="64"/>
      <c r="AW2332" s="64"/>
      <c r="AX2332" s="64"/>
      <c r="AY2332" s="64"/>
      <c r="AZ2332" s="64"/>
      <c r="BA2332" s="53" t="str">
        <f t="shared" si="109"/>
        <v/>
      </c>
      <c r="BB2332" s="54" t="str">
        <f t="shared" si="110"/>
        <v/>
      </c>
      <c r="BC2332" s="55" t="str">
        <f t="shared" si="111"/>
        <v xml:space="preserve"> </v>
      </c>
    </row>
    <row r="2333" spans="1:55" x14ac:dyDescent="0.25">
      <c r="A2333" s="58"/>
      <c r="B2333" s="58"/>
      <c r="C2333" s="58"/>
      <c r="D2333" s="58"/>
      <c r="E2333" s="51" t="str">
        <f>IF(C2333&lt;&gt;"",VLOOKUP(MID(C2333,18,5),LISTAS·PAPP!$E$4:$F$76,2,0),"")</f>
        <v/>
      </c>
      <c r="F2333" s="58"/>
      <c r="G2333" s="51" t="str">
        <f>IF(F2333&lt;&gt;"",VLOOKUP(F2333,LISTAS·PAPP!$R$3:$T$221,3,0),"")</f>
        <v/>
      </c>
      <c r="H2333" s="58"/>
      <c r="I2333" s="66"/>
      <c r="J2333" s="66"/>
      <c r="K2333" s="67"/>
      <c r="L2333" s="66"/>
      <c r="M2333" s="60"/>
      <c r="N2333" s="60"/>
      <c r="O2333" s="60"/>
      <c r="P2333" s="60"/>
      <c r="Q2333" s="60"/>
      <c r="R2333" s="60"/>
      <c r="S2333" s="60"/>
      <c r="T2333" s="60"/>
      <c r="U2333" s="60"/>
      <c r="V2333" s="60"/>
      <c r="W2333" s="60"/>
      <c r="X2333" s="60"/>
      <c r="Y2333" s="52" t="str">
        <f>IF(A2333&lt;&gt;"",IF(D2333="DIRECCIÓN_DE_TRANSFERENCIAS","280 0031",VLOOKUP(C2333,LISTAS·PAPP!$C$3:$D$76,2,0)),"")</f>
        <v/>
      </c>
      <c r="Z2333" s="61"/>
      <c r="AA2333" s="62"/>
      <c r="AB2333" s="62"/>
      <c r="AC2333" s="65" t="str">
        <f>IF(D2333&lt;&gt;"",VLOOKUP(D2333,LISTAS·PAPP!$I$3:$M$16,2,0),"")</f>
        <v/>
      </c>
      <c r="AD2333" s="51" t="str">
        <f>IF(D2333&lt;&gt;"",VLOOKUP(D2333,LISTAS·PAPP!$I$3:$M$16,3,0),"")</f>
        <v/>
      </c>
      <c r="AE2333" s="52" t="str">
        <f>IF(D2333&lt;&gt;"",VLOOKUP(D2333,LISTAS·PAPP!$I$3:$M$16,4,0),"")</f>
        <v/>
      </c>
      <c r="AF2333" s="51" t="str">
        <f>IF(D2333&lt;&gt;"",VLOOKUP(D2333,LISTAS·PAPP!$I$3:$M$16,5,0),"")</f>
        <v/>
      </c>
      <c r="AG2333" s="52" t="str">
        <f>IF(AH2333&lt;&gt;"",VLOOKUP(AH2333,LISTAS·PAPP!$O$3:$P$74,2,0),"")</f>
        <v/>
      </c>
      <c r="AH2333" s="58"/>
      <c r="AI2333" s="60"/>
      <c r="AJ2333" s="51" t="str">
        <f>IF(AI2333&lt;&gt;"",VLOOKUP(AI2333,LISTAS·PAPP!$X$4:$Y$80,2,0),"")</f>
        <v/>
      </c>
      <c r="AK2333" s="58"/>
      <c r="AL2333" s="60"/>
      <c r="AM2333" s="51" t="str">
        <f>IF(ISERROR(VLOOKUP(AL2333,LISTAS·PAPP!$AD$4:$AE$334,2,0))," ",VLOOKUP(AL2333,LISTAS·PAPP!$AD$4:$AE$334,2,0))</f>
        <v xml:space="preserve"> </v>
      </c>
      <c r="AN2333" s="63"/>
      <c r="AO2333" s="64"/>
      <c r="AP2333" s="64"/>
      <c r="AQ2333" s="64"/>
      <c r="AR2333" s="64"/>
      <c r="AS2333" s="64"/>
      <c r="AT2333" s="64"/>
      <c r="AU2333" s="64"/>
      <c r="AV2333" s="64"/>
      <c r="AW2333" s="64"/>
      <c r="AX2333" s="64"/>
      <c r="AY2333" s="64"/>
      <c r="AZ2333" s="64"/>
      <c r="BA2333" s="53" t="str">
        <f t="shared" si="109"/>
        <v/>
      </c>
      <c r="BB2333" s="54" t="str">
        <f t="shared" si="110"/>
        <v/>
      </c>
      <c r="BC2333" s="55" t="str">
        <f t="shared" si="111"/>
        <v xml:space="preserve"> </v>
      </c>
    </row>
    <row r="2334" spans="1:55" x14ac:dyDescent="0.25">
      <c r="A2334" s="58"/>
      <c r="B2334" s="58"/>
      <c r="C2334" s="58"/>
      <c r="D2334" s="58"/>
      <c r="E2334" s="51" t="str">
        <f>IF(C2334&lt;&gt;"",VLOOKUP(MID(C2334,18,5),LISTAS·PAPP!$E$4:$F$76,2,0),"")</f>
        <v/>
      </c>
      <c r="F2334" s="58"/>
      <c r="G2334" s="51" t="str">
        <f>IF(F2334&lt;&gt;"",VLOOKUP(F2334,LISTAS·PAPP!$R$3:$T$221,3,0),"")</f>
        <v/>
      </c>
      <c r="H2334" s="58"/>
      <c r="I2334" s="66"/>
      <c r="J2334" s="66"/>
      <c r="K2334" s="67"/>
      <c r="L2334" s="66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52" t="str">
        <f>IF(A2334&lt;&gt;"",IF(D2334="DIRECCIÓN_DE_TRANSFERENCIAS","280 0031",VLOOKUP(C2334,LISTAS·PAPP!$C$3:$D$76,2,0)),"")</f>
        <v/>
      </c>
      <c r="Z2334" s="61"/>
      <c r="AA2334" s="62"/>
      <c r="AB2334" s="62"/>
      <c r="AC2334" s="65" t="str">
        <f>IF(D2334&lt;&gt;"",VLOOKUP(D2334,LISTAS·PAPP!$I$3:$M$16,2,0),"")</f>
        <v/>
      </c>
      <c r="AD2334" s="51" t="str">
        <f>IF(D2334&lt;&gt;"",VLOOKUP(D2334,LISTAS·PAPP!$I$3:$M$16,3,0),"")</f>
        <v/>
      </c>
      <c r="AE2334" s="52" t="str">
        <f>IF(D2334&lt;&gt;"",VLOOKUP(D2334,LISTAS·PAPP!$I$3:$M$16,4,0),"")</f>
        <v/>
      </c>
      <c r="AF2334" s="51" t="str">
        <f>IF(D2334&lt;&gt;"",VLOOKUP(D2334,LISTAS·PAPP!$I$3:$M$16,5,0),"")</f>
        <v/>
      </c>
      <c r="AG2334" s="52" t="str">
        <f>IF(AH2334&lt;&gt;"",VLOOKUP(AH2334,LISTAS·PAPP!$O$3:$P$74,2,0),"")</f>
        <v/>
      </c>
      <c r="AH2334" s="58"/>
      <c r="AI2334" s="60"/>
      <c r="AJ2334" s="51" t="str">
        <f>IF(AI2334&lt;&gt;"",VLOOKUP(AI2334,LISTAS·PAPP!$X$4:$Y$80,2,0),"")</f>
        <v/>
      </c>
      <c r="AK2334" s="58"/>
      <c r="AL2334" s="60"/>
      <c r="AM2334" s="51" t="str">
        <f>IF(ISERROR(VLOOKUP(AL2334,LISTAS·PAPP!$AD$4:$AE$334,2,0))," ",VLOOKUP(AL2334,LISTAS·PAPP!$AD$4:$AE$334,2,0))</f>
        <v xml:space="preserve"> </v>
      </c>
      <c r="AN2334" s="63"/>
      <c r="AO2334" s="64"/>
      <c r="AP2334" s="64"/>
      <c r="AQ2334" s="64"/>
      <c r="AR2334" s="64"/>
      <c r="AS2334" s="64"/>
      <c r="AT2334" s="64"/>
      <c r="AU2334" s="64"/>
      <c r="AV2334" s="64"/>
      <c r="AW2334" s="64"/>
      <c r="AX2334" s="64"/>
      <c r="AY2334" s="64"/>
      <c r="AZ2334" s="64"/>
      <c r="BA2334" s="53" t="str">
        <f t="shared" si="109"/>
        <v/>
      </c>
      <c r="BB2334" s="54" t="str">
        <f t="shared" si="110"/>
        <v/>
      </c>
      <c r="BC2334" s="55" t="str">
        <f t="shared" si="111"/>
        <v xml:space="preserve"> </v>
      </c>
    </row>
    <row r="2335" spans="1:55" x14ac:dyDescent="0.25">
      <c r="A2335" s="58"/>
      <c r="B2335" s="58"/>
      <c r="C2335" s="58"/>
      <c r="D2335" s="58"/>
      <c r="E2335" s="51" t="str">
        <f>IF(C2335&lt;&gt;"",VLOOKUP(MID(C2335,18,5),LISTAS·PAPP!$E$4:$F$76,2,0),"")</f>
        <v/>
      </c>
      <c r="F2335" s="58"/>
      <c r="G2335" s="51" t="str">
        <f>IF(F2335&lt;&gt;"",VLOOKUP(F2335,LISTAS·PAPP!$R$3:$T$221,3,0),"")</f>
        <v/>
      </c>
      <c r="H2335" s="58"/>
      <c r="I2335" s="66"/>
      <c r="J2335" s="66"/>
      <c r="K2335" s="67"/>
      <c r="L2335" s="66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52" t="str">
        <f>IF(A2335&lt;&gt;"",IF(D2335="DIRECCIÓN_DE_TRANSFERENCIAS","280 0031",VLOOKUP(C2335,LISTAS·PAPP!$C$3:$D$76,2,0)),"")</f>
        <v/>
      </c>
      <c r="Z2335" s="61"/>
      <c r="AA2335" s="62"/>
      <c r="AB2335" s="62"/>
      <c r="AC2335" s="65" t="str">
        <f>IF(D2335&lt;&gt;"",VLOOKUP(D2335,LISTAS·PAPP!$I$3:$M$16,2,0),"")</f>
        <v/>
      </c>
      <c r="AD2335" s="51" t="str">
        <f>IF(D2335&lt;&gt;"",VLOOKUP(D2335,LISTAS·PAPP!$I$3:$M$16,3,0),"")</f>
        <v/>
      </c>
      <c r="AE2335" s="52" t="str">
        <f>IF(D2335&lt;&gt;"",VLOOKUP(D2335,LISTAS·PAPP!$I$3:$M$16,4,0),"")</f>
        <v/>
      </c>
      <c r="AF2335" s="51" t="str">
        <f>IF(D2335&lt;&gt;"",VLOOKUP(D2335,LISTAS·PAPP!$I$3:$M$16,5,0),"")</f>
        <v/>
      </c>
      <c r="AG2335" s="52" t="str">
        <f>IF(AH2335&lt;&gt;"",VLOOKUP(AH2335,LISTAS·PAPP!$O$3:$P$74,2,0),"")</f>
        <v/>
      </c>
      <c r="AH2335" s="58"/>
      <c r="AI2335" s="60"/>
      <c r="AJ2335" s="51" t="str">
        <f>IF(AI2335&lt;&gt;"",VLOOKUP(AI2335,LISTAS·PAPP!$X$4:$Y$80,2,0),"")</f>
        <v/>
      </c>
      <c r="AK2335" s="58"/>
      <c r="AL2335" s="60"/>
      <c r="AM2335" s="51" t="str">
        <f>IF(ISERROR(VLOOKUP(AL2335,LISTAS·PAPP!$AD$4:$AE$334,2,0))," ",VLOOKUP(AL2335,LISTAS·PAPP!$AD$4:$AE$334,2,0))</f>
        <v xml:space="preserve"> </v>
      </c>
      <c r="AN2335" s="63"/>
      <c r="AO2335" s="64"/>
      <c r="AP2335" s="64"/>
      <c r="AQ2335" s="64"/>
      <c r="AR2335" s="64"/>
      <c r="AS2335" s="64"/>
      <c r="AT2335" s="64"/>
      <c r="AU2335" s="64"/>
      <c r="AV2335" s="64"/>
      <c r="AW2335" s="64"/>
      <c r="AX2335" s="64"/>
      <c r="AY2335" s="64"/>
      <c r="AZ2335" s="64"/>
      <c r="BA2335" s="53" t="str">
        <f t="shared" si="109"/>
        <v/>
      </c>
      <c r="BB2335" s="54" t="str">
        <f t="shared" si="110"/>
        <v/>
      </c>
      <c r="BC2335" s="55" t="str">
        <f t="shared" si="111"/>
        <v xml:space="preserve"> </v>
      </c>
    </row>
    <row r="2336" spans="1:55" x14ac:dyDescent="0.25">
      <c r="A2336" s="58"/>
      <c r="B2336" s="58"/>
      <c r="C2336" s="58"/>
      <c r="D2336" s="58"/>
      <c r="E2336" s="51" t="str">
        <f>IF(C2336&lt;&gt;"",VLOOKUP(MID(C2336,18,5),LISTAS·PAPP!$E$4:$F$76,2,0),"")</f>
        <v/>
      </c>
      <c r="F2336" s="58"/>
      <c r="G2336" s="51" t="str">
        <f>IF(F2336&lt;&gt;"",VLOOKUP(F2336,LISTAS·PAPP!$R$3:$T$221,3,0),"")</f>
        <v/>
      </c>
      <c r="H2336" s="58"/>
      <c r="I2336" s="66"/>
      <c r="J2336" s="66"/>
      <c r="K2336" s="67"/>
      <c r="L2336" s="66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52" t="str">
        <f>IF(A2336&lt;&gt;"",IF(D2336="DIRECCIÓN_DE_TRANSFERENCIAS","280 0031",VLOOKUP(C2336,LISTAS·PAPP!$C$3:$D$76,2,0)),"")</f>
        <v/>
      </c>
      <c r="Z2336" s="61"/>
      <c r="AA2336" s="62"/>
      <c r="AB2336" s="62"/>
      <c r="AC2336" s="65" t="str">
        <f>IF(D2336&lt;&gt;"",VLOOKUP(D2336,LISTAS·PAPP!$I$3:$M$16,2,0),"")</f>
        <v/>
      </c>
      <c r="AD2336" s="51" t="str">
        <f>IF(D2336&lt;&gt;"",VLOOKUP(D2336,LISTAS·PAPP!$I$3:$M$16,3,0),"")</f>
        <v/>
      </c>
      <c r="AE2336" s="52" t="str">
        <f>IF(D2336&lt;&gt;"",VLOOKUP(D2336,LISTAS·PAPP!$I$3:$M$16,4,0),"")</f>
        <v/>
      </c>
      <c r="AF2336" s="51" t="str">
        <f>IF(D2336&lt;&gt;"",VLOOKUP(D2336,LISTAS·PAPP!$I$3:$M$16,5,0),"")</f>
        <v/>
      </c>
      <c r="AG2336" s="52" t="str">
        <f>IF(AH2336&lt;&gt;"",VLOOKUP(AH2336,LISTAS·PAPP!$O$3:$P$74,2,0),"")</f>
        <v/>
      </c>
      <c r="AH2336" s="58"/>
      <c r="AI2336" s="60"/>
      <c r="AJ2336" s="51" t="str">
        <f>IF(AI2336&lt;&gt;"",VLOOKUP(AI2336,LISTAS·PAPP!$X$4:$Y$80,2,0),"")</f>
        <v/>
      </c>
      <c r="AK2336" s="58"/>
      <c r="AL2336" s="60"/>
      <c r="AM2336" s="51" t="str">
        <f>IF(ISERROR(VLOOKUP(AL2336,LISTAS·PAPP!$AD$4:$AE$334,2,0))," ",VLOOKUP(AL2336,LISTAS·PAPP!$AD$4:$AE$334,2,0))</f>
        <v xml:space="preserve"> </v>
      </c>
      <c r="AN2336" s="63"/>
      <c r="AO2336" s="64"/>
      <c r="AP2336" s="64"/>
      <c r="AQ2336" s="64"/>
      <c r="AR2336" s="64"/>
      <c r="AS2336" s="64"/>
      <c r="AT2336" s="64"/>
      <c r="AU2336" s="64"/>
      <c r="AV2336" s="64"/>
      <c r="AW2336" s="64"/>
      <c r="AX2336" s="64"/>
      <c r="AY2336" s="64"/>
      <c r="AZ2336" s="64"/>
      <c r="BA2336" s="53" t="str">
        <f t="shared" si="109"/>
        <v/>
      </c>
      <c r="BB2336" s="54" t="str">
        <f t="shared" si="110"/>
        <v/>
      </c>
      <c r="BC2336" s="55" t="str">
        <f t="shared" si="111"/>
        <v xml:space="preserve"> </v>
      </c>
    </row>
    <row r="2337" spans="1:55" x14ac:dyDescent="0.25">
      <c r="A2337" s="58"/>
      <c r="B2337" s="58"/>
      <c r="C2337" s="58"/>
      <c r="D2337" s="58"/>
      <c r="E2337" s="51" t="str">
        <f>IF(C2337&lt;&gt;"",VLOOKUP(MID(C2337,18,5),LISTAS·PAPP!$E$4:$F$76,2,0),"")</f>
        <v/>
      </c>
      <c r="F2337" s="58"/>
      <c r="G2337" s="51" t="str">
        <f>IF(F2337&lt;&gt;"",VLOOKUP(F2337,LISTAS·PAPP!$R$3:$T$221,3,0),"")</f>
        <v/>
      </c>
      <c r="H2337" s="58"/>
      <c r="I2337" s="66"/>
      <c r="J2337" s="66"/>
      <c r="K2337" s="67"/>
      <c r="L2337" s="66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52" t="str">
        <f>IF(A2337&lt;&gt;"",IF(D2337="DIRECCIÓN_DE_TRANSFERENCIAS","280 0031",VLOOKUP(C2337,LISTAS·PAPP!$C$3:$D$76,2,0)),"")</f>
        <v/>
      </c>
      <c r="Z2337" s="61"/>
      <c r="AA2337" s="62"/>
      <c r="AB2337" s="62"/>
      <c r="AC2337" s="65" t="str">
        <f>IF(D2337&lt;&gt;"",VLOOKUP(D2337,LISTAS·PAPP!$I$3:$M$16,2,0),"")</f>
        <v/>
      </c>
      <c r="AD2337" s="51" t="str">
        <f>IF(D2337&lt;&gt;"",VLOOKUP(D2337,LISTAS·PAPP!$I$3:$M$16,3,0),"")</f>
        <v/>
      </c>
      <c r="AE2337" s="52" t="str">
        <f>IF(D2337&lt;&gt;"",VLOOKUP(D2337,LISTAS·PAPP!$I$3:$M$16,4,0),"")</f>
        <v/>
      </c>
      <c r="AF2337" s="51" t="str">
        <f>IF(D2337&lt;&gt;"",VLOOKUP(D2337,LISTAS·PAPP!$I$3:$M$16,5,0),"")</f>
        <v/>
      </c>
      <c r="AG2337" s="52" t="str">
        <f>IF(AH2337&lt;&gt;"",VLOOKUP(AH2337,LISTAS·PAPP!$O$3:$P$74,2,0),"")</f>
        <v/>
      </c>
      <c r="AH2337" s="58"/>
      <c r="AI2337" s="60"/>
      <c r="AJ2337" s="51" t="str">
        <f>IF(AI2337&lt;&gt;"",VLOOKUP(AI2337,LISTAS·PAPP!$X$4:$Y$80,2,0),"")</f>
        <v/>
      </c>
      <c r="AK2337" s="58"/>
      <c r="AL2337" s="60"/>
      <c r="AM2337" s="51" t="str">
        <f>IF(ISERROR(VLOOKUP(AL2337,LISTAS·PAPP!$AD$4:$AE$334,2,0))," ",VLOOKUP(AL2337,LISTAS·PAPP!$AD$4:$AE$334,2,0))</f>
        <v xml:space="preserve"> </v>
      </c>
      <c r="AN2337" s="63"/>
      <c r="AO2337" s="64"/>
      <c r="AP2337" s="64"/>
      <c r="AQ2337" s="64"/>
      <c r="AR2337" s="64"/>
      <c r="AS2337" s="64"/>
      <c r="AT2337" s="64"/>
      <c r="AU2337" s="64"/>
      <c r="AV2337" s="64"/>
      <c r="AW2337" s="64"/>
      <c r="AX2337" s="64"/>
      <c r="AY2337" s="64"/>
      <c r="AZ2337" s="64"/>
      <c r="BA2337" s="53" t="str">
        <f t="shared" si="109"/>
        <v/>
      </c>
      <c r="BB2337" s="54" t="str">
        <f t="shared" si="110"/>
        <v/>
      </c>
      <c r="BC2337" s="55" t="str">
        <f t="shared" si="111"/>
        <v xml:space="preserve"> </v>
      </c>
    </row>
    <row r="2338" spans="1:55" x14ac:dyDescent="0.25">
      <c r="A2338" s="58"/>
      <c r="B2338" s="58"/>
      <c r="C2338" s="58"/>
      <c r="D2338" s="58"/>
      <c r="E2338" s="51" t="str">
        <f>IF(C2338&lt;&gt;"",VLOOKUP(MID(C2338,18,5),LISTAS·PAPP!$E$4:$F$76,2,0),"")</f>
        <v/>
      </c>
      <c r="F2338" s="58"/>
      <c r="G2338" s="51" t="str">
        <f>IF(F2338&lt;&gt;"",VLOOKUP(F2338,LISTAS·PAPP!$R$3:$T$221,3,0),"")</f>
        <v/>
      </c>
      <c r="H2338" s="58"/>
      <c r="I2338" s="66"/>
      <c r="J2338" s="66"/>
      <c r="K2338" s="67"/>
      <c r="L2338" s="66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52" t="str">
        <f>IF(A2338&lt;&gt;"",IF(D2338="DIRECCIÓN_DE_TRANSFERENCIAS","280 0031",VLOOKUP(C2338,LISTAS·PAPP!$C$3:$D$76,2,0)),"")</f>
        <v/>
      </c>
      <c r="Z2338" s="61"/>
      <c r="AA2338" s="62"/>
      <c r="AB2338" s="62"/>
      <c r="AC2338" s="65" t="str">
        <f>IF(D2338&lt;&gt;"",VLOOKUP(D2338,LISTAS·PAPP!$I$3:$M$16,2,0),"")</f>
        <v/>
      </c>
      <c r="AD2338" s="51" t="str">
        <f>IF(D2338&lt;&gt;"",VLOOKUP(D2338,LISTAS·PAPP!$I$3:$M$16,3,0),"")</f>
        <v/>
      </c>
      <c r="AE2338" s="52" t="str">
        <f>IF(D2338&lt;&gt;"",VLOOKUP(D2338,LISTAS·PAPP!$I$3:$M$16,4,0),"")</f>
        <v/>
      </c>
      <c r="AF2338" s="51" t="str">
        <f>IF(D2338&lt;&gt;"",VLOOKUP(D2338,LISTAS·PAPP!$I$3:$M$16,5,0),"")</f>
        <v/>
      </c>
      <c r="AG2338" s="52" t="str">
        <f>IF(AH2338&lt;&gt;"",VLOOKUP(AH2338,LISTAS·PAPP!$O$3:$P$74,2,0),"")</f>
        <v/>
      </c>
      <c r="AH2338" s="58"/>
      <c r="AI2338" s="60"/>
      <c r="AJ2338" s="51" t="str">
        <f>IF(AI2338&lt;&gt;"",VLOOKUP(AI2338,LISTAS·PAPP!$X$4:$Y$80,2,0),"")</f>
        <v/>
      </c>
      <c r="AK2338" s="58"/>
      <c r="AL2338" s="60"/>
      <c r="AM2338" s="51" t="str">
        <f>IF(ISERROR(VLOOKUP(AL2338,LISTAS·PAPP!$AD$4:$AE$334,2,0))," ",VLOOKUP(AL2338,LISTAS·PAPP!$AD$4:$AE$334,2,0))</f>
        <v xml:space="preserve"> </v>
      </c>
      <c r="AN2338" s="63"/>
      <c r="AO2338" s="64"/>
      <c r="AP2338" s="64"/>
      <c r="AQ2338" s="64"/>
      <c r="AR2338" s="64"/>
      <c r="AS2338" s="64"/>
      <c r="AT2338" s="64"/>
      <c r="AU2338" s="64"/>
      <c r="AV2338" s="64"/>
      <c r="AW2338" s="64"/>
      <c r="AX2338" s="64"/>
      <c r="AY2338" s="64"/>
      <c r="AZ2338" s="64"/>
      <c r="BA2338" s="53" t="str">
        <f t="shared" si="109"/>
        <v/>
      </c>
      <c r="BB2338" s="54" t="str">
        <f t="shared" si="110"/>
        <v/>
      </c>
      <c r="BC2338" s="55" t="str">
        <f t="shared" si="111"/>
        <v xml:space="preserve"> </v>
      </c>
    </row>
    <row r="2339" spans="1:55" x14ac:dyDescent="0.25">
      <c r="A2339" s="58"/>
      <c r="B2339" s="58"/>
      <c r="C2339" s="58"/>
      <c r="D2339" s="58"/>
      <c r="E2339" s="51" t="str">
        <f>IF(C2339&lt;&gt;"",VLOOKUP(MID(C2339,18,5),LISTAS·PAPP!$E$4:$F$76,2,0),"")</f>
        <v/>
      </c>
      <c r="F2339" s="58"/>
      <c r="G2339" s="51" t="str">
        <f>IF(F2339&lt;&gt;"",VLOOKUP(F2339,LISTAS·PAPP!$R$3:$T$221,3,0),"")</f>
        <v/>
      </c>
      <c r="H2339" s="58"/>
      <c r="I2339" s="66"/>
      <c r="J2339" s="66"/>
      <c r="K2339" s="67"/>
      <c r="L2339" s="66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52" t="str">
        <f>IF(A2339&lt;&gt;"",IF(D2339="DIRECCIÓN_DE_TRANSFERENCIAS","280 0031",VLOOKUP(C2339,LISTAS·PAPP!$C$3:$D$76,2,0)),"")</f>
        <v/>
      </c>
      <c r="Z2339" s="61"/>
      <c r="AA2339" s="62"/>
      <c r="AB2339" s="62"/>
      <c r="AC2339" s="65" t="str">
        <f>IF(D2339&lt;&gt;"",VLOOKUP(D2339,LISTAS·PAPP!$I$3:$M$16,2,0),"")</f>
        <v/>
      </c>
      <c r="AD2339" s="51" t="str">
        <f>IF(D2339&lt;&gt;"",VLOOKUP(D2339,LISTAS·PAPP!$I$3:$M$16,3,0),"")</f>
        <v/>
      </c>
      <c r="AE2339" s="52" t="str">
        <f>IF(D2339&lt;&gt;"",VLOOKUP(D2339,LISTAS·PAPP!$I$3:$M$16,4,0),"")</f>
        <v/>
      </c>
      <c r="AF2339" s="51" t="str">
        <f>IF(D2339&lt;&gt;"",VLOOKUP(D2339,LISTAS·PAPP!$I$3:$M$16,5,0),"")</f>
        <v/>
      </c>
      <c r="AG2339" s="52" t="str">
        <f>IF(AH2339&lt;&gt;"",VLOOKUP(AH2339,LISTAS·PAPP!$O$3:$P$74,2,0),"")</f>
        <v/>
      </c>
      <c r="AH2339" s="58"/>
      <c r="AI2339" s="60"/>
      <c r="AJ2339" s="51" t="str">
        <f>IF(AI2339&lt;&gt;"",VLOOKUP(AI2339,LISTAS·PAPP!$X$4:$Y$80,2,0),"")</f>
        <v/>
      </c>
      <c r="AK2339" s="58"/>
      <c r="AL2339" s="60"/>
      <c r="AM2339" s="51" t="str">
        <f>IF(ISERROR(VLOOKUP(AL2339,LISTAS·PAPP!$AD$4:$AE$334,2,0))," ",VLOOKUP(AL2339,LISTAS·PAPP!$AD$4:$AE$334,2,0))</f>
        <v xml:space="preserve"> </v>
      </c>
      <c r="AN2339" s="63"/>
      <c r="AO2339" s="64"/>
      <c r="AP2339" s="64"/>
      <c r="AQ2339" s="64"/>
      <c r="AR2339" s="64"/>
      <c r="AS2339" s="64"/>
      <c r="AT2339" s="64"/>
      <c r="AU2339" s="64"/>
      <c r="AV2339" s="64"/>
      <c r="AW2339" s="64"/>
      <c r="AX2339" s="64"/>
      <c r="AY2339" s="64"/>
      <c r="AZ2339" s="64"/>
      <c r="BA2339" s="53" t="str">
        <f t="shared" si="109"/>
        <v/>
      </c>
      <c r="BB2339" s="54" t="str">
        <f t="shared" si="110"/>
        <v/>
      </c>
      <c r="BC2339" s="55" t="str">
        <f t="shared" si="111"/>
        <v xml:space="preserve"> </v>
      </c>
    </row>
    <row r="2340" spans="1:55" x14ac:dyDescent="0.25">
      <c r="A2340" s="58"/>
      <c r="B2340" s="58"/>
      <c r="C2340" s="58"/>
      <c r="D2340" s="58"/>
      <c r="E2340" s="51" t="str">
        <f>IF(C2340&lt;&gt;"",VLOOKUP(MID(C2340,18,5),LISTAS·PAPP!$E$4:$F$76,2,0),"")</f>
        <v/>
      </c>
      <c r="F2340" s="58"/>
      <c r="G2340" s="51" t="str">
        <f>IF(F2340&lt;&gt;"",VLOOKUP(F2340,LISTAS·PAPP!$R$3:$T$221,3,0),"")</f>
        <v/>
      </c>
      <c r="H2340" s="58"/>
      <c r="I2340" s="66"/>
      <c r="J2340" s="66"/>
      <c r="K2340" s="67"/>
      <c r="L2340" s="66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52" t="str">
        <f>IF(A2340&lt;&gt;"",IF(D2340="DIRECCIÓN_DE_TRANSFERENCIAS","280 0031",VLOOKUP(C2340,LISTAS·PAPP!$C$3:$D$76,2,0)),"")</f>
        <v/>
      </c>
      <c r="Z2340" s="61"/>
      <c r="AA2340" s="62"/>
      <c r="AB2340" s="62"/>
      <c r="AC2340" s="65" t="str">
        <f>IF(D2340&lt;&gt;"",VLOOKUP(D2340,LISTAS·PAPP!$I$3:$M$16,2,0),"")</f>
        <v/>
      </c>
      <c r="AD2340" s="51" t="str">
        <f>IF(D2340&lt;&gt;"",VLOOKUP(D2340,LISTAS·PAPP!$I$3:$M$16,3,0),"")</f>
        <v/>
      </c>
      <c r="AE2340" s="52" t="str">
        <f>IF(D2340&lt;&gt;"",VLOOKUP(D2340,LISTAS·PAPP!$I$3:$M$16,4,0),"")</f>
        <v/>
      </c>
      <c r="AF2340" s="51" t="str">
        <f>IF(D2340&lt;&gt;"",VLOOKUP(D2340,LISTAS·PAPP!$I$3:$M$16,5,0),"")</f>
        <v/>
      </c>
      <c r="AG2340" s="52" t="str">
        <f>IF(AH2340&lt;&gt;"",VLOOKUP(AH2340,LISTAS·PAPP!$O$3:$P$74,2,0),"")</f>
        <v/>
      </c>
      <c r="AH2340" s="58"/>
      <c r="AI2340" s="60"/>
      <c r="AJ2340" s="51" t="str">
        <f>IF(AI2340&lt;&gt;"",VLOOKUP(AI2340,LISTAS·PAPP!$X$4:$Y$80,2,0),"")</f>
        <v/>
      </c>
      <c r="AK2340" s="58"/>
      <c r="AL2340" s="60"/>
      <c r="AM2340" s="51" t="str">
        <f>IF(ISERROR(VLOOKUP(AL2340,LISTAS·PAPP!$AD$4:$AE$334,2,0))," ",VLOOKUP(AL2340,LISTAS·PAPP!$AD$4:$AE$334,2,0))</f>
        <v xml:space="preserve"> </v>
      </c>
      <c r="AN2340" s="63"/>
      <c r="AO2340" s="64"/>
      <c r="AP2340" s="64"/>
      <c r="AQ2340" s="64"/>
      <c r="AR2340" s="64"/>
      <c r="AS2340" s="64"/>
      <c r="AT2340" s="64"/>
      <c r="AU2340" s="64"/>
      <c r="AV2340" s="64"/>
      <c r="AW2340" s="64"/>
      <c r="AX2340" s="64"/>
      <c r="AY2340" s="64"/>
      <c r="AZ2340" s="64"/>
      <c r="BA2340" s="53" t="str">
        <f t="shared" si="109"/>
        <v/>
      </c>
      <c r="BB2340" s="54" t="str">
        <f t="shared" si="110"/>
        <v/>
      </c>
      <c r="BC2340" s="55" t="str">
        <f t="shared" si="111"/>
        <v xml:space="preserve"> </v>
      </c>
    </row>
    <row r="2341" spans="1:55" x14ac:dyDescent="0.25">
      <c r="A2341" s="58"/>
      <c r="B2341" s="58"/>
      <c r="C2341" s="58"/>
      <c r="D2341" s="58"/>
      <c r="E2341" s="51" t="str">
        <f>IF(C2341&lt;&gt;"",VLOOKUP(MID(C2341,18,5),LISTAS·PAPP!$E$4:$F$76,2,0),"")</f>
        <v/>
      </c>
      <c r="F2341" s="58"/>
      <c r="G2341" s="51" t="str">
        <f>IF(F2341&lt;&gt;"",VLOOKUP(F2341,LISTAS·PAPP!$R$3:$T$221,3,0),"")</f>
        <v/>
      </c>
      <c r="H2341" s="58"/>
      <c r="I2341" s="66"/>
      <c r="J2341" s="66"/>
      <c r="K2341" s="67"/>
      <c r="L2341" s="66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52" t="str">
        <f>IF(A2341&lt;&gt;"",IF(D2341="DIRECCIÓN_DE_TRANSFERENCIAS","280 0031",VLOOKUP(C2341,LISTAS·PAPP!$C$3:$D$76,2,0)),"")</f>
        <v/>
      </c>
      <c r="Z2341" s="61"/>
      <c r="AA2341" s="62"/>
      <c r="AB2341" s="62"/>
      <c r="AC2341" s="65" t="str">
        <f>IF(D2341&lt;&gt;"",VLOOKUP(D2341,LISTAS·PAPP!$I$3:$M$16,2,0),"")</f>
        <v/>
      </c>
      <c r="AD2341" s="51" t="str">
        <f>IF(D2341&lt;&gt;"",VLOOKUP(D2341,LISTAS·PAPP!$I$3:$M$16,3,0),"")</f>
        <v/>
      </c>
      <c r="AE2341" s="52" t="str">
        <f>IF(D2341&lt;&gt;"",VLOOKUP(D2341,LISTAS·PAPP!$I$3:$M$16,4,0),"")</f>
        <v/>
      </c>
      <c r="AF2341" s="51" t="str">
        <f>IF(D2341&lt;&gt;"",VLOOKUP(D2341,LISTAS·PAPP!$I$3:$M$16,5,0),"")</f>
        <v/>
      </c>
      <c r="AG2341" s="52" t="str">
        <f>IF(AH2341&lt;&gt;"",VLOOKUP(AH2341,LISTAS·PAPP!$O$3:$P$74,2,0),"")</f>
        <v/>
      </c>
      <c r="AH2341" s="58"/>
      <c r="AI2341" s="60"/>
      <c r="AJ2341" s="51" t="str">
        <f>IF(AI2341&lt;&gt;"",VLOOKUP(AI2341,LISTAS·PAPP!$X$4:$Y$80,2,0),"")</f>
        <v/>
      </c>
      <c r="AK2341" s="58"/>
      <c r="AL2341" s="60"/>
      <c r="AM2341" s="51" t="str">
        <f>IF(ISERROR(VLOOKUP(AL2341,LISTAS·PAPP!$AD$4:$AE$334,2,0))," ",VLOOKUP(AL2341,LISTAS·PAPP!$AD$4:$AE$334,2,0))</f>
        <v xml:space="preserve"> </v>
      </c>
      <c r="AN2341" s="63"/>
      <c r="AO2341" s="64"/>
      <c r="AP2341" s="64"/>
      <c r="AQ2341" s="64"/>
      <c r="AR2341" s="64"/>
      <c r="AS2341" s="64"/>
      <c r="AT2341" s="64"/>
      <c r="AU2341" s="64"/>
      <c r="AV2341" s="64"/>
      <c r="AW2341" s="64"/>
      <c r="AX2341" s="64"/>
      <c r="AY2341" s="64"/>
      <c r="AZ2341" s="64"/>
      <c r="BA2341" s="53" t="str">
        <f t="shared" si="109"/>
        <v/>
      </c>
      <c r="BB2341" s="54" t="str">
        <f t="shared" si="110"/>
        <v/>
      </c>
      <c r="BC2341" s="55" t="str">
        <f t="shared" si="111"/>
        <v xml:space="preserve"> </v>
      </c>
    </row>
    <row r="2342" spans="1:55" x14ac:dyDescent="0.25">
      <c r="A2342" s="58"/>
      <c r="B2342" s="58"/>
      <c r="C2342" s="58"/>
      <c r="D2342" s="58"/>
      <c r="E2342" s="51" t="str">
        <f>IF(C2342&lt;&gt;"",VLOOKUP(MID(C2342,18,5),LISTAS·PAPP!$E$4:$F$76,2,0),"")</f>
        <v/>
      </c>
      <c r="F2342" s="58"/>
      <c r="G2342" s="51" t="str">
        <f>IF(F2342&lt;&gt;"",VLOOKUP(F2342,LISTAS·PAPP!$R$3:$T$221,3,0),"")</f>
        <v/>
      </c>
      <c r="H2342" s="58"/>
      <c r="I2342" s="66"/>
      <c r="J2342" s="66"/>
      <c r="K2342" s="67"/>
      <c r="L2342" s="66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52" t="str">
        <f>IF(A2342&lt;&gt;"",IF(D2342="DIRECCIÓN_DE_TRANSFERENCIAS","280 0031",VLOOKUP(C2342,LISTAS·PAPP!$C$3:$D$76,2,0)),"")</f>
        <v/>
      </c>
      <c r="Z2342" s="61"/>
      <c r="AA2342" s="62"/>
      <c r="AB2342" s="62"/>
      <c r="AC2342" s="65" t="str">
        <f>IF(D2342&lt;&gt;"",VLOOKUP(D2342,LISTAS·PAPP!$I$3:$M$16,2,0),"")</f>
        <v/>
      </c>
      <c r="AD2342" s="51" t="str">
        <f>IF(D2342&lt;&gt;"",VLOOKUP(D2342,LISTAS·PAPP!$I$3:$M$16,3,0),"")</f>
        <v/>
      </c>
      <c r="AE2342" s="52" t="str">
        <f>IF(D2342&lt;&gt;"",VLOOKUP(D2342,LISTAS·PAPP!$I$3:$M$16,4,0),"")</f>
        <v/>
      </c>
      <c r="AF2342" s="51" t="str">
        <f>IF(D2342&lt;&gt;"",VLOOKUP(D2342,LISTAS·PAPP!$I$3:$M$16,5,0),"")</f>
        <v/>
      </c>
      <c r="AG2342" s="52" t="str">
        <f>IF(AH2342&lt;&gt;"",VLOOKUP(AH2342,LISTAS·PAPP!$O$3:$P$74,2,0),"")</f>
        <v/>
      </c>
      <c r="AH2342" s="58"/>
      <c r="AI2342" s="60"/>
      <c r="AJ2342" s="51" t="str">
        <f>IF(AI2342&lt;&gt;"",VLOOKUP(AI2342,LISTAS·PAPP!$X$4:$Y$80,2,0),"")</f>
        <v/>
      </c>
      <c r="AK2342" s="58"/>
      <c r="AL2342" s="60"/>
      <c r="AM2342" s="51" t="str">
        <f>IF(ISERROR(VLOOKUP(AL2342,LISTAS·PAPP!$AD$4:$AE$334,2,0))," ",VLOOKUP(AL2342,LISTAS·PAPP!$AD$4:$AE$334,2,0))</f>
        <v xml:space="preserve"> </v>
      </c>
      <c r="AN2342" s="63"/>
      <c r="AO2342" s="64"/>
      <c r="AP2342" s="64"/>
      <c r="AQ2342" s="64"/>
      <c r="AR2342" s="64"/>
      <c r="AS2342" s="64"/>
      <c r="AT2342" s="64"/>
      <c r="AU2342" s="64"/>
      <c r="AV2342" s="64"/>
      <c r="AW2342" s="64"/>
      <c r="AX2342" s="64"/>
      <c r="AY2342" s="64"/>
      <c r="AZ2342" s="64"/>
      <c r="BA2342" s="53" t="str">
        <f t="shared" si="109"/>
        <v/>
      </c>
      <c r="BB2342" s="54" t="str">
        <f t="shared" si="110"/>
        <v/>
      </c>
      <c r="BC2342" s="55" t="str">
        <f t="shared" si="111"/>
        <v xml:space="preserve"> </v>
      </c>
    </row>
    <row r="2343" spans="1:55" x14ac:dyDescent="0.25">
      <c r="A2343" s="58"/>
      <c r="B2343" s="58"/>
      <c r="C2343" s="58"/>
      <c r="D2343" s="58"/>
      <c r="E2343" s="51" t="str">
        <f>IF(C2343&lt;&gt;"",VLOOKUP(MID(C2343,18,5),LISTAS·PAPP!$E$4:$F$76,2,0),"")</f>
        <v/>
      </c>
      <c r="F2343" s="58"/>
      <c r="G2343" s="51" t="str">
        <f>IF(F2343&lt;&gt;"",VLOOKUP(F2343,LISTAS·PAPP!$R$3:$T$221,3,0),"")</f>
        <v/>
      </c>
      <c r="H2343" s="58"/>
      <c r="I2343" s="66"/>
      <c r="J2343" s="66"/>
      <c r="K2343" s="67"/>
      <c r="L2343" s="66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52" t="str">
        <f>IF(A2343&lt;&gt;"",IF(D2343="DIRECCIÓN_DE_TRANSFERENCIAS","280 0031",VLOOKUP(C2343,LISTAS·PAPP!$C$3:$D$76,2,0)),"")</f>
        <v/>
      </c>
      <c r="Z2343" s="61"/>
      <c r="AA2343" s="62"/>
      <c r="AB2343" s="62"/>
      <c r="AC2343" s="65" t="str">
        <f>IF(D2343&lt;&gt;"",VLOOKUP(D2343,LISTAS·PAPP!$I$3:$M$16,2,0),"")</f>
        <v/>
      </c>
      <c r="AD2343" s="51" t="str">
        <f>IF(D2343&lt;&gt;"",VLOOKUP(D2343,LISTAS·PAPP!$I$3:$M$16,3,0),"")</f>
        <v/>
      </c>
      <c r="AE2343" s="52" t="str">
        <f>IF(D2343&lt;&gt;"",VLOOKUP(D2343,LISTAS·PAPP!$I$3:$M$16,4,0),"")</f>
        <v/>
      </c>
      <c r="AF2343" s="51" t="str">
        <f>IF(D2343&lt;&gt;"",VLOOKUP(D2343,LISTAS·PAPP!$I$3:$M$16,5,0),"")</f>
        <v/>
      </c>
      <c r="AG2343" s="52" t="str">
        <f>IF(AH2343&lt;&gt;"",VLOOKUP(AH2343,LISTAS·PAPP!$O$3:$P$74,2,0),"")</f>
        <v/>
      </c>
      <c r="AH2343" s="58"/>
      <c r="AI2343" s="60"/>
      <c r="AJ2343" s="51" t="str">
        <f>IF(AI2343&lt;&gt;"",VLOOKUP(AI2343,LISTAS·PAPP!$X$4:$Y$80,2,0),"")</f>
        <v/>
      </c>
      <c r="AK2343" s="58"/>
      <c r="AL2343" s="60"/>
      <c r="AM2343" s="51" t="str">
        <f>IF(ISERROR(VLOOKUP(AL2343,LISTAS·PAPP!$AD$4:$AE$334,2,0))," ",VLOOKUP(AL2343,LISTAS·PAPP!$AD$4:$AE$334,2,0))</f>
        <v xml:space="preserve"> </v>
      </c>
      <c r="AN2343" s="63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53" t="str">
        <f t="shared" si="109"/>
        <v/>
      </c>
      <c r="BB2343" s="54" t="str">
        <f t="shared" si="110"/>
        <v/>
      </c>
      <c r="BC2343" s="55" t="str">
        <f t="shared" si="111"/>
        <v xml:space="preserve"> </v>
      </c>
    </row>
    <row r="2344" spans="1:55" x14ac:dyDescent="0.25">
      <c r="A2344" s="58"/>
      <c r="B2344" s="58"/>
      <c r="C2344" s="58"/>
      <c r="D2344" s="58"/>
      <c r="E2344" s="51" t="str">
        <f>IF(C2344&lt;&gt;"",VLOOKUP(MID(C2344,18,5),LISTAS·PAPP!$E$4:$F$76,2,0),"")</f>
        <v/>
      </c>
      <c r="F2344" s="58"/>
      <c r="G2344" s="51" t="str">
        <f>IF(F2344&lt;&gt;"",VLOOKUP(F2344,LISTAS·PAPP!$R$3:$T$221,3,0),"")</f>
        <v/>
      </c>
      <c r="H2344" s="58"/>
      <c r="I2344" s="66"/>
      <c r="J2344" s="66"/>
      <c r="K2344" s="67"/>
      <c r="L2344" s="66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52" t="str">
        <f>IF(A2344&lt;&gt;"",IF(D2344="DIRECCIÓN_DE_TRANSFERENCIAS","280 0031",VLOOKUP(C2344,LISTAS·PAPP!$C$3:$D$76,2,0)),"")</f>
        <v/>
      </c>
      <c r="Z2344" s="61"/>
      <c r="AA2344" s="62"/>
      <c r="AB2344" s="62"/>
      <c r="AC2344" s="65" t="str">
        <f>IF(D2344&lt;&gt;"",VLOOKUP(D2344,LISTAS·PAPP!$I$3:$M$16,2,0),"")</f>
        <v/>
      </c>
      <c r="AD2344" s="51" t="str">
        <f>IF(D2344&lt;&gt;"",VLOOKUP(D2344,LISTAS·PAPP!$I$3:$M$16,3,0),"")</f>
        <v/>
      </c>
      <c r="AE2344" s="52" t="str">
        <f>IF(D2344&lt;&gt;"",VLOOKUP(D2344,LISTAS·PAPP!$I$3:$M$16,4,0),"")</f>
        <v/>
      </c>
      <c r="AF2344" s="51" t="str">
        <f>IF(D2344&lt;&gt;"",VLOOKUP(D2344,LISTAS·PAPP!$I$3:$M$16,5,0),"")</f>
        <v/>
      </c>
      <c r="AG2344" s="52" t="str">
        <f>IF(AH2344&lt;&gt;"",VLOOKUP(AH2344,LISTAS·PAPP!$O$3:$P$74,2,0),"")</f>
        <v/>
      </c>
      <c r="AH2344" s="58"/>
      <c r="AI2344" s="60"/>
      <c r="AJ2344" s="51" t="str">
        <f>IF(AI2344&lt;&gt;"",VLOOKUP(AI2344,LISTAS·PAPP!$X$4:$Y$80,2,0),"")</f>
        <v/>
      </c>
      <c r="AK2344" s="58"/>
      <c r="AL2344" s="60"/>
      <c r="AM2344" s="51" t="str">
        <f>IF(ISERROR(VLOOKUP(AL2344,LISTAS·PAPP!$AD$4:$AE$334,2,0))," ",VLOOKUP(AL2344,LISTAS·PAPP!$AD$4:$AE$334,2,0))</f>
        <v xml:space="preserve"> </v>
      </c>
      <c r="AN2344" s="63"/>
      <c r="AO2344" s="64"/>
      <c r="AP2344" s="64"/>
      <c r="AQ2344" s="64"/>
      <c r="AR2344" s="64"/>
      <c r="AS2344" s="64"/>
      <c r="AT2344" s="64"/>
      <c r="AU2344" s="64"/>
      <c r="AV2344" s="64"/>
      <c r="AW2344" s="64"/>
      <c r="AX2344" s="64"/>
      <c r="AY2344" s="64"/>
      <c r="AZ2344" s="64"/>
      <c r="BA2344" s="53" t="str">
        <f t="shared" si="109"/>
        <v/>
      </c>
      <c r="BB2344" s="54" t="str">
        <f t="shared" si="110"/>
        <v/>
      </c>
      <c r="BC2344" s="55" t="str">
        <f t="shared" si="111"/>
        <v xml:space="preserve"> </v>
      </c>
    </row>
    <row r="2345" spans="1:55" x14ac:dyDescent="0.25">
      <c r="A2345" s="58"/>
      <c r="B2345" s="58"/>
      <c r="C2345" s="58"/>
      <c r="D2345" s="58"/>
      <c r="E2345" s="51" t="str">
        <f>IF(C2345&lt;&gt;"",VLOOKUP(MID(C2345,18,5),LISTAS·PAPP!$E$4:$F$76,2,0),"")</f>
        <v/>
      </c>
      <c r="F2345" s="58"/>
      <c r="G2345" s="51" t="str">
        <f>IF(F2345&lt;&gt;"",VLOOKUP(F2345,LISTAS·PAPP!$R$3:$T$221,3,0),"")</f>
        <v/>
      </c>
      <c r="H2345" s="58"/>
      <c r="I2345" s="66"/>
      <c r="J2345" s="66"/>
      <c r="K2345" s="67"/>
      <c r="L2345" s="66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52" t="str">
        <f>IF(A2345&lt;&gt;"",IF(D2345="DIRECCIÓN_DE_TRANSFERENCIAS","280 0031",VLOOKUP(C2345,LISTAS·PAPP!$C$3:$D$76,2,0)),"")</f>
        <v/>
      </c>
      <c r="Z2345" s="61"/>
      <c r="AA2345" s="62"/>
      <c r="AB2345" s="62"/>
      <c r="AC2345" s="65" t="str">
        <f>IF(D2345&lt;&gt;"",VLOOKUP(D2345,LISTAS·PAPP!$I$3:$M$16,2,0),"")</f>
        <v/>
      </c>
      <c r="AD2345" s="51" t="str">
        <f>IF(D2345&lt;&gt;"",VLOOKUP(D2345,LISTAS·PAPP!$I$3:$M$16,3,0),"")</f>
        <v/>
      </c>
      <c r="AE2345" s="52" t="str">
        <f>IF(D2345&lt;&gt;"",VLOOKUP(D2345,LISTAS·PAPP!$I$3:$M$16,4,0),"")</f>
        <v/>
      </c>
      <c r="AF2345" s="51" t="str">
        <f>IF(D2345&lt;&gt;"",VLOOKUP(D2345,LISTAS·PAPP!$I$3:$M$16,5,0),"")</f>
        <v/>
      </c>
      <c r="AG2345" s="52" t="str">
        <f>IF(AH2345&lt;&gt;"",VLOOKUP(AH2345,LISTAS·PAPP!$O$3:$P$74,2,0),"")</f>
        <v/>
      </c>
      <c r="AH2345" s="58"/>
      <c r="AI2345" s="60"/>
      <c r="AJ2345" s="51" t="str">
        <f>IF(AI2345&lt;&gt;"",VLOOKUP(AI2345,LISTAS·PAPP!$X$4:$Y$80,2,0),"")</f>
        <v/>
      </c>
      <c r="AK2345" s="58"/>
      <c r="AL2345" s="60"/>
      <c r="AM2345" s="51" t="str">
        <f>IF(ISERROR(VLOOKUP(AL2345,LISTAS·PAPP!$AD$4:$AE$334,2,0))," ",VLOOKUP(AL2345,LISTAS·PAPP!$AD$4:$AE$334,2,0))</f>
        <v xml:space="preserve"> </v>
      </c>
      <c r="AN2345" s="63"/>
      <c r="AO2345" s="64"/>
      <c r="AP2345" s="64"/>
      <c r="AQ2345" s="64"/>
      <c r="AR2345" s="64"/>
      <c r="AS2345" s="64"/>
      <c r="AT2345" s="64"/>
      <c r="AU2345" s="64"/>
      <c r="AV2345" s="64"/>
      <c r="AW2345" s="64"/>
      <c r="AX2345" s="64"/>
      <c r="AY2345" s="64"/>
      <c r="AZ2345" s="64"/>
      <c r="BA2345" s="53" t="str">
        <f t="shared" si="109"/>
        <v/>
      </c>
      <c r="BB2345" s="54" t="str">
        <f t="shared" si="110"/>
        <v/>
      </c>
      <c r="BC2345" s="55" t="str">
        <f t="shared" si="111"/>
        <v xml:space="preserve"> </v>
      </c>
    </row>
    <row r="2346" spans="1:55" x14ac:dyDescent="0.25">
      <c r="A2346" s="58"/>
      <c r="B2346" s="58"/>
      <c r="C2346" s="58"/>
      <c r="D2346" s="58"/>
      <c r="E2346" s="51" t="str">
        <f>IF(C2346&lt;&gt;"",VLOOKUP(MID(C2346,18,5),LISTAS·PAPP!$E$4:$F$76,2,0),"")</f>
        <v/>
      </c>
      <c r="F2346" s="58"/>
      <c r="G2346" s="51" t="str">
        <f>IF(F2346&lt;&gt;"",VLOOKUP(F2346,LISTAS·PAPP!$R$3:$T$221,3,0),"")</f>
        <v/>
      </c>
      <c r="H2346" s="58"/>
      <c r="I2346" s="66"/>
      <c r="J2346" s="66"/>
      <c r="K2346" s="67"/>
      <c r="L2346" s="66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52" t="str">
        <f>IF(A2346&lt;&gt;"",IF(D2346="DIRECCIÓN_DE_TRANSFERENCIAS","280 0031",VLOOKUP(C2346,LISTAS·PAPP!$C$3:$D$76,2,0)),"")</f>
        <v/>
      </c>
      <c r="Z2346" s="61"/>
      <c r="AA2346" s="62"/>
      <c r="AB2346" s="62"/>
      <c r="AC2346" s="65" t="str">
        <f>IF(D2346&lt;&gt;"",VLOOKUP(D2346,LISTAS·PAPP!$I$3:$M$16,2,0),"")</f>
        <v/>
      </c>
      <c r="AD2346" s="51" t="str">
        <f>IF(D2346&lt;&gt;"",VLOOKUP(D2346,LISTAS·PAPP!$I$3:$M$16,3,0),"")</f>
        <v/>
      </c>
      <c r="AE2346" s="52" t="str">
        <f>IF(D2346&lt;&gt;"",VLOOKUP(D2346,LISTAS·PAPP!$I$3:$M$16,4,0),"")</f>
        <v/>
      </c>
      <c r="AF2346" s="51" t="str">
        <f>IF(D2346&lt;&gt;"",VLOOKUP(D2346,LISTAS·PAPP!$I$3:$M$16,5,0),"")</f>
        <v/>
      </c>
      <c r="AG2346" s="52" t="str">
        <f>IF(AH2346&lt;&gt;"",VLOOKUP(AH2346,LISTAS·PAPP!$O$3:$P$74,2,0),"")</f>
        <v/>
      </c>
      <c r="AH2346" s="58"/>
      <c r="AI2346" s="60"/>
      <c r="AJ2346" s="51" t="str">
        <f>IF(AI2346&lt;&gt;"",VLOOKUP(AI2346,LISTAS·PAPP!$X$4:$Y$80,2,0),"")</f>
        <v/>
      </c>
      <c r="AK2346" s="58"/>
      <c r="AL2346" s="60"/>
      <c r="AM2346" s="51" t="str">
        <f>IF(ISERROR(VLOOKUP(AL2346,LISTAS·PAPP!$AD$4:$AE$334,2,0))," ",VLOOKUP(AL2346,LISTAS·PAPP!$AD$4:$AE$334,2,0))</f>
        <v xml:space="preserve"> </v>
      </c>
      <c r="AN2346" s="63"/>
      <c r="AO2346" s="64"/>
      <c r="AP2346" s="64"/>
      <c r="AQ2346" s="64"/>
      <c r="AR2346" s="64"/>
      <c r="AS2346" s="64"/>
      <c r="AT2346" s="64"/>
      <c r="AU2346" s="64"/>
      <c r="AV2346" s="64"/>
      <c r="AW2346" s="64"/>
      <c r="AX2346" s="64"/>
      <c r="AY2346" s="64"/>
      <c r="AZ2346" s="64"/>
      <c r="BA2346" s="53" t="str">
        <f t="shared" si="109"/>
        <v/>
      </c>
      <c r="BB2346" s="54" t="str">
        <f t="shared" si="110"/>
        <v/>
      </c>
      <c r="BC2346" s="55" t="str">
        <f t="shared" si="111"/>
        <v xml:space="preserve"> </v>
      </c>
    </row>
    <row r="2347" spans="1:55" x14ac:dyDescent="0.25">
      <c r="A2347" s="58"/>
      <c r="B2347" s="58"/>
      <c r="C2347" s="58"/>
      <c r="D2347" s="58"/>
      <c r="E2347" s="51" t="str">
        <f>IF(C2347&lt;&gt;"",VLOOKUP(MID(C2347,18,5),LISTAS·PAPP!$E$4:$F$76,2,0),"")</f>
        <v/>
      </c>
      <c r="F2347" s="58"/>
      <c r="G2347" s="51" t="str">
        <f>IF(F2347&lt;&gt;"",VLOOKUP(F2347,LISTAS·PAPP!$R$3:$T$221,3,0),"")</f>
        <v/>
      </c>
      <c r="H2347" s="58"/>
      <c r="I2347" s="66"/>
      <c r="J2347" s="66"/>
      <c r="K2347" s="67"/>
      <c r="L2347" s="66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52" t="str">
        <f>IF(A2347&lt;&gt;"",IF(D2347="DIRECCIÓN_DE_TRANSFERENCIAS","280 0031",VLOOKUP(C2347,LISTAS·PAPP!$C$3:$D$76,2,0)),"")</f>
        <v/>
      </c>
      <c r="Z2347" s="61"/>
      <c r="AA2347" s="62"/>
      <c r="AB2347" s="62"/>
      <c r="AC2347" s="65" t="str">
        <f>IF(D2347&lt;&gt;"",VLOOKUP(D2347,LISTAS·PAPP!$I$3:$M$16,2,0),"")</f>
        <v/>
      </c>
      <c r="AD2347" s="51" t="str">
        <f>IF(D2347&lt;&gt;"",VLOOKUP(D2347,LISTAS·PAPP!$I$3:$M$16,3,0),"")</f>
        <v/>
      </c>
      <c r="AE2347" s="52" t="str">
        <f>IF(D2347&lt;&gt;"",VLOOKUP(D2347,LISTAS·PAPP!$I$3:$M$16,4,0),"")</f>
        <v/>
      </c>
      <c r="AF2347" s="51" t="str">
        <f>IF(D2347&lt;&gt;"",VLOOKUP(D2347,LISTAS·PAPP!$I$3:$M$16,5,0),"")</f>
        <v/>
      </c>
      <c r="AG2347" s="52" t="str">
        <f>IF(AH2347&lt;&gt;"",VLOOKUP(AH2347,LISTAS·PAPP!$O$3:$P$74,2,0),"")</f>
        <v/>
      </c>
      <c r="AH2347" s="58"/>
      <c r="AI2347" s="60"/>
      <c r="AJ2347" s="51" t="str">
        <f>IF(AI2347&lt;&gt;"",VLOOKUP(AI2347,LISTAS·PAPP!$X$4:$Y$80,2,0),"")</f>
        <v/>
      </c>
      <c r="AK2347" s="58"/>
      <c r="AL2347" s="60"/>
      <c r="AM2347" s="51" t="str">
        <f>IF(ISERROR(VLOOKUP(AL2347,LISTAS·PAPP!$AD$4:$AE$334,2,0))," ",VLOOKUP(AL2347,LISTAS·PAPP!$AD$4:$AE$334,2,0))</f>
        <v xml:space="preserve"> </v>
      </c>
      <c r="AN2347" s="63"/>
      <c r="AO2347" s="64"/>
      <c r="AP2347" s="64"/>
      <c r="AQ2347" s="64"/>
      <c r="AR2347" s="64"/>
      <c r="AS2347" s="64"/>
      <c r="AT2347" s="64"/>
      <c r="AU2347" s="64"/>
      <c r="AV2347" s="64"/>
      <c r="AW2347" s="64"/>
      <c r="AX2347" s="64"/>
      <c r="AY2347" s="64"/>
      <c r="AZ2347" s="64"/>
      <c r="BA2347" s="53" t="str">
        <f t="shared" si="109"/>
        <v/>
      </c>
      <c r="BB2347" s="54" t="str">
        <f t="shared" si="110"/>
        <v/>
      </c>
      <c r="BC2347" s="55" t="str">
        <f t="shared" si="111"/>
        <v xml:space="preserve"> </v>
      </c>
    </row>
    <row r="2348" spans="1:55" x14ac:dyDescent="0.25">
      <c r="A2348" s="58"/>
      <c r="B2348" s="58"/>
      <c r="C2348" s="58"/>
      <c r="D2348" s="58"/>
      <c r="E2348" s="51" t="str">
        <f>IF(C2348&lt;&gt;"",VLOOKUP(MID(C2348,18,5),LISTAS·PAPP!$E$4:$F$76,2,0),"")</f>
        <v/>
      </c>
      <c r="F2348" s="58"/>
      <c r="G2348" s="51" t="str">
        <f>IF(F2348&lt;&gt;"",VLOOKUP(F2348,LISTAS·PAPP!$R$3:$T$221,3,0),"")</f>
        <v/>
      </c>
      <c r="H2348" s="58"/>
      <c r="I2348" s="66"/>
      <c r="J2348" s="66"/>
      <c r="K2348" s="67"/>
      <c r="L2348" s="66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52" t="str">
        <f>IF(A2348&lt;&gt;"",IF(D2348="DIRECCIÓN_DE_TRANSFERENCIAS","280 0031",VLOOKUP(C2348,LISTAS·PAPP!$C$3:$D$76,2,0)),"")</f>
        <v/>
      </c>
      <c r="Z2348" s="61"/>
      <c r="AA2348" s="62"/>
      <c r="AB2348" s="62"/>
      <c r="AC2348" s="65" t="str">
        <f>IF(D2348&lt;&gt;"",VLOOKUP(D2348,LISTAS·PAPP!$I$3:$M$16,2,0),"")</f>
        <v/>
      </c>
      <c r="AD2348" s="51" t="str">
        <f>IF(D2348&lt;&gt;"",VLOOKUP(D2348,LISTAS·PAPP!$I$3:$M$16,3,0),"")</f>
        <v/>
      </c>
      <c r="AE2348" s="52" t="str">
        <f>IF(D2348&lt;&gt;"",VLOOKUP(D2348,LISTAS·PAPP!$I$3:$M$16,4,0),"")</f>
        <v/>
      </c>
      <c r="AF2348" s="51" t="str">
        <f>IF(D2348&lt;&gt;"",VLOOKUP(D2348,LISTAS·PAPP!$I$3:$M$16,5,0),"")</f>
        <v/>
      </c>
      <c r="AG2348" s="52" t="str">
        <f>IF(AH2348&lt;&gt;"",VLOOKUP(AH2348,LISTAS·PAPP!$O$3:$P$74,2,0),"")</f>
        <v/>
      </c>
      <c r="AH2348" s="58"/>
      <c r="AI2348" s="60"/>
      <c r="AJ2348" s="51" t="str">
        <f>IF(AI2348&lt;&gt;"",VLOOKUP(AI2348,LISTAS·PAPP!$X$4:$Y$80,2,0),"")</f>
        <v/>
      </c>
      <c r="AK2348" s="58"/>
      <c r="AL2348" s="60"/>
      <c r="AM2348" s="51" t="str">
        <f>IF(ISERROR(VLOOKUP(AL2348,LISTAS·PAPP!$AD$4:$AE$334,2,0))," ",VLOOKUP(AL2348,LISTAS·PAPP!$AD$4:$AE$334,2,0))</f>
        <v xml:space="preserve"> </v>
      </c>
      <c r="AN2348" s="63"/>
      <c r="AO2348" s="64"/>
      <c r="AP2348" s="64"/>
      <c r="AQ2348" s="64"/>
      <c r="AR2348" s="64"/>
      <c r="AS2348" s="64"/>
      <c r="AT2348" s="64"/>
      <c r="AU2348" s="64"/>
      <c r="AV2348" s="64"/>
      <c r="AW2348" s="64"/>
      <c r="AX2348" s="64"/>
      <c r="AY2348" s="64"/>
      <c r="AZ2348" s="64"/>
      <c r="BA2348" s="53" t="str">
        <f t="shared" si="109"/>
        <v/>
      </c>
      <c r="BB2348" s="54" t="str">
        <f t="shared" si="110"/>
        <v/>
      </c>
      <c r="BC2348" s="55" t="str">
        <f t="shared" si="111"/>
        <v xml:space="preserve"> </v>
      </c>
    </row>
    <row r="2349" spans="1:55" x14ac:dyDescent="0.25">
      <c r="A2349" s="58"/>
      <c r="B2349" s="58"/>
      <c r="C2349" s="58"/>
      <c r="D2349" s="58"/>
      <c r="E2349" s="51" t="str">
        <f>IF(C2349&lt;&gt;"",VLOOKUP(MID(C2349,18,5),LISTAS·PAPP!$E$4:$F$76,2,0),"")</f>
        <v/>
      </c>
      <c r="F2349" s="58"/>
      <c r="G2349" s="51" t="str">
        <f>IF(F2349&lt;&gt;"",VLOOKUP(F2349,LISTAS·PAPP!$R$3:$T$221,3,0),"")</f>
        <v/>
      </c>
      <c r="H2349" s="58"/>
      <c r="I2349" s="66"/>
      <c r="J2349" s="66"/>
      <c r="K2349" s="67"/>
      <c r="L2349" s="66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52" t="str">
        <f>IF(A2349&lt;&gt;"",IF(D2349="DIRECCIÓN_DE_TRANSFERENCIAS","280 0031",VLOOKUP(C2349,LISTAS·PAPP!$C$3:$D$76,2,0)),"")</f>
        <v/>
      </c>
      <c r="Z2349" s="61"/>
      <c r="AA2349" s="62"/>
      <c r="AB2349" s="62"/>
      <c r="AC2349" s="65" t="str">
        <f>IF(D2349&lt;&gt;"",VLOOKUP(D2349,LISTAS·PAPP!$I$3:$M$16,2,0),"")</f>
        <v/>
      </c>
      <c r="AD2349" s="51" t="str">
        <f>IF(D2349&lt;&gt;"",VLOOKUP(D2349,LISTAS·PAPP!$I$3:$M$16,3,0),"")</f>
        <v/>
      </c>
      <c r="AE2349" s="52" t="str">
        <f>IF(D2349&lt;&gt;"",VLOOKUP(D2349,LISTAS·PAPP!$I$3:$M$16,4,0),"")</f>
        <v/>
      </c>
      <c r="AF2349" s="51" t="str">
        <f>IF(D2349&lt;&gt;"",VLOOKUP(D2349,LISTAS·PAPP!$I$3:$M$16,5,0),"")</f>
        <v/>
      </c>
      <c r="AG2349" s="52" t="str">
        <f>IF(AH2349&lt;&gt;"",VLOOKUP(AH2349,LISTAS·PAPP!$O$3:$P$74,2,0),"")</f>
        <v/>
      </c>
      <c r="AH2349" s="58"/>
      <c r="AI2349" s="60"/>
      <c r="AJ2349" s="51" t="str">
        <f>IF(AI2349&lt;&gt;"",VLOOKUP(AI2349,LISTAS·PAPP!$X$4:$Y$80,2,0),"")</f>
        <v/>
      </c>
      <c r="AK2349" s="58"/>
      <c r="AL2349" s="60"/>
      <c r="AM2349" s="51" t="str">
        <f>IF(ISERROR(VLOOKUP(AL2349,LISTAS·PAPP!$AD$4:$AE$334,2,0))," ",VLOOKUP(AL2349,LISTAS·PAPP!$AD$4:$AE$334,2,0))</f>
        <v xml:space="preserve"> </v>
      </c>
      <c r="AN2349" s="63"/>
      <c r="AO2349" s="64"/>
      <c r="AP2349" s="64"/>
      <c r="AQ2349" s="64"/>
      <c r="AR2349" s="64"/>
      <c r="AS2349" s="64"/>
      <c r="AT2349" s="64"/>
      <c r="AU2349" s="64"/>
      <c r="AV2349" s="64"/>
      <c r="AW2349" s="64"/>
      <c r="AX2349" s="64"/>
      <c r="AY2349" s="64"/>
      <c r="AZ2349" s="64"/>
      <c r="BA2349" s="53" t="str">
        <f t="shared" si="109"/>
        <v/>
      </c>
      <c r="BB2349" s="54" t="str">
        <f t="shared" si="110"/>
        <v/>
      </c>
      <c r="BC2349" s="55" t="str">
        <f t="shared" si="111"/>
        <v xml:space="preserve"> </v>
      </c>
    </row>
    <row r="2350" spans="1:55" x14ac:dyDescent="0.25">
      <c r="A2350" s="58"/>
      <c r="B2350" s="58"/>
      <c r="C2350" s="58"/>
      <c r="D2350" s="58"/>
      <c r="E2350" s="51" t="str">
        <f>IF(C2350&lt;&gt;"",VLOOKUP(MID(C2350,18,5),LISTAS·PAPP!$E$4:$F$76,2,0),"")</f>
        <v/>
      </c>
      <c r="F2350" s="58"/>
      <c r="G2350" s="51" t="str">
        <f>IF(F2350&lt;&gt;"",VLOOKUP(F2350,LISTAS·PAPP!$R$3:$T$221,3,0),"")</f>
        <v/>
      </c>
      <c r="H2350" s="58"/>
      <c r="I2350" s="66"/>
      <c r="J2350" s="66"/>
      <c r="K2350" s="67"/>
      <c r="L2350" s="66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52" t="str">
        <f>IF(A2350&lt;&gt;"",IF(D2350="DIRECCIÓN_DE_TRANSFERENCIAS","280 0031",VLOOKUP(C2350,LISTAS·PAPP!$C$3:$D$76,2,0)),"")</f>
        <v/>
      </c>
      <c r="Z2350" s="61"/>
      <c r="AA2350" s="62"/>
      <c r="AB2350" s="62"/>
      <c r="AC2350" s="65" t="str">
        <f>IF(D2350&lt;&gt;"",VLOOKUP(D2350,LISTAS·PAPP!$I$3:$M$16,2,0),"")</f>
        <v/>
      </c>
      <c r="AD2350" s="51" t="str">
        <f>IF(D2350&lt;&gt;"",VLOOKUP(D2350,LISTAS·PAPP!$I$3:$M$16,3,0),"")</f>
        <v/>
      </c>
      <c r="AE2350" s="52" t="str">
        <f>IF(D2350&lt;&gt;"",VLOOKUP(D2350,LISTAS·PAPP!$I$3:$M$16,4,0),"")</f>
        <v/>
      </c>
      <c r="AF2350" s="51" t="str">
        <f>IF(D2350&lt;&gt;"",VLOOKUP(D2350,LISTAS·PAPP!$I$3:$M$16,5,0),"")</f>
        <v/>
      </c>
      <c r="AG2350" s="52" t="str">
        <f>IF(AH2350&lt;&gt;"",VLOOKUP(AH2350,LISTAS·PAPP!$O$3:$P$74,2,0),"")</f>
        <v/>
      </c>
      <c r="AH2350" s="58"/>
      <c r="AI2350" s="60"/>
      <c r="AJ2350" s="51" t="str">
        <f>IF(AI2350&lt;&gt;"",VLOOKUP(AI2350,LISTAS·PAPP!$X$4:$Y$80,2,0),"")</f>
        <v/>
      </c>
      <c r="AK2350" s="58"/>
      <c r="AL2350" s="60"/>
      <c r="AM2350" s="51" t="str">
        <f>IF(ISERROR(VLOOKUP(AL2350,LISTAS·PAPP!$AD$4:$AE$334,2,0))," ",VLOOKUP(AL2350,LISTAS·PAPP!$AD$4:$AE$334,2,0))</f>
        <v xml:space="preserve"> </v>
      </c>
      <c r="AN2350" s="63"/>
      <c r="AO2350" s="64"/>
      <c r="AP2350" s="64"/>
      <c r="AQ2350" s="64"/>
      <c r="AR2350" s="64"/>
      <c r="AS2350" s="64"/>
      <c r="AT2350" s="64"/>
      <c r="AU2350" s="64"/>
      <c r="AV2350" s="64"/>
      <c r="AW2350" s="64"/>
      <c r="AX2350" s="64"/>
      <c r="AY2350" s="64"/>
      <c r="AZ2350" s="64"/>
      <c r="BA2350" s="53" t="str">
        <f t="shared" si="109"/>
        <v/>
      </c>
      <c r="BB2350" s="54" t="str">
        <f t="shared" si="110"/>
        <v/>
      </c>
      <c r="BC2350" s="55" t="str">
        <f t="shared" si="111"/>
        <v xml:space="preserve"> </v>
      </c>
    </row>
    <row r="2351" spans="1:55" x14ac:dyDescent="0.25">
      <c r="A2351" s="58"/>
      <c r="B2351" s="58"/>
      <c r="C2351" s="58"/>
      <c r="D2351" s="58"/>
      <c r="E2351" s="51" t="str">
        <f>IF(C2351&lt;&gt;"",VLOOKUP(MID(C2351,18,5),LISTAS·PAPP!$E$4:$F$76,2,0),"")</f>
        <v/>
      </c>
      <c r="F2351" s="58"/>
      <c r="G2351" s="51" t="str">
        <f>IF(F2351&lt;&gt;"",VLOOKUP(F2351,LISTAS·PAPP!$R$3:$T$221,3,0),"")</f>
        <v/>
      </c>
      <c r="H2351" s="58"/>
      <c r="I2351" s="66"/>
      <c r="J2351" s="66"/>
      <c r="K2351" s="67"/>
      <c r="L2351" s="66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52" t="str">
        <f>IF(A2351&lt;&gt;"",IF(D2351="DIRECCIÓN_DE_TRANSFERENCIAS","280 0031",VLOOKUP(C2351,LISTAS·PAPP!$C$3:$D$76,2,0)),"")</f>
        <v/>
      </c>
      <c r="Z2351" s="61"/>
      <c r="AA2351" s="62"/>
      <c r="AB2351" s="62"/>
      <c r="AC2351" s="65" t="str">
        <f>IF(D2351&lt;&gt;"",VLOOKUP(D2351,LISTAS·PAPP!$I$3:$M$16,2,0),"")</f>
        <v/>
      </c>
      <c r="AD2351" s="51" t="str">
        <f>IF(D2351&lt;&gt;"",VLOOKUP(D2351,LISTAS·PAPP!$I$3:$M$16,3,0),"")</f>
        <v/>
      </c>
      <c r="AE2351" s="52" t="str">
        <f>IF(D2351&lt;&gt;"",VLOOKUP(D2351,LISTAS·PAPP!$I$3:$M$16,4,0),"")</f>
        <v/>
      </c>
      <c r="AF2351" s="51" t="str">
        <f>IF(D2351&lt;&gt;"",VLOOKUP(D2351,LISTAS·PAPP!$I$3:$M$16,5,0),"")</f>
        <v/>
      </c>
      <c r="AG2351" s="52" t="str">
        <f>IF(AH2351&lt;&gt;"",VLOOKUP(AH2351,LISTAS·PAPP!$O$3:$P$74,2,0),"")</f>
        <v/>
      </c>
      <c r="AH2351" s="58"/>
      <c r="AI2351" s="60"/>
      <c r="AJ2351" s="51" t="str">
        <f>IF(AI2351&lt;&gt;"",VLOOKUP(AI2351,LISTAS·PAPP!$X$4:$Y$80,2,0),"")</f>
        <v/>
      </c>
      <c r="AK2351" s="58"/>
      <c r="AL2351" s="60"/>
      <c r="AM2351" s="51" t="str">
        <f>IF(ISERROR(VLOOKUP(AL2351,LISTAS·PAPP!$AD$4:$AE$334,2,0))," ",VLOOKUP(AL2351,LISTAS·PAPP!$AD$4:$AE$334,2,0))</f>
        <v xml:space="preserve"> </v>
      </c>
      <c r="AN2351" s="63"/>
      <c r="AO2351" s="64"/>
      <c r="AP2351" s="64"/>
      <c r="AQ2351" s="64"/>
      <c r="AR2351" s="64"/>
      <c r="AS2351" s="64"/>
      <c r="AT2351" s="64"/>
      <c r="AU2351" s="64"/>
      <c r="AV2351" s="64"/>
      <c r="AW2351" s="64"/>
      <c r="AX2351" s="64"/>
      <c r="AY2351" s="64"/>
      <c r="AZ2351" s="64"/>
      <c r="BA2351" s="53" t="str">
        <f t="shared" si="109"/>
        <v/>
      </c>
      <c r="BB2351" s="54" t="str">
        <f t="shared" si="110"/>
        <v/>
      </c>
      <c r="BC2351" s="55" t="str">
        <f t="shared" si="111"/>
        <v xml:space="preserve"> </v>
      </c>
    </row>
    <row r="2352" spans="1:55" x14ac:dyDescent="0.25">
      <c r="A2352" s="58"/>
      <c r="B2352" s="58"/>
      <c r="C2352" s="58"/>
      <c r="D2352" s="58"/>
      <c r="E2352" s="51" t="str">
        <f>IF(C2352&lt;&gt;"",VLOOKUP(MID(C2352,18,5),LISTAS·PAPP!$E$4:$F$76,2,0),"")</f>
        <v/>
      </c>
      <c r="F2352" s="58"/>
      <c r="G2352" s="51" t="str">
        <f>IF(F2352&lt;&gt;"",VLOOKUP(F2352,LISTAS·PAPP!$R$3:$T$221,3,0),"")</f>
        <v/>
      </c>
      <c r="H2352" s="58"/>
      <c r="I2352" s="66"/>
      <c r="J2352" s="66"/>
      <c r="K2352" s="67"/>
      <c r="L2352" s="66"/>
      <c r="M2352" s="60"/>
      <c r="N2352" s="60"/>
      <c r="O2352" s="60"/>
      <c r="P2352" s="60"/>
      <c r="Q2352" s="60"/>
      <c r="R2352" s="60"/>
      <c r="S2352" s="60"/>
      <c r="T2352" s="60"/>
      <c r="U2352" s="60"/>
      <c r="V2352" s="60"/>
      <c r="W2352" s="60"/>
      <c r="X2352" s="60"/>
      <c r="Y2352" s="52" t="str">
        <f>IF(A2352&lt;&gt;"",IF(D2352="DIRECCIÓN_DE_TRANSFERENCIAS","280 0031",VLOOKUP(C2352,LISTAS·PAPP!$C$3:$D$76,2,0)),"")</f>
        <v/>
      </c>
      <c r="Z2352" s="61"/>
      <c r="AA2352" s="62"/>
      <c r="AB2352" s="62"/>
      <c r="AC2352" s="65" t="str">
        <f>IF(D2352&lt;&gt;"",VLOOKUP(D2352,LISTAS·PAPP!$I$3:$M$16,2,0),"")</f>
        <v/>
      </c>
      <c r="AD2352" s="51" t="str">
        <f>IF(D2352&lt;&gt;"",VLOOKUP(D2352,LISTAS·PAPP!$I$3:$M$16,3,0),"")</f>
        <v/>
      </c>
      <c r="AE2352" s="52" t="str">
        <f>IF(D2352&lt;&gt;"",VLOOKUP(D2352,LISTAS·PAPP!$I$3:$M$16,4,0),"")</f>
        <v/>
      </c>
      <c r="AF2352" s="51" t="str">
        <f>IF(D2352&lt;&gt;"",VLOOKUP(D2352,LISTAS·PAPP!$I$3:$M$16,5,0),"")</f>
        <v/>
      </c>
      <c r="AG2352" s="52" t="str">
        <f>IF(AH2352&lt;&gt;"",VLOOKUP(AH2352,LISTAS·PAPP!$O$3:$P$74,2,0),"")</f>
        <v/>
      </c>
      <c r="AH2352" s="58"/>
      <c r="AI2352" s="60"/>
      <c r="AJ2352" s="51" t="str">
        <f>IF(AI2352&lt;&gt;"",VLOOKUP(AI2352,LISTAS·PAPP!$X$4:$Y$80,2,0),"")</f>
        <v/>
      </c>
      <c r="AK2352" s="58"/>
      <c r="AL2352" s="60"/>
      <c r="AM2352" s="51" t="str">
        <f>IF(ISERROR(VLOOKUP(AL2352,LISTAS·PAPP!$AD$4:$AE$334,2,0))," ",VLOOKUP(AL2352,LISTAS·PAPP!$AD$4:$AE$334,2,0))</f>
        <v xml:space="preserve"> </v>
      </c>
      <c r="AN2352" s="63"/>
      <c r="AO2352" s="64"/>
      <c r="AP2352" s="64"/>
      <c r="AQ2352" s="64"/>
      <c r="AR2352" s="64"/>
      <c r="AS2352" s="64"/>
      <c r="AT2352" s="64"/>
      <c r="AU2352" s="64"/>
      <c r="AV2352" s="64"/>
      <c r="AW2352" s="64"/>
      <c r="AX2352" s="64"/>
      <c r="AY2352" s="64"/>
      <c r="AZ2352" s="64"/>
      <c r="BA2352" s="53" t="str">
        <f t="shared" si="109"/>
        <v/>
      </c>
      <c r="BB2352" s="54" t="str">
        <f t="shared" si="110"/>
        <v/>
      </c>
      <c r="BC2352" s="55" t="str">
        <f t="shared" si="111"/>
        <v xml:space="preserve"> </v>
      </c>
    </row>
    <row r="2353" spans="1:55" x14ac:dyDescent="0.25">
      <c r="A2353" s="58"/>
      <c r="B2353" s="58"/>
      <c r="C2353" s="58"/>
      <c r="D2353" s="58"/>
      <c r="E2353" s="51" t="str">
        <f>IF(C2353&lt;&gt;"",VLOOKUP(MID(C2353,18,5),LISTAS·PAPP!$E$4:$F$76,2,0),"")</f>
        <v/>
      </c>
      <c r="F2353" s="58"/>
      <c r="G2353" s="51" t="str">
        <f>IF(F2353&lt;&gt;"",VLOOKUP(F2353,LISTAS·PAPP!$R$3:$T$221,3,0),"")</f>
        <v/>
      </c>
      <c r="H2353" s="58"/>
      <c r="I2353" s="66"/>
      <c r="J2353" s="66"/>
      <c r="K2353" s="67"/>
      <c r="L2353" s="66"/>
      <c r="M2353" s="60"/>
      <c r="N2353" s="60"/>
      <c r="O2353" s="60"/>
      <c r="P2353" s="60"/>
      <c r="Q2353" s="60"/>
      <c r="R2353" s="60"/>
      <c r="S2353" s="60"/>
      <c r="T2353" s="60"/>
      <c r="U2353" s="60"/>
      <c r="V2353" s="60"/>
      <c r="W2353" s="60"/>
      <c r="X2353" s="60"/>
      <c r="Y2353" s="52" t="str">
        <f>IF(A2353&lt;&gt;"",IF(D2353="DIRECCIÓN_DE_TRANSFERENCIAS","280 0031",VLOOKUP(C2353,LISTAS·PAPP!$C$3:$D$76,2,0)),"")</f>
        <v/>
      </c>
      <c r="Z2353" s="61"/>
      <c r="AA2353" s="62"/>
      <c r="AB2353" s="62"/>
      <c r="AC2353" s="65" t="str">
        <f>IF(D2353&lt;&gt;"",VLOOKUP(D2353,LISTAS·PAPP!$I$3:$M$16,2,0),"")</f>
        <v/>
      </c>
      <c r="AD2353" s="51" t="str">
        <f>IF(D2353&lt;&gt;"",VLOOKUP(D2353,LISTAS·PAPP!$I$3:$M$16,3,0),"")</f>
        <v/>
      </c>
      <c r="AE2353" s="52" t="str">
        <f>IF(D2353&lt;&gt;"",VLOOKUP(D2353,LISTAS·PAPP!$I$3:$M$16,4,0),"")</f>
        <v/>
      </c>
      <c r="AF2353" s="51" t="str">
        <f>IF(D2353&lt;&gt;"",VLOOKUP(D2353,LISTAS·PAPP!$I$3:$M$16,5,0),"")</f>
        <v/>
      </c>
      <c r="AG2353" s="52" t="str">
        <f>IF(AH2353&lt;&gt;"",VLOOKUP(AH2353,LISTAS·PAPP!$O$3:$P$74,2,0),"")</f>
        <v/>
      </c>
      <c r="AH2353" s="58"/>
      <c r="AI2353" s="60"/>
      <c r="AJ2353" s="51" t="str">
        <f>IF(AI2353&lt;&gt;"",VLOOKUP(AI2353,LISTAS·PAPP!$X$4:$Y$80,2,0),"")</f>
        <v/>
      </c>
      <c r="AK2353" s="58"/>
      <c r="AL2353" s="60"/>
      <c r="AM2353" s="51" t="str">
        <f>IF(ISERROR(VLOOKUP(AL2353,LISTAS·PAPP!$AD$4:$AE$334,2,0))," ",VLOOKUP(AL2353,LISTAS·PAPP!$AD$4:$AE$334,2,0))</f>
        <v xml:space="preserve"> </v>
      </c>
      <c r="AN2353" s="63"/>
      <c r="AO2353" s="64"/>
      <c r="AP2353" s="64"/>
      <c r="AQ2353" s="64"/>
      <c r="AR2353" s="64"/>
      <c r="AS2353" s="64"/>
      <c r="AT2353" s="64"/>
      <c r="AU2353" s="64"/>
      <c r="AV2353" s="64"/>
      <c r="AW2353" s="64"/>
      <c r="AX2353" s="64"/>
      <c r="AY2353" s="64"/>
      <c r="AZ2353" s="64"/>
      <c r="BA2353" s="53" t="str">
        <f t="shared" si="109"/>
        <v/>
      </c>
      <c r="BB2353" s="54" t="str">
        <f t="shared" si="110"/>
        <v/>
      </c>
      <c r="BC2353" s="55" t="str">
        <f t="shared" si="111"/>
        <v xml:space="preserve"> </v>
      </c>
    </row>
    <row r="2354" spans="1:55" x14ac:dyDescent="0.25">
      <c r="A2354" s="58"/>
      <c r="B2354" s="58"/>
      <c r="C2354" s="58"/>
      <c r="D2354" s="58"/>
      <c r="E2354" s="51" t="str">
        <f>IF(C2354&lt;&gt;"",VLOOKUP(MID(C2354,18,5),LISTAS·PAPP!$E$4:$F$76,2,0),"")</f>
        <v/>
      </c>
      <c r="F2354" s="58"/>
      <c r="G2354" s="51" t="str">
        <f>IF(F2354&lt;&gt;"",VLOOKUP(F2354,LISTAS·PAPP!$R$3:$T$221,3,0),"")</f>
        <v/>
      </c>
      <c r="H2354" s="58"/>
      <c r="I2354" s="66"/>
      <c r="J2354" s="66"/>
      <c r="K2354" s="67"/>
      <c r="L2354" s="66"/>
      <c r="M2354" s="60"/>
      <c r="N2354" s="60"/>
      <c r="O2354" s="60"/>
      <c r="P2354" s="60"/>
      <c r="Q2354" s="60"/>
      <c r="R2354" s="60"/>
      <c r="S2354" s="60"/>
      <c r="T2354" s="60"/>
      <c r="U2354" s="60"/>
      <c r="V2354" s="60"/>
      <c r="W2354" s="60"/>
      <c r="X2354" s="60"/>
      <c r="Y2354" s="52" t="str">
        <f>IF(A2354&lt;&gt;"",IF(D2354="DIRECCIÓN_DE_TRANSFERENCIAS","280 0031",VLOOKUP(C2354,LISTAS·PAPP!$C$3:$D$76,2,0)),"")</f>
        <v/>
      </c>
      <c r="Z2354" s="61"/>
      <c r="AA2354" s="62"/>
      <c r="AB2354" s="62"/>
      <c r="AC2354" s="65" t="str">
        <f>IF(D2354&lt;&gt;"",VLOOKUP(D2354,LISTAS·PAPP!$I$3:$M$16,2,0),"")</f>
        <v/>
      </c>
      <c r="AD2354" s="51" t="str">
        <f>IF(D2354&lt;&gt;"",VLOOKUP(D2354,LISTAS·PAPP!$I$3:$M$16,3,0),"")</f>
        <v/>
      </c>
      <c r="AE2354" s="52" t="str">
        <f>IF(D2354&lt;&gt;"",VLOOKUP(D2354,LISTAS·PAPP!$I$3:$M$16,4,0),"")</f>
        <v/>
      </c>
      <c r="AF2354" s="51" t="str">
        <f>IF(D2354&lt;&gt;"",VLOOKUP(D2354,LISTAS·PAPP!$I$3:$M$16,5,0),"")</f>
        <v/>
      </c>
      <c r="AG2354" s="52" t="str">
        <f>IF(AH2354&lt;&gt;"",VLOOKUP(AH2354,LISTAS·PAPP!$O$3:$P$74,2,0),"")</f>
        <v/>
      </c>
      <c r="AH2354" s="58"/>
      <c r="AI2354" s="60"/>
      <c r="AJ2354" s="51" t="str">
        <f>IF(AI2354&lt;&gt;"",VLOOKUP(AI2354,LISTAS·PAPP!$X$4:$Y$80,2,0),"")</f>
        <v/>
      </c>
      <c r="AK2354" s="58"/>
      <c r="AL2354" s="60"/>
      <c r="AM2354" s="51" t="str">
        <f>IF(ISERROR(VLOOKUP(AL2354,LISTAS·PAPP!$AD$4:$AE$334,2,0))," ",VLOOKUP(AL2354,LISTAS·PAPP!$AD$4:$AE$334,2,0))</f>
        <v xml:space="preserve"> </v>
      </c>
      <c r="AN2354" s="63"/>
      <c r="AO2354" s="64"/>
      <c r="AP2354" s="64"/>
      <c r="AQ2354" s="64"/>
      <c r="AR2354" s="64"/>
      <c r="AS2354" s="64"/>
      <c r="AT2354" s="64"/>
      <c r="AU2354" s="64"/>
      <c r="AV2354" s="64"/>
      <c r="AW2354" s="64"/>
      <c r="AX2354" s="64"/>
      <c r="AY2354" s="64"/>
      <c r="AZ2354" s="64"/>
      <c r="BA2354" s="53" t="str">
        <f t="shared" si="109"/>
        <v/>
      </c>
      <c r="BB2354" s="54" t="str">
        <f t="shared" si="110"/>
        <v/>
      </c>
      <c r="BC2354" s="55" t="str">
        <f t="shared" si="111"/>
        <v xml:space="preserve"> </v>
      </c>
    </row>
    <row r="2355" spans="1:55" x14ac:dyDescent="0.25">
      <c r="A2355" s="58"/>
      <c r="B2355" s="58"/>
      <c r="C2355" s="58"/>
      <c r="D2355" s="58"/>
      <c r="E2355" s="51" t="str">
        <f>IF(C2355&lt;&gt;"",VLOOKUP(MID(C2355,18,5),LISTAS·PAPP!$E$4:$F$76,2,0),"")</f>
        <v/>
      </c>
      <c r="F2355" s="58"/>
      <c r="G2355" s="51" t="str">
        <f>IF(F2355&lt;&gt;"",VLOOKUP(F2355,LISTAS·PAPP!$R$3:$T$221,3,0),"")</f>
        <v/>
      </c>
      <c r="H2355" s="58"/>
      <c r="I2355" s="66"/>
      <c r="J2355" s="66"/>
      <c r="K2355" s="67"/>
      <c r="L2355" s="66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52" t="str">
        <f>IF(A2355&lt;&gt;"",IF(D2355="DIRECCIÓN_DE_TRANSFERENCIAS","280 0031",VLOOKUP(C2355,LISTAS·PAPP!$C$3:$D$76,2,0)),"")</f>
        <v/>
      </c>
      <c r="Z2355" s="61"/>
      <c r="AA2355" s="62"/>
      <c r="AB2355" s="62"/>
      <c r="AC2355" s="65" t="str">
        <f>IF(D2355&lt;&gt;"",VLOOKUP(D2355,LISTAS·PAPP!$I$3:$M$16,2,0),"")</f>
        <v/>
      </c>
      <c r="AD2355" s="51" t="str">
        <f>IF(D2355&lt;&gt;"",VLOOKUP(D2355,LISTAS·PAPP!$I$3:$M$16,3,0),"")</f>
        <v/>
      </c>
      <c r="AE2355" s="52" t="str">
        <f>IF(D2355&lt;&gt;"",VLOOKUP(D2355,LISTAS·PAPP!$I$3:$M$16,4,0),"")</f>
        <v/>
      </c>
      <c r="AF2355" s="51" t="str">
        <f>IF(D2355&lt;&gt;"",VLOOKUP(D2355,LISTAS·PAPP!$I$3:$M$16,5,0),"")</f>
        <v/>
      </c>
      <c r="AG2355" s="52" t="str">
        <f>IF(AH2355&lt;&gt;"",VLOOKUP(AH2355,LISTAS·PAPP!$O$3:$P$74,2,0),"")</f>
        <v/>
      </c>
      <c r="AH2355" s="58"/>
      <c r="AI2355" s="60"/>
      <c r="AJ2355" s="51" t="str">
        <f>IF(AI2355&lt;&gt;"",VLOOKUP(AI2355,LISTAS·PAPP!$X$4:$Y$80,2,0),"")</f>
        <v/>
      </c>
      <c r="AK2355" s="58"/>
      <c r="AL2355" s="60"/>
      <c r="AM2355" s="51" t="str">
        <f>IF(ISERROR(VLOOKUP(AL2355,LISTAS·PAPP!$AD$4:$AE$334,2,0))," ",VLOOKUP(AL2355,LISTAS·PAPP!$AD$4:$AE$334,2,0))</f>
        <v xml:space="preserve"> </v>
      </c>
      <c r="AN2355" s="63"/>
      <c r="AO2355" s="64"/>
      <c r="AP2355" s="64"/>
      <c r="AQ2355" s="64"/>
      <c r="AR2355" s="64"/>
      <c r="AS2355" s="64"/>
      <c r="AT2355" s="64"/>
      <c r="AU2355" s="64"/>
      <c r="AV2355" s="64"/>
      <c r="AW2355" s="64"/>
      <c r="AX2355" s="64"/>
      <c r="AY2355" s="64"/>
      <c r="AZ2355" s="64"/>
      <c r="BA2355" s="53" t="str">
        <f t="shared" si="109"/>
        <v/>
      </c>
      <c r="BB2355" s="54" t="str">
        <f t="shared" si="110"/>
        <v/>
      </c>
      <c r="BC2355" s="55" t="str">
        <f t="shared" si="111"/>
        <v xml:space="preserve"> </v>
      </c>
    </row>
    <row r="2356" spans="1:55" x14ac:dyDescent="0.25">
      <c r="A2356" s="58"/>
      <c r="B2356" s="58"/>
      <c r="C2356" s="58"/>
      <c r="D2356" s="58"/>
      <c r="E2356" s="51" t="str">
        <f>IF(C2356&lt;&gt;"",VLOOKUP(MID(C2356,18,5),LISTAS·PAPP!$E$4:$F$76,2,0),"")</f>
        <v/>
      </c>
      <c r="F2356" s="58"/>
      <c r="G2356" s="51" t="str">
        <f>IF(F2356&lt;&gt;"",VLOOKUP(F2356,LISTAS·PAPP!$R$3:$T$221,3,0),"")</f>
        <v/>
      </c>
      <c r="H2356" s="58"/>
      <c r="I2356" s="66"/>
      <c r="J2356" s="66"/>
      <c r="K2356" s="67"/>
      <c r="L2356" s="66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52" t="str">
        <f>IF(A2356&lt;&gt;"",IF(D2356="DIRECCIÓN_DE_TRANSFERENCIAS","280 0031",VLOOKUP(C2356,LISTAS·PAPP!$C$3:$D$76,2,0)),"")</f>
        <v/>
      </c>
      <c r="Z2356" s="61"/>
      <c r="AA2356" s="62"/>
      <c r="AB2356" s="62"/>
      <c r="AC2356" s="65" t="str">
        <f>IF(D2356&lt;&gt;"",VLOOKUP(D2356,LISTAS·PAPP!$I$3:$M$16,2,0),"")</f>
        <v/>
      </c>
      <c r="AD2356" s="51" t="str">
        <f>IF(D2356&lt;&gt;"",VLOOKUP(D2356,LISTAS·PAPP!$I$3:$M$16,3,0),"")</f>
        <v/>
      </c>
      <c r="AE2356" s="52" t="str">
        <f>IF(D2356&lt;&gt;"",VLOOKUP(D2356,LISTAS·PAPP!$I$3:$M$16,4,0),"")</f>
        <v/>
      </c>
      <c r="AF2356" s="51" t="str">
        <f>IF(D2356&lt;&gt;"",VLOOKUP(D2356,LISTAS·PAPP!$I$3:$M$16,5,0),"")</f>
        <v/>
      </c>
      <c r="AG2356" s="52" t="str">
        <f>IF(AH2356&lt;&gt;"",VLOOKUP(AH2356,LISTAS·PAPP!$O$3:$P$74,2,0),"")</f>
        <v/>
      </c>
      <c r="AH2356" s="58"/>
      <c r="AI2356" s="60"/>
      <c r="AJ2356" s="51" t="str">
        <f>IF(AI2356&lt;&gt;"",VLOOKUP(AI2356,LISTAS·PAPP!$X$4:$Y$80,2,0),"")</f>
        <v/>
      </c>
      <c r="AK2356" s="58"/>
      <c r="AL2356" s="60"/>
      <c r="AM2356" s="51" t="str">
        <f>IF(ISERROR(VLOOKUP(AL2356,LISTAS·PAPP!$AD$4:$AE$334,2,0))," ",VLOOKUP(AL2356,LISTAS·PAPP!$AD$4:$AE$334,2,0))</f>
        <v xml:space="preserve"> </v>
      </c>
      <c r="AN2356" s="63"/>
      <c r="AO2356" s="64"/>
      <c r="AP2356" s="64"/>
      <c r="AQ2356" s="64"/>
      <c r="AR2356" s="64"/>
      <c r="AS2356" s="64"/>
      <c r="AT2356" s="64"/>
      <c r="AU2356" s="64"/>
      <c r="AV2356" s="64"/>
      <c r="AW2356" s="64"/>
      <c r="AX2356" s="64"/>
      <c r="AY2356" s="64"/>
      <c r="AZ2356" s="64"/>
      <c r="BA2356" s="53" t="str">
        <f t="shared" si="109"/>
        <v/>
      </c>
      <c r="BB2356" s="54" t="str">
        <f t="shared" si="110"/>
        <v/>
      </c>
      <c r="BC2356" s="55" t="str">
        <f t="shared" si="111"/>
        <v xml:space="preserve"> </v>
      </c>
    </row>
    <row r="2357" spans="1:55" x14ac:dyDescent="0.25">
      <c r="A2357" s="58"/>
      <c r="B2357" s="58"/>
      <c r="C2357" s="58"/>
      <c r="D2357" s="58"/>
      <c r="E2357" s="51" t="str">
        <f>IF(C2357&lt;&gt;"",VLOOKUP(MID(C2357,18,5),LISTAS·PAPP!$E$4:$F$76,2,0),"")</f>
        <v/>
      </c>
      <c r="F2357" s="58"/>
      <c r="G2357" s="51" t="str">
        <f>IF(F2357&lt;&gt;"",VLOOKUP(F2357,LISTAS·PAPP!$R$3:$T$221,3,0),"")</f>
        <v/>
      </c>
      <c r="H2357" s="58"/>
      <c r="I2357" s="66"/>
      <c r="J2357" s="66"/>
      <c r="K2357" s="67"/>
      <c r="L2357" s="66"/>
      <c r="M2357" s="60"/>
      <c r="N2357" s="60"/>
      <c r="O2357" s="60"/>
      <c r="P2357" s="60"/>
      <c r="Q2357" s="60"/>
      <c r="R2357" s="60"/>
      <c r="S2357" s="60"/>
      <c r="T2357" s="60"/>
      <c r="U2357" s="60"/>
      <c r="V2357" s="60"/>
      <c r="W2357" s="60"/>
      <c r="X2357" s="60"/>
      <c r="Y2357" s="52" t="str">
        <f>IF(A2357&lt;&gt;"",IF(D2357="DIRECCIÓN_DE_TRANSFERENCIAS","280 0031",VLOOKUP(C2357,LISTAS·PAPP!$C$3:$D$76,2,0)),"")</f>
        <v/>
      </c>
      <c r="Z2357" s="61"/>
      <c r="AA2357" s="62"/>
      <c r="AB2357" s="62"/>
      <c r="AC2357" s="65" t="str">
        <f>IF(D2357&lt;&gt;"",VLOOKUP(D2357,LISTAS·PAPP!$I$3:$M$16,2,0),"")</f>
        <v/>
      </c>
      <c r="AD2357" s="51" t="str">
        <f>IF(D2357&lt;&gt;"",VLOOKUP(D2357,LISTAS·PAPP!$I$3:$M$16,3,0),"")</f>
        <v/>
      </c>
      <c r="AE2357" s="52" t="str">
        <f>IF(D2357&lt;&gt;"",VLOOKUP(D2357,LISTAS·PAPP!$I$3:$M$16,4,0),"")</f>
        <v/>
      </c>
      <c r="AF2357" s="51" t="str">
        <f>IF(D2357&lt;&gt;"",VLOOKUP(D2357,LISTAS·PAPP!$I$3:$M$16,5,0),"")</f>
        <v/>
      </c>
      <c r="AG2357" s="52" t="str">
        <f>IF(AH2357&lt;&gt;"",VLOOKUP(AH2357,LISTAS·PAPP!$O$3:$P$74,2,0),"")</f>
        <v/>
      </c>
      <c r="AH2357" s="58"/>
      <c r="AI2357" s="60"/>
      <c r="AJ2357" s="51" t="str">
        <f>IF(AI2357&lt;&gt;"",VLOOKUP(AI2357,LISTAS·PAPP!$X$4:$Y$80,2,0),"")</f>
        <v/>
      </c>
      <c r="AK2357" s="58"/>
      <c r="AL2357" s="60"/>
      <c r="AM2357" s="51" t="str">
        <f>IF(ISERROR(VLOOKUP(AL2357,LISTAS·PAPP!$AD$4:$AE$334,2,0))," ",VLOOKUP(AL2357,LISTAS·PAPP!$AD$4:$AE$334,2,0))</f>
        <v xml:space="preserve"> </v>
      </c>
      <c r="AN2357" s="63"/>
      <c r="AO2357" s="64"/>
      <c r="AP2357" s="64"/>
      <c r="AQ2357" s="64"/>
      <c r="AR2357" s="64"/>
      <c r="AS2357" s="64"/>
      <c r="AT2357" s="64"/>
      <c r="AU2357" s="64"/>
      <c r="AV2357" s="64"/>
      <c r="AW2357" s="64"/>
      <c r="AX2357" s="64"/>
      <c r="AY2357" s="64"/>
      <c r="AZ2357" s="64"/>
      <c r="BA2357" s="53" t="str">
        <f t="shared" si="109"/>
        <v/>
      </c>
      <c r="BB2357" s="54" t="str">
        <f t="shared" si="110"/>
        <v/>
      </c>
      <c r="BC2357" s="55" t="str">
        <f t="shared" si="111"/>
        <v xml:space="preserve"> </v>
      </c>
    </row>
    <row r="2358" spans="1:55" x14ac:dyDescent="0.25">
      <c r="A2358" s="58"/>
      <c r="B2358" s="58"/>
      <c r="C2358" s="58"/>
      <c r="D2358" s="58"/>
      <c r="E2358" s="51" t="str">
        <f>IF(C2358&lt;&gt;"",VLOOKUP(MID(C2358,18,5),LISTAS·PAPP!$E$4:$F$76,2,0),"")</f>
        <v/>
      </c>
      <c r="F2358" s="58"/>
      <c r="G2358" s="51" t="str">
        <f>IF(F2358&lt;&gt;"",VLOOKUP(F2358,LISTAS·PAPP!$R$3:$T$221,3,0),"")</f>
        <v/>
      </c>
      <c r="H2358" s="58"/>
      <c r="I2358" s="66"/>
      <c r="J2358" s="66"/>
      <c r="K2358" s="67"/>
      <c r="L2358" s="66"/>
      <c r="M2358" s="60"/>
      <c r="N2358" s="60"/>
      <c r="O2358" s="60"/>
      <c r="P2358" s="60"/>
      <c r="Q2358" s="60"/>
      <c r="R2358" s="60"/>
      <c r="S2358" s="60"/>
      <c r="T2358" s="60"/>
      <c r="U2358" s="60"/>
      <c r="V2358" s="60"/>
      <c r="W2358" s="60"/>
      <c r="X2358" s="60"/>
      <c r="Y2358" s="52" t="str">
        <f>IF(A2358&lt;&gt;"",IF(D2358="DIRECCIÓN_DE_TRANSFERENCIAS","280 0031",VLOOKUP(C2358,LISTAS·PAPP!$C$3:$D$76,2,0)),"")</f>
        <v/>
      </c>
      <c r="Z2358" s="61"/>
      <c r="AA2358" s="62"/>
      <c r="AB2358" s="62"/>
      <c r="AC2358" s="65" t="str">
        <f>IF(D2358&lt;&gt;"",VLOOKUP(D2358,LISTAS·PAPP!$I$3:$M$16,2,0),"")</f>
        <v/>
      </c>
      <c r="AD2358" s="51" t="str">
        <f>IF(D2358&lt;&gt;"",VLOOKUP(D2358,LISTAS·PAPP!$I$3:$M$16,3,0),"")</f>
        <v/>
      </c>
      <c r="AE2358" s="52" t="str">
        <f>IF(D2358&lt;&gt;"",VLOOKUP(D2358,LISTAS·PAPP!$I$3:$M$16,4,0),"")</f>
        <v/>
      </c>
      <c r="AF2358" s="51" t="str">
        <f>IF(D2358&lt;&gt;"",VLOOKUP(D2358,LISTAS·PAPP!$I$3:$M$16,5,0),"")</f>
        <v/>
      </c>
      <c r="AG2358" s="52" t="str">
        <f>IF(AH2358&lt;&gt;"",VLOOKUP(AH2358,LISTAS·PAPP!$O$3:$P$74,2,0),"")</f>
        <v/>
      </c>
      <c r="AH2358" s="58"/>
      <c r="AI2358" s="60"/>
      <c r="AJ2358" s="51" t="str">
        <f>IF(AI2358&lt;&gt;"",VLOOKUP(AI2358,LISTAS·PAPP!$X$4:$Y$80,2,0),"")</f>
        <v/>
      </c>
      <c r="AK2358" s="58"/>
      <c r="AL2358" s="60"/>
      <c r="AM2358" s="51" t="str">
        <f>IF(ISERROR(VLOOKUP(AL2358,LISTAS·PAPP!$AD$4:$AE$334,2,0))," ",VLOOKUP(AL2358,LISTAS·PAPP!$AD$4:$AE$334,2,0))</f>
        <v xml:space="preserve"> </v>
      </c>
      <c r="AN2358" s="63"/>
      <c r="AO2358" s="64"/>
      <c r="AP2358" s="64"/>
      <c r="AQ2358" s="64"/>
      <c r="AR2358" s="64"/>
      <c r="AS2358" s="64"/>
      <c r="AT2358" s="64"/>
      <c r="AU2358" s="64"/>
      <c r="AV2358" s="64"/>
      <c r="AW2358" s="64"/>
      <c r="AX2358" s="64"/>
      <c r="AY2358" s="64"/>
      <c r="AZ2358" s="64"/>
      <c r="BA2358" s="53" t="str">
        <f t="shared" si="109"/>
        <v/>
      </c>
      <c r="BB2358" s="54" t="str">
        <f t="shared" si="110"/>
        <v/>
      </c>
      <c r="BC2358" s="55" t="str">
        <f t="shared" si="111"/>
        <v xml:space="preserve"> </v>
      </c>
    </row>
    <row r="2359" spans="1:55" x14ac:dyDescent="0.25">
      <c r="A2359" s="58"/>
      <c r="B2359" s="58"/>
      <c r="C2359" s="58"/>
      <c r="D2359" s="58"/>
      <c r="E2359" s="51" t="str">
        <f>IF(C2359&lt;&gt;"",VLOOKUP(MID(C2359,18,5),LISTAS·PAPP!$E$4:$F$76,2,0),"")</f>
        <v/>
      </c>
      <c r="F2359" s="58"/>
      <c r="G2359" s="51" t="str">
        <f>IF(F2359&lt;&gt;"",VLOOKUP(F2359,LISTAS·PAPP!$R$3:$T$221,3,0),"")</f>
        <v/>
      </c>
      <c r="H2359" s="58"/>
      <c r="I2359" s="66"/>
      <c r="J2359" s="66"/>
      <c r="K2359" s="67"/>
      <c r="L2359" s="66"/>
      <c r="M2359" s="60"/>
      <c r="N2359" s="60"/>
      <c r="O2359" s="60"/>
      <c r="P2359" s="60"/>
      <c r="Q2359" s="60"/>
      <c r="R2359" s="60"/>
      <c r="S2359" s="60"/>
      <c r="T2359" s="60"/>
      <c r="U2359" s="60"/>
      <c r="V2359" s="60"/>
      <c r="W2359" s="60"/>
      <c r="X2359" s="60"/>
      <c r="Y2359" s="52" t="str">
        <f>IF(A2359&lt;&gt;"",IF(D2359="DIRECCIÓN_DE_TRANSFERENCIAS","280 0031",VLOOKUP(C2359,LISTAS·PAPP!$C$3:$D$76,2,0)),"")</f>
        <v/>
      </c>
      <c r="Z2359" s="61"/>
      <c r="AA2359" s="62"/>
      <c r="AB2359" s="62"/>
      <c r="AC2359" s="65" t="str">
        <f>IF(D2359&lt;&gt;"",VLOOKUP(D2359,LISTAS·PAPP!$I$3:$M$16,2,0),"")</f>
        <v/>
      </c>
      <c r="AD2359" s="51" t="str">
        <f>IF(D2359&lt;&gt;"",VLOOKUP(D2359,LISTAS·PAPP!$I$3:$M$16,3,0),"")</f>
        <v/>
      </c>
      <c r="AE2359" s="52" t="str">
        <f>IF(D2359&lt;&gt;"",VLOOKUP(D2359,LISTAS·PAPP!$I$3:$M$16,4,0),"")</f>
        <v/>
      </c>
      <c r="AF2359" s="51" t="str">
        <f>IF(D2359&lt;&gt;"",VLOOKUP(D2359,LISTAS·PAPP!$I$3:$M$16,5,0),"")</f>
        <v/>
      </c>
      <c r="AG2359" s="52" t="str">
        <f>IF(AH2359&lt;&gt;"",VLOOKUP(AH2359,LISTAS·PAPP!$O$3:$P$74,2,0),"")</f>
        <v/>
      </c>
      <c r="AH2359" s="58"/>
      <c r="AI2359" s="60"/>
      <c r="AJ2359" s="51" t="str">
        <f>IF(AI2359&lt;&gt;"",VLOOKUP(AI2359,LISTAS·PAPP!$X$4:$Y$80,2,0),"")</f>
        <v/>
      </c>
      <c r="AK2359" s="58"/>
      <c r="AL2359" s="60"/>
      <c r="AM2359" s="51" t="str">
        <f>IF(ISERROR(VLOOKUP(AL2359,LISTAS·PAPP!$AD$4:$AE$334,2,0))," ",VLOOKUP(AL2359,LISTAS·PAPP!$AD$4:$AE$334,2,0))</f>
        <v xml:space="preserve"> </v>
      </c>
      <c r="AN2359" s="63"/>
      <c r="AO2359" s="64"/>
      <c r="AP2359" s="64"/>
      <c r="AQ2359" s="64"/>
      <c r="AR2359" s="64"/>
      <c r="AS2359" s="64"/>
      <c r="AT2359" s="64"/>
      <c r="AU2359" s="64"/>
      <c r="AV2359" s="64"/>
      <c r="AW2359" s="64"/>
      <c r="AX2359" s="64"/>
      <c r="AY2359" s="64"/>
      <c r="AZ2359" s="64"/>
      <c r="BA2359" s="53" t="str">
        <f t="shared" si="109"/>
        <v/>
      </c>
      <c r="BB2359" s="54" t="str">
        <f t="shared" si="110"/>
        <v/>
      </c>
      <c r="BC2359" s="55" t="str">
        <f t="shared" si="111"/>
        <v xml:space="preserve"> </v>
      </c>
    </row>
    <row r="2360" spans="1:55" x14ac:dyDescent="0.25">
      <c r="A2360" s="58"/>
      <c r="B2360" s="58"/>
      <c r="C2360" s="58"/>
      <c r="D2360" s="58"/>
      <c r="E2360" s="51" t="str">
        <f>IF(C2360&lt;&gt;"",VLOOKUP(MID(C2360,18,5),LISTAS·PAPP!$E$4:$F$76,2,0),"")</f>
        <v/>
      </c>
      <c r="F2360" s="58"/>
      <c r="G2360" s="51" t="str">
        <f>IF(F2360&lt;&gt;"",VLOOKUP(F2360,LISTAS·PAPP!$R$3:$T$221,3,0),"")</f>
        <v/>
      </c>
      <c r="H2360" s="58"/>
      <c r="I2360" s="66"/>
      <c r="J2360" s="66"/>
      <c r="K2360" s="67"/>
      <c r="L2360" s="66"/>
      <c r="M2360" s="60"/>
      <c r="N2360" s="60"/>
      <c r="O2360" s="60"/>
      <c r="P2360" s="60"/>
      <c r="Q2360" s="60"/>
      <c r="R2360" s="60"/>
      <c r="S2360" s="60"/>
      <c r="T2360" s="60"/>
      <c r="U2360" s="60"/>
      <c r="V2360" s="60"/>
      <c r="W2360" s="60"/>
      <c r="X2360" s="60"/>
      <c r="Y2360" s="52" t="str">
        <f>IF(A2360&lt;&gt;"",IF(D2360="DIRECCIÓN_DE_TRANSFERENCIAS","280 0031",VLOOKUP(C2360,LISTAS·PAPP!$C$3:$D$76,2,0)),"")</f>
        <v/>
      </c>
      <c r="Z2360" s="61"/>
      <c r="AA2360" s="62"/>
      <c r="AB2360" s="62"/>
      <c r="AC2360" s="65" t="str">
        <f>IF(D2360&lt;&gt;"",VLOOKUP(D2360,LISTAS·PAPP!$I$3:$M$16,2,0),"")</f>
        <v/>
      </c>
      <c r="AD2360" s="51" t="str">
        <f>IF(D2360&lt;&gt;"",VLOOKUP(D2360,LISTAS·PAPP!$I$3:$M$16,3,0),"")</f>
        <v/>
      </c>
      <c r="AE2360" s="52" t="str">
        <f>IF(D2360&lt;&gt;"",VLOOKUP(D2360,LISTAS·PAPP!$I$3:$M$16,4,0),"")</f>
        <v/>
      </c>
      <c r="AF2360" s="51" t="str">
        <f>IF(D2360&lt;&gt;"",VLOOKUP(D2360,LISTAS·PAPP!$I$3:$M$16,5,0),"")</f>
        <v/>
      </c>
      <c r="AG2360" s="52" t="str">
        <f>IF(AH2360&lt;&gt;"",VLOOKUP(AH2360,LISTAS·PAPP!$O$3:$P$74,2,0),"")</f>
        <v/>
      </c>
      <c r="AH2360" s="58"/>
      <c r="AI2360" s="60"/>
      <c r="AJ2360" s="51" t="str">
        <f>IF(AI2360&lt;&gt;"",VLOOKUP(AI2360,LISTAS·PAPP!$X$4:$Y$80,2,0),"")</f>
        <v/>
      </c>
      <c r="AK2360" s="58"/>
      <c r="AL2360" s="60"/>
      <c r="AM2360" s="51" t="str">
        <f>IF(ISERROR(VLOOKUP(AL2360,LISTAS·PAPP!$AD$4:$AE$334,2,0))," ",VLOOKUP(AL2360,LISTAS·PAPP!$AD$4:$AE$334,2,0))</f>
        <v xml:space="preserve"> </v>
      </c>
      <c r="AN2360" s="63"/>
      <c r="AO2360" s="64"/>
      <c r="AP2360" s="64"/>
      <c r="AQ2360" s="64"/>
      <c r="AR2360" s="64"/>
      <c r="AS2360" s="64"/>
      <c r="AT2360" s="64"/>
      <c r="AU2360" s="64"/>
      <c r="AV2360" s="64"/>
      <c r="AW2360" s="64"/>
      <c r="AX2360" s="64"/>
      <c r="AY2360" s="64"/>
      <c r="AZ2360" s="64"/>
      <c r="BA2360" s="53" t="str">
        <f t="shared" si="109"/>
        <v/>
      </c>
      <c r="BB2360" s="54" t="str">
        <f t="shared" si="110"/>
        <v/>
      </c>
      <c r="BC2360" s="55" t="str">
        <f t="shared" si="111"/>
        <v xml:space="preserve"> </v>
      </c>
    </row>
    <row r="2361" spans="1:55" x14ac:dyDescent="0.25">
      <c r="A2361" s="58"/>
      <c r="B2361" s="58"/>
      <c r="C2361" s="58"/>
      <c r="D2361" s="58"/>
      <c r="E2361" s="51" t="str">
        <f>IF(C2361&lt;&gt;"",VLOOKUP(MID(C2361,18,5),LISTAS·PAPP!$E$4:$F$76,2,0),"")</f>
        <v/>
      </c>
      <c r="F2361" s="58"/>
      <c r="G2361" s="51" t="str">
        <f>IF(F2361&lt;&gt;"",VLOOKUP(F2361,LISTAS·PAPP!$R$3:$T$221,3,0),"")</f>
        <v/>
      </c>
      <c r="H2361" s="58"/>
      <c r="I2361" s="66"/>
      <c r="J2361" s="66"/>
      <c r="K2361" s="67"/>
      <c r="L2361" s="66"/>
      <c r="M2361" s="60"/>
      <c r="N2361" s="60"/>
      <c r="O2361" s="60"/>
      <c r="P2361" s="60"/>
      <c r="Q2361" s="60"/>
      <c r="R2361" s="60"/>
      <c r="S2361" s="60"/>
      <c r="T2361" s="60"/>
      <c r="U2361" s="60"/>
      <c r="V2361" s="60"/>
      <c r="W2361" s="60"/>
      <c r="X2361" s="60"/>
      <c r="Y2361" s="52" t="str">
        <f>IF(A2361&lt;&gt;"",IF(D2361="DIRECCIÓN_DE_TRANSFERENCIAS","280 0031",VLOOKUP(C2361,LISTAS·PAPP!$C$3:$D$76,2,0)),"")</f>
        <v/>
      </c>
      <c r="Z2361" s="61"/>
      <c r="AA2361" s="62"/>
      <c r="AB2361" s="62"/>
      <c r="AC2361" s="65" t="str">
        <f>IF(D2361&lt;&gt;"",VLOOKUP(D2361,LISTAS·PAPP!$I$3:$M$16,2,0),"")</f>
        <v/>
      </c>
      <c r="AD2361" s="51" t="str">
        <f>IF(D2361&lt;&gt;"",VLOOKUP(D2361,LISTAS·PAPP!$I$3:$M$16,3,0),"")</f>
        <v/>
      </c>
      <c r="AE2361" s="52" t="str">
        <f>IF(D2361&lt;&gt;"",VLOOKUP(D2361,LISTAS·PAPP!$I$3:$M$16,4,0),"")</f>
        <v/>
      </c>
      <c r="AF2361" s="51" t="str">
        <f>IF(D2361&lt;&gt;"",VLOOKUP(D2361,LISTAS·PAPP!$I$3:$M$16,5,0),"")</f>
        <v/>
      </c>
      <c r="AG2361" s="52" t="str">
        <f>IF(AH2361&lt;&gt;"",VLOOKUP(AH2361,LISTAS·PAPP!$O$3:$P$74,2,0),"")</f>
        <v/>
      </c>
      <c r="AH2361" s="58"/>
      <c r="AI2361" s="60"/>
      <c r="AJ2361" s="51" t="str">
        <f>IF(AI2361&lt;&gt;"",VLOOKUP(AI2361,LISTAS·PAPP!$X$4:$Y$80,2,0),"")</f>
        <v/>
      </c>
      <c r="AK2361" s="58"/>
      <c r="AL2361" s="60"/>
      <c r="AM2361" s="51" t="str">
        <f>IF(ISERROR(VLOOKUP(AL2361,LISTAS·PAPP!$AD$4:$AE$334,2,0))," ",VLOOKUP(AL2361,LISTAS·PAPP!$AD$4:$AE$334,2,0))</f>
        <v xml:space="preserve"> </v>
      </c>
      <c r="AN2361" s="63"/>
      <c r="AO2361" s="64"/>
      <c r="AP2361" s="64"/>
      <c r="AQ2361" s="64"/>
      <c r="AR2361" s="64"/>
      <c r="AS2361" s="64"/>
      <c r="AT2361" s="64"/>
      <c r="AU2361" s="64"/>
      <c r="AV2361" s="64"/>
      <c r="AW2361" s="64"/>
      <c r="AX2361" s="64"/>
      <c r="AY2361" s="64"/>
      <c r="AZ2361" s="64"/>
      <c r="BA2361" s="53" t="str">
        <f t="shared" si="109"/>
        <v/>
      </c>
      <c r="BB2361" s="54" t="str">
        <f t="shared" si="110"/>
        <v/>
      </c>
      <c r="BC2361" s="55" t="str">
        <f t="shared" si="111"/>
        <v xml:space="preserve"> </v>
      </c>
    </row>
    <row r="2362" spans="1:55" x14ac:dyDescent="0.25">
      <c r="A2362" s="58"/>
      <c r="B2362" s="58"/>
      <c r="C2362" s="58"/>
      <c r="D2362" s="58"/>
      <c r="E2362" s="51" t="str">
        <f>IF(C2362&lt;&gt;"",VLOOKUP(MID(C2362,18,5),LISTAS·PAPP!$E$4:$F$76,2,0),"")</f>
        <v/>
      </c>
      <c r="F2362" s="58"/>
      <c r="G2362" s="51" t="str">
        <f>IF(F2362&lt;&gt;"",VLOOKUP(F2362,LISTAS·PAPP!$R$3:$T$221,3,0),"")</f>
        <v/>
      </c>
      <c r="H2362" s="58"/>
      <c r="I2362" s="66"/>
      <c r="J2362" s="66"/>
      <c r="K2362" s="67"/>
      <c r="L2362" s="66"/>
      <c r="M2362" s="60"/>
      <c r="N2362" s="60"/>
      <c r="O2362" s="60"/>
      <c r="P2362" s="60"/>
      <c r="Q2362" s="60"/>
      <c r="R2362" s="60"/>
      <c r="S2362" s="60"/>
      <c r="T2362" s="60"/>
      <c r="U2362" s="60"/>
      <c r="V2362" s="60"/>
      <c r="W2362" s="60"/>
      <c r="X2362" s="60"/>
      <c r="Y2362" s="52" t="str">
        <f>IF(A2362&lt;&gt;"",IF(D2362="DIRECCIÓN_DE_TRANSFERENCIAS","280 0031",VLOOKUP(C2362,LISTAS·PAPP!$C$3:$D$76,2,0)),"")</f>
        <v/>
      </c>
      <c r="Z2362" s="61"/>
      <c r="AA2362" s="62"/>
      <c r="AB2362" s="62"/>
      <c r="AC2362" s="65" t="str">
        <f>IF(D2362&lt;&gt;"",VLOOKUP(D2362,LISTAS·PAPP!$I$3:$M$16,2,0),"")</f>
        <v/>
      </c>
      <c r="AD2362" s="51" t="str">
        <f>IF(D2362&lt;&gt;"",VLOOKUP(D2362,LISTAS·PAPP!$I$3:$M$16,3,0),"")</f>
        <v/>
      </c>
      <c r="AE2362" s="52" t="str">
        <f>IF(D2362&lt;&gt;"",VLOOKUP(D2362,LISTAS·PAPP!$I$3:$M$16,4,0),"")</f>
        <v/>
      </c>
      <c r="AF2362" s="51" t="str">
        <f>IF(D2362&lt;&gt;"",VLOOKUP(D2362,LISTAS·PAPP!$I$3:$M$16,5,0),"")</f>
        <v/>
      </c>
      <c r="AG2362" s="52" t="str">
        <f>IF(AH2362&lt;&gt;"",VLOOKUP(AH2362,LISTAS·PAPP!$O$3:$P$74,2,0),"")</f>
        <v/>
      </c>
      <c r="AH2362" s="58"/>
      <c r="AI2362" s="60"/>
      <c r="AJ2362" s="51" t="str">
        <f>IF(AI2362&lt;&gt;"",VLOOKUP(AI2362,LISTAS·PAPP!$X$4:$Y$80,2,0),"")</f>
        <v/>
      </c>
      <c r="AK2362" s="58"/>
      <c r="AL2362" s="60"/>
      <c r="AM2362" s="51" t="str">
        <f>IF(ISERROR(VLOOKUP(AL2362,LISTAS·PAPP!$AD$4:$AE$334,2,0))," ",VLOOKUP(AL2362,LISTAS·PAPP!$AD$4:$AE$334,2,0))</f>
        <v xml:space="preserve"> </v>
      </c>
      <c r="AN2362" s="63"/>
      <c r="AO2362" s="64"/>
      <c r="AP2362" s="64"/>
      <c r="AQ2362" s="64"/>
      <c r="AR2362" s="64"/>
      <c r="AS2362" s="64"/>
      <c r="AT2362" s="64"/>
      <c r="AU2362" s="64"/>
      <c r="AV2362" s="64"/>
      <c r="AW2362" s="64"/>
      <c r="AX2362" s="64"/>
      <c r="AY2362" s="64"/>
      <c r="AZ2362" s="64"/>
      <c r="BA2362" s="53" t="str">
        <f t="shared" si="109"/>
        <v/>
      </c>
      <c r="BB2362" s="54" t="str">
        <f t="shared" si="110"/>
        <v/>
      </c>
      <c r="BC2362" s="55" t="str">
        <f t="shared" si="111"/>
        <v xml:space="preserve"> </v>
      </c>
    </row>
    <row r="2363" spans="1:55" x14ac:dyDescent="0.25">
      <c r="A2363" s="58"/>
      <c r="B2363" s="58"/>
      <c r="C2363" s="58"/>
      <c r="D2363" s="58"/>
      <c r="E2363" s="51" t="str">
        <f>IF(C2363&lt;&gt;"",VLOOKUP(MID(C2363,18,5),LISTAS·PAPP!$E$4:$F$76,2,0),"")</f>
        <v/>
      </c>
      <c r="F2363" s="58"/>
      <c r="G2363" s="51" t="str">
        <f>IF(F2363&lt;&gt;"",VLOOKUP(F2363,LISTAS·PAPP!$R$3:$T$221,3,0),"")</f>
        <v/>
      </c>
      <c r="H2363" s="58"/>
      <c r="I2363" s="66"/>
      <c r="J2363" s="66"/>
      <c r="K2363" s="67"/>
      <c r="L2363" s="66"/>
      <c r="M2363" s="60"/>
      <c r="N2363" s="60"/>
      <c r="O2363" s="60"/>
      <c r="P2363" s="60"/>
      <c r="Q2363" s="60"/>
      <c r="R2363" s="60"/>
      <c r="S2363" s="60"/>
      <c r="T2363" s="60"/>
      <c r="U2363" s="60"/>
      <c r="V2363" s="60"/>
      <c r="W2363" s="60"/>
      <c r="X2363" s="60"/>
      <c r="Y2363" s="52" t="str">
        <f>IF(A2363&lt;&gt;"",IF(D2363="DIRECCIÓN_DE_TRANSFERENCIAS","280 0031",VLOOKUP(C2363,LISTAS·PAPP!$C$3:$D$76,2,0)),"")</f>
        <v/>
      </c>
      <c r="Z2363" s="61"/>
      <c r="AA2363" s="62"/>
      <c r="AB2363" s="62"/>
      <c r="AC2363" s="65" t="str">
        <f>IF(D2363&lt;&gt;"",VLOOKUP(D2363,LISTAS·PAPP!$I$3:$M$16,2,0),"")</f>
        <v/>
      </c>
      <c r="AD2363" s="51" t="str">
        <f>IF(D2363&lt;&gt;"",VLOOKUP(D2363,LISTAS·PAPP!$I$3:$M$16,3,0),"")</f>
        <v/>
      </c>
      <c r="AE2363" s="52" t="str">
        <f>IF(D2363&lt;&gt;"",VLOOKUP(D2363,LISTAS·PAPP!$I$3:$M$16,4,0),"")</f>
        <v/>
      </c>
      <c r="AF2363" s="51" t="str">
        <f>IF(D2363&lt;&gt;"",VLOOKUP(D2363,LISTAS·PAPP!$I$3:$M$16,5,0),"")</f>
        <v/>
      </c>
      <c r="AG2363" s="52" t="str">
        <f>IF(AH2363&lt;&gt;"",VLOOKUP(AH2363,LISTAS·PAPP!$O$3:$P$74,2,0),"")</f>
        <v/>
      </c>
      <c r="AH2363" s="58"/>
      <c r="AI2363" s="60"/>
      <c r="AJ2363" s="51" t="str">
        <f>IF(AI2363&lt;&gt;"",VLOOKUP(AI2363,LISTAS·PAPP!$X$4:$Y$80,2,0),"")</f>
        <v/>
      </c>
      <c r="AK2363" s="58"/>
      <c r="AL2363" s="60"/>
      <c r="AM2363" s="51" t="str">
        <f>IF(ISERROR(VLOOKUP(AL2363,LISTAS·PAPP!$AD$4:$AE$334,2,0))," ",VLOOKUP(AL2363,LISTAS·PAPP!$AD$4:$AE$334,2,0))</f>
        <v xml:space="preserve"> </v>
      </c>
      <c r="AN2363" s="63"/>
      <c r="AO2363" s="64"/>
      <c r="AP2363" s="64"/>
      <c r="AQ2363" s="64"/>
      <c r="AR2363" s="64"/>
      <c r="AS2363" s="64"/>
      <c r="AT2363" s="64"/>
      <c r="AU2363" s="64"/>
      <c r="AV2363" s="64"/>
      <c r="AW2363" s="64"/>
      <c r="AX2363" s="64"/>
      <c r="AY2363" s="64"/>
      <c r="AZ2363" s="64"/>
      <c r="BA2363" s="53" t="str">
        <f t="shared" si="109"/>
        <v/>
      </c>
      <c r="BB2363" s="54" t="str">
        <f t="shared" si="110"/>
        <v/>
      </c>
      <c r="BC2363" s="55" t="str">
        <f t="shared" si="111"/>
        <v xml:space="preserve"> </v>
      </c>
    </row>
    <row r="2364" spans="1:55" x14ac:dyDescent="0.25">
      <c r="A2364" s="58"/>
      <c r="B2364" s="58"/>
      <c r="C2364" s="58"/>
      <c r="D2364" s="58"/>
      <c r="E2364" s="51" t="str">
        <f>IF(C2364&lt;&gt;"",VLOOKUP(MID(C2364,18,5),LISTAS·PAPP!$E$4:$F$76,2,0),"")</f>
        <v/>
      </c>
      <c r="F2364" s="58"/>
      <c r="G2364" s="51" t="str">
        <f>IF(F2364&lt;&gt;"",VLOOKUP(F2364,LISTAS·PAPP!$R$3:$T$221,3,0),"")</f>
        <v/>
      </c>
      <c r="H2364" s="58"/>
      <c r="I2364" s="66"/>
      <c r="J2364" s="66"/>
      <c r="K2364" s="67"/>
      <c r="L2364" s="66"/>
      <c r="M2364" s="60"/>
      <c r="N2364" s="60"/>
      <c r="O2364" s="60"/>
      <c r="P2364" s="60"/>
      <c r="Q2364" s="60"/>
      <c r="R2364" s="60"/>
      <c r="S2364" s="60"/>
      <c r="T2364" s="60"/>
      <c r="U2364" s="60"/>
      <c r="V2364" s="60"/>
      <c r="W2364" s="60"/>
      <c r="X2364" s="60"/>
      <c r="Y2364" s="52" t="str">
        <f>IF(A2364&lt;&gt;"",IF(D2364="DIRECCIÓN_DE_TRANSFERENCIAS","280 0031",VLOOKUP(C2364,LISTAS·PAPP!$C$3:$D$76,2,0)),"")</f>
        <v/>
      </c>
      <c r="Z2364" s="61"/>
      <c r="AA2364" s="62"/>
      <c r="AB2364" s="62"/>
      <c r="AC2364" s="65" t="str">
        <f>IF(D2364&lt;&gt;"",VLOOKUP(D2364,LISTAS·PAPP!$I$3:$M$16,2,0),"")</f>
        <v/>
      </c>
      <c r="AD2364" s="51" t="str">
        <f>IF(D2364&lt;&gt;"",VLOOKUP(D2364,LISTAS·PAPP!$I$3:$M$16,3,0),"")</f>
        <v/>
      </c>
      <c r="AE2364" s="52" t="str">
        <f>IF(D2364&lt;&gt;"",VLOOKUP(D2364,LISTAS·PAPP!$I$3:$M$16,4,0),"")</f>
        <v/>
      </c>
      <c r="AF2364" s="51" t="str">
        <f>IF(D2364&lt;&gt;"",VLOOKUP(D2364,LISTAS·PAPP!$I$3:$M$16,5,0),"")</f>
        <v/>
      </c>
      <c r="AG2364" s="52" t="str">
        <f>IF(AH2364&lt;&gt;"",VLOOKUP(AH2364,LISTAS·PAPP!$O$3:$P$74,2,0),"")</f>
        <v/>
      </c>
      <c r="AH2364" s="58"/>
      <c r="AI2364" s="60"/>
      <c r="AJ2364" s="51" t="str">
        <f>IF(AI2364&lt;&gt;"",VLOOKUP(AI2364,LISTAS·PAPP!$X$4:$Y$80,2,0),"")</f>
        <v/>
      </c>
      <c r="AK2364" s="58"/>
      <c r="AL2364" s="60"/>
      <c r="AM2364" s="51" t="str">
        <f>IF(ISERROR(VLOOKUP(AL2364,LISTAS·PAPP!$AD$4:$AE$334,2,0))," ",VLOOKUP(AL2364,LISTAS·PAPP!$AD$4:$AE$334,2,0))</f>
        <v xml:space="preserve"> </v>
      </c>
      <c r="AN2364" s="63"/>
      <c r="AO2364" s="64"/>
      <c r="AP2364" s="64"/>
      <c r="AQ2364" s="64"/>
      <c r="AR2364" s="64"/>
      <c r="AS2364" s="64"/>
      <c r="AT2364" s="64"/>
      <c r="AU2364" s="64"/>
      <c r="AV2364" s="64"/>
      <c r="AW2364" s="64"/>
      <c r="AX2364" s="64"/>
      <c r="AY2364" s="64"/>
      <c r="AZ2364" s="64"/>
      <c r="BA2364" s="53" t="str">
        <f t="shared" si="109"/>
        <v/>
      </c>
      <c r="BB2364" s="54" t="str">
        <f t="shared" si="110"/>
        <v/>
      </c>
      <c r="BC2364" s="55" t="str">
        <f t="shared" si="111"/>
        <v xml:space="preserve"> </v>
      </c>
    </row>
    <row r="2365" spans="1:55" x14ac:dyDescent="0.25">
      <c r="A2365" s="58"/>
      <c r="B2365" s="58"/>
      <c r="C2365" s="58"/>
      <c r="D2365" s="58"/>
      <c r="E2365" s="51" t="str">
        <f>IF(C2365&lt;&gt;"",VLOOKUP(MID(C2365,18,5),LISTAS·PAPP!$E$4:$F$76,2,0),"")</f>
        <v/>
      </c>
      <c r="F2365" s="58"/>
      <c r="G2365" s="51" t="str">
        <f>IF(F2365&lt;&gt;"",VLOOKUP(F2365,LISTAS·PAPP!$R$3:$T$221,3,0),"")</f>
        <v/>
      </c>
      <c r="H2365" s="58"/>
      <c r="I2365" s="66"/>
      <c r="J2365" s="66"/>
      <c r="K2365" s="67"/>
      <c r="L2365" s="66"/>
      <c r="M2365" s="60"/>
      <c r="N2365" s="60"/>
      <c r="O2365" s="60"/>
      <c r="P2365" s="60"/>
      <c r="Q2365" s="60"/>
      <c r="R2365" s="60"/>
      <c r="S2365" s="60"/>
      <c r="T2365" s="60"/>
      <c r="U2365" s="60"/>
      <c r="V2365" s="60"/>
      <c r="W2365" s="60"/>
      <c r="X2365" s="60"/>
      <c r="Y2365" s="52" t="str">
        <f>IF(A2365&lt;&gt;"",IF(D2365="DIRECCIÓN_DE_TRANSFERENCIAS","280 0031",VLOOKUP(C2365,LISTAS·PAPP!$C$3:$D$76,2,0)),"")</f>
        <v/>
      </c>
      <c r="Z2365" s="61"/>
      <c r="AA2365" s="62"/>
      <c r="AB2365" s="62"/>
      <c r="AC2365" s="65" t="str">
        <f>IF(D2365&lt;&gt;"",VLOOKUP(D2365,LISTAS·PAPP!$I$3:$M$16,2,0),"")</f>
        <v/>
      </c>
      <c r="AD2365" s="51" t="str">
        <f>IF(D2365&lt;&gt;"",VLOOKUP(D2365,LISTAS·PAPP!$I$3:$M$16,3,0),"")</f>
        <v/>
      </c>
      <c r="AE2365" s="52" t="str">
        <f>IF(D2365&lt;&gt;"",VLOOKUP(D2365,LISTAS·PAPP!$I$3:$M$16,4,0),"")</f>
        <v/>
      </c>
      <c r="AF2365" s="51" t="str">
        <f>IF(D2365&lt;&gt;"",VLOOKUP(D2365,LISTAS·PAPP!$I$3:$M$16,5,0),"")</f>
        <v/>
      </c>
      <c r="AG2365" s="52" t="str">
        <f>IF(AH2365&lt;&gt;"",VLOOKUP(AH2365,LISTAS·PAPP!$O$3:$P$74,2,0),"")</f>
        <v/>
      </c>
      <c r="AH2365" s="58"/>
      <c r="AI2365" s="60"/>
      <c r="AJ2365" s="51" t="str">
        <f>IF(AI2365&lt;&gt;"",VLOOKUP(AI2365,LISTAS·PAPP!$X$4:$Y$80,2,0),"")</f>
        <v/>
      </c>
      <c r="AK2365" s="58"/>
      <c r="AL2365" s="60"/>
      <c r="AM2365" s="51" t="str">
        <f>IF(ISERROR(VLOOKUP(AL2365,LISTAS·PAPP!$AD$4:$AE$334,2,0))," ",VLOOKUP(AL2365,LISTAS·PAPP!$AD$4:$AE$334,2,0))</f>
        <v xml:space="preserve"> </v>
      </c>
      <c r="AN2365" s="63"/>
      <c r="AO2365" s="64"/>
      <c r="AP2365" s="64"/>
      <c r="AQ2365" s="64"/>
      <c r="AR2365" s="64"/>
      <c r="AS2365" s="64"/>
      <c r="AT2365" s="64"/>
      <c r="AU2365" s="64"/>
      <c r="AV2365" s="64"/>
      <c r="AW2365" s="64"/>
      <c r="AX2365" s="64"/>
      <c r="AY2365" s="64"/>
      <c r="AZ2365" s="64"/>
      <c r="BA2365" s="53" t="str">
        <f t="shared" si="109"/>
        <v/>
      </c>
      <c r="BB2365" s="54" t="str">
        <f t="shared" si="110"/>
        <v/>
      </c>
      <c r="BC2365" s="55" t="str">
        <f t="shared" si="111"/>
        <v xml:space="preserve"> </v>
      </c>
    </row>
    <row r="2366" spans="1:55" x14ac:dyDescent="0.25">
      <c r="A2366" s="58"/>
      <c r="B2366" s="58"/>
      <c r="C2366" s="58"/>
      <c r="D2366" s="58"/>
      <c r="E2366" s="51" t="str">
        <f>IF(C2366&lt;&gt;"",VLOOKUP(MID(C2366,18,5),LISTAS·PAPP!$E$4:$F$76,2,0),"")</f>
        <v/>
      </c>
      <c r="F2366" s="58"/>
      <c r="G2366" s="51" t="str">
        <f>IF(F2366&lt;&gt;"",VLOOKUP(F2366,LISTAS·PAPP!$R$3:$T$221,3,0),"")</f>
        <v/>
      </c>
      <c r="H2366" s="58"/>
      <c r="I2366" s="66"/>
      <c r="J2366" s="66"/>
      <c r="K2366" s="67"/>
      <c r="L2366" s="66"/>
      <c r="M2366" s="60"/>
      <c r="N2366" s="60"/>
      <c r="O2366" s="60"/>
      <c r="P2366" s="60"/>
      <c r="Q2366" s="60"/>
      <c r="R2366" s="60"/>
      <c r="S2366" s="60"/>
      <c r="T2366" s="60"/>
      <c r="U2366" s="60"/>
      <c r="V2366" s="60"/>
      <c r="W2366" s="60"/>
      <c r="X2366" s="60"/>
      <c r="Y2366" s="52" t="str">
        <f>IF(A2366&lt;&gt;"",IF(D2366="DIRECCIÓN_DE_TRANSFERENCIAS","280 0031",VLOOKUP(C2366,LISTAS·PAPP!$C$3:$D$76,2,0)),"")</f>
        <v/>
      </c>
      <c r="Z2366" s="61"/>
      <c r="AA2366" s="62"/>
      <c r="AB2366" s="62"/>
      <c r="AC2366" s="65" t="str">
        <f>IF(D2366&lt;&gt;"",VLOOKUP(D2366,LISTAS·PAPP!$I$3:$M$16,2,0),"")</f>
        <v/>
      </c>
      <c r="AD2366" s="51" t="str">
        <f>IF(D2366&lt;&gt;"",VLOOKUP(D2366,LISTAS·PAPP!$I$3:$M$16,3,0),"")</f>
        <v/>
      </c>
      <c r="AE2366" s="52" t="str">
        <f>IF(D2366&lt;&gt;"",VLOOKUP(D2366,LISTAS·PAPP!$I$3:$M$16,4,0),"")</f>
        <v/>
      </c>
      <c r="AF2366" s="51" t="str">
        <f>IF(D2366&lt;&gt;"",VLOOKUP(D2366,LISTAS·PAPP!$I$3:$M$16,5,0),"")</f>
        <v/>
      </c>
      <c r="AG2366" s="52" t="str">
        <f>IF(AH2366&lt;&gt;"",VLOOKUP(AH2366,LISTAS·PAPP!$O$3:$P$74,2,0),"")</f>
        <v/>
      </c>
      <c r="AH2366" s="58"/>
      <c r="AI2366" s="60"/>
      <c r="AJ2366" s="51" t="str">
        <f>IF(AI2366&lt;&gt;"",VLOOKUP(AI2366,LISTAS·PAPP!$X$4:$Y$80,2,0),"")</f>
        <v/>
      </c>
      <c r="AK2366" s="58"/>
      <c r="AL2366" s="60"/>
      <c r="AM2366" s="51" t="str">
        <f>IF(ISERROR(VLOOKUP(AL2366,LISTAS·PAPP!$AD$4:$AE$334,2,0))," ",VLOOKUP(AL2366,LISTAS·PAPP!$AD$4:$AE$334,2,0))</f>
        <v xml:space="preserve"> </v>
      </c>
      <c r="AN2366" s="63"/>
      <c r="AO2366" s="64"/>
      <c r="AP2366" s="64"/>
      <c r="AQ2366" s="64"/>
      <c r="AR2366" s="64"/>
      <c r="AS2366" s="64"/>
      <c r="AT2366" s="64"/>
      <c r="AU2366" s="64"/>
      <c r="AV2366" s="64"/>
      <c r="AW2366" s="64"/>
      <c r="AX2366" s="64"/>
      <c r="AY2366" s="64"/>
      <c r="AZ2366" s="64"/>
      <c r="BA2366" s="53" t="str">
        <f t="shared" si="109"/>
        <v/>
      </c>
      <c r="BB2366" s="54" t="str">
        <f t="shared" si="110"/>
        <v/>
      </c>
      <c r="BC2366" s="55" t="str">
        <f t="shared" si="111"/>
        <v xml:space="preserve"> </v>
      </c>
    </row>
    <row r="2367" spans="1:55" x14ac:dyDescent="0.25">
      <c r="A2367" s="58"/>
      <c r="B2367" s="58"/>
      <c r="C2367" s="58"/>
      <c r="D2367" s="58"/>
      <c r="E2367" s="51" t="str">
        <f>IF(C2367&lt;&gt;"",VLOOKUP(MID(C2367,18,5),LISTAS·PAPP!$E$4:$F$76,2,0),"")</f>
        <v/>
      </c>
      <c r="F2367" s="58"/>
      <c r="G2367" s="51" t="str">
        <f>IF(F2367&lt;&gt;"",VLOOKUP(F2367,LISTAS·PAPP!$R$3:$T$221,3,0),"")</f>
        <v/>
      </c>
      <c r="H2367" s="58"/>
      <c r="I2367" s="66"/>
      <c r="J2367" s="66"/>
      <c r="K2367" s="67"/>
      <c r="L2367" s="66"/>
      <c r="M2367" s="60"/>
      <c r="N2367" s="60"/>
      <c r="O2367" s="60"/>
      <c r="P2367" s="60"/>
      <c r="Q2367" s="60"/>
      <c r="R2367" s="60"/>
      <c r="S2367" s="60"/>
      <c r="T2367" s="60"/>
      <c r="U2367" s="60"/>
      <c r="V2367" s="60"/>
      <c r="W2367" s="60"/>
      <c r="X2367" s="60"/>
      <c r="Y2367" s="52" t="str">
        <f>IF(A2367&lt;&gt;"",IF(D2367="DIRECCIÓN_DE_TRANSFERENCIAS","280 0031",VLOOKUP(C2367,LISTAS·PAPP!$C$3:$D$76,2,0)),"")</f>
        <v/>
      </c>
      <c r="Z2367" s="61"/>
      <c r="AA2367" s="62"/>
      <c r="AB2367" s="62"/>
      <c r="AC2367" s="65" t="str">
        <f>IF(D2367&lt;&gt;"",VLOOKUP(D2367,LISTAS·PAPP!$I$3:$M$16,2,0),"")</f>
        <v/>
      </c>
      <c r="AD2367" s="51" t="str">
        <f>IF(D2367&lt;&gt;"",VLOOKUP(D2367,LISTAS·PAPP!$I$3:$M$16,3,0),"")</f>
        <v/>
      </c>
      <c r="AE2367" s="52" t="str">
        <f>IF(D2367&lt;&gt;"",VLOOKUP(D2367,LISTAS·PAPP!$I$3:$M$16,4,0),"")</f>
        <v/>
      </c>
      <c r="AF2367" s="51" t="str">
        <f>IF(D2367&lt;&gt;"",VLOOKUP(D2367,LISTAS·PAPP!$I$3:$M$16,5,0),"")</f>
        <v/>
      </c>
      <c r="AG2367" s="52" t="str">
        <f>IF(AH2367&lt;&gt;"",VLOOKUP(AH2367,LISTAS·PAPP!$O$3:$P$74,2,0),"")</f>
        <v/>
      </c>
      <c r="AH2367" s="58"/>
      <c r="AI2367" s="60"/>
      <c r="AJ2367" s="51" t="str">
        <f>IF(AI2367&lt;&gt;"",VLOOKUP(AI2367,LISTAS·PAPP!$X$4:$Y$80,2,0),"")</f>
        <v/>
      </c>
      <c r="AK2367" s="58"/>
      <c r="AL2367" s="60"/>
      <c r="AM2367" s="51" t="str">
        <f>IF(ISERROR(VLOOKUP(AL2367,LISTAS·PAPP!$AD$4:$AE$334,2,0))," ",VLOOKUP(AL2367,LISTAS·PAPP!$AD$4:$AE$334,2,0))</f>
        <v xml:space="preserve"> </v>
      </c>
      <c r="AN2367" s="63"/>
      <c r="AO2367" s="64"/>
      <c r="AP2367" s="64"/>
      <c r="AQ2367" s="64"/>
      <c r="AR2367" s="64"/>
      <c r="AS2367" s="64"/>
      <c r="AT2367" s="64"/>
      <c r="AU2367" s="64"/>
      <c r="AV2367" s="64"/>
      <c r="AW2367" s="64"/>
      <c r="AX2367" s="64"/>
      <c r="AY2367" s="64"/>
      <c r="AZ2367" s="64"/>
      <c r="BA2367" s="53" t="str">
        <f t="shared" si="109"/>
        <v/>
      </c>
      <c r="BB2367" s="54" t="str">
        <f t="shared" si="110"/>
        <v/>
      </c>
      <c r="BC2367" s="55" t="str">
        <f t="shared" si="111"/>
        <v xml:space="preserve"> </v>
      </c>
    </row>
    <row r="2368" spans="1:55" x14ac:dyDescent="0.25">
      <c r="A2368" s="58"/>
      <c r="B2368" s="58"/>
      <c r="C2368" s="58"/>
      <c r="D2368" s="58"/>
      <c r="E2368" s="51" t="str">
        <f>IF(C2368&lt;&gt;"",VLOOKUP(MID(C2368,18,5),LISTAS·PAPP!$E$4:$F$76,2,0),"")</f>
        <v/>
      </c>
      <c r="F2368" s="58"/>
      <c r="G2368" s="51" t="str">
        <f>IF(F2368&lt;&gt;"",VLOOKUP(F2368,LISTAS·PAPP!$R$3:$T$221,3,0),"")</f>
        <v/>
      </c>
      <c r="H2368" s="58"/>
      <c r="I2368" s="66"/>
      <c r="J2368" s="66"/>
      <c r="K2368" s="67"/>
      <c r="L2368" s="66"/>
      <c r="M2368" s="60"/>
      <c r="N2368" s="60"/>
      <c r="O2368" s="60"/>
      <c r="P2368" s="60"/>
      <c r="Q2368" s="60"/>
      <c r="R2368" s="60"/>
      <c r="S2368" s="60"/>
      <c r="T2368" s="60"/>
      <c r="U2368" s="60"/>
      <c r="V2368" s="60"/>
      <c r="W2368" s="60"/>
      <c r="X2368" s="60"/>
      <c r="Y2368" s="52" t="str">
        <f>IF(A2368&lt;&gt;"",IF(D2368="DIRECCIÓN_DE_TRANSFERENCIAS","280 0031",VLOOKUP(C2368,LISTAS·PAPP!$C$3:$D$76,2,0)),"")</f>
        <v/>
      </c>
      <c r="Z2368" s="61"/>
      <c r="AA2368" s="62"/>
      <c r="AB2368" s="62"/>
      <c r="AC2368" s="65" t="str">
        <f>IF(D2368&lt;&gt;"",VLOOKUP(D2368,LISTAS·PAPP!$I$3:$M$16,2,0),"")</f>
        <v/>
      </c>
      <c r="AD2368" s="51" t="str">
        <f>IF(D2368&lt;&gt;"",VLOOKUP(D2368,LISTAS·PAPP!$I$3:$M$16,3,0),"")</f>
        <v/>
      </c>
      <c r="AE2368" s="52" t="str">
        <f>IF(D2368&lt;&gt;"",VLOOKUP(D2368,LISTAS·PAPP!$I$3:$M$16,4,0),"")</f>
        <v/>
      </c>
      <c r="AF2368" s="51" t="str">
        <f>IF(D2368&lt;&gt;"",VLOOKUP(D2368,LISTAS·PAPP!$I$3:$M$16,5,0),"")</f>
        <v/>
      </c>
      <c r="AG2368" s="52" t="str">
        <f>IF(AH2368&lt;&gt;"",VLOOKUP(AH2368,LISTAS·PAPP!$O$3:$P$74,2,0),"")</f>
        <v/>
      </c>
      <c r="AH2368" s="58"/>
      <c r="AI2368" s="60"/>
      <c r="AJ2368" s="51" t="str">
        <f>IF(AI2368&lt;&gt;"",VLOOKUP(AI2368,LISTAS·PAPP!$X$4:$Y$80,2,0),"")</f>
        <v/>
      </c>
      <c r="AK2368" s="58"/>
      <c r="AL2368" s="60"/>
      <c r="AM2368" s="51" t="str">
        <f>IF(ISERROR(VLOOKUP(AL2368,LISTAS·PAPP!$AD$4:$AE$334,2,0))," ",VLOOKUP(AL2368,LISTAS·PAPP!$AD$4:$AE$334,2,0))</f>
        <v xml:space="preserve"> </v>
      </c>
      <c r="AN2368" s="63"/>
      <c r="AO2368" s="64"/>
      <c r="AP2368" s="64"/>
      <c r="AQ2368" s="64"/>
      <c r="AR2368" s="64"/>
      <c r="AS2368" s="64"/>
      <c r="AT2368" s="64"/>
      <c r="AU2368" s="64"/>
      <c r="AV2368" s="64"/>
      <c r="AW2368" s="64"/>
      <c r="AX2368" s="64"/>
      <c r="AY2368" s="64"/>
      <c r="AZ2368" s="64"/>
      <c r="BA2368" s="53" t="str">
        <f t="shared" si="109"/>
        <v/>
      </c>
      <c r="BB2368" s="54" t="str">
        <f t="shared" si="110"/>
        <v/>
      </c>
      <c r="BC2368" s="55" t="str">
        <f t="shared" si="111"/>
        <v xml:space="preserve"> </v>
      </c>
    </row>
    <row r="2369" spans="1:55" x14ac:dyDescent="0.25">
      <c r="A2369" s="58"/>
      <c r="B2369" s="58"/>
      <c r="C2369" s="58"/>
      <c r="D2369" s="58"/>
      <c r="E2369" s="51" t="str">
        <f>IF(C2369&lt;&gt;"",VLOOKUP(MID(C2369,18,5),LISTAS·PAPP!$E$4:$F$76,2,0),"")</f>
        <v/>
      </c>
      <c r="F2369" s="58"/>
      <c r="G2369" s="51" t="str">
        <f>IF(F2369&lt;&gt;"",VLOOKUP(F2369,LISTAS·PAPP!$R$3:$T$221,3,0),"")</f>
        <v/>
      </c>
      <c r="H2369" s="58"/>
      <c r="I2369" s="66"/>
      <c r="J2369" s="66"/>
      <c r="K2369" s="67"/>
      <c r="L2369" s="66"/>
      <c r="M2369" s="60"/>
      <c r="N2369" s="60"/>
      <c r="O2369" s="60"/>
      <c r="P2369" s="60"/>
      <c r="Q2369" s="60"/>
      <c r="R2369" s="60"/>
      <c r="S2369" s="60"/>
      <c r="T2369" s="60"/>
      <c r="U2369" s="60"/>
      <c r="V2369" s="60"/>
      <c r="W2369" s="60"/>
      <c r="X2369" s="60"/>
      <c r="Y2369" s="52" t="str">
        <f>IF(A2369&lt;&gt;"",IF(D2369="DIRECCIÓN_DE_TRANSFERENCIAS","280 0031",VLOOKUP(C2369,LISTAS·PAPP!$C$3:$D$76,2,0)),"")</f>
        <v/>
      </c>
      <c r="Z2369" s="61"/>
      <c r="AA2369" s="62"/>
      <c r="AB2369" s="62"/>
      <c r="AC2369" s="65" t="str">
        <f>IF(D2369&lt;&gt;"",VLOOKUP(D2369,LISTAS·PAPP!$I$3:$M$16,2,0),"")</f>
        <v/>
      </c>
      <c r="AD2369" s="51" t="str">
        <f>IF(D2369&lt;&gt;"",VLOOKUP(D2369,LISTAS·PAPP!$I$3:$M$16,3,0),"")</f>
        <v/>
      </c>
      <c r="AE2369" s="52" t="str">
        <f>IF(D2369&lt;&gt;"",VLOOKUP(D2369,LISTAS·PAPP!$I$3:$M$16,4,0),"")</f>
        <v/>
      </c>
      <c r="AF2369" s="51" t="str">
        <f>IF(D2369&lt;&gt;"",VLOOKUP(D2369,LISTAS·PAPP!$I$3:$M$16,5,0),"")</f>
        <v/>
      </c>
      <c r="AG2369" s="52" t="str">
        <f>IF(AH2369&lt;&gt;"",VLOOKUP(AH2369,LISTAS·PAPP!$O$3:$P$74,2,0),"")</f>
        <v/>
      </c>
      <c r="AH2369" s="58"/>
      <c r="AI2369" s="60"/>
      <c r="AJ2369" s="51" t="str">
        <f>IF(AI2369&lt;&gt;"",VLOOKUP(AI2369,LISTAS·PAPP!$X$4:$Y$80,2,0),"")</f>
        <v/>
      </c>
      <c r="AK2369" s="58"/>
      <c r="AL2369" s="60"/>
      <c r="AM2369" s="51" t="str">
        <f>IF(ISERROR(VLOOKUP(AL2369,LISTAS·PAPP!$AD$4:$AE$334,2,0))," ",VLOOKUP(AL2369,LISTAS·PAPP!$AD$4:$AE$334,2,0))</f>
        <v xml:space="preserve"> </v>
      </c>
      <c r="AN2369" s="63"/>
      <c r="AO2369" s="64"/>
      <c r="AP2369" s="64"/>
      <c r="AQ2369" s="64"/>
      <c r="AR2369" s="64"/>
      <c r="AS2369" s="64"/>
      <c r="AT2369" s="64"/>
      <c r="AU2369" s="64"/>
      <c r="AV2369" s="64"/>
      <c r="AW2369" s="64"/>
      <c r="AX2369" s="64"/>
      <c r="AY2369" s="64"/>
      <c r="AZ2369" s="64"/>
      <c r="BA2369" s="53" t="str">
        <f t="shared" si="109"/>
        <v/>
      </c>
      <c r="BB2369" s="54" t="str">
        <f t="shared" si="110"/>
        <v/>
      </c>
      <c r="BC2369" s="55" t="str">
        <f t="shared" si="111"/>
        <v xml:space="preserve"> </v>
      </c>
    </row>
    <row r="2370" spans="1:55" x14ac:dyDescent="0.25">
      <c r="A2370" s="58"/>
      <c r="B2370" s="58"/>
      <c r="C2370" s="58"/>
      <c r="D2370" s="58"/>
      <c r="E2370" s="51" t="str">
        <f>IF(C2370&lt;&gt;"",VLOOKUP(MID(C2370,18,5),LISTAS·PAPP!$E$4:$F$76,2,0),"")</f>
        <v/>
      </c>
      <c r="F2370" s="58"/>
      <c r="G2370" s="51" t="str">
        <f>IF(F2370&lt;&gt;"",VLOOKUP(F2370,LISTAS·PAPP!$R$3:$T$221,3,0),"")</f>
        <v/>
      </c>
      <c r="H2370" s="58"/>
      <c r="I2370" s="66"/>
      <c r="J2370" s="66"/>
      <c r="K2370" s="67"/>
      <c r="L2370" s="66"/>
      <c r="M2370" s="60"/>
      <c r="N2370" s="60"/>
      <c r="O2370" s="60"/>
      <c r="P2370" s="60"/>
      <c r="Q2370" s="60"/>
      <c r="R2370" s="60"/>
      <c r="S2370" s="60"/>
      <c r="T2370" s="60"/>
      <c r="U2370" s="60"/>
      <c r="V2370" s="60"/>
      <c r="W2370" s="60"/>
      <c r="X2370" s="60"/>
      <c r="Y2370" s="52" t="str">
        <f>IF(A2370&lt;&gt;"",IF(D2370="DIRECCIÓN_DE_TRANSFERENCIAS","280 0031",VLOOKUP(C2370,LISTAS·PAPP!$C$3:$D$76,2,0)),"")</f>
        <v/>
      </c>
      <c r="Z2370" s="61"/>
      <c r="AA2370" s="62"/>
      <c r="AB2370" s="62"/>
      <c r="AC2370" s="65" t="str">
        <f>IF(D2370&lt;&gt;"",VLOOKUP(D2370,LISTAS·PAPP!$I$3:$M$16,2,0),"")</f>
        <v/>
      </c>
      <c r="AD2370" s="51" t="str">
        <f>IF(D2370&lt;&gt;"",VLOOKUP(D2370,LISTAS·PAPP!$I$3:$M$16,3,0),"")</f>
        <v/>
      </c>
      <c r="AE2370" s="52" t="str">
        <f>IF(D2370&lt;&gt;"",VLOOKUP(D2370,LISTAS·PAPP!$I$3:$M$16,4,0),"")</f>
        <v/>
      </c>
      <c r="AF2370" s="51" t="str">
        <f>IF(D2370&lt;&gt;"",VLOOKUP(D2370,LISTAS·PAPP!$I$3:$M$16,5,0),"")</f>
        <v/>
      </c>
      <c r="AG2370" s="52" t="str">
        <f>IF(AH2370&lt;&gt;"",VLOOKUP(AH2370,LISTAS·PAPP!$O$3:$P$74,2,0),"")</f>
        <v/>
      </c>
      <c r="AH2370" s="58"/>
      <c r="AI2370" s="60"/>
      <c r="AJ2370" s="51" t="str">
        <f>IF(AI2370&lt;&gt;"",VLOOKUP(AI2370,LISTAS·PAPP!$X$4:$Y$80,2,0),"")</f>
        <v/>
      </c>
      <c r="AK2370" s="58"/>
      <c r="AL2370" s="60"/>
      <c r="AM2370" s="51" t="str">
        <f>IF(ISERROR(VLOOKUP(AL2370,LISTAS·PAPP!$AD$4:$AE$334,2,0))," ",VLOOKUP(AL2370,LISTAS·PAPP!$AD$4:$AE$334,2,0))</f>
        <v xml:space="preserve"> </v>
      </c>
      <c r="AN2370" s="63"/>
      <c r="AO2370" s="64"/>
      <c r="AP2370" s="64"/>
      <c r="AQ2370" s="64"/>
      <c r="AR2370" s="64"/>
      <c r="AS2370" s="64"/>
      <c r="AT2370" s="64"/>
      <c r="AU2370" s="64"/>
      <c r="AV2370" s="64"/>
      <c r="AW2370" s="64"/>
      <c r="AX2370" s="64"/>
      <c r="AY2370" s="64"/>
      <c r="AZ2370" s="64"/>
      <c r="BA2370" s="53" t="str">
        <f t="shared" si="109"/>
        <v/>
      </c>
      <c r="BB2370" s="54" t="str">
        <f t="shared" si="110"/>
        <v/>
      </c>
      <c r="BC2370" s="55" t="str">
        <f t="shared" si="111"/>
        <v xml:space="preserve"> </v>
      </c>
    </row>
    <row r="2371" spans="1:55" x14ac:dyDescent="0.25">
      <c r="A2371" s="58"/>
      <c r="B2371" s="58"/>
      <c r="C2371" s="58"/>
      <c r="D2371" s="58"/>
      <c r="E2371" s="51" t="str">
        <f>IF(C2371&lt;&gt;"",VLOOKUP(MID(C2371,18,5),LISTAS·PAPP!$E$4:$F$76,2,0),"")</f>
        <v/>
      </c>
      <c r="F2371" s="58"/>
      <c r="G2371" s="51" t="str">
        <f>IF(F2371&lt;&gt;"",VLOOKUP(F2371,LISTAS·PAPP!$R$3:$T$221,3,0),"")</f>
        <v/>
      </c>
      <c r="H2371" s="58"/>
      <c r="I2371" s="66"/>
      <c r="J2371" s="66"/>
      <c r="K2371" s="67"/>
      <c r="L2371" s="66"/>
      <c r="M2371" s="60"/>
      <c r="N2371" s="60"/>
      <c r="O2371" s="60"/>
      <c r="P2371" s="60"/>
      <c r="Q2371" s="60"/>
      <c r="R2371" s="60"/>
      <c r="S2371" s="60"/>
      <c r="T2371" s="60"/>
      <c r="U2371" s="60"/>
      <c r="V2371" s="60"/>
      <c r="W2371" s="60"/>
      <c r="X2371" s="60"/>
      <c r="Y2371" s="52" t="str">
        <f>IF(A2371&lt;&gt;"",IF(D2371="DIRECCIÓN_DE_TRANSFERENCIAS","280 0031",VLOOKUP(C2371,LISTAS·PAPP!$C$3:$D$76,2,0)),"")</f>
        <v/>
      </c>
      <c r="Z2371" s="61"/>
      <c r="AA2371" s="62"/>
      <c r="AB2371" s="62"/>
      <c r="AC2371" s="65" t="str">
        <f>IF(D2371&lt;&gt;"",VLOOKUP(D2371,LISTAS·PAPP!$I$3:$M$16,2,0),"")</f>
        <v/>
      </c>
      <c r="AD2371" s="51" t="str">
        <f>IF(D2371&lt;&gt;"",VLOOKUP(D2371,LISTAS·PAPP!$I$3:$M$16,3,0),"")</f>
        <v/>
      </c>
      <c r="AE2371" s="52" t="str">
        <f>IF(D2371&lt;&gt;"",VLOOKUP(D2371,LISTAS·PAPP!$I$3:$M$16,4,0),"")</f>
        <v/>
      </c>
      <c r="AF2371" s="51" t="str">
        <f>IF(D2371&lt;&gt;"",VLOOKUP(D2371,LISTAS·PAPP!$I$3:$M$16,5,0),"")</f>
        <v/>
      </c>
      <c r="AG2371" s="52" t="str">
        <f>IF(AH2371&lt;&gt;"",VLOOKUP(AH2371,LISTAS·PAPP!$O$3:$P$74,2,0),"")</f>
        <v/>
      </c>
      <c r="AH2371" s="58"/>
      <c r="AI2371" s="60"/>
      <c r="AJ2371" s="51" t="str">
        <f>IF(AI2371&lt;&gt;"",VLOOKUP(AI2371,LISTAS·PAPP!$X$4:$Y$80,2,0),"")</f>
        <v/>
      </c>
      <c r="AK2371" s="58"/>
      <c r="AL2371" s="60"/>
      <c r="AM2371" s="51" t="str">
        <f>IF(ISERROR(VLOOKUP(AL2371,LISTAS·PAPP!$AD$4:$AE$334,2,0))," ",VLOOKUP(AL2371,LISTAS·PAPP!$AD$4:$AE$334,2,0))</f>
        <v xml:space="preserve"> </v>
      </c>
      <c r="AN2371" s="63"/>
      <c r="AO2371" s="64"/>
      <c r="AP2371" s="64"/>
      <c r="AQ2371" s="64"/>
      <c r="AR2371" s="64"/>
      <c r="AS2371" s="64"/>
      <c r="AT2371" s="64"/>
      <c r="AU2371" s="64"/>
      <c r="AV2371" s="64"/>
      <c r="AW2371" s="64"/>
      <c r="AX2371" s="64"/>
      <c r="AY2371" s="64"/>
      <c r="AZ2371" s="64"/>
      <c r="BA2371" s="53" t="str">
        <f t="shared" si="109"/>
        <v/>
      </c>
      <c r="BB2371" s="54" t="str">
        <f t="shared" si="110"/>
        <v/>
      </c>
      <c r="BC2371" s="55" t="str">
        <f t="shared" si="111"/>
        <v xml:space="preserve"> </v>
      </c>
    </row>
    <row r="2372" spans="1:55" x14ac:dyDescent="0.25">
      <c r="A2372" s="58"/>
      <c r="B2372" s="58"/>
      <c r="C2372" s="58"/>
      <c r="D2372" s="58"/>
      <c r="E2372" s="51" t="str">
        <f>IF(C2372&lt;&gt;"",VLOOKUP(MID(C2372,18,5),LISTAS·PAPP!$E$4:$F$76,2,0),"")</f>
        <v/>
      </c>
      <c r="F2372" s="58"/>
      <c r="G2372" s="51" t="str">
        <f>IF(F2372&lt;&gt;"",VLOOKUP(F2372,LISTAS·PAPP!$R$3:$T$221,3,0),"")</f>
        <v/>
      </c>
      <c r="H2372" s="58"/>
      <c r="I2372" s="66"/>
      <c r="J2372" s="66"/>
      <c r="K2372" s="67"/>
      <c r="L2372" s="66"/>
      <c r="M2372" s="60"/>
      <c r="N2372" s="60"/>
      <c r="O2372" s="60"/>
      <c r="P2372" s="60"/>
      <c r="Q2372" s="60"/>
      <c r="R2372" s="60"/>
      <c r="S2372" s="60"/>
      <c r="T2372" s="60"/>
      <c r="U2372" s="60"/>
      <c r="V2372" s="60"/>
      <c r="W2372" s="60"/>
      <c r="X2372" s="60"/>
      <c r="Y2372" s="52" t="str">
        <f>IF(A2372&lt;&gt;"",IF(D2372="DIRECCIÓN_DE_TRANSFERENCIAS","280 0031",VLOOKUP(C2372,LISTAS·PAPP!$C$3:$D$76,2,0)),"")</f>
        <v/>
      </c>
      <c r="Z2372" s="61"/>
      <c r="AA2372" s="62"/>
      <c r="AB2372" s="62"/>
      <c r="AC2372" s="65" t="str">
        <f>IF(D2372&lt;&gt;"",VLOOKUP(D2372,LISTAS·PAPP!$I$3:$M$16,2,0),"")</f>
        <v/>
      </c>
      <c r="AD2372" s="51" t="str">
        <f>IF(D2372&lt;&gt;"",VLOOKUP(D2372,LISTAS·PAPP!$I$3:$M$16,3,0),"")</f>
        <v/>
      </c>
      <c r="AE2372" s="52" t="str">
        <f>IF(D2372&lt;&gt;"",VLOOKUP(D2372,LISTAS·PAPP!$I$3:$M$16,4,0),"")</f>
        <v/>
      </c>
      <c r="AF2372" s="51" t="str">
        <f>IF(D2372&lt;&gt;"",VLOOKUP(D2372,LISTAS·PAPP!$I$3:$M$16,5,0),"")</f>
        <v/>
      </c>
      <c r="AG2372" s="52" t="str">
        <f>IF(AH2372&lt;&gt;"",VLOOKUP(AH2372,LISTAS·PAPP!$O$3:$P$74,2,0),"")</f>
        <v/>
      </c>
      <c r="AH2372" s="58"/>
      <c r="AI2372" s="60"/>
      <c r="AJ2372" s="51" t="str">
        <f>IF(AI2372&lt;&gt;"",VLOOKUP(AI2372,LISTAS·PAPP!$X$4:$Y$80,2,0),"")</f>
        <v/>
      </c>
      <c r="AK2372" s="58"/>
      <c r="AL2372" s="60"/>
      <c r="AM2372" s="51" t="str">
        <f>IF(ISERROR(VLOOKUP(AL2372,LISTAS·PAPP!$AD$4:$AE$334,2,0))," ",VLOOKUP(AL2372,LISTAS·PAPP!$AD$4:$AE$334,2,0))</f>
        <v xml:space="preserve"> </v>
      </c>
      <c r="AN2372" s="63"/>
      <c r="AO2372" s="64"/>
      <c r="AP2372" s="64"/>
      <c r="AQ2372" s="64"/>
      <c r="AR2372" s="64"/>
      <c r="AS2372" s="64"/>
      <c r="AT2372" s="64"/>
      <c r="AU2372" s="64"/>
      <c r="AV2372" s="64"/>
      <c r="AW2372" s="64"/>
      <c r="AX2372" s="64"/>
      <c r="AY2372" s="64"/>
      <c r="AZ2372" s="64"/>
      <c r="BA2372" s="53" t="str">
        <f t="shared" si="109"/>
        <v/>
      </c>
      <c r="BB2372" s="54" t="str">
        <f t="shared" si="110"/>
        <v/>
      </c>
      <c r="BC2372" s="55" t="str">
        <f t="shared" si="111"/>
        <v xml:space="preserve"> </v>
      </c>
    </row>
    <row r="2373" spans="1:55" x14ac:dyDescent="0.25">
      <c r="A2373" s="58"/>
      <c r="B2373" s="58"/>
      <c r="C2373" s="58"/>
      <c r="D2373" s="58"/>
      <c r="E2373" s="51" t="str">
        <f>IF(C2373&lt;&gt;"",VLOOKUP(MID(C2373,18,5),LISTAS·PAPP!$E$4:$F$76,2,0),"")</f>
        <v/>
      </c>
      <c r="F2373" s="58"/>
      <c r="G2373" s="51" t="str">
        <f>IF(F2373&lt;&gt;"",VLOOKUP(F2373,LISTAS·PAPP!$R$3:$T$221,3,0),"")</f>
        <v/>
      </c>
      <c r="H2373" s="58"/>
      <c r="I2373" s="66"/>
      <c r="J2373" s="66"/>
      <c r="K2373" s="67"/>
      <c r="L2373" s="66"/>
      <c r="M2373" s="60"/>
      <c r="N2373" s="60"/>
      <c r="O2373" s="60"/>
      <c r="P2373" s="60"/>
      <c r="Q2373" s="60"/>
      <c r="R2373" s="60"/>
      <c r="S2373" s="60"/>
      <c r="T2373" s="60"/>
      <c r="U2373" s="60"/>
      <c r="V2373" s="60"/>
      <c r="W2373" s="60"/>
      <c r="X2373" s="60"/>
      <c r="Y2373" s="52" t="str">
        <f>IF(A2373&lt;&gt;"",IF(D2373="DIRECCIÓN_DE_TRANSFERENCIAS","280 0031",VLOOKUP(C2373,LISTAS·PAPP!$C$3:$D$76,2,0)),"")</f>
        <v/>
      </c>
      <c r="Z2373" s="61"/>
      <c r="AA2373" s="62"/>
      <c r="AB2373" s="62"/>
      <c r="AC2373" s="65" t="str">
        <f>IF(D2373&lt;&gt;"",VLOOKUP(D2373,LISTAS·PAPP!$I$3:$M$16,2,0),"")</f>
        <v/>
      </c>
      <c r="AD2373" s="51" t="str">
        <f>IF(D2373&lt;&gt;"",VLOOKUP(D2373,LISTAS·PAPP!$I$3:$M$16,3,0),"")</f>
        <v/>
      </c>
      <c r="AE2373" s="52" t="str">
        <f>IF(D2373&lt;&gt;"",VLOOKUP(D2373,LISTAS·PAPP!$I$3:$M$16,4,0),"")</f>
        <v/>
      </c>
      <c r="AF2373" s="51" t="str">
        <f>IF(D2373&lt;&gt;"",VLOOKUP(D2373,LISTAS·PAPP!$I$3:$M$16,5,0),"")</f>
        <v/>
      </c>
      <c r="AG2373" s="52" t="str">
        <f>IF(AH2373&lt;&gt;"",VLOOKUP(AH2373,LISTAS·PAPP!$O$3:$P$74,2,0),"")</f>
        <v/>
      </c>
      <c r="AH2373" s="58"/>
      <c r="AI2373" s="60"/>
      <c r="AJ2373" s="51" t="str">
        <f>IF(AI2373&lt;&gt;"",VLOOKUP(AI2373,LISTAS·PAPP!$X$4:$Y$80,2,0),"")</f>
        <v/>
      </c>
      <c r="AK2373" s="58"/>
      <c r="AL2373" s="60"/>
      <c r="AM2373" s="51" t="str">
        <f>IF(ISERROR(VLOOKUP(AL2373,LISTAS·PAPP!$AD$4:$AE$334,2,0))," ",VLOOKUP(AL2373,LISTAS·PAPP!$AD$4:$AE$334,2,0))</f>
        <v xml:space="preserve"> </v>
      </c>
      <c r="AN2373" s="63"/>
      <c r="AO2373" s="64"/>
      <c r="AP2373" s="64"/>
      <c r="AQ2373" s="64"/>
      <c r="AR2373" s="64"/>
      <c r="AS2373" s="64"/>
      <c r="AT2373" s="64"/>
      <c r="AU2373" s="64"/>
      <c r="AV2373" s="64"/>
      <c r="AW2373" s="64"/>
      <c r="AX2373" s="64"/>
      <c r="AY2373" s="64"/>
      <c r="AZ2373" s="64"/>
      <c r="BA2373" s="53" t="str">
        <f t="shared" si="109"/>
        <v/>
      </c>
      <c r="BB2373" s="54" t="str">
        <f t="shared" si="110"/>
        <v/>
      </c>
      <c r="BC2373" s="55" t="str">
        <f t="shared" si="111"/>
        <v xml:space="preserve"> </v>
      </c>
    </row>
    <row r="2374" spans="1:55" x14ac:dyDescent="0.25">
      <c r="A2374" s="58"/>
      <c r="B2374" s="58"/>
      <c r="C2374" s="58"/>
      <c r="D2374" s="58"/>
      <c r="E2374" s="51" t="str">
        <f>IF(C2374&lt;&gt;"",VLOOKUP(MID(C2374,18,5),LISTAS·PAPP!$E$4:$F$76,2,0),"")</f>
        <v/>
      </c>
      <c r="F2374" s="58"/>
      <c r="G2374" s="51" t="str">
        <f>IF(F2374&lt;&gt;"",VLOOKUP(F2374,LISTAS·PAPP!$R$3:$T$221,3,0),"")</f>
        <v/>
      </c>
      <c r="H2374" s="58"/>
      <c r="I2374" s="66"/>
      <c r="J2374" s="66"/>
      <c r="K2374" s="67"/>
      <c r="L2374" s="66"/>
      <c r="M2374" s="60"/>
      <c r="N2374" s="60"/>
      <c r="O2374" s="60"/>
      <c r="P2374" s="60"/>
      <c r="Q2374" s="60"/>
      <c r="R2374" s="60"/>
      <c r="S2374" s="60"/>
      <c r="T2374" s="60"/>
      <c r="U2374" s="60"/>
      <c r="V2374" s="60"/>
      <c r="W2374" s="60"/>
      <c r="X2374" s="60"/>
      <c r="Y2374" s="52" t="str">
        <f>IF(A2374&lt;&gt;"",IF(D2374="DIRECCIÓN_DE_TRANSFERENCIAS","280 0031",VLOOKUP(C2374,LISTAS·PAPP!$C$3:$D$76,2,0)),"")</f>
        <v/>
      </c>
      <c r="Z2374" s="61"/>
      <c r="AA2374" s="62"/>
      <c r="AB2374" s="62"/>
      <c r="AC2374" s="65" t="str">
        <f>IF(D2374&lt;&gt;"",VLOOKUP(D2374,LISTAS·PAPP!$I$3:$M$16,2,0),"")</f>
        <v/>
      </c>
      <c r="AD2374" s="51" t="str">
        <f>IF(D2374&lt;&gt;"",VLOOKUP(D2374,LISTAS·PAPP!$I$3:$M$16,3,0),"")</f>
        <v/>
      </c>
      <c r="AE2374" s="52" t="str">
        <f>IF(D2374&lt;&gt;"",VLOOKUP(D2374,LISTAS·PAPP!$I$3:$M$16,4,0),"")</f>
        <v/>
      </c>
      <c r="AF2374" s="51" t="str">
        <f>IF(D2374&lt;&gt;"",VLOOKUP(D2374,LISTAS·PAPP!$I$3:$M$16,5,0),"")</f>
        <v/>
      </c>
      <c r="AG2374" s="52" t="str">
        <f>IF(AH2374&lt;&gt;"",VLOOKUP(AH2374,LISTAS·PAPP!$O$3:$P$74,2,0),"")</f>
        <v/>
      </c>
      <c r="AH2374" s="58"/>
      <c r="AI2374" s="60"/>
      <c r="AJ2374" s="51" t="str">
        <f>IF(AI2374&lt;&gt;"",VLOOKUP(AI2374,LISTAS·PAPP!$X$4:$Y$80,2,0),"")</f>
        <v/>
      </c>
      <c r="AK2374" s="58"/>
      <c r="AL2374" s="60"/>
      <c r="AM2374" s="51" t="str">
        <f>IF(ISERROR(VLOOKUP(AL2374,LISTAS·PAPP!$AD$4:$AE$334,2,0))," ",VLOOKUP(AL2374,LISTAS·PAPP!$AD$4:$AE$334,2,0))</f>
        <v xml:space="preserve"> </v>
      </c>
      <c r="AN2374" s="63"/>
      <c r="AO2374" s="64"/>
      <c r="AP2374" s="64"/>
      <c r="AQ2374" s="64"/>
      <c r="AR2374" s="64"/>
      <c r="AS2374" s="64"/>
      <c r="AT2374" s="64"/>
      <c r="AU2374" s="64"/>
      <c r="AV2374" s="64"/>
      <c r="AW2374" s="64"/>
      <c r="AX2374" s="64"/>
      <c r="AY2374" s="64"/>
      <c r="AZ2374" s="64"/>
      <c r="BA2374" s="53" t="str">
        <f t="shared" si="109"/>
        <v/>
      </c>
      <c r="BB2374" s="54" t="str">
        <f t="shared" si="110"/>
        <v/>
      </c>
      <c r="BC2374" s="55" t="str">
        <f t="shared" si="111"/>
        <v xml:space="preserve"> </v>
      </c>
    </row>
    <row r="2375" spans="1:55" x14ac:dyDescent="0.25">
      <c r="A2375" s="58"/>
      <c r="B2375" s="58"/>
      <c r="C2375" s="58"/>
      <c r="D2375" s="58"/>
      <c r="E2375" s="51" t="str">
        <f>IF(C2375&lt;&gt;"",VLOOKUP(MID(C2375,18,5),LISTAS·PAPP!$E$4:$F$76,2,0),"")</f>
        <v/>
      </c>
      <c r="F2375" s="58"/>
      <c r="G2375" s="51" t="str">
        <f>IF(F2375&lt;&gt;"",VLOOKUP(F2375,LISTAS·PAPP!$R$3:$T$221,3,0),"")</f>
        <v/>
      </c>
      <c r="H2375" s="58"/>
      <c r="I2375" s="66"/>
      <c r="J2375" s="66"/>
      <c r="K2375" s="67"/>
      <c r="L2375" s="66"/>
      <c r="M2375" s="60"/>
      <c r="N2375" s="60"/>
      <c r="O2375" s="60"/>
      <c r="P2375" s="60"/>
      <c r="Q2375" s="60"/>
      <c r="R2375" s="60"/>
      <c r="S2375" s="60"/>
      <c r="T2375" s="60"/>
      <c r="U2375" s="60"/>
      <c r="V2375" s="60"/>
      <c r="W2375" s="60"/>
      <c r="X2375" s="60"/>
      <c r="Y2375" s="52" t="str">
        <f>IF(A2375&lt;&gt;"",IF(D2375="DIRECCIÓN_DE_TRANSFERENCIAS","280 0031",VLOOKUP(C2375,LISTAS·PAPP!$C$3:$D$76,2,0)),"")</f>
        <v/>
      </c>
      <c r="Z2375" s="61"/>
      <c r="AA2375" s="62"/>
      <c r="AB2375" s="62"/>
      <c r="AC2375" s="65" t="str">
        <f>IF(D2375&lt;&gt;"",VLOOKUP(D2375,LISTAS·PAPP!$I$3:$M$16,2,0),"")</f>
        <v/>
      </c>
      <c r="AD2375" s="51" t="str">
        <f>IF(D2375&lt;&gt;"",VLOOKUP(D2375,LISTAS·PAPP!$I$3:$M$16,3,0),"")</f>
        <v/>
      </c>
      <c r="AE2375" s="52" t="str">
        <f>IF(D2375&lt;&gt;"",VLOOKUP(D2375,LISTAS·PAPP!$I$3:$M$16,4,0),"")</f>
        <v/>
      </c>
      <c r="AF2375" s="51" t="str">
        <f>IF(D2375&lt;&gt;"",VLOOKUP(D2375,LISTAS·PAPP!$I$3:$M$16,5,0),"")</f>
        <v/>
      </c>
      <c r="AG2375" s="52" t="str">
        <f>IF(AH2375&lt;&gt;"",VLOOKUP(AH2375,LISTAS·PAPP!$O$3:$P$74,2,0),"")</f>
        <v/>
      </c>
      <c r="AH2375" s="58"/>
      <c r="AI2375" s="60"/>
      <c r="AJ2375" s="51" t="str">
        <f>IF(AI2375&lt;&gt;"",VLOOKUP(AI2375,LISTAS·PAPP!$X$4:$Y$80,2,0),"")</f>
        <v/>
      </c>
      <c r="AK2375" s="58"/>
      <c r="AL2375" s="60"/>
      <c r="AM2375" s="51" t="str">
        <f>IF(ISERROR(VLOOKUP(AL2375,LISTAS·PAPP!$AD$4:$AE$334,2,0))," ",VLOOKUP(AL2375,LISTAS·PAPP!$AD$4:$AE$334,2,0))</f>
        <v xml:space="preserve"> </v>
      </c>
      <c r="AN2375" s="63"/>
      <c r="AO2375" s="64"/>
      <c r="AP2375" s="64"/>
      <c r="AQ2375" s="64"/>
      <c r="AR2375" s="64"/>
      <c r="AS2375" s="64"/>
      <c r="AT2375" s="64"/>
      <c r="AU2375" s="64"/>
      <c r="AV2375" s="64"/>
      <c r="AW2375" s="64"/>
      <c r="AX2375" s="64"/>
      <c r="AY2375" s="64"/>
      <c r="AZ2375" s="64"/>
      <c r="BA2375" s="53" t="str">
        <f t="shared" si="109"/>
        <v/>
      </c>
      <c r="BB2375" s="54" t="str">
        <f t="shared" si="110"/>
        <v/>
      </c>
      <c r="BC2375" s="55" t="str">
        <f t="shared" si="111"/>
        <v xml:space="preserve"> </v>
      </c>
    </row>
    <row r="2376" spans="1:55" x14ac:dyDescent="0.25">
      <c r="A2376" s="58"/>
      <c r="B2376" s="58"/>
      <c r="C2376" s="58"/>
      <c r="D2376" s="58"/>
      <c r="E2376" s="51" t="str">
        <f>IF(C2376&lt;&gt;"",VLOOKUP(MID(C2376,18,5),LISTAS·PAPP!$E$4:$F$76,2,0),"")</f>
        <v/>
      </c>
      <c r="F2376" s="58"/>
      <c r="G2376" s="51" t="str">
        <f>IF(F2376&lt;&gt;"",VLOOKUP(F2376,LISTAS·PAPP!$R$3:$T$221,3,0),"")</f>
        <v/>
      </c>
      <c r="H2376" s="58"/>
      <c r="I2376" s="66"/>
      <c r="J2376" s="66"/>
      <c r="K2376" s="67"/>
      <c r="L2376" s="66"/>
      <c r="M2376" s="60"/>
      <c r="N2376" s="60"/>
      <c r="O2376" s="60"/>
      <c r="P2376" s="60"/>
      <c r="Q2376" s="60"/>
      <c r="R2376" s="60"/>
      <c r="S2376" s="60"/>
      <c r="T2376" s="60"/>
      <c r="U2376" s="60"/>
      <c r="V2376" s="60"/>
      <c r="W2376" s="60"/>
      <c r="X2376" s="60"/>
      <c r="Y2376" s="52" t="str">
        <f>IF(A2376&lt;&gt;"",IF(D2376="DIRECCIÓN_DE_TRANSFERENCIAS","280 0031",VLOOKUP(C2376,LISTAS·PAPP!$C$3:$D$76,2,0)),"")</f>
        <v/>
      </c>
      <c r="Z2376" s="61"/>
      <c r="AA2376" s="62"/>
      <c r="AB2376" s="62"/>
      <c r="AC2376" s="65" t="str">
        <f>IF(D2376&lt;&gt;"",VLOOKUP(D2376,LISTAS·PAPP!$I$3:$M$16,2,0),"")</f>
        <v/>
      </c>
      <c r="AD2376" s="51" t="str">
        <f>IF(D2376&lt;&gt;"",VLOOKUP(D2376,LISTAS·PAPP!$I$3:$M$16,3,0),"")</f>
        <v/>
      </c>
      <c r="AE2376" s="52" t="str">
        <f>IF(D2376&lt;&gt;"",VLOOKUP(D2376,LISTAS·PAPP!$I$3:$M$16,4,0),"")</f>
        <v/>
      </c>
      <c r="AF2376" s="51" t="str">
        <f>IF(D2376&lt;&gt;"",VLOOKUP(D2376,LISTAS·PAPP!$I$3:$M$16,5,0),"")</f>
        <v/>
      </c>
      <c r="AG2376" s="52" t="str">
        <f>IF(AH2376&lt;&gt;"",VLOOKUP(AH2376,LISTAS·PAPP!$O$3:$P$74,2,0),"")</f>
        <v/>
      </c>
      <c r="AH2376" s="58"/>
      <c r="AI2376" s="60"/>
      <c r="AJ2376" s="51" t="str">
        <f>IF(AI2376&lt;&gt;"",VLOOKUP(AI2376,LISTAS·PAPP!$X$4:$Y$80,2,0),"")</f>
        <v/>
      </c>
      <c r="AK2376" s="58"/>
      <c r="AL2376" s="60"/>
      <c r="AM2376" s="51" t="str">
        <f>IF(ISERROR(VLOOKUP(AL2376,LISTAS·PAPP!$AD$4:$AE$334,2,0))," ",VLOOKUP(AL2376,LISTAS·PAPP!$AD$4:$AE$334,2,0))</f>
        <v xml:space="preserve"> </v>
      </c>
      <c r="AN2376" s="63"/>
      <c r="AO2376" s="64"/>
      <c r="AP2376" s="64"/>
      <c r="AQ2376" s="64"/>
      <c r="AR2376" s="64"/>
      <c r="AS2376" s="64"/>
      <c r="AT2376" s="64"/>
      <c r="AU2376" s="64"/>
      <c r="AV2376" s="64"/>
      <c r="AW2376" s="64"/>
      <c r="AX2376" s="64"/>
      <c r="AY2376" s="64"/>
      <c r="AZ2376" s="64"/>
      <c r="BA2376" s="53" t="str">
        <f t="shared" si="109"/>
        <v/>
      </c>
      <c r="BB2376" s="54" t="str">
        <f t="shared" si="110"/>
        <v/>
      </c>
      <c r="BC2376" s="55" t="str">
        <f t="shared" si="111"/>
        <v xml:space="preserve"> </v>
      </c>
    </row>
    <row r="2377" spans="1:55" x14ac:dyDescent="0.25">
      <c r="A2377" s="58"/>
      <c r="B2377" s="58"/>
      <c r="C2377" s="58"/>
      <c r="D2377" s="58"/>
      <c r="E2377" s="51" t="str">
        <f>IF(C2377&lt;&gt;"",VLOOKUP(MID(C2377,18,5),LISTAS·PAPP!$E$4:$F$76,2,0),"")</f>
        <v/>
      </c>
      <c r="F2377" s="58"/>
      <c r="G2377" s="51" t="str">
        <f>IF(F2377&lt;&gt;"",VLOOKUP(F2377,LISTAS·PAPP!$R$3:$T$221,3,0),"")</f>
        <v/>
      </c>
      <c r="H2377" s="58"/>
      <c r="I2377" s="66"/>
      <c r="J2377" s="66"/>
      <c r="K2377" s="67"/>
      <c r="L2377" s="66"/>
      <c r="M2377" s="60"/>
      <c r="N2377" s="60"/>
      <c r="O2377" s="60"/>
      <c r="P2377" s="60"/>
      <c r="Q2377" s="60"/>
      <c r="R2377" s="60"/>
      <c r="S2377" s="60"/>
      <c r="T2377" s="60"/>
      <c r="U2377" s="60"/>
      <c r="V2377" s="60"/>
      <c r="W2377" s="60"/>
      <c r="X2377" s="60"/>
      <c r="Y2377" s="52" t="str">
        <f>IF(A2377&lt;&gt;"",IF(D2377="DIRECCIÓN_DE_TRANSFERENCIAS","280 0031",VLOOKUP(C2377,LISTAS·PAPP!$C$3:$D$76,2,0)),"")</f>
        <v/>
      </c>
      <c r="Z2377" s="61"/>
      <c r="AA2377" s="62"/>
      <c r="AB2377" s="62"/>
      <c r="AC2377" s="65" t="str">
        <f>IF(D2377&lt;&gt;"",VLOOKUP(D2377,LISTAS·PAPP!$I$3:$M$16,2,0),"")</f>
        <v/>
      </c>
      <c r="AD2377" s="51" t="str">
        <f>IF(D2377&lt;&gt;"",VLOOKUP(D2377,LISTAS·PAPP!$I$3:$M$16,3,0),"")</f>
        <v/>
      </c>
      <c r="AE2377" s="52" t="str">
        <f>IF(D2377&lt;&gt;"",VLOOKUP(D2377,LISTAS·PAPP!$I$3:$M$16,4,0),"")</f>
        <v/>
      </c>
      <c r="AF2377" s="51" t="str">
        <f>IF(D2377&lt;&gt;"",VLOOKUP(D2377,LISTAS·PAPP!$I$3:$M$16,5,0),"")</f>
        <v/>
      </c>
      <c r="AG2377" s="52" t="str">
        <f>IF(AH2377&lt;&gt;"",VLOOKUP(AH2377,LISTAS·PAPP!$O$3:$P$74,2,0),"")</f>
        <v/>
      </c>
      <c r="AH2377" s="58"/>
      <c r="AI2377" s="60"/>
      <c r="AJ2377" s="51" t="str">
        <f>IF(AI2377&lt;&gt;"",VLOOKUP(AI2377,LISTAS·PAPP!$X$4:$Y$80,2,0),"")</f>
        <v/>
      </c>
      <c r="AK2377" s="58"/>
      <c r="AL2377" s="60"/>
      <c r="AM2377" s="51" t="str">
        <f>IF(ISERROR(VLOOKUP(AL2377,LISTAS·PAPP!$AD$4:$AE$334,2,0))," ",VLOOKUP(AL2377,LISTAS·PAPP!$AD$4:$AE$334,2,0))</f>
        <v xml:space="preserve"> </v>
      </c>
      <c r="AN2377" s="63"/>
      <c r="AO2377" s="64"/>
      <c r="AP2377" s="64"/>
      <c r="AQ2377" s="64"/>
      <c r="AR2377" s="64"/>
      <c r="AS2377" s="64"/>
      <c r="AT2377" s="64"/>
      <c r="AU2377" s="64"/>
      <c r="AV2377" s="64"/>
      <c r="AW2377" s="64"/>
      <c r="AX2377" s="64"/>
      <c r="AY2377" s="64"/>
      <c r="AZ2377" s="64"/>
      <c r="BA2377" s="53" t="str">
        <f t="shared" si="109"/>
        <v/>
      </c>
      <c r="BB2377" s="54" t="str">
        <f t="shared" si="110"/>
        <v/>
      </c>
      <c r="BC2377" s="55" t="str">
        <f t="shared" si="111"/>
        <v xml:space="preserve"> </v>
      </c>
    </row>
    <row r="2378" spans="1:55" x14ac:dyDescent="0.25">
      <c r="A2378" s="58"/>
      <c r="B2378" s="58"/>
      <c r="C2378" s="58"/>
      <c r="D2378" s="58"/>
      <c r="E2378" s="51" t="str">
        <f>IF(C2378&lt;&gt;"",VLOOKUP(MID(C2378,18,5),LISTAS·PAPP!$E$4:$F$76,2,0),"")</f>
        <v/>
      </c>
      <c r="F2378" s="58"/>
      <c r="G2378" s="51" t="str">
        <f>IF(F2378&lt;&gt;"",VLOOKUP(F2378,LISTAS·PAPP!$R$3:$T$221,3,0),"")</f>
        <v/>
      </c>
      <c r="H2378" s="58"/>
      <c r="I2378" s="66"/>
      <c r="J2378" s="66"/>
      <c r="K2378" s="67"/>
      <c r="L2378" s="66"/>
      <c r="M2378" s="60"/>
      <c r="N2378" s="60"/>
      <c r="O2378" s="60"/>
      <c r="P2378" s="60"/>
      <c r="Q2378" s="60"/>
      <c r="R2378" s="60"/>
      <c r="S2378" s="60"/>
      <c r="T2378" s="60"/>
      <c r="U2378" s="60"/>
      <c r="V2378" s="60"/>
      <c r="W2378" s="60"/>
      <c r="X2378" s="60"/>
      <c r="Y2378" s="52" t="str">
        <f>IF(A2378&lt;&gt;"",IF(D2378="DIRECCIÓN_DE_TRANSFERENCIAS","280 0031",VLOOKUP(C2378,LISTAS·PAPP!$C$3:$D$76,2,0)),"")</f>
        <v/>
      </c>
      <c r="Z2378" s="61"/>
      <c r="AA2378" s="62"/>
      <c r="AB2378" s="62"/>
      <c r="AC2378" s="65" t="str">
        <f>IF(D2378&lt;&gt;"",VLOOKUP(D2378,LISTAS·PAPP!$I$3:$M$16,2,0),"")</f>
        <v/>
      </c>
      <c r="AD2378" s="51" t="str">
        <f>IF(D2378&lt;&gt;"",VLOOKUP(D2378,LISTAS·PAPP!$I$3:$M$16,3,0),"")</f>
        <v/>
      </c>
      <c r="AE2378" s="52" t="str">
        <f>IF(D2378&lt;&gt;"",VLOOKUP(D2378,LISTAS·PAPP!$I$3:$M$16,4,0),"")</f>
        <v/>
      </c>
      <c r="AF2378" s="51" t="str">
        <f>IF(D2378&lt;&gt;"",VLOOKUP(D2378,LISTAS·PAPP!$I$3:$M$16,5,0),"")</f>
        <v/>
      </c>
      <c r="AG2378" s="52" t="str">
        <f>IF(AH2378&lt;&gt;"",VLOOKUP(AH2378,LISTAS·PAPP!$O$3:$P$74,2,0),"")</f>
        <v/>
      </c>
      <c r="AH2378" s="58"/>
      <c r="AI2378" s="60"/>
      <c r="AJ2378" s="51" t="str">
        <f>IF(AI2378&lt;&gt;"",VLOOKUP(AI2378,LISTAS·PAPP!$X$4:$Y$80,2,0),"")</f>
        <v/>
      </c>
      <c r="AK2378" s="58"/>
      <c r="AL2378" s="60"/>
      <c r="AM2378" s="51" t="str">
        <f>IF(ISERROR(VLOOKUP(AL2378,LISTAS·PAPP!$AD$4:$AE$334,2,0))," ",VLOOKUP(AL2378,LISTAS·PAPP!$AD$4:$AE$334,2,0))</f>
        <v xml:space="preserve"> </v>
      </c>
      <c r="AN2378" s="63"/>
      <c r="AO2378" s="64"/>
      <c r="AP2378" s="64"/>
      <c r="AQ2378" s="64"/>
      <c r="AR2378" s="64"/>
      <c r="AS2378" s="64"/>
      <c r="AT2378" s="64"/>
      <c r="AU2378" s="64"/>
      <c r="AV2378" s="64"/>
      <c r="AW2378" s="64"/>
      <c r="AX2378" s="64"/>
      <c r="AY2378" s="64"/>
      <c r="AZ2378" s="64"/>
      <c r="BA2378" s="53" t="str">
        <f t="shared" si="109"/>
        <v/>
      </c>
      <c r="BB2378" s="54" t="str">
        <f t="shared" si="110"/>
        <v/>
      </c>
      <c r="BC2378" s="55" t="str">
        <f t="shared" si="111"/>
        <v xml:space="preserve"> </v>
      </c>
    </row>
    <row r="2379" spans="1:55" x14ac:dyDescent="0.25">
      <c r="A2379" s="58"/>
      <c r="B2379" s="58"/>
      <c r="C2379" s="58"/>
      <c r="D2379" s="58"/>
      <c r="E2379" s="51" t="str">
        <f>IF(C2379&lt;&gt;"",VLOOKUP(MID(C2379,18,5),LISTAS·PAPP!$E$4:$F$76,2,0),"")</f>
        <v/>
      </c>
      <c r="F2379" s="58"/>
      <c r="G2379" s="51" t="str">
        <f>IF(F2379&lt;&gt;"",VLOOKUP(F2379,LISTAS·PAPP!$R$3:$T$221,3,0),"")</f>
        <v/>
      </c>
      <c r="H2379" s="58"/>
      <c r="I2379" s="66"/>
      <c r="J2379" s="66"/>
      <c r="K2379" s="67"/>
      <c r="L2379" s="66"/>
      <c r="M2379" s="60"/>
      <c r="N2379" s="60"/>
      <c r="O2379" s="60"/>
      <c r="P2379" s="60"/>
      <c r="Q2379" s="60"/>
      <c r="R2379" s="60"/>
      <c r="S2379" s="60"/>
      <c r="T2379" s="60"/>
      <c r="U2379" s="60"/>
      <c r="V2379" s="60"/>
      <c r="W2379" s="60"/>
      <c r="X2379" s="60"/>
      <c r="Y2379" s="52" t="str">
        <f>IF(A2379&lt;&gt;"",IF(D2379="DIRECCIÓN_DE_TRANSFERENCIAS","280 0031",VLOOKUP(C2379,LISTAS·PAPP!$C$3:$D$76,2,0)),"")</f>
        <v/>
      </c>
      <c r="Z2379" s="61"/>
      <c r="AA2379" s="62"/>
      <c r="AB2379" s="62"/>
      <c r="AC2379" s="65" t="str">
        <f>IF(D2379&lt;&gt;"",VLOOKUP(D2379,LISTAS·PAPP!$I$3:$M$16,2,0),"")</f>
        <v/>
      </c>
      <c r="AD2379" s="51" t="str">
        <f>IF(D2379&lt;&gt;"",VLOOKUP(D2379,LISTAS·PAPP!$I$3:$M$16,3,0),"")</f>
        <v/>
      </c>
      <c r="AE2379" s="52" t="str">
        <f>IF(D2379&lt;&gt;"",VLOOKUP(D2379,LISTAS·PAPP!$I$3:$M$16,4,0),"")</f>
        <v/>
      </c>
      <c r="AF2379" s="51" t="str">
        <f>IF(D2379&lt;&gt;"",VLOOKUP(D2379,LISTAS·PAPP!$I$3:$M$16,5,0),"")</f>
        <v/>
      </c>
      <c r="AG2379" s="52" t="str">
        <f>IF(AH2379&lt;&gt;"",VLOOKUP(AH2379,LISTAS·PAPP!$O$3:$P$74,2,0),"")</f>
        <v/>
      </c>
      <c r="AH2379" s="58"/>
      <c r="AI2379" s="60"/>
      <c r="AJ2379" s="51" t="str">
        <f>IF(AI2379&lt;&gt;"",VLOOKUP(AI2379,LISTAS·PAPP!$X$4:$Y$80,2,0),"")</f>
        <v/>
      </c>
      <c r="AK2379" s="58"/>
      <c r="AL2379" s="60"/>
      <c r="AM2379" s="51" t="str">
        <f>IF(ISERROR(VLOOKUP(AL2379,LISTAS·PAPP!$AD$4:$AE$334,2,0))," ",VLOOKUP(AL2379,LISTAS·PAPP!$AD$4:$AE$334,2,0))</f>
        <v xml:space="preserve"> </v>
      </c>
      <c r="AN2379" s="63"/>
      <c r="AO2379" s="64"/>
      <c r="AP2379" s="64"/>
      <c r="AQ2379" s="64"/>
      <c r="AR2379" s="64"/>
      <c r="AS2379" s="64"/>
      <c r="AT2379" s="64"/>
      <c r="AU2379" s="64"/>
      <c r="AV2379" s="64"/>
      <c r="AW2379" s="64"/>
      <c r="AX2379" s="64"/>
      <c r="AY2379" s="64"/>
      <c r="AZ2379" s="64"/>
      <c r="BA2379" s="53" t="str">
        <f t="shared" si="109"/>
        <v/>
      </c>
      <c r="BB2379" s="54" t="str">
        <f t="shared" si="110"/>
        <v/>
      </c>
      <c r="BC2379" s="55" t="str">
        <f t="shared" si="111"/>
        <v xml:space="preserve"> </v>
      </c>
    </row>
    <row r="2380" spans="1:55" x14ac:dyDescent="0.25">
      <c r="A2380" s="58"/>
      <c r="B2380" s="58"/>
      <c r="C2380" s="58"/>
      <c r="D2380" s="58"/>
      <c r="E2380" s="51" t="str">
        <f>IF(C2380&lt;&gt;"",VLOOKUP(MID(C2380,18,5),LISTAS·PAPP!$E$4:$F$76,2,0),"")</f>
        <v/>
      </c>
      <c r="F2380" s="58"/>
      <c r="G2380" s="51" t="str">
        <f>IF(F2380&lt;&gt;"",VLOOKUP(F2380,LISTAS·PAPP!$R$3:$T$221,3,0),"")</f>
        <v/>
      </c>
      <c r="H2380" s="58"/>
      <c r="I2380" s="66"/>
      <c r="J2380" s="66"/>
      <c r="K2380" s="67"/>
      <c r="L2380" s="66"/>
      <c r="M2380" s="60"/>
      <c r="N2380" s="60"/>
      <c r="O2380" s="60"/>
      <c r="P2380" s="60"/>
      <c r="Q2380" s="60"/>
      <c r="R2380" s="60"/>
      <c r="S2380" s="60"/>
      <c r="T2380" s="60"/>
      <c r="U2380" s="60"/>
      <c r="V2380" s="60"/>
      <c r="W2380" s="60"/>
      <c r="X2380" s="60"/>
      <c r="Y2380" s="52" t="str">
        <f>IF(A2380&lt;&gt;"",IF(D2380="DIRECCIÓN_DE_TRANSFERENCIAS","280 0031",VLOOKUP(C2380,LISTAS·PAPP!$C$3:$D$76,2,0)),"")</f>
        <v/>
      </c>
      <c r="Z2380" s="61"/>
      <c r="AA2380" s="62"/>
      <c r="AB2380" s="62"/>
      <c r="AC2380" s="65" t="str">
        <f>IF(D2380&lt;&gt;"",VLOOKUP(D2380,LISTAS·PAPP!$I$3:$M$16,2,0),"")</f>
        <v/>
      </c>
      <c r="AD2380" s="51" t="str">
        <f>IF(D2380&lt;&gt;"",VLOOKUP(D2380,LISTAS·PAPP!$I$3:$M$16,3,0),"")</f>
        <v/>
      </c>
      <c r="AE2380" s="52" t="str">
        <f>IF(D2380&lt;&gt;"",VLOOKUP(D2380,LISTAS·PAPP!$I$3:$M$16,4,0),"")</f>
        <v/>
      </c>
      <c r="AF2380" s="51" t="str">
        <f>IF(D2380&lt;&gt;"",VLOOKUP(D2380,LISTAS·PAPP!$I$3:$M$16,5,0),"")</f>
        <v/>
      </c>
      <c r="AG2380" s="52" t="str">
        <f>IF(AH2380&lt;&gt;"",VLOOKUP(AH2380,LISTAS·PAPP!$O$3:$P$74,2,0),"")</f>
        <v/>
      </c>
      <c r="AH2380" s="58"/>
      <c r="AI2380" s="60"/>
      <c r="AJ2380" s="51" t="str">
        <f>IF(AI2380&lt;&gt;"",VLOOKUP(AI2380,LISTAS·PAPP!$X$4:$Y$80,2,0),"")</f>
        <v/>
      </c>
      <c r="AK2380" s="58"/>
      <c r="AL2380" s="60"/>
      <c r="AM2380" s="51" t="str">
        <f>IF(ISERROR(VLOOKUP(AL2380,LISTAS·PAPP!$AD$4:$AE$334,2,0))," ",VLOOKUP(AL2380,LISTAS·PAPP!$AD$4:$AE$334,2,0))</f>
        <v xml:space="preserve"> </v>
      </c>
      <c r="AN2380" s="63"/>
      <c r="AO2380" s="64"/>
      <c r="AP2380" s="64"/>
      <c r="AQ2380" s="64"/>
      <c r="AR2380" s="64"/>
      <c r="AS2380" s="64"/>
      <c r="AT2380" s="64"/>
      <c r="AU2380" s="64"/>
      <c r="AV2380" s="64"/>
      <c r="AW2380" s="64"/>
      <c r="AX2380" s="64"/>
      <c r="AY2380" s="64"/>
      <c r="AZ2380" s="64"/>
      <c r="BA2380" s="53" t="str">
        <f t="shared" si="109"/>
        <v/>
      </c>
      <c r="BB2380" s="54" t="str">
        <f t="shared" si="110"/>
        <v/>
      </c>
      <c r="BC2380" s="55" t="str">
        <f t="shared" si="111"/>
        <v xml:space="preserve"> </v>
      </c>
    </row>
    <row r="2381" spans="1:55" x14ac:dyDescent="0.25">
      <c r="A2381" s="58"/>
      <c r="B2381" s="58"/>
      <c r="C2381" s="58"/>
      <c r="D2381" s="58"/>
      <c r="E2381" s="51" t="str">
        <f>IF(C2381&lt;&gt;"",VLOOKUP(MID(C2381,18,5),LISTAS·PAPP!$E$4:$F$76,2,0),"")</f>
        <v/>
      </c>
      <c r="F2381" s="58"/>
      <c r="G2381" s="51" t="str">
        <f>IF(F2381&lt;&gt;"",VLOOKUP(F2381,LISTAS·PAPP!$R$3:$T$221,3,0),"")</f>
        <v/>
      </c>
      <c r="H2381" s="58"/>
      <c r="I2381" s="66"/>
      <c r="J2381" s="66"/>
      <c r="K2381" s="67"/>
      <c r="L2381" s="66"/>
      <c r="M2381" s="60"/>
      <c r="N2381" s="60"/>
      <c r="O2381" s="60"/>
      <c r="P2381" s="60"/>
      <c r="Q2381" s="60"/>
      <c r="R2381" s="60"/>
      <c r="S2381" s="60"/>
      <c r="T2381" s="60"/>
      <c r="U2381" s="60"/>
      <c r="V2381" s="60"/>
      <c r="W2381" s="60"/>
      <c r="X2381" s="60"/>
      <c r="Y2381" s="52" t="str">
        <f>IF(A2381&lt;&gt;"",IF(D2381="DIRECCIÓN_DE_TRANSFERENCIAS","280 0031",VLOOKUP(C2381,LISTAS·PAPP!$C$3:$D$76,2,0)),"")</f>
        <v/>
      </c>
      <c r="Z2381" s="61"/>
      <c r="AA2381" s="62"/>
      <c r="AB2381" s="62"/>
      <c r="AC2381" s="65" t="str">
        <f>IF(D2381&lt;&gt;"",VLOOKUP(D2381,LISTAS·PAPP!$I$3:$M$16,2,0),"")</f>
        <v/>
      </c>
      <c r="AD2381" s="51" t="str">
        <f>IF(D2381&lt;&gt;"",VLOOKUP(D2381,LISTAS·PAPP!$I$3:$M$16,3,0),"")</f>
        <v/>
      </c>
      <c r="AE2381" s="52" t="str">
        <f>IF(D2381&lt;&gt;"",VLOOKUP(D2381,LISTAS·PAPP!$I$3:$M$16,4,0),"")</f>
        <v/>
      </c>
      <c r="AF2381" s="51" t="str">
        <f>IF(D2381&lt;&gt;"",VLOOKUP(D2381,LISTAS·PAPP!$I$3:$M$16,5,0),"")</f>
        <v/>
      </c>
      <c r="AG2381" s="52" t="str">
        <f>IF(AH2381&lt;&gt;"",VLOOKUP(AH2381,LISTAS·PAPP!$O$3:$P$74,2,0),"")</f>
        <v/>
      </c>
      <c r="AH2381" s="58"/>
      <c r="AI2381" s="60"/>
      <c r="AJ2381" s="51" t="str">
        <f>IF(AI2381&lt;&gt;"",VLOOKUP(AI2381,LISTAS·PAPP!$X$4:$Y$80,2,0),"")</f>
        <v/>
      </c>
      <c r="AK2381" s="58"/>
      <c r="AL2381" s="60"/>
      <c r="AM2381" s="51" t="str">
        <f>IF(ISERROR(VLOOKUP(AL2381,LISTAS·PAPP!$AD$4:$AE$334,2,0))," ",VLOOKUP(AL2381,LISTAS·PAPP!$AD$4:$AE$334,2,0))</f>
        <v xml:space="preserve"> </v>
      </c>
      <c r="AN2381" s="63"/>
      <c r="AO2381" s="64"/>
      <c r="AP2381" s="64"/>
      <c r="AQ2381" s="64"/>
      <c r="AR2381" s="64"/>
      <c r="AS2381" s="64"/>
      <c r="AT2381" s="64"/>
      <c r="AU2381" s="64"/>
      <c r="AV2381" s="64"/>
      <c r="AW2381" s="64"/>
      <c r="AX2381" s="64"/>
      <c r="AY2381" s="64"/>
      <c r="AZ2381" s="64"/>
      <c r="BA2381" s="53" t="str">
        <f t="shared" si="109"/>
        <v/>
      </c>
      <c r="BB2381" s="54" t="str">
        <f t="shared" si="110"/>
        <v/>
      </c>
      <c r="BC2381" s="55" t="str">
        <f t="shared" si="111"/>
        <v xml:space="preserve"> </v>
      </c>
    </row>
    <row r="2382" spans="1:55" x14ac:dyDescent="0.25">
      <c r="A2382" s="58"/>
      <c r="B2382" s="58"/>
      <c r="C2382" s="58"/>
      <c r="D2382" s="58"/>
      <c r="E2382" s="51" t="str">
        <f>IF(C2382&lt;&gt;"",VLOOKUP(MID(C2382,18,5),LISTAS·PAPP!$E$4:$F$76,2,0),"")</f>
        <v/>
      </c>
      <c r="F2382" s="58"/>
      <c r="G2382" s="51" t="str">
        <f>IF(F2382&lt;&gt;"",VLOOKUP(F2382,LISTAS·PAPP!$R$3:$T$221,3,0),"")</f>
        <v/>
      </c>
      <c r="H2382" s="58"/>
      <c r="I2382" s="66"/>
      <c r="J2382" s="66"/>
      <c r="K2382" s="67"/>
      <c r="L2382" s="66"/>
      <c r="M2382" s="60"/>
      <c r="N2382" s="60"/>
      <c r="O2382" s="60"/>
      <c r="P2382" s="60"/>
      <c r="Q2382" s="60"/>
      <c r="R2382" s="60"/>
      <c r="S2382" s="60"/>
      <c r="T2382" s="60"/>
      <c r="U2382" s="60"/>
      <c r="V2382" s="60"/>
      <c r="W2382" s="60"/>
      <c r="X2382" s="60"/>
      <c r="Y2382" s="52" t="str">
        <f>IF(A2382&lt;&gt;"",IF(D2382="DIRECCIÓN_DE_TRANSFERENCIAS","280 0031",VLOOKUP(C2382,LISTAS·PAPP!$C$3:$D$76,2,0)),"")</f>
        <v/>
      </c>
      <c r="Z2382" s="61"/>
      <c r="AA2382" s="62"/>
      <c r="AB2382" s="62"/>
      <c r="AC2382" s="65" t="str">
        <f>IF(D2382&lt;&gt;"",VLOOKUP(D2382,LISTAS·PAPP!$I$3:$M$16,2,0),"")</f>
        <v/>
      </c>
      <c r="AD2382" s="51" t="str">
        <f>IF(D2382&lt;&gt;"",VLOOKUP(D2382,LISTAS·PAPP!$I$3:$M$16,3,0),"")</f>
        <v/>
      </c>
      <c r="AE2382" s="52" t="str">
        <f>IF(D2382&lt;&gt;"",VLOOKUP(D2382,LISTAS·PAPP!$I$3:$M$16,4,0),"")</f>
        <v/>
      </c>
      <c r="AF2382" s="51" t="str">
        <f>IF(D2382&lt;&gt;"",VLOOKUP(D2382,LISTAS·PAPP!$I$3:$M$16,5,0),"")</f>
        <v/>
      </c>
      <c r="AG2382" s="52" t="str">
        <f>IF(AH2382&lt;&gt;"",VLOOKUP(AH2382,LISTAS·PAPP!$O$3:$P$74,2,0),"")</f>
        <v/>
      </c>
      <c r="AH2382" s="58"/>
      <c r="AI2382" s="60"/>
      <c r="AJ2382" s="51" t="str">
        <f>IF(AI2382&lt;&gt;"",VLOOKUP(AI2382,LISTAS·PAPP!$X$4:$Y$80,2,0),"")</f>
        <v/>
      </c>
      <c r="AK2382" s="58"/>
      <c r="AL2382" s="60"/>
      <c r="AM2382" s="51" t="str">
        <f>IF(ISERROR(VLOOKUP(AL2382,LISTAS·PAPP!$AD$4:$AE$334,2,0))," ",VLOOKUP(AL2382,LISTAS·PAPP!$AD$4:$AE$334,2,0))</f>
        <v xml:space="preserve"> </v>
      </c>
      <c r="AN2382" s="63"/>
      <c r="AO2382" s="64"/>
      <c r="AP2382" s="64"/>
      <c r="AQ2382" s="64"/>
      <c r="AR2382" s="64"/>
      <c r="AS2382" s="64"/>
      <c r="AT2382" s="64"/>
      <c r="AU2382" s="64"/>
      <c r="AV2382" s="64"/>
      <c r="AW2382" s="64"/>
      <c r="AX2382" s="64"/>
      <c r="AY2382" s="64"/>
      <c r="AZ2382" s="64"/>
      <c r="BA2382" s="53" t="str">
        <f t="shared" ref="BA2382:BA2445" si="112">IF(A2382&lt;&gt;"",SUM(AO2382:AZ2382),"")</f>
        <v/>
      </c>
      <c r="BB2382" s="54" t="str">
        <f t="shared" ref="BB2382:BB2445" si="113">IF(A2382&lt;&gt;"",IF(AN2382&lt;&gt;"",IF(AN2382=BA2382,"OK",AN2382-BA2382),IF(AND(AN2382="",BA2382=""),"",AN2382-BA2382)),"")</f>
        <v/>
      </c>
      <c r="BC2382" s="55" t="str">
        <f t="shared" ref="BC2382:BC2445" si="114">IF(A2382&lt;&gt;"",IF(A2382="","Escoger Nivel 0;",)&amp;" "&amp;(IF(B2382="","Escoger Nivel 1",)&amp;" "&amp;(IF(C2382="","Escoger Nivel 2;",)&amp;" "&amp;(IF(D2382="","Escoger Nivel 3",)&amp;" "&amp;(IF(F2382="","Escoger Cantón;",)&amp;" "&amp;(IF(H2382="","Escoger Obj. Estratégico Institucional N1;",)&amp;" "&amp;(IF(I2382="","Colocar Componente del Proyecto;",)&amp;" "&amp;(IF(J2382="","Colocar Actvidad del PAPP;",)&amp;" "&amp;(IF(K2382="","Colocar Metas;",)&amp;" "&amp;(IF(L2382="","Colocar Indicador;",)&amp;" "&amp;(IF(Z2382="","Escoger Código Fuente;",)&amp;" "&amp;(IF(AA2382="","Colocar Código Organismo;",)&amp;" "&amp;(IF(AB2382="","Colocar Código Correlativo;",)&amp;" "&amp;(IF(AH2382="","Escoger Actividad eSIGEF;",)&amp;" "&amp;(IF(AI2382="","Escoger Código Politicas de Igualdad;",)&amp;" "&amp;(IF(AK2382="","Escoger Grupo de Gasto;",)&amp;" "&amp;(IF(AL2382="","Escoger Ítem Presupuestario;",)))))))))))))))))," ")</f>
        <v xml:space="preserve"> </v>
      </c>
    </row>
    <row r="2383" spans="1:55" x14ac:dyDescent="0.25">
      <c r="A2383" s="58"/>
      <c r="B2383" s="58"/>
      <c r="C2383" s="58"/>
      <c r="D2383" s="58"/>
      <c r="E2383" s="51" t="str">
        <f>IF(C2383&lt;&gt;"",VLOOKUP(MID(C2383,18,5),LISTAS·PAPP!$E$4:$F$76,2,0),"")</f>
        <v/>
      </c>
      <c r="F2383" s="58"/>
      <c r="G2383" s="51" t="str">
        <f>IF(F2383&lt;&gt;"",VLOOKUP(F2383,LISTAS·PAPP!$R$3:$T$221,3,0),"")</f>
        <v/>
      </c>
      <c r="H2383" s="58"/>
      <c r="I2383" s="66"/>
      <c r="J2383" s="66"/>
      <c r="K2383" s="67"/>
      <c r="L2383" s="66"/>
      <c r="M2383" s="60"/>
      <c r="N2383" s="60"/>
      <c r="O2383" s="60"/>
      <c r="P2383" s="60"/>
      <c r="Q2383" s="60"/>
      <c r="R2383" s="60"/>
      <c r="S2383" s="60"/>
      <c r="T2383" s="60"/>
      <c r="U2383" s="60"/>
      <c r="V2383" s="60"/>
      <c r="W2383" s="60"/>
      <c r="X2383" s="60"/>
      <c r="Y2383" s="52" t="str">
        <f>IF(A2383&lt;&gt;"",IF(D2383="DIRECCIÓN_DE_TRANSFERENCIAS","280 0031",VLOOKUP(C2383,LISTAS·PAPP!$C$3:$D$76,2,0)),"")</f>
        <v/>
      </c>
      <c r="Z2383" s="61"/>
      <c r="AA2383" s="62"/>
      <c r="AB2383" s="62"/>
      <c r="AC2383" s="65" t="str">
        <f>IF(D2383&lt;&gt;"",VLOOKUP(D2383,LISTAS·PAPP!$I$3:$M$16,2,0),"")</f>
        <v/>
      </c>
      <c r="AD2383" s="51" t="str">
        <f>IF(D2383&lt;&gt;"",VLOOKUP(D2383,LISTAS·PAPP!$I$3:$M$16,3,0),"")</f>
        <v/>
      </c>
      <c r="AE2383" s="52" t="str">
        <f>IF(D2383&lt;&gt;"",VLOOKUP(D2383,LISTAS·PAPP!$I$3:$M$16,4,0),"")</f>
        <v/>
      </c>
      <c r="AF2383" s="51" t="str">
        <f>IF(D2383&lt;&gt;"",VLOOKUP(D2383,LISTAS·PAPP!$I$3:$M$16,5,0),"")</f>
        <v/>
      </c>
      <c r="AG2383" s="52" t="str">
        <f>IF(AH2383&lt;&gt;"",VLOOKUP(AH2383,LISTAS·PAPP!$O$3:$P$74,2,0),"")</f>
        <v/>
      </c>
      <c r="AH2383" s="58"/>
      <c r="AI2383" s="60"/>
      <c r="AJ2383" s="51" t="str">
        <f>IF(AI2383&lt;&gt;"",VLOOKUP(AI2383,LISTAS·PAPP!$X$4:$Y$80,2,0),"")</f>
        <v/>
      </c>
      <c r="AK2383" s="58"/>
      <c r="AL2383" s="60"/>
      <c r="AM2383" s="51" t="str">
        <f>IF(ISERROR(VLOOKUP(AL2383,LISTAS·PAPP!$AD$4:$AE$334,2,0))," ",VLOOKUP(AL2383,LISTAS·PAPP!$AD$4:$AE$334,2,0))</f>
        <v xml:space="preserve"> </v>
      </c>
      <c r="AN2383" s="63"/>
      <c r="AO2383" s="64"/>
      <c r="AP2383" s="64"/>
      <c r="AQ2383" s="64"/>
      <c r="AR2383" s="64"/>
      <c r="AS2383" s="64"/>
      <c r="AT2383" s="64"/>
      <c r="AU2383" s="64"/>
      <c r="AV2383" s="64"/>
      <c r="AW2383" s="64"/>
      <c r="AX2383" s="64"/>
      <c r="AY2383" s="64"/>
      <c r="AZ2383" s="64"/>
      <c r="BA2383" s="53" t="str">
        <f t="shared" si="112"/>
        <v/>
      </c>
      <c r="BB2383" s="54" t="str">
        <f t="shared" si="113"/>
        <v/>
      </c>
      <c r="BC2383" s="55" t="str">
        <f t="shared" si="114"/>
        <v xml:space="preserve"> </v>
      </c>
    </row>
    <row r="2384" spans="1:55" x14ac:dyDescent="0.25">
      <c r="A2384" s="58"/>
      <c r="B2384" s="58"/>
      <c r="C2384" s="58"/>
      <c r="D2384" s="58"/>
      <c r="E2384" s="51" t="str">
        <f>IF(C2384&lt;&gt;"",VLOOKUP(MID(C2384,18,5),LISTAS·PAPP!$E$4:$F$76,2,0),"")</f>
        <v/>
      </c>
      <c r="F2384" s="58"/>
      <c r="G2384" s="51" t="str">
        <f>IF(F2384&lt;&gt;"",VLOOKUP(F2384,LISTAS·PAPP!$R$3:$T$221,3,0),"")</f>
        <v/>
      </c>
      <c r="H2384" s="58"/>
      <c r="I2384" s="66"/>
      <c r="J2384" s="66"/>
      <c r="K2384" s="67"/>
      <c r="L2384" s="66"/>
      <c r="M2384" s="60"/>
      <c r="N2384" s="60"/>
      <c r="O2384" s="60"/>
      <c r="P2384" s="60"/>
      <c r="Q2384" s="60"/>
      <c r="R2384" s="60"/>
      <c r="S2384" s="60"/>
      <c r="T2384" s="60"/>
      <c r="U2384" s="60"/>
      <c r="V2384" s="60"/>
      <c r="W2384" s="60"/>
      <c r="X2384" s="60"/>
      <c r="Y2384" s="52" t="str">
        <f>IF(A2384&lt;&gt;"",IF(D2384="DIRECCIÓN_DE_TRANSFERENCIAS","280 0031",VLOOKUP(C2384,LISTAS·PAPP!$C$3:$D$76,2,0)),"")</f>
        <v/>
      </c>
      <c r="Z2384" s="61"/>
      <c r="AA2384" s="62"/>
      <c r="AB2384" s="62"/>
      <c r="AC2384" s="65" t="str">
        <f>IF(D2384&lt;&gt;"",VLOOKUP(D2384,LISTAS·PAPP!$I$3:$M$16,2,0),"")</f>
        <v/>
      </c>
      <c r="AD2384" s="51" t="str">
        <f>IF(D2384&lt;&gt;"",VLOOKUP(D2384,LISTAS·PAPP!$I$3:$M$16,3,0),"")</f>
        <v/>
      </c>
      <c r="AE2384" s="52" t="str">
        <f>IF(D2384&lt;&gt;"",VLOOKUP(D2384,LISTAS·PAPP!$I$3:$M$16,4,0),"")</f>
        <v/>
      </c>
      <c r="AF2384" s="51" t="str">
        <f>IF(D2384&lt;&gt;"",VLOOKUP(D2384,LISTAS·PAPP!$I$3:$M$16,5,0),"")</f>
        <v/>
      </c>
      <c r="AG2384" s="52" t="str">
        <f>IF(AH2384&lt;&gt;"",VLOOKUP(AH2384,LISTAS·PAPP!$O$3:$P$74,2,0),"")</f>
        <v/>
      </c>
      <c r="AH2384" s="58"/>
      <c r="AI2384" s="60"/>
      <c r="AJ2384" s="51" t="str">
        <f>IF(AI2384&lt;&gt;"",VLOOKUP(AI2384,LISTAS·PAPP!$X$4:$Y$80,2,0),"")</f>
        <v/>
      </c>
      <c r="AK2384" s="58"/>
      <c r="AL2384" s="60"/>
      <c r="AM2384" s="51" t="str">
        <f>IF(ISERROR(VLOOKUP(AL2384,LISTAS·PAPP!$AD$4:$AE$334,2,0))," ",VLOOKUP(AL2384,LISTAS·PAPP!$AD$4:$AE$334,2,0))</f>
        <v xml:space="preserve"> </v>
      </c>
      <c r="AN2384" s="63"/>
      <c r="AO2384" s="64"/>
      <c r="AP2384" s="64"/>
      <c r="AQ2384" s="64"/>
      <c r="AR2384" s="64"/>
      <c r="AS2384" s="64"/>
      <c r="AT2384" s="64"/>
      <c r="AU2384" s="64"/>
      <c r="AV2384" s="64"/>
      <c r="AW2384" s="64"/>
      <c r="AX2384" s="64"/>
      <c r="AY2384" s="64"/>
      <c r="AZ2384" s="64"/>
      <c r="BA2384" s="53" t="str">
        <f t="shared" si="112"/>
        <v/>
      </c>
      <c r="BB2384" s="54" t="str">
        <f t="shared" si="113"/>
        <v/>
      </c>
      <c r="BC2384" s="55" t="str">
        <f t="shared" si="114"/>
        <v xml:space="preserve"> </v>
      </c>
    </row>
    <row r="2385" spans="1:55" x14ac:dyDescent="0.25">
      <c r="A2385" s="58"/>
      <c r="B2385" s="58"/>
      <c r="C2385" s="58"/>
      <c r="D2385" s="58"/>
      <c r="E2385" s="51" t="str">
        <f>IF(C2385&lt;&gt;"",VLOOKUP(MID(C2385,18,5),LISTAS·PAPP!$E$4:$F$76,2,0),"")</f>
        <v/>
      </c>
      <c r="F2385" s="58"/>
      <c r="G2385" s="51" t="str">
        <f>IF(F2385&lt;&gt;"",VLOOKUP(F2385,LISTAS·PAPP!$R$3:$T$221,3,0),"")</f>
        <v/>
      </c>
      <c r="H2385" s="58"/>
      <c r="I2385" s="66"/>
      <c r="J2385" s="66"/>
      <c r="K2385" s="67"/>
      <c r="L2385" s="66"/>
      <c r="M2385" s="60"/>
      <c r="N2385" s="60"/>
      <c r="O2385" s="60"/>
      <c r="P2385" s="60"/>
      <c r="Q2385" s="60"/>
      <c r="R2385" s="60"/>
      <c r="S2385" s="60"/>
      <c r="T2385" s="60"/>
      <c r="U2385" s="60"/>
      <c r="V2385" s="60"/>
      <c r="W2385" s="60"/>
      <c r="X2385" s="60"/>
      <c r="Y2385" s="52" t="str">
        <f>IF(A2385&lt;&gt;"",IF(D2385="DIRECCIÓN_DE_TRANSFERENCIAS","280 0031",VLOOKUP(C2385,LISTAS·PAPP!$C$3:$D$76,2,0)),"")</f>
        <v/>
      </c>
      <c r="Z2385" s="61"/>
      <c r="AA2385" s="62"/>
      <c r="AB2385" s="62"/>
      <c r="AC2385" s="65" t="str">
        <f>IF(D2385&lt;&gt;"",VLOOKUP(D2385,LISTAS·PAPP!$I$3:$M$16,2,0),"")</f>
        <v/>
      </c>
      <c r="AD2385" s="51" t="str">
        <f>IF(D2385&lt;&gt;"",VLOOKUP(D2385,LISTAS·PAPP!$I$3:$M$16,3,0),"")</f>
        <v/>
      </c>
      <c r="AE2385" s="52" t="str">
        <f>IF(D2385&lt;&gt;"",VLOOKUP(D2385,LISTAS·PAPP!$I$3:$M$16,4,0),"")</f>
        <v/>
      </c>
      <c r="AF2385" s="51" t="str">
        <f>IF(D2385&lt;&gt;"",VLOOKUP(D2385,LISTAS·PAPP!$I$3:$M$16,5,0),"")</f>
        <v/>
      </c>
      <c r="AG2385" s="52" t="str">
        <f>IF(AH2385&lt;&gt;"",VLOOKUP(AH2385,LISTAS·PAPP!$O$3:$P$74,2,0),"")</f>
        <v/>
      </c>
      <c r="AH2385" s="58"/>
      <c r="AI2385" s="60"/>
      <c r="AJ2385" s="51" t="str">
        <f>IF(AI2385&lt;&gt;"",VLOOKUP(AI2385,LISTAS·PAPP!$X$4:$Y$80,2,0),"")</f>
        <v/>
      </c>
      <c r="AK2385" s="58"/>
      <c r="AL2385" s="60"/>
      <c r="AM2385" s="51" t="str">
        <f>IF(ISERROR(VLOOKUP(AL2385,LISTAS·PAPP!$AD$4:$AE$334,2,0))," ",VLOOKUP(AL2385,LISTAS·PAPP!$AD$4:$AE$334,2,0))</f>
        <v xml:space="preserve"> </v>
      </c>
      <c r="AN2385" s="63"/>
      <c r="AO2385" s="64"/>
      <c r="AP2385" s="64"/>
      <c r="AQ2385" s="64"/>
      <c r="AR2385" s="64"/>
      <c r="AS2385" s="64"/>
      <c r="AT2385" s="64"/>
      <c r="AU2385" s="64"/>
      <c r="AV2385" s="64"/>
      <c r="AW2385" s="64"/>
      <c r="AX2385" s="64"/>
      <c r="AY2385" s="64"/>
      <c r="AZ2385" s="64"/>
      <c r="BA2385" s="53" t="str">
        <f t="shared" si="112"/>
        <v/>
      </c>
      <c r="BB2385" s="54" t="str">
        <f t="shared" si="113"/>
        <v/>
      </c>
      <c r="BC2385" s="55" t="str">
        <f t="shared" si="114"/>
        <v xml:space="preserve"> </v>
      </c>
    </row>
    <row r="2386" spans="1:55" x14ac:dyDescent="0.25">
      <c r="A2386" s="58"/>
      <c r="B2386" s="58"/>
      <c r="C2386" s="58"/>
      <c r="D2386" s="58"/>
      <c r="E2386" s="51" t="str">
        <f>IF(C2386&lt;&gt;"",VLOOKUP(MID(C2386,18,5),LISTAS·PAPP!$E$4:$F$76,2,0),"")</f>
        <v/>
      </c>
      <c r="F2386" s="58"/>
      <c r="G2386" s="51" t="str">
        <f>IF(F2386&lt;&gt;"",VLOOKUP(F2386,LISTAS·PAPP!$R$3:$T$221,3,0),"")</f>
        <v/>
      </c>
      <c r="H2386" s="58"/>
      <c r="I2386" s="66"/>
      <c r="J2386" s="66"/>
      <c r="K2386" s="67"/>
      <c r="L2386" s="66"/>
      <c r="M2386" s="60"/>
      <c r="N2386" s="60"/>
      <c r="O2386" s="60"/>
      <c r="P2386" s="60"/>
      <c r="Q2386" s="60"/>
      <c r="R2386" s="60"/>
      <c r="S2386" s="60"/>
      <c r="T2386" s="60"/>
      <c r="U2386" s="60"/>
      <c r="V2386" s="60"/>
      <c r="W2386" s="60"/>
      <c r="X2386" s="60"/>
      <c r="Y2386" s="52" t="str">
        <f>IF(A2386&lt;&gt;"",IF(D2386="DIRECCIÓN_DE_TRANSFERENCIAS","280 0031",VLOOKUP(C2386,LISTAS·PAPP!$C$3:$D$76,2,0)),"")</f>
        <v/>
      </c>
      <c r="Z2386" s="61"/>
      <c r="AA2386" s="62"/>
      <c r="AB2386" s="62"/>
      <c r="AC2386" s="65" t="str">
        <f>IF(D2386&lt;&gt;"",VLOOKUP(D2386,LISTAS·PAPP!$I$3:$M$16,2,0),"")</f>
        <v/>
      </c>
      <c r="AD2386" s="51" t="str">
        <f>IF(D2386&lt;&gt;"",VLOOKUP(D2386,LISTAS·PAPP!$I$3:$M$16,3,0),"")</f>
        <v/>
      </c>
      <c r="AE2386" s="52" t="str">
        <f>IF(D2386&lt;&gt;"",VLOOKUP(D2386,LISTAS·PAPP!$I$3:$M$16,4,0),"")</f>
        <v/>
      </c>
      <c r="AF2386" s="51" t="str">
        <f>IF(D2386&lt;&gt;"",VLOOKUP(D2386,LISTAS·PAPP!$I$3:$M$16,5,0),"")</f>
        <v/>
      </c>
      <c r="AG2386" s="52" t="str">
        <f>IF(AH2386&lt;&gt;"",VLOOKUP(AH2386,LISTAS·PAPP!$O$3:$P$74,2,0),"")</f>
        <v/>
      </c>
      <c r="AH2386" s="58"/>
      <c r="AI2386" s="60"/>
      <c r="AJ2386" s="51" t="str">
        <f>IF(AI2386&lt;&gt;"",VLOOKUP(AI2386,LISTAS·PAPP!$X$4:$Y$80,2,0),"")</f>
        <v/>
      </c>
      <c r="AK2386" s="58"/>
      <c r="AL2386" s="60"/>
      <c r="AM2386" s="51" t="str">
        <f>IF(ISERROR(VLOOKUP(AL2386,LISTAS·PAPP!$AD$4:$AE$334,2,0))," ",VLOOKUP(AL2386,LISTAS·PAPP!$AD$4:$AE$334,2,0))</f>
        <v xml:space="preserve"> </v>
      </c>
      <c r="AN2386" s="63"/>
      <c r="AO2386" s="64"/>
      <c r="AP2386" s="64"/>
      <c r="AQ2386" s="64"/>
      <c r="AR2386" s="64"/>
      <c r="AS2386" s="64"/>
      <c r="AT2386" s="64"/>
      <c r="AU2386" s="64"/>
      <c r="AV2386" s="64"/>
      <c r="AW2386" s="64"/>
      <c r="AX2386" s="64"/>
      <c r="AY2386" s="64"/>
      <c r="AZ2386" s="64"/>
      <c r="BA2386" s="53" t="str">
        <f t="shared" si="112"/>
        <v/>
      </c>
      <c r="BB2386" s="54" t="str">
        <f t="shared" si="113"/>
        <v/>
      </c>
      <c r="BC2386" s="55" t="str">
        <f t="shared" si="114"/>
        <v xml:space="preserve"> </v>
      </c>
    </row>
    <row r="2387" spans="1:55" x14ac:dyDescent="0.25">
      <c r="A2387" s="58"/>
      <c r="B2387" s="58"/>
      <c r="C2387" s="58"/>
      <c r="D2387" s="58"/>
      <c r="E2387" s="51" t="str">
        <f>IF(C2387&lt;&gt;"",VLOOKUP(MID(C2387,18,5),LISTAS·PAPP!$E$4:$F$76,2,0),"")</f>
        <v/>
      </c>
      <c r="F2387" s="58"/>
      <c r="G2387" s="51" t="str">
        <f>IF(F2387&lt;&gt;"",VLOOKUP(F2387,LISTAS·PAPP!$R$3:$T$221,3,0),"")</f>
        <v/>
      </c>
      <c r="H2387" s="58"/>
      <c r="I2387" s="66"/>
      <c r="J2387" s="66"/>
      <c r="K2387" s="67"/>
      <c r="L2387" s="66"/>
      <c r="M2387" s="60"/>
      <c r="N2387" s="60"/>
      <c r="O2387" s="60"/>
      <c r="P2387" s="60"/>
      <c r="Q2387" s="60"/>
      <c r="R2387" s="60"/>
      <c r="S2387" s="60"/>
      <c r="T2387" s="60"/>
      <c r="U2387" s="60"/>
      <c r="V2387" s="60"/>
      <c r="W2387" s="60"/>
      <c r="X2387" s="60"/>
      <c r="Y2387" s="52" t="str">
        <f>IF(A2387&lt;&gt;"",IF(D2387="DIRECCIÓN_DE_TRANSFERENCIAS","280 0031",VLOOKUP(C2387,LISTAS·PAPP!$C$3:$D$76,2,0)),"")</f>
        <v/>
      </c>
      <c r="Z2387" s="61"/>
      <c r="AA2387" s="62"/>
      <c r="AB2387" s="62"/>
      <c r="AC2387" s="65" t="str">
        <f>IF(D2387&lt;&gt;"",VLOOKUP(D2387,LISTAS·PAPP!$I$3:$M$16,2,0),"")</f>
        <v/>
      </c>
      <c r="AD2387" s="51" t="str">
        <f>IF(D2387&lt;&gt;"",VLOOKUP(D2387,LISTAS·PAPP!$I$3:$M$16,3,0),"")</f>
        <v/>
      </c>
      <c r="AE2387" s="52" t="str">
        <f>IF(D2387&lt;&gt;"",VLOOKUP(D2387,LISTAS·PAPP!$I$3:$M$16,4,0),"")</f>
        <v/>
      </c>
      <c r="AF2387" s="51" t="str">
        <f>IF(D2387&lt;&gt;"",VLOOKUP(D2387,LISTAS·PAPP!$I$3:$M$16,5,0),"")</f>
        <v/>
      </c>
      <c r="AG2387" s="52" t="str">
        <f>IF(AH2387&lt;&gt;"",VLOOKUP(AH2387,LISTAS·PAPP!$O$3:$P$74,2,0),"")</f>
        <v/>
      </c>
      <c r="AH2387" s="58"/>
      <c r="AI2387" s="60"/>
      <c r="AJ2387" s="51" t="str">
        <f>IF(AI2387&lt;&gt;"",VLOOKUP(AI2387,LISTAS·PAPP!$X$4:$Y$80,2,0),"")</f>
        <v/>
      </c>
      <c r="AK2387" s="58"/>
      <c r="AL2387" s="60"/>
      <c r="AM2387" s="51" t="str">
        <f>IF(ISERROR(VLOOKUP(AL2387,LISTAS·PAPP!$AD$4:$AE$334,2,0))," ",VLOOKUP(AL2387,LISTAS·PAPP!$AD$4:$AE$334,2,0))</f>
        <v xml:space="preserve"> </v>
      </c>
      <c r="AN2387" s="63"/>
      <c r="AO2387" s="64"/>
      <c r="AP2387" s="64"/>
      <c r="AQ2387" s="64"/>
      <c r="AR2387" s="64"/>
      <c r="AS2387" s="64"/>
      <c r="AT2387" s="64"/>
      <c r="AU2387" s="64"/>
      <c r="AV2387" s="64"/>
      <c r="AW2387" s="64"/>
      <c r="AX2387" s="64"/>
      <c r="AY2387" s="64"/>
      <c r="AZ2387" s="64"/>
      <c r="BA2387" s="53" t="str">
        <f t="shared" si="112"/>
        <v/>
      </c>
      <c r="BB2387" s="54" t="str">
        <f t="shared" si="113"/>
        <v/>
      </c>
      <c r="BC2387" s="55" t="str">
        <f t="shared" si="114"/>
        <v xml:space="preserve"> </v>
      </c>
    </row>
    <row r="2388" spans="1:55" x14ac:dyDescent="0.25">
      <c r="A2388" s="58"/>
      <c r="B2388" s="58"/>
      <c r="C2388" s="58"/>
      <c r="D2388" s="58"/>
      <c r="E2388" s="51" t="str">
        <f>IF(C2388&lt;&gt;"",VLOOKUP(MID(C2388,18,5),LISTAS·PAPP!$E$4:$F$76,2,0),"")</f>
        <v/>
      </c>
      <c r="F2388" s="58"/>
      <c r="G2388" s="51" t="str">
        <f>IF(F2388&lt;&gt;"",VLOOKUP(F2388,LISTAS·PAPP!$R$3:$T$221,3,0),"")</f>
        <v/>
      </c>
      <c r="H2388" s="58"/>
      <c r="I2388" s="66"/>
      <c r="J2388" s="66"/>
      <c r="K2388" s="67"/>
      <c r="L2388" s="66"/>
      <c r="M2388" s="60"/>
      <c r="N2388" s="60"/>
      <c r="O2388" s="60"/>
      <c r="P2388" s="60"/>
      <c r="Q2388" s="60"/>
      <c r="R2388" s="60"/>
      <c r="S2388" s="60"/>
      <c r="T2388" s="60"/>
      <c r="U2388" s="60"/>
      <c r="V2388" s="60"/>
      <c r="W2388" s="60"/>
      <c r="X2388" s="60"/>
      <c r="Y2388" s="52" t="str">
        <f>IF(A2388&lt;&gt;"",IF(D2388="DIRECCIÓN_DE_TRANSFERENCIAS","280 0031",VLOOKUP(C2388,LISTAS·PAPP!$C$3:$D$76,2,0)),"")</f>
        <v/>
      </c>
      <c r="Z2388" s="61"/>
      <c r="AA2388" s="62"/>
      <c r="AB2388" s="62"/>
      <c r="AC2388" s="65" t="str">
        <f>IF(D2388&lt;&gt;"",VLOOKUP(D2388,LISTAS·PAPP!$I$3:$M$16,2,0),"")</f>
        <v/>
      </c>
      <c r="AD2388" s="51" t="str">
        <f>IF(D2388&lt;&gt;"",VLOOKUP(D2388,LISTAS·PAPP!$I$3:$M$16,3,0),"")</f>
        <v/>
      </c>
      <c r="AE2388" s="52" t="str">
        <f>IF(D2388&lt;&gt;"",VLOOKUP(D2388,LISTAS·PAPP!$I$3:$M$16,4,0),"")</f>
        <v/>
      </c>
      <c r="AF2388" s="51" t="str">
        <f>IF(D2388&lt;&gt;"",VLOOKUP(D2388,LISTAS·PAPP!$I$3:$M$16,5,0),"")</f>
        <v/>
      </c>
      <c r="AG2388" s="52" t="str">
        <f>IF(AH2388&lt;&gt;"",VLOOKUP(AH2388,LISTAS·PAPP!$O$3:$P$74,2,0),"")</f>
        <v/>
      </c>
      <c r="AH2388" s="58"/>
      <c r="AI2388" s="60"/>
      <c r="AJ2388" s="51" t="str">
        <f>IF(AI2388&lt;&gt;"",VLOOKUP(AI2388,LISTAS·PAPP!$X$4:$Y$80,2,0),"")</f>
        <v/>
      </c>
      <c r="AK2388" s="58"/>
      <c r="AL2388" s="60"/>
      <c r="AM2388" s="51" t="str">
        <f>IF(ISERROR(VLOOKUP(AL2388,LISTAS·PAPP!$AD$4:$AE$334,2,0))," ",VLOOKUP(AL2388,LISTAS·PAPP!$AD$4:$AE$334,2,0))</f>
        <v xml:space="preserve"> </v>
      </c>
      <c r="AN2388" s="63"/>
      <c r="AO2388" s="64"/>
      <c r="AP2388" s="64"/>
      <c r="AQ2388" s="64"/>
      <c r="AR2388" s="64"/>
      <c r="AS2388" s="64"/>
      <c r="AT2388" s="64"/>
      <c r="AU2388" s="64"/>
      <c r="AV2388" s="64"/>
      <c r="AW2388" s="64"/>
      <c r="AX2388" s="64"/>
      <c r="AY2388" s="64"/>
      <c r="AZ2388" s="64"/>
      <c r="BA2388" s="53" t="str">
        <f t="shared" si="112"/>
        <v/>
      </c>
      <c r="BB2388" s="54" t="str">
        <f t="shared" si="113"/>
        <v/>
      </c>
      <c r="BC2388" s="55" t="str">
        <f t="shared" si="114"/>
        <v xml:space="preserve"> </v>
      </c>
    </row>
    <row r="2389" spans="1:55" x14ac:dyDescent="0.25">
      <c r="A2389" s="58"/>
      <c r="B2389" s="58"/>
      <c r="C2389" s="58"/>
      <c r="D2389" s="58"/>
      <c r="E2389" s="51" t="str">
        <f>IF(C2389&lt;&gt;"",VLOOKUP(MID(C2389,18,5),LISTAS·PAPP!$E$4:$F$76,2,0),"")</f>
        <v/>
      </c>
      <c r="F2389" s="58"/>
      <c r="G2389" s="51" t="str">
        <f>IF(F2389&lt;&gt;"",VLOOKUP(F2389,LISTAS·PAPP!$R$3:$T$221,3,0),"")</f>
        <v/>
      </c>
      <c r="H2389" s="58"/>
      <c r="I2389" s="66"/>
      <c r="J2389" s="66"/>
      <c r="K2389" s="67"/>
      <c r="L2389" s="66"/>
      <c r="M2389" s="60"/>
      <c r="N2389" s="60"/>
      <c r="O2389" s="60"/>
      <c r="P2389" s="60"/>
      <c r="Q2389" s="60"/>
      <c r="R2389" s="60"/>
      <c r="S2389" s="60"/>
      <c r="T2389" s="60"/>
      <c r="U2389" s="60"/>
      <c r="V2389" s="60"/>
      <c r="W2389" s="60"/>
      <c r="X2389" s="60"/>
      <c r="Y2389" s="52" t="str">
        <f>IF(A2389&lt;&gt;"",IF(D2389="DIRECCIÓN_DE_TRANSFERENCIAS","280 0031",VLOOKUP(C2389,LISTAS·PAPP!$C$3:$D$76,2,0)),"")</f>
        <v/>
      </c>
      <c r="Z2389" s="61"/>
      <c r="AA2389" s="62"/>
      <c r="AB2389" s="62"/>
      <c r="AC2389" s="65" t="str">
        <f>IF(D2389&lt;&gt;"",VLOOKUP(D2389,LISTAS·PAPP!$I$3:$M$16,2,0),"")</f>
        <v/>
      </c>
      <c r="AD2389" s="51" t="str">
        <f>IF(D2389&lt;&gt;"",VLOOKUP(D2389,LISTAS·PAPP!$I$3:$M$16,3,0),"")</f>
        <v/>
      </c>
      <c r="AE2389" s="52" t="str">
        <f>IF(D2389&lt;&gt;"",VLOOKUP(D2389,LISTAS·PAPP!$I$3:$M$16,4,0),"")</f>
        <v/>
      </c>
      <c r="AF2389" s="51" t="str">
        <f>IF(D2389&lt;&gt;"",VLOOKUP(D2389,LISTAS·PAPP!$I$3:$M$16,5,0),"")</f>
        <v/>
      </c>
      <c r="AG2389" s="52" t="str">
        <f>IF(AH2389&lt;&gt;"",VLOOKUP(AH2389,LISTAS·PAPP!$O$3:$P$74,2,0),"")</f>
        <v/>
      </c>
      <c r="AH2389" s="58"/>
      <c r="AI2389" s="60"/>
      <c r="AJ2389" s="51" t="str">
        <f>IF(AI2389&lt;&gt;"",VLOOKUP(AI2389,LISTAS·PAPP!$X$4:$Y$80,2,0),"")</f>
        <v/>
      </c>
      <c r="AK2389" s="58"/>
      <c r="AL2389" s="60"/>
      <c r="AM2389" s="51" t="str">
        <f>IF(ISERROR(VLOOKUP(AL2389,LISTAS·PAPP!$AD$4:$AE$334,2,0))," ",VLOOKUP(AL2389,LISTAS·PAPP!$AD$4:$AE$334,2,0))</f>
        <v xml:space="preserve"> </v>
      </c>
      <c r="AN2389" s="63"/>
      <c r="AO2389" s="64"/>
      <c r="AP2389" s="64"/>
      <c r="AQ2389" s="64"/>
      <c r="AR2389" s="64"/>
      <c r="AS2389" s="64"/>
      <c r="AT2389" s="64"/>
      <c r="AU2389" s="64"/>
      <c r="AV2389" s="64"/>
      <c r="AW2389" s="64"/>
      <c r="AX2389" s="64"/>
      <c r="AY2389" s="64"/>
      <c r="AZ2389" s="64"/>
      <c r="BA2389" s="53" t="str">
        <f t="shared" si="112"/>
        <v/>
      </c>
      <c r="BB2389" s="54" t="str">
        <f t="shared" si="113"/>
        <v/>
      </c>
      <c r="BC2389" s="55" t="str">
        <f t="shared" si="114"/>
        <v xml:space="preserve"> </v>
      </c>
    </row>
    <row r="2390" spans="1:55" x14ac:dyDescent="0.25">
      <c r="A2390" s="58"/>
      <c r="B2390" s="58"/>
      <c r="C2390" s="58"/>
      <c r="D2390" s="58"/>
      <c r="E2390" s="51" t="str">
        <f>IF(C2390&lt;&gt;"",VLOOKUP(MID(C2390,18,5),LISTAS·PAPP!$E$4:$F$76,2,0),"")</f>
        <v/>
      </c>
      <c r="F2390" s="58"/>
      <c r="G2390" s="51" t="str">
        <f>IF(F2390&lt;&gt;"",VLOOKUP(F2390,LISTAS·PAPP!$R$3:$T$221,3,0),"")</f>
        <v/>
      </c>
      <c r="H2390" s="58"/>
      <c r="I2390" s="66"/>
      <c r="J2390" s="66"/>
      <c r="K2390" s="67"/>
      <c r="L2390" s="66"/>
      <c r="M2390" s="60"/>
      <c r="N2390" s="60"/>
      <c r="O2390" s="60"/>
      <c r="P2390" s="60"/>
      <c r="Q2390" s="60"/>
      <c r="R2390" s="60"/>
      <c r="S2390" s="60"/>
      <c r="T2390" s="60"/>
      <c r="U2390" s="60"/>
      <c r="V2390" s="60"/>
      <c r="W2390" s="60"/>
      <c r="X2390" s="60"/>
      <c r="Y2390" s="52" t="str">
        <f>IF(A2390&lt;&gt;"",IF(D2390="DIRECCIÓN_DE_TRANSFERENCIAS","280 0031",VLOOKUP(C2390,LISTAS·PAPP!$C$3:$D$76,2,0)),"")</f>
        <v/>
      </c>
      <c r="Z2390" s="61"/>
      <c r="AA2390" s="62"/>
      <c r="AB2390" s="62"/>
      <c r="AC2390" s="65" t="str">
        <f>IF(D2390&lt;&gt;"",VLOOKUP(D2390,LISTAS·PAPP!$I$3:$M$16,2,0),"")</f>
        <v/>
      </c>
      <c r="AD2390" s="51" t="str">
        <f>IF(D2390&lt;&gt;"",VLOOKUP(D2390,LISTAS·PAPP!$I$3:$M$16,3,0),"")</f>
        <v/>
      </c>
      <c r="AE2390" s="52" t="str">
        <f>IF(D2390&lt;&gt;"",VLOOKUP(D2390,LISTAS·PAPP!$I$3:$M$16,4,0),"")</f>
        <v/>
      </c>
      <c r="AF2390" s="51" t="str">
        <f>IF(D2390&lt;&gt;"",VLOOKUP(D2390,LISTAS·PAPP!$I$3:$M$16,5,0),"")</f>
        <v/>
      </c>
      <c r="AG2390" s="52" t="str">
        <f>IF(AH2390&lt;&gt;"",VLOOKUP(AH2390,LISTAS·PAPP!$O$3:$P$74,2,0),"")</f>
        <v/>
      </c>
      <c r="AH2390" s="58"/>
      <c r="AI2390" s="60"/>
      <c r="AJ2390" s="51" t="str">
        <f>IF(AI2390&lt;&gt;"",VLOOKUP(AI2390,LISTAS·PAPP!$X$4:$Y$80,2,0),"")</f>
        <v/>
      </c>
      <c r="AK2390" s="58"/>
      <c r="AL2390" s="60"/>
      <c r="AM2390" s="51" t="str">
        <f>IF(ISERROR(VLOOKUP(AL2390,LISTAS·PAPP!$AD$4:$AE$334,2,0))," ",VLOOKUP(AL2390,LISTAS·PAPP!$AD$4:$AE$334,2,0))</f>
        <v xml:space="preserve"> </v>
      </c>
      <c r="AN2390" s="63"/>
      <c r="AO2390" s="64"/>
      <c r="AP2390" s="64"/>
      <c r="AQ2390" s="64"/>
      <c r="AR2390" s="64"/>
      <c r="AS2390" s="64"/>
      <c r="AT2390" s="64"/>
      <c r="AU2390" s="64"/>
      <c r="AV2390" s="64"/>
      <c r="AW2390" s="64"/>
      <c r="AX2390" s="64"/>
      <c r="AY2390" s="64"/>
      <c r="AZ2390" s="64"/>
      <c r="BA2390" s="53" t="str">
        <f t="shared" si="112"/>
        <v/>
      </c>
      <c r="BB2390" s="54" t="str">
        <f t="shared" si="113"/>
        <v/>
      </c>
      <c r="BC2390" s="55" t="str">
        <f t="shared" si="114"/>
        <v xml:space="preserve"> </v>
      </c>
    </row>
    <row r="2391" spans="1:55" x14ac:dyDescent="0.25">
      <c r="A2391" s="58"/>
      <c r="B2391" s="58"/>
      <c r="C2391" s="58"/>
      <c r="D2391" s="58"/>
      <c r="E2391" s="51" t="str">
        <f>IF(C2391&lt;&gt;"",VLOOKUP(MID(C2391,18,5),LISTAS·PAPP!$E$4:$F$76,2,0),"")</f>
        <v/>
      </c>
      <c r="F2391" s="58"/>
      <c r="G2391" s="51" t="str">
        <f>IF(F2391&lt;&gt;"",VLOOKUP(F2391,LISTAS·PAPP!$R$3:$T$221,3,0),"")</f>
        <v/>
      </c>
      <c r="H2391" s="58"/>
      <c r="I2391" s="66"/>
      <c r="J2391" s="66"/>
      <c r="K2391" s="67"/>
      <c r="L2391" s="66"/>
      <c r="M2391" s="60"/>
      <c r="N2391" s="60"/>
      <c r="O2391" s="60"/>
      <c r="P2391" s="60"/>
      <c r="Q2391" s="60"/>
      <c r="R2391" s="60"/>
      <c r="S2391" s="60"/>
      <c r="T2391" s="60"/>
      <c r="U2391" s="60"/>
      <c r="V2391" s="60"/>
      <c r="W2391" s="60"/>
      <c r="X2391" s="60"/>
      <c r="Y2391" s="52" t="str">
        <f>IF(A2391&lt;&gt;"",IF(D2391="DIRECCIÓN_DE_TRANSFERENCIAS","280 0031",VLOOKUP(C2391,LISTAS·PAPP!$C$3:$D$76,2,0)),"")</f>
        <v/>
      </c>
      <c r="Z2391" s="61"/>
      <c r="AA2391" s="62"/>
      <c r="AB2391" s="62"/>
      <c r="AC2391" s="65" t="str">
        <f>IF(D2391&lt;&gt;"",VLOOKUP(D2391,LISTAS·PAPP!$I$3:$M$16,2,0),"")</f>
        <v/>
      </c>
      <c r="AD2391" s="51" t="str">
        <f>IF(D2391&lt;&gt;"",VLOOKUP(D2391,LISTAS·PAPP!$I$3:$M$16,3,0),"")</f>
        <v/>
      </c>
      <c r="AE2391" s="52" t="str">
        <f>IF(D2391&lt;&gt;"",VLOOKUP(D2391,LISTAS·PAPP!$I$3:$M$16,4,0),"")</f>
        <v/>
      </c>
      <c r="AF2391" s="51" t="str">
        <f>IF(D2391&lt;&gt;"",VLOOKUP(D2391,LISTAS·PAPP!$I$3:$M$16,5,0),"")</f>
        <v/>
      </c>
      <c r="AG2391" s="52" t="str">
        <f>IF(AH2391&lt;&gt;"",VLOOKUP(AH2391,LISTAS·PAPP!$O$3:$P$74,2,0),"")</f>
        <v/>
      </c>
      <c r="AH2391" s="58"/>
      <c r="AI2391" s="60"/>
      <c r="AJ2391" s="51" t="str">
        <f>IF(AI2391&lt;&gt;"",VLOOKUP(AI2391,LISTAS·PAPP!$X$4:$Y$80,2,0),"")</f>
        <v/>
      </c>
      <c r="AK2391" s="58"/>
      <c r="AL2391" s="60"/>
      <c r="AM2391" s="51" t="str">
        <f>IF(ISERROR(VLOOKUP(AL2391,LISTAS·PAPP!$AD$4:$AE$334,2,0))," ",VLOOKUP(AL2391,LISTAS·PAPP!$AD$4:$AE$334,2,0))</f>
        <v xml:space="preserve"> </v>
      </c>
      <c r="AN2391" s="63"/>
      <c r="AO2391" s="64"/>
      <c r="AP2391" s="64"/>
      <c r="AQ2391" s="64"/>
      <c r="AR2391" s="64"/>
      <c r="AS2391" s="64"/>
      <c r="AT2391" s="64"/>
      <c r="AU2391" s="64"/>
      <c r="AV2391" s="64"/>
      <c r="AW2391" s="64"/>
      <c r="AX2391" s="64"/>
      <c r="AY2391" s="64"/>
      <c r="AZ2391" s="64"/>
      <c r="BA2391" s="53" t="str">
        <f t="shared" si="112"/>
        <v/>
      </c>
      <c r="BB2391" s="54" t="str">
        <f t="shared" si="113"/>
        <v/>
      </c>
      <c r="BC2391" s="55" t="str">
        <f t="shared" si="114"/>
        <v xml:space="preserve"> </v>
      </c>
    </row>
    <row r="2392" spans="1:55" x14ac:dyDescent="0.25">
      <c r="A2392" s="58"/>
      <c r="B2392" s="58"/>
      <c r="C2392" s="58"/>
      <c r="D2392" s="58"/>
      <c r="E2392" s="51" t="str">
        <f>IF(C2392&lt;&gt;"",VLOOKUP(MID(C2392,18,5),LISTAS·PAPP!$E$4:$F$76,2,0),"")</f>
        <v/>
      </c>
      <c r="F2392" s="58"/>
      <c r="G2392" s="51" t="str">
        <f>IF(F2392&lt;&gt;"",VLOOKUP(F2392,LISTAS·PAPP!$R$3:$T$221,3,0),"")</f>
        <v/>
      </c>
      <c r="H2392" s="58"/>
      <c r="I2392" s="66"/>
      <c r="J2392" s="66"/>
      <c r="K2392" s="67"/>
      <c r="L2392" s="66"/>
      <c r="M2392" s="60"/>
      <c r="N2392" s="60"/>
      <c r="O2392" s="60"/>
      <c r="P2392" s="60"/>
      <c r="Q2392" s="60"/>
      <c r="R2392" s="60"/>
      <c r="S2392" s="60"/>
      <c r="T2392" s="60"/>
      <c r="U2392" s="60"/>
      <c r="V2392" s="60"/>
      <c r="W2392" s="60"/>
      <c r="X2392" s="60"/>
      <c r="Y2392" s="52" t="str">
        <f>IF(A2392&lt;&gt;"",IF(D2392="DIRECCIÓN_DE_TRANSFERENCIAS","280 0031",VLOOKUP(C2392,LISTAS·PAPP!$C$3:$D$76,2,0)),"")</f>
        <v/>
      </c>
      <c r="Z2392" s="61"/>
      <c r="AA2392" s="62"/>
      <c r="AB2392" s="62"/>
      <c r="AC2392" s="65" t="str">
        <f>IF(D2392&lt;&gt;"",VLOOKUP(D2392,LISTAS·PAPP!$I$3:$M$16,2,0),"")</f>
        <v/>
      </c>
      <c r="AD2392" s="51" t="str">
        <f>IF(D2392&lt;&gt;"",VLOOKUP(D2392,LISTAS·PAPP!$I$3:$M$16,3,0),"")</f>
        <v/>
      </c>
      <c r="AE2392" s="52" t="str">
        <f>IF(D2392&lt;&gt;"",VLOOKUP(D2392,LISTAS·PAPP!$I$3:$M$16,4,0),"")</f>
        <v/>
      </c>
      <c r="AF2392" s="51" t="str">
        <f>IF(D2392&lt;&gt;"",VLOOKUP(D2392,LISTAS·PAPP!$I$3:$M$16,5,0),"")</f>
        <v/>
      </c>
      <c r="AG2392" s="52" t="str">
        <f>IF(AH2392&lt;&gt;"",VLOOKUP(AH2392,LISTAS·PAPP!$O$3:$P$74,2,0),"")</f>
        <v/>
      </c>
      <c r="AH2392" s="58"/>
      <c r="AI2392" s="60"/>
      <c r="AJ2392" s="51" t="str">
        <f>IF(AI2392&lt;&gt;"",VLOOKUP(AI2392,LISTAS·PAPP!$X$4:$Y$80,2,0),"")</f>
        <v/>
      </c>
      <c r="AK2392" s="58"/>
      <c r="AL2392" s="60"/>
      <c r="AM2392" s="51" t="str">
        <f>IF(ISERROR(VLOOKUP(AL2392,LISTAS·PAPP!$AD$4:$AE$334,2,0))," ",VLOOKUP(AL2392,LISTAS·PAPP!$AD$4:$AE$334,2,0))</f>
        <v xml:space="preserve"> </v>
      </c>
      <c r="AN2392" s="63"/>
      <c r="AO2392" s="64"/>
      <c r="AP2392" s="64"/>
      <c r="AQ2392" s="64"/>
      <c r="AR2392" s="64"/>
      <c r="AS2392" s="64"/>
      <c r="AT2392" s="64"/>
      <c r="AU2392" s="64"/>
      <c r="AV2392" s="64"/>
      <c r="AW2392" s="64"/>
      <c r="AX2392" s="64"/>
      <c r="AY2392" s="64"/>
      <c r="AZ2392" s="64"/>
      <c r="BA2392" s="53" t="str">
        <f t="shared" si="112"/>
        <v/>
      </c>
      <c r="BB2392" s="54" t="str">
        <f t="shared" si="113"/>
        <v/>
      </c>
      <c r="BC2392" s="55" t="str">
        <f t="shared" si="114"/>
        <v xml:space="preserve"> </v>
      </c>
    </row>
    <row r="2393" spans="1:55" x14ac:dyDescent="0.25">
      <c r="A2393" s="58"/>
      <c r="B2393" s="58"/>
      <c r="C2393" s="58"/>
      <c r="D2393" s="58"/>
      <c r="E2393" s="51" t="str">
        <f>IF(C2393&lt;&gt;"",VLOOKUP(MID(C2393,18,5),LISTAS·PAPP!$E$4:$F$76,2,0),"")</f>
        <v/>
      </c>
      <c r="F2393" s="58"/>
      <c r="G2393" s="51" t="str">
        <f>IF(F2393&lt;&gt;"",VLOOKUP(F2393,LISTAS·PAPP!$R$3:$T$221,3,0),"")</f>
        <v/>
      </c>
      <c r="H2393" s="58"/>
      <c r="I2393" s="66"/>
      <c r="J2393" s="66"/>
      <c r="K2393" s="67"/>
      <c r="L2393" s="66"/>
      <c r="M2393" s="60"/>
      <c r="N2393" s="60"/>
      <c r="O2393" s="60"/>
      <c r="P2393" s="60"/>
      <c r="Q2393" s="60"/>
      <c r="R2393" s="60"/>
      <c r="S2393" s="60"/>
      <c r="T2393" s="60"/>
      <c r="U2393" s="60"/>
      <c r="V2393" s="60"/>
      <c r="W2393" s="60"/>
      <c r="X2393" s="60"/>
      <c r="Y2393" s="52" t="str">
        <f>IF(A2393&lt;&gt;"",IF(D2393="DIRECCIÓN_DE_TRANSFERENCIAS","280 0031",VLOOKUP(C2393,LISTAS·PAPP!$C$3:$D$76,2,0)),"")</f>
        <v/>
      </c>
      <c r="Z2393" s="61"/>
      <c r="AA2393" s="62"/>
      <c r="AB2393" s="62"/>
      <c r="AC2393" s="65" t="str">
        <f>IF(D2393&lt;&gt;"",VLOOKUP(D2393,LISTAS·PAPP!$I$3:$M$16,2,0),"")</f>
        <v/>
      </c>
      <c r="AD2393" s="51" t="str">
        <f>IF(D2393&lt;&gt;"",VLOOKUP(D2393,LISTAS·PAPP!$I$3:$M$16,3,0),"")</f>
        <v/>
      </c>
      <c r="AE2393" s="52" t="str">
        <f>IF(D2393&lt;&gt;"",VLOOKUP(D2393,LISTAS·PAPP!$I$3:$M$16,4,0),"")</f>
        <v/>
      </c>
      <c r="AF2393" s="51" t="str">
        <f>IF(D2393&lt;&gt;"",VLOOKUP(D2393,LISTAS·PAPP!$I$3:$M$16,5,0),"")</f>
        <v/>
      </c>
      <c r="AG2393" s="52" t="str">
        <f>IF(AH2393&lt;&gt;"",VLOOKUP(AH2393,LISTAS·PAPP!$O$3:$P$74,2,0),"")</f>
        <v/>
      </c>
      <c r="AH2393" s="58"/>
      <c r="AI2393" s="60"/>
      <c r="AJ2393" s="51" t="str">
        <f>IF(AI2393&lt;&gt;"",VLOOKUP(AI2393,LISTAS·PAPP!$X$4:$Y$80,2,0),"")</f>
        <v/>
      </c>
      <c r="AK2393" s="58"/>
      <c r="AL2393" s="60"/>
      <c r="AM2393" s="51" t="str">
        <f>IF(ISERROR(VLOOKUP(AL2393,LISTAS·PAPP!$AD$4:$AE$334,2,0))," ",VLOOKUP(AL2393,LISTAS·PAPP!$AD$4:$AE$334,2,0))</f>
        <v xml:space="preserve"> </v>
      </c>
      <c r="AN2393" s="63"/>
      <c r="AO2393" s="64"/>
      <c r="AP2393" s="64"/>
      <c r="AQ2393" s="64"/>
      <c r="AR2393" s="64"/>
      <c r="AS2393" s="64"/>
      <c r="AT2393" s="64"/>
      <c r="AU2393" s="64"/>
      <c r="AV2393" s="64"/>
      <c r="AW2393" s="64"/>
      <c r="AX2393" s="64"/>
      <c r="AY2393" s="64"/>
      <c r="AZ2393" s="64"/>
      <c r="BA2393" s="53" t="str">
        <f t="shared" si="112"/>
        <v/>
      </c>
      <c r="BB2393" s="54" t="str">
        <f t="shared" si="113"/>
        <v/>
      </c>
      <c r="BC2393" s="55" t="str">
        <f t="shared" si="114"/>
        <v xml:space="preserve"> </v>
      </c>
    </row>
    <row r="2394" spans="1:55" x14ac:dyDescent="0.25">
      <c r="A2394" s="58"/>
      <c r="B2394" s="58"/>
      <c r="C2394" s="58"/>
      <c r="D2394" s="58"/>
      <c r="E2394" s="51" t="str">
        <f>IF(C2394&lt;&gt;"",VLOOKUP(MID(C2394,18,5),LISTAS·PAPP!$E$4:$F$76,2,0),"")</f>
        <v/>
      </c>
      <c r="F2394" s="58"/>
      <c r="G2394" s="51" t="str">
        <f>IF(F2394&lt;&gt;"",VLOOKUP(F2394,LISTAS·PAPP!$R$3:$T$221,3,0),"")</f>
        <v/>
      </c>
      <c r="H2394" s="58"/>
      <c r="I2394" s="66"/>
      <c r="J2394" s="66"/>
      <c r="K2394" s="67"/>
      <c r="L2394" s="66"/>
      <c r="M2394" s="60"/>
      <c r="N2394" s="60"/>
      <c r="O2394" s="60"/>
      <c r="P2394" s="60"/>
      <c r="Q2394" s="60"/>
      <c r="R2394" s="60"/>
      <c r="S2394" s="60"/>
      <c r="T2394" s="60"/>
      <c r="U2394" s="60"/>
      <c r="V2394" s="60"/>
      <c r="W2394" s="60"/>
      <c r="X2394" s="60"/>
      <c r="Y2394" s="52" t="str">
        <f>IF(A2394&lt;&gt;"",IF(D2394="DIRECCIÓN_DE_TRANSFERENCIAS","280 0031",VLOOKUP(C2394,LISTAS·PAPP!$C$3:$D$76,2,0)),"")</f>
        <v/>
      </c>
      <c r="Z2394" s="61"/>
      <c r="AA2394" s="62"/>
      <c r="AB2394" s="62"/>
      <c r="AC2394" s="65" t="str">
        <f>IF(D2394&lt;&gt;"",VLOOKUP(D2394,LISTAS·PAPP!$I$3:$M$16,2,0),"")</f>
        <v/>
      </c>
      <c r="AD2394" s="51" t="str">
        <f>IF(D2394&lt;&gt;"",VLOOKUP(D2394,LISTAS·PAPP!$I$3:$M$16,3,0),"")</f>
        <v/>
      </c>
      <c r="AE2394" s="52" t="str">
        <f>IF(D2394&lt;&gt;"",VLOOKUP(D2394,LISTAS·PAPP!$I$3:$M$16,4,0),"")</f>
        <v/>
      </c>
      <c r="AF2394" s="51" t="str">
        <f>IF(D2394&lt;&gt;"",VLOOKUP(D2394,LISTAS·PAPP!$I$3:$M$16,5,0),"")</f>
        <v/>
      </c>
      <c r="AG2394" s="52" t="str">
        <f>IF(AH2394&lt;&gt;"",VLOOKUP(AH2394,LISTAS·PAPP!$O$3:$P$74,2,0),"")</f>
        <v/>
      </c>
      <c r="AH2394" s="58"/>
      <c r="AI2394" s="60"/>
      <c r="AJ2394" s="51" t="str">
        <f>IF(AI2394&lt;&gt;"",VLOOKUP(AI2394,LISTAS·PAPP!$X$4:$Y$80,2,0),"")</f>
        <v/>
      </c>
      <c r="AK2394" s="58"/>
      <c r="AL2394" s="60"/>
      <c r="AM2394" s="51" t="str">
        <f>IF(ISERROR(VLOOKUP(AL2394,LISTAS·PAPP!$AD$4:$AE$334,2,0))," ",VLOOKUP(AL2394,LISTAS·PAPP!$AD$4:$AE$334,2,0))</f>
        <v xml:space="preserve"> </v>
      </c>
      <c r="AN2394" s="63"/>
      <c r="AO2394" s="64"/>
      <c r="AP2394" s="64"/>
      <c r="AQ2394" s="64"/>
      <c r="AR2394" s="64"/>
      <c r="AS2394" s="64"/>
      <c r="AT2394" s="64"/>
      <c r="AU2394" s="64"/>
      <c r="AV2394" s="64"/>
      <c r="AW2394" s="64"/>
      <c r="AX2394" s="64"/>
      <c r="AY2394" s="64"/>
      <c r="AZ2394" s="64"/>
      <c r="BA2394" s="53" t="str">
        <f t="shared" si="112"/>
        <v/>
      </c>
      <c r="BB2394" s="54" t="str">
        <f t="shared" si="113"/>
        <v/>
      </c>
      <c r="BC2394" s="55" t="str">
        <f t="shared" si="114"/>
        <v xml:space="preserve"> </v>
      </c>
    </row>
    <row r="2395" spans="1:55" x14ac:dyDescent="0.25">
      <c r="A2395" s="58"/>
      <c r="B2395" s="58"/>
      <c r="C2395" s="58"/>
      <c r="D2395" s="58"/>
      <c r="E2395" s="51" t="str">
        <f>IF(C2395&lt;&gt;"",VLOOKUP(MID(C2395,18,5),LISTAS·PAPP!$E$4:$F$76,2,0),"")</f>
        <v/>
      </c>
      <c r="F2395" s="58"/>
      <c r="G2395" s="51" t="str">
        <f>IF(F2395&lt;&gt;"",VLOOKUP(F2395,LISTAS·PAPP!$R$3:$T$221,3,0),"")</f>
        <v/>
      </c>
      <c r="H2395" s="58"/>
      <c r="I2395" s="66"/>
      <c r="J2395" s="66"/>
      <c r="K2395" s="67"/>
      <c r="L2395" s="66"/>
      <c r="M2395" s="60"/>
      <c r="N2395" s="60"/>
      <c r="O2395" s="60"/>
      <c r="P2395" s="60"/>
      <c r="Q2395" s="60"/>
      <c r="R2395" s="60"/>
      <c r="S2395" s="60"/>
      <c r="T2395" s="60"/>
      <c r="U2395" s="60"/>
      <c r="V2395" s="60"/>
      <c r="W2395" s="60"/>
      <c r="X2395" s="60"/>
      <c r="Y2395" s="52" t="str">
        <f>IF(A2395&lt;&gt;"",IF(D2395="DIRECCIÓN_DE_TRANSFERENCIAS","280 0031",VLOOKUP(C2395,LISTAS·PAPP!$C$3:$D$76,2,0)),"")</f>
        <v/>
      </c>
      <c r="Z2395" s="61"/>
      <c r="AA2395" s="62"/>
      <c r="AB2395" s="62"/>
      <c r="AC2395" s="65" t="str">
        <f>IF(D2395&lt;&gt;"",VLOOKUP(D2395,LISTAS·PAPP!$I$3:$M$16,2,0),"")</f>
        <v/>
      </c>
      <c r="AD2395" s="51" t="str">
        <f>IF(D2395&lt;&gt;"",VLOOKUP(D2395,LISTAS·PAPP!$I$3:$M$16,3,0),"")</f>
        <v/>
      </c>
      <c r="AE2395" s="52" t="str">
        <f>IF(D2395&lt;&gt;"",VLOOKUP(D2395,LISTAS·PAPP!$I$3:$M$16,4,0),"")</f>
        <v/>
      </c>
      <c r="AF2395" s="51" t="str">
        <f>IF(D2395&lt;&gt;"",VLOOKUP(D2395,LISTAS·PAPP!$I$3:$M$16,5,0),"")</f>
        <v/>
      </c>
      <c r="AG2395" s="52" t="str">
        <f>IF(AH2395&lt;&gt;"",VLOOKUP(AH2395,LISTAS·PAPP!$O$3:$P$74,2,0),"")</f>
        <v/>
      </c>
      <c r="AH2395" s="58"/>
      <c r="AI2395" s="60"/>
      <c r="AJ2395" s="51" t="str">
        <f>IF(AI2395&lt;&gt;"",VLOOKUP(AI2395,LISTAS·PAPP!$X$4:$Y$80,2,0),"")</f>
        <v/>
      </c>
      <c r="AK2395" s="58"/>
      <c r="AL2395" s="60"/>
      <c r="AM2395" s="51" t="str">
        <f>IF(ISERROR(VLOOKUP(AL2395,LISTAS·PAPP!$AD$4:$AE$334,2,0))," ",VLOOKUP(AL2395,LISTAS·PAPP!$AD$4:$AE$334,2,0))</f>
        <v xml:space="preserve"> </v>
      </c>
      <c r="AN2395" s="63"/>
      <c r="AO2395" s="64"/>
      <c r="AP2395" s="64"/>
      <c r="AQ2395" s="64"/>
      <c r="AR2395" s="64"/>
      <c r="AS2395" s="64"/>
      <c r="AT2395" s="64"/>
      <c r="AU2395" s="64"/>
      <c r="AV2395" s="64"/>
      <c r="AW2395" s="64"/>
      <c r="AX2395" s="64"/>
      <c r="AY2395" s="64"/>
      <c r="AZ2395" s="64"/>
      <c r="BA2395" s="53" t="str">
        <f t="shared" si="112"/>
        <v/>
      </c>
      <c r="BB2395" s="54" t="str">
        <f t="shared" si="113"/>
        <v/>
      </c>
      <c r="BC2395" s="55" t="str">
        <f t="shared" si="114"/>
        <v xml:space="preserve"> </v>
      </c>
    </row>
    <row r="2396" spans="1:55" x14ac:dyDescent="0.25">
      <c r="A2396" s="58"/>
      <c r="B2396" s="58"/>
      <c r="C2396" s="58"/>
      <c r="D2396" s="58"/>
      <c r="E2396" s="51" t="str">
        <f>IF(C2396&lt;&gt;"",VLOOKUP(MID(C2396,18,5),LISTAS·PAPP!$E$4:$F$76,2,0),"")</f>
        <v/>
      </c>
      <c r="F2396" s="58"/>
      <c r="G2396" s="51" t="str">
        <f>IF(F2396&lt;&gt;"",VLOOKUP(F2396,LISTAS·PAPP!$R$3:$T$221,3,0),"")</f>
        <v/>
      </c>
      <c r="H2396" s="58"/>
      <c r="I2396" s="66"/>
      <c r="J2396" s="66"/>
      <c r="K2396" s="67"/>
      <c r="L2396" s="66"/>
      <c r="M2396" s="60"/>
      <c r="N2396" s="60"/>
      <c r="O2396" s="60"/>
      <c r="P2396" s="60"/>
      <c r="Q2396" s="60"/>
      <c r="R2396" s="60"/>
      <c r="S2396" s="60"/>
      <c r="T2396" s="60"/>
      <c r="U2396" s="60"/>
      <c r="V2396" s="60"/>
      <c r="W2396" s="60"/>
      <c r="X2396" s="60"/>
      <c r="Y2396" s="52" t="str">
        <f>IF(A2396&lt;&gt;"",IF(D2396="DIRECCIÓN_DE_TRANSFERENCIAS","280 0031",VLOOKUP(C2396,LISTAS·PAPP!$C$3:$D$76,2,0)),"")</f>
        <v/>
      </c>
      <c r="Z2396" s="61"/>
      <c r="AA2396" s="62"/>
      <c r="AB2396" s="62"/>
      <c r="AC2396" s="65" t="str">
        <f>IF(D2396&lt;&gt;"",VLOOKUP(D2396,LISTAS·PAPP!$I$3:$M$16,2,0),"")</f>
        <v/>
      </c>
      <c r="AD2396" s="51" t="str">
        <f>IF(D2396&lt;&gt;"",VLOOKUP(D2396,LISTAS·PAPP!$I$3:$M$16,3,0),"")</f>
        <v/>
      </c>
      <c r="AE2396" s="52" t="str">
        <f>IF(D2396&lt;&gt;"",VLOOKUP(D2396,LISTAS·PAPP!$I$3:$M$16,4,0),"")</f>
        <v/>
      </c>
      <c r="AF2396" s="51" t="str">
        <f>IF(D2396&lt;&gt;"",VLOOKUP(D2396,LISTAS·PAPP!$I$3:$M$16,5,0),"")</f>
        <v/>
      </c>
      <c r="AG2396" s="52" t="str">
        <f>IF(AH2396&lt;&gt;"",VLOOKUP(AH2396,LISTAS·PAPP!$O$3:$P$74,2,0),"")</f>
        <v/>
      </c>
      <c r="AH2396" s="58"/>
      <c r="AI2396" s="60"/>
      <c r="AJ2396" s="51" t="str">
        <f>IF(AI2396&lt;&gt;"",VLOOKUP(AI2396,LISTAS·PAPP!$X$4:$Y$80,2,0),"")</f>
        <v/>
      </c>
      <c r="AK2396" s="58"/>
      <c r="AL2396" s="60"/>
      <c r="AM2396" s="51" t="str">
        <f>IF(ISERROR(VLOOKUP(AL2396,LISTAS·PAPP!$AD$4:$AE$334,2,0))," ",VLOOKUP(AL2396,LISTAS·PAPP!$AD$4:$AE$334,2,0))</f>
        <v xml:space="preserve"> </v>
      </c>
      <c r="AN2396" s="63"/>
      <c r="AO2396" s="64"/>
      <c r="AP2396" s="64"/>
      <c r="AQ2396" s="64"/>
      <c r="AR2396" s="64"/>
      <c r="AS2396" s="64"/>
      <c r="AT2396" s="64"/>
      <c r="AU2396" s="64"/>
      <c r="AV2396" s="64"/>
      <c r="AW2396" s="64"/>
      <c r="AX2396" s="64"/>
      <c r="AY2396" s="64"/>
      <c r="AZ2396" s="64"/>
      <c r="BA2396" s="53" t="str">
        <f t="shared" si="112"/>
        <v/>
      </c>
      <c r="BB2396" s="54" t="str">
        <f t="shared" si="113"/>
        <v/>
      </c>
      <c r="BC2396" s="55" t="str">
        <f t="shared" si="114"/>
        <v xml:space="preserve"> </v>
      </c>
    </row>
    <row r="2397" spans="1:55" x14ac:dyDescent="0.25">
      <c r="A2397" s="58"/>
      <c r="B2397" s="58"/>
      <c r="C2397" s="58"/>
      <c r="D2397" s="58"/>
      <c r="E2397" s="51" t="str">
        <f>IF(C2397&lt;&gt;"",VLOOKUP(MID(C2397,18,5),LISTAS·PAPP!$E$4:$F$76,2,0),"")</f>
        <v/>
      </c>
      <c r="F2397" s="58"/>
      <c r="G2397" s="51" t="str">
        <f>IF(F2397&lt;&gt;"",VLOOKUP(F2397,LISTAS·PAPP!$R$3:$T$221,3,0),"")</f>
        <v/>
      </c>
      <c r="H2397" s="58"/>
      <c r="I2397" s="66"/>
      <c r="J2397" s="66"/>
      <c r="K2397" s="67"/>
      <c r="L2397" s="66"/>
      <c r="M2397" s="60"/>
      <c r="N2397" s="60"/>
      <c r="O2397" s="60"/>
      <c r="P2397" s="60"/>
      <c r="Q2397" s="60"/>
      <c r="R2397" s="60"/>
      <c r="S2397" s="60"/>
      <c r="T2397" s="60"/>
      <c r="U2397" s="60"/>
      <c r="V2397" s="60"/>
      <c r="W2397" s="60"/>
      <c r="X2397" s="60"/>
      <c r="Y2397" s="52" t="str">
        <f>IF(A2397&lt;&gt;"",IF(D2397="DIRECCIÓN_DE_TRANSFERENCIAS","280 0031",VLOOKUP(C2397,LISTAS·PAPP!$C$3:$D$76,2,0)),"")</f>
        <v/>
      </c>
      <c r="Z2397" s="61"/>
      <c r="AA2397" s="62"/>
      <c r="AB2397" s="62"/>
      <c r="AC2397" s="65" t="str">
        <f>IF(D2397&lt;&gt;"",VLOOKUP(D2397,LISTAS·PAPP!$I$3:$M$16,2,0),"")</f>
        <v/>
      </c>
      <c r="AD2397" s="51" t="str">
        <f>IF(D2397&lt;&gt;"",VLOOKUP(D2397,LISTAS·PAPP!$I$3:$M$16,3,0),"")</f>
        <v/>
      </c>
      <c r="AE2397" s="52" t="str">
        <f>IF(D2397&lt;&gt;"",VLOOKUP(D2397,LISTAS·PAPP!$I$3:$M$16,4,0),"")</f>
        <v/>
      </c>
      <c r="AF2397" s="51" t="str">
        <f>IF(D2397&lt;&gt;"",VLOOKUP(D2397,LISTAS·PAPP!$I$3:$M$16,5,0),"")</f>
        <v/>
      </c>
      <c r="AG2397" s="52" t="str">
        <f>IF(AH2397&lt;&gt;"",VLOOKUP(AH2397,LISTAS·PAPP!$O$3:$P$74,2,0),"")</f>
        <v/>
      </c>
      <c r="AH2397" s="58"/>
      <c r="AI2397" s="60"/>
      <c r="AJ2397" s="51" t="str">
        <f>IF(AI2397&lt;&gt;"",VLOOKUP(AI2397,LISTAS·PAPP!$X$4:$Y$80,2,0),"")</f>
        <v/>
      </c>
      <c r="AK2397" s="58"/>
      <c r="AL2397" s="60"/>
      <c r="AM2397" s="51" t="str">
        <f>IF(ISERROR(VLOOKUP(AL2397,LISTAS·PAPP!$AD$4:$AE$334,2,0))," ",VLOOKUP(AL2397,LISTAS·PAPP!$AD$4:$AE$334,2,0))</f>
        <v xml:space="preserve"> </v>
      </c>
      <c r="AN2397" s="63"/>
      <c r="AO2397" s="64"/>
      <c r="AP2397" s="64"/>
      <c r="AQ2397" s="64"/>
      <c r="AR2397" s="64"/>
      <c r="AS2397" s="64"/>
      <c r="AT2397" s="64"/>
      <c r="AU2397" s="64"/>
      <c r="AV2397" s="64"/>
      <c r="AW2397" s="64"/>
      <c r="AX2397" s="64"/>
      <c r="AY2397" s="64"/>
      <c r="AZ2397" s="64"/>
      <c r="BA2397" s="53" t="str">
        <f t="shared" si="112"/>
        <v/>
      </c>
      <c r="BB2397" s="54" t="str">
        <f t="shared" si="113"/>
        <v/>
      </c>
      <c r="BC2397" s="55" t="str">
        <f t="shared" si="114"/>
        <v xml:space="preserve"> </v>
      </c>
    </row>
    <row r="2398" spans="1:55" x14ac:dyDescent="0.25">
      <c r="A2398" s="58"/>
      <c r="B2398" s="58"/>
      <c r="C2398" s="58"/>
      <c r="D2398" s="58"/>
      <c r="E2398" s="51" t="str">
        <f>IF(C2398&lt;&gt;"",VLOOKUP(MID(C2398,18,5),LISTAS·PAPP!$E$4:$F$76,2,0),"")</f>
        <v/>
      </c>
      <c r="F2398" s="58"/>
      <c r="G2398" s="51" t="str">
        <f>IF(F2398&lt;&gt;"",VLOOKUP(F2398,LISTAS·PAPP!$R$3:$T$221,3,0),"")</f>
        <v/>
      </c>
      <c r="H2398" s="58"/>
      <c r="I2398" s="66"/>
      <c r="J2398" s="66"/>
      <c r="K2398" s="67"/>
      <c r="L2398" s="66"/>
      <c r="M2398" s="60"/>
      <c r="N2398" s="60"/>
      <c r="O2398" s="60"/>
      <c r="P2398" s="60"/>
      <c r="Q2398" s="60"/>
      <c r="R2398" s="60"/>
      <c r="S2398" s="60"/>
      <c r="T2398" s="60"/>
      <c r="U2398" s="60"/>
      <c r="V2398" s="60"/>
      <c r="W2398" s="60"/>
      <c r="X2398" s="60"/>
      <c r="Y2398" s="52" t="str">
        <f>IF(A2398&lt;&gt;"",IF(D2398="DIRECCIÓN_DE_TRANSFERENCIAS","280 0031",VLOOKUP(C2398,LISTAS·PAPP!$C$3:$D$76,2,0)),"")</f>
        <v/>
      </c>
      <c r="Z2398" s="61"/>
      <c r="AA2398" s="62"/>
      <c r="AB2398" s="62"/>
      <c r="AC2398" s="65" t="str">
        <f>IF(D2398&lt;&gt;"",VLOOKUP(D2398,LISTAS·PAPP!$I$3:$M$16,2,0),"")</f>
        <v/>
      </c>
      <c r="AD2398" s="51" t="str">
        <f>IF(D2398&lt;&gt;"",VLOOKUP(D2398,LISTAS·PAPP!$I$3:$M$16,3,0),"")</f>
        <v/>
      </c>
      <c r="AE2398" s="52" t="str">
        <f>IF(D2398&lt;&gt;"",VLOOKUP(D2398,LISTAS·PAPP!$I$3:$M$16,4,0),"")</f>
        <v/>
      </c>
      <c r="AF2398" s="51" t="str">
        <f>IF(D2398&lt;&gt;"",VLOOKUP(D2398,LISTAS·PAPP!$I$3:$M$16,5,0),"")</f>
        <v/>
      </c>
      <c r="AG2398" s="52" t="str">
        <f>IF(AH2398&lt;&gt;"",VLOOKUP(AH2398,LISTAS·PAPP!$O$3:$P$74,2,0),"")</f>
        <v/>
      </c>
      <c r="AH2398" s="58"/>
      <c r="AI2398" s="60"/>
      <c r="AJ2398" s="51" t="str">
        <f>IF(AI2398&lt;&gt;"",VLOOKUP(AI2398,LISTAS·PAPP!$X$4:$Y$80,2,0),"")</f>
        <v/>
      </c>
      <c r="AK2398" s="58"/>
      <c r="AL2398" s="60"/>
      <c r="AM2398" s="51" t="str">
        <f>IF(ISERROR(VLOOKUP(AL2398,LISTAS·PAPP!$AD$4:$AE$334,2,0))," ",VLOOKUP(AL2398,LISTAS·PAPP!$AD$4:$AE$334,2,0))</f>
        <v xml:space="preserve"> </v>
      </c>
      <c r="AN2398" s="63"/>
      <c r="AO2398" s="64"/>
      <c r="AP2398" s="64"/>
      <c r="AQ2398" s="64"/>
      <c r="AR2398" s="64"/>
      <c r="AS2398" s="64"/>
      <c r="AT2398" s="64"/>
      <c r="AU2398" s="64"/>
      <c r="AV2398" s="64"/>
      <c r="AW2398" s="64"/>
      <c r="AX2398" s="64"/>
      <c r="AY2398" s="64"/>
      <c r="AZ2398" s="64"/>
      <c r="BA2398" s="53" t="str">
        <f t="shared" si="112"/>
        <v/>
      </c>
      <c r="BB2398" s="54" t="str">
        <f t="shared" si="113"/>
        <v/>
      </c>
      <c r="BC2398" s="55" t="str">
        <f t="shared" si="114"/>
        <v xml:space="preserve"> </v>
      </c>
    </row>
    <row r="2399" spans="1:55" x14ac:dyDescent="0.25">
      <c r="A2399" s="58"/>
      <c r="B2399" s="58"/>
      <c r="C2399" s="58"/>
      <c r="D2399" s="58"/>
      <c r="E2399" s="51" t="str">
        <f>IF(C2399&lt;&gt;"",VLOOKUP(MID(C2399,18,5),LISTAS·PAPP!$E$4:$F$76,2,0),"")</f>
        <v/>
      </c>
      <c r="F2399" s="58"/>
      <c r="G2399" s="51" t="str">
        <f>IF(F2399&lt;&gt;"",VLOOKUP(F2399,LISTAS·PAPP!$R$3:$T$221,3,0),"")</f>
        <v/>
      </c>
      <c r="H2399" s="58"/>
      <c r="I2399" s="66"/>
      <c r="J2399" s="66"/>
      <c r="K2399" s="67"/>
      <c r="L2399" s="66"/>
      <c r="M2399" s="60"/>
      <c r="N2399" s="60"/>
      <c r="O2399" s="60"/>
      <c r="P2399" s="60"/>
      <c r="Q2399" s="60"/>
      <c r="R2399" s="60"/>
      <c r="S2399" s="60"/>
      <c r="T2399" s="60"/>
      <c r="U2399" s="60"/>
      <c r="V2399" s="60"/>
      <c r="W2399" s="60"/>
      <c r="X2399" s="60"/>
      <c r="Y2399" s="52" t="str">
        <f>IF(A2399&lt;&gt;"",IF(D2399="DIRECCIÓN_DE_TRANSFERENCIAS","280 0031",VLOOKUP(C2399,LISTAS·PAPP!$C$3:$D$76,2,0)),"")</f>
        <v/>
      </c>
      <c r="Z2399" s="61"/>
      <c r="AA2399" s="62"/>
      <c r="AB2399" s="62"/>
      <c r="AC2399" s="65" t="str">
        <f>IF(D2399&lt;&gt;"",VLOOKUP(D2399,LISTAS·PAPP!$I$3:$M$16,2,0),"")</f>
        <v/>
      </c>
      <c r="AD2399" s="51" t="str">
        <f>IF(D2399&lt;&gt;"",VLOOKUP(D2399,LISTAS·PAPP!$I$3:$M$16,3,0),"")</f>
        <v/>
      </c>
      <c r="AE2399" s="52" t="str">
        <f>IF(D2399&lt;&gt;"",VLOOKUP(D2399,LISTAS·PAPP!$I$3:$M$16,4,0),"")</f>
        <v/>
      </c>
      <c r="AF2399" s="51" t="str">
        <f>IF(D2399&lt;&gt;"",VLOOKUP(D2399,LISTAS·PAPP!$I$3:$M$16,5,0),"")</f>
        <v/>
      </c>
      <c r="AG2399" s="52" t="str">
        <f>IF(AH2399&lt;&gt;"",VLOOKUP(AH2399,LISTAS·PAPP!$O$3:$P$74,2,0),"")</f>
        <v/>
      </c>
      <c r="AH2399" s="58"/>
      <c r="AI2399" s="60"/>
      <c r="AJ2399" s="51" t="str">
        <f>IF(AI2399&lt;&gt;"",VLOOKUP(AI2399,LISTAS·PAPP!$X$4:$Y$80,2,0),"")</f>
        <v/>
      </c>
      <c r="AK2399" s="58"/>
      <c r="AL2399" s="60"/>
      <c r="AM2399" s="51" t="str">
        <f>IF(ISERROR(VLOOKUP(AL2399,LISTAS·PAPP!$AD$4:$AE$334,2,0))," ",VLOOKUP(AL2399,LISTAS·PAPP!$AD$4:$AE$334,2,0))</f>
        <v xml:space="preserve"> </v>
      </c>
      <c r="AN2399" s="63"/>
      <c r="AO2399" s="64"/>
      <c r="AP2399" s="64"/>
      <c r="AQ2399" s="64"/>
      <c r="AR2399" s="64"/>
      <c r="AS2399" s="64"/>
      <c r="AT2399" s="64"/>
      <c r="AU2399" s="64"/>
      <c r="AV2399" s="64"/>
      <c r="AW2399" s="64"/>
      <c r="AX2399" s="64"/>
      <c r="AY2399" s="64"/>
      <c r="AZ2399" s="64"/>
      <c r="BA2399" s="53" t="str">
        <f t="shared" si="112"/>
        <v/>
      </c>
      <c r="BB2399" s="54" t="str">
        <f t="shared" si="113"/>
        <v/>
      </c>
      <c r="BC2399" s="55" t="str">
        <f t="shared" si="114"/>
        <v xml:space="preserve"> </v>
      </c>
    </row>
    <row r="2400" spans="1:55" x14ac:dyDescent="0.25">
      <c r="A2400" s="58"/>
      <c r="B2400" s="58"/>
      <c r="C2400" s="58"/>
      <c r="D2400" s="58"/>
      <c r="E2400" s="51" t="str">
        <f>IF(C2400&lt;&gt;"",VLOOKUP(MID(C2400,18,5),LISTAS·PAPP!$E$4:$F$76,2,0),"")</f>
        <v/>
      </c>
      <c r="F2400" s="58"/>
      <c r="G2400" s="51" t="str">
        <f>IF(F2400&lt;&gt;"",VLOOKUP(F2400,LISTAS·PAPP!$R$3:$T$221,3,0),"")</f>
        <v/>
      </c>
      <c r="H2400" s="58"/>
      <c r="I2400" s="66"/>
      <c r="J2400" s="66"/>
      <c r="K2400" s="67"/>
      <c r="L2400" s="66"/>
      <c r="M2400" s="60"/>
      <c r="N2400" s="60"/>
      <c r="O2400" s="60"/>
      <c r="P2400" s="60"/>
      <c r="Q2400" s="60"/>
      <c r="R2400" s="60"/>
      <c r="S2400" s="60"/>
      <c r="T2400" s="60"/>
      <c r="U2400" s="60"/>
      <c r="V2400" s="60"/>
      <c r="W2400" s="60"/>
      <c r="X2400" s="60"/>
      <c r="Y2400" s="52" t="str">
        <f>IF(A2400&lt;&gt;"",IF(D2400="DIRECCIÓN_DE_TRANSFERENCIAS","280 0031",VLOOKUP(C2400,LISTAS·PAPP!$C$3:$D$76,2,0)),"")</f>
        <v/>
      </c>
      <c r="Z2400" s="61"/>
      <c r="AA2400" s="62"/>
      <c r="AB2400" s="62"/>
      <c r="AC2400" s="65" t="str">
        <f>IF(D2400&lt;&gt;"",VLOOKUP(D2400,LISTAS·PAPP!$I$3:$M$16,2,0),"")</f>
        <v/>
      </c>
      <c r="AD2400" s="51" t="str">
        <f>IF(D2400&lt;&gt;"",VLOOKUP(D2400,LISTAS·PAPP!$I$3:$M$16,3,0),"")</f>
        <v/>
      </c>
      <c r="AE2400" s="52" t="str">
        <f>IF(D2400&lt;&gt;"",VLOOKUP(D2400,LISTAS·PAPP!$I$3:$M$16,4,0),"")</f>
        <v/>
      </c>
      <c r="AF2400" s="51" t="str">
        <f>IF(D2400&lt;&gt;"",VLOOKUP(D2400,LISTAS·PAPP!$I$3:$M$16,5,0),"")</f>
        <v/>
      </c>
      <c r="AG2400" s="52" t="str">
        <f>IF(AH2400&lt;&gt;"",VLOOKUP(AH2400,LISTAS·PAPP!$O$3:$P$74,2,0),"")</f>
        <v/>
      </c>
      <c r="AH2400" s="58"/>
      <c r="AI2400" s="60"/>
      <c r="AJ2400" s="51" t="str">
        <f>IF(AI2400&lt;&gt;"",VLOOKUP(AI2400,LISTAS·PAPP!$X$4:$Y$80,2,0),"")</f>
        <v/>
      </c>
      <c r="AK2400" s="58"/>
      <c r="AL2400" s="60"/>
      <c r="AM2400" s="51" t="str">
        <f>IF(ISERROR(VLOOKUP(AL2400,LISTAS·PAPP!$AD$4:$AE$334,2,0))," ",VLOOKUP(AL2400,LISTAS·PAPP!$AD$4:$AE$334,2,0))</f>
        <v xml:space="preserve"> </v>
      </c>
      <c r="AN2400" s="63"/>
      <c r="AO2400" s="64"/>
      <c r="AP2400" s="64"/>
      <c r="AQ2400" s="64"/>
      <c r="AR2400" s="64"/>
      <c r="AS2400" s="64"/>
      <c r="AT2400" s="64"/>
      <c r="AU2400" s="64"/>
      <c r="AV2400" s="64"/>
      <c r="AW2400" s="64"/>
      <c r="AX2400" s="64"/>
      <c r="AY2400" s="64"/>
      <c r="AZ2400" s="64"/>
      <c r="BA2400" s="53" t="str">
        <f t="shared" si="112"/>
        <v/>
      </c>
      <c r="BB2400" s="54" t="str">
        <f t="shared" si="113"/>
        <v/>
      </c>
      <c r="BC2400" s="55" t="str">
        <f t="shared" si="114"/>
        <v xml:space="preserve"> </v>
      </c>
    </row>
    <row r="2401" spans="1:55" x14ac:dyDescent="0.25">
      <c r="A2401" s="58"/>
      <c r="B2401" s="58"/>
      <c r="C2401" s="58"/>
      <c r="D2401" s="58"/>
      <c r="E2401" s="51" t="str">
        <f>IF(C2401&lt;&gt;"",VLOOKUP(MID(C2401,18,5),LISTAS·PAPP!$E$4:$F$76,2,0),"")</f>
        <v/>
      </c>
      <c r="F2401" s="58"/>
      <c r="G2401" s="51" t="str">
        <f>IF(F2401&lt;&gt;"",VLOOKUP(F2401,LISTAS·PAPP!$R$3:$T$221,3,0),"")</f>
        <v/>
      </c>
      <c r="H2401" s="58"/>
      <c r="I2401" s="66"/>
      <c r="J2401" s="66"/>
      <c r="K2401" s="67"/>
      <c r="L2401" s="66"/>
      <c r="M2401" s="60"/>
      <c r="N2401" s="60"/>
      <c r="O2401" s="60"/>
      <c r="P2401" s="60"/>
      <c r="Q2401" s="60"/>
      <c r="R2401" s="60"/>
      <c r="S2401" s="60"/>
      <c r="T2401" s="60"/>
      <c r="U2401" s="60"/>
      <c r="V2401" s="60"/>
      <c r="W2401" s="60"/>
      <c r="X2401" s="60"/>
      <c r="Y2401" s="52" t="str">
        <f>IF(A2401&lt;&gt;"",IF(D2401="DIRECCIÓN_DE_TRANSFERENCIAS","280 0031",VLOOKUP(C2401,LISTAS·PAPP!$C$3:$D$76,2,0)),"")</f>
        <v/>
      </c>
      <c r="Z2401" s="61"/>
      <c r="AA2401" s="62"/>
      <c r="AB2401" s="62"/>
      <c r="AC2401" s="65" t="str">
        <f>IF(D2401&lt;&gt;"",VLOOKUP(D2401,LISTAS·PAPP!$I$3:$M$16,2,0),"")</f>
        <v/>
      </c>
      <c r="AD2401" s="51" t="str">
        <f>IF(D2401&lt;&gt;"",VLOOKUP(D2401,LISTAS·PAPP!$I$3:$M$16,3,0),"")</f>
        <v/>
      </c>
      <c r="AE2401" s="52" t="str">
        <f>IF(D2401&lt;&gt;"",VLOOKUP(D2401,LISTAS·PAPP!$I$3:$M$16,4,0),"")</f>
        <v/>
      </c>
      <c r="AF2401" s="51" t="str">
        <f>IF(D2401&lt;&gt;"",VLOOKUP(D2401,LISTAS·PAPP!$I$3:$M$16,5,0),"")</f>
        <v/>
      </c>
      <c r="AG2401" s="52" t="str">
        <f>IF(AH2401&lt;&gt;"",VLOOKUP(AH2401,LISTAS·PAPP!$O$3:$P$74,2,0),"")</f>
        <v/>
      </c>
      <c r="AH2401" s="58"/>
      <c r="AI2401" s="60"/>
      <c r="AJ2401" s="51" t="str">
        <f>IF(AI2401&lt;&gt;"",VLOOKUP(AI2401,LISTAS·PAPP!$X$4:$Y$80,2,0),"")</f>
        <v/>
      </c>
      <c r="AK2401" s="58"/>
      <c r="AL2401" s="60"/>
      <c r="AM2401" s="51" t="str">
        <f>IF(ISERROR(VLOOKUP(AL2401,LISTAS·PAPP!$AD$4:$AE$334,2,0))," ",VLOOKUP(AL2401,LISTAS·PAPP!$AD$4:$AE$334,2,0))</f>
        <v xml:space="preserve"> </v>
      </c>
      <c r="AN2401" s="63"/>
      <c r="AO2401" s="64"/>
      <c r="AP2401" s="64"/>
      <c r="AQ2401" s="64"/>
      <c r="AR2401" s="64"/>
      <c r="AS2401" s="64"/>
      <c r="AT2401" s="64"/>
      <c r="AU2401" s="64"/>
      <c r="AV2401" s="64"/>
      <c r="AW2401" s="64"/>
      <c r="AX2401" s="64"/>
      <c r="AY2401" s="64"/>
      <c r="AZ2401" s="64"/>
      <c r="BA2401" s="53" t="str">
        <f t="shared" si="112"/>
        <v/>
      </c>
      <c r="BB2401" s="54" t="str">
        <f t="shared" si="113"/>
        <v/>
      </c>
      <c r="BC2401" s="55" t="str">
        <f t="shared" si="114"/>
        <v xml:space="preserve"> </v>
      </c>
    </row>
    <row r="2402" spans="1:55" x14ac:dyDescent="0.25">
      <c r="A2402" s="58"/>
      <c r="B2402" s="58"/>
      <c r="C2402" s="58"/>
      <c r="D2402" s="58"/>
      <c r="E2402" s="51" t="str">
        <f>IF(C2402&lt;&gt;"",VLOOKUP(MID(C2402,18,5),LISTAS·PAPP!$E$4:$F$76,2,0),"")</f>
        <v/>
      </c>
      <c r="F2402" s="58"/>
      <c r="G2402" s="51" t="str">
        <f>IF(F2402&lt;&gt;"",VLOOKUP(F2402,LISTAS·PAPP!$R$3:$T$221,3,0),"")</f>
        <v/>
      </c>
      <c r="H2402" s="58"/>
      <c r="I2402" s="66"/>
      <c r="J2402" s="66"/>
      <c r="K2402" s="67"/>
      <c r="L2402" s="66"/>
      <c r="M2402" s="60"/>
      <c r="N2402" s="60"/>
      <c r="O2402" s="60"/>
      <c r="P2402" s="60"/>
      <c r="Q2402" s="60"/>
      <c r="R2402" s="60"/>
      <c r="S2402" s="60"/>
      <c r="T2402" s="60"/>
      <c r="U2402" s="60"/>
      <c r="V2402" s="60"/>
      <c r="W2402" s="60"/>
      <c r="X2402" s="60"/>
      <c r="Y2402" s="52" t="str">
        <f>IF(A2402&lt;&gt;"",IF(D2402="DIRECCIÓN_DE_TRANSFERENCIAS","280 0031",VLOOKUP(C2402,LISTAS·PAPP!$C$3:$D$76,2,0)),"")</f>
        <v/>
      </c>
      <c r="Z2402" s="61"/>
      <c r="AA2402" s="62"/>
      <c r="AB2402" s="62"/>
      <c r="AC2402" s="65" t="str">
        <f>IF(D2402&lt;&gt;"",VLOOKUP(D2402,LISTAS·PAPP!$I$3:$M$16,2,0),"")</f>
        <v/>
      </c>
      <c r="AD2402" s="51" t="str">
        <f>IF(D2402&lt;&gt;"",VLOOKUP(D2402,LISTAS·PAPP!$I$3:$M$16,3,0),"")</f>
        <v/>
      </c>
      <c r="AE2402" s="52" t="str">
        <f>IF(D2402&lt;&gt;"",VLOOKUP(D2402,LISTAS·PAPP!$I$3:$M$16,4,0),"")</f>
        <v/>
      </c>
      <c r="AF2402" s="51" t="str">
        <f>IF(D2402&lt;&gt;"",VLOOKUP(D2402,LISTAS·PAPP!$I$3:$M$16,5,0),"")</f>
        <v/>
      </c>
      <c r="AG2402" s="52" t="str">
        <f>IF(AH2402&lt;&gt;"",VLOOKUP(AH2402,LISTAS·PAPP!$O$3:$P$74,2,0),"")</f>
        <v/>
      </c>
      <c r="AH2402" s="58"/>
      <c r="AI2402" s="60"/>
      <c r="AJ2402" s="51" t="str">
        <f>IF(AI2402&lt;&gt;"",VLOOKUP(AI2402,LISTAS·PAPP!$X$4:$Y$80,2,0),"")</f>
        <v/>
      </c>
      <c r="AK2402" s="58"/>
      <c r="AL2402" s="60"/>
      <c r="AM2402" s="51" t="str">
        <f>IF(ISERROR(VLOOKUP(AL2402,LISTAS·PAPP!$AD$4:$AE$334,2,0))," ",VLOOKUP(AL2402,LISTAS·PAPP!$AD$4:$AE$334,2,0))</f>
        <v xml:space="preserve"> </v>
      </c>
      <c r="AN2402" s="63"/>
      <c r="AO2402" s="64"/>
      <c r="AP2402" s="64"/>
      <c r="AQ2402" s="64"/>
      <c r="AR2402" s="64"/>
      <c r="AS2402" s="64"/>
      <c r="AT2402" s="64"/>
      <c r="AU2402" s="64"/>
      <c r="AV2402" s="64"/>
      <c r="AW2402" s="64"/>
      <c r="AX2402" s="64"/>
      <c r="AY2402" s="64"/>
      <c r="AZ2402" s="64"/>
      <c r="BA2402" s="53" t="str">
        <f t="shared" si="112"/>
        <v/>
      </c>
      <c r="BB2402" s="54" t="str">
        <f t="shared" si="113"/>
        <v/>
      </c>
      <c r="BC2402" s="55" t="str">
        <f t="shared" si="114"/>
        <v xml:space="preserve"> </v>
      </c>
    </row>
    <row r="2403" spans="1:55" x14ac:dyDescent="0.25">
      <c r="A2403" s="58"/>
      <c r="B2403" s="58"/>
      <c r="C2403" s="58"/>
      <c r="D2403" s="58"/>
      <c r="E2403" s="51" t="str">
        <f>IF(C2403&lt;&gt;"",VLOOKUP(MID(C2403,18,5),LISTAS·PAPP!$E$4:$F$76,2,0),"")</f>
        <v/>
      </c>
      <c r="F2403" s="58"/>
      <c r="G2403" s="51" t="str">
        <f>IF(F2403&lt;&gt;"",VLOOKUP(F2403,LISTAS·PAPP!$R$3:$T$221,3,0),"")</f>
        <v/>
      </c>
      <c r="H2403" s="58"/>
      <c r="I2403" s="66"/>
      <c r="J2403" s="66"/>
      <c r="K2403" s="67"/>
      <c r="L2403" s="66"/>
      <c r="M2403" s="60"/>
      <c r="N2403" s="60"/>
      <c r="O2403" s="60"/>
      <c r="P2403" s="60"/>
      <c r="Q2403" s="60"/>
      <c r="R2403" s="60"/>
      <c r="S2403" s="60"/>
      <c r="T2403" s="60"/>
      <c r="U2403" s="60"/>
      <c r="V2403" s="60"/>
      <c r="W2403" s="60"/>
      <c r="X2403" s="60"/>
      <c r="Y2403" s="52" t="str">
        <f>IF(A2403&lt;&gt;"",IF(D2403="DIRECCIÓN_DE_TRANSFERENCIAS","280 0031",VLOOKUP(C2403,LISTAS·PAPP!$C$3:$D$76,2,0)),"")</f>
        <v/>
      </c>
      <c r="Z2403" s="61"/>
      <c r="AA2403" s="62"/>
      <c r="AB2403" s="62"/>
      <c r="AC2403" s="65" t="str">
        <f>IF(D2403&lt;&gt;"",VLOOKUP(D2403,LISTAS·PAPP!$I$3:$M$16,2,0),"")</f>
        <v/>
      </c>
      <c r="AD2403" s="51" t="str">
        <f>IF(D2403&lt;&gt;"",VLOOKUP(D2403,LISTAS·PAPP!$I$3:$M$16,3,0),"")</f>
        <v/>
      </c>
      <c r="AE2403" s="52" t="str">
        <f>IF(D2403&lt;&gt;"",VLOOKUP(D2403,LISTAS·PAPP!$I$3:$M$16,4,0),"")</f>
        <v/>
      </c>
      <c r="AF2403" s="51" t="str">
        <f>IF(D2403&lt;&gt;"",VLOOKUP(D2403,LISTAS·PAPP!$I$3:$M$16,5,0),"")</f>
        <v/>
      </c>
      <c r="AG2403" s="52" t="str">
        <f>IF(AH2403&lt;&gt;"",VLOOKUP(AH2403,LISTAS·PAPP!$O$3:$P$74,2,0),"")</f>
        <v/>
      </c>
      <c r="AH2403" s="58"/>
      <c r="AI2403" s="60"/>
      <c r="AJ2403" s="51" t="str">
        <f>IF(AI2403&lt;&gt;"",VLOOKUP(AI2403,LISTAS·PAPP!$X$4:$Y$80,2,0),"")</f>
        <v/>
      </c>
      <c r="AK2403" s="58"/>
      <c r="AL2403" s="60"/>
      <c r="AM2403" s="51" t="str">
        <f>IF(ISERROR(VLOOKUP(AL2403,LISTAS·PAPP!$AD$4:$AE$334,2,0))," ",VLOOKUP(AL2403,LISTAS·PAPP!$AD$4:$AE$334,2,0))</f>
        <v xml:space="preserve"> </v>
      </c>
      <c r="AN2403" s="63"/>
      <c r="AO2403" s="64"/>
      <c r="AP2403" s="64"/>
      <c r="AQ2403" s="64"/>
      <c r="AR2403" s="64"/>
      <c r="AS2403" s="64"/>
      <c r="AT2403" s="64"/>
      <c r="AU2403" s="64"/>
      <c r="AV2403" s="64"/>
      <c r="AW2403" s="64"/>
      <c r="AX2403" s="64"/>
      <c r="AY2403" s="64"/>
      <c r="AZ2403" s="64"/>
      <c r="BA2403" s="53" t="str">
        <f t="shared" si="112"/>
        <v/>
      </c>
      <c r="BB2403" s="54" t="str">
        <f t="shared" si="113"/>
        <v/>
      </c>
      <c r="BC2403" s="55" t="str">
        <f t="shared" si="114"/>
        <v xml:space="preserve"> </v>
      </c>
    </row>
    <row r="2404" spans="1:55" x14ac:dyDescent="0.25">
      <c r="A2404" s="58"/>
      <c r="B2404" s="58"/>
      <c r="C2404" s="58"/>
      <c r="D2404" s="58"/>
      <c r="E2404" s="51" t="str">
        <f>IF(C2404&lt;&gt;"",VLOOKUP(MID(C2404,18,5),LISTAS·PAPP!$E$4:$F$76,2,0),"")</f>
        <v/>
      </c>
      <c r="F2404" s="58"/>
      <c r="G2404" s="51" t="str">
        <f>IF(F2404&lt;&gt;"",VLOOKUP(F2404,LISTAS·PAPP!$R$3:$T$221,3,0),"")</f>
        <v/>
      </c>
      <c r="H2404" s="58"/>
      <c r="I2404" s="66"/>
      <c r="J2404" s="66"/>
      <c r="K2404" s="67"/>
      <c r="L2404" s="66"/>
      <c r="M2404" s="60"/>
      <c r="N2404" s="60"/>
      <c r="O2404" s="60"/>
      <c r="P2404" s="60"/>
      <c r="Q2404" s="60"/>
      <c r="R2404" s="60"/>
      <c r="S2404" s="60"/>
      <c r="T2404" s="60"/>
      <c r="U2404" s="60"/>
      <c r="V2404" s="60"/>
      <c r="W2404" s="60"/>
      <c r="X2404" s="60"/>
      <c r="Y2404" s="52" t="str">
        <f>IF(A2404&lt;&gt;"",IF(D2404="DIRECCIÓN_DE_TRANSFERENCIAS","280 0031",VLOOKUP(C2404,LISTAS·PAPP!$C$3:$D$76,2,0)),"")</f>
        <v/>
      </c>
      <c r="Z2404" s="61"/>
      <c r="AA2404" s="62"/>
      <c r="AB2404" s="62"/>
      <c r="AC2404" s="65" t="str">
        <f>IF(D2404&lt;&gt;"",VLOOKUP(D2404,LISTAS·PAPP!$I$3:$M$16,2,0),"")</f>
        <v/>
      </c>
      <c r="AD2404" s="51" t="str">
        <f>IF(D2404&lt;&gt;"",VLOOKUP(D2404,LISTAS·PAPP!$I$3:$M$16,3,0),"")</f>
        <v/>
      </c>
      <c r="AE2404" s="52" t="str">
        <f>IF(D2404&lt;&gt;"",VLOOKUP(D2404,LISTAS·PAPP!$I$3:$M$16,4,0),"")</f>
        <v/>
      </c>
      <c r="AF2404" s="51" t="str">
        <f>IF(D2404&lt;&gt;"",VLOOKUP(D2404,LISTAS·PAPP!$I$3:$M$16,5,0),"")</f>
        <v/>
      </c>
      <c r="AG2404" s="52" t="str">
        <f>IF(AH2404&lt;&gt;"",VLOOKUP(AH2404,LISTAS·PAPP!$O$3:$P$74,2,0),"")</f>
        <v/>
      </c>
      <c r="AH2404" s="58"/>
      <c r="AI2404" s="60"/>
      <c r="AJ2404" s="51" t="str">
        <f>IF(AI2404&lt;&gt;"",VLOOKUP(AI2404,LISTAS·PAPP!$X$4:$Y$80,2,0),"")</f>
        <v/>
      </c>
      <c r="AK2404" s="58"/>
      <c r="AL2404" s="60"/>
      <c r="AM2404" s="51" t="str">
        <f>IF(ISERROR(VLOOKUP(AL2404,LISTAS·PAPP!$AD$4:$AE$334,2,0))," ",VLOOKUP(AL2404,LISTAS·PAPP!$AD$4:$AE$334,2,0))</f>
        <v xml:space="preserve"> </v>
      </c>
      <c r="AN2404" s="63"/>
      <c r="AO2404" s="64"/>
      <c r="AP2404" s="64"/>
      <c r="AQ2404" s="64"/>
      <c r="AR2404" s="64"/>
      <c r="AS2404" s="64"/>
      <c r="AT2404" s="64"/>
      <c r="AU2404" s="64"/>
      <c r="AV2404" s="64"/>
      <c r="AW2404" s="64"/>
      <c r="AX2404" s="64"/>
      <c r="AY2404" s="64"/>
      <c r="AZ2404" s="64"/>
      <c r="BA2404" s="53" t="str">
        <f t="shared" si="112"/>
        <v/>
      </c>
      <c r="BB2404" s="54" t="str">
        <f t="shared" si="113"/>
        <v/>
      </c>
      <c r="BC2404" s="55" t="str">
        <f t="shared" si="114"/>
        <v xml:space="preserve"> </v>
      </c>
    </row>
    <row r="2405" spans="1:55" x14ac:dyDescent="0.25">
      <c r="A2405" s="58"/>
      <c r="B2405" s="58"/>
      <c r="C2405" s="58"/>
      <c r="D2405" s="58"/>
      <c r="E2405" s="51" t="str">
        <f>IF(C2405&lt;&gt;"",VLOOKUP(MID(C2405,18,5),LISTAS·PAPP!$E$4:$F$76,2,0),"")</f>
        <v/>
      </c>
      <c r="F2405" s="58"/>
      <c r="G2405" s="51" t="str">
        <f>IF(F2405&lt;&gt;"",VLOOKUP(F2405,LISTAS·PAPP!$R$3:$T$221,3,0),"")</f>
        <v/>
      </c>
      <c r="H2405" s="58"/>
      <c r="I2405" s="66"/>
      <c r="J2405" s="66"/>
      <c r="K2405" s="67"/>
      <c r="L2405" s="66"/>
      <c r="M2405" s="60"/>
      <c r="N2405" s="60"/>
      <c r="O2405" s="60"/>
      <c r="P2405" s="60"/>
      <c r="Q2405" s="60"/>
      <c r="R2405" s="60"/>
      <c r="S2405" s="60"/>
      <c r="T2405" s="60"/>
      <c r="U2405" s="60"/>
      <c r="V2405" s="60"/>
      <c r="W2405" s="60"/>
      <c r="X2405" s="60"/>
      <c r="Y2405" s="52" t="str">
        <f>IF(A2405&lt;&gt;"",IF(D2405="DIRECCIÓN_DE_TRANSFERENCIAS","280 0031",VLOOKUP(C2405,LISTAS·PAPP!$C$3:$D$76,2,0)),"")</f>
        <v/>
      </c>
      <c r="Z2405" s="61"/>
      <c r="AA2405" s="62"/>
      <c r="AB2405" s="62"/>
      <c r="AC2405" s="65" t="str">
        <f>IF(D2405&lt;&gt;"",VLOOKUP(D2405,LISTAS·PAPP!$I$3:$M$16,2,0),"")</f>
        <v/>
      </c>
      <c r="AD2405" s="51" t="str">
        <f>IF(D2405&lt;&gt;"",VLOOKUP(D2405,LISTAS·PAPP!$I$3:$M$16,3,0),"")</f>
        <v/>
      </c>
      <c r="AE2405" s="52" t="str">
        <f>IF(D2405&lt;&gt;"",VLOOKUP(D2405,LISTAS·PAPP!$I$3:$M$16,4,0),"")</f>
        <v/>
      </c>
      <c r="AF2405" s="51" t="str">
        <f>IF(D2405&lt;&gt;"",VLOOKUP(D2405,LISTAS·PAPP!$I$3:$M$16,5,0),"")</f>
        <v/>
      </c>
      <c r="AG2405" s="52" t="str">
        <f>IF(AH2405&lt;&gt;"",VLOOKUP(AH2405,LISTAS·PAPP!$O$3:$P$74,2,0),"")</f>
        <v/>
      </c>
      <c r="AH2405" s="58"/>
      <c r="AI2405" s="60"/>
      <c r="AJ2405" s="51" t="str">
        <f>IF(AI2405&lt;&gt;"",VLOOKUP(AI2405,LISTAS·PAPP!$X$4:$Y$80,2,0),"")</f>
        <v/>
      </c>
      <c r="AK2405" s="58"/>
      <c r="AL2405" s="60"/>
      <c r="AM2405" s="51" t="str">
        <f>IF(ISERROR(VLOOKUP(AL2405,LISTAS·PAPP!$AD$4:$AE$334,2,0))," ",VLOOKUP(AL2405,LISTAS·PAPP!$AD$4:$AE$334,2,0))</f>
        <v xml:space="preserve"> </v>
      </c>
      <c r="AN2405" s="63"/>
      <c r="AO2405" s="64"/>
      <c r="AP2405" s="64"/>
      <c r="AQ2405" s="64"/>
      <c r="AR2405" s="64"/>
      <c r="AS2405" s="64"/>
      <c r="AT2405" s="64"/>
      <c r="AU2405" s="64"/>
      <c r="AV2405" s="64"/>
      <c r="AW2405" s="64"/>
      <c r="AX2405" s="64"/>
      <c r="AY2405" s="64"/>
      <c r="AZ2405" s="64"/>
      <c r="BA2405" s="53" t="str">
        <f t="shared" si="112"/>
        <v/>
      </c>
      <c r="BB2405" s="54" t="str">
        <f t="shared" si="113"/>
        <v/>
      </c>
      <c r="BC2405" s="55" t="str">
        <f t="shared" si="114"/>
        <v xml:space="preserve"> </v>
      </c>
    </row>
    <row r="2406" spans="1:55" x14ac:dyDescent="0.25">
      <c r="A2406" s="58"/>
      <c r="B2406" s="58"/>
      <c r="C2406" s="58"/>
      <c r="D2406" s="58"/>
      <c r="E2406" s="51" t="str">
        <f>IF(C2406&lt;&gt;"",VLOOKUP(MID(C2406,18,5),LISTAS·PAPP!$E$4:$F$76,2,0),"")</f>
        <v/>
      </c>
      <c r="F2406" s="58"/>
      <c r="G2406" s="51" t="str">
        <f>IF(F2406&lt;&gt;"",VLOOKUP(F2406,LISTAS·PAPP!$R$3:$T$221,3,0),"")</f>
        <v/>
      </c>
      <c r="H2406" s="58"/>
      <c r="I2406" s="66"/>
      <c r="J2406" s="66"/>
      <c r="K2406" s="67"/>
      <c r="L2406" s="66"/>
      <c r="M2406" s="60"/>
      <c r="N2406" s="60"/>
      <c r="O2406" s="60"/>
      <c r="P2406" s="60"/>
      <c r="Q2406" s="60"/>
      <c r="R2406" s="60"/>
      <c r="S2406" s="60"/>
      <c r="T2406" s="60"/>
      <c r="U2406" s="60"/>
      <c r="V2406" s="60"/>
      <c r="W2406" s="60"/>
      <c r="X2406" s="60"/>
      <c r="Y2406" s="52" t="str">
        <f>IF(A2406&lt;&gt;"",IF(D2406="DIRECCIÓN_DE_TRANSFERENCIAS","280 0031",VLOOKUP(C2406,LISTAS·PAPP!$C$3:$D$76,2,0)),"")</f>
        <v/>
      </c>
      <c r="Z2406" s="61"/>
      <c r="AA2406" s="62"/>
      <c r="AB2406" s="62"/>
      <c r="AC2406" s="65" t="str">
        <f>IF(D2406&lt;&gt;"",VLOOKUP(D2406,LISTAS·PAPP!$I$3:$M$16,2,0),"")</f>
        <v/>
      </c>
      <c r="AD2406" s="51" t="str">
        <f>IF(D2406&lt;&gt;"",VLOOKUP(D2406,LISTAS·PAPP!$I$3:$M$16,3,0),"")</f>
        <v/>
      </c>
      <c r="AE2406" s="52" t="str">
        <f>IF(D2406&lt;&gt;"",VLOOKUP(D2406,LISTAS·PAPP!$I$3:$M$16,4,0),"")</f>
        <v/>
      </c>
      <c r="AF2406" s="51" t="str">
        <f>IF(D2406&lt;&gt;"",VLOOKUP(D2406,LISTAS·PAPP!$I$3:$M$16,5,0),"")</f>
        <v/>
      </c>
      <c r="AG2406" s="52" t="str">
        <f>IF(AH2406&lt;&gt;"",VLOOKUP(AH2406,LISTAS·PAPP!$O$3:$P$74,2,0),"")</f>
        <v/>
      </c>
      <c r="AH2406" s="58"/>
      <c r="AI2406" s="60"/>
      <c r="AJ2406" s="51" t="str">
        <f>IF(AI2406&lt;&gt;"",VLOOKUP(AI2406,LISTAS·PAPP!$X$4:$Y$80,2,0),"")</f>
        <v/>
      </c>
      <c r="AK2406" s="58"/>
      <c r="AL2406" s="60"/>
      <c r="AM2406" s="51" t="str">
        <f>IF(ISERROR(VLOOKUP(AL2406,LISTAS·PAPP!$AD$4:$AE$334,2,0))," ",VLOOKUP(AL2406,LISTAS·PAPP!$AD$4:$AE$334,2,0))</f>
        <v xml:space="preserve"> </v>
      </c>
      <c r="AN2406" s="63"/>
      <c r="AO2406" s="64"/>
      <c r="AP2406" s="64"/>
      <c r="AQ2406" s="64"/>
      <c r="AR2406" s="64"/>
      <c r="AS2406" s="64"/>
      <c r="AT2406" s="64"/>
      <c r="AU2406" s="64"/>
      <c r="AV2406" s="64"/>
      <c r="AW2406" s="64"/>
      <c r="AX2406" s="64"/>
      <c r="AY2406" s="64"/>
      <c r="AZ2406" s="64"/>
      <c r="BA2406" s="53" t="str">
        <f t="shared" si="112"/>
        <v/>
      </c>
      <c r="BB2406" s="54" t="str">
        <f t="shared" si="113"/>
        <v/>
      </c>
      <c r="BC2406" s="55" t="str">
        <f t="shared" si="114"/>
        <v xml:space="preserve"> </v>
      </c>
    </row>
    <row r="2407" spans="1:55" x14ac:dyDescent="0.25">
      <c r="A2407" s="58"/>
      <c r="B2407" s="58"/>
      <c r="C2407" s="58"/>
      <c r="D2407" s="58"/>
      <c r="E2407" s="51" t="str">
        <f>IF(C2407&lt;&gt;"",VLOOKUP(MID(C2407,18,5),LISTAS·PAPP!$E$4:$F$76,2,0),"")</f>
        <v/>
      </c>
      <c r="F2407" s="58"/>
      <c r="G2407" s="51" t="str">
        <f>IF(F2407&lt;&gt;"",VLOOKUP(F2407,LISTAS·PAPP!$R$3:$T$221,3,0),"")</f>
        <v/>
      </c>
      <c r="H2407" s="58"/>
      <c r="I2407" s="66"/>
      <c r="J2407" s="66"/>
      <c r="K2407" s="67"/>
      <c r="L2407" s="66"/>
      <c r="M2407" s="60"/>
      <c r="N2407" s="60"/>
      <c r="O2407" s="60"/>
      <c r="P2407" s="60"/>
      <c r="Q2407" s="60"/>
      <c r="R2407" s="60"/>
      <c r="S2407" s="60"/>
      <c r="T2407" s="60"/>
      <c r="U2407" s="60"/>
      <c r="V2407" s="60"/>
      <c r="W2407" s="60"/>
      <c r="X2407" s="60"/>
      <c r="Y2407" s="52" t="str">
        <f>IF(A2407&lt;&gt;"",IF(D2407="DIRECCIÓN_DE_TRANSFERENCIAS","280 0031",VLOOKUP(C2407,LISTAS·PAPP!$C$3:$D$76,2,0)),"")</f>
        <v/>
      </c>
      <c r="Z2407" s="61"/>
      <c r="AA2407" s="62"/>
      <c r="AB2407" s="62"/>
      <c r="AC2407" s="65" t="str">
        <f>IF(D2407&lt;&gt;"",VLOOKUP(D2407,LISTAS·PAPP!$I$3:$M$16,2,0),"")</f>
        <v/>
      </c>
      <c r="AD2407" s="51" t="str">
        <f>IF(D2407&lt;&gt;"",VLOOKUP(D2407,LISTAS·PAPP!$I$3:$M$16,3,0),"")</f>
        <v/>
      </c>
      <c r="AE2407" s="52" t="str">
        <f>IF(D2407&lt;&gt;"",VLOOKUP(D2407,LISTAS·PAPP!$I$3:$M$16,4,0),"")</f>
        <v/>
      </c>
      <c r="AF2407" s="51" t="str">
        <f>IF(D2407&lt;&gt;"",VLOOKUP(D2407,LISTAS·PAPP!$I$3:$M$16,5,0),"")</f>
        <v/>
      </c>
      <c r="AG2407" s="52" t="str">
        <f>IF(AH2407&lt;&gt;"",VLOOKUP(AH2407,LISTAS·PAPP!$O$3:$P$74,2,0),"")</f>
        <v/>
      </c>
      <c r="AH2407" s="58"/>
      <c r="AI2407" s="60"/>
      <c r="AJ2407" s="51" t="str">
        <f>IF(AI2407&lt;&gt;"",VLOOKUP(AI2407,LISTAS·PAPP!$X$4:$Y$80,2,0),"")</f>
        <v/>
      </c>
      <c r="AK2407" s="58"/>
      <c r="AL2407" s="60"/>
      <c r="AM2407" s="51" t="str">
        <f>IF(ISERROR(VLOOKUP(AL2407,LISTAS·PAPP!$AD$4:$AE$334,2,0))," ",VLOOKUP(AL2407,LISTAS·PAPP!$AD$4:$AE$334,2,0))</f>
        <v xml:space="preserve"> </v>
      </c>
      <c r="AN2407" s="63"/>
      <c r="AO2407" s="64"/>
      <c r="AP2407" s="64"/>
      <c r="AQ2407" s="64"/>
      <c r="AR2407" s="64"/>
      <c r="AS2407" s="64"/>
      <c r="AT2407" s="64"/>
      <c r="AU2407" s="64"/>
      <c r="AV2407" s="64"/>
      <c r="AW2407" s="64"/>
      <c r="AX2407" s="64"/>
      <c r="AY2407" s="64"/>
      <c r="AZ2407" s="64"/>
      <c r="BA2407" s="53" t="str">
        <f t="shared" si="112"/>
        <v/>
      </c>
      <c r="BB2407" s="54" t="str">
        <f t="shared" si="113"/>
        <v/>
      </c>
      <c r="BC2407" s="55" t="str">
        <f t="shared" si="114"/>
        <v xml:space="preserve"> </v>
      </c>
    </row>
    <row r="2408" spans="1:55" x14ac:dyDescent="0.25">
      <c r="A2408" s="58"/>
      <c r="B2408" s="58"/>
      <c r="C2408" s="58"/>
      <c r="D2408" s="58"/>
      <c r="E2408" s="51" t="str">
        <f>IF(C2408&lt;&gt;"",VLOOKUP(MID(C2408,18,5),LISTAS·PAPP!$E$4:$F$76,2,0),"")</f>
        <v/>
      </c>
      <c r="F2408" s="58"/>
      <c r="G2408" s="51" t="str">
        <f>IF(F2408&lt;&gt;"",VLOOKUP(F2408,LISTAS·PAPP!$R$3:$T$221,3,0),"")</f>
        <v/>
      </c>
      <c r="H2408" s="58"/>
      <c r="I2408" s="66"/>
      <c r="J2408" s="66"/>
      <c r="K2408" s="67"/>
      <c r="L2408" s="66"/>
      <c r="M2408" s="60"/>
      <c r="N2408" s="60"/>
      <c r="O2408" s="60"/>
      <c r="P2408" s="60"/>
      <c r="Q2408" s="60"/>
      <c r="R2408" s="60"/>
      <c r="S2408" s="60"/>
      <c r="T2408" s="60"/>
      <c r="U2408" s="60"/>
      <c r="V2408" s="60"/>
      <c r="W2408" s="60"/>
      <c r="X2408" s="60"/>
      <c r="Y2408" s="52" t="str">
        <f>IF(A2408&lt;&gt;"",IF(D2408="DIRECCIÓN_DE_TRANSFERENCIAS","280 0031",VLOOKUP(C2408,LISTAS·PAPP!$C$3:$D$76,2,0)),"")</f>
        <v/>
      </c>
      <c r="Z2408" s="61"/>
      <c r="AA2408" s="62"/>
      <c r="AB2408" s="62"/>
      <c r="AC2408" s="65" t="str">
        <f>IF(D2408&lt;&gt;"",VLOOKUP(D2408,LISTAS·PAPP!$I$3:$M$16,2,0),"")</f>
        <v/>
      </c>
      <c r="AD2408" s="51" t="str">
        <f>IF(D2408&lt;&gt;"",VLOOKUP(D2408,LISTAS·PAPP!$I$3:$M$16,3,0),"")</f>
        <v/>
      </c>
      <c r="AE2408" s="52" t="str">
        <f>IF(D2408&lt;&gt;"",VLOOKUP(D2408,LISTAS·PAPP!$I$3:$M$16,4,0),"")</f>
        <v/>
      </c>
      <c r="AF2408" s="51" t="str">
        <f>IF(D2408&lt;&gt;"",VLOOKUP(D2408,LISTAS·PAPP!$I$3:$M$16,5,0),"")</f>
        <v/>
      </c>
      <c r="AG2408" s="52" t="str">
        <f>IF(AH2408&lt;&gt;"",VLOOKUP(AH2408,LISTAS·PAPP!$O$3:$P$74,2,0),"")</f>
        <v/>
      </c>
      <c r="AH2408" s="58"/>
      <c r="AI2408" s="60"/>
      <c r="AJ2408" s="51" t="str">
        <f>IF(AI2408&lt;&gt;"",VLOOKUP(AI2408,LISTAS·PAPP!$X$4:$Y$80,2,0),"")</f>
        <v/>
      </c>
      <c r="AK2408" s="58"/>
      <c r="AL2408" s="60"/>
      <c r="AM2408" s="51" t="str">
        <f>IF(ISERROR(VLOOKUP(AL2408,LISTAS·PAPP!$AD$4:$AE$334,2,0))," ",VLOOKUP(AL2408,LISTAS·PAPP!$AD$4:$AE$334,2,0))</f>
        <v xml:space="preserve"> </v>
      </c>
      <c r="AN2408" s="63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53" t="str">
        <f t="shared" si="112"/>
        <v/>
      </c>
      <c r="BB2408" s="54" t="str">
        <f t="shared" si="113"/>
        <v/>
      </c>
      <c r="BC2408" s="55" t="str">
        <f t="shared" si="114"/>
        <v xml:space="preserve"> </v>
      </c>
    </row>
    <row r="2409" spans="1:55" x14ac:dyDescent="0.25">
      <c r="A2409" s="58"/>
      <c r="B2409" s="58"/>
      <c r="C2409" s="58"/>
      <c r="D2409" s="58"/>
      <c r="E2409" s="51" t="str">
        <f>IF(C2409&lt;&gt;"",VLOOKUP(MID(C2409,18,5),LISTAS·PAPP!$E$4:$F$76,2,0),"")</f>
        <v/>
      </c>
      <c r="F2409" s="58"/>
      <c r="G2409" s="51" t="str">
        <f>IF(F2409&lt;&gt;"",VLOOKUP(F2409,LISTAS·PAPP!$R$3:$T$221,3,0),"")</f>
        <v/>
      </c>
      <c r="H2409" s="58"/>
      <c r="I2409" s="66"/>
      <c r="J2409" s="66"/>
      <c r="K2409" s="67"/>
      <c r="L2409" s="66"/>
      <c r="M2409" s="60"/>
      <c r="N2409" s="60"/>
      <c r="O2409" s="60"/>
      <c r="P2409" s="60"/>
      <c r="Q2409" s="60"/>
      <c r="R2409" s="60"/>
      <c r="S2409" s="60"/>
      <c r="T2409" s="60"/>
      <c r="U2409" s="60"/>
      <c r="V2409" s="60"/>
      <c r="W2409" s="60"/>
      <c r="X2409" s="60"/>
      <c r="Y2409" s="52" t="str">
        <f>IF(A2409&lt;&gt;"",IF(D2409="DIRECCIÓN_DE_TRANSFERENCIAS","280 0031",VLOOKUP(C2409,LISTAS·PAPP!$C$3:$D$76,2,0)),"")</f>
        <v/>
      </c>
      <c r="Z2409" s="61"/>
      <c r="AA2409" s="62"/>
      <c r="AB2409" s="62"/>
      <c r="AC2409" s="65" t="str">
        <f>IF(D2409&lt;&gt;"",VLOOKUP(D2409,LISTAS·PAPP!$I$3:$M$16,2,0),"")</f>
        <v/>
      </c>
      <c r="AD2409" s="51" t="str">
        <f>IF(D2409&lt;&gt;"",VLOOKUP(D2409,LISTAS·PAPP!$I$3:$M$16,3,0),"")</f>
        <v/>
      </c>
      <c r="AE2409" s="52" t="str">
        <f>IF(D2409&lt;&gt;"",VLOOKUP(D2409,LISTAS·PAPP!$I$3:$M$16,4,0),"")</f>
        <v/>
      </c>
      <c r="AF2409" s="51" t="str">
        <f>IF(D2409&lt;&gt;"",VLOOKUP(D2409,LISTAS·PAPP!$I$3:$M$16,5,0),"")</f>
        <v/>
      </c>
      <c r="AG2409" s="52" t="str">
        <f>IF(AH2409&lt;&gt;"",VLOOKUP(AH2409,LISTAS·PAPP!$O$3:$P$74,2,0),"")</f>
        <v/>
      </c>
      <c r="AH2409" s="58"/>
      <c r="AI2409" s="60"/>
      <c r="AJ2409" s="51" t="str">
        <f>IF(AI2409&lt;&gt;"",VLOOKUP(AI2409,LISTAS·PAPP!$X$4:$Y$80,2,0),"")</f>
        <v/>
      </c>
      <c r="AK2409" s="58"/>
      <c r="AL2409" s="60"/>
      <c r="AM2409" s="51" t="str">
        <f>IF(ISERROR(VLOOKUP(AL2409,LISTAS·PAPP!$AD$4:$AE$334,2,0))," ",VLOOKUP(AL2409,LISTAS·PAPP!$AD$4:$AE$334,2,0))</f>
        <v xml:space="preserve"> </v>
      </c>
      <c r="AN2409" s="63"/>
      <c r="AO2409" s="64"/>
      <c r="AP2409" s="64"/>
      <c r="AQ2409" s="64"/>
      <c r="AR2409" s="64"/>
      <c r="AS2409" s="64"/>
      <c r="AT2409" s="64"/>
      <c r="AU2409" s="64"/>
      <c r="AV2409" s="64"/>
      <c r="AW2409" s="64"/>
      <c r="AX2409" s="64"/>
      <c r="AY2409" s="64"/>
      <c r="AZ2409" s="64"/>
      <c r="BA2409" s="53" t="str">
        <f t="shared" si="112"/>
        <v/>
      </c>
      <c r="BB2409" s="54" t="str">
        <f t="shared" si="113"/>
        <v/>
      </c>
      <c r="BC2409" s="55" t="str">
        <f t="shared" si="114"/>
        <v xml:space="preserve"> </v>
      </c>
    </row>
    <row r="2410" spans="1:55" x14ac:dyDescent="0.25">
      <c r="A2410" s="58"/>
      <c r="B2410" s="58"/>
      <c r="C2410" s="58"/>
      <c r="D2410" s="58"/>
      <c r="E2410" s="51" t="str">
        <f>IF(C2410&lt;&gt;"",VLOOKUP(MID(C2410,18,5),LISTAS·PAPP!$E$4:$F$76,2,0),"")</f>
        <v/>
      </c>
      <c r="F2410" s="58"/>
      <c r="G2410" s="51" t="str">
        <f>IF(F2410&lt;&gt;"",VLOOKUP(F2410,LISTAS·PAPP!$R$3:$T$221,3,0),"")</f>
        <v/>
      </c>
      <c r="H2410" s="58"/>
      <c r="I2410" s="66"/>
      <c r="J2410" s="66"/>
      <c r="K2410" s="67"/>
      <c r="L2410" s="66"/>
      <c r="M2410" s="60"/>
      <c r="N2410" s="60"/>
      <c r="O2410" s="60"/>
      <c r="P2410" s="60"/>
      <c r="Q2410" s="60"/>
      <c r="R2410" s="60"/>
      <c r="S2410" s="60"/>
      <c r="T2410" s="60"/>
      <c r="U2410" s="60"/>
      <c r="V2410" s="60"/>
      <c r="W2410" s="60"/>
      <c r="X2410" s="60"/>
      <c r="Y2410" s="52" t="str">
        <f>IF(A2410&lt;&gt;"",IF(D2410="DIRECCIÓN_DE_TRANSFERENCIAS","280 0031",VLOOKUP(C2410,LISTAS·PAPP!$C$3:$D$76,2,0)),"")</f>
        <v/>
      </c>
      <c r="Z2410" s="61"/>
      <c r="AA2410" s="62"/>
      <c r="AB2410" s="62"/>
      <c r="AC2410" s="65" t="str">
        <f>IF(D2410&lt;&gt;"",VLOOKUP(D2410,LISTAS·PAPP!$I$3:$M$16,2,0),"")</f>
        <v/>
      </c>
      <c r="AD2410" s="51" t="str">
        <f>IF(D2410&lt;&gt;"",VLOOKUP(D2410,LISTAS·PAPP!$I$3:$M$16,3,0),"")</f>
        <v/>
      </c>
      <c r="AE2410" s="52" t="str">
        <f>IF(D2410&lt;&gt;"",VLOOKUP(D2410,LISTAS·PAPP!$I$3:$M$16,4,0),"")</f>
        <v/>
      </c>
      <c r="AF2410" s="51" t="str">
        <f>IF(D2410&lt;&gt;"",VLOOKUP(D2410,LISTAS·PAPP!$I$3:$M$16,5,0),"")</f>
        <v/>
      </c>
      <c r="AG2410" s="52" t="str">
        <f>IF(AH2410&lt;&gt;"",VLOOKUP(AH2410,LISTAS·PAPP!$O$3:$P$74,2,0),"")</f>
        <v/>
      </c>
      <c r="AH2410" s="58"/>
      <c r="AI2410" s="60"/>
      <c r="AJ2410" s="51" t="str">
        <f>IF(AI2410&lt;&gt;"",VLOOKUP(AI2410,LISTAS·PAPP!$X$4:$Y$80,2,0),"")</f>
        <v/>
      </c>
      <c r="AK2410" s="58"/>
      <c r="AL2410" s="60"/>
      <c r="AM2410" s="51" t="str">
        <f>IF(ISERROR(VLOOKUP(AL2410,LISTAS·PAPP!$AD$4:$AE$334,2,0))," ",VLOOKUP(AL2410,LISTAS·PAPP!$AD$4:$AE$334,2,0))</f>
        <v xml:space="preserve"> </v>
      </c>
      <c r="AN2410" s="63"/>
      <c r="AO2410" s="64"/>
      <c r="AP2410" s="64"/>
      <c r="AQ2410" s="64"/>
      <c r="AR2410" s="64"/>
      <c r="AS2410" s="64"/>
      <c r="AT2410" s="64"/>
      <c r="AU2410" s="64"/>
      <c r="AV2410" s="64"/>
      <c r="AW2410" s="64"/>
      <c r="AX2410" s="64"/>
      <c r="AY2410" s="64"/>
      <c r="AZ2410" s="64"/>
      <c r="BA2410" s="53" t="str">
        <f t="shared" si="112"/>
        <v/>
      </c>
      <c r="BB2410" s="54" t="str">
        <f t="shared" si="113"/>
        <v/>
      </c>
      <c r="BC2410" s="55" t="str">
        <f t="shared" si="114"/>
        <v xml:space="preserve"> </v>
      </c>
    </row>
    <row r="2411" spans="1:55" x14ac:dyDescent="0.25">
      <c r="A2411" s="58"/>
      <c r="B2411" s="58"/>
      <c r="C2411" s="58"/>
      <c r="D2411" s="58"/>
      <c r="E2411" s="51" t="str">
        <f>IF(C2411&lt;&gt;"",VLOOKUP(MID(C2411,18,5),LISTAS·PAPP!$E$4:$F$76,2,0),"")</f>
        <v/>
      </c>
      <c r="F2411" s="58"/>
      <c r="G2411" s="51" t="str">
        <f>IF(F2411&lt;&gt;"",VLOOKUP(F2411,LISTAS·PAPP!$R$3:$T$221,3,0),"")</f>
        <v/>
      </c>
      <c r="H2411" s="58"/>
      <c r="I2411" s="66"/>
      <c r="J2411" s="66"/>
      <c r="K2411" s="67"/>
      <c r="L2411" s="66"/>
      <c r="M2411" s="60"/>
      <c r="N2411" s="60"/>
      <c r="O2411" s="60"/>
      <c r="P2411" s="60"/>
      <c r="Q2411" s="60"/>
      <c r="R2411" s="60"/>
      <c r="S2411" s="60"/>
      <c r="T2411" s="60"/>
      <c r="U2411" s="60"/>
      <c r="V2411" s="60"/>
      <c r="W2411" s="60"/>
      <c r="X2411" s="60"/>
      <c r="Y2411" s="52" t="str">
        <f>IF(A2411&lt;&gt;"",IF(D2411="DIRECCIÓN_DE_TRANSFERENCIAS","280 0031",VLOOKUP(C2411,LISTAS·PAPP!$C$3:$D$76,2,0)),"")</f>
        <v/>
      </c>
      <c r="Z2411" s="61"/>
      <c r="AA2411" s="62"/>
      <c r="AB2411" s="62"/>
      <c r="AC2411" s="65" t="str">
        <f>IF(D2411&lt;&gt;"",VLOOKUP(D2411,LISTAS·PAPP!$I$3:$M$16,2,0),"")</f>
        <v/>
      </c>
      <c r="AD2411" s="51" t="str">
        <f>IF(D2411&lt;&gt;"",VLOOKUP(D2411,LISTAS·PAPP!$I$3:$M$16,3,0),"")</f>
        <v/>
      </c>
      <c r="AE2411" s="52" t="str">
        <f>IF(D2411&lt;&gt;"",VLOOKUP(D2411,LISTAS·PAPP!$I$3:$M$16,4,0),"")</f>
        <v/>
      </c>
      <c r="AF2411" s="51" t="str">
        <f>IF(D2411&lt;&gt;"",VLOOKUP(D2411,LISTAS·PAPP!$I$3:$M$16,5,0),"")</f>
        <v/>
      </c>
      <c r="AG2411" s="52" t="str">
        <f>IF(AH2411&lt;&gt;"",VLOOKUP(AH2411,LISTAS·PAPP!$O$3:$P$74,2,0),"")</f>
        <v/>
      </c>
      <c r="AH2411" s="58"/>
      <c r="AI2411" s="60"/>
      <c r="AJ2411" s="51" t="str">
        <f>IF(AI2411&lt;&gt;"",VLOOKUP(AI2411,LISTAS·PAPP!$X$4:$Y$80,2,0),"")</f>
        <v/>
      </c>
      <c r="AK2411" s="58"/>
      <c r="AL2411" s="60"/>
      <c r="AM2411" s="51" t="str">
        <f>IF(ISERROR(VLOOKUP(AL2411,LISTAS·PAPP!$AD$4:$AE$334,2,0))," ",VLOOKUP(AL2411,LISTAS·PAPP!$AD$4:$AE$334,2,0))</f>
        <v xml:space="preserve"> </v>
      </c>
      <c r="AN2411" s="63"/>
      <c r="AO2411" s="64"/>
      <c r="AP2411" s="64"/>
      <c r="AQ2411" s="64"/>
      <c r="AR2411" s="64"/>
      <c r="AS2411" s="64"/>
      <c r="AT2411" s="64"/>
      <c r="AU2411" s="64"/>
      <c r="AV2411" s="64"/>
      <c r="AW2411" s="64"/>
      <c r="AX2411" s="64"/>
      <c r="AY2411" s="64"/>
      <c r="AZ2411" s="64"/>
      <c r="BA2411" s="53" t="str">
        <f t="shared" si="112"/>
        <v/>
      </c>
      <c r="BB2411" s="54" t="str">
        <f t="shared" si="113"/>
        <v/>
      </c>
      <c r="BC2411" s="55" t="str">
        <f t="shared" si="114"/>
        <v xml:space="preserve"> </v>
      </c>
    </row>
    <row r="2412" spans="1:55" x14ac:dyDescent="0.25">
      <c r="A2412" s="58"/>
      <c r="B2412" s="58"/>
      <c r="C2412" s="58"/>
      <c r="D2412" s="58"/>
      <c r="E2412" s="51" t="str">
        <f>IF(C2412&lt;&gt;"",VLOOKUP(MID(C2412,18,5),LISTAS·PAPP!$E$4:$F$76,2,0),"")</f>
        <v/>
      </c>
      <c r="F2412" s="58"/>
      <c r="G2412" s="51" t="str">
        <f>IF(F2412&lt;&gt;"",VLOOKUP(F2412,LISTAS·PAPP!$R$3:$T$221,3,0),"")</f>
        <v/>
      </c>
      <c r="H2412" s="58"/>
      <c r="I2412" s="66"/>
      <c r="J2412" s="66"/>
      <c r="K2412" s="67"/>
      <c r="L2412" s="66"/>
      <c r="M2412" s="60"/>
      <c r="N2412" s="60"/>
      <c r="O2412" s="60"/>
      <c r="P2412" s="60"/>
      <c r="Q2412" s="60"/>
      <c r="R2412" s="60"/>
      <c r="S2412" s="60"/>
      <c r="T2412" s="60"/>
      <c r="U2412" s="60"/>
      <c r="V2412" s="60"/>
      <c r="W2412" s="60"/>
      <c r="X2412" s="60"/>
      <c r="Y2412" s="52" t="str">
        <f>IF(A2412&lt;&gt;"",IF(D2412="DIRECCIÓN_DE_TRANSFERENCIAS","280 0031",VLOOKUP(C2412,LISTAS·PAPP!$C$3:$D$76,2,0)),"")</f>
        <v/>
      </c>
      <c r="Z2412" s="61"/>
      <c r="AA2412" s="62"/>
      <c r="AB2412" s="62"/>
      <c r="AC2412" s="65" t="str">
        <f>IF(D2412&lt;&gt;"",VLOOKUP(D2412,LISTAS·PAPP!$I$3:$M$16,2,0),"")</f>
        <v/>
      </c>
      <c r="AD2412" s="51" t="str">
        <f>IF(D2412&lt;&gt;"",VLOOKUP(D2412,LISTAS·PAPP!$I$3:$M$16,3,0),"")</f>
        <v/>
      </c>
      <c r="AE2412" s="52" t="str">
        <f>IF(D2412&lt;&gt;"",VLOOKUP(D2412,LISTAS·PAPP!$I$3:$M$16,4,0),"")</f>
        <v/>
      </c>
      <c r="AF2412" s="51" t="str">
        <f>IF(D2412&lt;&gt;"",VLOOKUP(D2412,LISTAS·PAPP!$I$3:$M$16,5,0),"")</f>
        <v/>
      </c>
      <c r="AG2412" s="52" t="str">
        <f>IF(AH2412&lt;&gt;"",VLOOKUP(AH2412,LISTAS·PAPP!$O$3:$P$74,2,0),"")</f>
        <v/>
      </c>
      <c r="AH2412" s="58"/>
      <c r="AI2412" s="60"/>
      <c r="AJ2412" s="51" t="str">
        <f>IF(AI2412&lt;&gt;"",VLOOKUP(AI2412,LISTAS·PAPP!$X$4:$Y$80,2,0),"")</f>
        <v/>
      </c>
      <c r="AK2412" s="58"/>
      <c r="AL2412" s="60"/>
      <c r="AM2412" s="51" t="str">
        <f>IF(ISERROR(VLOOKUP(AL2412,LISTAS·PAPP!$AD$4:$AE$334,2,0))," ",VLOOKUP(AL2412,LISTAS·PAPP!$AD$4:$AE$334,2,0))</f>
        <v xml:space="preserve"> </v>
      </c>
      <c r="AN2412" s="63"/>
      <c r="AO2412" s="64"/>
      <c r="AP2412" s="64"/>
      <c r="AQ2412" s="64"/>
      <c r="AR2412" s="64"/>
      <c r="AS2412" s="64"/>
      <c r="AT2412" s="64"/>
      <c r="AU2412" s="64"/>
      <c r="AV2412" s="64"/>
      <c r="AW2412" s="64"/>
      <c r="AX2412" s="64"/>
      <c r="AY2412" s="64"/>
      <c r="AZ2412" s="64"/>
      <c r="BA2412" s="53" t="str">
        <f t="shared" si="112"/>
        <v/>
      </c>
      <c r="BB2412" s="54" t="str">
        <f t="shared" si="113"/>
        <v/>
      </c>
      <c r="BC2412" s="55" t="str">
        <f t="shared" si="114"/>
        <v xml:space="preserve"> </v>
      </c>
    </row>
    <row r="2413" spans="1:55" x14ac:dyDescent="0.25">
      <c r="A2413" s="58"/>
      <c r="B2413" s="58"/>
      <c r="C2413" s="58"/>
      <c r="D2413" s="58"/>
      <c r="E2413" s="51" t="str">
        <f>IF(C2413&lt;&gt;"",VLOOKUP(MID(C2413,18,5),LISTAS·PAPP!$E$4:$F$76,2,0),"")</f>
        <v/>
      </c>
      <c r="F2413" s="58"/>
      <c r="G2413" s="51" t="str">
        <f>IF(F2413&lt;&gt;"",VLOOKUP(F2413,LISTAS·PAPP!$R$3:$T$221,3,0),"")</f>
        <v/>
      </c>
      <c r="H2413" s="58"/>
      <c r="I2413" s="66"/>
      <c r="J2413" s="66"/>
      <c r="K2413" s="67"/>
      <c r="L2413" s="66"/>
      <c r="M2413" s="60"/>
      <c r="N2413" s="60"/>
      <c r="O2413" s="60"/>
      <c r="P2413" s="60"/>
      <c r="Q2413" s="60"/>
      <c r="R2413" s="60"/>
      <c r="S2413" s="60"/>
      <c r="T2413" s="60"/>
      <c r="U2413" s="60"/>
      <c r="V2413" s="60"/>
      <c r="W2413" s="60"/>
      <c r="X2413" s="60"/>
      <c r="Y2413" s="52" t="str">
        <f>IF(A2413&lt;&gt;"",IF(D2413="DIRECCIÓN_DE_TRANSFERENCIAS","280 0031",VLOOKUP(C2413,LISTAS·PAPP!$C$3:$D$76,2,0)),"")</f>
        <v/>
      </c>
      <c r="Z2413" s="61"/>
      <c r="AA2413" s="62"/>
      <c r="AB2413" s="62"/>
      <c r="AC2413" s="65" t="str">
        <f>IF(D2413&lt;&gt;"",VLOOKUP(D2413,LISTAS·PAPP!$I$3:$M$16,2,0),"")</f>
        <v/>
      </c>
      <c r="AD2413" s="51" t="str">
        <f>IF(D2413&lt;&gt;"",VLOOKUP(D2413,LISTAS·PAPP!$I$3:$M$16,3,0),"")</f>
        <v/>
      </c>
      <c r="AE2413" s="52" t="str">
        <f>IF(D2413&lt;&gt;"",VLOOKUP(D2413,LISTAS·PAPP!$I$3:$M$16,4,0),"")</f>
        <v/>
      </c>
      <c r="AF2413" s="51" t="str">
        <f>IF(D2413&lt;&gt;"",VLOOKUP(D2413,LISTAS·PAPP!$I$3:$M$16,5,0),"")</f>
        <v/>
      </c>
      <c r="AG2413" s="52" t="str">
        <f>IF(AH2413&lt;&gt;"",VLOOKUP(AH2413,LISTAS·PAPP!$O$3:$P$74,2,0),"")</f>
        <v/>
      </c>
      <c r="AH2413" s="58"/>
      <c r="AI2413" s="60"/>
      <c r="AJ2413" s="51" t="str">
        <f>IF(AI2413&lt;&gt;"",VLOOKUP(AI2413,LISTAS·PAPP!$X$4:$Y$80,2,0),"")</f>
        <v/>
      </c>
      <c r="AK2413" s="58"/>
      <c r="AL2413" s="60"/>
      <c r="AM2413" s="51" t="str">
        <f>IF(ISERROR(VLOOKUP(AL2413,LISTAS·PAPP!$AD$4:$AE$334,2,0))," ",VLOOKUP(AL2413,LISTAS·PAPP!$AD$4:$AE$334,2,0))</f>
        <v xml:space="preserve"> </v>
      </c>
      <c r="AN2413" s="63"/>
      <c r="AO2413" s="64"/>
      <c r="AP2413" s="64"/>
      <c r="AQ2413" s="64"/>
      <c r="AR2413" s="64"/>
      <c r="AS2413" s="64"/>
      <c r="AT2413" s="64"/>
      <c r="AU2413" s="64"/>
      <c r="AV2413" s="64"/>
      <c r="AW2413" s="64"/>
      <c r="AX2413" s="64"/>
      <c r="AY2413" s="64"/>
      <c r="AZ2413" s="64"/>
      <c r="BA2413" s="53" t="str">
        <f t="shared" si="112"/>
        <v/>
      </c>
      <c r="BB2413" s="54" t="str">
        <f t="shared" si="113"/>
        <v/>
      </c>
      <c r="BC2413" s="55" t="str">
        <f t="shared" si="114"/>
        <v xml:space="preserve"> </v>
      </c>
    </row>
    <row r="2414" spans="1:55" x14ac:dyDescent="0.25">
      <c r="A2414" s="58"/>
      <c r="B2414" s="58"/>
      <c r="C2414" s="58"/>
      <c r="D2414" s="58"/>
      <c r="E2414" s="51" t="str">
        <f>IF(C2414&lt;&gt;"",VLOOKUP(MID(C2414,18,5),LISTAS·PAPP!$E$4:$F$76,2,0),"")</f>
        <v/>
      </c>
      <c r="F2414" s="58"/>
      <c r="G2414" s="51" t="str">
        <f>IF(F2414&lt;&gt;"",VLOOKUP(F2414,LISTAS·PAPP!$R$3:$T$221,3,0),"")</f>
        <v/>
      </c>
      <c r="H2414" s="58"/>
      <c r="I2414" s="66"/>
      <c r="J2414" s="66"/>
      <c r="K2414" s="67"/>
      <c r="L2414" s="66"/>
      <c r="M2414" s="60"/>
      <c r="N2414" s="60"/>
      <c r="O2414" s="60"/>
      <c r="P2414" s="60"/>
      <c r="Q2414" s="60"/>
      <c r="R2414" s="60"/>
      <c r="S2414" s="60"/>
      <c r="T2414" s="60"/>
      <c r="U2414" s="60"/>
      <c r="V2414" s="60"/>
      <c r="W2414" s="60"/>
      <c r="X2414" s="60"/>
      <c r="Y2414" s="52" t="str">
        <f>IF(A2414&lt;&gt;"",IF(D2414="DIRECCIÓN_DE_TRANSFERENCIAS","280 0031",VLOOKUP(C2414,LISTAS·PAPP!$C$3:$D$76,2,0)),"")</f>
        <v/>
      </c>
      <c r="Z2414" s="61"/>
      <c r="AA2414" s="62"/>
      <c r="AB2414" s="62"/>
      <c r="AC2414" s="65" t="str">
        <f>IF(D2414&lt;&gt;"",VLOOKUP(D2414,LISTAS·PAPP!$I$3:$M$16,2,0),"")</f>
        <v/>
      </c>
      <c r="AD2414" s="51" t="str">
        <f>IF(D2414&lt;&gt;"",VLOOKUP(D2414,LISTAS·PAPP!$I$3:$M$16,3,0),"")</f>
        <v/>
      </c>
      <c r="AE2414" s="52" t="str">
        <f>IF(D2414&lt;&gt;"",VLOOKUP(D2414,LISTAS·PAPP!$I$3:$M$16,4,0),"")</f>
        <v/>
      </c>
      <c r="AF2414" s="51" t="str">
        <f>IF(D2414&lt;&gt;"",VLOOKUP(D2414,LISTAS·PAPP!$I$3:$M$16,5,0),"")</f>
        <v/>
      </c>
      <c r="AG2414" s="52" t="str">
        <f>IF(AH2414&lt;&gt;"",VLOOKUP(AH2414,LISTAS·PAPP!$O$3:$P$74,2,0),"")</f>
        <v/>
      </c>
      <c r="AH2414" s="58"/>
      <c r="AI2414" s="60"/>
      <c r="AJ2414" s="51" t="str">
        <f>IF(AI2414&lt;&gt;"",VLOOKUP(AI2414,LISTAS·PAPP!$X$4:$Y$80,2,0),"")</f>
        <v/>
      </c>
      <c r="AK2414" s="58"/>
      <c r="AL2414" s="60"/>
      <c r="AM2414" s="51" t="str">
        <f>IF(ISERROR(VLOOKUP(AL2414,LISTAS·PAPP!$AD$4:$AE$334,2,0))," ",VLOOKUP(AL2414,LISTAS·PAPP!$AD$4:$AE$334,2,0))</f>
        <v xml:space="preserve"> </v>
      </c>
      <c r="AN2414" s="63"/>
      <c r="AO2414" s="64"/>
      <c r="AP2414" s="64"/>
      <c r="AQ2414" s="64"/>
      <c r="AR2414" s="64"/>
      <c r="AS2414" s="64"/>
      <c r="AT2414" s="64"/>
      <c r="AU2414" s="64"/>
      <c r="AV2414" s="64"/>
      <c r="AW2414" s="64"/>
      <c r="AX2414" s="64"/>
      <c r="AY2414" s="64"/>
      <c r="AZ2414" s="64"/>
      <c r="BA2414" s="53" t="str">
        <f t="shared" si="112"/>
        <v/>
      </c>
      <c r="BB2414" s="54" t="str">
        <f t="shared" si="113"/>
        <v/>
      </c>
      <c r="BC2414" s="55" t="str">
        <f t="shared" si="114"/>
        <v xml:space="preserve"> </v>
      </c>
    </row>
    <row r="2415" spans="1:55" x14ac:dyDescent="0.25">
      <c r="A2415" s="58"/>
      <c r="B2415" s="58"/>
      <c r="C2415" s="58"/>
      <c r="D2415" s="58"/>
      <c r="E2415" s="51" t="str">
        <f>IF(C2415&lt;&gt;"",VLOOKUP(MID(C2415,18,5),LISTAS·PAPP!$E$4:$F$76,2,0),"")</f>
        <v/>
      </c>
      <c r="F2415" s="58"/>
      <c r="G2415" s="51" t="str">
        <f>IF(F2415&lt;&gt;"",VLOOKUP(F2415,LISTAS·PAPP!$R$3:$T$221,3,0),"")</f>
        <v/>
      </c>
      <c r="H2415" s="58"/>
      <c r="I2415" s="66"/>
      <c r="J2415" s="66"/>
      <c r="K2415" s="67"/>
      <c r="L2415" s="66"/>
      <c r="M2415" s="60"/>
      <c r="N2415" s="60"/>
      <c r="O2415" s="60"/>
      <c r="P2415" s="60"/>
      <c r="Q2415" s="60"/>
      <c r="R2415" s="60"/>
      <c r="S2415" s="60"/>
      <c r="T2415" s="60"/>
      <c r="U2415" s="60"/>
      <c r="V2415" s="60"/>
      <c r="W2415" s="60"/>
      <c r="X2415" s="60"/>
      <c r="Y2415" s="52" t="str">
        <f>IF(A2415&lt;&gt;"",IF(D2415="DIRECCIÓN_DE_TRANSFERENCIAS","280 0031",VLOOKUP(C2415,LISTAS·PAPP!$C$3:$D$76,2,0)),"")</f>
        <v/>
      </c>
      <c r="Z2415" s="61"/>
      <c r="AA2415" s="62"/>
      <c r="AB2415" s="62"/>
      <c r="AC2415" s="65" t="str">
        <f>IF(D2415&lt;&gt;"",VLOOKUP(D2415,LISTAS·PAPP!$I$3:$M$16,2,0),"")</f>
        <v/>
      </c>
      <c r="AD2415" s="51" t="str">
        <f>IF(D2415&lt;&gt;"",VLOOKUP(D2415,LISTAS·PAPP!$I$3:$M$16,3,0),"")</f>
        <v/>
      </c>
      <c r="AE2415" s="52" t="str">
        <f>IF(D2415&lt;&gt;"",VLOOKUP(D2415,LISTAS·PAPP!$I$3:$M$16,4,0),"")</f>
        <v/>
      </c>
      <c r="AF2415" s="51" t="str">
        <f>IF(D2415&lt;&gt;"",VLOOKUP(D2415,LISTAS·PAPP!$I$3:$M$16,5,0),"")</f>
        <v/>
      </c>
      <c r="AG2415" s="52" t="str">
        <f>IF(AH2415&lt;&gt;"",VLOOKUP(AH2415,LISTAS·PAPP!$O$3:$P$74,2,0),"")</f>
        <v/>
      </c>
      <c r="AH2415" s="58"/>
      <c r="AI2415" s="60"/>
      <c r="AJ2415" s="51" t="str">
        <f>IF(AI2415&lt;&gt;"",VLOOKUP(AI2415,LISTAS·PAPP!$X$4:$Y$80,2,0),"")</f>
        <v/>
      </c>
      <c r="AK2415" s="58"/>
      <c r="AL2415" s="60"/>
      <c r="AM2415" s="51" t="str">
        <f>IF(ISERROR(VLOOKUP(AL2415,LISTAS·PAPP!$AD$4:$AE$334,2,0))," ",VLOOKUP(AL2415,LISTAS·PAPP!$AD$4:$AE$334,2,0))</f>
        <v xml:space="preserve"> </v>
      </c>
      <c r="AN2415" s="63"/>
      <c r="AO2415" s="64"/>
      <c r="AP2415" s="64"/>
      <c r="AQ2415" s="64"/>
      <c r="AR2415" s="64"/>
      <c r="AS2415" s="64"/>
      <c r="AT2415" s="64"/>
      <c r="AU2415" s="64"/>
      <c r="AV2415" s="64"/>
      <c r="AW2415" s="64"/>
      <c r="AX2415" s="64"/>
      <c r="AY2415" s="64"/>
      <c r="AZ2415" s="64"/>
      <c r="BA2415" s="53" t="str">
        <f t="shared" si="112"/>
        <v/>
      </c>
      <c r="BB2415" s="54" t="str">
        <f t="shared" si="113"/>
        <v/>
      </c>
      <c r="BC2415" s="55" t="str">
        <f t="shared" si="114"/>
        <v xml:space="preserve"> </v>
      </c>
    </row>
    <row r="2416" spans="1:55" x14ac:dyDescent="0.25">
      <c r="A2416" s="58"/>
      <c r="B2416" s="58"/>
      <c r="C2416" s="58"/>
      <c r="D2416" s="58"/>
      <c r="E2416" s="51" t="str">
        <f>IF(C2416&lt;&gt;"",VLOOKUP(MID(C2416,18,5),LISTAS·PAPP!$E$4:$F$76,2,0),"")</f>
        <v/>
      </c>
      <c r="F2416" s="58"/>
      <c r="G2416" s="51" t="str">
        <f>IF(F2416&lt;&gt;"",VLOOKUP(F2416,LISTAS·PAPP!$R$3:$T$221,3,0),"")</f>
        <v/>
      </c>
      <c r="H2416" s="58"/>
      <c r="I2416" s="66"/>
      <c r="J2416" s="66"/>
      <c r="K2416" s="67"/>
      <c r="L2416" s="66"/>
      <c r="M2416" s="60"/>
      <c r="N2416" s="60"/>
      <c r="O2416" s="60"/>
      <c r="P2416" s="60"/>
      <c r="Q2416" s="60"/>
      <c r="R2416" s="60"/>
      <c r="S2416" s="60"/>
      <c r="T2416" s="60"/>
      <c r="U2416" s="60"/>
      <c r="V2416" s="60"/>
      <c r="W2416" s="60"/>
      <c r="X2416" s="60"/>
      <c r="Y2416" s="52" t="str">
        <f>IF(A2416&lt;&gt;"",IF(D2416="DIRECCIÓN_DE_TRANSFERENCIAS","280 0031",VLOOKUP(C2416,LISTAS·PAPP!$C$3:$D$76,2,0)),"")</f>
        <v/>
      </c>
      <c r="Z2416" s="61"/>
      <c r="AA2416" s="62"/>
      <c r="AB2416" s="62"/>
      <c r="AC2416" s="65" t="str">
        <f>IF(D2416&lt;&gt;"",VLOOKUP(D2416,LISTAS·PAPP!$I$3:$M$16,2,0),"")</f>
        <v/>
      </c>
      <c r="AD2416" s="51" t="str">
        <f>IF(D2416&lt;&gt;"",VLOOKUP(D2416,LISTAS·PAPP!$I$3:$M$16,3,0),"")</f>
        <v/>
      </c>
      <c r="AE2416" s="52" t="str">
        <f>IF(D2416&lt;&gt;"",VLOOKUP(D2416,LISTAS·PAPP!$I$3:$M$16,4,0),"")</f>
        <v/>
      </c>
      <c r="AF2416" s="51" t="str">
        <f>IF(D2416&lt;&gt;"",VLOOKUP(D2416,LISTAS·PAPP!$I$3:$M$16,5,0),"")</f>
        <v/>
      </c>
      <c r="AG2416" s="52" t="str">
        <f>IF(AH2416&lt;&gt;"",VLOOKUP(AH2416,LISTAS·PAPP!$O$3:$P$74,2,0),"")</f>
        <v/>
      </c>
      <c r="AH2416" s="58"/>
      <c r="AI2416" s="60"/>
      <c r="AJ2416" s="51" t="str">
        <f>IF(AI2416&lt;&gt;"",VLOOKUP(AI2416,LISTAS·PAPP!$X$4:$Y$80,2,0),"")</f>
        <v/>
      </c>
      <c r="AK2416" s="58"/>
      <c r="AL2416" s="60"/>
      <c r="AM2416" s="51" t="str">
        <f>IF(ISERROR(VLOOKUP(AL2416,LISTAS·PAPP!$AD$4:$AE$334,2,0))," ",VLOOKUP(AL2416,LISTAS·PAPP!$AD$4:$AE$334,2,0))</f>
        <v xml:space="preserve"> </v>
      </c>
      <c r="AN2416" s="63"/>
      <c r="AO2416" s="64"/>
      <c r="AP2416" s="64"/>
      <c r="AQ2416" s="64"/>
      <c r="AR2416" s="64"/>
      <c r="AS2416" s="64"/>
      <c r="AT2416" s="64"/>
      <c r="AU2416" s="64"/>
      <c r="AV2416" s="64"/>
      <c r="AW2416" s="64"/>
      <c r="AX2416" s="64"/>
      <c r="AY2416" s="64"/>
      <c r="AZ2416" s="64"/>
      <c r="BA2416" s="53" t="str">
        <f t="shared" si="112"/>
        <v/>
      </c>
      <c r="BB2416" s="54" t="str">
        <f t="shared" si="113"/>
        <v/>
      </c>
      <c r="BC2416" s="55" t="str">
        <f t="shared" si="114"/>
        <v xml:space="preserve"> </v>
      </c>
    </row>
    <row r="2417" spans="1:55" x14ac:dyDescent="0.25">
      <c r="A2417" s="58"/>
      <c r="B2417" s="58"/>
      <c r="C2417" s="58"/>
      <c r="D2417" s="58"/>
      <c r="E2417" s="51" t="str">
        <f>IF(C2417&lt;&gt;"",VLOOKUP(MID(C2417,18,5),LISTAS·PAPP!$E$4:$F$76,2,0),"")</f>
        <v/>
      </c>
      <c r="F2417" s="58"/>
      <c r="G2417" s="51" t="str">
        <f>IF(F2417&lt;&gt;"",VLOOKUP(F2417,LISTAS·PAPP!$R$3:$T$221,3,0),"")</f>
        <v/>
      </c>
      <c r="H2417" s="58"/>
      <c r="I2417" s="66"/>
      <c r="J2417" s="66"/>
      <c r="K2417" s="67"/>
      <c r="L2417" s="66"/>
      <c r="M2417" s="60"/>
      <c r="N2417" s="60"/>
      <c r="O2417" s="60"/>
      <c r="P2417" s="60"/>
      <c r="Q2417" s="60"/>
      <c r="R2417" s="60"/>
      <c r="S2417" s="60"/>
      <c r="T2417" s="60"/>
      <c r="U2417" s="60"/>
      <c r="V2417" s="60"/>
      <c r="W2417" s="60"/>
      <c r="X2417" s="60"/>
      <c r="Y2417" s="52" t="str">
        <f>IF(A2417&lt;&gt;"",IF(D2417="DIRECCIÓN_DE_TRANSFERENCIAS","280 0031",VLOOKUP(C2417,LISTAS·PAPP!$C$3:$D$76,2,0)),"")</f>
        <v/>
      </c>
      <c r="Z2417" s="61"/>
      <c r="AA2417" s="62"/>
      <c r="AB2417" s="62"/>
      <c r="AC2417" s="65" t="str">
        <f>IF(D2417&lt;&gt;"",VLOOKUP(D2417,LISTAS·PAPP!$I$3:$M$16,2,0),"")</f>
        <v/>
      </c>
      <c r="AD2417" s="51" t="str">
        <f>IF(D2417&lt;&gt;"",VLOOKUP(D2417,LISTAS·PAPP!$I$3:$M$16,3,0),"")</f>
        <v/>
      </c>
      <c r="AE2417" s="52" t="str">
        <f>IF(D2417&lt;&gt;"",VLOOKUP(D2417,LISTAS·PAPP!$I$3:$M$16,4,0),"")</f>
        <v/>
      </c>
      <c r="AF2417" s="51" t="str">
        <f>IF(D2417&lt;&gt;"",VLOOKUP(D2417,LISTAS·PAPP!$I$3:$M$16,5,0),"")</f>
        <v/>
      </c>
      <c r="AG2417" s="52" t="str">
        <f>IF(AH2417&lt;&gt;"",VLOOKUP(AH2417,LISTAS·PAPP!$O$3:$P$74,2,0),"")</f>
        <v/>
      </c>
      <c r="AH2417" s="58"/>
      <c r="AI2417" s="60"/>
      <c r="AJ2417" s="51" t="str">
        <f>IF(AI2417&lt;&gt;"",VLOOKUP(AI2417,LISTAS·PAPP!$X$4:$Y$80,2,0),"")</f>
        <v/>
      </c>
      <c r="AK2417" s="58"/>
      <c r="AL2417" s="60"/>
      <c r="AM2417" s="51" t="str">
        <f>IF(ISERROR(VLOOKUP(AL2417,LISTAS·PAPP!$AD$4:$AE$334,2,0))," ",VLOOKUP(AL2417,LISTAS·PAPP!$AD$4:$AE$334,2,0))</f>
        <v xml:space="preserve"> </v>
      </c>
      <c r="AN2417" s="63"/>
      <c r="AO2417" s="64"/>
      <c r="AP2417" s="64"/>
      <c r="AQ2417" s="64"/>
      <c r="AR2417" s="64"/>
      <c r="AS2417" s="64"/>
      <c r="AT2417" s="64"/>
      <c r="AU2417" s="64"/>
      <c r="AV2417" s="64"/>
      <c r="AW2417" s="64"/>
      <c r="AX2417" s="64"/>
      <c r="AY2417" s="64"/>
      <c r="AZ2417" s="64"/>
      <c r="BA2417" s="53" t="str">
        <f t="shared" si="112"/>
        <v/>
      </c>
      <c r="BB2417" s="54" t="str">
        <f t="shared" si="113"/>
        <v/>
      </c>
      <c r="BC2417" s="55" t="str">
        <f t="shared" si="114"/>
        <v xml:space="preserve"> </v>
      </c>
    </row>
    <row r="2418" spans="1:55" x14ac:dyDescent="0.25">
      <c r="A2418" s="58"/>
      <c r="B2418" s="58"/>
      <c r="C2418" s="58"/>
      <c r="D2418" s="58"/>
      <c r="E2418" s="51" t="str">
        <f>IF(C2418&lt;&gt;"",VLOOKUP(MID(C2418,18,5),LISTAS·PAPP!$E$4:$F$76,2,0),"")</f>
        <v/>
      </c>
      <c r="F2418" s="58"/>
      <c r="G2418" s="51" t="str">
        <f>IF(F2418&lt;&gt;"",VLOOKUP(F2418,LISTAS·PAPP!$R$3:$T$221,3,0),"")</f>
        <v/>
      </c>
      <c r="H2418" s="58"/>
      <c r="I2418" s="66"/>
      <c r="J2418" s="66"/>
      <c r="K2418" s="67"/>
      <c r="L2418" s="66"/>
      <c r="M2418" s="60"/>
      <c r="N2418" s="60"/>
      <c r="O2418" s="60"/>
      <c r="P2418" s="60"/>
      <c r="Q2418" s="60"/>
      <c r="R2418" s="60"/>
      <c r="S2418" s="60"/>
      <c r="T2418" s="60"/>
      <c r="U2418" s="60"/>
      <c r="V2418" s="60"/>
      <c r="W2418" s="60"/>
      <c r="X2418" s="60"/>
      <c r="Y2418" s="52" t="str">
        <f>IF(A2418&lt;&gt;"",IF(D2418="DIRECCIÓN_DE_TRANSFERENCIAS","280 0031",VLOOKUP(C2418,LISTAS·PAPP!$C$3:$D$76,2,0)),"")</f>
        <v/>
      </c>
      <c r="Z2418" s="61"/>
      <c r="AA2418" s="62"/>
      <c r="AB2418" s="62"/>
      <c r="AC2418" s="65" t="str">
        <f>IF(D2418&lt;&gt;"",VLOOKUP(D2418,LISTAS·PAPP!$I$3:$M$16,2,0),"")</f>
        <v/>
      </c>
      <c r="AD2418" s="51" t="str">
        <f>IF(D2418&lt;&gt;"",VLOOKUP(D2418,LISTAS·PAPP!$I$3:$M$16,3,0),"")</f>
        <v/>
      </c>
      <c r="AE2418" s="52" t="str">
        <f>IF(D2418&lt;&gt;"",VLOOKUP(D2418,LISTAS·PAPP!$I$3:$M$16,4,0),"")</f>
        <v/>
      </c>
      <c r="AF2418" s="51" t="str">
        <f>IF(D2418&lt;&gt;"",VLOOKUP(D2418,LISTAS·PAPP!$I$3:$M$16,5,0),"")</f>
        <v/>
      </c>
      <c r="AG2418" s="52" t="str">
        <f>IF(AH2418&lt;&gt;"",VLOOKUP(AH2418,LISTAS·PAPP!$O$3:$P$74,2,0),"")</f>
        <v/>
      </c>
      <c r="AH2418" s="58"/>
      <c r="AI2418" s="60"/>
      <c r="AJ2418" s="51" t="str">
        <f>IF(AI2418&lt;&gt;"",VLOOKUP(AI2418,LISTAS·PAPP!$X$4:$Y$80,2,0),"")</f>
        <v/>
      </c>
      <c r="AK2418" s="58"/>
      <c r="AL2418" s="60"/>
      <c r="AM2418" s="51" t="str">
        <f>IF(ISERROR(VLOOKUP(AL2418,LISTAS·PAPP!$AD$4:$AE$334,2,0))," ",VLOOKUP(AL2418,LISTAS·PAPP!$AD$4:$AE$334,2,0))</f>
        <v xml:space="preserve"> </v>
      </c>
      <c r="AN2418" s="63"/>
      <c r="AO2418" s="64"/>
      <c r="AP2418" s="64"/>
      <c r="AQ2418" s="64"/>
      <c r="AR2418" s="64"/>
      <c r="AS2418" s="64"/>
      <c r="AT2418" s="64"/>
      <c r="AU2418" s="64"/>
      <c r="AV2418" s="64"/>
      <c r="AW2418" s="64"/>
      <c r="AX2418" s="64"/>
      <c r="AY2418" s="64"/>
      <c r="AZ2418" s="64"/>
      <c r="BA2418" s="53" t="str">
        <f t="shared" si="112"/>
        <v/>
      </c>
      <c r="BB2418" s="54" t="str">
        <f t="shared" si="113"/>
        <v/>
      </c>
      <c r="BC2418" s="55" t="str">
        <f t="shared" si="114"/>
        <v xml:space="preserve"> </v>
      </c>
    </row>
    <row r="2419" spans="1:55" x14ac:dyDescent="0.25">
      <c r="A2419" s="58"/>
      <c r="B2419" s="58"/>
      <c r="C2419" s="58"/>
      <c r="D2419" s="58"/>
      <c r="E2419" s="51" t="str">
        <f>IF(C2419&lt;&gt;"",VLOOKUP(MID(C2419,18,5),LISTAS·PAPP!$E$4:$F$76,2,0),"")</f>
        <v/>
      </c>
      <c r="F2419" s="58"/>
      <c r="G2419" s="51" t="str">
        <f>IF(F2419&lt;&gt;"",VLOOKUP(F2419,LISTAS·PAPP!$R$3:$T$221,3,0),"")</f>
        <v/>
      </c>
      <c r="H2419" s="58"/>
      <c r="I2419" s="66"/>
      <c r="J2419" s="66"/>
      <c r="K2419" s="67"/>
      <c r="L2419" s="66"/>
      <c r="M2419" s="60"/>
      <c r="N2419" s="60"/>
      <c r="O2419" s="60"/>
      <c r="P2419" s="60"/>
      <c r="Q2419" s="60"/>
      <c r="R2419" s="60"/>
      <c r="S2419" s="60"/>
      <c r="T2419" s="60"/>
      <c r="U2419" s="60"/>
      <c r="V2419" s="60"/>
      <c r="W2419" s="60"/>
      <c r="X2419" s="60"/>
      <c r="Y2419" s="52" t="str">
        <f>IF(A2419&lt;&gt;"",IF(D2419="DIRECCIÓN_DE_TRANSFERENCIAS","280 0031",VLOOKUP(C2419,LISTAS·PAPP!$C$3:$D$76,2,0)),"")</f>
        <v/>
      </c>
      <c r="Z2419" s="61"/>
      <c r="AA2419" s="62"/>
      <c r="AB2419" s="62"/>
      <c r="AC2419" s="65" t="str">
        <f>IF(D2419&lt;&gt;"",VLOOKUP(D2419,LISTAS·PAPP!$I$3:$M$16,2,0),"")</f>
        <v/>
      </c>
      <c r="AD2419" s="51" t="str">
        <f>IF(D2419&lt;&gt;"",VLOOKUP(D2419,LISTAS·PAPP!$I$3:$M$16,3,0),"")</f>
        <v/>
      </c>
      <c r="AE2419" s="52" t="str">
        <f>IF(D2419&lt;&gt;"",VLOOKUP(D2419,LISTAS·PAPP!$I$3:$M$16,4,0),"")</f>
        <v/>
      </c>
      <c r="AF2419" s="51" t="str">
        <f>IF(D2419&lt;&gt;"",VLOOKUP(D2419,LISTAS·PAPP!$I$3:$M$16,5,0),"")</f>
        <v/>
      </c>
      <c r="AG2419" s="52" t="str">
        <f>IF(AH2419&lt;&gt;"",VLOOKUP(AH2419,LISTAS·PAPP!$O$3:$P$74,2,0),"")</f>
        <v/>
      </c>
      <c r="AH2419" s="58"/>
      <c r="AI2419" s="60"/>
      <c r="AJ2419" s="51" t="str">
        <f>IF(AI2419&lt;&gt;"",VLOOKUP(AI2419,LISTAS·PAPP!$X$4:$Y$80,2,0),"")</f>
        <v/>
      </c>
      <c r="AK2419" s="58"/>
      <c r="AL2419" s="60"/>
      <c r="AM2419" s="51" t="str">
        <f>IF(ISERROR(VLOOKUP(AL2419,LISTAS·PAPP!$AD$4:$AE$334,2,0))," ",VLOOKUP(AL2419,LISTAS·PAPP!$AD$4:$AE$334,2,0))</f>
        <v xml:space="preserve"> </v>
      </c>
      <c r="AN2419" s="63"/>
      <c r="AO2419" s="64"/>
      <c r="AP2419" s="64"/>
      <c r="AQ2419" s="64"/>
      <c r="AR2419" s="64"/>
      <c r="AS2419" s="64"/>
      <c r="AT2419" s="64"/>
      <c r="AU2419" s="64"/>
      <c r="AV2419" s="64"/>
      <c r="AW2419" s="64"/>
      <c r="AX2419" s="64"/>
      <c r="AY2419" s="64"/>
      <c r="AZ2419" s="64"/>
      <c r="BA2419" s="53" t="str">
        <f t="shared" si="112"/>
        <v/>
      </c>
      <c r="BB2419" s="54" t="str">
        <f t="shared" si="113"/>
        <v/>
      </c>
      <c r="BC2419" s="55" t="str">
        <f t="shared" si="114"/>
        <v xml:space="preserve"> </v>
      </c>
    </row>
    <row r="2420" spans="1:55" x14ac:dyDescent="0.25">
      <c r="A2420" s="58"/>
      <c r="B2420" s="58"/>
      <c r="C2420" s="58"/>
      <c r="D2420" s="58"/>
      <c r="E2420" s="51" t="str">
        <f>IF(C2420&lt;&gt;"",VLOOKUP(MID(C2420,18,5),LISTAS·PAPP!$E$4:$F$76,2,0),"")</f>
        <v/>
      </c>
      <c r="F2420" s="58"/>
      <c r="G2420" s="51" t="str">
        <f>IF(F2420&lt;&gt;"",VLOOKUP(F2420,LISTAS·PAPP!$R$3:$T$221,3,0),"")</f>
        <v/>
      </c>
      <c r="H2420" s="58"/>
      <c r="I2420" s="66"/>
      <c r="J2420" s="66"/>
      <c r="K2420" s="67"/>
      <c r="L2420" s="66"/>
      <c r="M2420" s="60"/>
      <c r="N2420" s="60"/>
      <c r="O2420" s="60"/>
      <c r="P2420" s="60"/>
      <c r="Q2420" s="60"/>
      <c r="R2420" s="60"/>
      <c r="S2420" s="60"/>
      <c r="T2420" s="60"/>
      <c r="U2420" s="60"/>
      <c r="V2420" s="60"/>
      <c r="W2420" s="60"/>
      <c r="X2420" s="60"/>
      <c r="Y2420" s="52" t="str">
        <f>IF(A2420&lt;&gt;"",IF(D2420="DIRECCIÓN_DE_TRANSFERENCIAS","280 0031",VLOOKUP(C2420,LISTAS·PAPP!$C$3:$D$76,2,0)),"")</f>
        <v/>
      </c>
      <c r="Z2420" s="61"/>
      <c r="AA2420" s="62"/>
      <c r="AB2420" s="62"/>
      <c r="AC2420" s="65" t="str">
        <f>IF(D2420&lt;&gt;"",VLOOKUP(D2420,LISTAS·PAPP!$I$3:$M$16,2,0),"")</f>
        <v/>
      </c>
      <c r="AD2420" s="51" t="str">
        <f>IF(D2420&lt;&gt;"",VLOOKUP(D2420,LISTAS·PAPP!$I$3:$M$16,3,0),"")</f>
        <v/>
      </c>
      <c r="AE2420" s="52" t="str">
        <f>IF(D2420&lt;&gt;"",VLOOKUP(D2420,LISTAS·PAPP!$I$3:$M$16,4,0),"")</f>
        <v/>
      </c>
      <c r="AF2420" s="51" t="str">
        <f>IF(D2420&lt;&gt;"",VLOOKUP(D2420,LISTAS·PAPP!$I$3:$M$16,5,0),"")</f>
        <v/>
      </c>
      <c r="AG2420" s="52" t="str">
        <f>IF(AH2420&lt;&gt;"",VLOOKUP(AH2420,LISTAS·PAPP!$O$3:$P$74,2,0),"")</f>
        <v/>
      </c>
      <c r="AH2420" s="58"/>
      <c r="AI2420" s="60"/>
      <c r="AJ2420" s="51" t="str">
        <f>IF(AI2420&lt;&gt;"",VLOOKUP(AI2420,LISTAS·PAPP!$X$4:$Y$80,2,0),"")</f>
        <v/>
      </c>
      <c r="AK2420" s="58"/>
      <c r="AL2420" s="60"/>
      <c r="AM2420" s="51" t="str">
        <f>IF(ISERROR(VLOOKUP(AL2420,LISTAS·PAPP!$AD$4:$AE$334,2,0))," ",VLOOKUP(AL2420,LISTAS·PAPP!$AD$4:$AE$334,2,0))</f>
        <v xml:space="preserve"> </v>
      </c>
      <c r="AN2420" s="63"/>
      <c r="AO2420" s="64"/>
      <c r="AP2420" s="64"/>
      <c r="AQ2420" s="64"/>
      <c r="AR2420" s="64"/>
      <c r="AS2420" s="64"/>
      <c r="AT2420" s="64"/>
      <c r="AU2420" s="64"/>
      <c r="AV2420" s="64"/>
      <c r="AW2420" s="64"/>
      <c r="AX2420" s="64"/>
      <c r="AY2420" s="64"/>
      <c r="AZ2420" s="64"/>
      <c r="BA2420" s="53" t="str">
        <f t="shared" si="112"/>
        <v/>
      </c>
      <c r="BB2420" s="54" t="str">
        <f t="shared" si="113"/>
        <v/>
      </c>
      <c r="BC2420" s="55" t="str">
        <f t="shared" si="114"/>
        <v xml:space="preserve"> </v>
      </c>
    </row>
    <row r="2421" spans="1:55" x14ac:dyDescent="0.25">
      <c r="A2421" s="58"/>
      <c r="B2421" s="58"/>
      <c r="C2421" s="58"/>
      <c r="D2421" s="58"/>
      <c r="E2421" s="51" t="str">
        <f>IF(C2421&lt;&gt;"",VLOOKUP(MID(C2421,18,5),LISTAS·PAPP!$E$4:$F$76,2,0),"")</f>
        <v/>
      </c>
      <c r="F2421" s="58"/>
      <c r="G2421" s="51" t="str">
        <f>IF(F2421&lt;&gt;"",VLOOKUP(F2421,LISTAS·PAPP!$R$3:$T$221,3,0),"")</f>
        <v/>
      </c>
      <c r="H2421" s="58"/>
      <c r="I2421" s="66"/>
      <c r="J2421" s="66"/>
      <c r="K2421" s="67"/>
      <c r="L2421" s="66"/>
      <c r="M2421" s="60"/>
      <c r="N2421" s="60"/>
      <c r="O2421" s="60"/>
      <c r="P2421" s="60"/>
      <c r="Q2421" s="60"/>
      <c r="R2421" s="60"/>
      <c r="S2421" s="60"/>
      <c r="T2421" s="60"/>
      <c r="U2421" s="60"/>
      <c r="V2421" s="60"/>
      <c r="W2421" s="60"/>
      <c r="X2421" s="60"/>
      <c r="Y2421" s="52" t="str">
        <f>IF(A2421&lt;&gt;"",IF(D2421="DIRECCIÓN_DE_TRANSFERENCIAS","280 0031",VLOOKUP(C2421,LISTAS·PAPP!$C$3:$D$76,2,0)),"")</f>
        <v/>
      </c>
      <c r="Z2421" s="61"/>
      <c r="AA2421" s="62"/>
      <c r="AB2421" s="62"/>
      <c r="AC2421" s="65" t="str">
        <f>IF(D2421&lt;&gt;"",VLOOKUP(D2421,LISTAS·PAPP!$I$3:$M$16,2,0),"")</f>
        <v/>
      </c>
      <c r="AD2421" s="51" t="str">
        <f>IF(D2421&lt;&gt;"",VLOOKUP(D2421,LISTAS·PAPP!$I$3:$M$16,3,0),"")</f>
        <v/>
      </c>
      <c r="AE2421" s="52" t="str">
        <f>IF(D2421&lt;&gt;"",VLOOKUP(D2421,LISTAS·PAPP!$I$3:$M$16,4,0),"")</f>
        <v/>
      </c>
      <c r="AF2421" s="51" t="str">
        <f>IF(D2421&lt;&gt;"",VLOOKUP(D2421,LISTAS·PAPP!$I$3:$M$16,5,0),"")</f>
        <v/>
      </c>
      <c r="AG2421" s="52" t="str">
        <f>IF(AH2421&lt;&gt;"",VLOOKUP(AH2421,LISTAS·PAPP!$O$3:$P$74,2,0),"")</f>
        <v/>
      </c>
      <c r="AH2421" s="58"/>
      <c r="AI2421" s="60"/>
      <c r="AJ2421" s="51" t="str">
        <f>IF(AI2421&lt;&gt;"",VLOOKUP(AI2421,LISTAS·PAPP!$X$4:$Y$80,2,0),"")</f>
        <v/>
      </c>
      <c r="AK2421" s="58"/>
      <c r="AL2421" s="60"/>
      <c r="AM2421" s="51" t="str">
        <f>IF(ISERROR(VLOOKUP(AL2421,LISTAS·PAPP!$AD$4:$AE$334,2,0))," ",VLOOKUP(AL2421,LISTAS·PAPP!$AD$4:$AE$334,2,0))</f>
        <v xml:space="preserve"> </v>
      </c>
      <c r="AN2421" s="63"/>
      <c r="AO2421" s="64"/>
      <c r="AP2421" s="64"/>
      <c r="AQ2421" s="64"/>
      <c r="AR2421" s="64"/>
      <c r="AS2421" s="64"/>
      <c r="AT2421" s="64"/>
      <c r="AU2421" s="64"/>
      <c r="AV2421" s="64"/>
      <c r="AW2421" s="64"/>
      <c r="AX2421" s="64"/>
      <c r="AY2421" s="64"/>
      <c r="AZ2421" s="64"/>
      <c r="BA2421" s="53" t="str">
        <f t="shared" si="112"/>
        <v/>
      </c>
      <c r="BB2421" s="54" t="str">
        <f t="shared" si="113"/>
        <v/>
      </c>
      <c r="BC2421" s="55" t="str">
        <f t="shared" si="114"/>
        <v xml:space="preserve"> </v>
      </c>
    </row>
    <row r="2422" spans="1:55" x14ac:dyDescent="0.25">
      <c r="A2422" s="58"/>
      <c r="B2422" s="58"/>
      <c r="C2422" s="58"/>
      <c r="D2422" s="58"/>
      <c r="E2422" s="51" t="str">
        <f>IF(C2422&lt;&gt;"",VLOOKUP(MID(C2422,18,5),LISTAS·PAPP!$E$4:$F$76,2,0),"")</f>
        <v/>
      </c>
      <c r="F2422" s="58"/>
      <c r="G2422" s="51" t="str">
        <f>IF(F2422&lt;&gt;"",VLOOKUP(F2422,LISTAS·PAPP!$R$3:$T$221,3,0),"")</f>
        <v/>
      </c>
      <c r="H2422" s="58"/>
      <c r="I2422" s="66"/>
      <c r="J2422" s="66"/>
      <c r="K2422" s="67"/>
      <c r="L2422" s="66"/>
      <c r="M2422" s="60"/>
      <c r="N2422" s="60"/>
      <c r="O2422" s="60"/>
      <c r="P2422" s="60"/>
      <c r="Q2422" s="60"/>
      <c r="R2422" s="60"/>
      <c r="S2422" s="60"/>
      <c r="T2422" s="60"/>
      <c r="U2422" s="60"/>
      <c r="V2422" s="60"/>
      <c r="W2422" s="60"/>
      <c r="X2422" s="60"/>
      <c r="Y2422" s="52" t="str">
        <f>IF(A2422&lt;&gt;"",IF(D2422="DIRECCIÓN_DE_TRANSFERENCIAS","280 0031",VLOOKUP(C2422,LISTAS·PAPP!$C$3:$D$76,2,0)),"")</f>
        <v/>
      </c>
      <c r="Z2422" s="61"/>
      <c r="AA2422" s="62"/>
      <c r="AB2422" s="62"/>
      <c r="AC2422" s="65" t="str">
        <f>IF(D2422&lt;&gt;"",VLOOKUP(D2422,LISTAS·PAPP!$I$3:$M$16,2,0),"")</f>
        <v/>
      </c>
      <c r="AD2422" s="51" t="str">
        <f>IF(D2422&lt;&gt;"",VLOOKUP(D2422,LISTAS·PAPP!$I$3:$M$16,3,0),"")</f>
        <v/>
      </c>
      <c r="AE2422" s="52" t="str">
        <f>IF(D2422&lt;&gt;"",VLOOKUP(D2422,LISTAS·PAPP!$I$3:$M$16,4,0),"")</f>
        <v/>
      </c>
      <c r="AF2422" s="51" t="str">
        <f>IF(D2422&lt;&gt;"",VLOOKUP(D2422,LISTAS·PAPP!$I$3:$M$16,5,0),"")</f>
        <v/>
      </c>
      <c r="AG2422" s="52" t="str">
        <f>IF(AH2422&lt;&gt;"",VLOOKUP(AH2422,LISTAS·PAPP!$O$3:$P$74,2,0),"")</f>
        <v/>
      </c>
      <c r="AH2422" s="58"/>
      <c r="AI2422" s="60"/>
      <c r="AJ2422" s="51" t="str">
        <f>IF(AI2422&lt;&gt;"",VLOOKUP(AI2422,LISTAS·PAPP!$X$4:$Y$80,2,0),"")</f>
        <v/>
      </c>
      <c r="AK2422" s="58"/>
      <c r="AL2422" s="60"/>
      <c r="AM2422" s="51" t="str">
        <f>IF(ISERROR(VLOOKUP(AL2422,LISTAS·PAPP!$AD$4:$AE$334,2,0))," ",VLOOKUP(AL2422,LISTAS·PAPP!$AD$4:$AE$334,2,0))</f>
        <v xml:space="preserve"> </v>
      </c>
      <c r="AN2422" s="63"/>
      <c r="AO2422" s="64"/>
      <c r="AP2422" s="64"/>
      <c r="AQ2422" s="64"/>
      <c r="AR2422" s="64"/>
      <c r="AS2422" s="64"/>
      <c r="AT2422" s="64"/>
      <c r="AU2422" s="64"/>
      <c r="AV2422" s="64"/>
      <c r="AW2422" s="64"/>
      <c r="AX2422" s="64"/>
      <c r="AY2422" s="64"/>
      <c r="AZ2422" s="64"/>
      <c r="BA2422" s="53" t="str">
        <f t="shared" si="112"/>
        <v/>
      </c>
      <c r="BB2422" s="54" t="str">
        <f t="shared" si="113"/>
        <v/>
      </c>
      <c r="BC2422" s="55" t="str">
        <f t="shared" si="114"/>
        <v xml:space="preserve"> </v>
      </c>
    </row>
    <row r="2423" spans="1:55" x14ac:dyDescent="0.25">
      <c r="A2423" s="58"/>
      <c r="B2423" s="58"/>
      <c r="C2423" s="58"/>
      <c r="D2423" s="58"/>
      <c r="E2423" s="51" t="str">
        <f>IF(C2423&lt;&gt;"",VLOOKUP(MID(C2423,18,5),LISTAS·PAPP!$E$4:$F$76,2,0),"")</f>
        <v/>
      </c>
      <c r="F2423" s="58"/>
      <c r="G2423" s="51" t="str">
        <f>IF(F2423&lt;&gt;"",VLOOKUP(F2423,LISTAS·PAPP!$R$3:$T$221,3,0),"")</f>
        <v/>
      </c>
      <c r="H2423" s="58"/>
      <c r="I2423" s="66"/>
      <c r="J2423" s="66"/>
      <c r="K2423" s="67"/>
      <c r="L2423" s="66"/>
      <c r="M2423" s="60"/>
      <c r="N2423" s="60"/>
      <c r="O2423" s="60"/>
      <c r="P2423" s="60"/>
      <c r="Q2423" s="60"/>
      <c r="R2423" s="60"/>
      <c r="S2423" s="60"/>
      <c r="T2423" s="60"/>
      <c r="U2423" s="60"/>
      <c r="V2423" s="60"/>
      <c r="W2423" s="60"/>
      <c r="X2423" s="60"/>
      <c r="Y2423" s="52" t="str">
        <f>IF(A2423&lt;&gt;"",IF(D2423="DIRECCIÓN_DE_TRANSFERENCIAS","280 0031",VLOOKUP(C2423,LISTAS·PAPP!$C$3:$D$76,2,0)),"")</f>
        <v/>
      </c>
      <c r="Z2423" s="61"/>
      <c r="AA2423" s="62"/>
      <c r="AB2423" s="62"/>
      <c r="AC2423" s="65" t="str">
        <f>IF(D2423&lt;&gt;"",VLOOKUP(D2423,LISTAS·PAPP!$I$3:$M$16,2,0),"")</f>
        <v/>
      </c>
      <c r="AD2423" s="51" t="str">
        <f>IF(D2423&lt;&gt;"",VLOOKUP(D2423,LISTAS·PAPP!$I$3:$M$16,3,0),"")</f>
        <v/>
      </c>
      <c r="AE2423" s="52" t="str">
        <f>IF(D2423&lt;&gt;"",VLOOKUP(D2423,LISTAS·PAPP!$I$3:$M$16,4,0),"")</f>
        <v/>
      </c>
      <c r="AF2423" s="51" t="str">
        <f>IF(D2423&lt;&gt;"",VLOOKUP(D2423,LISTAS·PAPP!$I$3:$M$16,5,0),"")</f>
        <v/>
      </c>
      <c r="AG2423" s="52" t="str">
        <f>IF(AH2423&lt;&gt;"",VLOOKUP(AH2423,LISTAS·PAPP!$O$3:$P$74,2,0),"")</f>
        <v/>
      </c>
      <c r="AH2423" s="58"/>
      <c r="AI2423" s="60"/>
      <c r="AJ2423" s="51" t="str">
        <f>IF(AI2423&lt;&gt;"",VLOOKUP(AI2423,LISTAS·PAPP!$X$4:$Y$80,2,0),"")</f>
        <v/>
      </c>
      <c r="AK2423" s="58"/>
      <c r="AL2423" s="60"/>
      <c r="AM2423" s="51" t="str">
        <f>IF(ISERROR(VLOOKUP(AL2423,LISTAS·PAPP!$AD$4:$AE$334,2,0))," ",VLOOKUP(AL2423,LISTAS·PAPP!$AD$4:$AE$334,2,0))</f>
        <v xml:space="preserve"> </v>
      </c>
      <c r="AN2423" s="63"/>
      <c r="AO2423" s="64"/>
      <c r="AP2423" s="64"/>
      <c r="AQ2423" s="64"/>
      <c r="AR2423" s="64"/>
      <c r="AS2423" s="64"/>
      <c r="AT2423" s="64"/>
      <c r="AU2423" s="64"/>
      <c r="AV2423" s="64"/>
      <c r="AW2423" s="64"/>
      <c r="AX2423" s="64"/>
      <c r="AY2423" s="64"/>
      <c r="AZ2423" s="64"/>
      <c r="BA2423" s="53" t="str">
        <f t="shared" si="112"/>
        <v/>
      </c>
      <c r="BB2423" s="54" t="str">
        <f t="shared" si="113"/>
        <v/>
      </c>
      <c r="BC2423" s="55" t="str">
        <f t="shared" si="114"/>
        <v xml:space="preserve"> </v>
      </c>
    </row>
    <row r="2424" spans="1:55" x14ac:dyDescent="0.25">
      <c r="A2424" s="58"/>
      <c r="B2424" s="58"/>
      <c r="C2424" s="58"/>
      <c r="D2424" s="58"/>
      <c r="E2424" s="51" t="str">
        <f>IF(C2424&lt;&gt;"",VLOOKUP(MID(C2424,18,5),LISTAS·PAPP!$E$4:$F$76,2,0),"")</f>
        <v/>
      </c>
      <c r="F2424" s="58"/>
      <c r="G2424" s="51" t="str">
        <f>IF(F2424&lt;&gt;"",VLOOKUP(F2424,LISTAS·PAPP!$R$3:$T$221,3,0),"")</f>
        <v/>
      </c>
      <c r="H2424" s="58"/>
      <c r="I2424" s="66"/>
      <c r="J2424" s="66"/>
      <c r="K2424" s="67"/>
      <c r="L2424" s="66"/>
      <c r="M2424" s="60"/>
      <c r="N2424" s="60"/>
      <c r="O2424" s="60"/>
      <c r="P2424" s="60"/>
      <c r="Q2424" s="60"/>
      <c r="R2424" s="60"/>
      <c r="S2424" s="60"/>
      <c r="T2424" s="60"/>
      <c r="U2424" s="60"/>
      <c r="V2424" s="60"/>
      <c r="W2424" s="60"/>
      <c r="X2424" s="60"/>
      <c r="Y2424" s="52" t="str">
        <f>IF(A2424&lt;&gt;"",IF(D2424="DIRECCIÓN_DE_TRANSFERENCIAS","280 0031",VLOOKUP(C2424,LISTAS·PAPP!$C$3:$D$76,2,0)),"")</f>
        <v/>
      </c>
      <c r="Z2424" s="61"/>
      <c r="AA2424" s="62"/>
      <c r="AB2424" s="62"/>
      <c r="AC2424" s="65" t="str">
        <f>IF(D2424&lt;&gt;"",VLOOKUP(D2424,LISTAS·PAPP!$I$3:$M$16,2,0),"")</f>
        <v/>
      </c>
      <c r="AD2424" s="51" t="str">
        <f>IF(D2424&lt;&gt;"",VLOOKUP(D2424,LISTAS·PAPP!$I$3:$M$16,3,0),"")</f>
        <v/>
      </c>
      <c r="AE2424" s="52" t="str">
        <f>IF(D2424&lt;&gt;"",VLOOKUP(D2424,LISTAS·PAPP!$I$3:$M$16,4,0),"")</f>
        <v/>
      </c>
      <c r="AF2424" s="51" t="str">
        <f>IF(D2424&lt;&gt;"",VLOOKUP(D2424,LISTAS·PAPP!$I$3:$M$16,5,0),"")</f>
        <v/>
      </c>
      <c r="AG2424" s="52" t="str">
        <f>IF(AH2424&lt;&gt;"",VLOOKUP(AH2424,LISTAS·PAPP!$O$3:$P$74,2,0),"")</f>
        <v/>
      </c>
      <c r="AH2424" s="58"/>
      <c r="AI2424" s="60"/>
      <c r="AJ2424" s="51" t="str">
        <f>IF(AI2424&lt;&gt;"",VLOOKUP(AI2424,LISTAS·PAPP!$X$4:$Y$80,2,0),"")</f>
        <v/>
      </c>
      <c r="AK2424" s="58"/>
      <c r="AL2424" s="60"/>
      <c r="AM2424" s="51" t="str">
        <f>IF(ISERROR(VLOOKUP(AL2424,LISTAS·PAPP!$AD$4:$AE$334,2,0))," ",VLOOKUP(AL2424,LISTAS·PAPP!$AD$4:$AE$334,2,0))</f>
        <v xml:space="preserve"> </v>
      </c>
      <c r="AN2424" s="63"/>
      <c r="AO2424" s="64"/>
      <c r="AP2424" s="64"/>
      <c r="AQ2424" s="64"/>
      <c r="AR2424" s="64"/>
      <c r="AS2424" s="64"/>
      <c r="AT2424" s="64"/>
      <c r="AU2424" s="64"/>
      <c r="AV2424" s="64"/>
      <c r="AW2424" s="64"/>
      <c r="AX2424" s="64"/>
      <c r="AY2424" s="64"/>
      <c r="AZ2424" s="64"/>
      <c r="BA2424" s="53" t="str">
        <f t="shared" si="112"/>
        <v/>
      </c>
      <c r="BB2424" s="54" t="str">
        <f t="shared" si="113"/>
        <v/>
      </c>
      <c r="BC2424" s="55" t="str">
        <f t="shared" si="114"/>
        <v xml:space="preserve"> </v>
      </c>
    </row>
    <row r="2425" spans="1:55" x14ac:dyDescent="0.25">
      <c r="A2425" s="58"/>
      <c r="B2425" s="58"/>
      <c r="C2425" s="58"/>
      <c r="D2425" s="58"/>
      <c r="E2425" s="51" t="str">
        <f>IF(C2425&lt;&gt;"",VLOOKUP(MID(C2425,18,5),LISTAS·PAPP!$E$4:$F$76,2,0),"")</f>
        <v/>
      </c>
      <c r="F2425" s="58"/>
      <c r="G2425" s="51" t="str">
        <f>IF(F2425&lt;&gt;"",VLOOKUP(F2425,LISTAS·PAPP!$R$3:$T$221,3,0),"")</f>
        <v/>
      </c>
      <c r="H2425" s="58"/>
      <c r="I2425" s="66"/>
      <c r="J2425" s="66"/>
      <c r="K2425" s="67"/>
      <c r="L2425" s="66"/>
      <c r="M2425" s="60"/>
      <c r="N2425" s="60"/>
      <c r="O2425" s="60"/>
      <c r="P2425" s="60"/>
      <c r="Q2425" s="60"/>
      <c r="R2425" s="60"/>
      <c r="S2425" s="60"/>
      <c r="T2425" s="60"/>
      <c r="U2425" s="60"/>
      <c r="V2425" s="60"/>
      <c r="W2425" s="60"/>
      <c r="X2425" s="60"/>
      <c r="Y2425" s="52" t="str">
        <f>IF(A2425&lt;&gt;"",IF(D2425="DIRECCIÓN_DE_TRANSFERENCIAS","280 0031",VLOOKUP(C2425,LISTAS·PAPP!$C$3:$D$76,2,0)),"")</f>
        <v/>
      </c>
      <c r="Z2425" s="61"/>
      <c r="AA2425" s="62"/>
      <c r="AB2425" s="62"/>
      <c r="AC2425" s="65" t="str">
        <f>IF(D2425&lt;&gt;"",VLOOKUP(D2425,LISTAS·PAPP!$I$3:$M$16,2,0),"")</f>
        <v/>
      </c>
      <c r="AD2425" s="51" t="str">
        <f>IF(D2425&lt;&gt;"",VLOOKUP(D2425,LISTAS·PAPP!$I$3:$M$16,3,0),"")</f>
        <v/>
      </c>
      <c r="AE2425" s="52" t="str">
        <f>IF(D2425&lt;&gt;"",VLOOKUP(D2425,LISTAS·PAPP!$I$3:$M$16,4,0),"")</f>
        <v/>
      </c>
      <c r="AF2425" s="51" t="str">
        <f>IF(D2425&lt;&gt;"",VLOOKUP(D2425,LISTAS·PAPP!$I$3:$M$16,5,0),"")</f>
        <v/>
      </c>
      <c r="AG2425" s="52" t="str">
        <f>IF(AH2425&lt;&gt;"",VLOOKUP(AH2425,LISTAS·PAPP!$O$3:$P$74,2,0),"")</f>
        <v/>
      </c>
      <c r="AH2425" s="58"/>
      <c r="AI2425" s="60"/>
      <c r="AJ2425" s="51" t="str">
        <f>IF(AI2425&lt;&gt;"",VLOOKUP(AI2425,LISTAS·PAPP!$X$4:$Y$80,2,0),"")</f>
        <v/>
      </c>
      <c r="AK2425" s="58"/>
      <c r="AL2425" s="60"/>
      <c r="AM2425" s="51" t="str">
        <f>IF(ISERROR(VLOOKUP(AL2425,LISTAS·PAPP!$AD$4:$AE$334,2,0))," ",VLOOKUP(AL2425,LISTAS·PAPP!$AD$4:$AE$334,2,0))</f>
        <v xml:space="preserve"> </v>
      </c>
      <c r="AN2425" s="63"/>
      <c r="AO2425" s="64"/>
      <c r="AP2425" s="64"/>
      <c r="AQ2425" s="64"/>
      <c r="AR2425" s="64"/>
      <c r="AS2425" s="64"/>
      <c r="AT2425" s="64"/>
      <c r="AU2425" s="64"/>
      <c r="AV2425" s="64"/>
      <c r="AW2425" s="64"/>
      <c r="AX2425" s="64"/>
      <c r="AY2425" s="64"/>
      <c r="AZ2425" s="64"/>
      <c r="BA2425" s="53" t="str">
        <f t="shared" si="112"/>
        <v/>
      </c>
      <c r="BB2425" s="54" t="str">
        <f t="shared" si="113"/>
        <v/>
      </c>
      <c r="BC2425" s="55" t="str">
        <f t="shared" si="114"/>
        <v xml:space="preserve"> </v>
      </c>
    </row>
    <row r="2426" spans="1:55" x14ac:dyDescent="0.25">
      <c r="A2426" s="58"/>
      <c r="B2426" s="58"/>
      <c r="C2426" s="58"/>
      <c r="D2426" s="58"/>
      <c r="E2426" s="51" t="str">
        <f>IF(C2426&lt;&gt;"",VLOOKUP(MID(C2426,18,5),LISTAS·PAPP!$E$4:$F$76,2,0),"")</f>
        <v/>
      </c>
      <c r="F2426" s="58"/>
      <c r="G2426" s="51" t="str">
        <f>IF(F2426&lt;&gt;"",VLOOKUP(F2426,LISTAS·PAPP!$R$3:$T$221,3,0),"")</f>
        <v/>
      </c>
      <c r="H2426" s="58"/>
      <c r="I2426" s="66"/>
      <c r="J2426" s="66"/>
      <c r="K2426" s="67"/>
      <c r="L2426" s="66"/>
      <c r="M2426" s="60"/>
      <c r="N2426" s="60"/>
      <c r="O2426" s="60"/>
      <c r="P2426" s="60"/>
      <c r="Q2426" s="60"/>
      <c r="R2426" s="60"/>
      <c r="S2426" s="60"/>
      <c r="T2426" s="60"/>
      <c r="U2426" s="60"/>
      <c r="V2426" s="60"/>
      <c r="W2426" s="60"/>
      <c r="X2426" s="60"/>
      <c r="Y2426" s="52" t="str">
        <f>IF(A2426&lt;&gt;"",IF(D2426="DIRECCIÓN_DE_TRANSFERENCIAS","280 0031",VLOOKUP(C2426,LISTAS·PAPP!$C$3:$D$76,2,0)),"")</f>
        <v/>
      </c>
      <c r="Z2426" s="61"/>
      <c r="AA2426" s="62"/>
      <c r="AB2426" s="62"/>
      <c r="AC2426" s="65" t="str">
        <f>IF(D2426&lt;&gt;"",VLOOKUP(D2426,LISTAS·PAPP!$I$3:$M$16,2,0),"")</f>
        <v/>
      </c>
      <c r="AD2426" s="51" t="str">
        <f>IF(D2426&lt;&gt;"",VLOOKUP(D2426,LISTAS·PAPP!$I$3:$M$16,3,0),"")</f>
        <v/>
      </c>
      <c r="AE2426" s="52" t="str">
        <f>IF(D2426&lt;&gt;"",VLOOKUP(D2426,LISTAS·PAPP!$I$3:$M$16,4,0),"")</f>
        <v/>
      </c>
      <c r="AF2426" s="51" t="str">
        <f>IF(D2426&lt;&gt;"",VLOOKUP(D2426,LISTAS·PAPP!$I$3:$M$16,5,0),"")</f>
        <v/>
      </c>
      <c r="AG2426" s="52" t="str">
        <f>IF(AH2426&lt;&gt;"",VLOOKUP(AH2426,LISTAS·PAPP!$O$3:$P$74,2,0),"")</f>
        <v/>
      </c>
      <c r="AH2426" s="58"/>
      <c r="AI2426" s="60"/>
      <c r="AJ2426" s="51" t="str">
        <f>IF(AI2426&lt;&gt;"",VLOOKUP(AI2426,LISTAS·PAPP!$X$4:$Y$80,2,0),"")</f>
        <v/>
      </c>
      <c r="AK2426" s="58"/>
      <c r="AL2426" s="60"/>
      <c r="AM2426" s="51" t="str">
        <f>IF(ISERROR(VLOOKUP(AL2426,LISTAS·PAPP!$AD$4:$AE$334,2,0))," ",VLOOKUP(AL2426,LISTAS·PAPP!$AD$4:$AE$334,2,0))</f>
        <v xml:space="preserve"> </v>
      </c>
      <c r="AN2426" s="63"/>
      <c r="AO2426" s="64"/>
      <c r="AP2426" s="64"/>
      <c r="AQ2426" s="64"/>
      <c r="AR2426" s="64"/>
      <c r="AS2426" s="64"/>
      <c r="AT2426" s="64"/>
      <c r="AU2426" s="64"/>
      <c r="AV2426" s="64"/>
      <c r="AW2426" s="64"/>
      <c r="AX2426" s="64"/>
      <c r="AY2426" s="64"/>
      <c r="AZ2426" s="64"/>
      <c r="BA2426" s="53" t="str">
        <f t="shared" si="112"/>
        <v/>
      </c>
      <c r="BB2426" s="54" t="str">
        <f t="shared" si="113"/>
        <v/>
      </c>
      <c r="BC2426" s="55" t="str">
        <f t="shared" si="114"/>
        <v xml:space="preserve"> </v>
      </c>
    </row>
    <row r="2427" spans="1:55" x14ac:dyDescent="0.25">
      <c r="A2427" s="58"/>
      <c r="B2427" s="58"/>
      <c r="C2427" s="58"/>
      <c r="D2427" s="58"/>
      <c r="E2427" s="51" t="str">
        <f>IF(C2427&lt;&gt;"",VLOOKUP(MID(C2427,18,5),LISTAS·PAPP!$E$4:$F$76,2,0),"")</f>
        <v/>
      </c>
      <c r="F2427" s="58"/>
      <c r="G2427" s="51" t="str">
        <f>IF(F2427&lt;&gt;"",VLOOKUP(F2427,LISTAS·PAPP!$R$3:$T$221,3,0),"")</f>
        <v/>
      </c>
      <c r="H2427" s="58"/>
      <c r="I2427" s="66"/>
      <c r="J2427" s="66"/>
      <c r="K2427" s="67"/>
      <c r="L2427" s="66"/>
      <c r="M2427" s="60"/>
      <c r="N2427" s="60"/>
      <c r="O2427" s="60"/>
      <c r="P2427" s="60"/>
      <c r="Q2427" s="60"/>
      <c r="R2427" s="60"/>
      <c r="S2427" s="60"/>
      <c r="T2427" s="60"/>
      <c r="U2427" s="60"/>
      <c r="V2427" s="60"/>
      <c r="W2427" s="60"/>
      <c r="X2427" s="60"/>
      <c r="Y2427" s="52" t="str">
        <f>IF(A2427&lt;&gt;"",IF(D2427="DIRECCIÓN_DE_TRANSFERENCIAS","280 0031",VLOOKUP(C2427,LISTAS·PAPP!$C$3:$D$76,2,0)),"")</f>
        <v/>
      </c>
      <c r="Z2427" s="61"/>
      <c r="AA2427" s="62"/>
      <c r="AB2427" s="62"/>
      <c r="AC2427" s="65" t="str">
        <f>IF(D2427&lt;&gt;"",VLOOKUP(D2427,LISTAS·PAPP!$I$3:$M$16,2,0),"")</f>
        <v/>
      </c>
      <c r="AD2427" s="51" t="str">
        <f>IF(D2427&lt;&gt;"",VLOOKUP(D2427,LISTAS·PAPP!$I$3:$M$16,3,0),"")</f>
        <v/>
      </c>
      <c r="AE2427" s="52" t="str">
        <f>IF(D2427&lt;&gt;"",VLOOKUP(D2427,LISTAS·PAPP!$I$3:$M$16,4,0),"")</f>
        <v/>
      </c>
      <c r="AF2427" s="51" t="str">
        <f>IF(D2427&lt;&gt;"",VLOOKUP(D2427,LISTAS·PAPP!$I$3:$M$16,5,0),"")</f>
        <v/>
      </c>
      <c r="AG2427" s="52" t="str">
        <f>IF(AH2427&lt;&gt;"",VLOOKUP(AH2427,LISTAS·PAPP!$O$3:$P$74,2,0),"")</f>
        <v/>
      </c>
      <c r="AH2427" s="58"/>
      <c r="AI2427" s="60"/>
      <c r="AJ2427" s="51" t="str">
        <f>IF(AI2427&lt;&gt;"",VLOOKUP(AI2427,LISTAS·PAPP!$X$4:$Y$80,2,0),"")</f>
        <v/>
      </c>
      <c r="AK2427" s="58"/>
      <c r="AL2427" s="60"/>
      <c r="AM2427" s="51" t="str">
        <f>IF(ISERROR(VLOOKUP(AL2427,LISTAS·PAPP!$AD$4:$AE$334,2,0))," ",VLOOKUP(AL2427,LISTAS·PAPP!$AD$4:$AE$334,2,0))</f>
        <v xml:space="preserve"> </v>
      </c>
      <c r="AN2427" s="63"/>
      <c r="AO2427" s="64"/>
      <c r="AP2427" s="64"/>
      <c r="AQ2427" s="64"/>
      <c r="AR2427" s="64"/>
      <c r="AS2427" s="64"/>
      <c r="AT2427" s="64"/>
      <c r="AU2427" s="64"/>
      <c r="AV2427" s="64"/>
      <c r="AW2427" s="64"/>
      <c r="AX2427" s="64"/>
      <c r="AY2427" s="64"/>
      <c r="AZ2427" s="64"/>
      <c r="BA2427" s="53" t="str">
        <f t="shared" si="112"/>
        <v/>
      </c>
      <c r="BB2427" s="54" t="str">
        <f t="shared" si="113"/>
        <v/>
      </c>
      <c r="BC2427" s="55" t="str">
        <f t="shared" si="114"/>
        <v xml:space="preserve"> </v>
      </c>
    </row>
    <row r="2428" spans="1:55" x14ac:dyDescent="0.25">
      <c r="A2428" s="58"/>
      <c r="B2428" s="58"/>
      <c r="C2428" s="58"/>
      <c r="D2428" s="58"/>
      <c r="E2428" s="51" t="str">
        <f>IF(C2428&lt;&gt;"",VLOOKUP(MID(C2428,18,5),LISTAS·PAPP!$E$4:$F$76,2,0),"")</f>
        <v/>
      </c>
      <c r="F2428" s="58"/>
      <c r="G2428" s="51" t="str">
        <f>IF(F2428&lt;&gt;"",VLOOKUP(F2428,LISTAS·PAPP!$R$3:$T$221,3,0),"")</f>
        <v/>
      </c>
      <c r="H2428" s="58"/>
      <c r="I2428" s="66"/>
      <c r="J2428" s="66"/>
      <c r="K2428" s="67"/>
      <c r="L2428" s="66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/>
      <c r="W2428" s="60"/>
      <c r="X2428" s="60"/>
      <c r="Y2428" s="52" t="str">
        <f>IF(A2428&lt;&gt;"",IF(D2428="DIRECCIÓN_DE_TRANSFERENCIAS","280 0031",VLOOKUP(C2428,LISTAS·PAPP!$C$3:$D$76,2,0)),"")</f>
        <v/>
      </c>
      <c r="Z2428" s="61"/>
      <c r="AA2428" s="62"/>
      <c r="AB2428" s="62"/>
      <c r="AC2428" s="65" t="str">
        <f>IF(D2428&lt;&gt;"",VLOOKUP(D2428,LISTAS·PAPP!$I$3:$M$16,2,0),"")</f>
        <v/>
      </c>
      <c r="AD2428" s="51" t="str">
        <f>IF(D2428&lt;&gt;"",VLOOKUP(D2428,LISTAS·PAPP!$I$3:$M$16,3,0),"")</f>
        <v/>
      </c>
      <c r="AE2428" s="52" t="str">
        <f>IF(D2428&lt;&gt;"",VLOOKUP(D2428,LISTAS·PAPP!$I$3:$M$16,4,0),"")</f>
        <v/>
      </c>
      <c r="AF2428" s="51" t="str">
        <f>IF(D2428&lt;&gt;"",VLOOKUP(D2428,LISTAS·PAPP!$I$3:$M$16,5,0),"")</f>
        <v/>
      </c>
      <c r="AG2428" s="52" t="str">
        <f>IF(AH2428&lt;&gt;"",VLOOKUP(AH2428,LISTAS·PAPP!$O$3:$P$74,2,0),"")</f>
        <v/>
      </c>
      <c r="AH2428" s="58"/>
      <c r="AI2428" s="60"/>
      <c r="AJ2428" s="51" t="str">
        <f>IF(AI2428&lt;&gt;"",VLOOKUP(AI2428,LISTAS·PAPP!$X$4:$Y$80,2,0),"")</f>
        <v/>
      </c>
      <c r="AK2428" s="58"/>
      <c r="AL2428" s="60"/>
      <c r="AM2428" s="51" t="str">
        <f>IF(ISERROR(VLOOKUP(AL2428,LISTAS·PAPP!$AD$4:$AE$334,2,0))," ",VLOOKUP(AL2428,LISTAS·PAPP!$AD$4:$AE$334,2,0))</f>
        <v xml:space="preserve"> </v>
      </c>
      <c r="AN2428" s="63"/>
      <c r="AO2428" s="64"/>
      <c r="AP2428" s="64"/>
      <c r="AQ2428" s="64"/>
      <c r="AR2428" s="64"/>
      <c r="AS2428" s="64"/>
      <c r="AT2428" s="64"/>
      <c r="AU2428" s="64"/>
      <c r="AV2428" s="64"/>
      <c r="AW2428" s="64"/>
      <c r="AX2428" s="64"/>
      <c r="AY2428" s="64"/>
      <c r="AZ2428" s="64"/>
      <c r="BA2428" s="53" t="str">
        <f t="shared" si="112"/>
        <v/>
      </c>
      <c r="BB2428" s="54" t="str">
        <f t="shared" si="113"/>
        <v/>
      </c>
      <c r="BC2428" s="55" t="str">
        <f t="shared" si="114"/>
        <v xml:space="preserve"> </v>
      </c>
    </row>
    <row r="2429" spans="1:55" x14ac:dyDescent="0.25">
      <c r="A2429" s="58"/>
      <c r="B2429" s="58"/>
      <c r="C2429" s="58"/>
      <c r="D2429" s="58"/>
      <c r="E2429" s="51" t="str">
        <f>IF(C2429&lt;&gt;"",VLOOKUP(MID(C2429,18,5),LISTAS·PAPP!$E$4:$F$76,2,0),"")</f>
        <v/>
      </c>
      <c r="F2429" s="58"/>
      <c r="G2429" s="51" t="str">
        <f>IF(F2429&lt;&gt;"",VLOOKUP(F2429,LISTAS·PAPP!$R$3:$T$221,3,0),"")</f>
        <v/>
      </c>
      <c r="H2429" s="58"/>
      <c r="I2429" s="66"/>
      <c r="J2429" s="66"/>
      <c r="K2429" s="67"/>
      <c r="L2429" s="66"/>
      <c r="M2429" s="60"/>
      <c r="N2429" s="60"/>
      <c r="O2429" s="60"/>
      <c r="P2429" s="60"/>
      <c r="Q2429" s="60"/>
      <c r="R2429" s="60"/>
      <c r="S2429" s="60"/>
      <c r="T2429" s="60"/>
      <c r="U2429" s="60"/>
      <c r="V2429" s="60"/>
      <c r="W2429" s="60"/>
      <c r="X2429" s="60"/>
      <c r="Y2429" s="52" t="str">
        <f>IF(A2429&lt;&gt;"",IF(D2429="DIRECCIÓN_DE_TRANSFERENCIAS","280 0031",VLOOKUP(C2429,LISTAS·PAPP!$C$3:$D$76,2,0)),"")</f>
        <v/>
      </c>
      <c r="Z2429" s="61"/>
      <c r="AA2429" s="62"/>
      <c r="AB2429" s="62"/>
      <c r="AC2429" s="65" t="str">
        <f>IF(D2429&lt;&gt;"",VLOOKUP(D2429,LISTAS·PAPP!$I$3:$M$16,2,0),"")</f>
        <v/>
      </c>
      <c r="AD2429" s="51" t="str">
        <f>IF(D2429&lt;&gt;"",VLOOKUP(D2429,LISTAS·PAPP!$I$3:$M$16,3,0),"")</f>
        <v/>
      </c>
      <c r="AE2429" s="52" t="str">
        <f>IF(D2429&lt;&gt;"",VLOOKUP(D2429,LISTAS·PAPP!$I$3:$M$16,4,0),"")</f>
        <v/>
      </c>
      <c r="AF2429" s="51" t="str">
        <f>IF(D2429&lt;&gt;"",VLOOKUP(D2429,LISTAS·PAPP!$I$3:$M$16,5,0),"")</f>
        <v/>
      </c>
      <c r="AG2429" s="52" t="str">
        <f>IF(AH2429&lt;&gt;"",VLOOKUP(AH2429,LISTAS·PAPP!$O$3:$P$74,2,0),"")</f>
        <v/>
      </c>
      <c r="AH2429" s="58"/>
      <c r="AI2429" s="60"/>
      <c r="AJ2429" s="51" t="str">
        <f>IF(AI2429&lt;&gt;"",VLOOKUP(AI2429,LISTAS·PAPP!$X$4:$Y$80,2,0),"")</f>
        <v/>
      </c>
      <c r="AK2429" s="58"/>
      <c r="AL2429" s="60"/>
      <c r="AM2429" s="51" t="str">
        <f>IF(ISERROR(VLOOKUP(AL2429,LISTAS·PAPP!$AD$4:$AE$334,2,0))," ",VLOOKUP(AL2429,LISTAS·PAPP!$AD$4:$AE$334,2,0))</f>
        <v xml:space="preserve"> </v>
      </c>
      <c r="AN2429" s="63"/>
      <c r="AO2429" s="64"/>
      <c r="AP2429" s="64"/>
      <c r="AQ2429" s="64"/>
      <c r="AR2429" s="64"/>
      <c r="AS2429" s="64"/>
      <c r="AT2429" s="64"/>
      <c r="AU2429" s="64"/>
      <c r="AV2429" s="64"/>
      <c r="AW2429" s="64"/>
      <c r="AX2429" s="64"/>
      <c r="AY2429" s="64"/>
      <c r="AZ2429" s="64"/>
      <c r="BA2429" s="53" t="str">
        <f t="shared" si="112"/>
        <v/>
      </c>
      <c r="BB2429" s="54" t="str">
        <f t="shared" si="113"/>
        <v/>
      </c>
      <c r="BC2429" s="55" t="str">
        <f t="shared" si="114"/>
        <v xml:space="preserve"> </v>
      </c>
    </row>
    <row r="2430" spans="1:55" x14ac:dyDescent="0.25">
      <c r="A2430" s="58"/>
      <c r="B2430" s="58"/>
      <c r="C2430" s="58"/>
      <c r="D2430" s="58"/>
      <c r="E2430" s="51" t="str">
        <f>IF(C2430&lt;&gt;"",VLOOKUP(MID(C2430,18,5),LISTAS·PAPP!$E$4:$F$76,2,0),"")</f>
        <v/>
      </c>
      <c r="F2430" s="58"/>
      <c r="G2430" s="51" t="str">
        <f>IF(F2430&lt;&gt;"",VLOOKUP(F2430,LISTAS·PAPP!$R$3:$T$221,3,0),"")</f>
        <v/>
      </c>
      <c r="H2430" s="58"/>
      <c r="I2430" s="66"/>
      <c r="J2430" s="66"/>
      <c r="K2430" s="67"/>
      <c r="L2430" s="66"/>
      <c r="M2430" s="60"/>
      <c r="N2430" s="60"/>
      <c r="O2430" s="60"/>
      <c r="P2430" s="60"/>
      <c r="Q2430" s="60"/>
      <c r="R2430" s="60"/>
      <c r="S2430" s="60"/>
      <c r="T2430" s="60"/>
      <c r="U2430" s="60"/>
      <c r="V2430" s="60"/>
      <c r="W2430" s="60"/>
      <c r="X2430" s="60"/>
      <c r="Y2430" s="52" t="str">
        <f>IF(A2430&lt;&gt;"",IF(D2430="DIRECCIÓN_DE_TRANSFERENCIAS","280 0031",VLOOKUP(C2430,LISTAS·PAPP!$C$3:$D$76,2,0)),"")</f>
        <v/>
      </c>
      <c r="Z2430" s="61"/>
      <c r="AA2430" s="62"/>
      <c r="AB2430" s="62"/>
      <c r="AC2430" s="65" t="str">
        <f>IF(D2430&lt;&gt;"",VLOOKUP(D2430,LISTAS·PAPP!$I$3:$M$16,2,0),"")</f>
        <v/>
      </c>
      <c r="AD2430" s="51" t="str">
        <f>IF(D2430&lt;&gt;"",VLOOKUP(D2430,LISTAS·PAPP!$I$3:$M$16,3,0),"")</f>
        <v/>
      </c>
      <c r="AE2430" s="52" t="str">
        <f>IF(D2430&lt;&gt;"",VLOOKUP(D2430,LISTAS·PAPP!$I$3:$M$16,4,0),"")</f>
        <v/>
      </c>
      <c r="AF2430" s="51" t="str">
        <f>IF(D2430&lt;&gt;"",VLOOKUP(D2430,LISTAS·PAPP!$I$3:$M$16,5,0),"")</f>
        <v/>
      </c>
      <c r="AG2430" s="52" t="str">
        <f>IF(AH2430&lt;&gt;"",VLOOKUP(AH2430,LISTAS·PAPP!$O$3:$P$74,2,0),"")</f>
        <v/>
      </c>
      <c r="AH2430" s="58"/>
      <c r="AI2430" s="60"/>
      <c r="AJ2430" s="51" t="str">
        <f>IF(AI2430&lt;&gt;"",VLOOKUP(AI2430,LISTAS·PAPP!$X$4:$Y$80,2,0),"")</f>
        <v/>
      </c>
      <c r="AK2430" s="58"/>
      <c r="AL2430" s="60"/>
      <c r="AM2430" s="51" t="str">
        <f>IF(ISERROR(VLOOKUP(AL2430,LISTAS·PAPP!$AD$4:$AE$334,2,0))," ",VLOOKUP(AL2430,LISTAS·PAPP!$AD$4:$AE$334,2,0))</f>
        <v xml:space="preserve"> </v>
      </c>
      <c r="AN2430" s="63"/>
      <c r="AO2430" s="64"/>
      <c r="AP2430" s="64"/>
      <c r="AQ2430" s="64"/>
      <c r="AR2430" s="64"/>
      <c r="AS2430" s="64"/>
      <c r="AT2430" s="64"/>
      <c r="AU2430" s="64"/>
      <c r="AV2430" s="64"/>
      <c r="AW2430" s="64"/>
      <c r="AX2430" s="64"/>
      <c r="AY2430" s="64"/>
      <c r="AZ2430" s="64"/>
      <c r="BA2430" s="53" t="str">
        <f t="shared" si="112"/>
        <v/>
      </c>
      <c r="BB2430" s="54" t="str">
        <f t="shared" si="113"/>
        <v/>
      </c>
      <c r="BC2430" s="55" t="str">
        <f t="shared" si="114"/>
        <v xml:space="preserve"> </v>
      </c>
    </row>
    <row r="2431" spans="1:55" x14ac:dyDescent="0.25">
      <c r="A2431" s="58"/>
      <c r="B2431" s="58"/>
      <c r="C2431" s="58"/>
      <c r="D2431" s="58"/>
      <c r="E2431" s="51" t="str">
        <f>IF(C2431&lt;&gt;"",VLOOKUP(MID(C2431,18,5),LISTAS·PAPP!$E$4:$F$76,2,0),"")</f>
        <v/>
      </c>
      <c r="F2431" s="58"/>
      <c r="G2431" s="51" t="str">
        <f>IF(F2431&lt;&gt;"",VLOOKUP(F2431,LISTAS·PAPP!$R$3:$T$221,3,0),"")</f>
        <v/>
      </c>
      <c r="H2431" s="58"/>
      <c r="I2431" s="66"/>
      <c r="J2431" s="66"/>
      <c r="K2431" s="67"/>
      <c r="L2431" s="66"/>
      <c r="M2431" s="60"/>
      <c r="N2431" s="60"/>
      <c r="O2431" s="60"/>
      <c r="P2431" s="60"/>
      <c r="Q2431" s="60"/>
      <c r="R2431" s="60"/>
      <c r="S2431" s="60"/>
      <c r="T2431" s="60"/>
      <c r="U2431" s="60"/>
      <c r="V2431" s="60"/>
      <c r="W2431" s="60"/>
      <c r="X2431" s="60"/>
      <c r="Y2431" s="52" t="str">
        <f>IF(A2431&lt;&gt;"",IF(D2431="DIRECCIÓN_DE_TRANSFERENCIAS","280 0031",VLOOKUP(C2431,LISTAS·PAPP!$C$3:$D$76,2,0)),"")</f>
        <v/>
      </c>
      <c r="Z2431" s="61"/>
      <c r="AA2431" s="62"/>
      <c r="AB2431" s="62"/>
      <c r="AC2431" s="65" t="str">
        <f>IF(D2431&lt;&gt;"",VLOOKUP(D2431,LISTAS·PAPP!$I$3:$M$16,2,0),"")</f>
        <v/>
      </c>
      <c r="AD2431" s="51" t="str">
        <f>IF(D2431&lt;&gt;"",VLOOKUP(D2431,LISTAS·PAPP!$I$3:$M$16,3,0),"")</f>
        <v/>
      </c>
      <c r="AE2431" s="52" t="str">
        <f>IF(D2431&lt;&gt;"",VLOOKUP(D2431,LISTAS·PAPP!$I$3:$M$16,4,0),"")</f>
        <v/>
      </c>
      <c r="AF2431" s="51" t="str">
        <f>IF(D2431&lt;&gt;"",VLOOKUP(D2431,LISTAS·PAPP!$I$3:$M$16,5,0),"")</f>
        <v/>
      </c>
      <c r="AG2431" s="52" t="str">
        <f>IF(AH2431&lt;&gt;"",VLOOKUP(AH2431,LISTAS·PAPP!$O$3:$P$74,2,0),"")</f>
        <v/>
      </c>
      <c r="AH2431" s="58"/>
      <c r="AI2431" s="60"/>
      <c r="AJ2431" s="51" t="str">
        <f>IF(AI2431&lt;&gt;"",VLOOKUP(AI2431,LISTAS·PAPP!$X$4:$Y$80,2,0),"")</f>
        <v/>
      </c>
      <c r="AK2431" s="58"/>
      <c r="AL2431" s="60"/>
      <c r="AM2431" s="51" t="str">
        <f>IF(ISERROR(VLOOKUP(AL2431,LISTAS·PAPP!$AD$4:$AE$334,2,0))," ",VLOOKUP(AL2431,LISTAS·PAPP!$AD$4:$AE$334,2,0))</f>
        <v xml:space="preserve"> </v>
      </c>
      <c r="AN2431" s="63"/>
      <c r="AO2431" s="64"/>
      <c r="AP2431" s="64"/>
      <c r="AQ2431" s="64"/>
      <c r="AR2431" s="64"/>
      <c r="AS2431" s="64"/>
      <c r="AT2431" s="64"/>
      <c r="AU2431" s="64"/>
      <c r="AV2431" s="64"/>
      <c r="AW2431" s="64"/>
      <c r="AX2431" s="64"/>
      <c r="AY2431" s="64"/>
      <c r="AZ2431" s="64"/>
      <c r="BA2431" s="53" t="str">
        <f t="shared" si="112"/>
        <v/>
      </c>
      <c r="BB2431" s="54" t="str">
        <f t="shared" si="113"/>
        <v/>
      </c>
      <c r="BC2431" s="55" t="str">
        <f t="shared" si="114"/>
        <v xml:space="preserve"> </v>
      </c>
    </row>
    <row r="2432" spans="1:55" x14ac:dyDescent="0.25">
      <c r="A2432" s="58"/>
      <c r="B2432" s="58"/>
      <c r="C2432" s="58"/>
      <c r="D2432" s="58"/>
      <c r="E2432" s="51" t="str">
        <f>IF(C2432&lt;&gt;"",VLOOKUP(MID(C2432,18,5),LISTAS·PAPP!$E$4:$F$76,2,0),"")</f>
        <v/>
      </c>
      <c r="F2432" s="58"/>
      <c r="G2432" s="51" t="str">
        <f>IF(F2432&lt;&gt;"",VLOOKUP(F2432,LISTAS·PAPP!$R$3:$T$221,3,0),"")</f>
        <v/>
      </c>
      <c r="H2432" s="58"/>
      <c r="I2432" s="66"/>
      <c r="J2432" s="66"/>
      <c r="K2432" s="67"/>
      <c r="L2432" s="66"/>
      <c r="M2432" s="60"/>
      <c r="N2432" s="60"/>
      <c r="O2432" s="60"/>
      <c r="P2432" s="60"/>
      <c r="Q2432" s="60"/>
      <c r="R2432" s="60"/>
      <c r="S2432" s="60"/>
      <c r="T2432" s="60"/>
      <c r="U2432" s="60"/>
      <c r="V2432" s="60"/>
      <c r="W2432" s="60"/>
      <c r="X2432" s="60"/>
      <c r="Y2432" s="52" t="str">
        <f>IF(A2432&lt;&gt;"",IF(D2432="DIRECCIÓN_DE_TRANSFERENCIAS","280 0031",VLOOKUP(C2432,LISTAS·PAPP!$C$3:$D$76,2,0)),"")</f>
        <v/>
      </c>
      <c r="Z2432" s="61"/>
      <c r="AA2432" s="62"/>
      <c r="AB2432" s="62"/>
      <c r="AC2432" s="65" t="str">
        <f>IF(D2432&lt;&gt;"",VLOOKUP(D2432,LISTAS·PAPP!$I$3:$M$16,2,0),"")</f>
        <v/>
      </c>
      <c r="AD2432" s="51" t="str">
        <f>IF(D2432&lt;&gt;"",VLOOKUP(D2432,LISTAS·PAPP!$I$3:$M$16,3,0),"")</f>
        <v/>
      </c>
      <c r="AE2432" s="52" t="str">
        <f>IF(D2432&lt;&gt;"",VLOOKUP(D2432,LISTAS·PAPP!$I$3:$M$16,4,0),"")</f>
        <v/>
      </c>
      <c r="AF2432" s="51" t="str">
        <f>IF(D2432&lt;&gt;"",VLOOKUP(D2432,LISTAS·PAPP!$I$3:$M$16,5,0),"")</f>
        <v/>
      </c>
      <c r="AG2432" s="52" t="str">
        <f>IF(AH2432&lt;&gt;"",VLOOKUP(AH2432,LISTAS·PAPP!$O$3:$P$74,2,0),"")</f>
        <v/>
      </c>
      <c r="AH2432" s="58"/>
      <c r="AI2432" s="60"/>
      <c r="AJ2432" s="51" t="str">
        <f>IF(AI2432&lt;&gt;"",VLOOKUP(AI2432,LISTAS·PAPP!$X$4:$Y$80,2,0),"")</f>
        <v/>
      </c>
      <c r="AK2432" s="58"/>
      <c r="AL2432" s="60"/>
      <c r="AM2432" s="51" t="str">
        <f>IF(ISERROR(VLOOKUP(AL2432,LISTAS·PAPP!$AD$4:$AE$334,2,0))," ",VLOOKUP(AL2432,LISTAS·PAPP!$AD$4:$AE$334,2,0))</f>
        <v xml:space="preserve"> </v>
      </c>
      <c r="AN2432" s="63"/>
      <c r="AO2432" s="64"/>
      <c r="AP2432" s="64"/>
      <c r="AQ2432" s="64"/>
      <c r="AR2432" s="64"/>
      <c r="AS2432" s="64"/>
      <c r="AT2432" s="64"/>
      <c r="AU2432" s="64"/>
      <c r="AV2432" s="64"/>
      <c r="AW2432" s="64"/>
      <c r="AX2432" s="64"/>
      <c r="AY2432" s="64"/>
      <c r="AZ2432" s="64"/>
      <c r="BA2432" s="53" t="str">
        <f t="shared" si="112"/>
        <v/>
      </c>
      <c r="BB2432" s="54" t="str">
        <f t="shared" si="113"/>
        <v/>
      </c>
      <c r="BC2432" s="55" t="str">
        <f t="shared" si="114"/>
        <v xml:space="preserve"> </v>
      </c>
    </row>
    <row r="2433" spans="1:55" x14ac:dyDescent="0.25">
      <c r="A2433" s="58"/>
      <c r="B2433" s="58"/>
      <c r="C2433" s="58"/>
      <c r="D2433" s="58"/>
      <c r="E2433" s="51" t="str">
        <f>IF(C2433&lt;&gt;"",VLOOKUP(MID(C2433,18,5),LISTAS·PAPP!$E$4:$F$76,2,0),"")</f>
        <v/>
      </c>
      <c r="F2433" s="58"/>
      <c r="G2433" s="51" t="str">
        <f>IF(F2433&lt;&gt;"",VLOOKUP(F2433,LISTAS·PAPP!$R$3:$T$221,3,0),"")</f>
        <v/>
      </c>
      <c r="H2433" s="58"/>
      <c r="I2433" s="66"/>
      <c r="J2433" s="66"/>
      <c r="K2433" s="67"/>
      <c r="L2433" s="66"/>
      <c r="M2433" s="60"/>
      <c r="N2433" s="60"/>
      <c r="O2433" s="60"/>
      <c r="P2433" s="60"/>
      <c r="Q2433" s="60"/>
      <c r="R2433" s="60"/>
      <c r="S2433" s="60"/>
      <c r="T2433" s="60"/>
      <c r="U2433" s="60"/>
      <c r="V2433" s="60"/>
      <c r="W2433" s="60"/>
      <c r="X2433" s="60"/>
      <c r="Y2433" s="52" t="str">
        <f>IF(A2433&lt;&gt;"",IF(D2433="DIRECCIÓN_DE_TRANSFERENCIAS","280 0031",VLOOKUP(C2433,LISTAS·PAPP!$C$3:$D$76,2,0)),"")</f>
        <v/>
      </c>
      <c r="Z2433" s="61"/>
      <c r="AA2433" s="62"/>
      <c r="AB2433" s="62"/>
      <c r="AC2433" s="65" t="str">
        <f>IF(D2433&lt;&gt;"",VLOOKUP(D2433,LISTAS·PAPP!$I$3:$M$16,2,0),"")</f>
        <v/>
      </c>
      <c r="AD2433" s="51" t="str">
        <f>IF(D2433&lt;&gt;"",VLOOKUP(D2433,LISTAS·PAPP!$I$3:$M$16,3,0),"")</f>
        <v/>
      </c>
      <c r="AE2433" s="52" t="str">
        <f>IF(D2433&lt;&gt;"",VLOOKUP(D2433,LISTAS·PAPP!$I$3:$M$16,4,0),"")</f>
        <v/>
      </c>
      <c r="AF2433" s="51" t="str">
        <f>IF(D2433&lt;&gt;"",VLOOKUP(D2433,LISTAS·PAPP!$I$3:$M$16,5,0),"")</f>
        <v/>
      </c>
      <c r="AG2433" s="52" t="str">
        <f>IF(AH2433&lt;&gt;"",VLOOKUP(AH2433,LISTAS·PAPP!$O$3:$P$74,2,0),"")</f>
        <v/>
      </c>
      <c r="AH2433" s="58"/>
      <c r="AI2433" s="60"/>
      <c r="AJ2433" s="51" t="str">
        <f>IF(AI2433&lt;&gt;"",VLOOKUP(AI2433,LISTAS·PAPP!$X$4:$Y$80,2,0),"")</f>
        <v/>
      </c>
      <c r="AK2433" s="58"/>
      <c r="AL2433" s="60"/>
      <c r="AM2433" s="51" t="str">
        <f>IF(ISERROR(VLOOKUP(AL2433,LISTAS·PAPP!$AD$4:$AE$334,2,0))," ",VLOOKUP(AL2433,LISTAS·PAPP!$AD$4:$AE$334,2,0))</f>
        <v xml:space="preserve"> </v>
      </c>
      <c r="AN2433" s="63"/>
      <c r="AO2433" s="64"/>
      <c r="AP2433" s="64"/>
      <c r="AQ2433" s="64"/>
      <c r="AR2433" s="64"/>
      <c r="AS2433" s="64"/>
      <c r="AT2433" s="64"/>
      <c r="AU2433" s="64"/>
      <c r="AV2433" s="64"/>
      <c r="AW2433" s="64"/>
      <c r="AX2433" s="64"/>
      <c r="AY2433" s="64"/>
      <c r="AZ2433" s="64"/>
      <c r="BA2433" s="53" t="str">
        <f t="shared" si="112"/>
        <v/>
      </c>
      <c r="BB2433" s="54" t="str">
        <f t="shared" si="113"/>
        <v/>
      </c>
      <c r="BC2433" s="55" t="str">
        <f t="shared" si="114"/>
        <v xml:space="preserve"> </v>
      </c>
    </row>
    <row r="2434" spans="1:55" x14ac:dyDescent="0.25">
      <c r="A2434" s="58"/>
      <c r="B2434" s="58"/>
      <c r="C2434" s="58"/>
      <c r="D2434" s="58"/>
      <c r="E2434" s="51" t="str">
        <f>IF(C2434&lt;&gt;"",VLOOKUP(MID(C2434,18,5),LISTAS·PAPP!$E$4:$F$76,2,0),"")</f>
        <v/>
      </c>
      <c r="F2434" s="58"/>
      <c r="G2434" s="51" t="str">
        <f>IF(F2434&lt;&gt;"",VLOOKUP(F2434,LISTAS·PAPP!$R$3:$T$221,3,0),"")</f>
        <v/>
      </c>
      <c r="H2434" s="58"/>
      <c r="I2434" s="66"/>
      <c r="J2434" s="66"/>
      <c r="K2434" s="67"/>
      <c r="L2434" s="66"/>
      <c r="M2434" s="60"/>
      <c r="N2434" s="60"/>
      <c r="O2434" s="60"/>
      <c r="P2434" s="60"/>
      <c r="Q2434" s="60"/>
      <c r="R2434" s="60"/>
      <c r="S2434" s="60"/>
      <c r="T2434" s="60"/>
      <c r="U2434" s="60"/>
      <c r="V2434" s="60"/>
      <c r="W2434" s="60"/>
      <c r="X2434" s="60"/>
      <c r="Y2434" s="52" t="str">
        <f>IF(A2434&lt;&gt;"",IF(D2434="DIRECCIÓN_DE_TRANSFERENCIAS","280 0031",VLOOKUP(C2434,LISTAS·PAPP!$C$3:$D$76,2,0)),"")</f>
        <v/>
      </c>
      <c r="Z2434" s="61"/>
      <c r="AA2434" s="62"/>
      <c r="AB2434" s="62"/>
      <c r="AC2434" s="65" t="str">
        <f>IF(D2434&lt;&gt;"",VLOOKUP(D2434,LISTAS·PAPP!$I$3:$M$16,2,0),"")</f>
        <v/>
      </c>
      <c r="AD2434" s="51" t="str">
        <f>IF(D2434&lt;&gt;"",VLOOKUP(D2434,LISTAS·PAPP!$I$3:$M$16,3,0),"")</f>
        <v/>
      </c>
      <c r="AE2434" s="52" t="str">
        <f>IF(D2434&lt;&gt;"",VLOOKUP(D2434,LISTAS·PAPP!$I$3:$M$16,4,0),"")</f>
        <v/>
      </c>
      <c r="AF2434" s="51" t="str">
        <f>IF(D2434&lt;&gt;"",VLOOKUP(D2434,LISTAS·PAPP!$I$3:$M$16,5,0),"")</f>
        <v/>
      </c>
      <c r="AG2434" s="52" t="str">
        <f>IF(AH2434&lt;&gt;"",VLOOKUP(AH2434,LISTAS·PAPP!$O$3:$P$74,2,0),"")</f>
        <v/>
      </c>
      <c r="AH2434" s="58"/>
      <c r="AI2434" s="60"/>
      <c r="AJ2434" s="51" t="str">
        <f>IF(AI2434&lt;&gt;"",VLOOKUP(AI2434,LISTAS·PAPP!$X$4:$Y$80,2,0),"")</f>
        <v/>
      </c>
      <c r="AK2434" s="58"/>
      <c r="AL2434" s="60"/>
      <c r="AM2434" s="51" t="str">
        <f>IF(ISERROR(VLOOKUP(AL2434,LISTAS·PAPP!$AD$4:$AE$334,2,0))," ",VLOOKUP(AL2434,LISTAS·PAPP!$AD$4:$AE$334,2,0))</f>
        <v xml:space="preserve"> </v>
      </c>
      <c r="AN2434" s="63"/>
      <c r="AO2434" s="64"/>
      <c r="AP2434" s="64"/>
      <c r="AQ2434" s="64"/>
      <c r="AR2434" s="64"/>
      <c r="AS2434" s="64"/>
      <c r="AT2434" s="64"/>
      <c r="AU2434" s="64"/>
      <c r="AV2434" s="64"/>
      <c r="AW2434" s="64"/>
      <c r="AX2434" s="64"/>
      <c r="AY2434" s="64"/>
      <c r="AZ2434" s="64"/>
      <c r="BA2434" s="53" t="str">
        <f t="shared" si="112"/>
        <v/>
      </c>
      <c r="BB2434" s="54" t="str">
        <f t="shared" si="113"/>
        <v/>
      </c>
      <c r="BC2434" s="55" t="str">
        <f t="shared" si="114"/>
        <v xml:space="preserve"> </v>
      </c>
    </row>
    <row r="2435" spans="1:55" x14ac:dyDescent="0.25">
      <c r="A2435" s="58"/>
      <c r="B2435" s="58"/>
      <c r="C2435" s="58"/>
      <c r="D2435" s="58"/>
      <c r="E2435" s="51" t="str">
        <f>IF(C2435&lt;&gt;"",VLOOKUP(MID(C2435,18,5),LISTAS·PAPP!$E$4:$F$76,2,0),"")</f>
        <v/>
      </c>
      <c r="F2435" s="58"/>
      <c r="G2435" s="51" t="str">
        <f>IF(F2435&lt;&gt;"",VLOOKUP(F2435,LISTAS·PAPP!$R$3:$T$221,3,0),"")</f>
        <v/>
      </c>
      <c r="H2435" s="58"/>
      <c r="I2435" s="66"/>
      <c r="J2435" s="66"/>
      <c r="K2435" s="67"/>
      <c r="L2435" s="66"/>
      <c r="M2435" s="60"/>
      <c r="N2435" s="60"/>
      <c r="O2435" s="60"/>
      <c r="P2435" s="60"/>
      <c r="Q2435" s="60"/>
      <c r="R2435" s="60"/>
      <c r="S2435" s="60"/>
      <c r="T2435" s="60"/>
      <c r="U2435" s="60"/>
      <c r="V2435" s="60"/>
      <c r="W2435" s="60"/>
      <c r="X2435" s="60"/>
      <c r="Y2435" s="52" t="str">
        <f>IF(A2435&lt;&gt;"",IF(D2435="DIRECCIÓN_DE_TRANSFERENCIAS","280 0031",VLOOKUP(C2435,LISTAS·PAPP!$C$3:$D$76,2,0)),"")</f>
        <v/>
      </c>
      <c r="Z2435" s="61"/>
      <c r="AA2435" s="62"/>
      <c r="AB2435" s="62"/>
      <c r="AC2435" s="65" t="str">
        <f>IF(D2435&lt;&gt;"",VLOOKUP(D2435,LISTAS·PAPP!$I$3:$M$16,2,0),"")</f>
        <v/>
      </c>
      <c r="AD2435" s="51" t="str">
        <f>IF(D2435&lt;&gt;"",VLOOKUP(D2435,LISTAS·PAPP!$I$3:$M$16,3,0),"")</f>
        <v/>
      </c>
      <c r="AE2435" s="52" t="str">
        <f>IF(D2435&lt;&gt;"",VLOOKUP(D2435,LISTAS·PAPP!$I$3:$M$16,4,0),"")</f>
        <v/>
      </c>
      <c r="AF2435" s="51" t="str">
        <f>IF(D2435&lt;&gt;"",VLOOKUP(D2435,LISTAS·PAPP!$I$3:$M$16,5,0),"")</f>
        <v/>
      </c>
      <c r="AG2435" s="52" t="str">
        <f>IF(AH2435&lt;&gt;"",VLOOKUP(AH2435,LISTAS·PAPP!$O$3:$P$74,2,0),"")</f>
        <v/>
      </c>
      <c r="AH2435" s="58"/>
      <c r="AI2435" s="60"/>
      <c r="AJ2435" s="51" t="str">
        <f>IF(AI2435&lt;&gt;"",VLOOKUP(AI2435,LISTAS·PAPP!$X$4:$Y$80,2,0),"")</f>
        <v/>
      </c>
      <c r="AK2435" s="58"/>
      <c r="AL2435" s="60"/>
      <c r="AM2435" s="51" t="str">
        <f>IF(ISERROR(VLOOKUP(AL2435,LISTAS·PAPP!$AD$4:$AE$334,2,0))," ",VLOOKUP(AL2435,LISTAS·PAPP!$AD$4:$AE$334,2,0))</f>
        <v xml:space="preserve"> </v>
      </c>
      <c r="AN2435" s="63"/>
      <c r="AO2435" s="64"/>
      <c r="AP2435" s="64"/>
      <c r="AQ2435" s="64"/>
      <c r="AR2435" s="64"/>
      <c r="AS2435" s="64"/>
      <c r="AT2435" s="64"/>
      <c r="AU2435" s="64"/>
      <c r="AV2435" s="64"/>
      <c r="AW2435" s="64"/>
      <c r="AX2435" s="64"/>
      <c r="AY2435" s="64"/>
      <c r="AZ2435" s="64"/>
      <c r="BA2435" s="53" t="str">
        <f t="shared" si="112"/>
        <v/>
      </c>
      <c r="BB2435" s="54" t="str">
        <f t="shared" si="113"/>
        <v/>
      </c>
      <c r="BC2435" s="55" t="str">
        <f t="shared" si="114"/>
        <v xml:space="preserve"> </v>
      </c>
    </row>
    <row r="2436" spans="1:55" x14ac:dyDescent="0.25">
      <c r="A2436" s="58"/>
      <c r="B2436" s="58"/>
      <c r="C2436" s="58"/>
      <c r="D2436" s="58"/>
      <c r="E2436" s="51" t="str">
        <f>IF(C2436&lt;&gt;"",VLOOKUP(MID(C2436,18,5),LISTAS·PAPP!$E$4:$F$76,2,0),"")</f>
        <v/>
      </c>
      <c r="F2436" s="58"/>
      <c r="G2436" s="51" t="str">
        <f>IF(F2436&lt;&gt;"",VLOOKUP(F2436,LISTAS·PAPP!$R$3:$T$221,3,0),"")</f>
        <v/>
      </c>
      <c r="H2436" s="58"/>
      <c r="I2436" s="66"/>
      <c r="J2436" s="66"/>
      <c r="K2436" s="67"/>
      <c r="L2436" s="66"/>
      <c r="M2436" s="60"/>
      <c r="N2436" s="60"/>
      <c r="O2436" s="60"/>
      <c r="P2436" s="60"/>
      <c r="Q2436" s="60"/>
      <c r="R2436" s="60"/>
      <c r="S2436" s="60"/>
      <c r="T2436" s="60"/>
      <c r="U2436" s="60"/>
      <c r="V2436" s="60"/>
      <c r="W2436" s="60"/>
      <c r="X2436" s="60"/>
      <c r="Y2436" s="52" t="str">
        <f>IF(A2436&lt;&gt;"",IF(D2436="DIRECCIÓN_DE_TRANSFERENCIAS","280 0031",VLOOKUP(C2436,LISTAS·PAPP!$C$3:$D$76,2,0)),"")</f>
        <v/>
      </c>
      <c r="Z2436" s="61"/>
      <c r="AA2436" s="62"/>
      <c r="AB2436" s="62"/>
      <c r="AC2436" s="65" t="str">
        <f>IF(D2436&lt;&gt;"",VLOOKUP(D2436,LISTAS·PAPP!$I$3:$M$16,2,0),"")</f>
        <v/>
      </c>
      <c r="AD2436" s="51" t="str">
        <f>IF(D2436&lt;&gt;"",VLOOKUP(D2436,LISTAS·PAPP!$I$3:$M$16,3,0),"")</f>
        <v/>
      </c>
      <c r="AE2436" s="52" t="str">
        <f>IF(D2436&lt;&gt;"",VLOOKUP(D2436,LISTAS·PAPP!$I$3:$M$16,4,0),"")</f>
        <v/>
      </c>
      <c r="AF2436" s="51" t="str">
        <f>IF(D2436&lt;&gt;"",VLOOKUP(D2436,LISTAS·PAPP!$I$3:$M$16,5,0),"")</f>
        <v/>
      </c>
      <c r="AG2436" s="52" t="str">
        <f>IF(AH2436&lt;&gt;"",VLOOKUP(AH2436,LISTAS·PAPP!$O$3:$P$74,2,0),"")</f>
        <v/>
      </c>
      <c r="AH2436" s="58"/>
      <c r="AI2436" s="60"/>
      <c r="AJ2436" s="51" t="str">
        <f>IF(AI2436&lt;&gt;"",VLOOKUP(AI2436,LISTAS·PAPP!$X$4:$Y$80,2,0),"")</f>
        <v/>
      </c>
      <c r="AK2436" s="58"/>
      <c r="AL2436" s="60"/>
      <c r="AM2436" s="51" t="str">
        <f>IF(ISERROR(VLOOKUP(AL2436,LISTAS·PAPP!$AD$4:$AE$334,2,0))," ",VLOOKUP(AL2436,LISTAS·PAPP!$AD$4:$AE$334,2,0))</f>
        <v xml:space="preserve"> </v>
      </c>
      <c r="AN2436" s="63"/>
      <c r="AO2436" s="64"/>
      <c r="AP2436" s="64"/>
      <c r="AQ2436" s="64"/>
      <c r="AR2436" s="64"/>
      <c r="AS2436" s="64"/>
      <c r="AT2436" s="64"/>
      <c r="AU2436" s="64"/>
      <c r="AV2436" s="64"/>
      <c r="AW2436" s="64"/>
      <c r="AX2436" s="64"/>
      <c r="AY2436" s="64"/>
      <c r="AZ2436" s="64"/>
      <c r="BA2436" s="53" t="str">
        <f t="shared" si="112"/>
        <v/>
      </c>
      <c r="BB2436" s="54" t="str">
        <f t="shared" si="113"/>
        <v/>
      </c>
      <c r="BC2436" s="55" t="str">
        <f t="shared" si="114"/>
        <v xml:space="preserve"> </v>
      </c>
    </row>
    <row r="2437" spans="1:55" x14ac:dyDescent="0.25">
      <c r="A2437" s="58"/>
      <c r="B2437" s="58"/>
      <c r="C2437" s="58"/>
      <c r="D2437" s="58"/>
      <c r="E2437" s="51" t="str">
        <f>IF(C2437&lt;&gt;"",VLOOKUP(MID(C2437,18,5),LISTAS·PAPP!$E$4:$F$76,2,0),"")</f>
        <v/>
      </c>
      <c r="F2437" s="58"/>
      <c r="G2437" s="51" t="str">
        <f>IF(F2437&lt;&gt;"",VLOOKUP(F2437,LISTAS·PAPP!$R$3:$T$221,3,0),"")</f>
        <v/>
      </c>
      <c r="H2437" s="58"/>
      <c r="I2437" s="66"/>
      <c r="J2437" s="66"/>
      <c r="K2437" s="67"/>
      <c r="L2437" s="66"/>
      <c r="M2437" s="60"/>
      <c r="N2437" s="60"/>
      <c r="O2437" s="60"/>
      <c r="P2437" s="60"/>
      <c r="Q2437" s="60"/>
      <c r="R2437" s="60"/>
      <c r="S2437" s="60"/>
      <c r="T2437" s="60"/>
      <c r="U2437" s="60"/>
      <c r="V2437" s="60"/>
      <c r="W2437" s="60"/>
      <c r="X2437" s="60"/>
      <c r="Y2437" s="52" t="str">
        <f>IF(A2437&lt;&gt;"",IF(D2437="DIRECCIÓN_DE_TRANSFERENCIAS","280 0031",VLOOKUP(C2437,LISTAS·PAPP!$C$3:$D$76,2,0)),"")</f>
        <v/>
      </c>
      <c r="Z2437" s="61"/>
      <c r="AA2437" s="62"/>
      <c r="AB2437" s="62"/>
      <c r="AC2437" s="65" t="str">
        <f>IF(D2437&lt;&gt;"",VLOOKUP(D2437,LISTAS·PAPP!$I$3:$M$16,2,0),"")</f>
        <v/>
      </c>
      <c r="AD2437" s="51" t="str">
        <f>IF(D2437&lt;&gt;"",VLOOKUP(D2437,LISTAS·PAPP!$I$3:$M$16,3,0),"")</f>
        <v/>
      </c>
      <c r="AE2437" s="52" t="str">
        <f>IF(D2437&lt;&gt;"",VLOOKUP(D2437,LISTAS·PAPP!$I$3:$M$16,4,0),"")</f>
        <v/>
      </c>
      <c r="AF2437" s="51" t="str">
        <f>IF(D2437&lt;&gt;"",VLOOKUP(D2437,LISTAS·PAPP!$I$3:$M$16,5,0),"")</f>
        <v/>
      </c>
      <c r="AG2437" s="52" t="str">
        <f>IF(AH2437&lt;&gt;"",VLOOKUP(AH2437,LISTAS·PAPP!$O$3:$P$74,2,0),"")</f>
        <v/>
      </c>
      <c r="AH2437" s="58"/>
      <c r="AI2437" s="60"/>
      <c r="AJ2437" s="51" t="str">
        <f>IF(AI2437&lt;&gt;"",VLOOKUP(AI2437,LISTAS·PAPP!$X$4:$Y$80,2,0),"")</f>
        <v/>
      </c>
      <c r="AK2437" s="58"/>
      <c r="AL2437" s="60"/>
      <c r="AM2437" s="51" t="str">
        <f>IF(ISERROR(VLOOKUP(AL2437,LISTAS·PAPP!$AD$4:$AE$334,2,0))," ",VLOOKUP(AL2437,LISTAS·PAPP!$AD$4:$AE$334,2,0))</f>
        <v xml:space="preserve"> </v>
      </c>
      <c r="AN2437" s="63"/>
      <c r="AO2437" s="64"/>
      <c r="AP2437" s="64"/>
      <c r="AQ2437" s="64"/>
      <c r="AR2437" s="64"/>
      <c r="AS2437" s="64"/>
      <c r="AT2437" s="64"/>
      <c r="AU2437" s="64"/>
      <c r="AV2437" s="64"/>
      <c r="AW2437" s="64"/>
      <c r="AX2437" s="64"/>
      <c r="AY2437" s="64"/>
      <c r="AZ2437" s="64"/>
      <c r="BA2437" s="53" t="str">
        <f t="shared" si="112"/>
        <v/>
      </c>
      <c r="BB2437" s="54" t="str">
        <f t="shared" si="113"/>
        <v/>
      </c>
      <c r="BC2437" s="55" t="str">
        <f t="shared" si="114"/>
        <v xml:space="preserve"> </v>
      </c>
    </row>
    <row r="2438" spans="1:55" x14ac:dyDescent="0.25">
      <c r="A2438" s="58"/>
      <c r="B2438" s="58"/>
      <c r="C2438" s="58"/>
      <c r="D2438" s="58"/>
      <c r="E2438" s="51" t="str">
        <f>IF(C2438&lt;&gt;"",VLOOKUP(MID(C2438,18,5),LISTAS·PAPP!$E$4:$F$76,2,0),"")</f>
        <v/>
      </c>
      <c r="F2438" s="58"/>
      <c r="G2438" s="51" t="str">
        <f>IF(F2438&lt;&gt;"",VLOOKUP(F2438,LISTAS·PAPP!$R$3:$T$221,3,0),"")</f>
        <v/>
      </c>
      <c r="H2438" s="58"/>
      <c r="I2438" s="66"/>
      <c r="J2438" s="66"/>
      <c r="K2438" s="67"/>
      <c r="L2438" s="66"/>
      <c r="M2438" s="60"/>
      <c r="N2438" s="60"/>
      <c r="O2438" s="60"/>
      <c r="P2438" s="60"/>
      <c r="Q2438" s="60"/>
      <c r="R2438" s="60"/>
      <c r="S2438" s="60"/>
      <c r="T2438" s="60"/>
      <c r="U2438" s="60"/>
      <c r="V2438" s="60"/>
      <c r="W2438" s="60"/>
      <c r="X2438" s="60"/>
      <c r="Y2438" s="52" t="str">
        <f>IF(A2438&lt;&gt;"",IF(D2438="DIRECCIÓN_DE_TRANSFERENCIAS","280 0031",VLOOKUP(C2438,LISTAS·PAPP!$C$3:$D$76,2,0)),"")</f>
        <v/>
      </c>
      <c r="Z2438" s="61"/>
      <c r="AA2438" s="62"/>
      <c r="AB2438" s="62"/>
      <c r="AC2438" s="65" t="str">
        <f>IF(D2438&lt;&gt;"",VLOOKUP(D2438,LISTAS·PAPP!$I$3:$M$16,2,0),"")</f>
        <v/>
      </c>
      <c r="AD2438" s="51" t="str">
        <f>IF(D2438&lt;&gt;"",VLOOKUP(D2438,LISTAS·PAPP!$I$3:$M$16,3,0),"")</f>
        <v/>
      </c>
      <c r="AE2438" s="52" t="str">
        <f>IF(D2438&lt;&gt;"",VLOOKUP(D2438,LISTAS·PAPP!$I$3:$M$16,4,0),"")</f>
        <v/>
      </c>
      <c r="AF2438" s="51" t="str">
        <f>IF(D2438&lt;&gt;"",VLOOKUP(D2438,LISTAS·PAPP!$I$3:$M$16,5,0),"")</f>
        <v/>
      </c>
      <c r="AG2438" s="52" t="str">
        <f>IF(AH2438&lt;&gt;"",VLOOKUP(AH2438,LISTAS·PAPP!$O$3:$P$74,2,0),"")</f>
        <v/>
      </c>
      <c r="AH2438" s="58"/>
      <c r="AI2438" s="60"/>
      <c r="AJ2438" s="51" t="str">
        <f>IF(AI2438&lt;&gt;"",VLOOKUP(AI2438,LISTAS·PAPP!$X$4:$Y$80,2,0),"")</f>
        <v/>
      </c>
      <c r="AK2438" s="58"/>
      <c r="AL2438" s="60"/>
      <c r="AM2438" s="51" t="str">
        <f>IF(ISERROR(VLOOKUP(AL2438,LISTAS·PAPP!$AD$4:$AE$334,2,0))," ",VLOOKUP(AL2438,LISTAS·PAPP!$AD$4:$AE$334,2,0))</f>
        <v xml:space="preserve"> </v>
      </c>
      <c r="AN2438" s="63"/>
      <c r="AO2438" s="64"/>
      <c r="AP2438" s="64"/>
      <c r="AQ2438" s="64"/>
      <c r="AR2438" s="64"/>
      <c r="AS2438" s="64"/>
      <c r="AT2438" s="64"/>
      <c r="AU2438" s="64"/>
      <c r="AV2438" s="64"/>
      <c r="AW2438" s="64"/>
      <c r="AX2438" s="64"/>
      <c r="AY2438" s="64"/>
      <c r="AZ2438" s="64"/>
      <c r="BA2438" s="53" t="str">
        <f t="shared" si="112"/>
        <v/>
      </c>
      <c r="BB2438" s="54" t="str">
        <f t="shared" si="113"/>
        <v/>
      </c>
      <c r="BC2438" s="55" t="str">
        <f t="shared" si="114"/>
        <v xml:space="preserve"> </v>
      </c>
    </row>
    <row r="2439" spans="1:55" x14ac:dyDescent="0.25">
      <c r="A2439" s="58"/>
      <c r="B2439" s="58"/>
      <c r="C2439" s="58"/>
      <c r="D2439" s="58"/>
      <c r="E2439" s="51" t="str">
        <f>IF(C2439&lt;&gt;"",VLOOKUP(MID(C2439,18,5),LISTAS·PAPP!$E$4:$F$76,2,0),"")</f>
        <v/>
      </c>
      <c r="F2439" s="58"/>
      <c r="G2439" s="51" t="str">
        <f>IF(F2439&lt;&gt;"",VLOOKUP(F2439,LISTAS·PAPP!$R$3:$T$221,3,0),"")</f>
        <v/>
      </c>
      <c r="H2439" s="58"/>
      <c r="I2439" s="66"/>
      <c r="J2439" s="66"/>
      <c r="K2439" s="67"/>
      <c r="L2439" s="66"/>
      <c r="M2439" s="60"/>
      <c r="N2439" s="60"/>
      <c r="O2439" s="60"/>
      <c r="P2439" s="60"/>
      <c r="Q2439" s="60"/>
      <c r="R2439" s="60"/>
      <c r="S2439" s="60"/>
      <c r="T2439" s="60"/>
      <c r="U2439" s="60"/>
      <c r="V2439" s="60"/>
      <c r="W2439" s="60"/>
      <c r="X2439" s="60"/>
      <c r="Y2439" s="52" t="str">
        <f>IF(A2439&lt;&gt;"",IF(D2439="DIRECCIÓN_DE_TRANSFERENCIAS","280 0031",VLOOKUP(C2439,LISTAS·PAPP!$C$3:$D$76,2,0)),"")</f>
        <v/>
      </c>
      <c r="Z2439" s="61"/>
      <c r="AA2439" s="62"/>
      <c r="AB2439" s="62"/>
      <c r="AC2439" s="65" t="str">
        <f>IF(D2439&lt;&gt;"",VLOOKUP(D2439,LISTAS·PAPP!$I$3:$M$16,2,0),"")</f>
        <v/>
      </c>
      <c r="AD2439" s="51" t="str">
        <f>IF(D2439&lt;&gt;"",VLOOKUP(D2439,LISTAS·PAPP!$I$3:$M$16,3,0),"")</f>
        <v/>
      </c>
      <c r="AE2439" s="52" t="str">
        <f>IF(D2439&lt;&gt;"",VLOOKUP(D2439,LISTAS·PAPP!$I$3:$M$16,4,0),"")</f>
        <v/>
      </c>
      <c r="AF2439" s="51" t="str">
        <f>IF(D2439&lt;&gt;"",VLOOKUP(D2439,LISTAS·PAPP!$I$3:$M$16,5,0),"")</f>
        <v/>
      </c>
      <c r="AG2439" s="52" t="str">
        <f>IF(AH2439&lt;&gt;"",VLOOKUP(AH2439,LISTAS·PAPP!$O$3:$P$74,2,0),"")</f>
        <v/>
      </c>
      <c r="AH2439" s="58"/>
      <c r="AI2439" s="60"/>
      <c r="AJ2439" s="51" t="str">
        <f>IF(AI2439&lt;&gt;"",VLOOKUP(AI2439,LISTAS·PAPP!$X$4:$Y$80,2,0),"")</f>
        <v/>
      </c>
      <c r="AK2439" s="58"/>
      <c r="AL2439" s="60"/>
      <c r="AM2439" s="51" t="str">
        <f>IF(ISERROR(VLOOKUP(AL2439,LISTAS·PAPP!$AD$4:$AE$334,2,0))," ",VLOOKUP(AL2439,LISTAS·PAPP!$AD$4:$AE$334,2,0))</f>
        <v xml:space="preserve"> </v>
      </c>
      <c r="AN2439" s="63"/>
      <c r="AO2439" s="64"/>
      <c r="AP2439" s="64"/>
      <c r="AQ2439" s="64"/>
      <c r="AR2439" s="64"/>
      <c r="AS2439" s="64"/>
      <c r="AT2439" s="64"/>
      <c r="AU2439" s="64"/>
      <c r="AV2439" s="64"/>
      <c r="AW2439" s="64"/>
      <c r="AX2439" s="64"/>
      <c r="AY2439" s="64"/>
      <c r="AZ2439" s="64"/>
      <c r="BA2439" s="53" t="str">
        <f t="shared" si="112"/>
        <v/>
      </c>
      <c r="BB2439" s="54" t="str">
        <f t="shared" si="113"/>
        <v/>
      </c>
      <c r="BC2439" s="55" t="str">
        <f t="shared" si="114"/>
        <v xml:space="preserve"> </v>
      </c>
    </row>
    <row r="2440" spans="1:55" x14ac:dyDescent="0.25">
      <c r="A2440" s="58"/>
      <c r="B2440" s="58"/>
      <c r="C2440" s="58"/>
      <c r="D2440" s="58"/>
      <c r="E2440" s="51" t="str">
        <f>IF(C2440&lt;&gt;"",VLOOKUP(MID(C2440,18,5),LISTAS·PAPP!$E$4:$F$76,2,0),"")</f>
        <v/>
      </c>
      <c r="F2440" s="58"/>
      <c r="G2440" s="51" t="str">
        <f>IF(F2440&lt;&gt;"",VLOOKUP(F2440,LISTAS·PAPP!$R$3:$T$221,3,0),"")</f>
        <v/>
      </c>
      <c r="H2440" s="58"/>
      <c r="I2440" s="66"/>
      <c r="J2440" s="66"/>
      <c r="K2440" s="67"/>
      <c r="L2440" s="66"/>
      <c r="M2440" s="60"/>
      <c r="N2440" s="60"/>
      <c r="O2440" s="60"/>
      <c r="P2440" s="60"/>
      <c r="Q2440" s="60"/>
      <c r="R2440" s="60"/>
      <c r="S2440" s="60"/>
      <c r="T2440" s="60"/>
      <c r="U2440" s="60"/>
      <c r="V2440" s="60"/>
      <c r="W2440" s="60"/>
      <c r="X2440" s="60"/>
      <c r="Y2440" s="52" t="str">
        <f>IF(A2440&lt;&gt;"",IF(D2440="DIRECCIÓN_DE_TRANSFERENCIAS","280 0031",VLOOKUP(C2440,LISTAS·PAPP!$C$3:$D$76,2,0)),"")</f>
        <v/>
      </c>
      <c r="Z2440" s="61"/>
      <c r="AA2440" s="62"/>
      <c r="AB2440" s="62"/>
      <c r="AC2440" s="65" t="str">
        <f>IF(D2440&lt;&gt;"",VLOOKUP(D2440,LISTAS·PAPP!$I$3:$M$16,2,0),"")</f>
        <v/>
      </c>
      <c r="AD2440" s="51" t="str">
        <f>IF(D2440&lt;&gt;"",VLOOKUP(D2440,LISTAS·PAPP!$I$3:$M$16,3,0),"")</f>
        <v/>
      </c>
      <c r="AE2440" s="52" t="str">
        <f>IF(D2440&lt;&gt;"",VLOOKUP(D2440,LISTAS·PAPP!$I$3:$M$16,4,0),"")</f>
        <v/>
      </c>
      <c r="AF2440" s="51" t="str">
        <f>IF(D2440&lt;&gt;"",VLOOKUP(D2440,LISTAS·PAPP!$I$3:$M$16,5,0),"")</f>
        <v/>
      </c>
      <c r="AG2440" s="52" t="str">
        <f>IF(AH2440&lt;&gt;"",VLOOKUP(AH2440,LISTAS·PAPP!$O$3:$P$74,2,0),"")</f>
        <v/>
      </c>
      <c r="AH2440" s="58"/>
      <c r="AI2440" s="60"/>
      <c r="AJ2440" s="51" t="str">
        <f>IF(AI2440&lt;&gt;"",VLOOKUP(AI2440,LISTAS·PAPP!$X$4:$Y$80,2,0),"")</f>
        <v/>
      </c>
      <c r="AK2440" s="58"/>
      <c r="AL2440" s="60"/>
      <c r="AM2440" s="51" t="str">
        <f>IF(ISERROR(VLOOKUP(AL2440,LISTAS·PAPP!$AD$4:$AE$334,2,0))," ",VLOOKUP(AL2440,LISTAS·PAPP!$AD$4:$AE$334,2,0))</f>
        <v xml:space="preserve"> </v>
      </c>
      <c r="AN2440" s="63"/>
      <c r="AO2440" s="64"/>
      <c r="AP2440" s="64"/>
      <c r="AQ2440" s="64"/>
      <c r="AR2440" s="64"/>
      <c r="AS2440" s="64"/>
      <c r="AT2440" s="64"/>
      <c r="AU2440" s="64"/>
      <c r="AV2440" s="64"/>
      <c r="AW2440" s="64"/>
      <c r="AX2440" s="64"/>
      <c r="AY2440" s="64"/>
      <c r="AZ2440" s="64"/>
      <c r="BA2440" s="53" t="str">
        <f t="shared" si="112"/>
        <v/>
      </c>
      <c r="BB2440" s="54" t="str">
        <f t="shared" si="113"/>
        <v/>
      </c>
      <c r="BC2440" s="55" t="str">
        <f t="shared" si="114"/>
        <v xml:space="preserve"> </v>
      </c>
    </row>
    <row r="2441" spans="1:55" x14ac:dyDescent="0.25">
      <c r="A2441" s="58"/>
      <c r="B2441" s="58"/>
      <c r="C2441" s="58"/>
      <c r="D2441" s="58"/>
      <c r="E2441" s="51" t="str">
        <f>IF(C2441&lt;&gt;"",VLOOKUP(MID(C2441,18,5),LISTAS·PAPP!$E$4:$F$76,2,0),"")</f>
        <v/>
      </c>
      <c r="F2441" s="58"/>
      <c r="G2441" s="51" t="str">
        <f>IF(F2441&lt;&gt;"",VLOOKUP(F2441,LISTAS·PAPP!$R$3:$T$221,3,0),"")</f>
        <v/>
      </c>
      <c r="H2441" s="58"/>
      <c r="I2441" s="66"/>
      <c r="J2441" s="66"/>
      <c r="K2441" s="67"/>
      <c r="L2441" s="66"/>
      <c r="M2441" s="60"/>
      <c r="N2441" s="60"/>
      <c r="O2441" s="60"/>
      <c r="P2441" s="60"/>
      <c r="Q2441" s="60"/>
      <c r="R2441" s="60"/>
      <c r="S2441" s="60"/>
      <c r="T2441" s="60"/>
      <c r="U2441" s="60"/>
      <c r="V2441" s="60"/>
      <c r="W2441" s="60"/>
      <c r="X2441" s="60"/>
      <c r="Y2441" s="52" t="str">
        <f>IF(A2441&lt;&gt;"",IF(D2441="DIRECCIÓN_DE_TRANSFERENCIAS","280 0031",VLOOKUP(C2441,LISTAS·PAPP!$C$3:$D$76,2,0)),"")</f>
        <v/>
      </c>
      <c r="Z2441" s="61"/>
      <c r="AA2441" s="62"/>
      <c r="AB2441" s="62"/>
      <c r="AC2441" s="65" t="str">
        <f>IF(D2441&lt;&gt;"",VLOOKUP(D2441,LISTAS·PAPP!$I$3:$M$16,2,0),"")</f>
        <v/>
      </c>
      <c r="AD2441" s="51" t="str">
        <f>IF(D2441&lt;&gt;"",VLOOKUP(D2441,LISTAS·PAPP!$I$3:$M$16,3,0),"")</f>
        <v/>
      </c>
      <c r="AE2441" s="52" t="str">
        <f>IF(D2441&lt;&gt;"",VLOOKUP(D2441,LISTAS·PAPP!$I$3:$M$16,4,0),"")</f>
        <v/>
      </c>
      <c r="AF2441" s="51" t="str">
        <f>IF(D2441&lt;&gt;"",VLOOKUP(D2441,LISTAS·PAPP!$I$3:$M$16,5,0),"")</f>
        <v/>
      </c>
      <c r="AG2441" s="52" t="str">
        <f>IF(AH2441&lt;&gt;"",VLOOKUP(AH2441,LISTAS·PAPP!$O$3:$P$74,2,0),"")</f>
        <v/>
      </c>
      <c r="AH2441" s="58"/>
      <c r="AI2441" s="60"/>
      <c r="AJ2441" s="51" t="str">
        <f>IF(AI2441&lt;&gt;"",VLOOKUP(AI2441,LISTAS·PAPP!$X$4:$Y$80,2,0),"")</f>
        <v/>
      </c>
      <c r="AK2441" s="58"/>
      <c r="AL2441" s="60"/>
      <c r="AM2441" s="51" t="str">
        <f>IF(ISERROR(VLOOKUP(AL2441,LISTAS·PAPP!$AD$4:$AE$334,2,0))," ",VLOOKUP(AL2441,LISTAS·PAPP!$AD$4:$AE$334,2,0))</f>
        <v xml:space="preserve"> </v>
      </c>
      <c r="AN2441" s="63"/>
      <c r="AO2441" s="64"/>
      <c r="AP2441" s="64"/>
      <c r="AQ2441" s="64"/>
      <c r="AR2441" s="64"/>
      <c r="AS2441" s="64"/>
      <c r="AT2441" s="64"/>
      <c r="AU2441" s="64"/>
      <c r="AV2441" s="64"/>
      <c r="AW2441" s="64"/>
      <c r="AX2441" s="64"/>
      <c r="AY2441" s="64"/>
      <c r="AZ2441" s="64"/>
      <c r="BA2441" s="53" t="str">
        <f t="shared" si="112"/>
        <v/>
      </c>
      <c r="BB2441" s="54" t="str">
        <f t="shared" si="113"/>
        <v/>
      </c>
      <c r="BC2441" s="55" t="str">
        <f t="shared" si="114"/>
        <v xml:space="preserve"> </v>
      </c>
    </row>
    <row r="2442" spans="1:55" x14ac:dyDescent="0.25">
      <c r="A2442" s="58"/>
      <c r="B2442" s="58"/>
      <c r="C2442" s="58"/>
      <c r="D2442" s="58"/>
      <c r="E2442" s="51" t="str">
        <f>IF(C2442&lt;&gt;"",VLOOKUP(MID(C2442,18,5),LISTAS·PAPP!$E$4:$F$76,2,0),"")</f>
        <v/>
      </c>
      <c r="F2442" s="58"/>
      <c r="G2442" s="51" t="str">
        <f>IF(F2442&lt;&gt;"",VLOOKUP(F2442,LISTAS·PAPP!$R$3:$T$221,3,0),"")</f>
        <v/>
      </c>
      <c r="H2442" s="58"/>
      <c r="I2442" s="66"/>
      <c r="J2442" s="66"/>
      <c r="K2442" s="67"/>
      <c r="L2442" s="66"/>
      <c r="M2442" s="60"/>
      <c r="N2442" s="60"/>
      <c r="O2442" s="60"/>
      <c r="P2442" s="60"/>
      <c r="Q2442" s="60"/>
      <c r="R2442" s="60"/>
      <c r="S2442" s="60"/>
      <c r="T2442" s="60"/>
      <c r="U2442" s="60"/>
      <c r="V2442" s="60"/>
      <c r="W2442" s="60"/>
      <c r="X2442" s="60"/>
      <c r="Y2442" s="52" t="str">
        <f>IF(A2442&lt;&gt;"",IF(D2442="DIRECCIÓN_DE_TRANSFERENCIAS","280 0031",VLOOKUP(C2442,LISTAS·PAPP!$C$3:$D$76,2,0)),"")</f>
        <v/>
      </c>
      <c r="Z2442" s="61"/>
      <c r="AA2442" s="62"/>
      <c r="AB2442" s="62"/>
      <c r="AC2442" s="65" t="str">
        <f>IF(D2442&lt;&gt;"",VLOOKUP(D2442,LISTAS·PAPP!$I$3:$M$16,2,0),"")</f>
        <v/>
      </c>
      <c r="AD2442" s="51" t="str">
        <f>IF(D2442&lt;&gt;"",VLOOKUP(D2442,LISTAS·PAPP!$I$3:$M$16,3,0),"")</f>
        <v/>
      </c>
      <c r="AE2442" s="52" t="str">
        <f>IF(D2442&lt;&gt;"",VLOOKUP(D2442,LISTAS·PAPP!$I$3:$M$16,4,0),"")</f>
        <v/>
      </c>
      <c r="AF2442" s="51" t="str">
        <f>IF(D2442&lt;&gt;"",VLOOKUP(D2442,LISTAS·PAPP!$I$3:$M$16,5,0),"")</f>
        <v/>
      </c>
      <c r="AG2442" s="52" t="str">
        <f>IF(AH2442&lt;&gt;"",VLOOKUP(AH2442,LISTAS·PAPP!$O$3:$P$74,2,0),"")</f>
        <v/>
      </c>
      <c r="AH2442" s="58"/>
      <c r="AI2442" s="60"/>
      <c r="AJ2442" s="51" t="str">
        <f>IF(AI2442&lt;&gt;"",VLOOKUP(AI2442,LISTAS·PAPP!$X$4:$Y$80,2,0),"")</f>
        <v/>
      </c>
      <c r="AK2442" s="58"/>
      <c r="AL2442" s="60"/>
      <c r="AM2442" s="51" t="str">
        <f>IF(ISERROR(VLOOKUP(AL2442,LISTAS·PAPP!$AD$4:$AE$334,2,0))," ",VLOOKUP(AL2442,LISTAS·PAPP!$AD$4:$AE$334,2,0))</f>
        <v xml:space="preserve"> </v>
      </c>
      <c r="AN2442" s="63"/>
      <c r="AO2442" s="64"/>
      <c r="AP2442" s="64"/>
      <c r="AQ2442" s="64"/>
      <c r="AR2442" s="64"/>
      <c r="AS2442" s="64"/>
      <c r="AT2442" s="64"/>
      <c r="AU2442" s="64"/>
      <c r="AV2442" s="64"/>
      <c r="AW2442" s="64"/>
      <c r="AX2442" s="64"/>
      <c r="AY2442" s="64"/>
      <c r="AZ2442" s="64"/>
      <c r="BA2442" s="53" t="str">
        <f t="shared" si="112"/>
        <v/>
      </c>
      <c r="BB2442" s="54" t="str">
        <f t="shared" si="113"/>
        <v/>
      </c>
      <c r="BC2442" s="55" t="str">
        <f t="shared" si="114"/>
        <v xml:space="preserve"> </v>
      </c>
    </row>
    <row r="2443" spans="1:55" x14ac:dyDescent="0.25">
      <c r="A2443" s="58"/>
      <c r="B2443" s="58"/>
      <c r="C2443" s="58"/>
      <c r="D2443" s="58"/>
      <c r="E2443" s="51" t="str">
        <f>IF(C2443&lt;&gt;"",VLOOKUP(MID(C2443,18,5),LISTAS·PAPP!$E$4:$F$76,2,0),"")</f>
        <v/>
      </c>
      <c r="F2443" s="58"/>
      <c r="G2443" s="51" t="str">
        <f>IF(F2443&lt;&gt;"",VLOOKUP(F2443,LISTAS·PAPP!$R$3:$T$221,3,0),"")</f>
        <v/>
      </c>
      <c r="H2443" s="58"/>
      <c r="I2443" s="66"/>
      <c r="J2443" s="66"/>
      <c r="K2443" s="67"/>
      <c r="L2443" s="66"/>
      <c r="M2443" s="60"/>
      <c r="N2443" s="60"/>
      <c r="O2443" s="60"/>
      <c r="P2443" s="60"/>
      <c r="Q2443" s="60"/>
      <c r="R2443" s="60"/>
      <c r="S2443" s="60"/>
      <c r="T2443" s="60"/>
      <c r="U2443" s="60"/>
      <c r="V2443" s="60"/>
      <c r="W2443" s="60"/>
      <c r="X2443" s="60"/>
      <c r="Y2443" s="52" t="str">
        <f>IF(A2443&lt;&gt;"",IF(D2443="DIRECCIÓN_DE_TRANSFERENCIAS","280 0031",VLOOKUP(C2443,LISTAS·PAPP!$C$3:$D$76,2,0)),"")</f>
        <v/>
      </c>
      <c r="Z2443" s="61"/>
      <c r="AA2443" s="62"/>
      <c r="AB2443" s="62"/>
      <c r="AC2443" s="65" t="str">
        <f>IF(D2443&lt;&gt;"",VLOOKUP(D2443,LISTAS·PAPP!$I$3:$M$16,2,0),"")</f>
        <v/>
      </c>
      <c r="AD2443" s="51" t="str">
        <f>IF(D2443&lt;&gt;"",VLOOKUP(D2443,LISTAS·PAPP!$I$3:$M$16,3,0),"")</f>
        <v/>
      </c>
      <c r="AE2443" s="52" t="str">
        <f>IF(D2443&lt;&gt;"",VLOOKUP(D2443,LISTAS·PAPP!$I$3:$M$16,4,0),"")</f>
        <v/>
      </c>
      <c r="AF2443" s="51" t="str">
        <f>IF(D2443&lt;&gt;"",VLOOKUP(D2443,LISTAS·PAPP!$I$3:$M$16,5,0),"")</f>
        <v/>
      </c>
      <c r="AG2443" s="52" t="str">
        <f>IF(AH2443&lt;&gt;"",VLOOKUP(AH2443,LISTAS·PAPP!$O$3:$P$74,2,0),"")</f>
        <v/>
      </c>
      <c r="AH2443" s="58"/>
      <c r="AI2443" s="60"/>
      <c r="AJ2443" s="51" t="str">
        <f>IF(AI2443&lt;&gt;"",VLOOKUP(AI2443,LISTAS·PAPP!$X$4:$Y$80,2,0),"")</f>
        <v/>
      </c>
      <c r="AK2443" s="58"/>
      <c r="AL2443" s="60"/>
      <c r="AM2443" s="51" t="str">
        <f>IF(ISERROR(VLOOKUP(AL2443,LISTAS·PAPP!$AD$4:$AE$334,2,0))," ",VLOOKUP(AL2443,LISTAS·PAPP!$AD$4:$AE$334,2,0))</f>
        <v xml:space="preserve"> </v>
      </c>
      <c r="AN2443" s="63"/>
      <c r="AO2443" s="64"/>
      <c r="AP2443" s="64"/>
      <c r="AQ2443" s="64"/>
      <c r="AR2443" s="64"/>
      <c r="AS2443" s="64"/>
      <c r="AT2443" s="64"/>
      <c r="AU2443" s="64"/>
      <c r="AV2443" s="64"/>
      <c r="AW2443" s="64"/>
      <c r="AX2443" s="64"/>
      <c r="AY2443" s="64"/>
      <c r="AZ2443" s="64"/>
      <c r="BA2443" s="53" t="str">
        <f t="shared" si="112"/>
        <v/>
      </c>
      <c r="BB2443" s="54" t="str">
        <f t="shared" si="113"/>
        <v/>
      </c>
      <c r="BC2443" s="55" t="str">
        <f t="shared" si="114"/>
        <v xml:space="preserve"> </v>
      </c>
    </row>
    <row r="2444" spans="1:55" x14ac:dyDescent="0.25">
      <c r="A2444" s="58"/>
      <c r="B2444" s="58"/>
      <c r="C2444" s="58"/>
      <c r="D2444" s="58"/>
      <c r="E2444" s="51" t="str">
        <f>IF(C2444&lt;&gt;"",VLOOKUP(MID(C2444,18,5),LISTAS·PAPP!$E$4:$F$76,2,0),"")</f>
        <v/>
      </c>
      <c r="F2444" s="58"/>
      <c r="G2444" s="51" t="str">
        <f>IF(F2444&lt;&gt;"",VLOOKUP(F2444,LISTAS·PAPP!$R$3:$T$221,3,0),"")</f>
        <v/>
      </c>
      <c r="H2444" s="58"/>
      <c r="I2444" s="66"/>
      <c r="J2444" s="66"/>
      <c r="K2444" s="67"/>
      <c r="L2444" s="66"/>
      <c r="M2444" s="60"/>
      <c r="N2444" s="60"/>
      <c r="O2444" s="60"/>
      <c r="P2444" s="60"/>
      <c r="Q2444" s="60"/>
      <c r="R2444" s="60"/>
      <c r="S2444" s="60"/>
      <c r="T2444" s="60"/>
      <c r="U2444" s="60"/>
      <c r="V2444" s="60"/>
      <c r="W2444" s="60"/>
      <c r="X2444" s="60"/>
      <c r="Y2444" s="52" t="str">
        <f>IF(A2444&lt;&gt;"",IF(D2444="DIRECCIÓN_DE_TRANSFERENCIAS","280 0031",VLOOKUP(C2444,LISTAS·PAPP!$C$3:$D$76,2,0)),"")</f>
        <v/>
      </c>
      <c r="Z2444" s="61"/>
      <c r="AA2444" s="62"/>
      <c r="AB2444" s="62"/>
      <c r="AC2444" s="65" t="str">
        <f>IF(D2444&lt;&gt;"",VLOOKUP(D2444,LISTAS·PAPP!$I$3:$M$16,2,0),"")</f>
        <v/>
      </c>
      <c r="AD2444" s="51" t="str">
        <f>IF(D2444&lt;&gt;"",VLOOKUP(D2444,LISTAS·PAPP!$I$3:$M$16,3,0),"")</f>
        <v/>
      </c>
      <c r="AE2444" s="52" t="str">
        <f>IF(D2444&lt;&gt;"",VLOOKUP(D2444,LISTAS·PAPP!$I$3:$M$16,4,0),"")</f>
        <v/>
      </c>
      <c r="AF2444" s="51" t="str">
        <f>IF(D2444&lt;&gt;"",VLOOKUP(D2444,LISTAS·PAPP!$I$3:$M$16,5,0),"")</f>
        <v/>
      </c>
      <c r="AG2444" s="52" t="str">
        <f>IF(AH2444&lt;&gt;"",VLOOKUP(AH2444,LISTAS·PAPP!$O$3:$P$74,2,0),"")</f>
        <v/>
      </c>
      <c r="AH2444" s="58"/>
      <c r="AI2444" s="60"/>
      <c r="AJ2444" s="51" t="str">
        <f>IF(AI2444&lt;&gt;"",VLOOKUP(AI2444,LISTAS·PAPP!$X$4:$Y$80,2,0),"")</f>
        <v/>
      </c>
      <c r="AK2444" s="58"/>
      <c r="AL2444" s="60"/>
      <c r="AM2444" s="51" t="str">
        <f>IF(ISERROR(VLOOKUP(AL2444,LISTAS·PAPP!$AD$4:$AE$334,2,0))," ",VLOOKUP(AL2444,LISTAS·PAPP!$AD$4:$AE$334,2,0))</f>
        <v xml:space="preserve"> </v>
      </c>
      <c r="AN2444" s="63"/>
      <c r="AO2444" s="64"/>
      <c r="AP2444" s="64"/>
      <c r="AQ2444" s="64"/>
      <c r="AR2444" s="64"/>
      <c r="AS2444" s="64"/>
      <c r="AT2444" s="64"/>
      <c r="AU2444" s="64"/>
      <c r="AV2444" s="64"/>
      <c r="AW2444" s="64"/>
      <c r="AX2444" s="64"/>
      <c r="AY2444" s="64"/>
      <c r="AZ2444" s="64"/>
      <c r="BA2444" s="53" t="str">
        <f t="shared" si="112"/>
        <v/>
      </c>
      <c r="BB2444" s="54" t="str">
        <f t="shared" si="113"/>
        <v/>
      </c>
      <c r="BC2444" s="55" t="str">
        <f t="shared" si="114"/>
        <v xml:space="preserve"> </v>
      </c>
    </row>
    <row r="2445" spans="1:55" x14ac:dyDescent="0.25">
      <c r="A2445" s="58"/>
      <c r="B2445" s="58"/>
      <c r="C2445" s="58"/>
      <c r="D2445" s="58"/>
      <c r="E2445" s="51" t="str">
        <f>IF(C2445&lt;&gt;"",VLOOKUP(MID(C2445,18,5),LISTAS·PAPP!$E$4:$F$76,2,0),"")</f>
        <v/>
      </c>
      <c r="F2445" s="58"/>
      <c r="G2445" s="51" t="str">
        <f>IF(F2445&lt;&gt;"",VLOOKUP(F2445,LISTAS·PAPP!$R$3:$T$221,3,0),"")</f>
        <v/>
      </c>
      <c r="H2445" s="58"/>
      <c r="I2445" s="66"/>
      <c r="J2445" s="66"/>
      <c r="K2445" s="67"/>
      <c r="L2445" s="66"/>
      <c r="M2445" s="60"/>
      <c r="N2445" s="60"/>
      <c r="O2445" s="60"/>
      <c r="P2445" s="60"/>
      <c r="Q2445" s="60"/>
      <c r="R2445" s="60"/>
      <c r="S2445" s="60"/>
      <c r="T2445" s="60"/>
      <c r="U2445" s="60"/>
      <c r="V2445" s="60"/>
      <c r="W2445" s="60"/>
      <c r="X2445" s="60"/>
      <c r="Y2445" s="52" t="str">
        <f>IF(A2445&lt;&gt;"",IF(D2445="DIRECCIÓN_DE_TRANSFERENCIAS","280 0031",VLOOKUP(C2445,LISTAS·PAPP!$C$3:$D$76,2,0)),"")</f>
        <v/>
      </c>
      <c r="Z2445" s="61"/>
      <c r="AA2445" s="62"/>
      <c r="AB2445" s="62"/>
      <c r="AC2445" s="65" t="str">
        <f>IF(D2445&lt;&gt;"",VLOOKUP(D2445,LISTAS·PAPP!$I$3:$M$16,2,0),"")</f>
        <v/>
      </c>
      <c r="AD2445" s="51" t="str">
        <f>IF(D2445&lt;&gt;"",VLOOKUP(D2445,LISTAS·PAPP!$I$3:$M$16,3,0),"")</f>
        <v/>
      </c>
      <c r="AE2445" s="52" t="str">
        <f>IF(D2445&lt;&gt;"",VLOOKUP(D2445,LISTAS·PAPP!$I$3:$M$16,4,0),"")</f>
        <v/>
      </c>
      <c r="AF2445" s="51" t="str">
        <f>IF(D2445&lt;&gt;"",VLOOKUP(D2445,LISTAS·PAPP!$I$3:$M$16,5,0),"")</f>
        <v/>
      </c>
      <c r="AG2445" s="52" t="str">
        <f>IF(AH2445&lt;&gt;"",VLOOKUP(AH2445,LISTAS·PAPP!$O$3:$P$74,2,0),"")</f>
        <v/>
      </c>
      <c r="AH2445" s="58"/>
      <c r="AI2445" s="60"/>
      <c r="AJ2445" s="51" t="str">
        <f>IF(AI2445&lt;&gt;"",VLOOKUP(AI2445,LISTAS·PAPP!$X$4:$Y$80,2,0),"")</f>
        <v/>
      </c>
      <c r="AK2445" s="58"/>
      <c r="AL2445" s="60"/>
      <c r="AM2445" s="51" t="str">
        <f>IF(ISERROR(VLOOKUP(AL2445,LISTAS·PAPP!$AD$4:$AE$334,2,0))," ",VLOOKUP(AL2445,LISTAS·PAPP!$AD$4:$AE$334,2,0))</f>
        <v xml:space="preserve"> </v>
      </c>
      <c r="AN2445" s="63"/>
      <c r="AO2445" s="64"/>
      <c r="AP2445" s="64"/>
      <c r="AQ2445" s="64"/>
      <c r="AR2445" s="64"/>
      <c r="AS2445" s="64"/>
      <c r="AT2445" s="64"/>
      <c r="AU2445" s="64"/>
      <c r="AV2445" s="64"/>
      <c r="AW2445" s="64"/>
      <c r="AX2445" s="64"/>
      <c r="AY2445" s="64"/>
      <c r="AZ2445" s="64"/>
      <c r="BA2445" s="53" t="str">
        <f t="shared" si="112"/>
        <v/>
      </c>
      <c r="BB2445" s="54" t="str">
        <f t="shared" si="113"/>
        <v/>
      </c>
      <c r="BC2445" s="55" t="str">
        <f t="shared" si="114"/>
        <v xml:space="preserve"> </v>
      </c>
    </row>
    <row r="2446" spans="1:55" x14ac:dyDescent="0.25">
      <c r="A2446" s="58"/>
      <c r="B2446" s="58"/>
      <c r="C2446" s="58"/>
      <c r="D2446" s="58"/>
      <c r="E2446" s="51" t="str">
        <f>IF(C2446&lt;&gt;"",VLOOKUP(MID(C2446,18,5),LISTAS·PAPP!$E$4:$F$76,2,0),"")</f>
        <v/>
      </c>
      <c r="F2446" s="58"/>
      <c r="G2446" s="51" t="str">
        <f>IF(F2446&lt;&gt;"",VLOOKUP(F2446,LISTAS·PAPP!$R$3:$T$221,3,0),"")</f>
        <v/>
      </c>
      <c r="H2446" s="58"/>
      <c r="I2446" s="66"/>
      <c r="J2446" s="66"/>
      <c r="K2446" s="67"/>
      <c r="L2446" s="66"/>
      <c r="M2446" s="60"/>
      <c r="N2446" s="60"/>
      <c r="O2446" s="60"/>
      <c r="P2446" s="60"/>
      <c r="Q2446" s="60"/>
      <c r="R2446" s="60"/>
      <c r="S2446" s="60"/>
      <c r="T2446" s="60"/>
      <c r="U2446" s="60"/>
      <c r="V2446" s="60"/>
      <c r="W2446" s="60"/>
      <c r="X2446" s="60"/>
      <c r="Y2446" s="52" t="str">
        <f>IF(A2446&lt;&gt;"",IF(D2446="DIRECCIÓN_DE_TRANSFERENCIAS","280 0031",VLOOKUP(C2446,LISTAS·PAPP!$C$3:$D$76,2,0)),"")</f>
        <v/>
      </c>
      <c r="Z2446" s="61"/>
      <c r="AA2446" s="62"/>
      <c r="AB2446" s="62"/>
      <c r="AC2446" s="65" t="str">
        <f>IF(D2446&lt;&gt;"",VLOOKUP(D2446,LISTAS·PAPP!$I$3:$M$16,2,0),"")</f>
        <v/>
      </c>
      <c r="AD2446" s="51" t="str">
        <f>IF(D2446&lt;&gt;"",VLOOKUP(D2446,LISTAS·PAPP!$I$3:$M$16,3,0),"")</f>
        <v/>
      </c>
      <c r="AE2446" s="52" t="str">
        <f>IF(D2446&lt;&gt;"",VLOOKUP(D2446,LISTAS·PAPP!$I$3:$M$16,4,0),"")</f>
        <v/>
      </c>
      <c r="AF2446" s="51" t="str">
        <f>IF(D2446&lt;&gt;"",VLOOKUP(D2446,LISTAS·PAPP!$I$3:$M$16,5,0),"")</f>
        <v/>
      </c>
      <c r="AG2446" s="52" t="str">
        <f>IF(AH2446&lt;&gt;"",VLOOKUP(AH2446,LISTAS·PAPP!$O$3:$P$74,2,0),"")</f>
        <v/>
      </c>
      <c r="AH2446" s="58"/>
      <c r="AI2446" s="60"/>
      <c r="AJ2446" s="51" t="str">
        <f>IF(AI2446&lt;&gt;"",VLOOKUP(AI2446,LISTAS·PAPP!$X$4:$Y$80,2,0),"")</f>
        <v/>
      </c>
      <c r="AK2446" s="58"/>
      <c r="AL2446" s="60"/>
      <c r="AM2446" s="51" t="str">
        <f>IF(ISERROR(VLOOKUP(AL2446,LISTAS·PAPP!$AD$4:$AE$334,2,0))," ",VLOOKUP(AL2446,LISTAS·PAPP!$AD$4:$AE$334,2,0))</f>
        <v xml:space="preserve"> </v>
      </c>
      <c r="AN2446" s="63"/>
      <c r="AO2446" s="64"/>
      <c r="AP2446" s="64"/>
      <c r="AQ2446" s="64"/>
      <c r="AR2446" s="64"/>
      <c r="AS2446" s="64"/>
      <c r="AT2446" s="64"/>
      <c r="AU2446" s="64"/>
      <c r="AV2446" s="64"/>
      <c r="AW2446" s="64"/>
      <c r="AX2446" s="64"/>
      <c r="AY2446" s="64"/>
      <c r="AZ2446" s="64"/>
      <c r="BA2446" s="53" t="str">
        <f t="shared" ref="BA2446:BA2509" si="115">IF(A2446&lt;&gt;"",SUM(AO2446:AZ2446),"")</f>
        <v/>
      </c>
      <c r="BB2446" s="54" t="str">
        <f t="shared" ref="BB2446:BB2509" si="116">IF(A2446&lt;&gt;"",IF(AN2446&lt;&gt;"",IF(AN2446=BA2446,"OK",AN2446-BA2446),IF(AND(AN2446="",BA2446=""),"",AN2446-BA2446)),"")</f>
        <v/>
      </c>
      <c r="BC2446" s="55" t="str">
        <f t="shared" ref="BC2446:BC2509" si="117">IF(A2446&lt;&gt;"",IF(A2446="","Escoger Nivel 0;",)&amp;" "&amp;(IF(B2446="","Escoger Nivel 1",)&amp;" "&amp;(IF(C2446="","Escoger Nivel 2;",)&amp;" "&amp;(IF(D2446="","Escoger Nivel 3",)&amp;" "&amp;(IF(F2446="","Escoger Cantón;",)&amp;" "&amp;(IF(H2446="","Escoger Obj. Estratégico Institucional N1;",)&amp;" "&amp;(IF(I2446="","Colocar Componente del Proyecto;",)&amp;" "&amp;(IF(J2446="","Colocar Actvidad del PAPP;",)&amp;" "&amp;(IF(K2446="","Colocar Metas;",)&amp;" "&amp;(IF(L2446="","Colocar Indicador;",)&amp;" "&amp;(IF(Z2446="","Escoger Código Fuente;",)&amp;" "&amp;(IF(AA2446="","Colocar Código Organismo;",)&amp;" "&amp;(IF(AB2446="","Colocar Código Correlativo;",)&amp;" "&amp;(IF(AH2446="","Escoger Actividad eSIGEF;",)&amp;" "&amp;(IF(AI2446="","Escoger Código Politicas de Igualdad;",)&amp;" "&amp;(IF(AK2446="","Escoger Grupo de Gasto;",)&amp;" "&amp;(IF(AL2446="","Escoger Ítem Presupuestario;",)))))))))))))))))," ")</f>
        <v xml:space="preserve"> </v>
      </c>
    </row>
    <row r="2447" spans="1:55" x14ac:dyDescent="0.25">
      <c r="A2447" s="58"/>
      <c r="B2447" s="58"/>
      <c r="C2447" s="58"/>
      <c r="D2447" s="58"/>
      <c r="E2447" s="51" t="str">
        <f>IF(C2447&lt;&gt;"",VLOOKUP(MID(C2447,18,5),LISTAS·PAPP!$E$4:$F$76,2,0),"")</f>
        <v/>
      </c>
      <c r="F2447" s="58"/>
      <c r="G2447" s="51" t="str">
        <f>IF(F2447&lt;&gt;"",VLOOKUP(F2447,LISTAS·PAPP!$R$3:$T$221,3,0),"")</f>
        <v/>
      </c>
      <c r="H2447" s="58"/>
      <c r="I2447" s="66"/>
      <c r="J2447" s="66"/>
      <c r="K2447" s="67"/>
      <c r="L2447" s="66"/>
      <c r="M2447" s="60"/>
      <c r="N2447" s="60"/>
      <c r="O2447" s="60"/>
      <c r="P2447" s="60"/>
      <c r="Q2447" s="60"/>
      <c r="R2447" s="60"/>
      <c r="S2447" s="60"/>
      <c r="T2447" s="60"/>
      <c r="U2447" s="60"/>
      <c r="V2447" s="60"/>
      <c r="W2447" s="60"/>
      <c r="X2447" s="60"/>
      <c r="Y2447" s="52" t="str">
        <f>IF(A2447&lt;&gt;"",IF(D2447="DIRECCIÓN_DE_TRANSFERENCIAS","280 0031",VLOOKUP(C2447,LISTAS·PAPP!$C$3:$D$76,2,0)),"")</f>
        <v/>
      </c>
      <c r="Z2447" s="61"/>
      <c r="AA2447" s="62"/>
      <c r="AB2447" s="62"/>
      <c r="AC2447" s="65" t="str">
        <f>IF(D2447&lt;&gt;"",VLOOKUP(D2447,LISTAS·PAPP!$I$3:$M$16,2,0),"")</f>
        <v/>
      </c>
      <c r="AD2447" s="51" t="str">
        <f>IF(D2447&lt;&gt;"",VLOOKUP(D2447,LISTAS·PAPP!$I$3:$M$16,3,0),"")</f>
        <v/>
      </c>
      <c r="AE2447" s="52" t="str">
        <f>IF(D2447&lt;&gt;"",VLOOKUP(D2447,LISTAS·PAPP!$I$3:$M$16,4,0),"")</f>
        <v/>
      </c>
      <c r="AF2447" s="51" t="str">
        <f>IF(D2447&lt;&gt;"",VLOOKUP(D2447,LISTAS·PAPP!$I$3:$M$16,5,0),"")</f>
        <v/>
      </c>
      <c r="AG2447" s="52" t="str">
        <f>IF(AH2447&lt;&gt;"",VLOOKUP(AH2447,LISTAS·PAPP!$O$3:$P$74,2,0),"")</f>
        <v/>
      </c>
      <c r="AH2447" s="58"/>
      <c r="AI2447" s="60"/>
      <c r="AJ2447" s="51" t="str">
        <f>IF(AI2447&lt;&gt;"",VLOOKUP(AI2447,LISTAS·PAPP!$X$4:$Y$80,2,0),"")</f>
        <v/>
      </c>
      <c r="AK2447" s="58"/>
      <c r="AL2447" s="60"/>
      <c r="AM2447" s="51" t="str">
        <f>IF(ISERROR(VLOOKUP(AL2447,LISTAS·PAPP!$AD$4:$AE$334,2,0))," ",VLOOKUP(AL2447,LISTAS·PAPP!$AD$4:$AE$334,2,0))</f>
        <v xml:space="preserve"> </v>
      </c>
      <c r="AN2447" s="63"/>
      <c r="AO2447" s="64"/>
      <c r="AP2447" s="64"/>
      <c r="AQ2447" s="64"/>
      <c r="AR2447" s="64"/>
      <c r="AS2447" s="64"/>
      <c r="AT2447" s="64"/>
      <c r="AU2447" s="64"/>
      <c r="AV2447" s="64"/>
      <c r="AW2447" s="64"/>
      <c r="AX2447" s="64"/>
      <c r="AY2447" s="64"/>
      <c r="AZ2447" s="64"/>
      <c r="BA2447" s="53" t="str">
        <f t="shared" si="115"/>
        <v/>
      </c>
      <c r="BB2447" s="54" t="str">
        <f t="shared" si="116"/>
        <v/>
      </c>
      <c r="BC2447" s="55" t="str">
        <f t="shared" si="117"/>
        <v xml:space="preserve"> </v>
      </c>
    </row>
    <row r="2448" spans="1:55" x14ac:dyDescent="0.25">
      <c r="A2448" s="58"/>
      <c r="B2448" s="58"/>
      <c r="C2448" s="58"/>
      <c r="D2448" s="58"/>
      <c r="E2448" s="51" t="str">
        <f>IF(C2448&lt;&gt;"",VLOOKUP(MID(C2448,18,5),LISTAS·PAPP!$E$4:$F$76,2,0),"")</f>
        <v/>
      </c>
      <c r="F2448" s="58"/>
      <c r="G2448" s="51" t="str">
        <f>IF(F2448&lt;&gt;"",VLOOKUP(F2448,LISTAS·PAPP!$R$3:$T$221,3,0),"")</f>
        <v/>
      </c>
      <c r="H2448" s="58"/>
      <c r="I2448" s="66"/>
      <c r="J2448" s="66"/>
      <c r="K2448" s="67"/>
      <c r="L2448" s="66"/>
      <c r="M2448" s="60"/>
      <c r="N2448" s="60"/>
      <c r="O2448" s="60"/>
      <c r="P2448" s="60"/>
      <c r="Q2448" s="60"/>
      <c r="R2448" s="60"/>
      <c r="S2448" s="60"/>
      <c r="T2448" s="60"/>
      <c r="U2448" s="60"/>
      <c r="V2448" s="60"/>
      <c r="W2448" s="60"/>
      <c r="X2448" s="60"/>
      <c r="Y2448" s="52" t="str">
        <f>IF(A2448&lt;&gt;"",IF(D2448="DIRECCIÓN_DE_TRANSFERENCIAS","280 0031",VLOOKUP(C2448,LISTAS·PAPP!$C$3:$D$76,2,0)),"")</f>
        <v/>
      </c>
      <c r="Z2448" s="61"/>
      <c r="AA2448" s="62"/>
      <c r="AB2448" s="62"/>
      <c r="AC2448" s="65" t="str">
        <f>IF(D2448&lt;&gt;"",VLOOKUP(D2448,LISTAS·PAPP!$I$3:$M$16,2,0),"")</f>
        <v/>
      </c>
      <c r="AD2448" s="51" t="str">
        <f>IF(D2448&lt;&gt;"",VLOOKUP(D2448,LISTAS·PAPP!$I$3:$M$16,3,0),"")</f>
        <v/>
      </c>
      <c r="AE2448" s="52" t="str">
        <f>IF(D2448&lt;&gt;"",VLOOKUP(D2448,LISTAS·PAPP!$I$3:$M$16,4,0),"")</f>
        <v/>
      </c>
      <c r="AF2448" s="51" t="str">
        <f>IF(D2448&lt;&gt;"",VLOOKUP(D2448,LISTAS·PAPP!$I$3:$M$16,5,0),"")</f>
        <v/>
      </c>
      <c r="AG2448" s="52" t="str">
        <f>IF(AH2448&lt;&gt;"",VLOOKUP(AH2448,LISTAS·PAPP!$O$3:$P$74,2,0),"")</f>
        <v/>
      </c>
      <c r="AH2448" s="58"/>
      <c r="AI2448" s="60"/>
      <c r="AJ2448" s="51" t="str">
        <f>IF(AI2448&lt;&gt;"",VLOOKUP(AI2448,LISTAS·PAPP!$X$4:$Y$80,2,0),"")</f>
        <v/>
      </c>
      <c r="AK2448" s="58"/>
      <c r="AL2448" s="60"/>
      <c r="AM2448" s="51" t="str">
        <f>IF(ISERROR(VLOOKUP(AL2448,LISTAS·PAPP!$AD$4:$AE$334,2,0))," ",VLOOKUP(AL2448,LISTAS·PAPP!$AD$4:$AE$334,2,0))</f>
        <v xml:space="preserve"> </v>
      </c>
      <c r="AN2448" s="63"/>
      <c r="AO2448" s="64"/>
      <c r="AP2448" s="64"/>
      <c r="AQ2448" s="64"/>
      <c r="AR2448" s="64"/>
      <c r="AS2448" s="64"/>
      <c r="AT2448" s="64"/>
      <c r="AU2448" s="64"/>
      <c r="AV2448" s="64"/>
      <c r="AW2448" s="64"/>
      <c r="AX2448" s="64"/>
      <c r="AY2448" s="64"/>
      <c r="AZ2448" s="64"/>
      <c r="BA2448" s="53" t="str">
        <f t="shared" si="115"/>
        <v/>
      </c>
      <c r="BB2448" s="54" t="str">
        <f t="shared" si="116"/>
        <v/>
      </c>
      <c r="BC2448" s="55" t="str">
        <f t="shared" si="117"/>
        <v xml:space="preserve"> </v>
      </c>
    </row>
    <row r="2449" spans="1:55" x14ac:dyDescent="0.25">
      <c r="A2449" s="58"/>
      <c r="B2449" s="58"/>
      <c r="C2449" s="58"/>
      <c r="D2449" s="58"/>
      <c r="E2449" s="51" t="str">
        <f>IF(C2449&lt;&gt;"",VLOOKUP(MID(C2449,18,5),LISTAS·PAPP!$E$4:$F$76,2,0),"")</f>
        <v/>
      </c>
      <c r="F2449" s="58"/>
      <c r="G2449" s="51" t="str">
        <f>IF(F2449&lt;&gt;"",VLOOKUP(F2449,LISTAS·PAPP!$R$3:$T$221,3,0),"")</f>
        <v/>
      </c>
      <c r="H2449" s="58"/>
      <c r="I2449" s="66"/>
      <c r="J2449" s="66"/>
      <c r="K2449" s="67"/>
      <c r="L2449" s="66"/>
      <c r="M2449" s="60"/>
      <c r="N2449" s="60"/>
      <c r="O2449" s="60"/>
      <c r="P2449" s="60"/>
      <c r="Q2449" s="60"/>
      <c r="R2449" s="60"/>
      <c r="S2449" s="60"/>
      <c r="T2449" s="60"/>
      <c r="U2449" s="60"/>
      <c r="V2449" s="60"/>
      <c r="W2449" s="60"/>
      <c r="X2449" s="60"/>
      <c r="Y2449" s="52" t="str">
        <f>IF(A2449&lt;&gt;"",IF(D2449="DIRECCIÓN_DE_TRANSFERENCIAS","280 0031",VLOOKUP(C2449,LISTAS·PAPP!$C$3:$D$76,2,0)),"")</f>
        <v/>
      </c>
      <c r="Z2449" s="61"/>
      <c r="AA2449" s="62"/>
      <c r="AB2449" s="62"/>
      <c r="AC2449" s="65" t="str">
        <f>IF(D2449&lt;&gt;"",VLOOKUP(D2449,LISTAS·PAPP!$I$3:$M$16,2,0),"")</f>
        <v/>
      </c>
      <c r="AD2449" s="51" t="str">
        <f>IF(D2449&lt;&gt;"",VLOOKUP(D2449,LISTAS·PAPP!$I$3:$M$16,3,0),"")</f>
        <v/>
      </c>
      <c r="AE2449" s="52" t="str">
        <f>IF(D2449&lt;&gt;"",VLOOKUP(D2449,LISTAS·PAPP!$I$3:$M$16,4,0),"")</f>
        <v/>
      </c>
      <c r="AF2449" s="51" t="str">
        <f>IF(D2449&lt;&gt;"",VLOOKUP(D2449,LISTAS·PAPP!$I$3:$M$16,5,0),"")</f>
        <v/>
      </c>
      <c r="AG2449" s="52" t="str">
        <f>IF(AH2449&lt;&gt;"",VLOOKUP(AH2449,LISTAS·PAPP!$O$3:$P$74,2,0),"")</f>
        <v/>
      </c>
      <c r="AH2449" s="58"/>
      <c r="AI2449" s="60"/>
      <c r="AJ2449" s="51" t="str">
        <f>IF(AI2449&lt;&gt;"",VLOOKUP(AI2449,LISTAS·PAPP!$X$4:$Y$80,2,0),"")</f>
        <v/>
      </c>
      <c r="AK2449" s="58"/>
      <c r="AL2449" s="60"/>
      <c r="AM2449" s="51" t="str">
        <f>IF(ISERROR(VLOOKUP(AL2449,LISTAS·PAPP!$AD$4:$AE$334,2,0))," ",VLOOKUP(AL2449,LISTAS·PAPP!$AD$4:$AE$334,2,0))</f>
        <v xml:space="preserve"> </v>
      </c>
      <c r="AN2449" s="63"/>
      <c r="AO2449" s="64"/>
      <c r="AP2449" s="64"/>
      <c r="AQ2449" s="64"/>
      <c r="AR2449" s="64"/>
      <c r="AS2449" s="64"/>
      <c r="AT2449" s="64"/>
      <c r="AU2449" s="64"/>
      <c r="AV2449" s="64"/>
      <c r="AW2449" s="64"/>
      <c r="AX2449" s="64"/>
      <c r="AY2449" s="64"/>
      <c r="AZ2449" s="64"/>
      <c r="BA2449" s="53" t="str">
        <f t="shared" si="115"/>
        <v/>
      </c>
      <c r="BB2449" s="54" t="str">
        <f t="shared" si="116"/>
        <v/>
      </c>
      <c r="BC2449" s="55" t="str">
        <f t="shared" si="117"/>
        <v xml:space="preserve"> </v>
      </c>
    </row>
    <row r="2450" spans="1:55" x14ac:dyDescent="0.25">
      <c r="A2450" s="58"/>
      <c r="B2450" s="58"/>
      <c r="C2450" s="58"/>
      <c r="D2450" s="58"/>
      <c r="E2450" s="51" t="str">
        <f>IF(C2450&lt;&gt;"",VLOOKUP(MID(C2450,18,5),LISTAS·PAPP!$E$4:$F$76,2,0),"")</f>
        <v/>
      </c>
      <c r="F2450" s="58"/>
      <c r="G2450" s="51" t="str">
        <f>IF(F2450&lt;&gt;"",VLOOKUP(F2450,LISTAS·PAPP!$R$3:$T$221,3,0),"")</f>
        <v/>
      </c>
      <c r="H2450" s="58"/>
      <c r="I2450" s="66"/>
      <c r="J2450" s="66"/>
      <c r="K2450" s="67"/>
      <c r="L2450" s="66"/>
      <c r="M2450" s="60"/>
      <c r="N2450" s="60"/>
      <c r="O2450" s="60"/>
      <c r="P2450" s="60"/>
      <c r="Q2450" s="60"/>
      <c r="R2450" s="60"/>
      <c r="S2450" s="60"/>
      <c r="T2450" s="60"/>
      <c r="U2450" s="60"/>
      <c r="V2450" s="60"/>
      <c r="W2450" s="60"/>
      <c r="X2450" s="60"/>
      <c r="Y2450" s="52" t="str">
        <f>IF(A2450&lt;&gt;"",IF(D2450="DIRECCIÓN_DE_TRANSFERENCIAS","280 0031",VLOOKUP(C2450,LISTAS·PAPP!$C$3:$D$76,2,0)),"")</f>
        <v/>
      </c>
      <c r="Z2450" s="61"/>
      <c r="AA2450" s="62"/>
      <c r="AB2450" s="62"/>
      <c r="AC2450" s="65" t="str">
        <f>IF(D2450&lt;&gt;"",VLOOKUP(D2450,LISTAS·PAPP!$I$3:$M$16,2,0),"")</f>
        <v/>
      </c>
      <c r="AD2450" s="51" t="str">
        <f>IF(D2450&lt;&gt;"",VLOOKUP(D2450,LISTAS·PAPP!$I$3:$M$16,3,0),"")</f>
        <v/>
      </c>
      <c r="AE2450" s="52" t="str">
        <f>IF(D2450&lt;&gt;"",VLOOKUP(D2450,LISTAS·PAPP!$I$3:$M$16,4,0),"")</f>
        <v/>
      </c>
      <c r="AF2450" s="51" t="str">
        <f>IF(D2450&lt;&gt;"",VLOOKUP(D2450,LISTAS·PAPP!$I$3:$M$16,5,0),"")</f>
        <v/>
      </c>
      <c r="AG2450" s="52" t="str">
        <f>IF(AH2450&lt;&gt;"",VLOOKUP(AH2450,LISTAS·PAPP!$O$3:$P$74,2,0),"")</f>
        <v/>
      </c>
      <c r="AH2450" s="58"/>
      <c r="AI2450" s="60"/>
      <c r="AJ2450" s="51" t="str">
        <f>IF(AI2450&lt;&gt;"",VLOOKUP(AI2450,LISTAS·PAPP!$X$4:$Y$80,2,0),"")</f>
        <v/>
      </c>
      <c r="AK2450" s="58"/>
      <c r="AL2450" s="60"/>
      <c r="AM2450" s="51" t="str">
        <f>IF(ISERROR(VLOOKUP(AL2450,LISTAS·PAPP!$AD$4:$AE$334,2,0))," ",VLOOKUP(AL2450,LISTAS·PAPP!$AD$4:$AE$334,2,0))</f>
        <v xml:space="preserve"> </v>
      </c>
      <c r="AN2450" s="63"/>
      <c r="AO2450" s="64"/>
      <c r="AP2450" s="64"/>
      <c r="AQ2450" s="64"/>
      <c r="AR2450" s="64"/>
      <c r="AS2450" s="64"/>
      <c r="AT2450" s="64"/>
      <c r="AU2450" s="64"/>
      <c r="AV2450" s="64"/>
      <c r="AW2450" s="64"/>
      <c r="AX2450" s="64"/>
      <c r="AY2450" s="64"/>
      <c r="AZ2450" s="64"/>
      <c r="BA2450" s="53" t="str">
        <f t="shared" si="115"/>
        <v/>
      </c>
      <c r="BB2450" s="54" t="str">
        <f t="shared" si="116"/>
        <v/>
      </c>
      <c r="BC2450" s="55" t="str">
        <f t="shared" si="117"/>
        <v xml:space="preserve"> </v>
      </c>
    </row>
    <row r="2451" spans="1:55" x14ac:dyDescent="0.25">
      <c r="A2451" s="58"/>
      <c r="B2451" s="58"/>
      <c r="C2451" s="58"/>
      <c r="D2451" s="58"/>
      <c r="E2451" s="51" t="str">
        <f>IF(C2451&lt;&gt;"",VLOOKUP(MID(C2451,18,5),LISTAS·PAPP!$E$4:$F$76,2,0),"")</f>
        <v/>
      </c>
      <c r="F2451" s="58"/>
      <c r="G2451" s="51" t="str">
        <f>IF(F2451&lt;&gt;"",VLOOKUP(F2451,LISTAS·PAPP!$R$3:$T$221,3,0),"")</f>
        <v/>
      </c>
      <c r="H2451" s="58"/>
      <c r="I2451" s="66"/>
      <c r="J2451" s="66"/>
      <c r="K2451" s="67"/>
      <c r="L2451" s="66"/>
      <c r="M2451" s="60"/>
      <c r="N2451" s="60"/>
      <c r="O2451" s="60"/>
      <c r="P2451" s="60"/>
      <c r="Q2451" s="60"/>
      <c r="R2451" s="60"/>
      <c r="S2451" s="60"/>
      <c r="T2451" s="60"/>
      <c r="U2451" s="60"/>
      <c r="V2451" s="60"/>
      <c r="W2451" s="60"/>
      <c r="X2451" s="60"/>
      <c r="Y2451" s="52" t="str">
        <f>IF(A2451&lt;&gt;"",IF(D2451="DIRECCIÓN_DE_TRANSFERENCIAS","280 0031",VLOOKUP(C2451,LISTAS·PAPP!$C$3:$D$76,2,0)),"")</f>
        <v/>
      </c>
      <c r="Z2451" s="61"/>
      <c r="AA2451" s="62"/>
      <c r="AB2451" s="62"/>
      <c r="AC2451" s="65" t="str">
        <f>IF(D2451&lt;&gt;"",VLOOKUP(D2451,LISTAS·PAPP!$I$3:$M$16,2,0),"")</f>
        <v/>
      </c>
      <c r="AD2451" s="51" t="str">
        <f>IF(D2451&lt;&gt;"",VLOOKUP(D2451,LISTAS·PAPP!$I$3:$M$16,3,0),"")</f>
        <v/>
      </c>
      <c r="AE2451" s="52" t="str">
        <f>IF(D2451&lt;&gt;"",VLOOKUP(D2451,LISTAS·PAPP!$I$3:$M$16,4,0),"")</f>
        <v/>
      </c>
      <c r="AF2451" s="51" t="str">
        <f>IF(D2451&lt;&gt;"",VLOOKUP(D2451,LISTAS·PAPP!$I$3:$M$16,5,0),"")</f>
        <v/>
      </c>
      <c r="AG2451" s="52" t="str">
        <f>IF(AH2451&lt;&gt;"",VLOOKUP(AH2451,LISTAS·PAPP!$O$3:$P$74,2,0),"")</f>
        <v/>
      </c>
      <c r="AH2451" s="58"/>
      <c r="AI2451" s="60"/>
      <c r="AJ2451" s="51" t="str">
        <f>IF(AI2451&lt;&gt;"",VLOOKUP(AI2451,LISTAS·PAPP!$X$4:$Y$80,2,0),"")</f>
        <v/>
      </c>
      <c r="AK2451" s="58"/>
      <c r="AL2451" s="60"/>
      <c r="AM2451" s="51" t="str">
        <f>IF(ISERROR(VLOOKUP(AL2451,LISTAS·PAPP!$AD$4:$AE$334,2,0))," ",VLOOKUP(AL2451,LISTAS·PAPP!$AD$4:$AE$334,2,0))</f>
        <v xml:space="preserve"> </v>
      </c>
      <c r="AN2451" s="63"/>
      <c r="AO2451" s="64"/>
      <c r="AP2451" s="64"/>
      <c r="AQ2451" s="64"/>
      <c r="AR2451" s="64"/>
      <c r="AS2451" s="64"/>
      <c r="AT2451" s="64"/>
      <c r="AU2451" s="64"/>
      <c r="AV2451" s="64"/>
      <c r="AW2451" s="64"/>
      <c r="AX2451" s="64"/>
      <c r="AY2451" s="64"/>
      <c r="AZ2451" s="64"/>
      <c r="BA2451" s="53" t="str">
        <f t="shared" si="115"/>
        <v/>
      </c>
      <c r="BB2451" s="54" t="str">
        <f t="shared" si="116"/>
        <v/>
      </c>
      <c r="BC2451" s="55" t="str">
        <f t="shared" si="117"/>
        <v xml:space="preserve"> </v>
      </c>
    </row>
    <row r="2452" spans="1:55" x14ac:dyDescent="0.25">
      <c r="A2452" s="58"/>
      <c r="B2452" s="58"/>
      <c r="C2452" s="58"/>
      <c r="D2452" s="58"/>
      <c r="E2452" s="51" t="str">
        <f>IF(C2452&lt;&gt;"",VLOOKUP(MID(C2452,18,5),LISTAS·PAPP!$E$4:$F$76,2,0),"")</f>
        <v/>
      </c>
      <c r="F2452" s="58"/>
      <c r="G2452" s="51" t="str">
        <f>IF(F2452&lt;&gt;"",VLOOKUP(F2452,LISTAS·PAPP!$R$3:$T$221,3,0),"")</f>
        <v/>
      </c>
      <c r="H2452" s="58"/>
      <c r="I2452" s="66"/>
      <c r="J2452" s="66"/>
      <c r="K2452" s="67"/>
      <c r="L2452" s="66"/>
      <c r="M2452" s="60"/>
      <c r="N2452" s="60"/>
      <c r="O2452" s="60"/>
      <c r="P2452" s="60"/>
      <c r="Q2452" s="60"/>
      <c r="R2452" s="60"/>
      <c r="S2452" s="60"/>
      <c r="T2452" s="60"/>
      <c r="U2452" s="60"/>
      <c r="V2452" s="60"/>
      <c r="W2452" s="60"/>
      <c r="X2452" s="60"/>
      <c r="Y2452" s="52" t="str">
        <f>IF(A2452&lt;&gt;"",IF(D2452="DIRECCIÓN_DE_TRANSFERENCIAS","280 0031",VLOOKUP(C2452,LISTAS·PAPP!$C$3:$D$76,2,0)),"")</f>
        <v/>
      </c>
      <c r="Z2452" s="61"/>
      <c r="AA2452" s="62"/>
      <c r="AB2452" s="62"/>
      <c r="AC2452" s="65" t="str">
        <f>IF(D2452&lt;&gt;"",VLOOKUP(D2452,LISTAS·PAPP!$I$3:$M$16,2,0),"")</f>
        <v/>
      </c>
      <c r="AD2452" s="51" t="str">
        <f>IF(D2452&lt;&gt;"",VLOOKUP(D2452,LISTAS·PAPP!$I$3:$M$16,3,0),"")</f>
        <v/>
      </c>
      <c r="AE2452" s="52" t="str">
        <f>IF(D2452&lt;&gt;"",VLOOKUP(D2452,LISTAS·PAPP!$I$3:$M$16,4,0),"")</f>
        <v/>
      </c>
      <c r="AF2452" s="51" t="str">
        <f>IF(D2452&lt;&gt;"",VLOOKUP(D2452,LISTAS·PAPP!$I$3:$M$16,5,0),"")</f>
        <v/>
      </c>
      <c r="AG2452" s="52" t="str">
        <f>IF(AH2452&lt;&gt;"",VLOOKUP(AH2452,LISTAS·PAPP!$O$3:$P$74,2,0),"")</f>
        <v/>
      </c>
      <c r="AH2452" s="58"/>
      <c r="AI2452" s="60"/>
      <c r="AJ2452" s="51" t="str">
        <f>IF(AI2452&lt;&gt;"",VLOOKUP(AI2452,LISTAS·PAPP!$X$4:$Y$80,2,0),"")</f>
        <v/>
      </c>
      <c r="AK2452" s="58"/>
      <c r="AL2452" s="60"/>
      <c r="AM2452" s="51" t="str">
        <f>IF(ISERROR(VLOOKUP(AL2452,LISTAS·PAPP!$AD$4:$AE$334,2,0))," ",VLOOKUP(AL2452,LISTAS·PAPP!$AD$4:$AE$334,2,0))</f>
        <v xml:space="preserve"> </v>
      </c>
      <c r="AN2452" s="63"/>
      <c r="AO2452" s="64"/>
      <c r="AP2452" s="64"/>
      <c r="AQ2452" s="64"/>
      <c r="AR2452" s="64"/>
      <c r="AS2452" s="64"/>
      <c r="AT2452" s="64"/>
      <c r="AU2452" s="64"/>
      <c r="AV2452" s="64"/>
      <c r="AW2452" s="64"/>
      <c r="AX2452" s="64"/>
      <c r="AY2452" s="64"/>
      <c r="AZ2452" s="64"/>
      <c r="BA2452" s="53" t="str">
        <f t="shared" si="115"/>
        <v/>
      </c>
      <c r="BB2452" s="54" t="str">
        <f t="shared" si="116"/>
        <v/>
      </c>
      <c r="BC2452" s="55" t="str">
        <f t="shared" si="117"/>
        <v xml:space="preserve"> </v>
      </c>
    </row>
    <row r="2453" spans="1:55" x14ac:dyDescent="0.25">
      <c r="A2453" s="58"/>
      <c r="B2453" s="58"/>
      <c r="C2453" s="58"/>
      <c r="D2453" s="58"/>
      <c r="E2453" s="51" t="str">
        <f>IF(C2453&lt;&gt;"",VLOOKUP(MID(C2453,18,5),LISTAS·PAPP!$E$4:$F$76,2,0),"")</f>
        <v/>
      </c>
      <c r="F2453" s="58"/>
      <c r="G2453" s="51" t="str">
        <f>IF(F2453&lt;&gt;"",VLOOKUP(F2453,LISTAS·PAPP!$R$3:$T$221,3,0),"")</f>
        <v/>
      </c>
      <c r="H2453" s="58"/>
      <c r="I2453" s="66"/>
      <c r="J2453" s="66"/>
      <c r="K2453" s="67"/>
      <c r="L2453" s="66"/>
      <c r="M2453" s="60"/>
      <c r="N2453" s="60"/>
      <c r="O2453" s="60"/>
      <c r="P2453" s="60"/>
      <c r="Q2453" s="60"/>
      <c r="R2453" s="60"/>
      <c r="S2453" s="60"/>
      <c r="T2453" s="60"/>
      <c r="U2453" s="60"/>
      <c r="V2453" s="60"/>
      <c r="W2453" s="60"/>
      <c r="X2453" s="60"/>
      <c r="Y2453" s="52" t="str">
        <f>IF(A2453&lt;&gt;"",IF(D2453="DIRECCIÓN_DE_TRANSFERENCIAS","280 0031",VLOOKUP(C2453,LISTAS·PAPP!$C$3:$D$76,2,0)),"")</f>
        <v/>
      </c>
      <c r="Z2453" s="61"/>
      <c r="AA2453" s="62"/>
      <c r="AB2453" s="62"/>
      <c r="AC2453" s="65" t="str">
        <f>IF(D2453&lt;&gt;"",VLOOKUP(D2453,LISTAS·PAPP!$I$3:$M$16,2,0),"")</f>
        <v/>
      </c>
      <c r="AD2453" s="51" t="str">
        <f>IF(D2453&lt;&gt;"",VLOOKUP(D2453,LISTAS·PAPP!$I$3:$M$16,3,0),"")</f>
        <v/>
      </c>
      <c r="AE2453" s="52" t="str">
        <f>IF(D2453&lt;&gt;"",VLOOKUP(D2453,LISTAS·PAPP!$I$3:$M$16,4,0),"")</f>
        <v/>
      </c>
      <c r="AF2453" s="51" t="str">
        <f>IF(D2453&lt;&gt;"",VLOOKUP(D2453,LISTAS·PAPP!$I$3:$M$16,5,0),"")</f>
        <v/>
      </c>
      <c r="AG2453" s="52" t="str">
        <f>IF(AH2453&lt;&gt;"",VLOOKUP(AH2453,LISTAS·PAPP!$O$3:$P$74,2,0),"")</f>
        <v/>
      </c>
      <c r="AH2453" s="58"/>
      <c r="AI2453" s="60"/>
      <c r="AJ2453" s="51" t="str">
        <f>IF(AI2453&lt;&gt;"",VLOOKUP(AI2453,LISTAS·PAPP!$X$4:$Y$80,2,0),"")</f>
        <v/>
      </c>
      <c r="AK2453" s="58"/>
      <c r="AL2453" s="60"/>
      <c r="AM2453" s="51" t="str">
        <f>IF(ISERROR(VLOOKUP(AL2453,LISTAS·PAPP!$AD$4:$AE$334,2,0))," ",VLOOKUP(AL2453,LISTAS·PAPP!$AD$4:$AE$334,2,0))</f>
        <v xml:space="preserve"> </v>
      </c>
      <c r="AN2453" s="63"/>
      <c r="AO2453" s="64"/>
      <c r="AP2453" s="64"/>
      <c r="AQ2453" s="64"/>
      <c r="AR2453" s="64"/>
      <c r="AS2453" s="64"/>
      <c r="AT2453" s="64"/>
      <c r="AU2453" s="64"/>
      <c r="AV2453" s="64"/>
      <c r="AW2453" s="64"/>
      <c r="AX2453" s="64"/>
      <c r="AY2453" s="64"/>
      <c r="AZ2453" s="64"/>
      <c r="BA2453" s="53" t="str">
        <f t="shared" si="115"/>
        <v/>
      </c>
      <c r="BB2453" s="54" t="str">
        <f t="shared" si="116"/>
        <v/>
      </c>
      <c r="BC2453" s="55" t="str">
        <f t="shared" si="117"/>
        <v xml:space="preserve"> </v>
      </c>
    </row>
    <row r="2454" spans="1:55" x14ac:dyDescent="0.25">
      <c r="A2454" s="58"/>
      <c r="B2454" s="58"/>
      <c r="C2454" s="58"/>
      <c r="D2454" s="58"/>
      <c r="E2454" s="51" t="str">
        <f>IF(C2454&lt;&gt;"",VLOOKUP(MID(C2454,18,5),LISTAS·PAPP!$E$4:$F$76,2,0),"")</f>
        <v/>
      </c>
      <c r="F2454" s="58"/>
      <c r="G2454" s="51" t="str">
        <f>IF(F2454&lt;&gt;"",VLOOKUP(F2454,LISTAS·PAPP!$R$3:$T$221,3,0),"")</f>
        <v/>
      </c>
      <c r="H2454" s="58"/>
      <c r="I2454" s="66"/>
      <c r="J2454" s="66"/>
      <c r="K2454" s="67"/>
      <c r="L2454" s="66"/>
      <c r="M2454" s="60"/>
      <c r="N2454" s="60"/>
      <c r="O2454" s="60"/>
      <c r="P2454" s="60"/>
      <c r="Q2454" s="60"/>
      <c r="R2454" s="60"/>
      <c r="S2454" s="60"/>
      <c r="T2454" s="60"/>
      <c r="U2454" s="60"/>
      <c r="V2454" s="60"/>
      <c r="W2454" s="60"/>
      <c r="X2454" s="60"/>
      <c r="Y2454" s="52" t="str">
        <f>IF(A2454&lt;&gt;"",IF(D2454="DIRECCIÓN_DE_TRANSFERENCIAS","280 0031",VLOOKUP(C2454,LISTAS·PAPP!$C$3:$D$76,2,0)),"")</f>
        <v/>
      </c>
      <c r="Z2454" s="61"/>
      <c r="AA2454" s="62"/>
      <c r="AB2454" s="62"/>
      <c r="AC2454" s="65" t="str">
        <f>IF(D2454&lt;&gt;"",VLOOKUP(D2454,LISTAS·PAPP!$I$3:$M$16,2,0),"")</f>
        <v/>
      </c>
      <c r="AD2454" s="51" t="str">
        <f>IF(D2454&lt;&gt;"",VLOOKUP(D2454,LISTAS·PAPP!$I$3:$M$16,3,0),"")</f>
        <v/>
      </c>
      <c r="AE2454" s="52" t="str">
        <f>IF(D2454&lt;&gt;"",VLOOKUP(D2454,LISTAS·PAPP!$I$3:$M$16,4,0),"")</f>
        <v/>
      </c>
      <c r="AF2454" s="51" t="str">
        <f>IF(D2454&lt;&gt;"",VLOOKUP(D2454,LISTAS·PAPP!$I$3:$M$16,5,0),"")</f>
        <v/>
      </c>
      <c r="AG2454" s="52" t="str">
        <f>IF(AH2454&lt;&gt;"",VLOOKUP(AH2454,LISTAS·PAPP!$O$3:$P$74,2,0),"")</f>
        <v/>
      </c>
      <c r="AH2454" s="58"/>
      <c r="AI2454" s="60"/>
      <c r="AJ2454" s="51" t="str">
        <f>IF(AI2454&lt;&gt;"",VLOOKUP(AI2454,LISTAS·PAPP!$X$4:$Y$80,2,0),"")</f>
        <v/>
      </c>
      <c r="AK2454" s="58"/>
      <c r="AL2454" s="60"/>
      <c r="AM2454" s="51" t="str">
        <f>IF(ISERROR(VLOOKUP(AL2454,LISTAS·PAPP!$AD$4:$AE$334,2,0))," ",VLOOKUP(AL2454,LISTAS·PAPP!$AD$4:$AE$334,2,0))</f>
        <v xml:space="preserve"> </v>
      </c>
      <c r="AN2454" s="63"/>
      <c r="AO2454" s="64"/>
      <c r="AP2454" s="64"/>
      <c r="AQ2454" s="64"/>
      <c r="AR2454" s="64"/>
      <c r="AS2454" s="64"/>
      <c r="AT2454" s="64"/>
      <c r="AU2454" s="64"/>
      <c r="AV2454" s="64"/>
      <c r="AW2454" s="64"/>
      <c r="AX2454" s="64"/>
      <c r="AY2454" s="64"/>
      <c r="AZ2454" s="64"/>
      <c r="BA2454" s="53" t="str">
        <f t="shared" si="115"/>
        <v/>
      </c>
      <c r="BB2454" s="54" t="str">
        <f t="shared" si="116"/>
        <v/>
      </c>
      <c r="BC2454" s="55" t="str">
        <f t="shared" si="117"/>
        <v xml:space="preserve"> </v>
      </c>
    </row>
    <row r="2455" spans="1:55" x14ac:dyDescent="0.25">
      <c r="A2455" s="58"/>
      <c r="B2455" s="58"/>
      <c r="C2455" s="58"/>
      <c r="D2455" s="58"/>
      <c r="E2455" s="51" t="str">
        <f>IF(C2455&lt;&gt;"",VLOOKUP(MID(C2455,18,5),LISTAS·PAPP!$E$4:$F$76,2,0),"")</f>
        <v/>
      </c>
      <c r="F2455" s="58"/>
      <c r="G2455" s="51" t="str">
        <f>IF(F2455&lt;&gt;"",VLOOKUP(F2455,LISTAS·PAPP!$R$3:$T$221,3,0),"")</f>
        <v/>
      </c>
      <c r="H2455" s="58"/>
      <c r="I2455" s="66"/>
      <c r="J2455" s="66"/>
      <c r="K2455" s="67"/>
      <c r="L2455" s="66"/>
      <c r="M2455" s="60"/>
      <c r="N2455" s="60"/>
      <c r="O2455" s="60"/>
      <c r="P2455" s="60"/>
      <c r="Q2455" s="60"/>
      <c r="R2455" s="60"/>
      <c r="S2455" s="60"/>
      <c r="T2455" s="60"/>
      <c r="U2455" s="60"/>
      <c r="V2455" s="60"/>
      <c r="W2455" s="60"/>
      <c r="X2455" s="60"/>
      <c r="Y2455" s="52" t="str">
        <f>IF(A2455&lt;&gt;"",IF(D2455="DIRECCIÓN_DE_TRANSFERENCIAS","280 0031",VLOOKUP(C2455,LISTAS·PAPP!$C$3:$D$76,2,0)),"")</f>
        <v/>
      </c>
      <c r="Z2455" s="61"/>
      <c r="AA2455" s="62"/>
      <c r="AB2455" s="62"/>
      <c r="AC2455" s="65" t="str">
        <f>IF(D2455&lt;&gt;"",VLOOKUP(D2455,LISTAS·PAPP!$I$3:$M$16,2,0),"")</f>
        <v/>
      </c>
      <c r="AD2455" s="51" t="str">
        <f>IF(D2455&lt;&gt;"",VLOOKUP(D2455,LISTAS·PAPP!$I$3:$M$16,3,0),"")</f>
        <v/>
      </c>
      <c r="AE2455" s="52" t="str">
        <f>IF(D2455&lt;&gt;"",VLOOKUP(D2455,LISTAS·PAPP!$I$3:$M$16,4,0),"")</f>
        <v/>
      </c>
      <c r="AF2455" s="51" t="str">
        <f>IF(D2455&lt;&gt;"",VLOOKUP(D2455,LISTAS·PAPP!$I$3:$M$16,5,0),"")</f>
        <v/>
      </c>
      <c r="AG2455" s="52" t="str">
        <f>IF(AH2455&lt;&gt;"",VLOOKUP(AH2455,LISTAS·PAPP!$O$3:$P$74,2,0),"")</f>
        <v/>
      </c>
      <c r="AH2455" s="58"/>
      <c r="AI2455" s="60"/>
      <c r="AJ2455" s="51" t="str">
        <f>IF(AI2455&lt;&gt;"",VLOOKUP(AI2455,LISTAS·PAPP!$X$4:$Y$80,2,0),"")</f>
        <v/>
      </c>
      <c r="AK2455" s="58"/>
      <c r="AL2455" s="60"/>
      <c r="AM2455" s="51" t="str">
        <f>IF(ISERROR(VLOOKUP(AL2455,LISTAS·PAPP!$AD$4:$AE$334,2,0))," ",VLOOKUP(AL2455,LISTAS·PAPP!$AD$4:$AE$334,2,0))</f>
        <v xml:space="preserve"> </v>
      </c>
      <c r="AN2455" s="63"/>
      <c r="AO2455" s="64"/>
      <c r="AP2455" s="64"/>
      <c r="AQ2455" s="64"/>
      <c r="AR2455" s="64"/>
      <c r="AS2455" s="64"/>
      <c r="AT2455" s="64"/>
      <c r="AU2455" s="64"/>
      <c r="AV2455" s="64"/>
      <c r="AW2455" s="64"/>
      <c r="AX2455" s="64"/>
      <c r="AY2455" s="64"/>
      <c r="AZ2455" s="64"/>
      <c r="BA2455" s="53" t="str">
        <f t="shared" si="115"/>
        <v/>
      </c>
      <c r="BB2455" s="54" t="str">
        <f t="shared" si="116"/>
        <v/>
      </c>
      <c r="BC2455" s="55" t="str">
        <f t="shared" si="117"/>
        <v xml:space="preserve"> </v>
      </c>
    </row>
    <row r="2456" spans="1:55" x14ac:dyDescent="0.25">
      <c r="A2456" s="58"/>
      <c r="B2456" s="58"/>
      <c r="C2456" s="58"/>
      <c r="D2456" s="58"/>
      <c r="E2456" s="51" t="str">
        <f>IF(C2456&lt;&gt;"",VLOOKUP(MID(C2456,18,5),LISTAS·PAPP!$E$4:$F$76,2,0),"")</f>
        <v/>
      </c>
      <c r="F2456" s="58"/>
      <c r="G2456" s="51" t="str">
        <f>IF(F2456&lt;&gt;"",VLOOKUP(F2456,LISTAS·PAPP!$R$3:$T$221,3,0),"")</f>
        <v/>
      </c>
      <c r="H2456" s="58"/>
      <c r="I2456" s="66"/>
      <c r="J2456" s="66"/>
      <c r="K2456" s="67"/>
      <c r="L2456" s="66"/>
      <c r="M2456" s="60"/>
      <c r="N2456" s="60"/>
      <c r="O2456" s="60"/>
      <c r="P2456" s="60"/>
      <c r="Q2456" s="60"/>
      <c r="R2456" s="60"/>
      <c r="S2456" s="60"/>
      <c r="T2456" s="60"/>
      <c r="U2456" s="60"/>
      <c r="V2456" s="60"/>
      <c r="W2456" s="60"/>
      <c r="X2456" s="60"/>
      <c r="Y2456" s="52" t="str">
        <f>IF(A2456&lt;&gt;"",IF(D2456="DIRECCIÓN_DE_TRANSFERENCIAS","280 0031",VLOOKUP(C2456,LISTAS·PAPP!$C$3:$D$76,2,0)),"")</f>
        <v/>
      </c>
      <c r="Z2456" s="61"/>
      <c r="AA2456" s="62"/>
      <c r="AB2456" s="62"/>
      <c r="AC2456" s="65" t="str">
        <f>IF(D2456&lt;&gt;"",VLOOKUP(D2456,LISTAS·PAPP!$I$3:$M$16,2,0),"")</f>
        <v/>
      </c>
      <c r="AD2456" s="51" t="str">
        <f>IF(D2456&lt;&gt;"",VLOOKUP(D2456,LISTAS·PAPP!$I$3:$M$16,3,0),"")</f>
        <v/>
      </c>
      <c r="AE2456" s="52" t="str">
        <f>IF(D2456&lt;&gt;"",VLOOKUP(D2456,LISTAS·PAPP!$I$3:$M$16,4,0),"")</f>
        <v/>
      </c>
      <c r="AF2456" s="51" t="str">
        <f>IF(D2456&lt;&gt;"",VLOOKUP(D2456,LISTAS·PAPP!$I$3:$M$16,5,0),"")</f>
        <v/>
      </c>
      <c r="AG2456" s="52" t="str">
        <f>IF(AH2456&lt;&gt;"",VLOOKUP(AH2456,LISTAS·PAPP!$O$3:$P$74,2,0),"")</f>
        <v/>
      </c>
      <c r="AH2456" s="58"/>
      <c r="AI2456" s="60"/>
      <c r="AJ2456" s="51" t="str">
        <f>IF(AI2456&lt;&gt;"",VLOOKUP(AI2456,LISTAS·PAPP!$X$4:$Y$80,2,0),"")</f>
        <v/>
      </c>
      <c r="AK2456" s="58"/>
      <c r="AL2456" s="60"/>
      <c r="AM2456" s="51" t="str">
        <f>IF(ISERROR(VLOOKUP(AL2456,LISTAS·PAPP!$AD$4:$AE$334,2,0))," ",VLOOKUP(AL2456,LISTAS·PAPP!$AD$4:$AE$334,2,0))</f>
        <v xml:space="preserve"> </v>
      </c>
      <c r="AN2456" s="63"/>
      <c r="AO2456" s="64"/>
      <c r="AP2456" s="64"/>
      <c r="AQ2456" s="64"/>
      <c r="AR2456" s="64"/>
      <c r="AS2456" s="64"/>
      <c r="AT2456" s="64"/>
      <c r="AU2456" s="64"/>
      <c r="AV2456" s="64"/>
      <c r="AW2456" s="64"/>
      <c r="AX2456" s="64"/>
      <c r="AY2456" s="64"/>
      <c r="AZ2456" s="64"/>
      <c r="BA2456" s="53" t="str">
        <f t="shared" si="115"/>
        <v/>
      </c>
      <c r="BB2456" s="54" t="str">
        <f t="shared" si="116"/>
        <v/>
      </c>
      <c r="BC2456" s="55" t="str">
        <f t="shared" si="117"/>
        <v xml:space="preserve"> </v>
      </c>
    </row>
    <row r="2457" spans="1:55" x14ac:dyDescent="0.25">
      <c r="A2457" s="58"/>
      <c r="B2457" s="58"/>
      <c r="C2457" s="58"/>
      <c r="D2457" s="58"/>
      <c r="E2457" s="51" t="str">
        <f>IF(C2457&lt;&gt;"",VLOOKUP(MID(C2457,18,5),LISTAS·PAPP!$E$4:$F$76,2,0),"")</f>
        <v/>
      </c>
      <c r="F2457" s="58"/>
      <c r="G2457" s="51" t="str">
        <f>IF(F2457&lt;&gt;"",VLOOKUP(F2457,LISTAS·PAPP!$R$3:$T$221,3,0),"")</f>
        <v/>
      </c>
      <c r="H2457" s="58"/>
      <c r="I2457" s="66"/>
      <c r="J2457" s="66"/>
      <c r="K2457" s="67"/>
      <c r="L2457" s="66"/>
      <c r="M2457" s="60"/>
      <c r="N2457" s="60"/>
      <c r="O2457" s="60"/>
      <c r="P2457" s="60"/>
      <c r="Q2457" s="60"/>
      <c r="R2457" s="60"/>
      <c r="S2457" s="60"/>
      <c r="T2457" s="60"/>
      <c r="U2457" s="60"/>
      <c r="V2457" s="60"/>
      <c r="W2457" s="60"/>
      <c r="X2457" s="60"/>
      <c r="Y2457" s="52" t="str">
        <f>IF(A2457&lt;&gt;"",IF(D2457="DIRECCIÓN_DE_TRANSFERENCIAS","280 0031",VLOOKUP(C2457,LISTAS·PAPP!$C$3:$D$76,2,0)),"")</f>
        <v/>
      </c>
      <c r="Z2457" s="61"/>
      <c r="AA2457" s="62"/>
      <c r="AB2457" s="62"/>
      <c r="AC2457" s="65" t="str">
        <f>IF(D2457&lt;&gt;"",VLOOKUP(D2457,LISTAS·PAPP!$I$3:$M$16,2,0),"")</f>
        <v/>
      </c>
      <c r="AD2457" s="51" t="str">
        <f>IF(D2457&lt;&gt;"",VLOOKUP(D2457,LISTAS·PAPP!$I$3:$M$16,3,0),"")</f>
        <v/>
      </c>
      <c r="AE2457" s="52" t="str">
        <f>IF(D2457&lt;&gt;"",VLOOKUP(D2457,LISTAS·PAPP!$I$3:$M$16,4,0),"")</f>
        <v/>
      </c>
      <c r="AF2457" s="51" t="str">
        <f>IF(D2457&lt;&gt;"",VLOOKUP(D2457,LISTAS·PAPP!$I$3:$M$16,5,0),"")</f>
        <v/>
      </c>
      <c r="AG2457" s="52" t="str">
        <f>IF(AH2457&lt;&gt;"",VLOOKUP(AH2457,LISTAS·PAPP!$O$3:$P$74,2,0),"")</f>
        <v/>
      </c>
      <c r="AH2457" s="58"/>
      <c r="AI2457" s="60"/>
      <c r="AJ2457" s="51" t="str">
        <f>IF(AI2457&lt;&gt;"",VLOOKUP(AI2457,LISTAS·PAPP!$X$4:$Y$80,2,0),"")</f>
        <v/>
      </c>
      <c r="AK2457" s="58"/>
      <c r="AL2457" s="60"/>
      <c r="AM2457" s="51" t="str">
        <f>IF(ISERROR(VLOOKUP(AL2457,LISTAS·PAPP!$AD$4:$AE$334,2,0))," ",VLOOKUP(AL2457,LISTAS·PAPP!$AD$4:$AE$334,2,0))</f>
        <v xml:space="preserve"> </v>
      </c>
      <c r="AN2457" s="63"/>
      <c r="AO2457" s="64"/>
      <c r="AP2457" s="64"/>
      <c r="AQ2457" s="64"/>
      <c r="AR2457" s="64"/>
      <c r="AS2457" s="64"/>
      <c r="AT2457" s="64"/>
      <c r="AU2457" s="64"/>
      <c r="AV2457" s="64"/>
      <c r="AW2457" s="64"/>
      <c r="AX2457" s="64"/>
      <c r="AY2457" s="64"/>
      <c r="AZ2457" s="64"/>
      <c r="BA2457" s="53" t="str">
        <f t="shared" si="115"/>
        <v/>
      </c>
      <c r="BB2457" s="54" t="str">
        <f t="shared" si="116"/>
        <v/>
      </c>
      <c r="BC2457" s="55" t="str">
        <f t="shared" si="117"/>
        <v xml:space="preserve"> </v>
      </c>
    </row>
    <row r="2458" spans="1:55" x14ac:dyDescent="0.25">
      <c r="A2458" s="58"/>
      <c r="B2458" s="58"/>
      <c r="C2458" s="58"/>
      <c r="D2458" s="58"/>
      <c r="E2458" s="51" t="str">
        <f>IF(C2458&lt;&gt;"",VLOOKUP(MID(C2458,18,5),LISTAS·PAPP!$E$4:$F$76,2,0),"")</f>
        <v/>
      </c>
      <c r="F2458" s="58"/>
      <c r="G2458" s="51" t="str">
        <f>IF(F2458&lt;&gt;"",VLOOKUP(F2458,LISTAS·PAPP!$R$3:$T$221,3,0),"")</f>
        <v/>
      </c>
      <c r="H2458" s="58"/>
      <c r="I2458" s="66"/>
      <c r="J2458" s="66"/>
      <c r="K2458" s="67"/>
      <c r="L2458" s="66"/>
      <c r="M2458" s="60"/>
      <c r="N2458" s="60"/>
      <c r="O2458" s="60"/>
      <c r="P2458" s="60"/>
      <c r="Q2458" s="60"/>
      <c r="R2458" s="60"/>
      <c r="S2458" s="60"/>
      <c r="T2458" s="60"/>
      <c r="U2458" s="60"/>
      <c r="V2458" s="60"/>
      <c r="W2458" s="60"/>
      <c r="X2458" s="60"/>
      <c r="Y2458" s="52" t="str">
        <f>IF(A2458&lt;&gt;"",IF(D2458="DIRECCIÓN_DE_TRANSFERENCIAS","280 0031",VLOOKUP(C2458,LISTAS·PAPP!$C$3:$D$76,2,0)),"")</f>
        <v/>
      </c>
      <c r="Z2458" s="61"/>
      <c r="AA2458" s="62"/>
      <c r="AB2458" s="62"/>
      <c r="AC2458" s="65" t="str">
        <f>IF(D2458&lt;&gt;"",VLOOKUP(D2458,LISTAS·PAPP!$I$3:$M$16,2,0),"")</f>
        <v/>
      </c>
      <c r="AD2458" s="51" t="str">
        <f>IF(D2458&lt;&gt;"",VLOOKUP(D2458,LISTAS·PAPP!$I$3:$M$16,3,0),"")</f>
        <v/>
      </c>
      <c r="AE2458" s="52" t="str">
        <f>IF(D2458&lt;&gt;"",VLOOKUP(D2458,LISTAS·PAPP!$I$3:$M$16,4,0),"")</f>
        <v/>
      </c>
      <c r="AF2458" s="51" t="str">
        <f>IF(D2458&lt;&gt;"",VLOOKUP(D2458,LISTAS·PAPP!$I$3:$M$16,5,0),"")</f>
        <v/>
      </c>
      <c r="AG2458" s="52" t="str">
        <f>IF(AH2458&lt;&gt;"",VLOOKUP(AH2458,LISTAS·PAPP!$O$3:$P$74,2,0),"")</f>
        <v/>
      </c>
      <c r="AH2458" s="58"/>
      <c r="AI2458" s="60"/>
      <c r="AJ2458" s="51" t="str">
        <f>IF(AI2458&lt;&gt;"",VLOOKUP(AI2458,LISTAS·PAPP!$X$4:$Y$80,2,0),"")</f>
        <v/>
      </c>
      <c r="AK2458" s="58"/>
      <c r="AL2458" s="60"/>
      <c r="AM2458" s="51" t="str">
        <f>IF(ISERROR(VLOOKUP(AL2458,LISTAS·PAPP!$AD$4:$AE$334,2,0))," ",VLOOKUP(AL2458,LISTAS·PAPP!$AD$4:$AE$334,2,0))</f>
        <v xml:space="preserve"> </v>
      </c>
      <c r="AN2458" s="63"/>
      <c r="AO2458" s="64"/>
      <c r="AP2458" s="64"/>
      <c r="AQ2458" s="64"/>
      <c r="AR2458" s="64"/>
      <c r="AS2458" s="64"/>
      <c r="AT2458" s="64"/>
      <c r="AU2458" s="64"/>
      <c r="AV2458" s="64"/>
      <c r="AW2458" s="64"/>
      <c r="AX2458" s="64"/>
      <c r="AY2458" s="64"/>
      <c r="AZ2458" s="64"/>
      <c r="BA2458" s="53" t="str">
        <f t="shared" si="115"/>
        <v/>
      </c>
      <c r="BB2458" s="54" t="str">
        <f t="shared" si="116"/>
        <v/>
      </c>
      <c r="BC2458" s="55" t="str">
        <f t="shared" si="117"/>
        <v xml:space="preserve"> </v>
      </c>
    </row>
    <row r="2459" spans="1:55" x14ac:dyDescent="0.25">
      <c r="A2459" s="58"/>
      <c r="B2459" s="58"/>
      <c r="C2459" s="58"/>
      <c r="D2459" s="58"/>
      <c r="E2459" s="51" t="str">
        <f>IF(C2459&lt;&gt;"",VLOOKUP(MID(C2459,18,5),LISTAS·PAPP!$E$4:$F$76,2,0),"")</f>
        <v/>
      </c>
      <c r="F2459" s="58"/>
      <c r="G2459" s="51" t="str">
        <f>IF(F2459&lt;&gt;"",VLOOKUP(F2459,LISTAS·PAPP!$R$3:$T$221,3,0),"")</f>
        <v/>
      </c>
      <c r="H2459" s="58"/>
      <c r="I2459" s="66"/>
      <c r="J2459" s="66"/>
      <c r="K2459" s="67"/>
      <c r="L2459" s="66"/>
      <c r="M2459" s="60"/>
      <c r="N2459" s="60"/>
      <c r="O2459" s="60"/>
      <c r="P2459" s="60"/>
      <c r="Q2459" s="60"/>
      <c r="R2459" s="60"/>
      <c r="S2459" s="60"/>
      <c r="T2459" s="60"/>
      <c r="U2459" s="60"/>
      <c r="V2459" s="60"/>
      <c r="W2459" s="60"/>
      <c r="X2459" s="60"/>
      <c r="Y2459" s="52" t="str">
        <f>IF(A2459&lt;&gt;"",IF(D2459="DIRECCIÓN_DE_TRANSFERENCIAS","280 0031",VLOOKUP(C2459,LISTAS·PAPP!$C$3:$D$76,2,0)),"")</f>
        <v/>
      </c>
      <c r="Z2459" s="61"/>
      <c r="AA2459" s="62"/>
      <c r="AB2459" s="62"/>
      <c r="AC2459" s="65" t="str">
        <f>IF(D2459&lt;&gt;"",VLOOKUP(D2459,LISTAS·PAPP!$I$3:$M$16,2,0),"")</f>
        <v/>
      </c>
      <c r="AD2459" s="51" t="str">
        <f>IF(D2459&lt;&gt;"",VLOOKUP(D2459,LISTAS·PAPP!$I$3:$M$16,3,0),"")</f>
        <v/>
      </c>
      <c r="AE2459" s="52" t="str">
        <f>IF(D2459&lt;&gt;"",VLOOKUP(D2459,LISTAS·PAPP!$I$3:$M$16,4,0),"")</f>
        <v/>
      </c>
      <c r="AF2459" s="51" t="str">
        <f>IF(D2459&lt;&gt;"",VLOOKUP(D2459,LISTAS·PAPP!$I$3:$M$16,5,0),"")</f>
        <v/>
      </c>
      <c r="AG2459" s="52" t="str">
        <f>IF(AH2459&lt;&gt;"",VLOOKUP(AH2459,LISTAS·PAPP!$O$3:$P$74,2,0),"")</f>
        <v/>
      </c>
      <c r="AH2459" s="58"/>
      <c r="AI2459" s="60"/>
      <c r="AJ2459" s="51" t="str">
        <f>IF(AI2459&lt;&gt;"",VLOOKUP(AI2459,LISTAS·PAPP!$X$4:$Y$80,2,0),"")</f>
        <v/>
      </c>
      <c r="AK2459" s="58"/>
      <c r="AL2459" s="60"/>
      <c r="AM2459" s="51" t="str">
        <f>IF(ISERROR(VLOOKUP(AL2459,LISTAS·PAPP!$AD$4:$AE$334,2,0))," ",VLOOKUP(AL2459,LISTAS·PAPP!$AD$4:$AE$334,2,0))</f>
        <v xml:space="preserve"> </v>
      </c>
      <c r="AN2459" s="63"/>
      <c r="AO2459" s="64"/>
      <c r="AP2459" s="64"/>
      <c r="AQ2459" s="64"/>
      <c r="AR2459" s="64"/>
      <c r="AS2459" s="64"/>
      <c r="AT2459" s="64"/>
      <c r="AU2459" s="64"/>
      <c r="AV2459" s="64"/>
      <c r="AW2459" s="64"/>
      <c r="AX2459" s="64"/>
      <c r="AY2459" s="64"/>
      <c r="AZ2459" s="64"/>
      <c r="BA2459" s="53" t="str">
        <f t="shared" si="115"/>
        <v/>
      </c>
      <c r="BB2459" s="54" t="str">
        <f t="shared" si="116"/>
        <v/>
      </c>
      <c r="BC2459" s="55" t="str">
        <f t="shared" si="117"/>
        <v xml:space="preserve"> </v>
      </c>
    </row>
    <row r="2460" spans="1:55" x14ac:dyDescent="0.25">
      <c r="A2460" s="58"/>
      <c r="B2460" s="58"/>
      <c r="C2460" s="58"/>
      <c r="D2460" s="58"/>
      <c r="E2460" s="51" t="str">
        <f>IF(C2460&lt;&gt;"",VLOOKUP(MID(C2460,18,5),LISTAS·PAPP!$E$4:$F$76,2,0),"")</f>
        <v/>
      </c>
      <c r="F2460" s="58"/>
      <c r="G2460" s="51" t="str">
        <f>IF(F2460&lt;&gt;"",VLOOKUP(F2460,LISTAS·PAPP!$R$3:$T$221,3,0),"")</f>
        <v/>
      </c>
      <c r="H2460" s="58"/>
      <c r="I2460" s="66"/>
      <c r="J2460" s="66"/>
      <c r="K2460" s="67"/>
      <c r="L2460" s="66"/>
      <c r="M2460" s="60"/>
      <c r="N2460" s="60"/>
      <c r="O2460" s="60"/>
      <c r="P2460" s="60"/>
      <c r="Q2460" s="60"/>
      <c r="R2460" s="60"/>
      <c r="S2460" s="60"/>
      <c r="T2460" s="60"/>
      <c r="U2460" s="60"/>
      <c r="V2460" s="60"/>
      <c r="W2460" s="60"/>
      <c r="X2460" s="60"/>
      <c r="Y2460" s="52" t="str">
        <f>IF(A2460&lt;&gt;"",IF(D2460="DIRECCIÓN_DE_TRANSFERENCIAS","280 0031",VLOOKUP(C2460,LISTAS·PAPP!$C$3:$D$76,2,0)),"")</f>
        <v/>
      </c>
      <c r="Z2460" s="61"/>
      <c r="AA2460" s="62"/>
      <c r="AB2460" s="62"/>
      <c r="AC2460" s="65" t="str">
        <f>IF(D2460&lt;&gt;"",VLOOKUP(D2460,LISTAS·PAPP!$I$3:$M$16,2,0),"")</f>
        <v/>
      </c>
      <c r="AD2460" s="51" t="str">
        <f>IF(D2460&lt;&gt;"",VLOOKUP(D2460,LISTAS·PAPP!$I$3:$M$16,3,0),"")</f>
        <v/>
      </c>
      <c r="AE2460" s="52" t="str">
        <f>IF(D2460&lt;&gt;"",VLOOKUP(D2460,LISTAS·PAPP!$I$3:$M$16,4,0),"")</f>
        <v/>
      </c>
      <c r="AF2460" s="51" t="str">
        <f>IF(D2460&lt;&gt;"",VLOOKUP(D2460,LISTAS·PAPP!$I$3:$M$16,5,0),"")</f>
        <v/>
      </c>
      <c r="AG2460" s="52" t="str">
        <f>IF(AH2460&lt;&gt;"",VLOOKUP(AH2460,LISTAS·PAPP!$O$3:$P$74,2,0),"")</f>
        <v/>
      </c>
      <c r="AH2460" s="58"/>
      <c r="AI2460" s="60"/>
      <c r="AJ2460" s="51" t="str">
        <f>IF(AI2460&lt;&gt;"",VLOOKUP(AI2460,LISTAS·PAPP!$X$4:$Y$80,2,0),"")</f>
        <v/>
      </c>
      <c r="AK2460" s="58"/>
      <c r="AL2460" s="60"/>
      <c r="AM2460" s="51" t="str">
        <f>IF(ISERROR(VLOOKUP(AL2460,LISTAS·PAPP!$AD$4:$AE$334,2,0))," ",VLOOKUP(AL2460,LISTAS·PAPP!$AD$4:$AE$334,2,0))</f>
        <v xml:space="preserve"> </v>
      </c>
      <c r="AN2460" s="63"/>
      <c r="AO2460" s="64"/>
      <c r="AP2460" s="64"/>
      <c r="AQ2460" s="64"/>
      <c r="AR2460" s="64"/>
      <c r="AS2460" s="64"/>
      <c r="AT2460" s="64"/>
      <c r="AU2460" s="64"/>
      <c r="AV2460" s="64"/>
      <c r="AW2460" s="64"/>
      <c r="AX2460" s="64"/>
      <c r="AY2460" s="64"/>
      <c r="AZ2460" s="64"/>
      <c r="BA2460" s="53" t="str">
        <f t="shared" si="115"/>
        <v/>
      </c>
      <c r="BB2460" s="54" t="str">
        <f t="shared" si="116"/>
        <v/>
      </c>
      <c r="BC2460" s="55" t="str">
        <f t="shared" si="117"/>
        <v xml:space="preserve"> </v>
      </c>
    </row>
    <row r="2461" spans="1:55" x14ac:dyDescent="0.25">
      <c r="A2461" s="58"/>
      <c r="B2461" s="58"/>
      <c r="C2461" s="58"/>
      <c r="D2461" s="58"/>
      <c r="E2461" s="51" t="str">
        <f>IF(C2461&lt;&gt;"",VLOOKUP(MID(C2461,18,5),LISTAS·PAPP!$E$4:$F$76,2,0),"")</f>
        <v/>
      </c>
      <c r="F2461" s="58"/>
      <c r="G2461" s="51" t="str">
        <f>IF(F2461&lt;&gt;"",VLOOKUP(F2461,LISTAS·PAPP!$R$3:$T$221,3,0),"")</f>
        <v/>
      </c>
      <c r="H2461" s="58"/>
      <c r="I2461" s="66"/>
      <c r="J2461" s="66"/>
      <c r="K2461" s="67"/>
      <c r="L2461" s="66"/>
      <c r="M2461" s="60"/>
      <c r="N2461" s="60"/>
      <c r="O2461" s="60"/>
      <c r="P2461" s="60"/>
      <c r="Q2461" s="60"/>
      <c r="R2461" s="60"/>
      <c r="S2461" s="60"/>
      <c r="T2461" s="60"/>
      <c r="U2461" s="60"/>
      <c r="V2461" s="60"/>
      <c r="W2461" s="60"/>
      <c r="X2461" s="60"/>
      <c r="Y2461" s="52" t="str">
        <f>IF(A2461&lt;&gt;"",IF(D2461="DIRECCIÓN_DE_TRANSFERENCIAS","280 0031",VLOOKUP(C2461,LISTAS·PAPP!$C$3:$D$76,2,0)),"")</f>
        <v/>
      </c>
      <c r="Z2461" s="61"/>
      <c r="AA2461" s="62"/>
      <c r="AB2461" s="62"/>
      <c r="AC2461" s="65" t="str">
        <f>IF(D2461&lt;&gt;"",VLOOKUP(D2461,LISTAS·PAPP!$I$3:$M$16,2,0),"")</f>
        <v/>
      </c>
      <c r="AD2461" s="51" t="str">
        <f>IF(D2461&lt;&gt;"",VLOOKUP(D2461,LISTAS·PAPP!$I$3:$M$16,3,0),"")</f>
        <v/>
      </c>
      <c r="AE2461" s="52" t="str">
        <f>IF(D2461&lt;&gt;"",VLOOKUP(D2461,LISTAS·PAPP!$I$3:$M$16,4,0),"")</f>
        <v/>
      </c>
      <c r="AF2461" s="51" t="str">
        <f>IF(D2461&lt;&gt;"",VLOOKUP(D2461,LISTAS·PAPP!$I$3:$M$16,5,0),"")</f>
        <v/>
      </c>
      <c r="AG2461" s="52" t="str">
        <f>IF(AH2461&lt;&gt;"",VLOOKUP(AH2461,LISTAS·PAPP!$O$3:$P$74,2,0),"")</f>
        <v/>
      </c>
      <c r="AH2461" s="58"/>
      <c r="AI2461" s="60"/>
      <c r="AJ2461" s="51" t="str">
        <f>IF(AI2461&lt;&gt;"",VLOOKUP(AI2461,LISTAS·PAPP!$X$4:$Y$80,2,0),"")</f>
        <v/>
      </c>
      <c r="AK2461" s="58"/>
      <c r="AL2461" s="60"/>
      <c r="AM2461" s="51" t="str">
        <f>IF(ISERROR(VLOOKUP(AL2461,LISTAS·PAPP!$AD$4:$AE$334,2,0))," ",VLOOKUP(AL2461,LISTAS·PAPP!$AD$4:$AE$334,2,0))</f>
        <v xml:space="preserve"> </v>
      </c>
      <c r="AN2461" s="63"/>
      <c r="AO2461" s="64"/>
      <c r="AP2461" s="64"/>
      <c r="AQ2461" s="64"/>
      <c r="AR2461" s="64"/>
      <c r="AS2461" s="64"/>
      <c r="AT2461" s="64"/>
      <c r="AU2461" s="64"/>
      <c r="AV2461" s="64"/>
      <c r="AW2461" s="64"/>
      <c r="AX2461" s="64"/>
      <c r="AY2461" s="64"/>
      <c r="AZ2461" s="64"/>
      <c r="BA2461" s="53" t="str">
        <f t="shared" si="115"/>
        <v/>
      </c>
      <c r="BB2461" s="54" t="str">
        <f t="shared" si="116"/>
        <v/>
      </c>
      <c r="BC2461" s="55" t="str">
        <f t="shared" si="117"/>
        <v xml:space="preserve"> </v>
      </c>
    </row>
    <row r="2462" spans="1:55" x14ac:dyDescent="0.25">
      <c r="A2462" s="58"/>
      <c r="B2462" s="58"/>
      <c r="C2462" s="58"/>
      <c r="D2462" s="58"/>
      <c r="E2462" s="51" t="str">
        <f>IF(C2462&lt;&gt;"",VLOOKUP(MID(C2462,18,5),LISTAS·PAPP!$E$4:$F$76,2,0),"")</f>
        <v/>
      </c>
      <c r="F2462" s="58"/>
      <c r="G2462" s="51" t="str">
        <f>IF(F2462&lt;&gt;"",VLOOKUP(F2462,LISTAS·PAPP!$R$3:$T$221,3,0),"")</f>
        <v/>
      </c>
      <c r="H2462" s="58"/>
      <c r="I2462" s="66"/>
      <c r="J2462" s="66"/>
      <c r="K2462" s="67"/>
      <c r="L2462" s="66"/>
      <c r="M2462" s="60"/>
      <c r="N2462" s="60"/>
      <c r="O2462" s="60"/>
      <c r="P2462" s="60"/>
      <c r="Q2462" s="60"/>
      <c r="R2462" s="60"/>
      <c r="S2462" s="60"/>
      <c r="T2462" s="60"/>
      <c r="U2462" s="60"/>
      <c r="V2462" s="60"/>
      <c r="W2462" s="60"/>
      <c r="X2462" s="60"/>
      <c r="Y2462" s="52" t="str">
        <f>IF(A2462&lt;&gt;"",IF(D2462="DIRECCIÓN_DE_TRANSFERENCIAS","280 0031",VLOOKUP(C2462,LISTAS·PAPP!$C$3:$D$76,2,0)),"")</f>
        <v/>
      </c>
      <c r="Z2462" s="61"/>
      <c r="AA2462" s="62"/>
      <c r="AB2462" s="62"/>
      <c r="AC2462" s="65" t="str">
        <f>IF(D2462&lt;&gt;"",VLOOKUP(D2462,LISTAS·PAPP!$I$3:$M$16,2,0),"")</f>
        <v/>
      </c>
      <c r="AD2462" s="51" t="str">
        <f>IF(D2462&lt;&gt;"",VLOOKUP(D2462,LISTAS·PAPP!$I$3:$M$16,3,0),"")</f>
        <v/>
      </c>
      <c r="AE2462" s="52" t="str">
        <f>IF(D2462&lt;&gt;"",VLOOKUP(D2462,LISTAS·PAPP!$I$3:$M$16,4,0),"")</f>
        <v/>
      </c>
      <c r="AF2462" s="51" t="str">
        <f>IF(D2462&lt;&gt;"",VLOOKUP(D2462,LISTAS·PAPP!$I$3:$M$16,5,0),"")</f>
        <v/>
      </c>
      <c r="AG2462" s="52" t="str">
        <f>IF(AH2462&lt;&gt;"",VLOOKUP(AH2462,LISTAS·PAPP!$O$3:$P$74,2,0),"")</f>
        <v/>
      </c>
      <c r="AH2462" s="58"/>
      <c r="AI2462" s="60"/>
      <c r="AJ2462" s="51" t="str">
        <f>IF(AI2462&lt;&gt;"",VLOOKUP(AI2462,LISTAS·PAPP!$X$4:$Y$80,2,0),"")</f>
        <v/>
      </c>
      <c r="AK2462" s="58"/>
      <c r="AL2462" s="60"/>
      <c r="AM2462" s="51" t="str">
        <f>IF(ISERROR(VLOOKUP(AL2462,LISTAS·PAPP!$AD$4:$AE$334,2,0))," ",VLOOKUP(AL2462,LISTAS·PAPP!$AD$4:$AE$334,2,0))</f>
        <v xml:space="preserve"> </v>
      </c>
      <c r="AN2462" s="63"/>
      <c r="AO2462" s="64"/>
      <c r="AP2462" s="64"/>
      <c r="AQ2462" s="64"/>
      <c r="AR2462" s="64"/>
      <c r="AS2462" s="64"/>
      <c r="AT2462" s="64"/>
      <c r="AU2462" s="64"/>
      <c r="AV2462" s="64"/>
      <c r="AW2462" s="64"/>
      <c r="AX2462" s="64"/>
      <c r="AY2462" s="64"/>
      <c r="AZ2462" s="64"/>
      <c r="BA2462" s="53" t="str">
        <f t="shared" si="115"/>
        <v/>
      </c>
      <c r="BB2462" s="54" t="str">
        <f t="shared" si="116"/>
        <v/>
      </c>
      <c r="BC2462" s="55" t="str">
        <f t="shared" si="117"/>
        <v xml:space="preserve"> </v>
      </c>
    </row>
    <row r="2463" spans="1:55" x14ac:dyDescent="0.25">
      <c r="A2463" s="58"/>
      <c r="B2463" s="58"/>
      <c r="C2463" s="58"/>
      <c r="D2463" s="58"/>
      <c r="E2463" s="51" t="str">
        <f>IF(C2463&lt;&gt;"",VLOOKUP(MID(C2463,18,5),LISTAS·PAPP!$E$4:$F$76,2,0),"")</f>
        <v/>
      </c>
      <c r="F2463" s="58"/>
      <c r="G2463" s="51" t="str">
        <f>IF(F2463&lt;&gt;"",VLOOKUP(F2463,LISTAS·PAPP!$R$3:$T$221,3,0),"")</f>
        <v/>
      </c>
      <c r="H2463" s="58"/>
      <c r="I2463" s="66"/>
      <c r="J2463" s="66"/>
      <c r="K2463" s="67"/>
      <c r="L2463" s="66"/>
      <c r="M2463" s="60"/>
      <c r="N2463" s="60"/>
      <c r="O2463" s="60"/>
      <c r="P2463" s="60"/>
      <c r="Q2463" s="60"/>
      <c r="R2463" s="60"/>
      <c r="S2463" s="60"/>
      <c r="T2463" s="60"/>
      <c r="U2463" s="60"/>
      <c r="V2463" s="60"/>
      <c r="W2463" s="60"/>
      <c r="X2463" s="60"/>
      <c r="Y2463" s="52" t="str">
        <f>IF(A2463&lt;&gt;"",IF(D2463="DIRECCIÓN_DE_TRANSFERENCIAS","280 0031",VLOOKUP(C2463,LISTAS·PAPP!$C$3:$D$76,2,0)),"")</f>
        <v/>
      </c>
      <c r="Z2463" s="61"/>
      <c r="AA2463" s="62"/>
      <c r="AB2463" s="62"/>
      <c r="AC2463" s="65" t="str">
        <f>IF(D2463&lt;&gt;"",VLOOKUP(D2463,LISTAS·PAPP!$I$3:$M$16,2,0),"")</f>
        <v/>
      </c>
      <c r="AD2463" s="51" t="str">
        <f>IF(D2463&lt;&gt;"",VLOOKUP(D2463,LISTAS·PAPP!$I$3:$M$16,3,0),"")</f>
        <v/>
      </c>
      <c r="AE2463" s="52" t="str">
        <f>IF(D2463&lt;&gt;"",VLOOKUP(D2463,LISTAS·PAPP!$I$3:$M$16,4,0),"")</f>
        <v/>
      </c>
      <c r="AF2463" s="51" t="str">
        <f>IF(D2463&lt;&gt;"",VLOOKUP(D2463,LISTAS·PAPP!$I$3:$M$16,5,0),"")</f>
        <v/>
      </c>
      <c r="AG2463" s="52" t="str">
        <f>IF(AH2463&lt;&gt;"",VLOOKUP(AH2463,LISTAS·PAPP!$O$3:$P$74,2,0),"")</f>
        <v/>
      </c>
      <c r="AH2463" s="58"/>
      <c r="AI2463" s="60"/>
      <c r="AJ2463" s="51" t="str">
        <f>IF(AI2463&lt;&gt;"",VLOOKUP(AI2463,LISTAS·PAPP!$X$4:$Y$80,2,0),"")</f>
        <v/>
      </c>
      <c r="AK2463" s="58"/>
      <c r="AL2463" s="60"/>
      <c r="AM2463" s="51" t="str">
        <f>IF(ISERROR(VLOOKUP(AL2463,LISTAS·PAPP!$AD$4:$AE$334,2,0))," ",VLOOKUP(AL2463,LISTAS·PAPP!$AD$4:$AE$334,2,0))</f>
        <v xml:space="preserve"> </v>
      </c>
      <c r="AN2463" s="63"/>
      <c r="AO2463" s="64"/>
      <c r="AP2463" s="64"/>
      <c r="AQ2463" s="64"/>
      <c r="AR2463" s="64"/>
      <c r="AS2463" s="64"/>
      <c r="AT2463" s="64"/>
      <c r="AU2463" s="64"/>
      <c r="AV2463" s="64"/>
      <c r="AW2463" s="64"/>
      <c r="AX2463" s="64"/>
      <c r="AY2463" s="64"/>
      <c r="AZ2463" s="64"/>
      <c r="BA2463" s="53" t="str">
        <f t="shared" si="115"/>
        <v/>
      </c>
      <c r="BB2463" s="54" t="str">
        <f t="shared" si="116"/>
        <v/>
      </c>
      <c r="BC2463" s="55" t="str">
        <f t="shared" si="117"/>
        <v xml:space="preserve"> </v>
      </c>
    </row>
    <row r="2464" spans="1:55" x14ac:dyDescent="0.25">
      <c r="A2464" s="58"/>
      <c r="B2464" s="58"/>
      <c r="C2464" s="58"/>
      <c r="D2464" s="58"/>
      <c r="E2464" s="51" t="str">
        <f>IF(C2464&lt;&gt;"",VLOOKUP(MID(C2464,18,5),LISTAS·PAPP!$E$4:$F$76,2,0),"")</f>
        <v/>
      </c>
      <c r="F2464" s="58"/>
      <c r="G2464" s="51" t="str">
        <f>IF(F2464&lt;&gt;"",VLOOKUP(F2464,LISTAS·PAPP!$R$3:$T$221,3,0),"")</f>
        <v/>
      </c>
      <c r="H2464" s="58"/>
      <c r="I2464" s="66"/>
      <c r="J2464" s="66"/>
      <c r="K2464" s="67"/>
      <c r="L2464" s="66"/>
      <c r="M2464" s="60"/>
      <c r="N2464" s="60"/>
      <c r="O2464" s="60"/>
      <c r="P2464" s="60"/>
      <c r="Q2464" s="60"/>
      <c r="R2464" s="60"/>
      <c r="S2464" s="60"/>
      <c r="T2464" s="60"/>
      <c r="U2464" s="60"/>
      <c r="V2464" s="60"/>
      <c r="W2464" s="60"/>
      <c r="X2464" s="60"/>
      <c r="Y2464" s="52" t="str">
        <f>IF(A2464&lt;&gt;"",IF(D2464="DIRECCIÓN_DE_TRANSFERENCIAS","280 0031",VLOOKUP(C2464,LISTAS·PAPP!$C$3:$D$76,2,0)),"")</f>
        <v/>
      </c>
      <c r="Z2464" s="61"/>
      <c r="AA2464" s="62"/>
      <c r="AB2464" s="62"/>
      <c r="AC2464" s="65" t="str">
        <f>IF(D2464&lt;&gt;"",VLOOKUP(D2464,LISTAS·PAPP!$I$3:$M$16,2,0),"")</f>
        <v/>
      </c>
      <c r="AD2464" s="51" t="str">
        <f>IF(D2464&lt;&gt;"",VLOOKUP(D2464,LISTAS·PAPP!$I$3:$M$16,3,0),"")</f>
        <v/>
      </c>
      <c r="AE2464" s="52" t="str">
        <f>IF(D2464&lt;&gt;"",VLOOKUP(D2464,LISTAS·PAPP!$I$3:$M$16,4,0),"")</f>
        <v/>
      </c>
      <c r="AF2464" s="51" t="str">
        <f>IF(D2464&lt;&gt;"",VLOOKUP(D2464,LISTAS·PAPP!$I$3:$M$16,5,0),"")</f>
        <v/>
      </c>
      <c r="AG2464" s="52" t="str">
        <f>IF(AH2464&lt;&gt;"",VLOOKUP(AH2464,LISTAS·PAPP!$O$3:$P$74,2,0),"")</f>
        <v/>
      </c>
      <c r="AH2464" s="58"/>
      <c r="AI2464" s="60"/>
      <c r="AJ2464" s="51" t="str">
        <f>IF(AI2464&lt;&gt;"",VLOOKUP(AI2464,LISTAS·PAPP!$X$4:$Y$80,2,0),"")</f>
        <v/>
      </c>
      <c r="AK2464" s="58"/>
      <c r="AL2464" s="60"/>
      <c r="AM2464" s="51" t="str">
        <f>IF(ISERROR(VLOOKUP(AL2464,LISTAS·PAPP!$AD$4:$AE$334,2,0))," ",VLOOKUP(AL2464,LISTAS·PAPP!$AD$4:$AE$334,2,0))</f>
        <v xml:space="preserve"> </v>
      </c>
      <c r="AN2464" s="63"/>
      <c r="AO2464" s="64"/>
      <c r="AP2464" s="64"/>
      <c r="AQ2464" s="64"/>
      <c r="AR2464" s="64"/>
      <c r="AS2464" s="64"/>
      <c r="AT2464" s="64"/>
      <c r="AU2464" s="64"/>
      <c r="AV2464" s="64"/>
      <c r="AW2464" s="64"/>
      <c r="AX2464" s="64"/>
      <c r="AY2464" s="64"/>
      <c r="AZ2464" s="64"/>
      <c r="BA2464" s="53" t="str">
        <f t="shared" si="115"/>
        <v/>
      </c>
      <c r="BB2464" s="54" t="str">
        <f t="shared" si="116"/>
        <v/>
      </c>
      <c r="BC2464" s="55" t="str">
        <f t="shared" si="117"/>
        <v xml:space="preserve"> </v>
      </c>
    </row>
    <row r="2465" spans="1:55" x14ac:dyDescent="0.25">
      <c r="A2465" s="58"/>
      <c r="B2465" s="58"/>
      <c r="C2465" s="58"/>
      <c r="D2465" s="58"/>
      <c r="E2465" s="51" t="str">
        <f>IF(C2465&lt;&gt;"",VLOOKUP(MID(C2465,18,5),LISTAS·PAPP!$E$4:$F$76,2,0),"")</f>
        <v/>
      </c>
      <c r="F2465" s="58"/>
      <c r="G2465" s="51" t="str">
        <f>IF(F2465&lt;&gt;"",VLOOKUP(F2465,LISTAS·PAPP!$R$3:$T$221,3,0),"")</f>
        <v/>
      </c>
      <c r="H2465" s="58"/>
      <c r="I2465" s="66"/>
      <c r="J2465" s="66"/>
      <c r="K2465" s="67"/>
      <c r="L2465" s="66"/>
      <c r="M2465" s="60"/>
      <c r="N2465" s="60"/>
      <c r="O2465" s="60"/>
      <c r="P2465" s="60"/>
      <c r="Q2465" s="60"/>
      <c r="R2465" s="60"/>
      <c r="S2465" s="60"/>
      <c r="T2465" s="60"/>
      <c r="U2465" s="60"/>
      <c r="V2465" s="60"/>
      <c r="W2465" s="60"/>
      <c r="X2465" s="60"/>
      <c r="Y2465" s="52" t="str">
        <f>IF(A2465&lt;&gt;"",IF(D2465="DIRECCIÓN_DE_TRANSFERENCIAS","280 0031",VLOOKUP(C2465,LISTAS·PAPP!$C$3:$D$76,2,0)),"")</f>
        <v/>
      </c>
      <c r="Z2465" s="61"/>
      <c r="AA2465" s="62"/>
      <c r="AB2465" s="62"/>
      <c r="AC2465" s="65" t="str">
        <f>IF(D2465&lt;&gt;"",VLOOKUP(D2465,LISTAS·PAPP!$I$3:$M$16,2,0),"")</f>
        <v/>
      </c>
      <c r="AD2465" s="51" t="str">
        <f>IF(D2465&lt;&gt;"",VLOOKUP(D2465,LISTAS·PAPP!$I$3:$M$16,3,0),"")</f>
        <v/>
      </c>
      <c r="AE2465" s="52" t="str">
        <f>IF(D2465&lt;&gt;"",VLOOKUP(D2465,LISTAS·PAPP!$I$3:$M$16,4,0),"")</f>
        <v/>
      </c>
      <c r="AF2465" s="51" t="str">
        <f>IF(D2465&lt;&gt;"",VLOOKUP(D2465,LISTAS·PAPP!$I$3:$M$16,5,0),"")</f>
        <v/>
      </c>
      <c r="AG2465" s="52" t="str">
        <f>IF(AH2465&lt;&gt;"",VLOOKUP(AH2465,LISTAS·PAPP!$O$3:$P$74,2,0),"")</f>
        <v/>
      </c>
      <c r="AH2465" s="58"/>
      <c r="AI2465" s="60"/>
      <c r="AJ2465" s="51" t="str">
        <f>IF(AI2465&lt;&gt;"",VLOOKUP(AI2465,LISTAS·PAPP!$X$4:$Y$80,2,0),"")</f>
        <v/>
      </c>
      <c r="AK2465" s="58"/>
      <c r="AL2465" s="60"/>
      <c r="AM2465" s="51" t="str">
        <f>IF(ISERROR(VLOOKUP(AL2465,LISTAS·PAPP!$AD$4:$AE$334,2,0))," ",VLOOKUP(AL2465,LISTAS·PAPP!$AD$4:$AE$334,2,0))</f>
        <v xml:space="preserve"> </v>
      </c>
      <c r="AN2465" s="63"/>
      <c r="AO2465" s="64"/>
      <c r="AP2465" s="64"/>
      <c r="AQ2465" s="64"/>
      <c r="AR2465" s="64"/>
      <c r="AS2465" s="64"/>
      <c r="AT2465" s="64"/>
      <c r="AU2465" s="64"/>
      <c r="AV2465" s="64"/>
      <c r="AW2465" s="64"/>
      <c r="AX2465" s="64"/>
      <c r="AY2465" s="64"/>
      <c r="AZ2465" s="64"/>
      <c r="BA2465" s="53" t="str">
        <f t="shared" si="115"/>
        <v/>
      </c>
      <c r="BB2465" s="54" t="str">
        <f t="shared" si="116"/>
        <v/>
      </c>
      <c r="BC2465" s="55" t="str">
        <f t="shared" si="117"/>
        <v xml:space="preserve"> </v>
      </c>
    </row>
    <row r="2466" spans="1:55" x14ac:dyDescent="0.25">
      <c r="A2466" s="58"/>
      <c r="B2466" s="58"/>
      <c r="C2466" s="58"/>
      <c r="D2466" s="58"/>
      <c r="E2466" s="51" t="str">
        <f>IF(C2466&lt;&gt;"",VLOOKUP(MID(C2466,18,5),LISTAS·PAPP!$E$4:$F$76,2,0),"")</f>
        <v/>
      </c>
      <c r="F2466" s="58"/>
      <c r="G2466" s="51" t="str">
        <f>IF(F2466&lt;&gt;"",VLOOKUP(F2466,LISTAS·PAPP!$R$3:$T$221,3,0),"")</f>
        <v/>
      </c>
      <c r="H2466" s="58"/>
      <c r="I2466" s="66"/>
      <c r="J2466" s="66"/>
      <c r="K2466" s="67"/>
      <c r="L2466" s="66"/>
      <c r="M2466" s="60"/>
      <c r="N2466" s="60"/>
      <c r="O2466" s="60"/>
      <c r="P2466" s="60"/>
      <c r="Q2466" s="60"/>
      <c r="R2466" s="60"/>
      <c r="S2466" s="60"/>
      <c r="T2466" s="60"/>
      <c r="U2466" s="60"/>
      <c r="V2466" s="60"/>
      <c r="W2466" s="60"/>
      <c r="X2466" s="60"/>
      <c r="Y2466" s="52" t="str">
        <f>IF(A2466&lt;&gt;"",IF(D2466="DIRECCIÓN_DE_TRANSFERENCIAS","280 0031",VLOOKUP(C2466,LISTAS·PAPP!$C$3:$D$76,2,0)),"")</f>
        <v/>
      </c>
      <c r="Z2466" s="61"/>
      <c r="AA2466" s="62"/>
      <c r="AB2466" s="62"/>
      <c r="AC2466" s="65" t="str">
        <f>IF(D2466&lt;&gt;"",VLOOKUP(D2466,LISTAS·PAPP!$I$3:$M$16,2,0),"")</f>
        <v/>
      </c>
      <c r="AD2466" s="51" t="str">
        <f>IF(D2466&lt;&gt;"",VLOOKUP(D2466,LISTAS·PAPP!$I$3:$M$16,3,0),"")</f>
        <v/>
      </c>
      <c r="AE2466" s="52" t="str">
        <f>IF(D2466&lt;&gt;"",VLOOKUP(D2466,LISTAS·PAPP!$I$3:$M$16,4,0),"")</f>
        <v/>
      </c>
      <c r="AF2466" s="51" t="str">
        <f>IF(D2466&lt;&gt;"",VLOOKUP(D2466,LISTAS·PAPP!$I$3:$M$16,5,0),"")</f>
        <v/>
      </c>
      <c r="AG2466" s="52" t="str">
        <f>IF(AH2466&lt;&gt;"",VLOOKUP(AH2466,LISTAS·PAPP!$O$3:$P$74,2,0),"")</f>
        <v/>
      </c>
      <c r="AH2466" s="58"/>
      <c r="AI2466" s="60"/>
      <c r="AJ2466" s="51" t="str">
        <f>IF(AI2466&lt;&gt;"",VLOOKUP(AI2466,LISTAS·PAPP!$X$4:$Y$80,2,0),"")</f>
        <v/>
      </c>
      <c r="AK2466" s="58"/>
      <c r="AL2466" s="60"/>
      <c r="AM2466" s="51" t="str">
        <f>IF(ISERROR(VLOOKUP(AL2466,LISTAS·PAPP!$AD$4:$AE$334,2,0))," ",VLOOKUP(AL2466,LISTAS·PAPP!$AD$4:$AE$334,2,0))</f>
        <v xml:space="preserve"> </v>
      </c>
      <c r="AN2466" s="63"/>
      <c r="AO2466" s="64"/>
      <c r="AP2466" s="64"/>
      <c r="AQ2466" s="64"/>
      <c r="AR2466" s="64"/>
      <c r="AS2466" s="64"/>
      <c r="AT2466" s="64"/>
      <c r="AU2466" s="64"/>
      <c r="AV2466" s="64"/>
      <c r="AW2466" s="64"/>
      <c r="AX2466" s="64"/>
      <c r="AY2466" s="64"/>
      <c r="AZ2466" s="64"/>
      <c r="BA2466" s="53" t="str">
        <f t="shared" si="115"/>
        <v/>
      </c>
      <c r="BB2466" s="54" t="str">
        <f t="shared" si="116"/>
        <v/>
      </c>
      <c r="BC2466" s="55" t="str">
        <f t="shared" si="117"/>
        <v xml:space="preserve"> </v>
      </c>
    </row>
    <row r="2467" spans="1:55" x14ac:dyDescent="0.25">
      <c r="A2467" s="58"/>
      <c r="B2467" s="58"/>
      <c r="C2467" s="58"/>
      <c r="D2467" s="58"/>
      <c r="E2467" s="51" t="str">
        <f>IF(C2467&lt;&gt;"",VLOOKUP(MID(C2467,18,5),LISTAS·PAPP!$E$4:$F$76,2,0),"")</f>
        <v/>
      </c>
      <c r="F2467" s="58"/>
      <c r="G2467" s="51" t="str">
        <f>IF(F2467&lt;&gt;"",VLOOKUP(F2467,LISTAS·PAPP!$R$3:$T$221,3,0),"")</f>
        <v/>
      </c>
      <c r="H2467" s="58"/>
      <c r="I2467" s="66"/>
      <c r="J2467" s="66"/>
      <c r="K2467" s="67"/>
      <c r="L2467" s="66"/>
      <c r="M2467" s="60"/>
      <c r="N2467" s="60"/>
      <c r="O2467" s="60"/>
      <c r="P2467" s="60"/>
      <c r="Q2467" s="60"/>
      <c r="R2467" s="60"/>
      <c r="S2467" s="60"/>
      <c r="T2467" s="60"/>
      <c r="U2467" s="60"/>
      <c r="V2467" s="60"/>
      <c r="W2467" s="60"/>
      <c r="X2467" s="60"/>
      <c r="Y2467" s="52" t="str">
        <f>IF(A2467&lt;&gt;"",IF(D2467="DIRECCIÓN_DE_TRANSFERENCIAS","280 0031",VLOOKUP(C2467,LISTAS·PAPP!$C$3:$D$76,2,0)),"")</f>
        <v/>
      </c>
      <c r="Z2467" s="61"/>
      <c r="AA2467" s="62"/>
      <c r="AB2467" s="62"/>
      <c r="AC2467" s="65" t="str">
        <f>IF(D2467&lt;&gt;"",VLOOKUP(D2467,LISTAS·PAPP!$I$3:$M$16,2,0),"")</f>
        <v/>
      </c>
      <c r="AD2467" s="51" t="str">
        <f>IF(D2467&lt;&gt;"",VLOOKUP(D2467,LISTAS·PAPP!$I$3:$M$16,3,0),"")</f>
        <v/>
      </c>
      <c r="AE2467" s="52" t="str">
        <f>IF(D2467&lt;&gt;"",VLOOKUP(D2467,LISTAS·PAPP!$I$3:$M$16,4,0),"")</f>
        <v/>
      </c>
      <c r="AF2467" s="51" t="str">
        <f>IF(D2467&lt;&gt;"",VLOOKUP(D2467,LISTAS·PAPP!$I$3:$M$16,5,0),"")</f>
        <v/>
      </c>
      <c r="AG2467" s="52" t="str">
        <f>IF(AH2467&lt;&gt;"",VLOOKUP(AH2467,LISTAS·PAPP!$O$3:$P$74,2,0),"")</f>
        <v/>
      </c>
      <c r="AH2467" s="58"/>
      <c r="AI2467" s="60"/>
      <c r="AJ2467" s="51" t="str">
        <f>IF(AI2467&lt;&gt;"",VLOOKUP(AI2467,LISTAS·PAPP!$X$4:$Y$80,2,0),"")</f>
        <v/>
      </c>
      <c r="AK2467" s="58"/>
      <c r="AL2467" s="60"/>
      <c r="AM2467" s="51" t="str">
        <f>IF(ISERROR(VLOOKUP(AL2467,LISTAS·PAPP!$AD$4:$AE$334,2,0))," ",VLOOKUP(AL2467,LISTAS·PAPP!$AD$4:$AE$334,2,0))</f>
        <v xml:space="preserve"> </v>
      </c>
      <c r="AN2467" s="63"/>
      <c r="AO2467" s="64"/>
      <c r="AP2467" s="64"/>
      <c r="AQ2467" s="64"/>
      <c r="AR2467" s="64"/>
      <c r="AS2467" s="64"/>
      <c r="AT2467" s="64"/>
      <c r="AU2467" s="64"/>
      <c r="AV2467" s="64"/>
      <c r="AW2467" s="64"/>
      <c r="AX2467" s="64"/>
      <c r="AY2467" s="64"/>
      <c r="AZ2467" s="64"/>
      <c r="BA2467" s="53" t="str">
        <f t="shared" si="115"/>
        <v/>
      </c>
      <c r="BB2467" s="54" t="str">
        <f t="shared" si="116"/>
        <v/>
      </c>
      <c r="BC2467" s="55" t="str">
        <f t="shared" si="117"/>
        <v xml:space="preserve"> </v>
      </c>
    </row>
    <row r="2468" spans="1:55" x14ac:dyDescent="0.25">
      <c r="A2468" s="58"/>
      <c r="B2468" s="58"/>
      <c r="C2468" s="58"/>
      <c r="D2468" s="58"/>
      <c r="E2468" s="51" t="str">
        <f>IF(C2468&lt;&gt;"",VLOOKUP(MID(C2468,18,5),LISTAS·PAPP!$E$4:$F$76,2,0),"")</f>
        <v/>
      </c>
      <c r="F2468" s="58"/>
      <c r="G2468" s="51" t="str">
        <f>IF(F2468&lt;&gt;"",VLOOKUP(F2468,LISTAS·PAPP!$R$3:$T$221,3,0),"")</f>
        <v/>
      </c>
      <c r="H2468" s="58"/>
      <c r="I2468" s="66"/>
      <c r="J2468" s="66"/>
      <c r="K2468" s="67"/>
      <c r="L2468" s="66"/>
      <c r="M2468" s="60"/>
      <c r="N2468" s="60"/>
      <c r="O2468" s="60"/>
      <c r="P2468" s="60"/>
      <c r="Q2468" s="60"/>
      <c r="R2468" s="60"/>
      <c r="S2468" s="60"/>
      <c r="T2468" s="60"/>
      <c r="U2468" s="60"/>
      <c r="V2468" s="60"/>
      <c r="W2468" s="60"/>
      <c r="X2468" s="60"/>
      <c r="Y2468" s="52" t="str">
        <f>IF(A2468&lt;&gt;"",IF(D2468="DIRECCIÓN_DE_TRANSFERENCIAS","280 0031",VLOOKUP(C2468,LISTAS·PAPP!$C$3:$D$76,2,0)),"")</f>
        <v/>
      </c>
      <c r="Z2468" s="61"/>
      <c r="AA2468" s="62"/>
      <c r="AB2468" s="62"/>
      <c r="AC2468" s="65" t="str">
        <f>IF(D2468&lt;&gt;"",VLOOKUP(D2468,LISTAS·PAPP!$I$3:$M$16,2,0),"")</f>
        <v/>
      </c>
      <c r="AD2468" s="51" t="str">
        <f>IF(D2468&lt;&gt;"",VLOOKUP(D2468,LISTAS·PAPP!$I$3:$M$16,3,0),"")</f>
        <v/>
      </c>
      <c r="AE2468" s="52" t="str">
        <f>IF(D2468&lt;&gt;"",VLOOKUP(D2468,LISTAS·PAPP!$I$3:$M$16,4,0),"")</f>
        <v/>
      </c>
      <c r="AF2468" s="51" t="str">
        <f>IF(D2468&lt;&gt;"",VLOOKUP(D2468,LISTAS·PAPP!$I$3:$M$16,5,0),"")</f>
        <v/>
      </c>
      <c r="AG2468" s="52" t="str">
        <f>IF(AH2468&lt;&gt;"",VLOOKUP(AH2468,LISTAS·PAPP!$O$3:$P$74,2,0),"")</f>
        <v/>
      </c>
      <c r="AH2468" s="58"/>
      <c r="AI2468" s="60"/>
      <c r="AJ2468" s="51" t="str">
        <f>IF(AI2468&lt;&gt;"",VLOOKUP(AI2468,LISTAS·PAPP!$X$4:$Y$80,2,0),"")</f>
        <v/>
      </c>
      <c r="AK2468" s="58"/>
      <c r="AL2468" s="60"/>
      <c r="AM2468" s="51" t="str">
        <f>IF(ISERROR(VLOOKUP(AL2468,LISTAS·PAPP!$AD$4:$AE$334,2,0))," ",VLOOKUP(AL2468,LISTAS·PAPP!$AD$4:$AE$334,2,0))</f>
        <v xml:space="preserve"> </v>
      </c>
      <c r="AN2468" s="63"/>
      <c r="AO2468" s="64"/>
      <c r="AP2468" s="64"/>
      <c r="AQ2468" s="64"/>
      <c r="AR2468" s="64"/>
      <c r="AS2468" s="64"/>
      <c r="AT2468" s="64"/>
      <c r="AU2468" s="64"/>
      <c r="AV2468" s="64"/>
      <c r="AW2468" s="64"/>
      <c r="AX2468" s="64"/>
      <c r="AY2468" s="64"/>
      <c r="AZ2468" s="64"/>
      <c r="BA2468" s="53" t="str">
        <f t="shared" si="115"/>
        <v/>
      </c>
      <c r="BB2468" s="54" t="str">
        <f t="shared" si="116"/>
        <v/>
      </c>
      <c r="BC2468" s="55" t="str">
        <f t="shared" si="117"/>
        <v xml:space="preserve"> </v>
      </c>
    </row>
    <row r="2469" spans="1:55" x14ac:dyDescent="0.25">
      <c r="A2469" s="58"/>
      <c r="B2469" s="58"/>
      <c r="C2469" s="58"/>
      <c r="D2469" s="58"/>
      <c r="E2469" s="51" t="str">
        <f>IF(C2469&lt;&gt;"",VLOOKUP(MID(C2469,18,5),LISTAS·PAPP!$E$4:$F$76,2,0),"")</f>
        <v/>
      </c>
      <c r="F2469" s="58"/>
      <c r="G2469" s="51" t="str">
        <f>IF(F2469&lt;&gt;"",VLOOKUP(F2469,LISTAS·PAPP!$R$3:$T$221,3,0),"")</f>
        <v/>
      </c>
      <c r="H2469" s="58"/>
      <c r="I2469" s="66"/>
      <c r="J2469" s="66"/>
      <c r="K2469" s="67"/>
      <c r="L2469" s="66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/>
      <c r="W2469" s="60"/>
      <c r="X2469" s="60"/>
      <c r="Y2469" s="52" t="str">
        <f>IF(A2469&lt;&gt;"",IF(D2469="DIRECCIÓN_DE_TRANSFERENCIAS","280 0031",VLOOKUP(C2469,LISTAS·PAPP!$C$3:$D$76,2,0)),"")</f>
        <v/>
      </c>
      <c r="Z2469" s="61"/>
      <c r="AA2469" s="62"/>
      <c r="AB2469" s="62"/>
      <c r="AC2469" s="65" t="str">
        <f>IF(D2469&lt;&gt;"",VLOOKUP(D2469,LISTAS·PAPP!$I$3:$M$16,2,0),"")</f>
        <v/>
      </c>
      <c r="AD2469" s="51" t="str">
        <f>IF(D2469&lt;&gt;"",VLOOKUP(D2469,LISTAS·PAPP!$I$3:$M$16,3,0),"")</f>
        <v/>
      </c>
      <c r="AE2469" s="52" t="str">
        <f>IF(D2469&lt;&gt;"",VLOOKUP(D2469,LISTAS·PAPP!$I$3:$M$16,4,0),"")</f>
        <v/>
      </c>
      <c r="AF2469" s="51" t="str">
        <f>IF(D2469&lt;&gt;"",VLOOKUP(D2469,LISTAS·PAPP!$I$3:$M$16,5,0),"")</f>
        <v/>
      </c>
      <c r="AG2469" s="52" t="str">
        <f>IF(AH2469&lt;&gt;"",VLOOKUP(AH2469,LISTAS·PAPP!$O$3:$P$74,2,0),"")</f>
        <v/>
      </c>
      <c r="AH2469" s="58"/>
      <c r="AI2469" s="60"/>
      <c r="AJ2469" s="51" t="str">
        <f>IF(AI2469&lt;&gt;"",VLOOKUP(AI2469,LISTAS·PAPP!$X$4:$Y$80,2,0),"")</f>
        <v/>
      </c>
      <c r="AK2469" s="58"/>
      <c r="AL2469" s="60"/>
      <c r="AM2469" s="51" t="str">
        <f>IF(ISERROR(VLOOKUP(AL2469,LISTAS·PAPP!$AD$4:$AE$334,2,0))," ",VLOOKUP(AL2469,LISTAS·PAPP!$AD$4:$AE$334,2,0))</f>
        <v xml:space="preserve"> </v>
      </c>
      <c r="AN2469" s="63"/>
      <c r="AO2469" s="64"/>
      <c r="AP2469" s="64"/>
      <c r="AQ2469" s="64"/>
      <c r="AR2469" s="64"/>
      <c r="AS2469" s="64"/>
      <c r="AT2469" s="64"/>
      <c r="AU2469" s="64"/>
      <c r="AV2469" s="64"/>
      <c r="AW2469" s="64"/>
      <c r="AX2469" s="64"/>
      <c r="AY2469" s="64"/>
      <c r="AZ2469" s="64"/>
      <c r="BA2469" s="53" t="str">
        <f t="shared" si="115"/>
        <v/>
      </c>
      <c r="BB2469" s="54" t="str">
        <f t="shared" si="116"/>
        <v/>
      </c>
      <c r="BC2469" s="55" t="str">
        <f t="shared" si="117"/>
        <v xml:space="preserve"> </v>
      </c>
    </row>
    <row r="2470" spans="1:55" x14ac:dyDescent="0.25">
      <c r="A2470" s="58"/>
      <c r="B2470" s="58"/>
      <c r="C2470" s="58"/>
      <c r="D2470" s="58"/>
      <c r="E2470" s="51" t="str">
        <f>IF(C2470&lt;&gt;"",VLOOKUP(MID(C2470,18,5),LISTAS·PAPP!$E$4:$F$76,2,0),"")</f>
        <v/>
      </c>
      <c r="F2470" s="58"/>
      <c r="G2470" s="51" t="str">
        <f>IF(F2470&lt;&gt;"",VLOOKUP(F2470,LISTAS·PAPP!$R$3:$T$221,3,0),"")</f>
        <v/>
      </c>
      <c r="H2470" s="58"/>
      <c r="I2470" s="66"/>
      <c r="J2470" s="66"/>
      <c r="K2470" s="67"/>
      <c r="L2470" s="66"/>
      <c r="M2470" s="60"/>
      <c r="N2470" s="60"/>
      <c r="O2470" s="60"/>
      <c r="P2470" s="60"/>
      <c r="Q2470" s="60"/>
      <c r="R2470" s="60"/>
      <c r="S2470" s="60"/>
      <c r="T2470" s="60"/>
      <c r="U2470" s="60"/>
      <c r="V2470" s="60"/>
      <c r="W2470" s="60"/>
      <c r="X2470" s="60"/>
      <c r="Y2470" s="52" t="str">
        <f>IF(A2470&lt;&gt;"",IF(D2470="DIRECCIÓN_DE_TRANSFERENCIAS","280 0031",VLOOKUP(C2470,LISTAS·PAPP!$C$3:$D$76,2,0)),"")</f>
        <v/>
      </c>
      <c r="Z2470" s="61"/>
      <c r="AA2470" s="62"/>
      <c r="AB2470" s="62"/>
      <c r="AC2470" s="65" t="str">
        <f>IF(D2470&lt;&gt;"",VLOOKUP(D2470,LISTAS·PAPP!$I$3:$M$16,2,0),"")</f>
        <v/>
      </c>
      <c r="AD2470" s="51" t="str">
        <f>IF(D2470&lt;&gt;"",VLOOKUP(D2470,LISTAS·PAPP!$I$3:$M$16,3,0),"")</f>
        <v/>
      </c>
      <c r="AE2470" s="52" t="str">
        <f>IF(D2470&lt;&gt;"",VLOOKUP(D2470,LISTAS·PAPP!$I$3:$M$16,4,0),"")</f>
        <v/>
      </c>
      <c r="AF2470" s="51" t="str">
        <f>IF(D2470&lt;&gt;"",VLOOKUP(D2470,LISTAS·PAPP!$I$3:$M$16,5,0),"")</f>
        <v/>
      </c>
      <c r="AG2470" s="52" t="str">
        <f>IF(AH2470&lt;&gt;"",VLOOKUP(AH2470,LISTAS·PAPP!$O$3:$P$74,2,0),"")</f>
        <v/>
      </c>
      <c r="AH2470" s="58"/>
      <c r="AI2470" s="60"/>
      <c r="AJ2470" s="51" t="str">
        <f>IF(AI2470&lt;&gt;"",VLOOKUP(AI2470,LISTAS·PAPP!$X$4:$Y$80,2,0),"")</f>
        <v/>
      </c>
      <c r="AK2470" s="58"/>
      <c r="AL2470" s="60"/>
      <c r="AM2470" s="51" t="str">
        <f>IF(ISERROR(VLOOKUP(AL2470,LISTAS·PAPP!$AD$4:$AE$334,2,0))," ",VLOOKUP(AL2470,LISTAS·PAPP!$AD$4:$AE$334,2,0))</f>
        <v xml:space="preserve"> </v>
      </c>
      <c r="AN2470" s="63"/>
      <c r="AO2470" s="64"/>
      <c r="AP2470" s="64"/>
      <c r="AQ2470" s="64"/>
      <c r="AR2470" s="64"/>
      <c r="AS2470" s="64"/>
      <c r="AT2470" s="64"/>
      <c r="AU2470" s="64"/>
      <c r="AV2470" s="64"/>
      <c r="AW2470" s="64"/>
      <c r="AX2470" s="64"/>
      <c r="AY2470" s="64"/>
      <c r="AZ2470" s="64"/>
      <c r="BA2470" s="53" t="str">
        <f t="shared" si="115"/>
        <v/>
      </c>
      <c r="BB2470" s="54" t="str">
        <f t="shared" si="116"/>
        <v/>
      </c>
      <c r="BC2470" s="55" t="str">
        <f t="shared" si="117"/>
        <v xml:space="preserve"> </v>
      </c>
    </row>
    <row r="2471" spans="1:55" x14ac:dyDescent="0.25">
      <c r="A2471" s="58"/>
      <c r="B2471" s="58"/>
      <c r="C2471" s="58"/>
      <c r="D2471" s="58"/>
      <c r="E2471" s="51" t="str">
        <f>IF(C2471&lt;&gt;"",VLOOKUP(MID(C2471,18,5),LISTAS·PAPP!$E$4:$F$76,2,0),"")</f>
        <v/>
      </c>
      <c r="F2471" s="58"/>
      <c r="G2471" s="51" t="str">
        <f>IF(F2471&lt;&gt;"",VLOOKUP(F2471,LISTAS·PAPP!$R$3:$T$221,3,0),"")</f>
        <v/>
      </c>
      <c r="H2471" s="58"/>
      <c r="I2471" s="66"/>
      <c r="J2471" s="66"/>
      <c r="K2471" s="67"/>
      <c r="L2471" s="66"/>
      <c r="M2471" s="60"/>
      <c r="N2471" s="60"/>
      <c r="O2471" s="60"/>
      <c r="P2471" s="60"/>
      <c r="Q2471" s="60"/>
      <c r="R2471" s="60"/>
      <c r="S2471" s="60"/>
      <c r="T2471" s="60"/>
      <c r="U2471" s="60"/>
      <c r="V2471" s="60"/>
      <c r="W2471" s="60"/>
      <c r="X2471" s="60"/>
      <c r="Y2471" s="52" t="str">
        <f>IF(A2471&lt;&gt;"",IF(D2471="DIRECCIÓN_DE_TRANSFERENCIAS","280 0031",VLOOKUP(C2471,LISTAS·PAPP!$C$3:$D$76,2,0)),"")</f>
        <v/>
      </c>
      <c r="Z2471" s="61"/>
      <c r="AA2471" s="62"/>
      <c r="AB2471" s="62"/>
      <c r="AC2471" s="65" t="str">
        <f>IF(D2471&lt;&gt;"",VLOOKUP(D2471,LISTAS·PAPP!$I$3:$M$16,2,0),"")</f>
        <v/>
      </c>
      <c r="AD2471" s="51" t="str">
        <f>IF(D2471&lt;&gt;"",VLOOKUP(D2471,LISTAS·PAPP!$I$3:$M$16,3,0),"")</f>
        <v/>
      </c>
      <c r="AE2471" s="52" t="str">
        <f>IF(D2471&lt;&gt;"",VLOOKUP(D2471,LISTAS·PAPP!$I$3:$M$16,4,0),"")</f>
        <v/>
      </c>
      <c r="AF2471" s="51" t="str">
        <f>IF(D2471&lt;&gt;"",VLOOKUP(D2471,LISTAS·PAPP!$I$3:$M$16,5,0),"")</f>
        <v/>
      </c>
      <c r="AG2471" s="52" t="str">
        <f>IF(AH2471&lt;&gt;"",VLOOKUP(AH2471,LISTAS·PAPP!$O$3:$P$74,2,0),"")</f>
        <v/>
      </c>
      <c r="AH2471" s="58"/>
      <c r="AI2471" s="60"/>
      <c r="AJ2471" s="51" t="str">
        <f>IF(AI2471&lt;&gt;"",VLOOKUP(AI2471,LISTAS·PAPP!$X$4:$Y$80,2,0),"")</f>
        <v/>
      </c>
      <c r="AK2471" s="58"/>
      <c r="AL2471" s="60"/>
      <c r="AM2471" s="51" t="str">
        <f>IF(ISERROR(VLOOKUP(AL2471,LISTAS·PAPP!$AD$4:$AE$334,2,0))," ",VLOOKUP(AL2471,LISTAS·PAPP!$AD$4:$AE$334,2,0))</f>
        <v xml:space="preserve"> </v>
      </c>
      <c r="AN2471" s="63"/>
      <c r="AO2471" s="64"/>
      <c r="AP2471" s="64"/>
      <c r="AQ2471" s="64"/>
      <c r="AR2471" s="64"/>
      <c r="AS2471" s="64"/>
      <c r="AT2471" s="64"/>
      <c r="AU2471" s="64"/>
      <c r="AV2471" s="64"/>
      <c r="AW2471" s="64"/>
      <c r="AX2471" s="64"/>
      <c r="AY2471" s="64"/>
      <c r="AZ2471" s="64"/>
      <c r="BA2471" s="53" t="str">
        <f t="shared" si="115"/>
        <v/>
      </c>
      <c r="BB2471" s="54" t="str">
        <f t="shared" si="116"/>
        <v/>
      </c>
      <c r="BC2471" s="55" t="str">
        <f t="shared" si="117"/>
        <v xml:space="preserve"> </v>
      </c>
    </row>
    <row r="2472" spans="1:55" x14ac:dyDescent="0.25">
      <c r="A2472" s="58"/>
      <c r="B2472" s="58"/>
      <c r="C2472" s="58"/>
      <c r="D2472" s="58"/>
      <c r="E2472" s="51" t="str">
        <f>IF(C2472&lt;&gt;"",VLOOKUP(MID(C2472,18,5),LISTAS·PAPP!$E$4:$F$76,2,0),"")</f>
        <v/>
      </c>
      <c r="F2472" s="58"/>
      <c r="G2472" s="51" t="str">
        <f>IF(F2472&lt;&gt;"",VLOOKUP(F2472,LISTAS·PAPP!$R$3:$T$221,3,0),"")</f>
        <v/>
      </c>
      <c r="H2472" s="58"/>
      <c r="I2472" s="66"/>
      <c r="J2472" s="66"/>
      <c r="K2472" s="67"/>
      <c r="L2472" s="66"/>
      <c r="M2472" s="60"/>
      <c r="N2472" s="60"/>
      <c r="O2472" s="60"/>
      <c r="P2472" s="60"/>
      <c r="Q2472" s="60"/>
      <c r="R2472" s="60"/>
      <c r="S2472" s="60"/>
      <c r="T2472" s="60"/>
      <c r="U2472" s="60"/>
      <c r="V2472" s="60"/>
      <c r="W2472" s="60"/>
      <c r="X2472" s="60"/>
      <c r="Y2472" s="52" t="str">
        <f>IF(A2472&lt;&gt;"",IF(D2472="DIRECCIÓN_DE_TRANSFERENCIAS","280 0031",VLOOKUP(C2472,LISTAS·PAPP!$C$3:$D$76,2,0)),"")</f>
        <v/>
      </c>
      <c r="Z2472" s="61"/>
      <c r="AA2472" s="62"/>
      <c r="AB2472" s="62"/>
      <c r="AC2472" s="65" t="str">
        <f>IF(D2472&lt;&gt;"",VLOOKUP(D2472,LISTAS·PAPP!$I$3:$M$16,2,0),"")</f>
        <v/>
      </c>
      <c r="AD2472" s="51" t="str">
        <f>IF(D2472&lt;&gt;"",VLOOKUP(D2472,LISTAS·PAPP!$I$3:$M$16,3,0),"")</f>
        <v/>
      </c>
      <c r="AE2472" s="52" t="str">
        <f>IF(D2472&lt;&gt;"",VLOOKUP(D2472,LISTAS·PAPP!$I$3:$M$16,4,0),"")</f>
        <v/>
      </c>
      <c r="AF2472" s="51" t="str">
        <f>IF(D2472&lt;&gt;"",VLOOKUP(D2472,LISTAS·PAPP!$I$3:$M$16,5,0),"")</f>
        <v/>
      </c>
      <c r="AG2472" s="52" t="str">
        <f>IF(AH2472&lt;&gt;"",VLOOKUP(AH2472,LISTAS·PAPP!$O$3:$P$74,2,0),"")</f>
        <v/>
      </c>
      <c r="AH2472" s="58"/>
      <c r="AI2472" s="60"/>
      <c r="AJ2472" s="51" t="str">
        <f>IF(AI2472&lt;&gt;"",VLOOKUP(AI2472,LISTAS·PAPP!$X$4:$Y$80,2,0),"")</f>
        <v/>
      </c>
      <c r="AK2472" s="58"/>
      <c r="AL2472" s="60"/>
      <c r="AM2472" s="51" t="str">
        <f>IF(ISERROR(VLOOKUP(AL2472,LISTAS·PAPP!$AD$4:$AE$334,2,0))," ",VLOOKUP(AL2472,LISTAS·PAPP!$AD$4:$AE$334,2,0))</f>
        <v xml:space="preserve"> </v>
      </c>
      <c r="AN2472" s="63"/>
      <c r="AO2472" s="64"/>
      <c r="AP2472" s="64"/>
      <c r="AQ2472" s="64"/>
      <c r="AR2472" s="64"/>
      <c r="AS2472" s="64"/>
      <c r="AT2472" s="64"/>
      <c r="AU2472" s="64"/>
      <c r="AV2472" s="64"/>
      <c r="AW2472" s="64"/>
      <c r="AX2472" s="64"/>
      <c r="AY2472" s="64"/>
      <c r="AZ2472" s="64"/>
      <c r="BA2472" s="53" t="str">
        <f t="shared" si="115"/>
        <v/>
      </c>
      <c r="BB2472" s="54" t="str">
        <f t="shared" si="116"/>
        <v/>
      </c>
      <c r="BC2472" s="55" t="str">
        <f t="shared" si="117"/>
        <v xml:space="preserve"> </v>
      </c>
    </row>
    <row r="2473" spans="1:55" x14ac:dyDescent="0.25">
      <c r="A2473" s="58"/>
      <c r="B2473" s="58"/>
      <c r="C2473" s="58"/>
      <c r="D2473" s="58"/>
      <c r="E2473" s="51" t="str">
        <f>IF(C2473&lt;&gt;"",VLOOKUP(MID(C2473,18,5),LISTAS·PAPP!$E$4:$F$76,2,0),"")</f>
        <v/>
      </c>
      <c r="F2473" s="58"/>
      <c r="G2473" s="51" t="str">
        <f>IF(F2473&lt;&gt;"",VLOOKUP(F2473,LISTAS·PAPP!$R$3:$T$221,3,0),"")</f>
        <v/>
      </c>
      <c r="H2473" s="58"/>
      <c r="I2473" s="66"/>
      <c r="J2473" s="66"/>
      <c r="K2473" s="67"/>
      <c r="L2473" s="66"/>
      <c r="M2473" s="60"/>
      <c r="N2473" s="60"/>
      <c r="O2473" s="60"/>
      <c r="P2473" s="60"/>
      <c r="Q2473" s="60"/>
      <c r="R2473" s="60"/>
      <c r="S2473" s="60"/>
      <c r="T2473" s="60"/>
      <c r="U2473" s="60"/>
      <c r="V2473" s="60"/>
      <c r="W2473" s="60"/>
      <c r="X2473" s="60"/>
      <c r="Y2473" s="52" t="str">
        <f>IF(A2473&lt;&gt;"",IF(D2473="DIRECCIÓN_DE_TRANSFERENCIAS","280 0031",VLOOKUP(C2473,LISTAS·PAPP!$C$3:$D$76,2,0)),"")</f>
        <v/>
      </c>
      <c r="Z2473" s="61"/>
      <c r="AA2473" s="62"/>
      <c r="AB2473" s="62"/>
      <c r="AC2473" s="65" t="str">
        <f>IF(D2473&lt;&gt;"",VLOOKUP(D2473,LISTAS·PAPP!$I$3:$M$16,2,0),"")</f>
        <v/>
      </c>
      <c r="AD2473" s="51" t="str">
        <f>IF(D2473&lt;&gt;"",VLOOKUP(D2473,LISTAS·PAPP!$I$3:$M$16,3,0),"")</f>
        <v/>
      </c>
      <c r="AE2473" s="52" t="str">
        <f>IF(D2473&lt;&gt;"",VLOOKUP(D2473,LISTAS·PAPP!$I$3:$M$16,4,0),"")</f>
        <v/>
      </c>
      <c r="AF2473" s="51" t="str">
        <f>IF(D2473&lt;&gt;"",VLOOKUP(D2473,LISTAS·PAPP!$I$3:$M$16,5,0),"")</f>
        <v/>
      </c>
      <c r="AG2473" s="52" t="str">
        <f>IF(AH2473&lt;&gt;"",VLOOKUP(AH2473,LISTAS·PAPP!$O$3:$P$74,2,0),"")</f>
        <v/>
      </c>
      <c r="AH2473" s="58"/>
      <c r="AI2473" s="60"/>
      <c r="AJ2473" s="51" t="str">
        <f>IF(AI2473&lt;&gt;"",VLOOKUP(AI2473,LISTAS·PAPP!$X$4:$Y$80,2,0),"")</f>
        <v/>
      </c>
      <c r="AK2473" s="58"/>
      <c r="AL2473" s="60"/>
      <c r="AM2473" s="51" t="str">
        <f>IF(ISERROR(VLOOKUP(AL2473,LISTAS·PAPP!$AD$4:$AE$334,2,0))," ",VLOOKUP(AL2473,LISTAS·PAPP!$AD$4:$AE$334,2,0))</f>
        <v xml:space="preserve"> </v>
      </c>
      <c r="AN2473" s="63"/>
      <c r="AO2473" s="64"/>
      <c r="AP2473" s="64"/>
      <c r="AQ2473" s="64"/>
      <c r="AR2473" s="64"/>
      <c r="AS2473" s="64"/>
      <c r="AT2473" s="64"/>
      <c r="AU2473" s="64"/>
      <c r="AV2473" s="64"/>
      <c r="AW2473" s="64"/>
      <c r="AX2473" s="64"/>
      <c r="AY2473" s="64"/>
      <c r="AZ2473" s="64"/>
      <c r="BA2473" s="53" t="str">
        <f t="shared" si="115"/>
        <v/>
      </c>
      <c r="BB2473" s="54" t="str">
        <f t="shared" si="116"/>
        <v/>
      </c>
      <c r="BC2473" s="55" t="str">
        <f t="shared" si="117"/>
        <v xml:space="preserve"> </v>
      </c>
    </row>
    <row r="2474" spans="1:55" x14ac:dyDescent="0.25">
      <c r="A2474" s="58"/>
      <c r="B2474" s="58"/>
      <c r="C2474" s="58"/>
      <c r="D2474" s="58"/>
      <c r="E2474" s="51" t="str">
        <f>IF(C2474&lt;&gt;"",VLOOKUP(MID(C2474,18,5),LISTAS·PAPP!$E$4:$F$76,2,0),"")</f>
        <v/>
      </c>
      <c r="F2474" s="58"/>
      <c r="G2474" s="51" t="str">
        <f>IF(F2474&lt;&gt;"",VLOOKUP(F2474,LISTAS·PAPP!$R$3:$T$221,3,0),"")</f>
        <v/>
      </c>
      <c r="H2474" s="58"/>
      <c r="I2474" s="66"/>
      <c r="J2474" s="66"/>
      <c r="K2474" s="67"/>
      <c r="L2474" s="66"/>
      <c r="M2474" s="60"/>
      <c r="N2474" s="60"/>
      <c r="O2474" s="60"/>
      <c r="P2474" s="60"/>
      <c r="Q2474" s="60"/>
      <c r="R2474" s="60"/>
      <c r="S2474" s="60"/>
      <c r="T2474" s="60"/>
      <c r="U2474" s="60"/>
      <c r="V2474" s="60"/>
      <c r="W2474" s="60"/>
      <c r="X2474" s="60"/>
      <c r="Y2474" s="52" t="str">
        <f>IF(A2474&lt;&gt;"",IF(D2474="DIRECCIÓN_DE_TRANSFERENCIAS","280 0031",VLOOKUP(C2474,LISTAS·PAPP!$C$3:$D$76,2,0)),"")</f>
        <v/>
      </c>
      <c r="Z2474" s="61"/>
      <c r="AA2474" s="62"/>
      <c r="AB2474" s="62"/>
      <c r="AC2474" s="65" t="str">
        <f>IF(D2474&lt;&gt;"",VLOOKUP(D2474,LISTAS·PAPP!$I$3:$M$16,2,0),"")</f>
        <v/>
      </c>
      <c r="AD2474" s="51" t="str">
        <f>IF(D2474&lt;&gt;"",VLOOKUP(D2474,LISTAS·PAPP!$I$3:$M$16,3,0),"")</f>
        <v/>
      </c>
      <c r="AE2474" s="52" t="str">
        <f>IF(D2474&lt;&gt;"",VLOOKUP(D2474,LISTAS·PAPP!$I$3:$M$16,4,0),"")</f>
        <v/>
      </c>
      <c r="AF2474" s="51" t="str">
        <f>IF(D2474&lt;&gt;"",VLOOKUP(D2474,LISTAS·PAPP!$I$3:$M$16,5,0),"")</f>
        <v/>
      </c>
      <c r="AG2474" s="52" t="str">
        <f>IF(AH2474&lt;&gt;"",VLOOKUP(AH2474,LISTAS·PAPP!$O$3:$P$74,2,0),"")</f>
        <v/>
      </c>
      <c r="AH2474" s="58"/>
      <c r="AI2474" s="60"/>
      <c r="AJ2474" s="51" t="str">
        <f>IF(AI2474&lt;&gt;"",VLOOKUP(AI2474,LISTAS·PAPP!$X$4:$Y$80,2,0),"")</f>
        <v/>
      </c>
      <c r="AK2474" s="58"/>
      <c r="AL2474" s="60"/>
      <c r="AM2474" s="51" t="str">
        <f>IF(ISERROR(VLOOKUP(AL2474,LISTAS·PAPP!$AD$4:$AE$334,2,0))," ",VLOOKUP(AL2474,LISTAS·PAPP!$AD$4:$AE$334,2,0))</f>
        <v xml:space="preserve"> </v>
      </c>
      <c r="AN2474" s="63"/>
      <c r="AO2474" s="64"/>
      <c r="AP2474" s="64"/>
      <c r="AQ2474" s="64"/>
      <c r="AR2474" s="64"/>
      <c r="AS2474" s="64"/>
      <c r="AT2474" s="64"/>
      <c r="AU2474" s="64"/>
      <c r="AV2474" s="64"/>
      <c r="AW2474" s="64"/>
      <c r="AX2474" s="64"/>
      <c r="AY2474" s="64"/>
      <c r="AZ2474" s="64"/>
      <c r="BA2474" s="53" t="str">
        <f t="shared" si="115"/>
        <v/>
      </c>
      <c r="BB2474" s="54" t="str">
        <f t="shared" si="116"/>
        <v/>
      </c>
      <c r="BC2474" s="55" t="str">
        <f t="shared" si="117"/>
        <v xml:space="preserve"> </v>
      </c>
    </row>
    <row r="2475" spans="1:55" x14ac:dyDescent="0.25">
      <c r="A2475" s="58"/>
      <c r="B2475" s="58"/>
      <c r="C2475" s="58"/>
      <c r="D2475" s="58"/>
      <c r="E2475" s="51" t="str">
        <f>IF(C2475&lt;&gt;"",VLOOKUP(MID(C2475,18,5),LISTAS·PAPP!$E$4:$F$76,2,0),"")</f>
        <v/>
      </c>
      <c r="F2475" s="58"/>
      <c r="G2475" s="51" t="str">
        <f>IF(F2475&lt;&gt;"",VLOOKUP(F2475,LISTAS·PAPP!$R$3:$T$221,3,0),"")</f>
        <v/>
      </c>
      <c r="H2475" s="58"/>
      <c r="I2475" s="66"/>
      <c r="J2475" s="66"/>
      <c r="K2475" s="67"/>
      <c r="L2475" s="66"/>
      <c r="M2475" s="60"/>
      <c r="N2475" s="60"/>
      <c r="O2475" s="60"/>
      <c r="P2475" s="60"/>
      <c r="Q2475" s="60"/>
      <c r="R2475" s="60"/>
      <c r="S2475" s="60"/>
      <c r="T2475" s="60"/>
      <c r="U2475" s="60"/>
      <c r="V2475" s="60"/>
      <c r="W2475" s="60"/>
      <c r="X2475" s="60"/>
      <c r="Y2475" s="52" t="str">
        <f>IF(A2475&lt;&gt;"",IF(D2475="DIRECCIÓN_DE_TRANSFERENCIAS","280 0031",VLOOKUP(C2475,LISTAS·PAPP!$C$3:$D$76,2,0)),"")</f>
        <v/>
      </c>
      <c r="Z2475" s="61"/>
      <c r="AA2475" s="62"/>
      <c r="AB2475" s="62"/>
      <c r="AC2475" s="65" t="str">
        <f>IF(D2475&lt;&gt;"",VLOOKUP(D2475,LISTAS·PAPP!$I$3:$M$16,2,0),"")</f>
        <v/>
      </c>
      <c r="AD2475" s="51" t="str">
        <f>IF(D2475&lt;&gt;"",VLOOKUP(D2475,LISTAS·PAPP!$I$3:$M$16,3,0),"")</f>
        <v/>
      </c>
      <c r="AE2475" s="52" t="str">
        <f>IF(D2475&lt;&gt;"",VLOOKUP(D2475,LISTAS·PAPP!$I$3:$M$16,4,0),"")</f>
        <v/>
      </c>
      <c r="AF2475" s="51" t="str">
        <f>IF(D2475&lt;&gt;"",VLOOKUP(D2475,LISTAS·PAPP!$I$3:$M$16,5,0),"")</f>
        <v/>
      </c>
      <c r="AG2475" s="52" t="str">
        <f>IF(AH2475&lt;&gt;"",VLOOKUP(AH2475,LISTAS·PAPP!$O$3:$P$74,2,0),"")</f>
        <v/>
      </c>
      <c r="AH2475" s="58"/>
      <c r="AI2475" s="60"/>
      <c r="AJ2475" s="51" t="str">
        <f>IF(AI2475&lt;&gt;"",VLOOKUP(AI2475,LISTAS·PAPP!$X$4:$Y$80,2,0),"")</f>
        <v/>
      </c>
      <c r="AK2475" s="58"/>
      <c r="AL2475" s="60"/>
      <c r="AM2475" s="51" t="str">
        <f>IF(ISERROR(VLOOKUP(AL2475,LISTAS·PAPP!$AD$4:$AE$334,2,0))," ",VLOOKUP(AL2475,LISTAS·PAPP!$AD$4:$AE$334,2,0))</f>
        <v xml:space="preserve"> </v>
      </c>
      <c r="AN2475" s="63"/>
      <c r="AO2475" s="64"/>
      <c r="AP2475" s="64"/>
      <c r="AQ2475" s="64"/>
      <c r="AR2475" s="64"/>
      <c r="AS2475" s="64"/>
      <c r="AT2475" s="64"/>
      <c r="AU2475" s="64"/>
      <c r="AV2475" s="64"/>
      <c r="AW2475" s="64"/>
      <c r="AX2475" s="64"/>
      <c r="AY2475" s="64"/>
      <c r="AZ2475" s="64"/>
      <c r="BA2475" s="53" t="str">
        <f t="shared" si="115"/>
        <v/>
      </c>
      <c r="BB2475" s="54" t="str">
        <f t="shared" si="116"/>
        <v/>
      </c>
      <c r="BC2475" s="55" t="str">
        <f t="shared" si="117"/>
        <v xml:space="preserve"> </v>
      </c>
    </row>
    <row r="2476" spans="1:55" x14ac:dyDescent="0.25">
      <c r="A2476" s="58"/>
      <c r="B2476" s="58"/>
      <c r="C2476" s="58"/>
      <c r="D2476" s="58"/>
      <c r="E2476" s="51" t="str">
        <f>IF(C2476&lt;&gt;"",VLOOKUP(MID(C2476,18,5),LISTAS·PAPP!$E$4:$F$76,2,0),"")</f>
        <v/>
      </c>
      <c r="F2476" s="58"/>
      <c r="G2476" s="51" t="str">
        <f>IF(F2476&lt;&gt;"",VLOOKUP(F2476,LISTAS·PAPP!$R$3:$T$221,3,0),"")</f>
        <v/>
      </c>
      <c r="H2476" s="58"/>
      <c r="I2476" s="66"/>
      <c r="J2476" s="66"/>
      <c r="K2476" s="67"/>
      <c r="L2476" s="66"/>
      <c r="M2476" s="60"/>
      <c r="N2476" s="60"/>
      <c r="O2476" s="60"/>
      <c r="P2476" s="60"/>
      <c r="Q2476" s="60"/>
      <c r="R2476" s="60"/>
      <c r="S2476" s="60"/>
      <c r="T2476" s="60"/>
      <c r="U2476" s="60"/>
      <c r="V2476" s="60"/>
      <c r="W2476" s="60"/>
      <c r="X2476" s="60"/>
      <c r="Y2476" s="52" t="str">
        <f>IF(A2476&lt;&gt;"",IF(D2476="DIRECCIÓN_DE_TRANSFERENCIAS","280 0031",VLOOKUP(C2476,LISTAS·PAPP!$C$3:$D$76,2,0)),"")</f>
        <v/>
      </c>
      <c r="Z2476" s="61"/>
      <c r="AA2476" s="62"/>
      <c r="AB2476" s="62"/>
      <c r="AC2476" s="65" t="str">
        <f>IF(D2476&lt;&gt;"",VLOOKUP(D2476,LISTAS·PAPP!$I$3:$M$16,2,0),"")</f>
        <v/>
      </c>
      <c r="AD2476" s="51" t="str">
        <f>IF(D2476&lt;&gt;"",VLOOKUP(D2476,LISTAS·PAPP!$I$3:$M$16,3,0),"")</f>
        <v/>
      </c>
      <c r="AE2476" s="52" t="str">
        <f>IF(D2476&lt;&gt;"",VLOOKUP(D2476,LISTAS·PAPP!$I$3:$M$16,4,0),"")</f>
        <v/>
      </c>
      <c r="AF2476" s="51" t="str">
        <f>IF(D2476&lt;&gt;"",VLOOKUP(D2476,LISTAS·PAPP!$I$3:$M$16,5,0),"")</f>
        <v/>
      </c>
      <c r="AG2476" s="52" t="str">
        <f>IF(AH2476&lt;&gt;"",VLOOKUP(AH2476,LISTAS·PAPP!$O$3:$P$74,2,0),"")</f>
        <v/>
      </c>
      <c r="AH2476" s="58"/>
      <c r="AI2476" s="60"/>
      <c r="AJ2476" s="51" t="str">
        <f>IF(AI2476&lt;&gt;"",VLOOKUP(AI2476,LISTAS·PAPP!$X$4:$Y$80,2,0),"")</f>
        <v/>
      </c>
      <c r="AK2476" s="58"/>
      <c r="AL2476" s="60"/>
      <c r="AM2476" s="51" t="str">
        <f>IF(ISERROR(VLOOKUP(AL2476,LISTAS·PAPP!$AD$4:$AE$334,2,0))," ",VLOOKUP(AL2476,LISTAS·PAPP!$AD$4:$AE$334,2,0))</f>
        <v xml:space="preserve"> </v>
      </c>
      <c r="AN2476" s="63"/>
      <c r="AO2476" s="64"/>
      <c r="AP2476" s="64"/>
      <c r="AQ2476" s="64"/>
      <c r="AR2476" s="64"/>
      <c r="AS2476" s="64"/>
      <c r="AT2476" s="64"/>
      <c r="AU2476" s="64"/>
      <c r="AV2476" s="64"/>
      <c r="AW2476" s="64"/>
      <c r="AX2476" s="64"/>
      <c r="AY2476" s="64"/>
      <c r="AZ2476" s="64"/>
      <c r="BA2476" s="53" t="str">
        <f t="shared" si="115"/>
        <v/>
      </c>
      <c r="BB2476" s="54" t="str">
        <f t="shared" si="116"/>
        <v/>
      </c>
      <c r="BC2476" s="55" t="str">
        <f t="shared" si="117"/>
        <v xml:space="preserve"> </v>
      </c>
    </row>
    <row r="2477" spans="1:55" x14ac:dyDescent="0.25">
      <c r="A2477" s="58"/>
      <c r="B2477" s="58"/>
      <c r="C2477" s="58"/>
      <c r="D2477" s="58"/>
      <c r="E2477" s="51" t="str">
        <f>IF(C2477&lt;&gt;"",VLOOKUP(MID(C2477,18,5),LISTAS·PAPP!$E$4:$F$76,2,0),"")</f>
        <v/>
      </c>
      <c r="F2477" s="58"/>
      <c r="G2477" s="51" t="str">
        <f>IF(F2477&lt;&gt;"",VLOOKUP(F2477,LISTAS·PAPP!$R$3:$T$221,3,0),"")</f>
        <v/>
      </c>
      <c r="H2477" s="58"/>
      <c r="I2477" s="66"/>
      <c r="J2477" s="66"/>
      <c r="K2477" s="67"/>
      <c r="L2477" s="66"/>
      <c r="M2477" s="60"/>
      <c r="N2477" s="60"/>
      <c r="O2477" s="60"/>
      <c r="P2477" s="60"/>
      <c r="Q2477" s="60"/>
      <c r="R2477" s="60"/>
      <c r="S2477" s="60"/>
      <c r="T2477" s="60"/>
      <c r="U2477" s="60"/>
      <c r="V2477" s="60"/>
      <c r="W2477" s="60"/>
      <c r="X2477" s="60"/>
      <c r="Y2477" s="52" t="str">
        <f>IF(A2477&lt;&gt;"",IF(D2477="DIRECCIÓN_DE_TRANSFERENCIAS","280 0031",VLOOKUP(C2477,LISTAS·PAPP!$C$3:$D$76,2,0)),"")</f>
        <v/>
      </c>
      <c r="Z2477" s="61"/>
      <c r="AA2477" s="62"/>
      <c r="AB2477" s="62"/>
      <c r="AC2477" s="65" t="str">
        <f>IF(D2477&lt;&gt;"",VLOOKUP(D2477,LISTAS·PAPP!$I$3:$M$16,2,0),"")</f>
        <v/>
      </c>
      <c r="AD2477" s="51" t="str">
        <f>IF(D2477&lt;&gt;"",VLOOKUP(D2477,LISTAS·PAPP!$I$3:$M$16,3,0),"")</f>
        <v/>
      </c>
      <c r="AE2477" s="52" t="str">
        <f>IF(D2477&lt;&gt;"",VLOOKUP(D2477,LISTAS·PAPP!$I$3:$M$16,4,0),"")</f>
        <v/>
      </c>
      <c r="AF2477" s="51" t="str">
        <f>IF(D2477&lt;&gt;"",VLOOKUP(D2477,LISTAS·PAPP!$I$3:$M$16,5,0),"")</f>
        <v/>
      </c>
      <c r="AG2477" s="52" t="str">
        <f>IF(AH2477&lt;&gt;"",VLOOKUP(AH2477,LISTAS·PAPP!$O$3:$P$74,2,0),"")</f>
        <v/>
      </c>
      <c r="AH2477" s="58"/>
      <c r="AI2477" s="60"/>
      <c r="AJ2477" s="51" t="str">
        <f>IF(AI2477&lt;&gt;"",VLOOKUP(AI2477,LISTAS·PAPP!$X$4:$Y$80,2,0),"")</f>
        <v/>
      </c>
      <c r="AK2477" s="58"/>
      <c r="AL2477" s="60"/>
      <c r="AM2477" s="51" t="str">
        <f>IF(ISERROR(VLOOKUP(AL2477,LISTAS·PAPP!$AD$4:$AE$334,2,0))," ",VLOOKUP(AL2477,LISTAS·PAPP!$AD$4:$AE$334,2,0))</f>
        <v xml:space="preserve"> </v>
      </c>
      <c r="AN2477" s="63"/>
      <c r="AO2477" s="64"/>
      <c r="AP2477" s="64"/>
      <c r="AQ2477" s="64"/>
      <c r="AR2477" s="64"/>
      <c r="AS2477" s="64"/>
      <c r="AT2477" s="64"/>
      <c r="AU2477" s="64"/>
      <c r="AV2477" s="64"/>
      <c r="AW2477" s="64"/>
      <c r="AX2477" s="64"/>
      <c r="AY2477" s="64"/>
      <c r="AZ2477" s="64"/>
      <c r="BA2477" s="53" t="str">
        <f t="shared" si="115"/>
        <v/>
      </c>
      <c r="BB2477" s="54" t="str">
        <f t="shared" si="116"/>
        <v/>
      </c>
      <c r="BC2477" s="55" t="str">
        <f t="shared" si="117"/>
        <v xml:space="preserve"> </v>
      </c>
    </row>
    <row r="2478" spans="1:55" x14ac:dyDescent="0.25">
      <c r="A2478" s="58"/>
      <c r="B2478" s="58"/>
      <c r="C2478" s="58"/>
      <c r="D2478" s="58"/>
      <c r="E2478" s="51" t="str">
        <f>IF(C2478&lt;&gt;"",VLOOKUP(MID(C2478,18,5),LISTAS·PAPP!$E$4:$F$76,2,0),"")</f>
        <v/>
      </c>
      <c r="F2478" s="58"/>
      <c r="G2478" s="51" t="str">
        <f>IF(F2478&lt;&gt;"",VLOOKUP(F2478,LISTAS·PAPP!$R$3:$T$221,3,0),"")</f>
        <v/>
      </c>
      <c r="H2478" s="58"/>
      <c r="I2478" s="66"/>
      <c r="J2478" s="66"/>
      <c r="K2478" s="67"/>
      <c r="L2478" s="66"/>
      <c r="M2478" s="60"/>
      <c r="N2478" s="60"/>
      <c r="O2478" s="60"/>
      <c r="P2478" s="60"/>
      <c r="Q2478" s="60"/>
      <c r="R2478" s="60"/>
      <c r="S2478" s="60"/>
      <c r="T2478" s="60"/>
      <c r="U2478" s="60"/>
      <c r="V2478" s="60"/>
      <c r="W2478" s="60"/>
      <c r="X2478" s="60"/>
      <c r="Y2478" s="52" t="str">
        <f>IF(A2478&lt;&gt;"",IF(D2478="DIRECCIÓN_DE_TRANSFERENCIAS","280 0031",VLOOKUP(C2478,LISTAS·PAPP!$C$3:$D$76,2,0)),"")</f>
        <v/>
      </c>
      <c r="Z2478" s="61"/>
      <c r="AA2478" s="62"/>
      <c r="AB2478" s="62"/>
      <c r="AC2478" s="65" t="str">
        <f>IF(D2478&lt;&gt;"",VLOOKUP(D2478,LISTAS·PAPP!$I$3:$M$16,2,0),"")</f>
        <v/>
      </c>
      <c r="AD2478" s="51" t="str">
        <f>IF(D2478&lt;&gt;"",VLOOKUP(D2478,LISTAS·PAPP!$I$3:$M$16,3,0),"")</f>
        <v/>
      </c>
      <c r="AE2478" s="52" t="str">
        <f>IF(D2478&lt;&gt;"",VLOOKUP(D2478,LISTAS·PAPP!$I$3:$M$16,4,0),"")</f>
        <v/>
      </c>
      <c r="AF2478" s="51" t="str">
        <f>IF(D2478&lt;&gt;"",VLOOKUP(D2478,LISTAS·PAPP!$I$3:$M$16,5,0),"")</f>
        <v/>
      </c>
      <c r="AG2478" s="52" t="str">
        <f>IF(AH2478&lt;&gt;"",VLOOKUP(AH2478,LISTAS·PAPP!$O$3:$P$74,2,0),"")</f>
        <v/>
      </c>
      <c r="AH2478" s="58"/>
      <c r="AI2478" s="60"/>
      <c r="AJ2478" s="51" t="str">
        <f>IF(AI2478&lt;&gt;"",VLOOKUP(AI2478,LISTAS·PAPP!$X$4:$Y$80,2,0),"")</f>
        <v/>
      </c>
      <c r="AK2478" s="58"/>
      <c r="AL2478" s="60"/>
      <c r="AM2478" s="51" t="str">
        <f>IF(ISERROR(VLOOKUP(AL2478,LISTAS·PAPP!$AD$4:$AE$334,2,0))," ",VLOOKUP(AL2478,LISTAS·PAPP!$AD$4:$AE$334,2,0))</f>
        <v xml:space="preserve"> </v>
      </c>
      <c r="AN2478" s="63"/>
      <c r="AO2478" s="64"/>
      <c r="AP2478" s="64"/>
      <c r="AQ2478" s="64"/>
      <c r="AR2478" s="64"/>
      <c r="AS2478" s="64"/>
      <c r="AT2478" s="64"/>
      <c r="AU2478" s="64"/>
      <c r="AV2478" s="64"/>
      <c r="AW2478" s="64"/>
      <c r="AX2478" s="64"/>
      <c r="AY2478" s="64"/>
      <c r="AZ2478" s="64"/>
      <c r="BA2478" s="53" t="str">
        <f t="shared" si="115"/>
        <v/>
      </c>
      <c r="BB2478" s="54" t="str">
        <f t="shared" si="116"/>
        <v/>
      </c>
      <c r="BC2478" s="55" t="str">
        <f t="shared" si="117"/>
        <v xml:space="preserve"> </v>
      </c>
    </row>
    <row r="2479" spans="1:55" x14ac:dyDescent="0.25">
      <c r="A2479" s="58"/>
      <c r="B2479" s="58"/>
      <c r="C2479" s="58"/>
      <c r="D2479" s="58"/>
      <c r="E2479" s="51" t="str">
        <f>IF(C2479&lt;&gt;"",VLOOKUP(MID(C2479,18,5),LISTAS·PAPP!$E$4:$F$76,2,0),"")</f>
        <v/>
      </c>
      <c r="F2479" s="58"/>
      <c r="G2479" s="51" t="str">
        <f>IF(F2479&lt;&gt;"",VLOOKUP(F2479,LISTAS·PAPP!$R$3:$T$221,3,0),"")</f>
        <v/>
      </c>
      <c r="H2479" s="58"/>
      <c r="I2479" s="66"/>
      <c r="J2479" s="66"/>
      <c r="K2479" s="67"/>
      <c r="L2479" s="66"/>
      <c r="M2479" s="60"/>
      <c r="N2479" s="60"/>
      <c r="O2479" s="60"/>
      <c r="P2479" s="60"/>
      <c r="Q2479" s="60"/>
      <c r="R2479" s="60"/>
      <c r="S2479" s="60"/>
      <c r="T2479" s="60"/>
      <c r="U2479" s="60"/>
      <c r="V2479" s="60"/>
      <c r="W2479" s="60"/>
      <c r="X2479" s="60"/>
      <c r="Y2479" s="52" t="str">
        <f>IF(A2479&lt;&gt;"",IF(D2479="DIRECCIÓN_DE_TRANSFERENCIAS","280 0031",VLOOKUP(C2479,LISTAS·PAPP!$C$3:$D$76,2,0)),"")</f>
        <v/>
      </c>
      <c r="Z2479" s="61"/>
      <c r="AA2479" s="62"/>
      <c r="AB2479" s="62"/>
      <c r="AC2479" s="65" t="str">
        <f>IF(D2479&lt;&gt;"",VLOOKUP(D2479,LISTAS·PAPP!$I$3:$M$16,2,0),"")</f>
        <v/>
      </c>
      <c r="AD2479" s="51" t="str">
        <f>IF(D2479&lt;&gt;"",VLOOKUP(D2479,LISTAS·PAPP!$I$3:$M$16,3,0),"")</f>
        <v/>
      </c>
      <c r="AE2479" s="52" t="str">
        <f>IF(D2479&lt;&gt;"",VLOOKUP(D2479,LISTAS·PAPP!$I$3:$M$16,4,0),"")</f>
        <v/>
      </c>
      <c r="AF2479" s="51" t="str">
        <f>IF(D2479&lt;&gt;"",VLOOKUP(D2479,LISTAS·PAPP!$I$3:$M$16,5,0),"")</f>
        <v/>
      </c>
      <c r="AG2479" s="52" t="str">
        <f>IF(AH2479&lt;&gt;"",VLOOKUP(AH2479,LISTAS·PAPP!$O$3:$P$74,2,0),"")</f>
        <v/>
      </c>
      <c r="AH2479" s="58"/>
      <c r="AI2479" s="60"/>
      <c r="AJ2479" s="51" t="str">
        <f>IF(AI2479&lt;&gt;"",VLOOKUP(AI2479,LISTAS·PAPP!$X$4:$Y$80,2,0),"")</f>
        <v/>
      </c>
      <c r="AK2479" s="58"/>
      <c r="AL2479" s="60"/>
      <c r="AM2479" s="51" t="str">
        <f>IF(ISERROR(VLOOKUP(AL2479,LISTAS·PAPP!$AD$4:$AE$334,2,0))," ",VLOOKUP(AL2479,LISTAS·PAPP!$AD$4:$AE$334,2,0))</f>
        <v xml:space="preserve"> </v>
      </c>
      <c r="AN2479" s="63"/>
      <c r="AO2479" s="64"/>
      <c r="AP2479" s="64"/>
      <c r="AQ2479" s="64"/>
      <c r="AR2479" s="64"/>
      <c r="AS2479" s="64"/>
      <c r="AT2479" s="64"/>
      <c r="AU2479" s="64"/>
      <c r="AV2479" s="64"/>
      <c r="AW2479" s="64"/>
      <c r="AX2479" s="64"/>
      <c r="AY2479" s="64"/>
      <c r="AZ2479" s="64"/>
      <c r="BA2479" s="53" t="str">
        <f t="shared" si="115"/>
        <v/>
      </c>
      <c r="BB2479" s="54" t="str">
        <f t="shared" si="116"/>
        <v/>
      </c>
      <c r="BC2479" s="55" t="str">
        <f t="shared" si="117"/>
        <v xml:space="preserve"> </v>
      </c>
    </row>
    <row r="2480" spans="1:55" x14ac:dyDescent="0.25">
      <c r="A2480" s="58"/>
      <c r="B2480" s="58"/>
      <c r="C2480" s="58"/>
      <c r="D2480" s="58"/>
      <c r="E2480" s="51" t="str">
        <f>IF(C2480&lt;&gt;"",VLOOKUP(MID(C2480,18,5),LISTAS·PAPP!$E$4:$F$76,2,0),"")</f>
        <v/>
      </c>
      <c r="F2480" s="58"/>
      <c r="G2480" s="51" t="str">
        <f>IF(F2480&lt;&gt;"",VLOOKUP(F2480,LISTAS·PAPP!$R$3:$T$221,3,0),"")</f>
        <v/>
      </c>
      <c r="H2480" s="58"/>
      <c r="I2480" s="66"/>
      <c r="J2480" s="66"/>
      <c r="K2480" s="67"/>
      <c r="L2480" s="66"/>
      <c r="M2480" s="60"/>
      <c r="N2480" s="60"/>
      <c r="O2480" s="60"/>
      <c r="P2480" s="60"/>
      <c r="Q2480" s="60"/>
      <c r="R2480" s="60"/>
      <c r="S2480" s="60"/>
      <c r="T2480" s="60"/>
      <c r="U2480" s="60"/>
      <c r="V2480" s="60"/>
      <c r="W2480" s="60"/>
      <c r="X2480" s="60"/>
      <c r="Y2480" s="52" t="str">
        <f>IF(A2480&lt;&gt;"",IF(D2480="DIRECCIÓN_DE_TRANSFERENCIAS","280 0031",VLOOKUP(C2480,LISTAS·PAPP!$C$3:$D$76,2,0)),"")</f>
        <v/>
      </c>
      <c r="Z2480" s="61"/>
      <c r="AA2480" s="62"/>
      <c r="AB2480" s="62"/>
      <c r="AC2480" s="65" t="str">
        <f>IF(D2480&lt;&gt;"",VLOOKUP(D2480,LISTAS·PAPP!$I$3:$M$16,2,0),"")</f>
        <v/>
      </c>
      <c r="AD2480" s="51" t="str">
        <f>IF(D2480&lt;&gt;"",VLOOKUP(D2480,LISTAS·PAPP!$I$3:$M$16,3,0),"")</f>
        <v/>
      </c>
      <c r="AE2480" s="52" t="str">
        <f>IF(D2480&lt;&gt;"",VLOOKUP(D2480,LISTAS·PAPP!$I$3:$M$16,4,0),"")</f>
        <v/>
      </c>
      <c r="AF2480" s="51" t="str">
        <f>IF(D2480&lt;&gt;"",VLOOKUP(D2480,LISTAS·PAPP!$I$3:$M$16,5,0),"")</f>
        <v/>
      </c>
      <c r="AG2480" s="52" t="str">
        <f>IF(AH2480&lt;&gt;"",VLOOKUP(AH2480,LISTAS·PAPP!$O$3:$P$74,2,0),"")</f>
        <v/>
      </c>
      <c r="AH2480" s="58"/>
      <c r="AI2480" s="60"/>
      <c r="AJ2480" s="51" t="str">
        <f>IF(AI2480&lt;&gt;"",VLOOKUP(AI2480,LISTAS·PAPP!$X$4:$Y$80,2,0),"")</f>
        <v/>
      </c>
      <c r="AK2480" s="58"/>
      <c r="AL2480" s="60"/>
      <c r="AM2480" s="51" t="str">
        <f>IF(ISERROR(VLOOKUP(AL2480,LISTAS·PAPP!$AD$4:$AE$334,2,0))," ",VLOOKUP(AL2480,LISTAS·PAPP!$AD$4:$AE$334,2,0))</f>
        <v xml:space="preserve"> </v>
      </c>
      <c r="AN2480" s="63"/>
      <c r="AO2480" s="64"/>
      <c r="AP2480" s="64"/>
      <c r="AQ2480" s="64"/>
      <c r="AR2480" s="64"/>
      <c r="AS2480" s="64"/>
      <c r="AT2480" s="64"/>
      <c r="AU2480" s="64"/>
      <c r="AV2480" s="64"/>
      <c r="AW2480" s="64"/>
      <c r="AX2480" s="64"/>
      <c r="AY2480" s="64"/>
      <c r="AZ2480" s="64"/>
      <c r="BA2480" s="53" t="str">
        <f t="shared" si="115"/>
        <v/>
      </c>
      <c r="BB2480" s="54" t="str">
        <f t="shared" si="116"/>
        <v/>
      </c>
      <c r="BC2480" s="55" t="str">
        <f t="shared" si="117"/>
        <v xml:space="preserve"> </v>
      </c>
    </row>
    <row r="2481" spans="1:55" x14ac:dyDescent="0.25">
      <c r="A2481" s="58"/>
      <c r="B2481" s="58"/>
      <c r="C2481" s="58"/>
      <c r="D2481" s="58"/>
      <c r="E2481" s="51" t="str">
        <f>IF(C2481&lt;&gt;"",VLOOKUP(MID(C2481,18,5),LISTAS·PAPP!$E$4:$F$76,2,0),"")</f>
        <v/>
      </c>
      <c r="F2481" s="58"/>
      <c r="G2481" s="51" t="str">
        <f>IF(F2481&lt;&gt;"",VLOOKUP(F2481,LISTAS·PAPP!$R$3:$T$221,3,0),"")</f>
        <v/>
      </c>
      <c r="H2481" s="58"/>
      <c r="I2481" s="66"/>
      <c r="J2481" s="66"/>
      <c r="K2481" s="67"/>
      <c r="L2481" s="66"/>
      <c r="M2481" s="60"/>
      <c r="N2481" s="60"/>
      <c r="O2481" s="60"/>
      <c r="P2481" s="60"/>
      <c r="Q2481" s="60"/>
      <c r="R2481" s="60"/>
      <c r="S2481" s="60"/>
      <c r="T2481" s="60"/>
      <c r="U2481" s="60"/>
      <c r="V2481" s="60"/>
      <c r="W2481" s="60"/>
      <c r="X2481" s="60"/>
      <c r="Y2481" s="52" t="str">
        <f>IF(A2481&lt;&gt;"",IF(D2481="DIRECCIÓN_DE_TRANSFERENCIAS","280 0031",VLOOKUP(C2481,LISTAS·PAPP!$C$3:$D$76,2,0)),"")</f>
        <v/>
      </c>
      <c r="Z2481" s="61"/>
      <c r="AA2481" s="62"/>
      <c r="AB2481" s="62"/>
      <c r="AC2481" s="65" t="str">
        <f>IF(D2481&lt;&gt;"",VLOOKUP(D2481,LISTAS·PAPP!$I$3:$M$16,2,0),"")</f>
        <v/>
      </c>
      <c r="AD2481" s="51" t="str">
        <f>IF(D2481&lt;&gt;"",VLOOKUP(D2481,LISTAS·PAPP!$I$3:$M$16,3,0),"")</f>
        <v/>
      </c>
      <c r="AE2481" s="52" t="str">
        <f>IF(D2481&lt;&gt;"",VLOOKUP(D2481,LISTAS·PAPP!$I$3:$M$16,4,0),"")</f>
        <v/>
      </c>
      <c r="AF2481" s="51" t="str">
        <f>IF(D2481&lt;&gt;"",VLOOKUP(D2481,LISTAS·PAPP!$I$3:$M$16,5,0),"")</f>
        <v/>
      </c>
      <c r="AG2481" s="52" t="str">
        <f>IF(AH2481&lt;&gt;"",VLOOKUP(AH2481,LISTAS·PAPP!$O$3:$P$74,2,0),"")</f>
        <v/>
      </c>
      <c r="AH2481" s="58"/>
      <c r="AI2481" s="60"/>
      <c r="AJ2481" s="51" t="str">
        <f>IF(AI2481&lt;&gt;"",VLOOKUP(AI2481,LISTAS·PAPP!$X$4:$Y$80,2,0),"")</f>
        <v/>
      </c>
      <c r="AK2481" s="58"/>
      <c r="AL2481" s="60"/>
      <c r="AM2481" s="51" t="str">
        <f>IF(ISERROR(VLOOKUP(AL2481,LISTAS·PAPP!$AD$4:$AE$334,2,0))," ",VLOOKUP(AL2481,LISTAS·PAPP!$AD$4:$AE$334,2,0))</f>
        <v xml:space="preserve"> </v>
      </c>
      <c r="AN2481" s="63"/>
      <c r="AO2481" s="64"/>
      <c r="AP2481" s="64"/>
      <c r="AQ2481" s="64"/>
      <c r="AR2481" s="64"/>
      <c r="AS2481" s="64"/>
      <c r="AT2481" s="64"/>
      <c r="AU2481" s="64"/>
      <c r="AV2481" s="64"/>
      <c r="AW2481" s="64"/>
      <c r="AX2481" s="64"/>
      <c r="AY2481" s="64"/>
      <c r="AZ2481" s="64"/>
      <c r="BA2481" s="53" t="str">
        <f t="shared" si="115"/>
        <v/>
      </c>
      <c r="BB2481" s="54" t="str">
        <f t="shared" si="116"/>
        <v/>
      </c>
      <c r="BC2481" s="55" t="str">
        <f t="shared" si="117"/>
        <v xml:space="preserve"> </v>
      </c>
    </row>
    <row r="2482" spans="1:55" x14ac:dyDescent="0.25">
      <c r="A2482" s="58"/>
      <c r="B2482" s="58"/>
      <c r="C2482" s="58"/>
      <c r="D2482" s="58"/>
      <c r="E2482" s="51" t="str">
        <f>IF(C2482&lt;&gt;"",VLOOKUP(MID(C2482,18,5),LISTAS·PAPP!$E$4:$F$76,2,0),"")</f>
        <v/>
      </c>
      <c r="F2482" s="58"/>
      <c r="G2482" s="51" t="str">
        <f>IF(F2482&lt;&gt;"",VLOOKUP(F2482,LISTAS·PAPP!$R$3:$T$221,3,0),"")</f>
        <v/>
      </c>
      <c r="H2482" s="58"/>
      <c r="I2482" s="66"/>
      <c r="J2482" s="66"/>
      <c r="K2482" s="67"/>
      <c r="L2482" s="66"/>
      <c r="M2482" s="60"/>
      <c r="N2482" s="60"/>
      <c r="O2482" s="60"/>
      <c r="P2482" s="60"/>
      <c r="Q2482" s="60"/>
      <c r="R2482" s="60"/>
      <c r="S2482" s="60"/>
      <c r="T2482" s="60"/>
      <c r="U2482" s="60"/>
      <c r="V2482" s="60"/>
      <c r="W2482" s="60"/>
      <c r="X2482" s="60"/>
      <c r="Y2482" s="52" t="str">
        <f>IF(A2482&lt;&gt;"",IF(D2482="DIRECCIÓN_DE_TRANSFERENCIAS","280 0031",VLOOKUP(C2482,LISTAS·PAPP!$C$3:$D$76,2,0)),"")</f>
        <v/>
      </c>
      <c r="Z2482" s="61"/>
      <c r="AA2482" s="62"/>
      <c r="AB2482" s="62"/>
      <c r="AC2482" s="65" t="str">
        <f>IF(D2482&lt;&gt;"",VLOOKUP(D2482,LISTAS·PAPP!$I$3:$M$16,2,0),"")</f>
        <v/>
      </c>
      <c r="AD2482" s="51" t="str">
        <f>IF(D2482&lt;&gt;"",VLOOKUP(D2482,LISTAS·PAPP!$I$3:$M$16,3,0),"")</f>
        <v/>
      </c>
      <c r="AE2482" s="52" t="str">
        <f>IF(D2482&lt;&gt;"",VLOOKUP(D2482,LISTAS·PAPP!$I$3:$M$16,4,0),"")</f>
        <v/>
      </c>
      <c r="AF2482" s="51" t="str">
        <f>IF(D2482&lt;&gt;"",VLOOKUP(D2482,LISTAS·PAPP!$I$3:$M$16,5,0),"")</f>
        <v/>
      </c>
      <c r="AG2482" s="52" t="str">
        <f>IF(AH2482&lt;&gt;"",VLOOKUP(AH2482,LISTAS·PAPP!$O$3:$P$74,2,0),"")</f>
        <v/>
      </c>
      <c r="AH2482" s="58"/>
      <c r="AI2482" s="60"/>
      <c r="AJ2482" s="51" t="str">
        <f>IF(AI2482&lt;&gt;"",VLOOKUP(AI2482,LISTAS·PAPP!$X$4:$Y$80,2,0),"")</f>
        <v/>
      </c>
      <c r="AK2482" s="58"/>
      <c r="AL2482" s="60"/>
      <c r="AM2482" s="51" t="str">
        <f>IF(ISERROR(VLOOKUP(AL2482,LISTAS·PAPP!$AD$4:$AE$334,2,0))," ",VLOOKUP(AL2482,LISTAS·PAPP!$AD$4:$AE$334,2,0))</f>
        <v xml:space="preserve"> </v>
      </c>
      <c r="AN2482" s="63"/>
      <c r="AO2482" s="64"/>
      <c r="AP2482" s="64"/>
      <c r="AQ2482" s="64"/>
      <c r="AR2482" s="64"/>
      <c r="AS2482" s="64"/>
      <c r="AT2482" s="64"/>
      <c r="AU2482" s="64"/>
      <c r="AV2482" s="64"/>
      <c r="AW2482" s="64"/>
      <c r="AX2482" s="64"/>
      <c r="AY2482" s="64"/>
      <c r="AZ2482" s="64"/>
      <c r="BA2482" s="53" t="str">
        <f t="shared" si="115"/>
        <v/>
      </c>
      <c r="BB2482" s="54" t="str">
        <f t="shared" si="116"/>
        <v/>
      </c>
      <c r="BC2482" s="55" t="str">
        <f t="shared" si="117"/>
        <v xml:space="preserve"> </v>
      </c>
    </row>
    <row r="2483" spans="1:55" x14ac:dyDescent="0.25">
      <c r="A2483" s="58"/>
      <c r="B2483" s="58"/>
      <c r="C2483" s="58"/>
      <c r="D2483" s="58"/>
      <c r="E2483" s="51" t="str">
        <f>IF(C2483&lt;&gt;"",VLOOKUP(MID(C2483,18,5),LISTAS·PAPP!$E$4:$F$76,2,0),"")</f>
        <v/>
      </c>
      <c r="F2483" s="58"/>
      <c r="G2483" s="51" t="str">
        <f>IF(F2483&lt;&gt;"",VLOOKUP(F2483,LISTAS·PAPP!$R$3:$T$221,3,0),"")</f>
        <v/>
      </c>
      <c r="H2483" s="58"/>
      <c r="I2483" s="66"/>
      <c r="J2483" s="66"/>
      <c r="K2483" s="67"/>
      <c r="L2483" s="66"/>
      <c r="M2483" s="60"/>
      <c r="N2483" s="60"/>
      <c r="O2483" s="60"/>
      <c r="P2483" s="60"/>
      <c r="Q2483" s="60"/>
      <c r="R2483" s="60"/>
      <c r="S2483" s="60"/>
      <c r="T2483" s="60"/>
      <c r="U2483" s="60"/>
      <c r="V2483" s="60"/>
      <c r="W2483" s="60"/>
      <c r="X2483" s="60"/>
      <c r="Y2483" s="52" t="str">
        <f>IF(A2483&lt;&gt;"",IF(D2483="DIRECCIÓN_DE_TRANSFERENCIAS","280 0031",VLOOKUP(C2483,LISTAS·PAPP!$C$3:$D$76,2,0)),"")</f>
        <v/>
      </c>
      <c r="Z2483" s="61"/>
      <c r="AA2483" s="62"/>
      <c r="AB2483" s="62"/>
      <c r="AC2483" s="65" t="str">
        <f>IF(D2483&lt;&gt;"",VLOOKUP(D2483,LISTAS·PAPP!$I$3:$M$16,2,0),"")</f>
        <v/>
      </c>
      <c r="AD2483" s="51" t="str">
        <f>IF(D2483&lt;&gt;"",VLOOKUP(D2483,LISTAS·PAPP!$I$3:$M$16,3,0),"")</f>
        <v/>
      </c>
      <c r="AE2483" s="52" t="str">
        <f>IF(D2483&lt;&gt;"",VLOOKUP(D2483,LISTAS·PAPP!$I$3:$M$16,4,0),"")</f>
        <v/>
      </c>
      <c r="AF2483" s="51" t="str">
        <f>IF(D2483&lt;&gt;"",VLOOKUP(D2483,LISTAS·PAPP!$I$3:$M$16,5,0),"")</f>
        <v/>
      </c>
      <c r="AG2483" s="52" t="str">
        <f>IF(AH2483&lt;&gt;"",VLOOKUP(AH2483,LISTAS·PAPP!$O$3:$P$74,2,0),"")</f>
        <v/>
      </c>
      <c r="AH2483" s="58"/>
      <c r="AI2483" s="60"/>
      <c r="AJ2483" s="51" t="str">
        <f>IF(AI2483&lt;&gt;"",VLOOKUP(AI2483,LISTAS·PAPP!$X$4:$Y$80,2,0),"")</f>
        <v/>
      </c>
      <c r="AK2483" s="58"/>
      <c r="AL2483" s="60"/>
      <c r="AM2483" s="51" t="str">
        <f>IF(ISERROR(VLOOKUP(AL2483,LISTAS·PAPP!$AD$4:$AE$334,2,0))," ",VLOOKUP(AL2483,LISTAS·PAPP!$AD$4:$AE$334,2,0))</f>
        <v xml:space="preserve"> </v>
      </c>
      <c r="AN2483" s="63"/>
      <c r="AO2483" s="64"/>
      <c r="AP2483" s="64"/>
      <c r="AQ2483" s="64"/>
      <c r="AR2483" s="64"/>
      <c r="AS2483" s="64"/>
      <c r="AT2483" s="64"/>
      <c r="AU2483" s="64"/>
      <c r="AV2483" s="64"/>
      <c r="AW2483" s="64"/>
      <c r="AX2483" s="64"/>
      <c r="AY2483" s="64"/>
      <c r="AZ2483" s="64"/>
      <c r="BA2483" s="53" t="str">
        <f t="shared" si="115"/>
        <v/>
      </c>
      <c r="BB2483" s="54" t="str">
        <f t="shared" si="116"/>
        <v/>
      </c>
      <c r="BC2483" s="55" t="str">
        <f t="shared" si="117"/>
        <v xml:space="preserve"> </v>
      </c>
    </row>
    <row r="2484" spans="1:55" x14ac:dyDescent="0.25">
      <c r="A2484" s="58"/>
      <c r="B2484" s="58"/>
      <c r="C2484" s="58"/>
      <c r="D2484" s="58"/>
      <c r="E2484" s="51" t="str">
        <f>IF(C2484&lt;&gt;"",VLOOKUP(MID(C2484,18,5),LISTAS·PAPP!$E$4:$F$76,2,0),"")</f>
        <v/>
      </c>
      <c r="F2484" s="58"/>
      <c r="G2484" s="51" t="str">
        <f>IF(F2484&lt;&gt;"",VLOOKUP(F2484,LISTAS·PAPP!$R$3:$T$221,3,0),"")</f>
        <v/>
      </c>
      <c r="H2484" s="58"/>
      <c r="I2484" s="66"/>
      <c r="J2484" s="66"/>
      <c r="K2484" s="67"/>
      <c r="L2484" s="66"/>
      <c r="M2484" s="60"/>
      <c r="N2484" s="60"/>
      <c r="O2484" s="60"/>
      <c r="P2484" s="60"/>
      <c r="Q2484" s="60"/>
      <c r="R2484" s="60"/>
      <c r="S2484" s="60"/>
      <c r="T2484" s="60"/>
      <c r="U2484" s="60"/>
      <c r="V2484" s="60"/>
      <c r="W2484" s="60"/>
      <c r="X2484" s="60"/>
      <c r="Y2484" s="52" t="str">
        <f>IF(A2484&lt;&gt;"",IF(D2484="DIRECCIÓN_DE_TRANSFERENCIAS","280 0031",VLOOKUP(C2484,LISTAS·PAPP!$C$3:$D$76,2,0)),"")</f>
        <v/>
      </c>
      <c r="Z2484" s="61"/>
      <c r="AA2484" s="62"/>
      <c r="AB2484" s="62"/>
      <c r="AC2484" s="65" t="str">
        <f>IF(D2484&lt;&gt;"",VLOOKUP(D2484,LISTAS·PAPP!$I$3:$M$16,2,0),"")</f>
        <v/>
      </c>
      <c r="AD2484" s="51" t="str">
        <f>IF(D2484&lt;&gt;"",VLOOKUP(D2484,LISTAS·PAPP!$I$3:$M$16,3,0),"")</f>
        <v/>
      </c>
      <c r="AE2484" s="52" t="str">
        <f>IF(D2484&lt;&gt;"",VLOOKUP(D2484,LISTAS·PAPP!$I$3:$M$16,4,0),"")</f>
        <v/>
      </c>
      <c r="AF2484" s="51" t="str">
        <f>IF(D2484&lt;&gt;"",VLOOKUP(D2484,LISTAS·PAPP!$I$3:$M$16,5,0),"")</f>
        <v/>
      </c>
      <c r="AG2484" s="52" t="str">
        <f>IF(AH2484&lt;&gt;"",VLOOKUP(AH2484,LISTAS·PAPP!$O$3:$P$74,2,0),"")</f>
        <v/>
      </c>
      <c r="AH2484" s="58"/>
      <c r="AI2484" s="60"/>
      <c r="AJ2484" s="51" t="str">
        <f>IF(AI2484&lt;&gt;"",VLOOKUP(AI2484,LISTAS·PAPP!$X$4:$Y$80,2,0),"")</f>
        <v/>
      </c>
      <c r="AK2484" s="58"/>
      <c r="AL2484" s="60"/>
      <c r="AM2484" s="51" t="str">
        <f>IF(ISERROR(VLOOKUP(AL2484,LISTAS·PAPP!$AD$4:$AE$334,2,0))," ",VLOOKUP(AL2484,LISTAS·PAPP!$AD$4:$AE$334,2,0))</f>
        <v xml:space="preserve"> </v>
      </c>
      <c r="AN2484" s="63"/>
      <c r="AO2484" s="64"/>
      <c r="AP2484" s="64"/>
      <c r="AQ2484" s="64"/>
      <c r="AR2484" s="64"/>
      <c r="AS2484" s="64"/>
      <c r="AT2484" s="64"/>
      <c r="AU2484" s="64"/>
      <c r="AV2484" s="64"/>
      <c r="AW2484" s="64"/>
      <c r="AX2484" s="64"/>
      <c r="AY2484" s="64"/>
      <c r="AZ2484" s="64"/>
      <c r="BA2484" s="53" t="str">
        <f t="shared" si="115"/>
        <v/>
      </c>
      <c r="BB2484" s="54" t="str">
        <f t="shared" si="116"/>
        <v/>
      </c>
      <c r="BC2484" s="55" t="str">
        <f t="shared" si="117"/>
        <v xml:space="preserve"> </v>
      </c>
    </row>
    <row r="2485" spans="1:55" x14ac:dyDescent="0.25">
      <c r="A2485" s="58"/>
      <c r="B2485" s="58"/>
      <c r="C2485" s="58"/>
      <c r="D2485" s="58"/>
      <c r="E2485" s="51" t="str">
        <f>IF(C2485&lt;&gt;"",VLOOKUP(MID(C2485,18,5),LISTAS·PAPP!$E$4:$F$76,2,0),"")</f>
        <v/>
      </c>
      <c r="F2485" s="58"/>
      <c r="G2485" s="51" t="str">
        <f>IF(F2485&lt;&gt;"",VLOOKUP(F2485,LISTAS·PAPP!$R$3:$T$221,3,0),"")</f>
        <v/>
      </c>
      <c r="H2485" s="58"/>
      <c r="I2485" s="66"/>
      <c r="J2485" s="66"/>
      <c r="K2485" s="67"/>
      <c r="L2485" s="66"/>
      <c r="M2485" s="60"/>
      <c r="N2485" s="60"/>
      <c r="O2485" s="60"/>
      <c r="P2485" s="60"/>
      <c r="Q2485" s="60"/>
      <c r="R2485" s="60"/>
      <c r="S2485" s="60"/>
      <c r="T2485" s="60"/>
      <c r="U2485" s="60"/>
      <c r="V2485" s="60"/>
      <c r="W2485" s="60"/>
      <c r="X2485" s="60"/>
      <c r="Y2485" s="52" t="str">
        <f>IF(A2485&lt;&gt;"",IF(D2485="DIRECCIÓN_DE_TRANSFERENCIAS","280 0031",VLOOKUP(C2485,LISTAS·PAPP!$C$3:$D$76,2,0)),"")</f>
        <v/>
      </c>
      <c r="Z2485" s="61"/>
      <c r="AA2485" s="62"/>
      <c r="AB2485" s="62"/>
      <c r="AC2485" s="65" t="str">
        <f>IF(D2485&lt;&gt;"",VLOOKUP(D2485,LISTAS·PAPP!$I$3:$M$16,2,0),"")</f>
        <v/>
      </c>
      <c r="AD2485" s="51" t="str">
        <f>IF(D2485&lt;&gt;"",VLOOKUP(D2485,LISTAS·PAPP!$I$3:$M$16,3,0),"")</f>
        <v/>
      </c>
      <c r="AE2485" s="52" t="str">
        <f>IF(D2485&lt;&gt;"",VLOOKUP(D2485,LISTAS·PAPP!$I$3:$M$16,4,0),"")</f>
        <v/>
      </c>
      <c r="AF2485" s="51" t="str">
        <f>IF(D2485&lt;&gt;"",VLOOKUP(D2485,LISTAS·PAPP!$I$3:$M$16,5,0),"")</f>
        <v/>
      </c>
      <c r="AG2485" s="52" t="str">
        <f>IF(AH2485&lt;&gt;"",VLOOKUP(AH2485,LISTAS·PAPP!$O$3:$P$74,2,0),"")</f>
        <v/>
      </c>
      <c r="AH2485" s="58"/>
      <c r="AI2485" s="60"/>
      <c r="AJ2485" s="51" t="str">
        <f>IF(AI2485&lt;&gt;"",VLOOKUP(AI2485,LISTAS·PAPP!$X$4:$Y$80,2,0),"")</f>
        <v/>
      </c>
      <c r="AK2485" s="58"/>
      <c r="AL2485" s="60"/>
      <c r="AM2485" s="51" t="str">
        <f>IF(ISERROR(VLOOKUP(AL2485,LISTAS·PAPP!$AD$4:$AE$334,2,0))," ",VLOOKUP(AL2485,LISTAS·PAPP!$AD$4:$AE$334,2,0))</f>
        <v xml:space="preserve"> </v>
      </c>
      <c r="AN2485" s="63"/>
      <c r="AO2485" s="64"/>
      <c r="AP2485" s="64"/>
      <c r="AQ2485" s="64"/>
      <c r="AR2485" s="64"/>
      <c r="AS2485" s="64"/>
      <c r="AT2485" s="64"/>
      <c r="AU2485" s="64"/>
      <c r="AV2485" s="64"/>
      <c r="AW2485" s="64"/>
      <c r="AX2485" s="64"/>
      <c r="AY2485" s="64"/>
      <c r="AZ2485" s="64"/>
      <c r="BA2485" s="53" t="str">
        <f t="shared" si="115"/>
        <v/>
      </c>
      <c r="BB2485" s="54" t="str">
        <f t="shared" si="116"/>
        <v/>
      </c>
      <c r="BC2485" s="55" t="str">
        <f t="shared" si="117"/>
        <v xml:space="preserve"> </v>
      </c>
    </row>
    <row r="2486" spans="1:55" x14ac:dyDescent="0.25">
      <c r="A2486" s="58"/>
      <c r="B2486" s="58"/>
      <c r="C2486" s="58"/>
      <c r="D2486" s="58"/>
      <c r="E2486" s="51" t="str">
        <f>IF(C2486&lt;&gt;"",VLOOKUP(MID(C2486,18,5),LISTAS·PAPP!$E$4:$F$76,2,0),"")</f>
        <v/>
      </c>
      <c r="F2486" s="58"/>
      <c r="G2486" s="51" t="str">
        <f>IF(F2486&lt;&gt;"",VLOOKUP(F2486,LISTAS·PAPP!$R$3:$T$221,3,0),"")</f>
        <v/>
      </c>
      <c r="H2486" s="58"/>
      <c r="I2486" s="66"/>
      <c r="J2486" s="66"/>
      <c r="K2486" s="67"/>
      <c r="L2486" s="66"/>
      <c r="M2486" s="60"/>
      <c r="N2486" s="60"/>
      <c r="O2486" s="60"/>
      <c r="P2486" s="60"/>
      <c r="Q2486" s="60"/>
      <c r="R2486" s="60"/>
      <c r="S2486" s="60"/>
      <c r="T2486" s="60"/>
      <c r="U2486" s="60"/>
      <c r="V2486" s="60"/>
      <c r="W2486" s="60"/>
      <c r="X2486" s="60"/>
      <c r="Y2486" s="52" t="str">
        <f>IF(A2486&lt;&gt;"",IF(D2486="DIRECCIÓN_DE_TRANSFERENCIAS","280 0031",VLOOKUP(C2486,LISTAS·PAPP!$C$3:$D$76,2,0)),"")</f>
        <v/>
      </c>
      <c r="Z2486" s="61"/>
      <c r="AA2486" s="62"/>
      <c r="AB2486" s="62"/>
      <c r="AC2486" s="65" t="str">
        <f>IF(D2486&lt;&gt;"",VLOOKUP(D2486,LISTAS·PAPP!$I$3:$M$16,2,0),"")</f>
        <v/>
      </c>
      <c r="AD2486" s="51" t="str">
        <f>IF(D2486&lt;&gt;"",VLOOKUP(D2486,LISTAS·PAPP!$I$3:$M$16,3,0),"")</f>
        <v/>
      </c>
      <c r="AE2486" s="52" t="str">
        <f>IF(D2486&lt;&gt;"",VLOOKUP(D2486,LISTAS·PAPP!$I$3:$M$16,4,0),"")</f>
        <v/>
      </c>
      <c r="AF2486" s="51" t="str">
        <f>IF(D2486&lt;&gt;"",VLOOKUP(D2486,LISTAS·PAPP!$I$3:$M$16,5,0),"")</f>
        <v/>
      </c>
      <c r="AG2486" s="52" t="str">
        <f>IF(AH2486&lt;&gt;"",VLOOKUP(AH2486,LISTAS·PAPP!$O$3:$P$74,2,0),"")</f>
        <v/>
      </c>
      <c r="AH2486" s="58"/>
      <c r="AI2486" s="60"/>
      <c r="AJ2486" s="51" t="str">
        <f>IF(AI2486&lt;&gt;"",VLOOKUP(AI2486,LISTAS·PAPP!$X$4:$Y$80,2,0),"")</f>
        <v/>
      </c>
      <c r="AK2486" s="58"/>
      <c r="AL2486" s="60"/>
      <c r="AM2486" s="51" t="str">
        <f>IF(ISERROR(VLOOKUP(AL2486,LISTAS·PAPP!$AD$4:$AE$334,2,0))," ",VLOOKUP(AL2486,LISTAS·PAPP!$AD$4:$AE$334,2,0))</f>
        <v xml:space="preserve"> </v>
      </c>
      <c r="AN2486" s="63"/>
      <c r="AO2486" s="64"/>
      <c r="AP2486" s="64"/>
      <c r="AQ2486" s="64"/>
      <c r="AR2486" s="64"/>
      <c r="AS2486" s="64"/>
      <c r="AT2486" s="64"/>
      <c r="AU2486" s="64"/>
      <c r="AV2486" s="64"/>
      <c r="AW2486" s="64"/>
      <c r="AX2486" s="64"/>
      <c r="AY2486" s="64"/>
      <c r="AZ2486" s="64"/>
      <c r="BA2486" s="53" t="str">
        <f t="shared" si="115"/>
        <v/>
      </c>
      <c r="BB2486" s="54" t="str">
        <f t="shared" si="116"/>
        <v/>
      </c>
      <c r="BC2486" s="55" t="str">
        <f t="shared" si="117"/>
        <v xml:space="preserve"> </v>
      </c>
    </row>
    <row r="2487" spans="1:55" x14ac:dyDescent="0.25">
      <c r="A2487" s="58"/>
      <c r="B2487" s="58"/>
      <c r="C2487" s="58"/>
      <c r="D2487" s="58"/>
      <c r="E2487" s="51" t="str">
        <f>IF(C2487&lt;&gt;"",VLOOKUP(MID(C2487,18,5),LISTAS·PAPP!$E$4:$F$76,2,0),"")</f>
        <v/>
      </c>
      <c r="F2487" s="58"/>
      <c r="G2487" s="51" t="str">
        <f>IF(F2487&lt;&gt;"",VLOOKUP(F2487,LISTAS·PAPP!$R$3:$T$221,3,0),"")</f>
        <v/>
      </c>
      <c r="H2487" s="58"/>
      <c r="I2487" s="66"/>
      <c r="J2487" s="66"/>
      <c r="K2487" s="67"/>
      <c r="L2487" s="66"/>
      <c r="M2487" s="60"/>
      <c r="N2487" s="60"/>
      <c r="O2487" s="60"/>
      <c r="P2487" s="60"/>
      <c r="Q2487" s="60"/>
      <c r="R2487" s="60"/>
      <c r="S2487" s="60"/>
      <c r="T2487" s="60"/>
      <c r="U2487" s="60"/>
      <c r="V2487" s="60"/>
      <c r="W2487" s="60"/>
      <c r="X2487" s="60"/>
      <c r="Y2487" s="52" t="str">
        <f>IF(A2487&lt;&gt;"",IF(D2487="DIRECCIÓN_DE_TRANSFERENCIAS","280 0031",VLOOKUP(C2487,LISTAS·PAPP!$C$3:$D$76,2,0)),"")</f>
        <v/>
      </c>
      <c r="Z2487" s="61"/>
      <c r="AA2487" s="62"/>
      <c r="AB2487" s="62"/>
      <c r="AC2487" s="65" t="str">
        <f>IF(D2487&lt;&gt;"",VLOOKUP(D2487,LISTAS·PAPP!$I$3:$M$16,2,0),"")</f>
        <v/>
      </c>
      <c r="AD2487" s="51" t="str">
        <f>IF(D2487&lt;&gt;"",VLOOKUP(D2487,LISTAS·PAPP!$I$3:$M$16,3,0),"")</f>
        <v/>
      </c>
      <c r="AE2487" s="52" t="str">
        <f>IF(D2487&lt;&gt;"",VLOOKUP(D2487,LISTAS·PAPP!$I$3:$M$16,4,0),"")</f>
        <v/>
      </c>
      <c r="AF2487" s="51" t="str">
        <f>IF(D2487&lt;&gt;"",VLOOKUP(D2487,LISTAS·PAPP!$I$3:$M$16,5,0),"")</f>
        <v/>
      </c>
      <c r="AG2487" s="52" t="str">
        <f>IF(AH2487&lt;&gt;"",VLOOKUP(AH2487,LISTAS·PAPP!$O$3:$P$74,2,0),"")</f>
        <v/>
      </c>
      <c r="AH2487" s="58"/>
      <c r="AI2487" s="60"/>
      <c r="AJ2487" s="51" t="str">
        <f>IF(AI2487&lt;&gt;"",VLOOKUP(AI2487,LISTAS·PAPP!$X$4:$Y$80,2,0),"")</f>
        <v/>
      </c>
      <c r="AK2487" s="58"/>
      <c r="AL2487" s="60"/>
      <c r="AM2487" s="51" t="str">
        <f>IF(ISERROR(VLOOKUP(AL2487,LISTAS·PAPP!$AD$4:$AE$334,2,0))," ",VLOOKUP(AL2487,LISTAS·PAPP!$AD$4:$AE$334,2,0))</f>
        <v xml:space="preserve"> </v>
      </c>
      <c r="AN2487" s="63"/>
      <c r="AO2487" s="64"/>
      <c r="AP2487" s="64"/>
      <c r="AQ2487" s="64"/>
      <c r="AR2487" s="64"/>
      <c r="AS2487" s="64"/>
      <c r="AT2487" s="64"/>
      <c r="AU2487" s="64"/>
      <c r="AV2487" s="64"/>
      <c r="AW2487" s="64"/>
      <c r="AX2487" s="64"/>
      <c r="AY2487" s="64"/>
      <c r="AZ2487" s="64"/>
      <c r="BA2487" s="53" t="str">
        <f t="shared" si="115"/>
        <v/>
      </c>
      <c r="BB2487" s="54" t="str">
        <f t="shared" si="116"/>
        <v/>
      </c>
      <c r="BC2487" s="55" t="str">
        <f t="shared" si="117"/>
        <v xml:space="preserve"> </v>
      </c>
    </row>
    <row r="2488" spans="1:55" x14ac:dyDescent="0.25">
      <c r="A2488" s="58"/>
      <c r="B2488" s="58"/>
      <c r="C2488" s="58"/>
      <c r="D2488" s="58"/>
      <c r="E2488" s="51" t="str">
        <f>IF(C2488&lt;&gt;"",VLOOKUP(MID(C2488,18,5),LISTAS·PAPP!$E$4:$F$76,2,0),"")</f>
        <v/>
      </c>
      <c r="F2488" s="58"/>
      <c r="G2488" s="51" t="str">
        <f>IF(F2488&lt;&gt;"",VLOOKUP(F2488,LISTAS·PAPP!$R$3:$T$221,3,0),"")</f>
        <v/>
      </c>
      <c r="H2488" s="58"/>
      <c r="I2488" s="66"/>
      <c r="J2488" s="66"/>
      <c r="K2488" s="67"/>
      <c r="L2488" s="66"/>
      <c r="M2488" s="60"/>
      <c r="N2488" s="60"/>
      <c r="O2488" s="60"/>
      <c r="P2488" s="60"/>
      <c r="Q2488" s="60"/>
      <c r="R2488" s="60"/>
      <c r="S2488" s="60"/>
      <c r="T2488" s="60"/>
      <c r="U2488" s="60"/>
      <c r="V2488" s="60"/>
      <c r="W2488" s="60"/>
      <c r="X2488" s="60"/>
      <c r="Y2488" s="52" t="str">
        <f>IF(A2488&lt;&gt;"",IF(D2488="DIRECCIÓN_DE_TRANSFERENCIAS","280 0031",VLOOKUP(C2488,LISTAS·PAPP!$C$3:$D$76,2,0)),"")</f>
        <v/>
      </c>
      <c r="Z2488" s="61"/>
      <c r="AA2488" s="62"/>
      <c r="AB2488" s="62"/>
      <c r="AC2488" s="65" t="str">
        <f>IF(D2488&lt;&gt;"",VLOOKUP(D2488,LISTAS·PAPP!$I$3:$M$16,2,0),"")</f>
        <v/>
      </c>
      <c r="AD2488" s="51" t="str">
        <f>IF(D2488&lt;&gt;"",VLOOKUP(D2488,LISTAS·PAPP!$I$3:$M$16,3,0),"")</f>
        <v/>
      </c>
      <c r="AE2488" s="52" t="str">
        <f>IF(D2488&lt;&gt;"",VLOOKUP(D2488,LISTAS·PAPP!$I$3:$M$16,4,0),"")</f>
        <v/>
      </c>
      <c r="AF2488" s="51" t="str">
        <f>IF(D2488&lt;&gt;"",VLOOKUP(D2488,LISTAS·PAPP!$I$3:$M$16,5,0),"")</f>
        <v/>
      </c>
      <c r="AG2488" s="52" t="str">
        <f>IF(AH2488&lt;&gt;"",VLOOKUP(AH2488,LISTAS·PAPP!$O$3:$P$74,2,0),"")</f>
        <v/>
      </c>
      <c r="AH2488" s="58"/>
      <c r="AI2488" s="60"/>
      <c r="AJ2488" s="51" t="str">
        <f>IF(AI2488&lt;&gt;"",VLOOKUP(AI2488,LISTAS·PAPP!$X$4:$Y$80,2,0),"")</f>
        <v/>
      </c>
      <c r="AK2488" s="58"/>
      <c r="AL2488" s="60"/>
      <c r="AM2488" s="51" t="str">
        <f>IF(ISERROR(VLOOKUP(AL2488,LISTAS·PAPP!$AD$4:$AE$334,2,0))," ",VLOOKUP(AL2488,LISTAS·PAPP!$AD$4:$AE$334,2,0))</f>
        <v xml:space="preserve"> </v>
      </c>
      <c r="AN2488" s="63"/>
      <c r="AO2488" s="64"/>
      <c r="AP2488" s="64"/>
      <c r="AQ2488" s="64"/>
      <c r="AR2488" s="64"/>
      <c r="AS2488" s="64"/>
      <c r="AT2488" s="64"/>
      <c r="AU2488" s="64"/>
      <c r="AV2488" s="64"/>
      <c r="AW2488" s="64"/>
      <c r="AX2488" s="64"/>
      <c r="AY2488" s="64"/>
      <c r="AZ2488" s="64"/>
      <c r="BA2488" s="53" t="str">
        <f t="shared" si="115"/>
        <v/>
      </c>
      <c r="BB2488" s="54" t="str">
        <f t="shared" si="116"/>
        <v/>
      </c>
      <c r="BC2488" s="55" t="str">
        <f t="shared" si="117"/>
        <v xml:space="preserve"> </v>
      </c>
    </row>
    <row r="2489" spans="1:55" x14ac:dyDescent="0.25">
      <c r="A2489" s="58"/>
      <c r="B2489" s="58"/>
      <c r="C2489" s="58"/>
      <c r="D2489" s="58"/>
      <c r="E2489" s="51" t="str">
        <f>IF(C2489&lt;&gt;"",VLOOKUP(MID(C2489,18,5),LISTAS·PAPP!$E$4:$F$76,2,0),"")</f>
        <v/>
      </c>
      <c r="F2489" s="58"/>
      <c r="G2489" s="51" t="str">
        <f>IF(F2489&lt;&gt;"",VLOOKUP(F2489,LISTAS·PAPP!$R$3:$T$221,3,0),"")</f>
        <v/>
      </c>
      <c r="H2489" s="58"/>
      <c r="I2489" s="66"/>
      <c r="J2489" s="66"/>
      <c r="K2489" s="67"/>
      <c r="L2489" s="66"/>
      <c r="M2489" s="60"/>
      <c r="N2489" s="60"/>
      <c r="O2489" s="60"/>
      <c r="P2489" s="60"/>
      <c r="Q2489" s="60"/>
      <c r="R2489" s="60"/>
      <c r="S2489" s="60"/>
      <c r="T2489" s="60"/>
      <c r="U2489" s="60"/>
      <c r="V2489" s="60"/>
      <c r="W2489" s="60"/>
      <c r="X2489" s="60"/>
      <c r="Y2489" s="52" t="str">
        <f>IF(A2489&lt;&gt;"",IF(D2489="DIRECCIÓN_DE_TRANSFERENCIAS","280 0031",VLOOKUP(C2489,LISTAS·PAPP!$C$3:$D$76,2,0)),"")</f>
        <v/>
      </c>
      <c r="Z2489" s="61"/>
      <c r="AA2489" s="62"/>
      <c r="AB2489" s="62"/>
      <c r="AC2489" s="65" t="str">
        <f>IF(D2489&lt;&gt;"",VLOOKUP(D2489,LISTAS·PAPP!$I$3:$M$16,2,0),"")</f>
        <v/>
      </c>
      <c r="AD2489" s="51" t="str">
        <f>IF(D2489&lt;&gt;"",VLOOKUP(D2489,LISTAS·PAPP!$I$3:$M$16,3,0),"")</f>
        <v/>
      </c>
      <c r="AE2489" s="52" t="str">
        <f>IF(D2489&lt;&gt;"",VLOOKUP(D2489,LISTAS·PAPP!$I$3:$M$16,4,0),"")</f>
        <v/>
      </c>
      <c r="AF2489" s="51" t="str">
        <f>IF(D2489&lt;&gt;"",VLOOKUP(D2489,LISTAS·PAPP!$I$3:$M$16,5,0),"")</f>
        <v/>
      </c>
      <c r="AG2489" s="52" t="str">
        <f>IF(AH2489&lt;&gt;"",VLOOKUP(AH2489,LISTAS·PAPP!$O$3:$P$74,2,0),"")</f>
        <v/>
      </c>
      <c r="AH2489" s="58"/>
      <c r="AI2489" s="60"/>
      <c r="AJ2489" s="51" t="str">
        <f>IF(AI2489&lt;&gt;"",VLOOKUP(AI2489,LISTAS·PAPP!$X$4:$Y$80,2,0),"")</f>
        <v/>
      </c>
      <c r="AK2489" s="58"/>
      <c r="AL2489" s="60"/>
      <c r="AM2489" s="51" t="str">
        <f>IF(ISERROR(VLOOKUP(AL2489,LISTAS·PAPP!$AD$4:$AE$334,2,0))," ",VLOOKUP(AL2489,LISTAS·PAPP!$AD$4:$AE$334,2,0))</f>
        <v xml:space="preserve"> </v>
      </c>
      <c r="AN2489" s="63"/>
      <c r="AO2489" s="64"/>
      <c r="AP2489" s="64"/>
      <c r="AQ2489" s="64"/>
      <c r="AR2489" s="64"/>
      <c r="AS2489" s="64"/>
      <c r="AT2489" s="64"/>
      <c r="AU2489" s="64"/>
      <c r="AV2489" s="64"/>
      <c r="AW2489" s="64"/>
      <c r="AX2489" s="64"/>
      <c r="AY2489" s="64"/>
      <c r="AZ2489" s="64"/>
      <c r="BA2489" s="53" t="str">
        <f t="shared" si="115"/>
        <v/>
      </c>
      <c r="BB2489" s="54" t="str">
        <f t="shared" si="116"/>
        <v/>
      </c>
      <c r="BC2489" s="55" t="str">
        <f t="shared" si="117"/>
        <v xml:space="preserve"> </v>
      </c>
    </row>
    <row r="2490" spans="1:55" x14ac:dyDescent="0.25">
      <c r="A2490" s="58"/>
      <c r="B2490" s="58"/>
      <c r="C2490" s="58"/>
      <c r="D2490" s="58"/>
      <c r="E2490" s="51" t="str">
        <f>IF(C2490&lt;&gt;"",VLOOKUP(MID(C2490,18,5),LISTAS·PAPP!$E$4:$F$76,2,0),"")</f>
        <v/>
      </c>
      <c r="F2490" s="58"/>
      <c r="G2490" s="51" t="str">
        <f>IF(F2490&lt;&gt;"",VLOOKUP(F2490,LISTAS·PAPP!$R$3:$T$221,3,0),"")</f>
        <v/>
      </c>
      <c r="H2490" s="58"/>
      <c r="I2490" s="66"/>
      <c r="J2490" s="66"/>
      <c r="K2490" s="67"/>
      <c r="L2490" s="66"/>
      <c r="M2490" s="60"/>
      <c r="N2490" s="60"/>
      <c r="O2490" s="60"/>
      <c r="P2490" s="60"/>
      <c r="Q2490" s="60"/>
      <c r="R2490" s="60"/>
      <c r="S2490" s="60"/>
      <c r="T2490" s="60"/>
      <c r="U2490" s="60"/>
      <c r="V2490" s="60"/>
      <c r="W2490" s="60"/>
      <c r="X2490" s="60"/>
      <c r="Y2490" s="52" t="str">
        <f>IF(A2490&lt;&gt;"",IF(D2490="DIRECCIÓN_DE_TRANSFERENCIAS","280 0031",VLOOKUP(C2490,LISTAS·PAPP!$C$3:$D$76,2,0)),"")</f>
        <v/>
      </c>
      <c r="Z2490" s="61"/>
      <c r="AA2490" s="62"/>
      <c r="AB2490" s="62"/>
      <c r="AC2490" s="65" t="str">
        <f>IF(D2490&lt;&gt;"",VLOOKUP(D2490,LISTAS·PAPP!$I$3:$M$16,2,0),"")</f>
        <v/>
      </c>
      <c r="AD2490" s="51" t="str">
        <f>IF(D2490&lt;&gt;"",VLOOKUP(D2490,LISTAS·PAPP!$I$3:$M$16,3,0),"")</f>
        <v/>
      </c>
      <c r="AE2490" s="52" t="str">
        <f>IF(D2490&lt;&gt;"",VLOOKUP(D2490,LISTAS·PAPP!$I$3:$M$16,4,0),"")</f>
        <v/>
      </c>
      <c r="AF2490" s="51" t="str">
        <f>IF(D2490&lt;&gt;"",VLOOKUP(D2490,LISTAS·PAPP!$I$3:$M$16,5,0),"")</f>
        <v/>
      </c>
      <c r="AG2490" s="52" t="str">
        <f>IF(AH2490&lt;&gt;"",VLOOKUP(AH2490,LISTAS·PAPP!$O$3:$P$74,2,0),"")</f>
        <v/>
      </c>
      <c r="AH2490" s="58"/>
      <c r="AI2490" s="60"/>
      <c r="AJ2490" s="51" t="str">
        <f>IF(AI2490&lt;&gt;"",VLOOKUP(AI2490,LISTAS·PAPP!$X$4:$Y$80,2,0),"")</f>
        <v/>
      </c>
      <c r="AK2490" s="58"/>
      <c r="AL2490" s="60"/>
      <c r="AM2490" s="51" t="str">
        <f>IF(ISERROR(VLOOKUP(AL2490,LISTAS·PAPP!$AD$4:$AE$334,2,0))," ",VLOOKUP(AL2490,LISTAS·PAPP!$AD$4:$AE$334,2,0))</f>
        <v xml:space="preserve"> </v>
      </c>
      <c r="AN2490" s="63"/>
      <c r="AO2490" s="64"/>
      <c r="AP2490" s="64"/>
      <c r="AQ2490" s="64"/>
      <c r="AR2490" s="64"/>
      <c r="AS2490" s="64"/>
      <c r="AT2490" s="64"/>
      <c r="AU2490" s="64"/>
      <c r="AV2490" s="64"/>
      <c r="AW2490" s="64"/>
      <c r="AX2490" s="64"/>
      <c r="AY2490" s="64"/>
      <c r="AZ2490" s="64"/>
      <c r="BA2490" s="53" t="str">
        <f t="shared" si="115"/>
        <v/>
      </c>
      <c r="BB2490" s="54" t="str">
        <f t="shared" si="116"/>
        <v/>
      </c>
      <c r="BC2490" s="55" t="str">
        <f t="shared" si="117"/>
        <v xml:space="preserve"> </v>
      </c>
    </row>
    <row r="2491" spans="1:55" x14ac:dyDescent="0.25">
      <c r="A2491" s="58"/>
      <c r="B2491" s="58"/>
      <c r="C2491" s="58"/>
      <c r="D2491" s="58"/>
      <c r="E2491" s="51" t="str">
        <f>IF(C2491&lt;&gt;"",VLOOKUP(MID(C2491,18,5),LISTAS·PAPP!$E$4:$F$76,2,0),"")</f>
        <v/>
      </c>
      <c r="F2491" s="58"/>
      <c r="G2491" s="51" t="str">
        <f>IF(F2491&lt;&gt;"",VLOOKUP(F2491,LISTAS·PAPP!$R$3:$T$221,3,0),"")</f>
        <v/>
      </c>
      <c r="H2491" s="58"/>
      <c r="I2491" s="66"/>
      <c r="J2491" s="66"/>
      <c r="K2491" s="67"/>
      <c r="L2491" s="66"/>
      <c r="M2491" s="60"/>
      <c r="N2491" s="60"/>
      <c r="O2491" s="60"/>
      <c r="P2491" s="60"/>
      <c r="Q2491" s="60"/>
      <c r="R2491" s="60"/>
      <c r="S2491" s="60"/>
      <c r="T2491" s="60"/>
      <c r="U2491" s="60"/>
      <c r="V2491" s="60"/>
      <c r="W2491" s="60"/>
      <c r="X2491" s="60"/>
      <c r="Y2491" s="52" t="str">
        <f>IF(A2491&lt;&gt;"",IF(D2491="DIRECCIÓN_DE_TRANSFERENCIAS","280 0031",VLOOKUP(C2491,LISTAS·PAPP!$C$3:$D$76,2,0)),"")</f>
        <v/>
      </c>
      <c r="Z2491" s="61"/>
      <c r="AA2491" s="62"/>
      <c r="AB2491" s="62"/>
      <c r="AC2491" s="65" t="str">
        <f>IF(D2491&lt;&gt;"",VLOOKUP(D2491,LISTAS·PAPP!$I$3:$M$16,2,0),"")</f>
        <v/>
      </c>
      <c r="AD2491" s="51" t="str">
        <f>IF(D2491&lt;&gt;"",VLOOKUP(D2491,LISTAS·PAPP!$I$3:$M$16,3,0),"")</f>
        <v/>
      </c>
      <c r="AE2491" s="52" t="str">
        <f>IF(D2491&lt;&gt;"",VLOOKUP(D2491,LISTAS·PAPP!$I$3:$M$16,4,0),"")</f>
        <v/>
      </c>
      <c r="AF2491" s="51" t="str">
        <f>IF(D2491&lt;&gt;"",VLOOKUP(D2491,LISTAS·PAPP!$I$3:$M$16,5,0),"")</f>
        <v/>
      </c>
      <c r="AG2491" s="52" t="str">
        <f>IF(AH2491&lt;&gt;"",VLOOKUP(AH2491,LISTAS·PAPP!$O$3:$P$74,2,0),"")</f>
        <v/>
      </c>
      <c r="AH2491" s="58"/>
      <c r="AI2491" s="60"/>
      <c r="AJ2491" s="51" t="str">
        <f>IF(AI2491&lt;&gt;"",VLOOKUP(AI2491,LISTAS·PAPP!$X$4:$Y$80,2,0),"")</f>
        <v/>
      </c>
      <c r="AK2491" s="58"/>
      <c r="AL2491" s="60"/>
      <c r="AM2491" s="51" t="str">
        <f>IF(ISERROR(VLOOKUP(AL2491,LISTAS·PAPP!$AD$4:$AE$334,2,0))," ",VLOOKUP(AL2491,LISTAS·PAPP!$AD$4:$AE$334,2,0))</f>
        <v xml:space="preserve"> </v>
      </c>
      <c r="AN2491" s="63"/>
      <c r="AO2491" s="64"/>
      <c r="AP2491" s="64"/>
      <c r="AQ2491" s="64"/>
      <c r="AR2491" s="64"/>
      <c r="AS2491" s="64"/>
      <c r="AT2491" s="64"/>
      <c r="AU2491" s="64"/>
      <c r="AV2491" s="64"/>
      <c r="AW2491" s="64"/>
      <c r="AX2491" s="64"/>
      <c r="AY2491" s="64"/>
      <c r="AZ2491" s="64"/>
      <c r="BA2491" s="53" t="str">
        <f t="shared" si="115"/>
        <v/>
      </c>
      <c r="BB2491" s="54" t="str">
        <f t="shared" si="116"/>
        <v/>
      </c>
      <c r="BC2491" s="55" t="str">
        <f t="shared" si="117"/>
        <v xml:space="preserve"> </v>
      </c>
    </row>
    <row r="2492" spans="1:55" x14ac:dyDescent="0.25">
      <c r="A2492" s="58"/>
      <c r="B2492" s="58"/>
      <c r="C2492" s="58"/>
      <c r="D2492" s="58"/>
      <c r="E2492" s="51" t="str">
        <f>IF(C2492&lt;&gt;"",VLOOKUP(MID(C2492,18,5),LISTAS·PAPP!$E$4:$F$76,2,0),"")</f>
        <v/>
      </c>
      <c r="F2492" s="58"/>
      <c r="G2492" s="51" t="str">
        <f>IF(F2492&lt;&gt;"",VLOOKUP(F2492,LISTAS·PAPP!$R$3:$T$221,3,0),"")</f>
        <v/>
      </c>
      <c r="H2492" s="58"/>
      <c r="I2492" s="66"/>
      <c r="J2492" s="66"/>
      <c r="K2492" s="67"/>
      <c r="L2492" s="66"/>
      <c r="M2492" s="60"/>
      <c r="N2492" s="60"/>
      <c r="O2492" s="60"/>
      <c r="P2492" s="60"/>
      <c r="Q2492" s="60"/>
      <c r="R2492" s="60"/>
      <c r="S2492" s="60"/>
      <c r="T2492" s="60"/>
      <c r="U2492" s="60"/>
      <c r="V2492" s="60"/>
      <c r="W2492" s="60"/>
      <c r="X2492" s="60"/>
      <c r="Y2492" s="52" t="str">
        <f>IF(A2492&lt;&gt;"",IF(D2492="DIRECCIÓN_DE_TRANSFERENCIAS","280 0031",VLOOKUP(C2492,LISTAS·PAPP!$C$3:$D$76,2,0)),"")</f>
        <v/>
      </c>
      <c r="Z2492" s="61"/>
      <c r="AA2492" s="62"/>
      <c r="AB2492" s="62"/>
      <c r="AC2492" s="65" t="str">
        <f>IF(D2492&lt;&gt;"",VLOOKUP(D2492,LISTAS·PAPP!$I$3:$M$16,2,0),"")</f>
        <v/>
      </c>
      <c r="AD2492" s="51" t="str">
        <f>IF(D2492&lt;&gt;"",VLOOKUP(D2492,LISTAS·PAPP!$I$3:$M$16,3,0),"")</f>
        <v/>
      </c>
      <c r="AE2492" s="52" t="str">
        <f>IF(D2492&lt;&gt;"",VLOOKUP(D2492,LISTAS·PAPP!$I$3:$M$16,4,0),"")</f>
        <v/>
      </c>
      <c r="AF2492" s="51" t="str">
        <f>IF(D2492&lt;&gt;"",VLOOKUP(D2492,LISTAS·PAPP!$I$3:$M$16,5,0),"")</f>
        <v/>
      </c>
      <c r="AG2492" s="52" t="str">
        <f>IF(AH2492&lt;&gt;"",VLOOKUP(AH2492,LISTAS·PAPP!$O$3:$P$74,2,0),"")</f>
        <v/>
      </c>
      <c r="AH2492" s="58"/>
      <c r="AI2492" s="60"/>
      <c r="AJ2492" s="51" t="str">
        <f>IF(AI2492&lt;&gt;"",VLOOKUP(AI2492,LISTAS·PAPP!$X$4:$Y$80,2,0),"")</f>
        <v/>
      </c>
      <c r="AK2492" s="58"/>
      <c r="AL2492" s="60"/>
      <c r="AM2492" s="51" t="str">
        <f>IF(ISERROR(VLOOKUP(AL2492,LISTAS·PAPP!$AD$4:$AE$334,2,0))," ",VLOOKUP(AL2492,LISTAS·PAPP!$AD$4:$AE$334,2,0))</f>
        <v xml:space="preserve"> </v>
      </c>
      <c r="AN2492" s="63"/>
      <c r="AO2492" s="64"/>
      <c r="AP2492" s="64"/>
      <c r="AQ2492" s="64"/>
      <c r="AR2492" s="64"/>
      <c r="AS2492" s="64"/>
      <c r="AT2492" s="64"/>
      <c r="AU2492" s="64"/>
      <c r="AV2492" s="64"/>
      <c r="AW2492" s="64"/>
      <c r="AX2492" s="64"/>
      <c r="AY2492" s="64"/>
      <c r="AZ2492" s="64"/>
      <c r="BA2492" s="53" t="str">
        <f t="shared" si="115"/>
        <v/>
      </c>
      <c r="BB2492" s="54" t="str">
        <f t="shared" si="116"/>
        <v/>
      </c>
      <c r="BC2492" s="55" t="str">
        <f t="shared" si="117"/>
        <v xml:space="preserve"> </v>
      </c>
    </row>
    <row r="2493" spans="1:55" x14ac:dyDescent="0.25">
      <c r="A2493" s="58"/>
      <c r="B2493" s="58"/>
      <c r="C2493" s="58"/>
      <c r="D2493" s="58"/>
      <c r="E2493" s="51" t="str">
        <f>IF(C2493&lt;&gt;"",VLOOKUP(MID(C2493,18,5),LISTAS·PAPP!$E$4:$F$76,2,0),"")</f>
        <v/>
      </c>
      <c r="F2493" s="58"/>
      <c r="G2493" s="51" t="str">
        <f>IF(F2493&lt;&gt;"",VLOOKUP(F2493,LISTAS·PAPP!$R$3:$T$221,3,0),"")</f>
        <v/>
      </c>
      <c r="H2493" s="58"/>
      <c r="I2493" s="66"/>
      <c r="J2493" s="66"/>
      <c r="K2493" s="67"/>
      <c r="L2493" s="66"/>
      <c r="M2493" s="60"/>
      <c r="N2493" s="60"/>
      <c r="O2493" s="60"/>
      <c r="P2493" s="60"/>
      <c r="Q2493" s="60"/>
      <c r="R2493" s="60"/>
      <c r="S2493" s="60"/>
      <c r="T2493" s="60"/>
      <c r="U2493" s="60"/>
      <c r="V2493" s="60"/>
      <c r="W2493" s="60"/>
      <c r="X2493" s="60"/>
      <c r="Y2493" s="52" t="str">
        <f>IF(A2493&lt;&gt;"",IF(D2493="DIRECCIÓN_DE_TRANSFERENCIAS","280 0031",VLOOKUP(C2493,LISTAS·PAPP!$C$3:$D$76,2,0)),"")</f>
        <v/>
      </c>
      <c r="Z2493" s="61"/>
      <c r="AA2493" s="62"/>
      <c r="AB2493" s="62"/>
      <c r="AC2493" s="65" t="str">
        <f>IF(D2493&lt;&gt;"",VLOOKUP(D2493,LISTAS·PAPP!$I$3:$M$16,2,0),"")</f>
        <v/>
      </c>
      <c r="AD2493" s="51" t="str">
        <f>IF(D2493&lt;&gt;"",VLOOKUP(D2493,LISTAS·PAPP!$I$3:$M$16,3,0),"")</f>
        <v/>
      </c>
      <c r="AE2493" s="52" t="str">
        <f>IF(D2493&lt;&gt;"",VLOOKUP(D2493,LISTAS·PAPP!$I$3:$M$16,4,0),"")</f>
        <v/>
      </c>
      <c r="AF2493" s="51" t="str">
        <f>IF(D2493&lt;&gt;"",VLOOKUP(D2493,LISTAS·PAPP!$I$3:$M$16,5,0),"")</f>
        <v/>
      </c>
      <c r="AG2493" s="52" t="str">
        <f>IF(AH2493&lt;&gt;"",VLOOKUP(AH2493,LISTAS·PAPP!$O$3:$P$74,2,0),"")</f>
        <v/>
      </c>
      <c r="AH2493" s="58"/>
      <c r="AI2493" s="60"/>
      <c r="AJ2493" s="51" t="str">
        <f>IF(AI2493&lt;&gt;"",VLOOKUP(AI2493,LISTAS·PAPP!$X$4:$Y$80,2,0),"")</f>
        <v/>
      </c>
      <c r="AK2493" s="58"/>
      <c r="AL2493" s="60"/>
      <c r="AM2493" s="51" t="str">
        <f>IF(ISERROR(VLOOKUP(AL2493,LISTAS·PAPP!$AD$4:$AE$334,2,0))," ",VLOOKUP(AL2493,LISTAS·PAPP!$AD$4:$AE$334,2,0))</f>
        <v xml:space="preserve"> </v>
      </c>
      <c r="AN2493" s="63"/>
      <c r="AO2493" s="64"/>
      <c r="AP2493" s="64"/>
      <c r="AQ2493" s="64"/>
      <c r="AR2493" s="64"/>
      <c r="AS2493" s="64"/>
      <c r="AT2493" s="64"/>
      <c r="AU2493" s="64"/>
      <c r="AV2493" s="64"/>
      <c r="AW2493" s="64"/>
      <c r="AX2493" s="64"/>
      <c r="AY2493" s="64"/>
      <c r="AZ2493" s="64"/>
      <c r="BA2493" s="53" t="str">
        <f t="shared" si="115"/>
        <v/>
      </c>
      <c r="BB2493" s="54" t="str">
        <f t="shared" si="116"/>
        <v/>
      </c>
      <c r="BC2493" s="55" t="str">
        <f t="shared" si="117"/>
        <v xml:space="preserve"> </v>
      </c>
    </row>
    <row r="2494" spans="1:55" x14ac:dyDescent="0.25">
      <c r="A2494" s="58"/>
      <c r="B2494" s="58"/>
      <c r="C2494" s="58"/>
      <c r="D2494" s="58"/>
      <c r="E2494" s="51" t="str">
        <f>IF(C2494&lt;&gt;"",VLOOKUP(MID(C2494,18,5),LISTAS·PAPP!$E$4:$F$76,2,0),"")</f>
        <v/>
      </c>
      <c r="F2494" s="58"/>
      <c r="G2494" s="51" t="str">
        <f>IF(F2494&lt;&gt;"",VLOOKUP(F2494,LISTAS·PAPP!$R$3:$T$221,3,0),"")</f>
        <v/>
      </c>
      <c r="H2494" s="58"/>
      <c r="I2494" s="66"/>
      <c r="J2494" s="66"/>
      <c r="K2494" s="67"/>
      <c r="L2494" s="66"/>
      <c r="M2494" s="60"/>
      <c r="N2494" s="60"/>
      <c r="O2494" s="60"/>
      <c r="P2494" s="60"/>
      <c r="Q2494" s="60"/>
      <c r="R2494" s="60"/>
      <c r="S2494" s="60"/>
      <c r="T2494" s="60"/>
      <c r="U2494" s="60"/>
      <c r="V2494" s="60"/>
      <c r="W2494" s="60"/>
      <c r="X2494" s="60"/>
      <c r="Y2494" s="52" t="str">
        <f>IF(A2494&lt;&gt;"",IF(D2494="DIRECCIÓN_DE_TRANSFERENCIAS","280 0031",VLOOKUP(C2494,LISTAS·PAPP!$C$3:$D$76,2,0)),"")</f>
        <v/>
      </c>
      <c r="Z2494" s="61"/>
      <c r="AA2494" s="62"/>
      <c r="AB2494" s="62"/>
      <c r="AC2494" s="65" t="str">
        <f>IF(D2494&lt;&gt;"",VLOOKUP(D2494,LISTAS·PAPP!$I$3:$M$16,2,0),"")</f>
        <v/>
      </c>
      <c r="AD2494" s="51" t="str">
        <f>IF(D2494&lt;&gt;"",VLOOKUP(D2494,LISTAS·PAPP!$I$3:$M$16,3,0),"")</f>
        <v/>
      </c>
      <c r="AE2494" s="52" t="str">
        <f>IF(D2494&lt;&gt;"",VLOOKUP(D2494,LISTAS·PAPP!$I$3:$M$16,4,0),"")</f>
        <v/>
      </c>
      <c r="AF2494" s="51" t="str">
        <f>IF(D2494&lt;&gt;"",VLOOKUP(D2494,LISTAS·PAPP!$I$3:$M$16,5,0),"")</f>
        <v/>
      </c>
      <c r="AG2494" s="52" t="str">
        <f>IF(AH2494&lt;&gt;"",VLOOKUP(AH2494,LISTAS·PAPP!$O$3:$P$74,2,0),"")</f>
        <v/>
      </c>
      <c r="AH2494" s="58"/>
      <c r="AI2494" s="60"/>
      <c r="AJ2494" s="51" t="str">
        <f>IF(AI2494&lt;&gt;"",VLOOKUP(AI2494,LISTAS·PAPP!$X$4:$Y$80,2,0),"")</f>
        <v/>
      </c>
      <c r="AK2494" s="58"/>
      <c r="AL2494" s="60"/>
      <c r="AM2494" s="51" t="str">
        <f>IF(ISERROR(VLOOKUP(AL2494,LISTAS·PAPP!$AD$4:$AE$334,2,0))," ",VLOOKUP(AL2494,LISTAS·PAPP!$AD$4:$AE$334,2,0))</f>
        <v xml:space="preserve"> </v>
      </c>
      <c r="AN2494" s="63"/>
      <c r="AO2494" s="64"/>
      <c r="AP2494" s="64"/>
      <c r="AQ2494" s="64"/>
      <c r="AR2494" s="64"/>
      <c r="AS2494" s="64"/>
      <c r="AT2494" s="64"/>
      <c r="AU2494" s="64"/>
      <c r="AV2494" s="64"/>
      <c r="AW2494" s="64"/>
      <c r="AX2494" s="64"/>
      <c r="AY2494" s="64"/>
      <c r="AZ2494" s="64"/>
      <c r="BA2494" s="53" t="str">
        <f t="shared" si="115"/>
        <v/>
      </c>
      <c r="BB2494" s="54" t="str">
        <f t="shared" si="116"/>
        <v/>
      </c>
      <c r="BC2494" s="55" t="str">
        <f t="shared" si="117"/>
        <v xml:space="preserve"> </v>
      </c>
    </row>
    <row r="2495" spans="1:55" x14ac:dyDescent="0.25">
      <c r="A2495" s="58"/>
      <c r="B2495" s="58"/>
      <c r="C2495" s="58"/>
      <c r="D2495" s="58"/>
      <c r="E2495" s="51" t="str">
        <f>IF(C2495&lt;&gt;"",VLOOKUP(MID(C2495,18,5),LISTAS·PAPP!$E$4:$F$76,2,0),"")</f>
        <v/>
      </c>
      <c r="F2495" s="58"/>
      <c r="G2495" s="51" t="str">
        <f>IF(F2495&lt;&gt;"",VLOOKUP(F2495,LISTAS·PAPP!$R$3:$T$221,3,0),"")</f>
        <v/>
      </c>
      <c r="H2495" s="58"/>
      <c r="I2495" s="66"/>
      <c r="J2495" s="66"/>
      <c r="K2495" s="67"/>
      <c r="L2495" s="66"/>
      <c r="M2495" s="60"/>
      <c r="N2495" s="60"/>
      <c r="O2495" s="60"/>
      <c r="P2495" s="60"/>
      <c r="Q2495" s="60"/>
      <c r="R2495" s="60"/>
      <c r="S2495" s="60"/>
      <c r="T2495" s="60"/>
      <c r="U2495" s="60"/>
      <c r="V2495" s="60"/>
      <c r="W2495" s="60"/>
      <c r="X2495" s="60"/>
      <c r="Y2495" s="52" t="str">
        <f>IF(A2495&lt;&gt;"",IF(D2495="DIRECCIÓN_DE_TRANSFERENCIAS","280 0031",VLOOKUP(C2495,LISTAS·PAPP!$C$3:$D$76,2,0)),"")</f>
        <v/>
      </c>
      <c r="Z2495" s="61"/>
      <c r="AA2495" s="62"/>
      <c r="AB2495" s="62"/>
      <c r="AC2495" s="65" t="str">
        <f>IF(D2495&lt;&gt;"",VLOOKUP(D2495,LISTAS·PAPP!$I$3:$M$16,2,0),"")</f>
        <v/>
      </c>
      <c r="AD2495" s="51" t="str">
        <f>IF(D2495&lt;&gt;"",VLOOKUP(D2495,LISTAS·PAPP!$I$3:$M$16,3,0),"")</f>
        <v/>
      </c>
      <c r="AE2495" s="52" t="str">
        <f>IF(D2495&lt;&gt;"",VLOOKUP(D2495,LISTAS·PAPP!$I$3:$M$16,4,0),"")</f>
        <v/>
      </c>
      <c r="AF2495" s="51" t="str">
        <f>IF(D2495&lt;&gt;"",VLOOKUP(D2495,LISTAS·PAPP!$I$3:$M$16,5,0),"")</f>
        <v/>
      </c>
      <c r="AG2495" s="52" t="str">
        <f>IF(AH2495&lt;&gt;"",VLOOKUP(AH2495,LISTAS·PAPP!$O$3:$P$74,2,0),"")</f>
        <v/>
      </c>
      <c r="AH2495" s="58"/>
      <c r="AI2495" s="60"/>
      <c r="AJ2495" s="51" t="str">
        <f>IF(AI2495&lt;&gt;"",VLOOKUP(AI2495,LISTAS·PAPP!$X$4:$Y$80,2,0),"")</f>
        <v/>
      </c>
      <c r="AK2495" s="58"/>
      <c r="AL2495" s="60"/>
      <c r="AM2495" s="51" t="str">
        <f>IF(ISERROR(VLOOKUP(AL2495,LISTAS·PAPP!$AD$4:$AE$334,2,0))," ",VLOOKUP(AL2495,LISTAS·PAPP!$AD$4:$AE$334,2,0))</f>
        <v xml:space="preserve"> </v>
      </c>
      <c r="AN2495" s="63"/>
      <c r="AO2495" s="64"/>
      <c r="AP2495" s="64"/>
      <c r="AQ2495" s="64"/>
      <c r="AR2495" s="64"/>
      <c r="AS2495" s="64"/>
      <c r="AT2495" s="64"/>
      <c r="AU2495" s="64"/>
      <c r="AV2495" s="64"/>
      <c r="AW2495" s="64"/>
      <c r="AX2495" s="64"/>
      <c r="AY2495" s="64"/>
      <c r="AZ2495" s="64"/>
      <c r="BA2495" s="53" t="str">
        <f t="shared" si="115"/>
        <v/>
      </c>
      <c r="BB2495" s="54" t="str">
        <f t="shared" si="116"/>
        <v/>
      </c>
      <c r="BC2495" s="55" t="str">
        <f t="shared" si="117"/>
        <v xml:space="preserve"> </v>
      </c>
    </row>
    <row r="2496" spans="1:55" x14ac:dyDescent="0.25">
      <c r="A2496" s="58"/>
      <c r="B2496" s="58"/>
      <c r="C2496" s="58"/>
      <c r="D2496" s="58"/>
      <c r="E2496" s="51" t="str">
        <f>IF(C2496&lt;&gt;"",VLOOKUP(MID(C2496,18,5),LISTAS·PAPP!$E$4:$F$76,2,0),"")</f>
        <v/>
      </c>
      <c r="F2496" s="58"/>
      <c r="G2496" s="51" t="str">
        <f>IF(F2496&lt;&gt;"",VLOOKUP(F2496,LISTAS·PAPP!$R$3:$T$221,3,0),"")</f>
        <v/>
      </c>
      <c r="H2496" s="58"/>
      <c r="I2496" s="66"/>
      <c r="J2496" s="66"/>
      <c r="K2496" s="67"/>
      <c r="L2496" s="66"/>
      <c r="M2496" s="60"/>
      <c r="N2496" s="60"/>
      <c r="O2496" s="60"/>
      <c r="P2496" s="60"/>
      <c r="Q2496" s="60"/>
      <c r="R2496" s="60"/>
      <c r="S2496" s="60"/>
      <c r="T2496" s="60"/>
      <c r="U2496" s="60"/>
      <c r="V2496" s="60"/>
      <c r="W2496" s="60"/>
      <c r="X2496" s="60"/>
      <c r="Y2496" s="52" t="str">
        <f>IF(A2496&lt;&gt;"",IF(D2496="DIRECCIÓN_DE_TRANSFERENCIAS","280 0031",VLOOKUP(C2496,LISTAS·PAPP!$C$3:$D$76,2,0)),"")</f>
        <v/>
      </c>
      <c r="Z2496" s="61"/>
      <c r="AA2496" s="62"/>
      <c r="AB2496" s="62"/>
      <c r="AC2496" s="65" t="str">
        <f>IF(D2496&lt;&gt;"",VLOOKUP(D2496,LISTAS·PAPP!$I$3:$M$16,2,0),"")</f>
        <v/>
      </c>
      <c r="AD2496" s="51" t="str">
        <f>IF(D2496&lt;&gt;"",VLOOKUP(D2496,LISTAS·PAPP!$I$3:$M$16,3,0),"")</f>
        <v/>
      </c>
      <c r="AE2496" s="52" t="str">
        <f>IF(D2496&lt;&gt;"",VLOOKUP(D2496,LISTAS·PAPP!$I$3:$M$16,4,0),"")</f>
        <v/>
      </c>
      <c r="AF2496" s="51" t="str">
        <f>IF(D2496&lt;&gt;"",VLOOKUP(D2496,LISTAS·PAPP!$I$3:$M$16,5,0),"")</f>
        <v/>
      </c>
      <c r="AG2496" s="52" t="str">
        <f>IF(AH2496&lt;&gt;"",VLOOKUP(AH2496,LISTAS·PAPP!$O$3:$P$74,2,0),"")</f>
        <v/>
      </c>
      <c r="AH2496" s="58"/>
      <c r="AI2496" s="60"/>
      <c r="AJ2496" s="51" t="str">
        <f>IF(AI2496&lt;&gt;"",VLOOKUP(AI2496,LISTAS·PAPP!$X$4:$Y$80,2,0),"")</f>
        <v/>
      </c>
      <c r="AK2496" s="58"/>
      <c r="AL2496" s="60"/>
      <c r="AM2496" s="51" t="str">
        <f>IF(ISERROR(VLOOKUP(AL2496,LISTAS·PAPP!$AD$4:$AE$334,2,0))," ",VLOOKUP(AL2496,LISTAS·PAPP!$AD$4:$AE$334,2,0))</f>
        <v xml:space="preserve"> </v>
      </c>
      <c r="AN2496" s="63"/>
      <c r="AO2496" s="64"/>
      <c r="AP2496" s="64"/>
      <c r="AQ2496" s="64"/>
      <c r="AR2496" s="64"/>
      <c r="AS2496" s="64"/>
      <c r="AT2496" s="64"/>
      <c r="AU2496" s="64"/>
      <c r="AV2496" s="64"/>
      <c r="AW2496" s="64"/>
      <c r="AX2496" s="64"/>
      <c r="AY2496" s="64"/>
      <c r="AZ2496" s="64"/>
      <c r="BA2496" s="53" t="str">
        <f t="shared" si="115"/>
        <v/>
      </c>
      <c r="BB2496" s="54" t="str">
        <f t="shared" si="116"/>
        <v/>
      </c>
      <c r="BC2496" s="55" t="str">
        <f t="shared" si="117"/>
        <v xml:space="preserve"> </v>
      </c>
    </row>
    <row r="2497" spans="1:55" x14ac:dyDescent="0.25">
      <c r="A2497" s="58"/>
      <c r="B2497" s="58"/>
      <c r="C2497" s="58"/>
      <c r="D2497" s="58"/>
      <c r="E2497" s="51" t="str">
        <f>IF(C2497&lt;&gt;"",VLOOKUP(MID(C2497,18,5),LISTAS·PAPP!$E$4:$F$76,2,0),"")</f>
        <v/>
      </c>
      <c r="F2497" s="58"/>
      <c r="G2497" s="51" t="str">
        <f>IF(F2497&lt;&gt;"",VLOOKUP(F2497,LISTAS·PAPP!$R$3:$T$221,3,0),"")</f>
        <v/>
      </c>
      <c r="H2497" s="58"/>
      <c r="I2497" s="66"/>
      <c r="J2497" s="66"/>
      <c r="K2497" s="67"/>
      <c r="L2497" s="66"/>
      <c r="M2497" s="60"/>
      <c r="N2497" s="60"/>
      <c r="O2497" s="60"/>
      <c r="P2497" s="60"/>
      <c r="Q2497" s="60"/>
      <c r="R2497" s="60"/>
      <c r="S2497" s="60"/>
      <c r="T2497" s="60"/>
      <c r="U2497" s="60"/>
      <c r="V2497" s="60"/>
      <c r="W2497" s="60"/>
      <c r="X2497" s="60"/>
      <c r="Y2497" s="52" t="str">
        <f>IF(A2497&lt;&gt;"",IF(D2497="DIRECCIÓN_DE_TRANSFERENCIAS","280 0031",VLOOKUP(C2497,LISTAS·PAPP!$C$3:$D$76,2,0)),"")</f>
        <v/>
      </c>
      <c r="Z2497" s="61"/>
      <c r="AA2497" s="62"/>
      <c r="AB2497" s="62"/>
      <c r="AC2497" s="65" t="str">
        <f>IF(D2497&lt;&gt;"",VLOOKUP(D2497,LISTAS·PAPP!$I$3:$M$16,2,0),"")</f>
        <v/>
      </c>
      <c r="AD2497" s="51" t="str">
        <f>IF(D2497&lt;&gt;"",VLOOKUP(D2497,LISTAS·PAPP!$I$3:$M$16,3,0),"")</f>
        <v/>
      </c>
      <c r="AE2497" s="52" t="str">
        <f>IF(D2497&lt;&gt;"",VLOOKUP(D2497,LISTAS·PAPP!$I$3:$M$16,4,0),"")</f>
        <v/>
      </c>
      <c r="AF2497" s="51" t="str">
        <f>IF(D2497&lt;&gt;"",VLOOKUP(D2497,LISTAS·PAPP!$I$3:$M$16,5,0),"")</f>
        <v/>
      </c>
      <c r="AG2497" s="52" t="str">
        <f>IF(AH2497&lt;&gt;"",VLOOKUP(AH2497,LISTAS·PAPP!$O$3:$P$74,2,0),"")</f>
        <v/>
      </c>
      <c r="AH2497" s="58"/>
      <c r="AI2497" s="60"/>
      <c r="AJ2497" s="51" t="str">
        <f>IF(AI2497&lt;&gt;"",VLOOKUP(AI2497,LISTAS·PAPP!$X$4:$Y$80,2,0),"")</f>
        <v/>
      </c>
      <c r="AK2497" s="58"/>
      <c r="AL2497" s="60"/>
      <c r="AM2497" s="51" t="str">
        <f>IF(ISERROR(VLOOKUP(AL2497,LISTAS·PAPP!$AD$4:$AE$334,2,0))," ",VLOOKUP(AL2497,LISTAS·PAPP!$AD$4:$AE$334,2,0))</f>
        <v xml:space="preserve"> </v>
      </c>
      <c r="AN2497" s="63"/>
      <c r="AO2497" s="64"/>
      <c r="AP2497" s="64"/>
      <c r="AQ2497" s="64"/>
      <c r="AR2497" s="64"/>
      <c r="AS2497" s="64"/>
      <c r="AT2497" s="64"/>
      <c r="AU2497" s="64"/>
      <c r="AV2497" s="64"/>
      <c r="AW2497" s="64"/>
      <c r="AX2497" s="64"/>
      <c r="AY2497" s="64"/>
      <c r="AZ2497" s="64"/>
      <c r="BA2497" s="53" t="str">
        <f t="shared" si="115"/>
        <v/>
      </c>
      <c r="BB2497" s="54" t="str">
        <f t="shared" si="116"/>
        <v/>
      </c>
      <c r="BC2497" s="55" t="str">
        <f t="shared" si="117"/>
        <v xml:space="preserve"> </v>
      </c>
    </row>
    <row r="2498" spans="1:55" x14ac:dyDescent="0.25">
      <c r="A2498" s="58"/>
      <c r="B2498" s="58"/>
      <c r="C2498" s="58"/>
      <c r="D2498" s="58"/>
      <c r="E2498" s="51" t="str">
        <f>IF(C2498&lt;&gt;"",VLOOKUP(MID(C2498,18,5),LISTAS·PAPP!$E$4:$F$76,2,0),"")</f>
        <v/>
      </c>
      <c r="F2498" s="58"/>
      <c r="G2498" s="51" t="str">
        <f>IF(F2498&lt;&gt;"",VLOOKUP(F2498,LISTAS·PAPP!$R$3:$T$221,3,0),"")</f>
        <v/>
      </c>
      <c r="H2498" s="58"/>
      <c r="I2498" s="66"/>
      <c r="J2498" s="66"/>
      <c r="K2498" s="67"/>
      <c r="L2498" s="66"/>
      <c r="M2498" s="60"/>
      <c r="N2498" s="60"/>
      <c r="O2498" s="60"/>
      <c r="P2498" s="60"/>
      <c r="Q2498" s="60"/>
      <c r="R2498" s="60"/>
      <c r="S2498" s="60"/>
      <c r="T2498" s="60"/>
      <c r="U2498" s="60"/>
      <c r="V2498" s="60"/>
      <c r="W2498" s="60"/>
      <c r="X2498" s="60"/>
      <c r="Y2498" s="52" t="str">
        <f>IF(A2498&lt;&gt;"",IF(D2498="DIRECCIÓN_DE_TRANSFERENCIAS","280 0031",VLOOKUP(C2498,LISTAS·PAPP!$C$3:$D$76,2,0)),"")</f>
        <v/>
      </c>
      <c r="Z2498" s="61"/>
      <c r="AA2498" s="62"/>
      <c r="AB2498" s="62"/>
      <c r="AC2498" s="65" t="str">
        <f>IF(D2498&lt;&gt;"",VLOOKUP(D2498,LISTAS·PAPP!$I$3:$M$16,2,0),"")</f>
        <v/>
      </c>
      <c r="AD2498" s="51" t="str">
        <f>IF(D2498&lt;&gt;"",VLOOKUP(D2498,LISTAS·PAPP!$I$3:$M$16,3,0),"")</f>
        <v/>
      </c>
      <c r="AE2498" s="52" t="str">
        <f>IF(D2498&lt;&gt;"",VLOOKUP(D2498,LISTAS·PAPP!$I$3:$M$16,4,0),"")</f>
        <v/>
      </c>
      <c r="AF2498" s="51" t="str">
        <f>IF(D2498&lt;&gt;"",VLOOKUP(D2498,LISTAS·PAPP!$I$3:$M$16,5,0),"")</f>
        <v/>
      </c>
      <c r="AG2498" s="52" t="str">
        <f>IF(AH2498&lt;&gt;"",VLOOKUP(AH2498,LISTAS·PAPP!$O$3:$P$74,2,0),"")</f>
        <v/>
      </c>
      <c r="AH2498" s="58"/>
      <c r="AI2498" s="60"/>
      <c r="AJ2498" s="51" t="str">
        <f>IF(AI2498&lt;&gt;"",VLOOKUP(AI2498,LISTAS·PAPP!$X$4:$Y$80,2,0),"")</f>
        <v/>
      </c>
      <c r="AK2498" s="58"/>
      <c r="AL2498" s="60"/>
      <c r="AM2498" s="51" t="str">
        <f>IF(ISERROR(VLOOKUP(AL2498,LISTAS·PAPP!$AD$4:$AE$334,2,0))," ",VLOOKUP(AL2498,LISTAS·PAPP!$AD$4:$AE$334,2,0))</f>
        <v xml:space="preserve"> </v>
      </c>
      <c r="AN2498" s="63"/>
      <c r="AO2498" s="64"/>
      <c r="AP2498" s="64"/>
      <c r="AQ2498" s="64"/>
      <c r="AR2498" s="64"/>
      <c r="AS2498" s="64"/>
      <c r="AT2498" s="64"/>
      <c r="AU2498" s="64"/>
      <c r="AV2498" s="64"/>
      <c r="AW2498" s="64"/>
      <c r="AX2498" s="64"/>
      <c r="AY2498" s="64"/>
      <c r="AZ2498" s="64"/>
      <c r="BA2498" s="53" t="str">
        <f t="shared" si="115"/>
        <v/>
      </c>
      <c r="BB2498" s="54" t="str">
        <f t="shared" si="116"/>
        <v/>
      </c>
      <c r="BC2498" s="55" t="str">
        <f t="shared" si="117"/>
        <v xml:space="preserve"> </v>
      </c>
    </row>
    <row r="2499" spans="1:55" x14ac:dyDescent="0.25">
      <c r="A2499" s="58"/>
      <c r="B2499" s="58"/>
      <c r="C2499" s="58"/>
      <c r="D2499" s="58"/>
      <c r="E2499" s="51" t="str">
        <f>IF(C2499&lt;&gt;"",VLOOKUP(MID(C2499,18,5),LISTAS·PAPP!$E$4:$F$76,2,0),"")</f>
        <v/>
      </c>
      <c r="F2499" s="58"/>
      <c r="G2499" s="51" t="str">
        <f>IF(F2499&lt;&gt;"",VLOOKUP(F2499,LISTAS·PAPP!$R$3:$T$221,3,0),"")</f>
        <v/>
      </c>
      <c r="H2499" s="58"/>
      <c r="I2499" s="66"/>
      <c r="J2499" s="66"/>
      <c r="K2499" s="67"/>
      <c r="L2499" s="66"/>
      <c r="M2499" s="60"/>
      <c r="N2499" s="60"/>
      <c r="O2499" s="60"/>
      <c r="P2499" s="60"/>
      <c r="Q2499" s="60"/>
      <c r="R2499" s="60"/>
      <c r="S2499" s="60"/>
      <c r="T2499" s="60"/>
      <c r="U2499" s="60"/>
      <c r="V2499" s="60"/>
      <c r="W2499" s="60"/>
      <c r="X2499" s="60"/>
      <c r="Y2499" s="52" t="str">
        <f>IF(A2499&lt;&gt;"",IF(D2499="DIRECCIÓN_DE_TRANSFERENCIAS","280 0031",VLOOKUP(C2499,LISTAS·PAPP!$C$3:$D$76,2,0)),"")</f>
        <v/>
      </c>
      <c r="Z2499" s="61"/>
      <c r="AA2499" s="62"/>
      <c r="AB2499" s="62"/>
      <c r="AC2499" s="65" t="str">
        <f>IF(D2499&lt;&gt;"",VLOOKUP(D2499,LISTAS·PAPP!$I$3:$M$16,2,0),"")</f>
        <v/>
      </c>
      <c r="AD2499" s="51" t="str">
        <f>IF(D2499&lt;&gt;"",VLOOKUP(D2499,LISTAS·PAPP!$I$3:$M$16,3,0),"")</f>
        <v/>
      </c>
      <c r="AE2499" s="52" t="str">
        <f>IF(D2499&lt;&gt;"",VLOOKUP(D2499,LISTAS·PAPP!$I$3:$M$16,4,0),"")</f>
        <v/>
      </c>
      <c r="AF2499" s="51" t="str">
        <f>IF(D2499&lt;&gt;"",VLOOKUP(D2499,LISTAS·PAPP!$I$3:$M$16,5,0),"")</f>
        <v/>
      </c>
      <c r="AG2499" s="52" t="str">
        <f>IF(AH2499&lt;&gt;"",VLOOKUP(AH2499,LISTAS·PAPP!$O$3:$P$74,2,0),"")</f>
        <v/>
      </c>
      <c r="AH2499" s="58"/>
      <c r="AI2499" s="60"/>
      <c r="AJ2499" s="51" t="str">
        <f>IF(AI2499&lt;&gt;"",VLOOKUP(AI2499,LISTAS·PAPP!$X$4:$Y$80,2,0),"")</f>
        <v/>
      </c>
      <c r="AK2499" s="58"/>
      <c r="AL2499" s="60"/>
      <c r="AM2499" s="51" t="str">
        <f>IF(ISERROR(VLOOKUP(AL2499,LISTAS·PAPP!$AD$4:$AE$334,2,0))," ",VLOOKUP(AL2499,LISTAS·PAPP!$AD$4:$AE$334,2,0))</f>
        <v xml:space="preserve"> </v>
      </c>
      <c r="AN2499" s="63"/>
      <c r="AO2499" s="64"/>
      <c r="AP2499" s="64"/>
      <c r="AQ2499" s="64"/>
      <c r="AR2499" s="64"/>
      <c r="AS2499" s="64"/>
      <c r="AT2499" s="64"/>
      <c r="AU2499" s="64"/>
      <c r="AV2499" s="64"/>
      <c r="AW2499" s="64"/>
      <c r="AX2499" s="64"/>
      <c r="AY2499" s="64"/>
      <c r="AZ2499" s="64"/>
      <c r="BA2499" s="53" t="str">
        <f t="shared" si="115"/>
        <v/>
      </c>
      <c r="BB2499" s="54" t="str">
        <f t="shared" si="116"/>
        <v/>
      </c>
      <c r="BC2499" s="55" t="str">
        <f t="shared" si="117"/>
        <v xml:space="preserve"> </v>
      </c>
    </row>
    <row r="2500" spans="1:55" x14ac:dyDescent="0.25">
      <c r="A2500" s="58"/>
      <c r="B2500" s="58"/>
      <c r="C2500" s="58"/>
      <c r="D2500" s="58"/>
      <c r="E2500" s="51" t="str">
        <f>IF(C2500&lt;&gt;"",VLOOKUP(MID(C2500,18,5),LISTAS·PAPP!$E$4:$F$76,2,0),"")</f>
        <v/>
      </c>
      <c r="F2500" s="58"/>
      <c r="G2500" s="51" t="str">
        <f>IF(F2500&lt;&gt;"",VLOOKUP(F2500,LISTAS·PAPP!$R$3:$T$221,3,0),"")</f>
        <v/>
      </c>
      <c r="H2500" s="58"/>
      <c r="I2500" s="66"/>
      <c r="J2500" s="66"/>
      <c r="K2500" s="67"/>
      <c r="L2500" s="66"/>
      <c r="M2500" s="60"/>
      <c r="N2500" s="60"/>
      <c r="O2500" s="60"/>
      <c r="P2500" s="60"/>
      <c r="Q2500" s="60"/>
      <c r="R2500" s="60"/>
      <c r="S2500" s="60"/>
      <c r="T2500" s="60"/>
      <c r="U2500" s="60"/>
      <c r="V2500" s="60"/>
      <c r="W2500" s="60"/>
      <c r="X2500" s="60"/>
      <c r="Y2500" s="52" t="str">
        <f>IF(A2500&lt;&gt;"",IF(D2500="DIRECCIÓN_DE_TRANSFERENCIAS","280 0031",VLOOKUP(C2500,LISTAS·PAPP!$C$3:$D$76,2,0)),"")</f>
        <v/>
      </c>
      <c r="Z2500" s="61"/>
      <c r="AA2500" s="62"/>
      <c r="AB2500" s="62"/>
      <c r="AC2500" s="65" t="str">
        <f>IF(D2500&lt;&gt;"",VLOOKUP(D2500,LISTAS·PAPP!$I$3:$M$16,2,0),"")</f>
        <v/>
      </c>
      <c r="AD2500" s="51" t="str">
        <f>IF(D2500&lt;&gt;"",VLOOKUP(D2500,LISTAS·PAPP!$I$3:$M$16,3,0),"")</f>
        <v/>
      </c>
      <c r="AE2500" s="52" t="str">
        <f>IF(D2500&lt;&gt;"",VLOOKUP(D2500,LISTAS·PAPP!$I$3:$M$16,4,0),"")</f>
        <v/>
      </c>
      <c r="AF2500" s="51" t="str">
        <f>IF(D2500&lt;&gt;"",VLOOKUP(D2500,LISTAS·PAPP!$I$3:$M$16,5,0),"")</f>
        <v/>
      </c>
      <c r="AG2500" s="52" t="str">
        <f>IF(AH2500&lt;&gt;"",VLOOKUP(AH2500,LISTAS·PAPP!$O$3:$P$74,2,0),"")</f>
        <v/>
      </c>
      <c r="AH2500" s="58"/>
      <c r="AI2500" s="60"/>
      <c r="AJ2500" s="51" t="str">
        <f>IF(AI2500&lt;&gt;"",VLOOKUP(AI2500,LISTAS·PAPP!$X$4:$Y$80,2,0),"")</f>
        <v/>
      </c>
      <c r="AK2500" s="58"/>
      <c r="AL2500" s="60"/>
      <c r="AM2500" s="51" t="str">
        <f>IF(ISERROR(VLOOKUP(AL2500,LISTAS·PAPP!$AD$4:$AE$334,2,0))," ",VLOOKUP(AL2500,LISTAS·PAPP!$AD$4:$AE$334,2,0))</f>
        <v xml:space="preserve"> </v>
      </c>
      <c r="AN2500" s="63"/>
      <c r="AO2500" s="64"/>
      <c r="AP2500" s="64"/>
      <c r="AQ2500" s="64"/>
      <c r="AR2500" s="64"/>
      <c r="AS2500" s="64"/>
      <c r="AT2500" s="64"/>
      <c r="AU2500" s="64"/>
      <c r="AV2500" s="64"/>
      <c r="AW2500" s="64"/>
      <c r="AX2500" s="64"/>
      <c r="AY2500" s="64"/>
      <c r="AZ2500" s="64"/>
      <c r="BA2500" s="53" t="str">
        <f t="shared" si="115"/>
        <v/>
      </c>
      <c r="BB2500" s="54" t="str">
        <f t="shared" si="116"/>
        <v/>
      </c>
      <c r="BC2500" s="55" t="str">
        <f t="shared" si="117"/>
        <v xml:space="preserve"> </v>
      </c>
    </row>
    <row r="2501" spans="1:55" x14ac:dyDescent="0.25">
      <c r="A2501" s="58"/>
      <c r="B2501" s="58"/>
      <c r="C2501" s="58"/>
      <c r="D2501" s="58"/>
      <c r="E2501" s="51" t="str">
        <f>IF(C2501&lt;&gt;"",VLOOKUP(MID(C2501,18,5),LISTAS·PAPP!$E$4:$F$76,2,0),"")</f>
        <v/>
      </c>
      <c r="F2501" s="58"/>
      <c r="G2501" s="51" t="str">
        <f>IF(F2501&lt;&gt;"",VLOOKUP(F2501,LISTAS·PAPP!$R$3:$T$221,3,0),"")</f>
        <v/>
      </c>
      <c r="H2501" s="58"/>
      <c r="I2501" s="66"/>
      <c r="J2501" s="66"/>
      <c r="K2501" s="67"/>
      <c r="L2501" s="66"/>
      <c r="M2501" s="60"/>
      <c r="N2501" s="60"/>
      <c r="O2501" s="60"/>
      <c r="P2501" s="60"/>
      <c r="Q2501" s="60"/>
      <c r="R2501" s="60"/>
      <c r="S2501" s="60"/>
      <c r="T2501" s="60"/>
      <c r="U2501" s="60"/>
      <c r="V2501" s="60"/>
      <c r="W2501" s="60"/>
      <c r="X2501" s="60"/>
      <c r="Y2501" s="52" t="str">
        <f>IF(A2501&lt;&gt;"",IF(D2501="DIRECCIÓN_DE_TRANSFERENCIAS","280 0031",VLOOKUP(C2501,LISTAS·PAPP!$C$3:$D$76,2,0)),"")</f>
        <v/>
      </c>
      <c r="Z2501" s="61"/>
      <c r="AA2501" s="62"/>
      <c r="AB2501" s="62"/>
      <c r="AC2501" s="65" t="str">
        <f>IF(D2501&lt;&gt;"",VLOOKUP(D2501,LISTAS·PAPP!$I$3:$M$16,2,0),"")</f>
        <v/>
      </c>
      <c r="AD2501" s="51" t="str">
        <f>IF(D2501&lt;&gt;"",VLOOKUP(D2501,LISTAS·PAPP!$I$3:$M$16,3,0),"")</f>
        <v/>
      </c>
      <c r="AE2501" s="52" t="str">
        <f>IF(D2501&lt;&gt;"",VLOOKUP(D2501,LISTAS·PAPP!$I$3:$M$16,4,0),"")</f>
        <v/>
      </c>
      <c r="AF2501" s="51" t="str">
        <f>IF(D2501&lt;&gt;"",VLOOKUP(D2501,LISTAS·PAPP!$I$3:$M$16,5,0),"")</f>
        <v/>
      </c>
      <c r="AG2501" s="52" t="str">
        <f>IF(AH2501&lt;&gt;"",VLOOKUP(AH2501,LISTAS·PAPP!$O$3:$P$74,2,0),"")</f>
        <v/>
      </c>
      <c r="AH2501" s="58"/>
      <c r="AI2501" s="60"/>
      <c r="AJ2501" s="51" t="str">
        <f>IF(AI2501&lt;&gt;"",VLOOKUP(AI2501,LISTAS·PAPP!$X$4:$Y$80,2,0),"")</f>
        <v/>
      </c>
      <c r="AK2501" s="58"/>
      <c r="AL2501" s="60"/>
      <c r="AM2501" s="51" t="str">
        <f>IF(ISERROR(VLOOKUP(AL2501,LISTAS·PAPP!$AD$4:$AE$334,2,0))," ",VLOOKUP(AL2501,LISTAS·PAPP!$AD$4:$AE$334,2,0))</f>
        <v xml:space="preserve"> </v>
      </c>
      <c r="AN2501" s="63"/>
      <c r="AO2501" s="64"/>
      <c r="AP2501" s="64"/>
      <c r="AQ2501" s="64"/>
      <c r="AR2501" s="64"/>
      <c r="AS2501" s="64"/>
      <c r="AT2501" s="64"/>
      <c r="AU2501" s="64"/>
      <c r="AV2501" s="64"/>
      <c r="AW2501" s="64"/>
      <c r="AX2501" s="64"/>
      <c r="AY2501" s="64"/>
      <c r="AZ2501" s="64"/>
      <c r="BA2501" s="53" t="str">
        <f t="shared" si="115"/>
        <v/>
      </c>
      <c r="BB2501" s="54" t="str">
        <f t="shared" si="116"/>
        <v/>
      </c>
      <c r="BC2501" s="55" t="str">
        <f t="shared" si="117"/>
        <v xml:space="preserve"> </v>
      </c>
    </row>
    <row r="2502" spans="1:55" x14ac:dyDescent="0.25">
      <c r="A2502" s="58"/>
      <c r="B2502" s="58"/>
      <c r="C2502" s="58"/>
      <c r="D2502" s="58"/>
      <c r="E2502" s="51" t="str">
        <f>IF(C2502&lt;&gt;"",VLOOKUP(MID(C2502,18,5),LISTAS·PAPP!$E$4:$F$76,2,0),"")</f>
        <v/>
      </c>
      <c r="F2502" s="58"/>
      <c r="G2502" s="51" t="str">
        <f>IF(F2502&lt;&gt;"",VLOOKUP(F2502,LISTAS·PAPP!$R$3:$T$221,3,0),"")</f>
        <v/>
      </c>
      <c r="H2502" s="58"/>
      <c r="I2502" s="66"/>
      <c r="J2502" s="66"/>
      <c r="K2502" s="67"/>
      <c r="L2502" s="66"/>
      <c r="M2502" s="60"/>
      <c r="N2502" s="60"/>
      <c r="O2502" s="60"/>
      <c r="P2502" s="60"/>
      <c r="Q2502" s="60"/>
      <c r="R2502" s="60"/>
      <c r="S2502" s="60"/>
      <c r="T2502" s="60"/>
      <c r="U2502" s="60"/>
      <c r="V2502" s="60"/>
      <c r="W2502" s="60"/>
      <c r="X2502" s="60"/>
      <c r="Y2502" s="52" t="str">
        <f>IF(A2502&lt;&gt;"",IF(D2502="DIRECCIÓN_DE_TRANSFERENCIAS","280 0031",VLOOKUP(C2502,LISTAS·PAPP!$C$3:$D$76,2,0)),"")</f>
        <v/>
      </c>
      <c r="Z2502" s="61"/>
      <c r="AA2502" s="62"/>
      <c r="AB2502" s="62"/>
      <c r="AC2502" s="65" t="str">
        <f>IF(D2502&lt;&gt;"",VLOOKUP(D2502,LISTAS·PAPP!$I$3:$M$16,2,0),"")</f>
        <v/>
      </c>
      <c r="AD2502" s="51" t="str">
        <f>IF(D2502&lt;&gt;"",VLOOKUP(D2502,LISTAS·PAPP!$I$3:$M$16,3,0),"")</f>
        <v/>
      </c>
      <c r="AE2502" s="52" t="str">
        <f>IF(D2502&lt;&gt;"",VLOOKUP(D2502,LISTAS·PAPP!$I$3:$M$16,4,0),"")</f>
        <v/>
      </c>
      <c r="AF2502" s="51" t="str">
        <f>IF(D2502&lt;&gt;"",VLOOKUP(D2502,LISTAS·PAPP!$I$3:$M$16,5,0),"")</f>
        <v/>
      </c>
      <c r="AG2502" s="52" t="str">
        <f>IF(AH2502&lt;&gt;"",VLOOKUP(AH2502,LISTAS·PAPP!$O$3:$P$74,2,0),"")</f>
        <v/>
      </c>
      <c r="AH2502" s="58"/>
      <c r="AI2502" s="60"/>
      <c r="AJ2502" s="51" t="str">
        <f>IF(AI2502&lt;&gt;"",VLOOKUP(AI2502,LISTAS·PAPP!$X$4:$Y$80,2,0),"")</f>
        <v/>
      </c>
      <c r="AK2502" s="58"/>
      <c r="AL2502" s="60"/>
      <c r="AM2502" s="51" t="str">
        <f>IF(ISERROR(VLOOKUP(AL2502,LISTAS·PAPP!$AD$4:$AE$334,2,0))," ",VLOOKUP(AL2502,LISTAS·PAPP!$AD$4:$AE$334,2,0))</f>
        <v xml:space="preserve"> </v>
      </c>
      <c r="AN2502" s="63"/>
      <c r="AO2502" s="64"/>
      <c r="AP2502" s="64"/>
      <c r="AQ2502" s="64"/>
      <c r="AR2502" s="64"/>
      <c r="AS2502" s="64"/>
      <c r="AT2502" s="64"/>
      <c r="AU2502" s="64"/>
      <c r="AV2502" s="64"/>
      <c r="AW2502" s="64"/>
      <c r="AX2502" s="64"/>
      <c r="AY2502" s="64"/>
      <c r="AZ2502" s="64"/>
      <c r="BA2502" s="53" t="str">
        <f t="shared" si="115"/>
        <v/>
      </c>
      <c r="BB2502" s="54" t="str">
        <f t="shared" si="116"/>
        <v/>
      </c>
      <c r="BC2502" s="55" t="str">
        <f t="shared" si="117"/>
        <v xml:space="preserve"> </v>
      </c>
    </row>
    <row r="2503" spans="1:55" x14ac:dyDescent="0.25">
      <c r="A2503" s="58"/>
      <c r="B2503" s="58"/>
      <c r="C2503" s="58"/>
      <c r="D2503" s="58"/>
      <c r="E2503" s="51" t="str">
        <f>IF(C2503&lt;&gt;"",VLOOKUP(MID(C2503,18,5),LISTAS·PAPP!$E$4:$F$76,2,0),"")</f>
        <v/>
      </c>
      <c r="F2503" s="58"/>
      <c r="G2503" s="51" t="str">
        <f>IF(F2503&lt;&gt;"",VLOOKUP(F2503,LISTAS·PAPP!$R$3:$T$221,3,0),"")</f>
        <v/>
      </c>
      <c r="H2503" s="58"/>
      <c r="I2503" s="66"/>
      <c r="J2503" s="66"/>
      <c r="K2503" s="67"/>
      <c r="L2503" s="66"/>
      <c r="M2503" s="60"/>
      <c r="N2503" s="60"/>
      <c r="O2503" s="60"/>
      <c r="P2503" s="60"/>
      <c r="Q2503" s="60"/>
      <c r="R2503" s="60"/>
      <c r="S2503" s="60"/>
      <c r="T2503" s="60"/>
      <c r="U2503" s="60"/>
      <c r="V2503" s="60"/>
      <c r="W2503" s="60"/>
      <c r="X2503" s="60"/>
      <c r="Y2503" s="52" t="str">
        <f>IF(A2503&lt;&gt;"",IF(D2503="DIRECCIÓN_DE_TRANSFERENCIAS","280 0031",VLOOKUP(C2503,LISTAS·PAPP!$C$3:$D$76,2,0)),"")</f>
        <v/>
      </c>
      <c r="Z2503" s="61"/>
      <c r="AA2503" s="62"/>
      <c r="AB2503" s="62"/>
      <c r="AC2503" s="65" t="str">
        <f>IF(D2503&lt;&gt;"",VLOOKUP(D2503,LISTAS·PAPP!$I$3:$M$16,2,0),"")</f>
        <v/>
      </c>
      <c r="AD2503" s="51" t="str">
        <f>IF(D2503&lt;&gt;"",VLOOKUP(D2503,LISTAS·PAPP!$I$3:$M$16,3,0),"")</f>
        <v/>
      </c>
      <c r="AE2503" s="52" t="str">
        <f>IF(D2503&lt;&gt;"",VLOOKUP(D2503,LISTAS·PAPP!$I$3:$M$16,4,0),"")</f>
        <v/>
      </c>
      <c r="AF2503" s="51" t="str">
        <f>IF(D2503&lt;&gt;"",VLOOKUP(D2503,LISTAS·PAPP!$I$3:$M$16,5,0),"")</f>
        <v/>
      </c>
      <c r="AG2503" s="52" t="str">
        <f>IF(AH2503&lt;&gt;"",VLOOKUP(AH2503,LISTAS·PAPP!$O$3:$P$74,2,0),"")</f>
        <v/>
      </c>
      <c r="AH2503" s="58"/>
      <c r="AI2503" s="60"/>
      <c r="AJ2503" s="51" t="str">
        <f>IF(AI2503&lt;&gt;"",VLOOKUP(AI2503,LISTAS·PAPP!$X$4:$Y$80,2,0),"")</f>
        <v/>
      </c>
      <c r="AK2503" s="58"/>
      <c r="AL2503" s="60"/>
      <c r="AM2503" s="51" t="str">
        <f>IF(ISERROR(VLOOKUP(AL2503,LISTAS·PAPP!$AD$4:$AE$334,2,0))," ",VLOOKUP(AL2503,LISTAS·PAPP!$AD$4:$AE$334,2,0))</f>
        <v xml:space="preserve"> </v>
      </c>
      <c r="AN2503" s="63"/>
      <c r="AO2503" s="64"/>
      <c r="AP2503" s="64"/>
      <c r="AQ2503" s="64"/>
      <c r="AR2503" s="64"/>
      <c r="AS2503" s="64"/>
      <c r="AT2503" s="64"/>
      <c r="AU2503" s="64"/>
      <c r="AV2503" s="64"/>
      <c r="AW2503" s="64"/>
      <c r="AX2503" s="64"/>
      <c r="AY2503" s="64"/>
      <c r="AZ2503" s="64"/>
      <c r="BA2503" s="53" t="str">
        <f t="shared" si="115"/>
        <v/>
      </c>
      <c r="BB2503" s="54" t="str">
        <f t="shared" si="116"/>
        <v/>
      </c>
      <c r="BC2503" s="55" t="str">
        <f t="shared" si="117"/>
        <v xml:space="preserve"> </v>
      </c>
    </row>
    <row r="2504" spans="1:55" x14ac:dyDescent="0.25">
      <c r="A2504" s="58"/>
      <c r="B2504" s="58"/>
      <c r="C2504" s="58"/>
      <c r="D2504" s="58"/>
      <c r="E2504" s="51" t="str">
        <f>IF(C2504&lt;&gt;"",VLOOKUP(MID(C2504,18,5),LISTAS·PAPP!$E$4:$F$76,2,0),"")</f>
        <v/>
      </c>
      <c r="F2504" s="58"/>
      <c r="G2504" s="51" t="str">
        <f>IF(F2504&lt;&gt;"",VLOOKUP(F2504,LISTAS·PAPP!$R$3:$T$221,3,0),"")</f>
        <v/>
      </c>
      <c r="H2504" s="58"/>
      <c r="I2504" s="66"/>
      <c r="J2504" s="66"/>
      <c r="K2504" s="67"/>
      <c r="L2504" s="66"/>
      <c r="M2504" s="60"/>
      <c r="N2504" s="60"/>
      <c r="O2504" s="60"/>
      <c r="P2504" s="60"/>
      <c r="Q2504" s="60"/>
      <c r="R2504" s="60"/>
      <c r="S2504" s="60"/>
      <c r="T2504" s="60"/>
      <c r="U2504" s="60"/>
      <c r="V2504" s="60"/>
      <c r="W2504" s="60"/>
      <c r="X2504" s="60"/>
      <c r="Y2504" s="52" t="str">
        <f>IF(A2504&lt;&gt;"",IF(D2504="DIRECCIÓN_DE_TRANSFERENCIAS","280 0031",VLOOKUP(C2504,LISTAS·PAPP!$C$3:$D$76,2,0)),"")</f>
        <v/>
      </c>
      <c r="Z2504" s="61"/>
      <c r="AA2504" s="62"/>
      <c r="AB2504" s="62"/>
      <c r="AC2504" s="65" t="str">
        <f>IF(D2504&lt;&gt;"",VLOOKUP(D2504,LISTAS·PAPP!$I$3:$M$16,2,0),"")</f>
        <v/>
      </c>
      <c r="AD2504" s="51" t="str">
        <f>IF(D2504&lt;&gt;"",VLOOKUP(D2504,LISTAS·PAPP!$I$3:$M$16,3,0),"")</f>
        <v/>
      </c>
      <c r="AE2504" s="52" t="str">
        <f>IF(D2504&lt;&gt;"",VLOOKUP(D2504,LISTAS·PAPP!$I$3:$M$16,4,0),"")</f>
        <v/>
      </c>
      <c r="AF2504" s="51" t="str">
        <f>IF(D2504&lt;&gt;"",VLOOKUP(D2504,LISTAS·PAPP!$I$3:$M$16,5,0),"")</f>
        <v/>
      </c>
      <c r="AG2504" s="52" t="str">
        <f>IF(AH2504&lt;&gt;"",VLOOKUP(AH2504,LISTAS·PAPP!$O$3:$P$74,2,0),"")</f>
        <v/>
      </c>
      <c r="AH2504" s="58"/>
      <c r="AI2504" s="60"/>
      <c r="AJ2504" s="51" t="str">
        <f>IF(AI2504&lt;&gt;"",VLOOKUP(AI2504,LISTAS·PAPP!$X$4:$Y$80,2,0),"")</f>
        <v/>
      </c>
      <c r="AK2504" s="58"/>
      <c r="AL2504" s="60"/>
      <c r="AM2504" s="51" t="str">
        <f>IF(ISERROR(VLOOKUP(AL2504,LISTAS·PAPP!$AD$4:$AE$334,2,0))," ",VLOOKUP(AL2504,LISTAS·PAPP!$AD$4:$AE$334,2,0))</f>
        <v xml:space="preserve"> </v>
      </c>
      <c r="AN2504" s="63"/>
      <c r="AO2504" s="64"/>
      <c r="AP2504" s="64"/>
      <c r="AQ2504" s="64"/>
      <c r="AR2504" s="64"/>
      <c r="AS2504" s="64"/>
      <c r="AT2504" s="64"/>
      <c r="AU2504" s="64"/>
      <c r="AV2504" s="64"/>
      <c r="AW2504" s="64"/>
      <c r="AX2504" s="64"/>
      <c r="AY2504" s="64"/>
      <c r="AZ2504" s="64"/>
      <c r="BA2504" s="53" t="str">
        <f t="shared" si="115"/>
        <v/>
      </c>
      <c r="BB2504" s="54" t="str">
        <f t="shared" si="116"/>
        <v/>
      </c>
      <c r="BC2504" s="55" t="str">
        <f t="shared" si="117"/>
        <v xml:space="preserve"> </v>
      </c>
    </row>
    <row r="2505" spans="1:55" x14ac:dyDescent="0.25">
      <c r="A2505" s="58"/>
      <c r="B2505" s="58"/>
      <c r="C2505" s="58"/>
      <c r="D2505" s="58"/>
      <c r="E2505" s="51" t="str">
        <f>IF(C2505&lt;&gt;"",VLOOKUP(MID(C2505,18,5),LISTAS·PAPP!$E$4:$F$76,2,0),"")</f>
        <v/>
      </c>
      <c r="F2505" s="58"/>
      <c r="G2505" s="51" t="str">
        <f>IF(F2505&lt;&gt;"",VLOOKUP(F2505,LISTAS·PAPP!$R$3:$T$221,3,0),"")</f>
        <v/>
      </c>
      <c r="H2505" s="58"/>
      <c r="I2505" s="66"/>
      <c r="J2505" s="66"/>
      <c r="K2505" s="67"/>
      <c r="L2505" s="66"/>
      <c r="M2505" s="60"/>
      <c r="N2505" s="60"/>
      <c r="O2505" s="60"/>
      <c r="P2505" s="60"/>
      <c r="Q2505" s="60"/>
      <c r="R2505" s="60"/>
      <c r="S2505" s="60"/>
      <c r="T2505" s="60"/>
      <c r="U2505" s="60"/>
      <c r="V2505" s="60"/>
      <c r="W2505" s="60"/>
      <c r="X2505" s="60"/>
      <c r="Y2505" s="52" t="str">
        <f>IF(A2505&lt;&gt;"",IF(D2505="DIRECCIÓN_DE_TRANSFERENCIAS","280 0031",VLOOKUP(C2505,LISTAS·PAPP!$C$3:$D$76,2,0)),"")</f>
        <v/>
      </c>
      <c r="Z2505" s="61"/>
      <c r="AA2505" s="62"/>
      <c r="AB2505" s="62"/>
      <c r="AC2505" s="65" t="str">
        <f>IF(D2505&lt;&gt;"",VLOOKUP(D2505,LISTAS·PAPP!$I$3:$M$16,2,0),"")</f>
        <v/>
      </c>
      <c r="AD2505" s="51" t="str">
        <f>IF(D2505&lt;&gt;"",VLOOKUP(D2505,LISTAS·PAPP!$I$3:$M$16,3,0),"")</f>
        <v/>
      </c>
      <c r="AE2505" s="52" t="str">
        <f>IF(D2505&lt;&gt;"",VLOOKUP(D2505,LISTAS·PAPP!$I$3:$M$16,4,0),"")</f>
        <v/>
      </c>
      <c r="AF2505" s="51" t="str">
        <f>IF(D2505&lt;&gt;"",VLOOKUP(D2505,LISTAS·PAPP!$I$3:$M$16,5,0),"")</f>
        <v/>
      </c>
      <c r="AG2505" s="52" t="str">
        <f>IF(AH2505&lt;&gt;"",VLOOKUP(AH2505,LISTAS·PAPP!$O$3:$P$74,2,0),"")</f>
        <v/>
      </c>
      <c r="AH2505" s="58"/>
      <c r="AI2505" s="60"/>
      <c r="AJ2505" s="51" t="str">
        <f>IF(AI2505&lt;&gt;"",VLOOKUP(AI2505,LISTAS·PAPP!$X$4:$Y$80,2,0),"")</f>
        <v/>
      </c>
      <c r="AK2505" s="58"/>
      <c r="AL2505" s="60"/>
      <c r="AM2505" s="51" t="str">
        <f>IF(ISERROR(VLOOKUP(AL2505,LISTAS·PAPP!$AD$4:$AE$334,2,0))," ",VLOOKUP(AL2505,LISTAS·PAPP!$AD$4:$AE$334,2,0))</f>
        <v xml:space="preserve"> </v>
      </c>
      <c r="AN2505" s="63"/>
      <c r="AO2505" s="64"/>
      <c r="AP2505" s="64"/>
      <c r="AQ2505" s="64"/>
      <c r="AR2505" s="64"/>
      <c r="AS2505" s="64"/>
      <c r="AT2505" s="64"/>
      <c r="AU2505" s="64"/>
      <c r="AV2505" s="64"/>
      <c r="AW2505" s="64"/>
      <c r="AX2505" s="64"/>
      <c r="AY2505" s="64"/>
      <c r="AZ2505" s="64"/>
      <c r="BA2505" s="53" t="str">
        <f t="shared" si="115"/>
        <v/>
      </c>
      <c r="BB2505" s="54" t="str">
        <f t="shared" si="116"/>
        <v/>
      </c>
      <c r="BC2505" s="55" t="str">
        <f t="shared" si="117"/>
        <v xml:space="preserve"> </v>
      </c>
    </row>
    <row r="2506" spans="1:55" x14ac:dyDescent="0.25">
      <c r="A2506" s="58"/>
      <c r="B2506" s="58"/>
      <c r="C2506" s="58"/>
      <c r="D2506" s="58"/>
      <c r="E2506" s="51" t="str">
        <f>IF(C2506&lt;&gt;"",VLOOKUP(MID(C2506,18,5),LISTAS·PAPP!$E$4:$F$76,2,0),"")</f>
        <v/>
      </c>
      <c r="F2506" s="58"/>
      <c r="G2506" s="51" t="str">
        <f>IF(F2506&lt;&gt;"",VLOOKUP(F2506,LISTAS·PAPP!$R$3:$T$221,3,0),"")</f>
        <v/>
      </c>
      <c r="H2506" s="58"/>
      <c r="I2506" s="66"/>
      <c r="J2506" s="66"/>
      <c r="K2506" s="67"/>
      <c r="L2506" s="66"/>
      <c r="M2506" s="60"/>
      <c r="N2506" s="60"/>
      <c r="O2506" s="60"/>
      <c r="P2506" s="60"/>
      <c r="Q2506" s="60"/>
      <c r="R2506" s="60"/>
      <c r="S2506" s="60"/>
      <c r="T2506" s="60"/>
      <c r="U2506" s="60"/>
      <c r="V2506" s="60"/>
      <c r="W2506" s="60"/>
      <c r="X2506" s="60"/>
      <c r="Y2506" s="52" t="str">
        <f>IF(A2506&lt;&gt;"",IF(D2506="DIRECCIÓN_DE_TRANSFERENCIAS","280 0031",VLOOKUP(C2506,LISTAS·PAPP!$C$3:$D$76,2,0)),"")</f>
        <v/>
      </c>
      <c r="Z2506" s="61"/>
      <c r="AA2506" s="62"/>
      <c r="AB2506" s="62"/>
      <c r="AC2506" s="65" t="str">
        <f>IF(D2506&lt;&gt;"",VLOOKUP(D2506,LISTAS·PAPP!$I$3:$M$16,2,0),"")</f>
        <v/>
      </c>
      <c r="AD2506" s="51" t="str">
        <f>IF(D2506&lt;&gt;"",VLOOKUP(D2506,LISTAS·PAPP!$I$3:$M$16,3,0),"")</f>
        <v/>
      </c>
      <c r="AE2506" s="52" t="str">
        <f>IF(D2506&lt;&gt;"",VLOOKUP(D2506,LISTAS·PAPP!$I$3:$M$16,4,0),"")</f>
        <v/>
      </c>
      <c r="AF2506" s="51" t="str">
        <f>IF(D2506&lt;&gt;"",VLOOKUP(D2506,LISTAS·PAPP!$I$3:$M$16,5,0),"")</f>
        <v/>
      </c>
      <c r="AG2506" s="52" t="str">
        <f>IF(AH2506&lt;&gt;"",VLOOKUP(AH2506,LISTAS·PAPP!$O$3:$P$74,2,0),"")</f>
        <v/>
      </c>
      <c r="AH2506" s="58"/>
      <c r="AI2506" s="60"/>
      <c r="AJ2506" s="51" t="str">
        <f>IF(AI2506&lt;&gt;"",VLOOKUP(AI2506,LISTAS·PAPP!$X$4:$Y$80,2,0),"")</f>
        <v/>
      </c>
      <c r="AK2506" s="58"/>
      <c r="AL2506" s="60"/>
      <c r="AM2506" s="51" t="str">
        <f>IF(ISERROR(VLOOKUP(AL2506,LISTAS·PAPP!$AD$4:$AE$334,2,0))," ",VLOOKUP(AL2506,LISTAS·PAPP!$AD$4:$AE$334,2,0))</f>
        <v xml:space="preserve"> </v>
      </c>
      <c r="AN2506" s="63"/>
      <c r="AO2506" s="64"/>
      <c r="AP2506" s="64"/>
      <c r="AQ2506" s="64"/>
      <c r="AR2506" s="64"/>
      <c r="AS2506" s="64"/>
      <c r="AT2506" s="64"/>
      <c r="AU2506" s="64"/>
      <c r="AV2506" s="64"/>
      <c r="AW2506" s="64"/>
      <c r="AX2506" s="64"/>
      <c r="AY2506" s="64"/>
      <c r="AZ2506" s="64"/>
      <c r="BA2506" s="53" t="str">
        <f t="shared" si="115"/>
        <v/>
      </c>
      <c r="BB2506" s="54" t="str">
        <f t="shared" si="116"/>
        <v/>
      </c>
      <c r="BC2506" s="55" t="str">
        <f t="shared" si="117"/>
        <v xml:space="preserve"> </v>
      </c>
    </row>
    <row r="2507" spans="1:55" x14ac:dyDescent="0.25">
      <c r="A2507" s="58"/>
      <c r="B2507" s="58"/>
      <c r="C2507" s="58"/>
      <c r="D2507" s="58"/>
      <c r="E2507" s="51" t="str">
        <f>IF(C2507&lt;&gt;"",VLOOKUP(MID(C2507,18,5),LISTAS·PAPP!$E$4:$F$76,2,0),"")</f>
        <v/>
      </c>
      <c r="F2507" s="58"/>
      <c r="G2507" s="51" t="str">
        <f>IF(F2507&lt;&gt;"",VLOOKUP(F2507,LISTAS·PAPP!$R$3:$T$221,3,0),"")</f>
        <v/>
      </c>
      <c r="H2507" s="58"/>
      <c r="I2507" s="66"/>
      <c r="J2507" s="66"/>
      <c r="K2507" s="67"/>
      <c r="L2507" s="66"/>
      <c r="M2507" s="60"/>
      <c r="N2507" s="60"/>
      <c r="O2507" s="60"/>
      <c r="P2507" s="60"/>
      <c r="Q2507" s="60"/>
      <c r="R2507" s="60"/>
      <c r="S2507" s="60"/>
      <c r="T2507" s="60"/>
      <c r="U2507" s="60"/>
      <c r="V2507" s="60"/>
      <c r="W2507" s="60"/>
      <c r="X2507" s="60"/>
      <c r="Y2507" s="52" t="str">
        <f>IF(A2507&lt;&gt;"",IF(D2507="DIRECCIÓN_DE_TRANSFERENCIAS","280 0031",VLOOKUP(C2507,LISTAS·PAPP!$C$3:$D$76,2,0)),"")</f>
        <v/>
      </c>
      <c r="Z2507" s="61"/>
      <c r="AA2507" s="62"/>
      <c r="AB2507" s="62"/>
      <c r="AC2507" s="65" t="str">
        <f>IF(D2507&lt;&gt;"",VLOOKUP(D2507,LISTAS·PAPP!$I$3:$M$16,2,0),"")</f>
        <v/>
      </c>
      <c r="AD2507" s="51" t="str">
        <f>IF(D2507&lt;&gt;"",VLOOKUP(D2507,LISTAS·PAPP!$I$3:$M$16,3,0),"")</f>
        <v/>
      </c>
      <c r="AE2507" s="52" t="str">
        <f>IF(D2507&lt;&gt;"",VLOOKUP(D2507,LISTAS·PAPP!$I$3:$M$16,4,0),"")</f>
        <v/>
      </c>
      <c r="AF2507" s="51" t="str">
        <f>IF(D2507&lt;&gt;"",VLOOKUP(D2507,LISTAS·PAPP!$I$3:$M$16,5,0),"")</f>
        <v/>
      </c>
      <c r="AG2507" s="52" t="str">
        <f>IF(AH2507&lt;&gt;"",VLOOKUP(AH2507,LISTAS·PAPP!$O$3:$P$74,2,0),"")</f>
        <v/>
      </c>
      <c r="AH2507" s="58"/>
      <c r="AI2507" s="60"/>
      <c r="AJ2507" s="51" t="str">
        <f>IF(AI2507&lt;&gt;"",VLOOKUP(AI2507,LISTAS·PAPP!$X$4:$Y$80,2,0),"")</f>
        <v/>
      </c>
      <c r="AK2507" s="58"/>
      <c r="AL2507" s="60"/>
      <c r="AM2507" s="51" t="str">
        <f>IF(ISERROR(VLOOKUP(AL2507,LISTAS·PAPP!$AD$4:$AE$334,2,0))," ",VLOOKUP(AL2507,LISTAS·PAPP!$AD$4:$AE$334,2,0))</f>
        <v xml:space="preserve"> </v>
      </c>
      <c r="AN2507" s="63"/>
      <c r="AO2507" s="64"/>
      <c r="AP2507" s="64"/>
      <c r="AQ2507" s="64"/>
      <c r="AR2507" s="64"/>
      <c r="AS2507" s="64"/>
      <c r="AT2507" s="64"/>
      <c r="AU2507" s="64"/>
      <c r="AV2507" s="64"/>
      <c r="AW2507" s="64"/>
      <c r="AX2507" s="64"/>
      <c r="AY2507" s="64"/>
      <c r="AZ2507" s="64"/>
      <c r="BA2507" s="53" t="str">
        <f t="shared" si="115"/>
        <v/>
      </c>
      <c r="BB2507" s="54" t="str">
        <f t="shared" si="116"/>
        <v/>
      </c>
      <c r="BC2507" s="55" t="str">
        <f t="shared" si="117"/>
        <v xml:space="preserve"> </v>
      </c>
    </row>
    <row r="2508" spans="1:55" x14ac:dyDescent="0.25">
      <c r="A2508" s="58"/>
      <c r="B2508" s="58"/>
      <c r="C2508" s="58"/>
      <c r="D2508" s="58"/>
      <c r="E2508" s="51" t="str">
        <f>IF(C2508&lt;&gt;"",VLOOKUP(MID(C2508,18,5),LISTAS·PAPP!$E$4:$F$76,2,0),"")</f>
        <v/>
      </c>
      <c r="F2508" s="58"/>
      <c r="G2508" s="51" t="str">
        <f>IF(F2508&lt;&gt;"",VLOOKUP(F2508,LISTAS·PAPP!$R$3:$T$221,3,0),"")</f>
        <v/>
      </c>
      <c r="H2508" s="58"/>
      <c r="I2508" s="66"/>
      <c r="J2508" s="66"/>
      <c r="K2508" s="67"/>
      <c r="L2508" s="66"/>
      <c r="M2508" s="60"/>
      <c r="N2508" s="60"/>
      <c r="O2508" s="60"/>
      <c r="P2508" s="60"/>
      <c r="Q2508" s="60"/>
      <c r="R2508" s="60"/>
      <c r="S2508" s="60"/>
      <c r="T2508" s="60"/>
      <c r="U2508" s="60"/>
      <c r="V2508" s="60"/>
      <c r="W2508" s="60"/>
      <c r="X2508" s="60"/>
      <c r="Y2508" s="52" t="str">
        <f>IF(A2508&lt;&gt;"",IF(D2508="DIRECCIÓN_DE_TRANSFERENCIAS","280 0031",VLOOKUP(C2508,LISTAS·PAPP!$C$3:$D$76,2,0)),"")</f>
        <v/>
      </c>
      <c r="Z2508" s="61"/>
      <c r="AA2508" s="62"/>
      <c r="AB2508" s="62"/>
      <c r="AC2508" s="65" t="str">
        <f>IF(D2508&lt;&gt;"",VLOOKUP(D2508,LISTAS·PAPP!$I$3:$M$16,2,0),"")</f>
        <v/>
      </c>
      <c r="AD2508" s="51" t="str">
        <f>IF(D2508&lt;&gt;"",VLOOKUP(D2508,LISTAS·PAPP!$I$3:$M$16,3,0),"")</f>
        <v/>
      </c>
      <c r="AE2508" s="52" t="str">
        <f>IF(D2508&lt;&gt;"",VLOOKUP(D2508,LISTAS·PAPP!$I$3:$M$16,4,0),"")</f>
        <v/>
      </c>
      <c r="AF2508" s="51" t="str">
        <f>IF(D2508&lt;&gt;"",VLOOKUP(D2508,LISTAS·PAPP!$I$3:$M$16,5,0),"")</f>
        <v/>
      </c>
      <c r="AG2508" s="52" t="str">
        <f>IF(AH2508&lt;&gt;"",VLOOKUP(AH2508,LISTAS·PAPP!$O$3:$P$74,2,0),"")</f>
        <v/>
      </c>
      <c r="AH2508" s="58"/>
      <c r="AI2508" s="60"/>
      <c r="AJ2508" s="51" t="str">
        <f>IF(AI2508&lt;&gt;"",VLOOKUP(AI2508,LISTAS·PAPP!$X$4:$Y$80,2,0),"")</f>
        <v/>
      </c>
      <c r="AK2508" s="58"/>
      <c r="AL2508" s="60"/>
      <c r="AM2508" s="51" t="str">
        <f>IF(ISERROR(VLOOKUP(AL2508,LISTAS·PAPP!$AD$4:$AE$334,2,0))," ",VLOOKUP(AL2508,LISTAS·PAPP!$AD$4:$AE$334,2,0))</f>
        <v xml:space="preserve"> </v>
      </c>
      <c r="AN2508" s="63"/>
      <c r="AO2508" s="64"/>
      <c r="AP2508" s="64"/>
      <c r="AQ2508" s="64"/>
      <c r="AR2508" s="64"/>
      <c r="AS2508" s="64"/>
      <c r="AT2508" s="64"/>
      <c r="AU2508" s="64"/>
      <c r="AV2508" s="64"/>
      <c r="AW2508" s="64"/>
      <c r="AX2508" s="64"/>
      <c r="AY2508" s="64"/>
      <c r="AZ2508" s="64"/>
      <c r="BA2508" s="53" t="str">
        <f t="shared" si="115"/>
        <v/>
      </c>
      <c r="BB2508" s="54" t="str">
        <f t="shared" si="116"/>
        <v/>
      </c>
      <c r="BC2508" s="55" t="str">
        <f t="shared" si="117"/>
        <v xml:space="preserve"> </v>
      </c>
    </row>
    <row r="2509" spans="1:55" x14ac:dyDescent="0.25">
      <c r="A2509" s="58"/>
      <c r="B2509" s="58"/>
      <c r="C2509" s="58"/>
      <c r="D2509" s="58"/>
      <c r="E2509" s="51" t="str">
        <f>IF(C2509&lt;&gt;"",VLOOKUP(MID(C2509,18,5),LISTAS·PAPP!$E$4:$F$76,2,0),"")</f>
        <v/>
      </c>
      <c r="F2509" s="58"/>
      <c r="G2509" s="51" t="str">
        <f>IF(F2509&lt;&gt;"",VLOOKUP(F2509,LISTAS·PAPP!$R$3:$T$221,3,0),"")</f>
        <v/>
      </c>
      <c r="H2509" s="58"/>
      <c r="I2509" s="66"/>
      <c r="J2509" s="66"/>
      <c r="K2509" s="67"/>
      <c r="L2509" s="66"/>
      <c r="M2509" s="60"/>
      <c r="N2509" s="60"/>
      <c r="O2509" s="60"/>
      <c r="P2509" s="60"/>
      <c r="Q2509" s="60"/>
      <c r="R2509" s="60"/>
      <c r="S2509" s="60"/>
      <c r="T2509" s="60"/>
      <c r="U2509" s="60"/>
      <c r="V2509" s="60"/>
      <c r="W2509" s="60"/>
      <c r="X2509" s="60"/>
      <c r="Y2509" s="52" t="str">
        <f>IF(A2509&lt;&gt;"",IF(D2509="DIRECCIÓN_DE_TRANSFERENCIAS","280 0031",VLOOKUP(C2509,LISTAS·PAPP!$C$3:$D$76,2,0)),"")</f>
        <v/>
      </c>
      <c r="Z2509" s="61"/>
      <c r="AA2509" s="62"/>
      <c r="AB2509" s="62"/>
      <c r="AC2509" s="65" t="str">
        <f>IF(D2509&lt;&gt;"",VLOOKUP(D2509,LISTAS·PAPP!$I$3:$M$16,2,0),"")</f>
        <v/>
      </c>
      <c r="AD2509" s="51" t="str">
        <f>IF(D2509&lt;&gt;"",VLOOKUP(D2509,LISTAS·PAPP!$I$3:$M$16,3,0),"")</f>
        <v/>
      </c>
      <c r="AE2509" s="52" t="str">
        <f>IF(D2509&lt;&gt;"",VLOOKUP(D2509,LISTAS·PAPP!$I$3:$M$16,4,0),"")</f>
        <v/>
      </c>
      <c r="AF2509" s="51" t="str">
        <f>IF(D2509&lt;&gt;"",VLOOKUP(D2509,LISTAS·PAPP!$I$3:$M$16,5,0),"")</f>
        <v/>
      </c>
      <c r="AG2509" s="52" t="str">
        <f>IF(AH2509&lt;&gt;"",VLOOKUP(AH2509,LISTAS·PAPP!$O$3:$P$74,2,0),"")</f>
        <v/>
      </c>
      <c r="AH2509" s="58"/>
      <c r="AI2509" s="60"/>
      <c r="AJ2509" s="51" t="str">
        <f>IF(AI2509&lt;&gt;"",VLOOKUP(AI2509,LISTAS·PAPP!$X$4:$Y$80,2,0),"")</f>
        <v/>
      </c>
      <c r="AK2509" s="58"/>
      <c r="AL2509" s="60"/>
      <c r="AM2509" s="51" t="str">
        <f>IF(ISERROR(VLOOKUP(AL2509,LISTAS·PAPP!$AD$4:$AE$334,2,0))," ",VLOOKUP(AL2509,LISTAS·PAPP!$AD$4:$AE$334,2,0))</f>
        <v xml:space="preserve"> </v>
      </c>
      <c r="AN2509" s="63"/>
      <c r="AO2509" s="64"/>
      <c r="AP2509" s="64"/>
      <c r="AQ2509" s="64"/>
      <c r="AR2509" s="64"/>
      <c r="AS2509" s="64"/>
      <c r="AT2509" s="64"/>
      <c r="AU2509" s="64"/>
      <c r="AV2509" s="64"/>
      <c r="AW2509" s="64"/>
      <c r="AX2509" s="64"/>
      <c r="AY2509" s="64"/>
      <c r="AZ2509" s="64"/>
      <c r="BA2509" s="53" t="str">
        <f t="shared" si="115"/>
        <v/>
      </c>
      <c r="BB2509" s="54" t="str">
        <f t="shared" si="116"/>
        <v/>
      </c>
      <c r="BC2509" s="55" t="str">
        <f t="shared" si="117"/>
        <v xml:space="preserve"> </v>
      </c>
    </row>
    <row r="2510" spans="1:55" x14ac:dyDescent="0.25">
      <c r="A2510" s="58"/>
      <c r="B2510" s="58"/>
      <c r="C2510" s="58"/>
      <c r="D2510" s="58"/>
      <c r="E2510" s="51" t="str">
        <f>IF(C2510&lt;&gt;"",VLOOKUP(MID(C2510,18,5),LISTAS·PAPP!$E$4:$F$76,2,0),"")</f>
        <v/>
      </c>
      <c r="F2510" s="58"/>
      <c r="G2510" s="51" t="str">
        <f>IF(F2510&lt;&gt;"",VLOOKUP(F2510,LISTAS·PAPP!$R$3:$T$221,3,0),"")</f>
        <v/>
      </c>
      <c r="H2510" s="58"/>
      <c r="I2510" s="66"/>
      <c r="J2510" s="66"/>
      <c r="K2510" s="67"/>
      <c r="L2510" s="66"/>
      <c r="M2510" s="60"/>
      <c r="N2510" s="60"/>
      <c r="O2510" s="60"/>
      <c r="P2510" s="60"/>
      <c r="Q2510" s="60"/>
      <c r="R2510" s="60"/>
      <c r="S2510" s="60"/>
      <c r="T2510" s="60"/>
      <c r="U2510" s="60"/>
      <c r="V2510" s="60"/>
      <c r="W2510" s="60"/>
      <c r="X2510" s="60"/>
      <c r="Y2510" s="52" t="str">
        <f>IF(A2510&lt;&gt;"",IF(D2510="DIRECCIÓN_DE_TRANSFERENCIAS","280 0031",VLOOKUP(C2510,LISTAS·PAPP!$C$3:$D$76,2,0)),"")</f>
        <v/>
      </c>
      <c r="Z2510" s="61"/>
      <c r="AA2510" s="62"/>
      <c r="AB2510" s="62"/>
      <c r="AC2510" s="65" t="str">
        <f>IF(D2510&lt;&gt;"",VLOOKUP(D2510,LISTAS·PAPP!$I$3:$M$16,2,0),"")</f>
        <v/>
      </c>
      <c r="AD2510" s="51" t="str">
        <f>IF(D2510&lt;&gt;"",VLOOKUP(D2510,LISTAS·PAPP!$I$3:$M$16,3,0),"")</f>
        <v/>
      </c>
      <c r="AE2510" s="52" t="str">
        <f>IF(D2510&lt;&gt;"",VLOOKUP(D2510,LISTAS·PAPP!$I$3:$M$16,4,0),"")</f>
        <v/>
      </c>
      <c r="AF2510" s="51" t="str">
        <f>IF(D2510&lt;&gt;"",VLOOKUP(D2510,LISTAS·PAPP!$I$3:$M$16,5,0),"")</f>
        <v/>
      </c>
      <c r="AG2510" s="52" t="str">
        <f>IF(AH2510&lt;&gt;"",VLOOKUP(AH2510,LISTAS·PAPP!$O$3:$P$74,2,0),"")</f>
        <v/>
      </c>
      <c r="AH2510" s="58"/>
      <c r="AI2510" s="60"/>
      <c r="AJ2510" s="51" t="str">
        <f>IF(AI2510&lt;&gt;"",VLOOKUP(AI2510,LISTAS·PAPP!$X$4:$Y$80,2,0),"")</f>
        <v/>
      </c>
      <c r="AK2510" s="58"/>
      <c r="AL2510" s="60"/>
      <c r="AM2510" s="51" t="str">
        <f>IF(ISERROR(VLOOKUP(AL2510,LISTAS·PAPP!$AD$4:$AE$334,2,0))," ",VLOOKUP(AL2510,LISTAS·PAPP!$AD$4:$AE$334,2,0))</f>
        <v xml:space="preserve"> </v>
      </c>
      <c r="AN2510" s="63"/>
      <c r="AO2510" s="64"/>
      <c r="AP2510" s="64"/>
      <c r="AQ2510" s="64"/>
      <c r="AR2510" s="64"/>
      <c r="AS2510" s="64"/>
      <c r="AT2510" s="64"/>
      <c r="AU2510" s="64"/>
      <c r="AV2510" s="64"/>
      <c r="AW2510" s="64"/>
      <c r="AX2510" s="64"/>
      <c r="AY2510" s="64"/>
      <c r="AZ2510" s="64"/>
      <c r="BA2510" s="53" t="str">
        <f t="shared" ref="BA2510:BA2573" si="118">IF(A2510&lt;&gt;"",SUM(AO2510:AZ2510),"")</f>
        <v/>
      </c>
      <c r="BB2510" s="54" t="str">
        <f t="shared" ref="BB2510:BB2573" si="119">IF(A2510&lt;&gt;"",IF(AN2510&lt;&gt;"",IF(AN2510=BA2510,"OK",AN2510-BA2510),IF(AND(AN2510="",BA2510=""),"",AN2510-BA2510)),"")</f>
        <v/>
      </c>
      <c r="BC2510" s="55" t="str">
        <f t="shared" ref="BC2510:BC2573" si="120">IF(A2510&lt;&gt;"",IF(A2510="","Escoger Nivel 0;",)&amp;" "&amp;(IF(B2510="","Escoger Nivel 1",)&amp;" "&amp;(IF(C2510="","Escoger Nivel 2;",)&amp;" "&amp;(IF(D2510="","Escoger Nivel 3",)&amp;" "&amp;(IF(F2510="","Escoger Cantón;",)&amp;" "&amp;(IF(H2510="","Escoger Obj. Estratégico Institucional N1;",)&amp;" "&amp;(IF(I2510="","Colocar Componente del Proyecto;",)&amp;" "&amp;(IF(J2510="","Colocar Actvidad del PAPP;",)&amp;" "&amp;(IF(K2510="","Colocar Metas;",)&amp;" "&amp;(IF(L2510="","Colocar Indicador;",)&amp;" "&amp;(IF(Z2510="","Escoger Código Fuente;",)&amp;" "&amp;(IF(AA2510="","Colocar Código Organismo;",)&amp;" "&amp;(IF(AB2510="","Colocar Código Correlativo;",)&amp;" "&amp;(IF(AH2510="","Escoger Actividad eSIGEF;",)&amp;" "&amp;(IF(AI2510="","Escoger Código Politicas de Igualdad;",)&amp;" "&amp;(IF(AK2510="","Escoger Grupo de Gasto;",)&amp;" "&amp;(IF(AL2510="","Escoger Ítem Presupuestario;",)))))))))))))))))," ")</f>
        <v xml:space="preserve"> </v>
      </c>
    </row>
    <row r="2511" spans="1:55" x14ac:dyDescent="0.25">
      <c r="A2511" s="58"/>
      <c r="B2511" s="58"/>
      <c r="C2511" s="58"/>
      <c r="D2511" s="58"/>
      <c r="E2511" s="51" t="str">
        <f>IF(C2511&lt;&gt;"",VLOOKUP(MID(C2511,18,5),LISTAS·PAPP!$E$4:$F$76,2,0),"")</f>
        <v/>
      </c>
      <c r="F2511" s="58"/>
      <c r="G2511" s="51" t="str">
        <f>IF(F2511&lt;&gt;"",VLOOKUP(F2511,LISTAS·PAPP!$R$3:$T$221,3,0),"")</f>
        <v/>
      </c>
      <c r="H2511" s="58"/>
      <c r="I2511" s="66"/>
      <c r="J2511" s="66"/>
      <c r="K2511" s="67"/>
      <c r="L2511" s="66"/>
      <c r="M2511" s="60"/>
      <c r="N2511" s="60"/>
      <c r="O2511" s="60"/>
      <c r="P2511" s="60"/>
      <c r="Q2511" s="60"/>
      <c r="R2511" s="60"/>
      <c r="S2511" s="60"/>
      <c r="T2511" s="60"/>
      <c r="U2511" s="60"/>
      <c r="V2511" s="60"/>
      <c r="W2511" s="60"/>
      <c r="X2511" s="60"/>
      <c r="Y2511" s="52" t="str">
        <f>IF(A2511&lt;&gt;"",IF(D2511="DIRECCIÓN_DE_TRANSFERENCIAS","280 0031",VLOOKUP(C2511,LISTAS·PAPP!$C$3:$D$76,2,0)),"")</f>
        <v/>
      </c>
      <c r="Z2511" s="61"/>
      <c r="AA2511" s="62"/>
      <c r="AB2511" s="62"/>
      <c r="AC2511" s="65" t="str">
        <f>IF(D2511&lt;&gt;"",VLOOKUP(D2511,LISTAS·PAPP!$I$3:$M$16,2,0),"")</f>
        <v/>
      </c>
      <c r="AD2511" s="51" t="str">
        <f>IF(D2511&lt;&gt;"",VLOOKUP(D2511,LISTAS·PAPP!$I$3:$M$16,3,0),"")</f>
        <v/>
      </c>
      <c r="AE2511" s="52" t="str">
        <f>IF(D2511&lt;&gt;"",VLOOKUP(D2511,LISTAS·PAPP!$I$3:$M$16,4,0),"")</f>
        <v/>
      </c>
      <c r="AF2511" s="51" t="str">
        <f>IF(D2511&lt;&gt;"",VLOOKUP(D2511,LISTAS·PAPP!$I$3:$M$16,5,0),"")</f>
        <v/>
      </c>
      <c r="AG2511" s="52" t="str">
        <f>IF(AH2511&lt;&gt;"",VLOOKUP(AH2511,LISTAS·PAPP!$O$3:$P$74,2,0),"")</f>
        <v/>
      </c>
      <c r="AH2511" s="58"/>
      <c r="AI2511" s="60"/>
      <c r="AJ2511" s="51" t="str">
        <f>IF(AI2511&lt;&gt;"",VLOOKUP(AI2511,LISTAS·PAPP!$X$4:$Y$80,2,0),"")</f>
        <v/>
      </c>
      <c r="AK2511" s="58"/>
      <c r="AL2511" s="60"/>
      <c r="AM2511" s="51" t="str">
        <f>IF(ISERROR(VLOOKUP(AL2511,LISTAS·PAPP!$AD$4:$AE$334,2,0))," ",VLOOKUP(AL2511,LISTAS·PAPP!$AD$4:$AE$334,2,0))</f>
        <v xml:space="preserve"> </v>
      </c>
      <c r="AN2511" s="63"/>
      <c r="AO2511" s="64"/>
      <c r="AP2511" s="64"/>
      <c r="AQ2511" s="64"/>
      <c r="AR2511" s="64"/>
      <c r="AS2511" s="64"/>
      <c r="AT2511" s="64"/>
      <c r="AU2511" s="64"/>
      <c r="AV2511" s="64"/>
      <c r="AW2511" s="64"/>
      <c r="AX2511" s="64"/>
      <c r="AY2511" s="64"/>
      <c r="AZ2511" s="64"/>
      <c r="BA2511" s="53" t="str">
        <f t="shared" si="118"/>
        <v/>
      </c>
      <c r="BB2511" s="54" t="str">
        <f t="shared" si="119"/>
        <v/>
      </c>
      <c r="BC2511" s="55" t="str">
        <f t="shared" si="120"/>
        <v xml:space="preserve"> </v>
      </c>
    </row>
    <row r="2512" spans="1:55" x14ac:dyDescent="0.25">
      <c r="A2512" s="58"/>
      <c r="B2512" s="58"/>
      <c r="C2512" s="58"/>
      <c r="D2512" s="58"/>
      <c r="E2512" s="51" t="str">
        <f>IF(C2512&lt;&gt;"",VLOOKUP(MID(C2512,18,5),LISTAS·PAPP!$E$4:$F$76,2,0),"")</f>
        <v/>
      </c>
      <c r="F2512" s="58"/>
      <c r="G2512" s="51" t="str">
        <f>IF(F2512&lt;&gt;"",VLOOKUP(F2512,LISTAS·PAPP!$R$3:$T$221,3,0),"")</f>
        <v/>
      </c>
      <c r="H2512" s="58"/>
      <c r="I2512" s="66"/>
      <c r="J2512" s="66"/>
      <c r="K2512" s="67"/>
      <c r="L2512" s="66"/>
      <c r="M2512" s="60"/>
      <c r="N2512" s="60"/>
      <c r="O2512" s="60"/>
      <c r="P2512" s="60"/>
      <c r="Q2512" s="60"/>
      <c r="R2512" s="60"/>
      <c r="S2512" s="60"/>
      <c r="T2512" s="60"/>
      <c r="U2512" s="60"/>
      <c r="V2512" s="60"/>
      <c r="W2512" s="60"/>
      <c r="X2512" s="60"/>
      <c r="Y2512" s="52" t="str">
        <f>IF(A2512&lt;&gt;"",IF(D2512="DIRECCIÓN_DE_TRANSFERENCIAS","280 0031",VLOOKUP(C2512,LISTAS·PAPP!$C$3:$D$76,2,0)),"")</f>
        <v/>
      </c>
      <c r="Z2512" s="61"/>
      <c r="AA2512" s="62"/>
      <c r="AB2512" s="62"/>
      <c r="AC2512" s="65" t="str">
        <f>IF(D2512&lt;&gt;"",VLOOKUP(D2512,LISTAS·PAPP!$I$3:$M$16,2,0),"")</f>
        <v/>
      </c>
      <c r="AD2512" s="51" t="str">
        <f>IF(D2512&lt;&gt;"",VLOOKUP(D2512,LISTAS·PAPP!$I$3:$M$16,3,0),"")</f>
        <v/>
      </c>
      <c r="AE2512" s="52" t="str">
        <f>IF(D2512&lt;&gt;"",VLOOKUP(D2512,LISTAS·PAPP!$I$3:$M$16,4,0),"")</f>
        <v/>
      </c>
      <c r="AF2512" s="51" t="str">
        <f>IF(D2512&lt;&gt;"",VLOOKUP(D2512,LISTAS·PAPP!$I$3:$M$16,5,0),"")</f>
        <v/>
      </c>
      <c r="AG2512" s="52" t="str">
        <f>IF(AH2512&lt;&gt;"",VLOOKUP(AH2512,LISTAS·PAPP!$O$3:$P$74,2,0),"")</f>
        <v/>
      </c>
      <c r="AH2512" s="58"/>
      <c r="AI2512" s="60"/>
      <c r="AJ2512" s="51" t="str">
        <f>IF(AI2512&lt;&gt;"",VLOOKUP(AI2512,LISTAS·PAPP!$X$4:$Y$80,2,0),"")</f>
        <v/>
      </c>
      <c r="AK2512" s="58"/>
      <c r="AL2512" s="60"/>
      <c r="AM2512" s="51" t="str">
        <f>IF(ISERROR(VLOOKUP(AL2512,LISTAS·PAPP!$AD$4:$AE$334,2,0))," ",VLOOKUP(AL2512,LISTAS·PAPP!$AD$4:$AE$334,2,0))</f>
        <v xml:space="preserve"> </v>
      </c>
      <c r="AN2512" s="63"/>
      <c r="AO2512" s="64"/>
      <c r="AP2512" s="64"/>
      <c r="AQ2512" s="64"/>
      <c r="AR2512" s="64"/>
      <c r="AS2512" s="64"/>
      <c r="AT2512" s="64"/>
      <c r="AU2512" s="64"/>
      <c r="AV2512" s="64"/>
      <c r="AW2512" s="64"/>
      <c r="AX2512" s="64"/>
      <c r="AY2512" s="64"/>
      <c r="AZ2512" s="64"/>
      <c r="BA2512" s="53" t="str">
        <f t="shared" si="118"/>
        <v/>
      </c>
      <c r="BB2512" s="54" t="str">
        <f t="shared" si="119"/>
        <v/>
      </c>
      <c r="BC2512" s="55" t="str">
        <f t="shared" si="120"/>
        <v xml:space="preserve"> </v>
      </c>
    </row>
    <row r="2513" spans="1:55" x14ac:dyDescent="0.25">
      <c r="A2513" s="58"/>
      <c r="B2513" s="58"/>
      <c r="C2513" s="58"/>
      <c r="D2513" s="58"/>
      <c r="E2513" s="51" t="str">
        <f>IF(C2513&lt;&gt;"",VLOOKUP(MID(C2513,18,5),LISTAS·PAPP!$E$4:$F$76,2,0),"")</f>
        <v/>
      </c>
      <c r="F2513" s="58"/>
      <c r="G2513" s="51" t="str">
        <f>IF(F2513&lt;&gt;"",VLOOKUP(F2513,LISTAS·PAPP!$R$3:$T$221,3,0),"")</f>
        <v/>
      </c>
      <c r="H2513" s="58"/>
      <c r="I2513" s="66"/>
      <c r="J2513" s="66"/>
      <c r="K2513" s="67"/>
      <c r="L2513" s="66"/>
      <c r="M2513" s="60"/>
      <c r="N2513" s="60"/>
      <c r="O2513" s="60"/>
      <c r="P2513" s="60"/>
      <c r="Q2513" s="60"/>
      <c r="R2513" s="60"/>
      <c r="S2513" s="60"/>
      <c r="T2513" s="60"/>
      <c r="U2513" s="60"/>
      <c r="V2513" s="60"/>
      <c r="W2513" s="60"/>
      <c r="X2513" s="60"/>
      <c r="Y2513" s="52" t="str">
        <f>IF(A2513&lt;&gt;"",IF(D2513="DIRECCIÓN_DE_TRANSFERENCIAS","280 0031",VLOOKUP(C2513,LISTAS·PAPP!$C$3:$D$76,2,0)),"")</f>
        <v/>
      </c>
      <c r="Z2513" s="61"/>
      <c r="AA2513" s="62"/>
      <c r="AB2513" s="62"/>
      <c r="AC2513" s="65" t="str">
        <f>IF(D2513&lt;&gt;"",VLOOKUP(D2513,LISTAS·PAPP!$I$3:$M$16,2,0),"")</f>
        <v/>
      </c>
      <c r="AD2513" s="51" t="str">
        <f>IF(D2513&lt;&gt;"",VLOOKUP(D2513,LISTAS·PAPP!$I$3:$M$16,3,0),"")</f>
        <v/>
      </c>
      <c r="AE2513" s="52" t="str">
        <f>IF(D2513&lt;&gt;"",VLOOKUP(D2513,LISTAS·PAPP!$I$3:$M$16,4,0),"")</f>
        <v/>
      </c>
      <c r="AF2513" s="51" t="str">
        <f>IF(D2513&lt;&gt;"",VLOOKUP(D2513,LISTAS·PAPP!$I$3:$M$16,5,0),"")</f>
        <v/>
      </c>
      <c r="AG2513" s="52" t="str">
        <f>IF(AH2513&lt;&gt;"",VLOOKUP(AH2513,LISTAS·PAPP!$O$3:$P$74,2,0),"")</f>
        <v/>
      </c>
      <c r="AH2513" s="58"/>
      <c r="AI2513" s="60"/>
      <c r="AJ2513" s="51" t="str">
        <f>IF(AI2513&lt;&gt;"",VLOOKUP(AI2513,LISTAS·PAPP!$X$4:$Y$80,2,0),"")</f>
        <v/>
      </c>
      <c r="AK2513" s="58"/>
      <c r="AL2513" s="60"/>
      <c r="AM2513" s="51" t="str">
        <f>IF(ISERROR(VLOOKUP(AL2513,LISTAS·PAPP!$AD$4:$AE$334,2,0))," ",VLOOKUP(AL2513,LISTAS·PAPP!$AD$4:$AE$334,2,0))</f>
        <v xml:space="preserve"> </v>
      </c>
      <c r="AN2513" s="63"/>
      <c r="AO2513" s="64"/>
      <c r="AP2513" s="64"/>
      <c r="AQ2513" s="64"/>
      <c r="AR2513" s="64"/>
      <c r="AS2513" s="64"/>
      <c r="AT2513" s="64"/>
      <c r="AU2513" s="64"/>
      <c r="AV2513" s="64"/>
      <c r="AW2513" s="64"/>
      <c r="AX2513" s="64"/>
      <c r="AY2513" s="64"/>
      <c r="AZ2513" s="64"/>
      <c r="BA2513" s="53" t="str">
        <f t="shared" si="118"/>
        <v/>
      </c>
      <c r="BB2513" s="54" t="str">
        <f t="shared" si="119"/>
        <v/>
      </c>
      <c r="BC2513" s="55" t="str">
        <f t="shared" si="120"/>
        <v xml:space="preserve"> </v>
      </c>
    </row>
    <row r="2514" spans="1:55" x14ac:dyDescent="0.25">
      <c r="A2514" s="58"/>
      <c r="B2514" s="58"/>
      <c r="C2514" s="58"/>
      <c r="D2514" s="58"/>
      <c r="E2514" s="51" t="str">
        <f>IF(C2514&lt;&gt;"",VLOOKUP(MID(C2514,18,5),LISTAS·PAPP!$E$4:$F$76,2,0),"")</f>
        <v/>
      </c>
      <c r="F2514" s="58"/>
      <c r="G2514" s="51" t="str">
        <f>IF(F2514&lt;&gt;"",VLOOKUP(F2514,LISTAS·PAPP!$R$3:$T$221,3,0),"")</f>
        <v/>
      </c>
      <c r="H2514" s="58"/>
      <c r="I2514" s="66"/>
      <c r="J2514" s="66"/>
      <c r="K2514" s="67"/>
      <c r="L2514" s="66"/>
      <c r="M2514" s="60"/>
      <c r="N2514" s="60"/>
      <c r="O2514" s="60"/>
      <c r="P2514" s="60"/>
      <c r="Q2514" s="60"/>
      <c r="R2514" s="60"/>
      <c r="S2514" s="60"/>
      <c r="T2514" s="60"/>
      <c r="U2514" s="60"/>
      <c r="V2514" s="60"/>
      <c r="W2514" s="60"/>
      <c r="X2514" s="60"/>
      <c r="Y2514" s="52" t="str">
        <f>IF(A2514&lt;&gt;"",IF(D2514="DIRECCIÓN_DE_TRANSFERENCIAS","280 0031",VLOOKUP(C2514,LISTAS·PAPP!$C$3:$D$76,2,0)),"")</f>
        <v/>
      </c>
      <c r="Z2514" s="61"/>
      <c r="AA2514" s="62"/>
      <c r="AB2514" s="62"/>
      <c r="AC2514" s="65" t="str">
        <f>IF(D2514&lt;&gt;"",VLOOKUP(D2514,LISTAS·PAPP!$I$3:$M$16,2,0),"")</f>
        <v/>
      </c>
      <c r="AD2514" s="51" t="str">
        <f>IF(D2514&lt;&gt;"",VLOOKUP(D2514,LISTAS·PAPP!$I$3:$M$16,3,0),"")</f>
        <v/>
      </c>
      <c r="AE2514" s="52" t="str">
        <f>IF(D2514&lt;&gt;"",VLOOKUP(D2514,LISTAS·PAPP!$I$3:$M$16,4,0),"")</f>
        <v/>
      </c>
      <c r="AF2514" s="51" t="str">
        <f>IF(D2514&lt;&gt;"",VLOOKUP(D2514,LISTAS·PAPP!$I$3:$M$16,5,0),"")</f>
        <v/>
      </c>
      <c r="AG2514" s="52" t="str">
        <f>IF(AH2514&lt;&gt;"",VLOOKUP(AH2514,LISTAS·PAPP!$O$3:$P$74,2,0),"")</f>
        <v/>
      </c>
      <c r="AH2514" s="58"/>
      <c r="AI2514" s="60"/>
      <c r="AJ2514" s="51" t="str">
        <f>IF(AI2514&lt;&gt;"",VLOOKUP(AI2514,LISTAS·PAPP!$X$4:$Y$80,2,0),"")</f>
        <v/>
      </c>
      <c r="AK2514" s="58"/>
      <c r="AL2514" s="60"/>
      <c r="AM2514" s="51" t="str">
        <f>IF(ISERROR(VLOOKUP(AL2514,LISTAS·PAPP!$AD$4:$AE$334,2,0))," ",VLOOKUP(AL2514,LISTAS·PAPP!$AD$4:$AE$334,2,0))</f>
        <v xml:space="preserve"> </v>
      </c>
      <c r="AN2514" s="63"/>
      <c r="AO2514" s="64"/>
      <c r="AP2514" s="64"/>
      <c r="AQ2514" s="64"/>
      <c r="AR2514" s="64"/>
      <c r="AS2514" s="64"/>
      <c r="AT2514" s="64"/>
      <c r="AU2514" s="64"/>
      <c r="AV2514" s="64"/>
      <c r="AW2514" s="64"/>
      <c r="AX2514" s="64"/>
      <c r="AY2514" s="64"/>
      <c r="AZ2514" s="64"/>
      <c r="BA2514" s="53" t="str">
        <f t="shared" si="118"/>
        <v/>
      </c>
      <c r="BB2514" s="54" t="str">
        <f t="shared" si="119"/>
        <v/>
      </c>
      <c r="BC2514" s="55" t="str">
        <f t="shared" si="120"/>
        <v xml:space="preserve"> </v>
      </c>
    </row>
    <row r="2515" spans="1:55" x14ac:dyDescent="0.25">
      <c r="A2515" s="58"/>
      <c r="B2515" s="58"/>
      <c r="C2515" s="58"/>
      <c r="D2515" s="58"/>
      <c r="E2515" s="51" t="str">
        <f>IF(C2515&lt;&gt;"",VLOOKUP(MID(C2515,18,5),LISTAS·PAPP!$E$4:$F$76,2,0),"")</f>
        <v/>
      </c>
      <c r="F2515" s="58"/>
      <c r="G2515" s="51" t="str">
        <f>IF(F2515&lt;&gt;"",VLOOKUP(F2515,LISTAS·PAPP!$R$3:$T$221,3,0),"")</f>
        <v/>
      </c>
      <c r="H2515" s="58"/>
      <c r="I2515" s="66"/>
      <c r="J2515" s="66"/>
      <c r="K2515" s="67"/>
      <c r="L2515" s="66"/>
      <c r="M2515" s="60"/>
      <c r="N2515" s="60"/>
      <c r="O2515" s="60"/>
      <c r="P2515" s="60"/>
      <c r="Q2515" s="60"/>
      <c r="R2515" s="60"/>
      <c r="S2515" s="60"/>
      <c r="T2515" s="60"/>
      <c r="U2515" s="60"/>
      <c r="V2515" s="60"/>
      <c r="W2515" s="60"/>
      <c r="X2515" s="60"/>
      <c r="Y2515" s="52" t="str">
        <f>IF(A2515&lt;&gt;"",IF(D2515="DIRECCIÓN_DE_TRANSFERENCIAS","280 0031",VLOOKUP(C2515,LISTAS·PAPP!$C$3:$D$76,2,0)),"")</f>
        <v/>
      </c>
      <c r="Z2515" s="61"/>
      <c r="AA2515" s="62"/>
      <c r="AB2515" s="62"/>
      <c r="AC2515" s="65" t="str">
        <f>IF(D2515&lt;&gt;"",VLOOKUP(D2515,LISTAS·PAPP!$I$3:$M$16,2,0),"")</f>
        <v/>
      </c>
      <c r="AD2515" s="51" t="str">
        <f>IF(D2515&lt;&gt;"",VLOOKUP(D2515,LISTAS·PAPP!$I$3:$M$16,3,0),"")</f>
        <v/>
      </c>
      <c r="AE2515" s="52" t="str">
        <f>IF(D2515&lt;&gt;"",VLOOKUP(D2515,LISTAS·PAPP!$I$3:$M$16,4,0),"")</f>
        <v/>
      </c>
      <c r="AF2515" s="51" t="str">
        <f>IF(D2515&lt;&gt;"",VLOOKUP(D2515,LISTAS·PAPP!$I$3:$M$16,5,0),"")</f>
        <v/>
      </c>
      <c r="AG2515" s="52" t="str">
        <f>IF(AH2515&lt;&gt;"",VLOOKUP(AH2515,LISTAS·PAPP!$O$3:$P$74,2,0),"")</f>
        <v/>
      </c>
      <c r="AH2515" s="58"/>
      <c r="AI2515" s="60"/>
      <c r="AJ2515" s="51" t="str">
        <f>IF(AI2515&lt;&gt;"",VLOOKUP(AI2515,LISTAS·PAPP!$X$4:$Y$80,2,0),"")</f>
        <v/>
      </c>
      <c r="AK2515" s="58"/>
      <c r="AL2515" s="60"/>
      <c r="AM2515" s="51" t="str">
        <f>IF(ISERROR(VLOOKUP(AL2515,LISTAS·PAPP!$AD$4:$AE$334,2,0))," ",VLOOKUP(AL2515,LISTAS·PAPP!$AD$4:$AE$334,2,0))</f>
        <v xml:space="preserve"> </v>
      </c>
      <c r="AN2515" s="63"/>
      <c r="AO2515" s="64"/>
      <c r="AP2515" s="64"/>
      <c r="AQ2515" s="64"/>
      <c r="AR2515" s="64"/>
      <c r="AS2515" s="64"/>
      <c r="AT2515" s="64"/>
      <c r="AU2515" s="64"/>
      <c r="AV2515" s="64"/>
      <c r="AW2515" s="64"/>
      <c r="AX2515" s="64"/>
      <c r="AY2515" s="64"/>
      <c r="AZ2515" s="64"/>
      <c r="BA2515" s="53" t="str">
        <f t="shared" si="118"/>
        <v/>
      </c>
      <c r="BB2515" s="54" t="str">
        <f t="shared" si="119"/>
        <v/>
      </c>
      <c r="BC2515" s="55" t="str">
        <f t="shared" si="120"/>
        <v xml:space="preserve"> </v>
      </c>
    </row>
    <row r="2516" spans="1:55" x14ac:dyDescent="0.25">
      <c r="A2516" s="58"/>
      <c r="B2516" s="58"/>
      <c r="C2516" s="58"/>
      <c r="D2516" s="58"/>
      <c r="E2516" s="51" t="str">
        <f>IF(C2516&lt;&gt;"",VLOOKUP(MID(C2516,18,5),LISTAS·PAPP!$E$4:$F$76,2,0),"")</f>
        <v/>
      </c>
      <c r="F2516" s="58"/>
      <c r="G2516" s="51" t="str">
        <f>IF(F2516&lt;&gt;"",VLOOKUP(F2516,LISTAS·PAPP!$R$3:$T$221,3,0),"")</f>
        <v/>
      </c>
      <c r="H2516" s="58"/>
      <c r="I2516" s="66"/>
      <c r="J2516" s="66"/>
      <c r="K2516" s="67"/>
      <c r="L2516" s="66"/>
      <c r="M2516" s="60"/>
      <c r="N2516" s="60"/>
      <c r="O2516" s="60"/>
      <c r="P2516" s="60"/>
      <c r="Q2516" s="60"/>
      <c r="R2516" s="60"/>
      <c r="S2516" s="60"/>
      <c r="T2516" s="60"/>
      <c r="U2516" s="60"/>
      <c r="V2516" s="60"/>
      <c r="W2516" s="60"/>
      <c r="X2516" s="60"/>
      <c r="Y2516" s="52" t="str">
        <f>IF(A2516&lt;&gt;"",IF(D2516="DIRECCIÓN_DE_TRANSFERENCIAS","280 0031",VLOOKUP(C2516,LISTAS·PAPP!$C$3:$D$76,2,0)),"")</f>
        <v/>
      </c>
      <c r="Z2516" s="61"/>
      <c r="AA2516" s="62"/>
      <c r="AB2516" s="62"/>
      <c r="AC2516" s="65" t="str">
        <f>IF(D2516&lt;&gt;"",VLOOKUP(D2516,LISTAS·PAPP!$I$3:$M$16,2,0),"")</f>
        <v/>
      </c>
      <c r="AD2516" s="51" t="str">
        <f>IF(D2516&lt;&gt;"",VLOOKUP(D2516,LISTAS·PAPP!$I$3:$M$16,3,0),"")</f>
        <v/>
      </c>
      <c r="AE2516" s="52" t="str">
        <f>IF(D2516&lt;&gt;"",VLOOKUP(D2516,LISTAS·PAPP!$I$3:$M$16,4,0),"")</f>
        <v/>
      </c>
      <c r="AF2516" s="51" t="str">
        <f>IF(D2516&lt;&gt;"",VLOOKUP(D2516,LISTAS·PAPP!$I$3:$M$16,5,0),"")</f>
        <v/>
      </c>
      <c r="AG2516" s="52" t="str">
        <f>IF(AH2516&lt;&gt;"",VLOOKUP(AH2516,LISTAS·PAPP!$O$3:$P$74,2,0),"")</f>
        <v/>
      </c>
      <c r="AH2516" s="58"/>
      <c r="AI2516" s="60"/>
      <c r="AJ2516" s="51" t="str">
        <f>IF(AI2516&lt;&gt;"",VLOOKUP(AI2516,LISTAS·PAPP!$X$4:$Y$80,2,0),"")</f>
        <v/>
      </c>
      <c r="AK2516" s="58"/>
      <c r="AL2516" s="60"/>
      <c r="AM2516" s="51" t="str">
        <f>IF(ISERROR(VLOOKUP(AL2516,LISTAS·PAPP!$AD$4:$AE$334,2,0))," ",VLOOKUP(AL2516,LISTAS·PAPP!$AD$4:$AE$334,2,0))</f>
        <v xml:space="preserve"> </v>
      </c>
      <c r="AN2516" s="63"/>
      <c r="AO2516" s="64"/>
      <c r="AP2516" s="64"/>
      <c r="AQ2516" s="64"/>
      <c r="AR2516" s="64"/>
      <c r="AS2516" s="64"/>
      <c r="AT2516" s="64"/>
      <c r="AU2516" s="64"/>
      <c r="AV2516" s="64"/>
      <c r="AW2516" s="64"/>
      <c r="AX2516" s="64"/>
      <c r="AY2516" s="64"/>
      <c r="AZ2516" s="64"/>
      <c r="BA2516" s="53" t="str">
        <f t="shared" si="118"/>
        <v/>
      </c>
      <c r="BB2516" s="54" t="str">
        <f t="shared" si="119"/>
        <v/>
      </c>
      <c r="BC2516" s="55" t="str">
        <f t="shared" si="120"/>
        <v xml:space="preserve"> </v>
      </c>
    </row>
    <row r="2517" spans="1:55" x14ac:dyDescent="0.25">
      <c r="A2517" s="58"/>
      <c r="B2517" s="58"/>
      <c r="C2517" s="58"/>
      <c r="D2517" s="58"/>
      <c r="E2517" s="51" t="str">
        <f>IF(C2517&lt;&gt;"",VLOOKUP(MID(C2517,18,5),LISTAS·PAPP!$E$4:$F$76,2,0),"")</f>
        <v/>
      </c>
      <c r="F2517" s="58"/>
      <c r="G2517" s="51" t="str">
        <f>IF(F2517&lt;&gt;"",VLOOKUP(F2517,LISTAS·PAPP!$R$3:$T$221,3,0),"")</f>
        <v/>
      </c>
      <c r="H2517" s="58"/>
      <c r="I2517" s="66"/>
      <c r="J2517" s="66"/>
      <c r="K2517" s="67"/>
      <c r="L2517" s="66"/>
      <c r="M2517" s="60"/>
      <c r="N2517" s="60"/>
      <c r="O2517" s="60"/>
      <c r="P2517" s="60"/>
      <c r="Q2517" s="60"/>
      <c r="R2517" s="60"/>
      <c r="S2517" s="60"/>
      <c r="T2517" s="60"/>
      <c r="U2517" s="60"/>
      <c r="V2517" s="60"/>
      <c r="W2517" s="60"/>
      <c r="X2517" s="60"/>
      <c r="Y2517" s="52" t="str">
        <f>IF(A2517&lt;&gt;"",IF(D2517="DIRECCIÓN_DE_TRANSFERENCIAS","280 0031",VLOOKUP(C2517,LISTAS·PAPP!$C$3:$D$76,2,0)),"")</f>
        <v/>
      </c>
      <c r="Z2517" s="61"/>
      <c r="AA2517" s="62"/>
      <c r="AB2517" s="62"/>
      <c r="AC2517" s="65" t="str">
        <f>IF(D2517&lt;&gt;"",VLOOKUP(D2517,LISTAS·PAPP!$I$3:$M$16,2,0),"")</f>
        <v/>
      </c>
      <c r="AD2517" s="51" t="str">
        <f>IF(D2517&lt;&gt;"",VLOOKUP(D2517,LISTAS·PAPP!$I$3:$M$16,3,0),"")</f>
        <v/>
      </c>
      <c r="AE2517" s="52" t="str">
        <f>IF(D2517&lt;&gt;"",VLOOKUP(D2517,LISTAS·PAPP!$I$3:$M$16,4,0),"")</f>
        <v/>
      </c>
      <c r="AF2517" s="51" t="str">
        <f>IF(D2517&lt;&gt;"",VLOOKUP(D2517,LISTAS·PAPP!$I$3:$M$16,5,0),"")</f>
        <v/>
      </c>
      <c r="AG2517" s="52" t="str">
        <f>IF(AH2517&lt;&gt;"",VLOOKUP(AH2517,LISTAS·PAPP!$O$3:$P$74,2,0),"")</f>
        <v/>
      </c>
      <c r="AH2517" s="58"/>
      <c r="AI2517" s="60"/>
      <c r="AJ2517" s="51" t="str">
        <f>IF(AI2517&lt;&gt;"",VLOOKUP(AI2517,LISTAS·PAPP!$X$4:$Y$80,2,0),"")</f>
        <v/>
      </c>
      <c r="AK2517" s="58"/>
      <c r="AL2517" s="60"/>
      <c r="AM2517" s="51" t="str">
        <f>IF(ISERROR(VLOOKUP(AL2517,LISTAS·PAPP!$AD$4:$AE$334,2,0))," ",VLOOKUP(AL2517,LISTAS·PAPP!$AD$4:$AE$334,2,0))</f>
        <v xml:space="preserve"> </v>
      </c>
      <c r="AN2517" s="63"/>
      <c r="AO2517" s="64"/>
      <c r="AP2517" s="64"/>
      <c r="AQ2517" s="64"/>
      <c r="AR2517" s="64"/>
      <c r="AS2517" s="64"/>
      <c r="AT2517" s="64"/>
      <c r="AU2517" s="64"/>
      <c r="AV2517" s="64"/>
      <c r="AW2517" s="64"/>
      <c r="AX2517" s="64"/>
      <c r="AY2517" s="64"/>
      <c r="AZ2517" s="64"/>
      <c r="BA2517" s="53" t="str">
        <f t="shared" si="118"/>
        <v/>
      </c>
      <c r="BB2517" s="54" t="str">
        <f t="shared" si="119"/>
        <v/>
      </c>
      <c r="BC2517" s="55" t="str">
        <f t="shared" si="120"/>
        <v xml:space="preserve"> </v>
      </c>
    </row>
    <row r="2518" spans="1:55" x14ac:dyDescent="0.25">
      <c r="A2518" s="58"/>
      <c r="B2518" s="58"/>
      <c r="C2518" s="58"/>
      <c r="D2518" s="58"/>
      <c r="E2518" s="51" t="str">
        <f>IF(C2518&lt;&gt;"",VLOOKUP(MID(C2518,18,5),LISTAS·PAPP!$E$4:$F$76,2,0),"")</f>
        <v/>
      </c>
      <c r="F2518" s="58"/>
      <c r="G2518" s="51" t="str">
        <f>IF(F2518&lt;&gt;"",VLOOKUP(F2518,LISTAS·PAPP!$R$3:$T$221,3,0),"")</f>
        <v/>
      </c>
      <c r="H2518" s="58"/>
      <c r="I2518" s="66"/>
      <c r="J2518" s="66"/>
      <c r="K2518" s="67"/>
      <c r="L2518" s="66"/>
      <c r="M2518" s="60"/>
      <c r="N2518" s="60"/>
      <c r="O2518" s="60"/>
      <c r="P2518" s="60"/>
      <c r="Q2518" s="60"/>
      <c r="R2518" s="60"/>
      <c r="S2518" s="60"/>
      <c r="T2518" s="60"/>
      <c r="U2518" s="60"/>
      <c r="V2518" s="60"/>
      <c r="W2518" s="60"/>
      <c r="X2518" s="60"/>
      <c r="Y2518" s="52" t="str">
        <f>IF(A2518&lt;&gt;"",IF(D2518="DIRECCIÓN_DE_TRANSFERENCIAS","280 0031",VLOOKUP(C2518,LISTAS·PAPP!$C$3:$D$76,2,0)),"")</f>
        <v/>
      </c>
      <c r="Z2518" s="61"/>
      <c r="AA2518" s="62"/>
      <c r="AB2518" s="62"/>
      <c r="AC2518" s="65" t="str">
        <f>IF(D2518&lt;&gt;"",VLOOKUP(D2518,LISTAS·PAPP!$I$3:$M$16,2,0),"")</f>
        <v/>
      </c>
      <c r="AD2518" s="51" t="str">
        <f>IF(D2518&lt;&gt;"",VLOOKUP(D2518,LISTAS·PAPP!$I$3:$M$16,3,0),"")</f>
        <v/>
      </c>
      <c r="AE2518" s="52" t="str">
        <f>IF(D2518&lt;&gt;"",VLOOKUP(D2518,LISTAS·PAPP!$I$3:$M$16,4,0),"")</f>
        <v/>
      </c>
      <c r="AF2518" s="51" t="str">
        <f>IF(D2518&lt;&gt;"",VLOOKUP(D2518,LISTAS·PAPP!$I$3:$M$16,5,0),"")</f>
        <v/>
      </c>
      <c r="AG2518" s="52" t="str">
        <f>IF(AH2518&lt;&gt;"",VLOOKUP(AH2518,LISTAS·PAPP!$O$3:$P$74,2,0),"")</f>
        <v/>
      </c>
      <c r="AH2518" s="58"/>
      <c r="AI2518" s="60"/>
      <c r="AJ2518" s="51" t="str">
        <f>IF(AI2518&lt;&gt;"",VLOOKUP(AI2518,LISTAS·PAPP!$X$4:$Y$80,2,0),"")</f>
        <v/>
      </c>
      <c r="AK2518" s="58"/>
      <c r="AL2518" s="60"/>
      <c r="AM2518" s="51" t="str">
        <f>IF(ISERROR(VLOOKUP(AL2518,LISTAS·PAPP!$AD$4:$AE$334,2,0))," ",VLOOKUP(AL2518,LISTAS·PAPP!$AD$4:$AE$334,2,0))</f>
        <v xml:space="preserve"> </v>
      </c>
      <c r="AN2518" s="63"/>
      <c r="AO2518" s="64"/>
      <c r="AP2518" s="64"/>
      <c r="AQ2518" s="64"/>
      <c r="AR2518" s="64"/>
      <c r="AS2518" s="64"/>
      <c r="AT2518" s="64"/>
      <c r="AU2518" s="64"/>
      <c r="AV2518" s="64"/>
      <c r="AW2518" s="64"/>
      <c r="AX2518" s="64"/>
      <c r="AY2518" s="64"/>
      <c r="AZ2518" s="64"/>
      <c r="BA2518" s="53" t="str">
        <f t="shared" si="118"/>
        <v/>
      </c>
      <c r="BB2518" s="54" t="str">
        <f t="shared" si="119"/>
        <v/>
      </c>
      <c r="BC2518" s="55" t="str">
        <f t="shared" si="120"/>
        <v xml:space="preserve"> </v>
      </c>
    </row>
    <row r="2519" spans="1:55" x14ac:dyDescent="0.25">
      <c r="A2519" s="58"/>
      <c r="B2519" s="58"/>
      <c r="C2519" s="58"/>
      <c r="D2519" s="58"/>
      <c r="E2519" s="51" t="str">
        <f>IF(C2519&lt;&gt;"",VLOOKUP(MID(C2519,18,5),LISTAS·PAPP!$E$4:$F$76,2,0),"")</f>
        <v/>
      </c>
      <c r="F2519" s="58"/>
      <c r="G2519" s="51" t="str">
        <f>IF(F2519&lt;&gt;"",VLOOKUP(F2519,LISTAS·PAPP!$R$3:$T$221,3,0),"")</f>
        <v/>
      </c>
      <c r="H2519" s="58"/>
      <c r="I2519" s="66"/>
      <c r="J2519" s="66"/>
      <c r="K2519" s="67"/>
      <c r="L2519" s="66"/>
      <c r="M2519" s="60"/>
      <c r="N2519" s="60"/>
      <c r="O2519" s="60"/>
      <c r="P2519" s="60"/>
      <c r="Q2519" s="60"/>
      <c r="R2519" s="60"/>
      <c r="S2519" s="60"/>
      <c r="T2519" s="60"/>
      <c r="U2519" s="60"/>
      <c r="V2519" s="60"/>
      <c r="W2519" s="60"/>
      <c r="X2519" s="60"/>
      <c r="Y2519" s="52" t="str">
        <f>IF(A2519&lt;&gt;"",IF(D2519="DIRECCIÓN_DE_TRANSFERENCIAS","280 0031",VLOOKUP(C2519,LISTAS·PAPP!$C$3:$D$76,2,0)),"")</f>
        <v/>
      </c>
      <c r="Z2519" s="61"/>
      <c r="AA2519" s="62"/>
      <c r="AB2519" s="62"/>
      <c r="AC2519" s="65" t="str">
        <f>IF(D2519&lt;&gt;"",VLOOKUP(D2519,LISTAS·PAPP!$I$3:$M$16,2,0),"")</f>
        <v/>
      </c>
      <c r="AD2519" s="51" t="str">
        <f>IF(D2519&lt;&gt;"",VLOOKUP(D2519,LISTAS·PAPP!$I$3:$M$16,3,0),"")</f>
        <v/>
      </c>
      <c r="AE2519" s="52" t="str">
        <f>IF(D2519&lt;&gt;"",VLOOKUP(D2519,LISTAS·PAPP!$I$3:$M$16,4,0),"")</f>
        <v/>
      </c>
      <c r="AF2519" s="51" t="str">
        <f>IF(D2519&lt;&gt;"",VLOOKUP(D2519,LISTAS·PAPP!$I$3:$M$16,5,0),"")</f>
        <v/>
      </c>
      <c r="AG2519" s="52" t="str">
        <f>IF(AH2519&lt;&gt;"",VLOOKUP(AH2519,LISTAS·PAPP!$O$3:$P$74,2,0),"")</f>
        <v/>
      </c>
      <c r="AH2519" s="58"/>
      <c r="AI2519" s="60"/>
      <c r="AJ2519" s="51" t="str">
        <f>IF(AI2519&lt;&gt;"",VLOOKUP(AI2519,LISTAS·PAPP!$X$4:$Y$80,2,0),"")</f>
        <v/>
      </c>
      <c r="AK2519" s="58"/>
      <c r="AL2519" s="60"/>
      <c r="AM2519" s="51" t="str">
        <f>IF(ISERROR(VLOOKUP(AL2519,LISTAS·PAPP!$AD$4:$AE$334,2,0))," ",VLOOKUP(AL2519,LISTAS·PAPP!$AD$4:$AE$334,2,0))</f>
        <v xml:space="preserve"> </v>
      </c>
      <c r="AN2519" s="63"/>
      <c r="AO2519" s="64"/>
      <c r="AP2519" s="64"/>
      <c r="AQ2519" s="64"/>
      <c r="AR2519" s="64"/>
      <c r="AS2519" s="64"/>
      <c r="AT2519" s="64"/>
      <c r="AU2519" s="64"/>
      <c r="AV2519" s="64"/>
      <c r="AW2519" s="64"/>
      <c r="AX2519" s="64"/>
      <c r="AY2519" s="64"/>
      <c r="AZ2519" s="64"/>
      <c r="BA2519" s="53" t="str">
        <f t="shared" si="118"/>
        <v/>
      </c>
      <c r="BB2519" s="54" t="str">
        <f t="shared" si="119"/>
        <v/>
      </c>
      <c r="BC2519" s="55" t="str">
        <f t="shared" si="120"/>
        <v xml:space="preserve"> </v>
      </c>
    </row>
    <row r="2520" spans="1:55" x14ac:dyDescent="0.25">
      <c r="A2520" s="58"/>
      <c r="B2520" s="58"/>
      <c r="C2520" s="58"/>
      <c r="D2520" s="58"/>
      <c r="E2520" s="51" t="str">
        <f>IF(C2520&lt;&gt;"",VLOOKUP(MID(C2520,18,5),LISTAS·PAPP!$E$4:$F$76,2,0),"")</f>
        <v/>
      </c>
      <c r="F2520" s="58"/>
      <c r="G2520" s="51" t="str">
        <f>IF(F2520&lt;&gt;"",VLOOKUP(F2520,LISTAS·PAPP!$R$3:$T$221,3,0),"")</f>
        <v/>
      </c>
      <c r="H2520" s="58"/>
      <c r="I2520" s="66"/>
      <c r="J2520" s="66"/>
      <c r="K2520" s="67"/>
      <c r="L2520" s="66"/>
      <c r="M2520" s="60"/>
      <c r="N2520" s="60"/>
      <c r="O2520" s="60"/>
      <c r="P2520" s="60"/>
      <c r="Q2520" s="60"/>
      <c r="R2520" s="60"/>
      <c r="S2520" s="60"/>
      <c r="T2520" s="60"/>
      <c r="U2520" s="60"/>
      <c r="V2520" s="60"/>
      <c r="W2520" s="60"/>
      <c r="X2520" s="60"/>
      <c r="Y2520" s="52" t="str">
        <f>IF(A2520&lt;&gt;"",IF(D2520="DIRECCIÓN_DE_TRANSFERENCIAS","280 0031",VLOOKUP(C2520,LISTAS·PAPP!$C$3:$D$76,2,0)),"")</f>
        <v/>
      </c>
      <c r="Z2520" s="61"/>
      <c r="AA2520" s="62"/>
      <c r="AB2520" s="62"/>
      <c r="AC2520" s="65" t="str">
        <f>IF(D2520&lt;&gt;"",VLOOKUP(D2520,LISTAS·PAPP!$I$3:$M$16,2,0),"")</f>
        <v/>
      </c>
      <c r="AD2520" s="51" t="str">
        <f>IF(D2520&lt;&gt;"",VLOOKUP(D2520,LISTAS·PAPP!$I$3:$M$16,3,0),"")</f>
        <v/>
      </c>
      <c r="AE2520" s="52" t="str">
        <f>IF(D2520&lt;&gt;"",VLOOKUP(D2520,LISTAS·PAPP!$I$3:$M$16,4,0),"")</f>
        <v/>
      </c>
      <c r="AF2520" s="51" t="str">
        <f>IF(D2520&lt;&gt;"",VLOOKUP(D2520,LISTAS·PAPP!$I$3:$M$16,5,0),"")</f>
        <v/>
      </c>
      <c r="AG2520" s="52" t="str">
        <f>IF(AH2520&lt;&gt;"",VLOOKUP(AH2520,LISTAS·PAPP!$O$3:$P$74,2,0),"")</f>
        <v/>
      </c>
      <c r="AH2520" s="58"/>
      <c r="AI2520" s="60"/>
      <c r="AJ2520" s="51" t="str">
        <f>IF(AI2520&lt;&gt;"",VLOOKUP(AI2520,LISTAS·PAPP!$X$4:$Y$80,2,0),"")</f>
        <v/>
      </c>
      <c r="AK2520" s="58"/>
      <c r="AL2520" s="60"/>
      <c r="AM2520" s="51" t="str">
        <f>IF(ISERROR(VLOOKUP(AL2520,LISTAS·PAPP!$AD$4:$AE$334,2,0))," ",VLOOKUP(AL2520,LISTAS·PAPP!$AD$4:$AE$334,2,0))</f>
        <v xml:space="preserve"> </v>
      </c>
      <c r="AN2520" s="63"/>
      <c r="AO2520" s="64"/>
      <c r="AP2520" s="64"/>
      <c r="AQ2520" s="64"/>
      <c r="AR2520" s="64"/>
      <c r="AS2520" s="64"/>
      <c r="AT2520" s="64"/>
      <c r="AU2520" s="64"/>
      <c r="AV2520" s="64"/>
      <c r="AW2520" s="64"/>
      <c r="AX2520" s="64"/>
      <c r="AY2520" s="64"/>
      <c r="AZ2520" s="64"/>
      <c r="BA2520" s="53" t="str">
        <f t="shared" si="118"/>
        <v/>
      </c>
      <c r="BB2520" s="54" t="str">
        <f t="shared" si="119"/>
        <v/>
      </c>
      <c r="BC2520" s="55" t="str">
        <f t="shared" si="120"/>
        <v xml:space="preserve"> </v>
      </c>
    </row>
    <row r="2521" spans="1:55" x14ac:dyDescent="0.25">
      <c r="A2521" s="58"/>
      <c r="B2521" s="58"/>
      <c r="C2521" s="58"/>
      <c r="D2521" s="58"/>
      <c r="E2521" s="51" t="str">
        <f>IF(C2521&lt;&gt;"",VLOOKUP(MID(C2521,18,5),LISTAS·PAPP!$E$4:$F$76,2,0),"")</f>
        <v/>
      </c>
      <c r="F2521" s="58"/>
      <c r="G2521" s="51" t="str">
        <f>IF(F2521&lt;&gt;"",VLOOKUP(F2521,LISTAS·PAPP!$R$3:$T$221,3,0),"")</f>
        <v/>
      </c>
      <c r="H2521" s="58"/>
      <c r="I2521" s="66"/>
      <c r="J2521" s="66"/>
      <c r="K2521" s="67"/>
      <c r="L2521" s="66"/>
      <c r="M2521" s="60"/>
      <c r="N2521" s="60"/>
      <c r="O2521" s="60"/>
      <c r="P2521" s="60"/>
      <c r="Q2521" s="60"/>
      <c r="R2521" s="60"/>
      <c r="S2521" s="60"/>
      <c r="T2521" s="60"/>
      <c r="U2521" s="60"/>
      <c r="V2521" s="60"/>
      <c r="W2521" s="60"/>
      <c r="X2521" s="60"/>
      <c r="Y2521" s="52" t="str">
        <f>IF(A2521&lt;&gt;"",IF(D2521="DIRECCIÓN_DE_TRANSFERENCIAS","280 0031",VLOOKUP(C2521,LISTAS·PAPP!$C$3:$D$76,2,0)),"")</f>
        <v/>
      </c>
      <c r="Z2521" s="61"/>
      <c r="AA2521" s="62"/>
      <c r="AB2521" s="62"/>
      <c r="AC2521" s="65" t="str">
        <f>IF(D2521&lt;&gt;"",VLOOKUP(D2521,LISTAS·PAPP!$I$3:$M$16,2,0),"")</f>
        <v/>
      </c>
      <c r="AD2521" s="51" t="str">
        <f>IF(D2521&lt;&gt;"",VLOOKUP(D2521,LISTAS·PAPP!$I$3:$M$16,3,0),"")</f>
        <v/>
      </c>
      <c r="AE2521" s="52" t="str">
        <f>IF(D2521&lt;&gt;"",VLOOKUP(D2521,LISTAS·PAPP!$I$3:$M$16,4,0),"")</f>
        <v/>
      </c>
      <c r="AF2521" s="51" t="str">
        <f>IF(D2521&lt;&gt;"",VLOOKUP(D2521,LISTAS·PAPP!$I$3:$M$16,5,0),"")</f>
        <v/>
      </c>
      <c r="AG2521" s="52" t="str">
        <f>IF(AH2521&lt;&gt;"",VLOOKUP(AH2521,LISTAS·PAPP!$O$3:$P$74,2,0),"")</f>
        <v/>
      </c>
      <c r="AH2521" s="58"/>
      <c r="AI2521" s="60"/>
      <c r="AJ2521" s="51" t="str">
        <f>IF(AI2521&lt;&gt;"",VLOOKUP(AI2521,LISTAS·PAPP!$X$4:$Y$80,2,0),"")</f>
        <v/>
      </c>
      <c r="AK2521" s="58"/>
      <c r="AL2521" s="60"/>
      <c r="AM2521" s="51" t="str">
        <f>IF(ISERROR(VLOOKUP(AL2521,LISTAS·PAPP!$AD$4:$AE$334,2,0))," ",VLOOKUP(AL2521,LISTAS·PAPP!$AD$4:$AE$334,2,0))</f>
        <v xml:space="preserve"> </v>
      </c>
      <c r="AN2521" s="63"/>
      <c r="AO2521" s="64"/>
      <c r="AP2521" s="64"/>
      <c r="AQ2521" s="64"/>
      <c r="AR2521" s="64"/>
      <c r="AS2521" s="64"/>
      <c r="AT2521" s="64"/>
      <c r="AU2521" s="64"/>
      <c r="AV2521" s="64"/>
      <c r="AW2521" s="64"/>
      <c r="AX2521" s="64"/>
      <c r="AY2521" s="64"/>
      <c r="AZ2521" s="64"/>
      <c r="BA2521" s="53" t="str">
        <f t="shared" si="118"/>
        <v/>
      </c>
      <c r="BB2521" s="54" t="str">
        <f t="shared" si="119"/>
        <v/>
      </c>
      <c r="BC2521" s="55" t="str">
        <f t="shared" si="120"/>
        <v xml:space="preserve"> </v>
      </c>
    </row>
    <row r="2522" spans="1:55" x14ac:dyDescent="0.25">
      <c r="A2522" s="58"/>
      <c r="B2522" s="58"/>
      <c r="C2522" s="58"/>
      <c r="D2522" s="58"/>
      <c r="E2522" s="51" t="str">
        <f>IF(C2522&lt;&gt;"",VLOOKUP(MID(C2522,18,5),LISTAS·PAPP!$E$4:$F$76,2,0),"")</f>
        <v/>
      </c>
      <c r="F2522" s="58"/>
      <c r="G2522" s="51" t="str">
        <f>IF(F2522&lt;&gt;"",VLOOKUP(F2522,LISTAS·PAPP!$R$3:$T$221,3,0),"")</f>
        <v/>
      </c>
      <c r="H2522" s="58"/>
      <c r="I2522" s="66"/>
      <c r="J2522" s="66"/>
      <c r="K2522" s="67"/>
      <c r="L2522" s="66"/>
      <c r="M2522" s="60"/>
      <c r="N2522" s="60"/>
      <c r="O2522" s="60"/>
      <c r="P2522" s="60"/>
      <c r="Q2522" s="60"/>
      <c r="R2522" s="60"/>
      <c r="S2522" s="60"/>
      <c r="T2522" s="60"/>
      <c r="U2522" s="60"/>
      <c r="V2522" s="60"/>
      <c r="W2522" s="60"/>
      <c r="X2522" s="60"/>
      <c r="Y2522" s="52" t="str">
        <f>IF(A2522&lt;&gt;"",IF(D2522="DIRECCIÓN_DE_TRANSFERENCIAS","280 0031",VLOOKUP(C2522,LISTAS·PAPP!$C$3:$D$76,2,0)),"")</f>
        <v/>
      </c>
      <c r="Z2522" s="61"/>
      <c r="AA2522" s="62"/>
      <c r="AB2522" s="62"/>
      <c r="AC2522" s="65" t="str">
        <f>IF(D2522&lt;&gt;"",VLOOKUP(D2522,LISTAS·PAPP!$I$3:$M$16,2,0),"")</f>
        <v/>
      </c>
      <c r="AD2522" s="51" t="str">
        <f>IF(D2522&lt;&gt;"",VLOOKUP(D2522,LISTAS·PAPP!$I$3:$M$16,3,0),"")</f>
        <v/>
      </c>
      <c r="AE2522" s="52" t="str">
        <f>IF(D2522&lt;&gt;"",VLOOKUP(D2522,LISTAS·PAPP!$I$3:$M$16,4,0),"")</f>
        <v/>
      </c>
      <c r="AF2522" s="51" t="str">
        <f>IF(D2522&lt;&gt;"",VLOOKUP(D2522,LISTAS·PAPP!$I$3:$M$16,5,0),"")</f>
        <v/>
      </c>
      <c r="AG2522" s="52" t="str">
        <f>IF(AH2522&lt;&gt;"",VLOOKUP(AH2522,LISTAS·PAPP!$O$3:$P$74,2,0),"")</f>
        <v/>
      </c>
      <c r="AH2522" s="58"/>
      <c r="AI2522" s="60"/>
      <c r="AJ2522" s="51" t="str">
        <f>IF(AI2522&lt;&gt;"",VLOOKUP(AI2522,LISTAS·PAPP!$X$4:$Y$80,2,0),"")</f>
        <v/>
      </c>
      <c r="AK2522" s="58"/>
      <c r="AL2522" s="60"/>
      <c r="AM2522" s="51" t="str">
        <f>IF(ISERROR(VLOOKUP(AL2522,LISTAS·PAPP!$AD$4:$AE$334,2,0))," ",VLOOKUP(AL2522,LISTAS·PAPP!$AD$4:$AE$334,2,0))</f>
        <v xml:space="preserve"> </v>
      </c>
      <c r="AN2522" s="63"/>
      <c r="AO2522" s="64"/>
      <c r="AP2522" s="64"/>
      <c r="AQ2522" s="64"/>
      <c r="AR2522" s="64"/>
      <c r="AS2522" s="64"/>
      <c r="AT2522" s="64"/>
      <c r="AU2522" s="64"/>
      <c r="AV2522" s="64"/>
      <c r="AW2522" s="64"/>
      <c r="AX2522" s="64"/>
      <c r="AY2522" s="64"/>
      <c r="AZ2522" s="64"/>
      <c r="BA2522" s="53" t="str">
        <f t="shared" si="118"/>
        <v/>
      </c>
      <c r="BB2522" s="54" t="str">
        <f t="shared" si="119"/>
        <v/>
      </c>
      <c r="BC2522" s="55" t="str">
        <f t="shared" si="120"/>
        <v xml:space="preserve"> </v>
      </c>
    </row>
    <row r="2523" spans="1:55" x14ac:dyDescent="0.25">
      <c r="A2523" s="58"/>
      <c r="B2523" s="58"/>
      <c r="C2523" s="58"/>
      <c r="D2523" s="58"/>
      <c r="E2523" s="51" t="str">
        <f>IF(C2523&lt;&gt;"",VLOOKUP(MID(C2523,18,5),LISTAS·PAPP!$E$4:$F$76,2,0),"")</f>
        <v/>
      </c>
      <c r="F2523" s="58"/>
      <c r="G2523" s="51" t="str">
        <f>IF(F2523&lt;&gt;"",VLOOKUP(F2523,LISTAS·PAPP!$R$3:$T$221,3,0),"")</f>
        <v/>
      </c>
      <c r="H2523" s="58"/>
      <c r="I2523" s="66"/>
      <c r="J2523" s="66"/>
      <c r="K2523" s="67"/>
      <c r="L2523" s="66"/>
      <c r="M2523" s="60"/>
      <c r="N2523" s="60"/>
      <c r="O2523" s="60"/>
      <c r="P2523" s="60"/>
      <c r="Q2523" s="60"/>
      <c r="R2523" s="60"/>
      <c r="S2523" s="60"/>
      <c r="T2523" s="60"/>
      <c r="U2523" s="60"/>
      <c r="V2523" s="60"/>
      <c r="W2523" s="60"/>
      <c r="X2523" s="60"/>
      <c r="Y2523" s="52" t="str">
        <f>IF(A2523&lt;&gt;"",IF(D2523="DIRECCIÓN_DE_TRANSFERENCIAS","280 0031",VLOOKUP(C2523,LISTAS·PAPP!$C$3:$D$76,2,0)),"")</f>
        <v/>
      </c>
      <c r="Z2523" s="61"/>
      <c r="AA2523" s="62"/>
      <c r="AB2523" s="62"/>
      <c r="AC2523" s="65" t="str">
        <f>IF(D2523&lt;&gt;"",VLOOKUP(D2523,LISTAS·PAPP!$I$3:$M$16,2,0),"")</f>
        <v/>
      </c>
      <c r="AD2523" s="51" t="str">
        <f>IF(D2523&lt;&gt;"",VLOOKUP(D2523,LISTAS·PAPP!$I$3:$M$16,3,0),"")</f>
        <v/>
      </c>
      <c r="AE2523" s="52" t="str">
        <f>IF(D2523&lt;&gt;"",VLOOKUP(D2523,LISTAS·PAPP!$I$3:$M$16,4,0),"")</f>
        <v/>
      </c>
      <c r="AF2523" s="51" t="str">
        <f>IF(D2523&lt;&gt;"",VLOOKUP(D2523,LISTAS·PAPP!$I$3:$M$16,5,0),"")</f>
        <v/>
      </c>
      <c r="AG2523" s="52" t="str">
        <f>IF(AH2523&lt;&gt;"",VLOOKUP(AH2523,LISTAS·PAPP!$O$3:$P$74,2,0),"")</f>
        <v/>
      </c>
      <c r="AH2523" s="58"/>
      <c r="AI2523" s="60"/>
      <c r="AJ2523" s="51" t="str">
        <f>IF(AI2523&lt;&gt;"",VLOOKUP(AI2523,LISTAS·PAPP!$X$4:$Y$80,2,0),"")</f>
        <v/>
      </c>
      <c r="AK2523" s="58"/>
      <c r="AL2523" s="60"/>
      <c r="AM2523" s="51" t="str">
        <f>IF(ISERROR(VLOOKUP(AL2523,LISTAS·PAPP!$AD$4:$AE$334,2,0))," ",VLOOKUP(AL2523,LISTAS·PAPP!$AD$4:$AE$334,2,0))</f>
        <v xml:space="preserve"> </v>
      </c>
      <c r="AN2523" s="63"/>
      <c r="AO2523" s="64"/>
      <c r="AP2523" s="64"/>
      <c r="AQ2523" s="64"/>
      <c r="AR2523" s="64"/>
      <c r="AS2523" s="64"/>
      <c r="AT2523" s="64"/>
      <c r="AU2523" s="64"/>
      <c r="AV2523" s="64"/>
      <c r="AW2523" s="64"/>
      <c r="AX2523" s="64"/>
      <c r="AY2523" s="64"/>
      <c r="AZ2523" s="64"/>
      <c r="BA2523" s="53" t="str">
        <f t="shared" si="118"/>
        <v/>
      </c>
      <c r="BB2523" s="54" t="str">
        <f t="shared" si="119"/>
        <v/>
      </c>
      <c r="BC2523" s="55" t="str">
        <f t="shared" si="120"/>
        <v xml:space="preserve"> </v>
      </c>
    </row>
    <row r="2524" spans="1:55" x14ac:dyDescent="0.25">
      <c r="A2524" s="58"/>
      <c r="B2524" s="58"/>
      <c r="C2524" s="58"/>
      <c r="D2524" s="58"/>
      <c r="E2524" s="51" t="str">
        <f>IF(C2524&lt;&gt;"",VLOOKUP(MID(C2524,18,5),LISTAS·PAPP!$E$4:$F$76,2,0),"")</f>
        <v/>
      </c>
      <c r="F2524" s="58"/>
      <c r="G2524" s="51" t="str">
        <f>IF(F2524&lt;&gt;"",VLOOKUP(F2524,LISTAS·PAPP!$R$3:$T$221,3,0),"")</f>
        <v/>
      </c>
      <c r="H2524" s="58"/>
      <c r="I2524" s="66"/>
      <c r="J2524" s="66"/>
      <c r="K2524" s="67"/>
      <c r="L2524" s="66"/>
      <c r="M2524" s="60"/>
      <c r="N2524" s="60"/>
      <c r="O2524" s="60"/>
      <c r="P2524" s="60"/>
      <c r="Q2524" s="60"/>
      <c r="R2524" s="60"/>
      <c r="S2524" s="60"/>
      <c r="T2524" s="60"/>
      <c r="U2524" s="60"/>
      <c r="V2524" s="60"/>
      <c r="W2524" s="60"/>
      <c r="X2524" s="60"/>
      <c r="Y2524" s="52" t="str">
        <f>IF(A2524&lt;&gt;"",IF(D2524="DIRECCIÓN_DE_TRANSFERENCIAS","280 0031",VLOOKUP(C2524,LISTAS·PAPP!$C$3:$D$76,2,0)),"")</f>
        <v/>
      </c>
      <c r="Z2524" s="61"/>
      <c r="AA2524" s="62"/>
      <c r="AB2524" s="62"/>
      <c r="AC2524" s="65" t="str">
        <f>IF(D2524&lt;&gt;"",VLOOKUP(D2524,LISTAS·PAPP!$I$3:$M$16,2,0),"")</f>
        <v/>
      </c>
      <c r="AD2524" s="51" t="str">
        <f>IF(D2524&lt;&gt;"",VLOOKUP(D2524,LISTAS·PAPP!$I$3:$M$16,3,0),"")</f>
        <v/>
      </c>
      <c r="AE2524" s="52" t="str">
        <f>IF(D2524&lt;&gt;"",VLOOKUP(D2524,LISTAS·PAPP!$I$3:$M$16,4,0),"")</f>
        <v/>
      </c>
      <c r="AF2524" s="51" t="str">
        <f>IF(D2524&lt;&gt;"",VLOOKUP(D2524,LISTAS·PAPP!$I$3:$M$16,5,0),"")</f>
        <v/>
      </c>
      <c r="AG2524" s="52" t="str">
        <f>IF(AH2524&lt;&gt;"",VLOOKUP(AH2524,LISTAS·PAPP!$O$3:$P$74,2,0),"")</f>
        <v/>
      </c>
      <c r="AH2524" s="58"/>
      <c r="AI2524" s="60"/>
      <c r="AJ2524" s="51" t="str">
        <f>IF(AI2524&lt;&gt;"",VLOOKUP(AI2524,LISTAS·PAPP!$X$4:$Y$80,2,0),"")</f>
        <v/>
      </c>
      <c r="AK2524" s="58"/>
      <c r="AL2524" s="60"/>
      <c r="AM2524" s="51" t="str">
        <f>IF(ISERROR(VLOOKUP(AL2524,LISTAS·PAPP!$AD$4:$AE$334,2,0))," ",VLOOKUP(AL2524,LISTAS·PAPP!$AD$4:$AE$334,2,0))</f>
        <v xml:space="preserve"> </v>
      </c>
      <c r="AN2524" s="63"/>
      <c r="AO2524" s="64"/>
      <c r="AP2524" s="64"/>
      <c r="AQ2524" s="64"/>
      <c r="AR2524" s="64"/>
      <c r="AS2524" s="64"/>
      <c r="AT2524" s="64"/>
      <c r="AU2524" s="64"/>
      <c r="AV2524" s="64"/>
      <c r="AW2524" s="64"/>
      <c r="AX2524" s="64"/>
      <c r="AY2524" s="64"/>
      <c r="AZ2524" s="64"/>
      <c r="BA2524" s="53" t="str">
        <f t="shared" si="118"/>
        <v/>
      </c>
      <c r="BB2524" s="54" t="str">
        <f t="shared" si="119"/>
        <v/>
      </c>
      <c r="BC2524" s="55" t="str">
        <f t="shared" si="120"/>
        <v xml:space="preserve"> </v>
      </c>
    </row>
    <row r="2525" spans="1:55" x14ac:dyDescent="0.25">
      <c r="A2525" s="58"/>
      <c r="B2525" s="58"/>
      <c r="C2525" s="58"/>
      <c r="D2525" s="58"/>
      <c r="E2525" s="51" t="str">
        <f>IF(C2525&lt;&gt;"",VLOOKUP(MID(C2525,18,5),LISTAS·PAPP!$E$4:$F$76,2,0),"")</f>
        <v/>
      </c>
      <c r="F2525" s="58"/>
      <c r="G2525" s="51" t="str">
        <f>IF(F2525&lt;&gt;"",VLOOKUP(F2525,LISTAS·PAPP!$R$3:$T$221,3,0),"")</f>
        <v/>
      </c>
      <c r="H2525" s="58"/>
      <c r="I2525" s="66"/>
      <c r="J2525" s="66"/>
      <c r="K2525" s="67"/>
      <c r="L2525" s="66"/>
      <c r="M2525" s="60"/>
      <c r="N2525" s="60"/>
      <c r="O2525" s="60"/>
      <c r="P2525" s="60"/>
      <c r="Q2525" s="60"/>
      <c r="R2525" s="60"/>
      <c r="S2525" s="60"/>
      <c r="T2525" s="60"/>
      <c r="U2525" s="60"/>
      <c r="V2525" s="60"/>
      <c r="W2525" s="60"/>
      <c r="X2525" s="60"/>
      <c r="Y2525" s="52" t="str">
        <f>IF(A2525&lt;&gt;"",IF(D2525="DIRECCIÓN_DE_TRANSFERENCIAS","280 0031",VLOOKUP(C2525,LISTAS·PAPP!$C$3:$D$76,2,0)),"")</f>
        <v/>
      </c>
      <c r="Z2525" s="61"/>
      <c r="AA2525" s="62"/>
      <c r="AB2525" s="62"/>
      <c r="AC2525" s="65" t="str">
        <f>IF(D2525&lt;&gt;"",VLOOKUP(D2525,LISTAS·PAPP!$I$3:$M$16,2,0),"")</f>
        <v/>
      </c>
      <c r="AD2525" s="51" t="str">
        <f>IF(D2525&lt;&gt;"",VLOOKUP(D2525,LISTAS·PAPP!$I$3:$M$16,3,0),"")</f>
        <v/>
      </c>
      <c r="AE2525" s="52" t="str">
        <f>IF(D2525&lt;&gt;"",VLOOKUP(D2525,LISTAS·PAPP!$I$3:$M$16,4,0),"")</f>
        <v/>
      </c>
      <c r="AF2525" s="51" t="str">
        <f>IF(D2525&lt;&gt;"",VLOOKUP(D2525,LISTAS·PAPP!$I$3:$M$16,5,0),"")</f>
        <v/>
      </c>
      <c r="AG2525" s="52" t="str">
        <f>IF(AH2525&lt;&gt;"",VLOOKUP(AH2525,LISTAS·PAPP!$O$3:$P$74,2,0),"")</f>
        <v/>
      </c>
      <c r="AH2525" s="58"/>
      <c r="AI2525" s="60"/>
      <c r="AJ2525" s="51" t="str">
        <f>IF(AI2525&lt;&gt;"",VLOOKUP(AI2525,LISTAS·PAPP!$X$4:$Y$80,2,0),"")</f>
        <v/>
      </c>
      <c r="AK2525" s="58"/>
      <c r="AL2525" s="60"/>
      <c r="AM2525" s="51" t="str">
        <f>IF(ISERROR(VLOOKUP(AL2525,LISTAS·PAPP!$AD$4:$AE$334,2,0))," ",VLOOKUP(AL2525,LISTAS·PAPP!$AD$4:$AE$334,2,0))</f>
        <v xml:space="preserve"> </v>
      </c>
      <c r="AN2525" s="63"/>
      <c r="AO2525" s="64"/>
      <c r="AP2525" s="64"/>
      <c r="AQ2525" s="64"/>
      <c r="AR2525" s="64"/>
      <c r="AS2525" s="64"/>
      <c r="AT2525" s="64"/>
      <c r="AU2525" s="64"/>
      <c r="AV2525" s="64"/>
      <c r="AW2525" s="64"/>
      <c r="AX2525" s="64"/>
      <c r="AY2525" s="64"/>
      <c r="AZ2525" s="64"/>
      <c r="BA2525" s="53" t="str">
        <f t="shared" si="118"/>
        <v/>
      </c>
      <c r="BB2525" s="54" t="str">
        <f t="shared" si="119"/>
        <v/>
      </c>
      <c r="BC2525" s="55" t="str">
        <f t="shared" si="120"/>
        <v xml:space="preserve"> </v>
      </c>
    </row>
    <row r="2526" spans="1:55" x14ac:dyDescent="0.25">
      <c r="A2526" s="58"/>
      <c r="B2526" s="58"/>
      <c r="C2526" s="58"/>
      <c r="D2526" s="58"/>
      <c r="E2526" s="51" t="str">
        <f>IF(C2526&lt;&gt;"",VLOOKUP(MID(C2526,18,5),LISTAS·PAPP!$E$4:$F$76,2,0),"")</f>
        <v/>
      </c>
      <c r="F2526" s="58"/>
      <c r="G2526" s="51" t="str">
        <f>IF(F2526&lt;&gt;"",VLOOKUP(F2526,LISTAS·PAPP!$R$3:$T$221,3,0),"")</f>
        <v/>
      </c>
      <c r="H2526" s="58"/>
      <c r="I2526" s="66"/>
      <c r="J2526" s="66"/>
      <c r="K2526" s="67"/>
      <c r="L2526" s="66"/>
      <c r="M2526" s="60"/>
      <c r="N2526" s="60"/>
      <c r="O2526" s="60"/>
      <c r="P2526" s="60"/>
      <c r="Q2526" s="60"/>
      <c r="R2526" s="60"/>
      <c r="S2526" s="60"/>
      <c r="T2526" s="60"/>
      <c r="U2526" s="60"/>
      <c r="V2526" s="60"/>
      <c r="W2526" s="60"/>
      <c r="X2526" s="60"/>
      <c r="Y2526" s="52" t="str">
        <f>IF(A2526&lt;&gt;"",IF(D2526="DIRECCIÓN_DE_TRANSFERENCIAS","280 0031",VLOOKUP(C2526,LISTAS·PAPP!$C$3:$D$76,2,0)),"")</f>
        <v/>
      </c>
      <c r="Z2526" s="61"/>
      <c r="AA2526" s="62"/>
      <c r="AB2526" s="62"/>
      <c r="AC2526" s="65" t="str">
        <f>IF(D2526&lt;&gt;"",VLOOKUP(D2526,LISTAS·PAPP!$I$3:$M$16,2,0),"")</f>
        <v/>
      </c>
      <c r="AD2526" s="51" t="str">
        <f>IF(D2526&lt;&gt;"",VLOOKUP(D2526,LISTAS·PAPP!$I$3:$M$16,3,0),"")</f>
        <v/>
      </c>
      <c r="AE2526" s="52" t="str">
        <f>IF(D2526&lt;&gt;"",VLOOKUP(D2526,LISTAS·PAPP!$I$3:$M$16,4,0),"")</f>
        <v/>
      </c>
      <c r="AF2526" s="51" t="str">
        <f>IF(D2526&lt;&gt;"",VLOOKUP(D2526,LISTAS·PAPP!$I$3:$M$16,5,0),"")</f>
        <v/>
      </c>
      <c r="AG2526" s="52" t="str">
        <f>IF(AH2526&lt;&gt;"",VLOOKUP(AH2526,LISTAS·PAPP!$O$3:$P$74,2,0),"")</f>
        <v/>
      </c>
      <c r="AH2526" s="58"/>
      <c r="AI2526" s="60"/>
      <c r="AJ2526" s="51" t="str">
        <f>IF(AI2526&lt;&gt;"",VLOOKUP(AI2526,LISTAS·PAPP!$X$4:$Y$80,2,0),"")</f>
        <v/>
      </c>
      <c r="AK2526" s="58"/>
      <c r="AL2526" s="60"/>
      <c r="AM2526" s="51" t="str">
        <f>IF(ISERROR(VLOOKUP(AL2526,LISTAS·PAPP!$AD$4:$AE$334,2,0))," ",VLOOKUP(AL2526,LISTAS·PAPP!$AD$4:$AE$334,2,0))</f>
        <v xml:space="preserve"> </v>
      </c>
      <c r="AN2526" s="63"/>
      <c r="AO2526" s="64"/>
      <c r="AP2526" s="64"/>
      <c r="AQ2526" s="64"/>
      <c r="AR2526" s="64"/>
      <c r="AS2526" s="64"/>
      <c r="AT2526" s="64"/>
      <c r="AU2526" s="64"/>
      <c r="AV2526" s="64"/>
      <c r="AW2526" s="64"/>
      <c r="AX2526" s="64"/>
      <c r="AY2526" s="64"/>
      <c r="AZ2526" s="64"/>
      <c r="BA2526" s="53" t="str">
        <f t="shared" si="118"/>
        <v/>
      </c>
      <c r="BB2526" s="54" t="str">
        <f t="shared" si="119"/>
        <v/>
      </c>
      <c r="BC2526" s="55" t="str">
        <f t="shared" si="120"/>
        <v xml:space="preserve"> </v>
      </c>
    </row>
    <row r="2527" spans="1:55" x14ac:dyDescent="0.25">
      <c r="A2527" s="58"/>
      <c r="B2527" s="58"/>
      <c r="C2527" s="58"/>
      <c r="D2527" s="58"/>
      <c r="E2527" s="51" t="str">
        <f>IF(C2527&lt;&gt;"",VLOOKUP(MID(C2527,18,5),LISTAS·PAPP!$E$4:$F$76,2,0),"")</f>
        <v/>
      </c>
      <c r="F2527" s="58"/>
      <c r="G2527" s="51" t="str">
        <f>IF(F2527&lt;&gt;"",VLOOKUP(F2527,LISTAS·PAPP!$R$3:$T$221,3,0),"")</f>
        <v/>
      </c>
      <c r="H2527" s="58"/>
      <c r="I2527" s="66"/>
      <c r="J2527" s="66"/>
      <c r="K2527" s="67"/>
      <c r="L2527" s="66"/>
      <c r="M2527" s="60"/>
      <c r="N2527" s="60"/>
      <c r="O2527" s="60"/>
      <c r="P2527" s="60"/>
      <c r="Q2527" s="60"/>
      <c r="R2527" s="60"/>
      <c r="S2527" s="60"/>
      <c r="T2527" s="60"/>
      <c r="U2527" s="60"/>
      <c r="V2527" s="60"/>
      <c r="W2527" s="60"/>
      <c r="X2527" s="60"/>
      <c r="Y2527" s="52" t="str">
        <f>IF(A2527&lt;&gt;"",IF(D2527="DIRECCIÓN_DE_TRANSFERENCIAS","280 0031",VLOOKUP(C2527,LISTAS·PAPP!$C$3:$D$76,2,0)),"")</f>
        <v/>
      </c>
      <c r="Z2527" s="61"/>
      <c r="AA2527" s="62"/>
      <c r="AB2527" s="62"/>
      <c r="AC2527" s="65" t="str">
        <f>IF(D2527&lt;&gt;"",VLOOKUP(D2527,LISTAS·PAPP!$I$3:$M$16,2,0),"")</f>
        <v/>
      </c>
      <c r="AD2527" s="51" t="str">
        <f>IF(D2527&lt;&gt;"",VLOOKUP(D2527,LISTAS·PAPP!$I$3:$M$16,3,0),"")</f>
        <v/>
      </c>
      <c r="AE2527" s="52" t="str">
        <f>IF(D2527&lt;&gt;"",VLOOKUP(D2527,LISTAS·PAPP!$I$3:$M$16,4,0),"")</f>
        <v/>
      </c>
      <c r="AF2527" s="51" t="str">
        <f>IF(D2527&lt;&gt;"",VLOOKUP(D2527,LISTAS·PAPP!$I$3:$M$16,5,0),"")</f>
        <v/>
      </c>
      <c r="AG2527" s="52" t="str">
        <f>IF(AH2527&lt;&gt;"",VLOOKUP(AH2527,LISTAS·PAPP!$O$3:$P$74,2,0),"")</f>
        <v/>
      </c>
      <c r="AH2527" s="58"/>
      <c r="AI2527" s="60"/>
      <c r="AJ2527" s="51" t="str">
        <f>IF(AI2527&lt;&gt;"",VLOOKUP(AI2527,LISTAS·PAPP!$X$4:$Y$80,2,0),"")</f>
        <v/>
      </c>
      <c r="AK2527" s="58"/>
      <c r="AL2527" s="60"/>
      <c r="AM2527" s="51" t="str">
        <f>IF(ISERROR(VLOOKUP(AL2527,LISTAS·PAPP!$AD$4:$AE$334,2,0))," ",VLOOKUP(AL2527,LISTAS·PAPP!$AD$4:$AE$334,2,0))</f>
        <v xml:space="preserve"> </v>
      </c>
      <c r="AN2527" s="63"/>
      <c r="AO2527" s="64"/>
      <c r="AP2527" s="64"/>
      <c r="AQ2527" s="64"/>
      <c r="AR2527" s="64"/>
      <c r="AS2527" s="64"/>
      <c r="AT2527" s="64"/>
      <c r="AU2527" s="64"/>
      <c r="AV2527" s="64"/>
      <c r="AW2527" s="64"/>
      <c r="AX2527" s="64"/>
      <c r="AY2527" s="64"/>
      <c r="AZ2527" s="64"/>
      <c r="BA2527" s="53" t="str">
        <f t="shared" si="118"/>
        <v/>
      </c>
      <c r="BB2527" s="54" t="str">
        <f t="shared" si="119"/>
        <v/>
      </c>
      <c r="BC2527" s="55" t="str">
        <f t="shared" si="120"/>
        <v xml:space="preserve"> </v>
      </c>
    </row>
    <row r="2528" spans="1:55" x14ac:dyDescent="0.25">
      <c r="A2528" s="58"/>
      <c r="B2528" s="58"/>
      <c r="C2528" s="58"/>
      <c r="D2528" s="58"/>
      <c r="E2528" s="51" t="str">
        <f>IF(C2528&lt;&gt;"",VLOOKUP(MID(C2528,18,5),LISTAS·PAPP!$E$4:$F$76,2,0),"")</f>
        <v/>
      </c>
      <c r="F2528" s="58"/>
      <c r="G2528" s="51" t="str">
        <f>IF(F2528&lt;&gt;"",VLOOKUP(F2528,LISTAS·PAPP!$R$3:$T$221,3,0),"")</f>
        <v/>
      </c>
      <c r="H2528" s="58"/>
      <c r="I2528" s="66"/>
      <c r="J2528" s="66"/>
      <c r="K2528" s="67"/>
      <c r="L2528" s="66"/>
      <c r="M2528" s="60"/>
      <c r="N2528" s="60"/>
      <c r="O2528" s="60"/>
      <c r="P2528" s="60"/>
      <c r="Q2528" s="60"/>
      <c r="R2528" s="60"/>
      <c r="S2528" s="60"/>
      <c r="T2528" s="60"/>
      <c r="U2528" s="60"/>
      <c r="V2528" s="60"/>
      <c r="W2528" s="60"/>
      <c r="X2528" s="60"/>
      <c r="Y2528" s="52" t="str">
        <f>IF(A2528&lt;&gt;"",IF(D2528="DIRECCIÓN_DE_TRANSFERENCIAS","280 0031",VLOOKUP(C2528,LISTAS·PAPP!$C$3:$D$76,2,0)),"")</f>
        <v/>
      </c>
      <c r="Z2528" s="61"/>
      <c r="AA2528" s="62"/>
      <c r="AB2528" s="62"/>
      <c r="AC2528" s="65" t="str">
        <f>IF(D2528&lt;&gt;"",VLOOKUP(D2528,LISTAS·PAPP!$I$3:$M$16,2,0),"")</f>
        <v/>
      </c>
      <c r="AD2528" s="51" t="str">
        <f>IF(D2528&lt;&gt;"",VLOOKUP(D2528,LISTAS·PAPP!$I$3:$M$16,3,0),"")</f>
        <v/>
      </c>
      <c r="AE2528" s="52" t="str">
        <f>IF(D2528&lt;&gt;"",VLOOKUP(D2528,LISTAS·PAPP!$I$3:$M$16,4,0),"")</f>
        <v/>
      </c>
      <c r="AF2528" s="51" t="str">
        <f>IF(D2528&lt;&gt;"",VLOOKUP(D2528,LISTAS·PAPP!$I$3:$M$16,5,0),"")</f>
        <v/>
      </c>
      <c r="AG2528" s="52" t="str">
        <f>IF(AH2528&lt;&gt;"",VLOOKUP(AH2528,LISTAS·PAPP!$O$3:$P$74,2,0),"")</f>
        <v/>
      </c>
      <c r="AH2528" s="58"/>
      <c r="AI2528" s="60"/>
      <c r="AJ2528" s="51" t="str">
        <f>IF(AI2528&lt;&gt;"",VLOOKUP(AI2528,LISTAS·PAPP!$X$4:$Y$80,2,0),"")</f>
        <v/>
      </c>
      <c r="AK2528" s="58"/>
      <c r="AL2528" s="60"/>
      <c r="AM2528" s="51" t="str">
        <f>IF(ISERROR(VLOOKUP(AL2528,LISTAS·PAPP!$AD$4:$AE$334,2,0))," ",VLOOKUP(AL2528,LISTAS·PAPP!$AD$4:$AE$334,2,0))</f>
        <v xml:space="preserve"> </v>
      </c>
      <c r="AN2528" s="63"/>
      <c r="AO2528" s="64"/>
      <c r="AP2528" s="64"/>
      <c r="AQ2528" s="64"/>
      <c r="AR2528" s="64"/>
      <c r="AS2528" s="64"/>
      <c r="AT2528" s="64"/>
      <c r="AU2528" s="64"/>
      <c r="AV2528" s="64"/>
      <c r="AW2528" s="64"/>
      <c r="AX2528" s="64"/>
      <c r="AY2528" s="64"/>
      <c r="AZ2528" s="64"/>
      <c r="BA2528" s="53" t="str">
        <f t="shared" si="118"/>
        <v/>
      </c>
      <c r="BB2528" s="54" t="str">
        <f t="shared" si="119"/>
        <v/>
      </c>
      <c r="BC2528" s="55" t="str">
        <f t="shared" si="120"/>
        <v xml:space="preserve"> </v>
      </c>
    </row>
    <row r="2529" spans="1:55" x14ac:dyDescent="0.25">
      <c r="A2529" s="58"/>
      <c r="B2529" s="58"/>
      <c r="C2529" s="58"/>
      <c r="D2529" s="58"/>
      <c r="E2529" s="51" t="str">
        <f>IF(C2529&lt;&gt;"",VLOOKUP(MID(C2529,18,5),LISTAS·PAPP!$E$4:$F$76,2,0),"")</f>
        <v/>
      </c>
      <c r="F2529" s="58"/>
      <c r="G2529" s="51" t="str">
        <f>IF(F2529&lt;&gt;"",VLOOKUP(F2529,LISTAS·PAPP!$R$3:$T$221,3,0),"")</f>
        <v/>
      </c>
      <c r="H2529" s="58"/>
      <c r="I2529" s="66"/>
      <c r="J2529" s="66"/>
      <c r="K2529" s="67"/>
      <c r="L2529" s="66"/>
      <c r="M2529" s="60"/>
      <c r="N2529" s="60"/>
      <c r="O2529" s="60"/>
      <c r="P2529" s="60"/>
      <c r="Q2529" s="60"/>
      <c r="R2529" s="60"/>
      <c r="S2529" s="60"/>
      <c r="T2529" s="60"/>
      <c r="U2529" s="60"/>
      <c r="V2529" s="60"/>
      <c r="W2529" s="60"/>
      <c r="X2529" s="60"/>
      <c r="Y2529" s="52" t="str">
        <f>IF(A2529&lt;&gt;"",IF(D2529="DIRECCIÓN_DE_TRANSFERENCIAS","280 0031",VLOOKUP(C2529,LISTAS·PAPP!$C$3:$D$76,2,0)),"")</f>
        <v/>
      </c>
      <c r="Z2529" s="61"/>
      <c r="AA2529" s="62"/>
      <c r="AB2529" s="62"/>
      <c r="AC2529" s="65" t="str">
        <f>IF(D2529&lt;&gt;"",VLOOKUP(D2529,LISTAS·PAPP!$I$3:$M$16,2,0),"")</f>
        <v/>
      </c>
      <c r="AD2529" s="51" t="str">
        <f>IF(D2529&lt;&gt;"",VLOOKUP(D2529,LISTAS·PAPP!$I$3:$M$16,3,0),"")</f>
        <v/>
      </c>
      <c r="AE2529" s="52" t="str">
        <f>IF(D2529&lt;&gt;"",VLOOKUP(D2529,LISTAS·PAPP!$I$3:$M$16,4,0),"")</f>
        <v/>
      </c>
      <c r="AF2529" s="51" t="str">
        <f>IF(D2529&lt;&gt;"",VLOOKUP(D2529,LISTAS·PAPP!$I$3:$M$16,5,0),"")</f>
        <v/>
      </c>
      <c r="AG2529" s="52" t="str">
        <f>IF(AH2529&lt;&gt;"",VLOOKUP(AH2529,LISTAS·PAPP!$O$3:$P$74,2,0),"")</f>
        <v/>
      </c>
      <c r="AH2529" s="58"/>
      <c r="AI2529" s="60"/>
      <c r="AJ2529" s="51" t="str">
        <f>IF(AI2529&lt;&gt;"",VLOOKUP(AI2529,LISTAS·PAPP!$X$4:$Y$80,2,0),"")</f>
        <v/>
      </c>
      <c r="AK2529" s="58"/>
      <c r="AL2529" s="60"/>
      <c r="AM2529" s="51" t="str">
        <f>IF(ISERROR(VLOOKUP(AL2529,LISTAS·PAPP!$AD$4:$AE$334,2,0))," ",VLOOKUP(AL2529,LISTAS·PAPP!$AD$4:$AE$334,2,0))</f>
        <v xml:space="preserve"> </v>
      </c>
      <c r="AN2529" s="63"/>
      <c r="AO2529" s="64"/>
      <c r="AP2529" s="64"/>
      <c r="AQ2529" s="64"/>
      <c r="AR2529" s="64"/>
      <c r="AS2529" s="64"/>
      <c r="AT2529" s="64"/>
      <c r="AU2529" s="64"/>
      <c r="AV2529" s="64"/>
      <c r="AW2529" s="64"/>
      <c r="AX2529" s="64"/>
      <c r="AY2529" s="64"/>
      <c r="AZ2529" s="64"/>
      <c r="BA2529" s="53" t="str">
        <f t="shared" si="118"/>
        <v/>
      </c>
      <c r="BB2529" s="54" t="str">
        <f t="shared" si="119"/>
        <v/>
      </c>
      <c r="BC2529" s="55" t="str">
        <f t="shared" si="120"/>
        <v xml:space="preserve"> </v>
      </c>
    </row>
    <row r="2530" spans="1:55" x14ac:dyDescent="0.25">
      <c r="A2530" s="58"/>
      <c r="B2530" s="58"/>
      <c r="C2530" s="58"/>
      <c r="D2530" s="58"/>
      <c r="E2530" s="51" t="str">
        <f>IF(C2530&lt;&gt;"",VLOOKUP(MID(C2530,18,5),LISTAS·PAPP!$E$4:$F$76,2,0),"")</f>
        <v/>
      </c>
      <c r="F2530" s="58"/>
      <c r="G2530" s="51" t="str">
        <f>IF(F2530&lt;&gt;"",VLOOKUP(F2530,LISTAS·PAPP!$R$3:$T$221,3,0),"")</f>
        <v/>
      </c>
      <c r="H2530" s="58"/>
      <c r="I2530" s="66"/>
      <c r="J2530" s="66"/>
      <c r="K2530" s="67"/>
      <c r="L2530" s="66"/>
      <c r="M2530" s="60"/>
      <c r="N2530" s="60"/>
      <c r="O2530" s="60"/>
      <c r="P2530" s="60"/>
      <c r="Q2530" s="60"/>
      <c r="R2530" s="60"/>
      <c r="S2530" s="60"/>
      <c r="T2530" s="60"/>
      <c r="U2530" s="60"/>
      <c r="V2530" s="60"/>
      <c r="W2530" s="60"/>
      <c r="X2530" s="60"/>
      <c r="Y2530" s="52" t="str">
        <f>IF(A2530&lt;&gt;"",IF(D2530="DIRECCIÓN_DE_TRANSFERENCIAS","280 0031",VLOOKUP(C2530,LISTAS·PAPP!$C$3:$D$76,2,0)),"")</f>
        <v/>
      </c>
      <c r="Z2530" s="61"/>
      <c r="AA2530" s="62"/>
      <c r="AB2530" s="62"/>
      <c r="AC2530" s="65" t="str">
        <f>IF(D2530&lt;&gt;"",VLOOKUP(D2530,LISTAS·PAPP!$I$3:$M$16,2,0),"")</f>
        <v/>
      </c>
      <c r="AD2530" s="51" t="str">
        <f>IF(D2530&lt;&gt;"",VLOOKUP(D2530,LISTAS·PAPP!$I$3:$M$16,3,0),"")</f>
        <v/>
      </c>
      <c r="AE2530" s="52" t="str">
        <f>IF(D2530&lt;&gt;"",VLOOKUP(D2530,LISTAS·PAPP!$I$3:$M$16,4,0),"")</f>
        <v/>
      </c>
      <c r="AF2530" s="51" t="str">
        <f>IF(D2530&lt;&gt;"",VLOOKUP(D2530,LISTAS·PAPP!$I$3:$M$16,5,0),"")</f>
        <v/>
      </c>
      <c r="AG2530" s="52" t="str">
        <f>IF(AH2530&lt;&gt;"",VLOOKUP(AH2530,LISTAS·PAPP!$O$3:$P$74,2,0),"")</f>
        <v/>
      </c>
      <c r="AH2530" s="58"/>
      <c r="AI2530" s="60"/>
      <c r="AJ2530" s="51" t="str">
        <f>IF(AI2530&lt;&gt;"",VLOOKUP(AI2530,LISTAS·PAPP!$X$4:$Y$80,2,0),"")</f>
        <v/>
      </c>
      <c r="AK2530" s="58"/>
      <c r="AL2530" s="60"/>
      <c r="AM2530" s="51" t="str">
        <f>IF(ISERROR(VLOOKUP(AL2530,LISTAS·PAPP!$AD$4:$AE$334,2,0))," ",VLOOKUP(AL2530,LISTAS·PAPP!$AD$4:$AE$334,2,0))</f>
        <v xml:space="preserve"> </v>
      </c>
      <c r="AN2530" s="63"/>
      <c r="AO2530" s="64"/>
      <c r="AP2530" s="64"/>
      <c r="AQ2530" s="64"/>
      <c r="AR2530" s="64"/>
      <c r="AS2530" s="64"/>
      <c r="AT2530" s="64"/>
      <c r="AU2530" s="64"/>
      <c r="AV2530" s="64"/>
      <c r="AW2530" s="64"/>
      <c r="AX2530" s="64"/>
      <c r="AY2530" s="64"/>
      <c r="AZ2530" s="64"/>
      <c r="BA2530" s="53" t="str">
        <f t="shared" si="118"/>
        <v/>
      </c>
      <c r="BB2530" s="54" t="str">
        <f t="shared" si="119"/>
        <v/>
      </c>
      <c r="BC2530" s="55" t="str">
        <f t="shared" si="120"/>
        <v xml:space="preserve"> </v>
      </c>
    </row>
    <row r="2531" spans="1:55" x14ac:dyDescent="0.25">
      <c r="A2531" s="58"/>
      <c r="B2531" s="58"/>
      <c r="C2531" s="58"/>
      <c r="D2531" s="58"/>
      <c r="E2531" s="51" t="str">
        <f>IF(C2531&lt;&gt;"",VLOOKUP(MID(C2531,18,5),LISTAS·PAPP!$E$4:$F$76,2,0),"")</f>
        <v/>
      </c>
      <c r="F2531" s="58"/>
      <c r="G2531" s="51" t="str">
        <f>IF(F2531&lt;&gt;"",VLOOKUP(F2531,LISTAS·PAPP!$R$3:$T$221,3,0),"")</f>
        <v/>
      </c>
      <c r="H2531" s="58"/>
      <c r="I2531" s="66"/>
      <c r="J2531" s="66"/>
      <c r="K2531" s="67"/>
      <c r="L2531" s="66"/>
      <c r="M2531" s="60"/>
      <c r="N2531" s="60"/>
      <c r="O2531" s="60"/>
      <c r="P2531" s="60"/>
      <c r="Q2531" s="60"/>
      <c r="R2531" s="60"/>
      <c r="S2531" s="60"/>
      <c r="T2531" s="60"/>
      <c r="U2531" s="60"/>
      <c r="V2531" s="60"/>
      <c r="W2531" s="60"/>
      <c r="X2531" s="60"/>
      <c r="Y2531" s="52" t="str">
        <f>IF(A2531&lt;&gt;"",IF(D2531="DIRECCIÓN_DE_TRANSFERENCIAS","280 0031",VLOOKUP(C2531,LISTAS·PAPP!$C$3:$D$76,2,0)),"")</f>
        <v/>
      </c>
      <c r="Z2531" s="61"/>
      <c r="AA2531" s="62"/>
      <c r="AB2531" s="62"/>
      <c r="AC2531" s="65" t="str">
        <f>IF(D2531&lt;&gt;"",VLOOKUP(D2531,LISTAS·PAPP!$I$3:$M$16,2,0),"")</f>
        <v/>
      </c>
      <c r="AD2531" s="51" t="str">
        <f>IF(D2531&lt;&gt;"",VLOOKUP(D2531,LISTAS·PAPP!$I$3:$M$16,3,0),"")</f>
        <v/>
      </c>
      <c r="AE2531" s="52" t="str">
        <f>IF(D2531&lt;&gt;"",VLOOKUP(D2531,LISTAS·PAPP!$I$3:$M$16,4,0),"")</f>
        <v/>
      </c>
      <c r="AF2531" s="51" t="str">
        <f>IF(D2531&lt;&gt;"",VLOOKUP(D2531,LISTAS·PAPP!$I$3:$M$16,5,0),"")</f>
        <v/>
      </c>
      <c r="AG2531" s="52" t="str">
        <f>IF(AH2531&lt;&gt;"",VLOOKUP(AH2531,LISTAS·PAPP!$O$3:$P$74,2,0),"")</f>
        <v/>
      </c>
      <c r="AH2531" s="58"/>
      <c r="AI2531" s="60"/>
      <c r="AJ2531" s="51" t="str">
        <f>IF(AI2531&lt;&gt;"",VLOOKUP(AI2531,LISTAS·PAPP!$X$4:$Y$80,2,0),"")</f>
        <v/>
      </c>
      <c r="AK2531" s="58"/>
      <c r="AL2531" s="60"/>
      <c r="AM2531" s="51" t="str">
        <f>IF(ISERROR(VLOOKUP(AL2531,LISTAS·PAPP!$AD$4:$AE$334,2,0))," ",VLOOKUP(AL2531,LISTAS·PAPP!$AD$4:$AE$334,2,0))</f>
        <v xml:space="preserve"> </v>
      </c>
      <c r="AN2531" s="63"/>
      <c r="AO2531" s="64"/>
      <c r="AP2531" s="64"/>
      <c r="AQ2531" s="64"/>
      <c r="AR2531" s="64"/>
      <c r="AS2531" s="64"/>
      <c r="AT2531" s="64"/>
      <c r="AU2531" s="64"/>
      <c r="AV2531" s="64"/>
      <c r="AW2531" s="64"/>
      <c r="AX2531" s="64"/>
      <c r="AY2531" s="64"/>
      <c r="AZ2531" s="64"/>
      <c r="BA2531" s="53" t="str">
        <f t="shared" si="118"/>
        <v/>
      </c>
      <c r="BB2531" s="54" t="str">
        <f t="shared" si="119"/>
        <v/>
      </c>
      <c r="BC2531" s="55" t="str">
        <f t="shared" si="120"/>
        <v xml:space="preserve"> </v>
      </c>
    </row>
    <row r="2532" spans="1:55" x14ac:dyDescent="0.25">
      <c r="A2532" s="58"/>
      <c r="B2532" s="58"/>
      <c r="C2532" s="58"/>
      <c r="D2532" s="58"/>
      <c r="E2532" s="51" t="str">
        <f>IF(C2532&lt;&gt;"",VLOOKUP(MID(C2532,18,5),LISTAS·PAPP!$E$4:$F$76,2,0),"")</f>
        <v/>
      </c>
      <c r="F2532" s="58"/>
      <c r="G2532" s="51" t="str">
        <f>IF(F2532&lt;&gt;"",VLOOKUP(F2532,LISTAS·PAPP!$R$3:$T$221,3,0),"")</f>
        <v/>
      </c>
      <c r="H2532" s="58"/>
      <c r="I2532" s="66"/>
      <c r="J2532" s="66"/>
      <c r="K2532" s="67"/>
      <c r="L2532" s="66"/>
      <c r="M2532" s="60"/>
      <c r="N2532" s="60"/>
      <c r="O2532" s="60"/>
      <c r="P2532" s="60"/>
      <c r="Q2532" s="60"/>
      <c r="R2532" s="60"/>
      <c r="S2532" s="60"/>
      <c r="T2532" s="60"/>
      <c r="U2532" s="60"/>
      <c r="V2532" s="60"/>
      <c r="W2532" s="60"/>
      <c r="X2532" s="60"/>
      <c r="Y2532" s="52" t="str">
        <f>IF(A2532&lt;&gt;"",IF(D2532="DIRECCIÓN_DE_TRANSFERENCIAS","280 0031",VLOOKUP(C2532,LISTAS·PAPP!$C$3:$D$76,2,0)),"")</f>
        <v/>
      </c>
      <c r="Z2532" s="61"/>
      <c r="AA2532" s="62"/>
      <c r="AB2532" s="62"/>
      <c r="AC2532" s="65" t="str">
        <f>IF(D2532&lt;&gt;"",VLOOKUP(D2532,LISTAS·PAPP!$I$3:$M$16,2,0),"")</f>
        <v/>
      </c>
      <c r="AD2532" s="51" t="str">
        <f>IF(D2532&lt;&gt;"",VLOOKUP(D2532,LISTAS·PAPP!$I$3:$M$16,3,0),"")</f>
        <v/>
      </c>
      <c r="AE2532" s="52" t="str">
        <f>IF(D2532&lt;&gt;"",VLOOKUP(D2532,LISTAS·PAPP!$I$3:$M$16,4,0),"")</f>
        <v/>
      </c>
      <c r="AF2532" s="51" t="str">
        <f>IF(D2532&lt;&gt;"",VLOOKUP(D2532,LISTAS·PAPP!$I$3:$M$16,5,0),"")</f>
        <v/>
      </c>
      <c r="AG2532" s="52" t="str">
        <f>IF(AH2532&lt;&gt;"",VLOOKUP(AH2532,LISTAS·PAPP!$O$3:$P$74,2,0),"")</f>
        <v/>
      </c>
      <c r="AH2532" s="58"/>
      <c r="AI2532" s="60"/>
      <c r="AJ2532" s="51" t="str">
        <f>IF(AI2532&lt;&gt;"",VLOOKUP(AI2532,LISTAS·PAPP!$X$4:$Y$80,2,0),"")</f>
        <v/>
      </c>
      <c r="AK2532" s="58"/>
      <c r="AL2532" s="60"/>
      <c r="AM2532" s="51" t="str">
        <f>IF(ISERROR(VLOOKUP(AL2532,LISTAS·PAPP!$AD$4:$AE$334,2,0))," ",VLOOKUP(AL2532,LISTAS·PAPP!$AD$4:$AE$334,2,0))</f>
        <v xml:space="preserve"> </v>
      </c>
      <c r="AN2532" s="63"/>
      <c r="AO2532" s="64"/>
      <c r="AP2532" s="64"/>
      <c r="AQ2532" s="64"/>
      <c r="AR2532" s="64"/>
      <c r="AS2532" s="64"/>
      <c r="AT2532" s="64"/>
      <c r="AU2532" s="64"/>
      <c r="AV2532" s="64"/>
      <c r="AW2532" s="64"/>
      <c r="AX2532" s="64"/>
      <c r="AY2532" s="64"/>
      <c r="AZ2532" s="64"/>
      <c r="BA2532" s="53" t="str">
        <f t="shared" si="118"/>
        <v/>
      </c>
      <c r="BB2532" s="54" t="str">
        <f t="shared" si="119"/>
        <v/>
      </c>
      <c r="BC2532" s="55" t="str">
        <f t="shared" si="120"/>
        <v xml:space="preserve"> </v>
      </c>
    </row>
    <row r="2533" spans="1:55" x14ac:dyDescent="0.25">
      <c r="A2533" s="58"/>
      <c r="B2533" s="58"/>
      <c r="C2533" s="58"/>
      <c r="D2533" s="58"/>
      <c r="E2533" s="51" t="str">
        <f>IF(C2533&lt;&gt;"",VLOOKUP(MID(C2533,18,5),LISTAS·PAPP!$E$4:$F$76,2,0),"")</f>
        <v/>
      </c>
      <c r="F2533" s="58"/>
      <c r="G2533" s="51" t="str">
        <f>IF(F2533&lt;&gt;"",VLOOKUP(F2533,LISTAS·PAPP!$R$3:$T$221,3,0),"")</f>
        <v/>
      </c>
      <c r="H2533" s="58"/>
      <c r="I2533" s="66"/>
      <c r="J2533" s="66"/>
      <c r="K2533" s="67"/>
      <c r="L2533" s="66"/>
      <c r="M2533" s="60"/>
      <c r="N2533" s="60"/>
      <c r="O2533" s="60"/>
      <c r="P2533" s="60"/>
      <c r="Q2533" s="60"/>
      <c r="R2533" s="60"/>
      <c r="S2533" s="60"/>
      <c r="T2533" s="60"/>
      <c r="U2533" s="60"/>
      <c r="V2533" s="60"/>
      <c r="W2533" s="60"/>
      <c r="X2533" s="60"/>
      <c r="Y2533" s="52" t="str">
        <f>IF(A2533&lt;&gt;"",IF(D2533="DIRECCIÓN_DE_TRANSFERENCIAS","280 0031",VLOOKUP(C2533,LISTAS·PAPP!$C$3:$D$76,2,0)),"")</f>
        <v/>
      </c>
      <c r="Z2533" s="61"/>
      <c r="AA2533" s="62"/>
      <c r="AB2533" s="62"/>
      <c r="AC2533" s="65" t="str">
        <f>IF(D2533&lt;&gt;"",VLOOKUP(D2533,LISTAS·PAPP!$I$3:$M$16,2,0),"")</f>
        <v/>
      </c>
      <c r="AD2533" s="51" t="str">
        <f>IF(D2533&lt;&gt;"",VLOOKUP(D2533,LISTAS·PAPP!$I$3:$M$16,3,0),"")</f>
        <v/>
      </c>
      <c r="AE2533" s="52" t="str">
        <f>IF(D2533&lt;&gt;"",VLOOKUP(D2533,LISTAS·PAPP!$I$3:$M$16,4,0),"")</f>
        <v/>
      </c>
      <c r="AF2533" s="51" t="str">
        <f>IF(D2533&lt;&gt;"",VLOOKUP(D2533,LISTAS·PAPP!$I$3:$M$16,5,0),"")</f>
        <v/>
      </c>
      <c r="AG2533" s="52" t="str">
        <f>IF(AH2533&lt;&gt;"",VLOOKUP(AH2533,LISTAS·PAPP!$O$3:$P$74,2,0),"")</f>
        <v/>
      </c>
      <c r="AH2533" s="58"/>
      <c r="AI2533" s="60"/>
      <c r="AJ2533" s="51" t="str">
        <f>IF(AI2533&lt;&gt;"",VLOOKUP(AI2533,LISTAS·PAPP!$X$4:$Y$80,2,0),"")</f>
        <v/>
      </c>
      <c r="AK2533" s="58"/>
      <c r="AL2533" s="60"/>
      <c r="AM2533" s="51" t="str">
        <f>IF(ISERROR(VLOOKUP(AL2533,LISTAS·PAPP!$AD$4:$AE$334,2,0))," ",VLOOKUP(AL2533,LISTAS·PAPP!$AD$4:$AE$334,2,0))</f>
        <v xml:space="preserve"> </v>
      </c>
      <c r="AN2533" s="63"/>
      <c r="AO2533" s="64"/>
      <c r="AP2533" s="64"/>
      <c r="AQ2533" s="64"/>
      <c r="AR2533" s="64"/>
      <c r="AS2533" s="64"/>
      <c r="AT2533" s="64"/>
      <c r="AU2533" s="64"/>
      <c r="AV2533" s="64"/>
      <c r="AW2533" s="64"/>
      <c r="AX2533" s="64"/>
      <c r="AY2533" s="64"/>
      <c r="AZ2533" s="64"/>
      <c r="BA2533" s="53" t="str">
        <f t="shared" si="118"/>
        <v/>
      </c>
      <c r="BB2533" s="54" t="str">
        <f t="shared" si="119"/>
        <v/>
      </c>
      <c r="BC2533" s="55" t="str">
        <f t="shared" si="120"/>
        <v xml:space="preserve"> </v>
      </c>
    </row>
    <row r="2534" spans="1:55" x14ac:dyDescent="0.25">
      <c r="A2534" s="58"/>
      <c r="B2534" s="58"/>
      <c r="C2534" s="58"/>
      <c r="D2534" s="58"/>
      <c r="E2534" s="51" t="str">
        <f>IF(C2534&lt;&gt;"",VLOOKUP(MID(C2534,18,5),LISTAS·PAPP!$E$4:$F$76,2,0),"")</f>
        <v/>
      </c>
      <c r="F2534" s="58"/>
      <c r="G2534" s="51" t="str">
        <f>IF(F2534&lt;&gt;"",VLOOKUP(F2534,LISTAS·PAPP!$R$3:$T$221,3,0),"")</f>
        <v/>
      </c>
      <c r="H2534" s="58"/>
      <c r="I2534" s="66"/>
      <c r="J2534" s="66"/>
      <c r="K2534" s="67"/>
      <c r="L2534" s="66"/>
      <c r="M2534" s="60"/>
      <c r="N2534" s="60"/>
      <c r="O2534" s="60"/>
      <c r="P2534" s="60"/>
      <c r="Q2534" s="60"/>
      <c r="R2534" s="60"/>
      <c r="S2534" s="60"/>
      <c r="T2534" s="60"/>
      <c r="U2534" s="60"/>
      <c r="V2534" s="60"/>
      <c r="W2534" s="60"/>
      <c r="X2534" s="60"/>
      <c r="Y2534" s="52" t="str">
        <f>IF(A2534&lt;&gt;"",IF(D2534="DIRECCIÓN_DE_TRANSFERENCIAS","280 0031",VLOOKUP(C2534,LISTAS·PAPP!$C$3:$D$76,2,0)),"")</f>
        <v/>
      </c>
      <c r="Z2534" s="61"/>
      <c r="AA2534" s="62"/>
      <c r="AB2534" s="62"/>
      <c r="AC2534" s="65" t="str">
        <f>IF(D2534&lt;&gt;"",VLOOKUP(D2534,LISTAS·PAPP!$I$3:$M$16,2,0),"")</f>
        <v/>
      </c>
      <c r="AD2534" s="51" t="str">
        <f>IF(D2534&lt;&gt;"",VLOOKUP(D2534,LISTAS·PAPP!$I$3:$M$16,3,0),"")</f>
        <v/>
      </c>
      <c r="AE2534" s="52" t="str">
        <f>IF(D2534&lt;&gt;"",VLOOKUP(D2534,LISTAS·PAPP!$I$3:$M$16,4,0),"")</f>
        <v/>
      </c>
      <c r="AF2534" s="51" t="str">
        <f>IF(D2534&lt;&gt;"",VLOOKUP(D2534,LISTAS·PAPP!$I$3:$M$16,5,0),"")</f>
        <v/>
      </c>
      <c r="AG2534" s="52" t="str">
        <f>IF(AH2534&lt;&gt;"",VLOOKUP(AH2534,LISTAS·PAPP!$O$3:$P$74,2,0),"")</f>
        <v/>
      </c>
      <c r="AH2534" s="58"/>
      <c r="AI2534" s="60"/>
      <c r="AJ2534" s="51" t="str">
        <f>IF(AI2534&lt;&gt;"",VLOOKUP(AI2534,LISTAS·PAPP!$X$4:$Y$80,2,0),"")</f>
        <v/>
      </c>
      <c r="AK2534" s="58"/>
      <c r="AL2534" s="60"/>
      <c r="AM2534" s="51" t="str">
        <f>IF(ISERROR(VLOOKUP(AL2534,LISTAS·PAPP!$AD$4:$AE$334,2,0))," ",VLOOKUP(AL2534,LISTAS·PAPP!$AD$4:$AE$334,2,0))</f>
        <v xml:space="preserve"> </v>
      </c>
      <c r="AN2534" s="63"/>
      <c r="AO2534" s="64"/>
      <c r="AP2534" s="64"/>
      <c r="AQ2534" s="64"/>
      <c r="AR2534" s="64"/>
      <c r="AS2534" s="64"/>
      <c r="AT2534" s="64"/>
      <c r="AU2534" s="64"/>
      <c r="AV2534" s="64"/>
      <c r="AW2534" s="64"/>
      <c r="AX2534" s="64"/>
      <c r="AY2534" s="64"/>
      <c r="AZ2534" s="64"/>
      <c r="BA2534" s="53" t="str">
        <f t="shared" si="118"/>
        <v/>
      </c>
      <c r="BB2534" s="54" t="str">
        <f t="shared" si="119"/>
        <v/>
      </c>
      <c r="BC2534" s="55" t="str">
        <f t="shared" si="120"/>
        <v xml:space="preserve"> </v>
      </c>
    </row>
    <row r="2535" spans="1:55" x14ac:dyDescent="0.25">
      <c r="A2535" s="58"/>
      <c r="B2535" s="58"/>
      <c r="C2535" s="58"/>
      <c r="D2535" s="58"/>
      <c r="E2535" s="51" t="str">
        <f>IF(C2535&lt;&gt;"",VLOOKUP(MID(C2535,18,5),LISTAS·PAPP!$E$4:$F$76,2,0),"")</f>
        <v/>
      </c>
      <c r="F2535" s="58"/>
      <c r="G2535" s="51" t="str">
        <f>IF(F2535&lt;&gt;"",VLOOKUP(F2535,LISTAS·PAPP!$R$3:$T$221,3,0),"")</f>
        <v/>
      </c>
      <c r="H2535" s="58"/>
      <c r="I2535" s="66"/>
      <c r="J2535" s="66"/>
      <c r="K2535" s="67"/>
      <c r="L2535" s="66"/>
      <c r="M2535" s="60"/>
      <c r="N2535" s="60"/>
      <c r="O2535" s="60"/>
      <c r="P2535" s="60"/>
      <c r="Q2535" s="60"/>
      <c r="R2535" s="60"/>
      <c r="S2535" s="60"/>
      <c r="T2535" s="60"/>
      <c r="U2535" s="60"/>
      <c r="V2535" s="60"/>
      <c r="W2535" s="60"/>
      <c r="X2535" s="60"/>
      <c r="Y2535" s="52" t="str">
        <f>IF(A2535&lt;&gt;"",IF(D2535="DIRECCIÓN_DE_TRANSFERENCIAS","280 0031",VLOOKUP(C2535,LISTAS·PAPP!$C$3:$D$76,2,0)),"")</f>
        <v/>
      </c>
      <c r="Z2535" s="61"/>
      <c r="AA2535" s="62"/>
      <c r="AB2535" s="62"/>
      <c r="AC2535" s="65" t="str">
        <f>IF(D2535&lt;&gt;"",VLOOKUP(D2535,LISTAS·PAPP!$I$3:$M$16,2,0),"")</f>
        <v/>
      </c>
      <c r="AD2535" s="51" t="str">
        <f>IF(D2535&lt;&gt;"",VLOOKUP(D2535,LISTAS·PAPP!$I$3:$M$16,3,0),"")</f>
        <v/>
      </c>
      <c r="AE2535" s="52" t="str">
        <f>IF(D2535&lt;&gt;"",VLOOKUP(D2535,LISTAS·PAPP!$I$3:$M$16,4,0),"")</f>
        <v/>
      </c>
      <c r="AF2535" s="51" t="str">
        <f>IF(D2535&lt;&gt;"",VLOOKUP(D2535,LISTAS·PAPP!$I$3:$M$16,5,0),"")</f>
        <v/>
      </c>
      <c r="AG2535" s="52" t="str">
        <f>IF(AH2535&lt;&gt;"",VLOOKUP(AH2535,LISTAS·PAPP!$O$3:$P$74,2,0),"")</f>
        <v/>
      </c>
      <c r="AH2535" s="58"/>
      <c r="AI2535" s="60"/>
      <c r="AJ2535" s="51" t="str">
        <f>IF(AI2535&lt;&gt;"",VLOOKUP(AI2535,LISTAS·PAPP!$X$4:$Y$80,2,0),"")</f>
        <v/>
      </c>
      <c r="AK2535" s="58"/>
      <c r="AL2535" s="60"/>
      <c r="AM2535" s="51" t="str">
        <f>IF(ISERROR(VLOOKUP(AL2535,LISTAS·PAPP!$AD$4:$AE$334,2,0))," ",VLOOKUP(AL2535,LISTAS·PAPP!$AD$4:$AE$334,2,0))</f>
        <v xml:space="preserve"> </v>
      </c>
      <c r="AN2535" s="63"/>
      <c r="AO2535" s="64"/>
      <c r="AP2535" s="64"/>
      <c r="AQ2535" s="64"/>
      <c r="AR2535" s="64"/>
      <c r="AS2535" s="64"/>
      <c r="AT2535" s="64"/>
      <c r="AU2535" s="64"/>
      <c r="AV2535" s="64"/>
      <c r="AW2535" s="64"/>
      <c r="AX2535" s="64"/>
      <c r="AY2535" s="64"/>
      <c r="AZ2535" s="64"/>
      <c r="BA2535" s="53" t="str">
        <f t="shared" si="118"/>
        <v/>
      </c>
      <c r="BB2535" s="54" t="str">
        <f t="shared" si="119"/>
        <v/>
      </c>
      <c r="BC2535" s="55" t="str">
        <f t="shared" si="120"/>
        <v xml:space="preserve"> </v>
      </c>
    </row>
    <row r="2536" spans="1:55" x14ac:dyDescent="0.25">
      <c r="A2536" s="58"/>
      <c r="B2536" s="58"/>
      <c r="C2536" s="58"/>
      <c r="D2536" s="58"/>
      <c r="E2536" s="51" t="str">
        <f>IF(C2536&lt;&gt;"",VLOOKUP(MID(C2536,18,5),LISTAS·PAPP!$E$4:$F$76,2,0),"")</f>
        <v/>
      </c>
      <c r="F2536" s="58"/>
      <c r="G2536" s="51" t="str">
        <f>IF(F2536&lt;&gt;"",VLOOKUP(F2536,LISTAS·PAPP!$R$3:$T$221,3,0),"")</f>
        <v/>
      </c>
      <c r="H2536" s="58"/>
      <c r="I2536" s="66"/>
      <c r="J2536" s="66"/>
      <c r="K2536" s="67"/>
      <c r="L2536" s="66"/>
      <c r="M2536" s="60"/>
      <c r="N2536" s="60"/>
      <c r="O2536" s="60"/>
      <c r="P2536" s="60"/>
      <c r="Q2536" s="60"/>
      <c r="R2536" s="60"/>
      <c r="S2536" s="60"/>
      <c r="T2536" s="60"/>
      <c r="U2536" s="60"/>
      <c r="V2536" s="60"/>
      <c r="W2536" s="60"/>
      <c r="X2536" s="60"/>
      <c r="Y2536" s="52" t="str">
        <f>IF(A2536&lt;&gt;"",IF(D2536="DIRECCIÓN_DE_TRANSFERENCIAS","280 0031",VLOOKUP(C2536,LISTAS·PAPP!$C$3:$D$76,2,0)),"")</f>
        <v/>
      </c>
      <c r="Z2536" s="61"/>
      <c r="AA2536" s="62"/>
      <c r="AB2536" s="62"/>
      <c r="AC2536" s="65" t="str">
        <f>IF(D2536&lt;&gt;"",VLOOKUP(D2536,LISTAS·PAPP!$I$3:$M$16,2,0),"")</f>
        <v/>
      </c>
      <c r="AD2536" s="51" t="str">
        <f>IF(D2536&lt;&gt;"",VLOOKUP(D2536,LISTAS·PAPP!$I$3:$M$16,3,0),"")</f>
        <v/>
      </c>
      <c r="AE2536" s="52" t="str">
        <f>IF(D2536&lt;&gt;"",VLOOKUP(D2536,LISTAS·PAPP!$I$3:$M$16,4,0),"")</f>
        <v/>
      </c>
      <c r="AF2536" s="51" t="str">
        <f>IF(D2536&lt;&gt;"",VLOOKUP(D2536,LISTAS·PAPP!$I$3:$M$16,5,0),"")</f>
        <v/>
      </c>
      <c r="AG2536" s="52" t="str">
        <f>IF(AH2536&lt;&gt;"",VLOOKUP(AH2536,LISTAS·PAPP!$O$3:$P$74,2,0),"")</f>
        <v/>
      </c>
      <c r="AH2536" s="58"/>
      <c r="AI2536" s="60"/>
      <c r="AJ2536" s="51" t="str">
        <f>IF(AI2536&lt;&gt;"",VLOOKUP(AI2536,LISTAS·PAPP!$X$4:$Y$80,2,0),"")</f>
        <v/>
      </c>
      <c r="AK2536" s="58"/>
      <c r="AL2536" s="60"/>
      <c r="AM2536" s="51" t="str">
        <f>IF(ISERROR(VLOOKUP(AL2536,LISTAS·PAPP!$AD$4:$AE$334,2,0))," ",VLOOKUP(AL2536,LISTAS·PAPP!$AD$4:$AE$334,2,0))</f>
        <v xml:space="preserve"> </v>
      </c>
      <c r="AN2536" s="63"/>
      <c r="AO2536" s="64"/>
      <c r="AP2536" s="64"/>
      <c r="AQ2536" s="64"/>
      <c r="AR2536" s="64"/>
      <c r="AS2536" s="64"/>
      <c r="AT2536" s="64"/>
      <c r="AU2536" s="64"/>
      <c r="AV2536" s="64"/>
      <c r="AW2536" s="64"/>
      <c r="AX2536" s="64"/>
      <c r="AY2536" s="64"/>
      <c r="AZ2536" s="64"/>
      <c r="BA2536" s="53" t="str">
        <f t="shared" si="118"/>
        <v/>
      </c>
      <c r="BB2536" s="54" t="str">
        <f t="shared" si="119"/>
        <v/>
      </c>
      <c r="BC2536" s="55" t="str">
        <f t="shared" si="120"/>
        <v xml:space="preserve"> </v>
      </c>
    </row>
    <row r="2537" spans="1:55" x14ac:dyDescent="0.25">
      <c r="A2537" s="58"/>
      <c r="B2537" s="58"/>
      <c r="C2537" s="58"/>
      <c r="D2537" s="58"/>
      <c r="E2537" s="51" t="str">
        <f>IF(C2537&lt;&gt;"",VLOOKUP(MID(C2537,18,5),LISTAS·PAPP!$E$4:$F$76,2,0),"")</f>
        <v/>
      </c>
      <c r="F2537" s="58"/>
      <c r="G2537" s="51" t="str">
        <f>IF(F2537&lt;&gt;"",VLOOKUP(F2537,LISTAS·PAPP!$R$3:$T$221,3,0),"")</f>
        <v/>
      </c>
      <c r="H2537" s="58"/>
      <c r="I2537" s="66"/>
      <c r="J2537" s="66"/>
      <c r="K2537" s="67"/>
      <c r="L2537" s="66"/>
      <c r="M2537" s="60"/>
      <c r="N2537" s="60"/>
      <c r="O2537" s="60"/>
      <c r="P2537" s="60"/>
      <c r="Q2537" s="60"/>
      <c r="R2537" s="60"/>
      <c r="S2537" s="60"/>
      <c r="T2537" s="60"/>
      <c r="U2537" s="60"/>
      <c r="V2537" s="60"/>
      <c r="W2537" s="60"/>
      <c r="X2537" s="60"/>
      <c r="Y2537" s="52" t="str">
        <f>IF(A2537&lt;&gt;"",IF(D2537="DIRECCIÓN_DE_TRANSFERENCIAS","280 0031",VLOOKUP(C2537,LISTAS·PAPP!$C$3:$D$76,2,0)),"")</f>
        <v/>
      </c>
      <c r="Z2537" s="61"/>
      <c r="AA2537" s="62"/>
      <c r="AB2537" s="62"/>
      <c r="AC2537" s="65" t="str">
        <f>IF(D2537&lt;&gt;"",VLOOKUP(D2537,LISTAS·PAPP!$I$3:$M$16,2,0),"")</f>
        <v/>
      </c>
      <c r="AD2537" s="51" t="str">
        <f>IF(D2537&lt;&gt;"",VLOOKUP(D2537,LISTAS·PAPP!$I$3:$M$16,3,0),"")</f>
        <v/>
      </c>
      <c r="AE2537" s="52" t="str">
        <f>IF(D2537&lt;&gt;"",VLOOKUP(D2537,LISTAS·PAPP!$I$3:$M$16,4,0),"")</f>
        <v/>
      </c>
      <c r="AF2537" s="51" t="str">
        <f>IF(D2537&lt;&gt;"",VLOOKUP(D2537,LISTAS·PAPP!$I$3:$M$16,5,0),"")</f>
        <v/>
      </c>
      <c r="AG2537" s="52" t="str">
        <f>IF(AH2537&lt;&gt;"",VLOOKUP(AH2537,LISTAS·PAPP!$O$3:$P$74,2,0),"")</f>
        <v/>
      </c>
      <c r="AH2537" s="58"/>
      <c r="AI2537" s="60"/>
      <c r="AJ2537" s="51" t="str">
        <f>IF(AI2537&lt;&gt;"",VLOOKUP(AI2537,LISTAS·PAPP!$X$4:$Y$80,2,0),"")</f>
        <v/>
      </c>
      <c r="AK2537" s="58"/>
      <c r="AL2537" s="60"/>
      <c r="AM2537" s="51" t="str">
        <f>IF(ISERROR(VLOOKUP(AL2537,LISTAS·PAPP!$AD$4:$AE$334,2,0))," ",VLOOKUP(AL2537,LISTAS·PAPP!$AD$4:$AE$334,2,0))</f>
        <v xml:space="preserve"> </v>
      </c>
      <c r="AN2537" s="63"/>
      <c r="AO2537" s="64"/>
      <c r="AP2537" s="64"/>
      <c r="AQ2537" s="64"/>
      <c r="AR2537" s="64"/>
      <c r="AS2537" s="64"/>
      <c r="AT2537" s="64"/>
      <c r="AU2537" s="64"/>
      <c r="AV2537" s="64"/>
      <c r="AW2537" s="64"/>
      <c r="AX2537" s="64"/>
      <c r="AY2537" s="64"/>
      <c r="AZ2537" s="64"/>
      <c r="BA2537" s="53" t="str">
        <f t="shared" si="118"/>
        <v/>
      </c>
      <c r="BB2537" s="54" t="str">
        <f t="shared" si="119"/>
        <v/>
      </c>
      <c r="BC2537" s="55" t="str">
        <f t="shared" si="120"/>
        <v xml:space="preserve"> </v>
      </c>
    </row>
    <row r="2538" spans="1:55" x14ac:dyDescent="0.25">
      <c r="A2538" s="58"/>
      <c r="B2538" s="58"/>
      <c r="C2538" s="58"/>
      <c r="D2538" s="58"/>
      <c r="E2538" s="51" t="str">
        <f>IF(C2538&lt;&gt;"",VLOOKUP(MID(C2538,18,5),LISTAS·PAPP!$E$4:$F$76,2,0),"")</f>
        <v/>
      </c>
      <c r="F2538" s="58"/>
      <c r="G2538" s="51" t="str">
        <f>IF(F2538&lt;&gt;"",VLOOKUP(F2538,LISTAS·PAPP!$R$3:$T$221,3,0),"")</f>
        <v/>
      </c>
      <c r="H2538" s="58"/>
      <c r="I2538" s="66"/>
      <c r="J2538" s="66"/>
      <c r="K2538" s="67"/>
      <c r="L2538" s="66"/>
      <c r="M2538" s="60"/>
      <c r="N2538" s="60"/>
      <c r="O2538" s="60"/>
      <c r="P2538" s="60"/>
      <c r="Q2538" s="60"/>
      <c r="R2538" s="60"/>
      <c r="S2538" s="60"/>
      <c r="T2538" s="60"/>
      <c r="U2538" s="60"/>
      <c r="V2538" s="60"/>
      <c r="W2538" s="60"/>
      <c r="X2538" s="60"/>
      <c r="Y2538" s="52" t="str">
        <f>IF(A2538&lt;&gt;"",IF(D2538="DIRECCIÓN_DE_TRANSFERENCIAS","280 0031",VLOOKUP(C2538,LISTAS·PAPP!$C$3:$D$76,2,0)),"")</f>
        <v/>
      </c>
      <c r="Z2538" s="61"/>
      <c r="AA2538" s="62"/>
      <c r="AB2538" s="62"/>
      <c r="AC2538" s="65" t="str">
        <f>IF(D2538&lt;&gt;"",VLOOKUP(D2538,LISTAS·PAPP!$I$3:$M$16,2,0),"")</f>
        <v/>
      </c>
      <c r="AD2538" s="51" t="str">
        <f>IF(D2538&lt;&gt;"",VLOOKUP(D2538,LISTAS·PAPP!$I$3:$M$16,3,0),"")</f>
        <v/>
      </c>
      <c r="AE2538" s="52" t="str">
        <f>IF(D2538&lt;&gt;"",VLOOKUP(D2538,LISTAS·PAPP!$I$3:$M$16,4,0),"")</f>
        <v/>
      </c>
      <c r="AF2538" s="51" t="str">
        <f>IF(D2538&lt;&gt;"",VLOOKUP(D2538,LISTAS·PAPP!$I$3:$M$16,5,0),"")</f>
        <v/>
      </c>
      <c r="AG2538" s="52" t="str">
        <f>IF(AH2538&lt;&gt;"",VLOOKUP(AH2538,LISTAS·PAPP!$O$3:$P$74,2,0),"")</f>
        <v/>
      </c>
      <c r="AH2538" s="58"/>
      <c r="AI2538" s="60"/>
      <c r="AJ2538" s="51" t="str">
        <f>IF(AI2538&lt;&gt;"",VLOOKUP(AI2538,LISTAS·PAPP!$X$4:$Y$80,2,0),"")</f>
        <v/>
      </c>
      <c r="AK2538" s="58"/>
      <c r="AL2538" s="60"/>
      <c r="AM2538" s="51" t="str">
        <f>IF(ISERROR(VLOOKUP(AL2538,LISTAS·PAPP!$AD$4:$AE$334,2,0))," ",VLOOKUP(AL2538,LISTAS·PAPP!$AD$4:$AE$334,2,0))</f>
        <v xml:space="preserve"> </v>
      </c>
      <c r="AN2538" s="63"/>
      <c r="AO2538" s="64"/>
      <c r="AP2538" s="64"/>
      <c r="AQ2538" s="64"/>
      <c r="AR2538" s="64"/>
      <c r="AS2538" s="64"/>
      <c r="AT2538" s="64"/>
      <c r="AU2538" s="64"/>
      <c r="AV2538" s="64"/>
      <c r="AW2538" s="64"/>
      <c r="AX2538" s="64"/>
      <c r="AY2538" s="64"/>
      <c r="AZ2538" s="64"/>
      <c r="BA2538" s="53" t="str">
        <f t="shared" si="118"/>
        <v/>
      </c>
      <c r="BB2538" s="54" t="str">
        <f t="shared" si="119"/>
        <v/>
      </c>
      <c r="BC2538" s="55" t="str">
        <f t="shared" si="120"/>
        <v xml:space="preserve"> </v>
      </c>
    </row>
    <row r="2539" spans="1:55" x14ac:dyDescent="0.25">
      <c r="A2539" s="58"/>
      <c r="B2539" s="58"/>
      <c r="C2539" s="58"/>
      <c r="D2539" s="58"/>
      <c r="E2539" s="51" t="str">
        <f>IF(C2539&lt;&gt;"",VLOOKUP(MID(C2539,18,5),LISTAS·PAPP!$E$4:$F$76,2,0),"")</f>
        <v/>
      </c>
      <c r="F2539" s="58"/>
      <c r="G2539" s="51" t="str">
        <f>IF(F2539&lt;&gt;"",VLOOKUP(F2539,LISTAS·PAPP!$R$3:$T$221,3,0),"")</f>
        <v/>
      </c>
      <c r="H2539" s="58"/>
      <c r="I2539" s="66"/>
      <c r="J2539" s="66"/>
      <c r="K2539" s="67"/>
      <c r="L2539" s="66"/>
      <c r="M2539" s="60"/>
      <c r="N2539" s="60"/>
      <c r="O2539" s="60"/>
      <c r="P2539" s="60"/>
      <c r="Q2539" s="60"/>
      <c r="R2539" s="60"/>
      <c r="S2539" s="60"/>
      <c r="T2539" s="60"/>
      <c r="U2539" s="60"/>
      <c r="V2539" s="60"/>
      <c r="W2539" s="60"/>
      <c r="X2539" s="60"/>
      <c r="Y2539" s="52" t="str">
        <f>IF(A2539&lt;&gt;"",IF(D2539="DIRECCIÓN_DE_TRANSFERENCIAS","280 0031",VLOOKUP(C2539,LISTAS·PAPP!$C$3:$D$76,2,0)),"")</f>
        <v/>
      </c>
      <c r="Z2539" s="61"/>
      <c r="AA2539" s="62"/>
      <c r="AB2539" s="62"/>
      <c r="AC2539" s="65" t="str">
        <f>IF(D2539&lt;&gt;"",VLOOKUP(D2539,LISTAS·PAPP!$I$3:$M$16,2,0),"")</f>
        <v/>
      </c>
      <c r="AD2539" s="51" t="str">
        <f>IF(D2539&lt;&gt;"",VLOOKUP(D2539,LISTAS·PAPP!$I$3:$M$16,3,0),"")</f>
        <v/>
      </c>
      <c r="AE2539" s="52" t="str">
        <f>IF(D2539&lt;&gt;"",VLOOKUP(D2539,LISTAS·PAPP!$I$3:$M$16,4,0),"")</f>
        <v/>
      </c>
      <c r="AF2539" s="51" t="str">
        <f>IF(D2539&lt;&gt;"",VLOOKUP(D2539,LISTAS·PAPP!$I$3:$M$16,5,0),"")</f>
        <v/>
      </c>
      <c r="AG2539" s="52" t="str">
        <f>IF(AH2539&lt;&gt;"",VLOOKUP(AH2539,LISTAS·PAPP!$O$3:$P$74,2,0),"")</f>
        <v/>
      </c>
      <c r="AH2539" s="58"/>
      <c r="AI2539" s="60"/>
      <c r="AJ2539" s="51" t="str">
        <f>IF(AI2539&lt;&gt;"",VLOOKUP(AI2539,LISTAS·PAPP!$X$4:$Y$80,2,0),"")</f>
        <v/>
      </c>
      <c r="AK2539" s="58"/>
      <c r="AL2539" s="60"/>
      <c r="AM2539" s="51" t="str">
        <f>IF(ISERROR(VLOOKUP(AL2539,LISTAS·PAPP!$AD$4:$AE$334,2,0))," ",VLOOKUP(AL2539,LISTAS·PAPP!$AD$4:$AE$334,2,0))</f>
        <v xml:space="preserve"> </v>
      </c>
      <c r="AN2539" s="63"/>
      <c r="AO2539" s="64"/>
      <c r="AP2539" s="64"/>
      <c r="AQ2539" s="64"/>
      <c r="AR2539" s="64"/>
      <c r="AS2539" s="64"/>
      <c r="AT2539" s="64"/>
      <c r="AU2539" s="64"/>
      <c r="AV2539" s="64"/>
      <c r="AW2539" s="64"/>
      <c r="AX2539" s="64"/>
      <c r="AY2539" s="64"/>
      <c r="AZ2539" s="64"/>
      <c r="BA2539" s="53" t="str">
        <f t="shared" si="118"/>
        <v/>
      </c>
      <c r="BB2539" s="54" t="str">
        <f t="shared" si="119"/>
        <v/>
      </c>
      <c r="BC2539" s="55" t="str">
        <f t="shared" si="120"/>
        <v xml:space="preserve"> </v>
      </c>
    </row>
    <row r="2540" spans="1:55" x14ac:dyDescent="0.25">
      <c r="A2540" s="58"/>
      <c r="B2540" s="58"/>
      <c r="C2540" s="58"/>
      <c r="D2540" s="58"/>
      <c r="E2540" s="51" t="str">
        <f>IF(C2540&lt;&gt;"",VLOOKUP(MID(C2540,18,5),LISTAS·PAPP!$E$4:$F$76,2,0),"")</f>
        <v/>
      </c>
      <c r="F2540" s="58"/>
      <c r="G2540" s="51" t="str">
        <f>IF(F2540&lt;&gt;"",VLOOKUP(F2540,LISTAS·PAPP!$R$3:$T$221,3,0),"")</f>
        <v/>
      </c>
      <c r="H2540" s="58"/>
      <c r="I2540" s="66"/>
      <c r="J2540" s="66"/>
      <c r="K2540" s="67"/>
      <c r="L2540" s="66"/>
      <c r="M2540" s="60"/>
      <c r="N2540" s="60"/>
      <c r="O2540" s="60"/>
      <c r="P2540" s="60"/>
      <c r="Q2540" s="60"/>
      <c r="R2540" s="60"/>
      <c r="S2540" s="60"/>
      <c r="T2540" s="60"/>
      <c r="U2540" s="60"/>
      <c r="V2540" s="60"/>
      <c r="W2540" s="60"/>
      <c r="X2540" s="60"/>
      <c r="Y2540" s="52" t="str">
        <f>IF(A2540&lt;&gt;"",IF(D2540="DIRECCIÓN_DE_TRANSFERENCIAS","280 0031",VLOOKUP(C2540,LISTAS·PAPP!$C$3:$D$76,2,0)),"")</f>
        <v/>
      </c>
      <c r="Z2540" s="61"/>
      <c r="AA2540" s="62"/>
      <c r="AB2540" s="62"/>
      <c r="AC2540" s="65" t="str">
        <f>IF(D2540&lt;&gt;"",VLOOKUP(D2540,LISTAS·PAPP!$I$3:$M$16,2,0),"")</f>
        <v/>
      </c>
      <c r="AD2540" s="51" t="str">
        <f>IF(D2540&lt;&gt;"",VLOOKUP(D2540,LISTAS·PAPP!$I$3:$M$16,3,0),"")</f>
        <v/>
      </c>
      <c r="AE2540" s="52" t="str">
        <f>IF(D2540&lt;&gt;"",VLOOKUP(D2540,LISTAS·PAPP!$I$3:$M$16,4,0),"")</f>
        <v/>
      </c>
      <c r="AF2540" s="51" t="str">
        <f>IF(D2540&lt;&gt;"",VLOOKUP(D2540,LISTAS·PAPP!$I$3:$M$16,5,0),"")</f>
        <v/>
      </c>
      <c r="AG2540" s="52" t="str">
        <f>IF(AH2540&lt;&gt;"",VLOOKUP(AH2540,LISTAS·PAPP!$O$3:$P$74,2,0),"")</f>
        <v/>
      </c>
      <c r="AH2540" s="58"/>
      <c r="AI2540" s="60"/>
      <c r="AJ2540" s="51" t="str">
        <f>IF(AI2540&lt;&gt;"",VLOOKUP(AI2540,LISTAS·PAPP!$X$4:$Y$80,2,0),"")</f>
        <v/>
      </c>
      <c r="AK2540" s="58"/>
      <c r="AL2540" s="60"/>
      <c r="AM2540" s="51" t="str">
        <f>IF(ISERROR(VLOOKUP(AL2540,LISTAS·PAPP!$AD$4:$AE$334,2,0))," ",VLOOKUP(AL2540,LISTAS·PAPP!$AD$4:$AE$334,2,0))</f>
        <v xml:space="preserve"> </v>
      </c>
      <c r="AN2540" s="63"/>
      <c r="AO2540" s="64"/>
      <c r="AP2540" s="64"/>
      <c r="AQ2540" s="64"/>
      <c r="AR2540" s="64"/>
      <c r="AS2540" s="64"/>
      <c r="AT2540" s="64"/>
      <c r="AU2540" s="64"/>
      <c r="AV2540" s="64"/>
      <c r="AW2540" s="64"/>
      <c r="AX2540" s="64"/>
      <c r="AY2540" s="64"/>
      <c r="AZ2540" s="64"/>
      <c r="BA2540" s="53" t="str">
        <f t="shared" si="118"/>
        <v/>
      </c>
      <c r="BB2540" s="54" t="str">
        <f t="shared" si="119"/>
        <v/>
      </c>
      <c r="BC2540" s="55" t="str">
        <f t="shared" si="120"/>
        <v xml:space="preserve"> </v>
      </c>
    </row>
    <row r="2541" spans="1:55" x14ac:dyDescent="0.25">
      <c r="A2541" s="58"/>
      <c r="B2541" s="58"/>
      <c r="C2541" s="58"/>
      <c r="D2541" s="58"/>
      <c r="E2541" s="51" t="str">
        <f>IF(C2541&lt;&gt;"",VLOOKUP(MID(C2541,18,5),LISTAS·PAPP!$E$4:$F$76,2,0),"")</f>
        <v/>
      </c>
      <c r="F2541" s="58"/>
      <c r="G2541" s="51" t="str">
        <f>IF(F2541&lt;&gt;"",VLOOKUP(F2541,LISTAS·PAPP!$R$3:$T$221,3,0),"")</f>
        <v/>
      </c>
      <c r="H2541" s="58"/>
      <c r="I2541" s="66"/>
      <c r="J2541" s="66"/>
      <c r="K2541" s="67"/>
      <c r="L2541" s="66"/>
      <c r="M2541" s="60"/>
      <c r="N2541" s="60"/>
      <c r="O2541" s="60"/>
      <c r="P2541" s="60"/>
      <c r="Q2541" s="60"/>
      <c r="R2541" s="60"/>
      <c r="S2541" s="60"/>
      <c r="T2541" s="60"/>
      <c r="U2541" s="60"/>
      <c r="V2541" s="60"/>
      <c r="W2541" s="60"/>
      <c r="X2541" s="60"/>
      <c r="Y2541" s="52" t="str">
        <f>IF(A2541&lt;&gt;"",IF(D2541="DIRECCIÓN_DE_TRANSFERENCIAS","280 0031",VLOOKUP(C2541,LISTAS·PAPP!$C$3:$D$76,2,0)),"")</f>
        <v/>
      </c>
      <c r="Z2541" s="61"/>
      <c r="AA2541" s="62"/>
      <c r="AB2541" s="62"/>
      <c r="AC2541" s="65" t="str">
        <f>IF(D2541&lt;&gt;"",VLOOKUP(D2541,LISTAS·PAPP!$I$3:$M$16,2,0),"")</f>
        <v/>
      </c>
      <c r="AD2541" s="51" t="str">
        <f>IF(D2541&lt;&gt;"",VLOOKUP(D2541,LISTAS·PAPP!$I$3:$M$16,3,0),"")</f>
        <v/>
      </c>
      <c r="AE2541" s="52" t="str">
        <f>IF(D2541&lt;&gt;"",VLOOKUP(D2541,LISTAS·PAPP!$I$3:$M$16,4,0),"")</f>
        <v/>
      </c>
      <c r="AF2541" s="51" t="str">
        <f>IF(D2541&lt;&gt;"",VLOOKUP(D2541,LISTAS·PAPP!$I$3:$M$16,5,0),"")</f>
        <v/>
      </c>
      <c r="AG2541" s="52" t="str">
        <f>IF(AH2541&lt;&gt;"",VLOOKUP(AH2541,LISTAS·PAPP!$O$3:$P$74,2,0),"")</f>
        <v/>
      </c>
      <c r="AH2541" s="58"/>
      <c r="AI2541" s="60"/>
      <c r="AJ2541" s="51" t="str">
        <f>IF(AI2541&lt;&gt;"",VLOOKUP(AI2541,LISTAS·PAPP!$X$4:$Y$80,2,0),"")</f>
        <v/>
      </c>
      <c r="AK2541" s="58"/>
      <c r="AL2541" s="60"/>
      <c r="AM2541" s="51" t="str">
        <f>IF(ISERROR(VLOOKUP(AL2541,LISTAS·PAPP!$AD$4:$AE$334,2,0))," ",VLOOKUP(AL2541,LISTAS·PAPP!$AD$4:$AE$334,2,0))</f>
        <v xml:space="preserve"> </v>
      </c>
      <c r="AN2541" s="63"/>
      <c r="AO2541" s="64"/>
      <c r="AP2541" s="64"/>
      <c r="AQ2541" s="64"/>
      <c r="AR2541" s="64"/>
      <c r="AS2541" s="64"/>
      <c r="AT2541" s="64"/>
      <c r="AU2541" s="64"/>
      <c r="AV2541" s="64"/>
      <c r="AW2541" s="64"/>
      <c r="AX2541" s="64"/>
      <c r="AY2541" s="64"/>
      <c r="AZ2541" s="64"/>
      <c r="BA2541" s="53" t="str">
        <f t="shared" si="118"/>
        <v/>
      </c>
      <c r="BB2541" s="54" t="str">
        <f t="shared" si="119"/>
        <v/>
      </c>
      <c r="BC2541" s="55" t="str">
        <f t="shared" si="120"/>
        <v xml:space="preserve"> </v>
      </c>
    </row>
    <row r="2542" spans="1:55" x14ac:dyDescent="0.25">
      <c r="A2542" s="58"/>
      <c r="B2542" s="58"/>
      <c r="C2542" s="58"/>
      <c r="D2542" s="58"/>
      <c r="E2542" s="51" t="str">
        <f>IF(C2542&lt;&gt;"",VLOOKUP(MID(C2542,18,5),LISTAS·PAPP!$E$4:$F$76,2,0),"")</f>
        <v/>
      </c>
      <c r="F2542" s="58"/>
      <c r="G2542" s="51" t="str">
        <f>IF(F2542&lt;&gt;"",VLOOKUP(F2542,LISTAS·PAPP!$R$3:$T$221,3,0),"")</f>
        <v/>
      </c>
      <c r="H2542" s="58"/>
      <c r="I2542" s="66"/>
      <c r="J2542" s="66"/>
      <c r="K2542" s="67"/>
      <c r="L2542" s="66"/>
      <c r="M2542" s="60"/>
      <c r="N2542" s="60"/>
      <c r="O2542" s="60"/>
      <c r="P2542" s="60"/>
      <c r="Q2542" s="60"/>
      <c r="R2542" s="60"/>
      <c r="S2542" s="60"/>
      <c r="T2542" s="60"/>
      <c r="U2542" s="60"/>
      <c r="V2542" s="60"/>
      <c r="W2542" s="60"/>
      <c r="X2542" s="60"/>
      <c r="Y2542" s="52" t="str">
        <f>IF(A2542&lt;&gt;"",IF(D2542="DIRECCIÓN_DE_TRANSFERENCIAS","280 0031",VLOOKUP(C2542,LISTAS·PAPP!$C$3:$D$76,2,0)),"")</f>
        <v/>
      </c>
      <c r="Z2542" s="61"/>
      <c r="AA2542" s="62"/>
      <c r="AB2542" s="62"/>
      <c r="AC2542" s="65" t="str">
        <f>IF(D2542&lt;&gt;"",VLOOKUP(D2542,LISTAS·PAPP!$I$3:$M$16,2,0),"")</f>
        <v/>
      </c>
      <c r="AD2542" s="51" t="str">
        <f>IF(D2542&lt;&gt;"",VLOOKUP(D2542,LISTAS·PAPP!$I$3:$M$16,3,0),"")</f>
        <v/>
      </c>
      <c r="AE2542" s="52" t="str">
        <f>IF(D2542&lt;&gt;"",VLOOKUP(D2542,LISTAS·PAPP!$I$3:$M$16,4,0),"")</f>
        <v/>
      </c>
      <c r="AF2542" s="51" t="str">
        <f>IF(D2542&lt;&gt;"",VLOOKUP(D2542,LISTAS·PAPP!$I$3:$M$16,5,0),"")</f>
        <v/>
      </c>
      <c r="AG2542" s="52" t="str">
        <f>IF(AH2542&lt;&gt;"",VLOOKUP(AH2542,LISTAS·PAPP!$O$3:$P$74,2,0),"")</f>
        <v/>
      </c>
      <c r="AH2542" s="58"/>
      <c r="AI2542" s="60"/>
      <c r="AJ2542" s="51" t="str">
        <f>IF(AI2542&lt;&gt;"",VLOOKUP(AI2542,LISTAS·PAPP!$X$4:$Y$80,2,0),"")</f>
        <v/>
      </c>
      <c r="AK2542" s="58"/>
      <c r="AL2542" s="60"/>
      <c r="AM2542" s="51" t="str">
        <f>IF(ISERROR(VLOOKUP(AL2542,LISTAS·PAPP!$AD$4:$AE$334,2,0))," ",VLOOKUP(AL2542,LISTAS·PAPP!$AD$4:$AE$334,2,0))</f>
        <v xml:space="preserve"> </v>
      </c>
      <c r="AN2542" s="63"/>
      <c r="AO2542" s="64"/>
      <c r="AP2542" s="64"/>
      <c r="AQ2542" s="64"/>
      <c r="AR2542" s="64"/>
      <c r="AS2542" s="64"/>
      <c r="AT2542" s="64"/>
      <c r="AU2542" s="64"/>
      <c r="AV2542" s="64"/>
      <c r="AW2542" s="64"/>
      <c r="AX2542" s="64"/>
      <c r="AY2542" s="64"/>
      <c r="AZ2542" s="64"/>
      <c r="BA2542" s="53" t="str">
        <f t="shared" si="118"/>
        <v/>
      </c>
      <c r="BB2542" s="54" t="str">
        <f t="shared" si="119"/>
        <v/>
      </c>
      <c r="BC2542" s="55" t="str">
        <f t="shared" si="120"/>
        <v xml:space="preserve"> </v>
      </c>
    </row>
    <row r="2543" spans="1:55" x14ac:dyDescent="0.25">
      <c r="A2543" s="58"/>
      <c r="B2543" s="58"/>
      <c r="C2543" s="58"/>
      <c r="D2543" s="58"/>
      <c r="E2543" s="51" t="str">
        <f>IF(C2543&lt;&gt;"",VLOOKUP(MID(C2543,18,5),LISTAS·PAPP!$E$4:$F$76,2,0),"")</f>
        <v/>
      </c>
      <c r="F2543" s="58"/>
      <c r="G2543" s="51" t="str">
        <f>IF(F2543&lt;&gt;"",VLOOKUP(F2543,LISTAS·PAPP!$R$3:$T$221,3,0),"")</f>
        <v/>
      </c>
      <c r="H2543" s="58"/>
      <c r="I2543" s="66"/>
      <c r="J2543" s="66"/>
      <c r="K2543" s="67"/>
      <c r="L2543" s="66"/>
      <c r="M2543" s="60"/>
      <c r="N2543" s="60"/>
      <c r="O2543" s="60"/>
      <c r="P2543" s="60"/>
      <c r="Q2543" s="60"/>
      <c r="R2543" s="60"/>
      <c r="S2543" s="60"/>
      <c r="T2543" s="60"/>
      <c r="U2543" s="60"/>
      <c r="V2543" s="60"/>
      <c r="W2543" s="60"/>
      <c r="X2543" s="60"/>
      <c r="Y2543" s="52" t="str">
        <f>IF(A2543&lt;&gt;"",IF(D2543="DIRECCIÓN_DE_TRANSFERENCIAS","280 0031",VLOOKUP(C2543,LISTAS·PAPP!$C$3:$D$76,2,0)),"")</f>
        <v/>
      </c>
      <c r="Z2543" s="61"/>
      <c r="AA2543" s="62"/>
      <c r="AB2543" s="62"/>
      <c r="AC2543" s="65" t="str">
        <f>IF(D2543&lt;&gt;"",VLOOKUP(D2543,LISTAS·PAPP!$I$3:$M$16,2,0),"")</f>
        <v/>
      </c>
      <c r="AD2543" s="51" t="str">
        <f>IF(D2543&lt;&gt;"",VLOOKUP(D2543,LISTAS·PAPP!$I$3:$M$16,3,0),"")</f>
        <v/>
      </c>
      <c r="AE2543" s="52" t="str">
        <f>IF(D2543&lt;&gt;"",VLOOKUP(D2543,LISTAS·PAPP!$I$3:$M$16,4,0),"")</f>
        <v/>
      </c>
      <c r="AF2543" s="51" t="str">
        <f>IF(D2543&lt;&gt;"",VLOOKUP(D2543,LISTAS·PAPP!$I$3:$M$16,5,0),"")</f>
        <v/>
      </c>
      <c r="AG2543" s="52" t="str">
        <f>IF(AH2543&lt;&gt;"",VLOOKUP(AH2543,LISTAS·PAPP!$O$3:$P$74,2,0),"")</f>
        <v/>
      </c>
      <c r="AH2543" s="58"/>
      <c r="AI2543" s="60"/>
      <c r="AJ2543" s="51" t="str">
        <f>IF(AI2543&lt;&gt;"",VLOOKUP(AI2543,LISTAS·PAPP!$X$4:$Y$80,2,0),"")</f>
        <v/>
      </c>
      <c r="AK2543" s="58"/>
      <c r="AL2543" s="60"/>
      <c r="AM2543" s="51" t="str">
        <f>IF(ISERROR(VLOOKUP(AL2543,LISTAS·PAPP!$AD$4:$AE$334,2,0))," ",VLOOKUP(AL2543,LISTAS·PAPP!$AD$4:$AE$334,2,0))</f>
        <v xml:space="preserve"> </v>
      </c>
      <c r="AN2543" s="63"/>
      <c r="AO2543" s="64"/>
      <c r="AP2543" s="64"/>
      <c r="AQ2543" s="64"/>
      <c r="AR2543" s="64"/>
      <c r="AS2543" s="64"/>
      <c r="AT2543" s="64"/>
      <c r="AU2543" s="64"/>
      <c r="AV2543" s="64"/>
      <c r="AW2543" s="64"/>
      <c r="AX2543" s="64"/>
      <c r="AY2543" s="64"/>
      <c r="AZ2543" s="64"/>
      <c r="BA2543" s="53" t="str">
        <f t="shared" si="118"/>
        <v/>
      </c>
      <c r="BB2543" s="54" t="str">
        <f t="shared" si="119"/>
        <v/>
      </c>
      <c r="BC2543" s="55" t="str">
        <f t="shared" si="120"/>
        <v xml:space="preserve"> </v>
      </c>
    </row>
    <row r="2544" spans="1:55" x14ac:dyDescent="0.25">
      <c r="A2544" s="58"/>
      <c r="B2544" s="58"/>
      <c r="C2544" s="58"/>
      <c r="D2544" s="58"/>
      <c r="E2544" s="51" t="str">
        <f>IF(C2544&lt;&gt;"",VLOOKUP(MID(C2544,18,5),LISTAS·PAPP!$E$4:$F$76,2,0),"")</f>
        <v/>
      </c>
      <c r="F2544" s="58"/>
      <c r="G2544" s="51" t="str">
        <f>IF(F2544&lt;&gt;"",VLOOKUP(F2544,LISTAS·PAPP!$R$3:$T$221,3,0),"")</f>
        <v/>
      </c>
      <c r="H2544" s="58"/>
      <c r="I2544" s="66"/>
      <c r="J2544" s="66"/>
      <c r="K2544" s="67"/>
      <c r="L2544" s="66"/>
      <c r="M2544" s="60"/>
      <c r="N2544" s="60"/>
      <c r="O2544" s="60"/>
      <c r="P2544" s="60"/>
      <c r="Q2544" s="60"/>
      <c r="R2544" s="60"/>
      <c r="S2544" s="60"/>
      <c r="T2544" s="60"/>
      <c r="U2544" s="60"/>
      <c r="V2544" s="60"/>
      <c r="W2544" s="60"/>
      <c r="X2544" s="60"/>
      <c r="Y2544" s="52" t="str">
        <f>IF(A2544&lt;&gt;"",IF(D2544="DIRECCIÓN_DE_TRANSFERENCIAS","280 0031",VLOOKUP(C2544,LISTAS·PAPP!$C$3:$D$76,2,0)),"")</f>
        <v/>
      </c>
      <c r="Z2544" s="61"/>
      <c r="AA2544" s="62"/>
      <c r="AB2544" s="62"/>
      <c r="AC2544" s="65" t="str">
        <f>IF(D2544&lt;&gt;"",VLOOKUP(D2544,LISTAS·PAPP!$I$3:$M$16,2,0),"")</f>
        <v/>
      </c>
      <c r="AD2544" s="51" t="str">
        <f>IF(D2544&lt;&gt;"",VLOOKUP(D2544,LISTAS·PAPP!$I$3:$M$16,3,0),"")</f>
        <v/>
      </c>
      <c r="AE2544" s="52" t="str">
        <f>IF(D2544&lt;&gt;"",VLOOKUP(D2544,LISTAS·PAPP!$I$3:$M$16,4,0),"")</f>
        <v/>
      </c>
      <c r="AF2544" s="51" t="str">
        <f>IF(D2544&lt;&gt;"",VLOOKUP(D2544,LISTAS·PAPP!$I$3:$M$16,5,0),"")</f>
        <v/>
      </c>
      <c r="AG2544" s="52" t="str">
        <f>IF(AH2544&lt;&gt;"",VLOOKUP(AH2544,LISTAS·PAPP!$O$3:$P$74,2,0),"")</f>
        <v/>
      </c>
      <c r="AH2544" s="58"/>
      <c r="AI2544" s="60"/>
      <c r="AJ2544" s="51" t="str">
        <f>IF(AI2544&lt;&gt;"",VLOOKUP(AI2544,LISTAS·PAPP!$X$4:$Y$80,2,0),"")</f>
        <v/>
      </c>
      <c r="AK2544" s="58"/>
      <c r="AL2544" s="60"/>
      <c r="AM2544" s="51" t="str">
        <f>IF(ISERROR(VLOOKUP(AL2544,LISTAS·PAPP!$AD$4:$AE$334,2,0))," ",VLOOKUP(AL2544,LISTAS·PAPP!$AD$4:$AE$334,2,0))</f>
        <v xml:space="preserve"> </v>
      </c>
      <c r="AN2544" s="63"/>
      <c r="AO2544" s="64"/>
      <c r="AP2544" s="64"/>
      <c r="AQ2544" s="64"/>
      <c r="AR2544" s="64"/>
      <c r="AS2544" s="64"/>
      <c r="AT2544" s="64"/>
      <c r="AU2544" s="64"/>
      <c r="AV2544" s="64"/>
      <c r="AW2544" s="64"/>
      <c r="AX2544" s="64"/>
      <c r="AY2544" s="64"/>
      <c r="AZ2544" s="64"/>
      <c r="BA2544" s="53" t="str">
        <f t="shared" si="118"/>
        <v/>
      </c>
      <c r="BB2544" s="54" t="str">
        <f t="shared" si="119"/>
        <v/>
      </c>
      <c r="BC2544" s="55" t="str">
        <f t="shared" si="120"/>
        <v xml:space="preserve"> </v>
      </c>
    </row>
    <row r="2545" spans="1:55" x14ac:dyDescent="0.25">
      <c r="A2545" s="58"/>
      <c r="B2545" s="58"/>
      <c r="C2545" s="58"/>
      <c r="D2545" s="58"/>
      <c r="E2545" s="51" t="str">
        <f>IF(C2545&lt;&gt;"",VLOOKUP(MID(C2545,18,5),LISTAS·PAPP!$E$4:$F$76,2,0),"")</f>
        <v/>
      </c>
      <c r="F2545" s="58"/>
      <c r="G2545" s="51" t="str">
        <f>IF(F2545&lt;&gt;"",VLOOKUP(F2545,LISTAS·PAPP!$R$3:$T$221,3,0),"")</f>
        <v/>
      </c>
      <c r="H2545" s="58"/>
      <c r="I2545" s="66"/>
      <c r="J2545" s="66"/>
      <c r="K2545" s="67"/>
      <c r="L2545" s="66"/>
      <c r="M2545" s="60"/>
      <c r="N2545" s="60"/>
      <c r="O2545" s="60"/>
      <c r="P2545" s="60"/>
      <c r="Q2545" s="60"/>
      <c r="R2545" s="60"/>
      <c r="S2545" s="60"/>
      <c r="T2545" s="60"/>
      <c r="U2545" s="60"/>
      <c r="V2545" s="60"/>
      <c r="W2545" s="60"/>
      <c r="X2545" s="60"/>
      <c r="Y2545" s="52" t="str">
        <f>IF(A2545&lt;&gt;"",IF(D2545="DIRECCIÓN_DE_TRANSFERENCIAS","280 0031",VLOOKUP(C2545,LISTAS·PAPP!$C$3:$D$76,2,0)),"")</f>
        <v/>
      </c>
      <c r="Z2545" s="61"/>
      <c r="AA2545" s="62"/>
      <c r="AB2545" s="62"/>
      <c r="AC2545" s="65" t="str">
        <f>IF(D2545&lt;&gt;"",VLOOKUP(D2545,LISTAS·PAPP!$I$3:$M$16,2,0),"")</f>
        <v/>
      </c>
      <c r="AD2545" s="51" t="str">
        <f>IF(D2545&lt;&gt;"",VLOOKUP(D2545,LISTAS·PAPP!$I$3:$M$16,3,0),"")</f>
        <v/>
      </c>
      <c r="AE2545" s="52" t="str">
        <f>IF(D2545&lt;&gt;"",VLOOKUP(D2545,LISTAS·PAPP!$I$3:$M$16,4,0),"")</f>
        <v/>
      </c>
      <c r="AF2545" s="51" t="str">
        <f>IF(D2545&lt;&gt;"",VLOOKUP(D2545,LISTAS·PAPP!$I$3:$M$16,5,0),"")</f>
        <v/>
      </c>
      <c r="AG2545" s="52" t="str">
        <f>IF(AH2545&lt;&gt;"",VLOOKUP(AH2545,LISTAS·PAPP!$O$3:$P$74,2,0),"")</f>
        <v/>
      </c>
      <c r="AH2545" s="58"/>
      <c r="AI2545" s="60"/>
      <c r="AJ2545" s="51" t="str">
        <f>IF(AI2545&lt;&gt;"",VLOOKUP(AI2545,LISTAS·PAPP!$X$4:$Y$80,2,0),"")</f>
        <v/>
      </c>
      <c r="AK2545" s="58"/>
      <c r="AL2545" s="60"/>
      <c r="AM2545" s="51" t="str">
        <f>IF(ISERROR(VLOOKUP(AL2545,LISTAS·PAPP!$AD$4:$AE$334,2,0))," ",VLOOKUP(AL2545,LISTAS·PAPP!$AD$4:$AE$334,2,0))</f>
        <v xml:space="preserve"> </v>
      </c>
      <c r="AN2545" s="63"/>
      <c r="AO2545" s="64"/>
      <c r="AP2545" s="64"/>
      <c r="AQ2545" s="64"/>
      <c r="AR2545" s="64"/>
      <c r="AS2545" s="64"/>
      <c r="AT2545" s="64"/>
      <c r="AU2545" s="64"/>
      <c r="AV2545" s="64"/>
      <c r="AW2545" s="64"/>
      <c r="AX2545" s="64"/>
      <c r="AY2545" s="64"/>
      <c r="AZ2545" s="64"/>
      <c r="BA2545" s="53" t="str">
        <f t="shared" si="118"/>
        <v/>
      </c>
      <c r="BB2545" s="54" t="str">
        <f t="shared" si="119"/>
        <v/>
      </c>
      <c r="BC2545" s="55" t="str">
        <f t="shared" si="120"/>
        <v xml:space="preserve"> </v>
      </c>
    </row>
    <row r="2546" spans="1:55" x14ac:dyDescent="0.25">
      <c r="A2546" s="58"/>
      <c r="B2546" s="58"/>
      <c r="C2546" s="58"/>
      <c r="D2546" s="58"/>
      <c r="E2546" s="51" t="str">
        <f>IF(C2546&lt;&gt;"",VLOOKUP(MID(C2546,18,5),LISTAS·PAPP!$E$4:$F$76,2,0),"")</f>
        <v/>
      </c>
      <c r="F2546" s="58"/>
      <c r="G2546" s="51" t="str">
        <f>IF(F2546&lt;&gt;"",VLOOKUP(F2546,LISTAS·PAPP!$R$3:$T$221,3,0),"")</f>
        <v/>
      </c>
      <c r="H2546" s="58"/>
      <c r="I2546" s="66"/>
      <c r="J2546" s="66"/>
      <c r="K2546" s="67"/>
      <c r="L2546" s="66"/>
      <c r="M2546" s="60"/>
      <c r="N2546" s="60"/>
      <c r="O2546" s="60"/>
      <c r="P2546" s="60"/>
      <c r="Q2546" s="60"/>
      <c r="R2546" s="60"/>
      <c r="S2546" s="60"/>
      <c r="T2546" s="60"/>
      <c r="U2546" s="60"/>
      <c r="V2546" s="60"/>
      <c r="W2546" s="60"/>
      <c r="X2546" s="60"/>
      <c r="Y2546" s="52" t="str">
        <f>IF(A2546&lt;&gt;"",IF(D2546="DIRECCIÓN_DE_TRANSFERENCIAS","280 0031",VLOOKUP(C2546,LISTAS·PAPP!$C$3:$D$76,2,0)),"")</f>
        <v/>
      </c>
      <c r="Z2546" s="61"/>
      <c r="AA2546" s="62"/>
      <c r="AB2546" s="62"/>
      <c r="AC2546" s="65" t="str">
        <f>IF(D2546&lt;&gt;"",VLOOKUP(D2546,LISTAS·PAPP!$I$3:$M$16,2,0),"")</f>
        <v/>
      </c>
      <c r="AD2546" s="51" t="str">
        <f>IF(D2546&lt;&gt;"",VLOOKUP(D2546,LISTAS·PAPP!$I$3:$M$16,3,0),"")</f>
        <v/>
      </c>
      <c r="AE2546" s="52" t="str">
        <f>IF(D2546&lt;&gt;"",VLOOKUP(D2546,LISTAS·PAPP!$I$3:$M$16,4,0),"")</f>
        <v/>
      </c>
      <c r="AF2546" s="51" t="str">
        <f>IF(D2546&lt;&gt;"",VLOOKUP(D2546,LISTAS·PAPP!$I$3:$M$16,5,0),"")</f>
        <v/>
      </c>
      <c r="AG2546" s="52" t="str">
        <f>IF(AH2546&lt;&gt;"",VLOOKUP(AH2546,LISTAS·PAPP!$O$3:$P$74,2,0),"")</f>
        <v/>
      </c>
      <c r="AH2546" s="58"/>
      <c r="AI2546" s="60"/>
      <c r="AJ2546" s="51" t="str">
        <f>IF(AI2546&lt;&gt;"",VLOOKUP(AI2546,LISTAS·PAPP!$X$4:$Y$80,2,0),"")</f>
        <v/>
      </c>
      <c r="AK2546" s="58"/>
      <c r="AL2546" s="60"/>
      <c r="AM2546" s="51" t="str">
        <f>IF(ISERROR(VLOOKUP(AL2546,LISTAS·PAPP!$AD$4:$AE$334,2,0))," ",VLOOKUP(AL2546,LISTAS·PAPP!$AD$4:$AE$334,2,0))</f>
        <v xml:space="preserve"> </v>
      </c>
      <c r="AN2546" s="63"/>
      <c r="AO2546" s="64"/>
      <c r="AP2546" s="64"/>
      <c r="AQ2546" s="64"/>
      <c r="AR2546" s="64"/>
      <c r="AS2546" s="64"/>
      <c r="AT2546" s="64"/>
      <c r="AU2546" s="64"/>
      <c r="AV2546" s="64"/>
      <c r="AW2546" s="64"/>
      <c r="AX2546" s="64"/>
      <c r="AY2546" s="64"/>
      <c r="AZ2546" s="64"/>
      <c r="BA2546" s="53" t="str">
        <f t="shared" si="118"/>
        <v/>
      </c>
      <c r="BB2546" s="54" t="str">
        <f t="shared" si="119"/>
        <v/>
      </c>
      <c r="BC2546" s="55" t="str">
        <f t="shared" si="120"/>
        <v xml:space="preserve"> </v>
      </c>
    </row>
    <row r="2547" spans="1:55" x14ac:dyDescent="0.25">
      <c r="A2547" s="58"/>
      <c r="B2547" s="58"/>
      <c r="C2547" s="58"/>
      <c r="D2547" s="58"/>
      <c r="E2547" s="51" t="str">
        <f>IF(C2547&lt;&gt;"",VLOOKUP(MID(C2547,18,5),LISTAS·PAPP!$E$4:$F$76,2,0),"")</f>
        <v/>
      </c>
      <c r="F2547" s="58"/>
      <c r="G2547" s="51" t="str">
        <f>IF(F2547&lt;&gt;"",VLOOKUP(F2547,LISTAS·PAPP!$R$3:$T$221,3,0),"")</f>
        <v/>
      </c>
      <c r="H2547" s="58"/>
      <c r="I2547" s="66"/>
      <c r="J2547" s="66"/>
      <c r="K2547" s="67"/>
      <c r="L2547" s="66"/>
      <c r="M2547" s="60"/>
      <c r="N2547" s="60"/>
      <c r="O2547" s="60"/>
      <c r="P2547" s="60"/>
      <c r="Q2547" s="60"/>
      <c r="R2547" s="60"/>
      <c r="S2547" s="60"/>
      <c r="T2547" s="60"/>
      <c r="U2547" s="60"/>
      <c r="V2547" s="60"/>
      <c r="W2547" s="60"/>
      <c r="X2547" s="60"/>
      <c r="Y2547" s="52" t="str">
        <f>IF(A2547&lt;&gt;"",IF(D2547="DIRECCIÓN_DE_TRANSFERENCIAS","280 0031",VLOOKUP(C2547,LISTAS·PAPP!$C$3:$D$76,2,0)),"")</f>
        <v/>
      </c>
      <c r="Z2547" s="61"/>
      <c r="AA2547" s="62"/>
      <c r="AB2547" s="62"/>
      <c r="AC2547" s="65" t="str">
        <f>IF(D2547&lt;&gt;"",VLOOKUP(D2547,LISTAS·PAPP!$I$3:$M$16,2,0),"")</f>
        <v/>
      </c>
      <c r="AD2547" s="51" t="str">
        <f>IF(D2547&lt;&gt;"",VLOOKUP(D2547,LISTAS·PAPP!$I$3:$M$16,3,0),"")</f>
        <v/>
      </c>
      <c r="AE2547" s="52" t="str">
        <f>IF(D2547&lt;&gt;"",VLOOKUP(D2547,LISTAS·PAPP!$I$3:$M$16,4,0),"")</f>
        <v/>
      </c>
      <c r="AF2547" s="51" t="str">
        <f>IF(D2547&lt;&gt;"",VLOOKUP(D2547,LISTAS·PAPP!$I$3:$M$16,5,0),"")</f>
        <v/>
      </c>
      <c r="AG2547" s="52" t="str">
        <f>IF(AH2547&lt;&gt;"",VLOOKUP(AH2547,LISTAS·PAPP!$O$3:$P$74,2,0),"")</f>
        <v/>
      </c>
      <c r="AH2547" s="58"/>
      <c r="AI2547" s="60"/>
      <c r="AJ2547" s="51" t="str">
        <f>IF(AI2547&lt;&gt;"",VLOOKUP(AI2547,LISTAS·PAPP!$X$4:$Y$80,2,0),"")</f>
        <v/>
      </c>
      <c r="AK2547" s="58"/>
      <c r="AL2547" s="60"/>
      <c r="AM2547" s="51" t="str">
        <f>IF(ISERROR(VLOOKUP(AL2547,LISTAS·PAPP!$AD$4:$AE$334,2,0))," ",VLOOKUP(AL2547,LISTAS·PAPP!$AD$4:$AE$334,2,0))</f>
        <v xml:space="preserve"> </v>
      </c>
      <c r="AN2547" s="63"/>
      <c r="AO2547" s="64"/>
      <c r="AP2547" s="64"/>
      <c r="AQ2547" s="64"/>
      <c r="AR2547" s="64"/>
      <c r="AS2547" s="64"/>
      <c r="AT2547" s="64"/>
      <c r="AU2547" s="64"/>
      <c r="AV2547" s="64"/>
      <c r="AW2547" s="64"/>
      <c r="AX2547" s="64"/>
      <c r="AY2547" s="64"/>
      <c r="AZ2547" s="64"/>
      <c r="BA2547" s="53" t="str">
        <f t="shared" si="118"/>
        <v/>
      </c>
      <c r="BB2547" s="54" t="str">
        <f t="shared" si="119"/>
        <v/>
      </c>
      <c r="BC2547" s="55" t="str">
        <f t="shared" si="120"/>
        <v xml:space="preserve"> </v>
      </c>
    </row>
    <row r="2548" spans="1:55" x14ac:dyDescent="0.25">
      <c r="A2548" s="58"/>
      <c r="B2548" s="58"/>
      <c r="C2548" s="58"/>
      <c r="D2548" s="58"/>
      <c r="E2548" s="51" t="str">
        <f>IF(C2548&lt;&gt;"",VLOOKUP(MID(C2548,18,5),LISTAS·PAPP!$E$4:$F$76,2,0),"")</f>
        <v/>
      </c>
      <c r="F2548" s="58"/>
      <c r="G2548" s="51" t="str">
        <f>IF(F2548&lt;&gt;"",VLOOKUP(F2548,LISTAS·PAPP!$R$3:$T$221,3,0),"")</f>
        <v/>
      </c>
      <c r="H2548" s="58"/>
      <c r="I2548" s="66"/>
      <c r="J2548" s="66"/>
      <c r="K2548" s="67"/>
      <c r="L2548" s="66"/>
      <c r="M2548" s="60"/>
      <c r="N2548" s="60"/>
      <c r="O2548" s="60"/>
      <c r="P2548" s="60"/>
      <c r="Q2548" s="60"/>
      <c r="R2548" s="60"/>
      <c r="S2548" s="60"/>
      <c r="T2548" s="60"/>
      <c r="U2548" s="60"/>
      <c r="V2548" s="60"/>
      <c r="W2548" s="60"/>
      <c r="X2548" s="60"/>
      <c r="Y2548" s="52" t="str">
        <f>IF(A2548&lt;&gt;"",IF(D2548="DIRECCIÓN_DE_TRANSFERENCIAS","280 0031",VLOOKUP(C2548,LISTAS·PAPP!$C$3:$D$76,2,0)),"")</f>
        <v/>
      </c>
      <c r="Z2548" s="61"/>
      <c r="AA2548" s="62"/>
      <c r="AB2548" s="62"/>
      <c r="AC2548" s="65" t="str">
        <f>IF(D2548&lt;&gt;"",VLOOKUP(D2548,LISTAS·PAPP!$I$3:$M$16,2,0),"")</f>
        <v/>
      </c>
      <c r="AD2548" s="51" t="str">
        <f>IF(D2548&lt;&gt;"",VLOOKUP(D2548,LISTAS·PAPP!$I$3:$M$16,3,0),"")</f>
        <v/>
      </c>
      <c r="AE2548" s="52" t="str">
        <f>IF(D2548&lt;&gt;"",VLOOKUP(D2548,LISTAS·PAPP!$I$3:$M$16,4,0),"")</f>
        <v/>
      </c>
      <c r="AF2548" s="51" t="str">
        <f>IF(D2548&lt;&gt;"",VLOOKUP(D2548,LISTAS·PAPP!$I$3:$M$16,5,0),"")</f>
        <v/>
      </c>
      <c r="AG2548" s="52" t="str">
        <f>IF(AH2548&lt;&gt;"",VLOOKUP(AH2548,LISTAS·PAPP!$O$3:$P$74,2,0),"")</f>
        <v/>
      </c>
      <c r="AH2548" s="58"/>
      <c r="AI2548" s="60"/>
      <c r="AJ2548" s="51" t="str">
        <f>IF(AI2548&lt;&gt;"",VLOOKUP(AI2548,LISTAS·PAPP!$X$4:$Y$80,2,0),"")</f>
        <v/>
      </c>
      <c r="AK2548" s="58"/>
      <c r="AL2548" s="60"/>
      <c r="AM2548" s="51" t="str">
        <f>IF(ISERROR(VLOOKUP(AL2548,LISTAS·PAPP!$AD$4:$AE$334,2,0))," ",VLOOKUP(AL2548,LISTAS·PAPP!$AD$4:$AE$334,2,0))</f>
        <v xml:space="preserve"> </v>
      </c>
      <c r="AN2548" s="63"/>
      <c r="AO2548" s="64"/>
      <c r="AP2548" s="64"/>
      <c r="AQ2548" s="64"/>
      <c r="AR2548" s="64"/>
      <c r="AS2548" s="64"/>
      <c r="AT2548" s="64"/>
      <c r="AU2548" s="64"/>
      <c r="AV2548" s="64"/>
      <c r="AW2548" s="64"/>
      <c r="AX2548" s="64"/>
      <c r="AY2548" s="64"/>
      <c r="AZ2548" s="64"/>
      <c r="BA2548" s="53" t="str">
        <f t="shared" si="118"/>
        <v/>
      </c>
      <c r="BB2548" s="54" t="str">
        <f t="shared" si="119"/>
        <v/>
      </c>
      <c r="BC2548" s="55" t="str">
        <f t="shared" si="120"/>
        <v xml:space="preserve"> </v>
      </c>
    </row>
    <row r="2549" spans="1:55" x14ac:dyDescent="0.25">
      <c r="A2549" s="58"/>
      <c r="B2549" s="58"/>
      <c r="C2549" s="58"/>
      <c r="D2549" s="58"/>
      <c r="E2549" s="51" t="str">
        <f>IF(C2549&lt;&gt;"",VLOOKUP(MID(C2549,18,5),LISTAS·PAPP!$E$4:$F$76,2,0),"")</f>
        <v/>
      </c>
      <c r="F2549" s="58"/>
      <c r="G2549" s="51" t="str">
        <f>IF(F2549&lt;&gt;"",VLOOKUP(F2549,LISTAS·PAPP!$R$3:$T$221,3,0),"")</f>
        <v/>
      </c>
      <c r="H2549" s="58"/>
      <c r="I2549" s="66"/>
      <c r="J2549" s="66"/>
      <c r="K2549" s="67"/>
      <c r="L2549" s="66"/>
      <c r="M2549" s="60"/>
      <c r="N2549" s="60"/>
      <c r="O2549" s="60"/>
      <c r="P2549" s="60"/>
      <c r="Q2549" s="60"/>
      <c r="R2549" s="60"/>
      <c r="S2549" s="60"/>
      <c r="T2549" s="60"/>
      <c r="U2549" s="60"/>
      <c r="V2549" s="60"/>
      <c r="W2549" s="60"/>
      <c r="X2549" s="60"/>
      <c r="Y2549" s="52" t="str">
        <f>IF(A2549&lt;&gt;"",IF(D2549="DIRECCIÓN_DE_TRANSFERENCIAS","280 0031",VLOOKUP(C2549,LISTAS·PAPP!$C$3:$D$76,2,0)),"")</f>
        <v/>
      </c>
      <c r="Z2549" s="61"/>
      <c r="AA2549" s="62"/>
      <c r="AB2549" s="62"/>
      <c r="AC2549" s="65" t="str">
        <f>IF(D2549&lt;&gt;"",VLOOKUP(D2549,LISTAS·PAPP!$I$3:$M$16,2,0),"")</f>
        <v/>
      </c>
      <c r="AD2549" s="51" t="str">
        <f>IF(D2549&lt;&gt;"",VLOOKUP(D2549,LISTAS·PAPP!$I$3:$M$16,3,0),"")</f>
        <v/>
      </c>
      <c r="AE2549" s="52" t="str">
        <f>IF(D2549&lt;&gt;"",VLOOKUP(D2549,LISTAS·PAPP!$I$3:$M$16,4,0),"")</f>
        <v/>
      </c>
      <c r="AF2549" s="51" t="str">
        <f>IF(D2549&lt;&gt;"",VLOOKUP(D2549,LISTAS·PAPP!$I$3:$M$16,5,0),"")</f>
        <v/>
      </c>
      <c r="AG2549" s="52" t="str">
        <f>IF(AH2549&lt;&gt;"",VLOOKUP(AH2549,LISTAS·PAPP!$O$3:$P$74,2,0),"")</f>
        <v/>
      </c>
      <c r="AH2549" s="58"/>
      <c r="AI2549" s="60"/>
      <c r="AJ2549" s="51" t="str">
        <f>IF(AI2549&lt;&gt;"",VLOOKUP(AI2549,LISTAS·PAPP!$X$4:$Y$80,2,0),"")</f>
        <v/>
      </c>
      <c r="AK2549" s="58"/>
      <c r="AL2549" s="60"/>
      <c r="AM2549" s="51" t="str">
        <f>IF(ISERROR(VLOOKUP(AL2549,LISTAS·PAPP!$AD$4:$AE$334,2,0))," ",VLOOKUP(AL2549,LISTAS·PAPP!$AD$4:$AE$334,2,0))</f>
        <v xml:space="preserve"> </v>
      </c>
      <c r="AN2549" s="63"/>
      <c r="AO2549" s="64"/>
      <c r="AP2549" s="64"/>
      <c r="AQ2549" s="64"/>
      <c r="AR2549" s="64"/>
      <c r="AS2549" s="64"/>
      <c r="AT2549" s="64"/>
      <c r="AU2549" s="64"/>
      <c r="AV2549" s="64"/>
      <c r="AW2549" s="64"/>
      <c r="AX2549" s="64"/>
      <c r="AY2549" s="64"/>
      <c r="AZ2549" s="64"/>
      <c r="BA2549" s="53" t="str">
        <f t="shared" si="118"/>
        <v/>
      </c>
      <c r="BB2549" s="54" t="str">
        <f t="shared" si="119"/>
        <v/>
      </c>
      <c r="BC2549" s="55" t="str">
        <f t="shared" si="120"/>
        <v xml:space="preserve"> </v>
      </c>
    </row>
    <row r="2550" spans="1:55" x14ac:dyDescent="0.25">
      <c r="A2550" s="58"/>
      <c r="B2550" s="58"/>
      <c r="C2550" s="58"/>
      <c r="D2550" s="58"/>
      <c r="E2550" s="51" t="str">
        <f>IF(C2550&lt;&gt;"",VLOOKUP(MID(C2550,18,5),LISTAS·PAPP!$E$4:$F$76,2,0),"")</f>
        <v/>
      </c>
      <c r="F2550" s="58"/>
      <c r="G2550" s="51" t="str">
        <f>IF(F2550&lt;&gt;"",VLOOKUP(F2550,LISTAS·PAPP!$R$3:$T$221,3,0),"")</f>
        <v/>
      </c>
      <c r="H2550" s="58"/>
      <c r="I2550" s="66"/>
      <c r="J2550" s="66"/>
      <c r="K2550" s="67"/>
      <c r="L2550" s="66"/>
      <c r="M2550" s="60"/>
      <c r="N2550" s="60"/>
      <c r="O2550" s="60"/>
      <c r="P2550" s="60"/>
      <c r="Q2550" s="60"/>
      <c r="R2550" s="60"/>
      <c r="S2550" s="60"/>
      <c r="T2550" s="60"/>
      <c r="U2550" s="60"/>
      <c r="V2550" s="60"/>
      <c r="W2550" s="60"/>
      <c r="X2550" s="60"/>
      <c r="Y2550" s="52" t="str">
        <f>IF(A2550&lt;&gt;"",IF(D2550="DIRECCIÓN_DE_TRANSFERENCIAS","280 0031",VLOOKUP(C2550,LISTAS·PAPP!$C$3:$D$76,2,0)),"")</f>
        <v/>
      </c>
      <c r="Z2550" s="61"/>
      <c r="AA2550" s="62"/>
      <c r="AB2550" s="62"/>
      <c r="AC2550" s="65" t="str">
        <f>IF(D2550&lt;&gt;"",VLOOKUP(D2550,LISTAS·PAPP!$I$3:$M$16,2,0),"")</f>
        <v/>
      </c>
      <c r="AD2550" s="51" t="str">
        <f>IF(D2550&lt;&gt;"",VLOOKUP(D2550,LISTAS·PAPP!$I$3:$M$16,3,0),"")</f>
        <v/>
      </c>
      <c r="AE2550" s="52" t="str">
        <f>IF(D2550&lt;&gt;"",VLOOKUP(D2550,LISTAS·PAPP!$I$3:$M$16,4,0),"")</f>
        <v/>
      </c>
      <c r="AF2550" s="51" t="str">
        <f>IF(D2550&lt;&gt;"",VLOOKUP(D2550,LISTAS·PAPP!$I$3:$M$16,5,0),"")</f>
        <v/>
      </c>
      <c r="AG2550" s="52" t="str">
        <f>IF(AH2550&lt;&gt;"",VLOOKUP(AH2550,LISTAS·PAPP!$O$3:$P$74,2,0),"")</f>
        <v/>
      </c>
      <c r="AH2550" s="58"/>
      <c r="AI2550" s="60"/>
      <c r="AJ2550" s="51" t="str">
        <f>IF(AI2550&lt;&gt;"",VLOOKUP(AI2550,LISTAS·PAPP!$X$4:$Y$80,2,0),"")</f>
        <v/>
      </c>
      <c r="AK2550" s="58"/>
      <c r="AL2550" s="60"/>
      <c r="AM2550" s="51" t="str">
        <f>IF(ISERROR(VLOOKUP(AL2550,LISTAS·PAPP!$AD$4:$AE$334,2,0))," ",VLOOKUP(AL2550,LISTAS·PAPP!$AD$4:$AE$334,2,0))</f>
        <v xml:space="preserve"> </v>
      </c>
      <c r="AN2550" s="63"/>
      <c r="AO2550" s="64"/>
      <c r="AP2550" s="64"/>
      <c r="AQ2550" s="64"/>
      <c r="AR2550" s="64"/>
      <c r="AS2550" s="64"/>
      <c r="AT2550" s="64"/>
      <c r="AU2550" s="64"/>
      <c r="AV2550" s="64"/>
      <c r="AW2550" s="64"/>
      <c r="AX2550" s="64"/>
      <c r="AY2550" s="64"/>
      <c r="AZ2550" s="64"/>
      <c r="BA2550" s="53" t="str">
        <f t="shared" si="118"/>
        <v/>
      </c>
      <c r="BB2550" s="54" t="str">
        <f t="shared" si="119"/>
        <v/>
      </c>
      <c r="BC2550" s="55" t="str">
        <f t="shared" si="120"/>
        <v xml:space="preserve"> </v>
      </c>
    </row>
    <row r="2551" spans="1:55" x14ac:dyDescent="0.25">
      <c r="A2551" s="58"/>
      <c r="B2551" s="58"/>
      <c r="C2551" s="58"/>
      <c r="D2551" s="58"/>
      <c r="E2551" s="51" t="str">
        <f>IF(C2551&lt;&gt;"",VLOOKUP(MID(C2551,18,5),LISTAS·PAPP!$E$4:$F$76,2,0),"")</f>
        <v/>
      </c>
      <c r="F2551" s="58"/>
      <c r="G2551" s="51" t="str">
        <f>IF(F2551&lt;&gt;"",VLOOKUP(F2551,LISTAS·PAPP!$R$3:$T$221,3,0),"")</f>
        <v/>
      </c>
      <c r="H2551" s="58"/>
      <c r="I2551" s="66"/>
      <c r="J2551" s="66"/>
      <c r="K2551" s="67"/>
      <c r="L2551" s="66"/>
      <c r="M2551" s="60"/>
      <c r="N2551" s="60"/>
      <c r="O2551" s="60"/>
      <c r="P2551" s="60"/>
      <c r="Q2551" s="60"/>
      <c r="R2551" s="60"/>
      <c r="S2551" s="60"/>
      <c r="T2551" s="60"/>
      <c r="U2551" s="60"/>
      <c r="V2551" s="60"/>
      <c r="W2551" s="60"/>
      <c r="X2551" s="60"/>
      <c r="Y2551" s="52" t="str">
        <f>IF(A2551&lt;&gt;"",IF(D2551="DIRECCIÓN_DE_TRANSFERENCIAS","280 0031",VLOOKUP(C2551,LISTAS·PAPP!$C$3:$D$76,2,0)),"")</f>
        <v/>
      </c>
      <c r="Z2551" s="61"/>
      <c r="AA2551" s="62"/>
      <c r="AB2551" s="62"/>
      <c r="AC2551" s="65" t="str">
        <f>IF(D2551&lt;&gt;"",VLOOKUP(D2551,LISTAS·PAPP!$I$3:$M$16,2,0),"")</f>
        <v/>
      </c>
      <c r="AD2551" s="51" t="str">
        <f>IF(D2551&lt;&gt;"",VLOOKUP(D2551,LISTAS·PAPP!$I$3:$M$16,3,0),"")</f>
        <v/>
      </c>
      <c r="AE2551" s="52" t="str">
        <f>IF(D2551&lt;&gt;"",VLOOKUP(D2551,LISTAS·PAPP!$I$3:$M$16,4,0),"")</f>
        <v/>
      </c>
      <c r="AF2551" s="51" t="str">
        <f>IF(D2551&lt;&gt;"",VLOOKUP(D2551,LISTAS·PAPP!$I$3:$M$16,5,0),"")</f>
        <v/>
      </c>
      <c r="AG2551" s="52" t="str">
        <f>IF(AH2551&lt;&gt;"",VLOOKUP(AH2551,LISTAS·PAPP!$O$3:$P$74,2,0),"")</f>
        <v/>
      </c>
      <c r="AH2551" s="58"/>
      <c r="AI2551" s="60"/>
      <c r="AJ2551" s="51" t="str">
        <f>IF(AI2551&lt;&gt;"",VLOOKUP(AI2551,LISTAS·PAPP!$X$4:$Y$80,2,0),"")</f>
        <v/>
      </c>
      <c r="AK2551" s="58"/>
      <c r="AL2551" s="60"/>
      <c r="AM2551" s="51" t="str">
        <f>IF(ISERROR(VLOOKUP(AL2551,LISTAS·PAPP!$AD$4:$AE$334,2,0))," ",VLOOKUP(AL2551,LISTAS·PAPP!$AD$4:$AE$334,2,0))</f>
        <v xml:space="preserve"> </v>
      </c>
      <c r="AN2551" s="63"/>
      <c r="AO2551" s="64"/>
      <c r="AP2551" s="64"/>
      <c r="AQ2551" s="64"/>
      <c r="AR2551" s="64"/>
      <c r="AS2551" s="64"/>
      <c r="AT2551" s="64"/>
      <c r="AU2551" s="64"/>
      <c r="AV2551" s="64"/>
      <c r="AW2551" s="64"/>
      <c r="AX2551" s="64"/>
      <c r="AY2551" s="64"/>
      <c r="AZ2551" s="64"/>
      <c r="BA2551" s="53" t="str">
        <f t="shared" si="118"/>
        <v/>
      </c>
      <c r="BB2551" s="54" t="str">
        <f t="shared" si="119"/>
        <v/>
      </c>
      <c r="BC2551" s="55" t="str">
        <f t="shared" si="120"/>
        <v xml:space="preserve"> </v>
      </c>
    </row>
    <row r="2552" spans="1:55" x14ac:dyDescent="0.25">
      <c r="A2552" s="58"/>
      <c r="B2552" s="58"/>
      <c r="C2552" s="58"/>
      <c r="D2552" s="58"/>
      <c r="E2552" s="51" t="str">
        <f>IF(C2552&lt;&gt;"",VLOOKUP(MID(C2552,18,5),LISTAS·PAPP!$E$4:$F$76,2,0),"")</f>
        <v/>
      </c>
      <c r="F2552" s="58"/>
      <c r="G2552" s="51" t="str">
        <f>IF(F2552&lt;&gt;"",VLOOKUP(F2552,LISTAS·PAPP!$R$3:$T$221,3,0),"")</f>
        <v/>
      </c>
      <c r="H2552" s="58"/>
      <c r="I2552" s="66"/>
      <c r="J2552" s="66"/>
      <c r="K2552" s="67"/>
      <c r="L2552" s="66"/>
      <c r="M2552" s="60"/>
      <c r="N2552" s="60"/>
      <c r="O2552" s="60"/>
      <c r="P2552" s="60"/>
      <c r="Q2552" s="60"/>
      <c r="R2552" s="60"/>
      <c r="S2552" s="60"/>
      <c r="T2552" s="60"/>
      <c r="U2552" s="60"/>
      <c r="V2552" s="60"/>
      <c r="W2552" s="60"/>
      <c r="X2552" s="60"/>
      <c r="Y2552" s="52" t="str">
        <f>IF(A2552&lt;&gt;"",IF(D2552="DIRECCIÓN_DE_TRANSFERENCIAS","280 0031",VLOOKUP(C2552,LISTAS·PAPP!$C$3:$D$76,2,0)),"")</f>
        <v/>
      </c>
      <c r="Z2552" s="61"/>
      <c r="AA2552" s="62"/>
      <c r="AB2552" s="62"/>
      <c r="AC2552" s="65" t="str">
        <f>IF(D2552&lt;&gt;"",VLOOKUP(D2552,LISTAS·PAPP!$I$3:$M$16,2,0),"")</f>
        <v/>
      </c>
      <c r="AD2552" s="51" t="str">
        <f>IF(D2552&lt;&gt;"",VLOOKUP(D2552,LISTAS·PAPP!$I$3:$M$16,3,0),"")</f>
        <v/>
      </c>
      <c r="AE2552" s="52" t="str">
        <f>IF(D2552&lt;&gt;"",VLOOKUP(D2552,LISTAS·PAPP!$I$3:$M$16,4,0),"")</f>
        <v/>
      </c>
      <c r="AF2552" s="51" t="str">
        <f>IF(D2552&lt;&gt;"",VLOOKUP(D2552,LISTAS·PAPP!$I$3:$M$16,5,0),"")</f>
        <v/>
      </c>
      <c r="AG2552" s="52" t="str">
        <f>IF(AH2552&lt;&gt;"",VLOOKUP(AH2552,LISTAS·PAPP!$O$3:$P$74,2,0),"")</f>
        <v/>
      </c>
      <c r="AH2552" s="58"/>
      <c r="AI2552" s="60"/>
      <c r="AJ2552" s="51" t="str">
        <f>IF(AI2552&lt;&gt;"",VLOOKUP(AI2552,LISTAS·PAPP!$X$4:$Y$80,2,0),"")</f>
        <v/>
      </c>
      <c r="AK2552" s="58"/>
      <c r="AL2552" s="60"/>
      <c r="AM2552" s="51" t="str">
        <f>IF(ISERROR(VLOOKUP(AL2552,LISTAS·PAPP!$AD$4:$AE$334,2,0))," ",VLOOKUP(AL2552,LISTAS·PAPP!$AD$4:$AE$334,2,0))</f>
        <v xml:space="preserve"> </v>
      </c>
      <c r="AN2552" s="63"/>
      <c r="AO2552" s="64"/>
      <c r="AP2552" s="64"/>
      <c r="AQ2552" s="64"/>
      <c r="AR2552" s="64"/>
      <c r="AS2552" s="64"/>
      <c r="AT2552" s="64"/>
      <c r="AU2552" s="64"/>
      <c r="AV2552" s="64"/>
      <c r="AW2552" s="64"/>
      <c r="AX2552" s="64"/>
      <c r="AY2552" s="64"/>
      <c r="AZ2552" s="64"/>
      <c r="BA2552" s="53" t="str">
        <f t="shared" si="118"/>
        <v/>
      </c>
      <c r="BB2552" s="54" t="str">
        <f t="shared" si="119"/>
        <v/>
      </c>
      <c r="BC2552" s="55" t="str">
        <f t="shared" si="120"/>
        <v xml:space="preserve"> </v>
      </c>
    </row>
    <row r="2553" spans="1:55" x14ac:dyDescent="0.25">
      <c r="A2553" s="58"/>
      <c r="B2553" s="58"/>
      <c r="C2553" s="58"/>
      <c r="D2553" s="58"/>
      <c r="E2553" s="51" t="str">
        <f>IF(C2553&lt;&gt;"",VLOOKUP(MID(C2553,18,5),LISTAS·PAPP!$E$4:$F$76,2,0),"")</f>
        <v/>
      </c>
      <c r="F2553" s="58"/>
      <c r="G2553" s="51" t="str">
        <f>IF(F2553&lt;&gt;"",VLOOKUP(F2553,LISTAS·PAPP!$R$3:$T$221,3,0),"")</f>
        <v/>
      </c>
      <c r="H2553" s="58"/>
      <c r="I2553" s="66"/>
      <c r="J2553" s="66"/>
      <c r="K2553" s="67"/>
      <c r="L2553" s="66"/>
      <c r="M2553" s="60"/>
      <c r="N2553" s="60"/>
      <c r="O2553" s="60"/>
      <c r="P2553" s="60"/>
      <c r="Q2553" s="60"/>
      <c r="R2553" s="60"/>
      <c r="S2553" s="60"/>
      <c r="T2553" s="60"/>
      <c r="U2553" s="60"/>
      <c r="V2553" s="60"/>
      <c r="W2553" s="60"/>
      <c r="X2553" s="60"/>
      <c r="Y2553" s="52" t="str">
        <f>IF(A2553&lt;&gt;"",IF(D2553="DIRECCIÓN_DE_TRANSFERENCIAS","280 0031",VLOOKUP(C2553,LISTAS·PAPP!$C$3:$D$76,2,0)),"")</f>
        <v/>
      </c>
      <c r="Z2553" s="61"/>
      <c r="AA2553" s="62"/>
      <c r="AB2553" s="62"/>
      <c r="AC2553" s="65" t="str">
        <f>IF(D2553&lt;&gt;"",VLOOKUP(D2553,LISTAS·PAPP!$I$3:$M$16,2,0),"")</f>
        <v/>
      </c>
      <c r="AD2553" s="51" t="str">
        <f>IF(D2553&lt;&gt;"",VLOOKUP(D2553,LISTAS·PAPP!$I$3:$M$16,3,0),"")</f>
        <v/>
      </c>
      <c r="AE2553" s="52" t="str">
        <f>IF(D2553&lt;&gt;"",VLOOKUP(D2553,LISTAS·PAPP!$I$3:$M$16,4,0),"")</f>
        <v/>
      </c>
      <c r="AF2553" s="51" t="str">
        <f>IF(D2553&lt;&gt;"",VLOOKUP(D2553,LISTAS·PAPP!$I$3:$M$16,5,0),"")</f>
        <v/>
      </c>
      <c r="AG2553" s="52" t="str">
        <f>IF(AH2553&lt;&gt;"",VLOOKUP(AH2553,LISTAS·PAPP!$O$3:$P$74,2,0),"")</f>
        <v/>
      </c>
      <c r="AH2553" s="58"/>
      <c r="AI2553" s="60"/>
      <c r="AJ2553" s="51" t="str">
        <f>IF(AI2553&lt;&gt;"",VLOOKUP(AI2553,LISTAS·PAPP!$X$4:$Y$80,2,0),"")</f>
        <v/>
      </c>
      <c r="AK2553" s="58"/>
      <c r="AL2553" s="60"/>
      <c r="AM2553" s="51" t="str">
        <f>IF(ISERROR(VLOOKUP(AL2553,LISTAS·PAPP!$AD$4:$AE$334,2,0))," ",VLOOKUP(AL2553,LISTAS·PAPP!$AD$4:$AE$334,2,0))</f>
        <v xml:space="preserve"> </v>
      </c>
      <c r="AN2553" s="63"/>
      <c r="AO2553" s="64"/>
      <c r="AP2553" s="64"/>
      <c r="AQ2553" s="64"/>
      <c r="AR2553" s="64"/>
      <c r="AS2553" s="64"/>
      <c r="AT2553" s="64"/>
      <c r="AU2553" s="64"/>
      <c r="AV2553" s="64"/>
      <c r="AW2553" s="64"/>
      <c r="AX2553" s="64"/>
      <c r="AY2553" s="64"/>
      <c r="AZ2553" s="64"/>
      <c r="BA2553" s="53" t="str">
        <f t="shared" si="118"/>
        <v/>
      </c>
      <c r="BB2553" s="54" t="str">
        <f t="shared" si="119"/>
        <v/>
      </c>
      <c r="BC2553" s="55" t="str">
        <f t="shared" si="120"/>
        <v xml:space="preserve"> </v>
      </c>
    </row>
    <row r="2554" spans="1:55" x14ac:dyDescent="0.25">
      <c r="A2554" s="58"/>
      <c r="B2554" s="58"/>
      <c r="C2554" s="58"/>
      <c r="D2554" s="58"/>
      <c r="E2554" s="51" t="str">
        <f>IF(C2554&lt;&gt;"",VLOOKUP(MID(C2554,18,5),LISTAS·PAPP!$E$4:$F$76,2,0),"")</f>
        <v/>
      </c>
      <c r="F2554" s="58"/>
      <c r="G2554" s="51" t="str">
        <f>IF(F2554&lt;&gt;"",VLOOKUP(F2554,LISTAS·PAPP!$R$3:$T$221,3,0),"")</f>
        <v/>
      </c>
      <c r="H2554" s="58"/>
      <c r="I2554" s="66"/>
      <c r="J2554" s="66"/>
      <c r="K2554" s="67"/>
      <c r="L2554" s="66"/>
      <c r="M2554" s="60"/>
      <c r="N2554" s="60"/>
      <c r="O2554" s="60"/>
      <c r="P2554" s="60"/>
      <c r="Q2554" s="60"/>
      <c r="R2554" s="60"/>
      <c r="S2554" s="60"/>
      <c r="T2554" s="60"/>
      <c r="U2554" s="60"/>
      <c r="V2554" s="60"/>
      <c r="W2554" s="60"/>
      <c r="X2554" s="60"/>
      <c r="Y2554" s="52" t="str">
        <f>IF(A2554&lt;&gt;"",IF(D2554="DIRECCIÓN_DE_TRANSFERENCIAS","280 0031",VLOOKUP(C2554,LISTAS·PAPP!$C$3:$D$76,2,0)),"")</f>
        <v/>
      </c>
      <c r="Z2554" s="61"/>
      <c r="AA2554" s="62"/>
      <c r="AB2554" s="62"/>
      <c r="AC2554" s="65" t="str">
        <f>IF(D2554&lt;&gt;"",VLOOKUP(D2554,LISTAS·PAPP!$I$3:$M$16,2,0),"")</f>
        <v/>
      </c>
      <c r="AD2554" s="51" t="str">
        <f>IF(D2554&lt;&gt;"",VLOOKUP(D2554,LISTAS·PAPP!$I$3:$M$16,3,0),"")</f>
        <v/>
      </c>
      <c r="AE2554" s="52" t="str">
        <f>IF(D2554&lt;&gt;"",VLOOKUP(D2554,LISTAS·PAPP!$I$3:$M$16,4,0),"")</f>
        <v/>
      </c>
      <c r="AF2554" s="51" t="str">
        <f>IF(D2554&lt;&gt;"",VLOOKUP(D2554,LISTAS·PAPP!$I$3:$M$16,5,0),"")</f>
        <v/>
      </c>
      <c r="AG2554" s="52" t="str">
        <f>IF(AH2554&lt;&gt;"",VLOOKUP(AH2554,LISTAS·PAPP!$O$3:$P$74,2,0),"")</f>
        <v/>
      </c>
      <c r="AH2554" s="58"/>
      <c r="AI2554" s="60"/>
      <c r="AJ2554" s="51" t="str">
        <f>IF(AI2554&lt;&gt;"",VLOOKUP(AI2554,LISTAS·PAPP!$X$4:$Y$80,2,0),"")</f>
        <v/>
      </c>
      <c r="AK2554" s="58"/>
      <c r="AL2554" s="60"/>
      <c r="AM2554" s="51" t="str">
        <f>IF(ISERROR(VLOOKUP(AL2554,LISTAS·PAPP!$AD$4:$AE$334,2,0))," ",VLOOKUP(AL2554,LISTAS·PAPP!$AD$4:$AE$334,2,0))</f>
        <v xml:space="preserve"> </v>
      </c>
      <c r="AN2554" s="63"/>
      <c r="AO2554" s="64"/>
      <c r="AP2554" s="64"/>
      <c r="AQ2554" s="64"/>
      <c r="AR2554" s="64"/>
      <c r="AS2554" s="64"/>
      <c r="AT2554" s="64"/>
      <c r="AU2554" s="64"/>
      <c r="AV2554" s="64"/>
      <c r="AW2554" s="64"/>
      <c r="AX2554" s="64"/>
      <c r="AY2554" s="64"/>
      <c r="AZ2554" s="64"/>
      <c r="BA2554" s="53" t="str">
        <f t="shared" si="118"/>
        <v/>
      </c>
      <c r="BB2554" s="54" t="str">
        <f t="shared" si="119"/>
        <v/>
      </c>
      <c r="BC2554" s="55" t="str">
        <f t="shared" si="120"/>
        <v xml:space="preserve"> </v>
      </c>
    </row>
    <row r="2555" spans="1:55" x14ac:dyDescent="0.25">
      <c r="A2555" s="58"/>
      <c r="B2555" s="58"/>
      <c r="C2555" s="58"/>
      <c r="D2555" s="58"/>
      <c r="E2555" s="51" t="str">
        <f>IF(C2555&lt;&gt;"",VLOOKUP(MID(C2555,18,5),LISTAS·PAPP!$E$4:$F$76,2,0),"")</f>
        <v/>
      </c>
      <c r="F2555" s="58"/>
      <c r="G2555" s="51" t="str">
        <f>IF(F2555&lt;&gt;"",VLOOKUP(F2555,LISTAS·PAPP!$R$3:$T$221,3,0),"")</f>
        <v/>
      </c>
      <c r="H2555" s="58"/>
      <c r="I2555" s="66"/>
      <c r="J2555" s="66"/>
      <c r="K2555" s="67"/>
      <c r="L2555" s="66"/>
      <c r="M2555" s="60"/>
      <c r="N2555" s="60"/>
      <c r="O2555" s="60"/>
      <c r="P2555" s="60"/>
      <c r="Q2555" s="60"/>
      <c r="R2555" s="60"/>
      <c r="S2555" s="60"/>
      <c r="T2555" s="60"/>
      <c r="U2555" s="60"/>
      <c r="V2555" s="60"/>
      <c r="W2555" s="60"/>
      <c r="X2555" s="60"/>
      <c r="Y2555" s="52" t="str">
        <f>IF(A2555&lt;&gt;"",IF(D2555="DIRECCIÓN_DE_TRANSFERENCIAS","280 0031",VLOOKUP(C2555,LISTAS·PAPP!$C$3:$D$76,2,0)),"")</f>
        <v/>
      </c>
      <c r="Z2555" s="61"/>
      <c r="AA2555" s="62"/>
      <c r="AB2555" s="62"/>
      <c r="AC2555" s="65" t="str">
        <f>IF(D2555&lt;&gt;"",VLOOKUP(D2555,LISTAS·PAPP!$I$3:$M$16,2,0),"")</f>
        <v/>
      </c>
      <c r="AD2555" s="51" t="str">
        <f>IF(D2555&lt;&gt;"",VLOOKUP(D2555,LISTAS·PAPP!$I$3:$M$16,3,0),"")</f>
        <v/>
      </c>
      <c r="AE2555" s="52" t="str">
        <f>IF(D2555&lt;&gt;"",VLOOKUP(D2555,LISTAS·PAPP!$I$3:$M$16,4,0),"")</f>
        <v/>
      </c>
      <c r="AF2555" s="51" t="str">
        <f>IF(D2555&lt;&gt;"",VLOOKUP(D2555,LISTAS·PAPP!$I$3:$M$16,5,0),"")</f>
        <v/>
      </c>
      <c r="AG2555" s="52" t="str">
        <f>IF(AH2555&lt;&gt;"",VLOOKUP(AH2555,LISTAS·PAPP!$O$3:$P$74,2,0),"")</f>
        <v/>
      </c>
      <c r="AH2555" s="58"/>
      <c r="AI2555" s="60"/>
      <c r="AJ2555" s="51" t="str">
        <f>IF(AI2555&lt;&gt;"",VLOOKUP(AI2555,LISTAS·PAPP!$X$4:$Y$80,2,0),"")</f>
        <v/>
      </c>
      <c r="AK2555" s="58"/>
      <c r="AL2555" s="60"/>
      <c r="AM2555" s="51" t="str">
        <f>IF(ISERROR(VLOOKUP(AL2555,LISTAS·PAPP!$AD$4:$AE$334,2,0))," ",VLOOKUP(AL2555,LISTAS·PAPP!$AD$4:$AE$334,2,0))</f>
        <v xml:space="preserve"> </v>
      </c>
      <c r="AN2555" s="63"/>
      <c r="AO2555" s="64"/>
      <c r="AP2555" s="64"/>
      <c r="AQ2555" s="64"/>
      <c r="AR2555" s="64"/>
      <c r="AS2555" s="64"/>
      <c r="AT2555" s="64"/>
      <c r="AU2555" s="64"/>
      <c r="AV2555" s="64"/>
      <c r="AW2555" s="64"/>
      <c r="AX2555" s="64"/>
      <c r="AY2555" s="64"/>
      <c r="AZ2555" s="64"/>
      <c r="BA2555" s="53" t="str">
        <f t="shared" si="118"/>
        <v/>
      </c>
      <c r="BB2555" s="54" t="str">
        <f t="shared" si="119"/>
        <v/>
      </c>
      <c r="BC2555" s="55" t="str">
        <f t="shared" si="120"/>
        <v xml:space="preserve"> </v>
      </c>
    </row>
    <row r="2556" spans="1:55" x14ac:dyDescent="0.25">
      <c r="A2556" s="58"/>
      <c r="B2556" s="58"/>
      <c r="C2556" s="58"/>
      <c r="D2556" s="58"/>
      <c r="E2556" s="51" t="str">
        <f>IF(C2556&lt;&gt;"",VLOOKUP(MID(C2556,18,5),LISTAS·PAPP!$E$4:$F$76,2,0),"")</f>
        <v/>
      </c>
      <c r="F2556" s="58"/>
      <c r="G2556" s="51" t="str">
        <f>IF(F2556&lt;&gt;"",VLOOKUP(F2556,LISTAS·PAPP!$R$3:$T$221,3,0),"")</f>
        <v/>
      </c>
      <c r="H2556" s="58"/>
      <c r="I2556" s="66"/>
      <c r="J2556" s="66"/>
      <c r="K2556" s="67"/>
      <c r="L2556" s="66"/>
      <c r="M2556" s="60"/>
      <c r="N2556" s="60"/>
      <c r="O2556" s="60"/>
      <c r="P2556" s="60"/>
      <c r="Q2556" s="60"/>
      <c r="R2556" s="60"/>
      <c r="S2556" s="60"/>
      <c r="T2556" s="60"/>
      <c r="U2556" s="60"/>
      <c r="V2556" s="60"/>
      <c r="W2556" s="60"/>
      <c r="X2556" s="60"/>
      <c r="Y2556" s="52" t="str">
        <f>IF(A2556&lt;&gt;"",IF(D2556="DIRECCIÓN_DE_TRANSFERENCIAS","280 0031",VLOOKUP(C2556,LISTAS·PAPP!$C$3:$D$76,2,0)),"")</f>
        <v/>
      </c>
      <c r="Z2556" s="61"/>
      <c r="AA2556" s="62"/>
      <c r="AB2556" s="62"/>
      <c r="AC2556" s="65" t="str">
        <f>IF(D2556&lt;&gt;"",VLOOKUP(D2556,LISTAS·PAPP!$I$3:$M$16,2,0),"")</f>
        <v/>
      </c>
      <c r="AD2556" s="51" t="str">
        <f>IF(D2556&lt;&gt;"",VLOOKUP(D2556,LISTAS·PAPP!$I$3:$M$16,3,0),"")</f>
        <v/>
      </c>
      <c r="AE2556" s="52" t="str">
        <f>IF(D2556&lt;&gt;"",VLOOKUP(D2556,LISTAS·PAPP!$I$3:$M$16,4,0),"")</f>
        <v/>
      </c>
      <c r="AF2556" s="51" t="str">
        <f>IF(D2556&lt;&gt;"",VLOOKUP(D2556,LISTAS·PAPP!$I$3:$M$16,5,0),"")</f>
        <v/>
      </c>
      <c r="AG2556" s="52" t="str">
        <f>IF(AH2556&lt;&gt;"",VLOOKUP(AH2556,LISTAS·PAPP!$O$3:$P$74,2,0),"")</f>
        <v/>
      </c>
      <c r="AH2556" s="58"/>
      <c r="AI2556" s="60"/>
      <c r="AJ2556" s="51" t="str">
        <f>IF(AI2556&lt;&gt;"",VLOOKUP(AI2556,LISTAS·PAPP!$X$4:$Y$80,2,0),"")</f>
        <v/>
      </c>
      <c r="AK2556" s="58"/>
      <c r="AL2556" s="60"/>
      <c r="AM2556" s="51" t="str">
        <f>IF(ISERROR(VLOOKUP(AL2556,LISTAS·PAPP!$AD$4:$AE$334,2,0))," ",VLOOKUP(AL2556,LISTAS·PAPP!$AD$4:$AE$334,2,0))</f>
        <v xml:space="preserve"> </v>
      </c>
      <c r="AN2556" s="63"/>
      <c r="AO2556" s="64"/>
      <c r="AP2556" s="64"/>
      <c r="AQ2556" s="64"/>
      <c r="AR2556" s="64"/>
      <c r="AS2556" s="64"/>
      <c r="AT2556" s="64"/>
      <c r="AU2556" s="64"/>
      <c r="AV2556" s="64"/>
      <c r="AW2556" s="64"/>
      <c r="AX2556" s="64"/>
      <c r="AY2556" s="64"/>
      <c r="AZ2556" s="64"/>
      <c r="BA2556" s="53" t="str">
        <f t="shared" si="118"/>
        <v/>
      </c>
      <c r="BB2556" s="54" t="str">
        <f t="shared" si="119"/>
        <v/>
      </c>
      <c r="BC2556" s="55" t="str">
        <f t="shared" si="120"/>
        <v xml:space="preserve"> </v>
      </c>
    </row>
    <row r="2557" spans="1:55" x14ac:dyDescent="0.25">
      <c r="A2557" s="58"/>
      <c r="B2557" s="58"/>
      <c r="C2557" s="58"/>
      <c r="D2557" s="58"/>
      <c r="E2557" s="51" t="str">
        <f>IF(C2557&lt;&gt;"",VLOOKUP(MID(C2557,18,5),LISTAS·PAPP!$E$4:$F$76,2,0),"")</f>
        <v/>
      </c>
      <c r="F2557" s="58"/>
      <c r="G2557" s="51" t="str">
        <f>IF(F2557&lt;&gt;"",VLOOKUP(F2557,LISTAS·PAPP!$R$3:$T$221,3,0),"")</f>
        <v/>
      </c>
      <c r="H2557" s="58"/>
      <c r="I2557" s="66"/>
      <c r="J2557" s="66"/>
      <c r="K2557" s="67"/>
      <c r="L2557" s="66"/>
      <c r="M2557" s="60"/>
      <c r="N2557" s="60"/>
      <c r="O2557" s="60"/>
      <c r="P2557" s="60"/>
      <c r="Q2557" s="60"/>
      <c r="R2557" s="60"/>
      <c r="S2557" s="60"/>
      <c r="T2557" s="60"/>
      <c r="U2557" s="60"/>
      <c r="V2557" s="60"/>
      <c r="W2557" s="60"/>
      <c r="X2557" s="60"/>
      <c r="Y2557" s="52" t="str">
        <f>IF(A2557&lt;&gt;"",IF(D2557="DIRECCIÓN_DE_TRANSFERENCIAS","280 0031",VLOOKUP(C2557,LISTAS·PAPP!$C$3:$D$76,2,0)),"")</f>
        <v/>
      </c>
      <c r="Z2557" s="61"/>
      <c r="AA2557" s="62"/>
      <c r="AB2557" s="62"/>
      <c r="AC2557" s="65" t="str">
        <f>IF(D2557&lt;&gt;"",VLOOKUP(D2557,LISTAS·PAPP!$I$3:$M$16,2,0),"")</f>
        <v/>
      </c>
      <c r="AD2557" s="51" t="str">
        <f>IF(D2557&lt;&gt;"",VLOOKUP(D2557,LISTAS·PAPP!$I$3:$M$16,3,0),"")</f>
        <v/>
      </c>
      <c r="AE2557" s="52" t="str">
        <f>IF(D2557&lt;&gt;"",VLOOKUP(D2557,LISTAS·PAPP!$I$3:$M$16,4,0),"")</f>
        <v/>
      </c>
      <c r="AF2557" s="51" t="str">
        <f>IF(D2557&lt;&gt;"",VLOOKUP(D2557,LISTAS·PAPP!$I$3:$M$16,5,0),"")</f>
        <v/>
      </c>
      <c r="AG2557" s="52" t="str">
        <f>IF(AH2557&lt;&gt;"",VLOOKUP(AH2557,LISTAS·PAPP!$O$3:$P$74,2,0),"")</f>
        <v/>
      </c>
      <c r="AH2557" s="58"/>
      <c r="AI2557" s="60"/>
      <c r="AJ2557" s="51" t="str">
        <f>IF(AI2557&lt;&gt;"",VLOOKUP(AI2557,LISTAS·PAPP!$X$4:$Y$80,2,0),"")</f>
        <v/>
      </c>
      <c r="AK2557" s="58"/>
      <c r="AL2557" s="60"/>
      <c r="AM2557" s="51" t="str">
        <f>IF(ISERROR(VLOOKUP(AL2557,LISTAS·PAPP!$AD$4:$AE$334,2,0))," ",VLOOKUP(AL2557,LISTAS·PAPP!$AD$4:$AE$334,2,0))</f>
        <v xml:space="preserve"> </v>
      </c>
      <c r="AN2557" s="63"/>
      <c r="AO2557" s="64"/>
      <c r="AP2557" s="64"/>
      <c r="AQ2557" s="64"/>
      <c r="AR2557" s="64"/>
      <c r="AS2557" s="64"/>
      <c r="AT2557" s="64"/>
      <c r="AU2557" s="64"/>
      <c r="AV2557" s="64"/>
      <c r="AW2557" s="64"/>
      <c r="AX2557" s="64"/>
      <c r="AY2557" s="64"/>
      <c r="AZ2557" s="64"/>
      <c r="BA2557" s="53" t="str">
        <f t="shared" si="118"/>
        <v/>
      </c>
      <c r="BB2557" s="54" t="str">
        <f t="shared" si="119"/>
        <v/>
      </c>
      <c r="BC2557" s="55" t="str">
        <f t="shared" si="120"/>
        <v xml:space="preserve"> </v>
      </c>
    </row>
    <row r="2558" spans="1:55" x14ac:dyDescent="0.25">
      <c r="A2558" s="58"/>
      <c r="B2558" s="58"/>
      <c r="C2558" s="58"/>
      <c r="D2558" s="58"/>
      <c r="E2558" s="51" t="str">
        <f>IF(C2558&lt;&gt;"",VLOOKUP(MID(C2558,18,5),LISTAS·PAPP!$E$4:$F$76,2,0),"")</f>
        <v/>
      </c>
      <c r="F2558" s="58"/>
      <c r="G2558" s="51" t="str">
        <f>IF(F2558&lt;&gt;"",VLOOKUP(F2558,LISTAS·PAPP!$R$3:$T$221,3,0),"")</f>
        <v/>
      </c>
      <c r="H2558" s="58"/>
      <c r="I2558" s="66"/>
      <c r="J2558" s="66"/>
      <c r="K2558" s="67"/>
      <c r="L2558" s="66"/>
      <c r="M2558" s="60"/>
      <c r="N2558" s="60"/>
      <c r="O2558" s="60"/>
      <c r="P2558" s="60"/>
      <c r="Q2558" s="60"/>
      <c r="R2558" s="60"/>
      <c r="S2558" s="60"/>
      <c r="T2558" s="60"/>
      <c r="U2558" s="60"/>
      <c r="V2558" s="60"/>
      <c r="W2558" s="60"/>
      <c r="X2558" s="60"/>
      <c r="Y2558" s="52" t="str">
        <f>IF(A2558&lt;&gt;"",IF(D2558="DIRECCIÓN_DE_TRANSFERENCIAS","280 0031",VLOOKUP(C2558,LISTAS·PAPP!$C$3:$D$76,2,0)),"")</f>
        <v/>
      </c>
      <c r="Z2558" s="61"/>
      <c r="AA2558" s="62"/>
      <c r="AB2558" s="62"/>
      <c r="AC2558" s="65" t="str">
        <f>IF(D2558&lt;&gt;"",VLOOKUP(D2558,LISTAS·PAPP!$I$3:$M$16,2,0),"")</f>
        <v/>
      </c>
      <c r="AD2558" s="51" t="str">
        <f>IF(D2558&lt;&gt;"",VLOOKUP(D2558,LISTAS·PAPP!$I$3:$M$16,3,0),"")</f>
        <v/>
      </c>
      <c r="AE2558" s="52" t="str">
        <f>IF(D2558&lt;&gt;"",VLOOKUP(D2558,LISTAS·PAPP!$I$3:$M$16,4,0),"")</f>
        <v/>
      </c>
      <c r="AF2558" s="51" t="str">
        <f>IF(D2558&lt;&gt;"",VLOOKUP(D2558,LISTAS·PAPP!$I$3:$M$16,5,0),"")</f>
        <v/>
      </c>
      <c r="AG2558" s="52" t="str">
        <f>IF(AH2558&lt;&gt;"",VLOOKUP(AH2558,LISTAS·PAPP!$O$3:$P$74,2,0),"")</f>
        <v/>
      </c>
      <c r="AH2558" s="58"/>
      <c r="AI2558" s="60"/>
      <c r="AJ2558" s="51" t="str">
        <f>IF(AI2558&lt;&gt;"",VLOOKUP(AI2558,LISTAS·PAPP!$X$4:$Y$80,2,0),"")</f>
        <v/>
      </c>
      <c r="AK2558" s="58"/>
      <c r="AL2558" s="60"/>
      <c r="AM2558" s="51" t="str">
        <f>IF(ISERROR(VLOOKUP(AL2558,LISTAS·PAPP!$AD$4:$AE$334,2,0))," ",VLOOKUP(AL2558,LISTAS·PAPP!$AD$4:$AE$334,2,0))</f>
        <v xml:space="preserve"> </v>
      </c>
      <c r="AN2558" s="63"/>
      <c r="AO2558" s="64"/>
      <c r="AP2558" s="64"/>
      <c r="AQ2558" s="64"/>
      <c r="AR2558" s="64"/>
      <c r="AS2558" s="64"/>
      <c r="AT2558" s="64"/>
      <c r="AU2558" s="64"/>
      <c r="AV2558" s="64"/>
      <c r="AW2558" s="64"/>
      <c r="AX2558" s="64"/>
      <c r="AY2558" s="64"/>
      <c r="AZ2558" s="64"/>
      <c r="BA2558" s="53" t="str">
        <f t="shared" si="118"/>
        <v/>
      </c>
      <c r="BB2558" s="54" t="str">
        <f t="shared" si="119"/>
        <v/>
      </c>
      <c r="BC2558" s="55" t="str">
        <f t="shared" si="120"/>
        <v xml:space="preserve"> </v>
      </c>
    </row>
    <row r="2559" spans="1:55" x14ac:dyDescent="0.25">
      <c r="A2559" s="58"/>
      <c r="B2559" s="58"/>
      <c r="C2559" s="58"/>
      <c r="D2559" s="58"/>
      <c r="E2559" s="51" t="str">
        <f>IF(C2559&lt;&gt;"",VLOOKUP(MID(C2559,18,5),LISTAS·PAPP!$E$4:$F$76,2,0),"")</f>
        <v/>
      </c>
      <c r="F2559" s="58"/>
      <c r="G2559" s="51" t="str">
        <f>IF(F2559&lt;&gt;"",VLOOKUP(F2559,LISTAS·PAPP!$R$3:$T$221,3,0),"")</f>
        <v/>
      </c>
      <c r="H2559" s="58"/>
      <c r="I2559" s="66"/>
      <c r="J2559" s="66"/>
      <c r="K2559" s="67"/>
      <c r="L2559" s="66"/>
      <c r="M2559" s="60"/>
      <c r="N2559" s="60"/>
      <c r="O2559" s="60"/>
      <c r="P2559" s="60"/>
      <c r="Q2559" s="60"/>
      <c r="R2559" s="60"/>
      <c r="S2559" s="60"/>
      <c r="T2559" s="60"/>
      <c r="U2559" s="60"/>
      <c r="V2559" s="60"/>
      <c r="W2559" s="60"/>
      <c r="X2559" s="60"/>
      <c r="Y2559" s="52" t="str">
        <f>IF(A2559&lt;&gt;"",IF(D2559="DIRECCIÓN_DE_TRANSFERENCIAS","280 0031",VLOOKUP(C2559,LISTAS·PAPP!$C$3:$D$76,2,0)),"")</f>
        <v/>
      </c>
      <c r="Z2559" s="61"/>
      <c r="AA2559" s="62"/>
      <c r="AB2559" s="62"/>
      <c r="AC2559" s="65" t="str">
        <f>IF(D2559&lt;&gt;"",VLOOKUP(D2559,LISTAS·PAPP!$I$3:$M$16,2,0),"")</f>
        <v/>
      </c>
      <c r="AD2559" s="51" t="str">
        <f>IF(D2559&lt;&gt;"",VLOOKUP(D2559,LISTAS·PAPP!$I$3:$M$16,3,0),"")</f>
        <v/>
      </c>
      <c r="AE2559" s="52" t="str">
        <f>IF(D2559&lt;&gt;"",VLOOKUP(D2559,LISTAS·PAPP!$I$3:$M$16,4,0),"")</f>
        <v/>
      </c>
      <c r="AF2559" s="51" t="str">
        <f>IF(D2559&lt;&gt;"",VLOOKUP(D2559,LISTAS·PAPP!$I$3:$M$16,5,0),"")</f>
        <v/>
      </c>
      <c r="AG2559" s="52" t="str">
        <f>IF(AH2559&lt;&gt;"",VLOOKUP(AH2559,LISTAS·PAPP!$O$3:$P$74,2,0),"")</f>
        <v/>
      </c>
      <c r="AH2559" s="58"/>
      <c r="AI2559" s="60"/>
      <c r="AJ2559" s="51" t="str">
        <f>IF(AI2559&lt;&gt;"",VLOOKUP(AI2559,LISTAS·PAPP!$X$4:$Y$80,2,0),"")</f>
        <v/>
      </c>
      <c r="AK2559" s="58"/>
      <c r="AL2559" s="60"/>
      <c r="AM2559" s="51" t="str">
        <f>IF(ISERROR(VLOOKUP(AL2559,LISTAS·PAPP!$AD$4:$AE$334,2,0))," ",VLOOKUP(AL2559,LISTAS·PAPP!$AD$4:$AE$334,2,0))</f>
        <v xml:space="preserve"> </v>
      </c>
      <c r="AN2559" s="63"/>
      <c r="AO2559" s="64"/>
      <c r="AP2559" s="64"/>
      <c r="AQ2559" s="64"/>
      <c r="AR2559" s="64"/>
      <c r="AS2559" s="64"/>
      <c r="AT2559" s="64"/>
      <c r="AU2559" s="64"/>
      <c r="AV2559" s="64"/>
      <c r="AW2559" s="64"/>
      <c r="AX2559" s="64"/>
      <c r="AY2559" s="64"/>
      <c r="AZ2559" s="64"/>
      <c r="BA2559" s="53" t="str">
        <f t="shared" si="118"/>
        <v/>
      </c>
      <c r="BB2559" s="54" t="str">
        <f t="shared" si="119"/>
        <v/>
      </c>
      <c r="BC2559" s="55" t="str">
        <f t="shared" si="120"/>
        <v xml:space="preserve"> </v>
      </c>
    </row>
    <row r="2560" spans="1:55" x14ac:dyDescent="0.25">
      <c r="A2560" s="58"/>
      <c r="B2560" s="58"/>
      <c r="C2560" s="58"/>
      <c r="D2560" s="58"/>
      <c r="E2560" s="51" t="str">
        <f>IF(C2560&lt;&gt;"",VLOOKUP(MID(C2560,18,5),LISTAS·PAPP!$E$4:$F$76,2,0),"")</f>
        <v/>
      </c>
      <c r="F2560" s="58"/>
      <c r="G2560" s="51" t="str">
        <f>IF(F2560&lt;&gt;"",VLOOKUP(F2560,LISTAS·PAPP!$R$3:$T$221,3,0),"")</f>
        <v/>
      </c>
      <c r="H2560" s="58"/>
      <c r="I2560" s="66"/>
      <c r="J2560" s="66"/>
      <c r="K2560" s="67"/>
      <c r="L2560" s="66"/>
      <c r="M2560" s="60"/>
      <c r="N2560" s="60"/>
      <c r="O2560" s="60"/>
      <c r="P2560" s="60"/>
      <c r="Q2560" s="60"/>
      <c r="R2560" s="60"/>
      <c r="S2560" s="60"/>
      <c r="T2560" s="60"/>
      <c r="U2560" s="60"/>
      <c r="V2560" s="60"/>
      <c r="W2560" s="60"/>
      <c r="X2560" s="60"/>
      <c r="Y2560" s="52" t="str">
        <f>IF(A2560&lt;&gt;"",IF(D2560="DIRECCIÓN_DE_TRANSFERENCIAS","280 0031",VLOOKUP(C2560,LISTAS·PAPP!$C$3:$D$76,2,0)),"")</f>
        <v/>
      </c>
      <c r="Z2560" s="61"/>
      <c r="AA2560" s="62"/>
      <c r="AB2560" s="62"/>
      <c r="AC2560" s="65" t="str">
        <f>IF(D2560&lt;&gt;"",VLOOKUP(D2560,LISTAS·PAPP!$I$3:$M$16,2,0),"")</f>
        <v/>
      </c>
      <c r="AD2560" s="51" t="str">
        <f>IF(D2560&lt;&gt;"",VLOOKUP(D2560,LISTAS·PAPP!$I$3:$M$16,3,0),"")</f>
        <v/>
      </c>
      <c r="AE2560" s="52" t="str">
        <f>IF(D2560&lt;&gt;"",VLOOKUP(D2560,LISTAS·PAPP!$I$3:$M$16,4,0),"")</f>
        <v/>
      </c>
      <c r="AF2560" s="51" t="str">
        <f>IF(D2560&lt;&gt;"",VLOOKUP(D2560,LISTAS·PAPP!$I$3:$M$16,5,0),"")</f>
        <v/>
      </c>
      <c r="AG2560" s="52" t="str">
        <f>IF(AH2560&lt;&gt;"",VLOOKUP(AH2560,LISTAS·PAPP!$O$3:$P$74,2,0),"")</f>
        <v/>
      </c>
      <c r="AH2560" s="58"/>
      <c r="AI2560" s="60"/>
      <c r="AJ2560" s="51" t="str">
        <f>IF(AI2560&lt;&gt;"",VLOOKUP(AI2560,LISTAS·PAPP!$X$4:$Y$80,2,0),"")</f>
        <v/>
      </c>
      <c r="AK2560" s="58"/>
      <c r="AL2560" s="60"/>
      <c r="AM2560" s="51" t="str">
        <f>IF(ISERROR(VLOOKUP(AL2560,LISTAS·PAPP!$AD$4:$AE$334,2,0))," ",VLOOKUP(AL2560,LISTAS·PAPP!$AD$4:$AE$334,2,0))</f>
        <v xml:space="preserve"> </v>
      </c>
      <c r="AN2560" s="63"/>
      <c r="AO2560" s="64"/>
      <c r="AP2560" s="64"/>
      <c r="AQ2560" s="64"/>
      <c r="AR2560" s="64"/>
      <c r="AS2560" s="64"/>
      <c r="AT2560" s="64"/>
      <c r="AU2560" s="64"/>
      <c r="AV2560" s="64"/>
      <c r="AW2560" s="64"/>
      <c r="AX2560" s="64"/>
      <c r="AY2560" s="64"/>
      <c r="AZ2560" s="64"/>
      <c r="BA2560" s="53" t="str">
        <f t="shared" si="118"/>
        <v/>
      </c>
      <c r="BB2560" s="54" t="str">
        <f t="shared" si="119"/>
        <v/>
      </c>
      <c r="BC2560" s="55" t="str">
        <f t="shared" si="120"/>
        <v xml:space="preserve"> </v>
      </c>
    </row>
    <row r="2561" spans="1:55" x14ac:dyDescent="0.25">
      <c r="A2561" s="58"/>
      <c r="B2561" s="58"/>
      <c r="C2561" s="58"/>
      <c r="D2561" s="58"/>
      <c r="E2561" s="51" t="str">
        <f>IF(C2561&lt;&gt;"",VLOOKUP(MID(C2561,18,5),LISTAS·PAPP!$E$4:$F$76,2,0),"")</f>
        <v/>
      </c>
      <c r="F2561" s="58"/>
      <c r="G2561" s="51" t="str">
        <f>IF(F2561&lt;&gt;"",VLOOKUP(F2561,LISTAS·PAPP!$R$3:$T$221,3,0),"")</f>
        <v/>
      </c>
      <c r="H2561" s="58"/>
      <c r="I2561" s="66"/>
      <c r="J2561" s="66"/>
      <c r="K2561" s="67"/>
      <c r="L2561" s="66"/>
      <c r="M2561" s="60"/>
      <c r="N2561" s="60"/>
      <c r="O2561" s="60"/>
      <c r="P2561" s="60"/>
      <c r="Q2561" s="60"/>
      <c r="R2561" s="60"/>
      <c r="S2561" s="60"/>
      <c r="T2561" s="60"/>
      <c r="U2561" s="60"/>
      <c r="V2561" s="60"/>
      <c r="W2561" s="60"/>
      <c r="X2561" s="60"/>
      <c r="Y2561" s="52" t="str">
        <f>IF(A2561&lt;&gt;"",IF(D2561="DIRECCIÓN_DE_TRANSFERENCIAS","280 0031",VLOOKUP(C2561,LISTAS·PAPP!$C$3:$D$76,2,0)),"")</f>
        <v/>
      </c>
      <c r="Z2561" s="61"/>
      <c r="AA2561" s="62"/>
      <c r="AB2561" s="62"/>
      <c r="AC2561" s="65" t="str">
        <f>IF(D2561&lt;&gt;"",VLOOKUP(D2561,LISTAS·PAPP!$I$3:$M$16,2,0),"")</f>
        <v/>
      </c>
      <c r="AD2561" s="51" t="str">
        <f>IF(D2561&lt;&gt;"",VLOOKUP(D2561,LISTAS·PAPP!$I$3:$M$16,3,0),"")</f>
        <v/>
      </c>
      <c r="AE2561" s="52" t="str">
        <f>IF(D2561&lt;&gt;"",VLOOKUP(D2561,LISTAS·PAPP!$I$3:$M$16,4,0),"")</f>
        <v/>
      </c>
      <c r="AF2561" s="51" t="str">
        <f>IF(D2561&lt;&gt;"",VLOOKUP(D2561,LISTAS·PAPP!$I$3:$M$16,5,0),"")</f>
        <v/>
      </c>
      <c r="AG2561" s="52" t="str">
        <f>IF(AH2561&lt;&gt;"",VLOOKUP(AH2561,LISTAS·PAPP!$O$3:$P$74,2,0),"")</f>
        <v/>
      </c>
      <c r="AH2561" s="58"/>
      <c r="AI2561" s="60"/>
      <c r="AJ2561" s="51" t="str">
        <f>IF(AI2561&lt;&gt;"",VLOOKUP(AI2561,LISTAS·PAPP!$X$4:$Y$80,2,0),"")</f>
        <v/>
      </c>
      <c r="AK2561" s="58"/>
      <c r="AL2561" s="60"/>
      <c r="AM2561" s="51" t="str">
        <f>IF(ISERROR(VLOOKUP(AL2561,LISTAS·PAPP!$AD$4:$AE$334,2,0))," ",VLOOKUP(AL2561,LISTAS·PAPP!$AD$4:$AE$334,2,0))</f>
        <v xml:space="preserve"> </v>
      </c>
      <c r="AN2561" s="63"/>
      <c r="AO2561" s="64"/>
      <c r="AP2561" s="64"/>
      <c r="AQ2561" s="64"/>
      <c r="AR2561" s="64"/>
      <c r="AS2561" s="64"/>
      <c r="AT2561" s="64"/>
      <c r="AU2561" s="64"/>
      <c r="AV2561" s="64"/>
      <c r="AW2561" s="64"/>
      <c r="AX2561" s="64"/>
      <c r="AY2561" s="64"/>
      <c r="AZ2561" s="64"/>
      <c r="BA2561" s="53" t="str">
        <f t="shared" si="118"/>
        <v/>
      </c>
      <c r="BB2561" s="54" t="str">
        <f t="shared" si="119"/>
        <v/>
      </c>
      <c r="BC2561" s="55" t="str">
        <f t="shared" si="120"/>
        <v xml:space="preserve"> </v>
      </c>
    </row>
    <row r="2562" spans="1:55" x14ac:dyDescent="0.25">
      <c r="A2562" s="58"/>
      <c r="B2562" s="58"/>
      <c r="C2562" s="58"/>
      <c r="D2562" s="58"/>
      <c r="E2562" s="51" t="str">
        <f>IF(C2562&lt;&gt;"",VLOOKUP(MID(C2562,18,5),LISTAS·PAPP!$E$4:$F$76,2,0),"")</f>
        <v/>
      </c>
      <c r="F2562" s="58"/>
      <c r="G2562" s="51" t="str">
        <f>IF(F2562&lt;&gt;"",VLOOKUP(F2562,LISTAS·PAPP!$R$3:$T$221,3,0),"")</f>
        <v/>
      </c>
      <c r="H2562" s="58"/>
      <c r="I2562" s="66"/>
      <c r="J2562" s="66"/>
      <c r="K2562" s="67"/>
      <c r="L2562" s="66"/>
      <c r="M2562" s="60"/>
      <c r="N2562" s="60"/>
      <c r="O2562" s="60"/>
      <c r="P2562" s="60"/>
      <c r="Q2562" s="60"/>
      <c r="R2562" s="60"/>
      <c r="S2562" s="60"/>
      <c r="T2562" s="60"/>
      <c r="U2562" s="60"/>
      <c r="V2562" s="60"/>
      <c r="W2562" s="60"/>
      <c r="X2562" s="60"/>
      <c r="Y2562" s="52" t="str">
        <f>IF(A2562&lt;&gt;"",IF(D2562="DIRECCIÓN_DE_TRANSFERENCIAS","280 0031",VLOOKUP(C2562,LISTAS·PAPP!$C$3:$D$76,2,0)),"")</f>
        <v/>
      </c>
      <c r="Z2562" s="61"/>
      <c r="AA2562" s="62"/>
      <c r="AB2562" s="62"/>
      <c r="AC2562" s="65" t="str">
        <f>IF(D2562&lt;&gt;"",VLOOKUP(D2562,LISTAS·PAPP!$I$3:$M$16,2,0),"")</f>
        <v/>
      </c>
      <c r="AD2562" s="51" t="str">
        <f>IF(D2562&lt;&gt;"",VLOOKUP(D2562,LISTAS·PAPP!$I$3:$M$16,3,0),"")</f>
        <v/>
      </c>
      <c r="AE2562" s="52" t="str">
        <f>IF(D2562&lt;&gt;"",VLOOKUP(D2562,LISTAS·PAPP!$I$3:$M$16,4,0),"")</f>
        <v/>
      </c>
      <c r="AF2562" s="51" t="str">
        <f>IF(D2562&lt;&gt;"",VLOOKUP(D2562,LISTAS·PAPP!$I$3:$M$16,5,0),"")</f>
        <v/>
      </c>
      <c r="AG2562" s="52" t="str">
        <f>IF(AH2562&lt;&gt;"",VLOOKUP(AH2562,LISTAS·PAPP!$O$3:$P$74,2,0),"")</f>
        <v/>
      </c>
      <c r="AH2562" s="58"/>
      <c r="AI2562" s="60"/>
      <c r="AJ2562" s="51" t="str">
        <f>IF(AI2562&lt;&gt;"",VLOOKUP(AI2562,LISTAS·PAPP!$X$4:$Y$80,2,0),"")</f>
        <v/>
      </c>
      <c r="AK2562" s="58"/>
      <c r="AL2562" s="60"/>
      <c r="AM2562" s="51" t="str">
        <f>IF(ISERROR(VLOOKUP(AL2562,LISTAS·PAPP!$AD$4:$AE$334,2,0))," ",VLOOKUP(AL2562,LISTAS·PAPP!$AD$4:$AE$334,2,0))</f>
        <v xml:space="preserve"> </v>
      </c>
      <c r="AN2562" s="63"/>
      <c r="AO2562" s="64"/>
      <c r="AP2562" s="64"/>
      <c r="AQ2562" s="64"/>
      <c r="AR2562" s="64"/>
      <c r="AS2562" s="64"/>
      <c r="AT2562" s="64"/>
      <c r="AU2562" s="64"/>
      <c r="AV2562" s="64"/>
      <c r="AW2562" s="64"/>
      <c r="AX2562" s="64"/>
      <c r="AY2562" s="64"/>
      <c r="AZ2562" s="64"/>
      <c r="BA2562" s="53" t="str">
        <f t="shared" si="118"/>
        <v/>
      </c>
      <c r="BB2562" s="54" t="str">
        <f t="shared" si="119"/>
        <v/>
      </c>
      <c r="BC2562" s="55" t="str">
        <f t="shared" si="120"/>
        <v xml:space="preserve"> </v>
      </c>
    </row>
    <row r="2563" spans="1:55" x14ac:dyDescent="0.25">
      <c r="A2563" s="58"/>
      <c r="B2563" s="58"/>
      <c r="C2563" s="58"/>
      <c r="D2563" s="58"/>
      <c r="E2563" s="51" t="str">
        <f>IF(C2563&lt;&gt;"",VLOOKUP(MID(C2563,18,5),LISTAS·PAPP!$E$4:$F$76,2,0),"")</f>
        <v/>
      </c>
      <c r="F2563" s="58"/>
      <c r="G2563" s="51" t="str">
        <f>IF(F2563&lt;&gt;"",VLOOKUP(F2563,LISTAS·PAPP!$R$3:$T$221,3,0),"")</f>
        <v/>
      </c>
      <c r="H2563" s="58"/>
      <c r="I2563" s="66"/>
      <c r="J2563" s="66"/>
      <c r="K2563" s="67"/>
      <c r="L2563" s="66"/>
      <c r="M2563" s="60"/>
      <c r="N2563" s="60"/>
      <c r="O2563" s="60"/>
      <c r="P2563" s="60"/>
      <c r="Q2563" s="60"/>
      <c r="R2563" s="60"/>
      <c r="S2563" s="60"/>
      <c r="T2563" s="60"/>
      <c r="U2563" s="60"/>
      <c r="V2563" s="60"/>
      <c r="W2563" s="60"/>
      <c r="X2563" s="60"/>
      <c r="Y2563" s="52" t="str">
        <f>IF(A2563&lt;&gt;"",IF(D2563="DIRECCIÓN_DE_TRANSFERENCIAS","280 0031",VLOOKUP(C2563,LISTAS·PAPP!$C$3:$D$76,2,0)),"")</f>
        <v/>
      </c>
      <c r="Z2563" s="61"/>
      <c r="AA2563" s="62"/>
      <c r="AB2563" s="62"/>
      <c r="AC2563" s="65" t="str">
        <f>IF(D2563&lt;&gt;"",VLOOKUP(D2563,LISTAS·PAPP!$I$3:$M$16,2,0),"")</f>
        <v/>
      </c>
      <c r="AD2563" s="51" t="str">
        <f>IF(D2563&lt;&gt;"",VLOOKUP(D2563,LISTAS·PAPP!$I$3:$M$16,3,0),"")</f>
        <v/>
      </c>
      <c r="AE2563" s="52" t="str">
        <f>IF(D2563&lt;&gt;"",VLOOKUP(D2563,LISTAS·PAPP!$I$3:$M$16,4,0),"")</f>
        <v/>
      </c>
      <c r="AF2563" s="51" t="str">
        <f>IF(D2563&lt;&gt;"",VLOOKUP(D2563,LISTAS·PAPP!$I$3:$M$16,5,0),"")</f>
        <v/>
      </c>
      <c r="AG2563" s="52" t="str">
        <f>IF(AH2563&lt;&gt;"",VLOOKUP(AH2563,LISTAS·PAPP!$O$3:$P$74,2,0),"")</f>
        <v/>
      </c>
      <c r="AH2563" s="58"/>
      <c r="AI2563" s="60"/>
      <c r="AJ2563" s="51" t="str">
        <f>IF(AI2563&lt;&gt;"",VLOOKUP(AI2563,LISTAS·PAPP!$X$4:$Y$80,2,0),"")</f>
        <v/>
      </c>
      <c r="AK2563" s="58"/>
      <c r="AL2563" s="60"/>
      <c r="AM2563" s="51" t="str">
        <f>IF(ISERROR(VLOOKUP(AL2563,LISTAS·PAPP!$AD$4:$AE$334,2,0))," ",VLOOKUP(AL2563,LISTAS·PAPP!$AD$4:$AE$334,2,0))</f>
        <v xml:space="preserve"> </v>
      </c>
      <c r="AN2563" s="63"/>
      <c r="AO2563" s="64"/>
      <c r="AP2563" s="64"/>
      <c r="AQ2563" s="64"/>
      <c r="AR2563" s="64"/>
      <c r="AS2563" s="64"/>
      <c r="AT2563" s="64"/>
      <c r="AU2563" s="64"/>
      <c r="AV2563" s="64"/>
      <c r="AW2563" s="64"/>
      <c r="AX2563" s="64"/>
      <c r="AY2563" s="64"/>
      <c r="AZ2563" s="64"/>
      <c r="BA2563" s="53" t="str">
        <f t="shared" si="118"/>
        <v/>
      </c>
      <c r="BB2563" s="54" t="str">
        <f t="shared" si="119"/>
        <v/>
      </c>
      <c r="BC2563" s="55" t="str">
        <f t="shared" si="120"/>
        <v xml:space="preserve"> </v>
      </c>
    </row>
    <row r="2564" spans="1:55" x14ac:dyDescent="0.25">
      <c r="A2564" s="58"/>
      <c r="B2564" s="58"/>
      <c r="C2564" s="58"/>
      <c r="D2564" s="58"/>
      <c r="E2564" s="51" t="str">
        <f>IF(C2564&lt;&gt;"",VLOOKUP(MID(C2564,18,5),LISTAS·PAPP!$E$4:$F$76,2,0),"")</f>
        <v/>
      </c>
      <c r="F2564" s="58"/>
      <c r="G2564" s="51" t="str">
        <f>IF(F2564&lt;&gt;"",VLOOKUP(F2564,LISTAS·PAPP!$R$3:$T$221,3,0),"")</f>
        <v/>
      </c>
      <c r="H2564" s="58"/>
      <c r="I2564" s="66"/>
      <c r="J2564" s="66"/>
      <c r="K2564" s="67"/>
      <c r="L2564" s="66"/>
      <c r="M2564" s="60"/>
      <c r="N2564" s="60"/>
      <c r="O2564" s="60"/>
      <c r="P2564" s="60"/>
      <c r="Q2564" s="60"/>
      <c r="R2564" s="60"/>
      <c r="S2564" s="60"/>
      <c r="T2564" s="60"/>
      <c r="U2564" s="60"/>
      <c r="V2564" s="60"/>
      <c r="W2564" s="60"/>
      <c r="X2564" s="60"/>
      <c r="Y2564" s="52" t="str">
        <f>IF(A2564&lt;&gt;"",IF(D2564="DIRECCIÓN_DE_TRANSFERENCIAS","280 0031",VLOOKUP(C2564,LISTAS·PAPP!$C$3:$D$76,2,0)),"")</f>
        <v/>
      </c>
      <c r="Z2564" s="61"/>
      <c r="AA2564" s="62"/>
      <c r="AB2564" s="62"/>
      <c r="AC2564" s="65" t="str">
        <f>IF(D2564&lt;&gt;"",VLOOKUP(D2564,LISTAS·PAPP!$I$3:$M$16,2,0),"")</f>
        <v/>
      </c>
      <c r="AD2564" s="51" t="str">
        <f>IF(D2564&lt;&gt;"",VLOOKUP(D2564,LISTAS·PAPP!$I$3:$M$16,3,0),"")</f>
        <v/>
      </c>
      <c r="AE2564" s="52" t="str">
        <f>IF(D2564&lt;&gt;"",VLOOKUP(D2564,LISTAS·PAPP!$I$3:$M$16,4,0),"")</f>
        <v/>
      </c>
      <c r="AF2564" s="51" t="str">
        <f>IF(D2564&lt;&gt;"",VLOOKUP(D2564,LISTAS·PAPP!$I$3:$M$16,5,0),"")</f>
        <v/>
      </c>
      <c r="AG2564" s="52" t="str">
        <f>IF(AH2564&lt;&gt;"",VLOOKUP(AH2564,LISTAS·PAPP!$O$3:$P$74,2,0),"")</f>
        <v/>
      </c>
      <c r="AH2564" s="58"/>
      <c r="AI2564" s="60"/>
      <c r="AJ2564" s="51" t="str">
        <f>IF(AI2564&lt;&gt;"",VLOOKUP(AI2564,LISTAS·PAPP!$X$4:$Y$80,2,0),"")</f>
        <v/>
      </c>
      <c r="AK2564" s="58"/>
      <c r="AL2564" s="60"/>
      <c r="AM2564" s="51" t="str">
        <f>IF(ISERROR(VLOOKUP(AL2564,LISTAS·PAPP!$AD$4:$AE$334,2,0))," ",VLOOKUP(AL2564,LISTAS·PAPP!$AD$4:$AE$334,2,0))</f>
        <v xml:space="preserve"> </v>
      </c>
      <c r="AN2564" s="63"/>
      <c r="AO2564" s="64"/>
      <c r="AP2564" s="64"/>
      <c r="AQ2564" s="64"/>
      <c r="AR2564" s="64"/>
      <c r="AS2564" s="64"/>
      <c r="AT2564" s="64"/>
      <c r="AU2564" s="64"/>
      <c r="AV2564" s="64"/>
      <c r="AW2564" s="64"/>
      <c r="AX2564" s="64"/>
      <c r="AY2564" s="64"/>
      <c r="AZ2564" s="64"/>
      <c r="BA2564" s="53" t="str">
        <f t="shared" si="118"/>
        <v/>
      </c>
      <c r="BB2564" s="54" t="str">
        <f t="shared" si="119"/>
        <v/>
      </c>
      <c r="BC2564" s="55" t="str">
        <f t="shared" si="120"/>
        <v xml:space="preserve"> </v>
      </c>
    </row>
    <row r="2565" spans="1:55" x14ac:dyDescent="0.25">
      <c r="A2565" s="58"/>
      <c r="B2565" s="58"/>
      <c r="C2565" s="58"/>
      <c r="D2565" s="58"/>
      <c r="E2565" s="51" t="str">
        <f>IF(C2565&lt;&gt;"",VLOOKUP(MID(C2565,18,5),LISTAS·PAPP!$E$4:$F$76,2,0),"")</f>
        <v/>
      </c>
      <c r="F2565" s="58"/>
      <c r="G2565" s="51" t="str">
        <f>IF(F2565&lt;&gt;"",VLOOKUP(F2565,LISTAS·PAPP!$R$3:$T$221,3,0),"")</f>
        <v/>
      </c>
      <c r="H2565" s="58"/>
      <c r="I2565" s="66"/>
      <c r="J2565" s="66"/>
      <c r="K2565" s="67"/>
      <c r="L2565" s="66"/>
      <c r="M2565" s="60"/>
      <c r="N2565" s="60"/>
      <c r="O2565" s="60"/>
      <c r="P2565" s="60"/>
      <c r="Q2565" s="60"/>
      <c r="R2565" s="60"/>
      <c r="S2565" s="60"/>
      <c r="T2565" s="60"/>
      <c r="U2565" s="60"/>
      <c r="V2565" s="60"/>
      <c r="W2565" s="60"/>
      <c r="X2565" s="60"/>
      <c r="Y2565" s="52" t="str">
        <f>IF(A2565&lt;&gt;"",IF(D2565="DIRECCIÓN_DE_TRANSFERENCIAS","280 0031",VLOOKUP(C2565,LISTAS·PAPP!$C$3:$D$76,2,0)),"")</f>
        <v/>
      </c>
      <c r="Z2565" s="61"/>
      <c r="AA2565" s="62"/>
      <c r="AB2565" s="62"/>
      <c r="AC2565" s="65" t="str">
        <f>IF(D2565&lt;&gt;"",VLOOKUP(D2565,LISTAS·PAPP!$I$3:$M$16,2,0),"")</f>
        <v/>
      </c>
      <c r="AD2565" s="51" t="str">
        <f>IF(D2565&lt;&gt;"",VLOOKUP(D2565,LISTAS·PAPP!$I$3:$M$16,3,0),"")</f>
        <v/>
      </c>
      <c r="AE2565" s="52" t="str">
        <f>IF(D2565&lt;&gt;"",VLOOKUP(D2565,LISTAS·PAPP!$I$3:$M$16,4,0),"")</f>
        <v/>
      </c>
      <c r="AF2565" s="51" t="str">
        <f>IF(D2565&lt;&gt;"",VLOOKUP(D2565,LISTAS·PAPP!$I$3:$M$16,5,0),"")</f>
        <v/>
      </c>
      <c r="AG2565" s="52" t="str">
        <f>IF(AH2565&lt;&gt;"",VLOOKUP(AH2565,LISTAS·PAPP!$O$3:$P$74,2,0),"")</f>
        <v/>
      </c>
      <c r="AH2565" s="58"/>
      <c r="AI2565" s="60"/>
      <c r="AJ2565" s="51" t="str">
        <f>IF(AI2565&lt;&gt;"",VLOOKUP(AI2565,LISTAS·PAPP!$X$4:$Y$80,2,0),"")</f>
        <v/>
      </c>
      <c r="AK2565" s="58"/>
      <c r="AL2565" s="60"/>
      <c r="AM2565" s="51" t="str">
        <f>IF(ISERROR(VLOOKUP(AL2565,LISTAS·PAPP!$AD$4:$AE$334,2,0))," ",VLOOKUP(AL2565,LISTAS·PAPP!$AD$4:$AE$334,2,0))</f>
        <v xml:space="preserve"> </v>
      </c>
      <c r="AN2565" s="63"/>
      <c r="AO2565" s="64"/>
      <c r="AP2565" s="64"/>
      <c r="AQ2565" s="64"/>
      <c r="AR2565" s="64"/>
      <c r="AS2565" s="64"/>
      <c r="AT2565" s="64"/>
      <c r="AU2565" s="64"/>
      <c r="AV2565" s="64"/>
      <c r="AW2565" s="64"/>
      <c r="AX2565" s="64"/>
      <c r="AY2565" s="64"/>
      <c r="AZ2565" s="64"/>
      <c r="BA2565" s="53" t="str">
        <f t="shared" si="118"/>
        <v/>
      </c>
      <c r="BB2565" s="54" t="str">
        <f t="shared" si="119"/>
        <v/>
      </c>
      <c r="BC2565" s="55" t="str">
        <f t="shared" si="120"/>
        <v xml:space="preserve"> </v>
      </c>
    </row>
    <row r="2566" spans="1:55" x14ac:dyDescent="0.25">
      <c r="A2566" s="58"/>
      <c r="B2566" s="58"/>
      <c r="C2566" s="58"/>
      <c r="D2566" s="58"/>
      <c r="E2566" s="51" t="str">
        <f>IF(C2566&lt;&gt;"",VLOOKUP(MID(C2566,18,5),LISTAS·PAPP!$E$4:$F$76,2,0),"")</f>
        <v/>
      </c>
      <c r="F2566" s="58"/>
      <c r="G2566" s="51" t="str">
        <f>IF(F2566&lt;&gt;"",VLOOKUP(F2566,LISTAS·PAPP!$R$3:$T$221,3,0),"")</f>
        <v/>
      </c>
      <c r="H2566" s="58"/>
      <c r="I2566" s="66"/>
      <c r="J2566" s="66"/>
      <c r="K2566" s="67"/>
      <c r="L2566" s="66"/>
      <c r="M2566" s="60"/>
      <c r="N2566" s="60"/>
      <c r="O2566" s="60"/>
      <c r="P2566" s="60"/>
      <c r="Q2566" s="60"/>
      <c r="R2566" s="60"/>
      <c r="S2566" s="60"/>
      <c r="T2566" s="60"/>
      <c r="U2566" s="60"/>
      <c r="V2566" s="60"/>
      <c r="W2566" s="60"/>
      <c r="X2566" s="60"/>
      <c r="Y2566" s="52" t="str">
        <f>IF(A2566&lt;&gt;"",IF(D2566="DIRECCIÓN_DE_TRANSFERENCIAS","280 0031",VLOOKUP(C2566,LISTAS·PAPP!$C$3:$D$76,2,0)),"")</f>
        <v/>
      </c>
      <c r="Z2566" s="61"/>
      <c r="AA2566" s="62"/>
      <c r="AB2566" s="62"/>
      <c r="AC2566" s="65" t="str">
        <f>IF(D2566&lt;&gt;"",VLOOKUP(D2566,LISTAS·PAPP!$I$3:$M$16,2,0),"")</f>
        <v/>
      </c>
      <c r="AD2566" s="51" t="str">
        <f>IF(D2566&lt;&gt;"",VLOOKUP(D2566,LISTAS·PAPP!$I$3:$M$16,3,0),"")</f>
        <v/>
      </c>
      <c r="AE2566" s="52" t="str">
        <f>IF(D2566&lt;&gt;"",VLOOKUP(D2566,LISTAS·PAPP!$I$3:$M$16,4,0),"")</f>
        <v/>
      </c>
      <c r="AF2566" s="51" t="str">
        <f>IF(D2566&lt;&gt;"",VLOOKUP(D2566,LISTAS·PAPP!$I$3:$M$16,5,0),"")</f>
        <v/>
      </c>
      <c r="AG2566" s="52" t="str">
        <f>IF(AH2566&lt;&gt;"",VLOOKUP(AH2566,LISTAS·PAPP!$O$3:$P$74,2,0),"")</f>
        <v/>
      </c>
      <c r="AH2566" s="58"/>
      <c r="AI2566" s="60"/>
      <c r="AJ2566" s="51" t="str">
        <f>IF(AI2566&lt;&gt;"",VLOOKUP(AI2566,LISTAS·PAPP!$X$4:$Y$80,2,0),"")</f>
        <v/>
      </c>
      <c r="AK2566" s="58"/>
      <c r="AL2566" s="60"/>
      <c r="AM2566" s="51" t="str">
        <f>IF(ISERROR(VLOOKUP(AL2566,LISTAS·PAPP!$AD$4:$AE$334,2,0))," ",VLOOKUP(AL2566,LISTAS·PAPP!$AD$4:$AE$334,2,0))</f>
        <v xml:space="preserve"> </v>
      </c>
      <c r="AN2566" s="63"/>
      <c r="AO2566" s="64"/>
      <c r="AP2566" s="64"/>
      <c r="AQ2566" s="64"/>
      <c r="AR2566" s="64"/>
      <c r="AS2566" s="64"/>
      <c r="AT2566" s="64"/>
      <c r="AU2566" s="64"/>
      <c r="AV2566" s="64"/>
      <c r="AW2566" s="64"/>
      <c r="AX2566" s="64"/>
      <c r="AY2566" s="64"/>
      <c r="AZ2566" s="64"/>
      <c r="BA2566" s="53" t="str">
        <f t="shared" si="118"/>
        <v/>
      </c>
      <c r="BB2566" s="54" t="str">
        <f t="shared" si="119"/>
        <v/>
      </c>
      <c r="BC2566" s="55" t="str">
        <f t="shared" si="120"/>
        <v xml:space="preserve"> </v>
      </c>
    </row>
    <row r="2567" spans="1:55" x14ac:dyDescent="0.25">
      <c r="A2567" s="58"/>
      <c r="B2567" s="58"/>
      <c r="C2567" s="58"/>
      <c r="D2567" s="58"/>
      <c r="E2567" s="51" t="str">
        <f>IF(C2567&lt;&gt;"",VLOOKUP(MID(C2567,18,5),LISTAS·PAPP!$E$4:$F$76,2,0),"")</f>
        <v/>
      </c>
      <c r="F2567" s="58"/>
      <c r="G2567" s="51" t="str">
        <f>IF(F2567&lt;&gt;"",VLOOKUP(F2567,LISTAS·PAPP!$R$3:$T$221,3,0),"")</f>
        <v/>
      </c>
      <c r="H2567" s="58"/>
      <c r="I2567" s="66"/>
      <c r="J2567" s="66"/>
      <c r="K2567" s="67"/>
      <c r="L2567" s="66"/>
      <c r="M2567" s="60"/>
      <c r="N2567" s="60"/>
      <c r="O2567" s="60"/>
      <c r="P2567" s="60"/>
      <c r="Q2567" s="60"/>
      <c r="R2567" s="60"/>
      <c r="S2567" s="60"/>
      <c r="T2567" s="60"/>
      <c r="U2567" s="60"/>
      <c r="V2567" s="60"/>
      <c r="W2567" s="60"/>
      <c r="X2567" s="60"/>
      <c r="Y2567" s="52" t="str">
        <f>IF(A2567&lt;&gt;"",IF(D2567="DIRECCIÓN_DE_TRANSFERENCIAS","280 0031",VLOOKUP(C2567,LISTAS·PAPP!$C$3:$D$76,2,0)),"")</f>
        <v/>
      </c>
      <c r="Z2567" s="61"/>
      <c r="AA2567" s="62"/>
      <c r="AB2567" s="62"/>
      <c r="AC2567" s="65" t="str">
        <f>IF(D2567&lt;&gt;"",VLOOKUP(D2567,LISTAS·PAPP!$I$3:$M$16,2,0),"")</f>
        <v/>
      </c>
      <c r="AD2567" s="51" t="str">
        <f>IF(D2567&lt;&gt;"",VLOOKUP(D2567,LISTAS·PAPP!$I$3:$M$16,3,0),"")</f>
        <v/>
      </c>
      <c r="AE2567" s="52" t="str">
        <f>IF(D2567&lt;&gt;"",VLOOKUP(D2567,LISTAS·PAPP!$I$3:$M$16,4,0),"")</f>
        <v/>
      </c>
      <c r="AF2567" s="51" t="str">
        <f>IF(D2567&lt;&gt;"",VLOOKUP(D2567,LISTAS·PAPP!$I$3:$M$16,5,0),"")</f>
        <v/>
      </c>
      <c r="AG2567" s="52" t="str">
        <f>IF(AH2567&lt;&gt;"",VLOOKUP(AH2567,LISTAS·PAPP!$O$3:$P$74,2,0),"")</f>
        <v/>
      </c>
      <c r="AH2567" s="58"/>
      <c r="AI2567" s="60"/>
      <c r="AJ2567" s="51" t="str">
        <f>IF(AI2567&lt;&gt;"",VLOOKUP(AI2567,LISTAS·PAPP!$X$4:$Y$80,2,0),"")</f>
        <v/>
      </c>
      <c r="AK2567" s="58"/>
      <c r="AL2567" s="60"/>
      <c r="AM2567" s="51" t="str">
        <f>IF(ISERROR(VLOOKUP(AL2567,LISTAS·PAPP!$AD$4:$AE$334,2,0))," ",VLOOKUP(AL2567,LISTAS·PAPP!$AD$4:$AE$334,2,0))</f>
        <v xml:space="preserve"> </v>
      </c>
      <c r="AN2567" s="63"/>
      <c r="AO2567" s="64"/>
      <c r="AP2567" s="64"/>
      <c r="AQ2567" s="64"/>
      <c r="AR2567" s="64"/>
      <c r="AS2567" s="64"/>
      <c r="AT2567" s="64"/>
      <c r="AU2567" s="64"/>
      <c r="AV2567" s="64"/>
      <c r="AW2567" s="64"/>
      <c r="AX2567" s="64"/>
      <c r="AY2567" s="64"/>
      <c r="AZ2567" s="64"/>
      <c r="BA2567" s="53" t="str">
        <f t="shared" si="118"/>
        <v/>
      </c>
      <c r="BB2567" s="54" t="str">
        <f t="shared" si="119"/>
        <v/>
      </c>
      <c r="BC2567" s="55" t="str">
        <f t="shared" si="120"/>
        <v xml:space="preserve"> </v>
      </c>
    </row>
    <row r="2568" spans="1:55" x14ac:dyDescent="0.25">
      <c r="A2568" s="58"/>
      <c r="B2568" s="58"/>
      <c r="C2568" s="58"/>
      <c r="D2568" s="58"/>
      <c r="E2568" s="51" t="str">
        <f>IF(C2568&lt;&gt;"",VLOOKUP(MID(C2568,18,5),LISTAS·PAPP!$E$4:$F$76,2,0),"")</f>
        <v/>
      </c>
      <c r="F2568" s="58"/>
      <c r="G2568" s="51" t="str">
        <f>IF(F2568&lt;&gt;"",VLOOKUP(F2568,LISTAS·PAPP!$R$3:$T$221,3,0),"")</f>
        <v/>
      </c>
      <c r="H2568" s="58"/>
      <c r="I2568" s="66"/>
      <c r="J2568" s="66"/>
      <c r="K2568" s="67"/>
      <c r="L2568" s="66"/>
      <c r="M2568" s="60"/>
      <c r="N2568" s="60"/>
      <c r="O2568" s="60"/>
      <c r="P2568" s="60"/>
      <c r="Q2568" s="60"/>
      <c r="R2568" s="60"/>
      <c r="S2568" s="60"/>
      <c r="T2568" s="60"/>
      <c r="U2568" s="60"/>
      <c r="V2568" s="60"/>
      <c r="W2568" s="60"/>
      <c r="X2568" s="60"/>
      <c r="Y2568" s="52" t="str">
        <f>IF(A2568&lt;&gt;"",IF(D2568="DIRECCIÓN_DE_TRANSFERENCIAS","280 0031",VLOOKUP(C2568,LISTAS·PAPP!$C$3:$D$76,2,0)),"")</f>
        <v/>
      </c>
      <c r="Z2568" s="61"/>
      <c r="AA2568" s="62"/>
      <c r="AB2568" s="62"/>
      <c r="AC2568" s="65" t="str">
        <f>IF(D2568&lt;&gt;"",VLOOKUP(D2568,LISTAS·PAPP!$I$3:$M$16,2,0),"")</f>
        <v/>
      </c>
      <c r="AD2568" s="51" t="str">
        <f>IF(D2568&lt;&gt;"",VLOOKUP(D2568,LISTAS·PAPP!$I$3:$M$16,3,0),"")</f>
        <v/>
      </c>
      <c r="AE2568" s="52" t="str">
        <f>IF(D2568&lt;&gt;"",VLOOKUP(D2568,LISTAS·PAPP!$I$3:$M$16,4,0),"")</f>
        <v/>
      </c>
      <c r="AF2568" s="51" t="str">
        <f>IF(D2568&lt;&gt;"",VLOOKUP(D2568,LISTAS·PAPP!$I$3:$M$16,5,0),"")</f>
        <v/>
      </c>
      <c r="AG2568" s="52" t="str">
        <f>IF(AH2568&lt;&gt;"",VLOOKUP(AH2568,LISTAS·PAPP!$O$3:$P$74,2,0),"")</f>
        <v/>
      </c>
      <c r="AH2568" s="58"/>
      <c r="AI2568" s="60"/>
      <c r="AJ2568" s="51" t="str">
        <f>IF(AI2568&lt;&gt;"",VLOOKUP(AI2568,LISTAS·PAPP!$X$4:$Y$80,2,0),"")</f>
        <v/>
      </c>
      <c r="AK2568" s="58"/>
      <c r="AL2568" s="60"/>
      <c r="AM2568" s="51" t="str">
        <f>IF(ISERROR(VLOOKUP(AL2568,LISTAS·PAPP!$AD$4:$AE$334,2,0))," ",VLOOKUP(AL2568,LISTAS·PAPP!$AD$4:$AE$334,2,0))</f>
        <v xml:space="preserve"> </v>
      </c>
      <c r="AN2568" s="63"/>
      <c r="AO2568" s="64"/>
      <c r="AP2568" s="64"/>
      <c r="AQ2568" s="64"/>
      <c r="AR2568" s="64"/>
      <c r="AS2568" s="64"/>
      <c r="AT2568" s="64"/>
      <c r="AU2568" s="64"/>
      <c r="AV2568" s="64"/>
      <c r="AW2568" s="64"/>
      <c r="AX2568" s="64"/>
      <c r="AY2568" s="64"/>
      <c r="AZ2568" s="64"/>
      <c r="BA2568" s="53" t="str">
        <f t="shared" si="118"/>
        <v/>
      </c>
      <c r="BB2568" s="54" t="str">
        <f t="shared" si="119"/>
        <v/>
      </c>
      <c r="BC2568" s="55" t="str">
        <f t="shared" si="120"/>
        <v xml:space="preserve"> </v>
      </c>
    </row>
    <row r="2569" spans="1:55" x14ac:dyDescent="0.25">
      <c r="A2569" s="58"/>
      <c r="B2569" s="58"/>
      <c r="C2569" s="58"/>
      <c r="D2569" s="58"/>
      <c r="E2569" s="51" t="str">
        <f>IF(C2569&lt;&gt;"",VLOOKUP(MID(C2569,18,5),LISTAS·PAPP!$E$4:$F$76,2,0),"")</f>
        <v/>
      </c>
      <c r="F2569" s="58"/>
      <c r="G2569" s="51" t="str">
        <f>IF(F2569&lt;&gt;"",VLOOKUP(F2569,LISTAS·PAPP!$R$3:$T$221,3,0),"")</f>
        <v/>
      </c>
      <c r="H2569" s="58"/>
      <c r="I2569" s="66"/>
      <c r="J2569" s="66"/>
      <c r="K2569" s="67"/>
      <c r="L2569" s="66"/>
      <c r="M2569" s="60"/>
      <c r="N2569" s="60"/>
      <c r="O2569" s="60"/>
      <c r="P2569" s="60"/>
      <c r="Q2569" s="60"/>
      <c r="R2569" s="60"/>
      <c r="S2569" s="60"/>
      <c r="T2569" s="60"/>
      <c r="U2569" s="60"/>
      <c r="V2569" s="60"/>
      <c r="W2569" s="60"/>
      <c r="X2569" s="60"/>
      <c r="Y2569" s="52" t="str">
        <f>IF(A2569&lt;&gt;"",IF(D2569="DIRECCIÓN_DE_TRANSFERENCIAS","280 0031",VLOOKUP(C2569,LISTAS·PAPP!$C$3:$D$76,2,0)),"")</f>
        <v/>
      </c>
      <c r="Z2569" s="61"/>
      <c r="AA2569" s="62"/>
      <c r="AB2569" s="62"/>
      <c r="AC2569" s="65" t="str">
        <f>IF(D2569&lt;&gt;"",VLOOKUP(D2569,LISTAS·PAPP!$I$3:$M$16,2,0),"")</f>
        <v/>
      </c>
      <c r="AD2569" s="51" t="str">
        <f>IF(D2569&lt;&gt;"",VLOOKUP(D2569,LISTAS·PAPP!$I$3:$M$16,3,0),"")</f>
        <v/>
      </c>
      <c r="AE2569" s="52" t="str">
        <f>IF(D2569&lt;&gt;"",VLOOKUP(D2569,LISTAS·PAPP!$I$3:$M$16,4,0),"")</f>
        <v/>
      </c>
      <c r="AF2569" s="51" t="str">
        <f>IF(D2569&lt;&gt;"",VLOOKUP(D2569,LISTAS·PAPP!$I$3:$M$16,5,0),"")</f>
        <v/>
      </c>
      <c r="AG2569" s="52" t="str">
        <f>IF(AH2569&lt;&gt;"",VLOOKUP(AH2569,LISTAS·PAPP!$O$3:$P$74,2,0),"")</f>
        <v/>
      </c>
      <c r="AH2569" s="58"/>
      <c r="AI2569" s="60"/>
      <c r="AJ2569" s="51" t="str">
        <f>IF(AI2569&lt;&gt;"",VLOOKUP(AI2569,LISTAS·PAPP!$X$4:$Y$80,2,0),"")</f>
        <v/>
      </c>
      <c r="AK2569" s="58"/>
      <c r="AL2569" s="60"/>
      <c r="AM2569" s="51" t="str">
        <f>IF(ISERROR(VLOOKUP(AL2569,LISTAS·PAPP!$AD$4:$AE$334,2,0))," ",VLOOKUP(AL2569,LISTAS·PAPP!$AD$4:$AE$334,2,0))</f>
        <v xml:space="preserve"> </v>
      </c>
      <c r="AN2569" s="63"/>
      <c r="AO2569" s="64"/>
      <c r="AP2569" s="64"/>
      <c r="AQ2569" s="64"/>
      <c r="AR2569" s="64"/>
      <c r="AS2569" s="64"/>
      <c r="AT2569" s="64"/>
      <c r="AU2569" s="64"/>
      <c r="AV2569" s="64"/>
      <c r="AW2569" s="64"/>
      <c r="AX2569" s="64"/>
      <c r="AY2569" s="64"/>
      <c r="AZ2569" s="64"/>
      <c r="BA2569" s="53" t="str">
        <f t="shared" si="118"/>
        <v/>
      </c>
      <c r="BB2569" s="54" t="str">
        <f t="shared" si="119"/>
        <v/>
      </c>
      <c r="BC2569" s="55" t="str">
        <f t="shared" si="120"/>
        <v xml:space="preserve"> </v>
      </c>
    </row>
    <row r="2570" spans="1:55" x14ac:dyDescent="0.25">
      <c r="A2570" s="58"/>
      <c r="B2570" s="58"/>
      <c r="C2570" s="58"/>
      <c r="D2570" s="58"/>
      <c r="E2570" s="51" t="str">
        <f>IF(C2570&lt;&gt;"",VLOOKUP(MID(C2570,18,5),LISTAS·PAPP!$E$4:$F$76,2,0),"")</f>
        <v/>
      </c>
      <c r="F2570" s="58"/>
      <c r="G2570" s="51" t="str">
        <f>IF(F2570&lt;&gt;"",VLOOKUP(F2570,LISTAS·PAPP!$R$3:$T$221,3,0),"")</f>
        <v/>
      </c>
      <c r="H2570" s="58"/>
      <c r="I2570" s="66"/>
      <c r="J2570" s="66"/>
      <c r="K2570" s="67"/>
      <c r="L2570" s="66"/>
      <c r="M2570" s="60"/>
      <c r="N2570" s="60"/>
      <c r="O2570" s="60"/>
      <c r="P2570" s="60"/>
      <c r="Q2570" s="60"/>
      <c r="R2570" s="60"/>
      <c r="S2570" s="60"/>
      <c r="T2570" s="60"/>
      <c r="U2570" s="60"/>
      <c r="V2570" s="60"/>
      <c r="W2570" s="60"/>
      <c r="X2570" s="60"/>
      <c r="Y2570" s="52" t="str">
        <f>IF(A2570&lt;&gt;"",IF(D2570="DIRECCIÓN_DE_TRANSFERENCIAS","280 0031",VLOOKUP(C2570,LISTAS·PAPP!$C$3:$D$76,2,0)),"")</f>
        <v/>
      </c>
      <c r="Z2570" s="61"/>
      <c r="AA2570" s="62"/>
      <c r="AB2570" s="62"/>
      <c r="AC2570" s="65" t="str">
        <f>IF(D2570&lt;&gt;"",VLOOKUP(D2570,LISTAS·PAPP!$I$3:$M$16,2,0),"")</f>
        <v/>
      </c>
      <c r="AD2570" s="51" t="str">
        <f>IF(D2570&lt;&gt;"",VLOOKUP(D2570,LISTAS·PAPP!$I$3:$M$16,3,0),"")</f>
        <v/>
      </c>
      <c r="AE2570" s="52" t="str">
        <f>IF(D2570&lt;&gt;"",VLOOKUP(D2570,LISTAS·PAPP!$I$3:$M$16,4,0),"")</f>
        <v/>
      </c>
      <c r="AF2570" s="51" t="str">
        <f>IF(D2570&lt;&gt;"",VLOOKUP(D2570,LISTAS·PAPP!$I$3:$M$16,5,0),"")</f>
        <v/>
      </c>
      <c r="AG2570" s="52" t="str">
        <f>IF(AH2570&lt;&gt;"",VLOOKUP(AH2570,LISTAS·PAPP!$O$3:$P$74,2,0),"")</f>
        <v/>
      </c>
      <c r="AH2570" s="58"/>
      <c r="AI2570" s="60"/>
      <c r="AJ2570" s="51" t="str">
        <f>IF(AI2570&lt;&gt;"",VLOOKUP(AI2570,LISTAS·PAPP!$X$4:$Y$80,2,0),"")</f>
        <v/>
      </c>
      <c r="AK2570" s="58"/>
      <c r="AL2570" s="60"/>
      <c r="AM2570" s="51" t="str">
        <f>IF(ISERROR(VLOOKUP(AL2570,LISTAS·PAPP!$AD$4:$AE$334,2,0))," ",VLOOKUP(AL2570,LISTAS·PAPP!$AD$4:$AE$334,2,0))</f>
        <v xml:space="preserve"> </v>
      </c>
      <c r="AN2570" s="63"/>
      <c r="AO2570" s="64"/>
      <c r="AP2570" s="64"/>
      <c r="AQ2570" s="64"/>
      <c r="AR2570" s="64"/>
      <c r="AS2570" s="64"/>
      <c r="AT2570" s="64"/>
      <c r="AU2570" s="64"/>
      <c r="AV2570" s="64"/>
      <c r="AW2570" s="64"/>
      <c r="AX2570" s="64"/>
      <c r="AY2570" s="64"/>
      <c r="AZ2570" s="64"/>
      <c r="BA2570" s="53" t="str">
        <f t="shared" si="118"/>
        <v/>
      </c>
      <c r="BB2570" s="54" t="str">
        <f t="shared" si="119"/>
        <v/>
      </c>
      <c r="BC2570" s="55" t="str">
        <f t="shared" si="120"/>
        <v xml:space="preserve"> </v>
      </c>
    </row>
    <row r="2571" spans="1:55" x14ac:dyDescent="0.25">
      <c r="A2571" s="58"/>
      <c r="B2571" s="58"/>
      <c r="C2571" s="58"/>
      <c r="D2571" s="58"/>
      <c r="E2571" s="51" t="str">
        <f>IF(C2571&lt;&gt;"",VLOOKUP(MID(C2571,18,5),LISTAS·PAPP!$E$4:$F$76,2,0),"")</f>
        <v/>
      </c>
      <c r="F2571" s="58"/>
      <c r="G2571" s="51" t="str">
        <f>IF(F2571&lt;&gt;"",VLOOKUP(F2571,LISTAS·PAPP!$R$3:$T$221,3,0),"")</f>
        <v/>
      </c>
      <c r="H2571" s="58"/>
      <c r="I2571" s="66"/>
      <c r="J2571" s="66"/>
      <c r="K2571" s="67"/>
      <c r="L2571" s="66"/>
      <c r="M2571" s="60"/>
      <c r="N2571" s="60"/>
      <c r="O2571" s="60"/>
      <c r="P2571" s="60"/>
      <c r="Q2571" s="60"/>
      <c r="R2571" s="60"/>
      <c r="S2571" s="60"/>
      <c r="T2571" s="60"/>
      <c r="U2571" s="60"/>
      <c r="V2571" s="60"/>
      <c r="W2571" s="60"/>
      <c r="X2571" s="60"/>
      <c r="Y2571" s="52" t="str">
        <f>IF(A2571&lt;&gt;"",IF(D2571="DIRECCIÓN_DE_TRANSFERENCIAS","280 0031",VLOOKUP(C2571,LISTAS·PAPP!$C$3:$D$76,2,0)),"")</f>
        <v/>
      </c>
      <c r="Z2571" s="61"/>
      <c r="AA2571" s="62"/>
      <c r="AB2571" s="62"/>
      <c r="AC2571" s="65" t="str">
        <f>IF(D2571&lt;&gt;"",VLOOKUP(D2571,LISTAS·PAPP!$I$3:$M$16,2,0),"")</f>
        <v/>
      </c>
      <c r="AD2571" s="51" t="str">
        <f>IF(D2571&lt;&gt;"",VLOOKUP(D2571,LISTAS·PAPP!$I$3:$M$16,3,0),"")</f>
        <v/>
      </c>
      <c r="AE2571" s="52" t="str">
        <f>IF(D2571&lt;&gt;"",VLOOKUP(D2571,LISTAS·PAPP!$I$3:$M$16,4,0),"")</f>
        <v/>
      </c>
      <c r="AF2571" s="51" t="str">
        <f>IF(D2571&lt;&gt;"",VLOOKUP(D2571,LISTAS·PAPP!$I$3:$M$16,5,0),"")</f>
        <v/>
      </c>
      <c r="AG2571" s="52" t="str">
        <f>IF(AH2571&lt;&gt;"",VLOOKUP(AH2571,LISTAS·PAPP!$O$3:$P$74,2,0),"")</f>
        <v/>
      </c>
      <c r="AH2571" s="58"/>
      <c r="AI2571" s="60"/>
      <c r="AJ2571" s="51" t="str">
        <f>IF(AI2571&lt;&gt;"",VLOOKUP(AI2571,LISTAS·PAPP!$X$4:$Y$80,2,0),"")</f>
        <v/>
      </c>
      <c r="AK2571" s="58"/>
      <c r="AL2571" s="60"/>
      <c r="AM2571" s="51" t="str">
        <f>IF(ISERROR(VLOOKUP(AL2571,LISTAS·PAPP!$AD$4:$AE$334,2,0))," ",VLOOKUP(AL2571,LISTAS·PAPP!$AD$4:$AE$334,2,0))</f>
        <v xml:space="preserve"> </v>
      </c>
      <c r="AN2571" s="63"/>
      <c r="AO2571" s="64"/>
      <c r="AP2571" s="64"/>
      <c r="AQ2571" s="64"/>
      <c r="AR2571" s="64"/>
      <c r="AS2571" s="64"/>
      <c r="AT2571" s="64"/>
      <c r="AU2571" s="64"/>
      <c r="AV2571" s="64"/>
      <c r="AW2571" s="64"/>
      <c r="AX2571" s="64"/>
      <c r="AY2571" s="64"/>
      <c r="AZ2571" s="64"/>
      <c r="BA2571" s="53" t="str">
        <f t="shared" si="118"/>
        <v/>
      </c>
      <c r="BB2571" s="54" t="str">
        <f t="shared" si="119"/>
        <v/>
      </c>
      <c r="BC2571" s="55" t="str">
        <f t="shared" si="120"/>
        <v xml:space="preserve"> </v>
      </c>
    </row>
    <row r="2572" spans="1:55" x14ac:dyDescent="0.25">
      <c r="A2572" s="58"/>
      <c r="B2572" s="58"/>
      <c r="C2572" s="58"/>
      <c r="D2572" s="58"/>
      <c r="E2572" s="51" t="str">
        <f>IF(C2572&lt;&gt;"",VLOOKUP(MID(C2572,18,5),LISTAS·PAPP!$E$4:$F$76,2,0),"")</f>
        <v/>
      </c>
      <c r="F2572" s="58"/>
      <c r="G2572" s="51" t="str">
        <f>IF(F2572&lt;&gt;"",VLOOKUP(F2572,LISTAS·PAPP!$R$3:$T$221,3,0),"")</f>
        <v/>
      </c>
      <c r="H2572" s="58"/>
      <c r="I2572" s="66"/>
      <c r="J2572" s="66"/>
      <c r="K2572" s="67"/>
      <c r="L2572" s="66"/>
      <c r="M2572" s="60"/>
      <c r="N2572" s="60"/>
      <c r="O2572" s="60"/>
      <c r="P2572" s="60"/>
      <c r="Q2572" s="60"/>
      <c r="R2572" s="60"/>
      <c r="S2572" s="60"/>
      <c r="T2572" s="60"/>
      <c r="U2572" s="60"/>
      <c r="V2572" s="60"/>
      <c r="W2572" s="60"/>
      <c r="X2572" s="60"/>
      <c r="Y2572" s="52" t="str">
        <f>IF(A2572&lt;&gt;"",IF(D2572="DIRECCIÓN_DE_TRANSFERENCIAS","280 0031",VLOOKUP(C2572,LISTAS·PAPP!$C$3:$D$76,2,0)),"")</f>
        <v/>
      </c>
      <c r="Z2572" s="61"/>
      <c r="AA2572" s="62"/>
      <c r="AB2572" s="62"/>
      <c r="AC2572" s="65" t="str">
        <f>IF(D2572&lt;&gt;"",VLOOKUP(D2572,LISTAS·PAPP!$I$3:$M$16,2,0),"")</f>
        <v/>
      </c>
      <c r="AD2572" s="51" t="str">
        <f>IF(D2572&lt;&gt;"",VLOOKUP(D2572,LISTAS·PAPP!$I$3:$M$16,3,0),"")</f>
        <v/>
      </c>
      <c r="AE2572" s="52" t="str">
        <f>IF(D2572&lt;&gt;"",VLOOKUP(D2572,LISTAS·PAPP!$I$3:$M$16,4,0),"")</f>
        <v/>
      </c>
      <c r="AF2572" s="51" t="str">
        <f>IF(D2572&lt;&gt;"",VLOOKUP(D2572,LISTAS·PAPP!$I$3:$M$16,5,0),"")</f>
        <v/>
      </c>
      <c r="AG2572" s="52" t="str">
        <f>IF(AH2572&lt;&gt;"",VLOOKUP(AH2572,LISTAS·PAPP!$O$3:$P$74,2,0),"")</f>
        <v/>
      </c>
      <c r="AH2572" s="58"/>
      <c r="AI2572" s="60"/>
      <c r="AJ2572" s="51" t="str">
        <f>IF(AI2572&lt;&gt;"",VLOOKUP(AI2572,LISTAS·PAPP!$X$4:$Y$80,2,0),"")</f>
        <v/>
      </c>
      <c r="AK2572" s="58"/>
      <c r="AL2572" s="60"/>
      <c r="AM2572" s="51" t="str">
        <f>IF(ISERROR(VLOOKUP(AL2572,LISTAS·PAPP!$AD$4:$AE$334,2,0))," ",VLOOKUP(AL2572,LISTAS·PAPP!$AD$4:$AE$334,2,0))</f>
        <v xml:space="preserve"> </v>
      </c>
      <c r="AN2572" s="63"/>
      <c r="AO2572" s="64"/>
      <c r="AP2572" s="64"/>
      <c r="AQ2572" s="64"/>
      <c r="AR2572" s="64"/>
      <c r="AS2572" s="64"/>
      <c r="AT2572" s="64"/>
      <c r="AU2572" s="64"/>
      <c r="AV2572" s="64"/>
      <c r="AW2572" s="64"/>
      <c r="AX2572" s="64"/>
      <c r="AY2572" s="64"/>
      <c r="AZ2572" s="64"/>
      <c r="BA2572" s="53" t="str">
        <f t="shared" si="118"/>
        <v/>
      </c>
      <c r="BB2572" s="54" t="str">
        <f t="shared" si="119"/>
        <v/>
      </c>
      <c r="BC2572" s="55" t="str">
        <f t="shared" si="120"/>
        <v xml:space="preserve"> </v>
      </c>
    </row>
    <row r="2573" spans="1:55" x14ac:dyDescent="0.25">
      <c r="A2573" s="58"/>
      <c r="B2573" s="58"/>
      <c r="C2573" s="58"/>
      <c r="D2573" s="58"/>
      <c r="E2573" s="51" t="str">
        <f>IF(C2573&lt;&gt;"",VLOOKUP(MID(C2573,18,5),LISTAS·PAPP!$E$4:$F$76,2,0),"")</f>
        <v/>
      </c>
      <c r="F2573" s="58"/>
      <c r="G2573" s="51" t="str">
        <f>IF(F2573&lt;&gt;"",VLOOKUP(F2573,LISTAS·PAPP!$R$3:$T$221,3,0),"")</f>
        <v/>
      </c>
      <c r="H2573" s="58"/>
      <c r="I2573" s="66"/>
      <c r="J2573" s="66"/>
      <c r="K2573" s="67"/>
      <c r="L2573" s="66"/>
      <c r="M2573" s="60"/>
      <c r="N2573" s="60"/>
      <c r="O2573" s="60"/>
      <c r="P2573" s="60"/>
      <c r="Q2573" s="60"/>
      <c r="R2573" s="60"/>
      <c r="S2573" s="60"/>
      <c r="T2573" s="60"/>
      <c r="U2573" s="60"/>
      <c r="V2573" s="60"/>
      <c r="W2573" s="60"/>
      <c r="X2573" s="60"/>
      <c r="Y2573" s="52" t="str">
        <f>IF(A2573&lt;&gt;"",IF(D2573="DIRECCIÓN_DE_TRANSFERENCIAS","280 0031",VLOOKUP(C2573,LISTAS·PAPP!$C$3:$D$76,2,0)),"")</f>
        <v/>
      </c>
      <c r="Z2573" s="61"/>
      <c r="AA2573" s="62"/>
      <c r="AB2573" s="62"/>
      <c r="AC2573" s="65" t="str">
        <f>IF(D2573&lt;&gt;"",VLOOKUP(D2573,LISTAS·PAPP!$I$3:$M$16,2,0),"")</f>
        <v/>
      </c>
      <c r="AD2573" s="51" t="str">
        <f>IF(D2573&lt;&gt;"",VLOOKUP(D2573,LISTAS·PAPP!$I$3:$M$16,3,0),"")</f>
        <v/>
      </c>
      <c r="AE2573" s="52" t="str">
        <f>IF(D2573&lt;&gt;"",VLOOKUP(D2573,LISTAS·PAPP!$I$3:$M$16,4,0),"")</f>
        <v/>
      </c>
      <c r="AF2573" s="51" t="str">
        <f>IF(D2573&lt;&gt;"",VLOOKUP(D2573,LISTAS·PAPP!$I$3:$M$16,5,0),"")</f>
        <v/>
      </c>
      <c r="AG2573" s="52" t="str">
        <f>IF(AH2573&lt;&gt;"",VLOOKUP(AH2573,LISTAS·PAPP!$O$3:$P$74,2,0),"")</f>
        <v/>
      </c>
      <c r="AH2573" s="58"/>
      <c r="AI2573" s="60"/>
      <c r="AJ2573" s="51" t="str">
        <f>IF(AI2573&lt;&gt;"",VLOOKUP(AI2573,LISTAS·PAPP!$X$4:$Y$80,2,0),"")</f>
        <v/>
      </c>
      <c r="AK2573" s="58"/>
      <c r="AL2573" s="60"/>
      <c r="AM2573" s="51" t="str">
        <f>IF(ISERROR(VLOOKUP(AL2573,LISTAS·PAPP!$AD$4:$AE$334,2,0))," ",VLOOKUP(AL2573,LISTAS·PAPP!$AD$4:$AE$334,2,0))</f>
        <v xml:space="preserve"> </v>
      </c>
      <c r="AN2573" s="63"/>
      <c r="AO2573" s="64"/>
      <c r="AP2573" s="64"/>
      <c r="AQ2573" s="64"/>
      <c r="AR2573" s="64"/>
      <c r="AS2573" s="64"/>
      <c r="AT2573" s="64"/>
      <c r="AU2573" s="64"/>
      <c r="AV2573" s="64"/>
      <c r="AW2573" s="64"/>
      <c r="AX2573" s="64"/>
      <c r="AY2573" s="64"/>
      <c r="AZ2573" s="64"/>
      <c r="BA2573" s="53" t="str">
        <f t="shared" si="118"/>
        <v/>
      </c>
      <c r="BB2573" s="54" t="str">
        <f t="shared" si="119"/>
        <v/>
      </c>
      <c r="BC2573" s="55" t="str">
        <f t="shared" si="120"/>
        <v xml:space="preserve"> </v>
      </c>
    </row>
    <row r="2574" spans="1:55" x14ac:dyDescent="0.25">
      <c r="A2574" s="58"/>
      <c r="B2574" s="58"/>
      <c r="C2574" s="58"/>
      <c r="D2574" s="58"/>
      <c r="E2574" s="51" t="str">
        <f>IF(C2574&lt;&gt;"",VLOOKUP(MID(C2574,18,5),LISTAS·PAPP!$E$4:$F$76,2,0),"")</f>
        <v/>
      </c>
      <c r="F2574" s="58"/>
      <c r="G2574" s="51" t="str">
        <f>IF(F2574&lt;&gt;"",VLOOKUP(F2574,LISTAS·PAPP!$R$3:$T$221,3,0),"")</f>
        <v/>
      </c>
      <c r="H2574" s="58"/>
      <c r="I2574" s="66"/>
      <c r="J2574" s="66"/>
      <c r="K2574" s="67"/>
      <c r="L2574" s="66"/>
      <c r="M2574" s="60"/>
      <c r="N2574" s="60"/>
      <c r="O2574" s="60"/>
      <c r="P2574" s="60"/>
      <c r="Q2574" s="60"/>
      <c r="R2574" s="60"/>
      <c r="S2574" s="60"/>
      <c r="T2574" s="60"/>
      <c r="U2574" s="60"/>
      <c r="V2574" s="60"/>
      <c r="W2574" s="60"/>
      <c r="X2574" s="60"/>
      <c r="Y2574" s="52" t="str">
        <f>IF(A2574&lt;&gt;"",IF(D2574="DIRECCIÓN_DE_TRANSFERENCIAS","280 0031",VLOOKUP(C2574,LISTAS·PAPP!$C$3:$D$76,2,0)),"")</f>
        <v/>
      </c>
      <c r="Z2574" s="61"/>
      <c r="AA2574" s="62"/>
      <c r="AB2574" s="62"/>
      <c r="AC2574" s="65" t="str">
        <f>IF(D2574&lt;&gt;"",VLOOKUP(D2574,LISTAS·PAPP!$I$3:$M$16,2,0),"")</f>
        <v/>
      </c>
      <c r="AD2574" s="51" t="str">
        <f>IF(D2574&lt;&gt;"",VLOOKUP(D2574,LISTAS·PAPP!$I$3:$M$16,3,0),"")</f>
        <v/>
      </c>
      <c r="AE2574" s="52" t="str">
        <f>IF(D2574&lt;&gt;"",VLOOKUP(D2574,LISTAS·PAPP!$I$3:$M$16,4,0),"")</f>
        <v/>
      </c>
      <c r="AF2574" s="51" t="str">
        <f>IF(D2574&lt;&gt;"",VLOOKUP(D2574,LISTAS·PAPP!$I$3:$M$16,5,0),"")</f>
        <v/>
      </c>
      <c r="AG2574" s="52" t="str">
        <f>IF(AH2574&lt;&gt;"",VLOOKUP(AH2574,LISTAS·PAPP!$O$3:$P$74,2,0),"")</f>
        <v/>
      </c>
      <c r="AH2574" s="58"/>
      <c r="AI2574" s="60"/>
      <c r="AJ2574" s="51" t="str">
        <f>IF(AI2574&lt;&gt;"",VLOOKUP(AI2574,LISTAS·PAPP!$X$4:$Y$80,2,0),"")</f>
        <v/>
      </c>
      <c r="AK2574" s="58"/>
      <c r="AL2574" s="60"/>
      <c r="AM2574" s="51" t="str">
        <f>IF(ISERROR(VLOOKUP(AL2574,LISTAS·PAPP!$AD$4:$AE$334,2,0))," ",VLOOKUP(AL2574,LISTAS·PAPP!$AD$4:$AE$334,2,0))</f>
        <v xml:space="preserve"> </v>
      </c>
      <c r="AN2574" s="63"/>
      <c r="AO2574" s="64"/>
      <c r="AP2574" s="64"/>
      <c r="AQ2574" s="64"/>
      <c r="AR2574" s="64"/>
      <c r="AS2574" s="64"/>
      <c r="AT2574" s="64"/>
      <c r="AU2574" s="64"/>
      <c r="AV2574" s="64"/>
      <c r="AW2574" s="64"/>
      <c r="AX2574" s="64"/>
      <c r="AY2574" s="64"/>
      <c r="AZ2574" s="64"/>
      <c r="BA2574" s="53" t="str">
        <f t="shared" ref="BA2574:BA2637" si="121">IF(A2574&lt;&gt;"",SUM(AO2574:AZ2574),"")</f>
        <v/>
      </c>
      <c r="BB2574" s="54" t="str">
        <f t="shared" ref="BB2574:BB2637" si="122">IF(A2574&lt;&gt;"",IF(AN2574&lt;&gt;"",IF(AN2574=BA2574,"OK",AN2574-BA2574),IF(AND(AN2574="",BA2574=""),"",AN2574-BA2574)),"")</f>
        <v/>
      </c>
      <c r="BC2574" s="55" t="str">
        <f t="shared" ref="BC2574:BC2637" si="123">IF(A2574&lt;&gt;"",IF(A2574="","Escoger Nivel 0;",)&amp;" "&amp;(IF(B2574="","Escoger Nivel 1",)&amp;" "&amp;(IF(C2574="","Escoger Nivel 2;",)&amp;" "&amp;(IF(D2574="","Escoger Nivel 3",)&amp;" "&amp;(IF(F2574="","Escoger Cantón;",)&amp;" "&amp;(IF(H2574="","Escoger Obj. Estratégico Institucional N1;",)&amp;" "&amp;(IF(I2574="","Colocar Componente del Proyecto;",)&amp;" "&amp;(IF(J2574="","Colocar Actvidad del PAPP;",)&amp;" "&amp;(IF(K2574="","Colocar Metas;",)&amp;" "&amp;(IF(L2574="","Colocar Indicador;",)&amp;" "&amp;(IF(Z2574="","Escoger Código Fuente;",)&amp;" "&amp;(IF(AA2574="","Colocar Código Organismo;",)&amp;" "&amp;(IF(AB2574="","Colocar Código Correlativo;",)&amp;" "&amp;(IF(AH2574="","Escoger Actividad eSIGEF;",)&amp;" "&amp;(IF(AI2574="","Escoger Código Politicas de Igualdad;",)&amp;" "&amp;(IF(AK2574="","Escoger Grupo de Gasto;",)&amp;" "&amp;(IF(AL2574="","Escoger Ítem Presupuestario;",)))))))))))))))))," ")</f>
        <v xml:space="preserve"> </v>
      </c>
    </row>
    <row r="2575" spans="1:55" x14ac:dyDescent="0.25">
      <c r="A2575" s="58"/>
      <c r="B2575" s="58"/>
      <c r="C2575" s="58"/>
      <c r="D2575" s="58"/>
      <c r="E2575" s="51" t="str">
        <f>IF(C2575&lt;&gt;"",VLOOKUP(MID(C2575,18,5),LISTAS·PAPP!$E$4:$F$76,2,0),"")</f>
        <v/>
      </c>
      <c r="F2575" s="58"/>
      <c r="G2575" s="51" t="str">
        <f>IF(F2575&lt;&gt;"",VLOOKUP(F2575,LISTAS·PAPP!$R$3:$T$221,3,0),"")</f>
        <v/>
      </c>
      <c r="H2575" s="58"/>
      <c r="I2575" s="66"/>
      <c r="J2575" s="66"/>
      <c r="K2575" s="67"/>
      <c r="L2575" s="66"/>
      <c r="M2575" s="60"/>
      <c r="N2575" s="60"/>
      <c r="O2575" s="60"/>
      <c r="P2575" s="60"/>
      <c r="Q2575" s="60"/>
      <c r="R2575" s="60"/>
      <c r="S2575" s="60"/>
      <c r="T2575" s="60"/>
      <c r="U2575" s="60"/>
      <c r="V2575" s="60"/>
      <c r="W2575" s="60"/>
      <c r="X2575" s="60"/>
      <c r="Y2575" s="52" t="str">
        <f>IF(A2575&lt;&gt;"",IF(D2575="DIRECCIÓN_DE_TRANSFERENCIAS","280 0031",VLOOKUP(C2575,LISTAS·PAPP!$C$3:$D$76,2,0)),"")</f>
        <v/>
      </c>
      <c r="Z2575" s="61"/>
      <c r="AA2575" s="62"/>
      <c r="AB2575" s="62"/>
      <c r="AC2575" s="65" t="str">
        <f>IF(D2575&lt;&gt;"",VLOOKUP(D2575,LISTAS·PAPP!$I$3:$M$16,2,0),"")</f>
        <v/>
      </c>
      <c r="AD2575" s="51" t="str">
        <f>IF(D2575&lt;&gt;"",VLOOKUP(D2575,LISTAS·PAPP!$I$3:$M$16,3,0),"")</f>
        <v/>
      </c>
      <c r="AE2575" s="52" t="str">
        <f>IF(D2575&lt;&gt;"",VLOOKUP(D2575,LISTAS·PAPP!$I$3:$M$16,4,0),"")</f>
        <v/>
      </c>
      <c r="AF2575" s="51" t="str">
        <f>IF(D2575&lt;&gt;"",VLOOKUP(D2575,LISTAS·PAPP!$I$3:$M$16,5,0),"")</f>
        <v/>
      </c>
      <c r="AG2575" s="52" t="str">
        <f>IF(AH2575&lt;&gt;"",VLOOKUP(AH2575,LISTAS·PAPP!$O$3:$P$74,2,0),"")</f>
        <v/>
      </c>
      <c r="AH2575" s="58"/>
      <c r="AI2575" s="60"/>
      <c r="AJ2575" s="51" t="str">
        <f>IF(AI2575&lt;&gt;"",VLOOKUP(AI2575,LISTAS·PAPP!$X$4:$Y$80,2,0),"")</f>
        <v/>
      </c>
      <c r="AK2575" s="58"/>
      <c r="AL2575" s="60"/>
      <c r="AM2575" s="51" t="str">
        <f>IF(ISERROR(VLOOKUP(AL2575,LISTAS·PAPP!$AD$4:$AE$334,2,0))," ",VLOOKUP(AL2575,LISTAS·PAPP!$AD$4:$AE$334,2,0))</f>
        <v xml:space="preserve"> </v>
      </c>
      <c r="AN2575" s="63"/>
      <c r="AO2575" s="64"/>
      <c r="AP2575" s="64"/>
      <c r="AQ2575" s="64"/>
      <c r="AR2575" s="64"/>
      <c r="AS2575" s="64"/>
      <c r="AT2575" s="64"/>
      <c r="AU2575" s="64"/>
      <c r="AV2575" s="64"/>
      <c r="AW2575" s="64"/>
      <c r="AX2575" s="64"/>
      <c r="AY2575" s="64"/>
      <c r="AZ2575" s="64"/>
      <c r="BA2575" s="53" t="str">
        <f t="shared" si="121"/>
        <v/>
      </c>
      <c r="BB2575" s="54" t="str">
        <f t="shared" si="122"/>
        <v/>
      </c>
      <c r="BC2575" s="55" t="str">
        <f t="shared" si="123"/>
        <v xml:space="preserve"> </v>
      </c>
    </row>
    <row r="2576" spans="1:55" x14ac:dyDescent="0.25">
      <c r="A2576" s="58"/>
      <c r="B2576" s="58"/>
      <c r="C2576" s="58"/>
      <c r="D2576" s="58"/>
      <c r="E2576" s="51" t="str">
        <f>IF(C2576&lt;&gt;"",VLOOKUP(MID(C2576,18,5),LISTAS·PAPP!$E$4:$F$76,2,0),"")</f>
        <v/>
      </c>
      <c r="F2576" s="58"/>
      <c r="G2576" s="51" t="str">
        <f>IF(F2576&lt;&gt;"",VLOOKUP(F2576,LISTAS·PAPP!$R$3:$T$221,3,0),"")</f>
        <v/>
      </c>
      <c r="H2576" s="58"/>
      <c r="I2576" s="66"/>
      <c r="J2576" s="66"/>
      <c r="K2576" s="67"/>
      <c r="L2576" s="66"/>
      <c r="M2576" s="60"/>
      <c r="N2576" s="60"/>
      <c r="O2576" s="60"/>
      <c r="P2576" s="60"/>
      <c r="Q2576" s="60"/>
      <c r="R2576" s="60"/>
      <c r="S2576" s="60"/>
      <c r="T2576" s="60"/>
      <c r="U2576" s="60"/>
      <c r="V2576" s="60"/>
      <c r="W2576" s="60"/>
      <c r="X2576" s="60"/>
      <c r="Y2576" s="52" t="str">
        <f>IF(A2576&lt;&gt;"",IF(D2576="DIRECCIÓN_DE_TRANSFERENCIAS","280 0031",VLOOKUP(C2576,LISTAS·PAPP!$C$3:$D$76,2,0)),"")</f>
        <v/>
      </c>
      <c r="Z2576" s="61"/>
      <c r="AA2576" s="62"/>
      <c r="AB2576" s="62"/>
      <c r="AC2576" s="65" t="str">
        <f>IF(D2576&lt;&gt;"",VLOOKUP(D2576,LISTAS·PAPP!$I$3:$M$16,2,0),"")</f>
        <v/>
      </c>
      <c r="AD2576" s="51" t="str">
        <f>IF(D2576&lt;&gt;"",VLOOKUP(D2576,LISTAS·PAPP!$I$3:$M$16,3,0),"")</f>
        <v/>
      </c>
      <c r="AE2576" s="52" t="str">
        <f>IF(D2576&lt;&gt;"",VLOOKUP(D2576,LISTAS·PAPP!$I$3:$M$16,4,0),"")</f>
        <v/>
      </c>
      <c r="AF2576" s="51" t="str">
        <f>IF(D2576&lt;&gt;"",VLOOKUP(D2576,LISTAS·PAPP!$I$3:$M$16,5,0),"")</f>
        <v/>
      </c>
      <c r="AG2576" s="52" t="str">
        <f>IF(AH2576&lt;&gt;"",VLOOKUP(AH2576,LISTAS·PAPP!$O$3:$P$74,2,0),"")</f>
        <v/>
      </c>
      <c r="AH2576" s="58"/>
      <c r="AI2576" s="60"/>
      <c r="AJ2576" s="51" t="str">
        <f>IF(AI2576&lt;&gt;"",VLOOKUP(AI2576,LISTAS·PAPP!$X$4:$Y$80,2,0),"")</f>
        <v/>
      </c>
      <c r="AK2576" s="58"/>
      <c r="AL2576" s="60"/>
      <c r="AM2576" s="51" t="str">
        <f>IF(ISERROR(VLOOKUP(AL2576,LISTAS·PAPP!$AD$4:$AE$334,2,0))," ",VLOOKUP(AL2576,LISTAS·PAPP!$AD$4:$AE$334,2,0))</f>
        <v xml:space="preserve"> </v>
      </c>
      <c r="AN2576" s="63"/>
      <c r="AO2576" s="64"/>
      <c r="AP2576" s="64"/>
      <c r="AQ2576" s="64"/>
      <c r="AR2576" s="64"/>
      <c r="AS2576" s="64"/>
      <c r="AT2576" s="64"/>
      <c r="AU2576" s="64"/>
      <c r="AV2576" s="64"/>
      <c r="AW2576" s="64"/>
      <c r="AX2576" s="64"/>
      <c r="AY2576" s="64"/>
      <c r="AZ2576" s="64"/>
      <c r="BA2576" s="53" t="str">
        <f t="shared" si="121"/>
        <v/>
      </c>
      <c r="BB2576" s="54" t="str">
        <f t="shared" si="122"/>
        <v/>
      </c>
      <c r="BC2576" s="55" t="str">
        <f t="shared" si="123"/>
        <v xml:space="preserve"> </v>
      </c>
    </row>
    <row r="2577" spans="1:55" x14ac:dyDescent="0.25">
      <c r="A2577" s="58"/>
      <c r="B2577" s="58"/>
      <c r="C2577" s="58"/>
      <c r="D2577" s="58"/>
      <c r="E2577" s="51" t="str">
        <f>IF(C2577&lt;&gt;"",VLOOKUP(MID(C2577,18,5),LISTAS·PAPP!$E$4:$F$76,2,0),"")</f>
        <v/>
      </c>
      <c r="F2577" s="58"/>
      <c r="G2577" s="51" t="str">
        <f>IF(F2577&lt;&gt;"",VLOOKUP(F2577,LISTAS·PAPP!$R$3:$T$221,3,0),"")</f>
        <v/>
      </c>
      <c r="H2577" s="58"/>
      <c r="I2577" s="66"/>
      <c r="J2577" s="66"/>
      <c r="K2577" s="67"/>
      <c r="L2577" s="66"/>
      <c r="M2577" s="60"/>
      <c r="N2577" s="60"/>
      <c r="O2577" s="60"/>
      <c r="P2577" s="60"/>
      <c r="Q2577" s="60"/>
      <c r="R2577" s="60"/>
      <c r="S2577" s="60"/>
      <c r="T2577" s="60"/>
      <c r="U2577" s="60"/>
      <c r="V2577" s="60"/>
      <c r="W2577" s="60"/>
      <c r="X2577" s="60"/>
      <c r="Y2577" s="52" t="str">
        <f>IF(A2577&lt;&gt;"",IF(D2577="DIRECCIÓN_DE_TRANSFERENCIAS","280 0031",VLOOKUP(C2577,LISTAS·PAPP!$C$3:$D$76,2,0)),"")</f>
        <v/>
      </c>
      <c r="Z2577" s="61"/>
      <c r="AA2577" s="62"/>
      <c r="AB2577" s="62"/>
      <c r="AC2577" s="65" t="str">
        <f>IF(D2577&lt;&gt;"",VLOOKUP(D2577,LISTAS·PAPP!$I$3:$M$16,2,0),"")</f>
        <v/>
      </c>
      <c r="AD2577" s="51" t="str">
        <f>IF(D2577&lt;&gt;"",VLOOKUP(D2577,LISTAS·PAPP!$I$3:$M$16,3,0),"")</f>
        <v/>
      </c>
      <c r="AE2577" s="52" t="str">
        <f>IF(D2577&lt;&gt;"",VLOOKUP(D2577,LISTAS·PAPP!$I$3:$M$16,4,0),"")</f>
        <v/>
      </c>
      <c r="AF2577" s="51" t="str">
        <f>IF(D2577&lt;&gt;"",VLOOKUP(D2577,LISTAS·PAPP!$I$3:$M$16,5,0),"")</f>
        <v/>
      </c>
      <c r="AG2577" s="52" t="str">
        <f>IF(AH2577&lt;&gt;"",VLOOKUP(AH2577,LISTAS·PAPP!$O$3:$P$74,2,0),"")</f>
        <v/>
      </c>
      <c r="AH2577" s="58"/>
      <c r="AI2577" s="60"/>
      <c r="AJ2577" s="51" t="str">
        <f>IF(AI2577&lt;&gt;"",VLOOKUP(AI2577,LISTAS·PAPP!$X$4:$Y$80,2,0),"")</f>
        <v/>
      </c>
      <c r="AK2577" s="58"/>
      <c r="AL2577" s="60"/>
      <c r="AM2577" s="51" t="str">
        <f>IF(ISERROR(VLOOKUP(AL2577,LISTAS·PAPP!$AD$4:$AE$334,2,0))," ",VLOOKUP(AL2577,LISTAS·PAPP!$AD$4:$AE$334,2,0))</f>
        <v xml:space="preserve"> </v>
      </c>
      <c r="AN2577" s="63"/>
      <c r="AO2577" s="64"/>
      <c r="AP2577" s="64"/>
      <c r="AQ2577" s="64"/>
      <c r="AR2577" s="64"/>
      <c r="AS2577" s="64"/>
      <c r="AT2577" s="64"/>
      <c r="AU2577" s="64"/>
      <c r="AV2577" s="64"/>
      <c r="AW2577" s="64"/>
      <c r="AX2577" s="64"/>
      <c r="AY2577" s="64"/>
      <c r="AZ2577" s="64"/>
      <c r="BA2577" s="53" t="str">
        <f t="shared" si="121"/>
        <v/>
      </c>
      <c r="BB2577" s="54" t="str">
        <f t="shared" si="122"/>
        <v/>
      </c>
      <c r="BC2577" s="55" t="str">
        <f t="shared" si="123"/>
        <v xml:space="preserve"> </v>
      </c>
    </row>
    <row r="2578" spans="1:55" x14ac:dyDescent="0.25">
      <c r="A2578" s="58"/>
      <c r="B2578" s="58"/>
      <c r="C2578" s="58"/>
      <c r="D2578" s="58"/>
      <c r="E2578" s="51" t="str">
        <f>IF(C2578&lt;&gt;"",VLOOKUP(MID(C2578,18,5),LISTAS·PAPP!$E$4:$F$76,2,0),"")</f>
        <v/>
      </c>
      <c r="F2578" s="58"/>
      <c r="G2578" s="51" t="str">
        <f>IF(F2578&lt;&gt;"",VLOOKUP(F2578,LISTAS·PAPP!$R$3:$T$221,3,0),"")</f>
        <v/>
      </c>
      <c r="H2578" s="58"/>
      <c r="I2578" s="66"/>
      <c r="J2578" s="66"/>
      <c r="K2578" s="67"/>
      <c r="L2578" s="66"/>
      <c r="M2578" s="60"/>
      <c r="N2578" s="60"/>
      <c r="O2578" s="60"/>
      <c r="P2578" s="60"/>
      <c r="Q2578" s="60"/>
      <c r="R2578" s="60"/>
      <c r="S2578" s="60"/>
      <c r="T2578" s="60"/>
      <c r="U2578" s="60"/>
      <c r="V2578" s="60"/>
      <c r="W2578" s="60"/>
      <c r="X2578" s="60"/>
      <c r="Y2578" s="52" t="str">
        <f>IF(A2578&lt;&gt;"",IF(D2578="DIRECCIÓN_DE_TRANSFERENCIAS","280 0031",VLOOKUP(C2578,LISTAS·PAPP!$C$3:$D$76,2,0)),"")</f>
        <v/>
      </c>
      <c r="Z2578" s="61"/>
      <c r="AA2578" s="62"/>
      <c r="AB2578" s="62"/>
      <c r="AC2578" s="65" t="str">
        <f>IF(D2578&lt;&gt;"",VLOOKUP(D2578,LISTAS·PAPP!$I$3:$M$16,2,0),"")</f>
        <v/>
      </c>
      <c r="AD2578" s="51" t="str">
        <f>IF(D2578&lt;&gt;"",VLOOKUP(D2578,LISTAS·PAPP!$I$3:$M$16,3,0),"")</f>
        <v/>
      </c>
      <c r="AE2578" s="52" t="str">
        <f>IF(D2578&lt;&gt;"",VLOOKUP(D2578,LISTAS·PAPP!$I$3:$M$16,4,0),"")</f>
        <v/>
      </c>
      <c r="AF2578" s="51" t="str">
        <f>IF(D2578&lt;&gt;"",VLOOKUP(D2578,LISTAS·PAPP!$I$3:$M$16,5,0),"")</f>
        <v/>
      </c>
      <c r="AG2578" s="52" t="str">
        <f>IF(AH2578&lt;&gt;"",VLOOKUP(AH2578,LISTAS·PAPP!$O$3:$P$74,2,0),"")</f>
        <v/>
      </c>
      <c r="AH2578" s="58"/>
      <c r="AI2578" s="60"/>
      <c r="AJ2578" s="51" t="str">
        <f>IF(AI2578&lt;&gt;"",VLOOKUP(AI2578,LISTAS·PAPP!$X$4:$Y$80,2,0),"")</f>
        <v/>
      </c>
      <c r="AK2578" s="58"/>
      <c r="AL2578" s="60"/>
      <c r="AM2578" s="51" t="str">
        <f>IF(ISERROR(VLOOKUP(AL2578,LISTAS·PAPP!$AD$4:$AE$334,2,0))," ",VLOOKUP(AL2578,LISTAS·PAPP!$AD$4:$AE$334,2,0))</f>
        <v xml:space="preserve"> </v>
      </c>
      <c r="AN2578" s="63"/>
      <c r="AO2578" s="64"/>
      <c r="AP2578" s="64"/>
      <c r="AQ2578" s="64"/>
      <c r="AR2578" s="64"/>
      <c r="AS2578" s="64"/>
      <c r="AT2578" s="64"/>
      <c r="AU2578" s="64"/>
      <c r="AV2578" s="64"/>
      <c r="AW2578" s="64"/>
      <c r="AX2578" s="64"/>
      <c r="AY2578" s="64"/>
      <c r="AZ2578" s="64"/>
      <c r="BA2578" s="53" t="str">
        <f t="shared" si="121"/>
        <v/>
      </c>
      <c r="BB2578" s="54" t="str">
        <f t="shared" si="122"/>
        <v/>
      </c>
      <c r="BC2578" s="55" t="str">
        <f t="shared" si="123"/>
        <v xml:space="preserve"> </v>
      </c>
    </row>
    <row r="2579" spans="1:55" x14ac:dyDescent="0.25">
      <c r="A2579" s="58"/>
      <c r="B2579" s="58"/>
      <c r="C2579" s="58"/>
      <c r="D2579" s="58"/>
      <c r="E2579" s="51" t="str">
        <f>IF(C2579&lt;&gt;"",VLOOKUP(MID(C2579,18,5),LISTAS·PAPP!$E$4:$F$76,2,0),"")</f>
        <v/>
      </c>
      <c r="F2579" s="58"/>
      <c r="G2579" s="51" t="str">
        <f>IF(F2579&lt;&gt;"",VLOOKUP(F2579,LISTAS·PAPP!$R$3:$T$221,3,0),"")</f>
        <v/>
      </c>
      <c r="H2579" s="58"/>
      <c r="I2579" s="66"/>
      <c r="J2579" s="66"/>
      <c r="K2579" s="67"/>
      <c r="L2579" s="66"/>
      <c r="M2579" s="60"/>
      <c r="N2579" s="60"/>
      <c r="O2579" s="60"/>
      <c r="P2579" s="60"/>
      <c r="Q2579" s="60"/>
      <c r="R2579" s="60"/>
      <c r="S2579" s="60"/>
      <c r="T2579" s="60"/>
      <c r="U2579" s="60"/>
      <c r="V2579" s="60"/>
      <c r="W2579" s="60"/>
      <c r="X2579" s="60"/>
      <c r="Y2579" s="52" t="str">
        <f>IF(A2579&lt;&gt;"",IF(D2579="DIRECCIÓN_DE_TRANSFERENCIAS","280 0031",VLOOKUP(C2579,LISTAS·PAPP!$C$3:$D$76,2,0)),"")</f>
        <v/>
      </c>
      <c r="Z2579" s="61"/>
      <c r="AA2579" s="62"/>
      <c r="AB2579" s="62"/>
      <c r="AC2579" s="65" t="str">
        <f>IF(D2579&lt;&gt;"",VLOOKUP(D2579,LISTAS·PAPP!$I$3:$M$16,2,0),"")</f>
        <v/>
      </c>
      <c r="AD2579" s="51" t="str">
        <f>IF(D2579&lt;&gt;"",VLOOKUP(D2579,LISTAS·PAPP!$I$3:$M$16,3,0),"")</f>
        <v/>
      </c>
      <c r="AE2579" s="52" t="str">
        <f>IF(D2579&lt;&gt;"",VLOOKUP(D2579,LISTAS·PAPP!$I$3:$M$16,4,0),"")</f>
        <v/>
      </c>
      <c r="AF2579" s="51" t="str">
        <f>IF(D2579&lt;&gt;"",VLOOKUP(D2579,LISTAS·PAPP!$I$3:$M$16,5,0),"")</f>
        <v/>
      </c>
      <c r="AG2579" s="52" t="str">
        <f>IF(AH2579&lt;&gt;"",VLOOKUP(AH2579,LISTAS·PAPP!$O$3:$P$74,2,0),"")</f>
        <v/>
      </c>
      <c r="AH2579" s="58"/>
      <c r="AI2579" s="60"/>
      <c r="AJ2579" s="51" t="str">
        <f>IF(AI2579&lt;&gt;"",VLOOKUP(AI2579,LISTAS·PAPP!$X$4:$Y$80,2,0),"")</f>
        <v/>
      </c>
      <c r="AK2579" s="58"/>
      <c r="AL2579" s="60"/>
      <c r="AM2579" s="51" t="str">
        <f>IF(ISERROR(VLOOKUP(AL2579,LISTAS·PAPP!$AD$4:$AE$334,2,0))," ",VLOOKUP(AL2579,LISTAS·PAPP!$AD$4:$AE$334,2,0))</f>
        <v xml:space="preserve"> </v>
      </c>
      <c r="AN2579" s="63"/>
      <c r="AO2579" s="64"/>
      <c r="AP2579" s="64"/>
      <c r="AQ2579" s="64"/>
      <c r="AR2579" s="64"/>
      <c r="AS2579" s="64"/>
      <c r="AT2579" s="64"/>
      <c r="AU2579" s="64"/>
      <c r="AV2579" s="64"/>
      <c r="AW2579" s="64"/>
      <c r="AX2579" s="64"/>
      <c r="AY2579" s="64"/>
      <c r="AZ2579" s="64"/>
      <c r="BA2579" s="53" t="str">
        <f t="shared" si="121"/>
        <v/>
      </c>
      <c r="BB2579" s="54" t="str">
        <f t="shared" si="122"/>
        <v/>
      </c>
      <c r="BC2579" s="55" t="str">
        <f t="shared" si="123"/>
        <v xml:space="preserve"> </v>
      </c>
    </row>
    <row r="2580" spans="1:55" x14ac:dyDescent="0.25">
      <c r="A2580" s="58"/>
      <c r="B2580" s="58"/>
      <c r="C2580" s="58"/>
      <c r="D2580" s="58"/>
      <c r="E2580" s="51" t="str">
        <f>IF(C2580&lt;&gt;"",VLOOKUP(MID(C2580,18,5),LISTAS·PAPP!$E$4:$F$76,2,0),"")</f>
        <v/>
      </c>
      <c r="F2580" s="58"/>
      <c r="G2580" s="51" t="str">
        <f>IF(F2580&lt;&gt;"",VLOOKUP(F2580,LISTAS·PAPP!$R$3:$T$221,3,0),"")</f>
        <v/>
      </c>
      <c r="H2580" s="58"/>
      <c r="I2580" s="66"/>
      <c r="J2580" s="66"/>
      <c r="K2580" s="67"/>
      <c r="L2580" s="66"/>
      <c r="M2580" s="60"/>
      <c r="N2580" s="60"/>
      <c r="O2580" s="60"/>
      <c r="P2580" s="60"/>
      <c r="Q2580" s="60"/>
      <c r="R2580" s="60"/>
      <c r="S2580" s="60"/>
      <c r="T2580" s="60"/>
      <c r="U2580" s="60"/>
      <c r="V2580" s="60"/>
      <c r="W2580" s="60"/>
      <c r="X2580" s="60"/>
      <c r="Y2580" s="52" t="str">
        <f>IF(A2580&lt;&gt;"",IF(D2580="DIRECCIÓN_DE_TRANSFERENCIAS","280 0031",VLOOKUP(C2580,LISTAS·PAPP!$C$3:$D$76,2,0)),"")</f>
        <v/>
      </c>
      <c r="Z2580" s="61"/>
      <c r="AA2580" s="62"/>
      <c r="AB2580" s="62"/>
      <c r="AC2580" s="65" t="str">
        <f>IF(D2580&lt;&gt;"",VLOOKUP(D2580,LISTAS·PAPP!$I$3:$M$16,2,0),"")</f>
        <v/>
      </c>
      <c r="AD2580" s="51" t="str">
        <f>IF(D2580&lt;&gt;"",VLOOKUP(D2580,LISTAS·PAPP!$I$3:$M$16,3,0),"")</f>
        <v/>
      </c>
      <c r="AE2580" s="52" t="str">
        <f>IF(D2580&lt;&gt;"",VLOOKUP(D2580,LISTAS·PAPP!$I$3:$M$16,4,0),"")</f>
        <v/>
      </c>
      <c r="AF2580" s="51" t="str">
        <f>IF(D2580&lt;&gt;"",VLOOKUP(D2580,LISTAS·PAPP!$I$3:$M$16,5,0),"")</f>
        <v/>
      </c>
      <c r="AG2580" s="52" t="str">
        <f>IF(AH2580&lt;&gt;"",VLOOKUP(AH2580,LISTAS·PAPP!$O$3:$P$74,2,0),"")</f>
        <v/>
      </c>
      <c r="AH2580" s="58"/>
      <c r="AI2580" s="60"/>
      <c r="AJ2580" s="51" t="str">
        <f>IF(AI2580&lt;&gt;"",VLOOKUP(AI2580,LISTAS·PAPP!$X$4:$Y$80,2,0),"")</f>
        <v/>
      </c>
      <c r="AK2580" s="58"/>
      <c r="AL2580" s="60"/>
      <c r="AM2580" s="51" t="str">
        <f>IF(ISERROR(VLOOKUP(AL2580,LISTAS·PAPP!$AD$4:$AE$334,2,0))," ",VLOOKUP(AL2580,LISTAS·PAPP!$AD$4:$AE$334,2,0))</f>
        <v xml:space="preserve"> </v>
      </c>
      <c r="AN2580" s="63"/>
      <c r="AO2580" s="64"/>
      <c r="AP2580" s="64"/>
      <c r="AQ2580" s="64"/>
      <c r="AR2580" s="64"/>
      <c r="AS2580" s="64"/>
      <c r="AT2580" s="64"/>
      <c r="AU2580" s="64"/>
      <c r="AV2580" s="64"/>
      <c r="AW2580" s="64"/>
      <c r="AX2580" s="64"/>
      <c r="AY2580" s="64"/>
      <c r="AZ2580" s="64"/>
      <c r="BA2580" s="53" t="str">
        <f t="shared" si="121"/>
        <v/>
      </c>
      <c r="BB2580" s="54" t="str">
        <f t="shared" si="122"/>
        <v/>
      </c>
      <c r="BC2580" s="55" t="str">
        <f t="shared" si="123"/>
        <v xml:space="preserve"> </v>
      </c>
    </row>
    <row r="2581" spans="1:55" x14ac:dyDescent="0.25">
      <c r="A2581" s="58"/>
      <c r="B2581" s="58"/>
      <c r="C2581" s="58"/>
      <c r="D2581" s="58"/>
      <c r="E2581" s="51" t="str">
        <f>IF(C2581&lt;&gt;"",VLOOKUP(MID(C2581,18,5),LISTAS·PAPP!$E$4:$F$76,2,0),"")</f>
        <v/>
      </c>
      <c r="F2581" s="58"/>
      <c r="G2581" s="51" t="str">
        <f>IF(F2581&lt;&gt;"",VLOOKUP(F2581,LISTAS·PAPP!$R$3:$T$221,3,0),"")</f>
        <v/>
      </c>
      <c r="H2581" s="58"/>
      <c r="I2581" s="66"/>
      <c r="J2581" s="66"/>
      <c r="K2581" s="67"/>
      <c r="L2581" s="66"/>
      <c r="M2581" s="60"/>
      <c r="N2581" s="60"/>
      <c r="O2581" s="60"/>
      <c r="P2581" s="60"/>
      <c r="Q2581" s="60"/>
      <c r="R2581" s="60"/>
      <c r="S2581" s="60"/>
      <c r="T2581" s="60"/>
      <c r="U2581" s="60"/>
      <c r="V2581" s="60"/>
      <c r="W2581" s="60"/>
      <c r="X2581" s="60"/>
      <c r="Y2581" s="52" t="str">
        <f>IF(A2581&lt;&gt;"",IF(D2581="DIRECCIÓN_DE_TRANSFERENCIAS","280 0031",VLOOKUP(C2581,LISTAS·PAPP!$C$3:$D$76,2,0)),"")</f>
        <v/>
      </c>
      <c r="Z2581" s="61"/>
      <c r="AA2581" s="62"/>
      <c r="AB2581" s="62"/>
      <c r="AC2581" s="65" t="str">
        <f>IF(D2581&lt;&gt;"",VLOOKUP(D2581,LISTAS·PAPP!$I$3:$M$16,2,0),"")</f>
        <v/>
      </c>
      <c r="AD2581" s="51" t="str">
        <f>IF(D2581&lt;&gt;"",VLOOKUP(D2581,LISTAS·PAPP!$I$3:$M$16,3,0),"")</f>
        <v/>
      </c>
      <c r="AE2581" s="52" t="str">
        <f>IF(D2581&lt;&gt;"",VLOOKUP(D2581,LISTAS·PAPP!$I$3:$M$16,4,0),"")</f>
        <v/>
      </c>
      <c r="AF2581" s="51" t="str">
        <f>IF(D2581&lt;&gt;"",VLOOKUP(D2581,LISTAS·PAPP!$I$3:$M$16,5,0),"")</f>
        <v/>
      </c>
      <c r="AG2581" s="52" t="str">
        <f>IF(AH2581&lt;&gt;"",VLOOKUP(AH2581,LISTAS·PAPP!$O$3:$P$74,2,0),"")</f>
        <v/>
      </c>
      <c r="AH2581" s="58"/>
      <c r="AI2581" s="60"/>
      <c r="AJ2581" s="51" t="str">
        <f>IF(AI2581&lt;&gt;"",VLOOKUP(AI2581,LISTAS·PAPP!$X$4:$Y$80,2,0),"")</f>
        <v/>
      </c>
      <c r="AK2581" s="58"/>
      <c r="AL2581" s="60"/>
      <c r="AM2581" s="51" t="str">
        <f>IF(ISERROR(VLOOKUP(AL2581,LISTAS·PAPP!$AD$4:$AE$334,2,0))," ",VLOOKUP(AL2581,LISTAS·PAPP!$AD$4:$AE$334,2,0))</f>
        <v xml:space="preserve"> </v>
      </c>
      <c r="AN2581" s="63"/>
      <c r="AO2581" s="64"/>
      <c r="AP2581" s="64"/>
      <c r="AQ2581" s="64"/>
      <c r="AR2581" s="64"/>
      <c r="AS2581" s="64"/>
      <c r="AT2581" s="64"/>
      <c r="AU2581" s="64"/>
      <c r="AV2581" s="64"/>
      <c r="AW2581" s="64"/>
      <c r="AX2581" s="64"/>
      <c r="AY2581" s="64"/>
      <c r="AZ2581" s="64"/>
      <c r="BA2581" s="53" t="str">
        <f t="shared" si="121"/>
        <v/>
      </c>
      <c r="BB2581" s="54" t="str">
        <f t="shared" si="122"/>
        <v/>
      </c>
      <c r="BC2581" s="55" t="str">
        <f t="shared" si="123"/>
        <v xml:space="preserve"> </v>
      </c>
    </row>
    <row r="2582" spans="1:55" x14ac:dyDescent="0.25">
      <c r="A2582" s="58"/>
      <c r="B2582" s="58"/>
      <c r="C2582" s="58"/>
      <c r="D2582" s="58"/>
      <c r="E2582" s="51" t="str">
        <f>IF(C2582&lt;&gt;"",VLOOKUP(MID(C2582,18,5),LISTAS·PAPP!$E$4:$F$76,2,0),"")</f>
        <v/>
      </c>
      <c r="F2582" s="58"/>
      <c r="G2582" s="51" t="str">
        <f>IF(F2582&lt;&gt;"",VLOOKUP(F2582,LISTAS·PAPP!$R$3:$T$221,3,0),"")</f>
        <v/>
      </c>
      <c r="H2582" s="58"/>
      <c r="I2582" s="66"/>
      <c r="J2582" s="66"/>
      <c r="K2582" s="67"/>
      <c r="L2582" s="66"/>
      <c r="M2582" s="60"/>
      <c r="N2582" s="60"/>
      <c r="O2582" s="60"/>
      <c r="P2582" s="60"/>
      <c r="Q2582" s="60"/>
      <c r="R2582" s="60"/>
      <c r="S2582" s="60"/>
      <c r="T2582" s="60"/>
      <c r="U2582" s="60"/>
      <c r="V2582" s="60"/>
      <c r="W2582" s="60"/>
      <c r="X2582" s="60"/>
      <c r="Y2582" s="52" t="str">
        <f>IF(A2582&lt;&gt;"",IF(D2582="DIRECCIÓN_DE_TRANSFERENCIAS","280 0031",VLOOKUP(C2582,LISTAS·PAPP!$C$3:$D$76,2,0)),"")</f>
        <v/>
      </c>
      <c r="Z2582" s="61"/>
      <c r="AA2582" s="62"/>
      <c r="AB2582" s="62"/>
      <c r="AC2582" s="65" t="str">
        <f>IF(D2582&lt;&gt;"",VLOOKUP(D2582,LISTAS·PAPP!$I$3:$M$16,2,0),"")</f>
        <v/>
      </c>
      <c r="AD2582" s="51" t="str">
        <f>IF(D2582&lt;&gt;"",VLOOKUP(D2582,LISTAS·PAPP!$I$3:$M$16,3,0),"")</f>
        <v/>
      </c>
      <c r="AE2582" s="52" t="str">
        <f>IF(D2582&lt;&gt;"",VLOOKUP(D2582,LISTAS·PAPP!$I$3:$M$16,4,0),"")</f>
        <v/>
      </c>
      <c r="AF2582" s="51" t="str">
        <f>IF(D2582&lt;&gt;"",VLOOKUP(D2582,LISTAS·PAPP!$I$3:$M$16,5,0),"")</f>
        <v/>
      </c>
      <c r="AG2582" s="52" t="str">
        <f>IF(AH2582&lt;&gt;"",VLOOKUP(AH2582,LISTAS·PAPP!$O$3:$P$74,2,0),"")</f>
        <v/>
      </c>
      <c r="AH2582" s="58"/>
      <c r="AI2582" s="60"/>
      <c r="AJ2582" s="51" t="str">
        <f>IF(AI2582&lt;&gt;"",VLOOKUP(AI2582,LISTAS·PAPP!$X$4:$Y$80,2,0),"")</f>
        <v/>
      </c>
      <c r="AK2582" s="58"/>
      <c r="AL2582" s="60"/>
      <c r="AM2582" s="51" t="str">
        <f>IF(ISERROR(VLOOKUP(AL2582,LISTAS·PAPP!$AD$4:$AE$334,2,0))," ",VLOOKUP(AL2582,LISTAS·PAPP!$AD$4:$AE$334,2,0))</f>
        <v xml:space="preserve"> </v>
      </c>
      <c r="AN2582" s="63"/>
      <c r="AO2582" s="64"/>
      <c r="AP2582" s="64"/>
      <c r="AQ2582" s="64"/>
      <c r="AR2582" s="64"/>
      <c r="AS2582" s="64"/>
      <c r="AT2582" s="64"/>
      <c r="AU2582" s="64"/>
      <c r="AV2582" s="64"/>
      <c r="AW2582" s="64"/>
      <c r="AX2582" s="64"/>
      <c r="AY2582" s="64"/>
      <c r="AZ2582" s="64"/>
      <c r="BA2582" s="53" t="str">
        <f t="shared" si="121"/>
        <v/>
      </c>
      <c r="BB2582" s="54" t="str">
        <f t="shared" si="122"/>
        <v/>
      </c>
      <c r="BC2582" s="55" t="str">
        <f t="shared" si="123"/>
        <v xml:space="preserve"> </v>
      </c>
    </row>
    <row r="2583" spans="1:55" x14ac:dyDescent="0.25">
      <c r="A2583" s="58"/>
      <c r="B2583" s="58"/>
      <c r="C2583" s="58"/>
      <c r="D2583" s="58"/>
      <c r="E2583" s="51" t="str">
        <f>IF(C2583&lt;&gt;"",VLOOKUP(MID(C2583,18,5),LISTAS·PAPP!$E$4:$F$76,2,0),"")</f>
        <v/>
      </c>
      <c r="F2583" s="58"/>
      <c r="G2583" s="51" t="str">
        <f>IF(F2583&lt;&gt;"",VLOOKUP(F2583,LISTAS·PAPP!$R$3:$T$221,3,0),"")</f>
        <v/>
      </c>
      <c r="H2583" s="58"/>
      <c r="I2583" s="66"/>
      <c r="J2583" s="66"/>
      <c r="K2583" s="67"/>
      <c r="L2583" s="66"/>
      <c r="M2583" s="60"/>
      <c r="N2583" s="60"/>
      <c r="O2583" s="60"/>
      <c r="P2583" s="60"/>
      <c r="Q2583" s="60"/>
      <c r="R2583" s="60"/>
      <c r="S2583" s="60"/>
      <c r="T2583" s="60"/>
      <c r="U2583" s="60"/>
      <c r="V2583" s="60"/>
      <c r="W2583" s="60"/>
      <c r="X2583" s="60"/>
      <c r="Y2583" s="52" t="str">
        <f>IF(A2583&lt;&gt;"",IF(D2583="DIRECCIÓN_DE_TRANSFERENCIAS","280 0031",VLOOKUP(C2583,LISTAS·PAPP!$C$3:$D$76,2,0)),"")</f>
        <v/>
      </c>
      <c r="Z2583" s="61"/>
      <c r="AA2583" s="62"/>
      <c r="AB2583" s="62"/>
      <c r="AC2583" s="65" t="str">
        <f>IF(D2583&lt;&gt;"",VLOOKUP(D2583,LISTAS·PAPP!$I$3:$M$16,2,0),"")</f>
        <v/>
      </c>
      <c r="AD2583" s="51" t="str">
        <f>IF(D2583&lt;&gt;"",VLOOKUP(D2583,LISTAS·PAPP!$I$3:$M$16,3,0),"")</f>
        <v/>
      </c>
      <c r="AE2583" s="52" t="str">
        <f>IF(D2583&lt;&gt;"",VLOOKUP(D2583,LISTAS·PAPP!$I$3:$M$16,4,0),"")</f>
        <v/>
      </c>
      <c r="AF2583" s="51" t="str">
        <f>IF(D2583&lt;&gt;"",VLOOKUP(D2583,LISTAS·PAPP!$I$3:$M$16,5,0),"")</f>
        <v/>
      </c>
      <c r="AG2583" s="52" t="str">
        <f>IF(AH2583&lt;&gt;"",VLOOKUP(AH2583,LISTAS·PAPP!$O$3:$P$74,2,0),"")</f>
        <v/>
      </c>
      <c r="AH2583" s="58"/>
      <c r="AI2583" s="60"/>
      <c r="AJ2583" s="51" t="str">
        <f>IF(AI2583&lt;&gt;"",VLOOKUP(AI2583,LISTAS·PAPP!$X$4:$Y$80,2,0),"")</f>
        <v/>
      </c>
      <c r="AK2583" s="58"/>
      <c r="AL2583" s="60"/>
      <c r="AM2583" s="51" t="str">
        <f>IF(ISERROR(VLOOKUP(AL2583,LISTAS·PAPP!$AD$4:$AE$334,2,0))," ",VLOOKUP(AL2583,LISTAS·PAPP!$AD$4:$AE$334,2,0))</f>
        <v xml:space="preserve"> </v>
      </c>
      <c r="AN2583" s="63"/>
      <c r="AO2583" s="64"/>
      <c r="AP2583" s="64"/>
      <c r="AQ2583" s="64"/>
      <c r="AR2583" s="64"/>
      <c r="AS2583" s="64"/>
      <c r="AT2583" s="64"/>
      <c r="AU2583" s="64"/>
      <c r="AV2583" s="64"/>
      <c r="AW2583" s="64"/>
      <c r="AX2583" s="64"/>
      <c r="AY2583" s="64"/>
      <c r="AZ2583" s="64"/>
      <c r="BA2583" s="53" t="str">
        <f t="shared" si="121"/>
        <v/>
      </c>
      <c r="BB2583" s="54" t="str">
        <f t="shared" si="122"/>
        <v/>
      </c>
      <c r="BC2583" s="55" t="str">
        <f t="shared" si="123"/>
        <v xml:space="preserve"> </v>
      </c>
    </row>
    <row r="2584" spans="1:55" x14ac:dyDescent="0.25">
      <c r="A2584" s="58"/>
      <c r="B2584" s="58"/>
      <c r="C2584" s="58"/>
      <c r="D2584" s="58"/>
      <c r="E2584" s="51" t="str">
        <f>IF(C2584&lt;&gt;"",VLOOKUP(MID(C2584,18,5),LISTAS·PAPP!$E$4:$F$76,2,0),"")</f>
        <v/>
      </c>
      <c r="F2584" s="58"/>
      <c r="G2584" s="51" t="str">
        <f>IF(F2584&lt;&gt;"",VLOOKUP(F2584,LISTAS·PAPP!$R$3:$T$221,3,0),"")</f>
        <v/>
      </c>
      <c r="H2584" s="58"/>
      <c r="I2584" s="66"/>
      <c r="J2584" s="66"/>
      <c r="K2584" s="67"/>
      <c r="L2584" s="66"/>
      <c r="M2584" s="60"/>
      <c r="N2584" s="60"/>
      <c r="O2584" s="60"/>
      <c r="P2584" s="60"/>
      <c r="Q2584" s="60"/>
      <c r="R2584" s="60"/>
      <c r="S2584" s="60"/>
      <c r="T2584" s="60"/>
      <c r="U2584" s="60"/>
      <c r="V2584" s="60"/>
      <c r="W2584" s="60"/>
      <c r="X2584" s="60"/>
      <c r="Y2584" s="52" t="str">
        <f>IF(A2584&lt;&gt;"",IF(D2584="DIRECCIÓN_DE_TRANSFERENCIAS","280 0031",VLOOKUP(C2584,LISTAS·PAPP!$C$3:$D$76,2,0)),"")</f>
        <v/>
      </c>
      <c r="Z2584" s="61"/>
      <c r="AA2584" s="62"/>
      <c r="AB2584" s="62"/>
      <c r="AC2584" s="65" t="str">
        <f>IF(D2584&lt;&gt;"",VLOOKUP(D2584,LISTAS·PAPP!$I$3:$M$16,2,0),"")</f>
        <v/>
      </c>
      <c r="AD2584" s="51" t="str">
        <f>IF(D2584&lt;&gt;"",VLOOKUP(D2584,LISTAS·PAPP!$I$3:$M$16,3,0),"")</f>
        <v/>
      </c>
      <c r="AE2584" s="52" t="str">
        <f>IF(D2584&lt;&gt;"",VLOOKUP(D2584,LISTAS·PAPP!$I$3:$M$16,4,0),"")</f>
        <v/>
      </c>
      <c r="AF2584" s="51" t="str">
        <f>IF(D2584&lt;&gt;"",VLOOKUP(D2584,LISTAS·PAPP!$I$3:$M$16,5,0),"")</f>
        <v/>
      </c>
      <c r="AG2584" s="52" t="str">
        <f>IF(AH2584&lt;&gt;"",VLOOKUP(AH2584,LISTAS·PAPP!$O$3:$P$74,2,0),"")</f>
        <v/>
      </c>
      <c r="AH2584" s="58"/>
      <c r="AI2584" s="60"/>
      <c r="AJ2584" s="51" t="str">
        <f>IF(AI2584&lt;&gt;"",VLOOKUP(AI2584,LISTAS·PAPP!$X$4:$Y$80,2,0),"")</f>
        <v/>
      </c>
      <c r="AK2584" s="58"/>
      <c r="AL2584" s="60"/>
      <c r="AM2584" s="51" t="str">
        <f>IF(ISERROR(VLOOKUP(AL2584,LISTAS·PAPP!$AD$4:$AE$334,2,0))," ",VLOOKUP(AL2584,LISTAS·PAPP!$AD$4:$AE$334,2,0))</f>
        <v xml:space="preserve"> </v>
      </c>
      <c r="AN2584" s="63"/>
      <c r="AO2584" s="64"/>
      <c r="AP2584" s="64"/>
      <c r="AQ2584" s="64"/>
      <c r="AR2584" s="64"/>
      <c r="AS2584" s="64"/>
      <c r="AT2584" s="64"/>
      <c r="AU2584" s="64"/>
      <c r="AV2584" s="64"/>
      <c r="AW2584" s="64"/>
      <c r="AX2584" s="64"/>
      <c r="AY2584" s="64"/>
      <c r="AZ2584" s="64"/>
      <c r="BA2584" s="53" t="str">
        <f t="shared" si="121"/>
        <v/>
      </c>
      <c r="BB2584" s="54" t="str">
        <f t="shared" si="122"/>
        <v/>
      </c>
      <c r="BC2584" s="55" t="str">
        <f t="shared" si="123"/>
        <v xml:space="preserve"> </v>
      </c>
    </row>
    <row r="2585" spans="1:55" x14ac:dyDescent="0.25">
      <c r="A2585" s="58"/>
      <c r="B2585" s="58"/>
      <c r="C2585" s="58"/>
      <c r="D2585" s="58"/>
      <c r="E2585" s="51" t="str">
        <f>IF(C2585&lt;&gt;"",VLOOKUP(MID(C2585,18,5),LISTAS·PAPP!$E$4:$F$76,2,0),"")</f>
        <v/>
      </c>
      <c r="F2585" s="58"/>
      <c r="G2585" s="51" t="str">
        <f>IF(F2585&lt;&gt;"",VLOOKUP(F2585,LISTAS·PAPP!$R$3:$T$221,3,0),"")</f>
        <v/>
      </c>
      <c r="H2585" s="58"/>
      <c r="I2585" s="66"/>
      <c r="J2585" s="66"/>
      <c r="K2585" s="67"/>
      <c r="L2585" s="66"/>
      <c r="M2585" s="60"/>
      <c r="N2585" s="60"/>
      <c r="O2585" s="60"/>
      <c r="P2585" s="60"/>
      <c r="Q2585" s="60"/>
      <c r="R2585" s="60"/>
      <c r="S2585" s="60"/>
      <c r="T2585" s="60"/>
      <c r="U2585" s="60"/>
      <c r="V2585" s="60"/>
      <c r="W2585" s="60"/>
      <c r="X2585" s="60"/>
      <c r="Y2585" s="52" t="str">
        <f>IF(A2585&lt;&gt;"",IF(D2585="DIRECCIÓN_DE_TRANSFERENCIAS","280 0031",VLOOKUP(C2585,LISTAS·PAPP!$C$3:$D$76,2,0)),"")</f>
        <v/>
      </c>
      <c r="Z2585" s="61"/>
      <c r="AA2585" s="62"/>
      <c r="AB2585" s="62"/>
      <c r="AC2585" s="65" t="str">
        <f>IF(D2585&lt;&gt;"",VLOOKUP(D2585,LISTAS·PAPP!$I$3:$M$16,2,0),"")</f>
        <v/>
      </c>
      <c r="AD2585" s="51" t="str">
        <f>IF(D2585&lt;&gt;"",VLOOKUP(D2585,LISTAS·PAPP!$I$3:$M$16,3,0),"")</f>
        <v/>
      </c>
      <c r="AE2585" s="52" t="str">
        <f>IF(D2585&lt;&gt;"",VLOOKUP(D2585,LISTAS·PAPP!$I$3:$M$16,4,0),"")</f>
        <v/>
      </c>
      <c r="AF2585" s="51" t="str">
        <f>IF(D2585&lt;&gt;"",VLOOKUP(D2585,LISTAS·PAPP!$I$3:$M$16,5,0),"")</f>
        <v/>
      </c>
      <c r="AG2585" s="52" t="str">
        <f>IF(AH2585&lt;&gt;"",VLOOKUP(AH2585,LISTAS·PAPP!$O$3:$P$74,2,0),"")</f>
        <v/>
      </c>
      <c r="AH2585" s="58"/>
      <c r="AI2585" s="60"/>
      <c r="AJ2585" s="51" t="str">
        <f>IF(AI2585&lt;&gt;"",VLOOKUP(AI2585,LISTAS·PAPP!$X$4:$Y$80,2,0),"")</f>
        <v/>
      </c>
      <c r="AK2585" s="58"/>
      <c r="AL2585" s="60"/>
      <c r="AM2585" s="51" t="str">
        <f>IF(ISERROR(VLOOKUP(AL2585,LISTAS·PAPP!$AD$4:$AE$334,2,0))," ",VLOOKUP(AL2585,LISTAS·PAPP!$AD$4:$AE$334,2,0))</f>
        <v xml:space="preserve"> </v>
      </c>
      <c r="AN2585" s="63"/>
      <c r="AO2585" s="64"/>
      <c r="AP2585" s="64"/>
      <c r="AQ2585" s="64"/>
      <c r="AR2585" s="64"/>
      <c r="AS2585" s="64"/>
      <c r="AT2585" s="64"/>
      <c r="AU2585" s="64"/>
      <c r="AV2585" s="64"/>
      <c r="AW2585" s="64"/>
      <c r="AX2585" s="64"/>
      <c r="AY2585" s="64"/>
      <c r="AZ2585" s="64"/>
      <c r="BA2585" s="53" t="str">
        <f t="shared" si="121"/>
        <v/>
      </c>
      <c r="BB2585" s="54" t="str">
        <f t="shared" si="122"/>
        <v/>
      </c>
      <c r="BC2585" s="55" t="str">
        <f t="shared" si="123"/>
        <v xml:space="preserve"> </v>
      </c>
    </row>
    <row r="2586" spans="1:55" x14ac:dyDescent="0.25">
      <c r="A2586" s="58"/>
      <c r="B2586" s="58"/>
      <c r="C2586" s="58"/>
      <c r="D2586" s="58"/>
      <c r="E2586" s="51" t="str">
        <f>IF(C2586&lt;&gt;"",VLOOKUP(MID(C2586,18,5),LISTAS·PAPP!$E$4:$F$76,2,0),"")</f>
        <v/>
      </c>
      <c r="F2586" s="58"/>
      <c r="G2586" s="51" t="str">
        <f>IF(F2586&lt;&gt;"",VLOOKUP(F2586,LISTAS·PAPP!$R$3:$T$221,3,0),"")</f>
        <v/>
      </c>
      <c r="H2586" s="58"/>
      <c r="I2586" s="66"/>
      <c r="J2586" s="66"/>
      <c r="K2586" s="67"/>
      <c r="L2586" s="66"/>
      <c r="M2586" s="60"/>
      <c r="N2586" s="60"/>
      <c r="O2586" s="60"/>
      <c r="P2586" s="60"/>
      <c r="Q2586" s="60"/>
      <c r="R2586" s="60"/>
      <c r="S2586" s="60"/>
      <c r="T2586" s="60"/>
      <c r="U2586" s="60"/>
      <c r="V2586" s="60"/>
      <c r="W2586" s="60"/>
      <c r="X2586" s="60"/>
      <c r="Y2586" s="52" t="str">
        <f>IF(A2586&lt;&gt;"",IF(D2586="DIRECCIÓN_DE_TRANSFERENCIAS","280 0031",VLOOKUP(C2586,LISTAS·PAPP!$C$3:$D$76,2,0)),"")</f>
        <v/>
      </c>
      <c r="Z2586" s="61"/>
      <c r="AA2586" s="62"/>
      <c r="AB2586" s="62"/>
      <c r="AC2586" s="65" t="str">
        <f>IF(D2586&lt;&gt;"",VLOOKUP(D2586,LISTAS·PAPP!$I$3:$M$16,2,0),"")</f>
        <v/>
      </c>
      <c r="AD2586" s="51" t="str">
        <f>IF(D2586&lt;&gt;"",VLOOKUP(D2586,LISTAS·PAPP!$I$3:$M$16,3,0),"")</f>
        <v/>
      </c>
      <c r="AE2586" s="52" t="str">
        <f>IF(D2586&lt;&gt;"",VLOOKUP(D2586,LISTAS·PAPP!$I$3:$M$16,4,0),"")</f>
        <v/>
      </c>
      <c r="AF2586" s="51" t="str">
        <f>IF(D2586&lt;&gt;"",VLOOKUP(D2586,LISTAS·PAPP!$I$3:$M$16,5,0),"")</f>
        <v/>
      </c>
      <c r="AG2586" s="52" t="str">
        <f>IF(AH2586&lt;&gt;"",VLOOKUP(AH2586,LISTAS·PAPP!$O$3:$P$74,2,0),"")</f>
        <v/>
      </c>
      <c r="AH2586" s="58"/>
      <c r="AI2586" s="60"/>
      <c r="AJ2586" s="51" t="str">
        <f>IF(AI2586&lt;&gt;"",VLOOKUP(AI2586,LISTAS·PAPP!$X$4:$Y$80,2,0),"")</f>
        <v/>
      </c>
      <c r="AK2586" s="58"/>
      <c r="AL2586" s="60"/>
      <c r="AM2586" s="51" t="str">
        <f>IF(ISERROR(VLOOKUP(AL2586,LISTAS·PAPP!$AD$4:$AE$334,2,0))," ",VLOOKUP(AL2586,LISTAS·PAPP!$AD$4:$AE$334,2,0))</f>
        <v xml:space="preserve"> </v>
      </c>
      <c r="AN2586" s="63"/>
      <c r="AO2586" s="64"/>
      <c r="AP2586" s="64"/>
      <c r="AQ2586" s="64"/>
      <c r="AR2586" s="64"/>
      <c r="AS2586" s="64"/>
      <c r="AT2586" s="64"/>
      <c r="AU2586" s="64"/>
      <c r="AV2586" s="64"/>
      <c r="AW2586" s="64"/>
      <c r="AX2586" s="64"/>
      <c r="AY2586" s="64"/>
      <c r="AZ2586" s="64"/>
      <c r="BA2586" s="53" t="str">
        <f t="shared" si="121"/>
        <v/>
      </c>
      <c r="BB2586" s="54" t="str">
        <f t="shared" si="122"/>
        <v/>
      </c>
      <c r="BC2586" s="55" t="str">
        <f t="shared" si="123"/>
        <v xml:space="preserve"> </v>
      </c>
    </row>
    <row r="2587" spans="1:55" x14ac:dyDescent="0.25">
      <c r="A2587" s="58"/>
      <c r="B2587" s="58"/>
      <c r="C2587" s="58"/>
      <c r="D2587" s="58"/>
      <c r="E2587" s="51" t="str">
        <f>IF(C2587&lt;&gt;"",VLOOKUP(MID(C2587,18,5),LISTAS·PAPP!$E$4:$F$76,2,0),"")</f>
        <v/>
      </c>
      <c r="F2587" s="58"/>
      <c r="G2587" s="51" t="str">
        <f>IF(F2587&lt;&gt;"",VLOOKUP(F2587,LISTAS·PAPP!$R$3:$T$221,3,0),"")</f>
        <v/>
      </c>
      <c r="H2587" s="58"/>
      <c r="I2587" s="66"/>
      <c r="J2587" s="66"/>
      <c r="K2587" s="67"/>
      <c r="L2587" s="66"/>
      <c r="M2587" s="60"/>
      <c r="N2587" s="60"/>
      <c r="O2587" s="60"/>
      <c r="P2587" s="60"/>
      <c r="Q2587" s="60"/>
      <c r="R2587" s="60"/>
      <c r="S2587" s="60"/>
      <c r="T2587" s="60"/>
      <c r="U2587" s="60"/>
      <c r="V2587" s="60"/>
      <c r="W2587" s="60"/>
      <c r="X2587" s="60"/>
      <c r="Y2587" s="52" t="str">
        <f>IF(A2587&lt;&gt;"",IF(D2587="DIRECCIÓN_DE_TRANSFERENCIAS","280 0031",VLOOKUP(C2587,LISTAS·PAPP!$C$3:$D$76,2,0)),"")</f>
        <v/>
      </c>
      <c r="Z2587" s="61"/>
      <c r="AA2587" s="62"/>
      <c r="AB2587" s="62"/>
      <c r="AC2587" s="65" t="str">
        <f>IF(D2587&lt;&gt;"",VLOOKUP(D2587,LISTAS·PAPP!$I$3:$M$16,2,0),"")</f>
        <v/>
      </c>
      <c r="AD2587" s="51" t="str">
        <f>IF(D2587&lt;&gt;"",VLOOKUP(D2587,LISTAS·PAPP!$I$3:$M$16,3,0),"")</f>
        <v/>
      </c>
      <c r="AE2587" s="52" t="str">
        <f>IF(D2587&lt;&gt;"",VLOOKUP(D2587,LISTAS·PAPP!$I$3:$M$16,4,0),"")</f>
        <v/>
      </c>
      <c r="AF2587" s="51" t="str">
        <f>IF(D2587&lt;&gt;"",VLOOKUP(D2587,LISTAS·PAPP!$I$3:$M$16,5,0),"")</f>
        <v/>
      </c>
      <c r="AG2587" s="52" t="str">
        <f>IF(AH2587&lt;&gt;"",VLOOKUP(AH2587,LISTAS·PAPP!$O$3:$P$74,2,0),"")</f>
        <v/>
      </c>
      <c r="AH2587" s="58"/>
      <c r="AI2587" s="60"/>
      <c r="AJ2587" s="51" t="str">
        <f>IF(AI2587&lt;&gt;"",VLOOKUP(AI2587,LISTAS·PAPP!$X$4:$Y$80,2,0),"")</f>
        <v/>
      </c>
      <c r="AK2587" s="58"/>
      <c r="AL2587" s="60"/>
      <c r="AM2587" s="51" t="str">
        <f>IF(ISERROR(VLOOKUP(AL2587,LISTAS·PAPP!$AD$4:$AE$334,2,0))," ",VLOOKUP(AL2587,LISTAS·PAPP!$AD$4:$AE$334,2,0))</f>
        <v xml:space="preserve"> </v>
      </c>
      <c r="AN2587" s="63"/>
      <c r="AO2587" s="64"/>
      <c r="AP2587" s="64"/>
      <c r="AQ2587" s="64"/>
      <c r="AR2587" s="64"/>
      <c r="AS2587" s="64"/>
      <c r="AT2587" s="64"/>
      <c r="AU2587" s="64"/>
      <c r="AV2587" s="64"/>
      <c r="AW2587" s="64"/>
      <c r="AX2587" s="64"/>
      <c r="AY2587" s="64"/>
      <c r="AZ2587" s="64"/>
      <c r="BA2587" s="53" t="str">
        <f t="shared" si="121"/>
        <v/>
      </c>
      <c r="BB2587" s="54" t="str">
        <f t="shared" si="122"/>
        <v/>
      </c>
      <c r="BC2587" s="55" t="str">
        <f t="shared" si="123"/>
        <v xml:space="preserve"> </v>
      </c>
    </row>
    <row r="2588" spans="1:55" x14ac:dyDescent="0.25">
      <c r="A2588" s="58"/>
      <c r="B2588" s="58"/>
      <c r="C2588" s="58"/>
      <c r="D2588" s="58"/>
      <c r="E2588" s="51" t="str">
        <f>IF(C2588&lt;&gt;"",VLOOKUP(MID(C2588,18,5),LISTAS·PAPP!$E$4:$F$76,2,0),"")</f>
        <v/>
      </c>
      <c r="F2588" s="58"/>
      <c r="G2588" s="51" t="str">
        <f>IF(F2588&lt;&gt;"",VLOOKUP(F2588,LISTAS·PAPP!$R$3:$T$221,3,0),"")</f>
        <v/>
      </c>
      <c r="H2588" s="58"/>
      <c r="I2588" s="66"/>
      <c r="J2588" s="66"/>
      <c r="K2588" s="67"/>
      <c r="L2588" s="66"/>
      <c r="M2588" s="60"/>
      <c r="N2588" s="60"/>
      <c r="O2588" s="60"/>
      <c r="P2588" s="60"/>
      <c r="Q2588" s="60"/>
      <c r="R2588" s="60"/>
      <c r="S2588" s="60"/>
      <c r="T2588" s="60"/>
      <c r="U2588" s="60"/>
      <c r="V2588" s="60"/>
      <c r="W2588" s="60"/>
      <c r="X2588" s="60"/>
      <c r="Y2588" s="52" t="str">
        <f>IF(A2588&lt;&gt;"",IF(D2588="DIRECCIÓN_DE_TRANSFERENCIAS","280 0031",VLOOKUP(C2588,LISTAS·PAPP!$C$3:$D$76,2,0)),"")</f>
        <v/>
      </c>
      <c r="Z2588" s="61"/>
      <c r="AA2588" s="62"/>
      <c r="AB2588" s="62"/>
      <c r="AC2588" s="65" t="str">
        <f>IF(D2588&lt;&gt;"",VLOOKUP(D2588,LISTAS·PAPP!$I$3:$M$16,2,0),"")</f>
        <v/>
      </c>
      <c r="AD2588" s="51" t="str">
        <f>IF(D2588&lt;&gt;"",VLOOKUP(D2588,LISTAS·PAPP!$I$3:$M$16,3,0),"")</f>
        <v/>
      </c>
      <c r="AE2588" s="52" t="str">
        <f>IF(D2588&lt;&gt;"",VLOOKUP(D2588,LISTAS·PAPP!$I$3:$M$16,4,0),"")</f>
        <v/>
      </c>
      <c r="AF2588" s="51" t="str">
        <f>IF(D2588&lt;&gt;"",VLOOKUP(D2588,LISTAS·PAPP!$I$3:$M$16,5,0),"")</f>
        <v/>
      </c>
      <c r="AG2588" s="52" t="str">
        <f>IF(AH2588&lt;&gt;"",VLOOKUP(AH2588,LISTAS·PAPP!$O$3:$P$74,2,0),"")</f>
        <v/>
      </c>
      <c r="AH2588" s="58"/>
      <c r="AI2588" s="60"/>
      <c r="AJ2588" s="51" t="str">
        <f>IF(AI2588&lt;&gt;"",VLOOKUP(AI2588,LISTAS·PAPP!$X$4:$Y$80,2,0),"")</f>
        <v/>
      </c>
      <c r="AK2588" s="58"/>
      <c r="AL2588" s="60"/>
      <c r="AM2588" s="51" t="str">
        <f>IF(ISERROR(VLOOKUP(AL2588,LISTAS·PAPP!$AD$4:$AE$334,2,0))," ",VLOOKUP(AL2588,LISTAS·PAPP!$AD$4:$AE$334,2,0))</f>
        <v xml:space="preserve"> </v>
      </c>
      <c r="AN2588" s="63"/>
      <c r="AO2588" s="64"/>
      <c r="AP2588" s="64"/>
      <c r="AQ2588" s="64"/>
      <c r="AR2588" s="64"/>
      <c r="AS2588" s="64"/>
      <c r="AT2588" s="64"/>
      <c r="AU2588" s="64"/>
      <c r="AV2588" s="64"/>
      <c r="AW2588" s="64"/>
      <c r="AX2588" s="64"/>
      <c r="AY2588" s="64"/>
      <c r="AZ2588" s="64"/>
      <c r="BA2588" s="53" t="str">
        <f t="shared" si="121"/>
        <v/>
      </c>
      <c r="BB2588" s="54" t="str">
        <f t="shared" si="122"/>
        <v/>
      </c>
      <c r="BC2588" s="55" t="str">
        <f t="shared" si="123"/>
        <v xml:space="preserve"> </v>
      </c>
    </row>
    <row r="2589" spans="1:55" x14ac:dyDescent="0.25">
      <c r="A2589" s="58"/>
      <c r="B2589" s="58"/>
      <c r="C2589" s="58"/>
      <c r="D2589" s="58"/>
      <c r="E2589" s="51" t="str">
        <f>IF(C2589&lt;&gt;"",VLOOKUP(MID(C2589,18,5),LISTAS·PAPP!$E$4:$F$76,2,0),"")</f>
        <v/>
      </c>
      <c r="F2589" s="58"/>
      <c r="G2589" s="51" t="str">
        <f>IF(F2589&lt;&gt;"",VLOOKUP(F2589,LISTAS·PAPP!$R$3:$T$221,3,0),"")</f>
        <v/>
      </c>
      <c r="H2589" s="58"/>
      <c r="I2589" s="66"/>
      <c r="J2589" s="66"/>
      <c r="K2589" s="67"/>
      <c r="L2589" s="66"/>
      <c r="M2589" s="60"/>
      <c r="N2589" s="60"/>
      <c r="O2589" s="60"/>
      <c r="P2589" s="60"/>
      <c r="Q2589" s="60"/>
      <c r="R2589" s="60"/>
      <c r="S2589" s="60"/>
      <c r="T2589" s="60"/>
      <c r="U2589" s="60"/>
      <c r="V2589" s="60"/>
      <c r="W2589" s="60"/>
      <c r="X2589" s="60"/>
      <c r="Y2589" s="52" t="str">
        <f>IF(A2589&lt;&gt;"",IF(D2589="DIRECCIÓN_DE_TRANSFERENCIAS","280 0031",VLOOKUP(C2589,LISTAS·PAPP!$C$3:$D$76,2,0)),"")</f>
        <v/>
      </c>
      <c r="Z2589" s="61"/>
      <c r="AA2589" s="62"/>
      <c r="AB2589" s="62"/>
      <c r="AC2589" s="65" t="str">
        <f>IF(D2589&lt;&gt;"",VLOOKUP(D2589,LISTAS·PAPP!$I$3:$M$16,2,0),"")</f>
        <v/>
      </c>
      <c r="AD2589" s="51" t="str">
        <f>IF(D2589&lt;&gt;"",VLOOKUP(D2589,LISTAS·PAPP!$I$3:$M$16,3,0),"")</f>
        <v/>
      </c>
      <c r="AE2589" s="52" t="str">
        <f>IF(D2589&lt;&gt;"",VLOOKUP(D2589,LISTAS·PAPP!$I$3:$M$16,4,0),"")</f>
        <v/>
      </c>
      <c r="AF2589" s="51" t="str">
        <f>IF(D2589&lt;&gt;"",VLOOKUP(D2589,LISTAS·PAPP!$I$3:$M$16,5,0),"")</f>
        <v/>
      </c>
      <c r="AG2589" s="52" t="str">
        <f>IF(AH2589&lt;&gt;"",VLOOKUP(AH2589,LISTAS·PAPP!$O$3:$P$74,2,0),"")</f>
        <v/>
      </c>
      <c r="AH2589" s="58"/>
      <c r="AI2589" s="60"/>
      <c r="AJ2589" s="51" t="str">
        <f>IF(AI2589&lt;&gt;"",VLOOKUP(AI2589,LISTAS·PAPP!$X$4:$Y$80,2,0),"")</f>
        <v/>
      </c>
      <c r="AK2589" s="58"/>
      <c r="AL2589" s="60"/>
      <c r="AM2589" s="51" t="str">
        <f>IF(ISERROR(VLOOKUP(AL2589,LISTAS·PAPP!$AD$4:$AE$334,2,0))," ",VLOOKUP(AL2589,LISTAS·PAPP!$AD$4:$AE$334,2,0))</f>
        <v xml:space="preserve"> </v>
      </c>
      <c r="AN2589" s="63"/>
      <c r="AO2589" s="64"/>
      <c r="AP2589" s="64"/>
      <c r="AQ2589" s="64"/>
      <c r="AR2589" s="64"/>
      <c r="AS2589" s="64"/>
      <c r="AT2589" s="64"/>
      <c r="AU2589" s="64"/>
      <c r="AV2589" s="64"/>
      <c r="AW2589" s="64"/>
      <c r="AX2589" s="64"/>
      <c r="AY2589" s="64"/>
      <c r="AZ2589" s="64"/>
      <c r="BA2589" s="53" t="str">
        <f t="shared" si="121"/>
        <v/>
      </c>
      <c r="BB2589" s="54" t="str">
        <f t="shared" si="122"/>
        <v/>
      </c>
      <c r="BC2589" s="55" t="str">
        <f t="shared" si="123"/>
        <v xml:space="preserve"> </v>
      </c>
    </row>
    <row r="2590" spans="1:55" x14ac:dyDescent="0.25">
      <c r="A2590" s="58"/>
      <c r="B2590" s="58"/>
      <c r="C2590" s="58"/>
      <c r="D2590" s="58"/>
      <c r="E2590" s="51" t="str">
        <f>IF(C2590&lt;&gt;"",VLOOKUP(MID(C2590,18,5),LISTAS·PAPP!$E$4:$F$76,2,0),"")</f>
        <v/>
      </c>
      <c r="F2590" s="58"/>
      <c r="G2590" s="51" t="str">
        <f>IF(F2590&lt;&gt;"",VLOOKUP(F2590,LISTAS·PAPP!$R$3:$T$221,3,0),"")</f>
        <v/>
      </c>
      <c r="H2590" s="58"/>
      <c r="I2590" s="66"/>
      <c r="J2590" s="66"/>
      <c r="K2590" s="67"/>
      <c r="L2590" s="66"/>
      <c r="M2590" s="60"/>
      <c r="N2590" s="60"/>
      <c r="O2590" s="60"/>
      <c r="P2590" s="60"/>
      <c r="Q2590" s="60"/>
      <c r="R2590" s="60"/>
      <c r="S2590" s="60"/>
      <c r="T2590" s="60"/>
      <c r="U2590" s="60"/>
      <c r="V2590" s="60"/>
      <c r="W2590" s="60"/>
      <c r="X2590" s="60"/>
      <c r="Y2590" s="52" t="str">
        <f>IF(A2590&lt;&gt;"",IF(D2590="DIRECCIÓN_DE_TRANSFERENCIAS","280 0031",VLOOKUP(C2590,LISTAS·PAPP!$C$3:$D$76,2,0)),"")</f>
        <v/>
      </c>
      <c r="Z2590" s="61"/>
      <c r="AA2590" s="62"/>
      <c r="AB2590" s="62"/>
      <c r="AC2590" s="65" t="str">
        <f>IF(D2590&lt;&gt;"",VLOOKUP(D2590,LISTAS·PAPP!$I$3:$M$16,2,0),"")</f>
        <v/>
      </c>
      <c r="AD2590" s="51" t="str">
        <f>IF(D2590&lt;&gt;"",VLOOKUP(D2590,LISTAS·PAPP!$I$3:$M$16,3,0),"")</f>
        <v/>
      </c>
      <c r="AE2590" s="52" t="str">
        <f>IF(D2590&lt;&gt;"",VLOOKUP(D2590,LISTAS·PAPP!$I$3:$M$16,4,0),"")</f>
        <v/>
      </c>
      <c r="AF2590" s="51" t="str">
        <f>IF(D2590&lt;&gt;"",VLOOKUP(D2590,LISTAS·PAPP!$I$3:$M$16,5,0),"")</f>
        <v/>
      </c>
      <c r="AG2590" s="52" t="str">
        <f>IF(AH2590&lt;&gt;"",VLOOKUP(AH2590,LISTAS·PAPP!$O$3:$P$74,2,0),"")</f>
        <v/>
      </c>
      <c r="AH2590" s="58"/>
      <c r="AI2590" s="60"/>
      <c r="AJ2590" s="51" t="str">
        <f>IF(AI2590&lt;&gt;"",VLOOKUP(AI2590,LISTAS·PAPP!$X$4:$Y$80,2,0),"")</f>
        <v/>
      </c>
      <c r="AK2590" s="58"/>
      <c r="AL2590" s="60"/>
      <c r="AM2590" s="51" t="str">
        <f>IF(ISERROR(VLOOKUP(AL2590,LISTAS·PAPP!$AD$4:$AE$334,2,0))," ",VLOOKUP(AL2590,LISTAS·PAPP!$AD$4:$AE$334,2,0))</f>
        <v xml:space="preserve"> </v>
      </c>
      <c r="AN2590" s="63"/>
      <c r="AO2590" s="64"/>
      <c r="AP2590" s="64"/>
      <c r="AQ2590" s="64"/>
      <c r="AR2590" s="64"/>
      <c r="AS2590" s="64"/>
      <c r="AT2590" s="64"/>
      <c r="AU2590" s="64"/>
      <c r="AV2590" s="64"/>
      <c r="AW2590" s="64"/>
      <c r="AX2590" s="64"/>
      <c r="AY2590" s="64"/>
      <c r="AZ2590" s="64"/>
      <c r="BA2590" s="53" t="str">
        <f t="shared" si="121"/>
        <v/>
      </c>
      <c r="BB2590" s="54" t="str">
        <f t="shared" si="122"/>
        <v/>
      </c>
      <c r="BC2590" s="55" t="str">
        <f t="shared" si="123"/>
        <v xml:space="preserve"> </v>
      </c>
    </row>
    <row r="2591" spans="1:55" x14ac:dyDescent="0.25">
      <c r="A2591" s="58"/>
      <c r="B2591" s="58"/>
      <c r="C2591" s="58"/>
      <c r="D2591" s="58"/>
      <c r="E2591" s="51" t="str">
        <f>IF(C2591&lt;&gt;"",VLOOKUP(MID(C2591,18,5),LISTAS·PAPP!$E$4:$F$76,2,0),"")</f>
        <v/>
      </c>
      <c r="F2591" s="58"/>
      <c r="G2591" s="51" t="str">
        <f>IF(F2591&lt;&gt;"",VLOOKUP(F2591,LISTAS·PAPP!$R$3:$T$221,3,0),"")</f>
        <v/>
      </c>
      <c r="H2591" s="58"/>
      <c r="I2591" s="66"/>
      <c r="J2591" s="66"/>
      <c r="K2591" s="67"/>
      <c r="L2591" s="66"/>
      <c r="M2591" s="60"/>
      <c r="N2591" s="60"/>
      <c r="O2591" s="60"/>
      <c r="P2591" s="60"/>
      <c r="Q2591" s="60"/>
      <c r="R2591" s="60"/>
      <c r="S2591" s="60"/>
      <c r="T2591" s="60"/>
      <c r="U2591" s="60"/>
      <c r="V2591" s="60"/>
      <c r="W2591" s="60"/>
      <c r="X2591" s="60"/>
      <c r="Y2591" s="52" t="str">
        <f>IF(A2591&lt;&gt;"",IF(D2591="DIRECCIÓN_DE_TRANSFERENCIAS","280 0031",VLOOKUP(C2591,LISTAS·PAPP!$C$3:$D$76,2,0)),"")</f>
        <v/>
      </c>
      <c r="Z2591" s="61"/>
      <c r="AA2591" s="62"/>
      <c r="AB2591" s="62"/>
      <c r="AC2591" s="65" t="str">
        <f>IF(D2591&lt;&gt;"",VLOOKUP(D2591,LISTAS·PAPP!$I$3:$M$16,2,0),"")</f>
        <v/>
      </c>
      <c r="AD2591" s="51" t="str">
        <f>IF(D2591&lt;&gt;"",VLOOKUP(D2591,LISTAS·PAPP!$I$3:$M$16,3,0),"")</f>
        <v/>
      </c>
      <c r="AE2591" s="52" t="str">
        <f>IF(D2591&lt;&gt;"",VLOOKUP(D2591,LISTAS·PAPP!$I$3:$M$16,4,0),"")</f>
        <v/>
      </c>
      <c r="AF2591" s="51" t="str">
        <f>IF(D2591&lt;&gt;"",VLOOKUP(D2591,LISTAS·PAPP!$I$3:$M$16,5,0),"")</f>
        <v/>
      </c>
      <c r="AG2591" s="52" t="str">
        <f>IF(AH2591&lt;&gt;"",VLOOKUP(AH2591,LISTAS·PAPP!$O$3:$P$74,2,0),"")</f>
        <v/>
      </c>
      <c r="AH2591" s="58"/>
      <c r="AI2591" s="60"/>
      <c r="AJ2591" s="51" t="str">
        <f>IF(AI2591&lt;&gt;"",VLOOKUP(AI2591,LISTAS·PAPP!$X$4:$Y$80,2,0),"")</f>
        <v/>
      </c>
      <c r="AK2591" s="58"/>
      <c r="AL2591" s="60"/>
      <c r="AM2591" s="51" t="str">
        <f>IF(ISERROR(VLOOKUP(AL2591,LISTAS·PAPP!$AD$4:$AE$334,2,0))," ",VLOOKUP(AL2591,LISTAS·PAPP!$AD$4:$AE$334,2,0))</f>
        <v xml:space="preserve"> </v>
      </c>
      <c r="AN2591" s="63"/>
      <c r="AO2591" s="64"/>
      <c r="AP2591" s="64"/>
      <c r="AQ2591" s="64"/>
      <c r="AR2591" s="64"/>
      <c r="AS2591" s="64"/>
      <c r="AT2591" s="64"/>
      <c r="AU2591" s="64"/>
      <c r="AV2591" s="64"/>
      <c r="AW2591" s="64"/>
      <c r="AX2591" s="64"/>
      <c r="AY2591" s="64"/>
      <c r="AZ2591" s="64"/>
      <c r="BA2591" s="53" t="str">
        <f t="shared" si="121"/>
        <v/>
      </c>
      <c r="BB2591" s="54" t="str">
        <f t="shared" si="122"/>
        <v/>
      </c>
      <c r="BC2591" s="55" t="str">
        <f t="shared" si="123"/>
        <v xml:space="preserve"> </v>
      </c>
    </row>
    <row r="2592" spans="1:55" x14ac:dyDescent="0.25">
      <c r="A2592" s="58"/>
      <c r="B2592" s="58"/>
      <c r="C2592" s="58"/>
      <c r="D2592" s="58"/>
      <c r="E2592" s="51" t="str">
        <f>IF(C2592&lt;&gt;"",VLOOKUP(MID(C2592,18,5),LISTAS·PAPP!$E$4:$F$76,2,0),"")</f>
        <v/>
      </c>
      <c r="F2592" s="58"/>
      <c r="G2592" s="51" t="str">
        <f>IF(F2592&lt;&gt;"",VLOOKUP(F2592,LISTAS·PAPP!$R$3:$T$221,3,0),"")</f>
        <v/>
      </c>
      <c r="H2592" s="58"/>
      <c r="I2592" s="66"/>
      <c r="J2592" s="66"/>
      <c r="K2592" s="67"/>
      <c r="L2592" s="66"/>
      <c r="M2592" s="60"/>
      <c r="N2592" s="60"/>
      <c r="O2592" s="60"/>
      <c r="P2592" s="60"/>
      <c r="Q2592" s="60"/>
      <c r="R2592" s="60"/>
      <c r="S2592" s="60"/>
      <c r="T2592" s="60"/>
      <c r="U2592" s="60"/>
      <c r="V2592" s="60"/>
      <c r="W2592" s="60"/>
      <c r="X2592" s="60"/>
      <c r="Y2592" s="52" t="str">
        <f>IF(A2592&lt;&gt;"",IF(D2592="DIRECCIÓN_DE_TRANSFERENCIAS","280 0031",VLOOKUP(C2592,LISTAS·PAPP!$C$3:$D$76,2,0)),"")</f>
        <v/>
      </c>
      <c r="Z2592" s="61"/>
      <c r="AA2592" s="62"/>
      <c r="AB2592" s="62"/>
      <c r="AC2592" s="65" t="str">
        <f>IF(D2592&lt;&gt;"",VLOOKUP(D2592,LISTAS·PAPP!$I$3:$M$16,2,0),"")</f>
        <v/>
      </c>
      <c r="AD2592" s="51" t="str">
        <f>IF(D2592&lt;&gt;"",VLOOKUP(D2592,LISTAS·PAPP!$I$3:$M$16,3,0),"")</f>
        <v/>
      </c>
      <c r="AE2592" s="52" t="str">
        <f>IF(D2592&lt;&gt;"",VLOOKUP(D2592,LISTAS·PAPP!$I$3:$M$16,4,0),"")</f>
        <v/>
      </c>
      <c r="AF2592" s="51" t="str">
        <f>IF(D2592&lt;&gt;"",VLOOKUP(D2592,LISTAS·PAPP!$I$3:$M$16,5,0),"")</f>
        <v/>
      </c>
      <c r="AG2592" s="52" t="str">
        <f>IF(AH2592&lt;&gt;"",VLOOKUP(AH2592,LISTAS·PAPP!$O$3:$P$74,2,0),"")</f>
        <v/>
      </c>
      <c r="AH2592" s="58"/>
      <c r="AI2592" s="60"/>
      <c r="AJ2592" s="51" t="str">
        <f>IF(AI2592&lt;&gt;"",VLOOKUP(AI2592,LISTAS·PAPP!$X$4:$Y$80,2,0),"")</f>
        <v/>
      </c>
      <c r="AK2592" s="58"/>
      <c r="AL2592" s="60"/>
      <c r="AM2592" s="51" t="str">
        <f>IF(ISERROR(VLOOKUP(AL2592,LISTAS·PAPP!$AD$4:$AE$334,2,0))," ",VLOOKUP(AL2592,LISTAS·PAPP!$AD$4:$AE$334,2,0))</f>
        <v xml:space="preserve"> </v>
      </c>
      <c r="AN2592" s="63"/>
      <c r="AO2592" s="64"/>
      <c r="AP2592" s="64"/>
      <c r="AQ2592" s="64"/>
      <c r="AR2592" s="64"/>
      <c r="AS2592" s="64"/>
      <c r="AT2592" s="64"/>
      <c r="AU2592" s="64"/>
      <c r="AV2592" s="64"/>
      <c r="AW2592" s="64"/>
      <c r="AX2592" s="64"/>
      <c r="AY2592" s="64"/>
      <c r="AZ2592" s="64"/>
      <c r="BA2592" s="53" t="str">
        <f t="shared" si="121"/>
        <v/>
      </c>
      <c r="BB2592" s="54" t="str">
        <f t="shared" si="122"/>
        <v/>
      </c>
      <c r="BC2592" s="55" t="str">
        <f t="shared" si="123"/>
        <v xml:space="preserve"> </v>
      </c>
    </row>
    <row r="2593" spans="1:55" x14ac:dyDescent="0.25">
      <c r="A2593" s="58"/>
      <c r="B2593" s="58"/>
      <c r="C2593" s="58"/>
      <c r="D2593" s="58"/>
      <c r="E2593" s="51" t="str">
        <f>IF(C2593&lt;&gt;"",VLOOKUP(MID(C2593,18,5),LISTAS·PAPP!$E$4:$F$76,2,0),"")</f>
        <v/>
      </c>
      <c r="F2593" s="58"/>
      <c r="G2593" s="51" t="str">
        <f>IF(F2593&lt;&gt;"",VLOOKUP(F2593,LISTAS·PAPP!$R$3:$T$221,3,0),"")</f>
        <v/>
      </c>
      <c r="H2593" s="58"/>
      <c r="I2593" s="66"/>
      <c r="J2593" s="66"/>
      <c r="K2593" s="67"/>
      <c r="L2593" s="66"/>
      <c r="M2593" s="60"/>
      <c r="N2593" s="60"/>
      <c r="O2593" s="60"/>
      <c r="P2593" s="60"/>
      <c r="Q2593" s="60"/>
      <c r="R2593" s="60"/>
      <c r="S2593" s="60"/>
      <c r="T2593" s="60"/>
      <c r="U2593" s="60"/>
      <c r="V2593" s="60"/>
      <c r="W2593" s="60"/>
      <c r="X2593" s="60"/>
      <c r="Y2593" s="52" t="str">
        <f>IF(A2593&lt;&gt;"",IF(D2593="DIRECCIÓN_DE_TRANSFERENCIAS","280 0031",VLOOKUP(C2593,LISTAS·PAPP!$C$3:$D$76,2,0)),"")</f>
        <v/>
      </c>
      <c r="Z2593" s="61"/>
      <c r="AA2593" s="62"/>
      <c r="AB2593" s="62"/>
      <c r="AC2593" s="65" t="str">
        <f>IF(D2593&lt;&gt;"",VLOOKUP(D2593,LISTAS·PAPP!$I$3:$M$16,2,0),"")</f>
        <v/>
      </c>
      <c r="AD2593" s="51" t="str">
        <f>IF(D2593&lt;&gt;"",VLOOKUP(D2593,LISTAS·PAPP!$I$3:$M$16,3,0),"")</f>
        <v/>
      </c>
      <c r="AE2593" s="52" t="str">
        <f>IF(D2593&lt;&gt;"",VLOOKUP(D2593,LISTAS·PAPP!$I$3:$M$16,4,0),"")</f>
        <v/>
      </c>
      <c r="AF2593" s="51" t="str">
        <f>IF(D2593&lt;&gt;"",VLOOKUP(D2593,LISTAS·PAPP!$I$3:$M$16,5,0),"")</f>
        <v/>
      </c>
      <c r="AG2593" s="52" t="str">
        <f>IF(AH2593&lt;&gt;"",VLOOKUP(AH2593,LISTAS·PAPP!$O$3:$P$74,2,0),"")</f>
        <v/>
      </c>
      <c r="AH2593" s="58"/>
      <c r="AI2593" s="60"/>
      <c r="AJ2593" s="51" t="str">
        <f>IF(AI2593&lt;&gt;"",VLOOKUP(AI2593,LISTAS·PAPP!$X$4:$Y$80,2,0),"")</f>
        <v/>
      </c>
      <c r="AK2593" s="58"/>
      <c r="AL2593" s="60"/>
      <c r="AM2593" s="51" t="str">
        <f>IF(ISERROR(VLOOKUP(AL2593,LISTAS·PAPP!$AD$4:$AE$334,2,0))," ",VLOOKUP(AL2593,LISTAS·PAPP!$AD$4:$AE$334,2,0))</f>
        <v xml:space="preserve"> </v>
      </c>
      <c r="AN2593" s="63"/>
      <c r="AO2593" s="64"/>
      <c r="AP2593" s="64"/>
      <c r="AQ2593" s="64"/>
      <c r="AR2593" s="64"/>
      <c r="AS2593" s="64"/>
      <c r="AT2593" s="64"/>
      <c r="AU2593" s="64"/>
      <c r="AV2593" s="64"/>
      <c r="AW2593" s="64"/>
      <c r="AX2593" s="64"/>
      <c r="AY2593" s="64"/>
      <c r="AZ2593" s="64"/>
      <c r="BA2593" s="53" t="str">
        <f t="shared" si="121"/>
        <v/>
      </c>
      <c r="BB2593" s="54" t="str">
        <f t="shared" si="122"/>
        <v/>
      </c>
      <c r="BC2593" s="55" t="str">
        <f t="shared" si="123"/>
        <v xml:space="preserve"> </v>
      </c>
    </row>
    <row r="2594" spans="1:55" x14ac:dyDescent="0.25">
      <c r="A2594" s="58"/>
      <c r="B2594" s="58"/>
      <c r="C2594" s="58"/>
      <c r="D2594" s="58"/>
      <c r="E2594" s="51" t="str">
        <f>IF(C2594&lt;&gt;"",VLOOKUP(MID(C2594,18,5),LISTAS·PAPP!$E$4:$F$76,2,0),"")</f>
        <v/>
      </c>
      <c r="F2594" s="58"/>
      <c r="G2594" s="51" t="str">
        <f>IF(F2594&lt;&gt;"",VLOOKUP(F2594,LISTAS·PAPP!$R$3:$T$221,3,0),"")</f>
        <v/>
      </c>
      <c r="H2594" s="58"/>
      <c r="I2594" s="66"/>
      <c r="J2594" s="66"/>
      <c r="K2594" s="67"/>
      <c r="L2594" s="66"/>
      <c r="M2594" s="60"/>
      <c r="N2594" s="60"/>
      <c r="O2594" s="60"/>
      <c r="P2594" s="60"/>
      <c r="Q2594" s="60"/>
      <c r="R2594" s="60"/>
      <c r="S2594" s="60"/>
      <c r="T2594" s="60"/>
      <c r="U2594" s="60"/>
      <c r="V2594" s="60"/>
      <c r="W2594" s="60"/>
      <c r="X2594" s="60"/>
      <c r="Y2594" s="52" t="str">
        <f>IF(A2594&lt;&gt;"",IF(D2594="DIRECCIÓN_DE_TRANSFERENCIAS","280 0031",VLOOKUP(C2594,LISTAS·PAPP!$C$3:$D$76,2,0)),"")</f>
        <v/>
      </c>
      <c r="Z2594" s="61"/>
      <c r="AA2594" s="62"/>
      <c r="AB2594" s="62"/>
      <c r="AC2594" s="65" t="str">
        <f>IF(D2594&lt;&gt;"",VLOOKUP(D2594,LISTAS·PAPP!$I$3:$M$16,2,0),"")</f>
        <v/>
      </c>
      <c r="AD2594" s="51" t="str">
        <f>IF(D2594&lt;&gt;"",VLOOKUP(D2594,LISTAS·PAPP!$I$3:$M$16,3,0),"")</f>
        <v/>
      </c>
      <c r="AE2594" s="52" t="str">
        <f>IF(D2594&lt;&gt;"",VLOOKUP(D2594,LISTAS·PAPP!$I$3:$M$16,4,0),"")</f>
        <v/>
      </c>
      <c r="AF2594" s="51" t="str">
        <f>IF(D2594&lt;&gt;"",VLOOKUP(D2594,LISTAS·PAPP!$I$3:$M$16,5,0),"")</f>
        <v/>
      </c>
      <c r="AG2594" s="52" t="str">
        <f>IF(AH2594&lt;&gt;"",VLOOKUP(AH2594,LISTAS·PAPP!$O$3:$P$74,2,0),"")</f>
        <v/>
      </c>
      <c r="AH2594" s="58"/>
      <c r="AI2594" s="60"/>
      <c r="AJ2594" s="51" t="str">
        <f>IF(AI2594&lt;&gt;"",VLOOKUP(AI2594,LISTAS·PAPP!$X$4:$Y$80,2,0),"")</f>
        <v/>
      </c>
      <c r="AK2594" s="58"/>
      <c r="AL2594" s="60"/>
      <c r="AM2594" s="51" t="str">
        <f>IF(ISERROR(VLOOKUP(AL2594,LISTAS·PAPP!$AD$4:$AE$334,2,0))," ",VLOOKUP(AL2594,LISTAS·PAPP!$AD$4:$AE$334,2,0))</f>
        <v xml:space="preserve"> </v>
      </c>
      <c r="AN2594" s="63"/>
      <c r="AO2594" s="64"/>
      <c r="AP2594" s="64"/>
      <c r="AQ2594" s="64"/>
      <c r="AR2594" s="64"/>
      <c r="AS2594" s="64"/>
      <c r="AT2594" s="64"/>
      <c r="AU2594" s="64"/>
      <c r="AV2594" s="64"/>
      <c r="AW2594" s="64"/>
      <c r="AX2594" s="64"/>
      <c r="AY2594" s="64"/>
      <c r="AZ2594" s="64"/>
      <c r="BA2594" s="53" t="str">
        <f t="shared" si="121"/>
        <v/>
      </c>
      <c r="BB2594" s="54" t="str">
        <f t="shared" si="122"/>
        <v/>
      </c>
      <c r="BC2594" s="55" t="str">
        <f t="shared" si="123"/>
        <v xml:space="preserve"> </v>
      </c>
    </row>
    <row r="2595" spans="1:55" x14ac:dyDescent="0.25">
      <c r="A2595" s="58"/>
      <c r="B2595" s="58"/>
      <c r="C2595" s="58"/>
      <c r="D2595" s="58"/>
      <c r="E2595" s="51" t="str">
        <f>IF(C2595&lt;&gt;"",VLOOKUP(MID(C2595,18,5),LISTAS·PAPP!$E$4:$F$76,2,0),"")</f>
        <v/>
      </c>
      <c r="F2595" s="58"/>
      <c r="G2595" s="51" t="str">
        <f>IF(F2595&lt;&gt;"",VLOOKUP(F2595,LISTAS·PAPP!$R$3:$T$221,3,0),"")</f>
        <v/>
      </c>
      <c r="H2595" s="58"/>
      <c r="I2595" s="66"/>
      <c r="J2595" s="66"/>
      <c r="K2595" s="67"/>
      <c r="L2595" s="66"/>
      <c r="M2595" s="60"/>
      <c r="N2595" s="60"/>
      <c r="O2595" s="60"/>
      <c r="P2595" s="60"/>
      <c r="Q2595" s="60"/>
      <c r="R2595" s="60"/>
      <c r="S2595" s="60"/>
      <c r="T2595" s="60"/>
      <c r="U2595" s="60"/>
      <c r="V2595" s="60"/>
      <c r="W2595" s="60"/>
      <c r="X2595" s="60"/>
      <c r="Y2595" s="52" t="str">
        <f>IF(A2595&lt;&gt;"",IF(D2595="DIRECCIÓN_DE_TRANSFERENCIAS","280 0031",VLOOKUP(C2595,LISTAS·PAPP!$C$3:$D$76,2,0)),"")</f>
        <v/>
      </c>
      <c r="Z2595" s="61"/>
      <c r="AA2595" s="62"/>
      <c r="AB2595" s="62"/>
      <c r="AC2595" s="65" t="str">
        <f>IF(D2595&lt;&gt;"",VLOOKUP(D2595,LISTAS·PAPP!$I$3:$M$16,2,0),"")</f>
        <v/>
      </c>
      <c r="AD2595" s="51" t="str">
        <f>IF(D2595&lt;&gt;"",VLOOKUP(D2595,LISTAS·PAPP!$I$3:$M$16,3,0),"")</f>
        <v/>
      </c>
      <c r="AE2595" s="52" t="str">
        <f>IF(D2595&lt;&gt;"",VLOOKUP(D2595,LISTAS·PAPP!$I$3:$M$16,4,0),"")</f>
        <v/>
      </c>
      <c r="AF2595" s="51" t="str">
        <f>IF(D2595&lt;&gt;"",VLOOKUP(D2595,LISTAS·PAPP!$I$3:$M$16,5,0),"")</f>
        <v/>
      </c>
      <c r="AG2595" s="52" t="str">
        <f>IF(AH2595&lt;&gt;"",VLOOKUP(AH2595,LISTAS·PAPP!$O$3:$P$74,2,0),"")</f>
        <v/>
      </c>
      <c r="AH2595" s="58"/>
      <c r="AI2595" s="60"/>
      <c r="AJ2595" s="51" t="str">
        <f>IF(AI2595&lt;&gt;"",VLOOKUP(AI2595,LISTAS·PAPP!$X$4:$Y$80,2,0),"")</f>
        <v/>
      </c>
      <c r="AK2595" s="58"/>
      <c r="AL2595" s="60"/>
      <c r="AM2595" s="51" t="str">
        <f>IF(ISERROR(VLOOKUP(AL2595,LISTAS·PAPP!$AD$4:$AE$334,2,0))," ",VLOOKUP(AL2595,LISTAS·PAPP!$AD$4:$AE$334,2,0))</f>
        <v xml:space="preserve"> </v>
      </c>
      <c r="AN2595" s="63"/>
      <c r="AO2595" s="64"/>
      <c r="AP2595" s="64"/>
      <c r="AQ2595" s="64"/>
      <c r="AR2595" s="64"/>
      <c r="AS2595" s="64"/>
      <c r="AT2595" s="64"/>
      <c r="AU2595" s="64"/>
      <c r="AV2595" s="64"/>
      <c r="AW2595" s="64"/>
      <c r="AX2595" s="64"/>
      <c r="AY2595" s="64"/>
      <c r="AZ2595" s="64"/>
      <c r="BA2595" s="53" t="str">
        <f t="shared" si="121"/>
        <v/>
      </c>
      <c r="BB2595" s="54" t="str">
        <f t="shared" si="122"/>
        <v/>
      </c>
      <c r="BC2595" s="55" t="str">
        <f t="shared" si="123"/>
        <v xml:space="preserve"> </v>
      </c>
    </row>
    <row r="2596" spans="1:55" x14ac:dyDescent="0.25">
      <c r="A2596" s="58"/>
      <c r="B2596" s="58"/>
      <c r="C2596" s="58"/>
      <c r="D2596" s="58"/>
      <c r="E2596" s="51" t="str">
        <f>IF(C2596&lt;&gt;"",VLOOKUP(MID(C2596,18,5),LISTAS·PAPP!$E$4:$F$76,2,0),"")</f>
        <v/>
      </c>
      <c r="F2596" s="58"/>
      <c r="G2596" s="51" t="str">
        <f>IF(F2596&lt;&gt;"",VLOOKUP(F2596,LISTAS·PAPP!$R$3:$T$221,3,0),"")</f>
        <v/>
      </c>
      <c r="H2596" s="58"/>
      <c r="I2596" s="66"/>
      <c r="J2596" s="66"/>
      <c r="K2596" s="67"/>
      <c r="L2596" s="66"/>
      <c r="M2596" s="60"/>
      <c r="N2596" s="60"/>
      <c r="O2596" s="60"/>
      <c r="P2596" s="60"/>
      <c r="Q2596" s="60"/>
      <c r="R2596" s="60"/>
      <c r="S2596" s="60"/>
      <c r="T2596" s="60"/>
      <c r="U2596" s="60"/>
      <c r="V2596" s="60"/>
      <c r="W2596" s="60"/>
      <c r="X2596" s="60"/>
      <c r="Y2596" s="52" t="str">
        <f>IF(A2596&lt;&gt;"",IF(D2596="DIRECCIÓN_DE_TRANSFERENCIAS","280 0031",VLOOKUP(C2596,LISTAS·PAPP!$C$3:$D$76,2,0)),"")</f>
        <v/>
      </c>
      <c r="Z2596" s="61"/>
      <c r="AA2596" s="62"/>
      <c r="AB2596" s="62"/>
      <c r="AC2596" s="65" t="str">
        <f>IF(D2596&lt;&gt;"",VLOOKUP(D2596,LISTAS·PAPP!$I$3:$M$16,2,0),"")</f>
        <v/>
      </c>
      <c r="AD2596" s="51" t="str">
        <f>IF(D2596&lt;&gt;"",VLOOKUP(D2596,LISTAS·PAPP!$I$3:$M$16,3,0),"")</f>
        <v/>
      </c>
      <c r="AE2596" s="52" t="str">
        <f>IF(D2596&lt;&gt;"",VLOOKUP(D2596,LISTAS·PAPP!$I$3:$M$16,4,0),"")</f>
        <v/>
      </c>
      <c r="AF2596" s="51" t="str">
        <f>IF(D2596&lt;&gt;"",VLOOKUP(D2596,LISTAS·PAPP!$I$3:$M$16,5,0),"")</f>
        <v/>
      </c>
      <c r="AG2596" s="52" t="str">
        <f>IF(AH2596&lt;&gt;"",VLOOKUP(AH2596,LISTAS·PAPP!$O$3:$P$74,2,0),"")</f>
        <v/>
      </c>
      <c r="AH2596" s="58"/>
      <c r="AI2596" s="60"/>
      <c r="AJ2596" s="51" t="str">
        <f>IF(AI2596&lt;&gt;"",VLOOKUP(AI2596,LISTAS·PAPP!$X$4:$Y$80,2,0),"")</f>
        <v/>
      </c>
      <c r="AK2596" s="58"/>
      <c r="AL2596" s="60"/>
      <c r="AM2596" s="51" t="str">
        <f>IF(ISERROR(VLOOKUP(AL2596,LISTAS·PAPP!$AD$4:$AE$334,2,0))," ",VLOOKUP(AL2596,LISTAS·PAPP!$AD$4:$AE$334,2,0))</f>
        <v xml:space="preserve"> </v>
      </c>
      <c r="AN2596" s="63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53" t="str">
        <f t="shared" si="121"/>
        <v/>
      </c>
      <c r="BB2596" s="54" t="str">
        <f t="shared" si="122"/>
        <v/>
      </c>
      <c r="BC2596" s="55" t="str">
        <f t="shared" si="123"/>
        <v xml:space="preserve"> </v>
      </c>
    </row>
    <row r="2597" spans="1:55" x14ac:dyDescent="0.25">
      <c r="A2597" s="58"/>
      <c r="B2597" s="58"/>
      <c r="C2597" s="58"/>
      <c r="D2597" s="58"/>
      <c r="E2597" s="51" t="str">
        <f>IF(C2597&lt;&gt;"",VLOOKUP(MID(C2597,18,5),LISTAS·PAPP!$E$4:$F$76,2,0),"")</f>
        <v/>
      </c>
      <c r="F2597" s="58"/>
      <c r="G2597" s="51" t="str">
        <f>IF(F2597&lt;&gt;"",VLOOKUP(F2597,LISTAS·PAPP!$R$3:$T$221,3,0),"")</f>
        <v/>
      </c>
      <c r="H2597" s="58"/>
      <c r="I2597" s="66"/>
      <c r="J2597" s="66"/>
      <c r="K2597" s="67"/>
      <c r="L2597" s="66"/>
      <c r="M2597" s="60"/>
      <c r="N2597" s="60"/>
      <c r="O2597" s="60"/>
      <c r="P2597" s="60"/>
      <c r="Q2597" s="60"/>
      <c r="R2597" s="60"/>
      <c r="S2597" s="60"/>
      <c r="T2597" s="60"/>
      <c r="U2597" s="60"/>
      <c r="V2597" s="60"/>
      <c r="W2597" s="60"/>
      <c r="X2597" s="60"/>
      <c r="Y2597" s="52" t="str">
        <f>IF(A2597&lt;&gt;"",IF(D2597="DIRECCIÓN_DE_TRANSFERENCIAS","280 0031",VLOOKUP(C2597,LISTAS·PAPP!$C$3:$D$76,2,0)),"")</f>
        <v/>
      </c>
      <c r="Z2597" s="61"/>
      <c r="AA2597" s="62"/>
      <c r="AB2597" s="62"/>
      <c r="AC2597" s="65" t="str">
        <f>IF(D2597&lt;&gt;"",VLOOKUP(D2597,LISTAS·PAPP!$I$3:$M$16,2,0),"")</f>
        <v/>
      </c>
      <c r="AD2597" s="51" t="str">
        <f>IF(D2597&lt;&gt;"",VLOOKUP(D2597,LISTAS·PAPP!$I$3:$M$16,3,0),"")</f>
        <v/>
      </c>
      <c r="AE2597" s="52" t="str">
        <f>IF(D2597&lt;&gt;"",VLOOKUP(D2597,LISTAS·PAPP!$I$3:$M$16,4,0),"")</f>
        <v/>
      </c>
      <c r="AF2597" s="51" t="str">
        <f>IF(D2597&lt;&gt;"",VLOOKUP(D2597,LISTAS·PAPP!$I$3:$M$16,5,0),"")</f>
        <v/>
      </c>
      <c r="AG2597" s="52" t="str">
        <f>IF(AH2597&lt;&gt;"",VLOOKUP(AH2597,LISTAS·PAPP!$O$3:$P$74,2,0),"")</f>
        <v/>
      </c>
      <c r="AH2597" s="58"/>
      <c r="AI2597" s="60"/>
      <c r="AJ2597" s="51" t="str">
        <f>IF(AI2597&lt;&gt;"",VLOOKUP(AI2597,LISTAS·PAPP!$X$4:$Y$80,2,0),"")</f>
        <v/>
      </c>
      <c r="AK2597" s="58"/>
      <c r="AL2597" s="60"/>
      <c r="AM2597" s="51" t="str">
        <f>IF(ISERROR(VLOOKUP(AL2597,LISTAS·PAPP!$AD$4:$AE$334,2,0))," ",VLOOKUP(AL2597,LISTAS·PAPP!$AD$4:$AE$334,2,0))</f>
        <v xml:space="preserve"> </v>
      </c>
      <c r="AN2597" s="63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53" t="str">
        <f t="shared" si="121"/>
        <v/>
      </c>
      <c r="BB2597" s="54" t="str">
        <f t="shared" si="122"/>
        <v/>
      </c>
      <c r="BC2597" s="55" t="str">
        <f t="shared" si="123"/>
        <v xml:space="preserve"> </v>
      </c>
    </row>
    <row r="2598" spans="1:55" x14ac:dyDescent="0.25">
      <c r="A2598" s="58"/>
      <c r="B2598" s="58"/>
      <c r="C2598" s="58"/>
      <c r="D2598" s="58"/>
      <c r="E2598" s="51" t="str">
        <f>IF(C2598&lt;&gt;"",VLOOKUP(MID(C2598,18,5),LISTAS·PAPP!$E$4:$F$76,2,0),"")</f>
        <v/>
      </c>
      <c r="F2598" s="58"/>
      <c r="G2598" s="51" t="str">
        <f>IF(F2598&lt;&gt;"",VLOOKUP(F2598,LISTAS·PAPP!$R$3:$T$221,3,0),"")</f>
        <v/>
      </c>
      <c r="H2598" s="58"/>
      <c r="I2598" s="66"/>
      <c r="J2598" s="66"/>
      <c r="K2598" s="67"/>
      <c r="L2598" s="66"/>
      <c r="M2598" s="60"/>
      <c r="N2598" s="60"/>
      <c r="O2598" s="60"/>
      <c r="P2598" s="60"/>
      <c r="Q2598" s="60"/>
      <c r="R2598" s="60"/>
      <c r="S2598" s="60"/>
      <c r="T2598" s="60"/>
      <c r="U2598" s="60"/>
      <c r="V2598" s="60"/>
      <c r="W2598" s="60"/>
      <c r="X2598" s="60"/>
      <c r="Y2598" s="52" t="str">
        <f>IF(A2598&lt;&gt;"",IF(D2598="DIRECCIÓN_DE_TRANSFERENCIAS","280 0031",VLOOKUP(C2598,LISTAS·PAPP!$C$3:$D$76,2,0)),"")</f>
        <v/>
      </c>
      <c r="Z2598" s="61"/>
      <c r="AA2598" s="62"/>
      <c r="AB2598" s="62"/>
      <c r="AC2598" s="65" t="str">
        <f>IF(D2598&lt;&gt;"",VLOOKUP(D2598,LISTAS·PAPP!$I$3:$M$16,2,0),"")</f>
        <v/>
      </c>
      <c r="AD2598" s="51" t="str">
        <f>IF(D2598&lt;&gt;"",VLOOKUP(D2598,LISTAS·PAPP!$I$3:$M$16,3,0),"")</f>
        <v/>
      </c>
      <c r="AE2598" s="52" t="str">
        <f>IF(D2598&lt;&gt;"",VLOOKUP(D2598,LISTAS·PAPP!$I$3:$M$16,4,0),"")</f>
        <v/>
      </c>
      <c r="AF2598" s="51" t="str">
        <f>IF(D2598&lt;&gt;"",VLOOKUP(D2598,LISTAS·PAPP!$I$3:$M$16,5,0),"")</f>
        <v/>
      </c>
      <c r="AG2598" s="52" t="str">
        <f>IF(AH2598&lt;&gt;"",VLOOKUP(AH2598,LISTAS·PAPP!$O$3:$P$74,2,0),"")</f>
        <v/>
      </c>
      <c r="AH2598" s="58"/>
      <c r="AI2598" s="60"/>
      <c r="AJ2598" s="51" t="str">
        <f>IF(AI2598&lt;&gt;"",VLOOKUP(AI2598,LISTAS·PAPP!$X$4:$Y$80,2,0),"")</f>
        <v/>
      </c>
      <c r="AK2598" s="58"/>
      <c r="AL2598" s="60"/>
      <c r="AM2598" s="51" t="str">
        <f>IF(ISERROR(VLOOKUP(AL2598,LISTAS·PAPP!$AD$4:$AE$334,2,0))," ",VLOOKUP(AL2598,LISTAS·PAPP!$AD$4:$AE$334,2,0))</f>
        <v xml:space="preserve"> </v>
      </c>
      <c r="AN2598" s="63"/>
      <c r="AO2598" s="64"/>
      <c r="AP2598" s="64"/>
      <c r="AQ2598" s="64"/>
      <c r="AR2598" s="64"/>
      <c r="AS2598" s="64"/>
      <c r="AT2598" s="64"/>
      <c r="AU2598" s="64"/>
      <c r="AV2598" s="64"/>
      <c r="AW2598" s="64"/>
      <c r="AX2598" s="64"/>
      <c r="AY2598" s="64"/>
      <c r="AZ2598" s="64"/>
      <c r="BA2598" s="53" t="str">
        <f t="shared" si="121"/>
        <v/>
      </c>
      <c r="BB2598" s="54" t="str">
        <f t="shared" si="122"/>
        <v/>
      </c>
      <c r="BC2598" s="55" t="str">
        <f t="shared" si="123"/>
        <v xml:space="preserve"> </v>
      </c>
    </row>
    <row r="2599" spans="1:55" x14ac:dyDescent="0.25">
      <c r="A2599" s="58"/>
      <c r="B2599" s="58"/>
      <c r="C2599" s="58"/>
      <c r="D2599" s="58"/>
      <c r="E2599" s="51" t="str">
        <f>IF(C2599&lt;&gt;"",VLOOKUP(MID(C2599,18,5),LISTAS·PAPP!$E$4:$F$76,2,0),"")</f>
        <v/>
      </c>
      <c r="F2599" s="58"/>
      <c r="G2599" s="51" t="str">
        <f>IF(F2599&lt;&gt;"",VLOOKUP(F2599,LISTAS·PAPP!$R$3:$T$221,3,0),"")</f>
        <v/>
      </c>
      <c r="H2599" s="58"/>
      <c r="I2599" s="66"/>
      <c r="J2599" s="66"/>
      <c r="K2599" s="67"/>
      <c r="L2599" s="66"/>
      <c r="M2599" s="60"/>
      <c r="N2599" s="60"/>
      <c r="O2599" s="60"/>
      <c r="P2599" s="60"/>
      <c r="Q2599" s="60"/>
      <c r="R2599" s="60"/>
      <c r="S2599" s="60"/>
      <c r="T2599" s="60"/>
      <c r="U2599" s="60"/>
      <c r="V2599" s="60"/>
      <c r="W2599" s="60"/>
      <c r="X2599" s="60"/>
      <c r="Y2599" s="52" t="str">
        <f>IF(A2599&lt;&gt;"",IF(D2599="DIRECCIÓN_DE_TRANSFERENCIAS","280 0031",VLOOKUP(C2599,LISTAS·PAPP!$C$3:$D$76,2,0)),"")</f>
        <v/>
      </c>
      <c r="Z2599" s="61"/>
      <c r="AA2599" s="62"/>
      <c r="AB2599" s="62"/>
      <c r="AC2599" s="65" t="str">
        <f>IF(D2599&lt;&gt;"",VLOOKUP(D2599,LISTAS·PAPP!$I$3:$M$16,2,0),"")</f>
        <v/>
      </c>
      <c r="AD2599" s="51" t="str">
        <f>IF(D2599&lt;&gt;"",VLOOKUP(D2599,LISTAS·PAPP!$I$3:$M$16,3,0),"")</f>
        <v/>
      </c>
      <c r="AE2599" s="52" t="str">
        <f>IF(D2599&lt;&gt;"",VLOOKUP(D2599,LISTAS·PAPP!$I$3:$M$16,4,0),"")</f>
        <v/>
      </c>
      <c r="AF2599" s="51" t="str">
        <f>IF(D2599&lt;&gt;"",VLOOKUP(D2599,LISTAS·PAPP!$I$3:$M$16,5,0),"")</f>
        <v/>
      </c>
      <c r="AG2599" s="52" t="str">
        <f>IF(AH2599&lt;&gt;"",VLOOKUP(AH2599,LISTAS·PAPP!$O$3:$P$74,2,0),"")</f>
        <v/>
      </c>
      <c r="AH2599" s="58"/>
      <c r="AI2599" s="60"/>
      <c r="AJ2599" s="51" t="str">
        <f>IF(AI2599&lt;&gt;"",VLOOKUP(AI2599,LISTAS·PAPP!$X$4:$Y$80,2,0),"")</f>
        <v/>
      </c>
      <c r="AK2599" s="58"/>
      <c r="AL2599" s="60"/>
      <c r="AM2599" s="51" t="str">
        <f>IF(ISERROR(VLOOKUP(AL2599,LISTAS·PAPP!$AD$4:$AE$334,2,0))," ",VLOOKUP(AL2599,LISTAS·PAPP!$AD$4:$AE$334,2,0))</f>
        <v xml:space="preserve"> </v>
      </c>
      <c r="AN2599" s="63"/>
      <c r="AO2599" s="64"/>
      <c r="AP2599" s="64"/>
      <c r="AQ2599" s="64"/>
      <c r="AR2599" s="64"/>
      <c r="AS2599" s="64"/>
      <c r="AT2599" s="64"/>
      <c r="AU2599" s="64"/>
      <c r="AV2599" s="64"/>
      <c r="AW2599" s="64"/>
      <c r="AX2599" s="64"/>
      <c r="AY2599" s="64"/>
      <c r="AZ2599" s="64"/>
      <c r="BA2599" s="53" t="str">
        <f t="shared" si="121"/>
        <v/>
      </c>
      <c r="BB2599" s="54" t="str">
        <f t="shared" si="122"/>
        <v/>
      </c>
      <c r="BC2599" s="55" t="str">
        <f t="shared" si="123"/>
        <v xml:space="preserve"> </v>
      </c>
    </row>
    <row r="2600" spans="1:55" x14ac:dyDescent="0.25">
      <c r="A2600" s="58"/>
      <c r="B2600" s="58"/>
      <c r="C2600" s="58"/>
      <c r="D2600" s="58"/>
      <c r="E2600" s="51" t="str">
        <f>IF(C2600&lt;&gt;"",VLOOKUP(MID(C2600,18,5),LISTAS·PAPP!$E$4:$F$76,2,0),"")</f>
        <v/>
      </c>
      <c r="F2600" s="58"/>
      <c r="G2600" s="51" t="str">
        <f>IF(F2600&lt;&gt;"",VLOOKUP(F2600,LISTAS·PAPP!$R$3:$T$221,3,0),"")</f>
        <v/>
      </c>
      <c r="H2600" s="58"/>
      <c r="I2600" s="66"/>
      <c r="J2600" s="66"/>
      <c r="K2600" s="67"/>
      <c r="L2600" s="66"/>
      <c r="M2600" s="60"/>
      <c r="N2600" s="60"/>
      <c r="O2600" s="60"/>
      <c r="P2600" s="60"/>
      <c r="Q2600" s="60"/>
      <c r="R2600" s="60"/>
      <c r="S2600" s="60"/>
      <c r="T2600" s="60"/>
      <c r="U2600" s="60"/>
      <c r="V2600" s="60"/>
      <c r="W2600" s="60"/>
      <c r="X2600" s="60"/>
      <c r="Y2600" s="52" t="str">
        <f>IF(A2600&lt;&gt;"",IF(D2600="DIRECCIÓN_DE_TRANSFERENCIAS","280 0031",VLOOKUP(C2600,LISTAS·PAPP!$C$3:$D$76,2,0)),"")</f>
        <v/>
      </c>
      <c r="Z2600" s="61"/>
      <c r="AA2600" s="62"/>
      <c r="AB2600" s="62"/>
      <c r="AC2600" s="65" t="str">
        <f>IF(D2600&lt;&gt;"",VLOOKUP(D2600,LISTAS·PAPP!$I$3:$M$16,2,0),"")</f>
        <v/>
      </c>
      <c r="AD2600" s="51" t="str">
        <f>IF(D2600&lt;&gt;"",VLOOKUP(D2600,LISTAS·PAPP!$I$3:$M$16,3,0),"")</f>
        <v/>
      </c>
      <c r="AE2600" s="52" t="str">
        <f>IF(D2600&lt;&gt;"",VLOOKUP(D2600,LISTAS·PAPP!$I$3:$M$16,4,0),"")</f>
        <v/>
      </c>
      <c r="AF2600" s="51" t="str">
        <f>IF(D2600&lt;&gt;"",VLOOKUP(D2600,LISTAS·PAPP!$I$3:$M$16,5,0),"")</f>
        <v/>
      </c>
      <c r="AG2600" s="52" t="str">
        <f>IF(AH2600&lt;&gt;"",VLOOKUP(AH2600,LISTAS·PAPP!$O$3:$P$74,2,0),"")</f>
        <v/>
      </c>
      <c r="AH2600" s="58"/>
      <c r="AI2600" s="60"/>
      <c r="AJ2600" s="51" t="str">
        <f>IF(AI2600&lt;&gt;"",VLOOKUP(AI2600,LISTAS·PAPP!$X$4:$Y$80,2,0),"")</f>
        <v/>
      </c>
      <c r="AK2600" s="58"/>
      <c r="AL2600" s="60"/>
      <c r="AM2600" s="51" t="str">
        <f>IF(ISERROR(VLOOKUP(AL2600,LISTAS·PAPP!$AD$4:$AE$334,2,0))," ",VLOOKUP(AL2600,LISTAS·PAPP!$AD$4:$AE$334,2,0))</f>
        <v xml:space="preserve"> </v>
      </c>
      <c r="AN2600" s="63"/>
      <c r="AO2600" s="64"/>
      <c r="AP2600" s="64"/>
      <c r="AQ2600" s="64"/>
      <c r="AR2600" s="64"/>
      <c r="AS2600" s="64"/>
      <c r="AT2600" s="64"/>
      <c r="AU2600" s="64"/>
      <c r="AV2600" s="64"/>
      <c r="AW2600" s="64"/>
      <c r="AX2600" s="64"/>
      <c r="AY2600" s="64"/>
      <c r="AZ2600" s="64"/>
      <c r="BA2600" s="53" t="str">
        <f t="shared" si="121"/>
        <v/>
      </c>
      <c r="BB2600" s="54" t="str">
        <f t="shared" si="122"/>
        <v/>
      </c>
      <c r="BC2600" s="55" t="str">
        <f t="shared" si="123"/>
        <v xml:space="preserve"> </v>
      </c>
    </row>
    <row r="2601" spans="1:55" x14ac:dyDescent="0.25">
      <c r="A2601" s="58"/>
      <c r="B2601" s="58"/>
      <c r="C2601" s="58"/>
      <c r="D2601" s="58"/>
      <c r="E2601" s="51" t="str">
        <f>IF(C2601&lt;&gt;"",VLOOKUP(MID(C2601,18,5),LISTAS·PAPP!$E$4:$F$76,2,0),"")</f>
        <v/>
      </c>
      <c r="F2601" s="58"/>
      <c r="G2601" s="51" t="str">
        <f>IF(F2601&lt;&gt;"",VLOOKUP(F2601,LISTAS·PAPP!$R$3:$T$221,3,0),"")</f>
        <v/>
      </c>
      <c r="H2601" s="58"/>
      <c r="I2601" s="66"/>
      <c r="J2601" s="66"/>
      <c r="K2601" s="67"/>
      <c r="L2601" s="66"/>
      <c r="M2601" s="60"/>
      <c r="N2601" s="60"/>
      <c r="O2601" s="60"/>
      <c r="P2601" s="60"/>
      <c r="Q2601" s="60"/>
      <c r="R2601" s="60"/>
      <c r="S2601" s="60"/>
      <c r="T2601" s="60"/>
      <c r="U2601" s="60"/>
      <c r="V2601" s="60"/>
      <c r="W2601" s="60"/>
      <c r="X2601" s="60"/>
      <c r="Y2601" s="52" t="str">
        <f>IF(A2601&lt;&gt;"",IF(D2601="DIRECCIÓN_DE_TRANSFERENCIAS","280 0031",VLOOKUP(C2601,LISTAS·PAPP!$C$3:$D$76,2,0)),"")</f>
        <v/>
      </c>
      <c r="Z2601" s="61"/>
      <c r="AA2601" s="62"/>
      <c r="AB2601" s="62"/>
      <c r="AC2601" s="65" t="str">
        <f>IF(D2601&lt;&gt;"",VLOOKUP(D2601,LISTAS·PAPP!$I$3:$M$16,2,0),"")</f>
        <v/>
      </c>
      <c r="AD2601" s="51" t="str">
        <f>IF(D2601&lt;&gt;"",VLOOKUP(D2601,LISTAS·PAPP!$I$3:$M$16,3,0),"")</f>
        <v/>
      </c>
      <c r="AE2601" s="52" t="str">
        <f>IF(D2601&lt;&gt;"",VLOOKUP(D2601,LISTAS·PAPP!$I$3:$M$16,4,0),"")</f>
        <v/>
      </c>
      <c r="AF2601" s="51" t="str">
        <f>IF(D2601&lt;&gt;"",VLOOKUP(D2601,LISTAS·PAPP!$I$3:$M$16,5,0),"")</f>
        <v/>
      </c>
      <c r="AG2601" s="52" t="str">
        <f>IF(AH2601&lt;&gt;"",VLOOKUP(AH2601,LISTAS·PAPP!$O$3:$P$74,2,0),"")</f>
        <v/>
      </c>
      <c r="AH2601" s="58"/>
      <c r="AI2601" s="60"/>
      <c r="AJ2601" s="51" t="str">
        <f>IF(AI2601&lt;&gt;"",VLOOKUP(AI2601,LISTAS·PAPP!$X$4:$Y$80,2,0),"")</f>
        <v/>
      </c>
      <c r="AK2601" s="58"/>
      <c r="AL2601" s="60"/>
      <c r="AM2601" s="51" t="str">
        <f>IF(ISERROR(VLOOKUP(AL2601,LISTAS·PAPP!$AD$4:$AE$334,2,0))," ",VLOOKUP(AL2601,LISTAS·PAPP!$AD$4:$AE$334,2,0))</f>
        <v xml:space="preserve"> </v>
      </c>
      <c r="AN2601" s="63"/>
      <c r="AO2601" s="64"/>
      <c r="AP2601" s="64"/>
      <c r="AQ2601" s="64"/>
      <c r="AR2601" s="64"/>
      <c r="AS2601" s="64"/>
      <c r="AT2601" s="64"/>
      <c r="AU2601" s="64"/>
      <c r="AV2601" s="64"/>
      <c r="AW2601" s="64"/>
      <c r="AX2601" s="64"/>
      <c r="AY2601" s="64"/>
      <c r="AZ2601" s="64"/>
      <c r="BA2601" s="53" t="str">
        <f t="shared" si="121"/>
        <v/>
      </c>
      <c r="BB2601" s="54" t="str">
        <f t="shared" si="122"/>
        <v/>
      </c>
      <c r="BC2601" s="55" t="str">
        <f t="shared" si="123"/>
        <v xml:space="preserve"> </v>
      </c>
    </row>
    <row r="2602" spans="1:55" x14ac:dyDescent="0.25">
      <c r="A2602" s="58"/>
      <c r="B2602" s="58"/>
      <c r="C2602" s="58"/>
      <c r="D2602" s="58"/>
      <c r="E2602" s="51" t="str">
        <f>IF(C2602&lt;&gt;"",VLOOKUP(MID(C2602,18,5),LISTAS·PAPP!$E$4:$F$76,2,0),"")</f>
        <v/>
      </c>
      <c r="F2602" s="58"/>
      <c r="G2602" s="51" t="str">
        <f>IF(F2602&lt;&gt;"",VLOOKUP(F2602,LISTAS·PAPP!$R$3:$T$221,3,0),"")</f>
        <v/>
      </c>
      <c r="H2602" s="58"/>
      <c r="I2602" s="66"/>
      <c r="J2602" s="66"/>
      <c r="K2602" s="67"/>
      <c r="L2602" s="66"/>
      <c r="M2602" s="60"/>
      <c r="N2602" s="60"/>
      <c r="O2602" s="60"/>
      <c r="P2602" s="60"/>
      <c r="Q2602" s="60"/>
      <c r="R2602" s="60"/>
      <c r="S2602" s="60"/>
      <c r="T2602" s="60"/>
      <c r="U2602" s="60"/>
      <c r="V2602" s="60"/>
      <c r="W2602" s="60"/>
      <c r="X2602" s="60"/>
      <c r="Y2602" s="52" t="str">
        <f>IF(A2602&lt;&gt;"",IF(D2602="DIRECCIÓN_DE_TRANSFERENCIAS","280 0031",VLOOKUP(C2602,LISTAS·PAPP!$C$3:$D$76,2,0)),"")</f>
        <v/>
      </c>
      <c r="Z2602" s="61"/>
      <c r="AA2602" s="62"/>
      <c r="AB2602" s="62"/>
      <c r="AC2602" s="65" t="str">
        <f>IF(D2602&lt;&gt;"",VLOOKUP(D2602,LISTAS·PAPP!$I$3:$M$16,2,0),"")</f>
        <v/>
      </c>
      <c r="AD2602" s="51" t="str">
        <f>IF(D2602&lt;&gt;"",VLOOKUP(D2602,LISTAS·PAPP!$I$3:$M$16,3,0),"")</f>
        <v/>
      </c>
      <c r="AE2602" s="52" t="str">
        <f>IF(D2602&lt;&gt;"",VLOOKUP(D2602,LISTAS·PAPP!$I$3:$M$16,4,0),"")</f>
        <v/>
      </c>
      <c r="AF2602" s="51" t="str">
        <f>IF(D2602&lt;&gt;"",VLOOKUP(D2602,LISTAS·PAPP!$I$3:$M$16,5,0),"")</f>
        <v/>
      </c>
      <c r="AG2602" s="52" t="str">
        <f>IF(AH2602&lt;&gt;"",VLOOKUP(AH2602,LISTAS·PAPP!$O$3:$P$74,2,0),"")</f>
        <v/>
      </c>
      <c r="AH2602" s="58"/>
      <c r="AI2602" s="60"/>
      <c r="AJ2602" s="51" t="str">
        <f>IF(AI2602&lt;&gt;"",VLOOKUP(AI2602,LISTAS·PAPP!$X$4:$Y$80,2,0),"")</f>
        <v/>
      </c>
      <c r="AK2602" s="58"/>
      <c r="AL2602" s="60"/>
      <c r="AM2602" s="51" t="str">
        <f>IF(ISERROR(VLOOKUP(AL2602,LISTAS·PAPP!$AD$4:$AE$334,2,0))," ",VLOOKUP(AL2602,LISTAS·PAPP!$AD$4:$AE$334,2,0))</f>
        <v xml:space="preserve"> </v>
      </c>
      <c r="AN2602" s="63"/>
      <c r="AO2602" s="64"/>
      <c r="AP2602" s="64"/>
      <c r="AQ2602" s="64"/>
      <c r="AR2602" s="64"/>
      <c r="AS2602" s="64"/>
      <c r="AT2602" s="64"/>
      <c r="AU2602" s="64"/>
      <c r="AV2602" s="64"/>
      <c r="AW2602" s="64"/>
      <c r="AX2602" s="64"/>
      <c r="AY2602" s="64"/>
      <c r="AZ2602" s="64"/>
      <c r="BA2602" s="53" t="str">
        <f t="shared" si="121"/>
        <v/>
      </c>
      <c r="BB2602" s="54" t="str">
        <f t="shared" si="122"/>
        <v/>
      </c>
      <c r="BC2602" s="55" t="str">
        <f t="shared" si="123"/>
        <v xml:space="preserve"> </v>
      </c>
    </row>
    <row r="2603" spans="1:55" x14ac:dyDescent="0.25">
      <c r="A2603" s="58"/>
      <c r="B2603" s="58"/>
      <c r="C2603" s="58"/>
      <c r="D2603" s="58"/>
      <c r="E2603" s="51" t="str">
        <f>IF(C2603&lt;&gt;"",VLOOKUP(MID(C2603,18,5),LISTAS·PAPP!$E$4:$F$76,2,0),"")</f>
        <v/>
      </c>
      <c r="F2603" s="58"/>
      <c r="G2603" s="51" t="str">
        <f>IF(F2603&lt;&gt;"",VLOOKUP(F2603,LISTAS·PAPP!$R$3:$T$221,3,0),"")</f>
        <v/>
      </c>
      <c r="H2603" s="58"/>
      <c r="I2603" s="66"/>
      <c r="J2603" s="66"/>
      <c r="K2603" s="67"/>
      <c r="L2603" s="66"/>
      <c r="M2603" s="60"/>
      <c r="N2603" s="60"/>
      <c r="O2603" s="60"/>
      <c r="P2603" s="60"/>
      <c r="Q2603" s="60"/>
      <c r="R2603" s="60"/>
      <c r="S2603" s="60"/>
      <c r="T2603" s="60"/>
      <c r="U2603" s="60"/>
      <c r="V2603" s="60"/>
      <c r="W2603" s="60"/>
      <c r="X2603" s="60"/>
      <c r="Y2603" s="52" t="str">
        <f>IF(A2603&lt;&gt;"",IF(D2603="DIRECCIÓN_DE_TRANSFERENCIAS","280 0031",VLOOKUP(C2603,LISTAS·PAPP!$C$3:$D$76,2,0)),"")</f>
        <v/>
      </c>
      <c r="Z2603" s="61"/>
      <c r="AA2603" s="62"/>
      <c r="AB2603" s="62"/>
      <c r="AC2603" s="65" t="str">
        <f>IF(D2603&lt;&gt;"",VLOOKUP(D2603,LISTAS·PAPP!$I$3:$M$16,2,0),"")</f>
        <v/>
      </c>
      <c r="AD2603" s="51" t="str">
        <f>IF(D2603&lt;&gt;"",VLOOKUP(D2603,LISTAS·PAPP!$I$3:$M$16,3,0),"")</f>
        <v/>
      </c>
      <c r="AE2603" s="52" t="str">
        <f>IF(D2603&lt;&gt;"",VLOOKUP(D2603,LISTAS·PAPP!$I$3:$M$16,4,0),"")</f>
        <v/>
      </c>
      <c r="AF2603" s="51" t="str">
        <f>IF(D2603&lt;&gt;"",VLOOKUP(D2603,LISTAS·PAPP!$I$3:$M$16,5,0),"")</f>
        <v/>
      </c>
      <c r="AG2603" s="52" t="str">
        <f>IF(AH2603&lt;&gt;"",VLOOKUP(AH2603,LISTAS·PAPP!$O$3:$P$74,2,0),"")</f>
        <v/>
      </c>
      <c r="AH2603" s="58"/>
      <c r="AI2603" s="60"/>
      <c r="AJ2603" s="51" t="str">
        <f>IF(AI2603&lt;&gt;"",VLOOKUP(AI2603,LISTAS·PAPP!$X$4:$Y$80,2,0),"")</f>
        <v/>
      </c>
      <c r="AK2603" s="58"/>
      <c r="AL2603" s="60"/>
      <c r="AM2603" s="51" t="str">
        <f>IF(ISERROR(VLOOKUP(AL2603,LISTAS·PAPP!$AD$4:$AE$334,2,0))," ",VLOOKUP(AL2603,LISTAS·PAPP!$AD$4:$AE$334,2,0))</f>
        <v xml:space="preserve"> </v>
      </c>
      <c r="AN2603" s="63"/>
      <c r="AO2603" s="64"/>
      <c r="AP2603" s="64"/>
      <c r="AQ2603" s="64"/>
      <c r="AR2603" s="64"/>
      <c r="AS2603" s="64"/>
      <c r="AT2603" s="64"/>
      <c r="AU2603" s="64"/>
      <c r="AV2603" s="64"/>
      <c r="AW2603" s="64"/>
      <c r="AX2603" s="64"/>
      <c r="AY2603" s="64"/>
      <c r="AZ2603" s="64"/>
      <c r="BA2603" s="53" t="str">
        <f t="shared" si="121"/>
        <v/>
      </c>
      <c r="BB2603" s="54" t="str">
        <f t="shared" si="122"/>
        <v/>
      </c>
      <c r="BC2603" s="55" t="str">
        <f t="shared" si="123"/>
        <v xml:space="preserve"> </v>
      </c>
    </row>
    <row r="2604" spans="1:55" x14ac:dyDescent="0.25">
      <c r="A2604" s="58"/>
      <c r="B2604" s="58"/>
      <c r="C2604" s="58"/>
      <c r="D2604" s="58"/>
      <c r="E2604" s="51" t="str">
        <f>IF(C2604&lt;&gt;"",VLOOKUP(MID(C2604,18,5),LISTAS·PAPP!$E$4:$F$76,2,0),"")</f>
        <v/>
      </c>
      <c r="F2604" s="58"/>
      <c r="G2604" s="51" t="str">
        <f>IF(F2604&lt;&gt;"",VLOOKUP(F2604,LISTAS·PAPP!$R$3:$T$221,3,0),"")</f>
        <v/>
      </c>
      <c r="H2604" s="58"/>
      <c r="I2604" s="66"/>
      <c r="J2604" s="66"/>
      <c r="K2604" s="67"/>
      <c r="L2604" s="66"/>
      <c r="M2604" s="60"/>
      <c r="N2604" s="60"/>
      <c r="O2604" s="60"/>
      <c r="P2604" s="60"/>
      <c r="Q2604" s="60"/>
      <c r="R2604" s="60"/>
      <c r="S2604" s="60"/>
      <c r="T2604" s="60"/>
      <c r="U2604" s="60"/>
      <c r="V2604" s="60"/>
      <c r="W2604" s="60"/>
      <c r="X2604" s="60"/>
      <c r="Y2604" s="52" t="str">
        <f>IF(A2604&lt;&gt;"",IF(D2604="DIRECCIÓN_DE_TRANSFERENCIAS","280 0031",VLOOKUP(C2604,LISTAS·PAPP!$C$3:$D$76,2,0)),"")</f>
        <v/>
      </c>
      <c r="Z2604" s="61"/>
      <c r="AA2604" s="62"/>
      <c r="AB2604" s="62"/>
      <c r="AC2604" s="65" t="str">
        <f>IF(D2604&lt;&gt;"",VLOOKUP(D2604,LISTAS·PAPP!$I$3:$M$16,2,0),"")</f>
        <v/>
      </c>
      <c r="AD2604" s="51" t="str">
        <f>IF(D2604&lt;&gt;"",VLOOKUP(D2604,LISTAS·PAPP!$I$3:$M$16,3,0),"")</f>
        <v/>
      </c>
      <c r="AE2604" s="52" t="str">
        <f>IF(D2604&lt;&gt;"",VLOOKUP(D2604,LISTAS·PAPP!$I$3:$M$16,4,0),"")</f>
        <v/>
      </c>
      <c r="AF2604" s="51" t="str">
        <f>IF(D2604&lt;&gt;"",VLOOKUP(D2604,LISTAS·PAPP!$I$3:$M$16,5,0),"")</f>
        <v/>
      </c>
      <c r="AG2604" s="52" t="str">
        <f>IF(AH2604&lt;&gt;"",VLOOKUP(AH2604,LISTAS·PAPP!$O$3:$P$74,2,0),"")</f>
        <v/>
      </c>
      <c r="AH2604" s="58"/>
      <c r="AI2604" s="60"/>
      <c r="AJ2604" s="51" t="str">
        <f>IF(AI2604&lt;&gt;"",VLOOKUP(AI2604,LISTAS·PAPP!$X$4:$Y$80,2,0),"")</f>
        <v/>
      </c>
      <c r="AK2604" s="58"/>
      <c r="AL2604" s="60"/>
      <c r="AM2604" s="51" t="str">
        <f>IF(ISERROR(VLOOKUP(AL2604,LISTAS·PAPP!$AD$4:$AE$334,2,0))," ",VLOOKUP(AL2604,LISTAS·PAPP!$AD$4:$AE$334,2,0))</f>
        <v xml:space="preserve"> </v>
      </c>
      <c r="AN2604" s="63"/>
      <c r="AO2604" s="64"/>
      <c r="AP2604" s="64"/>
      <c r="AQ2604" s="64"/>
      <c r="AR2604" s="64"/>
      <c r="AS2604" s="64"/>
      <c r="AT2604" s="64"/>
      <c r="AU2604" s="64"/>
      <c r="AV2604" s="64"/>
      <c r="AW2604" s="64"/>
      <c r="AX2604" s="64"/>
      <c r="AY2604" s="64"/>
      <c r="AZ2604" s="64"/>
      <c r="BA2604" s="53" t="str">
        <f t="shared" si="121"/>
        <v/>
      </c>
      <c r="BB2604" s="54" t="str">
        <f t="shared" si="122"/>
        <v/>
      </c>
      <c r="BC2604" s="55" t="str">
        <f t="shared" si="123"/>
        <v xml:space="preserve"> </v>
      </c>
    </row>
    <row r="2605" spans="1:55" x14ac:dyDescent="0.25">
      <c r="A2605" s="58"/>
      <c r="B2605" s="58"/>
      <c r="C2605" s="58"/>
      <c r="D2605" s="58"/>
      <c r="E2605" s="51" t="str">
        <f>IF(C2605&lt;&gt;"",VLOOKUP(MID(C2605,18,5),LISTAS·PAPP!$E$4:$F$76,2,0),"")</f>
        <v/>
      </c>
      <c r="F2605" s="58"/>
      <c r="G2605" s="51" t="str">
        <f>IF(F2605&lt;&gt;"",VLOOKUP(F2605,LISTAS·PAPP!$R$3:$T$221,3,0),"")</f>
        <v/>
      </c>
      <c r="H2605" s="58"/>
      <c r="I2605" s="66"/>
      <c r="J2605" s="66"/>
      <c r="K2605" s="67"/>
      <c r="L2605" s="66"/>
      <c r="M2605" s="60"/>
      <c r="N2605" s="60"/>
      <c r="O2605" s="60"/>
      <c r="P2605" s="60"/>
      <c r="Q2605" s="60"/>
      <c r="R2605" s="60"/>
      <c r="S2605" s="60"/>
      <c r="T2605" s="60"/>
      <c r="U2605" s="60"/>
      <c r="V2605" s="60"/>
      <c r="W2605" s="60"/>
      <c r="X2605" s="60"/>
      <c r="Y2605" s="52" t="str">
        <f>IF(A2605&lt;&gt;"",IF(D2605="DIRECCIÓN_DE_TRANSFERENCIAS","280 0031",VLOOKUP(C2605,LISTAS·PAPP!$C$3:$D$76,2,0)),"")</f>
        <v/>
      </c>
      <c r="Z2605" s="61"/>
      <c r="AA2605" s="62"/>
      <c r="AB2605" s="62"/>
      <c r="AC2605" s="65" t="str">
        <f>IF(D2605&lt;&gt;"",VLOOKUP(D2605,LISTAS·PAPP!$I$3:$M$16,2,0),"")</f>
        <v/>
      </c>
      <c r="AD2605" s="51" t="str">
        <f>IF(D2605&lt;&gt;"",VLOOKUP(D2605,LISTAS·PAPP!$I$3:$M$16,3,0),"")</f>
        <v/>
      </c>
      <c r="AE2605" s="52" t="str">
        <f>IF(D2605&lt;&gt;"",VLOOKUP(D2605,LISTAS·PAPP!$I$3:$M$16,4,0),"")</f>
        <v/>
      </c>
      <c r="AF2605" s="51" t="str">
        <f>IF(D2605&lt;&gt;"",VLOOKUP(D2605,LISTAS·PAPP!$I$3:$M$16,5,0),"")</f>
        <v/>
      </c>
      <c r="AG2605" s="52" t="str">
        <f>IF(AH2605&lt;&gt;"",VLOOKUP(AH2605,LISTAS·PAPP!$O$3:$P$74,2,0),"")</f>
        <v/>
      </c>
      <c r="AH2605" s="58"/>
      <c r="AI2605" s="60"/>
      <c r="AJ2605" s="51" t="str">
        <f>IF(AI2605&lt;&gt;"",VLOOKUP(AI2605,LISTAS·PAPP!$X$4:$Y$80,2,0),"")</f>
        <v/>
      </c>
      <c r="AK2605" s="58"/>
      <c r="AL2605" s="60"/>
      <c r="AM2605" s="51" t="str">
        <f>IF(ISERROR(VLOOKUP(AL2605,LISTAS·PAPP!$AD$4:$AE$334,2,0))," ",VLOOKUP(AL2605,LISTAS·PAPP!$AD$4:$AE$334,2,0))</f>
        <v xml:space="preserve"> </v>
      </c>
      <c r="AN2605" s="63"/>
      <c r="AO2605" s="64"/>
      <c r="AP2605" s="64"/>
      <c r="AQ2605" s="64"/>
      <c r="AR2605" s="64"/>
      <c r="AS2605" s="64"/>
      <c r="AT2605" s="64"/>
      <c r="AU2605" s="64"/>
      <c r="AV2605" s="64"/>
      <c r="AW2605" s="64"/>
      <c r="AX2605" s="64"/>
      <c r="AY2605" s="64"/>
      <c r="AZ2605" s="64"/>
      <c r="BA2605" s="53" t="str">
        <f t="shared" si="121"/>
        <v/>
      </c>
      <c r="BB2605" s="54" t="str">
        <f t="shared" si="122"/>
        <v/>
      </c>
      <c r="BC2605" s="55" t="str">
        <f t="shared" si="123"/>
        <v xml:space="preserve"> </v>
      </c>
    </row>
    <row r="2606" spans="1:55" x14ac:dyDescent="0.25">
      <c r="A2606" s="58"/>
      <c r="B2606" s="58"/>
      <c r="C2606" s="58"/>
      <c r="D2606" s="58"/>
      <c r="E2606" s="51" t="str">
        <f>IF(C2606&lt;&gt;"",VLOOKUP(MID(C2606,18,5),LISTAS·PAPP!$E$4:$F$76,2,0),"")</f>
        <v/>
      </c>
      <c r="F2606" s="58"/>
      <c r="G2606" s="51" t="str">
        <f>IF(F2606&lt;&gt;"",VLOOKUP(F2606,LISTAS·PAPP!$R$3:$T$221,3,0),"")</f>
        <v/>
      </c>
      <c r="H2606" s="58"/>
      <c r="I2606" s="66"/>
      <c r="J2606" s="66"/>
      <c r="K2606" s="67"/>
      <c r="L2606" s="66"/>
      <c r="M2606" s="60"/>
      <c r="N2606" s="60"/>
      <c r="O2606" s="60"/>
      <c r="P2606" s="60"/>
      <c r="Q2606" s="60"/>
      <c r="R2606" s="60"/>
      <c r="S2606" s="60"/>
      <c r="T2606" s="60"/>
      <c r="U2606" s="60"/>
      <c r="V2606" s="60"/>
      <c r="W2606" s="60"/>
      <c r="X2606" s="60"/>
      <c r="Y2606" s="52" t="str">
        <f>IF(A2606&lt;&gt;"",IF(D2606="DIRECCIÓN_DE_TRANSFERENCIAS","280 0031",VLOOKUP(C2606,LISTAS·PAPP!$C$3:$D$76,2,0)),"")</f>
        <v/>
      </c>
      <c r="Z2606" s="61"/>
      <c r="AA2606" s="62"/>
      <c r="AB2606" s="62"/>
      <c r="AC2606" s="65" t="str">
        <f>IF(D2606&lt;&gt;"",VLOOKUP(D2606,LISTAS·PAPP!$I$3:$M$16,2,0),"")</f>
        <v/>
      </c>
      <c r="AD2606" s="51" t="str">
        <f>IF(D2606&lt;&gt;"",VLOOKUP(D2606,LISTAS·PAPP!$I$3:$M$16,3,0),"")</f>
        <v/>
      </c>
      <c r="AE2606" s="52" t="str">
        <f>IF(D2606&lt;&gt;"",VLOOKUP(D2606,LISTAS·PAPP!$I$3:$M$16,4,0),"")</f>
        <v/>
      </c>
      <c r="AF2606" s="51" t="str">
        <f>IF(D2606&lt;&gt;"",VLOOKUP(D2606,LISTAS·PAPP!$I$3:$M$16,5,0),"")</f>
        <v/>
      </c>
      <c r="AG2606" s="52" t="str">
        <f>IF(AH2606&lt;&gt;"",VLOOKUP(AH2606,LISTAS·PAPP!$O$3:$P$74,2,0),"")</f>
        <v/>
      </c>
      <c r="AH2606" s="58"/>
      <c r="AI2606" s="60"/>
      <c r="AJ2606" s="51" t="str">
        <f>IF(AI2606&lt;&gt;"",VLOOKUP(AI2606,LISTAS·PAPP!$X$4:$Y$80,2,0),"")</f>
        <v/>
      </c>
      <c r="AK2606" s="58"/>
      <c r="AL2606" s="60"/>
      <c r="AM2606" s="51" t="str">
        <f>IF(ISERROR(VLOOKUP(AL2606,LISTAS·PAPP!$AD$4:$AE$334,2,0))," ",VLOOKUP(AL2606,LISTAS·PAPP!$AD$4:$AE$334,2,0))</f>
        <v xml:space="preserve"> </v>
      </c>
      <c r="AN2606" s="63"/>
      <c r="AO2606" s="64"/>
      <c r="AP2606" s="64"/>
      <c r="AQ2606" s="64"/>
      <c r="AR2606" s="64"/>
      <c r="AS2606" s="64"/>
      <c r="AT2606" s="64"/>
      <c r="AU2606" s="64"/>
      <c r="AV2606" s="64"/>
      <c r="AW2606" s="64"/>
      <c r="AX2606" s="64"/>
      <c r="AY2606" s="64"/>
      <c r="AZ2606" s="64"/>
      <c r="BA2606" s="53" t="str">
        <f t="shared" si="121"/>
        <v/>
      </c>
      <c r="BB2606" s="54" t="str">
        <f t="shared" si="122"/>
        <v/>
      </c>
      <c r="BC2606" s="55" t="str">
        <f t="shared" si="123"/>
        <v xml:space="preserve"> </v>
      </c>
    </row>
    <row r="2607" spans="1:55" x14ac:dyDescent="0.25">
      <c r="A2607" s="58"/>
      <c r="B2607" s="58"/>
      <c r="C2607" s="58"/>
      <c r="D2607" s="58"/>
      <c r="E2607" s="51" t="str">
        <f>IF(C2607&lt;&gt;"",VLOOKUP(MID(C2607,18,5),LISTAS·PAPP!$E$4:$F$76,2,0),"")</f>
        <v/>
      </c>
      <c r="F2607" s="58"/>
      <c r="G2607" s="51" t="str">
        <f>IF(F2607&lt;&gt;"",VLOOKUP(F2607,LISTAS·PAPP!$R$3:$T$221,3,0),"")</f>
        <v/>
      </c>
      <c r="H2607" s="58"/>
      <c r="I2607" s="66"/>
      <c r="J2607" s="66"/>
      <c r="K2607" s="67"/>
      <c r="L2607" s="66"/>
      <c r="M2607" s="60"/>
      <c r="N2607" s="60"/>
      <c r="O2607" s="60"/>
      <c r="P2607" s="60"/>
      <c r="Q2607" s="60"/>
      <c r="R2607" s="60"/>
      <c r="S2607" s="60"/>
      <c r="T2607" s="60"/>
      <c r="U2607" s="60"/>
      <c r="V2607" s="60"/>
      <c r="W2607" s="60"/>
      <c r="X2607" s="60"/>
      <c r="Y2607" s="52" t="str">
        <f>IF(A2607&lt;&gt;"",IF(D2607="DIRECCIÓN_DE_TRANSFERENCIAS","280 0031",VLOOKUP(C2607,LISTAS·PAPP!$C$3:$D$76,2,0)),"")</f>
        <v/>
      </c>
      <c r="Z2607" s="61"/>
      <c r="AA2607" s="62"/>
      <c r="AB2607" s="62"/>
      <c r="AC2607" s="65" t="str">
        <f>IF(D2607&lt;&gt;"",VLOOKUP(D2607,LISTAS·PAPP!$I$3:$M$16,2,0),"")</f>
        <v/>
      </c>
      <c r="AD2607" s="51" t="str">
        <f>IF(D2607&lt;&gt;"",VLOOKUP(D2607,LISTAS·PAPP!$I$3:$M$16,3,0),"")</f>
        <v/>
      </c>
      <c r="AE2607" s="52" t="str">
        <f>IF(D2607&lt;&gt;"",VLOOKUP(D2607,LISTAS·PAPP!$I$3:$M$16,4,0),"")</f>
        <v/>
      </c>
      <c r="AF2607" s="51" t="str">
        <f>IF(D2607&lt;&gt;"",VLOOKUP(D2607,LISTAS·PAPP!$I$3:$M$16,5,0),"")</f>
        <v/>
      </c>
      <c r="AG2607" s="52" t="str">
        <f>IF(AH2607&lt;&gt;"",VLOOKUP(AH2607,LISTAS·PAPP!$O$3:$P$74,2,0),"")</f>
        <v/>
      </c>
      <c r="AH2607" s="58"/>
      <c r="AI2607" s="60"/>
      <c r="AJ2607" s="51" t="str">
        <f>IF(AI2607&lt;&gt;"",VLOOKUP(AI2607,LISTAS·PAPP!$X$4:$Y$80,2,0),"")</f>
        <v/>
      </c>
      <c r="AK2607" s="58"/>
      <c r="AL2607" s="60"/>
      <c r="AM2607" s="51" t="str">
        <f>IF(ISERROR(VLOOKUP(AL2607,LISTAS·PAPP!$AD$4:$AE$334,2,0))," ",VLOOKUP(AL2607,LISTAS·PAPP!$AD$4:$AE$334,2,0))</f>
        <v xml:space="preserve"> </v>
      </c>
      <c r="AN2607" s="63"/>
      <c r="AO2607" s="64"/>
      <c r="AP2607" s="64"/>
      <c r="AQ2607" s="64"/>
      <c r="AR2607" s="64"/>
      <c r="AS2607" s="64"/>
      <c r="AT2607" s="64"/>
      <c r="AU2607" s="64"/>
      <c r="AV2607" s="64"/>
      <c r="AW2607" s="64"/>
      <c r="AX2607" s="64"/>
      <c r="AY2607" s="64"/>
      <c r="AZ2607" s="64"/>
      <c r="BA2607" s="53" t="str">
        <f t="shared" si="121"/>
        <v/>
      </c>
      <c r="BB2607" s="54" t="str">
        <f t="shared" si="122"/>
        <v/>
      </c>
      <c r="BC2607" s="55" t="str">
        <f t="shared" si="123"/>
        <v xml:space="preserve"> </v>
      </c>
    </row>
    <row r="2608" spans="1:55" x14ac:dyDescent="0.25">
      <c r="A2608" s="58"/>
      <c r="B2608" s="58"/>
      <c r="C2608" s="58"/>
      <c r="D2608" s="58"/>
      <c r="E2608" s="51" t="str">
        <f>IF(C2608&lt;&gt;"",VLOOKUP(MID(C2608,18,5),LISTAS·PAPP!$E$4:$F$76,2,0),"")</f>
        <v/>
      </c>
      <c r="F2608" s="58"/>
      <c r="G2608" s="51" t="str">
        <f>IF(F2608&lt;&gt;"",VLOOKUP(F2608,LISTAS·PAPP!$R$3:$T$221,3,0),"")</f>
        <v/>
      </c>
      <c r="H2608" s="58"/>
      <c r="I2608" s="66"/>
      <c r="J2608" s="66"/>
      <c r="K2608" s="67"/>
      <c r="L2608" s="66"/>
      <c r="M2608" s="60"/>
      <c r="N2608" s="60"/>
      <c r="O2608" s="60"/>
      <c r="P2608" s="60"/>
      <c r="Q2608" s="60"/>
      <c r="R2608" s="60"/>
      <c r="S2608" s="60"/>
      <c r="T2608" s="60"/>
      <c r="U2608" s="60"/>
      <c r="V2608" s="60"/>
      <c r="W2608" s="60"/>
      <c r="X2608" s="60"/>
      <c r="Y2608" s="52" t="str">
        <f>IF(A2608&lt;&gt;"",IF(D2608="DIRECCIÓN_DE_TRANSFERENCIAS","280 0031",VLOOKUP(C2608,LISTAS·PAPP!$C$3:$D$76,2,0)),"")</f>
        <v/>
      </c>
      <c r="Z2608" s="61"/>
      <c r="AA2608" s="62"/>
      <c r="AB2608" s="62"/>
      <c r="AC2608" s="65" t="str">
        <f>IF(D2608&lt;&gt;"",VLOOKUP(D2608,LISTAS·PAPP!$I$3:$M$16,2,0),"")</f>
        <v/>
      </c>
      <c r="AD2608" s="51" t="str">
        <f>IF(D2608&lt;&gt;"",VLOOKUP(D2608,LISTAS·PAPP!$I$3:$M$16,3,0),"")</f>
        <v/>
      </c>
      <c r="AE2608" s="52" t="str">
        <f>IF(D2608&lt;&gt;"",VLOOKUP(D2608,LISTAS·PAPP!$I$3:$M$16,4,0),"")</f>
        <v/>
      </c>
      <c r="AF2608" s="51" t="str">
        <f>IF(D2608&lt;&gt;"",VLOOKUP(D2608,LISTAS·PAPP!$I$3:$M$16,5,0),"")</f>
        <v/>
      </c>
      <c r="AG2608" s="52" t="str">
        <f>IF(AH2608&lt;&gt;"",VLOOKUP(AH2608,LISTAS·PAPP!$O$3:$P$74,2,0),"")</f>
        <v/>
      </c>
      <c r="AH2608" s="58"/>
      <c r="AI2608" s="60"/>
      <c r="AJ2608" s="51" t="str">
        <f>IF(AI2608&lt;&gt;"",VLOOKUP(AI2608,LISTAS·PAPP!$X$4:$Y$80,2,0),"")</f>
        <v/>
      </c>
      <c r="AK2608" s="58"/>
      <c r="AL2608" s="60"/>
      <c r="AM2608" s="51" t="str">
        <f>IF(ISERROR(VLOOKUP(AL2608,LISTAS·PAPP!$AD$4:$AE$334,2,0))," ",VLOOKUP(AL2608,LISTAS·PAPP!$AD$4:$AE$334,2,0))</f>
        <v xml:space="preserve"> </v>
      </c>
      <c r="AN2608" s="63"/>
      <c r="AO2608" s="64"/>
      <c r="AP2608" s="64"/>
      <c r="AQ2608" s="64"/>
      <c r="AR2608" s="64"/>
      <c r="AS2608" s="64"/>
      <c r="AT2608" s="64"/>
      <c r="AU2608" s="64"/>
      <c r="AV2608" s="64"/>
      <c r="AW2608" s="64"/>
      <c r="AX2608" s="64"/>
      <c r="AY2608" s="64"/>
      <c r="AZ2608" s="64"/>
      <c r="BA2608" s="53" t="str">
        <f t="shared" si="121"/>
        <v/>
      </c>
      <c r="BB2608" s="54" t="str">
        <f t="shared" si="122"/>
        <v/>
      </c>
      <c r="BC2608" s="55" t="str">
        <f t="shared" si="123"/>
        <v xml:space="preserve"> </v>
      </c>
    </row>
    <row r="2609" spans="1:55" x14ac:dyDescent="0.25">
      <c r="A2609" s="58"/>
      <c r="B2609" s="58"/>
      <c r="C2609" s="58"/>
      <c r="D2609" s="58"/>
      <c r="E2609" s="51" t="str">
        <f>IF(C2609&lt;&gt;"",VLOOKUP(MID(C2609,18,5),LISTAS·PAPP!$E$4:$F$76,2,0),"")</f>
        <v/>
      </c>
      <c r="F2609" s="58"/>
      <c r="G2609" s="51" t="str">
        <f>IF(F2609&lt;&gt;"",VLOOKUP(F2609,LISTAS·PAPP!$R$3:$T$221,3,0),"")</f>
        <v/>
      </c>
      <c r="H2609" s="58"/>
      <c r="I2609" s="66"/>
      <c r="J2609" s="66"/>
      <c r="K2609" s="67"/>
      <c r="L2609" s="66"/>
      <c r="M2609" s="60"/>
      <c r="N2609" s="60"/>
      <c r="O2609" s="60"/>
      <c r="P2609" s="60"/>
      <c r="Q2609" s="60"/>
      <c r="R2609" s="60"/>
      <c r="S2609" s="60"/>
      <c r="T2609" s="60"/>
      <c r="U2609" s="60"/>
      <c r="V2609" s="60"/>
      <c r="W2609" s="60"/>
      <c r="X2609" s="60"/>
      <c r="Y2609" s="52" t="str">
        <f>IF(A2609&lt;&gt;"",IF(D2609="DIRECCIÓN_DE_TRANSFERENCIAS","280 0031",VLOOKUP(C2609,LISTAS·PAPP!$C$3:$D$76,2,0)),"")</f>
        <v/>
      </c>
      <c r="Z2609" s="61"/>
      <c r="AA2609" s="62"/>
      <c r="AB2609" s="62"/>
      <c r="AC2609" s="65" t="str">
        <f>IF(D2609&lt;&gt;"",VLOOKUP(D2609,LISTAS·PAPP!$I$3:$M$16,2,0),"")</f>
        <v/>
      </c>
      <c r="AD2609" s="51" t="str">
        <f>IF(D2609&lt;&gt;"",VLOOKUP(D2609,LISTAS·PAPP!$I$3:$M$16,3,0),"")</f>
        <v/>
      </c>
      <c r="AE2609" s="52" t="str">
        <f>IF(D2609&lt;&gt;"",VLOOKUP(D2609,LISTAS·PAPP!$I$3:$M$16,4,0),"")</f>
        <v/>
      </c>
      <c r="AF2609" s="51" t="str">
        <f>IF(D2609&lt;&gt;"",VLOOKUP(D2609,LISTAS·PAPP!$I$3:$M$16,5,0),"")</f>
        <v/>
      </c>
      <c r="AG2609" s="52" t="str">
        <f>IF(AH2609&lt;&gt;"",VLOOKUP(AH2609,LISTAS·PAPP!$O$3:$P$74,2,0),"")</f>
        <v/>
      </c>
      <c r="AH2609" s="58"/>
      <c r="AI2609" s="60"/>
      <c r="AJ2609" s="51" t="str">
        <f>IF(AI2609&lt;&gt;"",VLOOKUP(AI2609,LISTAS·PAPP!$X$4:$Y$80,2,0),"")</f>
        <v/>
      </c>
      <c r="AK2609" s="58"/>
      <c r="AL2609" s="60"/>
      <c r="AM2609" s="51" t="str">
        <f>IF(ISERROR(VLOOKUP(AL2609,LISTAS·PAPP!$AD$4:$AE$334,2,0))," ",VLOOKUP(AL2609,LISTAS·PAPP!$AD$4:$AE$334,2,0))</f>
        <v xml:space="preserve"> </v>
      </c>
      <c r="AN2609" s="63"/>
      <c r="AO2609" s="64"/>
      <c r="AP2609" s="64"/>
      <c r="AQ2609" s="64"/>
      <c r="AR2609" s="64"/>
      <c r="AS2609" s="64"/>
      <c r="AT2609" s="64"/>
      <c r="AU2609" s="64"/>
      <c r="AV2609" s="64"/>
      <c r="AW2609" s="64"/>
      <c r="AX2609" s="64"/>
      <c r="AY2609" s="64"/>
      <c r="AZ2609" s="64"/>
      <c r="BA2609" s="53" t="str">
        <f t="shared" si="121"/>
        <v/>
      </c>
      <c r="BB2609" s="54" t="str">
        <f t="shared" si="122"/>
        <v/>
      </c>
      <c r="BC2609" s="55" t="str">
        <f t="shared" si="123"/>
        <v xml:space="preserve"> </v>
      </c>
    </row>
    <row r="2610" spans="1:55" x14ac:dyDescent="0.25">
      <c r="A2610" s="58"/>
      <c r="B2610" s="58"/>
      <c r="C2610" s="58"/>
      <c r="D2610" s="58"/>
      <c r="E2610" s="51" t="str">
        <f>IF(C2610&lt;&gt;"",VLOOKUP(MID(C2610,18,5),LISTAS·PAPP!$E$4:$F$76,2,0),"")</f>
        <v/>
      </c>
      <c r="F2610" s="58"/>
      <c r="G2610" s="51" t="str">
        <f>IF(F2610&lt;&gt;"",VLOOKUP(F2610,LISTAS·PAPP!$R$3:$T$221,3,0),"")</f>
        <v/>
      </c>
      <c r="H2610" s="58"/>
      <c r="I2610" s="66"/>
      <c r="J2610" s="66"/>
      <c r="K2610" s="67"/>
      <c r="L2610" s="66"/>
      <c r="M2610" s="60"/>
      <c r="N2610" s="60"/>
      <c r="O2610" s="60"/>
      <c r="P2610" s="60"/>
      <c r="Q2610" s="60"/>
      <c r="R2610" s="60"/>
      <c r="S2610" s="60"/>
      <c r="T2610" s="60"/>
      <c r="U2610" s="60"/>
      <c r="V2610" s="60"/>
      <c r="W2610" s="60"/>
      <c r="X2610" s="60"/>
      <c r="Y2610" s="52" t="str">
        <f>IF(A2610&lt;&gt;"",IF(D2610="DIRECCIÓN_DE_TRANSFERENCIAS","280 0031",VLOOKUP(C2610,LISTAS·PAPP!$C$3:$D$76,2,0)),"")</f>
        <v/>
      </c>
      <c r="Z2610" s="61"/>
      <c r="AA2610" s="62"/>
      <c r="AB2610" s="62"/>
      <c r="AC2610" s="65" t="str">
        <f>IF(D2610&lt;&gt;"",VLOOKUP(D2610,LISTAS·PAPP!$I$3:$M$16,2,0),"")</f>
        <v/>
      </c>
      <c r="AD2610" s="51" t="str">
        <f>IF(D2610&lt;&gt;"",VLOOKUP(D2610,LISTAS·PAPP!$I$3:$M$16,3,0),"")</f>
        <v/>
      </c>
      <c r="AE2610" s="52" t="str">
        <f>IF(D2610&lt;&gt;"",VLOOKUP(D2610,LISTAS·PAPP!$I$3:$M$16,4,0),"")</f>
        <v/>
      </c>
      <c r="AF2610" s="51" t="str">
        <f>IF(D2610&lt;&gt;"",VLOOKUP(D2610,LISTAS·PAPP!$I$3:$M$16,5,0),"")</f>
        <v/>
      </c>
      <c r="AG2610" s="52" t="str">
        <f>IF(AH2610&lt;&gt;"",VLOOKUP(AH2610,LISTAS·PAPP!$O$3:$P$74,2,0),"")</f>
        <v/>
      </c>
      <c r="AH2610" s="58"/>
      <c r="AI2610" s="60"/>
      <c r="AJ2610" s="51" t="str">
        <f>IF(AI2610&lt;&gt;"",VLOOKUP(AI2610,LISTAS·PAPP!$X$4:$Y$80,2,0),"")</f>
        <v/>
      </c>
      <c r="AK2610" s="58"/>
      <c r="AL2610" s="60"/>
      <c r="AM2610" s="51" t="str">
        <f>IF(ISERROR(VLOOKUP(AL2610,LISTAS·PAPP!$AD$4:$AE$334,2,0))," ",VLOOKUP(AL2610,LISTAS·PAPP!$AD$4:$AE$334,2,0))</f>
        <v xml:space="preserve"> </v>
      </c>
      <c r="AN2610" s="63"/>
      <c r="AO2610" s="64"/>
      <c r="AP2610" s="64"/>
      <c r="AQ2610" s="64"/>
      <c r="AR2610" s="64"/>
      <c r="AS2610" s="64"/>
      <c r="AT2610" s="64"/>
      <c r="AU2610" s="64"/>
      <c r="AV2610" s="64"/>
      <c r="AW2610" s="64"/>
      <c r="AX2610" s="64"/>
      <c r="AY2610" s="64"/>
      <c r="AZ2610" s="64"/>
      <c r="BA2610" s="53" t="str">
        <f t="shared" si="121"/>
        <v/>
      </c>
      <c r="BB2610" s="54" t="str">
        <f t="shared" si="122"/>
        <v/>
      </c>
      <c r="BC2610" s="55" t="str">
        <f t="shared" si="123"/>
        <v xml:space="preserve"> </v>
      </c>
    </row>
    <row r="2611" spans="1:55" x14ac:dyDescent="0.25">
      <c r="A2611" s="58"/>
      <c r="B2611" s="58"/>
      <c r="C2611" s="58"/>
      <c r="D2611" s="58"/>
      <c r="E2611" s="51" t="str">
        <f>IF(C2611&lt;&gt;"",VLOOKUP(MID(C2611,18,5),LISTAS·PAPP!$E$4:$F$76,2,0),"")</f>
        <v/>
      </c>
      <c r="F2611" s="58"/>
      <c r="G2611" s="51" t="str">
        <f>IF(F2611&lt;&gt;"",VLOOKUP(F2611,LISTAS·PAPP!$R$3:$T$221,3,0),"")</f>
        <v/>
      </c>
      <c r="H2611" s="58"/>
      <c r="I2611" s="66"/>
      <c r="J2611" s="66"/>
      <c r="K2611" s="67"/>
      <c r="L2611" s="66"/>
      <c r="M2611" s="60"/>
      <c r="N2611" s="60"/>
      <c r="O2611" s="60"/>
      <c r="P2611" s="60"/>
      <c r="Q2611" s="60"/>
      <c r="R2611" s="60"/>
      <c r="S2611" s="60"/>
      <c r="T2611" s="60"/>
      <c r="U2611" s="60"/>
      <c r="V2611" s="60"/>
      <c r="W2611" s="60"/>
      <c r="X2611" s="60"/>
      <c r="Y2611" s="52" t="str">
        <f>IF(A2611&lt;&gt;"",IF(D2611="DIRECCIÓN_DE_TRANSFERENCIAS","280 0031",VLOOKUP(C2611,LISTAS·PAPP!$C$3:$D$76,2,0)),"")</f>
        <v/>
      </c>
      <c r="Z2611" s="61"/>
      <c r="AA2611" s="62"/>
      <c r="AB2611" s="62"/>
      <c r="AC2611" s="65" t="str">
        <f>IF(D2611&lt;&gt;"",VLOOKUP(D2611,LISTAS·PAPP!$I$3:$M$16,2,0),"")</f>
        <v/>
      </c>
      <c r="AD2611" s="51" t="str">
        <f>IF(D2611&lt;&gt;"",VLOOKUP(D2611,LISTAS·PAPP!$I$3:$M$16,3,0),"")</f>
        <v/>
      </c>
      <c r="AE2611" s="52" t="str">
        <f>IF(D2611&lt;&gt;"",VLOOKUP(D2611,LISTAS·PAPP!$I$3:$M$16,4,0),"")</f>
        <v/>
      </c>
      <c r="AF2611" s="51" t="str">
        <f>IF(D2611&lt;&gt;"",VLOOKUP(D2611,LISTAS·PAPP!$I$3:$M$16,5,0),"")</f>
        <v/>
      </c>
      <c r="AG2611" s="52" t="str">
        <f>IF(AH2611&lt;&gt;"",VLOOKUP(AH2611,LISTAS·PAPP!$O$3:$P$74,2,0),"")</f>
        <v/>
      </c>
      <c r="AH2611" s="58"/>
      <c r="AI2611" s="60"/>
      <c r="AJ2611" s="51" t="str">
        <f>IF(AI2611&lt;&gt;"",VLOOKUP(AI2611,LISTAS·PAPP!$X$4:$Y$80,2,0),"")</f>
        <v/>
      </c>
      <c r="AK2611" s="58"/>
      <c r="AL2611" s="60"/>
      <c r="AM2611" s="51" t="str">
        <f>IF(ISERROR(VLOOKUP(AL2611,LISTAS·PAPP!$AD$4:$AE$334,2,0))," ",VLOOKUP(AL2611,LISTAS·PAPP!$AD$4:$AE$334,2,0))</f>
        <v xml:space="preserve"> </v>
      </c>
      <c r="AN2611" s="63"/>
      <c r="AO2611" s="64"/>
      <c r="AP2611" s="64"/>
      <c r="AQ2611" s="64"/>
      <c r="AR2611" s="64"/>
      <c r="AS2611" s="64"/>
      <c r="AT2611" s="64"/>
      <c r="AU2611" s="64"/>
      <c r="AV2611" s="64"/>
      <c r="AW2611" s="64"/>
      <c r="AX2611" s="64"/>
      <c r="AY2611" s="64"/>
      <c r="AZ2611" s="64"/>
      <c r="BA2611" s="53" t="str">
        <f t="shared" si="121"/>
        <v/>
      </c>
      <c r="BB2611" s="54" t="str">
        <f t="shared" si="122"/>
        <v/>
      </c>
      <c r="BC2611" s="55" t="str">
        <f t="shared" si="123"/>
        <v xml:space="preserve"> </v>
      </c>
    </row>
    <row r="2612" spans="1:55" x14ac:dyDescent="0.25">
      <c r="A2612" s="58"/>
      <c r="B2612" s="58"/>
      <c r="C2612" s="58"/>
      <c r="D2612" s="58"/>
      <c r="E2612" s="51" t="str">
        <f>IF(C2612&lt;&gt;"",VLOOKUP(MID(C2612,18,5),LISTAS·PAPP!$E$4:$F$76,2,0),"")</f>
        <v/>
      </c>
      <c r="F2612" s="58"/>
      <c r="G2612" s="51" t="str">
        <f>IF(F2612&lt;&gt;"",VLOOKUP(F2612,LISTAS·PAPP!$R$3:$T$221,3,0),"")</f>
        <v/>
      </c>
      <c r="H2612" s="58"/>
      <c r="I2612" s="66"/>
      <c r="J2612" s="66"/>
      <c r="K2612" s="67"/>
      <c r="L2612" s="66"/>
      <c r="M2612" s="60"/>
      <c r="N2612" s="60"/>
      <c r="O2612" s="60"/>
      <c r="P2612" s="60"/>
      <c r="Q2612" s="60"/>
      <c r="R2612" s="60"/>
      <c r="S2612" s="60"/>
      <c r="T2612" s="60"/>
      <c r="U2612" s="60"/>
      <c r="V2612" s="60"/>
      <c r="W2612" s="60"/>
      <c r="X2612" s="60"/>
      <c r="Y2612" s="52" t="str">
        <f>IF(A2612&lt;&gt;"",IF(D2612="DIRECCIÓN_DE_TRANSFERENCIAS","280 0031",VLOOKUP(C2612,LISTAS·PAPP!$C$3:$D$76,2,0)),"")</f>
        <v/>
      </c>
      <c r="Z2612" s="61"/>
      <c r="AA2612" s="62"/>
      <c r="AB2612" s="62"/>
      <c r="AC2612" s="65" t="str">
        <f>IF(D2612&lt;&gt;"",VLOOKUP(D2612,LISTAS·PAPP!$I$3:$M$16,2,0),"")</f>
        <v/>
      </c>
      <c r="AD2612" s="51" t="str">
        <f>IF(D2612&lt;&gt;"",VLOOKUP(D2612,LISTAS·PAPP!$I$3:$M$16,3,0),"")</f>
        <v/>
      </c>
      <c r="AE2612" s="52" t="str">
        <f>IF(D2612&lt;&gt;"",VLOOKUP(D2612,LISTAS·PAPP!$I$3:$M$16,4,0),"")</f>
        <v/>
      </c>
      <c r="AF2612" s="51" t="str">
        <f>IF(D2612&lt;&gt;"",VLOOKUP(D2612,LISTAS·PAPP!$I$3:$M$16,5,0),"")</f>
        <v/>
      </c>
      <c r="AG2612" s="52" t="str">
        <f>IF(AH2612&lt;&gt;"",VLOOKUP(AH2612,LISTAS·PAPP!$O$3:$P$74,2,0),"")</f>
        <v/>
      </c>
      <c r="AH2612" s="58"/>
      <c r="AI2612" s="60"/>
      <c r="AJ2612" s="51" t="str">
        <f>IF(AI2612&lt;&gt;"",VLOOKUP(AI2612,LISTAS·PAPP!$X$4:$Y$80,2,0),"")</f>
        <v/>
      </c>
      <c r="AK2612" s="58"/>
      <c r="AL2612" s="60"/>
      <c r="AM2612" s="51" t="str">
        <f>IF(ISERROR(VLOOKUP(AL2612,LISTAS·PAPP!$AD$4:$AE$334,2,0))," ",VLOOKUP(AL2612,LISTAS·PAPP!$AD$4:$AE$334,2,0))</f>
        <v xml:space="preserve"> </v>
      </c>
      <c r="AN2612" s="63"/>
      <c r="AO2612" s="64"/>
      <c r="AP2612" s="64"/>
      <c r="AQ2612" s="64"/>
      <c r="AR2612" s="64"/>
      <c r="AS2612" s="64"/>
      <c r="AT2612" s="64"/>
      <c r="AU2612" s="64"/>
      <c r="AV2612" s="64"/>
      <c r="AW2612" s="64"/>
      <c r="AX2612" s="64"/>
      <c r="AY2612" s="64"/>
      <c r="AZ2612" s="64"/>
      <c r="BA2612" s="53" t="str">
        <f t="shared" si="121"/>
        <v/>
      </c>
      <c r="BB2612" s="54" t="str">
        <f t="shared" si="122"/>
        <v/>
      </c>
      <c r="BC2612" s="55" t="str">
        <f t="shared" si="123"/>
        <v xml:space="preserve"> </v>
      </c>
    </row>
    <row r="2613" spans="1:55" x14ac:dyDescent="0.25">
      <c r="A2613" s="58"/>
      <c r="B2613" s="58"/>
      <c r="C2613" s="58"/>
      <c r="D2613" s="58"/>
      <c r="E2613" s="51" t="str">
        <f>IF(C2613&lt;&gt;"",VLOOKUP(MID(C2613,18,5),LISTAS·PAPP!$E$4:$F$76,2,0),"")</f>
        <v/>
      </c>
      <c r="F2613" s="58"/>
      <c r="G2613" s="51" t="str">
        <f>IF(F2613&lt;&gt;"",VLOOKUP(F2613,LISTAS·PAPP!$R$3:$T$221,3,0),"")</f>
        <v/>
      </c>
      <c r="H2613" s="58"/>
      <c r="I2613" s="66"/>
      <c r="J2613" s="66"/>
      <c r="K2613" s="67"/>
      <c r="L2613" s="66"/>
      <c r="M2613" s="60"/>
      <c r="N2613" s="60"/>
      <c r="O2613" s="60"/>
      <c r="P2613" s="60"/>
      <c r="Q2613" s="60"/>
      <c r="R2613" s="60"/>
      <c r="S2613" s="60"/>
      <c r="T2613" s="60"/>
      <c r="U2613" s="60"/>
      <c r="V2613" s="60"/>
      <c r="W2613" s="60"/>
      <c r="X2613" s="60"/>
      <c r="Y2613" s="52" t="str">
        <f>IF(A2613&lt;&gt;"",IF(D2613="DIRECCIÓN_DE_TRANSFERENCIAS","280 0031",VLOOKUP(C2613,LISTAS·PAPP!$C$3:$D$76,2,0)),"")</f>
        <v/>
      </c>
      <c r="Z2613" s="61"/>
      <c r="AA2613" s="62"/>
      <c r="AB2613" s="62"/>
      <c r="AC2613" s="65" t="str">
        <f>IF(D2613&lt;&gt;"",VLOOKUP(D2613,LISTAS·PAPP!$I$3:$M$16,2,0),"")</f>
        <v/>
      </c>
      <c r="AD2613" s="51" t="str">
        <f>IF(D2613&lt;&gt;"",VLOOKUP(D2613,LISTAS·PAPP!$I$3:$M$16,3,0),"")</f>
        <v/>
      </c>
      <c r="AE2613" s="52" t="str">
        <f>IF(D2613&lt;&gt;"",VLOOKUP(D2613,LISTAS·PAPP!$I$3:$M$16,4,0),"")</f>
        <v/>
      </c>
      <c r="AF2613" s="51" t="str">
        <f>IF(D2613&lt;&gt;"",VLOOKUP(D2613,LISTAS·PAPP!$I$3:$M$16,5,0),"")</f>
        <v/>
      </c>
      <c r="AG2613" s="52" t="str">
        <f>IF(AH2613&lt;&gt;"",VLOOKUP(AH2613,LISTAS·PAPP!$O$3:$P$74,2,0),"")</f>
        <v/>
      </c>
      <c r="AH2613" s="58"/>
      <c r="AI2613" s="60"/>
      <c r="AJ2613" s="51" t="str">
        <f>IF(AI2613&lt;&gt;"",VLOOKUP(AI2613,LISTAS·PAPP!$X$4:$Y$80,2,0),"")</f>
        <v/>
      </c>
      <c r="AK2613" s="58"/>
      <c r="AL2613" s="60"/>
      <c r="AM2613" s="51" t="str">
        <f>IF(ISERROR(VLOOKUP(AL2613,LISTAS·PAPP!$AD$4:$AE$334,2,0))," ",VLOOKUP(AL2613,LISTAS·PAPP!$AD$4:$AE$334,2,0))</f>
        <v xml:space="preserve"> </v>
      </c>
      <c r="AN2613" s="63"/>
      <c r="AO2613" s="64"/>
      <c r="AP2613" s="64"/>
      <c r="AQ2613" s="64"/>
      <c r="AR2613" s="64"/>
      <c r="AS2613" s="64"/>
      <c r="AT2613" s="64"/>
      <c r="AU2613" s="64"/>
      <c r="AV2613" s="64"/>
      <c r="AW2613" s="64"/>
      <c r="AX2613" s="64"/>
      <c r="AY2613" s="64"/>
      <c r="AZ2613" s="64"/>
      <c r="BA2613" s="53" t="str">
        <f t="shared" si="121"/>
        <v/>
      </c>
      <c r="BB2613" s="54" t="str">
        <f t="shared" si="122"/>
        <v/>
      </c>
      <c r="BC2613" s="55" t="str">
        <f t="shared" si="123"/>
        <v xml:space="preserve"> </v>
      </c>
    </row>
    <row r="2614" spans="1:55" x14ac:dyDescent="0.25">
      <c r="A2614" s="58"/>
      <c r="B2614" s="58"/>
      <c r="C2614" s="58"/>
      <c r="D2614" s="58"/>
      <c r="E2614" s="51" t="str">
        <f>IF(C2614&lt;&gt;"",VLOOKUP(MID(C2614,18,5),LISTAS·PAPP!$E$4:$F$76,2,0),"")</f>
        <v/>
      </c>
      <c r="F2614" s="58"/>
      <c r="G2614" s="51" t="str">
        <f>IF(F2614&lt;&gt;"",VLOOKUP(F2614,LISTAS·PAPP!$R$3:$T$221,3,0),"")</f>
        <v/>
      </c>
      <c r="H2614" s="58"/>
      <c r="I2614" s="66"/>
      <c r="J2614" s="66"/>
      <c r="K2614" s="67"/>
      <c r="L2614" s="66"/>
      <c r="M2614" s="60"/>
      <c r="N2614" s="60"/>
      <c r="O2614" s="60"/>
      <c r="P2614" s="60"/>
      <c r="Q2614" s="60"/>
      <c r="R2614" s="60"/>
      <c r="S2614" s="60"/>
      <c r="T2614" s="60"/>
      <c r="U2614" s="60"/>
      <c r="V2614" s="60"/>
      <c r="W2614" s="60"/>
      <c r="X2614" s="60"/>
      <c r="Y2614" s="52" t="str">
        <f>IF(A2614&lt;&gt;"",IF(D2614="DIRECCIÓN_DE_TRANSFERENCIAS","280 0031",VLOOKUP(C2614,LISTAS·PAPP!$C$3:$D$76,2,0)),"")</f>
        <v/>
      </c>
      <c r="Z2614" s="61"/>
      <c r="AA2614" s="62"/>
      <c r="AB2614" s="62"/>
      <c r="AC2614" s="65" t="str">
        <f>IF(D2614&lt;&gt;"",VLOOKUP(D2614,LISTAS·PAPP!$I$3:$M$16,2,0),"")</f>
        <v/>
      </c>
      <c r="AD2614" s="51" t="str">
        <f>IF(D2614&lt;&gt;"",VLOOKUP(D2614,LISTAS·PAPP!$I$3:$M$16,3,0),"")</f>
        <v/>
      </c>
      <c r="AE2614" s="52" t="str">
        <f>IF(D2614&lt;&gt;"",VLOOKUP(D2614,LISTAS·PAPP!$I$3:$M$16,4,0),"")</f>
        <v/>
      </c>
      <c r="AF2614" s="51" t="str">
        <f>IF(D2614&lt;&gt;"",VLOOKUP(D2614,LISTAS·PAPP!$I$3:$M$16,5,0),"")</f>
        <v/>
      </c>
      <c r="AG2614" s="52" t="str">
        <f>IF(AH2614&lt;&gt;"",VLOOKUP(AH2614,LISTAS·PAPP!$O$3:$P$74,2,0),"")</f>
        <v/>
      </c>
      <c r="AH2614" s="58"/>
      <c r="AI2614" s="60"/>
      <c r="AJ2614" s="51" t="str">
        <f>IF(AI2614&lt;&gt;"",VLOOKUP(AI2614,LISTAS·PAPP!$X$4:$Y$80,2,0),"")</f>
        <v/>
      </c>
      <c r="AK2614" s="58"/>
      <c r="AL2614" s="60"/>
      <c r="AM2614" s="51" t="str">
        <f>IF(ISERROR(VLOOKUP(AL2614,LISTAS·PAPP!$AD$4:$AE$334,2,0))," ",VLOOKUP(AL2614,LISTAS·PAPP!$AD$4:$AE$334,2,0))</f>
        <v xml:space="preserve"> </v>
      </c>
      <c r="AN2614" s="63"/>
      <c r="AO2614" s="64"/>
      <c r="AP2614" s="64"/>
      <c r="AQ2614" s="64"/>
      <c r="AR2614" s="64"/>
      <c r="AS2614" s="64"/>
      <c r="AT2614" s="64"/>
      <c r="AU2614" s="64"/>
      <c r="AV2614" s="64"/>
      <c r="AW2614" s="64"/>
      <c r="AX2614" s="64"/>
      <c r="AY2614" s="64"/>
      <c r="AZ2614" s="64"/>
      <c r="BA2614" s="53" t="str">
        <f t="shared" si="121"/>
        <v/>
      </c>
      <c r="BB2614" s="54" t="str">
        <f t="shared" si="122"/>
        <v/>
      </c>
      <c r="BC2614" s="55" t="str">
        <f t="shared" si="123"/>
        <v xml:space="preserve"> </v>
      </c>
    </row>
    <row r="2615" spans="1:55" x14ac:dyDescent="0.25">
      <c r="A2615" s="58"/>
      <c r="B2615" s="58"/>
      <c r="C2615" s="58"/>
      <c r="D2615" s="58"/>
      <c r="E2615" s="51" t="str">
        <f>IF(C2615&lt;&gt;"",VLOOKUP(MID(C2615,18,5),LISTAS·PAPP!$E$4:$F$76,2,0),"")</f>
        <v/>
      </c>
      <c r="F2615" s="58"/>
      <c r="G2615" s="51" t="str">
        <f>IF(F2615&lt;&gt;"",VLOOKUP(F2615,LISTAS·PAPP!$R$3:$T$221,3,0),"")</f>
        <v/>
      </c>
      <c r="H2615" s="58"/>
      <c r="I2615" s="66"/>
      <c r="J2615" s="66"/>
      <c r="K2615" s="67"/>
      <c r="L2615" s="66"/>
      <c r="M2615" s="60"/>
      <c r="N2615" s="60"/>
      <c r="O2615" s="60"/>
      <c r="P2615" s="60"/>
      <c r="Q2615" s="60"/>
      <c r="R2615" s="60"/>
      <c r="S2615" s="60"/>
      <c r="T2615" s="60"/>
      <c r="U2615" s="60"/>
      <c r="V2615" s="60"/>
      <c r="W2615" s="60"/>
      <c r="X2615" s="60"/>
      <c r="Y2615" s="52" t="str">
        <f>IF(A2615&lt;&gt;"",IF(D2615="DIRECCIÓN_DE_TRANSFERENCIAS","280 0031",VLOOKUP(C2615,LISTAS·PAPP!$C$3:$D$76,2,0)),"")</f>
        <v/>
      </c>
      <c r="Z2615" s="61"/>
      <c r="AA2615" s="62"/>
      <c r="AB2615" s="62"/>
      <c r="AC2615" s="65" t="str">
        <f>IF(D2615&lt;&gt;"",VLOOKUP(D2615,LISTAS·PAPP!$I$3:$M$16,2,0),"")</f>
        <v/>
      </c>
      <c r="AD2615" s="51" t="str">
        <f>IF(D2615&lt;&gt;"",VLOOKUP(D2615,LISTAS·PAPP!$I$3:$M$16,3,0),"")</f>
        <v/>
      </c>
      <c r="AE2615" s="52" t="str">
        <f>IF(D2615&lt;&gt;"",VLOOKUP(D2615,LISTAS·PAPP!$I$3:$M$16,4,0),"")</f>
        <v/>
      </c>
      <c r="AF2615" s="51" t="str">
        <f>IF(D2615&lt;&gt;"",VLOOKUP(D2615,LISTAS·PAPP!$I$3:$M$16,5,0),"")</f>
        <v/>
      </c>
      <c r="AG2615" s="52" t="str">
        <f>IF(AH2615&lt;&gt;"",VLOOKUP(AH2615,LISTAS·PAPP!$O$3:$P$74,2,0),"")</f>
        <v/>
      </c>
      <c r="AH2615" s="58"/>
      <c r="AI2615" s="60"/>
      <c r="AJ2615" s="51" t="str">
        <f>IF(AI2615&lt;&gt;"",VLOOKUP(AI2615,LISTAS·PAPP!$X$4:$Y$80,2,0),"")</f>
        <v/>
      </c>
      <c r="AK2615" s="58"/>
      <c r="AL2615" s="60"/>
      <c r="AM2615" s="51" t="str">
        <f>IF(ISERROR(VLOOKUP(AL2615,LISTAS·PAPP!$AD$4:$AE$334,2,0))," ",VLOOKUP(AL2615,LISTAS·PAPP!$AD$4:$AE$334,2,0))</f>
        <v xml:space="preserve"> </v>
      </c>
      <c r="AN2615" s="63"/>
      <c r="AO2615" s="64"/>
      <c r="AP2615" s="64"/>
      <c r="AQ2615" s="64"/>
      <c r="AR2615" s="64"/>
      <c r="AS2615" s="64"/>
      <c r="AT2615" s="64"/>
      <c r="AU2615" s="64"/>
      <c r="AV2615" s="64"/>
      <c r="AW2615" s="64"/>
      <c r="AX2615" s="64"/>
      <c r="AY2615" s="64"/>
      <c r="AZ2615" s="64"/>
      <c r="BA2615" s="53" t="str">
        <f t="shared" si="121"/>
        <v/>
      </c>
      <c r="BB2615" s="54" t="str">
        <f t="shared" si="122"/>
        <v/>
      </c>
      <c r="BC2615" s="55" t="str">
        <f t="shared" si="123"/>
        <v xml:space="preserve"> </v>
      </c>
    </row>
    <row r="2616" spans="1:55" x14ac:dyDescent="0.25">
      <c r="A2616" s="58"/>
      <c r="B2616" s="58"/>
      <c r="C2616" s="58"/>
      <c r="D2616" s="58"/>
      <c r="E2616" s="51" t="str">
        <f>IF(C2616&lt;&gt;"",VLOOKUP(MID(C2616,18,5),LISTAS·PAPP!$E$4:$F$76,2,0),"")</f>
        <v/>
      </c>
      <c r="F2616" s="58"/>
      <c r="G2616" s="51" t="str">
        <f>IF(F2616&lt;&gt;"",VLOOKUP(F2616,LISTAS·PAPP!$R$3:$T$221,3,0),"")</f>
        <v/>
      </c>
      <c r="H2616" s="58"/>
      <c r="I2616" s="66"/>
      <c r="J2616" s="66"/>
      <c r="K2616" s="67"/>
      <c r="L2616" s="66"/>
      <c r="M2616" s="60"/>
      <c r="N2616" s="60"/>
      <c r="O2616" s="60"/>
      <c r="P2616" s="60"/>
      <c r="Q2616" s="60"/>
      <c r="R2616" s="60"/>
      <c r="S2616" s="60"/>
      <c r="T2616" s="60"/>
      <c r="U2616" s="60"/>
      <c r="V2616" s="60"/>
      <c r="W2616" s="60"/>
      <c r="X2616" s="60"/>
      <c r="Y2616" s="52" t="str">
        <f>IF(A2616&lt;&gt;"",IF(D2616="DIRECCIÓN_DE_TRANSFERENCIAS","280 0031",VLOOKUP(C2616,LISTAS·PAPP!$C$3:$D$76,2,0)),"")</f>
        <v/>
      </c>
      <c r="Z2616" s="61"/>
      <c r="AA2616" s="62"/>
      <c r="AB2616" s="62"/>
      <c r="AC2616" s="65" t="str">
        <f>IF(D2616&lt;&gt;"",VLOOKUP(D2616,LISTAS·PAPP!$I$3:$M$16,2,0),"")</f>
        <v/>
      </c>
      <c r="AD2616" s="51" t="str">
        <f>IF(D2616&lt;&gt;"",VLOOKUP(D2616,LISTAS·PAPP!$I$3:$M$16,3,0),"")</f>
        <v/>
      </c>
      <c r="AE2616" s="52" t="str">
        <f>IF(D2616&lt;&gt;"",VLOOKUP(D2616,LISTAS·PAPP!$I$3:$M$16,4,0),"")</f>
        <v/>
      </c>
      <c r="AF2616" s="51" t="str">
        <f>IF(D2616&lt;&gt;"",VLOOKUP(D2616,LISTAS·PAPP!$I$3:$M$16,5,0),"")</f>
        <v/>
      </c>
      <c r="AG2616" s="52" t="str">
        <f>IF(AH2616&lt;&gt;"",VLOOKUP(AH2616,LISTAS·PAPP!$O$3:$P$74,2,0),"")</f>
        <v/>
      </c>
      <c r="AH2616" s="58"/>
      <c r="AI2616" s="60"/>
      <c r="AJ2616" s="51" t="str">
        <f>IF(AI2616&lt;&gt;"",VLOOKUP(AI2616,LISTAS·PAPP!$X$4:$Y$80,2,0),"")</f>
        <v/>
      </c>
      <c r="AK2616" s="58"/>
      <c r="AL2616" s="60"/>
      <c r="AM2616" s="51" t="str">
        <f>IF(ISERROR(VLOOKUP(AL2616,LISTAS·PAPP!$AD$4:$AE$334,2,0))," ",VLOOKUP(AL2616,LISTAS·PAPP!$AD$4:$AE$334,2,0))</f>
        <v xml:space="preserve"> </v>
      </c>
      <c r="AN2616" s="63"/>
      <c r="AO2616" s="64"/>
      <c r="AP2616" s="64"/>
      <c r="AQ2616" s="64"/>
      <c r="AR2616" s="64"/>
      <c r="AS2616" s="64"/>
      <c r="AT2616" s="64"/>
      <c r="AU2616" s="64"/>
      <c r="AV2616" s="64"/>
      <c r="AW2616" s="64"/>
      <c r="AX2616" s="64"/>
      <c r="AY2616" s="64"/>
      <c r="AZ2616" s="64"/>
      <c r="BA2616" s="53" t="str">
        <f t="shared" si="121"/>
        <v/>
      </c>
      <c r="BB2616" s="54" t="str">
        <f t="shared" si="122"/>
        <v/>
      </c>
      <c r="BC2616" s="55" t="str">
        <f t="shared" si="123"/>
        <v xml:space="preserve"> </v>
      </c>
    </row>
    <row r="2617" spans="1:55" x14ac:dyDescent="0.25">
      <c r="A2617" s="58"/>
      <c r="B2617" s="58"/>
      <c r="C2617" s="58"/>
      <c r="D2617" s="58"/>
      <c r="E2617" s="51" t="str">
        <f>IF(C2617&lt;&gt;"",VLOOKUP(MID(C2617,18,5),LISTAS·PAPP!$E$4:$F$76,2,0),"")</f>
        <v/>
      </c>
      <c r="F2617" s="58"/>
      <c r="G2617" s="51" t="str">
        <f>IF(F2617&lt;&gt;"",VLOOKUP(F2617,LISTAS·PAPP!$R$3:$T$221,3,0),"")</f>
        <v/>
      </c>
      <c r="H2617" s="58"/>
      <c r="I2617" s="66"/>
      <c r="J2617" s="66"/>
      <c r="K2617" s="67"/>
      <c r="L2617" s="66"/>
      <c r="M2617" s="60"/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52" t="str">
        <f>IF(A2617&lt;&gt;"",IF(D2617="DIRECCIÓN_DE_TRANSFERENCIAS","280 0031",VLOOKUP(C2617,LISTAS·PAPP!$C$3:$D$76,2,0)),"")</f>
        <v/>
      </c>
      <c r="Z2617" s="61"/>
      <c r="AA2617" s="62"/>
      <c r="AB2617" s="62"/>
      <c r="AC2617" s="65" t="str">
        <f>IF(D2617&lt;&gt;"",VLOOKUP(D2617,LISTAS·PAPP!$I$3:$M$16,2,0),"")</f>
        <v/>
      </c>
      <c r="AD2617" s="51" t="str">
        <f>IF(D2617&lt;&gt;"",VLOOKUP(D2617,LISTAS·PAPP!$I$3:$M$16,3,0),"")</f>
        <v/>
      </c>
      <c r="AE2617" s="52" t="str">
        <f>IF(D2617&lt;&gt;"",VLOOKUP(D2617,LISTAS·PAPP!$I$3:$M$16,4,0),"")</f>
        <v/>
      </c>
      <c r="AF2617" s="51" t="str">
        <f>IF(D2617&lt;&gt;"",VLOOKUP(D2617,LISTAS·PAPP!$I$3:$M$16,5,0),"")</f>
        <v/>
      </c>
      <c r="AG2617" s="52" t="str">
        <f>IF(AH2617&lt;&gt;"",VLOOKUP(AH2617,LISTAS·PAPP!$O$3:$P$74,2,0),"")</f>
        <v/>
      </c>
      <c r="AH2617" s="58"/>
      <c r="AI2617" s="60"/>
      <c r="AJ2617" s="51" t="str">
        <f>IF(AI2617&lt;&gt;"",VLOOKUP(AI2617,LISTAS·PAPP!$X$4:$Y$80,2,0),"")</f>
        <v/>
      </c>
      <c r="AK2617" s="58"/>
      <c r="AL2617" s="60"/>
      <c r="AM2617" s="51" t="str">
        <f>IF(ISERROR(VLOOKUP(AL2617,LISTAS·PAPP!$AD$4:$AE$334,2,0))," ",VLOOKUP(AL2617,LISTAS·PAPP!$AD$4:$AE$334,2,0))</f>
        <v xml:space="preserve"> </v>
      </c>
      <c r="AN2617" s="63"/>
      <c r="AO2617" s="64"/>
      <c r="AP2617" s="64"/>
      <c r="AQ2617" s="64"/>
      <c r="AR2617" s="64"/>
      <c r="AS2617" s="64"/>
      <c r="AT2617" s="64"/>
      <c r="AU2617" s="64"/>
      <c r="AV2617" s="64"/>
      <c r="AW2617" s="64"/>
      <c r="AX2617" s="64"/>
      <c r="AY2617" s="64"/>
      <c r="AZ2617" s="64"/>
      <c r="BA2617" s="53" t="str">
        <f t="shared" si="121"/>
        <v/>
      </c>
      <c r="BB2617" s="54" t="str">
        <f t="shared" si="122"/>
        <v/>
      </c>
      <c r="BC2617" s="55" t="str">
        <f t="shared" si="123"/>
        <v xml:space="preserve"> </v>
      </c>
    </row>
    <row r="2618" spans="1:55" x14ac:dyDescent="0.25">
      <c r="A2618" s="58"/>
      <c r="B2618" s="58"/>
      <c r="C2618" s="58"/>
      <c r="D2618" s="58"/>
      <c r="E2618" s="51" t="str">
        <f>IF(C2618&lt;&gt;"",VLOOKUP(MID(C2618,18,5),LISTAS·PAPP!$E$4:$F$76,2,0),"")</f>
        <v/>
      </c>
      <c r="F2618" s="58"/>
      <c r="G2618" s="51" t="str">
        <f>IF(F2618&lt;&gt;"",VLOOKUP(F2618,LISTAS·PAPP!$R$3:$T$221,3,0),"")</f>
        <v/>
      </c>
      <c r="H2618" s="58"/>
      <c r="I2618" s="66"/>
      <c r="J2618" s="66"/>
      <c r="K2618" s="67"/>
      <c r="L2618" s="66"/>
      <c r="M2618" s="60"/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52" t="str">
        <f>IF(A2618&lt;&gt;"",IF(D2618="DIRECCIÓN_DE_TRANSFERENCIAS","280 0031",VLOOKUP(C2618,LISTAS·PAPP!$C$3:$D$76,2,0)),"")</f>
        <v/>
      </c>
      <c r="Z2618" s="61"/>
      <c r="AA2618" s="62"/>
      <c r="AB2618" s="62"/>
      <c r="AC2618" s="65" t="str">
        <f>IF(D2618&lt;&gt;"",VLOOKUP(D2618,LISTAS·PAPP!$I$3:$M$16,2,0),"")</f>
        <v/>
      </c>
      <c r="AD2618" s="51" t="str">
        <f>IF(D2618&lt;&gt;"",VLOOKUP(D2618,LISTAS·PAPP!$I$3:$M$16,3,0),"")</f>
        <v/>
      </c>
      <c r="AE2618" s="52" t="str">
        <f>IF(D2618&lt;&gt;"",VLOOKUP(D2618,LISTAS·PAPP!$I$3:$M$16,4,0),"")</f>
        <v/>
      </c>
      <c r="AF2618" s="51" t="str">
        <f>IF(D2618&lt;&gt;"",VLOOKUP(D2618,LISTAS·PAPP!$I$3:$M$16,5,0),"")</f>
        <v/>
      </c>
      <c r="AG2618" s="52" t="str">
        <f>IF(AH2618&lt;&gt;"",VLOOKUP(AH2618,LISTAS·PAPP!$O$3:$P$74,2,0),"")</f>
        <v/>
      </c>
      <c r="AH2618" s="58"/>
      <c r="AI2618" s="60"/>
      <c r="AJ2618" s="51" t="str">
        <f>IF(AI2618&lt;&gt;"",VLOOKUP(AI2618,LISTAS·PAPP!$X$4:$Y$80,2,0),"")</f>
        <v/>
      </c>
      <c r="AK2618" s="58"/>
      <c r="AL2618" s="60"/>
      <c r="AM2618" s="51" t="str">
        <f>IF(ISERROR(VLOOKUP(AL2618,LISTAS·PAPP!$AD$4:$AE$334,2,0))," ",VLOOKUP(AL2618,LISTAS·PAPP!$AD$4:$AE$334,2,0))</f>
        <v xml:space="preserve"> </v>
      </c>
      <c r="AN2618" s="63"/>
      <c r="AO2618" s="64"/>
      <c r="AP2618" s="64"/>
      <c r="AQ2618" s="64"/>
      <c r="AR2618" s="64"/>
      <c r="AS2618" s="64"/>
      <c r="AT2618" s="64"/>
      <c r="AU2618" s="64"/>
      <c r="AV2618" s="64"/>
      <c r="AW2618" s="64"/>
      <c r="AX2618" s="64"/>
      <c r="AY2618" s="64"/>
      <c r="AZ2618" s="64"/>
      <c r="BA2618" s="53" t="str">
        <f t="shared" si="121"/>
        <v/>
      </c>
      <c r="BB2618" s="54" t="str">
        <f t="shared" si="122"/>
        <v/>
      </c>
      <c r="BC2618" s="55" t="str">
        <f t="shared" si="123"/>
        <v xml:space="preserve"> </v>
      </c>
    </row>
    <row r="2619" spans="1:55" x14ac:dyDescent="0.25">
      <c r="A2619" s="58"/>
      <c r="B2619" s="58"/>
      <c r="C2619" s="58"/>
      <c r="D2619" s="58"/>
      <c r="E2619" s="51" t="str">
        <f>IF(C2619&lt;&gt;"",VLOOKUP(MID(C2619,18,5),LISTAS·PAPP!$E$4:$F$76,2,0),"")</f>
        <v/>
      </c>
      <c r="F2619" s="58"/>
      <c r="G2619" s="51" t="str">
        <f>IF(F2619&lt;&gt;"",VLOOKUP(F2619,LISTAS·PAPP!$R$3:$T$221,3,0),"")</f>
        <v/>
      </c>
      <c r="H2619" s="58"/>
      <c r="I2619" s="66"/>
      <c r="J2619" s="66"/>
      <c r="K2619" s="67"/>
      <c r="L2619" s="66"/>
      <c r="M2619" s="60"/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52" t="str">
        <f>IF(A2619&lt;&gt;"",IF(D2619="DIRECCIÓN_DE_TRANSFERENCIAS","280 0031",VLOOKUP(C2619,LISTAS·PAPP!$C$3:$D$76,2,0)),"")</f>
        <v/>
      </c>
      <c r="Z2619" s="61"/>
      <c r="AA2619" s="62"/>
      <c r="AB2619" s="62"/>
      <c r="AC2619" s="65" t="str">
        <f>IF(D2619&lt;&gt;"",VLOOKUP(D2619,LISTAS·PAPP!$I$3:$M$16,2,0),"")</f>
        <v/>
      </c>
      <c r="AD2619" s="51" t="str">
        <f>IF(D2619&lt;&gt;"",VLOOKUP(D2619,LISTAS·PAPP!$I$3:$M$16,3,0),"")</f>
        <v/>
      </c>
      <c r="AE2619" s="52" t="str">
        <f>IF(D2619&lt;&gt;"",VLOOKUP(D2619,LISTAS·PAPP!$I$3:$M$16,4,0),"")</f>
        <v/>
      </c>
      <c r="AF2619" s="51" t="str">
        <f>IF(D2619&lt;&gt;"",VLOOKUP(D2619,LISTAS·PAPP!$I$3:$M$16,5,0),"")</f>
        <v/>
      </c>
      <c r="AG2619" s="52" t="str">
        <f>IF(AH2619&lt;&gt;"",VLOOKUP(AH2619,LISTAS·PAPP!$O$3:$P$74,2,0),"")</f>
        <v/>
      </c>
      <c r="AH2619" s="58"/>
      <c r="AI2619" s="60"/>
      <c r="AJ2619" s="51" t="str">
        <f>IF(AI2619&lt;&gt;"",VLOOKUP(AI2619,LISTAS·PAPP!$X$4:$Y$80,2,0),"")</f>
        <v/>
      </c>
      <c r="AK2619" s="58"/>
      <c r="AL2619" s="60"/>
      <c r="AM2619" s="51" t="str">
        <f>IF(ISERROR(VLOOKUP(AL2619,LISTAS·PAPP!$AD$4:$AE$334,2,0))," ",VLOOKUP(AL2619,LISTAS·PAPP!$AD$4:$AE$334,2,0))</f>
        <v xml:space="preserve"> </v>
      </c>
      <c r="AN2619" s="63"/>
      <c r="AO2619" s="64"/>
      <c r="AP2619" s="64"/>
      <c r="AQ2619" s="64"/>
      <c r="AR2619" s="64"/>
      <c r="AS2619" s="64"/>
      <c r="AT2619" s="64"/>
      <c r="AU2619" s="64"/>
      <c r="AV2619" s="64"/>
      <c r="AW2619" s="64"/>
      <c r="AX2619" s="64"/>
      <c r="AY2619" s="64"/>
      <c r="AZ2619" s="64"/>
      <c r="BA2619" s="53" t="str">
        <f t="shared" si="121"/>
        <v/>
      </c>
      <c r="BB2619" s="54" t="str">
        <f t="shared" si="122"/>
        <v/>
      </c>
      <c r="BC2619" s="55" t="str">
        <f t="shared" si="123"/>
        <v xml:space="preserve"> </v>
      </c>
    </row>
    <row r="2620" spans="1:55" x14ac:dyDescent="0.25">
      <c r="A2620" s="58"/>
      <c r="B2620" s="58"/>
      <c r="C2620" s="58"/>
      <c r="D2620" s="58"/>
      <c r="E2620" s="51" t="str">
        <f>IF(C2620&lt;&gt;"",VLOOKUP(MID(C2620,18,5),LISTAS·PAPP!$E$4:$F$76,2,0),"")</f>
        <v/>
      </c>
      <c r="F2620" s="58"/>
      <c r="G2620" s="51" t="str">
        <f>IF(F2620&lt;&gt;"",VLOOKUP(F2620,LISTAS·PAPP!$R$3:$T$221,3,0),"")</f>
        <v/>
      </c>
      <c r="H2620" s="58"/>
      <c r="I2620" s="66"/>
      <c r="J2620" s="66"/>
      <c r="K2620" s="67"/>
      <c r="L2620" s="66"/>
      <c r="M2620" s="60"/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52" t="str">
        <f>IF(A2620&lt;&gt;"",IF(D2620="DIRECCIÓN_DE_TRANSFERENCIAS","280 0031",VLOOKUP(C2620,LISTAS·PAPP!$C$3:$D$76,2,0)),"")</f>
        <v/>
      </c>
      <c r="Z2620" s="61"/>
      <c r="AA2620" s="62"/>
      <c r="AB2620" s="62"/>
      <c r="AC2620" s="65" t="str">
        <f>IF(D2620&lt;&gt;"",VLOOKUP(D2620,LISTAS·PAPP!$I$3:$M$16,2,0),"")</f>
        <v/>
      </c>
      <c r="AD2620" s="51" t="str">
        <f>IF(D2620&lt;&gt;"",VLOOKUP(D2620,LISTAS·PAPP!$I$3:$M$16,3,0),"")</f>
        <v/>
      </c>
      <c r="AE2620" s="52" t="str">
        <f>IF(D2620&lt;&gt;"",VLOOKUP(D2620,LISTAS·PAPP!$I$3:$M$16,4,0),"")</f>
        <v/>
      </c>
      <c r="AF2620" s="51" t="str">
        <f>IF(D2620&lt;&gt;"",VLOOKUP(D2620,LISTAS·PAPP!$I$3:$M$16,5,0),"")</f>
        <v/>
      </c>
      <c r="AG2620" s="52" t="str">
        <f>IF(AH2620&lt;&gt;"",VLOOKUP(AH2620,LISTAS·PAPP!$O$3:$P$74,2,0),"")</f>
        <v/>
      </c>
      <c r="AH2620" s="58"/>
      <c r="AI2620" s="60"/>
      <c r="AJ2620" s="51" t="str">
        <f>IF(AI2620&lt;&gt;"",VLOOKUP(AI2620,LISTAS·PAPP!$X$4:$Y$80,2,0),"")</f>
        <v/>
      </c>
      <c r="AK2620" s="58"/>
      <c r="AL2620" s="60"/>
      <c r="AM2620" s="51" t="str">
        <f>IF(ISERROR(VLOOKUP(AL2620,LISTAS·PAPP!$AD$4:$AE$334,2,0))," ",VLOOKUP(AL2620,LISTAS·PAPP!$AD$4:$AE$334,2,0))</f>
        <v xml:space="preserve"> </v>
      </c>
      <c r="AN2620" s="63"/>
      <c r="AO2620" s="64"/>
      <c r="AP2620" s="64"/>
      <c r="AQ2620" s="64"/>
      <c r="AR2620" s="64"/>
      <c r="AS2620" s="64"/>
      <c r="AT2620" s="64"/>
      <c r="AU2620" s="64"/>
      <c r="AV2620" s="64"/>
      <c r="AW2620" s="64"/>
      <c r="AX2620" s="64"/>
      <c r="AY2620" s="64"/>
      <c r="AZ2620" s="64"/>
      <c r="BA2620" s="53" t="str">
        <f t="shared" si="121"/>
        <v/>
      </c>
      <c r="BB2620" s="54" t="str">
        <f t="shared" si="122"/>
        <v/>
      </c>
      <c r="BC2620" s="55" t="str">
        <f t="shared" si="123"/>
        <v xml:space="preserve"> </v>
      </c>
    </row>
    <row r="2621" spans="1:55" x14ac:dyDescent="0.25">
      <c r="A2621" s="58"/>
      <c r="B2621" s="58"/>
      <c r="C2621" s="58"/>
      <c r="D2621" s="58"/>
      <c r="E2621" s="51" t="str">
        <f>IF(C2621&lt;&gt;"",VLOOKUP(MID(C2621,18,5),LISTAS·PAPP!$E$4:$F$76,2,0),"")</f>
        <v/>
      </c>
      <c r="F2621" s="58"/>
      <c r="G2621" s="51" t="str">
        <f>IF(F2621&lt;&gt;"",VLOOKUP(F2621,LISTAS·PAPP!$R$3:$T$221,3,0),"")</f>
        <v/>
      </c>
      <c r="H2621" s="58"/>
      <c r="I2621" s="66"/>
      <c r="J2621" s="66"/>
      <c r="K2621" s="67"/>
      <c r="L2621" s="66"/>
      <c r="M2621" s="60"/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52" t="str">
        <f>IF(A2621&lt;&gt;"",IF(D2621="DIRECCIÓN_DE_TRANSFERENCIAS","280 0031",VLOOKUP(C2621,LISTAS·PAPP!$C$3:$D$76,2,0)),"")</f>
        <v/>
      </c>
      <c r="Z2621" s="61"/>
      <c r="AA2621" s="62"/>
      <c r="AB2621" s="62"/>
      <c r="AC2621" s="65" t="str">
        <f>IF(D2621&lt;&gt;"",VLOOKUP(D2621,LISTAS·PAPP!$I$3:$M$16,2,0),"")</f>
        <v/>
      </c>
      <c r="AD2621" s="51" t="str">
        <f>IF(D2621&lt;&gt;"",VLOOKUP(D2621,LISTAS·PAPP!$I$3:$M$16,3,0),"")</f>
        <v/>
      </c>
      <c r="AE2621" s="52" t="str">
        <f>IF(D2621&lt;&gt;"",VLOOKUP(D2621,LISTAS·PAPP!$I$3:$M$16,4,0),"")</f>
        <v/>
      </c>
      <c r="AF2621" s="51" t="str">
        <f>IF(D2621&lt;&gt;"",VLOOKUP(D2621,LISTAS·PAPP!$I$3:$M$16,5,0),"")</f>
        <v/>
      </c>
      <c r="AG2621" s="52" t="str">
        <f>IF(AH2621&lt;&gt;"",VLOOKUP(AH2621,LISTAS·PAPP!$O$3:$P$74,2,0),"")</f>
        <v/>
      </c>
      <c r="AH2621" s="58"/>
      <c r="AI2621" s="60"/>
      <c r="AJ2621" s="51" t="str">
        <f>IF(AI2621&lt;&gt;"",VLOOKUP(AI2621,LISTAS·PAPP!$X$4:$Y$80,2,0),"")</f>
        <v/>
      </c>
      <c r="AK2621" s="58"/>
      <c r="AL2621" s="60"/>
      <c r="AM2621" s="51" t="str">
        <f>IF(ISERROR(VLOOKUP(AL2621,LISTAS·PAPP!$AD$4:$AE$334,2,0))," ",VLOOKUP(AL2621,LISTAS·PAPP!$AD$4:$AE$334,2,0))</f>
        <v xml:space="preserve"> </v>
      </c>
      <c r="AN2621" s="63"/>
      <c r="AO2621" s="64"/>
      <c r="AP2621" s="64"/>
      <c r="AQ2621" s="64"/>
      <c r="AR2621" s="64"/>
      <c r="AS2621" s="64"/>
      <c r="AT2621" s="64"/>
      <c r="AU2621" s="64"/>
      <c r="AV2621" s="64"/>
      <c r="AW2621" s="64"/>
      <c r="AX2621" s="64"/>
      <c r="AY2621" s="64"/>
      <c r="AZ2621" s="64"/>
      <c r="BA2621" s="53" t="str">
        <f t="shared" si="121"/>
        <v/>
      </c>
      <c r="BB2621" s="54" t="str">
        <f t="shared" si="122"/>
        <v/>
      </c>
      <c r="BC2621" s="55" t="str">
        <f t="shared" si="123"/>
        <v xml:space="preserve"> </v>
      </c>
    </row>
    <row r="2622" spans="1:55" x14ac:dyDescent="0.25">
      <c r="A2622" s="58"/>
      <c r="B2622" s="58"/>
      <c r="C2622" s="58"/>
      <c r="D2622" s="58"/>
      <c r="E2622" s="51" t="str">
        <f>IF(C2622&lt;&gt;"",VLOOKUP(MID(C2622,18,5),LISTAS·PAPP!$E$4:$F$76,2,0),"")</f>
        <v/>
      </c>
      <c r="F2622" s="58"/>
      <c r="G2622" s="51" t="str">
        <f>IF(F2622&lt;&gt;"",VLOOKUP(F2622,LISTAS·PAPP!$R$3:$T$221,3,0),"")</f>
        <v/>
      </c>
      <c r="H2622" s="58"/>
      <c r="I2622" s="66"/>
      <c r="J2622" s="66"/>
      <c r="K2622" s="67"/>
      <c r="L2622" s="66"/>
      <c r="M2622" s="60"/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52" t="str">
        <f>IF(A2622&lt;&gt;"",IF(D2622="DIRECCIÓN_DE_TRANSFERENCIAS","280 0031",VLOOKUP(C2622,LISTAS·PAPP!$C$3:$D$76,2,0)),"")</f>
        <v/>
      </c>
      <c r="Z2622" s="61"/>
      <c r="AA2622" s="62"/>
      <c r="AB2622" s="62"/>
      <c r="AC2622" s="65" t="str">
        <f>IF(D2622&lt;&gt;"",VLOOKUP(D2622,LISTAS·PAPP!$I$3:$M$16,2,0),"")</f>
        <v/>
      </c>
      <c r="AD2622" s="51" t="str">
        <f>IF(D2622&lt;&gt;"",VLOOKUP(D2622,LISTAS·PAPP!$I$3:$M$16,3,0),"")</f>
        <v/>
      </c>
      <c r="AE2622" s="52" t="str">
        <f>IF(D2622&lt;&gt;"",VLOOKUP(D2622,LISTAS·PAPP!$I$3:$M$16,4,0),"")</f>
        <v/>
      </c>
      <c r="AF2622" s="51" t="str">
        <f>IF(D2622&lt;&gt;"",VLOOKUP(D2622,LISTAS·PAPP!$I$3:$M$16,5,0),"")</f>
        <v/>
      </c>
      <c r="AG2622" s="52" t="str">
        <f>IF(AH2622&lt;&gt;"",VLOOKUP(AH2622,LISTAS·PAPP!$O$3:$P$74,2,0),"")</f>
        <v/>
      </c>
      <c r="AH2622" s="58"/>
      <c r="AI2622" s="60"/>
      <c r="AJ2622" s="51" t="str">
        <f>IF(AI2622&lt;&gt;"",VLOOKUP(AI2622,LISTAS·PAPP!$X$4:$Y$80,2,0),"")</f>
        <v/>
      </c>
      <c r="AK2622" s="58"/>
      <c r="AL2622" s="60"/>
      <c r="AM2622" s="51" t="str">
        <f>IF(ISERROR(VLOOKUP(AL2622,LISTAS·PAPP!$AD$4:$AE$334,2,0))," ",VLOOKUP(AL2622,LISTAS·PAPP!$AD$4:$AE$334,2,0))</f>
        <v xml:space="preserve"> </v>
      </c>
      <c r="AN2622" s="63"/>
      <c r="AO2622" s="64"/>
      <c r="AP2622" s="64"/>
      <c r="AQ2622" s="64"/>
      <c r="AR2622" s="64"/>
      <c r="AS2622" s="64"/>
      <c r="AT2622" s="64"/>
      <c r="AU2622" s="64"/>
      <c r="AV2622" s="64"/>
      <c r="AW2622" s="64"/>
      <c r="AX2622" s="64"/>
      <c r="AY2622" s="64"/>
      <c r="AZ2622" s="64"/>
      <c r="BA2622" s="53" t="str">
        <f t="shared" si="121"/>
        <v/>
      </c>
      <c r="BB2622" s="54" t="str">
        <f t="shared" si="122"/>
        <v/>
      </c>
      <c r="BC2622" s="55" t="str">
        <f t="shared" si="123"/>
        <v xml:space="preserve"> </v>
      </c>
    </row>
    <row r="2623" spans="1:55" x14ac:dyDescent="0.25">
      <c r="A2623" s="58"/>
      <c r="B2623" s="58"/>
      <c r="C2623" s="58"/>
      <c r="D2623" s="58"/>
      <c r="E2623" s="51" t="str">
        <f>IF(C2623&lt;&gt;"",VLOOKUP(MID(C2623,18,5),LISTAS·PAPP!$E$4:$F$76,2,0),"")</f>
        <v/>
      </c>
      <c r="F2623" s="58"/>
      <c r="G2623" s="51" t="str">
        <f>IF(F2623&lt;&gt;"",VLOOKUP(F2623,LISTAS·PAPP!$R$3:$T$221,3,0),"")</f>
        <v/>
      </c>
      <c r="H2623" s="58"/>
      <c r="I2623" s="66"/>
      <c r="J2623" s="66"/>
      <c r="K2623" s="67"/>
      <c r="L2623" s="66"/>
      <c r="M2623" s="60"/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52" t="str">
        <f>IF(A2623&lt;&gt;"",IF(D2623="DIRECCIÓN_DE_TRANSFERENCIAS","280 0031",VLOOKUP(C2623,LISTAS·PAPP!$C$3:$D$76,2,0)),"")</f>
        <v/>
      </c>
      <c r="Z2623" s="61"/>
      <c r="AA2623" s="62"/>
      <c r="AB2623" s="62"/>
      <c r="AC2623" s="65" t="str">
        <f>IF(D2623&lt;&gt;"",VLOOKUP(D2623,LISTAS·PAPP!$I$3:$M$16,2,0),"")</f>
        <v/>
      </c>
      <c r="AD2623" s="51" t="str">
        <f>IF(D2623&lt;&gt;"",VLOOKUP(D2623,LISTAS·PAPP!$I$3:$M$16,3,0),"")</f>
        <v/>
      </c>
      <c r="AE2623" s="52" t="str">
        <f>IF(D2623&lt;&gt;"",VLOOKUP(D2623,LISTAS·PAPP!$I$3:$M$16,4,0),"")</f>
        <v/>
      </c>
      <c r="AF2623" s="51" t="str">
        <f>IF(D2623&lt;&gt;"",VLOOKUP(D2623,LISTAS·PAPP!$I$3:$M$16,5,0),"")</f>
        <v/>
      </c>
      <c r="AG2623" s="52" t="str">
        <f>IF(AH2623&lt;&gt;"",VLOOKUP(AH2623,LISTAS·PAPP!$O$3:$P$74,2,0),"")</f>
        <v/>
      </c>
      <c r="AH2623" s="58"/>
      <c r="AI2623" s="60"/>
      <c r="AJ2623" s="51" t="str">
        <f>IF(AI2623&lt;&gt;"",VLOOKUP(AI2623,LISTAS·PAPP!$X$4:$Y$80,2,0),"")</f>
        <v/>
      </c>
      <c r="AK2623" s="58"/>
      <c r="AL2623" s="60"/>
      <c r="AM2623" s="51" t="str">
        <f>IF(ISERROR(VLOOKUP(AL2623,LISTAS·PAPP!$AD$4:$AE$334,2,0))," ",VLOOKUP(AL2623,LISTAS·PAPP!$AD$4:$AE$334,2,0))</f>
        <v xml:space="preserve"> </v>
      </c>
      <c r="AN2623" s="63"/>
      <c r="AO2623" s="64"/>
      <c r="AP2623" s="64"/>
      <c r="AQ2623" s="64"/>
      <c r="AR2623" s="64"/>
      <c r="AS2623" s="64"/>
      <c r="AT2623" s="64"/>
      <c r="AU2623" s="64"/>
      <c r="AV2623" s="64"/>
      <c r="AW2623" s="64"/>
      <c r="AX2623" s="64"/>
      <c r="AY2623" s="64"/>
      <c r="AZ2623" s="64"/>
      <c r="BA2623" s="53" t="str">
        <f t="shared" si="121"/>
        <v/>
      </c>
      <c r="BB2623" s="54" t="str">
        <f t="shared" si="122"/>
        <v/>
      </c>
      <c r="BC2623" s="55" t="str">
        <f t="shared" si="123"/>
        <v xml:space="preserve"> </v>
      </c>
    </row>
    <row r="2624" spans="1:55" x14ac:dyDescent="0.25">
      <c r="A2624" s="58"/>
      <c r="B2624" s="58"/>
      <c r="C2624" s="58"/>
      <c r="D2624" s="58"/>
      <c r="E2624" s="51" t="str">
        <f>IF(C2624&lt;&gt;"",VLOOKUP(MID(C2624,18,5),LISTAS·PAPP!$E$4:$F$76,2,0),"")</f>
        <v/>
      </c>
      <c r="F2624" s="58"/>
      <c r="G2624" s="51" t="str">
        <f>IF(F2624&lt;&gt;"",VLOOKUP(F2624,LISTAS·PAPP!$R$3:$T$221,3,0),"")</f>
        <v/>
      </c>
      <c r="H2624" s="58"/>
      <c r="I2624" s="66"/>
      <c r="J2624" s="66"/>
      <c r="K2624" s="67"/>
      <c r="L2624" s="66"/>
      <c r="M2624" s="60"/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52" t="str">
        <f>IF(A2624&lt;&gt;"",IF(D2624="DIRECCIÓN_DE_TRANSFERENCIAS","280 0031",VLOOKUP(C2624,LISTAS·PAPP!$C$3:$D$76,2,0)),"")</f>
        <v/>
      </c>
      <c r="Z2624" s="61"/>
      <c r="AA2624" s="62"/>
      <c r="AB2624" s="62"/>
      <c r="AC2624" s="65" t="str">
        <f>IF(D2624&lt;&gt;"",VLOOKUP(D2624,LISTAS·PAPP!$I$3:$M$16,2,0),"")</f>
        <v/>
      </c>
      <c r="AD2624" s="51" t="str">
        <f>IF(D2624&lt;&gt;"",VLOOKUP(D2624,LISTAS·PAPP!$I$3:$M$16,3,0),"")</f>
        <v/>
      </c>
      <c r="AE2624" s="52" t="str">
        <f>IF(D2624&lt;&gt;"",VLOOKUP(D2624,LISTAS·PAPP!$I$3:$M$16,4,0),"")</f>
        <v/>
      </c>
      <c r="AF2624" s="51" t="str">
        <f>IF(D2624&lt;&gt;"",VLOOKUP(D2624,LISTAS·PAPP!$I$3:$M$16,5,0),"")</f>
        <v/>
      </c>
      <c r="AG2624" s="52" t="str">
        <f>IF(AH2624&lt;&gt;"",VLOOKUP(AH2624,LISTAS·PAPP!$O$3:$P$74,2,0),"")</f>
        <v/>
      </c>
      <c r="AH2624" s="58"/>
      <c r="AI2624" s="60"/>
      <c r="AJ2624" s="51" t="str">
        <f>IF(AI2624&lt;&gt;"",VLOOKUP(AI2624,LISTAS·PAPP!$X$4:$Y$80,2,0),"")</f>
        <v/>
      </c>
      <c r="AK2624" s="58"/>
      <c r="AL2624" s="60"/>
      <c r="AM2624" s="51" t="str">
        <f>IF(ISERROR(VLOOKUP(AL2624,LISTAS·PAPP!$AD$4:$AE$334,2,0))," ",VLOOKUP(AL2624,LISTAS·PAPP!$AD$4:$AE$334,2,0))</f>
        <v xml:space="preserve"> </v>
      </c>
      <c r="AN2624" s="63"/>
      <c r="AO2624" s="64"/>
      <c r="AP2624" s="64"/>
      <c r="AQ2624" s="64"/>
      <c r="AR2624" s="64"/>
      <c r="AS2624" s="64"/>
      <c r="AT2624" s="64"/>
      <c r="AU2624" s="64"/>
      <c r="AV2624" s="64"/>
      <c r="AW2624" s="64"/>
      <c r="AX2624" s="64"/>
      <c r="AY2624" s="64"/>
      <c r="AZ2624" s="64"/>
      <c r="BA2624" s="53" t="str">
        <f t="shared" si="121"/>
        <v/>
      </c>
      <c r="BB2624" s="54" t="str">
        <f t="shared" si="122"/>
        <v/>
      </c>
      <c r="BC2624" s="55" t="str">
        <f t="shared" si="123"/>
        <v xml:space="preserve"> </v>
      </c>
    </row>
    <row r="2625" spans="1:55" x14ac:dyDescent="0.25">
      <c r="A2625" s="58"/>
      <c r="B2625" s="58"/>
      <c r="C2625" s="58"/>
      <c r="D2625" s="58"/>
      <c r="E2625" s="51" t="str">
        <f>IF(C2625&lt;&gt;"",VLOOKUP(MID(C2625,18,5),LISTAS·PAPP!$E$4:$F$76,2,0),"")</f>
        <v/>
      </c>
      <c r="F2625" s="58"/>
      <c r="G2625" s="51" t="str">
        <f>IF(F2625&lt;&gt;"",VLOOKUP(F2625,LISTAS·PAPP!$R$3:$T$221,3,0),"")</f>
        <v/>
      </c>
      <c r="H2625" s="58"/>
      <c r="I2625" s="66"/>
      <c r="J2625" s="66"/>
      <c r="K2625" s="67"/>
      <c r="L2625" s="66"/>
      <c r="M2625" s="60"/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52" t="str">
        <f>IF(A2625&lt;&gt;"",IF(D2625="DIRECCIÓN_DE_TRANSFERENCIAS","280 0031",VLOOKUP(C2625,LISTAS·PAPP!$C$3:$D$76,2,0)),"")</f>
        <v/>
      </c>
      <c r="Z2625" s="61"/>
      <c r="AA2625" s="62"/>
      <c r="AB2625" s="62"/>
      <c r="AC2625" s="65" t="str">
        <f>IF(D2625&lt;&gt;"",VLOOKUP(D2625,LISTAS·PAPP!$I$3:$M$16,2,0),"")</f>
        <v/>
      </c>
      <c r="AD2625" s="51" t="str">
        <f>IF(D2625&lt;&gt;"",VLOOKUP(D2625,LISTAS·PAPP!$I$3:$M$16,3,0),"")</f>
        <v/>
      </c>
      <c r="AE2625" s="52" t="str">
        <f>IF(D2625&lt;&gt;"",VLOOKUP(D2625,LISTAS·PAPP!$I$3:$M$16,4,0),"")</f>
        <v/>
      </c>
      <c r="AF2625" s="51" t="str">
        <f>IF(D2625&lt;&gt;"",VLOOKUP(D2625,LISTAS·PAPP!$I$3:$M$16,5,0),"")</f>
        <v/>
      </c>
      <c r="AG2625" s="52" t="str">
        <f>IF(AH2625&lt;&gt;"",VLOOKUP(AH2625,LISTAS·PAPP!$O$3:$P$74,2,0),"")</f>
        <v/>
      </c>
      <c r="AH2625" s="58"/>
      <c r="AI2625" s="60"/>
      <c r="AJ2625" s="51" t="str">
        <f>IF(AI2625&lt;&gt;"",VLOOKUP(AI2625,LISTAS·PAPP!$X$4:$Y$80,2,0),"")</f>
        <v/>
      </c>
      <c r="AK2625" s="58"/>
      <c r="AL2625" s="60"/>
      <c r="AM2625" s="51" t="str">
        <f>IF(ISERROR(VLOOKUP(AL2625,LISTAS·PAPP!$AD$4:$AE$334,2,0))," ",VLOOKUP(AL2625,LISTAS·PAPP!$AD$4:$AE$334,2,0))</f>
        <v xml:space="preserve"> </v>
      </c>
      <c r="AN2625" s="63"/>
      <c r="AO2625" s="64"/>
      <c r="AP2625" s="64"/>
      <c r="AQ2625" s="64"/>
      <c r="AR2625" s="64"/>
      <c r="AS2625" s="64"/>
      <c r="AT2625" s="64"/>
      <c r="AU2625" s="64"/>
      <c r="AV2625" s="64"/>
      <c r="AW2625" s="64"/>
      <c r="AX2625" s="64"/>
      <c r="AY2625" s="64"/>
      <c r="AZ2625" s="64"/>
      <c r="BA2625" s="53" t="str">
        <f t="shared" si="121"/>
        <v/>
      </c>
      <c r="BB2625" s="54" t="str">
        <f t="shared" si="122"/>
        <v/>
      </c>
      <c r="BC2625" s="55" t="str">
        <f t="shared" si="123"/>
        <v xml:space="preserve"> </v>
      </c>
    </row>
    <row r="2626" spans="1:55" x14ac:dyDescent="0.25">
      <c r="A2626" s="58"/>
      <c r="B2626" s="58"/>
      <c r="C2626" s="58"/>
      <c r="D2626" s="58"/>
      <c r="E2626" s="51" t="str">
        <f>IF(C2626&lt;&gt;"",VLOOKUP(MID(C2626,18,5),LISTAS·PAPP!$E$4:$F$76,2,0),"")</f>
        <v/>
      </c>
      <c r="F2626" s="58"/>
      <c r="G2626" s="51" t="str">
        <f>IF(F2626&lt;&gt;"",VLOOKUP(F2626,LISTAS·PAPP!$R$3:$T$221,3,0),"")</f>
        <v/>
      </c>
      <c r="H2626" s="58"/>
      <c r="I2626" s="66"/>
      <c r="J2626" s="66"/>
      <c r="K2626" s="67"/>
      <c r="L2626" s="66"/>
      <c r="M2626" s="60"/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52" t="str">
        <f>IF(A2626&lt;&gt;"",IF(D2626="DIRECCIÓN_DE_TRANSFERENCIAS","280 0031",VLOOKUP(C2626,LISTAS·PAPP!$C$3:$D$76,2,0)),"")</f>
        <v/>
      </c>
      <c r="Z2626" s="61"/>
      <c r="AA2626" s="62"/>
      <c r="AB2626" s="62"/>
      <c r="AC2626" s="65" t="str">
        <f>IF(D2626&lt;&gt;"",VLOOKUP(D2626,LISTAS·PAPP!$I$3:$M$16,2,0),"")</f>
        <v/>
      </c>
      <c r="AD2626" s="51" t="str">
        <f>IF(D2626&lt;&gt;"",VLOOKUP(D2626,LISTAS·PAPP!$I$3:$M$16,3,0),"")</f>
        <v/>
      </c>
      <c r="AE2626" s="52" t="str">
        <f>IF(D2626&lt;&gt;"",VLOOKUP(D2626,LISTAS·PAPP!$I$3:$M$16,4,0),"")</f>
        <v/>
      </c>
      <c r="AF2626" s="51" t="str">
        <f>IF(D2626&lt;&gt;"",VLOOKUP(D2626,LISTAS·PAPP!$I$3:$M$16,5,0),"")</f>
        <v/>
      </c>
      <c r="AG2626" s="52" t="str">
        <f>IF(AH2626&lt;&gt;"",VLOOKUP(AH2626,LISTAS·PAPP!$O$3:$P$74,2,0),"")</f>
        <v/>
      </c>
      <c r="AH2626" s="58"/>
      <c r="AI2626" s="60"/>
      <c r="AJ2626" s="51" t="str">
        <f>IF(AI2626&lt;&gt;"",VLOOKUP(AI2626,LISTAS·PAPP!$X$4:$Y$80,2,0),"")</f>
        <v/>
      </c>
      <c r="AK2626" s="58"/>
      <c r="AL2626" s="60"/>
      <c r="AM2626" s="51" t="str">
        <f>IF(ISERROR(VLOOKUP(AL2626,LISTAS·PAPP!$AD$4:$AE$334,2,0))," ",VLOOKUP(AL2626,LISTAS·PAPP!$AD$4:$AE$334,2,0))</f>
        <v xml:space="preserve"> </v>
      </c>
      <c r="AN2626" s="63"/>
      <c r="AO2626" s="64"/>
      <c r="AP2626" s="64"/>
      <c r="AQ2626" s="64"/>
      <c r="AR2626" s="64"/>
      <c r="AS2626" s="64"/>
      <c r="AT2626" s="64"/>
      <c r="AU2626" s="64"/>
      <c r="AV2626" s="64"/>
      <c r="AW2626" s="64"/>
      <c r="AX2626" s="64"/>
      <c r="AY2626" s="64"/>
      <c r="AZ2626" s="64"/>
      <c r="BA2626" s="53" t="str">
        <f t="shared" si="121"/>
        <v/>
      </c>
      <c r="BB2626" s="54" t="str">
        <f t="shared" si="122"/>
        <v/>
      </c>
      <c r="BC2626" s="55" t="str">
        <f t="shared" si="123"/>
        <v xml:space="preserve"> </v>
      </c>
    </row>
    <row r="2627" spans="1:55" x14ac:dyDescent="0.25">
      <c r="A2627" s="58"/>
      <c r="B2627" s="58"/>
      <c r="C2627" s="58"/>
      <c r="D2627" s="58"/>
      <c r="E2627" s="51" t="str">
        <f>IF(C2627&lt;&gt;"",VLOOKUP(MID(C2627,18,5),LISTAS·PAPP!$E$4:$F$76,2,0),"")</f>
        <v/>
      </c>
      <c r="F2627" s="58"/>
      <c r="G2627" s="51" t="str">
        <f>IF(F2627&lt;&gt;"",VLOOKUP(F2627,LISTAS·PAPP!$R$3:$T$221,3,0),"")</f>
        <v/>
      </c>
      <c r="H2627" s="58"/>
      <c r="I2627" s="66"/>
      <c r="J2627" s="66"/>
      <c r="K2627" s="67"/>
      <c r="L2627" s="66"/>
      <c r="M2627" s="60"/>
      <c r="N2627" s="60"/>
      <c r="O2627" s="60"/>
      <c r="P2627" s="60"/>
      <c r="Q2627" s="60"/>
      <c r="R2627" s="60"/>
      <c r="S2627" s="60"/>
      <c r="T2627" s="60"/>
      <c r="U2627" s="60"/>
      <c r="V2627" s="60"/>
      <c r="W2627" s="60"/>
      <c r="X2627" s="60"/>
      <c r="Y2627" s="52" t="str">
        <f>IF(A2627&lt;&gt;"",IF(D2627="DIRECCIÓN_DE_TRANSFERENCIAS","280 0031",VLOOKUP(C2627,LISTAS·PAPP!$C$3:$D$76,2,0)),"")</f>
        <v/>
      </c>
      <c r="Z2627" s="61"/>
      <c r="AA2627" s="62"/>
      <c r="AB2627" s="62"/>
      <c r="AC2627" s="65" t="str">
        <f>IF(D2627&lt;&gt;"",VLOOKUP(D2627,LISTAS·PAPP!$I$3:$M$16,2,0),"")</f>
        <v/>
      </c>
      <c r="AD2627" s="51" t="str">
        <f>IF(D2627&lt;&gt;"",VLOOKUP(D2627,LISTAS·PAPP!$I$3:$M$16,3,0),"")</f>
        <v/>
      </c>
      <c r="AE2627" s="52" t="str">
        <f>IF(D2627&lt;&gt;"",VLOOKUP(D2627,LISTAS·PAPP!$I$3:$M$16,4,0),"")</f>
        <v/>
      </c>
      <c r="AF2627" s="51" t="str">
        <f>IF(D2627&lt;&gt;"",VLOOKUP(D2627,LISTAS·PAPP!$I$3:$M$16,5,0),"")</f>
        <v/>
      </c>
      <c r="AG2627" s="52" t="str">
        <f>IF(AH2627&lt;&gt;"",VLOOKUP(AH2627,LISTAS·PAPP!$O$3:$P$74,2,0),"")</f>
        <v/>
      </c>
      <c r="AH2627" s="58"/>
      <c r="AI2627" s="60"/>
      <c r="AJ2627" s="51" t="str">
        <f>IF(AI2627&lt;&gt;"",VLOOKUP(AI2627,LISTAS·PAPP!$X$4:$Y$80,2,0),"")</f>
        <v/>
      </c>
      <c r="AK2627" s="58"/>
      <c r="AL2627" s="60"/>
      <c r="AM2627" s="51" t="str">
        <f>IF(ISERROR(VLOOKUP(AL2627,LISTAS·PAPP!$AD$4:$AE$334,2,0))," ",VLOOKUP(AL2627,LISTAS·PAPP!$AD$4:$AE$334,2,0))</f>
        <v xml:space="preserve"> </v>
      </c>
      <c r="AN2627" s="63"/>
      <c r="AO2627" s="64"/>
      <c r="AP2627" s="64"/>
      <c r="AQ2627" s="64"/>
      <c r="AR2627" s="64"/>
      <c r="AS2627" s="64"/>
      <c r="AT2627" s="64"/>
      <c r="AU2627" s="64"/>
      <c r="AV2627" s="64"/>
      <c r="AW2627" s="64"/>
      <c r="AX2627" s="64"/>
      <c r="AY2627" s="64"/>
      <c r="AZ2627" s="64"/>
      <c r="BA2627" s="53" t="str">
        <f t="shared" si="121"/>
        <v/>
      </c>
      <c r="BB2627" s="54" t="str">
        <f t="shared" si="122"/>
        <v/>
      </c>
      <c r="BC2627" s="55" t="str">
        <f t="shared" si="123"/>
        <v xml:space="preserve"> </v>
      </c>
    </row>
    <row r="2628" spans="1:55" x14ac:dyDescent="0.25">
      <c r="A2628" s="58"/>
      <c r="B2628" s="58"/>
      <c r="C2628" s="58"/>
      <c r="D2628" s="58"/>
      <c r="E2628" s="51" t="str">
        <f>IF(C2628&lt;&gt;"",VLOOKUP(MID(C2628,18,5),LISTAS·PAPP!$E$4:$F$76,2,0),"")</f>
        <v/>
      </c>
      <c r="F2628" s="58"/>
      <c r="G2628" s="51" t="str">
        <f>IF(F2628&lt;&gt;"",VLOOKUP(F2628,LISTAS·PAPP!$R$3:$T$221,3,0),"")</f>
        <v/>
      </c>
      <c r="H2628" s="58"/>
      <c r="I2628" s="66"/>
      <c r="J2628" s="66"/>
      <c r="K2628" s="67"/>
      <c r="L2628" s="66"/>
      <c r="M2628" s="60"/>
      <c r="N2628" s="60"/>
      <c r="O2628" s="60"/>
      <c r="P2628" s="60"/>
      <c r="Q2628" s="60"/>
      <c r="R2628" s="60"/>
      <c r="S2628" s="60"/>
      <c r="T2628" s="60"/>
      <c r="U2628" s="60"/>
      <c r="V2628" s="60"/>
      <c r="W2628" s="60"/>
      <c r="X2628" s="60"/>
      <c r="Y2628" s="52" t="str">
        <f>IF(A2628&lt;&gt;"",IF(D2628="DIRECCIÓN_DE_TRANSFERENCIAS","280 0031",VLOOKUP(C2628,LISTAS·PAPP!$C$3:$D$76,2,0)),"")</f>
        <v/>
      </c>
      <c r="Z2628" s="61"/>
      <c r="AA2628" s="62"/>
      <c r="AB2628" s="62"/>
      <c r="AC2628" s="65" t="str">
        <f>IF(D2628&lt;&gt;"",VLOOKUP(D2628,LISTAS·PAPP!$I$3:$M$16,2,0),"")</f>
        <v/>
      </c>
      <c r="AD2628" s="51" t="str">
        <f>IF(D2628&lt;&gt;"",VLOOKUP(D2628,LISTAS·PAPP!$I$3:$M$16,3,0),"")</f>
        <v/>
      </c>
      <c r="AE2628" s="52" t="str">
        <f>IF(D2628&lt;&gt;"",VLOOKUP(D2628,LISTAS·PAPP!$I$3:$M$16,4,0),"")</f>
        <v/>
      </c>
      <c r="AF2628" s="51" t="str">
        <f>IF(D2628&lt;&gt;"",VLOOKUP(D2628,LISTAS·PAPP!$I$3:$M$16,5,0),"")</f>
        <v/>
      </c>
      <c r="AG2628" s="52" t="str">
        <f>IF(AH2628&lt;&gt;"",VLOOKUP(AH2628,LISTAS·PAPP!$O$3:$P$74,2,0),"")</f>
        <v/>
      </c>
      <c r="AH2628" s="58"/>
      <c r="AI2628" s="60"/>
      <c r="AJ2628" s="51" t="str">
        <f>IF(AI2628&lt;&gt;"",VLOOKUP(AI2628,LISTAS·PAPP!$X$4:$Y$80,2,0),"")</f>
        <v/>
      </c>
      <c r="AK2628" s="58"/>
      <c r="AL2628" s="60"/>
      <c r="AM2628" s="51" t="str">
        <f>IF(ISERROR(VLOOKUP(AL2628,LISTAS·PAPP!$AD$4:$AE$334,2,0))," ",VLOOKUP(AL2628,LISTAS·PAPP!$AD$4:$AE$334,2,0))</f>
        <v xml:space="preserve"> </v>
      </c>
      <c r="AN2628" s="63"/>
      <c r="AO2628" s="64"/>
      <c r="AP2628" s="64"/>
      <c r="AQ2628" s="64"/>
      <c r="AR2628" s="64"/>
      <c r="AS2628" s="64"/>
      <c r="AT2628" s="64"/>
      <c r="AU2628" s="64"/>
      <c r="AV2628" s="64"/>
      <c r="AW2628" s="64"/>
      <c r="AX2628" s="64"/>
      <c r="AY2628" s="64"/>
      <c r="AZ2628" s="64"/>
      <c r="BA2628" s="53" t="str">
        <f t="shared" si="121"/>
        <v/>
      </c>
      <c r="BB2628" s="54" t="str">
        <f t="shared" si="122"/>
        <v/>
      </c>
      <c r="BC2628" s="55" t="str">
        <f t="shared" si="123"/>
        <v xml:space="preserve"> </v>
      </c>
    </row>
    <row r="2629" spans="1:55" x14ac:dyDescent="0.25">
      <c r="A2629" s="58"/>
      <c r="B2629" s="58"/>
      <c r="C2629" s="58"/>
      <c r="D2629" s="58"/>
      <c r="E2629" s="51" t="str">
        <f>IF(C2629&lt;&gt;"",VLOOKUP(MID(C2629,18,5),LISTAS·PAPP!$E$4:$F$76,2,0),"")</f>
        <v/>
      </c>
      <c r="F2629" s="58"/>
      <c r="G2629" s="51" t="str">
        <f>IF(F2629&lt;&gt;"",VLOOKUP(F2629,LISTAS·PAPP!$R$3:$T$221,3,0),"")</f>
        <v/>
      </c>
      <c r="H2629" s="58"/>
      <c r="I2629" s="66"/>
      <c r="J2629" s="66"/>
      <c r="K2629" s="67"/>
      <c r="L2629" s="66"/>
      <c r="M2629" s="60"/>
      <c r="N2629" s="60"/>
      <c r="O2629" s="60"/>
      <c r="P2629" s="60"/>
      <c r="Q2629" s="60"/>
      <c r="R2629" s="60"/>
      <c r="S2629" s="60"/>
      <c r="T2629" s="60"/>
      <c r="U2629" s="60"/>
      <c r="V2629" s="60"/>
      <c r="W2629" s="60"/>
      <c r="X2629" s="60"/>
      <c r="Y2629" s="52" t="str">
        <f>IF(A2629&lt;&gt;"",IF(D2629="DIRECCIÓN_DE_TRANSFERENCIAS","280 0031",VLOOKUP(C2629,LISTAS·PAPP!$C$3:$D$76,2,0)),"")</f>
        <v/>
      </c>
      <c r="Z2629" s="61"/>
      <c r="AA2629" s="62"/>
      <c r="AB2629" s="62"/>
      <c r="AC2629" s="65" t="str">
        <f>IF(D2629&lt;&gt;"",VLOOKUP(D2629,LISTAS·PAPP!$I$3:$M$16,2,0),"")</f>
        <v/>
      </c>
      <c r="AD2629" s="51" t="str">
        <f>IF(D2629&lt;&gt;"",VLOOKUP(D2629,LISTAS·PAPP!$I$3:$M$16,3,0),"")</f>
        <v/>
      </c>
      <c r="AE2629" s="52" t="str">
        <f>IF(D2629&lt;&gt;"",VLOOKUP(D2629,LISTAS·PAPP!$I$3:$M$16,4,0),"")</f>
        <v/>
      </c>
      <c r="AF2629" s="51" t="str">
        <f>IF(D2629&lt;&gt;"",VLOOKUP(D2629,LISTAS·PAPP!$I$3:$M$16,5,0),"")</f>
        <v/>
      </c>
      <c r="AG2629" s="52" t="str">
        <f>IF(AH2629&lt;&gt;"",VLOOKUP(AH2629,LISTAS·PAPP!$O$3:$P$74,2,0),"")</f>
        <v/>
      </c>
      <c r="AH2629" s="58"/>
      <c r="AI2629" s="60"/>
      <c r="AJ2629" s="51" t="str">
        <f>IF(AI2629&lt;&gt;"",VLOOKUP(AI2629,LISTAS·PAPP!$X$4:$Y$80,2,0),"")</f>
        <v/>
      </c>
      <c r="AK2629" s="58"/>
      <c r="AL2629" s="60"/>
      <c r="AM2629" s="51" t="str">
        <f>IF(ISERROR(VLOOKUP(AL2629,LISTAS·PAPP!$AD$4:$AE$334,2,0))," ",VLOOKUP(AL2629,LISTAS·PAPP!$AD$4:$AE$334,2,0))</f>
        <v xml:space="preserve"> </v>
      </c>
      <c r="AN2629" s="63"/>
      <c r="AO2629" s="64"/>
      <c r="AP2629" s="64"/>
      <c r="AQ2629" s="64"/>
      <c r="AR2629" s="64"/>
      <c r="AS2629" s="64"/>
      <c r="AT2629" s="64"/>
      <c r="AU2629" s="64"/>
      <c r="AV2629" s="64"/>
      <c r="AW2629" s="64"/>
      <c r="AX2629" s="64"/>
      <c r="AY2629" s="64"/>
      <c r="AZ2629" s="64"/>
      <c r="BA2629" s="53" t="str">
        <f t="shared" si="121"/>
        <v/>
      </c>
      <c r="BB2629" s="54" t="str">
        <f t="shared" si="122"/>
        <v/>
      </c>
      <c r="BC2629" s="55" t="str">
        <f t="shared" si="123"/>
        <v xml:space="preserve"> </v>
      </c>
    </row>
    <row r="2630" spans="1:55" x14ac:dyDescent="0.25">
      <c r="A2630" s="58"/>
      <c r="B2630" s="58"/>
      <c r="C2630" s="58"/>
      <c r="D2630" s="58"/>
      <c r="E2630" s="51" t="str">
        <f>IF(C2630&lt;&gt;"",VLOOKUP(MID(C2630,18,5),LISTAS·PAPP!$E$4:$F$76,2,0),"")</f>
        <v/>
      </c>
      <c r="F2630" s="58"/>
      <c r="G2630" s="51" t="str">
        <f>IF(F2630&lt;&gt;"",VLOOKUP(F2630,LISTAS·PAPP!$R$3:$T$221,3,0),"")</f>
        <v/>
      </c>
      <c r="H2630" s="58"/>
      <c r="I2630" s="66"/>
      <c r="J2630" s="66"/>
      <c r="K2630" s="67"/>
      <c r="L2630" s="66"/>
      <c r="M2630" s="60"/>
      <c r="N2630" s="60"/>
      <c r="O2630" s="60"/>
      <c r="P2630" s="60"/>
      <c r="Q2630" s="60"/>
      <c r="R2630" s="60"/>
      <c r="S2630" s="60"/>
      <c r="T2630" s="60"/>
      <c r="U2630" s="60"/>
      <c r="V2630" s="60"/>
      <c r="W2630" s="60"/>
      <c r="X2630" s="60"/>
      <c r="Y2630" s="52" t="str">
        <f>IF(A2630&lt;&gt;"",IF(D2630="DIRECCIÓN_DE_TRANSFERENCIAS","280 0031",VLOOKUP(C2630,LISTAS·PAPP!$C$3:$D$76,2,0)),"")</f>
        <v/>
      </c>
      <c r="Z2630" s="61"/>
      <c r="AA2630" s="62"/>
      <c r="AB2630" s="62"/>
      <c r="AC2630" s="65" t="str">
        <f>IF(D2630&lt;&gt;"",VLOOKUP(D2630,LISTAS·PAPP!$I$3:$M$16,2,0),"")</f>
        <v/>
      </c>
      <c r="AD2630" s="51" t="str">
        <f>IF(D2630&lt;&gt;"",VLOOKUP(D2630,LISTAS·PAPP!$I$3:$M$16,3,0),"")</f>
        <v/>
      </c>
      <c r="AE2630" s="52" t="str">
        <f>IF(D2630&lt;&gt;"",VLOOKUP(D2630,LISTAS·PAPP!$I$3:$M$16,4,0),"")</f>
        <v/>
      </c>
      <c r="AF2630" s="51" t="str">
        <f>IF(D2630&lt;&gt;"",VLOOKUP(D2630,LISTAS·PAPP!$I$3:$M$16,5,0),"")</f>
        <v/>
      </c>
      <c r="AG2630" s="52" t="str">
        <f>IF(AH2630&lt;&gt;"",VLOOKUP(AH2630,LISTAS·PAPP!$O$3:$P$74,2,0),"")</f>
        <v/>
      </c>
      <c r="AH2630" s="58"/>
      <c r="AI2630" s="60"/>
      <c r="AJ2630" s="51" t="str">
        <f>IF(AI2630&lt;&gt;"",VLOOKUP(AI2630,LISTAS·PAPP!$X$4:$Y$80,2,0),"")</f>
        <v/>
      </c>
      <c r="AK2630" s="58"/>
      <c r="AL2630" s="60"/>
      <c r="AM2630" s="51" t="str">
        <f>IF(ISERROR(VLOOKUP(AL2630,LISTAS·PAPP!$AD$4:$AE$334,2,0))," ",VLOOKUP(AL2630,LISTAS·PAPP!$AD$4:$AE$334,2,0))</f>
        <v xml:space="preserve"> </v>
      </c>
      <c r="AN2630" s="63"/>
      <c r="AO2630" s="64"/>
      <c r="AP2630" s="64"/>
      <c r="AQ2630" s="64"/>
      <c r="AR2630" s="64"/>
      <c r="AS2630" s="64"/>
      <c r="AT2630" s="64"/>
      <c r="AU2630" s="64"/>
      <c r="AV2630" s="64"/>
      <c r="AW2630" s="64"/>
      <c r="AX2630" s="64"/>
      <c r="AY2630" s="64"/>
      <c r="AZ2630" s="64"/>
      <c r="BA2630" s="53" t="str">
        <f t="shared" si="121"/>
        <v/>
      </c>
      <c r="BB2630" s="54" t="str">
        <f t="shared" si="122"/>
        <v/>
      </c>
      <c r="BC2630" s="55" t="str">
        <f t="shared" si="123"/>
        <v xml:space="preserve"> </v>
      </c>
    </row>
    <row r="2631" spans="1:55" x14ac:dyDescent="0.25">
      <c r="A2631" s="58"/>
      <c r="B2631" s="58"/>
      <c r="C2631" s="58"/>
      <c r="D2631" s="58"/>
      <c r="E2631" s="51" t="str">
        <f>IF(C2631&lt;&gt;"",VLOOKUP(MID(C2631,18,5),LISTAS·PAPP!$E$4:$F$76,2,0),"")</f>
        <v/>
      </c>
      <c r="F2631" s="58"/>
      <c r="G2631" s="51" t="str">
        <f>IF(F2631&lt;&gt;"",VLOOKUP(F2631,LISTAS·PAPP!$R$3:$T$221,3,0),"")</f>
        <v/>
      </c>
      <c r="H2631" s="58"/>
      <c r="I2631" s="66"/>
      <c r="J2631" s="66"/>
      <c r="K2631" s="67"/>
      <c r="L2631" s="66"/>
      <c r="M2631" s="60"/>
      <c r="N2631" s="60"/>
      <c r="O2631" s="60"/>
      <c r="P2631" s="60"/>
      <c r="Q2631" s="60"/>
      <c r="R2631" s="60"/>
      <c r="S2631" s="60"/>
      <c r="T2631" s="60"/>
      <c r="U2631" s="60"/>
      <c r="V2631" s="60"/>
      <c r="W2631" s="60"/>
      <c r="X2631" s="60"/>
      <c r="Y2631" s="52" t="str">
        <f>IF(A2631&lt;&gt;"",IF(D2631="DIRECCIÓN_DE_TRANSFERENCIAS","280 0031",VLOOKUP(C2631,LISTAS·PAPP!$C$3:$D$76,2,0)),"")</f>
        <v/>
      </c>
      <c r="Z2631" s="61"/>
      <c r="AA2631" s="62"/>
      <c r="AB2631" s="62"/>
      <c r="AC2631" s="65" t="str">
        <f>IF(D2631&lt;&gt;"",VLOOKUP(D2631,LISTAS·PAPP!$I$3:$M$16,2,0),"")</f>
        <v/>
      </c>
      <c r="AD2631" s="51" t="str">
        <f>IF(D2631&lt;&gt;"",VLOOKUP(D2631,LISTAS·PAPP!$I$3:$M$16,3,0),"")</f>
        <v/>
      </c>
      <c r="AE2631" s="52" t="str">
        <f>IF(D2631&lt;&gt;"",VLOOKUP(D2631,LISTAS·PAPP!$I$3:$M$16,4,0),"")</f>
        <v/>
      </c>
      <c r="AF2631" s="51" t="str">
        <f>IF(D2631&lt;&gt;"",VLOOKUP(D2631,LISTAS·PAPP!$I$3:$M$16,5,0),"")</f>
        <v/>
      </c>
      <c r="AG2631" s="52" t="str">
        <f>IF(AH2631&lt;&gt;"",VLOOKUP(AH2631,LISTAS·PAPP!$O$3:$P$74,2,0),"")</f>
        <v/>
      </c>
      <c r="AH2631" s="58"/>
      <c r="AI2631" s="60"/>
      <c r="AJ2631" s="51" t="str">
        <f>IF(AI2631&lt;&gt;"",VLOOKUP(AI2631,LISTAS·PAPP!$X$4:$Y$80,2,0),"")</f>
        <v/>
      </c>
      <c r="AK2631" s="58"/>
      <c r="AL2631" s="60"/>
      <c r="AM2631" s="51" t="str">
        <f>IF(ISERROR(VLOOKUP(AL2631,LISTAS·PAPP!$AD$4:$AE$334,2,0))," ",VLOOKUP(AL2631,LISTAS·PAPP!$AD$4:$AE$334,2,0))</f>
        <v xml:space="preserve"> </v>
      </c>
      <c r="AN2631" s="63"/>
      <c r="AO2631" s="64"/>
      <c r="AP2631" s="64"/>
      <c r="AQ2631" s="64"/>
      <c r="AR2631" s="64"/>
      <c r="AS2631" s="64"/>
      <c r="AT2631" s="64"/>
      <c r="AU2631" s="64"/>
      <c r="AV2631" s="64"/>
      <c r="AW2631" s="64"/>
      <c r="AX2631" s="64"/>
      <c r="AY2631" s="64"/>
      <c r="AZ2631" s="64"/>
      <c r="BA2631" s="53" t="str">
        <f t="shared" si="121"/>
        <v/>
      </c>
      <c r="BB2631" s="54" t="str">
        <f t="shared" si="122"/>
        <v/>
      </c>
      <c r="BC2631" s="55" t="str">
        <f t="shared" si="123"/>
        <v xml:space="preserve"> </v>
      </c>
    </row>
    <row r="2632" spans="1:55" x14ac:dyDescent="0.25">
      <c r="A2632" s="58"/>
      <c r="B2632" s="58"/>
      <c r="C2632" s="58"/>
      <c r="D2632" s="58"/>
      <c r="E2632" s="51" t="str">
        <f>IF(C2632&lt;&gt;"",VLOOKUP(MID(C2632,18,5),LISTAS·PAPP!$E$4:$F$76,2,0),"")</f>
        <v/>
      </c>
      <c r="F2632" s="58"/>
      <c r="G2632" s="51" t="str">
        <f>IF(F2632&lt;&gt;"",VLOOKUP(F2632,LISTAS·PAPP!$R$3:$T$221,3,0),"")</f>
        <v/>
      </c>
      <c r="H2632" s="58"/>
      <c r="I2632" s="66"/>
      <c r="J2632" s="66"/>
      <c r="K2632" s="67"/>
      <c r="L2632" s="66"/>
      <c r="M2632" s="60"/>
      <c r="N2632" s="60"/>
      <c r="O2632" s="60"/>
      <c r="P2632" s="60"/>
      <c r="Q2632" s="60"/>
      <c r="R2632" s="60"/>
      <c r="S2632" s="60"/>
      <c r="T2632" s="60"/>
      <c r="U2632" s="60"/>
      <c r="V2632" s="60"/>
      <c r="W2632" s="60"/>
      <c r="X2632" s="60"/>
      <c r="Y2632" s="52" t="str">
        <f>IF(A2632&lt;&gt;"",IF(D2632="DIRECCIÓN_DE_TRANSFERENCIAS","280 0031",VLOOKUP(C2632,LISTAS·PAPP!$C$3:$D$76,2,0)),"")</f>
        <v/>
      </c>
      <c r="Z2632" s="61"/>
      <c r="AA2632" s="62"/>
      <c r="AB2632" s="62"/>
      <c r="AC2632" s="65" t="str">
        <f>IF(D2632&lt;&gt;"",VLOOKUP(D2632,LISTAS·PAPP!$I$3:$M$16,2,0),"")</f>
        <v/>
      </c>
      <c r="AD2632" s="51" t="str">
        <f>IF(D2632&lt;&gt;"",VLOOKUP(D2632,LISTAS·PAPP!$I$3:$M$16,3,0),"")</f>
        <v/>
      </c>
      <c r="AE2632" s="52" t="str">
        <f>IF(D2632&lt;&gt;"",VLOOKUP(D2632,LISTAS·PAPP!$I$3:$M$16,4,0),"")</f>
        <v/>
      </c>
      <c r="AF2632" s="51" t="str">
        <f>IF(D2632&lt;&gt;"",VLOOKUP(D2632,LISTAS·PAPP!$I$3:$M$16,5,0),"")</f>
        <v/>
      </c>
      <c r="AG2632" s="52" t="str">
        <f>IF(AH2632&lt;&gt;"",VLOOKUP(AH2632,LISTAS·PAPP!$O$3:$P$74,2,0),"")</f>
        <v/>
      </c>
      <c r="AH2632" s="58"/>
      <c r="AI2632" s="60"/>
      <c r="AJ2632" s="51" t="str">
        <f>IF(AI2632&lt;&gt;"",VLOOKUP(AI2632,LISTAS·PAPP!$X$4:$Y$80,2,0),"")</f>
        <v/>
      </c>
      <c r="AK2632" s="58"/>
      <c r="AL2632" s="60"/>
      <c r="AM2632" s="51" t="str">
        <f>IF(ISERROR(VLOOKUP(AL2632,LISTAS·PAPP!$AD$4:$AE$334,2,0))," ",VLOOKUP(AL2632,LISTAS·PAPP!$AD$4:$AE$334,2,0))</f>
        <v xml:space="preserve"> </v>
      </c>
      <c r="AN2632" s="63"/>
      <c r="AO2632" s="64"/>
      <c r="AP2632" s="64"/>
      <c r="AQ2632" s="64"/>
      <c r="AR2632" s="64"/>
      <c r="AS2632" s="64"/>
      <c r="AT2632" s="64"/>
      <c r="AU2632" s="64"/>
      <c r="AV2632" s="64"/>
      <c r="AW2632" s="64"/>
      <c r="AX2632" s="64"/>
      <c r="AY2632" s="64"/>
      <c r="AZ2632" s="64"/>
      <c r="BA2632" s="53" t="str">
        <f t="shared" si="121"/>
        <v/>
      </c>
      <c r="BB2632" s="54" t="str">
        <f t="shared" si="122"/>
        <v/>
      </c>
      <c r="BC2632" s="55" t="str">
        <f t="shared" si="123"/>
        <v xml:space="preserve"> </v>
      </c>
    </row>
    <row r="2633" spans="1:55" x14ac:dyDescent="0.25">
      <c r="A2633" s="58"/>
      <c r="B2633" s="58"/>
      <c r="C2633" s="58"/>
      <c r="D2633" s="58"/>
      <c r="E2633" s="51" t="str">
        <f>IF(C2633&lt;&gt;"",VLOOKUP(MID(C2633,18,5),LISTAS·PAPP!$E$4:$F$76,2,0),"")</f>
        <v/>
      </c>
      <c r="F2633" s="58"/>
      <c r="G2633" s="51" t="str">
        <f>IF(F2633&lt;&gt;"",VLOOKUP(F2633,LISTAS·PAPP!$R$3:$T$221,3,0),"")</f>
        <v/>
      </c>
      <c r="H2633" s="58"/>
      <c r="I2633" s="66"/>
      <c r="J2633" s="66"/>
      <c r="K2633" s="67"/>
      <c r="L2633" s="66"/>
      <c r="M2633" s="60"/>
      <c r="N2633" s="60"/>
      <c r="O2633" s="60"/>
      <c r="P2633" s="60"/>
      <c r="Q2633" s="60"/>
      <c r="R2633" s="60"/>
      <c r="S2633" s="60"/>
      <c r="T2633" s="60"/>
      <c r="U2633" s="60"/>
      <c r="V2633" s="60"/>
      <c r="W2633" s="60"/>
      <c r="X2633" s="60"/>
      <c r="Y2633" s="52" t="str">
        <f>IF(A2633&lt;&gt;"",IF(D2633="DIRECCIÓN_DE_TRANSFERENCIAS","280 0031",VLOOKUP(C2633,LISTAS·PAPP!$C$3:$D$76,2,0)),"")</f>
        <v/>
      </c>
      <c r="Z2633" s="61"/>
      <c r="AA2633" s="62"/>
      <c r="AB2633" s="62"/>
      <c r="AC2633" s="65" t="str">
        <f>IF(D2633&lt;&gt;"",VLOOKUP(D2633,LISTAS·PAPP!$I$3:$M$16,2,0),"")</f>
        <v/>
      </c>
      <c r="AD2633" s="51" t="str">
        <f>IF(D2633&lt;&gt;"",VLOOKUP(D2633,LISTAS·PAPP!$I$3:$M$16,3,0),"")</f>
        <v/>
      </c>
      <c r="AE2633" s="52" t="str">
        <f>IF(D2633&lt;&gt;"",VLOOKUP(D2633,LISTAS·PAPP!$I$3:$M$16,4,0),"")</f>
        <v/>
      </c>
      <c r="AF2633" s="51" t="str">
        <f>IF(D2633&lt;&gt;"",VLOOKUP(D2633,LISTAS·PAPP!$I$3:$M$16,5,0),"")</f>
        <v/>
      </c>
      <c r="AG2633" s="52" t="str">
        <f>IF(AH2633&lt;&gt;"",VLOOKUP(AH2633,LISTAS·PAPP!$O$3:$P$74,2,0),"")</f>
        <v/>
      </c>
      <c r="AH2633" s="58"/>
      <c r="AI2633" s="60"/>
      <c r="AJ2633" s="51" t="str">
        <f>IF(AI2633&lt;&gt;"",VLOOKUP(AI2633,LISTAS·PAPP!$X$4:$Y$80,2,0),"")</f>
        <v/>
      </c>
      <c r="AK2633" s="58"/>
      <c r="AL2633" s="60"/>
      <c r="AM2633" s="51" t="str">
        <f>IF(ISERROR(VLOOKUP(AL2633,LISTAS·PAPP!$AD$4:$AE$334,2,0))," ",VLOOKUP(AL2633,LISTAS·PAPP!$AD$4:$AE$334,2,0))</f>
        <v xml:space="preserve"> </v>
      </c>
      <c r="AN2633" s="63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53" t="str">
        <f t="shared" si="121"/>
        <v/>
      </c>
      <c r="BB2633" s="54" t="str">
        <f t="shared" si="122"/>
        <v/>
      </c>
      <c r="BC2633" s="55" t="str">
        <f t="shared" si="123"/>
        <v xml:space="preserve"> </v>
      </c>
    </row>
    <row r="2634" spans="1:55" x14ac:dyDescent="0.25">
      <c r="A2634" s="58"/>
      <c r="B2634" s="58"/>
      <c r="C2634" s="58"/>
      <c r="D2634" s="58"/>
      <c r="E2634" s="51" t="str">
        <f>IF(C2634&lt;&gt;"",VLOOKUP(MID(C2634,18,5),LISTAS·PAPP!$E$4:$F$76,2,0),"")</f>
        <v/>
      </c>
      <c r="F2634" s="58"/>
      <c r="G2634" s="51" t="str">
        <f>IF(F2634&lt;&gt;"",VLOOKUP(F2634,LISTAS·PAPP!$R$3:$T$221,3,0),"")</f>
        <v/>
      </c>
      <c r="H2634" s="58"/>
      <c r="I2634" s="66"/>
      <c r="J2634" s="66"/>
      <c r="K2634" s="67"/>
      <c r="L2634" s="66"/>
      <c r="M2634" s="60"/>
      <c r="N2634" s="60"/>
      <c r="O2634" s="60"/>
      <c r="P2634" s="60"/>
      <c r="Q2634" s="60"/>
      <c r="R2634" s="60"/>
      <c r="S2634" s="60"/>
      <c r="T2634" s="60"/>
      <c r="U2634" s="60"/>
      <c r="V2634" s="60"/>
      <c r="W2634" s="60"/>
      <c r="X2634" s="60"/>
      <c r="Y2634" s="52" t="str">
        <f>IF(A2634&lt;&gt;"",IF(D2634="DIRECCIÓN_DE_TRANSFERENCIAS","280 0031",VLOOKUP(C2634,LISTAS·PAPP!$C$3:$D$76,2,0)),"")</f>
        <v/>
      </c>
      <c r="Z2634" s="61"/>
      <c r="AA2634" s="62"/>
      <c r="AB2634" s="62"/>
      <c r="AC2634" s="65" t="str">
        <f>IF(D2634&lt;&gt;"",VLOOKUP(D2634,LISTAS·PAPP!$I$3:$M$16,2,0),"")</f>
        <v/>
      </c>
      <c r="AD2634" s="51" t="str">
        <f>IF(D2634&lt;&gt;"",VLOOKUP(D2634,LISTAS·PAPP!$I$3:$M$16,3,0),"")</f>
        <v/>
      </c>
      <c r="AE2634" s="52" t="str">
        <f>IF(D2634&lt;&gt;"",VLOOKUP(D2634,LISTAS·PAPP!$I$3:$M$16,4,0),"")</f>
        <v/>
      </c>
      <c r="AF2634" s="51" t="str">
        <f>IF(D2634&lt;&gt;"",VLOOKUP(D2634,LISTAS·PAPP!$I$3:$M$16,5,0),"")</f>
        <v/>
      </c>
      <c r="AG2634" s="52" t="str">
        <f>IF(AH2634&lt;&gt;"",VLOOKUP(AH2634,LISTAS·PAPP!$O$3:$P$74,2,0),"")</f>
        <v/>
      </c>
      <c r="AH2634" s="58"/>
      <c r="AI2634" s="60"/>
      <c r="AJ2634" s="51" t="str">
        <f>IF(AI2634&lt;&gt;"",VLOOKUP(AI2634,LISTAS·PAPP!$X$4:$Y$80,2,0),"")</f>
        <v/>
      </c>
      <c r="AK2634" s="58"/>
      <c r="AL2634" s="60"/>
      <c r="AM2634" s="51" t="str">
        <f>IF(ISERROR(VLOOKUP(AL2634,LISTAS·PAPP!$AD$4:$AE$334,2,0))," ",VLOOKUP(AL2634,LISTAS·PAPP!$AD$4:$AE$334,2,0))</f>
        <v xml:space="preserve"> </v>
      </c>
      <c r="AN2634" s="63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53" t="str">
        <f t="shared" si="121"/>
        <v/>
      </c>
      <c r="BB2634" s="54" t="str">
        <f t="shared" si="122"/>
        <v/>
      </c>
      <c r="BC2634" s="55" t="str">
        <f t="shared" si="123"/>
        <v xml:space="preserve"> </v>
      </c>
    </row>
    <row r="2635" spans="1:55" x14ac:dyDescent="0.25">
      <c r="A2635" s="58"/>
      <c r="B2635" s="58"/>
      <c r="C2635" s="58"/>
      <c r="D2635" s="58"/>
      <c r="E2635" s="51" t="str">
        <f>IF(C2635&lt;&gt;"",VLOOKUP(MID(C2635,18,5),LISTAS·PAPP!$E$4:$F$76,2,0),"")</f>
        <v/>
      </c>
      <c r="F2635" s="58"/>
      <c r="G2635" s="51" t="str">
        <f>IF(F2635&lt;&gt;"",VLOOKUP(F2635,LISTAS·PAPP!$R$3:$T$221,3,0),"")</f>
        <v/>
      </c>
      <c r="H2635" s="58"/>
      <c r="I2635" s="66"/>
      <c r="J2635" s="66"/>
      <c r="K2635" s="67"/>
      <c r="L2635" s="66"/>
      <c r="M2635" s="60"/>
      <c r="N2635" s="60"/>
      <c r="O2635" s="60"/>
      <c r="P2635" s="60"/>
      <c r="Q2635" s="60"/>
      <c r="R2635" s="60"/>
      <c r="S2635" s="60"/>
      <c r="T2635" s="60"/>
      <c r="U2635" s="60"/>
      <c r="V2635" s="60"/>
      <c r="W2635" s="60"/>
      <c r="X2635" s="60"/>
      <c r="Y2635" s="52" t="str">
        <f>IF(A2635&lt;&gt;"",IF(D2635="DIRECCIÓN_DE_TRANSFERENCIAS","280 0031",VLOOKUP(C2635,LISTAS·PAPP!$C$3:$D$76,2,0)),"")</f>
        <v/>
      </c>
      <c r="Z2635" s="61"/>
      <c r="AA2635" s="62"/>
      <c r="AB2635" s="62"/>
      <c r="AC2635" s="65" t="str">
        <f>IF(D2635&lt;&gt;"",VLOOKUP(D2635,LISTAS·PAPP!$I$3:$M$16,2,0),"")</f>
        <v/>
      </c>
      <c r="AD2635" s="51" t="str">
        <f>IF(D2635&lt;&gt;"",VLOOKUP(D2635,LISTAS·PAPP!$I$3:$M$16,3,0),"")</f>
        <v/>
      </c>
      <c r="AE2635" s="52" t="str">
        <f>IF(D2635&lt;&gt;"",VLOOKUP(D2635,LISTAS·PAPP!$I$3:$M$16,4,0),"")</f>
        <v/>
      </c>
      <c r="AF2635" s="51" t="str">
        <f>IF(D2635&lt;&gt;"",VLOOKUP(D2635,LISTAS·PAPP!$I$3:$M$16,5,0),"")</f>
        <v/>
      </c>
      <c r="AG2635" s="52" t="str">
        <f>IF(AH2635&lt;&gt;"",VLOOKUP(AH2635,LISTAS·PAPP!$O$3:$P$74,2,0),"")</f>
        <v/>
      </c>
      <c r="AH2635" s="58"/>
      <c r="AI2635" s="60"/>
      <c r="AJ2635" s="51" t="str">
        <f>IF(AI2635&lt;&gt;"",VLOOKUP(AI2635,LISTAS·PAPP!$X$4:$Y$80,2,0),"")</f>
        <v/>
      </c>
      <c r="AK2635" s="58"/>
      <c r="AL2635" s="60"/>
      <c r="AM2635" s="51" t="str">
        <f>IF(ISERROR(VLOOKUP(AL2635,LISTAS·PAPP!$AD$4:$AE$334,2,0))," ",VLOOKUP(AL2635,LISTAS·PAPP!$AD$4:$AE$334,2,0))</f>
        <v xml:space="preserve"> </v>
      </c>
      <c r="AN2635" s="63"/>
      <c r="AO2635" s="64"/>
      <c r="AP2635" s="64"/>
      <c r="AQ2635" s="64"/>
      <c r="AR2635" s="64"/>
      <c r="AS2635" s="64"/>
      <c r="AT2635" s="64"/>
      <c r="AU2635" s="64"/>
      <c r="AV2635" s="64"/>
      <c r="AW2635" s="64"/>
      <c r="AX2635" s="64"/>
      <c r="AY2635" s="64"/>
      <c r="AZ2635" s="64"/>
      <c r="BA2635" s="53" t="str">
        <f t="shared" si="121"/>
        <v/>
      </c>
      <c r="BB2635" s="54" t="str">
        <f t="shared" si="122"/>
        <v/>
      </c>
      <c r="BC2635" s="55" t="str">
        <f t="shared" si="123"/>
        <v xml:space="preserve"> </v>
      </c>
    </row>
    <row r="2636" spans="1:55" x14ac:dyDescent="0.25">
      <c r="A2636" s="58"/>
      <c r="B2636" s="58"/>
      <c r="C2636" s="58"/>
      <c r="D2636" s="58"/>
      <c r="E2636" s="51" t="str">
        <f>IF(C2636&lt;&gt;"",VLOOKUP(MID(C2636,18,5),LISTAS·PAPP!$E$4:$F$76,2,0),"")</f>
        <v/>
      </c>
      <c r="F2636" s="58"/>
      <c r="G2636" s="51" t="str">
        <f>IF(F2636&lt;&gt;"",VLOOKUP(F2636,LISTAS·PAPP!$R$3:$T$221,3,0),"")</f>
        <v/>
      </c>
      <c r="H2636" s="58"/>
      <c r="I2636" s="66"/>
      <c r="J2636" s="66"/>
      <c r="K2636" s="67"/>
      <c r="L2636" s="66"/>
      <c r="M2636" s="60"/>
      <c r="N2636" s="60"/>
      <c r="O2636" s="60"/>
      <c r="P2636" s="60"/>
      <c r="Q2636" s="60"/>
      <c r="R2636" s="60"/>
      <c r="S2636" s="60"/>
      <c r="T2636" s="60"/>
      <c r="U2636" s="60"/>
      <c r="V2636" s="60"/>
      <c r="W2636" s="60"/>
      <c r="X2636" s="60"/>
      <c r="Y2636" s="52" t="str">
        <f>IF(A2636&lt;&gt;"",IF(D2636="DIRECCIÓN_DE_TRANSFERENCIAS","280 0031",VLOOKUP(C2636,LISTAS·PAPP!$C$3:$D$76,2,0)),"")</f>
        <v/>
      </c>
      <c r="Z2636" s="61"/>
      <c r="AA2636" s="62"/>
      <c r="AB2636" s="62"/>
      <c r="AC2636" s="65" t="str">
        <f>IF(D2636&lt;&gt;"",VLOOKUP(D2636,LISTAS·PAPP!$I$3:$M$16,2,0),"")</f>
        <v/>
      </c>
      <c r="AD2636" s="51" t="str">
        <f>IF(D2636&lt;&gt;"",VLOOKUP(D2636,LISTAS·PAPP!$I$3:$M$16,3,0),"")</f>
        <v/>
      </c>
      <c r="AE2636" s="52" t="str">
        <f>IF(D2636&lt;&gt;"",VLOOKUP(D2636,LISTAS·PAPP!$I$3:$M$16,4,0),"")</f>
        <v/>
      </c>
      <c r="AF2636" s="51" t="str">
        <f>IF(D2636&lt;&gt;"",VLOOKUP(D2636,LISTAS·PAPP!$I$3:$M$16,5,0),"")</f>
        <v/>
      </c>
      <c r="AG2636" s="52" t="str">
        <f>IF(AH2636&lt;&gt;"",VLOOKUP(AH2636,LISTAS·PAPP!$O$3:$P$74,2,0),"")</f>
        <v/>
      </c>
      <c r="AH2636" s="58"/>
      <c r="AI2636" s="60"/>
      <c r="AJ2636" s="51" t="str">
        <f>IF(AI2636&lt;&gt;"",VLOOKUP(AI2636,LISTAS·PAPP!$X$4:$Y$80,2,0),"")</f>
        <v/>
      </c>
      <c r="AK2636" s="58"/>
      <c r="AL2636" s="60"/>
      <c r="AM2636" s="51" t="str">
        <f>IF(ISERROR(VLOOKUP(AL2636,LISTAS·PAPP!$AD$4:$AE$334,2,0))," ",VLOOKUP(AL2636,LISTAS·PAPP!$AD$4:$AE$334,2,0))</f>
        <v xml:space="preserve"> </v>
      </c>
      <c r="AN2636" s="63"/>
      <c r="AO2636" s="64"/>
      <c r="AP2636" s="64"/>
      <c r="AQ2636" s="64"/>
      <c r="AR2636" s="64"/>
      <c r="AS2636" s="64"/>
      <c r="AT2636" s="64"/>
      <c r="AU2636" s="64"/>
      <c r="AV2636" s="64"/>
      <c r="AW2636" s="64"/>
      <c r="AX2636" s="64"/>
      <c r="AY2636" s="64"/>
      <c r="AZ2636" s="64"/>
      <c r="BA2636" s="53" t="str">
        <f t="shared" si="121"/>
        <v/>
      </c>
      <c r="BB2636" s="54" t="str">
        <f t="shared" si="122"/>
        <v/>
      </c>
      <c r="BC2636" s="55" t="str">
        <f t="shared" si="123"/>
        <v xml:space="preserve"> </v>
      </c>
    </row>
    <row r="2637" spans="1:55" x14ac:dyDescent="0.25">
      <c r="A2637" s="58"/>
      <c r="B2637" s="58"/>
      <c r="C2637" s="58"/>
      <c r="D2637" s="58"/>
      <c r="E2637" s="51" t="str">
        <f>IF(C2637&lt;&gt;"",VLOOKUP(MID(C2637,18,5),LISTAS·PAPP!$E$4:$F$76,2,0),"")</f>
        <v/>
      </c>
      <c r="F2637" s="58"/>
      <c r="G2637" s="51" t="str">
        <f>IF(F2637&lt;&gt;"",VLOOKUP(F2637,LISTAS·PAPP!$R$3:$T$221,3,0),"")</f>
        <v/>
      </c>
      <c r="H2637" s="58"/>
      <c r="I2637" s="66"/>
      <c r="J2637" s="66"/>
      <c r="K2637" s="67"/>
      <c r="L2637" s="66"/>
      <c r="M2637" s="60"/>
      <c r="N2637" s="60"/>
      <c r="O2637" s="60"/>
      <c r="P2637" s="60"/>
      <c r="Q2637" s="60"/>
      <c r="R2637" s="60"/>
      <c r="S2637" s="60"/>
      <c r="T2637" s="60"/>
      <c r="U2637" s="60"/>
      <c r="V2637" s="60"/>
      <c r="W2637" s="60"/>
      <c r="X2637" s="60"/>
      <c r="Y2637" s="52" t="str">
        <f>IF(A2637&lt;&gt;"",IF(D2637="DIRECCIÓN_DE_TRANSFERENCIAS","280 0031",VLOOKUP(C2637,LISTAS·PAPP!$C$3:$D$76,2,0)),"")</f>
        <v/>
      </c>
      <c r="Z2637" s="61"/>
      <c r="AA2637" s="62"/>
      <c r="AB2637" s="62"/>
      <c r="AC2637" s="65" t="str">
        <f>IF(D2637&lt;&gt;"",VLOOKUP(D2637,LISTAS·PAPP!$I$3:$M$16,2,0),"")</f>
        <v/>
      </c>
      <c r="AD2637" s="51" t="str">
        <f>IF(D2637&lt;&gt;"",VLOOKUP(D2637,LISTAS·PAPP!$I$3:$M$16,3,0),"")</f>
        <v/>
      </c>
      <c r="AE2637" s="52" t="str">
        <f>IF(D2637&lt;&gt;"",VLOOKUP(D2637,LISTAS·PAPP!$I$3:$M$16,4,0),"")</f>
        <v/>
      </c>
      <c r="AF2637" s="51" t="str">
        <f>IF(D2637&lt;&gt;"",VLOOKUP(D2637,LISTAS·PAPP!$I$3:$M$16,5,0),"")</f>
        <v/>
      </c>
      <c r="AG2637" s="52" t="str">
        <f>IF(AH2637&lt;&gt;"",VLOOKUP(AH2637,LISTAS·PAPP!$O$3:$P$74,2,0),"")</f>
        <v/>
      </c>
      <c r="AH2637" s="58"/>
      <c r="AI2637" s="60"/>
      <c r="AJ2637" s="51" t="str">
        <f>IF(AI2637&lt;&gt;"",VLOOKUP(AI2637,LISTAS·PAPP!$X$4:$Y$80,2,0),"")</f>
        <v/>
      </c>
      <c r="AK2637" s="58"/>
      <c r="AL2637" s="60"/>
      <c r="AM2637" s="51" t="str">
        <f>IF(ISERROR(VLOOKUP(AL2637,LISTAS·PAPP!$AD$4:$AE$334,2,0))," ",VLOOKUP(AL2637,LISTAS·PAPP!$AD$4:$AE$334,2,0))</f>
        <v xml:space="preserve"> </v>
      </c>
      <c r="AN2637" s="63"/>
      <c r="AO2637" s="64"/>
      <c r="AP2637" s="64"/>
      <c r="AQ2637" s="64"/>
      <c r="AR2637" s="64"/>
      <c r="AS2637" s="64"/>
      <c r="AT2637" s="64"/>
      <c r="AU2637" s="64"/>
      <c r="AV2637" s="64"/>
      <c r="AW2637" s="64"/>
      <c r="AX2637" s="64"/>
      <c r="AY2637" s="64"/>
      <c r="AZ2637" s="64"/>
      <c r="BA2637" s="53" t="str">
        <f t="shared" si="121"/>
        <v/>
      </c>
      <c r="BB2637" s="54" t="str">
        <f t="shared" si="122"/>
        <v/>
      </c>
      <c r="BC2637" s="55" t="str">
        <f t="shared" si="123"/>
        <v xml:space="preserve"> </v>
      </c>
    </row>
    <row r="2638" spans="1:55" x14ac:dyDescent="0.25">
      <c r="A2638" s="58"/>
      <c r="B2638" s="58"/>
      <c r="C2638" s="58"/>
      <c r="D2638" s="58"/>
      <c r="E2638" s="51" t="str">
        <f>IF(C2638&lt;&gt;"",VLOOKUP(MID(C2638,18,5),LISTAS·PAPP!$E$4:$F$76,2,0),"")</f>
        <v/>
      </c>
      <c r="F2638" s="58"/>
      <c r="G2638" s="51" t="str">
        <f>IF(F2638&lt;&gt;"",VLOOKUP(F2638,LISTAS·PAPP!$R$3:$T$221,3,0),"")</f>
        <v/>
      </c>
      <c r="H2638" s="58"/>
      <c r="I2638" s="66"/>
      <c r="J2638" s="66"/>
      <c r="K2638" s="67"/>
      <c r="L2638" s="66"/>
      <c r="M2638" s="60"/>
      <c r="N2638" s="60"/>
      <c r="O2638" s="60"/>
      <c r="P2638" s="60"/>
      <c r="Q2638" s="60"/>
      <c r="R2638" s="60"/>
      <c r="S2638" s="60"/>
      <c r="T2638" s="60"/>
      <c r="U2638" s="60"/>
      <c r="V2638" s="60"/>
      <c r="W2638" s="60"/>
      <c r="X2638" s="60"/>
      <c r="Y2638" s="52" t="str">
        <f>IF(A2638&lt;&gt;"",IF(D2638="DIRECCIÓN_DE_TRANSFERENCIAS","280 0031",VLOOKUP(C2638,LISTAS·PAPP!$C$3:$D$76,2,0)),"")</f>
        <v/>
      </c>
      <c r="Z2638" s="61"/>
      <c r="AA2638" s="62"/>
      <c r="AB2638" s="62"/>
      <c r="AC2638" s="65" t="str">
        <f>IF(D2638&lt;&gt;"",VLOOKUP(D2638,LISTAS·PAPP!$I$3:$M$16,2,0),"")</f>
        <v/>
      </c>
      <c r="AD2638" s="51" t="str">
        <f>IF(D2638&lt;&gt;"",VLOOKUP(D2638,LISTAS·PAPP!$I$3:$M$16,3,0),"")</f>
        <v/>
      </c>
      <c r="AE2638" s="52" t="str">
        <f>IF(D2638&lt;&gt;"",VLOOKUP(D2638,LISTAS·PAPP!$I$3:$M$16,4,0),"")</f>
        <v/>
      </c>
      <c r="AF2638" s="51" t="str">
        <f>IF(D2638&lt;&gt;"",VLOOKUP(D2638,LISTAS·PAPP!$I$3:$M$16,5,0),"")</f>
        <v/>
      </c>
      <c r="AG2638" s="52" t="str">
        <f>IF(AH2638&lt;&gt;"",VLOOKUP(AH2638,LISTAS·PAPP!$O$3:$P$74,2,0),"")</f>
        <v/>
      </c>
      <c r="AH2638" s="58"/>
      <c r="AI2638" s="60"/>
      <c r="AJ2638" s="51" t="str">
        <f>IF(AI2638&lt;&gt;"",VLOOKUP(AI2638,LISTAS·PAPP!$X$4:$Y$80,2,0),"")</f>
        <v/>
      </c>
      <c r="AK2638" s="58"/>
      <c r="AL2638" s="60"/>
      <c r="AM2638" s="51" t="str">
        <f>IF(ISERROR(VLOOKUP(AL2638,LISTAS·PAPP!$AD$4:$AE$334,2,0))," ",VLOOKUP(AL2638,LISTAS·PAPP!$AD$4:$AE$334,2,0))</f>
        <v xml:space="preserve"> </v>
      </c>
      <c r="AN2638" s="63"/>
      <c r="AO2638" s="64"/>
      <c r="AP2638" s="64"/>
      <c r="AQ2638" s="64"/>
      <c r="AR2638" s="64"/>
      <c r="AS2638" s="64"/>
      <c r="AT2638" s="64"/>
      <c r="AU2638" s="64"/>
      <c r="AV2638" s="64"/>
      <c r="AW2638" s="64"/>
      <c r="AX2638" s="64"/>
      <c r="AY2638" s="64"/>
      <c r="AZ2638" s="64"/>
      <c r="BA2638" s="53" t="str">
        <f t="shared" ref="BA2638:BA2701" si="124">IF(A2638&lt;&gt;"",SUM(AO2638:AZ2638),"")</f>
        <v/>
      </c>
      <c r="BB2638" s="54" t="str">
        <f t="shared" ref="BB2638:BB2701" si="125">IF(A2638&lt;&gt;"",IF(AN2638&lt;&gt;"",IF(AN2638=BA2638,"OK",AN2638-BA2638),IF(AND(AN2638="",BA2638=""),"",AN2638-BA2638)),"")</f>
        <v/>
      </c>
      <c r="BC2638" s="55" t="str">
        <f t="shared" ref="BC2638:BC2701" si="126">IF(A2638&lt;&gt;"",IF(A2638="","Escoger Nivel 0;",)&amp;" "&amp;(IF(B2638="","Escoger Nivel 1",)&amp;" "&amp;(IF(C2638="","Escoger Nivel 2;",)&amp;" "&amp;(IF(D2638="","Escoger Nivel 3",)&amp;" "&amp;(IF(F2638="","Escoger Cantón;",)&amp;" "&amp;(IF(H2638="","Escoger Obj. Estratégico Institucional N1;",)&amp;" "&amp;(IF(I2638="","Colocar Componente del Proyecto;",)&amp;" "&amp;(IF(J2638="","Colocar Actvidad del PAPP;",)&amp;" "&amp;(IF(K2638="","Colocar Metas;",)&amp;" "&amp;(IF(L2638="","Colocar Indicador;",)&amp;" "&amp;(IF(Z2638="","Escoger Código Fuente;",)&amp;" "&amp;(IF(AA2638="","Colocar Código Organismo;",)&amp;" "&amp;(IF(AB2638="","Colocar Código Correlativo;",)&amp;" "&amp;(IF(AH2638="","Escoger Actividad eSIGEF;",)&amp;" "&amp;(IF(AI2638="","Escoger Código Politicas de Igualdad;",)&amp;" "&amp;(IF(AK2638="","Escoger Grupo de Gasto;",)&amp;" "&amp;(IF(AL2638="","Escoger Ítem Presupuestario;",)))))))))))))))))," ")</f>
        <v xml:space="preserve"> </v>
      </c>
    </row>
    <row r="2639" spans="1:55" x14ac:dyDescent="0.25">
      <c r="A2639" s="58"/>
      <c r="B2639" s="58"/>
      <c r="C2639" s="58"/>
      <c r="D2639" s="58"/>
      <c r="E2639" s="51" t="str">
        <f>IF(C2639&lt;&gt;"",VLOOKUP(MID(C2639,18,5),LISTAS·PAPP!$E$4:$F$76,2,0),"")</f>
        <v/>
      </c>
      <c r="F2639" s="58"/>
      <c r="G2639" s="51" t="str">
        <f>IF(F2639&lt;&gt;"",VLOOKUP(F2639,LISTAS·PAPP!$R$3:$T$221,3,0),"")</f>
        <v/>
      </c>
      <c r="H2639" s="58"/>
      <c r="I2639" s="66"/>
      <c r="J2639" s="66"/>
      <c r="K2639" s="67"/>
      <c r="L2639" s="66"/>
      <c r="M2639" s="60"/>
      <c r="N2639" s="60"/>
      <c r="O2639" s="60"/>
      <c r="P2639" s="60"/>
      <c r="Q2639" s="60"/>
      <c r="R2639" s="60"/>
      <c r="S2639" s="60"/>
      <c r="T2639" s="60"/>
      <c r="U2639" s="60"/>
      <c r="V2639" s="60"/>
      <c r="W2639" s="60"/>
      <c r="X2639" s="60"/>
      <c r="Y2639" s="52" t="str">
        <f>IF(A2639&lt;&gt;"",IF(D2639="DIRECCIÓN_DE_TRANSFERENCIAS","280 0031",VLOOKUP(C2639,LISTAS·PAPP!$C$3:$D$76,2,0)),"")</f>
        <v/>
      </c>
      <c r="Z2639" s="61"/>
      <c r="AA2639" s="62"/>
      <c r="AB2639" s="62"/>
      <c r="AC2639" s="65" t="str">
        <f>IF(D2639&lt;&gt;"",VLOOKUP(D2639,LISTAS·PAPP!$I$3:$M$16,2,0),"")</f>
        <v/>
      </c>
      <c r="AD2639" s="51" t="str">
        <f>IF(D2639&lt;&gt;"",VLOOKUP(D2639,LISTAS·PAPP!$I$3:$M$16,3,0),"")</f>
        <v/>
      </c>
      <c r="AE2639" s="52" t="str">
        <f>IF(D2639&lt;&gt;"",VLOOKUP(D2639,LISTAS·PAPP!$I$3:$M$16,4,0),"")</f>
        <v/>
      </c>
      <c r="AF2639" s="51" t="str">
        <f>IF(D2639&lt;&gt;"",VLOOKUP(D2639,LISTAS·PAPP!$I$3:$M$16,5,0),"")</f>
        <v/>
      </c>
      <c r="AG2639" s="52" t="str">
        <f>IF(AH2639&lt;&gt;"",VLOOKUP(AH2639,LISTAS·PAPP!$O$3:$P$74,2,0),"")</f>
        <v/>
      </c>
      <c r="AH2639" s="58"/>
      <c r="AI2639" s="60"/>
      <c r="AJ2639" s="51" t="str">
        <f>IF(AI2639&lt;&gt;"",VLOOKUP(AI2639,LISTAS·PAPP!$X$4:$Y$80,2,0),"")</f>
        <v/>
      </c>
      <c r="AK2639" s="58"/>
      <c r="AL2639" s="60"/>
      <c r="AM2639" s="51" t="str">
        <f>IF(ISERROR(VLOOKUP(AL2639,LISTAS·PAPP!$AD$4:$AE$334,2,0))," ",VLOOKUP(AL2639,LISTAS·PAPP!$AD$4:$AE$334,2,0))</f>
        <v xml:space="preserve"> </v>
      </c>
      <c r="AN2639" s="63"/>
      <c r="AO2639" s="64"/>
      <c r="AP2639" s="64"/>
      <c r="AQ2639" s="64"/>
      <c r="AR2639" s="64"/>
      <c r="AS2639" s="64"/>
      <c r="AT2639" s="64"/>
      <c r="AU2639" s="64"/>
      <c r="AV2639" s="64"/>
      <c r="AW2639" s="64"/>
      <c r="AX2639" s="64"/>
      <c r="AY2639" s="64"/>
      <c r="AZ2639" s="64"/>
      <c r="BA2639" s="53" t="str">
        <f t="shared" si="124"/>
        <v/>
      </c>
      <c r="BB2639" s="54" t="str">
        <f t="shared" si="125"/>
        <v/>
      </c>
      <c r="BC2639" s="55" t="str">
        <f t="shared" si="126"/>
        <v xml:space="preserve"> </v>
      </c>
    </row>
    <row r="2640" spans="1:55" x14ac:dyDescent="0.25">
      <c r="A2640" s="58"/>
      <c r="B2640" s="58"/>
      <c r="C2640" s="58"/>
      <c r="D2640" s="58"/>
      <c r="E2640" s="51" t="str">
        <f>IF(C2640&lt;&gt;"",VLOOKUP(MID(C2640,18,5),LISTAS·PAPP!$E$4:$F$76,2,0),"")</f>
        <v/>
      </c>
      <c r="F2640" s="58"/>
      <c r="G2640" s="51" t="str">
        <f>IF(F2640&lt;&gt;"",VLOOKUP(F2640,LISTAS·PAPP!$R$3:$T$221,3,0),"")</f>
        <v/>
      </c>
      <c r="H2640" s="58"/>
      <c r="I2640" s="66"/>
      <c r="J2640" s="66"/>
      <c r="K2640" s="67"/>
      <c r="L2640" s="66"/>
      <c r="M2640" s="60"/>
      <c r="N2640" s="60"/>
      <c r="O2640" s="60"/>
      <c r="P2640" s="60"/>
      <c r="Q2640" s="60"/>
      <c r="R2640" s="60"/>
      <c r="S2640" s="60"/>
      <c r="T2640" s="60"/>
      <c r="U2640" s="60"/>
      <c r="V2640" s="60"/>
      <c r="W2640" s="60"/>
      <c r="X2640" s="60"/>
      <c r="Y2640" s="52" t="str">
        <f>IF(A2640&lt;&gt;"",IF(D2640="DIRECCIÓN_DE_TRANSFERENCIAS","280 0031",VLOOKUP(C2640,LISTAS·PAPP!$C$3:$D$76,2,0)),"")</f>
        <v/>
      </c>
      <c r="Z2640" s="61"/>
      <c r="AA2640" s="62"/>
      <c r="AB2640" s="62"/>
      <c r="AC2640" s="65" t="str">
        <f>IF(D2640&lt;&gt;"",VLOOKUP(D2640,LISTAS·PAPP!$I$3:$M$16,2,0),"")</f>
        <v/>
      </c>
      <c r="AD2640" s="51" t="str">
        <f>IF(D2640&lt;&gt;"",VLOOKUP(D2640,LISTAS·PAPP!$I$3:$M$16,3,0),"")</f>
        <v/>
      </c>
      <c r="AE2640" s="52" t="str">
        <f>IF(D2640&lt;&gt;"",VLOOKUP(D2640,LISTAS·PAPP!$I$3:$M$16,4,0),"")</f>
        <v/>
      </c>
      <c r="AF2640" s="51" t="str">
        <f>IF(D2640&lt;&gt;"",VLOOKUP(D2640,LISTAS·PAPP!$I$3:$M$16,5,0),"")</f>
        <v/>
      </c>
      <c r="AG2640" s="52" t="str">
        <f>IF(AH2640&lt;&gt;"",VLOOKUP(AH2640,LISTAS·PAPP!$O$3:$P$74,2,0),"")</f>
        <v/>
      </c>
      <c r="AH2640" s="58"/>
      <c r="AI2640" s="60"/>
      <c r="AJ2640" s="51" t="str">
        <f>IF(AI2640&lt;&gt;"",VLOOKUP(AI2640,LISTAS·PAPP!$X$4:$Y$80,2,0),"")</f>
        <v/>
      </c>
      <c r="AK2640" s="58"/>
      <c r="AL2640" s="60"/>
      <c r="AM2640" s="51" t="str">
        <f>IF(ISERROR(VLOOKUP(AL2640,LISTAS·PAPP!$AD$4:$AE$334,2,0))," ",VLOOKUP(AL2640,LISTAS·PAPP!$AD$4:$AE$334,2,0))</f>
        <v xml:space="preserve"> </v>
      </c>
      <c r="AN2640" s="63"/>
      <c r="AO2640" s="64"/>
      <c r="AP2640" s="64"/>
      <c r="AQ2640" s="64"/>
      <c r="AR2640" s="64"/>
      <c r="AS2640" s="64"/>
      <c r="AT2640" s="64"/>
      <c r="AU2640" s="64"/>
      <c r="AV2640" s="64"/>
      <c r="AW2640" s="64"/>
      <c r="AX2640" s="64"/>
      <c r="AY2640" s="64"/>
      <c r="AZ2640" s="64"/>
      <c r="BA2640" s="53" t="str">
        <f t="shared" si="124"/>
        <v/>
      </c>
      <c r="BB2640" s="54" t="str">
        <f t="shared" si="125"/>
        <v/>
      </c>
      <c r="BC2640" s="55" t="str">
        <f t="shared" si="126"/>
        <v xml:space="preserve"> </v>
      </c>
    </row>
    <row r="2641" spans="1:55" x14ac:dyDescent="0.25">
      <c r="A2641" s="58"/>
      <c r="B2641" s="58"/>
      <c r="C2641" s="58"/>
      <c r="D2641" s="58"/>
      <c r="E2641" s="51" t="str">
        <f>IF(C2641&lt;&gt;"",VLOOKUP(MID(C2641,18,5),LISTAS·PAPP!$E$4:$F$76,2,0),"")</f>
        <v/>
      </c>
      <c r="F2641" s="58"/>
      <c r="G2641" s="51" t="str">
        <f>IF(F2641&lt;&gt;"",VLOOKUP(F2641,LISTAS·PAPP!$R$3:$T$221,3,0),"")</f>
        <v/>
      </c>
      <c r="H2641" s="58"/>
      <c r="I2641" s="66"/>
      <c r="J2641" s="66"/>
      <c r="K2641" s="67"/>
      <c r="L2641" s="66"/>
      <c r="M2641" s="60"/>
      <c r="N2641" s="60"/>
      <c r="O2641" s="60"/>
      <c r="P2641" s="60"/>
      <c r="Q2641" s="60"/>
      <c r="R2641" s="60"/>
      <c r="S2641" s="60"/>
      <c r="T2641" s="60"/>
      <c r="U2641" s="60"/>
      <c r="V2641" s="60"/>
      <c r="W2641" s="60"/>
      <c r="X2641" s="60"/>
      <c r="Y2641" s="52" t="str">
        <f>IF(A2641&lt;&gt;"",IF(D2641="DIRECCIÓN_DE_TRANSFERENCIAS","280 0031",VLOOKUP(C2641,LISTAS·PAPP!$C$3:$D$76,2,0)),"")</f>
        <v/>
      </c>
      <c r="Z2641" s="61"/>
      <c r="AA2641" s="62"/>
      <c r="AB2641" s="62"/>
      <c r="AC2641" s="65" t="str">
        <f>IF(D2641&lt;&gt;"",VLOOKUP(D2641,LISTAS·PAPP!$I$3:$M$16,2,0),"")</f>
        <v/>
      </c>
      <c r="AD2641" s="51" t="str">
        <f>IF(D2641&lt;&gt;"",VLOOKUP(D2641,LISTAS·PAPP!$I$3:$M$16,3,0),"")</f>
        <v/>
      </c>
      <c r="AE2641" s="52" t="str">
        <f>IF(D2641&lt;&gt;"",VLOOKUP(D2641,LISTAS·PAPP!$I$3:$M$16,4,0),"")</f>
        <v/>
      </c>
      <c r="AF2641" s="51" t="str">
        <f>IF(D2641&lt;&gt;"",VLOOKUP(D2641,LISTAS·PAPP!$I$3:$M$16,5,0),"")</f>
        <v/>
      </c>
      <c r="AG2641" s="52" t="str">
        <f>IF(AH2641&lt;&gt;"",VLOOKUP(AH2641,LISTAS·PAPP!$O$3:$P$74,2,0),"")</f>
        <v/>
      </c>
      <c r="AH2641" s="58"/>
      <c r="AI2641" s="60"/>
      <c r="AJ2641" s="51" t="str">
        <f>IF(AI2641&lt;&gt;"",VLOOKUP(AI2641,LISTAS·PAPP!$X$4:$Y$80,2,0),"")</f>
        <v/>
      </c>
      <c r="AK2641" s="58"/>
      <c r="AL2641" s="60"/>
      <c r="AM2641" s="51" t="str">
        <f>IF(ISERROR(VLOOKUP(AL2641,LISTAS·PAPP!$AD$4:$AE$334,2,0))," ",VLOOKUP(AL2641,LISTAS·PAPP!$AD$4:$AE$334,2,0))</f>
        <v xml:space="preserve"> </v>
      </c>
      <c r="AN2641" s="63"/>
      <c r="AO2641" s="64"/>
      <c r="AP2641" s="64"/>
      <c r="AQ2641" s="64"/>
      <c r="AR2641" s="64"/>
      <c r="AS2641" s="64"/>
      <c r="AT2641" s="64"/>
      <c r="AU2641" s="64"/>
      <c r="AV2641" s="64"/>
      <c r="AW2641" s="64"/>
      <c r="AX2641" s="64"/>
      <c r="AY2641" s="64"/>
      <c r="AZ2641" s="64"/>
      <c r="BA2641" s="53" t="str">
        <f t="shared" si="124"/>
        <v/>
      </c>
      <c r="BB2641" s="54" t="str">
        <f t="shared" si="125"/>
        <v/>
      </c>
      <c r="BC2641" s="55" t="str">
        <f t="shared" si="126"/>
        <v xml:space="preserve"> </v>
      </c>
    </row>
    <row r="2642" spans="1:55" x14ac:dyDescent="0.25">
      <c r="A2642" s="58"/>
      <c r="B2642" s="58"/>
      <c r="C2642" s="58"/>
      <c r="D2642" s="58"/>
      <c r="E2642" s="51" t="str">
        <f>IF(C2642&lt;&gt;"",VLOOKUP(MID(C2642,18,5),LISTAS·PAPP!$E$4:$F$76,2,0),"")</f>
        <v/>
      </c>
      <c r="F2642" s="58"/>
      <c r="G2642" s="51" t="str">
        <f>IF(F2642&lt;&gt;"",VLOOKUP(F2642,LISTAS·PAPP!$R$3:$T$221,3,0),"")</f>
        <v/>
      </c>
      <c r="H2642" s="58"/>
      <c r="I2642" s="66"/>
      <c r="J2642" s="66"/>
      <c r="K2642" s="67"/>
      <c r="L2642" s="66"/>
      <c r="M2642" s="60"/>
      <c r="N2642" s="60"/>
      <c r="O2642" s="60"/>
      <c r="P2642" s="60"/>
      <c r="Q2642" s="60"/>
      <c r="R2642" s="60"/>
      <c r="S2642" s="60"/>
      <c r="T2642" s="60"/>
      <c r="U2642" s="60"/>
      <c r="V2642" s="60"/>
      <c r="W2642" s="60"/>
      <c r="X2642" s="60"/>
      <c r="Y2642" s="52" t="str">
        <f>IF(A2642&lt;&gt;"",IF(D2642="DIRECCIÓN_DE_TRANSFERENCIAS","280 0031",VLOOKUP(C2642,LISTAS·PAPP!$C$3:$D$76,2,0)),"")</f>
        <v/>
      </c>
      <c r="Z2642" s="61"/>
      <c r="AA2642" s="62"/>
      <c r="AB2642" s="62"/>
      <c r="AC2642" s="65" t="str">
        <f>IF(D2642&lt;&gt;"",VLOOKUP(D2642,LISTAS·PAPP!$I$3:$M$16,2,0),"")</f>
        <v/>
      </c>
      <c r="AD2642" s="51" t="str">
        <f>IF(D2642&lt;&gt;"",VLOOKUP(D2642,LISTAS·PAPP!$I$3:$M$16,3,0),"")</f>
        <v/>
      </c>
      <c r="AE2642" s="52" t="str">
        <f>IF(D2642&lt;&gt;"",VLOOKUP(D2642,LISTAS·PAPP!$I$3:$M$16,4,0),"")</f>
        <v/>
      </c>
      <c r="AF2642" s="51" t="str">
        <f>IF(D2642&lt;&gt;"",VLOOKUP(D2642,LISTAS·PAPP!$I$3:$M$16,5,0),"")</f>
        <v/>
      </c>
      <c r="AG2642" s="52" t="str">
        <f>IF(AH2642&lt;&gt;"",VLOOKUP(AH2642,LISTAS·PAPP!$O$3:$P$74,2,0),"")</f>
        <v/>
      </c>
      <c r="AH2642" s="58"/>
      <c r="AI2642" s="60"/>
      <c r="AJ2642" s="51" t="str">
        <f>IF(AI2642&lt;&gt;"",VLOOKUP(AI2642,LISTAS·PAPP!$X$4:$Y$80,2,0),"")</f>
        <v/>
      </c>
      <c r="AK2642" s="58"/>
      <c r="AL2642" s="60"/>
      <c r="AM2642" s="51" t="str">
        <f>IF(ISERROR(VLOOKUP(AL2642,LISTAS·PAPP!$AD$4:$AE$334,2,0))," ",VLOOKUP(AL2642,LISTAS·PAPP!$AD$4:$AE$334,2,0))</f>
        <v xml:space="preserve"> </v>
      </c>
      <c r="AN2642" s="63"/>
      <c r="AO2642" s="64"/>
      <c r="AP2642" s="64"/>
      <c r="AQ2642" s="64"/>
      <c r="AR2642" s="64"/>
      <c r="AS2642" s="64"/>
      <c r="AT2642" s="64"/>
      <c r="AU2642" s="64"/>
      <c r="AV2642" s="64"/>
      <c r="AW2642" s="64"/>
      <c r="AX2642" s="64"/>
      <c r="AY2642" s="64"/>
      <c r="AZ2642" s="64"/>
      <c r="BA2642" s="53" t="str">
        <f t="shared" si="124"/>
        <v/>
      </c>
      <c r="BB2642" s="54" t="str">
        <f t="shared" si="125"/>
        <v/>
      </c>
      <c r="BC2642" s="55" t="str">
        <f t="shared" si="126"/>
        <v xml:space="preserve"> </v>
      </c>
    </row>
    <row r="2643" spans="1:55" x14ac:dyDescent="0.25">
      <c r="A2643" s="58"/>
      <c r="B2643" s="58"/>
      <c r="C2643" s="58"/>
      <c r="D2643" s="58"/>
      <c r="E2643" s="51" t="str">
        <f>IF(C2643&lt;&gt;"",VLOOKUP(MID(C2643,18,5),LISTAS·PAPP!$E$4:$F$76,2,0),"")</f>
        <v/>
      </c>
      <c r="F2643" s="58"/>
      <c r="G2643" s="51" t="str">
        <f>IF(F2643&lt;&gt;"",VLOOKUP(F2643,LISTAS·PAPP!$R$3:$T$221,3,0),"")</f>
        <v/>
      </c>
      <c r="H2643" s="58"/>
      <c r="I2643" s="66"/>
      <c r="J2643" s="66"/>
      <c r="K2643" s="67"/>
      <c r="L2643" s="66"/>
      <c r="M2643" s="60"/>
      <c r="N2643" s="60"/>
      <c r="O2643" s="60"/>
      <c r="P2643" s="60"/>
      <c r="Q2643" s="60"/>
      <c r="R2643" s="60"/>
      <c r="S2643" s="60"/>
      <c r="T2643" s="60"/>
      <c r="U2643" s="60"/>
      <c r="V2643" s="60"/>
      <c r="W2643" s="60"/>
      <c r="X2643" s="60"/>
      <c r="Y2643" s="52" t="str">
        <f>IF(A2643&lt;&gt;"",IF(D2643="DIRECCIÓN_DE_TRANSFERENCIAS","280 0031",VLOOKUP(C2643,LISTAS·PAPP!$C$3:$D$76,2,0)),"")</f>
        <v/>
      </c>
      <c r="Z2643" s="61"/>
      <c r="AA2643" s="62"/>
      <c r="AB2643" s="62"/>
      <c r="AC2643" s="65" t="str">
        <f>IF(D2643&lt;&gt;"",VLOOKUP(D2643,LISTAS·PAPP!$I$3:$M$16,2,0),"")</f>
        <v/>
      </c>
      <c r="AD2643" s="51" t="str">
        <f>IF(D2643&lt;&gt;"",VLOOKUP(D2643,LISTAS·PAPP!$I$3:$M$16,3,0),"")</f>
        <v/>
      </c>
      <c r="AE2643" s="52" t="str">
        <f>IF(D2643&lt;&gt;"",VLOOKUP(D2643,LISTAS·PAPP!$I$3:$M$16,4,0),"")</f>
        <v/>
      </c>
      <c r="AF2643" s="51" t="str">
        <f>IF(D2643&lt;&gt;"",VLOOKUP(D2643,LISTAS·PAPP!$I$3:$M$16,5,0),"")</f>
        <v/>
      </c>
      <c r="AG2643" s="52" t="str">
        <f>IF(AH2643&lt;&gt;"",VLOOKUP(AH2643,LISTAS·PAPP!$O$3:$P$74,2,0),"")</f>
        <v/>
      </c>
      <c r="AH2643" s="58"/>
      <c r="AI2643" s="60"/>
      <c r="AJ2643" s="51" t="str">
        <f>IF(AI2643&lt;&gt;"",VLOOKUP(AI2643,LISTAS·PAPP!$X$4:$Y$80,2,0),"")</f>
        <v/>
      </c>
      <c r="AK2643" s="58"/>
      <c r="AL2643" s="60"/>
      <c r="AM2643" s="51" t="str">
        <f>IF(ISERROR(VLOOKUP(AL2643,LISTAS·PAPP!$AD$4:$AE$334,2,0))," ",VLOOKUP(AL2643,LISTAS·PAPP!$AD$4:$AE$334,2,0))</f>
        <v xml:space="preserve"> </v>
      </c>
      <c r="AN2643" s="63"/>
      <c r="AO2643" s="64"/>
      <c r="AP2643" s="64"/>
      <c r="AQ2643" s="64"/>
      <c r="AR2643" s="64"/>
      <c r="AS2643" s="64"/>
      <c r="AT2643" s="64"/>
      <c r="AU2643" s="64"/>
      <c r="AV2643" s="64"/>
      <c r="AW2643" s="64"/>
      <c r="AX2643" s="64"/>
      <c r="AY2643" s="64"/>
      <c r="AZ2643" s="64"/>
      <c r="BA2643" s="53" t="str">
        <f t="shared" si="124"/>
        <v/>
      </c>
      <c r="BB2643" s="54" t="str">
        <f t="shared" si="125"/>
        <v/>
      </c>
      <c r="BC2643" s="55" t="str">
        <f t="shared" si="126"/>
        <v xml:space="preserve"> </v>
      </c>
    </row>
    <row r="2644" spans="1:55" x14ac:dyDescent="0.25">
      <c r="A2644" s="58"/>
      <c r="B2644" s="58"/>
      <c r="C2644" s="58"/>
      <c r="D2644" s="58"/>
      <c r="E2644" s="51" t="str">
        <f>IF(C2644&lt;&gt;"",VLOOKUP(MID(C2644,18,5),LISTAS·PAPP!$E$4:$F$76,2,0),"")</f>
        <v/>
      </c>
      <c r="F2644" s="58"/>
      <c r="G2644" s="51" t="str">
        <f>IF(F2644&lt;&gt;"",VLOOKUP(F2644,LISTAS·PAPP!$R$3:$T$221,3,0),"")</f>
        <v/>
      </c>
      <c r="H2644" s="58"/>
      <c r="I2644" s="66"/>
      <c r="J2644" s="66"/>
      <c r="K2644" s="67"/>
      <c r="L2644" s="66"/>
      <c r="M2644" s="60"/>
      <c r="N2644" s="60"/>
      <c r="O2644" s="60"/>
      <c r="P2644" s="60"/>
      <c r="Q2644" s="60"/>
      <c r="R2644" s="60"/>
      <c r="S2644" s="60"/>
      <c r="T2644" s="60"/>
      <c r="U2644" s="60"/>
      <c r="V2644" s="60"/>
      <c r="W2644" s="60"/>
      <c r="X2644" s="60"/>
      <c r="Y2644" s="52" t="str">
        <f>IF(A2644&lt;&gt;"",IF(D2644="DIRECCIÓN_DE_TRANSFERENCIAS","280 0031",VLOOKUP(C2644,LISTAS·PAPP!$C$3:$D$76,2,0)),"")</f>
        <v/>
      </c>
      <c r="Z2644" s="61"/>
      <c r="AA2644" s="62"/>
      <c r="AB2644" s="62"/>
      <c r="AC2644" s="65" t="str">
        <f>IF(D2644&lt;&gt;"",VLOOKUP(D2644,LISTAS·PAPP!$I$3:$M$16,2,0),"")</f>
        <v/>
      </c>
      <c r="AD2644" s="51" t="str">
        <f>IF(D2644&lt;&gt;"",VLOOKUP(D2644,LISTAS·PAPP!$I$3:$M$16,3,0),"")</f>
        <v/>
      </c>
      <c r="AE2644" s="52" t="str">
        <f>IF(D2644&lt;&gt;"",VLOOKUP(D2644,LISTAS·PAPP!$I$3:$M$16,4,0),"")</f>
        <v/>
      </c>
      <c r="AF2644" s="51" t="str">
        <f>IF(D2644&lt;&gt;"",VLOOKUP(D2644,LISTAS·PAPP!$I$3:$M$16,5,0),"")</f>
        <v/>
      </c>
      <c r="AG2644" s="52" t="str">
        <f>IF(AH2644&lt;&gt;"",VLOOKUP(AH2644,LISTAS·PAPP!$O$3:$P$74,2,0),"")</f>
        <v/>
      </c>
      <c r="AH2644" s="58"/>
      <c r="AI2644" s="60"/>
      <c r="AJ2644" s="51" t="str">
        <f>IF(AI2644&lt;&gt;"",VLOOKUP(AI2644,LISTAS·PAPP!$X$4:$Y$80,2,0),"")</f>
        <v/>
      </c>
      <c r="AK2644" s="58"/>
      <c r="AL2644" s="60"/>
      <c r="AM2644" s="51" t="str">
        <f>IF(ISERROR(VLOOKUP(AL2644,LISTAS·PAPP!$AD$4:$AE$334,2,0))," ",VLOOKUP(AL2644,LISTAS·PAPP!$AD$4:$AE$334,2,0))</f>
        <v xml:space="preserve"> </v>
      </c>
      <c r="AN2644" s="63"/>
      <c r="AO2644" s="64"/>
      <c r="AP2644" s="64"/>
      <c r="AQ2644" s="64"/>
      <c r="AR2644" s="64"/>
      <c r="AS2644" s="64"/>
      <c r="AT2644" s="64"/>
      <c r="AU2644" s="64"/>
      <c r="AV2644" s="64"/>
      <c r="AW2644" s="64"/>
      <c r="AX2644" s="64"/>
      <c r="AY2644" s="64"/>
      <c r="AZ2644" s="64"/>
      <c r="BA2644" s="53" t="str">
        <f t="shared" si="124"/>
        <v/>
      </c>
      <c r="BB2644" s="54" t="str">
        <f t="shared" si="125"/>
        <v/>
      </c>
      <c r="BC2644" s="55" t="str">
        <f t="shared" si="126"/>
        <v xml:space="preserve"> </v>
      </c>
    </row>
    <row r="2645" spans="1:55" x14ac:dyDescent="0.25">
      <c r="A2645" s="58"/>
      <c r="B2645" s="58"/>
      <c r="C2645" s="58"/>
      <c r="D2645" s="58"/>
      <c r="E2645" s="51" t="str">
        <f>IF(C2645&lt;&gt;"",VLOOKUP(MID(C2645,18,5),LISTAS·PAPP!$E$4:$F$76,2,0),"")</f>
        <v/>
      </c>
      <c r="F2645" s="58"/>
      <c r="G2645" s="51" t="str">
        <f>IF(F2645&lt;&gt;"",VLOOKUP(F2645,LISTAS·PAPP!$R$3:$T$221,3,0),"")</f>
        <v/>
      </c>
      <c r="H2645" s="58"/>
      <c r="I2645" s="66"/>
      <c r="J2645" s="66"/>
      <c r="K2645" s="67"/>
      <c r="L2645" s="66"/>
      <c r="M2645" s="60"/>
      <c r="N2645" s="60"/>
      <c r="O2645" s="60"/>
      <c r="P2645" s="60"/>
      <c r="Q2645" s="60"/>
      <c r="R2645" s="60"/>
      <c r="S2645" s="60"/>
      <c r="T2645" s="60"/>
      <c r="U2645" s="60"/>
      <c r="V2645" s="60"/>
      <c r="W2645" s="60"/>
      <c r="X2645" s="60"/>
      <c r="Y2645" s="52" t="str">
        <f>IF(A2645&lt;&gt;"",IF(D2645="DIRECCIÓN_DE_TRANSFERENCIAS","280 0031",VLOOKUP(C2645,LISTAS·PAPP!$C$3:$D$76,2,0)),"")</f>
        <v/>
      </c>
      <c r="Z2645" s="61"/>
      <c r="AA2645" s="62"/>
      <c r="AB2645" s="62"/>
      <c r="AC2645" s="65" t="str">
        <f>IF(D2645&lt;&gt;"",VLOOKUP(D2645,LISTAS·PAPP!$I$3:$M$16,2,0),"")</f>
        <v/>
      </c>
      <c r="AD2645" s="51" t="str">
        <f>IF(D2645&lt;&gt;"",VLOOKUP(D2645,LISTAS·PAPP!$I$3:$M$16,3,0),"")</f>
        <v/>
      </c>
      <c r="AE2645" s="52" t="str">
        <f>IF(D2645&lt;&gt;"",VLOOKUP(D2645,LISTAS·PAPP!$I$3:$M$16,4,0),"")</f>
        <v/>
      </c>
      <c r="AF2645" s="51" t="str">
        <f>IF(D2645&lt;&gt;"",VLOOKUP(D2645,LISTAS·PAPP!$I$3:$M$16,5,0),"")</f>
        <v/>
      </c>
      <c r="AG2645" s="52" t="str">
        <f>IF(AH2645&lt;&gt;"",VLOOKUP(AH2645,LISTAS·PAPP!$O$3:$P$74,2,0),"")</f>
        <v/>
      </c>
      <c r="AH2645" s="58"/>
      <c r="AI2645" s="60"/>
      <c r="AJ2645" s="51" t="str">
        <f>IF(AI2645&lt;&gt;"",VLOOKUP(AI2645,LISTAS·PAPP!$X$4:$Y$80,2,0),"")</f>
        <v/>
      </c>
      <c r="AK2645" s="58"/>
      <c r="AL2645" s="60"/>
      <c r="AM2645" s="51" t="str">
        <f>IF(ISERROR(VLOOKUP(AL2645,LISTAS·PAPP!$AD$4:$AE$334,2,0))," ",VLOOKUP(AL2645,LISTAS·PAPP!$AD$4:$AE$334,2,0))</f>
        <v xml:space="preserve"> </v>
      </c>
      <c r="AN2645" s="63"/>
      <c r="AO2645" s="64"/>
      <c r="AP2645" s="64"/>
      <c r="AQ2645" s="64"/>
      <c r="AR2645" s="64"/>
      <c r="AS2645" s="64"/>
      <c r="AT2645" s="64"/>
      <c r="AU2645" s="64"/>
      <c r="AV2645" s="64"/>
      <c r="AW2645" s="64"/>
      <c r="AX2645" s="64"/>
      <c r="AY2645" s="64"/>
      <c r="AZ2645" s="64"/>
      <c r="BA2645" s="53" t="str">
        <f t="shared" si="124"/>
        <v/>
      </c>
      <c r="BB2645" s="54" t="str">
        <f t="shared" si="125"/>
        <v/>
      </c>
      <c r="BC2645" s="55" t="str">
        <f t="shared" si="126"/>
        <v xml:space="preserve"> </v>
      </c>
    </row>
    <row r="2646" spans="1:55" x14ac:dyDescent="0.25">
      <c r="A2646" s="58"/>
      <c r="B2646" s="58"/>
      <c r="C2646" s="58"/>
      <c r="D2646" s="58"/>
      <c r="E2646" s="51" t="str">
        <f>IF(C2646&lt;&gt;"",VLOOKUP(MID(C2646,18,5),LISTAS·PAPP!$E$4:$F$76,2,0),"")</f>
        <v/>
      </c>
      <c r="F2646" s="58"/>
      <c r="G2646" s="51" t="str">
        <f>IF(F2646&lt;&gt;"",VLOOKUP(F2646,LISTAS·PAPP!$R$3:$T$221,3,0),"")</f>
        <v/>
      </c>
      <c r="H2646" s="58"/>
      <c r="I2646" s="66"/>
      <c r="J2646" s="66"/>
      <c r="K2646" s="67"/>
      <c r="L2646" s="66"/>
      <c r="M2646" s="60"/>
      <c r="N2646" s="60"/>
      <c r="O2646" s="60"/>
      <c r="P2646" s="60"/>
      <c r="Q2646" s="60"/>
      <c r="R2646" s="60"/>
      <c r="S2646" s="60"/>
      <c r="T2646" s="60"/>
      <c r="U2646" s="60"/>
      <c r="V2646" s="60"/>
      <c r="W2646" s="60"/>
      <c r="X2646" s="60"/>
      <c r="Y2646" s="52" t="str">
        <f>IF(A2646&lt;&gt;"",IF(D2646="DIRECCIÓN_DE_TRANSFERENCIAS","280 0031",VLOOKUP(C2646,LISTAS·PAPP!$C$3:$D$76,2,0)),"")</f>
        <v/>
      </c>
      <c r="Z2646" s="61"/>
      <c r="AA2646" s="62"/>
      <c r="AB2646" s="62"/>
      <c r="AC2646" s="65" t="str">
        <f>IF(D2646&lt;&gt;"",VLOOKUP(D2646,LISTAS·PAPP!$I$3:$M$16,2,0),"")</f>
        <v/>
      </c>
      <c r="AD2646" s="51" t="str">
        <f>IF(D2646&lt;&gt;"",VLOOKUP(D2646,LISTAS·PAPP!$I$3:$M$16,3,0),"")</f>
        <v/>
      </c>
      <c r="AE2646" s="52" t="str">
        <f>IF(D2646&lt;&gt;"",VLOOKUP(D2646,LISTAS·PAPP!$I$3:$M$16,4,0),"")</f>
        <v/>
      </c>
      <c r="AF2646" s="51" t="str">
        <f>IF(D2646&lt;&gt;"",VLOOKUP(D2646,LISTAS·PAPP!$I$3:$M$16,5,0),"")</f>
        <v/>
      </c>
      <c r="AG2646" s="52" t="str">
        <f>IF(AH2646&lt;&gt;"",VLOOKUP(AH2646,LISTAS·PAPP!$O$3:$P$74,2,0),"")</f>
        <v/>
      </c>
      <c r="AH2646" s="58"/>
      <c r="AI2646" s="60"/>
      <c r="AJ2646" s="51" t="str">
        <f>IF(AI2646&lt;&gt;"",VLOOKUP(AI2646,LISTAS·PAPP!$X$4:$Y$80,2,0),"")</f>
        <v/>
      </c>
      <c r="AK2646" s="58"/>
      <c r="AL2646" s="60"/>
      <c r="AM2646" s="51" t="str">
        <f>IF(ISERROR(VLOOKUP(AL2646,LISTAS·PAPP!$AD$4:$AE$334,2,0))," ",VLOOKUP(AL2646,LISTAS·PAPP!$AD$4:$AE$334,2,0))</f>
        <v xml:space="preserve"> </v>
      </c>
      <c r="AN2646" s="63"/>
      <c r="AO2646" s="64"/>
      <c r="AP2646" s="64"/>
      <c r="AQ2646" s="64"/>
      <c r="AR2646" s="64"/>
      <c r="AS2646" s="64"/>
      <c r="AT2646" s="64"/>
      <c r="AU2646" s="64"/>
      <c r="AV2646" s="64"/>
      <c r="AW2646" s="64"/>
      <c r="AX2646" s="64"/>
      <c r="AY2646" s="64"/>
      <c r="AZ2646" s="64"/>
      <c r="BA2646" s="53" t="str">
        <f t="shared" si="124"/>
        <v/>
      </c>
      <c r="BB2646" s="54" t="str">
        <f t="shared" si="125"/>
        <v/>
      </c>
      <c r="BC2646" s="55" t="str">
        <f t="shared" si="126"/>
        <v xml:space="preserve"> </v>
      </c>
    </row>
    <row r="2647" spans="1:55" x14ac:dyDescent="0.25">
      <c r="A2647" s="58"/>
      <c r="B2647" s="58"/>
      <c r="C2647" s="58"/>
      <c r="D2647" s="58"/>
      <c r="E2647" s="51" t="str">
        <f>IF(C2647&lt;&gt;"",VLOOKUP(MID(C2647,18,5),LISTAS·PAPP!$E$4:$F$76,2,0),"")</f>
        <v/>
      </c>
      <c r="F2647" s="58"/>
      <c r="G2647" s="51" t="str">
        <f>IF(F2647&lt;&gt;"",VLOOKUP(F2647,LISTAS·PAPP!$R$3:$T$221,3,0),"")</f>
        <v/>
      </c>
      <c r="H2647" s="58"/>
      <c r="I2647" s="66"/>
      <c r="J2647" s="66"/>
      <c r="K2647" s="67"/>
      <c r="L2647" s="66"/>
      <c r="M2647" s="60"/>
      <c r="N2647" s="60"/>
      <c r="O2647" s="60"/>
      <c r="P2647" s="60"/>
      <c r="Q2647" s="60"/>
      <c r="R2647" s="60"/>
      <c r="S2647" s="60"/>
      <c r="T2647" s="60"/>
      <c r="U2647" s="60"/>
      <c r="V2647" s="60"/>
      <c r="W2647" s="60"/>
      <c r="X2647" s="60"/>
      <c r="Y2647" s="52" t="str">
        <f>IF(A2647&lt;&gt;"",IF(D2647="DIRECCIÓN_DE_TRANSFERENCIAS","280 0031",VLOOKUP(C2647,LISTAS·PAPP!$C$3:$D$76,2,0)),"")</f>
        <v/>
      </c>
      <c r="Z2647" s="61"/>
      <c r="AA2647" s="62"/>
      <c r="AB2647" s="62"/>
      <c r="AC2647" s="65" t="str">
        <f>IF(D2647&lt;&gt;"",VLOOKUP(D2647,LISTAS·PAPP!$I$3:$M$16,2,0),"")</f>
        <v/>
      </c>
      <c r="AD2647" s="51" t="str">
        <f>IF(D2647&lt;&gt;"",VLOOKUP(D2647,LISTAS·PAPP!$I$3:$M$16,3,0),"")</f>
        <v/>
      </c>
      <c r="AE2647" s="52" t="str">
        <f>IF(D2647&lt;&gt;"",VLOOKUP(D2647,LISTAS·PAPP!$I$3:$M$16,4,0),"")</f>
        <v/>
      </c>
      <c r="AF2647" s="51" t="str">
        <f>IF(D2647&lt;&gt;"",VLOOKUP(D2647,LISTAS·PAPP!$I$3:$M$16,5,0),"")</f>
        <v/>
      </c>
      <c r="AG2647" s="52" t="str">
        <f>IF(AH2647&lt;&gt;"",VLOOKUP(AH2647,LISTAS·PAPP!$O$3:$P$74,2,0),"")</f>
        <v/>
      </c>
      <c r="AH2647" s="58"/>
      <c r="AI2647" s="60"/>
      <c r="AJ2647" s="51" t="str">
        <f>IF(AI2647&lt;&gt;"",VLOOKUP(AI2647,LISTAS·PAPP!$X$4:$Y$80,2,0),"")</f>
        <v/>
      </c>
      <c r="AK2647" s="58"/>
      <c r="AL2647" s="60"/>
      <c r="AM2647" s="51" t="str">
        <f>IF(ISERROR(VLOOKUP(AL2647,LISTAS·PAPP!$AD$4:$AE$334,2,0))," ",VLOOKUP(AL2647,LISTAS·PAPP!$AD$4:$AE$334,2,0))</f>
        <v xml:space="preserve"> </v>
      </c>
      <c r="AN2647" s="63"/>
      <c r="AO2647" s="64"/>
      <c r="AP2647" s="64"/>
      <c r="AQ2647" s="64"/>
      <c r="AR2647" s="64"/>
      <c r="AS2647" s="64"/>
      <c r="AT2647" s="64"/>
      <c r="AU2647" s="64"/>
      <c r="AV2647" s="64"/>
      <c r="AW2647" s="64"/>
      <c r="AX2647" s="64"/>
      <c r="AY2647" s="64"/>
      <c r="AZ2647" s="64"/>
      <c r="BA2647" s="53" t="str">
        <f t="shared" si="124"/>
        <v/>
      </c>
      <c r="BB2647" s="54" t="str">
        <f t="shared" si="125"/>
        <v/>
      </c>
      <c r="BC2647" s="55" t="str">
        <f t="shared" si="126"/>
        <v xml:space="preserve"> </v>
      </c>
    </row>
    <row r="2648" spans="1:55" x14ac:dyDescent="0.25">
      <c r="A2648" s="58"/>
      <c r="B2648" s="58"/>
      <c r="C2648" s="58"/>
      <c r="D2648" s="58"/>
      <c r="E2648" s="51" t="str">
        <f>IF(C2648&lt;&gt;"",VLOOKUP(MID(C2648,18,5),LISTAS·PAPP!$E$4:$F$76,2,0),"")</f>
        <v/>
      </c>
      <c r="F2648" s="58"/>
      <c r="G2648" s="51" t="str">
        <f>IF(F2648&lt;&gt;"",VLOOKUP(F2648,LISTAS·PAPP!$R$3:$T$221,3,0),"")</f>
        <v/>
      </c>
      <c r="H2648" s="58"/>
      <c r="I2648" s="66"/>
      <c r="J2648" s="66"/>
      <c r="K2648" s="67"/>
      <c r="L2648" s="66"/>
      <c r="M2648" s="60"/>
      <c r="N2648" s="60"/>
      <c r="O2648" s="60"/>
      <c r="P2648" s="60"/>
      <c r="Q2648" s="60"/>
      <c r="R2648" s="60"/>
      <c r="S2648" s="60"/>
      <c r="T2648" s="60"/>
      <c r="U2648" s="60"/>
      <c r="V2648" s="60"/>
      <c r="W2648" s="60"/>
      <c r="X2648" s="60"/>
      <c r="Y2648" s="52" t="str">
        <f>IF(A2648&lt;&gt;"",IF(D2648="DIRECCIÓN_DE_TRANSFERENCIAS","280 0031",VLOOKUP(C2648,LISTAS·PAPP!$C$3:$D$76,2,0)),"")</f>
        <v/>
      </c>
      <c r="Z2648" s="61"/>
      <c r="AA2648" s="62"/>
      <c r="AB2648" s="62"/>
      <c r="AC2648" s="65" t="str">
        <f>IF(D2648&lt;&gt;"",VLOOKUP(D2648,LISTAS·PAPP!$I$3:$M$16,2,0),"")</f>
        <v/>
      </c>
      <c r="AD2648" s="51" t="str">
        <f>IF(D2648&lt;&gt;"",VLOOKUP(D2648,LISTAS·PAPP!$I$3:$M$16,3,0),"")</f>
        <v/>
      </c>
      <c r="AE2648" s="52" t="str">
        <f>IF(D2648&lt;&gt;"",VLOOKUP(D2648,LISTAS·PAPP!$I$3:$M$16,4,0),"")</f>
        <v/>
      </c>
      <c r="AF2648" s="51" t="str">
        <f>IF(D2648&lt;&gt;"",VLOOKUP(D2648,LISTAS·PAPP!$I$3:$M$16,5,0),"")</f>
        <v/>
      </c>
      <c r="AG2648" s="52" t="str">
        <f>IF(AH2648&lt;&gt;"",VLOOKUP(AH2648,LISTAS·PAPP!$O$3:$P$74,2,0),"")</f>
        <v/>
      </c>
      <c r="AH2648" s="58"/>
      <c r="AI2648" s="60"/>
      <c r="AJ2648" s="51" t="str">
        <f>IF(AI2648&lt;&gt;"",VLOOKUP(AI2648,LISTAS·PAPP!$X$4:$Y$80,2,0),"")</f>
        <v/>
      </c>
      <c r="AK2648" s="58"/>
      <c r="AL2648" s="60"/>
      <c r="AM2648" s="51" t="str">
        <f>IF(ISERROR(VLOOKUP(AL2648,LISTAS·PAPP!$AD$4:$AE$334,2,0))," ",VLOOKUP(AL2648,LISTAS·PAPP!$AD$4:$AE$334,2,0))</f>
        <v xml:space="preserve"> </v>
      </c>
      <c r="AN2648" s="63"/>
      <c r="AO2648" s="64"/>
      <c r="AP2648" s="64"/>
      <c r="AQ2648" s="64"/>
      <c r="AR2648" s="64"/>
      <c r="AS2648" s="64"/>
      <c r="AT2648" s="64"/>
      <c r="AU2648" s="64"/>
      <c r="AV2648" s="64"/>
      <c r="AW2648" s="64"/>
      <c r="AX2648" s="64"/>
      <c r="AY2648" s="64"/>
      <c r="AZ2648" s="64"/>
      <c r="BA2648" s="53" t="str">
        <f t="shared" si="124"/>
        <v/>
      </c>
      <c r="BB2648" s="54" t="str">
        <f t="shared" si="125"/>
        <v/>
      </c>
      <c r="BC2648" s="55" t="str">
        <f t="shared" si="126"/>
        <v xml:space="preserve"> </v>
      </c>
    </row>
    <row r="2649" spans="1:55" x14ac:dyDescent="0.25">
      <c r="A2649" s="58"/>
      <c r="B2649" s="58"/>
      <c r="C2649" s="58"/>
      <c r="D2649" s="58"/>
      <c r="E2649" s="51" t="str">
        <f>IF(C2649&lt;&gt;"",VLOOKUP(MID(C2649,18,5),LISTAS·PAPP!$E$4:$F$76,2,0),"")</f>
        <v/>
      </c>
      <c r="F2649" s="58"/>
      <c r="G2649" s="51" t="str">
        <f>IF(F2649&lt;&gt;"",VLOOKUP(F2649,LISTAS·PAPP!$R$3:$T$221,3,0),"")</f>
        <v/>
      </c>
      <c r="H2649" s="58"/>
      <c r="I2649" s="66"/>
      <c r="J2649" s="66"/>
      <c r="K2649" s="67"/>
      <c r="L2649" s="66"/>
      <c r="M2649" s="60"/>
      <c r="N2649" s="60"/>
      <c r="O2649" s="60"/>
      <c r="P2649" s="60"/>
      <c r="Q2649" s="60"/>
      <c r="R2649" s="60"/>
      <c r="S2649" s="60"/>
      <c r="T2649" s="60"/>
      <c r="U2649" s="60"/>
      <c r="V2649" s="60"/>
      <c r="W2649" s="60"/>
      <c r="X2649" s="60"/>
      <c r="Y2649" s="52" t="str">
        <f>IF(A2649&lt;&gt;"",IF(D2649="DIRECCIÓN_DE_TRANSFERENCIAS","280 0031",VLOOKUP(C2649,LISTAS·PAPP!$C$3:$D$76,2,0)),"")</f>
        <v/>
      </c>
      <c r="Z2649" s="61"/>
      <c r="AA2649" s="62"/>
      <c r="AB2649" s="62"/>
      <c r="AC2649" s="65" t="str">
        <f>IF(D2649&lt;&gt;"",VLOOKUP(D2649,LISTAS·PAPP!$I$3:$M$16,2,0),"")</f>
        <v/>
      </c>
      <c r="AD2649" s="51" t="str">
        <f>IF(D2649&lt;&gt;"",VLOOKUP(D2649,LISTAS·PAPP!$I$3:$M$16,3,0),"")</f>
        <v/>
      </c>
      <c r="AE2649" s="52" t="str">
        <f>IF(D2649&lt;&gt;"",VLOOKUP(D2649,LISTAS·PAPP!$I$3:$M$16,4,0),"")</f>
        <v/>
      </c>
      <c r="AF2649" s="51" t="str">
        <f>IF(D2649&lt;&gt;"",VLOOKUP(D2649,LISTAS·PAPP!$I$3:$M$16,5,0),"")</f>
        <v/>
      </c>
      <c r="AG2649" s="52" t="str">
        <f>IF(AH2649&lt;&gt;"",VLOOKUP(AH2649,LISTAS·PAPP!$O$3:$P$74,2,0),"")</f>
        <v/>
      </c>
      <c r="AH2649" s="58"/>
      <c r="AI2649" s="60"/>
      <c r="AJ2649" s="51" t="str">
        <f>IF(AI2649&lt;&gt;"",VLOOKUP(AI2649,LISTAS·PAPP!$X$4:$Y$80,2,0),"")</f>
        <v/>
      </c>
      <c r="AK2649" s="58"/>
      <c r="AL2649" s="60"/>
      <c r="AM2649" s="51" t="str">
        <f>IF(ISERROR(VLOOKUP(AL2649,LISTAS·PAPP!$AD$4:$AE$334,2,0))," ",VLOOKUP(AL2649,LISTAS·PAPP!$AD$4:$AE$334,2,0))</f>
        <v xml:space="preserve"> </v>
      </c>
      <c r="AN2649" s="63"/>
      <c r="AO2649" s="64"/>
      <c r="AP2649" s="64"/>
      <c r="AQ2649" s="64"/>
      <c r="AR2649" s="64"/>
      <c r="AS2649" s="64"/>
      <c r="AT2649" s="64"/>
      <c r="AU2649" s="64"/>
      <c r="AV2649" s="64"/>
      <c r="AW2649" s="64"/>
      <c r="AX2649" s="64"/>
      <c r="AY2649" s="64"/>
      <c r="AZ2649" s="64"/>
      <c r="BA2649" s="53" t="str">
        <f t="shared" si="124"/>
        <v/>
      </c>
      <c r="BB2649" s="54" t="str">
        <f t="shared" si="125"/>
        <v/>
      </c>
      <c r="BC2649" s="55" t="str">
        <f t="shared" si="126"/>
        <v xml:space="preserve"> </v>
      </c>
    </row>
    <row r="2650" spans="1:55" x14ac:dyDescent="0.25">
      <c r="A2650" s="58"/>
      <c r="B2650" s="58"/>
      <c r="C2650" s="58"/>
      <c r="D2650" s="58"/>
      <c r="E2650" s="51" t="str">
        <f>IF(C2650&lt;&gt;"",VLOOKUP(MID(C2650,18,5),LISTAS·PAPP!$E$4:$F$76,2,0),"")</f>
        <v/>
      </c>
      <c r="F2650" s="58"/>
      <c r="G2650" s="51" t="str">
        <f>IF(F2650&lt;&gt;"",VLOOKUP(F2650,LISTAS·PAPP!$R$3:$T$221,3,0),"")</f>
        <v/>
      </c>
      <c r="H2650" s="58"/>
      <c r="I2650" s="66"/>
      <c r="J2650" s="66"/>
      <c r="K2650" s="67"/>
      <c r="L2650" s="66"/>
      <c r="M2650" s="60"/>
      <c r="N2650" s="60"/>
      <c r="O2650" s="60"/>
      <c r="P2650" s="60"/>
      <c r="Q2650" s="60"/>
      <c r="R2650" s="60"/>
      <c r="S2650" s="60"/>
      <c r="T2650" s="60"/>
      <c r="U2650" s="60"/>
      <c r="V2650" s="60"/>
      <c r="W2650" s="60"/>
      <c r="X2650" s="60"/>
      <c r="Y2650" s="52" t="str">
        <f>IF(A2650&lt;&gt;"",IF(D2650="DIRECCIÓN_DE_TRANSFERENCIAS","280 0031",VLOOKUP(C2650,LISTAS·PAPP!$C$3:$D$76,2,0)),"")</f>
        <v/>
      </c>
      <c r="Z2650" s="61"/>
      <c r="AA2650" s="62"/>
      <c r="AB2650" s="62"/>
      <c r="AC2650" s="65" t="str">
        <f>IF(D2650&lt;&gt;"",VLOOKUP(D2650,LISTAS·PAPP!$I$3:$M$16,2,0),"")</f>
        <v/>
      </c>
      <c r="AD2650" s="51" t="str">
        <f>IF(D2650&lt;&gt;"",VLOOKUP(D2650,LISTAS·PAPP!$I$3:$M$16,3,0),"")</f>
        <v/>
      </c>
      <c r="AE2650" s="52" t="str">
        <f>IF(D2650&lt;&gt;"",VLOOKUP(D2650,LISTAS·PAPP!$I$3:$M$16,4,0),"")</f>
        <v/>
      </c>
      <c r="AF2650" s="51" t="str">
        <f>IF(D2650&lt;&gt;"",VLOOKUP(D2650,LISTAS·PAPP!$I$3:$M$16,5,0),"")</f>
        <v/>
      </c>
      <c r="AG2650" s="52" t="str">
        <f>IF(AH2650&lt;&gt;"",VLOOKUP(AH2650,LISTAS·PAPP!$O$3:$P$74,2,0),"")</f>
        <v/>
      </c>
      <c r="AH2650" s="58"/>
      <c r="AI2650" s="60"/>
      <c r="AJ2650" s="51" t="str">
        <f>IF(AI2650&lt;&gt;"",VLOOKUP(AI2650,LISTAS·PAPP!$X$4:$Y$80,2,0),"")</f>
        <v/>
      </c>
      <c r="AK2650" s="58"/>
      <c r="AL2650" s="60"/>
      <c r="AM2650" s="51" t="str">
        <f>IF(ISERROR(VLOOKUP(AL2650,LISTAS·PAPP!$AD$4:$AE$334,2,0))," ",VLOOKUP(AL2650,LISTAS·PAPP!$AD$4:$AE$334,2,0))</f>
        <v xml:space="preserve"> </v>
      </c>
      <c r="AN2650" s="63"/>
      <c r="AO2650" s="64"/>
      <c r="AP2650" s="64"/>
      <c r="AQ2650" s="64"/>
      <c r="AR2650" s="64"/>
      <c r="AS2650" s="64"/>
      <c r="AT2650" s="64"/>
      <c r="AU2650" s="64"/>
      <c r="AV2650" s="64"/>
      <c r="AW2650" s="64"/>
      <c r="AX2650" s="64"/>
      <c r="AY2650" s="64"/>
      <c r="AZ2650" s="64"/>
      <c r="BA2650" s="53" t="str">
        <f t="shared" si="124"/>
        <v/>
      </c>
      <c r="BB2650" s="54" t="str">
        <f t="shared" si="125"/>
        <v/>
      </c>
      <c r="BC2650" s="55" t="str">
        <f t="shared" si="126"/>
        <v xml:space="preserve"> </v>
      </c>
    </row>
    <row r="2651" spans="1:55" x14ac:dyDescent="0.25">
      <c r="A2651" s="58"/>
      <c r="B2651" s="58"/>
      <c r="C2651" s="58"/>
      <c r="D2651" s="58"/>
      <c r="E2651" s="51" t="str">
        <f>IF(C2651&lt;&gt;"",VLOOKUP(MID(C2651,18,5),LISTAS·PAPP!$E$4:$F$76,2,0),"")</f>
        <v/>
      </c>
      <c r="F2651" s="58"/>
      <c r="G2651" s="51" t="str">
        <f>IF(F2651&lt;&gt;"",VLOOKUP(F2651,LISTAS·PAPP!$R$3:$T$221,3,0),"")</f>
        <v/>
      </c>
      <c r="H2651" s="58"/>
      <c r="I2651" s="66"/>
      <c r="J2651" s="66"/>
      <c r="K2651" s="67"/>
      <c r="L2651" s="66"/>
      <c r="M2651" s="60"/>
      <c r="N2651" s="60"/>
      <c r="O2651" s="60"/>
      <c r="P2651" s="60"/>
      <c r="Q2651" s="60"/>
      <c r="R2651" s="60"/>
      <c r="S2651" s="60"/>
      <c r="T2651" s="60"/>
      <c r="U2651" s="60"/>
      <c r="V2651" s="60"/>
      <c r="W2651" s="60"/>
      <c r="X2651" s="60"/>
      <c r="Y2651" s="52" t="str">
        <f>IF(A2651&lt;&gt;"",IF(D2651="DIRECCIÓN_DE_TRANSFERENCIAS","280 0031",VLOOKUP(C2651,LISTAS·PAPP!$C$3:$D$76,2,0)),"")</f>
        <v/>
      </c>
      <c r="Z2651" s="61"/>
      <c r="AA2651" s="62"/>
      <c r="AB2651" s="62"/>
      <c r="AC2651" s="65" t="str">
        <f>IF(D2651&lt;&gt;"",VLOOKUP(D2651,LISTAS·PAPP!$I$3:$M$16,2,0),"")</f>
        <v/>
      </c>
      <c r="AD2651" s="51" t="str">
        <f>IF(D2651&lt;&gt;"",VLOOKUP(D2651,LISTAS·PAPP!$I$3:$M$16,3,0),"")</f>
        <v/>
      </c>
      <c r="AE2651" s="52" t="str">
        <f>IF(D2651&lt;&gt;"",VLOOKUP(D2651,LISTAS·PAPP!$I$3:$M$16,4,0),"")</f>
        <v/>
      </c>
      <c r="AF2651" s="51" t="str">
        <f>IF(D2651&lt;&gt;"",VLOOKUP(D2651,LISTAS·PAPP!$I$3:$M$16,5,0),"")</f>
        <v/>
      </c>
      <c r="AG2651" s="52" t="str">
        <f>IF(AH2651&lt;&gt;"",VLOOKUP(AH2651,LISTAS·PAPP!$O$3:$P$74,2,0),"")</f>
        <v/>
      </c>
      <c r="AH2651" s="58"/>
      <c r="AI2651" s="60"/>
      <c r="AJ2651" s="51" t="str">
        <f>IF(AI2651&lt;&gt;"",VLOOKUP(AI2651,LISTAS·PAPP!$X$4:$Y$80,2,0),"")</f>
        <v/>
      </c>
      <c r="AK2651" s="58"/>
      <c r="AL2651" s="60"/>
      <c r="AM2651" s="51" t="str">
        <f>IF(ISERROR(VLOOKUP(AL2651,LISTAS·PAPP!$AD$4:$AE$334,2,0))," ",VLOOKUP(AL2651,LISTAS·PAPP!$AD$4:$AE$334,2,0))</f>
        <v xml:space="preserve"> </v>
      </c>
      <c r="AN2651" s="63"/>
      <c r="AO2651" s="64"/>
      <c r="AP2651" s="64"/>
      <c r="AQ2651" s="64"/>
      <c r="AR2651" s="64"/>
      <c r="AS2651" s="64"/>
      <c r="AT2651" s="64"/>
      <c r="AU2651" s="64"/>
      <c r="AV2651" s="64"/>
      <c r="AW2651" s="64"/>
      <c r="AX2651" s="64"/>
      <c r="AY2651" s="64"/>
      <c r="AZ2651" s="64"/>
      <c r="BA2651" s="53" t="str">
        <f t="shared" si="124"/>
        <v/>
      </c>
      <c r="BB2651" s="54" t="str">
        <f t="shared" si="125"/>
        <v/>
      </c>
      <c r="BC2651" s="55" t="str">
        <f t="shared" si="126"/>
        <v xml:space="preserve"> </v>
      </c>
    </row>
    <row r="2652" spans="1:55" x14ac:dyDescent="0.25">
      <c r="A2652" s="58"/>
      <c r="B2652" s="58"/>
      <c r="C2652" s="58"/>
      <c r="D2652" s="58"/>
      <c r="E2652" s="51" t="str">
        <f>IF(C2652&lt;&gt;"",VLOOKUP(MID(C2652,18,5),LISTAS·PAPP!$E$4:$F$76,2,0),"")</f>
        <v/>
      </c>
      <c r="F2652" s="58"/>
      <c r="G2652" s="51" t="str">
        <f>IF(F2652&lt;&gt;"",VLOOKUP(F2652,LISTAS·PAPP!$R$3:$T$221,3,0),"")</f>
        <v/>
      </c>
      <c r="H2652" s="58"/>
      <c r="I2652" s="66"/>
      <c r="J2652" s="66"/>
      <c r="K2652" s="67"/>
      <c r="L2652" s="66"/>
      <c r="M2652" s="60"/>
      <c r="N2652" s="60"/>
      <c r="O2652" s="60"/>
      <c r="P2652" s="60"/>
      <c r="Q2652" s="60"/>
      <c r="R2652" s="60"/>
      <c r="S2652" s="60"/>
      <c r="T2652" s="60"/>
      <c r="U2652" s="60"/>
      <c r="V2652" s="60"/>
      <c r="W2652" s="60"/>
      <c r="X2652" s="60"/>
      <c r="Y2652" s="52" t="str">
        <f>IF(A2652&lt;&gt;"",IF(D2652="DIRECCIÓN_DE_TRANSFERENCIAS","280 0031",VLOOKUP(C2652,LISTAS·PAPP!$C$3:$D$76,2,0)),"")</f>
        <v/>
      </c>
      <c r="Z2652" s="61"/>
      <c r="AA2652" s="62"/>
      <c r="AB2652" s="62"/>
      <c r="AC2652" s="65" t="str">
        <f>IF(D2652&lt;&gt;"",VLOOKUP(D2652,LISTAS·PAPP!$I$3:$M$16,2,0),"")</f>
        <v/>
      </c>
      <c r="AD2652" s="51" t="str">
        <f>IF(D2652&lt;&gt;"",VLOOKUP(D2652,LISTAS·PAPP!$I$3:$M$16,3,0),"")</f>
        <v/>
      </c>
      <c r="AE2652" s="52" t="str">
        <f>IF(D2652&lt;&gt;"",VLOOKUP(D2652,LISTAS·PAPP!$I$3:$M$16,4,0),"")</f>
        <v/>
      </c>
      <c r="AF2652" s="51" t="str">
        <f>IF(D2652&lt;&gt;"",VLOOKUP(D2652,LISTAS·PAPP!$I$3:$M$16,5,0),"")</f>
        <v/>
      </c>
      <c r="AG2652" s="52" t="str">
        <f>IF(AH2652&lt;&gt;"",VLOOKUP(AH2652,LISTAS·PAPP!$O$3:$P$74,2,0),"")</f>
        <v/>
      </c>
      <c r="AH2652" s="58"/>
      <c r="AI2652" s="60"/>
      <c r="AJ2652" s="51" t="str">
        <f>IF(AI2652&lt;&gt;"",VLOOKUP(AI2652,LISTAS·PAPP!$X$4:$Y$80,2,0),"")</f>
        <v/>
      </c>
      <c r="AK2652" s="58"/>
      <c r="AL2652" s="60"/>
      <c r="AM2652" s="51" t="str">
        <f>IF(ISERROR(VLOOKUP(AL2652,LISTAS·PAPP!$AD$4:$AE$334,2,0))," ",VLOOKUP(AL2652,LISTAS·PAPP!$AD$4:$AE$334,2,0))</f>
        <v xml:space="preserve"> </v>
      </c>
      <c r="AN2652" s="63"/>
      <c r="AO2652" s="64"/>
      <c r="AP2652" s="64"/>
      <c r="AQ2652" s="64"/>
      <c r="AR2652" s="64"/>
      <c r="AS2652" s="64"/>
      <c r="AT2652" s="64"/>
      <c r="AU2652" s="64"/>
      <c r="AV2652" s="64"/>
      <c r="AW2652" s="64"/>
      <c r="AX2652" s="64"/>
      <c r="AY2652" s="64"/>
      <c r="AZ2652" s="64"/>
      <c r="BA2652" s="53" t="str">
        <f t="shared" si="124"/>
        <v/>
      </c>
      <c r="BB2652" s="54" t="str">
        <f t="shared" si="125"/>
        <v/>
      </c>
      <c r="BC2652" s="55" t="str">
        <f t="shared" si="126"/>
        <v xml:space="preserve"> </v>
      </c>
    </row>
    <row r="2653" spans="1:55" x14ac:dyDescent="0.25">
      <c r="A2653" s="58"/>
      <c r="B2653" s="58"/>
      <c r="C2653" s="58"/>
      <c r="D2653" s="58"/>
      <c r="E2653" s="51" t="str">
        <f>IF(C2653&lt;&gt;"",VLOOKUP(MID(C2653,18,5),LISTAS·PAPP!$E$4:$F$76,2,0),"")</f>
        <v/>
      </c>
      <c r="F2653" s="58"/>
      <c r="G2653" s="51" t="str">
        <f>IF(F2653&lt;&gt;"",VLOOKUP(F2653,LISTAS·PAPP!$R$3:$T$221,3,0),"")</f>
        <v/>
      </c>
      <c r="H2653" s="58"/>
      <c r="I2653" s="66"/>
      <c r="J2653" s="66"/>
      <c r="K2653" s="67"/>
      <c r="L2653" s="66"/>
      <c r="M2653" s="60"/>
      <c r="N2653" s="60"/>
      <c r="O2653" s="60"/>
      <c r="P2653" s="60"/>
      <c r="Q2653" s="60"/>
      <c r="R2653" s="60"/>
      <c r="S2653" s="60"/>
      <c r="T2653" s="60"/>
      <c r="U2653" s="60"/>
      <c r="V2653" s="60"/>
      <c r="W2653" s="60"/>
      <c r="X2653" s="60"/>
      <c r="Y2653" s="52" t="str">
        <f>IF(A2653&lt;&gt;"",IF(D2653="DIRECCIÓN_DE_TRANSFERENCIAS","280 0031",VLOOKUP(C2653,LISTAS·PAPP!$C$3:$D$76,2,0)),"")</f>
        <v/>
      </c>
      <c r="Z2653" s="61"/>
      <c r="AA2653" s="62"/>
      <c r="AB2653" s="62"/>
      <c r="AC2653" s="65" t="str">
        <f>IF(D2653&lt;&gt;"",VLOOKUP(D2653,LISTAS·PAPP!$I$3:$M$16,2,0),"")</f>
        <v/>
      </c>
      <c r="AD2653" s="51" t="str">
        <f>IF(D2653&lt;&gt;"",VLOOKUP(D2653,LISTAS·PAPP!$I$3:$M$16,3,0),"")</f>
        <v/>
      </c>
      <c r="AE2653" s="52" t="str">
        <f>IF(D2653&lt;&gt;"",VLOOKUP(D2653,LISTAS·PAPP!$I$3:$M$16,4,0),"")</f>
        <v/>
      </c>
      <c r="AF2653" s="51" t="str">
        <f>IF(D2653&lt;&gt;"",VLOOKUP(D2653,LISTAS·PAPP!$I$3:$M$16,5,0),"")</f>
        <v/>
      </c>
      <c r="AG2653" s="52" t="str">
        <f>IF(AH2653&lt;&gt;"",VLOOKUP(AH2653,LISTAS·PAPP!$O$3:$P$74,2,0),"")</f>
        <v/>
      </c>
      <c r="AH2653" s="58"/>
      <c r="AI2653" s="60"/>
      <c r="AJ2653" s="51" t="str">
        <f>IF(AI2653&lt;&gt;"",VLOOKUP(AI2653,LISTAS·PAPP!$X$4:$Y$80,2,0),"")</f>
        <v/>
      </c>
      <c r="AK2653" s="58"/>
      <c r="AL2653" s="60"/>
      <c r="AM2653" s="51" t="str">
        <f>IF(ISERROR(VLOOKUP(AL2653,LISTAS·PAPP!$AD$4:$AE$334,2,0))," ",VLOOKUP(AL2653,LISTAS·PAPP!$AD$4:$AE$334,2,0))</f>
        <v xml:space="preserve"> </v>
      </c>
      <c r="AN2653" s="63"/>
      <c r="AO2653" s="64"/>
      <c r="AP2653" s="64"/>
      <c r="AQ2653" s="64"/>
      <c r="AR2653" s="64"/>
      <c r="AS2653" s="64"/>
      <c r="AT2653" s="64"/>
      <c r="AU2653" s="64"/>
      <c r="AV2653" s="64"/>
      <c r="AW2653" s="64"/>
      <c r="AX2653" s="64"/>
      <c r="AY2653" s="64"/>
      <c r="AZ2653" s="64"/>
      <c r="BA2653" s="53" t="str">
        <f t="shared" si="124"/>
        <v/>
      </c>
      <c r="BB2653" s="54" t="str">
        <f t="shared" si="125"/>
        <v/>
      </c>
      <c r="BC2653" s="55" t="str">
        <f t="shared" si="126"/>
        <v xml:space="preserve"> </v>
      </c>
    </row>
    <row r="2654" spans="1:55" x14ac:dyDescent="0.25">
      <c r="A2654" s="58"/>
      <c r="B2654" s="58"/>
      <c r="C2654" s="58"/>
      <c r="D2654" s="58"/>
      <c r="E2654" s="51" t="str">
        <f>IF(C2654&lt;&gt;"",VLOOKUP(MID(C2654,18,5),LISTAS·PAPP!$E$4:$F$76,2,0),"")</f>
        <v/>
      </c>
      <c r="F2654" s="58"/>
      <c r="G2654" s="51" t="str">
        <f>IF(F2654&lt;&gt;"",VLOOKUP(F2654,LISTAS·PAPP!$R$3:$T$221,3,0),"")</f>
        <v/>
      </c>
      <c r="H2654" s="58"/>
      <c r="I2654" s="66"/>
      <c r="J2654" s="66"/>
      <c r="K2654" s="67"/>
      <c r="L2654" s="66"/>
      <c r="M2654" s="60"/>
      <c r="N2654" s="60"/>
      <c r="O2654" s="60"/>
      <c r="P2654" s="60"/>
      <c r="Q2654" s="60"/>
      <c r="R2654" s="60"/>
      <c r="S2654" s="60"/>
      <c r="T2654" s="60"/>
      <c r="U2654" s="60"/>
      <c r="V2654" s="60"/>
      <c r="W2654" s="60"/>
      <c r="X2654" s="60"/>
      <c r="Y2654" s="52" t="str">
        <f>IF(A2654&lt;&gt;"",IF(D2654="DIRECCIÓN_DE_TRANSFERENCIAS","280 0031",VLOOKUP(C2654,LISTAS·PAPP!$C$3:$D$76,2,0)),"")</f>
        <v/>
      </c>
      <c r="Z2654" s="61"/>
      <c r="AA2654" s="62"/>
      <c r="AB2654" s="62"/>
      <c r="AC2654" s="65" t="str">
        <f>IF(D2654&lt;&gt;"",VLOOKUP(D2654,LISTAS·PAPP!$I$3:$M$16,2,0),"")</f>
        <v/>
      </c>
      <c r="AD2654" s="51" t="str">
        <f>IF(D2654&lt;&gt;"",VLOOKUP(D2654,LISTAS·PAPP!$I$3:$M$16,3,0),"")</f>
        <v/>
      </c>
      <c r="AE2654" s="52" t="str">
        <f>IF(D2654&lt;&gt;"",VLOOKUP(D2654,LISTAS·PAPP!$I$3:$M$16,4,0),"")</f>
        <v/>
      </c>
      <c r="AF2654" s="51" t="str">
        <f>IF(D2654&lt;&gt;"",VLOOKUP(D2654,LISTAS·PAPP!$I$3:$M$16,5,0),"")</f>
        <v/>
      </c>
      <c r="AG2654" s="52" t="str">
        <f>IF(AH2654&lt;&gt;"",VLOOKUP(AH2654,LISTAS·PAPP!$O$3:$P$74,2,0),"")</f>
        <v/>
      </c>
      <c r="AH2654" s="58"/>
      <c r="AI2654" s="60"/>
      <c r="AJ2654" s="51" t="str">
        <f>IF(AI2654&lt;&gt;"",VLOOKUP(AI2654,LISTAS·PAPP!$X$4:$Y$80,2,0),"")</f>
        <v/>
      </c>
      <c r="AK2654" s="58"/>
      <c r="AL2654" s="60"/>
      <c r="AM2654" s="51" t="str">
        <f>IF(ISERROR(VLOOKUP(AL2654,LISTAS·PAPP!$AD$4:$AE$334,2,0))," ",VLOOKUP(AL2654,LISTAS·PAPP!$AD$4:$AE$334,2,0))</f>
        <v xml:space="preserve"> </v>
      </c>
      <c r="AN2654" s="63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53" t="str">
        <f t="shared" si="124"/>
        <v/>
      </c>
      <c r="BB2654" s="54" t="str">
        <f t="shared" si="125"/>
        <v/>
      </c>
      <c r="BC2654" s="55" t="str">
        <f t="shared" si="126"/>
        <v xml:space="preserve"> </v>
      </c>
    </row>
    <row r="2655" spans="1:55" x14ac:dyDescent="0.25">
      <c r="A2655" s="58"/>
      <c r="B2655" s="58"/>
      <c r="C2655" s="58"/>
      <c r="D2655" s="58"/>
      <c r="E2655" s="51" t="str">
        <f>IF(C2655&lt;&gt;"",VLOOKUP(MID(C2655,18,5),LISTAS·PAPP!$E$4:$F$76,2,0),"")</f>
        <v/>
      </c>
      <c r="F2655" s="58"/>
      <c r="G2655" s="51" t="str">
        <f>IF(F2655&lt;&gt;"",VLOOKUP(F2655,LISTAS·PAPP!$R$3:$T$221,3,0),"")</f>
        <v/>
      </c>
      <c r="H2655" s="58"/>
      <c r="I2655" s="66"/>
      <c r="J2655" s="66"/>
      <c r="K2655" s="67"/>
      <c r="L2655" s="66"/>
      <c r="M2655" s="60"/>
      <c r="N2655" s="60"/>
      <c r="O2655" s="60"/>
      <c r="P2655" s="60"/>
      <c r="Q2655" s="60"/>
      <c r="R2655" s="60"/>
      <c r="S2655" s="60"/>
      <c r="T2655" s="60"/>
      <c r="U2655" s="60"/>
      <c r="V2655" s="60"/>
      <c r="W2655" s="60"/>
      <c r="X2655" s="60"/>
      <c r="Y2655" s="52" t="str">
        <f>IF(A2655&lt;&gt;"",IF(D2655="DIRECCIÓN_DE_TRANSFERENCIAS","280 0031",VLOOKUP(C2655,LISTAS·PAPP!$C$3:$D$76,2,0)),"")</f>
        <v/>
      </c>
      <c r="Z2655" s="61"/>
      <c r="AA2655" s="62"/>
      <c r="AB2655" s="62"/>
      <c r="AC2655" s="65" t="str">
        <f>IF(D2655&lt;&gt;"",VLOOKUP(D2655,LISTAS·PAPP!$I$3:$M$16,2,0),"")</f>
        <v/>
      </c>
      <c r="AD2655" s="51" t="str">
        <f>IF(D2655&lt;&gt;"",VLOOKUP(D2655,LISTAS·PAPP!$I$3:$M$16,3,0),"")</f>
        <v/>
      </c>
      <c r="AE2655" s="52" t="str">
        <f>IF(D2655&lt;&gt;"",VLOOKUP(D2655,LISTAS·PAPP!$I$3:$M$16,4,0),"")</f>
        <v/>
      </c>
      <c r="AF2655" s="51" t="str">
        <f>IF(D2655&lt;&gt;"",VLOOKUP(D2655,LISTAS·PAPP!$I$3:$M$16,5,0),"")</f>
        <v/>
      </c>
      <c r="AG2655" s="52" t="str">
        <f>IF(AH2655&lt;&gt;"",VLOOKUP(AH2655,LISTAS·PAPP!$O$3:$P$74,2,0),"")</f>
        <v/>
      </c>
      <c r="AH2655" s="58"/>
      <c r="AI2655" s="60"/>
      <c r="AJ2655" s="51" t="str">
        <f>IF(AI2655&lt;&gt;"",VLOOKUP(AI2655,LISTAS·PAPP!$X$4:$Y$80,2,0),"")</f>
        <v/>
      </c>
      <c r="AK2655" s="58"/>
      <c r="AL2655" s="60"/>
      <c r="AM2655" s="51" t="str">
        <f>IF(ISERROR(VLOOKUP(AL2655,LISTAS·PAPP!$AD$4:$AE$334,2,0))," ",VLOOKUP(AL2655,LISTAS·PAPP!$AD$4:$AE$334,2,0))</f>
        <v xml:space="preserve"> </v>
      </c>
      <c r="AN2655" s="63"/>
      <c r="AO2655" s="64"/>
      <c r="AP2655" s="64"/>
      <c r="AQ2655" s="64"/>
      <c r="AR2655" s="64"/>
      <c r="AS2655" s="64"/>
      <c r="AT2655" s="64"/>
      <c r="AU2655" s="64"/>
      <c r="AV2655" s="64"/>
      <c r="AW2655" s="64"/>
      <c r="AX2655" s="64"/>
      <c r="AY2655" s="64"/>
      <c r="AZ2655" s="64"/>
      <c r="BA2655" s="53" t="str">
        <f t="shared" si="124"/>
        <v/>
      </c>
      <c r="BB2655" s="54" t="str">
        <f t="shared" si="125"/>
        <v/>
      </c>
      <c r="BC2655" s="55" t="str">
        <f t="shared" si="126"/>
        <v xml:space="preserve"> </v>
      </c>
    </row>
    <row r="2656" spans="1:55" x14ac:dyDescent="0.25">
      <c r="A2656" s="58"/>
      <c r="B2656" s="58"/>
      <c r="C2656" s="58"/>
      <c r="D2656" s="58"/>
      <c r="E2656" s="51" t="str">
        <f>IF(C2656&lt;&gt;"",VLOOKUP(MID(C2656,18,5),LISTAS·PAPP!$E$4:$F$76,2,0),"")</f>
        <v/>
      </c>
      <c r="F2656" s="58"/>
      <c r="G2656" s="51" t="str">
        <f>IF(F2656&lt;&gt;"",VLOOKUP(F2656,LISTAS·PAPP!$R$3:$T$221,3,0),"")</f>
        <v/>
      </c>
      <c r="H2656" s="58"/>
      <c r="I2656" s="66"/>
      <c r="J2656" s="66"/>
      <c r="K2656" s="67"/>
      <c r="L2656" s="66"/>
      <c r="M2656" s="60"/>
      <c r="N2656" s="60"/>
      <c r="O2656" s="60"/>
      <c r="P2656" s="60"/>
      <c r="Q2656" s="60"/>
      <c r="R2656" s="60"/>
      <c r="S2656" s="60"/>
      <c r="T2656" s="60"/>
      <c r="U2656" s="60"/>
      <c r="V2656" s="60"/>
      <c r="W2656" s="60"/>
      <c r="X2656" s="60"/>
      <c r="Y2656" s="52" t="str">
        <f>IF(A2656&lt;&gt;"",IF(D2656="DIRECCIÓN_DE_TRANSFERENCIAS","280 0031",VLOOKUP(C2656,LISTAS·PAPP!$C$3:$D$76,2,0)),"")</f>
        <v/>
      </c>
      <c r="Z2656" s="61"/>
      <c r="AA2656" s="62"/>
      <c r="AB2656" s="62"/>
      <c r="AC2656" s="65" t="str">
        <f>IF(D2656&lt;&gt;"",VLOOKUP(D2656,LISTAS·PAPP!$I$3:$M$16,2,0),"")</f>
        <v/>
      </c>
      <c r="AD2656" s="51" t="str">
        <f>IF(D2656&lt;&gt;"",VLOOKUP(D2656,LISTAS·PAPP!$I$3:$M$16,3,0),"")</f>
        <v/>
      </c>
      <c r="AE2656" s="52" t="str">
        <f>IF(D2656&lt;&gt;"",VLOOKUP(D2656,LISTAS·PAPP!$I$3:$M$16,4,0),"")</f>
        <v/>
      </c>
      <c r="AF2656" s="51" t="str">
        <f>IF(D2656&lt;&gt;"",VLOOKUP(D2656,LISTAS·PAPP!$I$3:$M$16,5,0),"")</f>
        <v/>
      </c>
      <c r="AG2656" s="52" t="str">
        <f>IF(AH2656&lt;&gt;"",VLOOKUP(AH2656,LISTAS·PAPP!$O$3:$P$74,2,0),"")</f>
        <v/>
      </c>
      <c r="AH2656" s="58"/>
      <c r="AI2656" s="60"/>
      <c r="AJ2656" s="51" t="str">
        <f>IF(AI2656&lt;&gt;"",VLOOKUP(AI2656,LISTAS·PAPP!$X$4:$Y$80,2,0),"")</f>
        <v/>
      </c>
      <c r="AK2656" s="58"/>
      <c r="AL2656" s="60"/>
      <c r="AM2656" s="51" t="str">
        <f>IF(ISERROR(VLOOKUP(AL2656,LISTAS·PAPP!$AD$4:$AE$334,2,0))," ",VLOOKUP(AL2656,LISTAS·PAPP!$AD$4:$AE$334,2,0))</f>
        <v xml:space="preserve"> </v>
      </c>
      <c r="AN2656" s="63"/>
      <c r="AO2656" s="64"/>
      <c r="AP2656" s="64"/>
      <c r="AQ2656" s="64"/>
      <c r="AR2656" s="64"/>
      <c r="AS2656" s="64"/>
      <c r="AT2656" s="64"/>
      <c r="AU2656" s="64"/>
      <c r="AV2656" s="64"/>
      <c r="AW2656" s="64"/>
      <c r="AX2656" s="64"/>
      <c r="AY2656" s="64"/>
      <c r="AZ2656" s="64"/>
      <c r="BA2656" s="53" t="str">
        <f t="shared" si="124"/>
        <v/>
      </c>
      <c r="BB2656" s="54" t="str">
        <f t="shared" si="125"/>
        <v/>
      </c>
      <c r="BC2656" s="55" t="str">
        <f t="shared" si="126"/>
        <v xml:space="preserve"> </v>
      </c>
    </row>
    <row r="2657" spans="1:55" x14ac:dyDescent="0.25">
      <c r="A2657" s="58"/>
      <c r="B2657" s="58"/>
      <c r="C2657" s="58"/>
      <c r="D2657" s="58"/>
      <c r="E2657" s="51" t="str">
        <f>IF(C2657&lt;&gt;"",VLOOKUP(MID(C2657,18,5),LISTAS·PAPP!$E$4:$F$76,2,0),"")</f>
        <v/>
      </c>
      <c r="F2657" s="58"/>
      <c r="G2657" s="51" t="str">
        <f>IF(F2657&lt;&gt;"",VLOOKUP(F2657,LISTAS·PAPP!$R$3:$T$221,3,0),"")</f>
        <v/>
      </c>
      <c r="H2657" s="58"/>
      <c r="I2657" s="66"/>
      <c r="J2657" s="66"/>
      <c r="K2657" s="67"/>
      <c r="L2657" s="66"/>
      <c r="M2657" s="60"/>
      <c r="N2657" s="60"/>
      <c r="O2657" s="60"/>
      <c r="P2657" s="60"/>
      <c r="Q2657" s="60"/>
      <c r="R2657" s="60"/>
      <c r="S2657" s="60"/>
      <c r="T2657" s="60"/>
      <c r="U2657" s="60"/>
      <c r="V2657" s="60"/>
      <c r="W2657" s="60"/>
      <c r="X2657" s="60"/>
      <c r="Y2657" s="52" t="str">
        <f>IF(A2657&lt;&gt;"",IF(D2657="DIRECCIÓN_DE_TRANSFERENCIAS","280 0031",VLOOKUP(C2657,LISTAS·PAPP!$C$3:$D$76,2,0)),"")</f>
        <v/>
      </c>
      <c r="Z2657" s="61"/>
      <c r="AA2657" s="62"/>
      <c r="AB2657" s="62"/>
      <c r="AC2657" s="65" t="str">
        <f>IF(D2657&lt;&gt;"",VLOOKUP(D2657,LISTAS·PAPP!$I$3:$M$16,2,0),"")</f>
        <v/>
      </c>
      <c r="AD2657" s="51" t="str">
        <f>IF(D2657&lt;&gt;"",VLOOKUP(D2657,LISTAS·PAPP!$I$3:$M$16,3,0),"")</f>
        <v/>
      </c>
      <c r="AE2657" s="52" t="str">
        <f>IF(D2657&lt;&gt;"",VLOOKUP(D2657,LISTAS·PAPP!$I$3:$M$16,4,0),"")</f>
        <v/>
      </c>
      <c r="AF2657" s="51" t="str">
        <f>IF(D2657&lt;&gt;"",VLOOKUP(D2657,LISTAS·PAPP!$I$3:$M$16,5,0),"")</f>
        <v/>
      </c>
      <c r="AG2657" s="52" t="str">
        <f>IF(AH2657&lt;&gt;"",VLOOKUP(AH2657,LISTAS·PAPP!$O$3:$P$74,2,0),"")</f>
        <v/>
      </c>
      <c r="AH2657" s="58"/>
      <c r="AI2657" s="60"/>
      <c r="AJ2657" s="51" t="str">
        <f>IF(AI2657&lt;&gt;"",VLOOKUP(AI2657,LISTAS·PAPP!$X$4:$Y$80,2,0),"")</f>
        <v/>
      </c>
      <c r="AK2657" s="58"/>
      <c r="AL2657" s="60"/>
      <c r="AM2657" s="51" t="str">
        <f>IF(ISERROR(VLOOKUP(AL2657,LISTAS·PAPP!$AD$4:$AE$334,2,0))," ",VLOOKUP(AL2657,LISTAS·PAPP!$AD$4:$AE$334,2,0))</f>
        <v xml:space="preserve"> </v>
      </c>
      <c r="AN2657" s="63"/>
      <c r="AO2657" s="64"/>
      <c r="AP2657" s="64"/>
      <c r="AQ2657" s="64"/>
      <c r="AR2657" s="64"/>
      <c r="AS2657" s="64"/>
      <c r="AT2657" s="64"/>
      <c r="AU2657" s="64"/>
      <c r="AV2657" s="64"/>
      <c r="AW2657" s="64"/>
      <c r="AX2657" s="64"/>
      <c r="AY2657" s="64"/>
      <c r="AZ2657" s="64"/>
      <c r="BA2657" s="53" t="str">
        <f t="shared" si="124"/>
        <v/>
      </c>
      <c r="BB2657" s="54" t="str">
        <f t="shared" si="125"/>
        <v/>
      </c>
      <c r="BC2657" s="55" t="str">
        <f t="shared" si="126"/>
        <v xml:space="preserve"> </v>
      </c>
    </row>
    <row r="2658" spans="1:55" x14ac:dyDescent="0.25">
      <c r="A2658" s="58"/>
      <c r="B2658" s="58"/>
      <c r="C2658" s="58"/>
      <c r="D2658" s="58"/>
      <c r="E2658" s="51" t="str">
        <f>IF(C2658&lt;&gt;"",VLOOKUP(MID(C2658,18,5),LISTAS·PAPP!$E$4:$F$76,2,0),"")</f>
        <v/>
      </c>
      <c r="F2658" s="58"/>
      <c r="G2658" s="51" t="str">
        <f>IF(F2658&lt;&gt;"",VLOOKUP(F2658,LISTAS·PAPP!$R$3:$T$221,3,0),"")</f>
        <v/>
      </c>
      <c r="H2658" s="58"/>
      <c r="I2658" s="66"/>
      <c r="J2658" s="66"/>
      <c r="K2658" s="67"/>
      <c r="L2658" s="66"/>
      <c r="M2658" s="60"/>
      <c r="N2658" s="60"/>
      <c r="O2658" s="60"/>
      <c r="P2658" s="60"/>
      <c r="Q2658" s="60"/>
      <c r="R2658" s="60"/>
      <c r="S2658" s="60"/>
      <c r="T2658" s="60"/>
      <c r="U2658" s="60"/>
      <c r="V2658" s="60"/>
      <c r="W2658" s="60"/>
      <c r="X2658" s="60"/>
      <c r="Y2658" s="52" t="str">
        <f>IF(A2658&lt;&gt;"",IF(D2658="DIRECCIÓN_DE_TRANSFERENCIAS","280 0031",VLOOKUP(C2658,LISTAS·PAPP!$C$3:$D$76,2,0)),"")</f>
        <v/>
      </c>
      <c r="Z2658" s="61"/>
      <c r="AA2658" s="62"/>
      <c r="AB2658" s="62"/>
      <c r="AC2658" s="65" t="str">
        <f>IF(D2658&lt;&gt;"",VLOOKUP(D2658,LISTAS·PAPP!$I$3:$M$16,2,0),"")</f>
        <v/>
      </c>
      <c r="AD2658" s="51" t="str">
        <f>IF(D2658&lt;&gt;"",VLOOKUP(D2658,LISTAS·PAPP!$I$3:$M$16,3,0),"")</f>
        <v/>
      </c>
      <c r="AE2658" s="52" t="str">
        <f>IF(D2658&lt;&gt;"",VLOOKUP(D2658,LISTAS·PAPP!$I$3:$M$16,4,0),"")</f>
        <v/>
      </c>
      <c r="AF2658" s="51" t="str">
        <f>IF(D2658&lt;&gt;"",VLOOKUP(D2658,LISTAS·PAPP!$I$3:$M$16,5,0),"")</f>
        <v/>
      </c>
      <c r="AG2658" s="52" t="str">
        <f>IF(AH2658&lt;&gt;"",VLOOKUP(AH2658,LISTAS·PAPP!$O$3:$P$74,2,0),"")</f>
        <v/>
      </c>
      <c r="AH2658" s="58"/>
      <c r="AI2658" s="60"/>
      <c r="AJ2658" s="51" t="str">
        <f>IF(AI2658&lt;&gt;"",VLOOKUP(AI2658,LISTAS·PAPP!$X$4:$Y$80,2,0),"")</f>
        <v/>
      </c>
      <c r="AK2658" s="58"/>
      <c r="AL2658" s="60"/>
      <c r="AM2658" s="51" t="str">
        <f>IF(ISERROR(VLOOKUP(AL2658,LISTAS·PAPP!$AD$4:$AE$334,2,0))," ",VLOOKUP(AL2658,LISTAS·PAPP!$AD$4:$AE$334,2,0))</f>
        <v xml:space="preserve"> </v>
      </c>
      <c r="AN2658" s="63"/>
      <c r="AO2658" s="64"/>
      <c r="AP2658" s="64"/>
      <c r="AQ2658" s="64"/>
      <c r="AR2658" s="64"/>
      <c r="AS2658" s="64"/>
      <c r="AT2658" s="64"/>
      <c r="AU2658" s="64"/>
      <c r="AV2658" s="64"/>
      <c r="AW2658" s="64"/>
      <c r="AX2658" s="64"/>
      <c r="AY2658" s="64"/>
      <c r="AZ2658" s="64"/>
      <c r="BA2658" s="53" t="str">
        <f t="shared" si="124"/>
        <v/>
      </c>
      <c r="BB2658" s="54" t="str">
        <f t="shared" si="125"/>
        <v/>
      </c>
      <c r="BC2658" s="55" t="str">
        <f t="shared" si="126"/>
        <v xml:space="preserve"> </v>
      </c>
    </row>
    <row r="2659" spans="1:55" x14ac:dyDescent="0.25">
      <c r="A2659" s="58"/>
      <c r="B2659" s="58"/>
      <c r="C2659" s="58"/>
      <c r="D2659" s="58"/>
      <c r="E2659" s="51" t="str">
        <f>IF(C2659&lt;&gt;"",VLOOKUP(MID(C2659,18,5),LISTAS·PAPP!$E$4:$F$76,2,0),"")</f>
        <v/>
      </c>
      <c r="F2659" s="58"/>
      <c r="G2659" s="51" t="str">
        <f>IF(F2659&lt;&gt;"",VLOOKUP(F2659,LISTAS·PAPP!$R$3:$T$221,3,0),"")</f>
        <v/>
      </c>
      <c r="H2659" s="58"/>
      <c r="I2659" s="66"/>
      <c r="J2659" s="66"/>
      <c r="K2659" s="67"/>
      <c r="L2659" s="66"/>
      <c r="M2659" s="60"/>
      <c r="N2659" s="60"/>
      <c r="O2659" s="60"/>
      <c r="P2659" s="60"/>
      <c r="Q2659" s="60"/>
      <c r="R2659" s="60"/>
      <c r="S2659" s="60"/>
      <c r="T2659" s="60"/>
      <c r="U2659" s="60"/>
      <c r="V2659" s="60"/>
      <c r="W2659" s="60"/>
      <c r="X2659" s="60"/>
      <c r="Y2659" s="52" t="str">
        <f>IF(A2659&lt;&gt;"",IF(D2659="DIRECCIÓN_DE_TRANSFERENCIAS","280 0031",VLOOKUP(C2659,LISTAS·PAPP!$C$3:$D$76,2,0)),"")</f>
        <v/>
      </c>
      <c r="Z2659" s="61"/>
      <c r="AA2659" s="62"/>
      <c r="AB2659" s="62"/>
      <c r="AC2659" s="65" t="str">
        <f>IF(D2659&lt;&gt;"",VLOOKUP(D2659,LISTAS·PAPP!$I$3:$M$16,2,0),"")</f>
        <v/>
      </c>
      <c r="AD2659" s="51" t="str">
        <f>IF(D2659&lt;&gt;"",VLOOKUP(D2659,LISTAS·PAPP!$I$3:$M$16,3,0),"")</f>
        <v/>
      </c>
      <c r="AE2659" s="52" t="str">
        <f>IF(D2659&lt;&gt;"",VLOOKUP(D2659,LISTAS·PAPP!$I$3:$M$16,4,0),"")</f>
        <v/>
      </c>
      <c r="AF2659" s="51" t="str">
        <f>IF(D2659&lt;&gt;"",VLOOKUP(D2659,LISTAS·PAPP!$I$3:$M$16,5,0),"")</f>
        <v/>
      </c>
      <c r="AG2659" s="52" t="str">
        <f>IF(AH2659&lt;&gt;"",VLOOKUP(AH2659,LISTAS·PAPP!$O$3:$P$74,2,0),"")</f>
        <v/>
      </c>
      <c r="AH2659" s="58"/>
      <c r="AI2659" s="60"/>
      <c r="AJ2659" s="51" t="str">
        <f>IF(AI2659&lt;&gt;"",VLOOKUP(AI2659,LISTAS·PAPP!$X$4:$Y$80,2,0),"")</f>
        <v/>
      </c>
      <c r="AK2659" s="58"/>
      <c r="AL2659" s="60"/>
      <c r="AM2659" s="51" t="str">
        <f>IF(ISERROR(VLOOKUP(AL2659,LISTAS·PAPP!$AD$4:$AE$334,2,0))," ",VLOOKUP(AL2659,LISTAS·PAPP!$AD$4:$AE$334,2,0))</f>
        <v xml:space="preserve"> </v>
      </c>
      <c r="AN2659" s="63"/>
      <c r="AO2659" s="64"/>
      <c r="AP2659" s="64"/>
      <c r="AQ2659" s="64"/>
      <c r="AR2659" s="64"/>
      <c r="AS2659" s="64"/>
      <c r="AT2659" s="64"/>
      <c r="AU2659" s="64"/>
      <c r="AV2659" s="64"/>
      <c r="AW2659" s="64"/>
      <c r="AX2659" s="64"/>
      <c r="AY2659" s="64"/>
      <c r="AZ2659" s="64"/>
      <c r="BA2659" s="53" t="str">
        <f t="shared" si="124"/>
        <v/>
      </c>
      <c r="BB2659" s="54" t="str">
        <f t="shared" si="125"/>
        <v/>
      </c>
      <c r="BC2659" s="55" t="str">
        <f t="shared" si="126"/>
        <v xml:space="preserve"> </v>
      </c>
    </row>
    <row r="2660" spans="1:55" x14ac:dyDescent="0.25">
      <c r="A2660" s="58"/>
      <c r="B2660" s="58"/>
      <c r="C2660" s="58"/>
      <c r="D2660" s="58"/>
      <c r="E2660" s="51" t="str">
        <f>IF(C2660&lt;&gt;"",VLOOKUP(MID(C2660,18,5),LISTAS·PAPP!$E$4:$F$76,2,0),"")</f>
        <v/>
      </c>
      <c r="F2660" s="58"/>
      <c r="G2660" s="51" t="str">
        <f>IF(F2660&lt;&gt;"",VLOOKUP(F2660,LISTAS·PAPP!$R$3:$T$221,3,0),"")</f>
        <v/>
      </c>
      <c r="H2660" s="58"/>
      <c r="I2660" s="66"/>
      <c r="J2660" s="66"/>
      <c r="K2660" s="67"/>
      <c r="L2660" s="66"/>
      <c r="M2660" s="60"/>
      <c r="N2660" s="60"/>
      <c r="O2660" s="60"/>
      <c r="P2660" s="60"/>
      <c r="Q2660" s="60"/>
      <c r="R2660" s="60"/>
      <c r="S2660" s="60"/>
      <c r="T2660" s="60"/>
      <c r="U2660" s="60"/>
      <c r="V2660" s="60"/>
      <c r="W2660" s="60"/>
      <c r="X2660" s="60"/>
      <c r="Y2660" s="52" t="str">
        <f>IF(A2660&lt;&gt;"",IF(D2660="DIRECCIÓN_DE_TRANSFERENCIAS","280 0031",VLOOKUP(C2660,LISTAS·PAPP!$C$3:$D$76,2,0)),"")</f>
        <v/>
      </c>
      <c r="Z2660" s="61"/>
      <c r="AA2660" s="62"/>
      <c r="AB2660" s="62"/>
      <c r="AC2660" s="65" t="str">
        <f>IF(D2660&lt;&gt;"",VLOOKUP(D2660,LISTAS·PAPP!$I$3:$M$16,2,0),"")</f>
        <v/>
      </c>
      <c r="AD2660" s="51" t="str">
        <f>IF(D2660&lt;&gt;"",VLOOKUP(D2660,LISTAS·PAPP!$I$3:$M$16,3,0),"")</f>
        <v/>
      </c>
      <c r="AE2660" s="52" t="str">
        <f>IF(D2660&lt;&gt;"",VLOOKUP(D2660,LISTAS·PAPP!$I$3:$M$16,4,0),"")</f>
        <v/>
      </c>
      <c r="AF2660" s="51" t="str">
        <f>IF(D2660&lt;&gt;"",VLOOKUP(D2660,LISTAS·PAPP!$I$3:$M$16,5,0),"")</f>
        <v/>
      </c>
      <c r="AG2660" s="52" t="str">
        <f>IF(AH2660&lt;&gt;"",VLOOKUP(AH2660,LISTAS·PAPP!$O$3:$P$74,2,0),"")</f>
        <v/>
      </c>
      <c r="AH2660" s="58"/>
      <c r="AI2660" s="60"/>
      <c r="AJ2660" s="51" t="str">
        <f>IF(AI2660&lt;&gt;"",VLOOKUP(AI2660,LISTAS·PAPP!$X$4:$Y$80,2,0),"")</f>
        <v/>
      </c>
      <c r="AK2660" s="58"/>
      <c r="AL2660" s="60"/>
      <c r="AM2660" s="51" t="str">
        <f>IF(ISERROR(VLOOKUP(AL2660,LISTAS·PAPP!$AD$4:$AE$334,2,0))," ",VLOOKUP(AL2660,LISTAS·PAPP!$AD$4:$AE$334,2,0))</f>
        <v xml:space="preserve"> </v>
      </c>
      <c r="AN2660" s="63"/>
      <c r="AO2660" s="64"/>
      <c r="AP2660" s="64"/>
      <c r="AQ2660" s="64"/>
      <c r="AR2660" s="64"/>
      <c r="AS2660" s="64"/>
      <c r="AT2660" s="64"/>
      <c r="AU2660" s="64"/>
      <c r="AV2660" s="64"/>
      <c r="AW2660" s="64"/>
      <c r="AX2660" s="64"/>
      <c r="AY2660" s="64"/>
      <c r="AZ2660" s="64"/>
      <c r="BA2660" s="53" t="str">
        <f t="shared" si="124"/>
        <v/>
      </c>
      <c r="BB2660" s="54" t="str">
        <f t="shared" si="125"/>
        <v/>
      </c>
      <c r="BC2660" s="55" t="str">
        <f t="shared" si="126"/>
        <v xml:space="preserve"> </v>
      </c>
    </row>
    <row r="2661" spans="1:55" x14ac:dyDescent="0.25">
      <c r="A2661" s="58"/>
      <c r="B2661" s="58"/>
      <c r="C2661" s="58"/>
      <c r="D2661" s="58"/>
      <c r="E2661" s="51" t="str">
        <f>IF(C2661&lt;&gt;"",VLOOKUP(MID(C2661,18,5),LISTAS·PAPP!$E$4:$F$76,2,0),"")</f>
        <v/>
      </c>
      <c r="F2661" s="58"/>
      <c r="G2661" s="51" t="str">
        <f>IF(F2661&lt;&gt;"",VLOOKUP(F2661,LISTAS·PAPP!$R$3:$T$221,3,0),"")</f>
        <v/>
      </c>
      <c r="H2661" s="58"/>
      <c r="I2661" s="66"/>
      <c r="J2661" s="66"/>
      <c r="K2661" s="67"/>
      <c r="L2661" s="66"/>
      <c r="M2661" s="60"/>
      <c r="N2661" s="60"/>
      <c r="O2661" s="60"/>
      <c r="P2661" s="60"/>
      <c r="Q2661" s="60"/>
      <c r="R2661" s="60"/>
      <c r="S2661" s="60"/>
      <c r="T2661" s="60"/>
      <c r="U2661" s="60"/>
      <c r="V2661" s="60"/>
      <c r="W2661" s="60"/>
      <c r="X2661" s="60"/>
      <c r="Y2661" s="52" t="str">
        <f>IF(A2661&lt;&gt;"",IF(D2661="DIRECCIÓN_DE_TRANSFERENCIAS","280 0031",VLOOKUP(C2661,LISTAS·PAPP!$C$3:$D$76,2,0)),"")</f>
        <v/>
      </c>
      <c r="Z2661" s="61"/>
      <c r="AA2661" s="62"/>
      <c r="AB2661" s="62"/>
      <c r="AC2661" s="65" t="str">
        <f>IF(D2661&lt;&gt;"",VLOOKUP(D2661,LISTAS·PAPP!$I$3:$M$16,2,0),"")</f>
        <v/>
      </c>
      <c r="AD2661" s="51" t="str">
        <f>IF(D2661&lt;&gt;"",VLOOKUP(D2661,LISTAS·PAPP!$I$3:$M$16,3,0),"")</f>
        <v/>
      </c>
      <c r="AE2661" s="52" t="str">
        <f>IF(D2661&lt;&gt;"",VLOOKUP(D2661,LISTAS·PAPP!$I$3:$M$16,4,0),"")</f>
        <v/>
      </c>
      <c r="AF2661" s="51" t="str">
        <f>IF(D2661&lt;&gt;"",VLOOKUP(D2661,LISTAS·PAPP!$I$3:$M$16,5,0),"")</f>
        <v/>
      </c>
      <c r="AG2661" s="52" t="str">
        <f>IF(AH2661&lt;&gt;"",VLOOKUP(AH2661,LISTAS·PAPP!$O$3:$P$74,2,0),"")</f>
        <v/>
      </c>
      <c r="AH2661" s="58"/>
      <c r="AI2661" s="60"/>
      <c r="AJ2661" s="51" t="str">
        <f>IF(AI2661&lt;&gt;"",VLOOKUP(AI2661,LISTAS·PAPP!$X$4:$Y$80,2,0),"")</f>
        <v/>
      </c>
      <c r="AK2661" s="58"/>
      <c r="AL2661" s="60"/>
      <c r="AM2661" s="51" t="str">
        <f>IF(ISERROR(VLOOKUP(AL2661,LISTAS·PAPP!$AD$4:$AE$334,2,0))," ",VLOOKUP(AL2661,LISTAS·PAPP!$AD$4:$AE$334,2,0))</f>
        <v xml:space="preserve"> </v>
      </c>
      <c r="AN2661" s="63"/>
      <c r="AO2661" s="64"/>
      <c r="AP2661" s="64"/>
      <c r="AQ2661" s="64"/>
      <c r="AR2661" s="64"/>
      <c r="AS2661" s="64"/>
      <c r="AT2661" s="64"/>
      <c r="AU2661" s="64"/>
      <c r="AV2661" s="64"/>
      <c r="AW2661" s="64"/>
      <c r="AX2661" s="64"/>
      <c r="AY2661" s="64"/>
      <c r="AZ2661" s="64"/>
      <c r="BA2661" s="53" t="str">
        <f t="shared" si="124"/>
        <v/>
      </c>
      <c r="BB2661" s="54" t="str">
        <f t="shared" si="125"/>
        <v/>
      </c>
      <c r="BC2661" s="55" t="str">
        <f t="shared" si="126"/>
        <v xml:space="preserve"> </v>
      </c>
    </row>
    <row r="2662" spans="1:55" x14ac:dyDescent="0.25">
      <c r="A2662" s="58"/>
      <c r="B2662" s="58"/>
      <c r="C2662" s="58"/>
      <c r="D2662" s="58"/>
      <c r="E2662" s="51" t="str">
        <f>IF(C2662&lt;&gt;"",VLOOKUP(MID(C2662,18,5),LISTAS·PAPP!$E$4:$F$76,2,0),"")</f>
        <v/>
      </c>
      <c r="F2662" s="58"/>
      <c r="G2662" s="51" t="str">
        <f>IF(F2662&lt;&gt;"",VLOOKUP(F2662,LISTAS·PAPP!$R$3:$T$221,3,0),"")</f>
        <v/>
      </c>
      <c r="H2662" s="58"/>
      <c r="I2662" s="66"/>
      <c r="J2662" s="66"/>
      <c r="K2662" s="67"/>
      <c r="L2662" s="66"/>
      <c r="M2662" s="60"/>
      <c r="N2662" s="60"/>
      <c r="O2662" s="60"/>
      <c r="P2662" s="60"/>
      <c r="Q2662" s="60"/>
      <c r="R2662" s="60"/>
      <c r="S2662" s="60"/>
      <c r="T2662" s="60"/>
      <c r="U2662" s="60"/>
      <c r="V2662" s="60"/>
      <c r="W2662" s="60"/>
      <c r="X2662" s="60"/>
      <c r="Y2662" s="52" t="str">
        <f>IF(A2662&lt;&gt;"",IF(D2662="DIRECCIÓN_DE_TRANSFERENCIAS","280 0031",VLOOKUP(C2662,LISTAS·PAPP!$C$3:$D$76,2,0)),"")</f>
        <v/>
      </c>
      <c r="Z2662" s="61"/>
      <c r="AA2662" s="62"/>
      <c r="AB2662" s="62"/>
      <c r="AC2662" s="65" t="str">
        <f>IF(D2662&lt;&gt;"",VLOOKUP(D2662,LISTAS·PAPP!$I$3:$M$16,2,0),"")</f>
        <v/>
      </c>
      <c r="AD2662" s="51" t="str">
        <f>IF(D2662&lt;&gt;"",VLOOKUP(D2662,LISTAS·PAPP!$I$3:$M$16,3,0),"")</f>
        <v/>
      </c>
      <c r="AE2662" s="52" t="str">
        <f>IF(D2662&lt;&gt;"",VLOOKUP(D2662,LISTAS·PAPP!$I$3:$M$16,4,0),"")</f>
        <v/>
      </c>
      <c r="AF2662" s="51" t="str">
        <f>IF(D2662&lt;&gt;"",VLOOKUP(D2662,LISTAS·PAPP!$I$3:$M$16,5,0),"")</f>
        <v/>
      </c>
      <c r="AG2662" s="52" t="str">
        <f>IF(AH2662&lt;&gt;"",VLOOKUP(AH2662,LISTAS·PAPP!$O$3:$P$74,2,0),"")</f>
        <v/>
      </c>
      <c r="AH2662" s="58"/>
      <c r="AI2662" s="60"/>
      <c r="AJ2662" s="51" t="str">
        <f>IF(AI2662&lt;&gt;"",VLOOKUP(AI2662,LISTAS·PAPP!$X$4:$Y$80,2,0),"")</f>
        <v/>
      </c>
      <c r="AK2662" s="58"/>
      <c r="AL2662" s="60"/>
      <c r="AM2662" s="51" t="str">
        <f>IF(ISERROR(VLOOKUP(AL2662,LISTAS·PAPP!$AD$4:$AE$334,2,0))," ",VLOOKUP(AL2662,LISTAS·PAPP!$AD$4:$AE$334,2,0))</f>
        <v xml:space="preserve"> </v>
      </c>
      <c r="AN2662" s="63"/>
      <c r="AO2662" s="64"/>
      <c r="AP2662" s="64"/>
      <c r="AQ2662" s="64"/>
      <c r="AR2662" s="64"/>
      <c r="AS2662" s="64"/>
      <c r="AT2662" s="64"/>
      <c r="AU2662" s="64"/>
      <c r="AV2662" s="64"/>
      <c r="AW2662" s="64"/>
      <c r="AX2662" s="64"/>
      <c r="AY2662" s="64"/>
      <c r="AZ2662" s="64"/>
      <c r="BA2662" s="53" t="str">
        <f t="shared" si="124"/>
        <v/>
      </c>
      <c r="BB2662" s="54" t="str">
        <f t="shared" si="125"/>
        <v/>
      </c>
      <c r="BC2662" s="55" t="str">
        <f t="shared" si="126"/>
        <v xml:space="preserve"> </v>
      </c>
    </row>
    <row r="2663" spans="1:55" x14ac:dyDescent="0.25">
      <c r="A2663" s="58"/>
      <c r="B2663" s="58"/>
      <c r="C2663" s="58"/>
      <c r="D2663" s="58"/>
      <c r="E2663" s="51" t="str">
        <f>IF(C2663&lt;&gt;"",VLOOKUP(MID(C2663,18,5),LISTAS·PAPP!$E$4:$F$76,2,0),"")</f>
        <v/>
      </c>
      <c r="F2663" s="58"/>
      <c r="G2663" s="51" t="str">
        <f>IF(F2663&lt;&gt;"",VLOOKUP(F2663,LISTAS·PAPP!$R$3:$T$221,3,0),"")</f>
        <v/>
      </c>
      <c r="H2663" s="58"/>
      <c r="I2663" s="66"/>
      <c r="J2663" s="66"/>
      <c r="K2663" s="67"/>
      <c r="L2663" s="66"/>
      <c r="M2663" s="60"/>
      <c r="N2663" s="60"/>
      <c r="O2663" s="60"/>
      <c r="P2663" s="60"/>
      <c r="Q2663" s="60"/>
      <c r="R2663" s="60"/>
      <c r="S2663" s="60"/>
      <c r="T2663" s="60"/>
      <c r="U2663" s="60"/>
      <c r="V2663" s="60"/>
      <c r="W2663" s="60"/>
      <c r="X2663" s="60"/>
      <c r="Y2663" s="52" t="str">
        <f>IF(A2663&lt;&gt;"",IF(D2663="DIRECCIÓN_DE_TRANSFERENCIAS","280 0031",VLOOKUP(C2663,LISTAS·PAPP!$C$3:$D$76,2,0)),"")</f>
        <v/>
      </c>
      <c r="Z2663" s="61"/>
      <c r="AA2663" s="62"/>
      <c r="AB2663" s="62"/>
      <c r="AC2663" s="65" t="str">
        <f>IF(D2663&lt;&gt;"",VLOOKUP(D2663,LISTAS·PAPP!$I$3:$M$16,2,0),"")</f>
        <v/>
      </c>
      <c r="AD2663" s="51" t="str">
        <f>IF(D2663&lt;&gt;"",VLOOKUP(D2663,LISTAS·PAPP!$I$3:$M$16,3,0),"")</f>
        <v/>
      </c>
      <c r="AE2663" s="52" t="str">
        <f>IF(D2663&lt;&gt;"",VLOOKUP(D2663,LISTAS·PAPP!$I$3:$M$16,4,0),"")</f>
        <v/>
      </c>
      <c r="AF2663" s="51" t="str">
        <f>IF(D2663&lt;&gt;"",VLOOKUP(D2663,LISTAS·PAPP!$I$3:$M$16,5,0),"")</f>
        <v/>
      </c>
      <c r="AG2663" s="52" t="str">
        <f>IF(AH2663&lt;&gt;"",VLOOKUP(AH2663,LISTAS·PAPP!$O$3:$P$74,2,0),"")</f>
        <v/>
      </c>
      <c r="AH2663" s="58"/>
      <c r="AI2663" s="60"/>
      <c r="AJ2663" s="51" t="str">
        <f>IF(AI2663&lt;&gt;"",VLOOKUP(AI2663,LISTAS·PAPP!$X$4:$Y$80,2,0),"")</f>
        <v/>
      </c>
      <c r="AK2663" s="58"/>
      <c r="AL2663" s="60"/>
      <c r="AM2663" s="51" t="str">
        <f>IF(ISERROR(VLOOKUP(AL2663,LISTAS·PAPP!$AD$4:$AE$334,2,0))," ",VLOOKUP(AL2663,LISTAS·PAPP!$AD$4:$AE$334,2,0))</f>
        <v xml:space="preserve"> </v>
      </c>
      <c r="AN2663" s="63"/>
      <c r="AO2663" s="64"/>
      <c r="AP2663" s="64"/>
      <c r="AQ2663" s="64"/>
      <c r="AR2663" s="64"/>
      <c r="AS2663" s="64"/>
      <c r="AT2663" s="64"/>
      <c r="AU2663" s="64"/>
      <c r="AV2663" s="64"/>
      <c r="AW2663" s="64"/>
      <c r="AX2663" s="64"/>
      <c r="AY2663" s="64"/>
      <c r="AZ2663" s="64"/>
      <c r="BA2663" s="53" t="str">
        <f t="shared" si="124"/>
        <v/>
      </c>
      <c r="BB2663" s="54" t="str">
        <f t="shared" si="125"/>
        <v/>
      </c>
      <c r="BC2663" s="55" t="str">
        <f t="shared" si="126"/>
        <v xml:space="preserve"> </v>
      </c>
    </row>
    <row r="2664" spans="1:55" x14ac:dyDescent="0.25">
      <c r="A2664" s="58"/>
      <c r="B2664" s="58"/>
      <c r="C2664" s="58"/>
      <c r="D2664" s="58"/>
      <c r="E2664" s="51" t="str">
        <f>IF(C2664&lt;&gt;"",VLOOKUP(MID(C2664,18,5),LISTAS·PAPP!$E$4:$F$76,2,0),"")</f>
        <v/>
      </c>
      <c r="F2664" s="58"/>
      <c r="G2664" s="51" t="str">
        <f>IF(F2664&lt;&gt;"",VLOOKUP(F2664,LISTAS·PAPP!$R$3:$T$221,3,0),"")</f>
        <v/>
      </c>
      <c r="H2664" s="58"/>
      <c r="I2664" s="66"/>
      <c r="J2664" s="66"/>
      <c r="K2664" s="67"/>
      <c r="L2664" s="66"/>
      <c r="M2664" s="60"/>
      <c r="N2664" s="60"/>
      <c r="O2664" s="60"/>
      <c r="P2664" s="60"/>
      <c r="Q2664" s="60"/>
      <c r="R2664" s="60"/>
      <c r="S2664" s="60"/>
      <c r="T2664" s="60"/>
      <c r="U2664" s="60"/>
      <c r="V2664" s="60"/>
      <c r="W2664" s="60"/>
      <c r="X2664" s="60"/>
      <c r="Y2664" s="52" t="str">
        <f>IF(A2664&lt;&gt;"",IF(D2664="DIRECCIÓN_DE_TRANSFERENCIAS","280 0031",VLOOKUP(C2664,LISTAS·PAPP!$C$3:$D$76,2,0)),"")</f>
        <v/>
      </c>
      <c r="Z2664" s="61"/>
      <c r="AA2664" s="62"/>
      <c r="AB2664" s="62"/>
      <c r="AC2664" s="65" t="str">
        <f>IF(D2664&lt;&gt;"",VLOOKUP(D2664,LISTAS·PAPP!$I$3:$M$16,2,0),"")</f>
        <v/>
      </c>
      <c r="AD2664" s="51" t="str">
        <f>IF(D2664&lt;&gt;"",VLOOKUP(D2664,LISTAS·PAPP!$I$3:$M$16,3,0),"")</f>
        <v/>
      </c>
      <c r="AE2664" s="52" t="str">
        <f>IF(D2664&lt;&gt;"",VLOOKUP(D2664,LISTAS·PAPP!$I$3:$M$16,4,0),"")</f>
        <v/>
      </c>
      <c r="AF2664" s="51" t="str">
        <f>IF(D2664&lt;&gt;"",VLOOKUP(D2664,LISTAS·PAPP!$I$3:$M$16,5,0),"")</f>
        <v/>
      </c>
      <c r="AG2664" s="52" t="str">
        <f>IF(AH2664&lt;&gt;"",VLOOKUP(AH2664,LISTAS·PAPP!$O$3:$P$74,2,0),"")</f>
        <v/>
      </c>
      <c r="AH2664" s="58"/>
      <c r="AI2664" s="60"/>
      <c r="AJ2664" s="51" t="str">
        <f>IF(AI2664&lt;&gt;"",VLOOKUP(AI2664,LISTAS·PAPP!$X$4:$Y$80,2,0),"")</f>
        <v/>
      </c>
      <c r="AK2664" s="58"/>
      <c r="AL2664" s="60"/>
      <c r="AM2664" s="51" t="str">
        <f>IF(ISERROR(VLOOKUP(AL2664,LISTAS·PAPP!$AD$4:$AE$334,2,0))," ",VLOOKUP(AL2664,LISTAS·PAPP!$AD$4:$AE$334,2,0))</f>
        <v xml:space="preserve"> </v>
      </c>
      <c r="AN2664" s="63"/>
      <c r="AO2664" s="64"/>
      <c r="AP2664" s="64"/>
      <c r="AQ2664" s="64"/>
      <c r="AR2664" s="64"/>
      <c r="AS2664" s="64"/>
      <c r="AT2664" s="64"/>
      <c r="AU2664" s="64"/>
      <c r="AV2664" s="64"/>
      <c r="AW2664" s="64"/>
      <c r="AX2664" s="64"/>
      <c r="AY2664" s="64"/>
      <c r="AZ2664" s="64"/>
      <c r="BA2664" s="53" t="str">
        <f t="shared" si="124"/>
        <v/>
      </c>
      <c r="BB2664" s="54" t="str">
        <f t="shared" si="125"/>
        <v/>
      </c>
      <c r="BC2664" s="55" t="str">
        <f t="shared" si="126"/>
        <v xml:space="preserve"> </v>
      </c>
    </row>
    <row r="2665" spans="1:55" x14ac:dyDescent="0.25">
      <c r="A2665" s="58"/>
      <c r="B2665" s="58"/>
      <c r="C2665" s="58"/>
      <c r="D2665" s="58"/>
      <c r="E2665" s="51" t="str">
        <f>IF(C2665&lt;&gt;"",VLOOKUP(MID(C2665,18,5),LISTAS·PAPP!$E$4:$F$76,2,0),"")</f>
        <v/>
      </c>
      <c r="F2665" s="58"/>
      <c r="G2665" s="51" t="str">
        <f>IF(F2665&lt;&gt;"",VLOOKUP(F2665,LISTAS·PAPP!$R$3:$T$221,3,0),"")</f>
        <v/>
      </c>
      <c r="H2665" s="58"/>
      <c r="I2665" s="66"/>
      <c r="J2665" s="66"/>
      <c r="K2665" s="67"/>
      <c r="L2665" s="66"/>
      <c r="M2665" s="60"/>
      <c r="N2665" s="60"/>
      <c r="O2665" s="60"/>
      <c r="P2665" s="60"/>
      <c r="Q2665" s="60"/>
      <c r="R2665" s="60"/>
      <c r="S2665" s="60"/>
      <c r="T2665" s="60"/>
      <c r="U2665" s="60"/>
      <c r="V2665" s="60"/>
      <c r="W2665" s="60"/>
      <c r="X2665" s="60"/>
      <c r="Y2665" s="52" t="str">
        <f>IF(A2665&lt;&gt;"",IF(D2665="DIRECCIÓN_DE_TRANSFERENCIAS","280 0031",VLOOKUP(C2665,LISTAS·PAPP!$C$3:$D$76,2,0)),"")</f>
        <v/>
      </c>
      <c r="Z2665" s="61"/>
      <c r="AA2665" s="62"/>
      <c r="AB2665" s="62"/>
      <c r="AC2665" s="65" t="str">
        <f>IF(D2665&lt;&gt;"",VLOOKUP(D2665,LISTAS·PAPP!$I$3:$M$16,2,0),"")</f>
        <v/>
      </c>
      <c r="AD2665" s="51" t="str">
        <f>IF(D2665&lt;&gt;"",VLOOKUP(D2665,LISTAS·PAPP!$I$3:$M$16,3,0),"")</f>
        <v/>
      </c>
      <c r="AE2665" s="52" t="str">
        <f>IF(D2665&lt;&gt;"",VLOOKUP(D2665,LISTAS·PAPP!$I$3:$M$16,4,0),"")</f>
        <v/>
      </c>
      <c r="AF2665" s="51" t="str">
        <f>IF(D2665&lt;&gt;"",VLOOKUP(D2665,LISTAS·PAPP!$I$3:$M$16,5,0),"")</f>
        <v/>
      </c>
      <c r="AG2665" s="52" t="str">
        <f>IF(AH2665&lt;&gt;"",VLOOKUP(AH2665,LISTAS·PAPP!$O$3:$P$74,2,0),"")</f>
        <v/>
      </c>
      <c r="AH2665" s="58"/>
      <c r="AI2665" s="60"/>
      <c r="AJ2665" s="51" t="str">
        <f>IF(AI2665&lt;&gt;"",VLOOKUP(AI2665,LISTAS·PAPP!$X$4:$Y$80,2,0),"")</f>
        <v/>
      </c>
      <c r="AK2665" s="58"/>
      <c r="AL2665" s="60"/>
      <c r="AM2665" s="51" t="str">
        <f>IF(ISERROR(VLOOKUP(AL2665,LISTAS·PAPP!$AD$4:$AE$334,2,0))," ",VLOOKUP(AL2665,LISTAS·PAPP!$AD$4:$AE$334,2,0))</f>
        <v xml:space="preserve"> </v>
      </c>
      <c r="AN2665" s="63"/>
      <c r="AO2665" s="64"/>
      <c r="AP2665" s="64"/>
      <c r="AQ2665" s="64"/>
      <c r="AR2665" s="64"/>
      <c r="AS2665" s="64"/>
      <c r="AT2665" s="64"/>
      <c r="AU2665" s="64"/>
      <c r="AV2665" s="64"/>
      <c r="AW2665" s="64"/>
      <c r="AX2665" s="64"/>
      <c r="AY2665" s="64"/>
      <c r="AZ2665" s="64"/>
      <c r="BA2665" s="53" t="str">
        <f t="shared" si="124"/>
        <v/>
      </c>
      <c r="BB2665" s="54" t="str">
        <f t="shared" si="125"/>
        <v/>
      </c>
      <c r="BC2665" s="55" t="str">
        <f t="shared" si="126"/>
        <v xml:space="preserve"> </v>
      </c>
    </row>
    <row r="2666" spans="1:55" x14ac:dyDescent="0.25">
      <c r="A2666" s="58"/>
      <c r="B2666" s="58"/>
      <c r="C2666" s="58"/>
      <c r="D2666" s="58"/>
      <c r="E2666" s="51" t="str">
        <f>IF(C2666&lt;&gt;"",VLOOKUP(MID(C2666,18,5),LISTAS·PAPP!$E$4:$F$76,2,0),"")</f>
        <v/>
      </c>
      <c r="F2666" s="58"/>
      <c r="G2666" s="51" t="str">
        <f>IF(F2666&lt;&gt;"",VLOOKUP(F2666,LISTAS·PAPP!$R$3:$T$221,3,0),"")</f>
        <v/>
      </c>
      <c r="H2666" s="58"/>
      <c r="I2666" s="66"/>
      <c r="J2666" s="66"/>
      <c r="K2666" s="67"/>
      <c r="L2666" s="66"/>
      <c r="M2666" s="60"/>
      <c r="N2666" s="60"/>
      <c r="O2666" s="60"/>
      <c r="P2666" s="60"/>
      <c r="Q2666" s="60"/>
      <c r="R2666" s="60"/>
      <c r="S2666" s="60"/>
      <c r="T2666" s="60"/>
      <c r="U2666" s="60"/>
      <c r="V2666" s="60"/>
      <c r="W2666" s="60"/>
      <c r="X2666" s="60"/>
      <c r="Y2666" s="52" t="str">
        <f>IF(A2666&lt;&gt;"",IF(D2666="DIRECCIÓN_DE_TRANSFERENCIAS","280 0031",VLOOKUP(C2666,LISTAS·PAPP!$C$3:$D$76,2,0)),"")</f>
        <v/>
      </c>
      <c r="Z2666" s="61"/>
      <c r="AA2666" s="62"/>
      <c r="AB2666" s="62"/>
      <c r="AC2666" s="65" t="str">
        <f>IF(D2666&lt;&gt;"",VLOOKUP(D2666,LISTAS·PAPP!$I$3:$M$16,2,0),"")</f>
        <v/>
      </c>
      <c r="AD2666" s="51" t="str">
        <f>IF(D2666&lt;&gt;"",VLOOKUP(D2666,LISTAS·PAPP!$I$3:$M$16,3,0),"")</f>
        <v/>
      </c>
      <c r="AE2666" s="52" t="str">
        <f>IF(D2666&lt;&gt;"",VLOOKUP(D2666,LISTAS·PAPP!$I$3:$M$16,4,0),"")</f>
        <v/>
      </c>
      <c r="AF2666" s="51" t="str">
        <f>IF(D2666&lt;&gt;"",VLOOKUP(D2666,LISTAS·PAPP!$I$3:$M$16,5,0),"")</f>
        <v/>
      </c>
      <c r="AG2666" s="52" t="str">
        <f>IF(AH2666&lt;&gt;"",VLOOKUP(AH2666,LISTAS·PAPP!$O$3:$P$74,2,0),"")</f>
        <v/>
      </c>
      <c r="AH2666" s="58"/>
      <c r="AI2666" s="60"/>
      <c r="AJ2666" s="51" t="str">
        <f>IF(AI2666&lt;&gt;"",VLOOKUP(AI2666,LISTAS·PAPP!$X$4:$Y$80,2,0),"")</f>
        <v/>
      </c>
      <c r="AK2666" s="58"/>
      <c r="AL2666" s="60"/>
      <c r="AM2666" s="51" t="str">
        <f>IF(ISERROR(VLOOKUP(AL2666,LISTAS·PAPP!$AD$4:$AE$334,2,0))," ",VLOOKUP(AL2666,LISTAS·PAPP!$AD$4:$AE$334,2,0))</f>
        <v xml:space="preserve"> </v>
      </c>
      <c r="AN2666" s="63"/>
      <c r="AO2666" s="64"/>
      <c r="AP2666" s="64"/>
      <c r="AQ2666" s="64"/>
      <c r="AR2666" s="64"/>
      <c r="AS2666" s="64"/>
      <c r="AT2666" s="64"/>
      <c r="AU2666" s="64"/>
      <c r="AV2666" s="64"/>
      <c r="AW2666" s="64"/>
      <c r="AX2666" s="64"/>
      <c r="AY2666" s="64"/>
      <c r="AZ2666" s="64"/>
      <c r="BA2666" s="53" t="str">
        <f t="shared" si="124"/>
        <v/>
      </c>
      <c r="BB2666" s="54" t="str">
        <f t="shared" si="125"/>
        <v/>
      </c>
      <c r="BC2666" s="55" t="str">
        <f t="shared" si="126"/>
        <v xml:space="preserve"> </v>
      </c>
    </row>
    <row r="2667" spans="1:55" x14ac:dyDescent="0.25">
      <c r="A2667" s="58"/>
      <c r="B2667" s="58"/>
      <c r="C2667" s="58"/>
      <c r="D2667" s="58"/>
      <c r="E2667" s="51" t="str">
        <f>IF(C2667&lt;&gt;"",VLOOKUP(MID(C2667,18,5),LISTAS·PAPP!$E$4:$F$76,2,0),"")</f>
        <v/>
      </c>
      <c r="F2667" s="58"/>
      <c r="G2667" s="51" t="str">
        <f>IF(F2667&lt;&gt;"",VLOOKUP(F2667,LISTAS·PAPP!$R$3:$T$221,3,0),"")</f>
        <v/>
      </c>
      <c r="H2667" s="58"/>
      <c r="I2667" s="66"/>
      <c r="J2667" s="66"/>
      <c r="K2667" s="67"/>
      <c r="L2667" s="66"/>
      <c r="M2667" s="60"/>
      <c r="N2667" s="60"/>
      <c r="O2667" s="60"/>
      <c r="P2667" s="60"/>
      <c r="Q2667" s="60"/>
      <c r="R2667" s="60"/>
      <c r="S2667" s="60"/>
      <c r="T2667" s="60"/>
      <c r="U2667" s="60"/>
      <c r="V2667" s="60"/>
      <c r="W2667" s="60"/>
      <c r="X2667" s="60"/>
      <c r="Y2667" s="52" t="str">
        <f>IF(A2667&lt;&gt;"",IF(D2667="DIRECCIÓN_DE_TRANSFERENCIAS","280 0031",VLOOKUP(C2667,LISTAS·PAPP!$C$3:$D$76,2,0)),"")</f>
        <v/>
      </c>
      <c r="Z2667" s="61"/>
      <c r="AA2667" s="62"/>
      <c r="AB2667" s="62"/>
      <c r="AC2667" s="65" t="str">
        <f>IF(D2667&lt;&gt;"",VLOOKUP(D2667,LISTAS·PAPP!$I$3:$M$16,2,0),"")</f>
        <v/>
      </c>
      <c r="AD2667" s="51" t="str">
        <f>IF(D2667&lt;&gt;"",VLOOKUP(D2667,LISTAS·PAPP!$I$3:$M$16,3,0),"")</f>
        <v/>
      </c>
      <c r="AE2667" s="52" t="str">
        <f>IF(D2667&lt;&gt;"",VLOOKUP(D2667,LISTAS·PAPP!$I$3:$M$16,4,0),"")</f>
        <v/>
      </c>
      <c r="AF2667" s="51" t="str">
        <f>IF(D2667&lt;&gt;"",VLOOKUP(D2667,LISTAS·PAPP!$I$3:$M$16,5,0),"")</f>
        <v/>
      </c>
      <c r="AG2667" s="52" t="str">
        <f>IF(AH2667&lt;&gt;"",VLOOKUP(AH2667,LISTAS·PAPP!$O$3:$P$74,2,0),"")</f>
        <v/>
      </c>
      <c r="AH2667" s="58"/>
      <c r="AI2667" s="60"/>
      <c r="AJ2667" s="51" t="str">
        <f>IF(AI2667&lt;&gt;"",VLOOKUP(AI2667,LISTAS·PAPP!$X$4:$Y$80,2,0),"")</f>
        <v/>
      </c>
      <c r="AK2667" s="58"/>
      <c r="AL2667" s="60"/>
      <c r="AM2667" s="51" t="str">
        <f>IF(ISERROR(VLOOKUP(AL2667,LISTAS·PAPP!$AD$4:$AE$334,2,0))," ",VLOOKUP(AL2667,LISTAS·PAPP!$AD$4:$AE$334,2,0))</f>
        <v xml:space="preserve"> </v>
      </c>
      <c r="AN2667" s="63"/>
      <c r="AO2667" s="64"/>
      <c r="AP2667" s="64"/>
      <c r="AQ2667" s="64"/>
      <c r="AR2667" s="64"/>
      <c r="AS2667" s="64"/>
      <c r="AT2667" s="64"/>
      <c r="AU2667" s="64"/>
      <c r="AV2667" s="64"/>
      <c r="AW2667" s="64"/>
      <c r="AX2667" s="64"/>
      <c r="AY2667" s="64"/>
      <c r="AZ2667" s="64"/>
      <c r="BA2667" s="53" t="str">
        <f t="shared" si="124"/>
        <v/>
      </c>
      <c r="BB2667" s="54" t="str">
        <f t="shared" si="125"/>
        <v/>
      </c>
      <c r="BC2667" s="55" t="str">
        <f t="shared" si="126"/>
        <v xml:space="preserve"> </v>
      </c>
    </row>
    <row r="2668" spans="1:55" x14ac:dyDescent="0.25">
      <c r="A2668" s="58"/>
      <c r="B2668" s="58"/>
      <c r="C2668" s="58"/>
      <c r="D2668" s="58"/>
      <c r="E2668" s="51" t="str">
        <f>IF(C2668&lt;&gt;"",VLOOKUP(MID(C2668,18,5),LISTAS·PAPP!$E$4:$F$76,2,0),"")</f>
        <v/>
      </c>
      <c r="F2668" s="58"/>
      <c r="G2668" s="51" t="str">
        <f>IF(F2668&lt;&gt;"",VLOOKUP(F2668,LISTAS·PAPP!$R$3:$T$221,3,0),"")</f>
        <v/>
      </c>
      <c r="H2668" s="58"/>
      <c r="I2668" s="66"/>
      <c r="J2668" s="66"/>
      <c r="K2668" s="67"/>
      <c r="L2668" s="66"/>
      <c r="M2668" s="60"/>
      <c r="N2668" s="60"/>
      <c r="O2668" s="60"/>
      <c r="P2668" s="60"/>
      <c r="Q2668" s="60"/>
      <c r="R2668" s="60"/>
      <c r="S2668" s="60"/>
      <c r="T2668" s="60"/>
      <c r="U2668" s="60"/>
      <c r="V2668" s="60"/>
      <c r="W2668" s="60"/>
      <c r="X2668" s="60"/>
      <c r="Y2668" s="52" t="str">
        <f>IF(A2668&lt;&gt;"",IF(D2668="DIRECCIÓN_DE_TRANSFERENCIAS","280 0031",VLOOKUP(C2668,LISTAS·PAPP!$C$3:$D$76,2,0)),"")</f>
        <v/>
      </c>
      <c r="Z2668" s="61"/>
      <c r="AA2668" s="62"/>
      <c r="AB2668" s="62"/>
      <c r="AC2668" s="65" t="str">
        <f>IF(D2668&lt;&gt;"",VLOOKUP(D2668,LISTAS·PAPP!$I$3:$M$16,2,0),"")</f>
        <v/>
      </c>
      <c r="AD2668" s="51" t="str">
        <f>IF(D2668&lt;&gt;"",VLOOKUP(D2668,LISTAS·PAPP!$I$3:$M$16,3,0),"")</f>
        <v/>
      </c>
      <c r="AE2668" s="52" t="str">
        <f>IF(D2668&lt;&gt;"",VLOOKUP(D2668,LISTAS·PAPP!$I$3:$M$16,4,0),"")</f>
        <v/>
      </c>
      <c r="AF2668" s="51" t="str">
        <f>IF(D2668&lt;&gt;"",VLOOKUP(D2668,LISTAS·PAPP!$I$3:$M$16,5,0),"")</f>
        <v/>
      </c>
      <c r="AG2668" s="52" t="str">
        <f>IF(AH2668&lt;&gt;"",VLOOKUP(AH2668,LISTAS·PAPP!$O$3:$P$74,2,0),"")</f>
        <v/>
      </c>
      <c r="AH2668" s="58"/>
      <c r="AI2668" s="60"/>
      <c r="AJ2668" s="51" t="str">
        <f>IF(AI2668&lt;&gt;"",VLOOKUP(AI2668,LISTAS·PAPP!$X$4:$Y$80,2,0),"")</f>
        <v/>
      </c>
      <c r="AK2668" s="58"/>
      <c r="AL2668" s="60"/>
      <c r="AM2668" s="51" t="str">
        <f>IF(ISERROR(VLOOKUP(AL2668,LISTAS·PAPP!$AD$4:$AE$334,2,0))," ",VLOOKUP(AL2668,LISTAS·PAPP!$AD$4:$AE$334,2,0))</f>
        <v xml:space="preserve"> </v>
      </c>
      <c r="AN2668" s="63"/>
      <c r="AO2668" s="64"/>
      <c r="AP2668" s="64"/>
      <c r="AQ2668" s="64"/>
      <c r="AR2668" s="64"/>
      <c r="AS2668" s="64"/>
      <c r="AT2668" s="64"/>
      <c r="AU2668" s="64"/>
      <c r="AV2668" s="64"/>
      <c r="AW2668" s="64"/>
      <c r="AX2668" s="64"/>
      <c r="AY2668" s="64"/>
      <c r="AZ2668" s="64"/>
      <c r="BA2668" s="53" t="str">
        <f t="shared" si="124"/>
        <v/>
      </c>
      <c r="BB2668" s="54" t="str">
        <f t="shared" si="125"/>
        <v/>
      </c>
      <c r="BC2668" s="55" t="str">
        <f t="shared" si="126"/>
        <v xml:space="preserve"> </v>
      </c>
    </row>
    <row r="2669" spans="1:55" x14ac:dyDescent="0.25">
      <c r="A2669" s="58"/>
      <c r="B2669" s="58"/>
      <c r="C2669" s="58"/>
      <c r="D2669" s="58"/>
      <c r="E2669" s="51" t="str">
        <f>IF(C2669&lt;&gt;"",VLOOKUP(MID(C2669,18,5),LISTAS·PAPP!$E$4:$F$76,2,0),"")</f>
        <v/>
      </c>
      <c r="F2669" s="58"/>
      <c r="G2669" s="51" t="str">
        <f>IF(F2669&lt;&gt;"",VLOOKUP(F2669,LISTAS·PAPP!$R$3:$T$221,3,0),"")</f>
        <v/>
      </c>
      <c r="H2669" s="58"/>
      <c r="I2669" s="66"/>
      <c r="J2669" s="66"/>
      <c r="K2669" s="67"/>
      <c r="L2669" s="66"/>
      <c r="M2669" s="60"/>
      <c r="N2669" s="60"/>
      <c r="O2669" s="60"/>
      <c r="P2669" s="60"/>
      <c r="Q2669" s="60"/>
      <c r="R2669" s="60"/>
      <c r="S2669" s="60"/>
      <c r="T2669" s="60"/>
      <c r="U2669" s="60"/>
      <c r="V2669" s="60"/>
      <c r="W2669" s="60"/>
      <c r="X2669" s="60"/>
      <c r="Y2669" s="52" t="str">
        <f>IF(A2669&lt;&gt;"",IF(D2669="DIRECCIÓN_DE_TRANSFERENCIAS","280 0031",VLOOKUP(C2669,LISTAS·PAPP!$C$3:$D$76,2,0)),"")</f>
        <v/>
      </c>
      <c r="Z2669" s="61"/>
      <c r="AA2669" s="62"/>
      <c r="AB2669" s="62"/>
      <c r="AC2669" s="65" t="str">
        <f>IF(D2669&lt;&gt;"",VLOOKUP(D2669,LISTAS·PAPP!$I$3:$M$16,2,0),"")</f>
        <v/>
      </c>
      <c r="AD2669" s="51" t="str">
        <f>IF(D2669&lt;&gt;"",VLOOKUP(D2669,LISTAS·PAPP!$I$3:$M$16,3,0),"")</f>
        <v/>
      </c>
      <c r="AE2669" s="52" t="str">
        <f>IF(D2669&lt;&gt;"",VLOOKUP(D2669,LISTAS·PAPP!$I$3:$M$16,4,0),"")</f>
        <v/>
      </c>
      <c r="AF2669" s="51" t="str">
        <f>IF(D2669&lt;&gt;"",VLOOKUP(D2669,LISTAS·PAPP!$I$3:$M$16,5,0),"")</f>
        <v/>
      </c>
      <c r="AG2669" s="52" t="str">
        <f>IF(AH2669&lt;&gt;"",VLOOKUP(AH2669,LISTAS·PAPP!$O$3:$P$74,2,0),"")</f>
        <v/>
      </c>
      <c r="AH2669" s="58"/>
      <c r="AI2669" s="60"/>
      <c r="AJ2669" s="51" t="str">
        <f>IF(AI2669&lt;&gt;"",VLOOKUP(AI2669,LISTAS·PAPP!$X$4:$Y$80,2,0),"")</f>
        <v/>
      </c>
      <c r="AK2669" s="58"/>
      <c r="AL2669" s="60"/>
      <c r="AM2669" s="51" t="str">
        <f>IF(ISERROR(VLOOKUP(AL2669,LISTAS·PAPP!$AD$4:$AE$334,2,0))," ",VLOOKUP(AL2669,LISTAS·PAPP!$AD$4:$AE$334,2,0))</f>
        <v xml:space="preserve"> </v>
      </c>
      <c r="AN2669" s="63"/>
      <c r="AO2669" s="64"/>
      <c r="AP2669" s="64"/>
      <c r="AQ2669" s="64"/>
      <c r="AR2669" s="64"/>
      <c r="AS2669" s="64"/>
      <c r="AT2669" s="64"/>
      <c r="AU2669" s="64"/>
      <c r="AV2669" s="64"/>
      <c r="AW2669" s="64"/>
      <c r="AX2669" s="64"/>
      <c r="AY2669" s="64"/>
      <c r="AZ2669" s="64"/>
      <c r="BA2669" s="53" t="str">
        <f t="shared" si="124"/>
        <v/>
      </c>
      <c r="BB2669" s="54" t="str">
        <f t="shared" si="125"/>
        <v/>
      </c>
      <c r="BC2669" s="55" t="str">
        <f t="shared" si="126"/>
        <v xml:space="preserve"> </v>
      </c>
    </row>
    <row r="2670" spans="1:55" x14ac:dyDescent="0.25">
      <c r="A2670" s="58"/>
      <c r="B2670" s="58"/>
      <c r="C2670" s="58"/>
      <c r="D2670" s="58"/>
      <c r="E2670" s="51" t="str">
        <f>IF(C2670&lt;&gt;"",VLOOKUP(MID(C2670,18,5),LISTAS·PAPP!$E$4:$F$76,2,0),"")</f>
        <v/>
      </c>
      <c r="F2670" s="58"/>
      <c r="G2670" s="51" t="str">
        <f>IF(F2670&lt;&gt;"",VLOOKUP(F2670,LISTAS·PAPP!$R$3:$T$221,3,0),"")</f>
        <v/>
      </c>
      <c r="H2670" s="58"/>
      <c r="I2670" s="66"/>
      <c r="J2670" s="66"/>
      <c r="K2670" s="67"/>
      <c r="L2670" s="66"/>
      <c r="M2670" s="60"/>
      <c r="N2670" s="60"/>
      <c r="O2670" s="60"/>
      <c r="P2670" s="60"/>
      <c r="Q2670" s="60"/>
      <c r="R2670" s="60"/>
      <c r="S2670" s="60"/>
      <c r="T2670" s="60"/>
      <c r="U2670" s="60"/>
      <c r="V2670" s="60"/>
      <c r="W2670" s="60"/>
      <c r="X2670" s="60"/>
      <c r="Y2670" s="52" t="str">
        <f>IF(A2670&lt;&gt;"",IF(D2670="DIRECCIÓN_DE_TRANSFERENCIAS","280 0031",VLOOKUP(C2670,LISTAS·PAPP!$C$3:$D$76,2,0)),"")</f>
        <v/>
      </c>
      <c r="Z2670" s="61"/>
      <c r="AA2670" s="62"/>
      <c r="AB2670" s="62"/>
      <c r="AC2670" s="65" t="str">
        <f>IF(D2670&lt;&gt;"",VLOOKUP(D2670,LISTAS·PAPP!$I$3:$M$16,2,0),"")</f>
        <v/>
      </c>
      <c r="AD2670" s="51" t="str">
        <f>IF(D2670&lt;&gt;"",VLOOKUP(D2670,LISTAS·PAPP!$I$3:$M$16,3,0),"")</f>
        <v/>
      </c>
      <c r="AE2670" s="52" t="str">
        <f>IF(D2670&lt;&gt;"",VLOOKUP(D2670,LISTAS·PAPP!$I$3:$M$16,4,0),"")</f>
        <v/>
      </c>
      <c r="AF2670" s="51" t="str">
        <f>IF(D2670&lt;&gt;"",VLOOKUP(D2670,LISTAS·PAPP!$I$3:$M$16,5,0),"")</f>
        <v/>
      </c>
      <c r="AG2670" s="52" t="str">
        <f>IF(AH2670&lt;&gt;"",VLOOKUP(AH2670,LISTAS·PAPP!$O$3:$P$74,2,0),"")</f>
        <v/>
      </c>
      <c r="AH2670" s="58"/>
      <c r="AI2670" s="60"/>
      <c r="AJ2670" s="51" t="str">
        <f>IF(AI2670&lt;&gt;"",VLOOKUP(AI2670,LISTAS·PAPP!$X$4:$Y$80,2,0),"")</f>
        <v/>
      </c>
      <c r="AK2670" s="58"/>
      <c r="AL2670" s="60"/>
      <c r="AM2670" s="51" t="str">
        <f>IF(ISERROR(VLOOKUP(AL2670,LISTAS·PAPP!$AD$4:$AE$334,2,0))," ",VLOOKUP(AL2670,LISTAS·PAPP!$AD$4:$AE$334,2,0))</f>
        <v xml:space="preserve"> </v>
      </c>
      <c r="AN2670" s="63"/>
      <c r="AO2670" s="64"/>
      <c r="AP2670" s="64"/>
      <c r="AQ2670" s="64"/>
      <c r="AR2670" s="64"/>
      <c r="AS2670" s="64"/>
      <c r="AT2670" s="64"/>
      <c r="AU2670" s="64"/>
      <c r="AV2670" s="64"/>
      <c r="AW2670" s="64"/>
      <c r="AX2670" s="64"/>
      <c r="AY2670" s="64"/>
      <c r="AZ2670" s="64"/>
      <c r="BA2670" s="53" t="str">
        <f t="shared" si="124"/>
        <v/>
      </c>
      <c r="BB2670" s="54" t="str">
        <f t="shared" si="125"/>
        <v/>
      </c>
      <c r="BC2670" s="55" t="str">
        <f t="shared" si="126"/>
        <v xml:space="preserve"> </v>
      </c>
    </row>
    <row r="2671" spans="1:55" x14ac:dyDescent="0.25">
      <c r="A2671" s="58"/>
      <c r="B2671" s="58"/>
      <c r="C2671" s="58"/>
      <c r="D2671" s="58"/>
      <c r="E2671" s="51" t="str">
        <f>IF(C2671&lt;&gt;"",VLOOKUP(MID(C2671,18,5),LISTAS·PAPP!$E$4:$F$76,2,0),"")</f>
        <v/>
      </c>
      <c r="F2671" s="58"/>
      <c r="G2671" s="51" t="str">
        <f>IF(F2671&lt;&gt;"",VLOOKUP(F2671,LISTAS·PAPP!$R$3:$T$221,3,0),"")</f>
        <v/>
      </c>
      <c r="H2671" s="58"/>
      <c r="I2671" s="66"/>
      <c r="J2671" s="66"/>
      <c r="K2671" s="67"/>
      <c r="L2671" s="66"/>
      <c r="M2671" s="60"/>
      <c r="N2671" s="60"/>
      <c r="O2671" s="60"/>
      <c r="P2671" s="60"/>
      <c r="Q2671" s="60"/>
      <c r="R2671" s="60"/>
      <c r="S2671" s="60"/>
      <c r="T2671" s="60"/>
      <c r="U2671" s="60"/>
      <c r="V2671" s="60"/>
      <c r="W2671" s="60"/>
      <c r="X2671" s="60"/>
      <c r="Y2671" s="52" t="str">
        <f>IF(A2671&lt;&gt;"",IF(D2671="DIRECCIÓN_DE_TRANSFERENCIAS","280 0031",VLOOKUP(C2671,LISTAS·PAPP!$C$3:$D$76,2,0)),"")</f>
        <v/>
      </c>
      <c r="Z2671" s="61"/>
      <c r="AA2671" s="62"/>
      <c r="AB2671" s="62"/>
      <c r="AC2671" s="65" t="str">
        <f>IF(D2671&lt;&gt;"",VLOOKUP(D2671,LISTAS·PAPP!$I$3:$M$16,2,0),"")</f>
        <v/>
      </c>
      <c r="AD2671" s="51" t="str">
        <f>IF(D2671&lt;&gt;"",VLOOKUP(D2671,LISTAS·PAPP!$I$3:$M$16,3,0),"")</f>
        <v/>
      </c>
      <c r="AE2671" s="52" t="str">
        <f>IF(D2671&lt;&gt;"",VLOOKUP(D2671,LISTAS·PAPP!$I$3:$M$16,4,0),"")</f>
        <v/>
      </c>
      <c r="AF2671" s="51" t="str">
        <f>IF(D2671&lt;&gt;"",VLOOKUP(D2671,LISTAS·PAPP!$I$3:$M$16,5,0),"")</f>
        <v/>
      </c>
      <c r="AG2671" s="52" t="str">
        <f>IF(AH2671&lt;&gt;"",VLOOKUP(AH2671,LISTAS·PAPP!$O$3:$P$74,2,0),"")</f>
        <v/>
      </c>
      <c r="AH2671" s="58"/>
      <c r="AI2671" s="60"/>
      <c r="AJ2671" s="51" t="str">
        <f>IF(AI2671&lt;&gt;"",VLOOKUP(AI2671,LISTAS·PAPP!$X$4:$Y$80,2,0),"")</f>
        <v/>
      </c>
      <c r="AK2671" s="58"/>
      <c r="AL2671" s="60"/>
      <c r="AM2671" s="51" t="str">
        <f>IF(ISERROR(VLOOKUP(AL2671,LISTAS·PAPP!$AD$4:$AE$334,2,0))," ",VLOOKUP(AL2671,LISTAS·PAPP!$AD$4:$AE$334,2,0))</f>
        <v xml:space="preserve"> </v>
      </c>
      <c r="AN2671" s="63"/>
      <c r="AO2671" s="64"/>
      <c r="AP2671" s="64"/>
      <c r="AQ2671" s="64"/>
      <c r="AR2671" s="64"/>
      <c r="AS2671" s="64"/>
      <c r="AT2671" s="64"/>
      <c r="AU2671" s="64"/>
      <c r="AV2671" s="64"/>
      <c r="AW2671" s="64"/>
      <c r="AX2671" s="64"/>
      <c r="AY2671" s="64"/>
      <c r="AZ2671" s="64"/>
      <c r="BA2671" s="53" t="str">
        <f t="shared" si="124"/>
        <v/>
      </c>
      <c r="BB2671" s="54" t="str">
        <f t="shared" si="125"/>
        <v/>
      </c>
      <c r="BC2671" s="55" t="str">
        <f t="shared" si="126"/>
        <v xml:space="preserve"> </v>
      </c>
    </row>
    <row r="2672" spans="1:55" x14ac:dyDescent="0.25">
      <c r="A2672" s="58"/>
      <c r="B2672" s="58"/>
      <c r="C2672" s="58"/>
      <c r="D2672" s="58"/>
      <c r="E2672" s="51" t="str">
        <f>IF(C2672&lt;&gt;"",VLOOKUP(MID(C2672,18,5),LISTAS·PAPP!$E$4:$F$76,2,0),"")</f>
        <v/>
      </c>
      <c r="F2672" s="58"/>
      <c r="G2672" s="51" t="str">
        <f>IF(F2672&lt;&gt;"",VLOOKUP(F2672,LISTAS·PAPP!$R$3:$T$221,3,0),"")</f>
        <v/>
      </c>
      <c r="H2672" s="58"/>
      <c r="I2672" s="66"/>
      <c r="J2672" s="66"/>
      <c r="K2672" s="67"/>
      <c r="L2672" s="66"/>
      <c r="M2672" s="60"/>
      <c r="N2672" s="60"/>
      <c r="O2672" s="60"/>
      <c r="P2672" s="60"/>
      <c r="Q2672" s="60"/>
      <c r="R2672" s="60"/>
      <c r="S2672" s="60"/>
      <c r="T2672" s="60"/>
      <c r="U2672" s="60"/>
      <c r="V2672" s="60"/>
      <c r="W2672" s="60"/>
      <c r="X2672" s="60"/>
      <c r="Y2672" s="52" t="str">
        <f>IF(A2672&lt;&gt;"",IF(D2672="DIRECCIÓN_DE_TRANSFERENCIAS","280 0031",VLOOKUP(C2672,LISTAS·PAPP!$C$3:$D$76,2,0)),"")</f>
        <v/>
      </c>
      <c r="Z2672" s="61"/>
      <c r="AA2672" s="62"/>
      <c r="AB2672" s="62"/>
      <c r="AC2672" s="65" t="str">
        <f>IF(D2672&lt;&gt;"",VLOOKUP(D2672,LISTAS·PAPP!$I$3:$M$16,2,0),"")</f>
        <v/>
      </c>
      <c r="AD2672" s="51" t="str">
        <f>IF(D2672&lt;&gt;"",VLOOKUP(D2672,LISTAS·PAPP!$I$3:$M$16,3,0),"")</f>
        <v/>
      </c>
      <c r="AE2672" s="52" t="str">
        <f>IF(D2672&lt;&gt;"",VLOOKUP(D2672,LISTAS·PAPP!$I$3:$M$16,4,0),"")</f>
        <v/>
      </c>
      <c r="AF2672" s="51" t="str">
        <f>IF(D2672&lt;&gt;"",VLOOKUP(D2672,LISTAS·PAPP!$I$3:$M$16,5,0),"")</f>
        <v/>
      </c>
      <c r="AG2672" s="52" t="str">
        <f>IF(AH2672&lt;&gt;"",VLOOKUP(AH2672,LISTAS·PAPP!$O$3:$P$74,2,0),"")</f>
        <v/>
      </c>
      <c r="AH2672" s="58"/>
      <c r="AI2672" s="60"/>
      <c r="AJ2672" s="51" t="str">
        <f>IF(AI2672&lt;&gt;"",VLOOKUP(AI2672,LISTAS·PAPP!$X$4:$Y$80,2,0),"")</f>
        <v/>
      </c>
      <c r="AK2672" s="58"/>
      <c r="AL2672" s="60"/>
      <c r="AM2672" s="51" t="str">
        <f>IF(ISERROR(VLOOKUP(AL2672,LISTAS·PAPP!$AD$4:$AE$334,2,0))," ",VLOOKUP(AL2672,LISTAS·PAPP!$AD$4:$AE$334,2,0))</f>
        <v xml:space="preserve"> </v>
      </c>
      <c r="AN2672" s="63"/>
      <c r="AO2672" s="64"/>
      <c r="AP2672" s="64"/>
      <c r="AQ2672" s="64"/>
      <c r="AR2672" s="64"/>
      <c r="AS2672" s="64"/>
      <c r="AT2672" s="64"/>
      <c r="AU2672" s="64"/>
      <c r="AV2672" s="64"/>
      <c r="AW2672" s="64"/>
      <c r="AX2672" s="64"/>
      <c r="AY2672" s="64"/>
      <c r="AZ2672" s="64"/>
      <c r="BA2672" s="53" t="str">
        <f t="shared" si="124"/>
        <v/>
      </c>
      <c r="BB2672" s="54" t="str">
        <f t="shared" si="125"/>
        <v/>
      </c>
      <c r="BC2672" s="55" t="str">
        <f t="shared" si="126"/>
        <v xml:space="preserve"> </v>
      </c>
    </row>
    <row r="2673" spans="1:55" x14ac:dyDescent="0.25">
      <c r="A2673" s="58"/>
      <c r="B2673" s="58"/>
      <c r="C2673" s="58"/>
      <c r="D2673" s="58"/>
      <c r="E2673" s="51" t="str">
        <f>IF(C2673&lt;&gt;"",VLOOKUP(MID(C2673,18,5),LISTAS·PAPP!$E$4:$F$76,2,0),"")</f>
        <v/>
      </c>
      <c r="F2673" s="58"/>
      <c r="G2673" s="51" t="str">
        <f>IF(F2673&lt;&gt;"",VLOOKUP(F2673,LISTAS·PAPP!$R$3:$T$221,3,0),"")</f>
        <v/>
      </c>
      <c r="H2673" s="58"/>
      <c r="I2673" s="66"/>
      <c r="J2673" s="66"/>
      <c r="K2673" s="67"/>
      <c r="L2673" s="66"/>
      <c r="M2673" s="60"/>
      <c r="N2673" s="60"/>
      <c r="O2673" s="60"/>
      <c r="P2673" s="60"/>
      <c r="Q2673" s="60"/>
      <c r="R2673" s="60"/>
      <c r="S2673" s="60"/>
      <c r="T2673" s="60"/>
      <c r="U2673" s="60"/>
      <c r="V2673" s="60"/>
      <c r="W2673" s="60"/>
      <c r="X2673" s="60"/>
      <c r="Y2673" s="52" t="str">
        <f>IF(A2673&lt;&gt;"",IF(D2673="DIRECCIÓN_DE_TRANSFERENCIAS","280 0031",VLOOKUP(C2673,LISTAS·PAPP!$C$3:$D$76,2,0)),"")</f>
        <v/>
      </c>
      <c r="Z2673" s="61"/>
      <c r="AA2673" s="62"/>
      <c r="AB2673" s="62"/>
      <c r="AC2673" s="65" t="str">
        <f>IF(D2673&lt;&gt;"",VLOOKUP(D2673,LISTAS·PAPP!$I$3:$M$16,2,0),"")</f>
        <v/>
      </c>
      <c r="AD2673" s="51" t="str">
        <f>IF(D2673&lt;&gt;"",VLOOKUP(D2673,LISTAS·PAPP!$I$3:$M$16,3,0),"")</f>
        <v/>
      </c>
      <c r="AE2673" s="52" t="str">
        <f>IF(D2673&lt;&gt;"",VLOOKUP(D2673,LISTAS·PAPP!$I$3:$M$16,4,0),"")</f>
        <v/>
      </c>
      <c r="AF2673" s="51" t="str">
        <f>IF(D2673&lt;&gt;"",VLOOKUP(D2673,LISTAS·PAPP!$I$3:$M$16,5,0),"")</f>
        <v/>
      </c>
      <c r="AG2673" s="52" t="str">
        <f>IF(AH2673&lt;&gt;"",VLOOKUP(AH2673,LISTAS·PAPP!$O$3:$P$74,2,0),"")</f>
        <v/>
      </c>
      <c r="AH2673" s="58"/>
      <c r="AI2673" s="60"/>
      <c r="AJ2673" s="51" t="str">
        <f>IF(AI2673&lt;&gt;"",VLOOKUP(AI2673,LISTAS·PAPP!$X$4:$Y$80,2,0),"")</f>
        <v/>
      </c>
      <c r="AK2673" s="58"/>
      <c r="AL2673" s="60"/>
      <c r="AM2673" s="51" t="str">
        <f>IF(ISERROR(VLOOKUP(AL2673,LISTAS·PAPP!$AD$4:$AE$334,2,0))," ",VLOOKUP(AL2673,LISTAS·PAPP!$AD$4:$AE$334,2,0))</f>
        <v xml:space="preserve"> </v>
      </c>
      <c r="AN2673" s="63"/>
      <c r="AO2673" s="64"/>
      <c r="AP2673" s="64"/>
      <c r="AQ2673" s="64"/>
      <c r="AR2673" s="64"/>
      <c r="AS2673" s="64"/>
      <c r="AT2673" s="64"/>
      <c r="AU2673" s="64"/>
      <c r="AV2673" s="64"/>
      <c r="AW2673" s="64"/>
      <c r="AX2673" s="64"/>
      <c r="AY2673" s="64"/>
      <c r="AZ2673" s="64"/>
      <c r="BA2673" s="53" t="str">
        <f t="shared" si="124"/>
        <v/>
      </c>
      <c r="BB2673" s="54" t="str">
        <f t="shared" si="125"/>
        <v/>
      </c>
      <c r="BC2673" s="55" t="str">
        <f t="shared" si="126"/>
        <v xml:space="preserve"> </v>
      </c>
    </row>
    <row r="2674" spans="1:55" x14ac:dyDescent="0.25">
      <c r="A2674" s="58"/>
      <c r="B2674" s="58"/>
      <c r="C2674" s="58"/>
      <c r="D2674" s="58"/>
      <c r="E2674" s="51" t="str">
        <f>IF(C2674&lt;&gt;"",VLOOKUP(MID(C2674,18,5),LISTAS·PAPP!$E$4:$F$76,2,0),"")</f>
        <v/>
      </c>
      <c r="F2674" s="58"/>
      <c r="G2674" s="51" t="str">
        <f>IF(F2674&lt;&gt;"",VLOOKUP(F2674,LISTAS·PAPP!$R$3:$T$221,3,0),"")</f>
        <v/>
      </c>
      <c r="H2674" s="58"/>
      <c r="I2674" s="66"/>
      <c r="J2674" s="66"/>
      <c r="K2674" s="67"/>
      <c r="L2674" s="66"/>
      <c r="M2674" s="60"/>
      <c r="N2674" s="60"/>
      <c r="O2674" s="60"/>
      <c r="P2674" s="60"/>
      <c r="Q2674" s="60"/>
      <c r="R2674" s="60"/>
      <c r="S2674" s="60"/>
      <c r="T2674" s="60"/>
      <c r="U2674" s="60"/>
      <c r="V2674" s="60"/>
      <c r="W2674" s="60"/>
      <c r="X2674" s="60"/>
      <c r="Y2674" s="52" t="str">
        <f>IF(A2674&lt;&gt;"",IF(D2674="DIRECCIÓN_DE_TRANSFERENCIAS","280 0031",VLOOKUP(C2674,LISTAS·PAPP!$C$3:$D$76,2,0)),"")</f>
        <v/>
      </c>
      <c r="Z2674" s="61"/>
      <c r="AA2674" s="62"/>
      <c r="AB2674" s="62"/>
      <c r="AC2674" s="65" t="str">
        <f>IF(D2674&lt;&gt;"",VLOOKUP(D2674,LISTAS·PAPP!$I$3:$M$16,2,0),"")</f>
        <v/>
      </c>
      <c r="AD2674" s="51" t="str">
        <f>IF(D2674&lt;&gt;"",VLOOKUP(D2674,LISTAS·PAPP!$I$3:$M$16,3,0),"")</f>
        <v/>
      </c>
      <c r="AE2674" s="52" t="str">
        <f>IF(D2674&lt;&gt;"",VLOOKUP(D2674,LISTAS·PAPP!$I$3:$M$16,4,0),"")</f>
        <v/>
      </c>
      <c r="AF2674" s="51" t="str">
        <f>IF(D2674&lt;&gt;"",VLOOKUP(D2674,LISTAS·PAPP!$I$3:$M$16,5,0),"")</f>
        <v/>
      </c>
      <c r="AG2674" s="52" t="str">
        <f>IF(AH2674&lt;&gt;"",VLOOKUP(AH2674,LISTAS·PAPP!$O$3:$P$74,2,0),"")</f>
        <v/>
      </c>
      <c r="AH2674" s="58"/>
      <c r="AI2674" s="60"/>
      <c r="AJ2674" s="51" t="str">
        <f>IF(AI2674&lt;&gt;"",VLOOKUP(AI2674,LISTAS·PAPP!$X$4:$Y$80,2,0),"")</f>
        <v/>
      </c>
      <c r="AK2674" s="58"/>
      <c r="AL2674" s="60"/>
      <c r="AM2674" s="51" t="str">
        <f>IF(ISERROR(VLOOKUP(AL2674,LISTAS·PAPP!$AD$4:$AE$334,2,0))," ",VLOOKUP(AL2674,LISTAS·PAPP!$AD$4:$AE$334,2,0))</f>
        <v xml:space="preserve"> </v>
      </c>
      <c r="AN2674" s="63"/>
      <c r="AO2674" s="64"/>
      <c r="AP2674" s="64"/>
      <c r="AQ2674" s="64"/>
      <c r="AR2674" s="64"/>
      <c r="AS2674" s="64"/>
      <c r="AT2674" s="64"/>
      <c r="AU2674" s="64"/>
      <c r="AV2674" s="64"/>
      <c r="AW2674" s="64"/>
      <c r="AX2674" s="64"/>
      <c r="AY2674" s="64"/>
      <c r="AZ2674" s="64"/>
      <c r="BA2674" s="53" t="str">
        <f t="shared" si="124"/>
        <v/>
      </c>
      <c r="BB2674" s="54" t="str">
        <f t="shared" si="125"/>
        <v/>
      </c>
      <c r="BC2674" s="55" t="str">
        <f t="shared" si="126"/>
        <v xml:space="preserve"> </v>
      </c>
    </row>
    <row r="2675" spans="1:55" x14ac:dyDescent="0.25">
      <c r="A2675" s="58"/>
      <c r="B2675" s="58"/>
      <c r="C2675" s="58"/>
      <c r="D2675" s="58"/>
      <c r="E2675" s="51" t="str">
        <f>IF(C2675&lt;&gt;"",VLOOKUP(MID(C2675,18,5),LISTAS·PAPP!$E$4:$F$76,2,0),"")</f>
        <v/>
      </c>
      <c r="F2675" s="58"/>
      <c r="G2675" s="51" t="str">
        <f>IF(F2675&lt;&gt;"",VLOOKUP(F2675,LISTAS·PAPP!$R$3:$T$221,3,0),"")</f>
        <v/>
      </c>
      <c r="H2675" s="58"/>
      <c r="I2675" s="66"/>
      <c r="J2675" s="66"/>
      <c r="K2675" s="67"/>
      <c r="L2675" s="66"/>
      <c r="M2675" s="60"/>
      <c r="N2675" s="60"/>
      <c r="O2675" s="60"/>
      <c r="P2675" s="60"/>
      <c r="Q2675" s="60"/>
      <c r="R2675" s="60"/>
      <c r="S2675" s="60"/>
      <c r="T2675" s="60"/>
      <c r="U2675" s="60"/>
      <c r="V2675" s="60"/>
      <c r="W2675" s="60"/>
      <c r="X2675" s="60"/>
      <c r="Y2675" s="52" t="str">
        <f>IF(A2675&lt;&gt;"",IF(D2675="DIRECCIÓN_DE_TRANSFERENCIAS","280 0031",VLOOKUP(C2675,LISTAS·PAPP!$C$3:$D$76,2,0)),"")</f>
        <v/>
      </c>
      <c r="Z2675" s="61"/>
      <c r="AA2675" s="62"/>
      <c r="AB2675" s="62"/>
      <c r="AC2675" s="65" t="str">
        <f>IF(D2675&lt;&gt;"",VLOOKUP(D2675,LISTAS·PAPP!$I$3:$M$16,2,0),"")</f>
        <v/>
      </c>
      <c r="AD2675" s="51" t="str">
        <f>IF(D2675&lt;&gt;"",VLOOKUP(D2675,LISTAS·PAPP!$I$3:$M$16,3,0),"")</f>
        <v/>
      </c>
      <c r="AE2675" s="52" t="str">
        <f>IF(D2675&lt;&gt;"",VLOOKUP(D2675,LISTAS·PAPP!$I$3:$M$16,4,0),"")</f>
        <v/>
      </c>
      <c r="AF2675" s="51" t="str">
        <f>IF(D2675&lt;&gt;"",VLOOKUP(D2675,LISTAS·PAPP!$I$3:$M$16,5,0),"")</f>
        <v/>
      </c>
      <c r="AG2675" s="52" t="str">
        <f>IF(AH2675&lt;&gt;"",VLOOKUP(AH2675,LISTAS·PAPP!$O$3:$P$74,2,0),"")</f>
        <v/>
      </c>
      <c r="AH2675" s="58"/>
      <c r="AI2675" s="60"/>
      <c r="AJ2675" s="51" t="str">
        <f>IF(AI2675&lt;&gt;"",VLOOKUP(AI2675,LISTAS·PAPP!$X$4:$Y$80,2,0),"")</f>
        <v/>
      </c>
      <c r="AK2675" s="58"/>
      <c r="AL2675" s="60"/>
      <c r="AM2675" s="51" t="str">
        <f>IF(ISERROR(VLOOKUP(AL2675,LISTAS·PAPP!$AD$4:$AE$334,2,0))," ",VLOOKUP(AL2675,LISTAS·PAPP!$AD$4:$AE$334,2,0))</f>
        <v xml:space="preserve"> </v>
      </c>
      <c r="AN2675" s="63"/>
      <c r="AO2675" s="64"/>
      <c r="AP2675" s="64"/>
      <c r="AQ2675" s="64"/>
      <c r="AR2675" s="64"/>
      <c r="AS2675" s="64"/>
      <c r="AT2675" s="64"/>
      <c r="AU2675" s="64"/>
      <c r="AV2675" s="64"/>
      <c r="AW2675" s="64"/>
      <c r="AX2675" s="64"/>
      <c r="AY2675" s="64"/>
      <c r="AZ2675" s="64"/>
      <c r="BA2675" s="53" t="str">
        <f t="shared" si="124"/>
        <v/>
      </c>
      <c r="BB2675" s="54" t="str">
        <f t="shared" si="125"/>
        <v/>
      </c>
      <c r="BC2675" s="55" t="str">
        <f t="shared" si="126"/>
        <v xml:space="preserve"> </v>
      </c>
    </row>
    <row r="2676" spans="1:55" x14ac:dyDescent="0.25">
      <c r="A2676" s="58"/>
      <c r="B2676" s="58"/>
      <c r="C2676" s="58"/>
      <c r="D2676" s="58"/>
      <c r="E2676" s="51" t="str">
        <f>IF(C2676&lt;&gt;"",VLOOKUP(MID(C2676,18,5),LISTAS·PAPP!$E$4:$F$76,2,0),"")</f>
        <v/>
      </c>
      <c r="F2676" s="58"/>
      <c r="G2676" s="51" t="str">
        <f>IF(F2676&lt;&gt;"",VLOOKUP(F2676,LISTAS·PAPP!$R$3:$T$221,3,0),"")</f>
        <v/>
      </c>
      <c r="H2676" s="58"/>
      <c r="I2676" s="66"/>
      <c r="J2676" s="66"/>
      <c r="K2676" s="67"/>
      <c r="L2676" s="66"/>
      <c r="M2676" s="60"/>
      <c r="N2676" s="60"/>
      <c r="O2676" s="60"/>
      <c r="P2676" s="60"/>
      <c r="Q2676" s="60"/>
      <c r="R2676" s="60"/>
      <c r="S2676" s="60"/>
      <c r="T2676" s="60"/>
      <c r="U2676" s="60"/>
      <c r="V2676" s="60"/>
      <c r="W2676" s="60"/>
      <c r="X2676" s="60"/>
      <c r="Y2676" s="52" t="str">
        <f>IF(A2676&lt;&gt;"",IF(D2676="DIRECCIÓN_DE_TRANSFERENCIAS","280 0031",VLOOKUP(C2676,LISTAS·PAPP!$C$3:$D$76,2,0)),"")</f>
        <v/>
      </c>
      <c r="Z2676" s="61"/>
      <c r="AA2676" s="62"/>
      <c r="AB2676" s="62"/>
      <c r="AC2676" s="65" t="str">
        <f>IF(D2676&lt;&gt;"",VLOOKUP(D2676,LISTAS·PAPP!$I$3:$M$16,2,0),"")</f>
        <v/>
      </c>
      <c r="AD2676" s="51" t="str">
        <f>IF(D2676&lt;&gt;"",VLOOKUP(D2676,LISTAS·PAPP!$I$3:$M$16,3,0),"")</f>
        <v/>
      </c>
      <c r="AE2676" s="52" t="str">
        <f>IF(D2676&lt;&gt;"",VLOOKUP(D2676,LISTAS·PAPP!$I$3:$M$16,4,0),"")</f>
        <v/>
      </c>
      <c r="AF2676" s="51" t="str">
        <f>IF(D2676&lt;&gt;"",VLOOKUP(D2676,LISTAS·PAPP!$I$3:$M$16,5,0),"")</f>
        <v/>
      </c>
      <c r="AG2676" s="52" t="str">
        <f>IF(AH2676&lt;&gt;"",VLOOKUP(AH2676,LISTAS·PAPP!$O$3:$P$74,2,0),"")</f>
        <v/>
      </c>
      <c r="AH2676" s="58"/>
      <c r="AI2676" s="60"/>
      <c r="AJ2676" s="51" t="str">
        <f>IF(AI2676&lt;&gt;"",VLOOKUP(AI2676,LISTAS·PAPP!$X$4:$Y$80,2,0),"")</f>
        <v/>
      </c>
      <c r="AK2676" s="58"/>
      <c r="AL2676" s="60"/>
      <c r="AM2676" s="51" t="str">
        <f>IF(ISERROR(VLOOKUP(AL2676,LISTAS·PAPP!$AD$4:$AE$334,2,0))," ",VLOOKUP(AL2676,LISTAS·PAPP!$AD$4:$AE$334,2,0))</f>
        <v xml:space="preserve"> </v>
      </c>
      <c r="AN2676" s="63"/>
      <c r="AO2676" s="64"/>
      <c r="AP2676" s="64"/>
      <c r="AQ2676" s="64"/>
      <c r="AR2676" s="64"/>
      <c r="AS2676" s="64"/>
      <c r="AT2676" s="64"/>
      <c r="AU2676" s="64"/>
      <c r="AV2676" s="64"/>
      <c r="AW2676" s="64"/>
      <c r="AX2676" s="64"/>
      <c r="AY2676" s="64"/>
      <c r="AZ2676" s="64"/>
      <c r="BA2676" s="53" t="str">
        <f t="shared" si="124"/>
        <v/>
      </c>
      <c r="BB2676" s="54" t="str">
        <f t="shared" si="125"/>
        <v/>
      </c>
      <c r="BC2676" s="55" t="str">
        <f t="shared" si="126"/>
        <v xml:space="preserve"> </v>
      </c>
    </row>
    <row r="2677" spans="1:55" x14ac:dyDescent="0.25">
      <c r="A2677" s="58"/>
      <c r="B2677" s="58"/>
      <c r="C2677" s="58"/>
      <c r="D2677" s="58"/>
      <c r="E2677" s="51" t="str">
        <f>IF(C2677&lt;&gt;"",VLOOKUP(MID(C2677,18,5),LISTAS·PAPP!$E$4:$F$76,2,0),"")</f>
        <v/>
      </c>
      <c r="F2677" s="58"/>
      <c r="G2677" s="51" t="str">
        <f>IF(F2677&lt;&gt;"",VLOOKUP(F2677,LISTAS·PAPP!$R$3:$T$221,3,0),"")</f>
        <v/>
      </c>
      <c r="H2677" s="58"/>
      <c r="I2677" s="66"/>
      <c r="J2677" s="66"/>
      <c r="K2677" s="67"/>
      <c r="L2677" s="66"/>
      <c r="M2677" s="60"/>
      <c r="N2677" s="60"/>
      <c r="O2677" s="60"/>
      <c r="P2677" s="60"/>
      <c r="Q2677" s="60"/>
      <c r="R2677" s="60"/>
      <c r="S2677" s="60"/>
      <c r="T2677" s="60"/>
      <c r="U2677" s="60"/>
      <c r="V2677" s="60"/>
      <c r="W2677" s="60"/>
      <c r="X2677" s="60"/>
      <c r="Y2677" s="52" t="str">
        <f>IF(A2677&lt;&gt;"",IF(D2677="DIRECCIÓN_DE_TRANSFERENCIAS","280 0031",VLOOKUP(C2677,LISTAS·PAPP!$C$3:$D$76,2,0)),"")</f>
        <v/>
      </c>
      <c r="Z2677" s="61"/>
      <c r="AA2677" s="62"/>
      <c r="AB2677" s="62"/>
      <c r="AC2677" s="65" t="str">
        <f>IF(D2677&lt;&gt;"",VLOOKUP(D2677,LISTAS·PAPP!$I$3:$M$16,2,0),"")</f>
        <v/>
      </c>
      <c r="AD2677" s="51" t="str">
        <f>IF(D2677&lt;&gt;"",VLOOKUP(D2677,LISTAS·PAPP!$I$3:$M$16,3,0),"")</f>
        <v/>
      </c>
      <c r="AE2677" s="52" t="str">
        <f>IF(D2677&lt;&gt;"",VLOOKUP(D2677,LISTAS·PAPP!$I$3:$M$16,4,0),"")</f>
        <v/>
      </c>
      <c r="AF2677" s="51" t="str">
        <f>IF(D2677&lt;&gt;"",VLOOKUP(D2677,LISTAS·PAPP!$I$3:$M$16,5,0),"")</f>
        <v/>
      </c>
      <c r="AG2677" s="52" t="str">
        <f>IF(AH2677&lt;&gt;"",VLOOKUP(AH2677,LISTAS·PAPP!$O$3:$P$74,2,0),"")</f>
        <v/>
      </c>
      <c r="AH2677" s="58"/>
      <c r="AI2677" s="60"/>
      <c r="AJ2677" s="51" t="str">
        <f>IF(AI2677&lt;&gt;"",VLOOKUP(AI2677,LISTAS·PAPP!$X$4:$Y$80,2,0),"")</f>
        <v/>
      </c>
      <c r="AK2677" s="58"/>
      <c r="AL2677" s="60"/>
      <c r="AM2677" s="51" t="str">
        <f>IF(ISERROR(VLOOKUP(AL2677,LISTAS·PAPP!$AD$4:$AE$334,2,0))," ",VLOOKUP(AL2677,LISTAS·PAPP!$AD$4:$AE$334,2,0))</f>
        <v xml:space="preserve"> </v>
      </c>
      <c r="AN2677" s="63"/>
      <c r="AO2677" s="64"/>
      <c r="AP2677" s="64"/>
      <c r="AQ2677" s="64"/>
      <c r="AR2677" s="64"/>
      <c r="AS2677" s="64"/>
      <c r="AT2677" s="64"/>
      <c r="AU2677" s="64"/>
      <c r="AV2677" s="64"/>
      <c r="AW2677" s="64"/>
      <c r="AX2677" s="64"/>
      <c r="AY2677" s="64"/>
      <c r="AZ2677" s="64"/>
      <c r="BA2677" s="53" t="str">
        <f t="shared" si="124"/>
        <v/>
      </c>
      <c r="BB2677" s="54" t="str">
        <f t="shared" si="125"/>
        <v/>
      </c>
      <c r="BC2677" s="55" t="str">
        <f t="shared" si="126"/>
        <v xml:space="preserve"> </v>
      </c>
    </row>
    <row r="2678" spans="1:55" x14ac:dyDescent="0.25">
      <c r="A2678" s="58"/>
      <c r="B2678" s="58"/>
      <c r="C2678" s="58"/>
      <c r="D2678" s="58"/>
      <c r="E2678" s="51" t="str">
        <f>IF(C2678&lt;&gt;"",VLOOKUP(MID(C2678,18,5),LISTAS·PAPP!$E$4:$F$76,2,0),"")</f>
        <v/>
      </c>
      <c r="F2678" s="58"/>
      <c r="G2678" s="51" t="str">
        <f>IF(F2678&lt;&gt;"",VLOOKUP(F2678,LISTAS·PAPP!$R$3:$T$221,3,0),"")</f>
        <v/>
      </c>
      <c r="H2678" s="58"/>
      <c r="I2678" s="66"/>
      <c r="J2678" s="66"/>
      <c r="K2678" s="67"/>
      <c r="L2678" s="66"/>
      <c r="M2678" s="60"/>
      <c r="N2678" s="60"/>
      <c r="O2678" s="60"/>
      <c r="P2678" s="60"/>
      <c r="Q2678" s="60"/>
      <c r="R2678" s="60"/>
      <c r="S2678" s="60"/>
      <c r="T2678" s="60"/>
      <c r="U2678" s="60"/>
      <c r="V2678" s="60"/>
      <c r="W2678" s="60"/>
      <c r="X2678" s="60"/>
      <c r="Y2678" s="52" t="str">
        <f>IF(A2678&lt;&gt;"",IF(D2678="DIRECCIÓN_DE_TRANSFERENCIAS","280 0031",VLOOKUP(C2678,LISTAS·PAPP!$C$3:$D$76,2,0)),"")</f>
        <v/>
      </c>
      <c r="Z2678" s="61"/>
      <c r="AA2678" s="62"/>
      <c r="AB2678" s="62"/>
      <c r="AC2678" s="65" t="str">
        <f>IF(D2678&lt;&gt;"",VLOOKUP(D2678,LISTAS·PAPP!$I$3:$M$16,2,0),"")</f>
        <v/>
      </c>
      <c r="AD2678" s="51" t="str">
        <f>IF(D2678&lt;&gt;"",VLOOKUP(D2678,LISTAS·PAPP!$I$3:$M$16,3,0),"")</f>
        <v/>
      </c>
      <c r="AE2678" s="52" t="str">
        <f>IF(D2678&lt;&gt;"",VLOOKUP(D2678,LISTAS·PAPP!$I$3:$M$16,4,0),"")</f>
        <v/>
      </c>
      <c r="AF2678" s="51" t="str">
        <f>IF(D2678&lt;&gt;"",VLOOKUP(D2678,LISTAS·PAPP!$I$3:$M$16,5,0),"")</f>
        <v/>
      </c>
      <c r="AG2678" s="52" t="str">
        <f>IF(AH2678&lt;&gt;"",VLOOKUP(AH2678,LISTAS·PAPP!$O$3:$P$74,2,0),"")</f>
        <v/>
      </c>
      <c r="AH2678" s="58"/>
      <c r="AI2678" s="60"/>
      <c r="AJ2678" s="51" t="str">
        <f>IF(AI2678&lt;&gt;"",VLOOKUP(AI2678,LISTAS·PAPP!$X$4:$Y$80,2,0),"")</f>
        <v/>
      </c>
      <c r="AK2678" s="58"/>
      <c r="AL2678" s="60"/>
      <c r="AM2678" s="51" t="str">
        <f>IF(ISERROR(VLOOKUP(AL2678,LISTAS·PAPP!$AD$4:$AE$334,2,0))," ",VLOOKUP(AL2678,LISTAS·PAPP!$AD$4:$AE$334,2,0))</f>
        <v xml:space="preserve"> </v>
      </c>
      <c r="AN2678" s="63"/>
      <c r="AO2678" s="64"/>
      <c r="AP2678" s="64"/>
      <c r="AQ2678" s="64"/>
      <c r="AR2678" s="64"/>
      <c r="AS2678" s="64"/>
      <c r="AT2678" s="64"/>
      <c r="AU2678" s="64"/>
      <c r="AV2678" s="64"/>
      <c r="AW2678" s="64"/>
      <c r="AX2678" s="64"/>
      <c r="AY2678" s="64"/>
      <c r="AZ2678" s="64"/>
      <c r="BA2678" s="53" t="str">
        <f t="shared" si="124"/>
        <v/>
      </c>
      <c r="BB2678" s="54" t="str">
        <f t="shared" si="125"/>
        <v/>
      </c>
      <c r="BC2678" s="55" t="str">
        <f t="shared" si="126"/>
        <v xml:space="preserve"> </v>
      </c>
    </row>
    <row r="2679" spans="1:55" x14ac:dyDescent="0.25">
      <c r="A2679" s="58"/>
      <c r="B2679" s="58"/>
      <c r="C2679" s="58"/>
      <c r="D2679" s="58"/>
      <c r="E2679" s="51" t="str">
        <f>IF(C2679&lt;&gt;"",VLOOKUP(MID(C2679,18,5),LISTAS·PAPP!$E$4:$F$76,2,0),"")</f>
        <v/>
      </c>
      <c r="F2679" s="58"/>
      <c r="G2679" s="51" t="str">
        <f>IF(F2679&lt;&gt;"",VLOOKUP(F2679,LISTAS·PAPP!$R$3:$T$221,3,0),"")</f>
        <v/>
      </c>
      <c r="H2679" s="58"/>
      <c r="I2679" s="66"/>
      <c r="J2679" s="66"/>
      <c r="K2679" s="67"/>
      <c r="L2679" s="66"/>
      <c r="M2679" s="60"/>
      <c r="N2679" s="60"/>
      <c r="O2679" s="60"/>
      <c r="P2679" s="60"/>
      <c r="Q2679" s="60"/>
      <c r="R2679" s="60"/>
      <c r="S2679" s="60"/>
      <c r="T2679" s="60"/>
      <c r="U2679" s="60"/>
      <c r="V2679" s="60"/>
      <c r="W2679" s="60"/>
      <c r="X2679" s="60"/>
      <c r="Y2679" s="52" t="str">
        <f>IF(A2679&lt;&gt;"",IF(D2679="DIRECCIÓN_DE_TRANSFERENCIAS","280 0031",VLOOKUP(C2679,LISTAS·PAPP!$C$3:$D$76,2,0)),"")</f>
        <v/>
      </c>
      <c r="Z2679" s="61"/>
      <c r="AA2679" s="62"/>
      <c r="AB2679" s="62"/>
      <c r="AC2679" s="65" t="str">
        <f>IF(D2679&lt;&gt;"",VLOOKUP(D2679,LISTAS·PAPP!$I$3:$M$16,2,0),"")</f>
        <v/>
      </c>
      <c r="AD2679" s="51" t="str">
        <f>IF(D2679&lt;&gt;"",VLOOKUP(D2679,LISTAS·PAPP!$I$3:$M$16,3,0),"")</f>
        <v/>
      </c>
      <c r="AE2679" s="52" t="str">
        <f>IF(D2679&lt;&gt;"",VLOOKUP(D2679,LISTAS·PAPP!$I$3:$M$16,4,0),"")</f>
        <v/>
      </c>
      <c r="AF2679" s="51" t="str">
        <f>IF(D2679&lt;&gt;"",VLOOKUP(D2679,LISTAS·PAPP!$I$3:$M$16,5,0),"")</f>
        <v/>
      </c>
      <c r="AG2679" s="52" t="str">
        <f>IF(AH2679&lt;&gt;"",VLOOKUP(AH2679,LISTAS·PAPP!$O$3:$P$74,2,0),"")</f>
        <v/>
      </c>
      <c r="AH2679" s="58"/>
      <c r="AI2679" s="60"/>
      <c r="AJ2679" s="51" t="str">
        <f>IF(AI2679&lt;&gt;"",VLOOKUP(AI2679,LISTAS·PAPP!$X$4:$Y$80,2,0),"")</f>
        <v/>
      </c>
      <c r="AK2679" s="58"/>
      <c r="AL2679" s="60"/>
      <c r="AM2679" s="51" t="str">
        <f>IF(ISERROR(VLOOKUP(AL2679,LISTAS·PAPP!$AD$4:$AE$334,2,0))," ",VLOOKUP(AL2679,LISTAS·PAPP!$AD$4:$AE$334,2,0))</f>
        <v xml:space="preserve"> </v>
      </c>
      <c r="AN2679" s="63"/>
      <c r="AO2679" s="64"/>
      <c r="AP2679" s="64"/>
      <c r="AQ2679" s="64"/>
      <c r="AR2679" s="64"/>
      <c r="AS2679" s="64"/>
      <c r="AT2679" s="64"/>
      <c r="AU2679" s="64"/>
      <c r="AV2679" s="64"/>
      <c r="AW2679" s="64"/>
      <c r="AX2679" s="64"/>
      <c r="AY2679" s="64"/>
      <c r="AZ2679" s="64"/>
      <c r="BA2679" s="53" t="str">
        <f t="shared" si="124"/>
        <v/>
      </c>
      <c r="BB2679" s="54" t="str">
        <f t="shared" si="125"/>
        <v/>
      </c>
      <c r="BC2679" s="55" t="str">
        <f t="shared" si="126"/>
        <v xml:space="preserve"> </v>
      </c>
    </row>
    <row r="2680" spans="1:55" x14ac:dyDescent="0.25">
      <c r="A2680" s="58"/>
      <c r="B2680" s="58"/>
      <c r="C2680" s="58"/>
      <c r="D2680" s="58"/>
      <c r="E2680" s="51" t="str">
        <f>IF(C2680&lt;&gt;"",VLOOKUP(MID(C2680,18,5),LISTAS·PAPP!$E$4:$F$76,2,0),"")</f>
        <v/>
      </c>
      <c r="F2680" s="58"/>
      <c r="G2680" s="51" t="str">
        <f>IF(F2680&lt;&gt;"",VLOOKUP(F2680,LISTAS·PAPP!$R$3:$T$221,3,0),"")</f>
        <v/>
      </c>
      <c r="H2680" s="58"/>
      <c r="I2680" s="66"/>
      <c r="J2680" s="66"/>
      <c r="K2680" s="67"/>
      <c r="L2680" s="66"/>
      <c r="M2680" s="60"/>
      <c r="N2680" s="60"/>
      <c r="O2680" s="60"/>
      <c r="P2680" s="60"/>
      <c r="Q2680" s="60"/>
      <c r="R2680" s="60"/>
      <c r="S2680" s="60"/>
      <c r="T2680" s="60"/>
      <c r="U2680" s="60"/>
      <c r="V2680" s="60"/>
      <c r="W2680" s="60"/>
      <c r="X2680" s="60"/>
      <c r="Y2680" s="52" t="str">
        <f>IF(A2680&lt;&gt;"",IF(D2680="DIRECCIÓN_DE_TRANSFERENCIAS","280 0031",VLOOKUP(C2680,LISTAS·PAPP!$C$3:$D$76,2,0)),"")</f>
        <v/>
      </c>
      <c r="Z2680" s="61"/>
      <c r="AA2680" s="62"/>
      <c r="AB2680" s="62"/>
      <c r="AC2680" s="65" t="str">
        <f>IF(D2680&lt;&gt;"",VLOOKUP(D2680,LISTAS·PAPP!$I$3:$M$16,2,0),"")</f>
        <v/>
      </c>
      <c r="AD2680" s="51" t="str">
        <f>IF(D2680&lt;&gt;"",VLOOKUP(D2680,LISTAS·PAPP!$I$3:$M$16,3,0),"")</f>
        <v/>
      </c>
      <c r="AE2680" s="52" t="str">
        <f>IF(D2680&lt;&gt;"",VLOOKUP(D2680,LISTAS·PAPP!$I$3:$M$16,4,0),"")</f>
        <v/>
      </c>
      <c r="AF2680" s="51" t="str">
        <f>IF(D2680&lt;&gt;"",VLOOKUP(D2680,LISTAS·PAPP!$I$3:$M$16,5,0),"")</f>
        <v/>
      </c>
      <c r="AG2680" s="52" t="str">
        <f>IF(AH2680&lt;&gt;"",VLOOKUP(AH2680,LISTAS·PAPP!$O$3:$P$74,2,0),"")</f>
        <v/>
      </c>
      <c r="AH2680" s="58"/>
      <c r="AI2680" s="60"/>
      <c r="AJ2680" s="51" t="str">
        <f>IF(AI2680&lt;&gt;"",VLOOKUP(AI2680,LISTAS·PAPP!$X$4:$Y$80,2,0),"")</f>
        <v/>
      </c>
      <c r="AK2680" s="58"/>
      <c r="AL2680" s="60"/>
      <c r="AM2680" s="51" t="str">
        <f>IF(ISERROR(VLOOKUP(AL2680,LISTAS·PAPP!$AD$4:$AE$334,2,0))," ",VLOOKUP(AL2680,LISTAS·PAPP!$AD$4:$AE$334,2,0))</f>
        <v xml:space="preserve"> </v>
      </c>
      <c r="AN2680" s="63"/>
      <c r="AO2680" s="64"/>
      <c r="AP2680" s="64"/>
      <c r="AQ2680" s="64"/>
      <c r="AR2680" s="64"/>
      <c r="AS2680" s="64"/>
      <c r="AT2680" s="64"/>
      <c r="AU2680" s="64"/>
      <c r="AV2680" s="64"/>
      <c r="AW2680" s="64"/>
      <c r="AX2680" s="64"/>
      <c r="AY2680" s="64"/>
      <c r="AZ2680" s="64"/>
      <c r="BA2680" s="53" t="str">
        <f t="shared" si="124"/>
        <v/>
      </c>
      <c r="BB2680" s="54" t="str">
        <f t="shared" si="125"/>
        <v/>
      </c>
      <c r="BC2680" s="55" t="str">
        <f t="shared" si="126"/>
        <v xml:space="preserve"> </v>
      </c>
    </row>
    <row r="2681" spans="1:55" x14ac:dyDescent="0.25">
      <c r="A2681" s="58"/>
      <c r="B2681" s="58"/>
      <c r="C2681" s="58"/>
      <c r="D2681" s="58"/>
      <c r="E2681" s="51" t="str">
        <f>IF(C2681&lt;&gt;"",VLOOKUP(MID(C2681,18,5),LISTAS·PAPP!$E$4:$F$76,2,0),"")</f>
        <v/>
      </c>
      <c r="F2681" s="58"/>
      <c r="G2681" s="51" t="str">
        <f>IF(F2681&lt;&gt;"",VLOOKUP(F2681,LISTAS·PAPP!$R$3:$T$221,3,0),"")</f>
        <v/>
      </c>
      <c r="H2681" s="58"/>
      <c r="I2681" s="66"/>
      <c r="J2681" s="66"/>
      <c r="K2681" s="67"/>
      <c r="L2681" s="66"/>
      <c r="M2681" s="60"/>
      <c r="N2681" s="60"/>
      <c r="O2681" s="60"/>
      <c r="P2681" s="60"/>
      <c r="Q2681" s="60"/>
      <c r="R2681" s="60"/>
      <c r="S2681" s="60"/>
      <c r="T2681" s="60"/>
      <c r="U2681" s="60"/>
      <c r="V2681" s="60"/>
      <c r="W2681" s="60"/>
      <c r="X2681" s="60"/>
      <c r="Y2681" s="52" t="str">
        <f>IF(A2681&lt;&gt;"",IF(D2681="DIRECCIÓN_DE_TRANSFERENCIAS","280 0031",VLOOKUP(C2681,LISTAS·PAPP!$C$3:$D$76,2,0)),"")</f>
        <v/>
      </c>
      <c r="Z2681" s="61"/>
      <c r="AA2681" s="62"/>
      <c r="AB2681" s="62"/>
      <c r="AC2681" s="65" t="str">
        <f>IF(D2681&lt;&gt;"",VLOOKUP(D2681,LISTAS·PAPP!$I$3:$M$16,2,0),"")</f>
        <v/>
      </c>
      <c r="AD2681" s="51" t="str">
        <f>IF(D2681&lt;&gt;"",VLOOKUP(D2681,LISTAS·PAPP!$I$3:$M$16,3,0),"")</f>
        <v/>
      </c>
      <c r="AE2681" s="52" t="str">
        <f>IF(D2681&lt;&gt;"",VLOOKUP(D2681,LISTAS·PAPP!$I$3:$M$16,4,0),"")</f>
        <v/>
      </c>
      <c r="AF2681" s="51" t="str">
        <f>IF(D2681&lt;&gt;"",VLOOKUP(D2681,LISTAS·PAPP!$I$3:$M$16,5,0),"")</f>
        <v/>
      </c>
      <c r="AG2681" s="52" t="str">
        <f>IF(AH2681&lt;&gt;"",VLOOKUP(AH2681,LISTAS·PAPP!$O$3:$P$74,2,0),"")</f>
        <v/>
      </c>
      <c r="AH2681" s="58"/>
      <c r="AI2681" s="60"/>
      <c r="AJ2681" s="51" t="str">
        <f>IF(AI2681&lt;&gt;"",VLOOKUP(AI2681,LISTAS·PAPP!$X$4:$Y$80,2,0),"")</f>
        <v/>
      </c>
      <c r="AK2681" s="58"/>
      <c r="AL2681" s="60"/>
      <c r="AM2681" s="51" t="str">
        <f>IF(ISERROR(VLOOKUP(AL2681,LISTAS·PAPP!$AD$4:$AE$334,2,0))," ",VLOOKUP(AL2681,LISTAS·PAPP!$AD$4:$AE$334,2,0))</f>
        <v xml:space="preserve"> </v>
      </c>
      <c r="AN2681" s="63"/>
      <c r="AO2681" s="64"/>
      <c r="AP2681" s="64"/>
      <c r="AQ2681" s="64"/>
      <c r="AR2681" s="64"/>
      <c r="AS2681" s="64"/>
      <c r="AT2681" s="64"/>
      <c r="AU2681" s="64"/>
      <c r="AV2681" s="64"/>
      <c r="AW2681" s="64"/>
      <c r="AX2681" s="64"/>
      <c r="AY2681" s="64"/>
      <c r="AZ2681" s="64"/>
      <c r="BA2681" s="53" t="str">
        <f t="shared" si="124"/>
        <v/>
      </c>
      <c r="BB2681" s="54" t="str">
        <f t="shared" si="125"/>
        <v/>
      </c>
      <c r="BC2681" s="55" t="str">
        <f t="shared" si="126"/>
        <v xml:space="preserve"> </v>
      </c>
    </row>
    <row r="2682" spans="1:55" x14ac:dyDescent="0.25">
      <c r="A2682" s="58"/>
      <c r="B2682" s="58"/>
      <c r="C2682" s="58"/>
      <c r="D2682" s="58"/>
      <c r="E2682" s="51" t="str">
        <f>IF(C2682&lt;&gt;"",VLOOKUP(MID(C2682,18,5),LISTAS·PAPP!$E$4:$F$76,2,0),"")</f>
        <v/>
      </c>
      <c r="F2682" s="58"/>
      <c r="G2682" s="51" t="str">
        <f>IF(F2682&lt;&gt;"",VLOOKUP(F2682,LISTAS·PAPP!$R$3:$T$221,3,0),"")</f>
        <v/>
      </c>
      <c r="H2682" s="58"/>
      <c r="I2682" s="66"/>
      <c r="J2682" s="66"/>
      <c r="K2682" s="67"/>
      <c r="L2682" s="66"/>
      <c r="M2682" s="60"/>
      <c r="N2682" s="60"/>
      <c r="O2682" s="60"/>
      <c r="P2682" s="60"/>
      <c r="Q2682" s="60"/>
      <c r="R2682" s="60"/>
      <c r="S2682" s="60"/>
      <c r="T2682" s="60"/>
      <c r="U2682" s="60"/>
      <c r="V2682" s="60"/>
      <c r="W2682" s="60"/>
      <c r="X2682" s="60"/>
      <c r="Y2682" s="52" t="str">
        <f>IF(A2682&lt;&gt;"",IF(D2682="DIRECCIÓN_DE_TRANSFERENCIAS","280 0031",VLOOKUP(C2682,LISTAS·PAPP!$C$3:$D$76,2,0)),"")</f>
        <v/>
      </c>
      <c r="Z2682" s="61"/>
      <c r="AA2682" s="62"/>
      <c r="AB2682" s="62"/>
      <c r="AC2682" s="65" t="str">
        <f>IF(D2682&lt;&gt;"",VLOOKUP(D2682,LISTAS·PAPP!$I$3:$M$16,2,0),"")</f>
        <v/>
      </c>
      <c r="AD2682" s="51" t="str">
        <f>IF(D2682&lt;&gt;"",VLOOKUP(D2682,LISTAS·PAPP!$I$3:$M$16,3,0),"")</f>
        <v/>
      </c>
      <c r="AE2682" s="52" t="str">
        <f>IF(D2682&lt;&gt;"",VLOOKUP(D2682,LISTAS·PAPP!$I$3:$M$16,4,0),"")</f>
        <v/>
      </c>
      <c r="AF2682" s="51" t="str">
        <f>IF(D2682&lt;&gt;"",VLOOKUP(D2682,LISTAS·PAPP!$I$3:$M$16,5,0),"")</f>
        <v/>
      </c>
      <c r="AG2682" s="52" t="str">
        <f>IF(AH2682&lt;&gt;"",VLOOKUP(AH2682,LISTAS·PAPP!$O$3:$P$74,2,0),"")</f>
        <v/>
      </c>
      <c r="AH2682" s="58"/>
      <c r="AI2682" s="60"/>
      <c r="AJ2682" s="51" t="str">
        <f>IF(AI2682&lt;&gt;"",VLOOKUP(AI2682,LISTAS·PAPP!$X$4:$Y$80,2,0),"")</f>
        <v/>
      </c>
      <c r="AK2682" s="58"/>
      <c r="AL2682" s="60"/>
      <c r="AM2682" s="51" t="str">
        <f>IF(ISERROR(VLOOKUP(AL2682,LISTAS·PAPP!$AD$4:$AE$334,2,0))," ",VLOOKUP(AL2682,LISTAS·PAPP!$AD$4:$AE$334,2,0))</f>
        <v xml:space="preserve"> </v>
      </c>
      <c r="AN2682" s="63"/>
      <c r="AO2682" s="64"/>
      <c r="AP2682" s="64"/>
      <c r="AQ2682" s="64"/>
      <c r="AR2682" s="64"/>
      <c r="AS2682" s="64"/>
      <c r="AT2682" s="64"/>
      <c r="AU2682" s="64"/>
      <c r="AV2682" s="64"/>
      <c r="AW2682" s="64"/>
      <c r="AX2682" s="64"/>
      <c r="AY2682" s="64"/>
      <c r="AZ2682" s="64"/>
      <c r="BA2682" s="53" t="str">
        <f t="shared" si="124"/>
        <v/>
      </c>
      <c r="BB2682" s="54" t="str">
        <f t="shared" si="125"/>
        <v/>
      </c>
      <c r="BC2682" s="55" t="str">
        <f t="shared" si="126"/>
        <v xml:space="preserve"> </v>
      </c>
    </row>
    <row r="2683" spans="1:55" x14ac:dyDescent="0.25">
      <c r="A2683" s="58"/>
      <c r="B2683" s="58"/>
      <c r="C2683" s="58"/>
      <c r="D2683" s="58"/>
      <c r="E2683" s="51" t="str">
        <f>IF(C2683&lt;&gt;"",VLOOKUP(MID(C2683,18,5),LISTAS·PAPP!$E$4:$F$76,2,0),"")</f>
        <v/>
      </c>
      <c r="F2683" s="58"/>
      <c r="G2683" s="51" t="str">
        <f>IF(F2683&lt;&gt;"",VLOOKUP(F2683,LISTAS·PAPP!$R$3:$T$221,3,0),"")</f>
        <v/>
      </c>
      <c r="H2683" s="58"/>
      <c r="I2683" s="66"/>
      <c r="J2683" s="66"/>
      <c r="K2683" s="67"/>
      <c r="L2683" s="66"/>
      <c r="M2683" s="60"/>
      <c r="N2683" s="60"/>
      <c r="O2683" s="60"/>
      <c r="P2683" s="60"/>
      <c r="Q2683" s="60"/>
      <c r="R2683" s="60"/>
      <c r="S2683" s="60"/>
      <c r="T2683" s="60"/>
      <c r="U2683" s="60"/>
      <c r="V2683" s="60"/>
      <c r="W2683" s="60"/>
      <c r="X2683" s="60"/>
      <c r="Y2683" s="52" t="str">
        <f>IF(A2683&lt;&gt;"",IF(D2683="DIRECCIÓN_DE_TRANSFERENCIAS","280 0031",VLOOKUP(C2683,LISTAS·PAPP!$C$3:$D$76,2,0)),"")</f>
        <v/>
      </c>
      <c r="Z2683" s="61"/>
      <c r="AA2683" s="62"/>
      <c r="AB2683" s="62"/>
      <c r="AC2683" s="65" t="str">
        <f>IF(D2683&lt;&gt;"",VLOOKUP(D2683,LISTAS·PAPP!$I$3:$M$16,2,0),"")</f>
        <v/>
      </c>
      <c r="AD2683" s="51" t="str">
        <f>IF(D2683&lt;&gt;"",VLOOKUP(D2683,LISTAS·PAPP!$I$3:$M$16,3,0),"")</f>
        <v/>
      </c>
      <c r="AE2683" s="52" t="str">
        <f>IF(D2683&lt;&gt;"",VLOOKUP(D2683,LISTAS·PAPP!$I$3:$M$16,4,0),"")</f>
        <v/>
      </c>
      <c r="AF2683" s="51" t="str">
        <f>IF(D2683&lt;&gt;"",VLOOKUP(D2683,LISTAS·PAPP!$I$3:$M$16,5,0),"")</f>
        <v/>
      </c>
      <c r="AG2683" s="52" t="str">
        <f>IF(AH2683&lt;&gt;"",VLOOKUP(AH2683,LISTAS·PAPP!$O$3:$P$74,2,0),"")</f>
        <v/>
      </c>
      <c r="AH2683" s="58"/>
      <c r="AI2683" s="60"/>
      <c r="AJ2683" s="51" t="str">
        <f>IF(AI2683&lt;&gt;"",VLOOKUP(AI2683,LISTAS·PAPP!$X$4:$Y$80,2,0),"")</f>
        <v/>
      </c>
      <c r="AK2683" s="58"/>
      <c r="AL2683" s="60"/>
      <c r="AM2683" s="51" t="str">
        <f>IF(ISERROR(VLOOKUP(AL2683,LISTAS·PAPP!$AD$4:$AE$334,2,0))," ",VLOOKUP(AL2683,LISTAS·PAPP!$AD$4:$AE$334,2,0))</f>
        <v xml:space="preserve"> </v>
      </c>
      <c r="AN2683" s="63"/>
      <c r="AO2683" s="64"/>
      <c r="AP2683" s="64"/>
      <c r="AQ2683" s="64"/>
      <c r="AR2683" s="64"/>
      <c r="AS2683" s="64"/>
      <c r="AT2683" s="64"/>
      <c r="AU2683" s="64"/>
      <c r="AV2683" s="64"/>
      <c r="AW2683" s="64"/>
      <c r="AX2683" s="64"/>
      <c r="AY2683" s="64"/>
      <c r="AZ2683" s="64"/>
      <c r="BA2683" s="53" t="str">
        <f t="shared" si="124"/>
        <v/>
      </c>
      <c r="BB2683" s="54" t="str">
        <f t="shared" si="125"/>
        <v/>
      </c>
      <c r="BC2683" s="55" t="str">
        <f t="shared" si="126"/>
        <v xml:space="preserve"> </v>
      </c>
    </row>
    <row r="2684" spans="1:55" x14ac:dyDescent="0.25">
      <c r="A2684" s="58"/>
      <c r="B2684" s="58"/>
      <c r="C2684" s="58"/>
      <c r="D2684" s="58"/>
      <c r="E2684" s="51" t="str">
        <f>IF(C2684&lt;&gt;"",VLOOKUP(MID(C2684,18,5),LISTAS·PAPP!$E$4:$F$76,2,0),"")</f>
        <v/>
      </c>
      <c r="F2684" s="58"/>
      <c r="G2684" s="51" t="str">
        <f>IF(F2684&lt;&gt;"",VLOOKUP(F2684,LISTAS·PAPP!$R$3:$T$221,3,0),"")</f>
        <v/>
      </c>
      <c r="H2684" s="58"/>
      <c r="I2684" s="66"/>
      <c r="J2684" s="66"/>
      <c r="K2684" s="67"/>
      <c r="L2684" s="66"/>
      <c r="M2684" s="60"/>
      <c r="N2684" s="60"/>
      <c r="O2684" s="60"/>
      <c r="P2684" s="60"/>
      <c r="Q2684" s="60"/>
      <c r="R2684" s="60"/>
      <c r="S2684" s="60"/>
      <c r="T2684" s="60"/>
      <c r="U2684" s="60"/>
      <c r="V2684" s="60"/>
      <c r="W2684" s="60"/>
      <c r="X2684" s="60"/>
      <c r="Y2684" s="52" t="str">
        <f>IF(A2684&lt;&gt;"",IF(D2684="DIRECCIÓN_DE_TRANSFERENCIAS","280 0031",VLOOKUP(C2684,LISTAS·PAPP!$C$3:$D$76,2,0)),"")</f>
        <v/>
      </c>
      <c r="Z2684" s="61"/>
      <c r="AA2684" s="62"/>
      <c r="AB2684" s="62"/>
      <c r="AC2684" s="65" t="str">
        <f>IF(D2684&lt;&gt;"",VLOOKUP(D2684,LISTAS·PAPP!$I$3:$M$16,2,0),"")</f>
        <v/>
      </c>
      <c r="AD2684" s="51" t="str">
        <f>IF(D2684&lt;&gt;"",VLOOKUP(D2684,LISTAS·PAPP!$I$3:$M$16,3,0),"")</f>
        <v/>
      </c>
      <c r="AE2684" s="52" t="str">
        <f>IF(D2684&lt;&gt;"",VLOOKUP(D2684,LISTAS·PAPP!$I$3:$M$16,4,0),"")</f>
        <v/>
      </c>
      <c r="AF2684" s="51" t="str">
        <f>IF(D2684&lt;&gt;"",VLOOKUP(D2684,LISTAS·PAPP!$I$3:$M$16,5,0),"")</f>
        <v/>
      </c>
      <c r="AG2684" s="52" t="str">
        <f>IF(AH2684&lt;&gt;"",VLOOKUP(AH2684,LISTAS·PAPP!$O$3:$P$74,2,0),"")</f>
        <v/>
      </c>
      <c r="AH2684" s="58"/>
      <c r="AI2684" s="60"/>
      <c r="AJ2684" s="51" t="str">
        <f>IF(AI2684&lt;&gt;"",VLOOKUP(AI2684,LISTAS·PAPP!$X$4:$Y$80,2,0),"")</f>
        <v/>
      </c>
      <c r="AK2684" s="58"/>
      <c r="AL2684" s="60"/>
      <c r="AM2684" s="51" t="str">
        <f>IF(ISERROR(VLOOKUP(AL2684,LISTAS·PAPP!$AD$4:$AE$334,2,0))," ",VLOOKUP(AL2684,LISTAS·PAPP!$AD$4:$AE$334,2,0))</f>
        <v xml:space="preserve"> </v>
      </c>
      <c r="AN2684" s="63"/>
      <c r="AO2684" s="64"/>
      <c r="AP2684" s="64"/>
      <c r="AQ2684" s="64"/>
      <c r="AR2684" s="64"/>
      <c r="AS2684" s="64"/>
      <c r="AT2684" s="64"/>
      <c r="AU2684" s="64"/>
      <c r="AV2684" s="64"/>
      <c r="AW2684" s="64"/>
      <c r="AX2684" s="64"/>
      <c r="AY2684" s="64"/>
      <c r="AZ2684" s="64"/>
      <c r="BA2684" s="53" t="str">
        <f t="shared" si="124"/>
        <v/>
      </c>
      <c r="BB2684" s="54" t="str">
        <f t="shared" si="125"/>
        <v/>
      </c>
      <c r="BC2684" s="55" t="str">
        <f t="shared" si="126"/>
        <v xml:space="preserve"> </v>
      </c>
    </row>
    <row r="2685" spans="1:55" x14ac:dyDescent="0.25">
      <c r="A2685" s="58"/>
      <c r="B2685" s="58"/>
      <c r="C2685" s="58"/>
      <c r="D2685" s="58"/>
      <c r="E2685" s="51" t="str">
        <f>IF(C2685&lt;&gt;"",VLOOKUP(MID(C2685,18,5),LISTAS·PAPP!$E$4:$F$76,2,0),"")</f>
        <v/>
      </c>
      <c r="F2685" s="58"/>
      <c r="G2685" s="51" t="str">
        <f>IF(F2685&lt;&gt;"",VLOOKUP(F2685,LISTAS·PAPP!$R$3:$T$221,3,0),"")</f>
        <v/>
      </c>
      <c r="H2685" s="58"/>
      <c r="I2685" s="66"/>
      <c r="J2685" s="66"/>
      <c r="K2685" s="67"/>
      <c r="L2685" s="66"/>
      <c r="M2685" s="60"/>
      <c r="N2685" s="60"/>
      <c r="O2685" s="60"/>
      <c r="P2685" s="60"/>
      <c r="Q2685" s="60"/>
      <c r="R2685" s="60"/>
      <c r="S2685" s="60"/>
      <c r="T2685" s="60"/>
      <c r="U2685" s="60"/>
      <c r="V2685" s="60"/>
      <c r="W2685" s="60"/>
      <c r="X2685" s="60"/>
      <c r="Y2685" s="52" t="str">
        <f>IF(A2685&lt;&gt;"",IF(D2685="DIRECCIÓN_DE_TRANSFERENCIAS","280 0031",VLOOKUP(C2685,LISTAS·PAPP!$C$3:$D$76,2,0)),"")</f>
        <v/>
      </c>
      <c r="Z2685" s="61"/>
      <c r="AA2685" s="62"/>
      <c r="AB2685" s="62"/>
      <c r="AC2685" s="65" t="str">
        <f>IF(D2685&lt;&gt;"",VLOOKUP(D2685,LISTAS·PAPP!$I$3:$M$16,2,0),"")</f>
        <v/>
      </c>
      <c r="AD2685" s="51" t="str">
        <f>IF(D2685&lt;&gt;"",VLOOKUP(D2685,LISTAS·PAPP!$I$3:$M$16,3,0),"")</f>
        <v/>
      </c>
      <c r="AE2685" s="52" t="str">
        <f>IF(D2685&lt;&gt;"",VLOOKUP(D2685,LISTAS·PAPP!$I$3:$M$16,4,0),"")</f>
        <v/>
      </c>
      <c r="AF2685" s="51" t="str">
        <f>IF(D2685&lt;&gt;"",VLOOKUP(D2685,LISTAS·PAPP!$I$3:$M$16,5,0),"")</f>
        <v/>
      </c>
      <c r="AG2685" s="52" t="str">
        <f>IF(AH2685&lt;&gt;"",VLOOKUP(AH2685,LISTAS·PAPP!$O$3:$P$74,2,0),"")</f>
        <v/>
      </c>
      <c r="AH2685" s="58"/>
      <c r="AI2685" s="60"/>
      <c r="AJ2685" s="51" t="str">
        <f>IF(AI2685&lt;&gt;"",VLOOKUP(AI2685,LISTAS·PAPP!$X$4:$Y$80,2,0),"")</f>
        <v/>
      </c>
      <c r="AK2685" s="58"/>
      <c r="AL2685" s="60"/>
      <c r="AM2685" s="51" t="str">
        <f>IF(ISERROR(VLOOKUP(AL2685,LISTAS·PAPP!$AD$4:$AE$334,2,0))," ",VLOOKUP(AL2685,LISTAS·PAPP!$AD$4:$AE$334,2,0))</f>
        <v xml:space="preserve"> </v>
      </c>
      <c r="AN2685" s="63"/>
      <c r="AO2685" s="64"/>
      <c r="AP2685" s="64"/>
      <c r="AQ2685" s="64"/>
      <c r="AR2685" s="64"/>
      <c r="AS2685" s="64"/>
      <c r="AT2685" s="64"/>
      <c r="AU2685" s="64"/>
      <c r="AV2685" s="64"/>
      <c r="AW2685" s="64"/>
      <c r="AX2685" s="64"/>
      <c r="AY2685" s="64"/>
      <c r="AZ2685" s="64"/>
      <c r="BA2685" s="53" t="str">
        <f t="shared" si="124"/>
        <v/>
      </c>
      <c r="BB2685" s="54" t="str">
        <f t="shared" si="125"/>
        <v/>
      </c>
      <c r="BC2685" s="55" t="str">
        <f t="shared" si="126"/>
        <v xml:space="preserve"> </v>
      </c>
    </row>
    <row r="2686" spans="1:55" x14ac:dyDescent="0.25">
      <c r="A2686" s="58"/>
      <c r="B2686" s="58"/>
      <c r="C2686" s="58"/>
      <c r="D2686" s="58"/>
      <c r="E2686" s="51" t="str">
        <f>IF(C2686&lt;&gt;"",VLOOKUP(MID(C2686,18,5),LISTAS·PAPP!$E$4:$F$76,2,0),"")</f>
        <v/>
      </c>
      <c r="F2686" s="58"/>
      <c r="G2686" s="51" t="str">
        <f>IF(F2686&lt;&gt;"",VLOOKUP(F2686,LISTAS·PAPP!$R$3:$T$221,3,0),"")</f>
        <v/>
      </c>
      <c r="H2686" s="58"/>
      <c r="I2686" s="66"/>
      <c r="J2686" s="66"/>
      <c r="K2686" s="67"/>
      <c r="L2686" s="66"/>
      <c r="M2686" s="60"/>
      <c r="N2686" s="60"/>
      <c r="O2686" s="60"/>
      <c r="P2686" s="60"/>
      <c r="Q2686" s="60"/>
      <c r="R2686" s="60"/>
      <c r="S2686" s="60"/>
      <c r="T2686" s="60"/>
      <c r="U2686" s="60"/>
      <c r="V2686" s="60"/>
      <c r="W2686" s="60"/>
      <c r="X2686" s="60"/>
      <c r="Y2686" s="52" t="str">
        <f>IF(A2686&lt;&gt;"",IF(D2686="DIRECCIÓN_DE_TRANSFERENCIAS","280 0031",VLOOKUP(C2686,LISTAS·PAPP!$C$3:$D$76,2,0)),"")</f>
        <v/>
      </c>
      <c r="Z2686" s="61"/>
      <c r="AA2686" s="62"/>
      <c r="AB2686" s="62"/>
      <c r="AC2686" s="65" t="str">
        <f>IF(D2686&lt;&gt;"",VLOOKUP(D2686,LISTAS·PAPP!$I$3:$M$16,2,0),"")</f>
        <v/>
      </c>
      <c r="AD2686" s="51" t="str">
        <f>IF(D2686&lt;&gt;"",VLOOKUP(D2686,LISTAS·PAPP!$I$3:$M$16,3,0),"")</f>
        <v/>
      </c>
      <c r="AE2686" s="52" t="str">
        <f>IF(D2686&lt;&gt;"",VLOOKUP(D2686,LISTAS·PAPP!$I$3:$M$16,4,0),"")</f>
        <v/>
      </c>
      <c r="AF2686" s="51" t="str">
        <f>IF(D2686&lt;&gt;"",VLOOKUP(D2686,LISTAS·PAPP!$I$3:$M$16,5,0),"")</f>
        <v/>
      </c>
      <c r="AG2686" s="52" t="str">
        <f>IF(AH2686&lt;&gt;"",VLOOKUP(AH2686,LISTAS·PAPP!$O$3:$P$74,2,0),"")</f>
        <v/>
      </c>
      <c r="AH2686" s="58"/>
      <c r="AI2686" s="60"/>
      <c r="AJ2686" s="51" t="str">
        <f>IF(AI2686&lt;&gt;"",VLOOKUP(AI2686,LISTAS·PAPP!$X$4:$Y$80,2,0),"")</f>
        <v/>
      </c>
      <c r="AK2686" s="58"/>
      <c r="AL2686" s="60"/>
      <c r="AM2686" s="51" t="str">
        <f>IF(ISERROR(VLOOKUP(AL2686,LISTAS·PAPP!$AD$4:$AE$334,2,0))," ",VLOOKUP(AL2686,LISTAS·PAPP!$AD$4:$AE$334,2,0))</f>
        <v xml:space="preserve"> </v>
      </c>
      <c r="AN2686" s="63"/>
      <c r="AO2686" s="64"/>
      <c r="AP2686" s="64"/>
      <c r="AQ2686" s="64"/>
      <c r="AR2686" s="64"/>
      <c r="AS2686" s="64"/>
      <c r="AT2686" s="64"/>
      <c r="AU2686" s="64"/>
      <c r="AV2686" s="64"/>
      <c r="AW2686" s="64"/>
      <c r="AX2686" s="64"/>
      <c r="AY2686" s="64"/>
      <c r="AZ2686" s="64"/>
      <c r="BA2686" s="53" t="str">
        <f t="shared" si="124"/>
        <v/>
      </c>
      <c r="BB2686" s="54" t="str">
        <f t="shared" si="125"/>
        <v/>
      </c>
      <c r="BC2686" s="55" t="str">
        <f t="shared" si="126"/>
        <v xml:space="preserve"> </v>
      </c>
    </row>
    <row r="2687" spans="1:55" x14ac:dyDescent="0.25">
      <c r="A2687" s="58"/>
      <c r="B2687" s="58"/>
      <c r="C2687" s="58"/>
      <c r="D2687" s="58"/>
      <c r="E2687" s="51" t="str">
        <f>IF(C2687&lt;&gt;"",VLOOKUP(MID(C2687,18,5),LISTAS·PAPP!$E$4:$F$76,2,0),"")</f>
        <v/>
      </c>
      <c r="F2687" s="58"/>
      <c r="G2687" s="51" t="str">
        <f>IF(F2687&lt;&gt;"",VLOOKUP(F2687,LISTAS·PAPP!$R$3:$T$221,3,0),"")</f>
        <v/>
      </c>
      <c r="H2687" s="58"/>
      <c r="I2687" s="66"/>
      <c r="J2687" s="66"/>
      <c r="K2687" s="67"/>
      <c r="L2687" s="66"/>
      <c r="M2687" s="60"/>
      <c r="N2687" s="60"/>
      <c r="O2687" s="60"/>
      <c r="P2687" s="60"/>
      <c r="Q2687" s="60"/>
      <c r="R2687" s="60"/>
      <c r="S2687" s="60"/>
      <c r="T2687" s="60"/>
      <c r="U2687" s="60"/>
      <c r="V2687" s="60"/>
      <c r="W2687" s="60"/>
      <c r="X2687" s="60"/>
      <c r="Y2687" s="52" t="str">
        <f>IF(A2687&lt;&gt;"",IF(D2687="DIRECCIÓN_DE_TRANSFERENCIAS","280 0031",VLOOKUP(C2687,LISTAS·PAPP!$C$3:$D$76,2,0)),"")</f>
        <v/>
      </c>
      <c r="Z2687" s="61"/>
      <c r="AA2687" s="62"/>
      <c r="AB2687" s="62"/>
      <c r="AC2687" s="65" t="str">
        <f>IF(D2687&lt;&gt;"",VLOOKUP(D2687,LISTAS·PAPP!$I$3:$M$16,2,0),"")</f>
        <v/>
      </c>
      <c r="AD2687" s="51" t="str">
        <f>IF(D2687&lt;&gt;"",VLOOKUP(D2687,LISTAS·PAPP!$I$3:$M$16,3,0),"")</f>
        <v/>
      </c>
      <c r="AE2687" s="52" t="str">
        <f>IF(D2687&lt;&gt;"",VLOOKUP(D2687,LISTAS·PAPP!$I$3:$M$16,4,0),"")</f>
        <v/>
      </c>
      <c r="AF2687" s="51" t="str">
        <f>IF(D2687&lt;&gt;"",VLOOKUP(D2687,LISTAS·PAPP!$I$3:$M$16,5,0),"")</f>
        <v/>
      </c>
      <c r="AG2687" s="52" t="str">
        <f>IF(AH2687&lt;&gt;"",VLOOKUP(AH2687,LISTAS·PAPP!$O$3:$P$74,2,0),"")</f>
        <v/>
      </c>
      <c r="AH2687" s="58"/>
      <c r="AI2687" s="60"/>
      <c r="AJ2687" s="51" t="str">
        <f>IF(AI2687&lt;&gt;"",VLOOKUP(AI2687,LISTAS·PAPP!$X$4:$Y$80,2,0),"")</f>
        <v/>
      </c>
      <c r="AK2687" s="58"/>
      <c r="AL2687" s="60"/>
      <c r="AM2687" s="51" t="str">
        <f>IF(ISERROR(VLOOKUP(AL2687,LISTAS·PAPP!$AD$4:$AE$334,2,0))," ",VLOOKUP(AL2687,LISTAS·PAPP!$AD$4:$AE$334,2,0))</f>
        <v xml:space="preserve"> </v>
      </c>
      <c r="AN2687" s="63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53" t="str">
        <f t="shared" si="124"/>
        <v/>
      </c>
      <c r="BB2687" s="54" t="str">
        <f t="shared" si="125"/>
        <v/>
      </c>
      <c r="BC2687" s="55" t="str">
        <f t="shared" si="126"/>
        <v xml:space="preserve"> </v>
      </c>
    </row>
    <row r="2688" spans="1:55" x14ac:dyDescent="0.25">
      <c r="A2688" s="58"/>
      <c r="B2688" s="58"/>
      <c r="C2688" s="58"/>
      <c r="D2688" s="58"/>
      <c r="E2688" s="51" t="str">
        <f>IF(C2688&lt;&gt;"",VLOOKUP(MID(C2688,18,5),LISTAS·PAPP!$E$4:$F$76,2,0),"")</f>
        <v/>
      </c>
      <c r="F2688" s="58"/>
      <c r="G2688" s="51" t="str">
        <f>IF(F2688&lt;&gt;"",VLOOKUP(F2688,LISTAS·PAPP!$R$3:$T$221,3,0),"")</f>
        <v/>
      </c>
      <c r="H2688" s="58"/>
      <c r="I2688" s="66"/>
      <c r="J2688" s="66"/>
      <c r="K2688" s="67"/>
      <c r="L2688" s="66"/>
      <c r="M2688" s="60"/>
      <c r="N2688" s="60"/>
      <c r="O2688" s="60"/>
      <c r="P2688" s="60"/>
      <c r="Q2688" s="60"/>
      <c r="R2688" s="60"/>
      <c r="S2688" s="60"/>
      <c r="T2688" s="60"/>
      <c r="U2688" s="60"/>
      <c r="V2688" s="60"/>
      <c r="W2688" s="60"/>
      <c r="X2688" s="60"/>
      <c r="Y2688" s="52" t="str">
        <f>IF(A2688&lt;&gt;"",IF(D2688="DIRECCIÓN_DE_TRANSFERENCIAS","280 0031",VLOOKUP(C2688,LISTAS·PAPP!$C$3:$D$76,2,0)),"")</f>
        <v/>
      </c>
      <c r="Z2688" s="61"/>
      <c r="AA2688" s="62"/>
      <c r="AB2688" s="62"/>
      <c r="AC2688" s="65" t="str">
        <f>IF(D2688&lt;&gt;"",VLOOKUP(D2688,LISTAS·PAPP!$I$3:$M$16,2,0),"")</f>
        <v/>
      </c>
      <c r="AD2688" s="51" t="str">
        <f>IF(D2688&lt;&gt;"",VLOOKUP(D2688,LISTAS·PAPP!$I$3:$M$16,3,0),"")</f>
        <v/>
      </c>
      <c r="AE2688" s="52" t="str">
        <f>IF(D2688&lt;&gt;"",VLOOKUP(D2688,LISTAS·PAPP!$I$3:$M$16,4,0),"")</f>
        <v/>
      </c>
      <c r="AF2688" s="51" t="str">
        <f>IF(D2688&lt;&gt;"",VLOOKUP(D2688,LISTAS·PAPP!$I$3:$M$16,5,0),"")</f>
        <v/>
      </c>
      <c r="AG2688" s="52" t="str">
        <f>IF(AH2688&lt;&gt;"",VLOOKUP(AH2688,LISTAS·PAPP!$O$3:$P$74,2,0),"")</f>
        <v/>
      </c>
      <c r="AH2688" s="58"/>
      <c r="AI2688" s="60"/>
      <c r="AJ2688" s="51" t="str">
        <f>IF(AI2688&lt;&gt;"",VLOOKUP(AI2688,LISTAS·PAPP!$X$4:$Y$80,2,0),"")</f>
        <v/>
      </c>
      <c r="AK2688" s="58"/>
      <c r="AL2688" s="60"/>
      <c r="AM2688" s="51" t="str">
        <f>IF(ISERROR(VLOOKUP(AL2688,LISTAS·PAPP!$AD$4:$AE$334,2,0))," ",VLOOKUP(AL2688,LISTAS·PAPP!$AD$4:$AE$334,2,0))</f>
        <v xml:space="preserve"> </v>
      </c>
      <c r="AN2688" s="63"/>
      <c r="AO2688" s="64"/>
      <c r="AP2688" s="64"/>
      <c r="AQ2688" s="64"/>
      <c r="AR2688" s="64"/>
      <c r="AS2688" s="64"/>
      <c r="AT2688" s="64"/>
      <c r="AU2688" s="64"/>
      <c r="AV2688" s="64"/>
      <c r="AW2688" s="64"/>
      <c r="AX2688" s="64"/>
      <c r="AY2688" s="64"/>
      <c r="AZ2688" s="64"/>
      <c r="BA2688" s="53" t="str">
        <f t="shared" si="124"/>
        <v/>
      </c>
      <c r="BB2688" s="54" t="str">
        <f t="shared" si="125"/>
        <v/>
      </c>
      <c r="BC2688" s="55" t="str">
        <f t="shared" si="126"/>
        <v xml:space="preserve"> </v>
      </c>
    </row>
    <row r="2689" spans="1:55" x14ac:dyDescent="0.25">
      <c r="A2689" s="58"/>
      <c r="B2689" s="58"/>
      <c r="C2689" s="58"/>
      <c r="D2689" s="58"/>
      <c r="E2689" s="51" t="str">
        <f>IF(C2689&lt;&gt;"",VLOOKUP(MID(C2689,18,5),LISTAS·PAPP!$E$4:$F$76,2,0),"")</f>
        <v/>
      </c>
      <c r="F2689" s="58"/>
      <c r="G2689" s="51" t="str">
        <f>IF(F2689&lt;&gt;"",VLOOKUP(F2689,LISTAS·PAPP!$R$3:$T$221,3,0),"")</f>
        <v/>
      </c>
      <c r="H2689" s="58"/>
      <c r="I2689" s="66"/>
      <c r="J2689" s="66"/>
      <c r="K2689" s="67"/>
      <c r="L2689" s="66"/>
      <c r="M2689" s="60"/>
      <c r="N2689" s="60"/>
      <c r="O2689" s="60"/>
      <c r="P2689" s="60"/>
      <c r="Q2689" s="60"/>
      <c r="R2689" s="60"/>
      <c r="S2689" s="60"/>
      <c r="T2689" s="60"/>
      <c r="U2689" s="60"/>
      <c r="V2689" s="60"/>
      <c r="W2689" s="60"/>
      <c r="X2689" s="60"/>
      <c r="Y2689" s="52" t="str">
        <f>IF(A2689&lt;&gt;"",IF(D2689="DIRECCIÓN_DE_TRANSFERENCIAS","280 0031",VLOOKUP(C2689,LISTAS·PAPP!$C$3:$D$76,2,0)),"")</f>
        <v/>
      </c>
      <c r="Z2689" s="61"/>
      <c r="AA2689" s="62"/>
      <c r="AB2689" s="62"/>
      <c r="AC2689" s="65" t="str">
        <f>IF(D2689&lt;&gt;"",VLOOKUP(D2689,LISTAS·PAPP!$I$3:$M$16,2,0),"")</f>
        <v/>
      </c>
      <c r="AD2689" s="51" t="str">
        <f>IF(D2689&lt;&gt;"",VLOOKUP(D2689,LISTAS·PAPP!$I$3:$M$16,3,0),"")</f>
        <v/>
      </c>
      <c r="AE2689" s="52" t="str">
        <f>IF(D2689&lt;&gt;"",VLOOKUP(D2689,LISTAS·PAPP!$I$3:$M$16,4,0),"")</f>
        <v/>
      </c>
      <c r="AF2689" s="51" t="str">
        <f>IF(D2689&lt;&gt;"",VLOOKUP(D2689,LISTAS·PAPP!$I$3:$M$16,5,0),"")</f>
        <v/>
      </c>
      <c r="AG2689" s="52" t="str">
        <f>IF(AH2689&lt;&gt;"",VLOOKUP(AH2689,LISTAS·PAPP!$O$3:$P$74,2,0),"")</f>
        <v/>
      </c>
      <c r="AH2689" s="58"/>
      <c r="AI2689" s="60"/>
      <c r="AJ2689" s="51" t="str">
        <f>IF(AI2689&lt;&gt;"",VLOOKUP(AI2689,LISTAS·PAPP!$X$4:$Y$80,2,0),"")</f>
        <v/>
      </c>
      <c r="AK2689" s="58"/>
      <c r="AL2689" s="60"/>
      <c r="AM2689" s="51" t="str">
        <f>IF(ISERROR(VLOOKUP(AL2689,LISTAS·PAPP!$AD$4:$AE$334,2,0))," ",VLOOKUP(AL2689,LISTAS·PAPP!$AD$4:$AE$334,2,0))</f>
        <v xml:space="preserve"> </v>
      </c>
      <c r="AN2689" s="63"/>
      <c r="AO2689" s="64"/>
      <c r="AP2689" s="64"/>
      <c r="AQ2689" s="64"/>
      <c r="AR2689" s="64"/>
      <c r="AS2689" s="64"/>
      <c r="AT2689" s="64"/>
      <c r="AU2689" s="64"/>
      <c r="AV2689" s="64"/>
      <c r="AW2689" s="64"/>
      <c r="AX2689" s="64"/>
      <c r="AY2689" s="64"/>
      <c r="AZ2689" s="64"/>
      <c r="BA2689" s="53" t="str">
        <f t="shared" si="124"/>
        <v/>
      </c>
      <c r="BB2689" s="54" t="str">
        <f t="shared" si="125"/>
        <v/>
      </c>
      <c r="BC2689" s="55" t="str">
        <f t="shared" si="126"/>
        <v xml:space="preserve"> </v>
      </c>
    </row>
    <row r="2690" spans="1:55" x14ac:dyDescent="0.25">
      <c r="A2690" s="58"/>
      <c r="B2690" s="58"/>
      <c r="C2690" s="58"/>
      <c r="D2690" s="58"/>
      <c r="E2690" s="51" t="str">
        <f>IF(C2690&lt;&gt;"",VLOOKUP(MID(C2690,18,5),LISTAS·PAPP!$E$4:$F$76,2,0),"")</f>
        <v/>
      </c>
      <c r="F2690" s="58"/>
      <c r="G2690" s="51" t="str">
        <f>IF(F2690&lt;&gt;"",VLOOKUP(F2690,LISTAS·PAPP!$R$3:$T$221,3,0),"")</f>
        <v/>
      </c>
      <c r="H2690" s="58"/>
      <c r="I2690" s="66"/>
      <c r="J2690" s="66"/>
      <c r="K2690" s="67"/>
      <c r="L2690" s="66"/>
      <c r="M2690" s="60"/>
      <c r="N2690" s="60"/>
      <c r="O2690" s="60"/>
      <c r="P2690" s="60"/>
      <c r="Q2690" s="60"/>
      <c r="R2690" s="60"/>
      <c r="S2690" s="60"/>
      <c r="T2690" s="60"/>
      <c r="U2690" s="60"/>
      <c r="V2690" s="60"/>
      <c r="W2690" s="60"/>
      <c r="X2690" s="60"/>
      <c r="Y2690" s="52" t="str">
        <f>IF(A2690&lt;&gt;"",IF(D2690="DIRECCIÓN_DE_TRANSFERENCIAS","280 0031",VLOOKUP(C2690,LISTAS·PAPP!$C$3:$D$76,2,0)),"")</f>
        <v/>
      </c>
      <c r="Z2690" s="61"/>
      <c r="AA2690" s="62"/>
      <c r="AB2690" s="62"/>
      <c r="AC2690" s="65" t="str">
        <f>IF(D2690&lt;&gt;"",VLOOKUP(D2690,LISTAS·PAPP!$I$3:$M$16,2,0),"")</f>
        <v/>
      </c>
      <c r="AD2690" s="51" t="str">
        <f>IF(D2690&lt;&gt;"",VLOOKUP(D2690,LISTAS·PAPP!$I$3:$M$16,3,0),"")</f>
        <v/>
      </c>
      <c r="AE2690" s="52" t="str">
        <f>IF(D2690&lt;&gt;"",VLOOKUP(D2690,LISTAS·PAPP!$I$3:$M$16,4,0),"")</f>
        <v/>
      </c>
      <c r="AF2690" s="51" t="str">
        <f>IF(D2690&lt;&gt;"",VLOOKUP(D2690,LISTAS·PAPP!$I$3:$M$16,5,0),"")</f>
        <v/>
      </c>
      <c r="AG2690" s="52" t="str">
        <f>IF(AH2690&lt;&gt;"",VLOOKUP(AH2690,LISTAS·PAPP!$O$3:$P$74,2,0),"")</f>
        <v/>
      </c>
      <c r="AH2690" s="58"/>
      <c r="AI2690" s="60"/>
      <c r="AJ2690" s="51" t="str">
        <f>IF(AI2690&lt;&gt;"",VLOOKUP(AI2690,LISTAS·PAPP!$X$4:$Y$80,2,0),"")</f>
        <v/>
      </c>
      <c r="AK2690" s="58"/>
      <c r="AL2690" s="60"/>
      <c r="AM2690" s="51" t="str">
        <f>IF(ISERROR(VLOOKUP(AL2690,LISTAS·PAPP!$AD$4:$AE$334,2,0))," ",VLOOKUP(AL2690,LISTAS·PAPP!$AD$4:$AE$334,2,0))</f>
        <v xml:space="preserve"> </v>
      </c>
      <c r="AN2690" s="63"/>
      <c r="AO2690" s="64"/>
      <c r="AP2690" s="64"/>
      <c r="AQ2690" s="64"/>
      <c r="AR2690" s="64"/>
      <c r="AS2690" s="64"/>
      <c r="AT2690" s="64"/>
      <c r="AU2690" s="64"/>
      <c r="AV2690" s="64"/>
      <c r="AW2690" s="64"/>
      <c r="AX2690" s="64"/>
      <c r="AY2690" s="64"/>
      <c r="AZ2690" s="64"/>
      <c r="BA2690" s="53" t="str">
        <f t="shared" si="124"/>
        <v/>
      </c>
      <c r="BB2690" s="54" t="str">
        <f t="shared" si="125"/>
        <v/>
      </c>
      <c r="BC2690" s="55" t="str">
        <f t="shared" si="126"/>
        <v xml:space="preserve"> </v>
      </c>
    </row>
    <row r="2691" spans="1:55" x14ac:dyDescent="0.25">
      <c r="A2691" s="58"/>
      <c r="B2691" s="58"/>
      <c r="C2691" s="58"/>
      <c r="D2691" s="58"/>
      <c r="E2691" s="51" t="str">
        <f>IF(C2691&lt;&gt;"",VLOOKUP(MID(C2691,18,5),LISTAS·PAPP!$E$4:$F$76,2,0),"")</f>
        <v/>
      </c>
      <c r="F2691" s="58"/>
      <c r="G2691" s="51" t="str">
        <f>IF(F2691&lt;&gt;"",VLOOKUP(F2691,LISTAS·PAPP!$R$3:$T$221,3,0),"")</f>
        <v/>
      </c>
      <c r="H2691" s="58"/>
      <c r="I2691" s="66"/>
      <c r="J2691" s="66"/>
      <c r="K2691" s="67"/>
      <c r="L2691" s="66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52" t="str">
        <f>IF(A2691&lt;&gt;"",IF(D2691="DIRECCIÓN_DE_TRANSFERENCIAS","280 0031",VLOOKUP(C2691,LISTAS·PAPP!$C$3:$D$76,2,0)),"")</f>
        <v/>
      </c>
      <c r="Z2691" s="61"/>
      <c r="AA2691" s="62"/>
      <c r="AB2691" s="62"/>
      <c r="AC2691" s="65" t="str">
        <f>IF(D2691&lt;&gt;"",VLOOKUP(D2691,LISTAS·PAPP!$I$3:$M$16,2,0),"")</f>
        <v/>
      </c>
      <c r="AD2691" s="51" t="str">
        <f>IF(D2691&lt;&gt;"",VLOOKUP(D2691,LISTAS·PAPP!$I$3:$M$16,3,0),"")</f>
        <v/>
      </c>
      <c r="AE2691" s="52" t="str">
        <f>IF(D2691&lt;&gt;"",VLOOKUP(D2691,LISTAS·PAPP!$I$3:$M$16,4,0),"")</f>
        <v/>
      </c>
      <c r="AF2691" s="51" t="str">
        <f>IF(D2691&lt;&gt;"",VLOOKUP(D2691,LISTAS·PAPP!$I$3:$M$16,5,0),"")</f>
        <v/>
      </c>
      <c r="AG2691" s="52" t="str">
        <f>IF(AH2691&lt;&gt;"",VLOOKUP(AH2691,LISTAS·PAPP!$O$3:$P$74,2,0),"")</f>
        <v/>
      </c>
      <c r="AH2691" s="58"/>
      <c r="AI2691" s="60"/>
      <c r="AJ2691" s="51" t="str">
        <f>IF(AI2691&lt;&gt;"",VLOOKUP(AI2691,LISTAS·PAPP!$X$4:$Y$80,2,0),"")</f>
        <v/>
      </c>
      <c r="AK2691" s="58"/>
      <c r="AL2691" s="60"/>
      <c r="AM2691" s="51" t="str">
        <f>IF(ISERROR(VLOOKUP(AL2691,LISTAS·PAPP!$AD$4:$AE$334,2,0))," ",VLOOKUP(AL2691,LISTAS·PAPP!$AD$4:$AE$334,2,0))</f>
        <v xml:space="preserve"> </v>
      </c>
      <c r="AN2691" s="63"/>
      <c r="AO2691" s="64"/>
      <c r="AP2691" s="64"/>
      <c r="AQ2691" s="64"/>
      <c r="AR2691" s="64"/>
      <c r="AS2691" s="64"/>
      <c r="AT2691" s="64"/>
      <c r="AU2691" s="64"/>
      <c r="AV2691" s="64"/>
      <c r="AW2691" s="64"/>
      <c r="AX2691" s="64"/>
      <c r="AY2691" s="64"/>
      <c r="AZ2691" s="64"/>
      <c r="BA2691" s="53" t="str">
        <f t="shared" si="124"/>
        <v/>
      </c>
      <c r="BB2691" s="54" t="str">
        <f t="shared" si="125"/>
        <v/>
      </c>
      <c r="BC2691" s="55" t="str">
        <f t="shared" si="126"/>
        <v xml:space="preserve"> </v>
      </c>
    </row>
    <row r="2692" spans="1:55" x14ac:dyDescent="0.25">
      <c r="A2692" s="58"/>
      <c r="B2692" s="58"/>
      <c r="C2692" s="58"/>
      <c r="D2692" s="58"/>
      <c r="E2692" s="51" t="str">
        <f>IF(C2692&lt;&gt;"",VLOOKUP(MID(C2692,18,5),LISTAS·PAPP!$E$4:$F$76,2,0),"")</f>
        <v/>
      </c>
      <c r="F2692" s="58"/>
      <c r="G2692" s="51" t="str">
        <f>IF(F2692&lt;&gt;"",VLOOKUP(F2692,LISTAS·PAPP!$R$3:$T$221,3,0),"")</f>
        <v/>
      </c>
      <c r="H2692" s="58"/>
      <c r="I2692" s="66"/>
      <c r="J2692" s="66"/>
      <c r="K2692" s="67"/>
      <c r="L2692" s="66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52" t="str">
        <f>IF(A2692&lt;&gt;"",IF(D2692="DIRECCIÓN_DE_TRANSFERENCIAS","280 0031",VLOOKUP(C2692,LISTAS·PAPP!$C$3:$D$76,2,0)),"")</f>
        <v/>
      </c>
      <c r="Z2692" s="61"/>
      <c r="AA2692" s="62"/>
      <c r="AB2692" s="62"/>
      <c r="AC2692" s="65" t="str">
        <f>IF(D2692&lt;&gt;"",VLOOKUP(D2692,LISTAS·PAPP!$I$3:$M$16,2,0),"")</f>
        <v/>
      </c>
      <c r="AD2692" s="51" t="str">
        <f>IF(D2692&lt;&gt;"",VLOOKUP(D2692,LISTAS·PAPP!$I$3:$M$16,3,0),"")</f>
        <v/>
      </c>
      <c r="AE2692" s="52" t="str">
        <f>IF(D2692&lt;&gt;"",VLOOKUP(D2692,LISTAS·PAPP!$I$3:$M$16,4,0),"")</f>
        <v/>
      </c>
      <c r="AF2692" s="51" t="str">
        <f>IF(D2692&lt;&gt;"",VLOOKUP(D2692,LISTAS·PAPP!$I$3:$M$16,5,0),"")</f>
        <v/>
      </c>
      <c r="AG2692" s="52" t="str">
        <f>IF(AH2692&lt;&gt;"",VLOOKUP(AH2692,LISTAS·PAPP!$O$3:$P$74,2,0),"")</f>
        <v/>
      </c>
      <c r="AH2692" s="58"/>
      <c r="AI2692" s="60"/>
      <c r="AJ2692" s="51" t="str">
        <f>IF(AI2692&lt;&gt;"",VLOOKUP(AI2692,LISTAS·PAPP!$X$4:$Y$80,2,0),"")</f>
        <v/>
      </c>
      <c r="AK2692" s="58"/>
      <c r="AL2692" s="60"/>
      <c r="AM2692" s="51" t="str">
        <f>IF(ISERROR(VLOOKUP(AL2692,LISTAS·PAPP!$AD$4:$AE$334,2,0))," ",VLOOKUP(AL2692,LISTAS·PAPP!$AD$4:$AE$334,2,0))</f>
        <v xml:space="preserve"> </v>
      </c>
      <c r="AN2692" s="63"/>
      <c r="AO2692" s="64"/>
      <c r="AP2692" s="64"/>
      <c r="AQ2692" s="64"/>
      <c r="AR2692" s="64"/>
      <c r="AS2692" s="64"/>
      <c r="AT2692" s="64"/>
      <c r="AU2692" s="64"/>
      <c r="AV2692" s="64"/>
      <c r="AW2692" s="64"/>
      <c r="AX2692" s="64"/>
      <c r="AY2692" s="64"/>
      <c r="AZ2692" s="64"/>
      <c r="BA2692" s="53" t="str">
        <f t="shared" si="124"/>
        <v/>
      </c>
      <c r="BB2692" s="54" t="str">
        <f t="shared" si="125"/>
        <v/>
      </c>
      <c r="BC2692" s="55" t="str">
        <f t="shared" si="126"/>
        <v xml:space="preserve"> </v>
      </c>
    </row>
    <row r="2693" spans="1:55" x14ac:dyDescent="0.25">
      <c r="A2693" s="58"/>
      <c r="B2693" s="58"/>
      <c r="C2693" s="58"/>
      <c r="D2693" s="58"/>
      <c r="E2693" s="51" t="str">
        <f>IF(C2693&lt;&gt;"",VLOOKUP(MID(C2693,18,5),LISTAS·PAPP!$E$4:$F$76,2,0),"")</f>
        <v/>
      </c>
      <c r="F2693" s="58"/>
      <c r="G2693" s="51" t="str">
        <f>IF(F2693&lt;&gt;"",VLOOKUP(F2693,LISTAS·PAPP!$R$3:$T$221,3,0),"")</f>
        <v/>
      </c>
      <c r="H2693" s="58"/>
      <c r="I2693" s="66"/>
      <c r="J2693" s="66"/>
      <c r="K2693" s="67"/>
      <c r="L2693" s="66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0"/>
      <c r="X2693" s="60"/>
      <c r="Y2693" s="52" t="str">
        <f>IF(A2693&lt;&gt;"",IF(D2693="DIRECCIÓN_DE_TRANSFERENCIAS","280 0031",VLOOKUP(C2693,LISTAS·PAPP!$C$3:$D$76,2,0)),"")</f>
        <v/>
      </c>
      <c r="Z2693" s="61"/>
      <c r="AA2693" s="62"/>
      <c r="AB2693" s="62"/>
      <c r="AC2693" s="65" t="str">
        <f>IF(D2693&lt;&gt;"",VLOOKUP(D2693,LISTAS·PAPP!$I$3:$M$16,2,0),"")</f>
        <v/>
      </c>
      <c r="AD2693" s="51" t="str">
        <f>IF(D2693&lt;&gt;"",VLOOKUP(D2693,LISTAS·PAPP!$I$3:$M$16,3,0),"")</f>
        <v/>
      </c>
      <c r="AE2693" s="52" t="str">
        <f>IF(D2693&lt;&gt;"",VLOOKUP(D2693,LISTAS·PAPP!$I$3:$M$16,4,0),"")</f>
        <v/>
      </c>
      <c r="AF2693" s="51" t="str">
        <f>IF(D2693&lt;&gt;"",VLOOKUP(D2693,LISTAS·PAPP!$I$3:$M$16,5,0),"")</f>
        <v/>
      </c>
      <c r="AG2693" s="52" t="str">
        <f>IF(AH2693&lt;&gt;"",VLOOKUP(AH2693,LISTAS·PAPP!$O$3:$P$74,2,0),"")</f>
        <v/>
      </c>
      <c r="AH2693" s="58"/>
      <c r="AI2693" s="60"/>
      <c r="AJ2693" s="51" t="str">
        <f>IF(AI2693&lt;&gt;"",VLOOKUP(AI2693,LISTAS·PAPP!$X$4:$Y$80,2,0),"")</f>
        <v/>
      </c>
      <c r="AK2693" s="58"/>
      <c r="AL2693" s="60"/>
      <c r="AM2693" s="51" t="str">
        <f>IF(ISERROR(VLOOKUP(AL2693,LISTAS·PAPP!$AD$4:$AE$334,2,0))," ",VLOOKUP(AL2693,LISTAS·PAPP!$AD$4:$AE$334,2,0))</f>
        <v xml:space="preserve"> </v>
      </c>
      <c r="AN2693" s="63"/>
      <c r="AO2693" s="64"/>
      <c r="AP2693" s="64"/>
      <c r="AQ2693" s="64"/>
      <c r="AR2693" s="64"/>
      <c r="AS2693" s="64"/>
      <c r="AT2693" s="64"/>
      <c r="AU2693" s="64"/>
      <c r="AV2693" s="64"/>
      <c r="AW2693" s="64"/>
      <c r="AX2693" s="64"/>
      <c r="AY2693" s="64"/>
      <c r="AZ2693" s="64"/>
      <c r="BA2693" s="53" t="str">
        <f t="shared" si="124"/>
        <v/>
      </c>
      <c r="BB2693" s="54" t="str">
        <f t="shared" si="125"/>
        <v/>
      </c>
      <c r="BC2693" s="55" t="str">
        <f t="shared" si="126"/>
        <v xml:space="preserve"> </v>
      </c>
    </row>
    <row r="2694" spans="1:55" x14ac:dyDescent="0.25">
      <c r="A2694" s="58"/>
      <c r="B2694" s="58"/>
      <c r="C2694" s="58"/>
      <c r="D2694" s="58"/>
      <c r="E2694" s="51" t="str">
        <f>IF(C2694&lt;&gt;"",VLOOKUP(MID(C2694,18,5),LISTAS·PAPP!$E$4:$F$76,2,0),"")</f>
        <v/>
      </c>
      <c r="F2694" s="58"/>
      <c r="G2694" s="51" t="str">
        <f>IF(F2694&lt;&gt;"",VLOOKUP(F2694,LISTAS·PAPP!$R$3:$T$221,3,0),"")</f>
        <v/>
      </c>
      <c r="H2694" s="58"/>
      <c r="I2694" s="66"/>
      <c r="J2694" s="66"/>
      <c r="K2694" s="67"/>
      <c r="L2694" s="66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0"/>
      <c r="X2694" s="60"/>
      <c r="Y2694" s="52" t="str">
        <f>IF(A2694&lt;&gt;"",IF(D2694="DIRECCIÓN_DE_TRANSFERENCIAS","280 0031",VLOOKUP(C2694,LISTAS·PAPP!$C$3:$D$76,2,0)),"")</f>
        <v/>
      </c>
      <c r="Z2694" s="61"/>
      <c r="AA2694" s="62"/>
      <c r="AB2694" s="62"/>
      <c r="AC2694" s="65" t="str">
        <f>IF(D2694&lt;&gt;"",VLOOKUP(D2694,LISTAS·PAPP!$I$3:$M$16,2,0),"")</f>
        <v/>
      </c>
      <c r="AD2694" s="51" t="str">
        <f>IF(D2694&lt;&gt;"",VLOOKUP(D2694,LISTAS·PAPP!$I$3:$M$16,3,0),"")</f>
        <v/>
      </c>
      <c r="AE2694" s="52" t="str">
        <f>IF(D2694&lt;&gt;"",VLOOKUP(D2694,LISTAS·PAPP!$I$3:$M$16,4,0),"")</f>
        <v/>
      </c>
      <c r="AF2694" s="51" t="str">
        <f>IF(D2694&lt;&gt;"",VLOOKUP(D2694,LISTAS·PAPP!$I$3:$M$16,5,0),"")</f>
        <v/>
      </c>
      <c r="AG2694" s="52" t="str">
        <f>IF(AH2694&lt;&gt;"",VLOOKUP(AH2694,LISTAS·PAPP!$O$3:$P$74,2,0),"")</f>
        <v/>
      </c>
      <c r="AH2694" s="58"/>
      <c r="AI2694" s="60"/>
      <c r="AJ2694" s="51" t="str">
        <f>IF(AI2694&lt;&gt;"",VLOOKUP(AI2694,LISTAS·PAPP!$X$4:$Y$80,2,0),"")</f>
        <v/>
      </c>
      <c r="AK2694" s="58"/>
      <c r="AL2694" s="60"/>
      <c r="AM2694" s="51" t="str">
        <f>IF(ISERROR(VLOOKUP(AL2694,LISTAS·PAPP!$AD$4:$AE$334,2,0))," ",VLOOKUP(AL2694,LISTAS·PAPP!$AD$4:$AE$334,2,0))</f>
        <v xml:space="preserve"> </v>
      </c>
      <c r="AN2694" s="63"/>
      <c r="AO2694" s="64"/>
      <c r="AP2694" s="64"/>
      <c r="AQ2694" s="64"/>
      <c r="AR2694" s="64"/>
      <c r="AS2694" s="64"/>
      <c r="AT2694" s="64"/>
      <c r="AU2694" s="64"/>
      <c r="AV2694" s="64"/>
      <c r="AW2694" s="64"/>
      <c r="AX2694" s="64"/>
      <c r="AY2694" s="64"/>
      <c r="AZ2694" s="64"/>
      <c r="BA2694" s="53" t="str">
        <f t="shared" si="124"/>
        <v/>
      </c>
      <c r="BB2694" s="54" t="str">
        <f t="shared" si="125"/>
        <v/>
      </c>
      <c r="BC2694" s="55" t="str">
        <f t="shared" si="126"/>
        <v xml:space="preserve"> </v>
      </c>
    </row>
    <row r="2695" spans="1:55" x14ac:dyDescent="0.25">
      <c r="A2695" s="58"/>
      <c r="B2695" s="58"/>
      <c r="C2695" s="58"/>
      <c r="D2695" s="58"/>
      <c r="E2695" s="51" t="str">
        <f>IF(C2695&lt;&gt;"",VLOOKUP(MID(C2695,18,5),LISTAS·PAPP!$E$4:$F$76,2,0),"")</f>
        <v/>
      </c>
      <c r="F2695" s="58"/>
      <c r="G2695" s="51" t="str">
        <f>IF(F2695&lt;&gt;"",VLOOKUP(F2695,LISTAS·PAPP!$R$3:$T$221,3,0),"")</f>
        <v/>
      </c>
      <c r="H2695" s="58"/>
      <c r="I2695" s="66"/>
      <c r="J2695" s="66"/>
      <c r="K2695" s="67"/>
      <c r="L2695" s="66"/>
      <c r="M2695" s="60"/>
      <c r="N2695" s="60"/>
      <c r="O2695" s="60"/>
      <c r="P2695" s="60"/>
      <c r="Q2695" s="60"/>
      <c r="R2695" s="60"/>
      <c r="S2695" s="60"/>
      <c r="T2695" s="60"/>
      <c r="U2695" s="60"/>
      <c r="V2695" s="60"/>
      <c r="W2695" s="60"/>
      <c r="X2695" s="60"/>
      <c r="Y2695" s="52" t="str">
        <f>IF(A2695&lt;&gt;"",IF(D2695="DIRECCIÓN_DE_TRANSFERENCIAS","280 0031",VLOOKUP(C2695,LISTAS·PAPP!$C$3:$D$76,2,0)),"")</f>
        <v/>
      </c>
      <c r="Z2695" s="61"/>
      <c r="AA2695" s="62"/>
      <c r="AB2695" s="62"/>
      <c r="AC2695" s="65" t="str">
        <f>IF(D2695&lt;&gt;"",VLOOKUP(D2695,LISTAS·PAPP!$I$3:$M$16,2,0),"")</f>
        <v/>
      </c>
      <c r="AD2695" s="51" t="str">
        <f>IF(D2695&lt;&gt;"",VLOOKUP(D2695,LISTAS·PAPP!$I$3:$M$16,3,0),"")</f>
        <v/>
      </c>
      <c r="AE2695" s="52" t="str">
        <f>IF(D2695&lt;&gt;"",VLOOKUP(D2695,LISTAS·PAPP!$I$3:$M$16,4,0),"")</f>
        <v/>
      </c>
      <c r="AF2695" s="51" t="str">
        <f>IF(D2695&lt;&gt;"",VLOOKUP(D2695,LISTAS·PAPP!$I$3:$M$16,5,0),"")</f>
        <v/>
      </c>
      <c r="AG2695" s="52" t="str">
        <f>IF(AH2695&lt;&gt;"",VLOOKUP(AH2695,LISTAS·PAPP!$O$3:$P$74,2,0),"")</f>
        <v/>
      </c>
      <c r="AH2695" s="58"/>
      <c r="AI2695" s="60"/>
      <c r="AJ2695" s="51" t="str">
        <f>IF(AI2695&lt;&gt;"",VLOOKUP(AI2695,LISTAS·PAPP!$X$4:$Y$80,2,0),"")</f>
        <v/>
      </c>
      <c r="AK2695" s="58"/>
      <c r="AL2695" s="60"/>
      <c r="AM2695" s="51" t="str">
        <f>IF(ISERROR(VLOOKUP(AL2695,LISTAS·PAPP!$AD$4:$AE$334,2,0))," ",VLOOKUP(AL2695,LISTAS·PAPP!$AD$4:$AE$334,2,0))</f>
        <v xml:space="preserve"> </v>
      </c>
      <c r="AN2695" s="63"/>
      <c r="AO2695" s="64"/>
      <c r="AP2695" s="64"/>
      <c r="AQ2695" s="64"/>
      <c r="AR2695" s="64"/>
      <c r="AS2695" s="64"/>
      <c r="AT2695" s="64"/>
      <c r="AU2695" s="64"/>
      <c r="AV2695" s="64"/>
      <c r="AW2695" s="64"/>
      <c r="AX2695" s="64"/>
      <c r="AY2695" s="64"/>
      <c r="AZ2695" s="64"/>
      <c r="BA2695" s="53" t="str">
        <f t="shared" si="124"/>
        <v/>
      </c>
      <c r="BB2695" s="54" t="str">
        <f t="shared" si="125"/>
        <v/>
      </c>
      <c r="BC2695" s="55" t="str">
        <f t="shared" si="126"/>
        <v xml:space="preserve"> </v>
      </c>
    </row>
    <row r="2696" spans="1:55" x14ac:dyDescent="0.25">
      <c r="A2696" s="58"/>
      <c r="B2696" s="58"/>
      <c r="C2696" s="58"/>
      <c r="D2696" s="58"/>
      <c r="E2696" s="51" t="str">
        <f>IF(C2696&lt;&gt;"",VLOOKUP(MID(C2696,18,5),LISTAS·PAPP!$E$4:$F$76,2,0),"")</f>
        <v/>
      </c>
      <c r="F2696" s="58"/>
      <c r="G2696" s="51" t="str">
        <f>IF(F2696&lt;&gt;"",VLOOKUP(F2696,LISTAS·PAPP!$R$3:$T$221,3,0),"")</f>
        <v/>
      </c>
      <c r="H2696" s="58"/>
      <c r="I2696" s="66"/>
      <c r="J2696" s="66"/>
      <c r="K2696" s="67"/>
      <c r="L2696" s="66"/>
      <c r="M2696" s="60"/>
      <c r="N2696" s="60"/>
      <c r="O2696" s="60"/>
      <c r="P2696" s="60"/>
      <c r="Q2696" s="60"/>
      <c r="R2696" s="60"/>
      <c r="S2696" s="60"/>
      <c r="T2696" s="60"/>
      <c r="U2696" s="60"/>
      <c r="V2696" s="60"/>
      <c r="W2696" s="60"/>
      <c r="X2696" s="60"/>
      <c r="Y2696" s="52" t="str">
        <f>IF(A2696&lt;&gt;"",IF(D2696="DIRECCIÓN_DE_TRANSFERENCIAS","280 0031",VLOOKUP(C2696,LISTAS·PAPP!$C$3:$D$76,2,0)),"")</f>
        <v/>
      </c>
      <c r="Z2696" s="61"/>
      <c r="AA2696" s="62"/>
      <c r="AB2696" s="62"/>
      <c r="AC2696" s="65" t="str">
        <f>IF(D2696&lt;&gt;"",VLOOKUP(D2696,LISTAS·PAPP!$I$3:$M$16,2,0),"")</f>
        <v/>
      </c>
      <c r="AD2696" s="51" t="str">
        <f>IF(D2696&lt;&gt;"",VLOOKUP(D2696,LISTAS·PAPP!$I$3:$M$16,3,0),"")</f>
        <v/>
      </c>
      <c r="AE2696" s="52" t="str">
        <f>IF(D2696&lt;&gt;"",VLOOKUP(D2696,LISTAS·PAPP!$I$3:$M$16,4,0),"")</f>
        <v/>
      </c>
      <c r="AF2696" s="51" t="str">
        <f>IF(D2696&lt;&gt;"",VLOOKUP(D2696,LISTAS·PAPP!$I$3:$M$16,5,0),"")</f>
        <v/>
      </c>
      <c r="AG2696" s="52" t="str">
        <f>IF(AH2696&lt;&gt;"",VLOOKUP(AH2696,LISTAS·PAPP!$O$3:$P$74,2,0),"")</f>
        <v/>
      </c>
      <c r="AH2696" s="58"/>
      <c r="AI2696" s="60"/>
      <c r="AJ2696" s="51" t="str">
        <f>IF(AI2696&lt;&gt;"",VLOOKUP(AI2696,LISTAS·PAPP!$X$4:$Y$80,2,0),"")</f>
        <v/>
      </c>
      <c r="AK2696" s="58"/>
      <c r="AL2696" s="60"/>
      <c r="AM2696" s="51" t="str">
        <f>IF(ISERROR(VLOOKUP(AL2696,LISTAS·PAPP!$AD$4:$AE$334,2,0))," ",VLOOKUP(AL2696,LISTAS·PAPP!$AD$4:$AE$334,2,0))</f>
        <v xml:space="preserve"> </v>
      </c>
      <c r="AN2696" s="63"/>
      <c r="AO2696" s="64"/>
      <c r="AP2696" s="64"/>
      <c r="AQ2696" s="64"/>
      <c r="AR2696" s="64"/>
      <c r="AS2696" s="64"/>
      <c r="AT2696" s="64"/>
      <c r="AU2696" s="64"/>
      <c r="AV2696" s="64"/>
      <c r="AW2696" s="64"/>
      <c r="AX2696" s="64"/>
      <c r="AY2696" s="64"/>
      <c r="AZ2696" s="64"/>
      <c r="BA2696" s="53" t="str">
        <f t="shared" si="124"/>
        <v/>
      </c>
      <c r="BB2696" s="54" t="str">
        <f t="shared" si="125"/>
        <v/>
      </c>
      <c r="BC2696" s="55" t="str">
        <f t="shared" si="126"/>
        <v xml:space="preserve"> </v>
      </c>
    </row>
    <row r="2697" spans="1:55" x14ac:dyDescent="0.25">
      <c r="A2697" s="58"/>
      <c r="B2697" s="58"/>
      <c r="C2697" s="58"/>
      <c r="D2697" s="58"/>
      <c r="E2697" s="51" t="str">
        <f>IF(C2697&lt;&gt;"",VLOOKUP(MID(C2697,18,5),LISTAS·PAPP!$E$4:$F$76,2,0),"")</f>
        <v/>
      </c>
      <c r="F2697" s="58"/>
      <c r="G2697" s="51" t="str">
        <f>IF(F2697&lt;&gt;"",VLOOKUP(F2697,LISTAS·PAPP!$R$3:$T$221,3,0),"")</f>
        <v/>
      </c>
      <c r="H2697" s="58"/>
      <c r="I2697" s="66"/>
      <c r="J2697" s="66"/>
      <c r="K2697" s="67"/>
      <c r="L2697" s="66"/>
      <c r="M2697" s="60"/>
      <c r="N2697" s="60"/>
      <c r="O2697" s="60"/>
      <c r="P2697" s="60"/>
      <c r="Q2697" s="60"/>
      <c r="R2697" s="60"/>
      <c r="S2697" s="60"/>
      <c r="T2697" s="60"/>
      <c r="U2697" s="60"/>
      <c r="V2697" s="60"/>
      <c r="W2697" s="60"/>
      <c r="X2697" s="60"/>
      <c r="Y2697" s="52" t="str">
        <f>IF(A2697&lt;&gt;"",IF(D2697="DIRECCIÓN_DE_TRANSFERENCIAS","280 0031",VLOOKUP(C2697,LISTAS·PAPP!$C$3:$D$76,2,0)),"")</f>
        <v/>
      </c>
      <c r="Z2697" s="61"/>
      <c r="AA2697" s="62"/>
      <c r="AB2697" s="62"/>
      <c r="AC2697" s="65" t="str">
        <f>IF(D2697&lt;&gt;"",VLOOKUP(D2697,LISTAS·PAPP!$I$3:$M$16,2,0),"")</f>
        <v/>
      </c>
      <c r="AD2697" s="51" t="str">
        <f>IF(D2697&lt;&gt;"",VLOOKUP(D2697,LISTAS·PAPP!$I$3:$M$16,3,0),"")</f>
        <v/>
      </c>
      <c r="AE2697" s="52" t="str">
        <f>IF(D2697&lt;&gt;"",VLOOKUP(D2697,LISTAS·PAPP!$I$3:$M$16,4,0),"")</f>
        <v/>
      </c>
      <c r="AF2697" s="51" t="str">
        <f>IF(D2697&lt;&gt;"",VLOOKUP(D2697,LISTAS·PAPP!$I$3:$M$16,5,0),"")</f>
        <v/>
      </c>
      <c r="AG2697" s="52" t="str">
        <f>IF(AH2697&lt;&gt;"",VLOOKUP(AH2697,LISTAS·PAPP!$O$3:$P$74,2,0),"")</f>
        <v/>
      </c>
      <c r="AH2697" s="58"/>
      <c r="AI2697" s="60"/>
      <c r="AJ2697" s="51" t="str">
        <f>IF(AI2697&lt;&gt;"",VLOOKUP(AI2697,LISTAS·PAPP!$X$4:$Y$80,2,0),"")</f>
        <v/>
      </c>
      <c r="AK2697" s="58"/>
      <c r="AL2697" s="60"/>
      <c r="AM2697" s="51" t="str">
        <f>IF(ISERROR(VLOOKUP(AL2697,LISTAS·PAPP!$AD$4:$AE$334,2,0))," ",VLOOKUP(AL2697,LISTAS·PAPP!$AD$4:$AE$334,2,0))</f>
        <v xml:space="preserve"> </v>
      </c>
      <c r="AN2697" s="63"/>
      <c r="AO2697" s="64"/>
      <c r="AP2697" s="64"/>
      <c r="AQ2697" s="64"/>
      <c r="AR2697" s="64"/>
      <c r="AS2697" s="64"/>
      <c r="AT2697" s="64"/>
      <c r="AU2697" s="64"/>
      <c r="AV2697" s="64"/>
      <c r="AW2697" s="64"/>
      <c r="AX2697" s="64"/>
      <c r="AY2697" s="64"/>
      <c r="AZ2697" s="64"/>
      <c r="BA2697" s="53" t="str">
        <f t="shared" si="124"/>
        <v/>
      </c>
      <c r="BB2697" s="54" t="str">
        <f t="shared" si="125"/>
        <v/>
      </c>
      <c r="BC2697" s="55" t="str">
        <f t="shared" si="126"/>
        <v xml:space="preserve"> </v>
      </c>
    </row>
    <row r="2698" spans="1:55" x14ac:dyDescent="0.25">
      <c r="A2698" s="58"/>
      <c r="B2698" s="58"/>
      <c r="C2698" s="58"/>
      <c r="D2698" s="58"/>
      <c r="E2698" s="51" t="str">
        <f>IF(C2698&lt;&gt;"",VLOOKUP(MID(C2698,18,5),LISTAS·PAPP!$E$4:$F$76,2,0),"")</f>
        <v/>
      </c>
      <c r="F2698" s="58"/>
      <c r="G2698" s="51" t="str">
        <f>IF(F2698&lt;&gt;"",VLOOKUP(F2698,LISTAS·PAPP!$R$3:$T$221,3,0),"")</f>
        <v/>
      </c>
      <c r="H2698" s="58"/>
      <c r="I2698" s="66"/>
      <c r="J2698" s="66"/>
      <c r="K2698" s="67"/>
      <c r="L2698" s="66"/>
      <c r="M2698" s="60"/>
      <c r="N2698" s="60"/>
      <c r="O2698" s="60"/>
      <c r="P2698" s="60"/>
      <c r="Q2698" s="60"/>
      <c r="R2698" s="60"/>
      <c r="S2698" s="60"/>
      <c r="T2698" s="60"/>
      <c r="U2698" s="60"/>
      <c r="V2698" s="60"/>
      <c r="W2698" s="60"/>
      <c r="X2698" s="60"/>
      <c r="Y2698" s="52" t="str">
        <f>IF(A2698&lt;&gt;"",IF(D2698="DIRECCIÓN_DE_TRANSFERENCIAS","280 0031",VLOOKUP(C2698,LISTAS·PAPP!$C$3:$D$76,2,0)),"")</f>
        <v/>
      </c>
      <c r="Z2698" s="61"/>
      <c r="AA2698" s="62"/>
      <c r="AB2698" s="62"/>
      <c r="AC2698" s="65" t="str">
        <f>IF(D2698&lt;&gt;"",VLOOKUP(D2698,LISTAS·PAPP!$I$3:$M$16,2,0),"")</f>
        <v/>
      </c>
      <c r="AD2698" s="51" t="str">
        <f>IF(D2698&lt;&gt;"",VLOOKUP(D2698,LISTAS·PAPP!$I$3:$M$16,3,0),"")</f>
        <v/>
      </c>
      <c r="AE2698" s="52" t="str">
        <f>IF(D2698&lt;&gt;"",VLOOKUP(D2698,LISTAS·PAPP!$I$3:$M$16,4,0),"")</f>
        <v/>
      </c>
      <c r="AF2698" s="51" t="str">
        <f>IF(D2698&lt;&gt;"",VLOOKUP(D2698,LISTAS·PAPP!$I$3:$M$16,5,0),"")</f>
        <v/>
      </c>
      <c r="AG2698" s="52" t="str">
        <f>IF(AH2698&lt;&gt;"",VLOOKUP(AH2698,LISTAS·PAPP!$O$3:$P$74,2,0),"")</f>
        <v/>
      </c>
      <c r="AH2698" s="58"/>
      <c r="AI2698" s="60"/>
      <c r="AJ2698" s="51" t="str">
        <f>IF(AI2698&lt;&gt;"",VLOOKUP(AI2698,LISTAS·PAPP!$X$4:$Y$80,2,0),"")</f>
        <v/>
      </c>
      <c r="AK2698" s="58"/>
      <c r="AL2698" s="60"/>
      <c r="AM2698" s="51" t="str">
        <f>IF(ISERROR(VLOOKUP(AL2698,LISTAS·PAPP!$AD$4:$AE$334,2,0))," ",VLOOKUP(AL2698,LISTAS·PAPP!$AD$4:$AE$334,2,0))</f>
        <v xml:space="preserve"> </v>
      </c>
      <c r="AN2698" s="63"/>
      <c r="AO2698" s="64"/>
      <c r="AP2698" s="64"/>
      <c r="AQ2698" s="64"/>
      <c r="AR2698" s="64"/>
      <c r="AS2698" s="64"/>
      <c r="AT2698" s="64"/>
      <c r="AU2698" s="64"/>
      <c r="AV2698" s="64"/>
      <c r="AW2698" s="64"/>
      <c r="AX2698" s="64"/>
      <c r="AY2698" s="64"/>
      <c r="AZ2698" s="64"/>
      <c r="BA2698" s="53" t="str">
        <f t="shared" si="124"/>
        <v/>
      </c>
      <c r="BB2698" s="54" t="str">
        <f t="shared" si="125"/>
        <v/>
      </c>
      <c r="BC2698" s="55" t="str">
        <f t="shared" si="126"/>
        <v xml:space="preserve"> </v>
      </c>
    </row>
    <row r="2699" spans="1:55" x14ac:dyDescent="0.25">
      <c r="A2699" s="58"/>
      <c r="B2699" s="58"/>
      <c r="C2699" s="58"/>
      <c r="D2699" s="58"/>
      <c r="E2699" s="51" t="str">
        <f>IF(C2699&lt;&gt;"",VLOOKUP(MID(C2699,18,5),LISTAS·PAPP!$E$4:$F$76,2,0),"")</f>
        <v/>
      </c>
      <c r="F2699" s="58"/>
      <c r="G2699" s="51" t="str">
        <f>IF(F2699&lt;&gt;"",VLOOKUP(F2699,LISTAS·PAPP!$R$3:$T$221,3,0),"")</f>
        <v/>
      </c>
      <c r="H2699" s="58"/>
      <c r="I2699" s="66"/>
      <c r="J2699" s="66"/>
      <c r="K2699" s="67"/>
      <c r="L2699" s="66"/>
      <c r="M2699" s="60"/>
      <c r="N2699" s="60"/>
      <c r="O2699" s="60"/>
      <c r="P2699" s="60"/>
      <c r="Q2699" s="60"/>
      <c r="R2699" s="60"/>
      <c r="S2699" s="60"/>
      <c r="T2699" s="60"/>
      <c r="U2699" s="60"/>
      <c r="V2699" s="60"/>
      <c r="W2699" s="60"/>
      <c r="X2699" s="60"/>
      <c r="Y2699" s="52" t="str">
        <f>IF(A2699&lt;&gt;"",IF(D2699="DIRECCIÓN_DE_TRANSFERENCIAS","280 0031",VLOOKUP(C2699,LISTAS·PAPP!$C$3:$D$76,2,0)),"")</f>
        <v/>
      </c>
      <c r="Z2699" s="61"/>
      <c r="AA2699" s="62"/>
      <c r="AB2699" s="62"/>
      <c r="AC2699" s="65" t="str">
        <f>IF(D2699&lt;&gt;"",VLOOKUP(D2699,LISTAS·PAPP!$I$3:$M$16,2,0),"")</f>
        <v/>
      </c>
      <c r="AD2699" s="51" t="str">
        <f>IF(D2699&lt;&gt;"",VLOOKUP(D2699,LISTAS·PAPP!$I$3:$M$16,3,0),"")</f>
        <v/>
      </c>
      <c r="AE2699" s="52" t="str">
        <f>IF(D2699&lt;&gt;"",VLOOKUP(D2699,LISTAS·PAPP!$I$3:$M$16,4,0),"")</f>
        <v/>
      </c>
      <c r="AF2699" s="51" t="str">
        <f>IF(D2699&lt;&gt;"",VLOOKUP(D2699,LISTAS·PAPP!$I$3:$M$16,5,0),"")</f>
        <v/>
      </c>
      <c r="AG2699" s="52" t="str">
        <f>IF(AH2699&lt;&gt;"",VLOOKUP(AH2699,LISTAS·PAPP!$O$3:$P$74,2,0),"")</f>
        <v/>
      </c>
      <c r="AH2699" s="58"/>
      <c r="AI2699" s="60"/>
      <c r="AJ2699" s="51" t="str">
        <f>IF(AI2699&lt;&gt;"",VLOOKUP(AI2699,LISTAS·PAPP!$X$4:$Y$80,2,0),"")</f>
        <v/>
      </c>
      <c r="AK2699" s="58"/>
      <c r="AL2699" s="60"/>
      <c r="AM2699" s="51" t="str">
        <f>IF(ISERROR(VLOOKUP(AL2699,LISTAS·PAPP!$AD$4:$AE$334,2,0))," ",VLOOKUP(AL2699,LISTAS·PAPP!$AD$4:$AE$334,2,0))</f>
        <v xml:space="preserve"> </v>
      </c>
      <c r="AN2699" s="63"/>
      <c r="AO2699" s="64"/>
      <c r="AP2699" s="64"/>
      <c r="AQ2699" s="64"/>
      <c r="AR2699" s="64"/>
      <c r="AS2699" s="64"/>
      <c r="AT2699" s="64"/>
      <c r="AU2699" s="64"/>
      <c r="AV2699" s="64"/>
      <c r="AW2699" s="64"/>
      <c r="AX2699" s="64"/>
      <c r="AY2699" s="64"/>
      <c r="AZ2699" s="64"/>
      <c r="BA2699" s="53" t="str">
        <f t="shared" si="124"/>
        <v/>
      </c>
      <c r="BB2699" s="54" t="str">
        <f t="shared" si="125"/>
        <v/>
      </c>
      <c r="BC2699" s="55" t="str">
        <f t="shared" si="126"/>
        <v xml:space="preserve"> </v>
      </c>
    </row>
    <row r="2700" spans="1:55" x14ac:dyDescent="0.25">
      <c r="A2700" s="58"/>
      <c r="B2700" s="58"/>
      <c r="C2700" s="58"/>
      <c r="D2700" s="58"/>
      <c r="E2700" s="51" t="str">
        <f>IF(C2700&lt;&gt;"",VLOOKUP(MID(C2700,18,5),LISTAS·PAPP!$E$4:$F$76,2,0),"")</f>
        <v/>
      </c>
      <c r="F2700" s="58"/>
      <c r="G2700" s="51" t="str">
        <f>IF(F2700&lt;&gt;"",VLOOKUP(F2700,LISTAS·PAPP!$R$3:$T$221,3,0),"")</f>
        <v/>
      </c>
      <c r="H2700" s="58"/>
      <c r="I2700" s="66"/>
      <c r="J2700" s="66"/>
      <c r="K2700" s="67"/>
      <c r="L2700" s="66"/>
      <c r="M2700" s="60"/>
      <c r="N2700" s="60"/>
      <c r="O2700" s="60"/>
      <c r="P2700" s="60"/>
      <c r="Q2700" s="60"/>
      <c r="R2700" s="60"/>
      <c r="S2700" s="60"/>
      <c r="T2700" s="60"/>
      <c r="U2700" s="60"/>
      <c r="V2700" s="60"/>
      <c r="W2700" s="60"/>
      <c r="X2700" s="60"/>
      <c r="Y2700" s="52" t="str">
        <f>IF(A2700&lt;&gt;"",IF(D2700="DIRECCIÓN_DE_TRANSFERENCIAS","280 0031",VLOOKUP(C2700,LISTAS·PAPP!$C$3:$D$76,2,0)),"")</f>
        <v/>
      </c>
      <c r="Z2700" s="61"/>
      <c r="AA2700" s="62"/>
      <c r="AB2700" s="62"/>
      <c r="AC2700" s="65" t="str">
        <f>IF(D2700&lt;&gt;"",VLOOKUP(D2700,LISTAS·PAPP!$I$3:$M$16,2,0),"")</f>
        <v/>
      </c>
      <c r="AD2700" s="51" t="str">
        <f>IF(D2700&lt;&gt;"",VLOOKUP(D2700,LISTAS·PAPP!$I$3:$M$16,3,0),"")</f>
        <v/>
      </c>
      <c r="AE2700" s="52" t="str">
        <f>IF(D2700&lt;&gt;"",VLOOKUP(D2700,LISTAS·PAPP!$I$3:$M$16,4,0),"")</f>
        <v/>
      </c>
      <c r="AF2700" s="51" t="str">
        <f>IF(D2700&lt;&gt;"",VLOOKUP(D2700,LISTAS·PAPP!$I$3:$M$16,5,0),"")</f>
        <v/>
      </c>
      <c r="AG2700" s="52" t="str">
        <f>IF(AH2700&lt;&gt;"",VLOOKUP(AH2700,LISTAS·PAPP!$O$3:$P$74,2,0),"")</f>
        <v/>
      </c>
      <c r="AH2700" s="58"/>
      <c r="AI2700" s="60"/>
      <c r="AJ2700" s="51" t="str">
        <f>IF(AI2700&lt;&gt;"",VLOOKUP(AI2700,LISTAS·PAPP!$X$4:$Y$80,2,0),"")</f>
        <v/>
      </c>
      <c r="AK2700" s="58"/>
      <c r="AL2700" s="60"/>
      <c r="AM2700" s="51" t="str">
        <f>IF(ISERROR(VLOOKUP(AL2700,LISTAS·PAPP!$AD$4:$AE$334,2,0))," ",VLOOKUP(AL2700,LISTAS·PAPP!$AD$4:$AE$334,2,0))</f>
        <v xml:space="preserve"> </v>
      </c>
      <c r="AN2700" s="63"/>
      <c r="AO2700" s="64"/>
      <c r="AP2700" s="64"/>
      <c r="AQ2700" s="64"/>
      <c r="AR2700" s="64"/>
      <c r="AS2700" s="64"/>
      <c r="AT2700" s="64"/>
      <c r="AU2700" s="64"/>
      <c r="AV2700" s="64"/>
      <c r="AW2700" s="64"/>
      <c r="AX2700" s="64"/>
      <c r="AY2700" s="64"/>
      <c r="AZ2700" s="64"/>
      <c r="BA2700" s="53" t="str">
        <f t="shared" si="124"/>
        <v/>
      </c>
      <c r="BB2700" s="54" t="str">
        <f t="shared" si="125"/>
        <v/>
      </c>
      <c r="BC2700" s="55" t="str">
        <f t="shared" si="126"/>
        <v xml:space="preserve"> </v>
      </c>
    </row>
    <row r="2701" spans="1:55" x14ac:dyDescent="0.25">
      <c r="A2701" s="58"/>
      <c r="B2701" s="58"/>
      <c r="C2701" s="58"/>
      <c r="D2701" s="58"/>
      <c r="E2701" s="51" t="str">
        <f>IF(C2701&lt;&gt;"",VLOOKUP(MID(C2701,18,5),LISTAS·PAPP!$E$4:$F$76,2,0),"")</f>
        <v/>
      </c>
      <c r="F2701" s="58"/>
      <c r="G2701" s="51" t="str">
        <f>IF(F2701&lt;&gt;"",VLOOKUP(F2701,LISTAS·PAPP!$R$3:$T$221,3,0),"")</f>
        <v/>
      </c>
      <c r="H2701" s="58"/>
      <c r="I2701" s="66"/>
      <c r="J2701" s="66"/>
      <c r="K2701" s="67"/>
      <c r="L2701" s="66"/>
      <c r="M2701" s="60"/>
      <c r="N2701" s="60"/>
      <c r="O2701" s="60"/>
      <c r="P2701" s="60"/>
      <c r="Q2701" s="60"/>
      <c r="R2701" s="60"/>
      <c r="S2701" s="60"/>
      <c r="T2701" s="60"/>
      <c r="U2701" s="60"/>
      <c r="V2701" s="60"/>
      <c r="W2701" s="60"/>
      <c r="X2701" s="60"/>
      <c r="Y2701" s="52" t="str">
        <f>IF(A2701&lt;&gt;"",IF(D2701="DIRECCIÓN_DE_TRANSFERENCIAS","280 0031",VLOOKUP(C2701,LISTAS·PAPP!$C$3:$D$76,2,0)),"")</f>
        <v/>
      </c>
      <c r="Z2701" s="61"/>
      <c r="AA2701" s="62"/>
      <c r="AB2701" s="62"/>
      <c r="AC2701" s="65" t="str">
        <f>IF(D2701&lt;&gt;"",VLOOKUP(D2701,LISTAS·PAPP!$I$3:$M$16,2,0),"")</f>
        <v/>
      </c>
      <c r="AD2701" s="51" t="str">
        <f>IF(D2701&lt;&gt;"",VLOOKUP(D2701,LISTAS·PAPP!$I$3:$M$16,3,0),"")</f>
        <v/>
      </c>
      <c r="AE2701" s="52" t="str">
        <f>IF(D2701&lt;&gt;"",VLOOKUP(D2701,LISTAS·PAPP!$I$3:$M$16,4,0),"")</f>
        <v/>
      </c>
      <c r="AF2701" s="51" t="str">
        <f>IF(D2701&lt;&gt;"",VLOOKUP(D2701,LISTAS·PAPP!$I$3:$M$16,5,0),"")</f>
        <v/>
      </c>
      <c r="AG2701" s="52" t="str">
        <f>IF(AH2701&lt;&gt;"",VLOOKUP(AH2701,LISTAS·PAPP!$O$3:$P$74,2,0),"")</f>
        <v/>
      </c>
      <c r="AH2701" s="58"/>
      <c r="AI2701" s="60"/>
      <c r="AJ2701" s="51" t="str">
        <f>IF(AI2701&lt;&gt;"",VLOOKUP(AI2701,LISTAS·PAPP!$X$4:$Y$80,2,0),"")</f>
        <v/>
      </c>
      <c r="AK2701" s="58"/>
      <c r="AL2701" s="60"/>
      <c r="AM2701" s="51" t="str">
        <f>IF(ISERROR(VLOOKUP(AL2701,LISTAS·PAPP!$AD$4:$AE$334,2,0))," ",VLOOKUP(AL2701,LISTAS·PAPP!$AD$4:$AE$334,2,0))</f>
        <v xml:space="preserve"> </v>
      </c>
      <c r="AN2701" s="63"/>
      <c r="AO2701" s="64"/>
      <c r="AP2701" s="64"/>
      <c r="AQ2701" s="64"/>
      <c r="AR2701" s="64"/>
      <c r="AS2701" s="64"/>
      <c r="AT2701" s="64"/>
      <c r="AU2701" s="64"/>
      <c r="AV2701" s="64"/>
      <c r="AW2701" s="64"/>
      <c r="AX2701" s="64"/>
      <c r="AY2701" s="64"/>
      <c r="AZ2701" s="64"/>
      <c r="BA2701" s="53" t="str">
        <f t="shared" si="124"/>
        <v/>
      </c>
      <c r="BB2701" s="54" t="str">
        <f t="shared" si="125"/>
        <v/>
      </c>
      <c r="BC2701" s="55" t="str">
        <f t="shared" si="126"/>
        <v xml:space="preserve"> </v>
      </c>
    </row>
    <row r="2702" spans="1:55" x14ac:dyDescent="0.25">
      <c r="A2702" s="58"/>
      <c r="B2702" s="58"/>
      <c r="C2702" s="58"/>
      <c r="D2702" s="58"/>
      <c r="E2702" s="51" t="str">
        <f>IF(C2702&lt;&gt;"",VLOOKUP(MID(C2702,18,5),LISTAS·PAPP!$E$4:$F$76,2,0),"")</f>
        <v/>
      </c>
      <c r="F2702" s="58"/>
      <c r="G2702" s="51" t="str">
        <f>IF(F2702&lt;&gt;"",VLOOKUP(F2702,LISTAS·PAPP!$R$3:$T$221,3,0),"")</f>
        <v/>
      </c>
      <c r="H2702" s="58"/>
      <c r="I2702" s="66"/>
      <c r="J2702" s="66"/>
      <c r="K2702" s="67"/>
      <c r="L2702" s="66"/>
      <c r="M2702" s="60"/>
      <c r="N2702" s="60"/>
      <c r="O2702" s="60"/>
      <c r="P2702" s="60"/>
      <c r="Q2702" s="60"/>
      <c r="R2702" s="60"/>
      <c r="S2702" s="60"/>
      <c r="T2702" s="60"/>
      <c r="U2702" s="60"/>
      <c r="V2702" s="60"/>
      <c r="W2702" s="60"/>
      <c r="X2702" s="60"/>
      <c r="Y2702" s="52" t="str">
        <f>IF(A2702&lt;&gt;"",IF(D2702="DIRECCIÓN_DE_TRANSFERENCIAS","280 0031",VLOOKUP(C2702,LISTAS·PAPP!$C$3:$D$76,2,0)),"")</f>
        <v/>
      </c>
      <c r="Z2702" s="61"/>
      <c r="AA2702" s="62"/>
      <c r="AB2702" s="62"/>
      <c r="AC2702" s="65" t="str">
        <f>IF(D2702&lt;&gt;"",VLOOKUP(D2702,LISTAS·PAPP!$I$3:$M$16,2,0),"")</f>
        <v/>
      </c>
      <c r="AD2702" s="51" t="str">
        <f>IF(D2702&lt;&gt;"",VLOOKUP(D2702,LISTAS·PAPP!$I$3:$M$16,3,0),"")</f>
        <v/>
      </c>
      <c r="AE2702" s="52" t="str">
        <f>IF(D2702&lt;&gt;"",VLOOKUP(D2702,LISTAS·PAPP!$I$3:$M$16,4,0),"")</f>
        <v/>
      </c>
      <c r="AF2702" s="51" t="str">
        <f>IF(D2702&lt;&gt;"",VLOOKUP(D2702,LISTAS·PAPP!$I$3:$M$16,5,0),"")</f>
        <v/>
      </c>
      <c r="AG2702" s="52" t="str">
        <f>IF(AH2702&lt;&gt;"",VLOOKUP(AH2702,LISTAS·PAPP!$O$3:$P$74,2,0),"")</f>
        <v/>
      </c>
      <c r="AH2702" s="58"/>
      <c r="AI2702" s="60"/>
      <c r="AJ2702" s="51" t="str">
        <f>IF(AI2702&lt;&gt;"",VLOOKUP(AI2702,LISTAS·PAPP!$X$4:$Y$80,2,0),"")</f>
        <v/>
      </c>
      <c r="AK2702" s="58"/>
      <c r="AL2702" s="60"/>
      <c r="AM2702" s="51" t="str">
        <f>IF(ISERROR(VLOOKUP(AL2702,LISTAS·PAPP!$AD$4:$AE$334,2,0))," ",VLOOKUP(AL2702,LISTAS·PAPP!$AD$4:$AE$334,2,0))</f>
        <v xml:space="preserve"> </v>
      </c>
      <c r="AN2702" s="63"/>
      <c r="AO2702" s="64"/>
      <c r="AP2702" s="64"/>
      <c r="AQ2702" s="64"/>
      <c r="AR2702" s="64"/>
      <c r="AS2702" s="64"/>
      <c r="AT2702" s="64"/>
      <c r="AU2702" s="64"/>
      <c r="AV2702" s="64"/>
      <c r="AW2702" s="64"/>
      <c r="AX2702" s="64"/>
      <c r="AY2702" s="64"/>
      <c r="AZ2702" s="64"/>
      <c r="BA2702" s="53" t="str">
        <f t="shared" ref="BA2702:BA2765" si="127">IF(A2702&lt;&gt;"",SUM(AO2702:AZ2702),"")</f>
        <v/>
      </c>
      <c r="BB2702" s="54" t="str">
        <f t="shared" ref="BB2702:BB2765" si="128">IF(A2702&lt;&gt;"",IF(AN2702&lt;&gt;"",IF(AN2702=BA2702,"OK",AN2702-BA2702),IF(AND(AN2702="",BA2702=""),"",AN2702-BA2702)),"")</f>
        <v/>
      </c>
      <c r="BC2702" s="55" t="str">
        <f t="shared" ref="BC2702:BC2765" si="129">IF(A2702&lt;&gt;"",IF(A2702="","Escoger Nivel 0;",)&amp;" "&amp;(IF(B2702="","Escoger Nivel 1",)&amp;" "&amp;(IF(C2702="","Escoger Nivel 2;",)&amp;" "&amp;(IF(D2702="","Escoger Nivel 3",)&amp;" "&amp;(IF(F2702="","Escoger Cantón;",)&amp;" "&amp;(IF(H2702="","Escoger Obj. Estratégico Institucional N1;",)&amp;" "&amp;(IF(I2702="","Colocar Componente del Proyecto;",)&amp;" "&amp;(IF(J2702="","Colocar Actvidad del PAPP;",)&amp;" "&amp;(IF(K2702="","Colocar Metas;",)&amp;" "&amp;(IF(L2702="","Colocar Indicador;",)&amp;" "&amp;(IF(Z2702="","Escoger Código Fuente;",)&amp;" "&amp;(IF(AA2702="","Colocar Código Organismo;",)&amp;" "&amp;(IF(AB2702="","Colocar Código Correlativo;",)&amp;" "&amp;(IF(AH2702="","Escoger Actividad eSIGEF;",)&amp;" "&amp;(IF(AI2702="","Escoger Código Politicas de Igualdad;",)&amp;" "&amp;(IF(AK2702="","Escoger Grupo de Gasto;",)&amp;" "&amp;(IF(AL2702="","Escoger Ítem Presupuestario;",)))))))))))))))))," ")</f>
        <v xml:space="preserve"> </v>
      </c>
    </row>
    <row r="2703" spans="1:55" x14ac:dyDescent="0.25">
      <c r="A2703" s="58"/>
      <c r="B2703" s="58"/>
      <c r="C2703" s="58"/>
      <c r="D2703" s="58"/>
      <c r="E2703" s="51" t="str">
        <f>IF(C2703&lt;&gt;"",VLOOKUP(MID(C2703,18,5),LISTAS·PAPP!$E$4:$F$76,2,0),"")</f>
        <v/>
      </c>
      <c r="F2703" s="58"/>
      <c r="G2703" s="51" t="str">
        <f>IF(F2703&lt;&gt;"",VLOOKUP(F2703,LISTAS·PAPP!$R$3:$T$221,3,0),"")</f>
        <v/>
      </c>
      <c r="H2703" s="58"/>
      <c r="I2703" s="66"/>
      <c r="J2703" s="66"/>
      <c r="K2703" s="67"/>
      <c r="L2703" s="66"/>
      <c r="M2703" s="60"/>
      <c r="N2703" s="60"/>
      <c r="O2703" s="60"/>
      <c r="P2703" s="60"/>
      <c r="Q2703" s="60"/>
      <c r="R2703" s="60"/>
      <c r="S2703" s="60"/>
      <c r="T2703" s="60"/>
      <c r="U2703" s="60"/>
      <c r="V2703" s="60"/>
      <c r="W2703" s="60"/>
      <c r="X2703" s="60"/>
      <c r="Y2703" s="52" t="str">
        <f>IF(A2703&lt;&gt;"",IF(D2703="DIRECCIÓN_DE_TRANSFERENCIAS","280 0031",VLOOKUP(C2703,LISTAS·PAPP!$C$3:$D$76,2,0)),"")</f>
        <v/>
      </c>
      <c r="Z2703" s="61"/>
      <c r="AA2703" s="62"/>
      <c r="AB2703" s="62"/>
      <c r="AC2703" s="65" t="str">
        <f>IF(D2703&lt;&gt;"",VLOOKUP(D2703,LISTAS·PAPP!$I$3:$M$16,2,0),"")</f>
        <v/>
      </c>
      <c r="AD2703" s="51" t="str">
        <f>IF(D2703&lt;&gt;"",VLOOKUP(D2703,LISTAS·PAPP!$I$3:$M$16,3,0),"")</f>
        <v/>
      </c>
      <c r="AE2703" s="52" t="str">
        <f>IF(D2703&lt;&gt;"",VLOOKUP(D2703,LISTAS·PAPP!$I$3:$M$16,4,0),"")</f>
        <v/>
      </c>
      <c r="AF2703" s="51" t="str">
        <f>IF(D2703&lt;&gt;"",VLOOKUP(D2703,LISTAS·PAPP!$I$3:$M$16,5,0),"")</f>
        <v/>
      </c>
      <c r="AG2703" s="52" t="str">
        <f>IF(AH2703&lt;&gt;"",VLOOKUP(AH2703,LISTAS·PAPP!$O$3:$P$74,2,0),"")</f>
        <v/>
      </c>
      <c r="AH2703" s="58"/>
      <c r="AI2703" s="60"/>
      <c r="AJ2703" s="51" t="str">
        <f>IF(AI2703&lt;&gt;"",VLOOKUP(AI2703,LISTAS·PAPP!$X$4:$Y$80,2,0),"")</f>
        <v/>
      </c>
      <c r="AK2703" s="58"/>
      <c r="AL2703" s="60"/>
      <c r="AM2703" s="51" t="str">
        <f>IF(ISERROR(VLOOKUP(AL2703,LISTAS·PAPP!$AD$4:$AE$334,2,0))," ",VLOOKUP(AL2703,LISTAS·PAPP!$AD$4:$AE$334,2,0))</f>
        <v xml:space="preserve"> </v>
      </c>
      <c r="AN2703" s="63"/>
      <c r="AO2703" s="64"/>
      <c r="AP2703" s="64"/>
      <c r="AQ2703" s="64"/>
      <c r="AR2703" s="64"/>
      <c r="AS2703" s="64"/>
      <c r="AT2703" s="64"/>
      <c r="AU2703" s="64"/>
      <c r="AV2703" s="64"/>
      <c r="AW2703" s="64"/>
      <c r="AX2703" s="64"/>
      <c r="AY2703" s="64"/>
      <c r="AZ2703" s="64"/>
      <c r="BA2703" s="53" t="str">
        <f t="shared" si="127"/>
        <v/>
      </c>
      <c r="BB2703" s="54" t="str">
        <f t="shared" si="128"/>
        <v/>
      </c>
      <c r="BC2703" s="55" t="str">
        <f t="shared" si="129"/>
        <v xml:space="preserve"> </v>
      </c>
    </row>
    <row r="2704" spans="1:55" x14ac:dyDescent="0.25">
      <c r="A2704" s="58"/>
      <c r="B2704" s="58"/>
      <c r="C2704" s="58"/>
      <c r="D2704" s="58"/>
      <c r="E2704" s="51" t="str">
        <f>IF(C2704&lt;&gt;"",VLOOKUP(MID(C2704,18,5),LISTAS·PAPP!$E$4:$F$76,2,0),"")</f>
        <v/>
      </c>
      <c r="F2704" s="58"/>
      <c r="G2704" s="51" t="str">
        <f>IF(F2704&lt;&gt;"",VLOOKUP(F2704,LISTAS·PAPP!$R$3:$T$221,3,0),"")</f>
        <v/>
      </c>
      <c r="H2704" s="58"/>
      <c r="I2704" s="66"/>
      <c r="J2704" s="66"/>
      <c r="K2704" s="67"/>
      <c r="L2704" s="66"/>
      <c r="M2704" s="60"/>
      <c r="N2704" s="60"/>
      <c r="O2704" s="60"/>
      <c r="P2704" s="60"/>
      <c r="Q2704" s="60"/>
      <c r="R2704" s="60"/>
      <c r="S2704" s="60"/>
      <c r="T2704" s="60"/>
      <c r="U2704" s="60"/>
      <c r="V2704" s="60"/>
      <c r="W2704" s="60"/>
      <c r="X2704" s="60"/>
      <c r="Y2704" s="52" t="str">
        <f>IF(A2704&lt;&gt;"",IF(D2704="DIRECCIÓN_DE_TRANSFERENCIAS","280 0031",VLOOKUP(C2704,LISTAS·PAPP!$C$3:$D$76,2,0)),"")</f>
        <v/>
      </c>
      <c r="Z2704" s="61"/>
      <c r="AA2704" s="62"/>
      <c r="AB2704" s="62"/>
      <c r="AC2704" s="65" t="str">
        <f>IF(D2704&lt;&gt;"",VLOOKUP(D2704,LISTAS·PAPP!$I$3:$M$16,2,0),"")</f>
        <v/>
      </c>
      <c r="AD2704" s="51" t="str">
        <f>IF(D2704&lt;&gt;"",VLOOKUP(D2704,LISTAS·PAPP!$I$3:$M$16,3,0),"")</f>
        <v/>
      </c>
      <c r="AE2704" s="52" t="str">
        <f>IF(D2704&lt;&gt;"",VLOOKUP(D2704,LISTAS·PAPP!$I$3:$M$16,4,0),"")</f>
        <v/>
      </c>
      <c r="AF2704" s="51" t="str">
        <f>IF(D2704&lt;&gt;"",VLOOKUP(D2704,LISTAS·PAPP!$I$3:$M$16,5,0),"")</f>
        <v/>
      </c>
      <c r="AG2704" s="52" t="str">
        <f>IF(AH2704&lt;&gt;"",VLOOKUP(AH2704,LISTAS·PAPP!$O$3:$P$74,2,0),"")</f>
        <v/>
      </c>
      <c r="AH2704" s="58"/>
      <c r="AI2704" s="60"/>
      <c r="AJ2704" s="51" t="str">
        <f>IF(AI2704&lt;&gt;"",VLOOKUP(AI2704,LISTAS·PAPP!$X$4:$Y$80,2,0),"")</f>
        <v/>
      </c>
      <c r="AK2704" s="58"/>
      <c r="AL2704" s="60"/>
      <c r="AM2704" s="51" t="str">
        <f>IF(ISERROR(VLOOKUP(AL2704,LISTAS·PAPP!$AD$4:$AE$334,2,0))," ",VLOOKUP(AL2704,LISTAS·PAPP!$AD$4:$AE$334,2,0))</f>
        <v xml:space="preserve"> </v>
      </c>
      <c r="AN2704" s="63"/>
      <c r="AO2704" s="64"/>
      <c r="AP2704" s="64"/>
      <c r="AQ2704" s="64"/>
      <c r="AR2704" s="64"/>
      <c r="AS2704" s="64"/>
      <c r="AT2704" s="64"/>
      <c r="AU2704" s="64"/>
      <c r="AV2704" s="64"/>
      <c r="AW2704" s="64"/>
      <c r="AX2704" s="64"/>
      <c r="AY2704" s="64"/>
      <c r="AZ2704" s="64"/>
      <c r="BA2704" s="53" t="str">
        <f t="shared" si="127"/>
        <v/>
      </c>
      <c r="BB2704" s="54" t="str">
        <f t="shared" si="128"/>
        <v/>
      </c>
      <c r="BC2704" s="55" t="str">
        <f t="shared" si="129"/>
        <v xml:space="preserve"> </v>
      </c>
    </row>
    <row r="2705" spans="1:55" x14ac:dyDescent="0.25">
      <c r="A2705" s="58"/>
      <c r="B2705" s="58"/>
      <c r="C2705" s="58"/>
      <c r="D2705" s="58"/>
      <c r="E2705" s="51" t="str">
        <f>IF(C2705&lt;&gt;"",VLOOKUP(MID(C2705,18,5),LISTAS·PAPP!$E$4:$F$76,2,0),"")</f>
        <v/>
      </c>
      <c r="F2705" s="58"/>
      <c r="G2705" s="51" t="str">
        <f>IF(F2705&lt;&gt;"",VLOOKUP(F2705,LISTAS·PAPP!$R$3:$T$221,3,0),"")</f>
        <v/>
      </c>
      <c r="H2705" s="58"/>
      <c r="I2705" s="66"/>
      <c r="J2705" s="66"/>
      <c r="K2705" s="67"/>
      <c r="L2705" s="66"/>
      <c r="M2705" s="60"/>
      <c r="N2705" s="60"/>
      <c r="O2705" s="60"/>
      <c r="P2705" s="60"/>
      <c r="Q2705" s="60"/>
      <c r="R2705" s="60"/>
      <c r="S2705" s="60"/>
      <c r="T2705" s="60"/>
      <c r="U2705" s="60"/>
      <c r="V2705" s="60"/>
      <c r="W2705" s="60"/>
      <c r="X2705" s="60"/>
      <c r="Y2705" s="52" t="str">
        <f>IF(A2705&lt;&gt;"",IF(D2705="DIRECCIÓN_DE_TRANSFERENCIAS","280 0031",VLOOKUP(C2705,LISTAS·PAPP!$C$3:$D$76,2,0)),"")</f>
        <v/>
      </c>
      <c r="Z2705" s="61"/>
      <c r="AA2705" s="62"/>
      <c r="AB2705" s="62"/>
      <c r="AC2705" s="65" t="str">
        <f>IF(D2705&lt;&gt;"",VLOOKUP(D2705,LISTAS·PAPP!$I$3:$M$16,2,0),"")</f>
        <v/>
      </c>
      <c r="AD2705" s="51" t="str">
        <f>IF(D2705&lt;&gt;"",VLOOKUP(D2705,LISTAS·PAPP!$I$3:$M$16,3,0),"")</f>
        <v/>
      </c>
      <c r="AE2705" s="52" t="str">
        <f>IF(D2705&lt;&gt;"",VLOOKUP(D2705,LISTAS·PAPP!$I$3:$M$16,4,0),"")</f>
        <v/>
      </c>
      <c r="AF2705" s="51" t="str">
        <f>IF(D2705&lt;&gt;"",VLOOKUP(D2705,LISTAS·PAPP!$I$3:$M$16,5,0),"")</f>
        <v/>
      </c>
      <c r="AG2705" s="52" t="str">
        <f>IF(AH2705&lt;&gt;"",VLOOKUP(AH2705,LISTAS·PAPP!$O$3:$P$74,2,0),"")</f>
        <v/>
      </c>
      <c r="AH2705" s="58"/>
      <c r="AI2705" s="60"/>
      <c r="AJ2705" s="51" t="str">
        <f>IF(AI2705&lt;&gt;"",VLOOKUP(AI2705,LISTAS·PAPP!$X$4:$Y$80,2,0),"")</f>
        <v/>
      </c>
      <c r="AK2705" s="58"/>
      <c r="AL2705" s="60"/>
      <c r="AM2705" s="51" t="str">
        <f>IF(ISERROR(VLOOKUP(AL2705,LISTAS·PAPP!$AD$4:$AE$334,2,0))," ",VLOOKUP(AL2705,LISTAS·PAPP!$AD$4:$AE$334,2,0))</f>
        <v xml:space="preserve"> </v>
      </c>
      <c r="AN2705" s="63"/>
      <c r="AO2705" s="64"/>
      <c r="AP2705" s="64"/>
      <c r="AQ2705" s="64"/>
      <c r="AR2705" s="64"/>
      <c r="AS2705" s="64"/>
      <c r="AT2705" s="64"/>
      <c r="AU2705" s="64"/>
      <c r="AV2705" s="64"/>
      <c r="AW2705" s="64"/>
      <c r="AX2705" s="64"/>
      <c r="AY2705" s="64"/>
      <c r="AZ2705" s="64"/>
      <c r="BA2705" s="53" t="str">
        <f t="shared" si="127"/>
        <v/>
      </c>
      <c r="BB2705" s="54" t="str">
        <f t="shared" si="128"/>
        <v/>
      </c>
      <c r="BC2705" s="55" t="str">
        <f t="shared" si="129"/>
        <v xml:space="preserve"> </v>
      </c>
    </row>
    <row r="2706" spans="1:55" x14ac:dyDescent="0.25">
      <c r="A2706" s="58"/>
      <c r="B2706" s="58"/>
      <c r="C2706" s="58"/>
      <c r="D2706" s="58"/>
      <c r="E2706" s="51" t="str">
        <f>IF(C2706&lt;&gt;"",VLOOKUP(MID(C2706,18,5),LISTAS·PAPP!$E$4:$F$76,2,0),"")</f>
        <v/>
      </c>
      <c r="F2706" s="58"/>
      <c r="G2706" s="51" t="str">
        <f>IF(F2706&lt;&gt;"",VLOOKUP(F2706,LISTAS·PAPP!$R$3:$T$221,3,0),"")</f>
        <v/>
      </c>
      <c r="H2706" s="58"/>
      <c r="I2706" s="66"/>
      <c r="J2706" s="66"/>
      <c r="K2706" s="67"/>
      <c r="L2706" s="66"/>
      <c r="M2706" s="60"/>
      <c r="N2706" s="60"/>
      <c r="O2706" s="60"/>
      <c r="P2706" s="60"/>
      <c r="Q2706" s="60"/>
      <c r="R2706" s="60"/>
      <c r="S2706" s="60"/>
      <c r="T2706" s="60"/>
      <c r="U2706" s="60"/>
      <c r="V2706" s="60"/>
      <c r="W2706" s="60"/>
      <c r="X2706" s="60"/>
      <c r="Y2706" s="52" t="str">
        <f>IF(A2706&lt;&gt;"",IF(D2706="DIRECCIÓN_DE_TRANSFERENCIAS","280 0031",VLOOKUP(C2706,LISTAS·PAPP!$C$3:$D$76,2,0)),"")</f>
        <v/>
      </c>
      <c r="Z2706" s="61"/>
      <c r="AA2706" s="62"/>
      <c r="AB2706" s="62"/>
      <c r="AC2706" s="65" t="str">
        <f>IF(D2706&lt;&gt;"",VLOOKUP(D2706,LISTAS·PAPP!$I$3:$M$16,2,0),"")</f>
        <v/>
      </c>
      <c r="AD2706" s="51" t="str">
        <f>IF(D2706&lt;&gt;"",VLOOKUP(D2706,LISTAS·PAPP!$I$3:$M$16,3,0),"")</f>
        <v/>
      </c>
      <c r="AE2706" s="52" t="str">
        <f>IF(D2706&lt;&gt;"",VLOOKUP(D2706,LISTAS·PAPP!$I$3:$M$16,4,0),"")</f>
        <v/>
      </c>
      <c r="AF2706" s="51" t="str">
        <f>IF(D2706&lt;&gt;"",VLOOKUP(D2706,LISTAS·PAPP!$I$3:$M$16,5,0),"")</f>
        <v/>
      </c>
      <c r="AG2706" s="52" t="str">
        <f>IF(AH2706&lt;&gt;"",VLOOKUP(AH2706,LISTAS·PAPP!$O$3:$P$74,2,0),"")</f>
        <v/>
      </c>
      <c r="AH2706" s="58"/>
      <c r="AI2706" s="60"/>
      <c r="AJ2706" s="51" t="str">
        <f>IF(AI2706&lt;&gt;"",VLOOKUP(AI2706,LISTAS·PAPP!$X$4:$Y$80,2,0),"")</f>
        <v/>
      </c>
      <c r="AK2706" s="58"/>
      <c r="AL2706" s="60"/>
      <c r="AM2706" s="51" t="str">
        <f>IF(ISERROR(VLOOKUP(AL2706,LISTAS·PAPP!$AD$4:$AE$334,2,0))," ",VLOOKUP(AL2706,LISTAS·PAPP!$AD$4:$AE$334,2,0))</f>
        <v xml:space="preserve"> </v>
      </c>
      <c r="AN2706" s="63"/>
      <c r="AO2706" s="64"/>
      <c r="AP2706" s="64"/>
      <c r="AQ2706" s="64"/>
      <c r="AR2706" s="64"/>
      <c r="AS2706" s="64"/>
      <c r="AT2706" s="64"/>
      <c r="AU2706" s="64"/>
      <c r="AV2706" s="64"/>
      <c r="AW2706" s="64"/>
      <c r="AX2706" s="64"/>
      <c r="AY2706" s="64"/>
      <c r="AZ2706" s="64"/>
      <c r="BA2706" s="53" t="str">
        <f t="shared" si="127"/>
        <v/>
      </c>
      <c r="BB2706" s="54" t="str">
        <f t="shared" si="128"/>
        <v/>
      </c>
      <c r="BC2706" s="55" t="str">
        <f t="shared" si="129"/>
        <v xml:space="preserve"> </v>
      </c>
    </row>
    <row r="2707" spans="1:55" x14ac:dyDescent="0.25">
      <c r="A2707" s="58"/>
      <c r="B2707" s="58"/>
      <c r="C2707" s="58"/>
      <c r="D2707" s="58"/>
      <c r="E2707" s="51" t="str">
        <f>IF(C2707&lt;&gt;"",VLOOKUP(MID(C2707,18,5),LISTAS·PAPP!$E$4:$F$76,2,0),"")</f>
        <v/>
      </c>
      <c r="F2707" s="58"/>
      <c r="G2707" s="51" t="str">
        <f>IF(F2707&lt;&gt;"",VLOOKUP(F2707,LISTAS·PAPP!$R$3:$T$221,3,0),"")</f>
        <v/>
      </c>
      <c r="H2707" s="58"/>
      <c r="I2707" s="66"/>
      <c r="J2707" s="66"/>
      <c r="K2707" s="67"/>
      <c r="L2707" s="66"/>
      <c r="M2707" s="60"/>
      <c r="N2707" s="60"/>
      <c r="O2707" s="60"/>
      <c r="P2707" s="60"/>
      <c r="Q2707" s="60"/>
      <c r="R2707" s="60"/>
      <c r="S2707" s="60"/>
      <c r="T2707" s="60"/>
      <c r="U2707" s="60"/>
      <c r="V2707" s="60"/>
      <c r="W2707" s="60"/>
      <c r="X2707" s="60"/>
      <c r="Y2707" s="52" t="str">
        <f>IF(A2707&lt;&gt;"",IF(D2707="DIRECCIÓN_DE_TRANSFERENCIAS","280 0031",VLOOKUP(C2707,LISTAS·PAPP!$C$3:$D$76,2,0)),"")</f>
        <v/>
      </c>
      <c r="Z2707" s="61"/>
      <c r="AA2707" s="62"/>
      <c r="AB2707" s="62"/>
      <c r="AC2707" s="65" t="str">
        <f>IF(D2707&lt;&gt;"",VLOOKUP(D2707,LISTAS·PAPP!$I$3:$M$16,2,0),"")</f>
        <v/>
      </c>
      <c r="AD2707" s="51" t="str">
        <f>IF(D2707&lt;&gt;"",VLOOKUP(D2707,LISTAS·PAPP!$I$3:$M$16,3,0),"")</f>
        <v/>
      </c>
      <c r="AE2707" s="52" t="str">
        <f>IF(D2707&lt;&gt;"",VLOOKUP(D2707,LISTAS·PAPP!$I$3:$M$16,4,0),"")</f>
        <v/>
      </c>
      <c r="AF2707" s="51" t="str">
        <f>IF(D2707&lt;&gt;"",VLOOKUP(D2707,LISTAS·PAPP!$I$3:$M$16,5,0),"")</f>
        <v/>
      </c>
      <c r="AG2707" s="52" t="str">
        <f>IF(AH2707&lt;&gt;"",VLOOKUP(AH2707,LISTAS·PAPP!$O$3:$P$74,2,0),"")</f>
        <v/>
      </c>
      <c r="AH2707" s="58"/>
      <c r="AI2707" s="60"/>
      <c r="AJ2707" s="51" t="str">
        <f>IF(AI2707&lt;&gt;"",VLOOKUP(AI2707,LISTAS·PAPP!$X$4:$Y$80,2,0),"")</f>
        <v/>
      </c>
      <c r="AK2707" s="58"/>
      <c r="AL2707" s="60"/>
      <c r="AM2707" s="51" t="str">
        <f>IF(ISERROR(VLOOKUP(AL2707,LISTAS·PAPP!$AD$4:$AE$334,2,0))," ",VLOOKUP(AL2707,LISTAS·PAPP!$AD$4:$AE$334,2,0))</f>
        <v xml:space="preserve"> </v>
      </c>
      <c r="AN2707" s="63"/>
      <c r="AO2707" s="64"/>
      <c r="AP2707" s="64"/>
      <c r="AQ2707" s="64"/>
      <c r="AR2707" s="64"/>
      <c r="AS2707" s="64"/>
      <c r="AT2707" s="64"/>
      <c r="AU2707" s="64"/>
      <c r="AV2707" s="64"/>
      <c r="AW2707" s="64"/>
      <c r="AX2707" s="64"/>
      <c r="AY2707" s="64"/>
      <c r="AZ2707" s="64"/>
      <c r="BA2707" s="53" t="str">
        <f t="shared" si="127"/>
        <v/>
      </c>
      <c r="BB2707" s="54" t="str">
        <f t="shared" si="128"/>
        <v/>
      </c>
      <c r="BC2707" s="55" t="str">
        <f t="shared" si="129"/>
        <v xml:space="preserve"> </v>
      </c>
    </row>
    <row r="2708" spans="1:55" x14ac:dyDescent="0.25">
      <c r="A2708" s="58"/>
      <c r="B2708" s="58"/>
      <c r="C2708" s="58"/>
      <c r="D2708" s="58"/>
      <c r="E2708" s="51" t="str">
        <f>IF(C2708&lt;&gt;"",VLOOKUP(MID(C2708,18,5),LISTAS·PAPP!$E$4:$F$76,2,0),"")</f>
        <v/>
      </c>
      <c r="F2708" s="58"/>
      <c r="G2708" s="51" t="str">
        <f>IF(F2708&lt;&gt;"",VLOOKUP(F2708,LISTAS·PAPP!$R$3:$T$221,3,0),"")</f>
        <v/>
      </c>
      <c r="H2708" s="58"/>
      <c r="I2708" s="66"/>
      <c r="J2708" s="66"/>
      <c r="K2708" s="67"/>
      <c r="L2708" s="66"/>
      <c r="M2708" s="60"/>
      <c r="N2708" s="60"/>
      <c r="O2708" s="60"/>
      <c r="P2708" s="60"/>
      <c r="Q2708" s="60"/>
      <c r="R2708" s="60"/>
      <c r="S2708" s="60"/>
      <c r="T2708" s="60"/>
      <c r="U2708" s="60"/>
      <c r="V2708" s="60"/>
      <c r="W2708" s="60"/>
      <c r="X2708" s="60"/>
      <c r="Y2708" s="52" t="str">
        <f>IF(A2708&lt;&gt;"",IF(D2708="DIRECCIÓN_DE_TRANSFERENCIAS","280 0031",VLOOKUP(C2708,LISTAS·PAPP!$C$3:$D$76,2,0)),"")</f>
        <v/>
      </c>
      <c r="Z2708" s="61"/>
      <c r="AA2708" s="62"/>
      <c r="AB2708" s="62"/>
      <c r="AC2708" s="65" t="str">
        <f>IF(D2708&lt;&gt;"",VLOOKUP(D2708,LISTAS·PAPP!$I$3:$M$16,2,0),"")</f>
        <v/>
      </c>
      <c r="AD2708" s="51" t="str">
        <f>IF(D2708&lt;&gt;"",VLOOKUP(D2708,LISTAS·PAPP!$I$3:$M$16,3,0),"")</f>
        <v/>
      </c>
      <c r="AE2708" s="52" t="str">
        <f>IF(D2708&lt;&gt;"",VLOOKUP(D2708,LISTAS·PAPP!$I$3:$M$16,4,0),"")</f>
        <v/>
      </c>
      <c r="AF2708" s="51" t="str">
        <f>IF(D2708&lt;&gt;"",VLOOKUP(D2708,LISTAS·PAPP!$I$3:$M$16,5,0),"")</f>
        <v/>
      </c>
      <c r="AG2708" s="52" t="str">
        <f>IF(AH2708&lt;&gt;"",VLOOKUP(AH2708,LISTAS·PAPP!$O$3:$P$74,2,0),"")</f>
        <v/>
      </c>
      <c r="AH2708" s="58"/>
      <c r="AI2708" s="60"/>
      <c r="AJ2708" s="51" t="str">
        <f>IF(AI2708&lt;&gt;"",VLOOKUP(AI2708,LISTAS·PAPP!$X$4:$Y$80,2,0),"")</f>
        <v/>
      </c>
      <c r="AK2708" s="58"/>
      <c r="AL2708" s="60"/>
      <c r="AM2708" s="51" t="str">
        <f>IF(ISERROR(VLOOKUP(AL2708,LISTAS·PAPP!$AD$4:$AE$334,2,0))," ",VLOOKUP(AL2708,LISTAS·PAPP!$AD$4:$AE$334,2,0))</f>
        <v xml:space="preserve"> </v>
      </c>
      <c r="AN2708" s="63"/>
      <c r="AO2708" s="64"/>
      <c r="AP2708" s="64"/>
      <c r="AQ2708" s="64"/>
      <c r="AR2708" s="64"/>
      <c r="AS2708" s="64"/>
      <c r="AT2708" s="64"/>
      <c r="AU2708" s="64"/>
      <c r="AV2708" s="64"/>
      <c r="AW2708" s="64"/>
      <c r="AX2708" s="64"/>
      <c r="AY2708" s="64"/>
      <c r="AZ2708" s="64"/>
      <c r="BA2708" s="53" t="str">
        <f t="shared" si="127"/>
        <v/>
      </c>
      <c r="BB2708" s="54" t="str">
        <f t="shared" si="128"/>
        <v/>
      </c>
      <c r="BC2708" s="55" t="str">
        <f t="shared" si="129"/>
        <v xml:space="preserve"> </v>
      </c>
    </row>
    <row r="2709" spans="1:55" x14ac:dyDescent="0.25">
      <c r="A2709" s="58"/>
      <c r="B2709" s="58"/>
      <c r="C2709" s="58"/>
      <c r="D2709" s="58"/>
      <c r="E2709" s="51" t="str">
        <f>IF(C2709&lt;&gt;"",VLOOKUP(MID(C2709,18,5),LISTAS·PAPP!$E$4:$F$76,2,0),"")</f>
        <v/>
      </c>
      <c r="F2709" s="58"/>
      <c r="G2709" s="51" t="str">
        <f>IF(F2709&lt;&gt;"",VLOOKUP(F2709,LISTAS·PAPP!$R$3:$T$221,3,0),"")</f>
        <v/>
      </c>
      <c r="H2709" s="58"/>
      <c r="I2709" s="66"/>
      <c r="J2709" s="66"/>
      <c r="K2709" s="67"/>
      <c r="L2709" s="66"/>
      <c r="M2709" s="60"/>
      <c r="N2709" s="60"/>
      <c r="O2709" s="60"/>
      <c r="P2709" s="60"/>
      <c r="Q2709" s="60"/>
      <c r="R2709" s="60"/>
      <c r="S2709" s="60"/>
      <c r="T2709" s="60"/>
      <c r="U2709" s="60"/>
      <c r="V2709" s="60"/>
      <c r="W2709" s="60"/>
      <c r="X2709" s="60"/>
      <c r="Y2709" s="52" t="str">
        <f>IF(A2709&lt;&gt;"",IF(D2709="DIRECCIÓN_DE_TRANSFERENCIAS","280 0031",VLOOKUP(C2709,LISTAS·PAPP!$C$3:$D$76,2,0)),"")</f>
        <v/>
      </c>
      <c r="Z2709" s="61"/>
      <c r="AA2709" s="62"/>
      <c r="AB2709" s="62"/>
      <c r="AC2709" s="65" t="str">
        <f>IF(D2709&lt;&gt;"",VLOOKUP(D2709,LISTAS·PAPP!$I$3:$M$16,2,0),"")</f>
        <v/>
      </c>
      <c r="AD2709" s="51" t="str">
        <f>IF(D2709&lt;&gt;"",VLOOKUP(D2709,LISTAS·PAPP!$I$3:$M$16,3,0),"")</f>
        <v/>
      </c>
      <c r="AE2709" s="52" t="str">
        <f>IF(D2709&lt;&gt;"",VLOOKUP(D2709,LISTAS·PAPP!$I$3:$M$16,4,0),"")</f>
        <v/>
      </c>
      <c r="AF2709" s="51" t="str">
        <f>IF(D2709&lt;&gt;"",VLOOKUP(D2709,LISTAS·PAPP!$I$3:$M$16,5,0),"")</f>
        <v/>
      </c>
      <c r="AG2709" s="52" t="str">
        <f>IF(AH2709&lt;&gt;"",VLOOKUP(AH2709,LISTAS·PAPP!$O$3:$P$74,2,0),"")</f>
        <v/>
      </c>
      <c r="AH2709" s="58"/>
      <c r="AI2709" s="60"/>
      <c r="AJ2709" s="51" t="str">
        <f>IF(AI2709&lt;&gt;"",VLOOKUP(AI2709,LISTAS·PAPP!$X$4:$Y$80,2,0),"")</f>
        <v/>
      </c>
      <c r="AK2709" s="58"/>
      <c r="AL2709" s="60"/>
      <c r="AM2709" s="51" t="str">
        <f>IF(ISERROR(VLOOKUP(AL2709,LISTAS·PAPP!$AD$4:$AE$334,2,0))," ",VLOOKUP(AL2709,LISTAS·PAPP!$AD$4:$AE$334,2,0))</f>
        <v xml:space="preserve"> </v>
      </c>
      <c r="AN2709" s="63"/>
      <c r="AO2709" s="64"/>
      <c r="AP2709" s="64"/>
      <c r="AQ2709" s="64"/>
      <c r="AR2709" s="64"/>
      <c r="AS2709" s="64"/>
      <c r="AT2709" s="64"/>
      <c r="AU2709" s="64"/>
      <c r="AV2709" s="64"/>
      <c r="AW2709" s="64"/>
      <c r="AX2709" s="64"/>
      <c r="AY2709" s="64"/>
      <c r="AZ2709" s="64"/>
      <c r="BA2709" s="53" t="str">
        <f t="shared" si="127"/>
        <v/>
      </c>
      <c r="BB2709" s="54" t="str">
        <f t="shared" si="128"/>
        <v/>
      </c>
      <c r="BC2709" s="55" t="str">
        <f t="shared" si="129"/>
        <v xml:space="preserve"> </v>
      </c>
    </row>
    <row r="2710" spans="1:55" x14ac:dyDescent="0.25">
      <c r="A2710" s="58"/>
      <c r="B2710" s="58"/>
      <c r="C2710" s="58"/>
      <c r="D2710" s="58"/>
      <c r="E2710" s="51" t="str">
        <f>IF(C2710&lt;&gt;"",VLOOKUP(MID(C2710,18,5),LISTAS·PAPP!$E$4:$F$76,2,0),"")</f>
        <v/>
      </c>
      <c r="F2710" s="58"/>
      <c r="G2710" s="51" t="str">
        <f>IF(F2710&lt;&gt;"",VLOOKUP(F2710,LISTAS·PAPP!$R$3:$T$221,3,0),"")</f>
        <v/>
      </c>
      <c r="H2710" s="58"/>
      <c r="I2710" s="66"/>
      <c r="J2710" s="66"/>
      <c r="K2710" s="67"/>
      <c r="L2710" s="66"/>
      <c r="M2710" s="60"/>
      <c r="N2710" s="60"/>
      <c r="O2710" s="60"/>
      <c r="P2710" s="60"/>
      <c r="Q2710" s="60"/>
      <c r="R2710" s="60"/>
      <c r="S2710" s="60"/>
      <c r="T2710" s="60"/>
      <c r="U2710" s="60"/>
      <c r="V2710" s="60"/>
      <c r="W2710" s="60"/>
      <c r="X2710" s="60"/>
      <c r="Y2710" s="52" t="str">
        <f>IF(A2710&lt;&gt;"",IF(D2710="DIRECCIÓN_DE_TRANSFERENCIAS","280 0031",VLOOKUP(C2710,LISTAS·PAPP!$C$3:$D$76,2,0)),"")</f>
        <v/>
      </c>
      <c r="Z2710" s="61"/>
      <c r="AA2710" s="62"/>
      <c r="AB2710" s="62"/>
      <c r="AC2710" s="65" t="str">
        <f>IF(D2710&lt;&gt;"",VLOOKUP(D2710,LISTAS·PAPP!$I$3:$M$16,2,0),"")</f>
        <v/>
      </c>
      <c r="AD2710" s="51" t="str">
        <f>IF(D2710&lt;&gt;"",VLOOKUP(D2710,LISTAS·PAPP!$I$3:$M$16,3,0),"")</f>
        <v/>
      </c>
      <c r="AE2710" s="52" t="str">
        <f>IF(D2710&lt;&gt;"",VLOOKUP(D2710,LISTAS·PAPP!$I$3:$M$16,4,0),"")</f>
        <v/>
      </c>
      <c r="AF2710" s="51" t="str">
        <f>IF(D2710&lt;&gt;"",VLOOKUP(D2710,LISTAS·PAPP!$I$3:$M$16,5,0),"")</f>
        <v/>
      </c>
      <c r="AG2710" s="52" t="str">
        <f>IF(AH2710&lt;&gt;"",VLOOKUP(AH2710,LISTAS·PAPP!$O$3:$P$74,2,0),"")</f>
        <v/>
      </c>
      <c r="AH2710" s="58"/>
      <c r="AI2710" s="60"/>
      <c r="AJ2710" s="51" t="str">
        <f>IF(AI2710&lt;&gt;"",VLOOKUP(AI2710,LISTAS·PAPP!$X$4:$Y$80,2,0),"")</f>
        <v/>
      </c>
      <c r="AK2710" s="58"/>
      <c r="AL2710" s="60"/>
      <c r="AM2710" s="51" t="str">
        <f>IF(ISERROR(VLOOKUP(AL2710,LISTAS·PAPP!$AD$4:$AE$334,2,0))," ",VLOOKUP(AL2710,LISTAS·PAPP!$AD$4:$AE$334,2,0))</f>
        <v xml:space="preserve"> </v>
      </c>
      <c r="AN2710" s="63"/>
      <c r="AO2710" s="64"/>
      <c r="AP2710" s="64"/>
      <c r="AQ2710" s="64"/>
      <c r="AR2710" s="64"/>
      <c r="AS2710" s="64"/>
      <c r="AT2710" s="64"/>
      <c r="AU2710" s="64"/>
      <c r="AV2710" s="64"/>
      <c r="AW2710" s="64"/>
      <c r="AX2710" s="64"/>
      <c r="AY2710" s="64"/>
      <c r="AZ2710" s="64"/>
      <c r="BA2710" s="53" t="str">
        <f t="shared" si="127"/>
        <v/>
      </c>
      <c r="BB2710" s="54" t="str">
        <f t="shared" si="128"/>
        <v/>
      </c>
      <c r="BC2710" s="55" t="str">
        <f t="shared" si="129"/>
        <v xml:space="preserve"> </v>
      </c>
    </row>
    <row r="2711" spans="1:55" x14ac:dyDescent="0.25">
      <c r="A2711" s="58"/>
      <c r="B2711" s="58"/>
      <c r="C2711" s="58"/>
      <c r="D2711" s="58"/>
      <c r="E2711" s="51" t="str">
        <f>IF(C2711&lt;&gt;"",VLOOKUP(MID(C2711,18,5),LISTAS·PAPP!$E$4:$F$76,2,0),"")</f>
        <v/>
      </c>
      <c r="F2711" s="58"/>
      <c r="G2711" s="51" t="str">
        <f>IF(F2711&lt;&gt;"",VLOOKUP(F2711,LISTAS·PAPP!$R$3:$T$221,3,0),"")</f>
        <v/>
      </c>
      <c r="H2711" s="58"/>
      <c r="I2711" s="66"/>
      <c r="J2711" s="66"/>
      <c r="K2711" s="67"/>
      <c r="L2711" s="66"/>
      <c r="M2711" s="60"/>
      <c r="N2711" s="60"/>
      <c r="O2711" s="60"/>
      <c r="P2711" s="60"/>
      <c r="Q2711" s="60"/>
      <c r="R2711" s="60"/>
      <c r="S2711" s="60"/>
      <c r="T2711" s="60"/>
      <c r="U2711" s="60"/>
      <c r="V2711" s="60"/>
      <c r="W2711" s="60"/>
      <c r="X2711" s="60"/>
      <c r="Y2711" s="52" t="str">
        <f>IF(A2711&lt;&gt;"",IF(D2711="DIRECCIÓN_DE_TRANSFERENCIAS","280 0031",VLOOKUP(C2711,LISTAS·PAPP!$C$3:$D$76,2,0)),"")</f>
        <v/>
      </c>
      <c r="Z2711" s="61"/>
      <c r="AA2711" s="62"/>
      <c r="AB2711" s="62"/>
      <c r="AC2711" s="65" t="str">
        <f>IF(D2711&lt;&gt;"",VLOOKUP(D2711,LISTAS·PAPP!$I$3:$M$16,2,0),"")</f>
        <v/>
      </c>
      <c r="AD2711" s="51" t="str">
        <f>IF(D2711&lt;&gt;"",VLOOKUP(D2711,LISTAS·PAPP!$I$3:$M$16,3,0),"")</f>
        <v/>
      </c>
      <c r="AE2711" s="52" t="str">
        <f>IF(D2711&lt;&gt;"",VLOOKUP(D2711,LISTAS·PAPP!$I$3:$M$16,4,0),"")</f>
        <v/>
      </c>
      <c r="AF2711" s="51" t="str">
        <f>IF(D2711&lt;&gt;"",VLOOKUP(D2711,LISTAS·PAPP!$I$3:$M$16,5,0),"")</f>
        <v/>
      </c>
      <c r="AG2711" s="52" t="str">
        <f>IF(AH2711&lt;&gt;"",VLOOKUP(AH2711,LISTAS·PAPP!$O$3:$P$74,2,0),"")</f>
        <v/>
      </c>
      <c r="AH2711" s="58"/>
      <c r="AI2711" s="60"/>
      <c r="AJ2711" s="51" t="str">
        <f>IF(AI2711&lt;&gt;"",VLOOKUP(AI2711,LISTAS·PAPP!$X$4:$Y$80,2,0),"")</f>
        <v/>
      </c>
      <c r="AK2711" s="58"/>
      <c r="AL2711" s="60"/>
      <c r="AM2711" s="51" t="str">
        <f>IF(ISERROR(VLOOKUP(AL2711,LISTAS·PAPP!$AD$4:$AE$334,2,0))," ",VLOOKUP(AL2711,LISTAS·PAPP!$AD$4:$AE$334,2,0))</f>
        <v xml:space="preserve"> </v>
      </c>
      <c r="AN2711" s="63"/>
      <c r="AO2711" s="64"/>
      <c r="AP2711" s="64"/>
      <c r="AQ2711" s="64"/>
      <c r="AR2711" s="64"/>
      <c r="AS2711" s="64"/>
      <c r="AT2711" s="64"/>
      <c r="AU2711" s="64"/>
      <c r="AV2711" s="64"/>
      <c r="AW2711" s="64"/>
      <c r="AX2711" s="64"/>
      <c r="AY2711" s="64"/>
      <c r="AZ2711" s="64"/>
      <c r="BA2711" s="53" t="str">
        <f t="shared" si="127"/>
        <v/>
      </c>
      <c r="BB2711" s="54" t="str">
        <f t="shared" si="128"/>
        <v/>
      </c>
      <c r="BC2711" s="55" t="str">
        <f t="shared" si="129"/>
        <v xml:space="preserve"> </v>
      </c>
    </row>
    <row r="2712" spans="1:55" x14ac:dyDescent="0.25">
      <c r="A2712" s="58"/>
      <c r="B2712" s="58"/>
      <c r="C2712" s="58"/>
      <c r="D2712" s="58"/>
      <c r="E2712" s="51" t="str">
        <f>IF(C2712&lt;&gt;"",VLOOKUP(MID(C2712,18,5),LISTAS·PAPP!$E$4:$F$76,2,0),"")</f>
        <v/>
      </c>
      <c r="F2712" s="58"/>
      <c r="G2712" s="51" t="str">
        <f>IF(F2712&lt;&gt;"",VLOOKUP(F2712,LISTAS·PAPP!$R$3:$T$221,3,0),"")</f>
        <v/>
      </c>
      <c r="H2712" s="58"/>
      <c r="I2712" s="66"/>
      <c r="J2712" s="66"/>
      <c r="K2712" s="67"/>
      <c r="L2712" s="66"/>
      <c r="M2712" s="60"/>
      <c r="N2712" s="60"/>
      <c r="O2712" s="60"/>
      <c r="P2712" s="60"/>
      <c r="Q2712" s="60"/>
      <c r="R2712" s="60"/>
      <c r="S2712" s="60"/>
      <c r="T2712" s="60"/>
      <c r="U2712" s="60"/>
      <c r="V2712" s="60"/>
      <c r="W2712" s="60"/>
      <c r="X2712" s="60"/>
      <c r="Y2712" s="52" t="str">
        <f>IF(A2712&lt;&gt;"",IF(D2712="DIRECCIÓN_DE_TRANSFERENCIAS","280 0031",VLOOKUP(C2712,LISTAS·PAPP!$C$3:$D$76,2,0)),"")</f>
        <v/>
      </c>
      <c r="Z2712" s="61"/>
      <c r="AA2712" s="62"/>
      <c r="AB2712" s="62"/>
      <c r="AC2712" s="65" t="str">
        <f>IF(D2712&lt;&gt;"",VLOOKUP(D2712,LISTAS·PAPP!$I$3:$M$16,2,0),"")</f>
        <v/>
      </c>
      <c r="AD2712" s="51" t="str">
        <f>IF(D2712&lt;&gt;"",VLOOKUP(D2712,LISTAS·PAPP!$I$3:$M$16,3,0),"")</f>
        <v/>
      </c>
      <c r="AE2712" s="52" t="str">
        <f>IF(D2712&lt;&gt;"",VLOOKUP(D2712,LISTAS·PAPP!$I$3:$M$16,4,0),"")</f>
        <v/>
      </c>
      <c r="AF2712" s="51" t="str">
        <f>IF(D2712&lt;&gt;"",VLOOKUP(D2712,LISTAS·PAPP!$I$3:$M$16,5,0),"")</f>
        <v/>
      </c>
      <c r="AG2712" s="52" t="str">
        <f>IF(AH2712&lt;&gt;"",VLOOKUP(AH2712,LISTAS·PAPP!$O$3:$P$74,2,0),"")</f>
        <v/>
      </c>
      <c r="AH2712" s="58"/>
      <c r="AI2712" s="60"/>
      <c r="AJ2712" s="51" t="str">
        <f>IF(AI2712&lt;&gt;"",VLOOKUP(AI2712,LISTAS·PAPP!$X$4:$Y$80,2,0),"")</f>
        <v/>
      </c>
      <c r="AK2712" s="58"/>
      <c r="AL2712" s="60"/>
      <c r="AM2712" s="51" t="str">
        <f>IF(ISERROR(VLOOKUP(AL2712,LISTAS·PAPP!$AD$4:$AE$334,2,0))," ",VLOOKUP(AL2712,LISTAS·PAPP!$AD$4:$AE$334,2,0))</f>
        <v xml:space="preserve"> </v>
      </c>
      <c r="AN2712" s="63"/>
      <c r="AO2712" s="64"/>
      <c r="AP2712" s="64"/>
      <c r="AQ2712" s="64"/>
      <c r="AR2712" s="64"/>
      <c r="AS2712" s="64"/>
      <c r="AT2712" s="64"/>
      <c r="AU2712" s="64"/>
      <c r="AV2712" s="64"/>
      <c r="AW2712" s="64"/>
      <c r="AX2712" s="64"/>
      <c r="AY2712" s="64"/>
      <c r="AZ2712" s="64"/>
      <c r="BA2712" s="53" t="str">
        <f t="shared" si="127"/>
        <v/>
      </c>
      <c r="BB2712" s="54" t="str">
        <f t="shared" si="128"/>
        <v/>
      </c>
      <c r="BC2712" s="55" t="str">
        <f t="shared" si="129"/>
        <v xml:space="preserve"> </v>
      </c>
    </row>
    <row r="2713" spans="1:55" x14ac:dyDescent="0.25">
      <c r="A2713" s="58"/>
      <c r="B2713" s="58"/>
      <c r="C2713" s="58"/>
      <c r="D2713" s="58"/>
      <c r="E2713" s="51" t="str">
        <f>IF(C2713&lt;&gt;"",VLOOKUP(MID(C2713,18,5),LISTAS·PAPP!$E$4:$F$76,2,0),"")</f>
        <v/>
      </c>
      <c r="F2713" s="58"/>
      <c r="G2713" s="51" t="str">
        <f>IF(F2713&lt;&gt;"",VLOOKUP(F2713,LISTAS·PAPP!$R$3:$T$221,3,0),"")</f>
        <v/>
      </c>
      <c r="H2713" s="58"/>
      <c r="I2713" s="66"/>
      <c r="J2713" s="66"/>
      <c r="K2713" s="67"/>
      <c r="L2713" s="66"/>
      <c r="M2713" s="60"/>
      <c r="N2713" s="60"/>
      <c r="O2713" s="60"/>
      <c r="P2713" s="60"/>
      <c r="Q2713" s="60"/>
      <c r="R2713" s="60"/>
      <c r="S2713" s="60"/>
      <c r="T2713" s="60"/>
      <c r="U2713" s="60"/>
      <c r="V2713" s="60"/>
      <c r="W2713" s="60"/>
      <c r="X2713" s="60"/>
      <c r="Y2713" s="52" t="str">
        <f>IF(A2713&lt;&gt;"",IF(D2713="DIRECCIÓN_DE_TRANSFERENCIAS","280 0031",VLOOKUP(C2713,LISTAS·PAPP!$C$3:$D$76,2,0)),"")</f>
        <v/>
      </c>
      <c r="Z2713" s="61"/>
      <c r="AA2713" s="62"/>
      <c r="AB2713" s="62"/>
      <c r="AC2713" s="65" t="str">
        <f>IF(D2713&lt;&gt;"",VLOOKUP(D2713,LISTAS·PAPP!$I$3:$M$16,2,0),"")</f>
        <v/>
      </c>
      <c r="AD2713" s="51" t="str">
        <f>IF(D2713&lt;&gt;"",VLOOKUP(D2713,LISTAS·PAPP!$I$3:$M$16,3,0),"")</f>
        <v/>
      </c>
      <c r="AE2713" s="52" t="str">
        <f>IF(D2713&lt;&gt;"",VLOOKUP(D2713,LISTAS·PAPP!$I$3:$M$16,4,0),"")</f>
        <v/>
      </c>
      <c r="AF2713" s="51" t="str">
        <f>IF(D2713&lt;&gt;"",VLOOKUP(D2713,LISTAS·PAPP!$I$3:$M$16,5,0),"")</f>
        <v/>
      </c>
      <c r="AG2713" s="52" t="str">
        <f>IF(AH2713&lt;&gt;"",VLOOKUP(AH2713,LISTAS·PAPP!$O$3:$P$74,2,0),"")</f>
        <v/>
      </c>
      <c r="AH2713" s="58"/>
      <c r="AI2713" s="60"/>
      <c r="AJ2713" s="51" t="str">
        <f>IF(AI2713&lt;&gt;"",VLOOKUP(AI2713,LISTAS·PAPP!$X$4:$Y$80,2,0),"")</f>
        <v/>
      </c>
      <c r="AK2713" s="58"/>
      <c r="AL2713" s="60"/>
      <c r="AM2713" s="51" t="str">
        <f>IF(ISERROR(VLOOKUP(AL2713,LISTAS·PAPP!$AD$4:$AE$334,2,0))," ",VLOOKUP(AL2713,LISTAS·PAPP!$AD$4:$AE$334,2,0))</f>
        <v xml:space="preserve"> </v>
      </c>
      <c r="AN2713" s="63"/>
      <c r="AO2713" s="64"/>
      <c r="AP2713" s="64"/>
      <c r="AQ2713" s="64"/>
      <c r="AR2713" s="64"/>
      <c r="AS2713" s="64"/>
      <c r="AT2713" s="64"/>
      <c r="AU2713" s="64"/>
      <c r="AV2713" s="64"/>
      <c r="AW2713" s="64"/>
      <c r="AX2713" s="64"/>
      <c r="AY2713" s="64"/>
      <c r="AZ2713" s="64"/>
      <c r="BA2713" s="53" t="str">
        <f t="shared" si="127"/>
        <v/>
      </c>
      <c r="BB2713" s="54" t="str">
        <f t="shared" si="128"/>
        <v/>
      </c>
      <c r="BC2713" s="55" t="str">
        <f t="shared" si="129"/>
        <v xml:space="preserve"> </v>
      </c>
    </row>
    <row r="2714" spans="1:55" x14ac:dyDescent="0.25">
      <c r="A2714" s="58"/>
      <c r="B2714" s="58"/>
      <c r="C2714" s="58"/>
      <c r="D2714" s="58"/>
      <c r="E2714" s="51" t="str">
        <f>IF(C2714&lt;&gt;"",VLOOKUP(MID(C2714,18,5),LISTAS·PAPP!$E$4:$F$76,2,0),"")</f>
        <v/>
      </c>
      <c r="F2714" s="58"/>
      <c r="G2714" s="51" t="str">
        <f>IF(F2714&lt;&gt;"",VLOOKUP(F2714,LISTAS·PAPP!$R$3:$T$221,3,0),"")</f>
        <v/>
      </c>
      <c r="H2714" s="58"/>
      <c r="I2714" s="66"/>
      <c r="J2714" s="66"/>
      <c r="K2714" s="67"/>
      <c r="L2714" s="66"/>
      <c r="M2714" s="60"/>
      <c r="N2714" s="60"/>
      <c r="O2714" s="60"/>
      <c r="P2714" s="60"/>
      <c r="Q2714" s="60"/>
      <c r="R2714" s="60"/>
      <c r="S2714" s="60"/>
      <c r="T2714" s="60"/>
      <c r="U2714" s="60"/>
      <c r="V2714" s="60"/>
      <c r="W2714" s="60"/>
      <c r="X2714" s="60"/>
      <c r="Y2714" s="52" t="str">
        <f>IF(A2714&lt;&gt;"",IF(D2714="DIRECCIÓN_DE_TRANSFERENCIAS","280 0031",VLOOKUP(C2714,LISTAS·PAPP!$C$3:$D$76,2,0)),"")</f>
        <v/>
      </c>
      <c r="Z2714" s="61"/>
      <c r="AA2714" s="62"/>
      <c r="AB2714" s="62"/>
      <c r="AC2714" s="65" t="str">
        <f>IF(D2714&lt;&gt;"",VLOOKUP(D2714,LISTAS·PAPP!$I$3:$M$16,2,0),"")</f>
        <v/>
      </c>
      <c r="AD2714" s="51" t="str">
        <f>IF(D2714&lt;&gt;"",VLOOKUP(D2714,LISTAS·PAPP!$I$3:$M$16,3,0),"")</f>
        <v/>
      </c>
      <c r="AE2714" s="52" t="str">
        <f>IF(D2714&lt;&gt;"",VLOOKUP(D2714,LISTAS·PAPP!$I$3:$M$16,4,0),"")</f>
        <v/>
      </c>
      <c r="AF2714" s="51" t="str">
        <f>IF(D2714&lt;&gt;"",VLOOKUP(D2714,LISTAS·PAPP!$I$3:$M$16,5,0),"")</f>
        <v/>
      </c>
      <c r="AG2714" s="52" t="str">
        <f>IF(AH2714&lt;&gt;"",VLOOKUP(AH2714,LISTAS·PAPP!$O$3:$P$74,2,0),"")</f>
        <v/>
      </c>
      <c r="AH2714" s="58"/>
      <c r="AI2714" s="60"/>
      <c r="AJ2714" s="51" t="str">
        <f>IF(AI2714&lt;&gt;"",VLOOKUP(AI2714,LISTAS·PAPP!$X$4:$Y$80,2,0),"")</f>
        <v/>
      </c>
      <c r="AK2714" s="58"/>
      <c r="AL2714" s="60"/>
      <c r="AM2714" s="51" t="str">
        <f>IF(ISERROR(VLOOKUP(AL2714,LISTAS·PAPP!$AD$4:$AE$334,2,0))," ",VLOOKUP(AL2714,LISTAS·PAPP!$AD$4:$AE$334,2,0))</f>
        <v xml:space="preserve"> </v>
      </c>
      <c r="AN2714" s="63"/>
      <c r="AO2714" s="64"/>
      <c r="AP2714" s="64"/>
      <c r="AQ2714" s="64"/>
      <c r="AR2714" s="64"/>
      <c r="AS2714" s="64"/>
      <c r="AT2714" s="64"/>
      <c r="AU2714" s="64"/>
      <c r="AV2714" s="64"/>
      <c r="AW2714" s="64"/>
      <c r="AX2714" s="64"/>
      <c r="AY2714" s="64"/>
      <c r="AZ2714" s="64"/>
      <c r="BA2714" s="53" t="str">
        <f t="shared" si="127"/>
        <v/>
      </c>
      <c r="BB2714" s="54" t="str">
        <f t="shared" si="128"/>
        <v/>
      </c>
      <c r="BC2714" s="55" t="str">
        <f t="shared" si="129"/>
        <v xml:space="preserve"> </v>
      </c>
    </row>
    <row r="2715" spans="1:55" x14ac:dyDescent="0.25">
      <c r="A2715" s="58"/>
      <c r="B2715" s="58"/>
      <c r="C2715" s="58"/>
      <c r="D2715" s="58"/>
      <c r="E2715" s="51" t="str">
        <f>IF(C2715&lt;&gt;"",VLOOKUP(MID(C2715,18,5),LISTAS·PAPP!$E$4:$F$76,2,0),"")</f>
        <v/>
      </c>
      <c r="F2715" s="58"/>
      <c r="G2715" s="51" t="str">
        <f>IF(F2715&lt;&gt;"",VLOOKUP(F2715,LISTAS·PAPP!$R$3:$T$221,3,0),"")</f>
        <v/>
      </c>
      <c r="H2715" s="58"/>
      <c r="I2715" s="66"/>
      <c r="J2715" s="66"/>
      <c r="K2715" s="67"/>
      <c r="L2715" s="66"/>
      <c r="M2715" s="60"/>
      <c r="N2715" s="60"/>
      <c r="O2715" s="60"/>
      <c r="P2715" s="60"/>
      <c r="Q2715" s="60"/>
      <c r="R2715" s="60"/>
      <c r="S2715" s="60"/>
      <c r="T2715" s="60"/>
      <c r="U2715" s="60"/>
      <c r="V2715" s="60"/>
      <c r="W2715" s="60"/>
      <c r="X2715" s="60"/>
      <c r="Y2715" s="52" t="str">
        <f>IF(A2715&lt;&gt;"",IF(D2715="DIRECCIÓN_DE_TRANSFERENCIAS","280 0031",VLOOKUP(C2715,LISTAS·PAPP!$C$3:$D$76,2,0)),"")</f>
        <v/>
      </c>
      <c r="Z2715" s="61"/>
      <c r="AA2715" s="62"/>
      <c r="AB2715" s="62"/>
      <c r="AC2715" s="65" t="str">
        <f>IF(D2715&lt;&gt;"",VLOOKUP(D2715,LISTAS·PAPP!$I$3:$M$16,2,0),"")</f>
        <v/>
      </c>
      <c r="AD2715" s="51" t="str">
        <f>IF(D2715&lt;&gt;"",VLOOKUP(D2715,LISTAS·PAPP!$I$3:$M$16,3,0),"")</f>
        <v/>
      </c>
      <c r="AE2715" s="52" t="str">
        <f>IF(D2715&lt;&gt;"",VLOOKUP(D2715,LISTAS·PAPP!$I$3:$M$16,4,0),"")</f>
        <v/>
      </c>
      <c r="AF2715" s="51" t="str">
        <f>IF(D2715&lt;&gt;"",VLOOKUP(D2715,LISTAS·PAPP!$I$3:$M$16,5,0),"")</f>
        <v/>
      </c>
      <c r="AG2715" s="52" t="str">
        <f>IF(AH2715&lt;&gt;"",VLOOKUP(AH2715,LISTAS·PAPP!$O$3:$P$74,2,0),"")</f>
        <v/>
      </c>
      <c r="AH2715" s="58"/>
      <c r="AI2715" s="60"/>
      <c r="AJ2715" s="51" t="str">
        <f>IF(AI2715&lt;&gt;"",VLOOKUP(AI2715,LISTAS·PAPP!$X$4:$Y$80,2,0),"")</f>
        <v/>
      </c>
      <c r="AK2715" s="58"/>
      <c r="AL2715" s="60"/>
      <c r="AM2715" s="51" t="str">
        <f>IF(ISERROR(VLOOKUP(AL2715,LISTAS·PAPP!$AD$4:$AE$334,2,0))," ",VLOOKUP(AL2715,LISTAS·PAPP!$AD$4:$AE$334,2,0))</f>
        <v xml:space="preserve"> </v>
      </c>
      <c r="AN2715" s="63"/>
      <c r="AO2715" s="64"/>
      <c r="AP2715" s="64"/>
      <c r="AQ2715" s="64"/>
      <c r="AR2715" s="64"/>
      <c r="AS2715" s="64"/>
      <c r="AT2715" s="64"/>
      <c r="AU2715" s="64"/>
      <c r="AV2715" s="64"/>
      <c r="AW2715" s="64"/>
      <c r="AX2715" s="64"/>
      <c r="AY2715" s="64"/>
      <c r="AZ2715" s="64"/>
      <c r="BA2715" s="53" t="str">
        <f t="shared" si="127"/>
        <v/>
      </c>
      <c r="BB2715" s="54" t="str">
        <f t="shared" si="128"/>
        <v/>
      </c>
      <c r="BC2715" s="55" t="str">
        <f t="shared" si="129"/>
        <v xml:space="preserve"> </v>
      </c>
    </row>
    <row r="2716" spans="1:55" x14ac:dyDescent="0.25">
      <c r="A2716" s="58"/>
      <c r="B2716" s="58"/>
      <c r="C2716" s="58"/>
      <c r="D2716" s="58"/>
      <c r="E2716" s="51" t="str">
        <f>IF(C2716&lt;&gt;"",VLOOKUP(MID(C2716,18,5),LISTAS·PAPP!$E$4:$F$76,2,0),"")</f>
        <v/>
      </c>
      <c r="F2716" s="58"/>
      <c r="G2716" s="51" t="str">
        <f>IF(F2716&lt;&gt;"",VLOOKUP(F2716,LISTAS·PAPP!$R$3:$T$221,3,0),"")</f>
        <v/>
      </c>
      <c r="H2716" s="58"/>
      <c r="I2716" s="66"/>
      <c r="J2716" s="66"/>
      <c r="K2716" s="67"/>
      <c r="L2716" s="66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52" t="str">
        <f>IF(A2716&lt;&gt;"",IF(D2716="DIRECCIÓN_DE_TRANSFERENCIAS","280 0031",VLOOKUP(C2716,LISTAS·PAPP!$C$3:$D$76,2,0)),"")</f>
        <v/>
      </c>
      <c r="Z2716" s="61"/>
      <c r="AA2716" s="62"/>
      <c r="AB2716" s="62"/>
      <c r="AC2716" s="65" t="str">
        <f>IF(D2716&lt;&gt;"",VLOOKUP(D2716,LISTAS·PAPP!$I$3:$M$16,2,0),"")</f>
        <v/>
      </c>
      <c r="AD2716" s="51" t="str">
        <f>IF(D2716&lt;&gt;"",VLOOKUP(D2716,LISTAS·PAPP!$I$3:$M$16,3,0),"")</f>
        <v/>
      </c>
      <c r="AE2716" s="52" t="str">
        <f>IF(D2716&lt;&gt;"",VLOOKUP(D2716,LISTAS·PAPP!$I$3:$M$16,4,0),"")</f>
        <v/>
      </c>
      <c r="AF2716" s="51" t="str">
        <f>IF(D2716&lt;&gt;"",VLOOKUP(D2716,LISTAS·PAPP!$I$3:$M$16,5,0),"")</f>
        <v/>
      </c>
      <c r="AG2716" s="52" t="str">
        <f>IF(AH2716&lt;&gt;"",VLOOKUP(AH2716,LISTAS·PAPP!$O$3:$P$74,2,0),"")</f>
        <v/>
      </c>
      <c r="AH2716" s="58"/>
      <c r="AI2716" s="60"/>
      <c r="AJ2716" s="51" t="str">
        <f>IF(AI2716&lt;&gt;"",VLOOKUP(AI2716,LISTAS·PAPP!$X$4:$Y$80,2,0),"")</f>
        <v/>
      </c>
      <c r="AK2716" s="58"/>
      <c r="AL2716" s="60"/>
      <c r="AM2716" s="51" t="str">
        <f>IF(ISERROR(VLOOKUP(AL2716,LISTAS·PAPP!$AD$4:$AE$334,2,0))," ",VLOOKUP(AL2716,LISTAS·PAPP!$AD$4:$AE$334,2,0))</f>
        <v xml:space="preserve"> </v>
      </c>
      <c r="AN2716" s="63"/>
      <c r="AO2716" s="64"/>
      <c r="AP2716" s="64"/>
      <c r="AQ2716" s="64"/>
      <c r="AR2716" s="64"/>
      <c r="AS2716" s="64"/>
      <c r="AT2716" s="64"/>
      <c r="AU2716" s="64"/>
      <c r="AV2716" s="64"/>
      <c r="AW2716" s="64"/>
      <c r="AX2716" s="64"/>
      <c r="AY2716" s="64"/>
      <c r="AZ2716" s="64"/>
      <c r="BA2716" s="53" t="str">
        <f t="shared" si="127"/>
        <v/>
      </c>
      <c r="BB2716" s="54" t="str">
        <f t="shared" si="128"/>
        <v/>
      </c>
      <c r="BC2716" s="55" t="str">
        <f t="shared" si="129"/>
        <v xml:space="preserve"> </v>
      </c>
    </row>
    <row r="2717" spans="1:55" x14ac:dyDescent="0.25">
      <c r="A2717" s="58"/>
      <c r="B2717" s="58"/>
      <c r="C2717" s="58"/>
      <c r="D2717" s="58"/>
      <c r="E2717" s="51" t="str">
        <f>IF(C2717&lt;&gt;"",VLOOKUP(MID(C2717,18,5),LISTAS·PAPP!$E$4:$F$76,2,0),"")</f>
        <v/>
      </c>
      <c r="F2717" s="58"/>
      <c r="G2717" s="51" t="str">
        <f>IF(F2717&lt;&gt;"",VLOOKUP(F2717,LISTAS·PAPP!$R$3:$T$221,3,0),"")</f>
        <v/>
      </c>
      <c r="H2717" s="58"/>
      <c r="I2717" s="66"/>
      <c r="J2717" s="66"/>
      <c r="K2717" s="67"/>
      <c r="L2717" s="66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52" t="str">
        <f>IF(A2717&lt;&gt;"",IF(D2717="DIRECCIÓN_DE_TRANSFERENCIAS","280 0031",VLOOKUP(C2717,LISTAS·PAPP!$C$3:$D$76,2,0)),"")</f>
        <v/>
      </c>
      <c r="Z2717" s="61"/>
      <c r="AA2717" s="62"/>
      <c r="AB2717" s="62"/>
      <c r="AC2717" s="65" t="str">
        <f>IF(D2717&lt;&gt;"",VLOOKUP(D2717,LISTAS·PAPP!$I$3:$M$16,2,0),"")</f>
        <v/>
      </c>
      <c r="AD2717" s="51" t="str">
        <f>IF(D2717&lt;&gt;"",VLOOKUP(D2717,LISTAS·PAPP!$I$3:$M$16,3,0),"")</f>
        <v/>
      </c>
      <c r="AE2717" s="52" t="str">
        <f>IF(D2717&lt;&gt;"",VLOOKUP(D2717,LISTAS·PAPP!$I$3:$M$16,4,0),"")</f>
        <v/>
      </c>
      <c r="AF2717" s="51" t="str">
        <f>IF(D2717&lt;&gt;"",VLOOKUP(D2717,LISTAS·PAPP!$I$3:$M$16,5,0),"")</f>
        <v/>
      </c>
      <c r="AG2717" s="52" t="str">
        <f>IF(AH2717&lt;&gt;"",VLOOKUP(AH2717,LISTAS·PAPP!$O$3:$P$74,2,0),"")</f>
        <v/>
      </c>
      <c r="AH2717" s="58"/>
      <c r="AI2717" s="60"/>
      <c r="AJ2717" s="51" t="str">
        <f>IF(AI2717&lt;&gt;"",VLOOKUP(AI2717,LISTAS·PAPP!$X$4:$Y$80,2,0),"")</f>
        <v/>
      </c>
      <c r="AK2717" s="58"/>
      <c r="AL2717" s="60"/>
      <c r="AM2717" s="51" t="str">
        <f>IF(ISERROR(VLOOKUP(AL2717,LISTAS·PAPP!$AD$4:$AE$334,2,0))," ",VLOOKUP(AL2717,LISTAS·PAPP!$AD$4:$AE$334,2,0))</f>
        <v xml:space="preserve"> </v>
      </c>
      <c r="AN2717" s="63"/>
      <c r="AO2717" s="64"/>
      <c r="AP2717" s="64"/>
      <c r="AQ2717" s="64"/>
      <c r="AR2717" s="64"/>
      <c r="AS2717" s="64"/>
      <c r="AT2717" s="64"/>
      <c r="AU2717" s="64"/>
      <c r="AV2717" s="64"/>
      <c r="AW2717" s="64"/>
      <c r="AX2717" s="64"/>
      <c r="AY2717" s="64"/>
      <c r="AZ2717" s="64"/>
      <c r="BA2717" s="53" t="str">
        <f t="shared" si="127"/>
        <v/>
      </c>
      <c r="BB2717" s="54" t="str">
        <f t="shared" si="128"/>
        <v/>
      </c>
      <c r="BC2717" s="55" t="str">
        <f t="shared" si="129"/>
        <v xml:space="preserve"> </v>
      </c>
    </row>
    <row r="2718" spans="1:55" x14ac:dyDescent="0.25">
      <c r="A2718" s="58"/>
      <c r="B2718" s="58"/>
      <c r="C2718" s="58"/>
      <c r="D2718" s="58"/>
      <c r="E2718" s="51" t="str">
        <f>IF(C2718&lt;&gt;"",VLOOKUP(MID(C2718,18,5),LISTAS·PAPP!$E$4:$F$76,2,0),"")</f>
        <v/>
      </c>
      <c r="F2718" s="58"/>
      <c r="G2718" s="51" t="str">
        <f>IF(F2718&lt;&gt;"",VLOOKUP(F2718,LISTAS·PAPP!$R$3:$T$221,3,0),"")</f>
        <v/>
      </c>
      <c r="H2718" s="58"/>
      <c r="I2718" s="66"/>
      <c r="J2718" s="66"/>
      <c r="K2718" s="67"/>
      <c r="L2718" s="66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52" t="str">
        <f>IF(A2718&lt;&gt;"",IF(D2718="DIRECCIÓN_DE_TRANSFERENCIAS","280 0031",VLOOKUP(C2718,LISTAS·PAPP!$C$3:$D$76,2,0)),"")</f>
        <v/>
      </c>
      <c r="Z2718" s="61"/>
      <c r="AA2718" s="62"/>
      <c r="AB2718" s="62"/>
      <c r="AC2718" s="65" t="str">
        <f>IF(D2718&lt;&gt;"",VLOOKUP(D2718,LISTAS·PAPP!$I$3:$M$16,2,0),"")</f>
        <v/>
      </c>
      <c r="AD2718" s="51" t="str">
        <f>IF(D2718&lt;&gt;"",VLOOKUP(D2718,LISTAS·PAPP!$I$3:$M$16,3,0),"")</f>
        <v/>
      </c>
      <c r="AE2718" s="52" t="str">
        <f>IF(D2718&lt;&gt;"",VLOOKUP(D2718,LISTAS·PAPP!$I$3:$M$16,4,0),"")</f>
        <v/>
      </c>
      <c r="AF2718" s="51" t="str">
        <f>IF(D2718&lt;&gt;"",VLOOKUP(D2718,LISTAS·PAPP!$I$3:$M$16,5,0),"")</f>
        <v/>
      </c>
      <c r="AG2718" s="52" t="str">
        <f>IF(AH2718&lt;&gt;"",VLOOKUP(AH2718,LISTAS·PAPP!$O$3:$P$74,2,0),"")</f>
        <v/>
      </c>
      <c r="AH2718" s="58"/>
      <c r="AI2718" s="60"/>
      <c r="AJ2718" s="51" t="str">
        <f>IF(AI2718&lt;&gt;"",VLOOKUP(AI2718,LISTAS·PAPP!$X$4:$Y$80,2,0),"")</f>
        <v/>
      </c>
      <c r="AK2718" s="58"/>
      <c r="AL2718" s="60"/>
      <c r="AM2718" s="51" t="str">
        <f>IF(ISERROR(VLOOKUP(AL2718,LISTAS·PAPP!$AD$4:$AE$334,2,0))," ",VLOOKUP(AL2718,LISTAS·PAPP!$AD$4:$AE$334,2,0))</f>
        <v xml:space="preserve"> </v>
      </c>
      <c r="AN2718" s="63"/>
      <c r="AO2718" s="64"/>
      <c r="AP2718" s="64"/>
      <c r="AQ2718" s="64"/>
      <c r="AR2718" s="64"/>
      <c r="AS2718" s="64"/>
      <c r="AT2718" s="64"/>
      <c r="AU2718" s="64"/>
      <c r="AV2718" s="64"/>
      <c r="AW2718" s="64"/>
      <c r="AX2718" s="64"/>
      <c r="AY2718" s="64"/>
      <c r="AZ2718" s="64"/>
      <c r="BA2718" s="53" t="str">
        <f t="shared" si="127"/>
        <v/>
      </c>
      <c r="BB2718" s="54" t="str">
        <f t="shared" si="128"/>
        <v/>
      </c>
      <c r="BC2718" s="55" t="str">
        <f t="shared" si="129"/>
        <v xml:space="preserve"> </v>
      </c>
    </row>
    <row r="2719" spans="1:55" x14ac:dyDescent="0.25">
      <c r="A2719" s="58"/>
      <c r="B2719" s="58"/>
      <c r="C2719" s="58"/>
      <c r="D2719" s="58"/>
      <c r="E2719" s="51" t="str">
        <f>IF(C2719&lt;&gt;"",VLOOKUP(MID(C2719,18,5),LISTAS·PAPP!$E$4:$F$76,2,0),"")</f>
        <v/>
      </c>
      <c r="F2719" s="58"/>
      <c r="G2719" s="51" t="str">
        <f>IF(F2719&lt;&gt;"",VLOOKUP(F2719,LISTAS·PAPP!$R$3:$T$221,3,0),"")</f>
        <v/>
      </c>
      <c r="H2719" s="58"/>
      <c r="I2719" s="66"/>
      <c r="J2719" s="66"/>
      <c r="K2719" s="67"/>
      <c r="L2719" s="66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52" t="str">
        <f>IF(A2719&lt;&gt;"",IF(D2719="DIRECCIÓN_DE_TRANSFERENCIAS","280 0031",VLOOKUP(C2719,LISTAS·PAPP!$C$3:$D$76,2,0)),"")</f>
        <v/>
      </c>
      <c r="Z2719" s="61"/>
      <c r="AA2719" s="62"/>
      <c r="AB2719" s="62"/>
      <c r="AC2719" s="65" t="str">
        <f>IF(D2719&lt;&gt;"",VLOOKUP(D2719,LISTAS·PAPP!$I$3:$M$16,2,0),"")</f>
        <v/>
      </c>
      <c r="AD2719" s="51" t="str">
        <f>IF(D2719&lt;&gt;"",VLOOKUP(D2719,LISTAS·PAPP!$I$3:$M$16,3,0),"")</f>
        <v/>
      </c>
      <c r="AE2719" s="52" t="str">
        <f>IF(D2719&lt;&gt;"",VLOOKUP(D2719,LISTAS·PAPP!$I$3:$M$16,4,0),"")</f>
        <v/>
      </c>
      <c r="AF2719" s="51" t="str">
        <f>IF(D2719&lt;&gt;"",VLOOKUP(D2719,LISTAS·PAPP!$I$3:$M$16,5,0),"")</f>
        <v/>
      </c>
      <c r="AG2719" s="52" t="str">
        <f>IF(AH2719&lt;&gt;"",VLOOKUP(AH2719,LISTAS·PAPP!$O$3:$P$74,2,0),"")</f>
        <v/>
      </c>
      <c r="AH2719" s="58"/>
      <c r="AI2719" s="60"/>
      <c r="AJ2719" s="51" t="str">
        <f>IF(AI2719&lt;&gt;"",VLOOKUP(AI2719,LISTAS·PAPP!$X$4:$Y$80,2,0),"")</f>
        <v/>
      </c>
      <c r="AK2719" s="58"/>
      <c r="AL2719" s="60"/>
      <c r="AM2719" s="51" t="str">
        <f>IF(ISERROR(VLOOKUP(AL2719,LISTAS·PAPP!$AD$4:$AE$334,2,0))," ",VLOOKUP(AL2719,LISTAS·PAPP!$AD$4:$AE$334,2,0))</f>
        <v xml:space="preserve"> </v>
      </c>
      <c r="AN2719" s="63"/>
      <c r="AO2719" s="64"/>
      <c r="AP2719" s="64"/>
      <c r="AQ2719" s="64"/>
      <c r="AR2719" s="64"/>
      <c r="AS2719" s="64"/>
      <c r="AT2719" s="64"/>
      <c r="AU2719" s="64"/>
      <c r="AV2719" s="64"/>
      <c r="AW2719" s="64"/>
      <c r="AX2719" s="64"/>
      <c r="AY2719" s="64"/>
      <c r="AZ2719" s="64"/>
      <c r="BA2719" s="53" t="str">
        <f t="shared" si="127"/>
        <v/>
      </c>
      <c r="BB2719" s="54" t="str">
        <f t="shared" si="128"/>
        <v/>
      </c>
      <c r="BC2719" s="55" t="str">
        <f t="shared" si="129"/>
        <v xml:space="preserve"> </v>
      </c>
    </row>
    <row r="2720" spans="1:55" x14ac:dyDescent="0.25">
      <c r="A2720" s="58"/>
      <c r="B2720" s="58"/>
      <c r="C2720" s="58"/>
      <c r="D2720" s="58"/>
      <c r="E2720" s="51" t="str">
        <f>IF(C2720&lt;&gt;"",VLOOKUP(MID(C2720,18,5),LISTAS·PAPP!$E$4:$F$76,2,0),"")</f>
        <v/>
      </c>
      <c r="F2720" s="58"/>
      <c r="G2720" s="51" t="str">
        <f>IF(F2720&lt;&gt;"",VLOOKUP(F2720,LISTAS·PAPP!$R$3:$T$221,3,0),"")</f>
        <v/>
      </c>
      <c r="H2720" s="58"/>
      <c r="I2720" s="66"/>
      <c r="J2720" s="66"/>
      <c r="K2720" s="67"/>
      <c r="L2720" s="66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52" t="str">
        <f>IF(A2720&lt;&gt;"",IF(D2720="DIRECCIÓN_DE_TRANSFERENCIAS","280 0031",VLOOKUP(C2720,LISTAS·PAPP!$C$3:$D$76,2,0)),"")</f>
        <v/>
      </c>
      <c r="Z2720" s="61"/>
      <c r="AA2720" s="62"/>
      <c r="AB2720" s="62"/>
      <c r="AC2720" s="65" t="str">
        <f>IF(D2720&lt;&gt;"",VLOOKUP(D2720,LISTAS·PAPP!$I$3:$M$16,2,0),"")</f>
        <v/>
      </c>
      <c r="AD2720" s="51" t="str">
        <f>IF(D2720&lt;&gt;"",VLOOKUP(D2720,LISTAS·PAPP!$I$3:$M$16,3,0),"")</f>
        <v/>
      </c>
      <c r="AE2720" s="52" t="str">
        <f>IF(D2720&lt;&gt;"",VLOOKUP(D2720,LISTAS·PAPP!$I$3:$M$16,4,0),"")</f>
        <v/>
      </c>
      <c r="AF2720" s="51" t="str">
        <f>IF(D2720&lt;&gt;"",VLOOKUP(D2720,LISTAS·PAPP!$I$3:$M$16,5,0),"")</f>
        <v/>
      </c>
      <c r="AG2720" s="52" t="str">
        <f>IF(AH2720&lt;&gt;"",VLOOKUP(AH2720,LISTAS·PAPP!$O$3:$P$74,2,0),"")</f>
        <v/>
      </c>
      <c r="AH2720" s="58"/>
      <c r="AI2720" s="60"/>
      <c r="AJ2720" s="51" t="str">
        <f>IF(AI2720&lt;&gt;"",VLOOKUP(AI2720,LISTAS·PAPP!$X$4:$Y$80,2,0),"")</f>
        <v/>
      </c>
      <c r="AK2720" s="58"/>
      <c r="AL2720" s="60"/>
      <c r="AM2720" s="51" t="str">
        <f>IF(ISERROR(VLOOKUP(AL2720,LISTAS·PAPP!$AD$4:$AE$334,2,0))," ",VLOOKUP(AL2720,LISTAS·PAPP!$AD$4:$AE$334,2,0))</f>
        <v xml:space="preserve"> </v>
      </c>
      <c r="AN2720" s="63"/>
      <c r="AO2720" s="64"/>
      <c r="AP2720" s="64"/>
      <c r="AQ2720" s="64"/>
      <c r="AR2720" s="64"/>
      <c r="AS2720" s="64"/>
      <c r="AT2720" s="64"/>
      <c r="AU2720" s="64"/>
      <c r="AV2720" s="64"/>
      <c r="AW2720" s="64"/>
      <c r="AX2720" s="64"/>
      <c r="AY2720" s="64"/>
      <c r="AZ2720" s="64"/>
      <c r="BA2720" s="53" t="str">
        <f t="shared" si="127"/>
        <v/>
      </c>
      <c r="BB2720" s="54" t="str">
        <f t="shared" si="128"/>
        <v/>
      </c>
      <c r="BC2720" s="55" t="str">
        <f t="shared" si="129"/>
        <v xml:space="preserve"> </v>
      </c>
    </row>
    <row r="2721" spans="1:55" x14ac:dyDescent="0.25">
      <c r="A2721" s="58"/>
      <c r="B2721" s="58"/>
      <c r="C2721" s="58"/>
      <c r="D2721" s="58"/>
      <c r="E2721" s="51" t="str">
        <f>IF(C2721&lt;&gt;"",VLOOKUP(MID(C2721,18,5),LISTAS·PAPP!$E$4:$F$76,2,0),"")</f>
        <v/>
      </c>
      <c r="F2721" s="58"/>
      <c r="G2721" s="51" t="str">
        <f>IF(F2721&lt;&gt;"",VLOOKUP(F2721,LISTAS·PAPP!$R$3:$T$221,3,0),"")</f>
        <v/>
      </c>
      <c r="H2721" s="58"/>
      <c r="I2721" s="66"/>
      <c r="J2721" s="66"/>
      <c r="K2721" s="67"/>
      <c r="L2721" s="66"/>
      <c r="M2721" s="60"/>
      <c r="N2721" s="60"/>
      <c r="O2721" s="60"/>
      <c r="P2721" s="60"/>
      <c r="Q2721" s="60"/>
      <c r="R2721" s="60"/>
      <c r="S2721" s="60"/>
      <c r="T2721" s="60"/>
      <c r="U2721" s="60"/>
      <c r="V2721" s="60"/>
      <c r="W2721" s="60"/>
      <c r="X2721" s="60"/>
      <c r="Y2721" s="52" t="str">
        <f>IF(A2721&lt;&gt;"",IF(D2721="DIRECCIÓN_DE_TRANSFERENCIAS","280 0031",VLOOKUP(C2721,LISTAS·PAPP!$C$3:$D$76,2,0)),"")</f>
        <v/>
      </c>
      <c r="Z2721" s="61"/>
      <c r="AA2721" s="62"/>
      <c r="AB2721" s="62"/>
      <c r="AC2721" s="65" t="str">
        <f>IF(D2721&lt;&gt;"",VLOOKUP(D2721,LISTAS·PAPP!$I$3:$M$16,2,0),"")</f>
        <v/>
      </c>
      <c r="AD2721" s="51" t="str">
        <f>IF(D2721&lt;&gt;"",VLOOKUP(D2721,LISTAS·PAPP!$I$3:$M$16,3,0),"")</f>
        <v/>
      </c>
      <c r="AE2721" s="52" t="str">
        <f>IF(D2721&lt;&gt;"",VLOOKUP(D2721,LISTAS·PAPP!$I$3:$M$16,4,0),"")</f>
        <v/>
      </c>
      <c r="AF2721" s="51" t="str">
        <f>IF(D2721&lt;&gt;"",VLOOKUP(D2721,LISTAS·PAPP!$I$3:$M$16,5,0),"")</f>
        <v/>
      </c>
      <c r="AG2721" s="52" t="str">
        <f>IF(AH2721&lt;&gt;"",VLOOKUP(AH2721,LISTAS·PAPP!$O$3:$P$74,2,0),"")</f>
        <v/>
      </c>
      <c r="AH2721" s="58"/>
      <c r="AI2721" s="60"/>
      <c r="AJ2721" s="51" t="str">
        <f>IF(AI2721&lt;&gt;"",VLOOKUP(AI2721,LISTAS·PAPP!$X$4:$Y$80,2,0),"")</f>
        <v/>
      </c>
      <c r="AK2721" s="58"/>
      <c r="AL2721" s="60"/>
      <c r="AM2721" s="51" t="str">
        <f>IF(ISERROR(VLOOKUP(AL2721,LISTAS·PAPP!$AD$4:$AE$334,2,0))," ",VLOOKUP(AL2721,LISTAS·PAPP!$AD$4:$AE$334,2,0))</f>
        <v xml:space="preserve"> </v>
      </c>
      <c r="AN2721" s="63"/>
      <c r="AO2721" s="64"/>
      <c r="AP2721" s="64"/>
      <c r="AQ2721" s="64"/>
      <c r="AR2721" s="64"/>
      <c r="AS2721" s="64"/>
      <c r="AT2721" s="64"/>
      <c r="AU2721" s="64"/>
      <c r="AV2721" s="64"/>
      <c r="AW2721" s="64"/>
      <c r="AX2721" s="64"/>
      <c r="AY2721" s="64"/>
      <c r="AZ2721" s="64"/>
      <c r="BA2721" s="53" t="str">
        <f t="shared" si="127"/>
        <v/>
      </c>
      <c r="BB2721" s="54" t="str">
        <f t="shared" si="128"/>
        <v/>
      </c>
      <c r="BC2721" s="55" t="str">
        <f t="shared" si="129"/>
        <v xml:space="preserve"> </v>
      </c>
    </row>
    <row r="2722" spans="1:55" x14ac:dyDescent="0.25">
      <c r="A2722" s="58"/>
      <c r="B2722" s="58"/>
      <c r="C2722" s="58"/>
      <c r="D2722" s="58"/>
      <c r="E2722" s="51" t="str">
        <f>IF(C2722&lt;&gt;"",VLOOKUP(MID(C2722,18,5),LISTAS·PAPP!$E$4:$F$76,2,0),"")</f>
        <v/>
      </c>
      <c r="F2722" s="58"/>
      <c r="G2722" s="51" t="str">
        <f>IF(F2722&lt;&gt;"",VLOOKUP(F2722,LISTAS·PAPP!$R$3:$T$221,3,0),"")</f>
        <v/>
      </c>
      <c r="H2722" s="58"/>
      <c r="I2722" s="66"/>
      <c r="J2722" s="66"/>
      <c r="K2722" s="67"/>
      <c r="L2722" s="66"/>
      <c r="M2722" s="60"/>
      <c r="N2722" s="60"/>
      <c r="O2722" s="60"/>
      <c r="P2722" s="60"/>
      <c r="Q2722" s="60"/>
      <c r="R2722" s="60"/>
      <c r="S2722" s="60"/>
      <c r="T2722" s="60"/>
      <c r="U2722" s="60"/>
      <c r="V2722" s="60"/>
      <c r="W2722" s="60"/>
      <c r="X2722" s="60"/>
      <c r="Y2722" s="52" t="str">
        <f>IF(A2722&lt;&gt;"",IF(D2722="DIRECCIÓN_DE_TRANSFERENCIAS","280 0031",VLOOKUP(C2722,LISTAS·PAPP!$C$3:$D$76,2,0)),"")</f>
        <v/>
      </c>
      <c r="Z2722" s="61"/>
      <c r="AA2722" s="62"/>
      <c r="AB2722" s="62"/>
      <c r="AC2722" s="65" t="str">
        <f>IF(D2722&lt;&gt;"",VLOOKUP(D2722,LISTAS·PAPP!$I$3:$M$16,2,0),"")</f>
        <v/>
      </c>
      <c r="AD2722" s="51" t="str">
        <f>IF(D2722&lt;&gt;"",VLOOKUP(D2722,LISTAS·PAPP!$I$3:$M$16,3,0),"")</f>
        <v/>
      </c>
      <c r="AE2722" s="52" t="str">
        <f>IF(D2722&lt;&gt;"",VLOOKUP(D2722,LISTAS·PAPP!$I$3:$M$16,4,0),"")</f>
        <v/>
      </c>
      <c r="AF2722" s="51" t="str">
        <f>IF(D2722&lt;&gt;"",VLOOKUP(D2722,LISTAS·PAPP!$I$3:$M$16,5,0),"")</f>
        <v/>
      </c>
      <c r="AG2722" s="52" t="str">
        <f>IF(AH2722&lt;&gt;"",VLOOKUP(AH2722,LISTAS·PAPP!$O$3:$P$74,2,0),"")</f>
        <v/>
      </c>
      <c r="AH2722" s="58"/>
      <c r="AI2722" s="60"/>
      <c r="AJ2722" s="51" t="str">
        <f>IF(AI2722&lt;&gt;"",VLOOKUP(AI2722,LISTAS·PAPP!$X$4:$Y$80,2,0),"")</f>
        <v/>
      </c>
      <c r="AK2722" s="58"/>
      <c r="AL2722" s="60"/>
      <c r="AM2722" s="51" t="str">
        <f>IF(ISERROR(VLOOKUP(AL2722,LISTAS·PAPP!$AD$4:$AE$334,2,0))," ",VLOOKUP(AL2722,LISTAS·PAPP!$AD$4:$AE$334,2,0))</f>
        <v xml:space="preserve"> </v>
      </c>
      <c r="AN2722" s="63"/>
      <c r="AO2722" s="64"/>
      <c r="AP2722" s="64"/>
      <c r="AQ2722" s="64"/>
      <c r="AR2722" s="64"/>
      <c r="AS2722" s="64"/>
      <c r="AT2722" s="64"/>
      <c r="AU2722" s="64"/>
      <c r="AV2722" s="64"/>
      <c r="AW2722" s="64"/>
      <c r="AX2722" s="64"/>
      <c r="AY2722" s="64"/>
      <c r="AZ2722" s="64"/>
      <c r="BA2722" s="53" t="str">
        <f t="shared" si="127"/>
        <v/>
      </c>
      <c r="BB2722" s="54" t="str">
        <f t="shared" si="128"/>
        <v/>
      </c>
      <c r="BC2722" s="55" t="str">
        <f t="shared" si="129"/>
        <v xml:space="preserve"> </v>
      </c>
    </row>
    <row r="2723" spans="1:55" x14ac:dyDescent="0.25">
      <c r="A2723" s="58"/>
      <c r="B2723" s="58"/>
      <c r="C2723" s="58"/>
      <c r="D2723" s="58"/>
      <c r="E2723" s="51" t="str">
        <f>IF(C2723&lt;&gt;"",VLOOKUP(MID(C2723,18,5),LISTAS·PAPP!$E$4:$F$76,2,0),"")</f>
        <v/>
      </c>
      <c r="F2723" s="58"/>
      <c r="G2723" s="51" t="str">
        <f>IF(F2723&lt;&gt;"",VLOOKUP(F2723,LISTAS·PAPP!$R$3:$T$221,3,0),"")</f>
        <v/>
      </c>
      <c r="H2723" s="58"/>
      <c r="I2723" s="66"/>
      <c r="J2723" s="66"/>
      <c r="K2723" s="67"/>
      <c r="L2723" s="66"/>
      <c r="M2723" s="60"/>
      <c r="N2723" s="60"/>
      <c r="O2723" s="60"/>
      <c r="P2723" s="60"/>
      <c r="Q2723" s="60"/>
      <c r="R2723" s="60"/>
      <c r="S2723" s="60"/>
      <c r="T2723" s="60"/>
      <c r="U2723" s="60"/>
      <c r="V2723" s="60"/>
      <c r="W2723" s="60"/>
      <c r="X2723" s="60"/>
      <c r="Y2723" s="52" t="str">
        <f>IF(A2723&lt;&gt;"",IF(D2723="DIRECCIÓN_DE_TRANSFERENCIAS","280 0031",VLOOKUP(C2723,LISTAS·PAPP!$C$3:$D$76,2,0)),"")</f>
        <v/>
      </c>
      <c r="Z2723" s="61"/>
      <c r="AA2723" s="62"/>
      <c r="AB2723" s="62"/>
      <c r="AC2723" s="65" t="str">
        <f>IF(D2723&lt;&gt;"",VLOOKUP(D2723,LISTAS·PAPP!$I$3:$M$16,2,0),"")</f>
        <v/>
      </c>
      <c r="AD2723" s="51" t="str">
        <f>IF(D2723&lt;&gt;"",VLOOKUP(D2723,LISTAS·PAPP!$I$3:$M$16,3,0),"")</f>
        <v/>
      </c>
      <c r="AE2723" s="52" t="str">
        <f>IF(D2723&lt;&gt;"",VLOOKUP(D2723,LISTAS·PAPP!$I$3:$M$16,4,0),"")</f>
        <v/>
      </c>
      <c r="AF2723" s="51" t="str">
        <f>IF(D2723&lt;&gt;"",VLOOKUP(D2723,LISTAS·PAPP!$I$3:$M$16,5,0),"")</f>
        <v/>
      </c>
      <c r="AG2723" s="52" t="str">
        <f>IF(AH2723&lt;&gt;"",VLOOKUP(AH2723,LISTAS·PAPP!$O$3:$P$74,2,0),"")</f>
        <v/>
      </c>
      <c r="AH2723" s="58"/>
      <c r="AI2723" s="60"/>
      <c r="AJ2723" s="51" t="str">
        <f>IF(AI2723&lt;&gt;"",VLOOKUP(AI2723,LISTAS·PAPP!$X$4:$Y$80,2,0),"")</f>
        <v/>
      </c>
      <c r="AK2723" s="58"/>
      <c r="AL2723" s="60"/>
      <c r="AM2723" s="51" t="str">
        <f>IF(ISERROR(VLOOKUP(AL2723,LISTAS·PAPP!$AD$4:$AE$334,2,0))," ",VLOOKUP(AL2723,LISTAS·PAPP!$AD$4:$AE$334,2,0))</f>
        <v xml:space="preserve"> </v>
      </c>
      <c r="AN2723" s="63"/>
      <c r="AO2723" s="64"/>
      <c r="AP2723" s="64"/>
      <c r="AQ2723" s="64"/>
      <c r="AR2723" s="64"/>
      <c r="AS2723" s="64"/>
      <c r="AT2723" s="64"/>
      <c r="AU2723" s="64"/>
      <c r="AV2723" s="64"/>
      <c r="AW2723" s="64"/>
      <c r="AX2723" s="64"/>
      <c r="AY2723" s="64"/>
      <c r="AZ2723" s="64"/>
      <c r="BA2723" s="53" t="str">
        <f t="shared" si="127"/>
        <v/>
      </c>
      <c r="BB2723" s="54" t="str">
        <f t="shared" si="128"/>
        <v/>
      </c>
      <c r="BC2723" s="55" t="str">
        <f t="shared" si="129"/>
        <v xml:space="preserve"> </v>
      </c>
    </row>
    <row r="2724" spans="1:55" x14ac:dyDescent="0.25">
      <c r="A2724" s="58"/>
      <c r="B2724" s="58"/>
      <c r="C2724" s="58"/>
      <c r="D2724" s="58"/>
      <c r="E2724" s="51" t="str">
        <f>IF(C2724&lt;&gt;"",VLOOKUP(MID(C2724,18,5),LISTAS·PAPP!$E$4:$F$76,2,0),"")</f>
        <v/>
      </c>
      <c r="F2724" s="58"/>
      <c r="G2724" s="51" t="str">
        <f>IF(F2724&lt;&gt;"",VLOOKUP(F2724,LISTAS·PAPP!$R$3:$T$221,3,0),"")</f>
        <v/>
      </c>
      <c r="H2724" s="58"/>
      <c r="I2724" s="66"/>
      <c r="J2724" s="66"/>
      <c r="K2724" s="67"/>
      <c r="L2724" s="66"/>
      <c r="M2724" s="60"/>
      <c r="N2724" s="60"/>
      <c r="O2724" s="60"/>
      <c r="P2724" s="60"/>
      <c r="Q2724" s="60"/>
      <c r="R2724" s="60"/>
      <c r="S2724" s="60"/>
      <c r="T2724" s="60"/>
      <c r="U2724" s="60"/>
      <c r="V2724" s="60"/>
      <c r="W2724" s="60"/>
      <c r="X2724" s="60"/>
      <c r="Y2724" s="52" t="str">
        <f>IF(A2724&lt;&gt;"",IF(D2724="DIRECCIÓN_DE_TRANSFERENCIAS","280 0031",VLOOKUP(C2724,LISTAS·PAPP!$C$3:$D$76,2,0)),"")</f>
        <v/>
      </c>
      <c r="Z2724" s="61"/>
      <c r="AA2724" s="62"/>
      <c r="AB2724" s="62"/>
      <c r="AC2724" s="65" t="str">
        <f>IF(D2724&lt;&gt;"",VLOOKUP(D2724,LISTAS·PAPP!$I$3:$M$16,2,0),"")</f>
        <v/>
      </c>
      <c r="AD2724" s="51" t="str">
        <f>IF(D2724&lt;&gt;"",VLOOKUP(D2724,LISTAS·PAPP!$I$3:$M$16,3,0),"")</f>
        <v/>
      </c>
      <c r="AE2724" s="52" t="str">
        <f>IF(D2724&lt;&gt;"",VLOOKUP(D2724,LISTAS·PAPP!$I$3:$M$16,4,0),"")</f>
        <v/>
      </c>
      <c r="AF2724" s="51" t="str">
        <f>IF(D2724&lt;&gt;"",VLOOKUP(D2724,LISTAS·PAPP!$I$3:$M$16,5,0),"")</f>
        <v/>
      </c>
      <c r="AG2724" s="52" t="str">
        <f>IF(AH2724&lt;&gt;"",VLOOKUP(AH2724,LISTAS·PAPP!$O$3:$P$74,2,0),"")</f>
        <v/>
      </c>
      <c r="AH2724" s="58"/>
      <c r="AI2724" s="60"/>
      <c r="AJ2724" s="51" t="str">
        <f>IF(AI2724&lt;&gt;"",VLOOKUP(AI2724,LISTAS·PAPP!$X$4:$Y$80,2,0),"")</f>
        <v/>
      </c>
      <c r="AK2724" s="58"/>
      <c r="AL2724" s="60"/>
      <c r="AM2724" s="51" t="str">
        <f>IF(ISERROR(VLOOKUP(AL2724,LISTAS·PAPP!$AD$4:$AE$334,2,0))," ",VLOOKUP(AL2724,LISTAS·PAPP!$AD$4:$AE$334,2,0))</f>
        <v xml:space="preserve"> </v>
      </c>
      <c r="AN2724" s="63"/>
      <c r="AO2724" s="64"/>
      <c r="AP2724" s="64"/>
      <c r="AQ2724" s="64"/>
      <c r="AR2724" s="64"/>
      <c r="AS2724" s="64"/>
      <c r="AT2724" s="64"/>
      <c r="AU2724" s="64"/>
      <c r="AV2724" s="64"/>
      <c r="AW2724" s="64"/>
      <c r="AX2724" s="64"/>
      <c r="AY2724" s="64"/>
      <c r="AZ2724" s="64"/>
      <c r="BA2724" s="53" t="str">
        <f t="shared" si="127"/>
        <v/>
      </c>
      <c r="BB2724" s="54" t="str">
        <f t="shared" si="128"/>
        <v/>
      </c>
      <c r="BC2724" s="55" t="str">
        <f t="shared" si="129"/>
        <v xml:space="preserve"> </v>
      </c>
    </row>
    <row r="2725" spans="1:55" x14ac:dyDescent="0.25">
      <c r="A2725" s="58"/>
      <c r="B2725" s="58"/>
      <c r="C2725" s="58"/>
      <c r="D2725" s="58"/>
      <c r="E2725" s="51" t="str">
        <f>IF(C2725&lt;&gt;"",VLOOKUP(MID(C2725,18,5),LISTAS·PAPP!$E$4:$F$76,2,0),"")</f>
        <v/>
      </c>
      <c r="F2725" s="58"/>
      <c r="G2725" s="51" t="str">
        <f>IF(F2725&lt;&gt;"",VLOOKUP(F2725,LISTAS·PAPP!$R$3:$T$221,3,0),"")</f>
        <v/>
      </c>
      <c r="H2725" s="58"/>
      <c r="I2725" s="66"/>
      <c r="J2725" s="66"/>
      <c r="K2725" s="67"/>
      <c r="L2725" s="66"/>
      <c r="M2725" s="60"/>
      <c r="N2725" s="60"/>
      <c r="O2725" s="60"/>
      <c r="P2725" s="60"/>
      <c r="Q2725" s="60"/>
      <c r="R2725" s="60"/>
      <c r="S2725" s="60"/>
      <c r="T2725" s="60"/>
      <c r="U2725" s="60"/>
      <c r="V2725" s="60"/>
      <c r="W2725" s="60"/>
      <c r="X2725" s="60"/>
      <c r="Y2725" s="52" t="str">
        <f>IF(A2725&lt;&gt;"",IF(D2725="DIRECCIÓN_DE_TRANSFERENCIAS","280 0031",VLOOKUP(C2725,LISTAS·PAPP!$C$3:$D$76,2,0)),"")</f>
        <v/>
      </c>
      <c r="Z2725" s="61"/>
      <c r="AA2725" s="62"/>
      <c r="AB2725" s="62"/>
      <c r="AC2725" s="65" t="str">
        <f>IF(D2725&lt;&gt;"",VLOOKUP(D2725,LISTAS·PAPP!$I$3:$M$16,2,0),"")</f>
        <v/>
      </c>
      <c r="AD2725" s="51" t="str">
        <f>IF(D2725&lt;&gt;"",VLOOKUP(D2725,LISTAS·PAPP!$I$3:$M$16,3,0),"")</f>
        <v/>
      </c>
      <c r="AE2725" s="52" t="str">
        <f>IF(D2725&lt;&gt;"",VLOOKUP(D2725,LISTAS·PAPP!$I$3:$M$16,4,0),"")</f>
        <v/>
      </c>
      <c r="AF2725" s="51" t="str">
        <f>IF(D2725&lt;&gt;"",VLOOKUP(D2725,LISTAS·PAPP!$I$3:$M$16,5,0),"")</f>
        <v/>
      </c>
      <c r="AG2725" s="52" t="str">
        <f>IF(AH2725&lt;&gt;"",VLOOKUP(AH2725,LISTAS·PAPP!$O$3:$P$74,2,0),"")</f>
        <v/>
      </c>
      <c r="AH2725" s="58"/>
      <c r="AI2725" s="60"/>
      <c r="AJ2725" s="51" t="str">
        <f>IF(AI2725&lt;&gt;"",VLOOKUP(AI2725,LISTAS·PAPP!$X$4:$Y$80,2,0),"")</f>
        <v/>
      </c>
      <c r="AK2725" s="58"/>
      <c r="AL2725" s="60"/>
      <c r="AM2725" s="51" t="str">
        <f>IF(ISERROR(VLOOKUP(AL2725,LISTAS·PAPP!$AD$4:$AE$334,2,0))," ",VLOOKUP(AL2725,LISTAS·PAPP!$AD$4:$AE$334,2,0))</f>
        <v xml:space="preserve"> </v>
      </c>
      <c r="AN2725" s="63"/>
      <c r="AO2725" s="64"/>
      <c r="AP2725" s="64"/>
      <c r="AQ2725" s="64"/>
      <c r="AR2725" s="64"/>
      <c r="AS2725" s="64"/>
      <c r="AT2725" s="64"/>
      <c r="AU2725" s="64"/>
      <c r="AV2725" s="64"/>
      <c r="AW2725" s="64"/>
      <c r="AX2725" s="64"/>
      <c r="AY2725" s="64"/>
      <c r="AZ2725" s="64"/>
      <c r="BA2725" s="53" t="str">
        <f t="shared" si="127"/>
        <v/>
      </c>
      <c r="BB2725" s="54" t="str">
        <f t="shared" si="128"/>
        <v/>
      </c>
      <c r="BC2725" s="55" t="str">
        <f t="shared" si="129"/>
        <v xml:space="preserve"> </v>
      </c>
    </row>
    <row r="2726" spans="1:55" x14ac:dyDescent="0.25">
      <c r="A2726" s="58"/>
      <c r="B2726" s="58"/>
      <c r="C2726" s="58"/>
      <c r="D2726" s="58"/>
      <c r="E2726" s="51" t="str">
        <f>IF(C2726&lt;&gt;"",VLOOKUP(MID(C2726,18,5),LISTAS·PAPP!$E$4:$F$76,2,0),"")</f>
        <v/>
      </c>
      <c r="F2726" s="58"/>
      <c r="G2726" s="51" t="str">
        <f>IF(F2726&lt;&gt;"",VLOOKUP(F2726,LISTAS·PAPP!$R$3:$T$221,3,0),"")</f>
        <v/>
      </c>
      <c r="H2726" s="58"/>
      <c r="I2726" s="66"/>
      <c r="J2726" s="66"/>
      <c r="K2726" s="67"/>
      <c r="L2726" s="66"/>
      <c r="M2726" s="60"/>
      <c r="N2726" s="60"/>
      <c r="O2726" s="60"/>
      <c r="P2726" s="60"/>
      <c r="Q2726" s="60"/>
      <c r="R2726" s="60"/>
      <c r="S2726" s="60"/>
      <c r="T2726" s="60"/>
      <c r="U2726" s="60"/>
      <c r="V2726" s="60"/>
      <c r="W2726" s="60"/>
      <c r="X2726" s="60"/>
      <c r="Y2726" s="52" t="str">
        <f>IF(A2726&lt;&gt;"",IF(D2726="DIRECCIÓN_DE_TRANSFERENCIAS","280 0031",VLOOKUP(C2726,LISTAS·PAPP!$C$3:$D$76,2,0)),"")</f>
        <v/>
      </c>
      <c r="Z2726" s="61"/>
      <c r="AA2726" s="62"/>
      <c r="AB2726" s="62"/>
      <c r="AC2726" s="65" t="str">
        <f>IF(D2726&lt;&gt;"",VLOOKUP(D2726,LISTAS·PAPP!$I$3:$M$16,2,0),"")</f>
        <v/>
      </c>
      <c r="AD2726" s="51" t="str">
        <f>IF(D2726&lt;&gt;"",VLOOKUP(D2726,LISTAS·PAPP!$I$3:$M$16,3,0),"")</f>
        <v/>
      </c>
      <c r="AE2726" s="52" t="str">
        <f>IF(D2726&lt;&gt;"",VLOOKUP(D2726,LISTAS·PAPP!$I$3:$M$16,4,0),"")</f>
        <v/>
      </c>
      <c r="AF2726" s="51" t="str">
        <f>IF(D2726&lt;&gt;"",VLOOKUP(D2726,LISTAS·PAPP!$I$3:$M$16,5,0),"")</f>
        <v/>
      </c>
      <c r="AG2726" s="52" t="str">
        <f>IF(AH2726&lt;&gt;"",VLOOKUP(AH2726,LISTAS·PAPP!$O$3:$P$74,2,0),"")</f>
        <v/>
      </c>
      <c r="AH2726" s="58"/>
      <c r="AI2726" s="60"/>
      <c r="AJ2726" s="51" t="str">
        <f>IF(AI2726&lt;&gt;"",VLOOKUP(AI2726,LISTAS·PAPP!$X$4:$Y$80,2,0),"")</f>
        <v/>
      </c>
      <c r="AK2726" s="58"/>
      <c r="AL2726" s="60"/>
      <c r="AM2726" s="51" t="str">
        <f>IF(ISERROR(VLOOKUP(AL2726,LISTAS·PAPP!$AD$4:$AE$334,2,0))," ",VLOOKUP(AL2726,LISTAS·PAPP!$AD$4:$AE$334,2,0))</f>
        <v xml:space="preserve"> </v>
      </c>
      <c r="AN2726" s="63"/>
      <c r="AO2726" s="64"/>
      <c r="AP2726" s="64"/>
      <c r="AQ2726" s="64"/>
      <c r="AR2726" s="64"/>
      <c r="AS2726" s="64"/>
      <c r="AT2726" s="64"/>
      <c r="AU2726" s="64"/>
      <c r="AV2726" s="64"/>
      <c r="AW2726" s="64"/>
      <c r="AX2726" s="64"/>
      <c r="AY2726" s="64"/>
      <c r="AZ2726" s="64"/>
      <c r="BA2726" s="53" t="str">
        <f t="shared" si="127"/>
        <v/>
      </c>
      <c r="BB2726" s="54" t="str">
        <f t="shared" si="128"/>
        <v/>
      </c>
      <c r="BC2726" s="55" t="str">
        <f t="shared" si="129"/>
        <v xml:space="preserve"> </v>
      </c>
    </row>
    <row r="2727" spans="1:55" x14ac:dyDescent="0.25">
      <c r="A2727" s="58"/>
      <c r="B2727" s="58"/>
      <c r="C2727" s="58"/>
      <c r="D2727" s="58"/>
      <c r="E2727" s="51" t="str">
        <f>IF(C2727&lt;&gt;"",VLOOKUP(MID(C2727,18,5),LISTAS·PAPP!$E$4:$F$76,2,0),"")</f>
        <v/>
      </c>
      <c r="F2727" s="58"/>
      <c r="G2727" s="51" t="str">
        <f>IF(F2727&lt;&gt;"",VLOOKUP(F2727,LISTAS·PAPP!$R$3:$T$221,3,0),"")</f>
        <v/>
      </c>
      <c r="H2727" s="58"/>
      <c r="I2727" s="66"/>
      <c r="J2727" s="66"/>
      <c r="K2727" s="67"/>
      <c r="L2727" s="66"/>
      <c r="M2727" s="60"/>
      <c r="N2727" s="60"/>
      <c r="O2727" s="60"/>
      <c r="P2727" s="60"/>
      <c r="Q2727" s="60"/>
      <c r="R2727" s="60"/>
      <c r="S2727" s="60"/>
      <c r="T2727" s="60"/>
      <c r="U2727" s="60"/>
      <c r="V2727" s="60"/>
      <c r="W2727" s="60"/>
      <c r="X2727" s="60"/>
      <c r="Y2727" s="52" t="str">
        <f>IF(A2727&lt;&gt;"",IF(D2727="DIRECCIÓN_DE_TRANSFERENCIAS","280 0031",VLOOKUP(C2727,LISTAS·PAPP!$C$3:$D$76,2,0)),"")</f>
        <v/>
      </c>
      <c r="Z2727" s="61"/>
      <c r="AA2727" s="62"/>
      <c r="AB2727" s="62"/>
      <c r="AC2727" s="65" t="str">
        <f>IF(D2727&lt;&gt;"",VLOOKUP(D2727,LISTAS·PAPP!$I$3:$M$16,2,0),"")</f>
        <v/>
      </c>
      <c r="AD2727" s="51" t="str">
        <f>IF(D2727&lt;&gt;"",VLOOKUP(D2727,LISTAS·PAPP!$I$3:$M$16,3,0),"")</f>
        <v/>
      </c>
      <c r="AE2727" s="52" t="str">
        <f>IF(D2727&lt;&gt;"",VLOOKUP(D2727,LISTAS·PAPP!$I$3:$M$16,4,0),"")</f>
        <v/>
      </c>
      <c r="AF2727" s="51" t="str">
        <f>IF(D2727&lt;&gt;"",VLOOKUP(D2727,LISTAS·PAPP!$I$3:$M$16,5,0),"")</f>
        <v/>
      </c>
      <c r="AG2727" s="52" t="str">
        <f>IF(AH2727&lt;&gt;"",VLOOKUP(AH2727,LISTAS·PAPP!$O$3:$P$74,2,0),"")</f>
        <v/>
      </c>
      <c r="AH2727" s="58"/>
      <c r="AI2727" s="60"/>
      <c r="AJ2727" s="51" t="str">
        <f>IF(AI2727&lt;&gt;"",VLOOKUP(AI2727,LISTAS·PAPP!$X$4:$Y$80,2,0),"")</f>
        <v/>
      </c>
      <c r="AK2727" s="58"/>
      <c r="AL2727" s="60"/>
      <c r="AM2727" s="51" t="str">
        <f>IF(ISERROR(VLOOKUP(AL2727,LISTAS·PAPP!$AD$4:$AE$334,2,0))," ",VLOOKUP(AL2727,LISTAS·PAPP!$AD$4:$AE$334,2,0))</f>
        <v xml:space="preserve"> </v>
      </c>
      <c r="AN2727" s="63"/>
      <c r="AO2727" s="64"/>
      <c r="AP2727" s="64"/>
      <c r="AQ2727" s="64"/>
      <c r="AR2727" s="64"/>
      <c r="AS2727" s="64"/>
      <c r="AT2727" s="64"/>
      <c r="AU2727" s="64"/>
      <c r="AV2727" s="64"/>
      <c r="AW2727" s="64"/>
      <c r="AX2727" s="64"/>
      <c r="AY2727" s="64"/>
      <c r="AZ2727" s="64"/>
      <c r="BA2727" s="53" t="str">
        <f t="shared" si="127"/>
        <v/>
      </c>
      <c r="BB2727" s="54" t="str">
        <f t="shared" si="128"/>
        <v/>
      </c>
      <c r="BC2727" s="55" t="str">
        <f t="shared" si="129"/>
        <v xml:space="preserve"> </v>
      </c>
    </row>
    <row r="2728" spans="1:55" x14ac:dyDescent="0.25">
      <c r="A2728" s="58"/>
      <c r="B2728" s="58"/>
      <c r="C2728" s="58"/>
      <c r="D2728" s="58"/>
      <c r="E2728" s="51" t="str">
        <f>IF(C2728&lt;&gt;"",VLOOKUP(MID(C2728,18,5),LISTAS·PAPP!$E$4:$F$76,2,0),"")</f>
        <v/>
      </c>
      <c r="F2728" s="58"/>
      <c r="G2728" s="51" t="str">
        <f>IF(F2728&lt;&gt;"",VLOOKUP(F2728,LISTAS·PAPP!$R$3:$T$221,3,0),"")</f>
        <v/>
      </c>
      <c r="H2728" s="58"/>
      <c r="I2728" s="66"/>
      <c r="J2728" s="66"/>
      <c r="K2728" s="67"/>
      <c r="L2728" s="66"/>
      <c r="M2728" s="60"/>
      <c r="N2728" s="60"/>
      <c r="O2728" s="60"/>
      <c r="P2728" s="60"/>
      <c r="Q2728" s="60"/>
      <c r="R2728" s="60"/>
      <c r="S2728" s="60"/>
      <c r="T2728" s="60"/>
      <c r="U2728" s="60"/>
      <c r="V2728" s="60"/>
      <c r="W2728" s="60"/>
      <c r="X2728" s="60"/>
      <c r="Y2728" s="52" t="str">
        <f>IF(A2728&lt;&gt;"",IF(D2728="DIRECCIÓN_DE_TRANSFERENCIAS","280 0031",VLOOKUP(C2728,LISTAS·PAPP!$C$3:$D$76,2,0)),"")</f>
        <v/>
      </c>
      <c r="Z2728" s="61"/>
      <c r="AA2728" s="62"/>
      <c r="AB2728" s="62"/>
      <c r="AC2728" s="65" t="str">
        <f>IF(D2728&lt;&gt;"",VLOOKUP(D2728,LISTAS·PAPP!$I$3:$M$16,2,0),"")</f>
        <v/>
      </c>
      <c r="AD2728" s="51" t="str">
        <f>IF(D2728&lt;&gt;"",VLOOKUP(D2728,LISTAS·PAPP!$I$3:$M$16,3,0),"")</f>
        <v/>
      </c>
      <c r="AE2728" s="52" t="str">
        <f>IF(D2728&lt;&gt;"",VLOOKUP(D2728,LISTAS·PAPP!$I$3:$M$16,4,0),"")</f>
        <v/>
      </c>
      <c r="AF2728" s="51" t="str">
        <f>IF(D2728&lt;&gt;"",VLOOKUP(D2728,LISTAS·PAPP!$I$3:$M$16,5,0),"")</f>
        <v/>
      </c>
      <c r="AG2728" s="52" t="str">
        <f>IF(AH2728&lt;&gt;"",VLOOKUP(AH2728,LISTAS·PAPP!$O$3:$P$74,2,0),"")</f>
        <v/>
      </c>
      <c r="AH2728" s="58"/>
      <c r="AI2728" s="60"/>
      <c r="AJ2728" s="51" t="str">
        <f>IF(AI2728&lt;&gt;"",VLOOKUP(AI2728,LISTAS·PAPP!$X$4:$Y$80,2,0),"")</f>
        <v/>
      </c>
      <c r="AK2728" s="58"/>
      <c r="AL2728" s="60"/>
      <c r="AM2728" s="51" t="str">
        <f>IF(ISERROR(VLOOKUP(AL2728,LISTAS·PAPP!$AD$4:$AE$334,2,0))," ",VLOOKUP(AL2728,LISTAS·PAPP!$AD$4:$AE$334,2,0))</f>
        <v xml:space="preserve"> </v>
      </c>
      <c r="AN2728" s="63"/>
      <c r="AO2728" s="64"/>
      <c r="AP2728" s="64"/>
      <c r="AQ2728" s="64"/>
      <c r="AR2728" s="64"/>
      <c r="AS2728" s="64"/>
      <c r="AT2728" s="64"/>
      <c r="AU2728" s="64"/>
      <c r="AV2728" s="64"/>
      <c r="AW2728" s="64"/>
      <c r="AX2728" s="64"/>
      <c r="AY2728" s="64"/>
      <c r="AZ2728" s="64"/>
      <c r="BA2728" s="53" t="str">
        <f t="shared" si="127"/>
        <v/>
      </c>
      <c r="BB2728" s="54" t="str">
        <f t="shared" si="128"/>
        <v/>
      </c>
      <c r="BC2728" s="55" t="str">
        <f t="shared" si="129"/>
        <v xml:space="preserve"> </v>
      </c>
    </row>
    <row r="2729" spans="1:55" x14ac:dyDescent="0.25">
      <c r="A2729" s="58"/>
      <c r="B2729" s="58"/>
      <c r="C2729" s="58"/>
      <c r="D2729" s="58"/>
      <c r="E2729" s="51" t="str">
        <f>IF(C2729&lt;&gt;"",VLOOKUP(MID(C2729,18,5),LISTAS·PAPP!$E$4:$F$76,2,0),"")</f>
        <v/>
      </c>
      <c r="F2729" s="58"/>
      <c r="G2729" s="51" t="str">
        <f>IF(F2729&lt;&gt;"",VLOOKUP(F2729,LISTAS·PAPP!$R$3:$T$221,3,0),"")</f>
        <v/>
      </c>
      <c r="H2729" s="58"/>
      <c r="I2729" s="66"/>
      <c r="J2729" s="66"/>
      <c r="K2729" s="67"/>
      <c r="L2729" s="66"/>
      <c r="M2729" s="60"/>
      <c r="N2729" s="60"/>
      <c r="O2729" s="60"/>
      <c r="P2729" s="60"/>
      <c r="Q2729" s="60"/>
      <c r="R2729" s="60"/>
      <c r="S2729" s="60"/>
      <c r="T2729" s="60"/>
      <c r="U2729" s="60"/>
      <c r="V2729" s="60"/>
      <c r="W2729" s="60"/>
      <c r="X2729" s="60"/>
      <c r="Y2729" s="52" t="str">
        <f>IF(A2729&lt;&gt;"",IF(D2729="DIRECCIÓN_DE_TRANSFERENCIAS","280 0031",VLOOKUP(C2729,LISTAS·PAPP!$C$3:$D$76,2,0)),"")</f>
        <v/>
      </c>
      <c r="Z2729" s="61"/>
      <c r="AA2729" s="62"/>
      <c r="AB2729" s="62"/>
      <c r="AC2729" s="65" t="str">
        <f>IF(D2729&lt;&gt;"",VLOOKUP(D2729,LISTAS·PAPP!$I$3:$M$16,2,0),"")</f>
        <v/>
      </c>
      <c r="AD2729" s="51" t="str">
        <f>IF(D2729&lt;&gt;"",VLOOKUP(D2729,LISTAS·PAPP!$I$3:$M$16,3,0),"")</f>
        <v/>
      </c>
      <c r="AE2729" s="52" t="str">
        <f>IF(D2729&lt;&gt;"",VLOOKUP(D2729,LISTAS·PAPP!$I$3:$M$16,4,0),"")</f>
        <v/>
      </c>
      <c r="AF2729" s="51" t="str">
        <f>IF(D2729&lt;&gt;"",VLOOKUP(D2729,LISTAS·PAPP!$I$3:$M$16,5,0),"")</f>
        <v/>
      </c>
      <c r="AG2729" s="52" t="str">
        <f>IF(AH2729&lt;&gt;"",VLOOKUP(AH2729,LISTAS·PAPP!$O$3:$P$74,2,0),"")</f>
        <v/>
      </c>
      <c r="AH2729" s="58"/>
      <c r="AI2729" s="60"/>
      <c r="AJ2729" s="51" t="str">
        <f>IF(AI2729&lt;&gt;"",VLOOKUP(AI2729,LISTAS·PAPP!$X$4:$Y$80,2,0),"")</f>
        <v/>
      </c>
      <c r="AK2729" s="58"/>
      <c r="AL2729" s="60"/>
      <c r="AM2729" s="51" t="str">
        <f>IF(ISERROR(VLOOKUP(AL2729,LISTAS·PAPP!$AD$4:$AE$334,2,0))," ",VLOOKUP(AL2729,LISTAS·PAPP!$AD$4:$AE$334,2,0))</f>
        <v xml:space="preserve"> </v>
      </c>
      <c r="AN2729" s="63"/>
      <c r="AO2729" s="64"/>
      <c r="AP2729" s="64"/>
      <c r="AQ2729" s="64"/>
      <c r="AR2729" s="64"/>
      <c r="AS2729" s="64"/>
      <c r="AT2729" s="64"/>
      <c r="AU2729" s="64"/>
      <c r="AV2729" s="64"/>
      <c r="AW2729" s="64"/>
      <c r="AX2729" s="64"/>
      <c r="AY2729" s="64"/>
      <c r="AZ2729" s="64"/>
      <c r="BA2729" s="53" t="str">
        <f t="shared" si="127"/>
        <v/>
      </c>
      <c r="BB2729" s="54" t="str">
        <f t="shared" si="128"/>
        <v/>
      </c>
      <c r="BC2729" s="55" t="str">
        <f t="shared" si="129"/>
        <v xml:space="preserve"> </v>
      </c>
    </row>
    <row r="2730" spans="1:55" x14ac:dyDescent="0.25">
      <c r="A2730" s="58"/>
      <c r="B2730" s="58"/>
      <c r="C2730" s="58"/>
      <c r="D2730" s="58"/>
      <c r="E2730" s="51" t="str">
        <f>IF(C2730&lt;&gt;"",VLOOKUP(MID(C2730,18,5),LISTAS·PAPP!$E$4:$F$76,2,0),"")</f>
        <v/>
      </c>
      <c r="F2730" s="58"/>
      <c r="G2730" s="51" t="str">
        <f>IF(F2730&lt;&gt;"",VLOOKUP(F2730,LISTAS·PAPP!$R$3:$T$221,3,0),"")</f>
        <v/>
      </c>
      <c r="H2730" s="58"/>
      <c r="I2730" s="66"/>
      <c r="J2730" s="66"/>
      <c r="K2730" s="67"/>
      <c r="L2730" s="66"/>
      <c r="M2730" s="60"/>
      <c r="N2730" s="60"/>
      <c r="O2730" s="60"/>
      <c r="P2730" s="60"/>
      <c r="Q2730" s="60"/>
      <c r="R2730" s="60"/>
      <c r="S2730" s="60"/>
      <c r="T2730" s="60"/>
      <c r="U2730" s="60"/>
      <c r="V2730" s="60"/>
      <c r="W2730" s="60"/>
      <c r="X2730" s="60"/>
      <c r="Y2730" s="52" t="str">
        <f>IF(A2730&lt;&gt;"",IF(D2730="DIRECCIÓN_DE_TRANSFERENCIAS","280 0031",VLOOKUP(C2730,LISTAS·PAPP!$C$3:$D$76,2,0)),"")</f>
        <v/>
      </c>
      <c r="Z2730" s="61"/>
      <c r="AA2730" s="62"/>
      <c r="AB2730" s="62"/>
      <c r="AC2730" s="65" t="str">
        <f>IF(D2730&lt;&gt;"",VLOOKUP(D2730,LISTAS·PAPP!$I$3:$M$16,2,0),"")</f>
        <v/>
      </c>
      <c r="AD2730" s="51" t="str">
        <f>IF(D2730&lt;&gt;"",VLOOKUP(D2730,LISTAS·PAPP!$I$3:$M$16,3,0),"")</f>
        <v/>
      </c>
      <c r="AE2730" s="52" t="str">
        <f>IF(D2730&lt;&gt;"",VLOOKUP(D2730,LISTAS·PAPP!$I$3:$M$16,4,0),"")</f>
        <v/>
      </c>
      <c r="AF2730" s="51" t="str">
        <f>IF(D2730&lt;&gt;"",VLOOKUP(D2730,LISTAS·PAPP!$I$3:$M$16,5,0),"")</f>
        <v/>
      </c>
      <c r="AG2730" s="52" t="str">
        <f>IF(AH2730&lt;&gt;"",VLOOKUP(AH2730,LISTAS·PAPP!$O$3:$P$74,2,0),"")</f>
        <v/>
      </c>
      <c r="AH2730" s="58"/>
      <c r="AI2730" s="60"/>
      <c r="AJ2730" s="51" t="str">
        <f>IF(AI2730&lt;&gt;"",VLOOKUP(AI2730,LISTAS·PAPP!$X$4:$Y$80,2,0),"")</f>
        <v/>
      </c>
      <c r="AK2730" s="58"/>
      <c r="AL2730" s="60"/>
      <c r="AM2730" s="51" t="str">
        <f>IF(ISERROR(VLOOKUP(AL2730,LISTAS·PAPP!$AD$4:$AE$334,2,0))," ",VLOOKUP(AL2730,LISTAS·PAPP!$AD$4:$AE$334,2,0))</f>
        <v xml:space="preserve"> </v>
      </c>
      <c r="AN2730" s="63"/>
      <c r="AO2730" s="64"/>
      <c r="AP2730" s="64"/>
      <c r="AQ2730" s="64"/>
      <c r="AR2730" s="64"/>
      <c r="AS2730" s="64"/>
      <c r="AT2730" s="64"/>
      <c r="AU2730" s="64"/>
      <c r="AV2730" s="64"/>
      <c r="AW2730" s="64"/>
      <c r="AX2730" s="64"/>
      <c r="AY2730" s="64"/>
      <c r="AZ2730" s="64"/>
      <c r="BA2730" s="53" t="str">
        <f t="shared" si="127"/>
        <v/>
      </c>
      <c r="BB2730" s="54" t="str">
        <f t="shared" si="128"/>
        <v/>
      </c>
      <c r="BC2730" s="55" t="str">
        <f t="shared" si="129"/>
        <v xml:space="preserve"> </v>
      </c>
    </row>
    <row r="2731" spans="1:55" x14ac:dyDescent="0.25">
      <c r="A2731" s="58"/>
      <c r="B2731" s="58"/>
      <c r="C2731" s="58"/>
      <c r="D2731" s="58"/>
      <c r="E2731" s="51" t="str">
        <f>IF(C2731&lt;&gt;"",VLOOKUP(MID(C2731,18,5),LISTAS·PAPP!$E$4:$F$76,2,0),"")</f>
        <v/>
      </c>
      <c r="F2731" s="58"/>
      <c r="G2731" s="51" t="str">
        <f>IF(F2731&lt;&gt;"",VLOOKUP(F2731,LISTAS·PAPP!$R$3:$T$221,3,0),"")</f>
        <v/>
      </c>
      <c r="H2731" s="58"/>
      <c r="I2731" s="66"/>
      <c r="J2731" s="66"/>
      <c r="K2731" s="67"/>
      <c r="L2731" s="66"/>
      <c r="M2731" s="60"/>
      <c r="N2731" s="60"/>
      <c r="O2731" s="60"/>
      <c r="P2731" s="60"/>
      <c r="Q2731" s="60"/>
      <c r="R2731" s="60"/>
      <c r="S2731" s="60"/>
      <c r="T2731" s="60"/>
      <c r="U2731" s="60"/>
      <c r="V2731" s="60"/>
      <c r="W2731" s="60"/>
      <c r="X2731" s="60"/>
      <c r="Y2731" s="52" t="str">
        <f>IF(A2731&lt;&gt;"",IF(D2731="DIRECCIÓN_DE_TRANSFERENCIAS","280 0031",VLOOKUP(C2731,LISTAS·PAPP!$C$3:$D$76,2,0)),"")</f>
        <v/>
      </c>
      <c r="Z2731" s="61"/>
      <c r="AA2731" s="62"/>
      <c r="AB2731" s="62"/>
      <c r="AC2731" s="65" t="str">
        <f>IF(D2731&lt;&gt;"",VLOOKUP(D2731,LISTAS·PAPP!$I$3:$M$16,2,0),"")</f>
        <v/>
      </c>
      <c r="AD2731" s="51" t="str">
        <f>IF(D2731&lt;&gt;"",VLOOKUP(D2731,LISTAS·PAPP!$I$3:$M$16,3,0),"")</f>
        <v/>
      </c>
      <c r="AE2731" s="52" t="str">
        <f>IF(D2731&lt;&gt;"",VLOOKUP(D2731,LISTAS·PAPP!$I$3:$M$16,4,0),"")</f>
        <v/>
      </c>
      <c r="AF2731" s="51" t="str">
        <f>IF(D2731&lt;&gt;"",VLOOKUP(D2731,LISTAS·PAPP!$I$3:$M$16,5,0),"")</f>
        <v/>
      </c>
      <c r="AG2731" s="52" t="str">
        <f>IF(AH2731&lt;&gt;"",VLOOKUP(AH2731,LISTAS·PAPP!$O$3:$P$74,2,0),"")</f>
        <v/>
      </c>
      <c r="AH2731" s="58"/>
      <c r="AI2731" s="60"/>
      <c r="AJ2731" s="51" t="str">
        <f>IF(AI2731&lt;&gt;"",VLOOKUP(AI2731,LISTAS·PAPP!$X$4:$Y$80,2,0),"")</f>
        <v/>
      </c>
      <c r="AK2731" s="58"/>
      <c r="AL2731" s="60"/>
      <c r="AM2731" s="51" t="str">
        <f>IF(ISERROR(VLOOKUP(AL2731,LISTAS·PAPP!$AD$4:$AE$334,2,0))," ",VLOOKUP(AL2731,LISTAS·PAPP!$AD$4:$AE$334,2,0))</f>
        <v xml:space="preserve"> </v>
      </c>
      <c r="AN2731" s="63"/>
      <c r="AO2731" s="64"/>
      <c r="AP2731" s="64"/>
      <c r="AQ2731" s="64"/>
      <c r="AR2731" s="64"/>
      <c r="AS2731" s="64"/>
      <c r="AT2731" s="64"/>
      <c r="AU2731" s="64"/>
      <c r="AV2731" s="64"/>
      <c r="AW2731" s="64"/>
      <c r="AX2731" s="64"/>
      <c r="AY2731" s="64"/>
      <c r="AZ2731" s="64"/>
      <c r="BA2731" s="53" t="str">
        <f t="shared" si="127"/>
        <v/>
      </c>
      <c r="BB2731" s="54" t="str">
        <f t="shared" si="128"/>
        <v/>
      </c>
      <c r="BC2731" s="55" t="str">
        <f t="shared" si="129"/>
        <v xml:space="preserve"> </v>
      </c>
    </row>
    <row r="2732" spans="1:55" x14ac:dyDescent="0.25">
      <c r="A2732" s="58"/>
      <c r="B2732" s="58"/>
      <c r="C2732" s="58"/>
      <c r="D2732" s="58"/>
      <c r="E2732" s="51" t="str">
        <f>IF(C2732&lt;&gt;"",VLOOKUP(MID(C2732,18,5),LISTAS·PAPP!$E$4:$F$76,2,0),"")</f>
        <v/>
      </c>
      <c r="F2732" s="58"/>
      <c r="G2732" s="51" t="str">
        <f>IF(F2732&lt;&gt;"",VLOOKUP(F2732,LISTAS·PAPP!$R$3:$T$221,3,0),"")</f>
        <v/>
      </c>
      <c r="H2732" s="58"/>
      <c r="I2732" s="66"/>
      <c r="J2732" s="66"/>
      <c r="K2732" s="67"/>
      <c r="L2732" s="66"/>
      <c r="M2732" s="60"/>
      <c r="N2732" s="60"/>
      <c r="O2732" s="60"/>
      <c r="P2732" s="60"/>
      <c r="Q2732" s="60"/>
      <c r="R2732" s="60"/>
      <c r="S2732" s="60"/>
      <c r="T2732" s="60"/>
      <c r="U2732" s="60"/>
      <c r="V2732" s="60"/>
      <c r="W2732" s="60"/>
      <c r="X2732" s="60"/>
      <c r="Y2732" s="52" t="str">
        <f>IF(A2732&lt;&gt;"",IF(D2732="DIRECCIÓN_DE_TRANSFERENCIAS","280 0031",VLOOKUP(C2732,LISTAS·PAPP!$C$3:$D$76,2,0)),"")</f>
        <v/>
      </c>
      <c r="Z2732" s="61"/>
      <c r="AA2732" s="62"/>
      <c r="AB2732" s="62"/>
      <c r="AC2732" s="65" t="str">
        <f>IF(D2732&lt;&gt;"",VLOOKUP(D2732,LISTAS·PAPP!$I$3:$M$16,2,0),"")</f>
        <v/>
      </c>
      <c r="AD2732" s="51" t="str">
        <f>IF(D2732&lt;&gt;"",VLOOKUP(D2732,LISTAS·PAPP!$I$3:$M$16,3,0),"")</f>
        <v/>
      </c>
      <c r="AE2732" s="52" t="str">
        <f>IF(D2732&lt;&gt;"",VLOOKUP(D2732,LISTAS·PAPP!$I$3:$M$16,4,0),"")</f>
        <v/>
      </c>
      <c r="AF2732" s="51" t="str">
        <f>IF(D2732&lt;&gt;"",VLOOKUP(D2732,LISTAS·PAPP!$I$3:$M$16,5,0),"")</f>
        <v/>
      </c>
      <c r="AG2732" s="52" t="str">
        <f>IF(AH2732&lt;&gt;"",VLOOKUP(AH2732,LISTAS·PAPP!$O$3:$P$74,2,0),"")</f>
        <v/>
      </c>
      <c r="AH2732" s="58"/>
      <c r="AI2732" s="60"/>
      <c r="AJ2732" s="51" t="str">
        <f>IF(AI2732&lt;&gt;"",VLOOKUP(AI2732,LISTAS·PAPP!$X$4:$Y$80,2,0),"")</f>
        <v/>
      </c>
      <c r="AK2732" s="58"/>
      <c r="AL2732" s="60"/>
      <c r="AM2732" s="51" t="str">
        <f>IF(ISERROR(VLOOKUP(AL2732,LISTAS·PAPP!$AD$4:$AE$334,2,0))," ",VLOOKUP(AL2732,LISTAS·PAPP!$AD$4:$AE$334,2,0))</f>
        <v xml:space="preserve"> </v>
      </c>
      <c r="AN2732" s="63"/>
      <c r="AO2732" s="64"/>
      <c r="AP2732" s="64"/>
      <c r="AQ2732" s="64"/>
      <c r="AR2732" s="64"/>
      <c r="AS2732" s="64"/>
      <c r="AT2732" s="64"/>
      <c r="AU2732" s="64"/>
      <c r="AV2732" s="64"/>
      <c r="AW2732" s="64"/>
      <c r="AX2732" s="64"/>
      <c r="AY2732" s="64"/>
      <c r="AZ2732" s="64"/>
      <c r="BA2732" s="53" t="str">
        <f t="shared" si="127"/>
        <v/>
      </c>
      <c r="BB2732" s="54" t="str">
        <f t="shared" si="128"/>
        <v/>
      </c>
      <c r="BC2732" s="55" t="str">
        <f t="shared" si="129"/>
        <v xml:space="preserve"> </v>
      </c>
    </row>
    <row r="2733" spans="1:55" x14ac:dyDescent="0.25">
      <c r="A2733" s="58"/>
      <c r="B2733" s="58"/>
      <c r="C2733" s="58"/>
      <c r="D2733" s="58"/>
      <c r="E2733" s="51" t="str">
        <f>IF(C2733&lt;&gt;"",VLOOKUP(MID(C2733,18,5),LISTAS·PAPP!$E$4:$F$76,2,0),"")</f>
        <v/>
      </c>
      <c r="F2733" s="58"/>
      <c r="G2733" s="51" t="str">
        <f>IF(F2733&lt;&gt;"",VLOOKUP(F2733,LISTAS·PAPP!$R$3:$T$221,3,0),"")</f>
        <v/>
      </c>
      <c r="H2733" s="58"/>
      <c r="I2733" s="66"/>
      <c r="J2733" s="66"/>
      <c r="K2733" s="67"/>
      <c r="L2733" s="66"/>
      <c r="M2733" s="60"/>
      <c r="N2733" s="60"/>
      <c r="O2733" s="60"/>
      <c r="P2733" s="60"/>
      <c r="Q2733" s="60"/>
      <c r="R2733" s="60"/>
      <c r="S2733" s="60"/>
      <c r="T2733" s="60"/>
      <c r="U2733" s="60"/>
      <c r="V2733" s="60"/>
      <c r="W2733" s="60"/>
      <c r="X2733" s="60"/>
      <c r="Y2733" s="52" t="str">
        <f>IF(A2733&lt;&gt;"",IF(D2733="DIRECCIÓN_DE_TRANSFERENCIAS","280 0031",VLOOKUP(C2733,LISTAS·PAPP!$C$3:$D$76,2,0)),"")</f>
        <v/>
      </c>
      <c r="Z2733" s="61"/>
      <c r="AA2733" s="62"/>
      <c r="AB2733" s="62"/>
      <c r="AC2733" s="65" t="str">
        <f>IF(D2733&lt;&gt;"",VLOOKUP(D2733,LISTAS·PAPP!$I$3:$M$16,2,0),"")</f>
        <v/>
      </c>
      <c r="AD2733" s="51" t="str">
        <f>IF(D2733&lt;&gt;"",VLOOKUP(D2733,LISTAS·PAPP!$I$3:$M$16,3,0),"")</f>
        <v/>
      </c>
      <c r="AE2733" s="52" t="str">
        <f>IF(D2733&lt;&gt;"",VLOOKUP(D2733,LISTAS·PAPP!$I$3:$M$16,4,0),"")</f>
        <v/>
      </c>
      <c r="AF2733" s="51" t="str">
        <f>IF(D2733&lt;&gt;"",VLOOKUP(D2733,LISTAS·PAPP!$I$3:$M$16,5,0),"")</f>
        <v/>
      </c>
      <c r="AG2733" s="52" t="str">
        <f>IF(AH2733&lt;&gt;"",VLOOKUP(AH2733,LISTAS·PAPP!$O$3:$P$74,2,0),"")</f>
        <v/>
      </c>
      <c r="AH2733" s="58"/>
      <c r="AI2733" s="60"/>
      <c r="AJ2733" s="51" t="str">
        <f>IF(AI2733&lt;&gt;"",VLOOKUP(AI2733,LISTAS·PAPP!$X$4:$Y$80,2,0),"")</f>
        <v/>
      </c>
      <c r="AK2733" s="58"/>
      <c r="AL2733" s="60"/>
      <c r="AM2733" s="51" t="str">
        <f>IF(ISERROR(VLOOKUP(AL2733,LISTAS·PAPP!$AD$4:$AE$334,2,0))," ",VLOOKUP(AL2733,LISTAS·PAPP!$AD$4:$AE$334,2,0))</f>
        <v xml:space="preserve"> </v>
      </c>
      <c r="AN2733" s="63"/>
      <c r="AO2733" s="64"/>
      <c r="AP2733" s="64"/>
      <c r="AQ2733" s="64"/>
      <c r="AR2733" s="64"/>
      <c r="AS2733" s="64"/>
      <c r="AT2733" s="64"/>
      <c r="AU2733" s="64"/>
      <c r="AV2733" s="64"/>
      <c r="AW2733" s="64"/>
      <c r="AX2733" s="64"/>
      <c r="AY2733" s="64"/>
      <c r="AZ2733" s="64"/>
      <c r="BA2733" s="53" t="str">
        <f t="shared" si="127"/>
        <v/>
      </c>
      <c r="BB2733" s="54" t="str">
        <f t="shared" si="128"/>
        <v/>
      </c>
      <c r="BC2733" s="55" t="str">
        <f t="shared" si="129"/>
        <v xml:space="preserve"> </v>
      </c>
    </row>
    <row r="2734" spans="1:55" x14ac:dyDescent="0.25">
      <c r="A2734" s="58"/>
      <c r="B2734" s="58"/>
      <c r="C2734" s="58"/>
      <c r="D2734" s="58"/>
      <c r="E2734" s="51" t="str">
        <f>IF(C2734&lt;&gt;"",VLOOKUP(MID(C2734,18,5),LISTAS·PAPP!$E$4:$F$76,2,0),"")</f>
        <v/>
      </c>
      <c r="F2734" s="58"/>
      <c r="G2734" s="51" t="str">
        <f>IF(F2734&lt;&gt;"",VLOOKUP(F2734,LISTAS·PAPP!$R$3:$T$221,3,0),"")</f>
        <v/>
      </c>
      <c r="H2734" s="58"/>
      <c r="I2734" s="66"/>
      <c r="J2734" s="66"/>
      <c r="K2734" s="67"/>
      <c r="L2734" s="66"/>
      <c r="M2734" s="60"/>
      <c r="N2734" s="60"/>
      <c r="O2734" s="60"/>
      <c r="P2734" s="60"/>
      <c r="Q2734" s="60"/>
      <c r="R2734" s="60"/>
      <c r="S2734" s="60"/>
      <c r="T2734" s="60"/>
      <c r="U2734" s="60"/>
      <c r="V2734" s="60"/>
      <c r="W2734" s="60"/>
      <c r="X2734" s="60"/>
      <c r="Y2734" s="52" t="str">
        <f>IF(A2734&lt;&gt;"",IF(D2734="DIRECCIÓN_DE_TRANSFERENCIAS","280 0031",VLOOKUP(C2734,LISTAS·PAPP!$C$3:$D$76,2,0)),"")</f>
        <v/>
      </c>
      <c r="Z2734" s="61"/>
      <c r="AA2734" s="62"/>
      <c r="AB2734" s="62"/>
      <c r="AC2734" s="65" t="str">
        <f>IF(D2734&lt;&gt;"",VLOOKUP(D2734,LISTAS·PAPP!$I$3:$M$16,2,0),"")</f>
        <v/>
      </c>
      <c r="AD2734" s="51" t="str">
        <f>IF(D2734&lt;&gt;"",VLOOKUP(D2734,LISTAS·PAPP!$I$3:$M$16,3,0),"")</f>
        <v/>
      </c>
      <c r="AE2734" s="52" t="str">
        <f>IF(D2734&lt;&gt;"",VLOOKUP(D2734,LISTAS·PAPP!$I$3:$M$16,4,0),"")</f>
        <v/>
      </c>
      <c r="AF2734" s="51" t="str">
        <f>IF(D2734&lt;&gt;"",VLOOKUP(D2734,LISTAS·PAPP!$I$3:$M$16,5,0),"")</f>
        <v/>
      </c>
      <c r="AG2734" s="52" t="str">
        <f>IF(AH2734&lt;&gt;"",VLOOKUP(AH2734,LISTAS·PAPP!$O$3:$P$74,2,0),"")</f>
        <v/>
      </c>
      <c r="AH2734" s="58"/>
      <c r="AI2734" s="60"/>
      <c r="AJ2734" s="51" t="str">
        <f>IF(AI2734&lt;&gt;"",VLOOKUP(AI2734,LISTAS·PAPP!$X$4:$Y$80,2,0),"")</f>
        <v/>
      </c>
      <c r="AK2734" s="58"/>
      <c r="AL2734" s="60"/>
      <c r="AM2734" s="51" t="str">
        <f>IF(ISERROR(VLOOKUP(AL2734,LISTAS·PAPP!$AD$4:$AE$334,2,0))," ",VLOOKUP(AL2734,LISTAS·PAPP!$AD$4:$AE$334,2,0))</f>
        <v xml:space="preserve"> </v>
      </c>
      <c r="AN2734" s="63"/>
      <c r="AO2734" s="64"/>
      <c r="AP2734" s="64"/>
      <c r="AQ2734" s="64"/>
      <c r="AR2734" s="64"/>
      <c r="AS2734" s="64"/>
      <c r="AT2734" s="64"/>
      <c r="AU2734" s="64"/>
      <c r="AV2734" s="64"/>
      <c r="AW2734" s="64"/>
      <c r="AX2734" s="64"/>
      <c r="AY2734" s="64"/>
      <c r="AZ2734" s="64"/>
      <c r="BA2734" s="53" t="str">
        <f t="shared" si="127"/>
        <v/>
      </c>
      <c r="BB2734" s="54" t="str">
        <f t="shared" si="128"/>
        <v/>
      </c>
      <c r="BC2734" s="55" t="str">
        <f t="shared" si="129"/>
        <v xml:space="preserve"> </v>
      </c>
    </row>
    <row r="2735" spans="1:55" x14ac:dyDescent="0.25">
      <c r="A2735" s="58"/>
      <c r="B2735" s="58"/>
      <c r="C2735" s="58"/>
      <c r="D2735" s="58"/>
      <c r="E2735" s="51" t="str">
        <f>IF(C2735&lt;&gt;"",VLOOKUP(MID(C2735,18,5),LISTAS·PAPP!$E$4:$F$76,2,0),"")</f>
        <v/>
      </c>
      <c r="F2735" s="58"/>
      <c r="G2735" s="51" t="str">
        <f>IF(F2735&lt;&gt;"",VLOOKUP(F2735,LISTAS·PAPP!$R$3:$T$221,3,0),"")</f>
        <v/>
      </c>
      <c r="H2735" s="58"/>
      <c r="I2735" s="66"/>
      <c r="J2735" s="66"/>
      <c r="K2735" s="67"/>
      <c r="L2735" s="66"/>
      <c r="M2735" s="60"/>
      <c r="N2735" s="60"/>
      <c r="O2735" s="60"/>
      <c r="P2735" s="60"/>
      <c r="Q2735" s="60"/>
      <c r="R2735" s="60"/>
      <c r="S2735" s="60"/>
      <c r="T2735" s="60"/>
      <c r="U2735" s="60"/>
      <c r="V2735" s="60"/>
      <c r="W2735" s="60"/>
      <c r="X2735" s="60"/>
      <c r="Y2735" s="52" t="str">
        <f>IF(A2735&lt;&gt;"",IF(D2735="DIRECCIÓN_DE_TRANSFERENCIAS","280 0031",VLOOKUP(C2735,LISTAS·PAPP!$C$3:$D$76,2,0)),"")</f>
        <v/>
      </c>
      <c r="Z2735" s="61"/>
      <c r="AA2735" s="62"/>
      <c r="AB2735" s="62"/>
      <c r="AC2735" s="65" t="str">
        <f>IF(D2735&lt;&gt;"",VLOOKUP(D2735,LISTAS·PAPP!$I$3:$M$16,2,0),"")</f>
        <v/>
      </c>
      <c r="AD2735" s="51" t="str">
        <f>IF(D2735&lt;&gt;"",VLOOKUP(D2735,LISTAS·PAPP!$I$3:$M$16,3,0),"")</f>
        <v/>
      </c>
      <c r="AE2735" s="52" t="str">
        <f>IF(D2735&lt;&gt;"",VLOOKUP(D2735,LISTAS·PAPP!$I$3:$M$16,4,0),"")</f>
        <v/>
      </c>
      <c r="AF2735" s="51" t="str">
        <f>IF(D2735&lt;&gt;"",VLOOKUP(D2735,LISTAS·PAPP!$I$3:$M$16,5,0),"")</f>
        <v/>
      </c>
      <c r="AG2735" s="52" t="str">
        <f>IF(AH2735&lt;&gt;"",VLOOKUP(AH2735,LISTAS·PAPP!$O$3:$P$74,2,0),"")</f>
        <v/>
      </c>
      <c r="AH2735" s="58"/>
      <c r="AI2735" s="60"/>
      <c r="AJ2735" s="51" t="str">
        <f>IF(AI2735&lt;&gt;"",VLOOKUP(AI2735,LISTAS·PAPP!$X$4:$Y$80,2,0),"")</f>
        <v/>
      </c>
      <c r="AK2735" s="58"/>
      <c r="AL2735" s="60"/>
      <c r="AM2735" s="51" t="str">
        <f>IF(ISERROR(VLOOKUP(AL2735,LISTAS·PAPP!$AD$4:$AE$334,2,0))," ",VLOOKUP(AL2735,LISTAS·PAPP!$AD$4:$AE$334,2,0))</f>
        <v xml:space="preserve"> </v>
      </c>
      <c r="AN2735" s="63"/>
      <c r="AO2735" s="64"/>
      <c r="AP2735" s="64"/>
      <c r="AQ2735" s="64"/>
      <c r="AR2735" s="64"/>
      <c r="AS2735" s="64"/>
      <c r="AT2735" s="64"/>
      <c r="AU2735" s="64"/>
      <c r="AV2735" s="64"/>
      <c r="AW2735" s="64"/>
      <c r="AX2735" s="64"/>
      <c r="AY2735" s="64"/>
      <c r="AZ2735" s="64"/>
      <c r="BA2735" s="53" t="str">
        <f t="shared" si="127"/>
        <v/>
      </c>
      <c r="BB2735" s="54" t="str">
        <f t="shared" si="128"/>
        <v/>
      </c>
      <c r="BC2735" s="55" t="str">
        <f t="shared" si="129"/>
        <v xml:space="preserve"> </v>
      </c>
    </row>
    <row r="2736" spans="1:55" x14ac:dyDescent="0.25">
      <c r="A2736" s="58"/>
      <c r="B2736" s="58"/>
      <c r="C2736" s="58"/>
      <c r="D2736" s="58"/>
      <c r="E2736" s="51" t="str">
        <f>IF(C2736&lt;&gt;"",VLOOKUP(MID(C2736,18,5),LISTAS·PAPP!$E$4:$F$76,2,0),"")</f>
        <v/>
      </c>
      <c r="F2736" s="58"/>
      <c r="G2736" s="51" t="str">
        <f>IF(F2736&lt;&gt;"",VLOOKUP(F2736,LISTAS·PAPP!$R$3:$T$221,3,0),"")</f>
        <v/>
      </c>
      <c r="H2736" s="58"/>
      <c r="I2736" s="66"/>
      <c r="J2736" s="66"/>
      <c r="K2736" s="67"/>
      <c r="L2736" s="66"/>
      <c r="M2736" s="60"/>
      <c r="N2736" s="60"/>
      <c r="O2736" s="60"/>
      <c r="P2736" s="60"/>
      <c r="Q2736" s="60"/>
      <c r="R2736" s="60"/>
      <c r="S2736" s="60"/>
      <c r="T2736" s="60"/>
      <c r="U2736" s="60"/>
      <c r="V2736" s="60"/>
      <c r="W2736" s="60"/>
      <c r="X2736" s="60"/>
      <c r="Y2736" s="52" t="str">
        <f>IF(A2736&lt;&gt;"",IF(D2736="DIRECCIÓN_DE_TRANSFERENCIAS","280 0031",VLOOKUP(C2736,LISTAS·PAPP!$C$3:$D$76,2,0)),"")</f>
        <v/>
      </c>
      <c r="Z2736" s="61"/>
      <c r="AA2736" s="62"/>
      <c r="AB2736" s="62"/>
      <c r="AC2736" s="65" t="str">
        <f>IF(D2736&lt;&gt;"",VLOOKUP(D2736,LISTAS·PAPP!$I$3:$M$16,2,0),"")</f>
        <v/>
      </c>
      <c r="AD2736" s="51" t="str">
        <f>IF(D2736&lt;&gt;"",VLOOKUP(D2736,LISTAS·PAPP!$I$3:$M$16,3,0),"")</f>
        <v/>
      </c>
      <c r="AE2736" s="52" t="str">
        <f>IF(D2736&lt;&gt;"",VLOOKUP(D2736,LISTAS·PAPP!$I$3:$M$16,4,0),"")</f>
        <v/>
      </c>
      <c r="AF2736" s="51" t="str">
        <f>IF(D2736&lt;&gt;"",VLOOKUP(D2736,LISTAS·PAPP!$I$3:$M$16,5,0),"")</f>
        <v/>
      </c>
      <c r="AG2736" s="52" t="str">
        <f>IF(AH2736&lt;&gt;"",VLOOKUP(AH2736,LISTAS·PAPP!$O$3:$P$74,2,0),"")</f>
        <v/>
      </c>
      <c r="AH2736" s="58"/>
      <c r="AI2736" s="60"/>
      <c r="AJ2736" s="51" t="str">
        <f>IF(AI2736&lt;&gt;"",VLOOKUP(AI2736,LISTAS·PAPP!$X$4:$Y$80,2,0),"")</f>
        <v/>
      </c>
      <c r="AK2736" s="58"/>
      <c r="AL2736" s="60"/>
      <c r="AM2736" s="51" t="str">
        <f>IF(ISERROR(VLOOKUP(AL2736,LISTAS·PAPP!$AD$4:$AE$334,2,0))," ",VLOOKUP(AL2736,LISTAS·PAPP!$AD$4:$AE$334,2,0))</f>
        <v xml:space="preserve"> </v>
      </c>
      <c r="AN2736" s="63"/>
      <c r="AO2736" s="64"/>
      <c r="AP2736" s="64"/>
      <c r="AQ2736" s="64"/>
      <c r="AR2736" s="64"/>
      <c r="AS2736" s="64"/>
      <c r="AT2736" s="64"/>
      <c r="AU2736" s="64"/>
      <c r="AV2736" s="64"/>
      <c r="AW2736" s="64"/>
      <c r="AX2736" s="64"/>
      <c r="AY2736" s="64"/>
      <c r="AZ2736" s="64"/>
      <c r="BA2736" s="53" t="str">
        <f t="shared" si="127"/>
        <v/>
      </c>
      <c r="BB2736" s="54" t="str">
        <f t="shared" si="128"/>
        <v/>
      </c>
      <c r="BC2736" s="55" t="str">
        <f t="shared" si="129"/>
        <v xml:space="preserve"> </v>
      </c>
    </row>
    <row r="2737" spans="1:55" x14ac:dyDescent="0.25">
      <c r="A2737" s="58"/>
      <c r="B2737" s="58"/>
      <c r="C2737" s="58"/>
      <c r="D2737" s="58"/>
      <c r="E2737" s="51" t="str">
        <f>IF(C2737&lt;&gt;"",VLOOKUP(MID(C2737,18,5),LISTAS·PAPP!$E$4:$F$76,2,0),"")</f>
        <v/>
      </c>
      <c r="F2737" s="58"/>
      <c r="G2737" s="51" t="str">
        <f>IF(F2737&lt;&gt;"",VLOOKUP(F2737,LISTAS·PAPP!$R$3:$T$221,3,0),"")</f>
        <v/>
      </c>
      <c r="H2737" s="58"/>
      <c r="I2737" s="66"/>
      <c r="J2737" s="66"/>
      <c r="K2737" s="67"/>
      <c r="L2737" s="66"/>
      <c r="M2737" s="60"/>
      <c r="N2737" s="60"/>
      <c r="O2737" s="60"/>
      <c r="P2737" s="60"/>
      <c r="Q2737" s="60"/>
      <c r="R2737" s="60"/>
      <c r="S2737" s="60"/>
      <c r="T2737" s="60"/>
      <c r="U2737" s="60"/>
      <c r="V2737" s="60"/>
      <c r="W2737" s="60"/>
      <c r="X2737" s="60"/>
      <c r="Y2737" s="52" t="str">
        <f>IF(A2737&lt;&gt;"",IF(D2737="DIRECCIÓN_DE_TRANSFERENCIAS","280 0031",VLOOKUP(C2737,LISTAS·PAPP!$C$3:$D$76,2,0)),"")</f>
        <v/>
      </c>
      <c r="Z2737" s="61"/>
      <c r="AA2737" s="62"/>
      <c r="AB2737" s="62"/>
      <c r="AC2737" s="65" t="str">
        <f>IF(D2737&lt;&gt;"",VLOOKUP(D2737,LISTAS·PAPP!$I$3:$M$16,2,0),"")</f>
        <v/>
      </c>
      <c r="AD2737" s="51" t="str">
        <f>IF(D2737&lt;&gt;"",VLOOKUP(D2737,LISTAS·PAPP!$I$3:$M$16,3,0),"")</f>
        <v/>
      </c>
      <c r="AE2737" s="52" t="str">
        <f>IF(D2737&lt;&gt;"",VLOOKUP(D2737,LISTAS·PAPP!$I$3:$M$16,4,0),"")</f>
        <v/>
      </c>
      <c r="AF2737" s="51" t="str">
        <f>IF(D2737&lt;&gt;"",VLOOKUP(D2737,LISTAS·PAPP!$I$3:$M$16,5,0),"")</f>
        <v/>
      </c>
      <c r="AG2737" s="52" t="str">
        <f>IF(AH2737&lt;&gt;"",VLOOKUP(AH2737,LISTAS·PAPP!$O$3:$P$74,2,0),"")</f>
        <v/>
      </c>
      <c r="AH2737" s="58"/>
      <c r="AI2737" s="60"/>
      <c r="AJ2737" s="51" t="str">
        <f>IF(AI2737&lt;&gt;"",VLOOKUP(AI2737,LISTAS·PAPP!$X$4:$Y$80,2,0),"")</f>
        <v/>
      </c>
      <c r="AK2737" s="58"/>
      <c r="AL2737" s="60"/>
      <c r="AM2737" s="51" t="str">
        <f>IF(ISERROR(VLOOKUP(AL2737,LISTAS·PAPP!$AD$4:$AE$334,2,0))," ",VLOOKUP(AL2737,LISTAS·PAPP!$AD$4:$AE$334,2,0))</f>
        <v xml:space="preserve"> </v>
      </c>
      <c r="AN2737" s="63"/>
      <c r="AO2737" s="64"/>
      <c r="AP2737" s="64"/>
      <c r="AQ2737" s="64"/>
      <c r="AR2737" s="64"/>
      <c r="AS2737" s="64"/>
      <c r="AT2737" s="64"/>
      <c r="AU2737" s="64"/>
      <c r="AV2737" s="64"/>
      <c r="AW2737" s="64"/>
      <c r="AX2737" s="64"/>
      <c r="AY2737" s="64"/>
      <c r="AZ2737" s="64"/>
      <c r="BA2737" s="53" t="str">
        <f t="shared" si="127"/>
        <v/>
      </c>
      <c r="BB2737" s="54" t="str">
        <f t="shared" si="128"/>
        <v/>
      </c>
      <c r="BC2737" s="55" t="str">
        <f t="shared" si="129"/>
        <v xml:space="preserve"> </v>
      </c>
    </row>
    <row r="2738" spans="1:55" x14ac:dyDescent="0.25">
      <c r="A2738" s="58"/>
      <c r="B2738" s="58"/>
      <c r="C2738" s="58"/>
      <c r="D2738" s="58"/>
      <c r="E2738" s="51" t="str">
        <f>IF(C2738&lt;&gt;"",VLOOKUP(MID(C2738,18,5),LISTAS·PAPP!$E$4:$F$76,2,0),"")</f>
        <v/>
      </c>
      <c r="F2738" s="58"/>
      <c r="G2738" s="51" t="str">
        <f>IF(F2738&lt;&gt;"",VLOOKUP(F2738,LISTAS·PAPP!$R$3:$T$221,3,0),"")</f>
        <v/>
      </c>
      <c r="H2738" s="58"/>
      <c r="I2738" s="66"/>
      <c r="J2738" s="66"/>
      <c r="K2738" s="67"/>
      <c r="L2738" s="66"/>
      <c r="M2738" s="60"/>
      <c r="N2738" s="60"/>
      <c r="O2738" s="60"/>
      <c r="P2738" s="60"/>
      <c r="Q2738" s="60"/>
      <c r="R2738" s="60"/>
      <c r="S2738" s="60"/>
      <c r="T2738" s="60"/>
      <c r="U2738" s="60"/>
      <c r="V2738" s="60"/>
      <c r="W2738" s="60"/>
      <c r="X2738" s="60"/>
      <c r="Y2738" s="52" t="str">
        <f>IF(A2738&lt;&gt;"",IF(D2738="DIRECCIÓN_DE_TRANSFERENCIAS","280 0031",VLOOKUP(C2738,LISTAS·PAPP!$C$3:$D$76,2,0)),"")</f>
        <v/>
      </c>
      <c r="Z2738" s="61"/>
      <c r="AA2738" s="62"/>
      <c r="AB2738" s="62"/>
      <c r="AC2738" s="65" t="str">
        <f>IF(D2738&lt;&gt;"",VLOOKUP(D2738,LISTAS·PAPP!$I$3:$M$16,2,0),"")</f>
        <v/>
      </c>
      <c r="AD2738" s="51" t="str">
        <f>IF(D2738&lt;&gt;"",VLOOKUP(D2738,LISTAS·PAPP!$I$3:$M$16,3,0),"")</f>
        <v/>
      </c>
      <c r="AE2738" s="52" t="str">
        <f>IF(D2738&lt;&gt;"",VLOOKUP(D2738,LISTAS·PAPP!$I$3:$M$16,4,0),"")</f>
        <v/>
      </c>
      <c r="AF2738" s="51" t="str">
        <f>IF(D2738&lt;&gt;"",VLOOKUP(D2738,LISTAS·PAPP!$I$3:$M$16,5,0),"")</f>
        <v/>
      </c>
      <c r="AG2738" s="52" t="str">
        <f>IF(AH2738&lt;&gt;"",VLOOKUP(AH2738,LISTAS·PAPP!$O$3:$P$74,2,0),"")</f>
        <v/>
      </c>
      <c r="AH2738" s="58"/>
      <c r="AI2738" s="60"/>
      <c r="AJ2738" s="51" t="str">
        <f>IF(AI2738&lt;&gt;"",VLOOKUP(AI2738,LISTAS·PAPP!$X$4:$Y$80,2,0),"")</f>
        <v/>
      </c>
      <c r="AK2738" s="58"/>
      <c r="AL2738" s="60"/>
      <c r="AM2738" s="51" t="str">
        <f>IF(ISERROR(VLOOKUP(AL2738,LISTAS·PAPP!$AD$4:$AE$334,2,0))," ",VLOOKUP(AL2738,LISTAS·PAPP!$AD$4:$AE$334,2,0))</f>
        <v xml:space="preserve"> </v>
      </c>
      <c r="AN2738" s="63"/>
      <c r="AO2738" s="64"/>
      <c r="AP2738" s="64"/>
      <c r="AQ2738" s="64"/>
      <c r="AR2738" s="64"/>
      <c r="AS2738" s="64"/>
      <c r="AT2738" s="64"/>
      <c r="AU2738" s="64"/>
      <c r="AV2738" s="64"/>
      <c r="AW2738" s="64"/>
      <c r="AX2738" s="64"/>
      <c r="AY2738" s="64"/>
      <c r="AZ2738" s="64"/>
      <c r="BA2738" s="53" t="str">
        <f t="shared" si="127"/>
        <v/>
      </c>
      <c r="BB2738" s="54" t="str">
        <f t="shared" si="128"/>
        <v/>
      </c>
      <c r="BC2738" s="55" t="str">
        <f t="shared" si="129"/>
        <v xml:space="preserve"> </v>
      </c>
    </row>
    <row r="2739" spans="1:55" x14ac:dyDescent="0.25">
      <c r="A2739" s="58"/>
      <c r="B2739" s="58"/>
      <c r="C2739" s="58"/>
      <c r="D2739" s="58"/>
      <c r="E2739" s="51" t="str">
        <f>IF(C2739&lt;&gt;"",VLOOKUP(MID(C2739,18,5),LISTAS·PAPP!$E$4:$F$76,2,0),"")</f>
        <v/>
      </c>
      <c r="F2739" s="58"/>
      <c r="G2739" s="51" t="str">
        <f>IF(F2739&lt;&gt;"",VLOOKUP(F2739,LISTAS·PAPP!$R$3:$T$221,3,0),"")</f>
        <v/>
      </c>
      <c r="H2739" s="58"/>
      <c r="I2739" s="66"/>
      <c r="J2739" s="66"/>
      <c r="K2739" s="67"/>
      <c r="L2739" s="66"/>
      <c r="M2739" s="60"/>
      <c r="N2739" s="60"/>
      <c r="O2739" s="60"/>
      <c r="P2739" s="60"/>
      <c r="Q2739" s="60"/>
      <c r="R2739" s="60"/>
      <c r="S2739" s="60"/>
      <c r="T2739" s="60"/>
      <c r="U2739" s="60"/>
      <c r="V2739" s="60"/>
      <c r="W2739" s="60"/>
      <c r="X2739" s="60"/>
      <c r="Y2739" s="52" t="str">
        <f>IF(A2739&lt;&gt;"",IF(D2739="DIRECCIÓN_DE_TRANSFERENCIAS","280 0031",VLOOKUP(C2739,LISTAS·PAPP!$C$3:$D$76,2,0)),"")</f>
        <v/>
      </c>
      <c r="Z2739" s="61"/>
      <c r="AA2739" s="62"/>
      <c r="AB2739" s="62"/>
      <c r="AC2739" s="65" t="str">
        <f>IF(D2739&lt;&gt;"",VLOOKUP(D2739,LISTAS·PAPP!$I$3:$M$16,2,0),"")</f>
        <v/>
      </c>
      <c r="AD2739" s="51" t="str">
        <f>IF(D2739&lt;&gt;"",VLOOKUP(D2739,LISTAS·PAPP!$I$3:$M$16,3,0),"")</f>
        <v/>
      </c>
      <c r="AE2739" s="52" t="str">
        <f>IF(D2739&lt;&gt;"",VLOOKUP(D2739,LISTAS·PAPP!$I$3:$M$16,4,0),"")</f>
        <v/>
      </c>
      <c r="AF2739" s="51" t="str">
        <f>IF(D2739&lt;&gt;"",VLOOKUP(D2739,LISTAS·PAPP!$I$3:$M$16,5,0),"")</f>
        <v/>
      </c>
      <c r="AG2739" s="52" t="str">
        <f>IF(AH2739&lt;&gt;"",VLOOKUP(AH2739,LISTAS·PAPP!$O$3:$P$74,2,0),"")</f>
        <v/>
      </c>
      <c r="AH2739" s="58"/>
      <c r="AI2739" s="60"/>
      <c r="AJ2739" s="51" t="str">
        <f>IF(AI2739&lt;&gt;"",VLOOKUP(AI2739,LISTAS·PAPP!$X$4:$Y$80,2,0),"")</f>
        <v/>
      </c>
      <c r="AK2739" s="58"/>
      <c r="AL2739" s="60"/>
      <c r="AM2739" s="51" t="str">
        <f>IF(ISERROR(VLOOKUP(AL2739,LISTAS·PAPP!$AD$4:$AE$334,2,0))," ",VLOOKUP(AL2739,LISTAS·PAPP!$AD$4:$AE$334,2,0))</f>
        <v xml:space="preserve"> </v>
      </c>
      <c r="AN2739" s="63"/>
      <c r="AO2739" s="64"/>
      <c r="AP2739" s="64"/>
      <c r="AQ2739" s="64"/>
      <c r="AR2739" s="64"/>
      <c r="AS2739" s="64"/>
      <c r="AT2739" s="64"/>
      <c r="AU2739" s="64"/>
      <c r="AV2739" s="64"/>
      <c r="AW2739" s="64"/>
      <c r="AX2739" s="64"/>
      <c r="AY2739" s="64"/>
      <c r="AZ2739" s="64"/>
      <c r="BA2739" s="53" t="str">
        <f t="shared" si="127"/>
        <v/>
      </c>
      <c r="BB2739" s="54" t="str">
        <f t="shared" si="128"/>
        <v/>
      </c>
      <c r="BC2739" s="55" t="str">
        <f t="shared" si="129"/>
        <v xml:space="preserve"> </v>
      </c>
    </row>
    <row r="2740" spans="1:55" x14ac:dyDescent="0.25">
      <c r="A2740" s="58"/>
      <c r="B2740" s="58"/>
      <c r="C2740" s="58"/>
      <c r="D2740" s="58"/>
      <c r="E2740" s="51" t="str">
        <f>IF(C2740&lt;&gt;"",VLOOKUP(MID(C2740,18,5),LISTAS·PAPP!$E$4:$F$76,2,0),"")</f>
        <v/>
      </c>
      <c r="F2740" s="58"/>
      <c r="G2740" s="51" t="str">
        <f>IF(F2740&lt;&gt;"",VLOOKUP(F2740,LISTAS·PAPP!$R$3:$T$221,3,0),"")</f>
        <v/>
      </c>
      <c r="H2740" s="58"/>
      <c r="I2740" s="66"/>
      <c r="J2740" s="66"/>
      <c r="K2740" s="67"/>
      <c r="L2740" s="66"/>
      <c r="M2740" s="60"/>
      <c r="N2740" s="60"/>
      <c r="O2740" s="60"/>
      <c r="P2740" s="60"/>
      <c r="Q2740" s="60"/>
      <c r="R2740" s="60"/>
      <c r="S2740" s="60"/>
      <c r="T2740" s="60"/>
      <c r="U2740" s="60"/>
      <c r="V2740" s="60"/>
      <c r="W2740" s="60"/>
      <c r="X2740" s="60"/>
      <c r="Y2740" s="52" t="str">
        <f>IF(A2740&lt;&gt;"",IF(D2740="DIRECCIÓN_DE_TRANSFERENCIAS","280 0031",VLOOKUP(C2740,LISTAS·PAPP!$C$3:$D$76,2,0)),"")</f>
        <v/>
      </c>
      <c r="Z2740" s="61"/>
      <c r="AA2740" s="62"/>
      <c r="AB2740" s="62"/>
      <c r="AC2740" s="65" t="str">
        <f>IF(D2740&lt;&gt;"",VLOOKUP(D2740,LISTAS·PAPP!$I$3:$M$16,2,0),"")</f>
        <v/>
      </c>
      <c r="AD2740" s="51" t="str">
        <f>IF(D2740&lt;&gt;"",VLOOKUP(D2740,LISTAS·PAPP!$I$3:$M$16,3,0),"")</f>
        <v/>
      </c>
      <c r="AE2740" s="52" t="str">
        <f>IF(D2740&lt;&gt;"",VLOOKUP(D2740,LISTAS·PAPP!$I$3:$M$16,4,0),"")</f>
        <v/>
      </c>
      <c r="AF2740" s="51" t="str">
        <f>IF(D2740&lt;&gt;"",VLOOKUP(D2740,LISTAS·PAPP!$I$3:$M$16,5,0),"")</f>
        <v/>
      </c>
      <c r="AG2740" s="52" t="str">
        <f>IF(AH2740&lt;&gt;"",VLOOKUP(AH2740,LISTAS·PAPP!$O$3:$P$74,2,0),"")</f>
        <v/>
      </c>
      <c r="AH2740" s="58"/>
      <c r="AI2740" s="60"/>
      <c r="AJ2740" s="51" t="str">
        <f>IF(AI2740&lt;&gt;"",VLOOKUP(AI2740,LISTAS·PAPP!$X$4:$Y$80,2,0),"")</f>
        <v/>
      </c>
      <c r="AK2740" s="58"/>
      <c r="AL2740" s="60"/>
      <c r="AM2740" s="51" t="str">
        <f>IF(ISERROR(VLOOKUP(AL2740,LISTAS·PAPP!$AD$4:$AE$334,2,0))," ",VLOOKUP(AL2740,LISTAS·PAPP!$AD$4:$AE$334,2,0))</f>
        <v xml:space="preserve"> </v>
      </c>
      <c r="AN2740" s="63"/>
      <c r="AO2740" s="64"/>
      <c r="AP2740" s="64"/>
      <c r="AQ2740" s="64"/>
      <c r="AR2740" s="64"/>
      <c r="AS2740" s="64"/>
      <c r="AT2740" s="64"/>
      <c r="AU2740" s="64"/>
      <c r="AV2740" s="64"/>
      <c r="AW2740" s="64"/>
      <c r="AX2740" s="64"/>
      <c r="AY2740" s="64"/>
      <c r="AZ2740" s="64"/>
      <c r="BA2740" s="53" t="str">
        <f t="shared" si="127"/>
        <v/>
      </c>
      <c r="BB2740" s="54" t="str">
        <f t="shared" si="128"/>
        <v/>
      </c>
      <c r="BC2740" s="55" t="str">
        <f t="shared" si="129"/>
        <v xml:space="preserve"> </v>
      </c>
    </row>
    <row r="2741" spans="1:55" x14ac:dyDescent="0.25">
      <c r="A2741" s="58"/>
      <c r="B2741" s="58"/>
      <c r="C2741" s="58"/>
      <c r="D2741" s="58"/>
      <c r="E2741" s="51" t="str">
        <f>IF(C2741&lt;&gt;"",VLOOKUP(MID(C2741,18,5),LISTAS·PAPP!$E$4:$F$76,2,0),"")</f>
        <v/>
      </c>
      <c r="F2741" s="58"/>
      <c r="G2741" s="51" t="str">
        <f>IF(F2741&lt;&gt;"",VLOOKUP(F2741,LISTAS·PAPP!$R$3:$T$221,3,0),"")</f>
        <v/>
      </c>
      <c r="H2741" s="58"/>
      <c r="I2741" s="66"/>
      <c r="J2741" s="66"/>
      <c r="K2741" s="67"/>
      <c r="L2741" s="66"/>
      <c r="M2741" s="60"/>
      <c r="N2741" s="60"/>
      <c r="O2741" s="60"/>
      <c r="P2741" s="60"/>
      <c r="Q2741" s="60"/>
      <c r="R2741" s="60"/>
      <c r="S2741" s="60"/>
      <c r="T2741" s="60"/>
      <c r="U2741" s="60"/>
      <c r="V2741" s="60"/>
      <c r="W2741" s="60"/>
      <c r="X2741" s="60"/>
      <c r="Y2741" s="52" t="str">
        <f>IF(A2741&lt;&gt;"",IF(D2741="DIRECCIÓN_DE_TRANSFERENCIAS","280 0031",VLOOKUP(C2741,LISTAS·PAPP!$C$3:$D$76,2,0)),"")</f>
        <v/>
      </c>
      <c r="Z2741" s="61"/>
      <c r="AA2741" s="62"/>
      <c r="AB2741" s="62"/>
      <c r="AC2741" s="65" t="str">
        <f>IF(D2741&lt;&gt;"",VLOOKUP(D2741,LISTAS·PAPP!$I$3:$M$16,2,0),"")</f>
        <v/>
      </c>
      <c r="AD2741" s="51" t="str">
        <f>IF(D2741&lt;&gt;"",VLOOKUP(D2741,LISTAS·PAPP!$I$3:$M$16,3,0),"")</f>
        <v/>
      </c>
      <c r="AE2741" s="52" t="str">
        <f>IF(D2741&lt;&gt;"",VLOOKUP(D2741,LISTAS·PAPP!$I$3:$M$16,4,0),"")</f>
        <v/>
      </c>
      <c r="AF2741" s="51" t="str">
        <f>IF(D2741&lt;&gt;"",VLOOKUP(D2741,LISTAS·PAPP!$I$3:$M$16,5,0),"")</f>
        <v/>
      </c>
      <c r="AG2741" s="52" t="str">
        <f>IF(AH2741&lt;&gt;"",VLOOKUP(AH2741,LISTAS·PAPP!$O$3:$P$74,2,0),"")</f>
        <v/>
      </c>
      <c r="AH2741" s="58"/>
      <c r="AI2741" s="60"/>
      <c r="AJ2741" s="51" t="str">
        <f>IF(AI2741&lt;&gt;"",VLOOKUP(AI2741,LISTAS·PAPP!$X$4:$Y$80,2,0),"")</f>
        <v/>
      </c>
      <c r="AK2741" s="58"/>
      <c r="AL2741" s="60"/>
      <c r="AM2741" s="51" t="str">
        <f>IF(ISERROR(VLOOKUP(AL2741,LISTAS·PAPP!$AD$4:$AE$334,2,0))," ",VLOOKUP(AL2741,LISTAS·PAPP!$AD$4:$AE$334,2,0))</f>
        <v xml:space="preserve"> </v>
      </c>
      <c r="AN2741" s="63"/>
      <c r="AO2741" s="64"/>
      <c r="AP2741" s="64"/>
      <c r="AQ2741" s="64"/>
      <c r="AR2741" s="64"/>
      <c r="AS2741" s="64"/>
      <c r="AT2741" s="64"/>
      <c r="AU2741" s="64"/>
      <c r="AV2741" s="64"/>
      <c r="AW2741" s="64"/>
      <c r="AX2741" s="64"/>
      <c r="AY2741" s="64"/>
      <c r="AZ2741" s="64"/>
      <c r="BA2741" s="53" t="str">
        <f t="shared" si="127"/>
        <v/>
      </c>
      <c r="BB2741" s="54" t="str">
        <f t="shared" si="128"/>
        <v/>
      </c>
      <c r="BC2741" s="55" t="str">
        <f t="shared" si="129"/>
        <v xml:space="preserve"> </v>
      </c>
    </row>
    <row r="2742" spans="1:55" x14ac:dyDescent="0.25">
      <c r="A2742" s="58"/>
      <c r="B2742" s="58"/>
      <c r="C2742" s="58"/>
      <c r="D2742" s="58"/>
      <c r="E2742" s="51" t="str">
        <f>IF(C2742&lt;&gt;"",VLOOKUP(MID(C2742,18,5),LISTAS·PAPP!$E$4:$F$76,2,0),"")</f>
        <v/>
      </c>
      <c r="F2742" s="58"/>
      <c r="G2742" s="51" t="str">
        <f>IF(F2742&lt;&gt;"",VLOOKUP(F2742,LISTAS·PAPP!$R$3:$T$221,3,0),"")</f>
        <v/>
      </c>
      <c r="H2742" s="58"/>
      <c r="I2742" s="66"/>
      <c r="J2742" s="66"/>
      <c r="K2742" s="67"/>
      <c r="L2742" s="66"/>
      <c r="M2742" s="60"/>
      <c r="N2742" s="60"/>
      <c r="O2742" s="60"/>
      <c r="P2742" s="60"/>
      <c r="Q2742" s="60"/>
      <c r="R2742" s="60"/>
      <c r="S2742" s="60"/>
      <c r="T2742" s="60"/>
      <c r="U2742" s="60"/>
      <c r="V2742" s="60"/>
      <c r="W2742" s="60"/>
      <c r="X2742" s="60"/>
      <c r="Y2742" s="52" t="str">
        <f>IF(A2742&lt;&gt;"",IF(D2742="DIRECCIÓN_DE_TRANSFERENCIAS","280 0031",VLOOKUP(C2742,LISTAS·PAPP!$C$3:$D$76,2,0)),"")</f>
        <v/>
      </c>
      <c r="Z2742" s="61"/>
      <c r="AA2742" s="62"/>
      <c r="AB2742" s="62"/>
      <c r="AC2742" s="65" t="str">
        <f>IF(D2742&lt;&gt;"",VLOOKUP(D2742,LISTAS·PAPP!$I$3:$M$16,2,0),"")</f>
        <v/>
      </c>
      <c r="AD2742" s="51" t="str">
        <f>IF(D2742&lt;&gt;"",VLOOKUP(D2742,LISTAS·PAPP!$I$3:$M$16,3,0),"")</f>
        <v/>
      </c>
      <c r="AE2742" s="52" t="str">
        <f>IF(D2742&lt;&gt;"",VLOOKUP(D2742,LISTAS·PAPP!$I$3:$M$16,4,0),"")</f>
        <v/>
      </c>
      <c r="AF2742" s="51" t="str">
        <f>IF(D2742&lt;&gt;"",VLOOKUP(D2742,LISTAS·PAPP!$I$3:$M$16,5,0),"")</f>
        <v/>
      </c>
      <c r="AG2742" s="52" t="str">
        <f>IF(AH2742&lt;&gt;"",VLOOKUP(AH2742,LISTAS·PAPP!$O$3:$P$74,2,0),"")</f>
        <v/>
      </c>
      <c r="AH2742" s="58"/>
      <c r="AI2742" s="60"/>
      <c r="AJ2742" s="51" t="str">
        <f>IF(AI2742&lt;&gt;"",VLOOKUP(AI2742,LISTAS·PAPP!$X$4:$Y$80,2,0),"")</f>
        <v/>
      </c>
      <c r="AK2742" s="58"/>
      <c r="AL2742" s="60"/>
      <c r="AM2742" s="51" t="str">
        <f>IF(ISERROR(VLOOKUP(AL2742,LISTAS·PAPP!$AD$4:$AE$334,2,0))," ",VLOOKUP(AL2742,LISTAS·PAPP!$AD$4:$AE$334,2,0))</f>
        <v xml:space="preserve"> </v>
      </c>
      <c r="AN2742" s="63"/>
      <c r="AO2742" s="64"/>
      <c r="AP2742" s="64"/>
      <c r="AQ2742" s="64"/>
      <c r="AR2742" s="64"/>
      <c r="AS2742" s="64"/>
      <c r="AT2742" s="64"/>
      <c r="AU2742" s="64"/>
      <c r="AV2742" s="64"/>
      <c r="AW2742" s="64"/>
      <c r="AX2742" s="64"/>
      <c r="AY2742" s="64"/>
      <c r="AZ2742" s="64"/>
      <c r="BA2742" s="53" t="str">
        <f t="shared" si="127"/>
        <v/>
      </c>
      <c r="BB2742" s="54" t="str">
        <f t="shared" si="128"/>
        <v/>
      </c>
      <c r="BC2742" s="55" t="str">
        <f t="shared" si="129"/>
        <v xml:space="preserve"> </v>
      </c>
    </row>
    <row r="2743" spans="1:55" x14ac:dyDescent="0.25">
      <c r="A2743" s="58"/>
      <c r="B2743" s="58"/>
      <c r="C2743" s="58"/>
      <c r="D2743" s="58"/>
      <c r="E2743" s="51" t="str">
        <f>IF(C2743&lt;&gt;"",VLOOKUP(MID(C2743,18,5),LISTAS·PAPP!$E$4:$F$76,2,0),"")</f>
        <v/>
      </c>
      <c r="F2743" s="58"/>
      <c r="G2743" s="51" t="str">
        <f>IF(F2743&lt;&gt;"",VLOOKUP(F2743,LISTAS·PAPP!$R$3:$T$221,3,0),"")</f>
        <v/>
      </c>
      <c r="H2743" s="58"/>
      <c r="I2743" s="66"/>
      <c r="J2743" s="66"/>
      <c r="K2743" s="67"/>
      <c r="L2743" s="66"/>
      <c r="M2743" s="60"/>
      <c r="N2743" s="60"/>
      <c r="O2743" s="60"/>
      <c r="P2743" s="60"/>
      <c r="Q2743" s="60"/>
      <c r="R2743" s="60"/>
      <c r="S2743" s="60"/>
      <c r="T2743" s="60"/>
      <c r="U2743" s="60"/>
      <c r="V2743" s="60"/>
      <c r="W2743" s="60"/>
      <c r="X2743" s="60"/>
      <c r="Y2743" s="52" t="str">
        <f>IF(A2743&lt;&gt;"",IF(D2743="DIRECCIÓN_DE_TRANSFERENCIAS","280 0031",VLOOKUP(C2743,LISTAS·PAPP!$C$3:$D$76,2,0)),"")</f>
        <v/>
      </c>
      <c r="Z2743" s="61"/>
      <c r="AA2743" s="62"/>
      <c r="AB2743" s="62"/>
      <c r="AC2743" s="65" t="str">
        <f>IF(D2743&lt;&gt;"",VLOOKUP(D2743,LISTAS·PAPP!$I$3:$M$16,2,0),"")</f>
        <v/>
      </c>
      <c r="AD2743" s="51" t="str">
        <f>IF(D2743&lt;&gt;"",VLOOKUP(D2743,LISTAS·PAPP!$I$3:$M$16,3,0),"")</f>
        <v/>
      </c>
      <c r="AE2743" s="52" t="str">
        <f>IF(D2743&lt;&gt;"",VLOOKUP(D2743,LISTAS·PAPP!$I$3:$M$16,4,0),"")</f>
        <v/>
      </c>
      <c r="AF2743" s="51" t="str">
        <f>IF(D2743&lt;&gt;"",VLOOKUP(D2743,LISTAS·PAPP!$I$3:$M$16,5,0),"")</f>
        <v/>
      </c>
      <c r="AG2743" s="52" t="str">
        <f>IF(AH2743&lt;&gt;"",VLOOKUP(AH2743,LISTAS·PAPP!$O$3:$P$74,2,0),"")</f>
        <v/>
      </c>
      <c r="AH2743" s="58"/>
      <c r="AI2743" s="60"/>
      <c r="AJ2743" s="51" t="str">
        <f>IF(AI2743&lt;&gt;"",VLOOKUP(AI2743,LISTAS·PAPP!$X$4:$Y$80,2,0),"")</f>
        <v/>
      </c>
      <c r="AK2743" s="58"/>
      <c r="AL2743" s="60"/>
      <c r="AM2743" s="51" t="str">
        <f>IF(ISERROR(VLOOKUP(AL2743,LISTAS·PAPP!$AD$4:$AE$334,2,0))," ",VLOOKUP(AL2743,LISTAS·PAPP!$AD$4:$AE$334,2,0))</f>
        <v xml:space="preserve"> </v>
      </c>
      <c r="AN2743" s="63"/>
      <c r="AO2743" s="64"/>
      <c r="AP2743" s="64"/>
      <c r="AQ2743" s="64"/>
      <c r="AR2743" s="64"/>
      <c r="AS2743" s="64"/>
      <c r="AT2743" s="64"/>
      <c r="AU2743" s="64"/>
      <c r="AV2743" s="64"/>
      <c r="AW2743" s="64"/>
      <c r="AX2743" s="64"/>
      <c r="AY2743" s="64"/>
      <c r="AZ2743" s="64"/>
      <c r="BA2743" s="53" t="str">
        <f t="shared" si="127"/>
        <v/>
      </c>
      <c r="BB2743" s="54" t="str">
        <f t="shared" si="128"/>
        <v/>
      </c>
      <c r="BC2743" s="55" t="str">
        <f t="shared" si="129"/>
        <v xml:space="preserve"> </v>
      </c>
    </row>
    <row r="2744" spans="1:55" x14ac:dyDescent="0.25">
      <c r="A2744" s="58"/>
      <c r="B2744" s="58"/>
      <c r="C2744" s="58"/>
      <c r="D2744" s="58"/>
      <c r="E2744" s="51" t="str">
        <f>IF(C2744&lt;&gt;"",VLOOKUP(MID(C2744,18,5),LISTAS·PAPP!$E$4:$F$76,2,0),"")</f>
        <v/>
      </c>
      <c r="F2744" s="58"/>
      <c r="G2744" s="51" t="str">
        <f>IF(F2744&lt;&gt;"",VLOOKUP(F2744,LISTAS·PAPP!$R$3:$T$221,3,0),"")</f>
        <v/>
      </c>
      <c r="H2744" s="58"/>
      <c r="I2744" s="66"/>
      <c r="J2744" s="66"/>
      <c r="K2744" s="67"/>
      <c r="L2744" s="66"/>
      <c r="M2744" s="60"/>
      <c r="N2744" s="60"/>
      <c r="O2744" s="60"/>
      <c r="P2744" s="60"/>
      <c r="Q2744" s="60"/>
      <c r="R2744" s="60"/>
      <c r="S2744" s="60"/>
      <c r="T2744" s="60"/>
      <c r="U2744" s="60"/>
      <c r="V2744" s="60"/>
      <c r="W2744" s="60"/>
      <c r="X2744" s="60"/>
      <c r="Y2744" s="52" t="str">
        <f>IF(A2744&lt;&gt;"",IF(D2744="DIRECCIÓN_DE_TRANSFERENCIAS","280 0031",VLOOKUP(C2744,LISTAS·PAPP!$C$3:$D$76,2,0)),"")</f>
        <v/>
      </c>
      <c r="Z2744" s="61"/>
      <c r="AA2744" s="62"/>
      <c r="AB2744" s="62"/>
      <c r="AC2744" s="65" t="str">
        <f>IF(D2744&lt;&gt;"",VLOOKUP(D2744,LISTAS·PAPP!$I$3:$M$16,2,0),"")</f>
        <v/>
      </c>
      <c r="AD2744" s="51" t="str">
        <f>IF(D2744&lt;&gt;"",VLOOKUP(D2744,LISTAS·PAPP!$I$3:$M$16,3,0),"")</f>
        <v/>
      </c>
      <c r="AE2744" s="52" t="str">
        <f>IF(D2744&lt;&gt;"",VLOOKUP(D2744,LISTAS·PAPP!$I$3:$M$16,4,0),"")</f>
        <v/>
      </c>
      <c r="AF2744" s="51" t="str">
        <f>IF(D2744&lt;&gt;"",VLOOKUP(D2744,LISTAS·PAPP!$I$3:$M$16,5,0),"")</f>
        <v/>
      </c>
      <c r="AG2744" s="52" t="str">
        <f>IF(AH2744&lt;&gt;"",VLOOKUP(AH2744,LISTAS·PAPP!$O$3:$P$74,2,0),"")</f>
        <v/>
      </c>
      <c r="AH2744" s="58"/>
      <c r="AI2744" s="60"/>
      <c r="AJ2744" s="51" t="str">
        <f>IF(AI2744&lt;&gt;"",VLOOKUP(AI2744,LISTAS·PAPP!$X$4:$Y$80,2,0),"")</f>
        <v/>
      </c>
      <c r="AK2744" s="58"/>
      <c r="AL2744" s="60"/>
      <c r="AM2744" s="51" t="str">
        <f>IF(ISERROR(VLOOKUP(AL2744,LISTAS·PAPP!$AD$4:$AE$334,2,0))," ",VLOOKUP(AL2744,LISTAS·PAPP!$AD$4:$AE$334,2,0))</f>
        <v xml:space="preserve"> </v>
      </c>
      <c r="AN2744" s="63"/>
      <c r="AO2744" s="64"/>
      <c r="AP2744" s="64"/>
      <c r="AQ2744" s="64"/>
      <c r="AR2744" s="64"/>
      <c r="AS2744" s="64"/>
      <c r="AT2744" s="64"/>
      <c r="AU2744" s="64"/>
      <c r="AV2744" s="64"/>
      <c r="AW2744" s="64"/>
      <c r="AX2744" s="64"/>
      <c r="AY2744" s="64"/>
      <c r="AZ2744" s="64"/>
      <c r="BA2744" s="53" t="str">
        <f t="shared" si="127"/>
        <v/>
      </c>
      <c r="BB2744" s="54" t="str">
        <f t="shared" si="128"/>
        <v/>
      </c>
      <c r="BC2744" s="55" t="str">
        <f t="shared" si="129"/>
        <v xml:space="preserve"> </v>
      </c>
    </row>
    <row r="2745" spans="1:55" x14ac:dyDescent="0.25">
      <c r="A2745" s="58"/>
      <c r="B2745" s="58"/>
      <c r="C2745" s="58"/>
      <c r="D2745" s="58"/>
      <c r="E2745" s="51" t="str">
        <f>IF(C2745&lt;&gt;"",VLOOKUP(MID(C2745,18,5),LISTAS·PAPP!$E$4:$F$76,2,0),"")</f>
        <v/>
      </c>
      <c r="F2745" s="58"/>
      <c r="G2745" s="51" t="str">
        <f>IF(F2745&lt;&gt;"",VLOOKUP(F2745,LISTAS·PAPP!$R$3:$T$221,3,0),"")</f>
        <v/>
      </c>
      <c r="H2745" s="58"/>
      <c r="I2745" s="66"/>
      <c r="J2745" s="66"/>
      <c r="K2745" s="67"/>
      <c r="L2745" s="66"/>
      <c r="M2745" s="60"/>
      <c r="N2745" s="60"/>
      <c r="O2745" s="60"/>
      <c r="P2745" s="60"/>
      <c r="Q2745" s="60"/>
      <c r="R2745" s="60"/>
      <c r="S2745" s="60"/>
      <c r="T2745" s="60"/>
      <c r="U2745" s="60"/>
      <c r="V2745" s="60"/>
      <c r="W2745" s="60"/>
      <c r="X2745" s="60"/>
      <c r="Y2745" s="52" t="str">
        <f>IF(A2745&lt;&gt;"",IF(D2745="DIRECCIÓN_DE_TRANSFERENCIAS","280 0031",VLOOKUP(C2745,LISTAS·PAPP!$C$3:$D$76,2,0)),"")</f>
        <v/>
      </c>
      <c r="Z2745" s="61"/>
      <c r="AA2745" s="62"/>
      <c r="AB2745" s="62"/>
      <c r="AC2745" s="65" t="str">
        <f>IF(D2745&lt;&gt;"",VLOOKUP(D2745,LISTAS·PAPP!$I$3:$M$16,2,0),"")</f>
        <v/>
      </c>
      <c r="AD2745" s="51" t="str">
        <f>IF(D2745&lt;&gt;"",VLOOKUP(D2745,LISTAS·PAPP!$I$3:$M$16,3,0),"")</f>
        <v/>
      </c>
      <c r="AE2745" s="52" t="str">
        <f>IF(D2745&lt;&gt;"",VLOOKUP(D2745,LISTAS·PAPP!$I$3:$M$16,4,0),"")</f>
        <v/>
      </c>
      <c r="AF2745" s="51" t="str">
        <f>IF(D2745&lt;&gt;"",VLOOKUP(D2745,LISTAS·PAPP!$I$3:$M$16,5,0),"")</f>
        <v/>
      </c>
      <c r="AG2745" s="52" t="str">
        <f>IF(AH2745&lt;&gt;"",VLOOKUP(AH2745,LISTAS·PAPP!$O$3:$P$74,2,0),"")</f>
        <v/>
      </c>
      <c r="AH2745" s="58"/>
      <c r="AI2745" s="60"/>
      <c r="AJ2745" s="51" t="str">
        <f>IF(AI2745&lt;&gt;"",VLOOKUP(AI2745,LISTAS·PAPP!$X$4:$Y$80,2,0),"")</f>
        <v/>
      </c>
      <c r="AK2745" s="58"/>
      <c r="AL2745" s="60"/>
      <c r="AM2745" s="51" t="str">
        <f>IF(ISERROR(VLOOKUP(AL2745,LISTAS·PAPP!$AD$4:$AE$334,2,0))," ",VLOOKUP(AL2745,LISTAS·PAPP!$AD$4:$AE$334,2,0))</f>
        <v xml:space="preserve"> </v>
      </c>
      <c r="AN2745" s="63"/>
      <c r="AO2745" s="64"/>
      <c r="AP2745" s="64"/>
      <c r="AQ2745" s="64"/>
      <c r="AR2745" s="64"/>
      <c r="AS2745" s="64"/>
      <c r="AT2745" s="64"/>
      <c r="AU2745" s="64"/>
      <c r="AV2745" s="64"/>
      <c r="AW2745" s="64"/>
      <c r="AX2745" s="64"/>
      <c r="AY2745" s="64"/>
      <c r="AZ2745" s="64"/>
      <c r="BA2745" s="53" t="str">
        <f t="shared" si="127"/>
        <v/>
      </c>
      <c r="BB2745" s="54" t="str">
        <f t="shared" si="128"/>
        <v/>
      </c>
      <c r="BC2745" s="55" t="str">
        <f t="shared" si="129"/>
        <v xml:space="preserve"> </v>
      </c>
    </row>
    <row r="2746" spans="1:55" x14ac:dyDescent="0.25">
      <c r="A2746" s="58"/>
      <c r="B2746" s="58"/>
      <c r="C2746" s="58"/>
      <c r="D2746" s="58"/>
      <c r="E2746" s="51" t="str">
        <f>IF(C2746&lt;&gt;"",VLOOKUP(MID(C2746,18,5),LISTAS·PAPP!$E$4:$F$76,2,0),"")</f>
        <v/>
      </c>
      <c r="F2746" s="58"/>
      <c r="G2746" s="51" t="str">
        <f>IF(F2746&lt;&gt;"",VLOOKUP(F2746,LISTAS·PAPP!$R$3:$T$221,3,0),"")</f>
        <v/>
      </c>
      <c r="H2746" s="58"/>
      <c r="I2746" s="66"/>
      <c r="J2746" s="66"/>
      <c r="K2746" s="67"/>
      <c r="L2746" s="66"/>
      <c r="M2746" s="60"/>
      <c r="N2746" s="60"/>
      <c r="O2746" s="60"/>
      <c r="P2746" s="60"/>
      <c r="Q2746" s="60"/>
      <c r="R2746" s="60"/>
      <c r="S2746" s="60"/>
      <c r="T2746" s="60"/>
      <c r="U2746" s="60"/>
      <c r="V2746" s="60"/>
      <c r="W2746" s="60"/>
      <c r="X2746" s="60"/>
      <c r="Y2746" s="52" t="str">
        <f>IF(A2746&lt;&gt;"",IF(D2746="DIRECCIÓN_DE_TRANSFERENCIAS","280 0031",VLOOKUP(C2746,LISTAS·PAPP!$C$3:$D$76,2,0)),"")</f>
        <v/>
      </c>
      <c r="Z2746" s="61"/>
      <c r="AA2746" s="62"/>
      <c r="AB2746" s="62"/>
      <c r="AC2746" s="65" t="str">
        <f>IF(D2746&lt;&gt;"",VLOOKUP(D2746,LISTAS·PAPP!$I$3:$M$16,2,0),"")</f>
        <v/>
      </c>
      <c r="AD2746" s="51" t="str">
        <f>IF(D2746&lt;&gt;"",VLOOKUP(D2746,LISTAS·PAPP!$I$3:$M$16,3,0),"")</f>
        <v/>
      </c>
      <c r="AE2746" s="52" t="str">
        <f>IF(D2746&lt;&gt;"",VLOOKUP(D2746,LISTAS·PAPP!$I$3:$M$16,4,0),"")</f>
        <v/>
      </c>
      <c r="AF2746" s="51" t="str">
        <f>IF(D2746&lt;&gt;"",VLOOKUP(D2746,LISTAS·PAPP!$I$3:$M$16,5,0),"")</f>
        <v/>
      </c>
      <c r="AG2746" s="52" t="str">
        <f>IF(AH2746&lt;&gt;"",VLOOKUP(AH2746,LISTAS·PAPP!$O$3:$P$74,2,0),"")</f>
        <v/>
      </c>
      <c r="AH2746" s="58"/>
      <c r="AI2746" s="60"/>
      <c r="AJ2746" s="51" t="str">
        <f>IF(AI2746&lt;&gt;"",VLOOKUP(AI2746,LISTAS·PAPP!$X$4:$Y$80,2,0),"")</f>
        <v/>
      </c>
      <c r="AK2746" s="58"/>
      <c r="AL2746" s="60"/>
      <c r="AM2746" s="51" t="str">
        <f>IF(ISERROR(VLOOKUP(AL2746,LISTAS·PAPP!$AD$4:$AE$334,2,0))," ",VLOOKUP(AL2746,LISTAS·PAPP!$AD$4:$AE$334,2,0))</f>
        <v xml:space="preserve"> </v>
      </c>
      <c r="AN2746" s="63"/>
      <c r="AO2746" s="64"/>
      <c r="AP2746" s="64"/>
      <c r="AQ2746" s="64"/>
      <c r="AR2746" s="64"/>
      <c r="AS2746" s="64"/>
      <c r="AT2746" s="64"/>
      <c r="AU2746" s="64"/>
      <c r="AV2746" s="64"/>
      <c r="AW2746" s="64"/>
      <c r="AX2746" s="64"/>
      <c r="AY2746" s="64"/>
      <c r="AZ2746" s="64"/>
      <c r="BA2746" s="53" t="str">
        <f t="shared" si="127"/>
        <v/>
      </c>
      <c r="BB2746" s="54" t="str">
        <f t="shared" si="128"/>
        <v/>
      </c>
      <c r="BC2746" s="55" t="str">
        <f t="shared" si="129"/>
        <v xml:space="preserve"> </v>
      </c>
    </row>
    <row r="2747" spans="1:55" x14ac:dyDescent="0.25">
      <c r="A2747" s="58"/>
      <c r="B2747" s="58"/>
      <c r="C2747" s="58"/>
      <c r="D2747" s="58"/>
      <c r="E2747" s="51" t="str">
        <f>IF(C2747&lt;&gt;"",VLOOKUP(MID(C2747,18,5),LISTAS·PAPP!$E$4:$F$76,2,0),"")</f>
        <v/>
      </c>
      <c r="F2747" s="58"/>
      <c r="G2747" s="51" t="str">
        <f>IF(F2747&lt;&gt;"",VLOOKUP(F2747,LISTAS·PAPP!$R$3:$T$221,3,0),"")</f>
        <v/>
      </c>
      <c r="H2747" s="58"/>
      <c r="I2747" s="66"/>
      <c r="J2747" s="66"/>
      <c r="K2747" s="67"/>
      <c r="L2747" s="66"/>
      <c r="M2747" s="60"/>
      <c r="N2747" s="60"/>
      <c r="O2747" s="60"/>
      <c r="P2747" s="60"/>
      <c r="Q2747" s="60"/>
      <c r="R2747" s="60"/>
      <c r="S2747" s="60"/>
      <c r="T2747" s="60"/>
      <c r="U2747" s="60"/>
      <c r="V2747" s="60"/>
      <c r="W2747" s="60"/>
      <c r="X2747" s="60"/>
      <c r="Y2747" s="52" t="str">
        <f>IF(A2747&lt;&gt;"",IF(D2747="DIRECCIÓN_DE_TRANSFERENCIAS","280 0031",VLOOKUP(C2747,LISTAS·PAPP!$C$3:$D$76,2,0)),"")</f>
        <v/>
      </c>
      <c r="Z2747" s="61"/>
      <c r="AA2747" s="62"/>
      <c r="AB2747" s="62"/>
      <c r="AC2747" s="65" t="str">
        <f>IF(D2747&lt;&gt;"",VLOOKUP(D2747,LISTAS·PAPP!$I$3:$M$16,2,0),"")</f>
        <v/>
      </c>
      <c r="AD2747" s="51" t="str">
        <f>IF(D2747&lt;&gt;"",VLOOKUP(D2747,LISTAS·PAPP!$I$3:$M$16,3,0),"")</f>
        <v/>
      </c>
      <c r="AE2747" s="52" t="str">
        <f>IF(D2747&lt;&gt;"",VLOOKUP(D2747,LISTAS·PAPP!$I$3:$M$16,4,0),"")</f>
        <v/>
      </c>
      <c r="AF2747" s="51" t="str">
        <f>IF(D2747&lt;&gt;"",VLOOKUP(D2747,LISTAS·PAPP!$I$3:$M$16,5,0),"")</f>
        <v/>
      </c>
      <c r="AG2747" s="52" t="str">
        <f>IF(AH2747&lt;&gt;"",VLOOKUP(AH2747,LISTAS·PAPP!$O$3:$P$74,2,0),"")</f>
        <v/>
      </c>
      <c r="AH2747" s="58"/>
      <c r="AI2747" s="60"/>
      <c r="AJ2747" s="51" t="str">
        <f>IF(AI2747&lt;&gt;"",VLOOKUP(AI2747,LISTAS·PAPP!$X$4:$Y$80,2,0),"")</f>
        <v/>
      </c>
      <c r="AK2747" s="58"/>
      <c r="AL2747" s="60"/>
      <c r="AM2747" s="51" t="str">
        <f>IF(ISERROR(VLOOKUP(AL2747,LISTAS·PAPP!$AD$4:$AE$334,2,0))," ",VLOOKUP(AL2747,LISTAS·PAPP!$AD$4:$AE$334,2,0))</f>
        <v xml:space="preserve"> </v>
      </c>
      <c r="AN2747" s="63"/>
      <c r="AO2747" s="64"/>
      <c r="AP2747" s="64"/>
      <c r="AQ2747" s="64"/>
      <c r="AR2747" s="64"/>
      <c r="AS2747" s="64"/>
      <c r="AT2747" s="64"/>
      <c r="AU2747" s="64"/>
      <c r="AV2747" s="64"/>
      <c r="AW2747" s="64"/>
      <c r="AX2747" s="64"/>
      <c r="AY2747" s="64"/>
      <c r="AZ2747" s="64"/>
      <c r="BA2747" s="53" t="str">
        <f t="shared" si="127"/>
        <v/>
      </c>
      <c r="BB2747" s="54" t="str">
        <f t="shared" si="128"/>
        <v/>
      </c>
      <c r="BC2747" s="55" t="str">
        <f t="shared" si="129"/>
        <v xml:space="preserve"> </v>
      </c>
    </row>
    <row r="2748" spans="1:55" x14ac:dyDescent="0.25">
      <c r="A2748" s="58"/>
      <c r="B2748" s="58"/>
      <c r="C2748" s="58"/>
      <c r="D2748" s="58"/>
      <c r="E2748" s="51" t="str">
        <f>IF(C2748&lt;&gt;"",VLOOKUP(MID(C2748,18,5),LISTAS·PAPP!$E$4:$F$76,2,0),"")</f>
        <v/>
      </c>
      <c r="F2748" s="58"/>
      <c r="G2748" s="51" t="str">
        <f>IF(F2748&lt;&gt;"",VLOOKUP(F2748,LISTAS·PAPP!$R$3:$T$221,3,0),"")</f>
        <v/>
      </c>
      <c r="H2748" s="58"/>
      <c r="I2748" s="66"/>
      <c r="J2748" s="66"/>
      <c r="K2748" s="67"/>
      <c r="L2748" s="66"/>
      <c r="M2748" s="60"/>
      <c r="N2748" s="60"/>
      <c r="O2748" s="60"/>
      <c r="P2748" s="60"/>
      <c r="Q2748" s="60"/>
      <c r="R2748" s="60"/>
      <c r="S2748" s="60"/>
      <c r="T2748" s="60"/>
      <c r="U2748" s="60"/>
      <c r="V2748" s="60"/>
      <c r="W2748" s="60"/>
      <c r="X2748" s="60"/>
      <c r="Y2748" s="52" t="str">
        <f>IF(A2748&lt;&gt;"",IF(D2748="DIRECCIÓN_DE_TRANSFERENCIAS","280 0031",VLOOKUP(C2748,LISTAS·PAPP!$C$3:$D$76,2,0)),"")</f>
        <v/>
      </c>
      <c r="Z2748" s="61"/>
      <c r="AA2748" s="62"/>
      <c r="AB2748" s="62"/>
      <c r="AC2748" s="65" t="str">
        <f>IF(D2748&lt;&gt;"",VLOOKUP(D2748,LISTAS·PAPP!$I$3:$M$16,2,0),"")</f>
        <v/>
      </c>
      <c r="AD2748" s="51" t="str">
        <f>IF(D2748&lt;&gt;"",VLOOKUP(D2748,LISTAS·PAPP!$I$3:$M$16,3,0),"")</f>
        <v/>
      </c>
      <c r="AE2748" s="52" t="str">
        <f>IF(D2748&lt;&gt;"",VLOOKUP(D2748,LISTAS·PAPP!$I$3:$M$16,4,0),"")</f>
        <v/>
      </c>
      <c r="AF2748" s="51" t="str">
        <f>IF(D2748&lt;&gt;"",VLOOKUP(D2748,LISTAS·PAPP!$I$3:$M$16,5,0),"")</f>
        <v/>
      </c>
      <c r="AG2748" s="52" t="str">
        <f>IF(AH2748&lt;&gt;"",VLOOKUP(AH2748,LISTAS·PAPP!$O$3:$P$74,2,0),"")</f>
        <v/>
      </c>
      <c r="AH2748" s="58"/>
      <c r="AI2748" s="60"/>
      <c r="AJ2748" s="51" t="str">
        <f>IF(AI2748&lt;&gt;"",VLOOKUP(AI2748,LISTAS·PAPP!$X$4:$Y$80,2,0),"")</f>
        <v/>
      </c>
      <c r="AK2748" s="58"/>
      <c r="AL2748" s="60"/>
      <c r="AM2748" s="51" t="str">
        <f>IF(ISERROR(VLOOKUP(AL2748,LISTAS·PAPP!$AD$4:$AE$334,2,0))," ",VLOOKUP(AL2748,LISTAS·PAPP!$AD$4:$AE$334,2,0))</f>
        <v xml:space="preserve"> </v>
      </c>
      <c r="AN2748" s="63"/>
      <c r="AO2748" s="64"/>
      <c r="AP2748" s="64"/>
      <c r="AQ2748" s="64"/>
      <c r="AR2748" s="64"/>
      <c r="AS2748" s="64"/>
      <c r="AT2748" s="64"/>
      <c r="AU2748" s="64"/>
      <c r="AV2748" s="64"/>
      <c r="AW2748" s="64"/>
      <c r="AX2748" s="64"/>
      <c r="AY2748" s="64"/>
      <c r="AZ2748" s="64"/>
      <c r="BA2748" s="53" t="str">
        <f t="shared" si="127"/>
        <v/>
      </c>
      <c r="BB2748" s="54" t="str">
        <f t="shared" si="128"/>
        <v/>
      </c>
      <c r="BC2748" s="55" t="str">
        <f t="shared" si="129"/>
        <v xml:space="preserve"> </v>
      </c>
    </row>
    <row r="2749" spans="1:55" x14ac:dyDescent="0.25">
      <c r="A2749" s="58"/>
      <c r="B2749" s="58"/>
      <c r="C2749" s="58"/>
      <c r="D2749" s="58"/>
      <c r="E2749" s="51" t="str">
        <f>IF(C2749&lt;&gt;"",VLOOKUP(MID(C2749,18,5),LISTAS·PAPP!$E$4:$F$76,2,0),"")</f>
        <v/>
      </c>
      <c r="F2749" s="58"/>
      <c r="G2749" s="51" t="str">
        <f>IF(F2749&lt;&gt;"",VLOOKUP(F2749,LISTAS·PAPP!$R$3:$T$221,3,0),"")</f>
        <v/>
      </c>
      <c r="H2749" s="58"/>
      <c r="I2749" s="66"/>
      <c r="J2749" s="66"/>
      <c r="K2749" s="67"/>
      <c r="L2749" s="66"/>
      <c r="M2749" s="60"/>
      <c r="N2749" s="60"/>
      <c r="O2749" s="60"/>
      <c r="P2749" s="60"/>
      <c r="Q2749" s="60"/>
      <c r="R2749" s="60"/>
      <c r="S2749" s="60"/>
      <c r="T2749" s="60"/>
      <c r="U2749" s="60"/>
      <c r="V2749" s="60"/>
      <c r="W2749" s="60"/>
      <c r="X2749" s="60"/>
      <c r="Y2749" s="52" t="str">
        <f>IF(A2749&lt;&gt;"",IF(D2749="DIRECCIÓN_DE_TRANSFERENCIAS","280 0031",VLOOKUP(C2749,LISTAS·PAPP!$C$3:$D$76,2,0)),"")</f>
        <v/>
      </c>
      <c r="Z2749" s="61"/>
      <c r="AA2749" s="62"/>
      <c r="AB2749" s="62"/>
      <c r="AC2749" s="65" t="str">
        <f>IF(D2749&lt;&gt;"",VLOOKUP(D2749,LISTAS·PAPP!$I$3:$M$16,2,0),"")</f>
        <v/>
      </c>
      <c r="AD2749" s="51" t="str">
        <f>IF(D2749&lt;&gt;"",VLOOKUP(D2749,LISTAS·PAPP!$I$3:$M$16,3,0),"")</f>
        <v/>
      </c>
      <c r="AE2749" s="52" t="str">
        <f>IF(D2749&lt;&gt;"",VLOOKUP(D2749,LISTAS·PAPP!$I$3:$M$16,4,0),"")</f>
        <v/>
      </c>
      <c r="AF2749" s="51" t="str">
        <f>IF(D2749&lt;&gt;"",VLOOKUP(D2749,LISTAS·PAPP!$I$3:$M$16,5,0),"")</f>
        <v/>
      </c>
      <c r="AG2749" s="52" t="str">
        <f>IF(AH2749&lt;&gt;"",VLOOKUP(AH2749,LISTAS·PAPP!$O$3:$P$74,2,0),"")</f>
        <v/>
      </c>
      <c r="AH2749" s="58"/>
      <c r="AI2749" s="60"/>
      <c r="AJ2749" s="51" t="str">
        <f>IF(AI2749&lt;&gt;"",VLOOKUP(AI2749,LISTAS·PAPP!$X$4:$Y$80,2,0),"")</f>
        <v/>
      </c>
      <c r="AK2749" s="58"/>
      <c r="AL2749" s="60"/>
      <c r="AM2749" s="51" t="str">
        <f>IF(ISERROR(VLOOKUP(AL2749,LISTAS·PAPP!$AD$4:$AE$334,2,0))," ",VLOOKUP(AL2749,LISTAS·PAPP!$AD$4:$AE$334,2,0))</f>
        <v xml:space="preserve"> </v>
      </c>
      <c r="AN2749" s="63"/>
      <c r="AO2749" s="64"/>
      <c r="AP2749" s="64"/>
      <c r="AQ2749" s="64"/>
      <c r="AR2749" s="64"/>
      <c r="AS2749" s="64"/>
      <c r="AT2749" s="64"/>
      <c r="AU2749" s="64"/>
      <c r="AV2749" s="64"/>
      <c r="AW2749" s="64"/>
      <c r="AX2749" s="64"/>
      <c r="AY2749" s="64"/>
      <c r="AZ2749" s="64"/>
      <c r="BA2749" s="53" t="str">
        <f t="shared" si="127"/>
        <v/>
      </c>
      <c r="BB2749" s="54" t="str">
        <f t="shared" si="128"/>
        <v/>
      </c>
      <c r="BC2749" s="55" t="str">
        <f t="shared" si="129"/>
        <v xml:space="preserve"> </v>
      </c>
    </row>
    <row r="2750" spans="1:55" x14ac:dyDescent="0.25">
      <c r="A2750" s="58"/>
      <c r="B2750" s="58"/>
      <c r="C2750" s="58"/>
      <c r="D2750" s="58"/>
      <c r="E2750" s="51" t="str">
        <f>IF(C2750&lt;&gt;"",VLOOKUP(MID(C2750,18,5),LISTAS·PAPP!$E$4:$F$76,2,0),"")</f>
        <v/>
      </c>
      <c r="F2750" s="58"/>
      <c r="G2750" s="51" t="str">
        <f>IF(F2750&lt;&gt;"",VLOOKUP(F2750,LISTAS·PAPP!$R$3:$T$221,3,0),"")</f>
        <v/>
      </c>
      <c r="H2750" s="58"/>
      <c r="I2750" s="66"/>
      <c r="J2750" s="66"/>
      <c r="K2750" s="67"/>
      <c r="L2750" s="66"/>
      <c r="M2750" s="60"/>
      <c r="N2750" s="60"/>
      <c r="O2750" s="60"/>
      <c r="P2750" s="60"/>
      <c r="Q2750" s="60"/>
      <c r="R2750" s="60"/>
      <c r="S2750" s="60"/>
      <c r="T2750" s="60"/>
      <c r="U2750" s="60"/>
      <c r="V2750" s="60"/>
      <c r="W2750" s="60"/>
      <c r="X2750" s="60"/>
      <c r="Y2750" s="52" t="str">
        <f>IF(A2750&lt;&gt;"",IF(D2750="DIRECCIÓN_DE_TRANSFERENCIAS","280 0031",VLOOKUP(C2750,LISTAS·PAPP!$C$3:$D$76,2,0)),"")</f>
        <v/>
      </c>
      <c r="Z2750" s="61"/>
      <c r="AA2750" s="62"/>
      <c r="AB2750" s="62"/>
      <c r="AC2750" s="65" t="str">
        <f>IF(D2750&lt;&gt;"",VLOOKUP(D2750,LISTAS·PAPP!$I$3:$M$16,2,0),"")</f>
        <v/>
      </c>
      <c r="AD2750" s="51" t="str">
        <f>IF(D2750&lt;&gt;"",VLOOKUP(D2750,LISTAS·PAPP!$I$3:$M$16,3,0),"")</f>
        <v/>
      </c>
      <c r="AE2750" s="52" t="str">
        <f>IF(D2750&lt;&gt;"",VLOOKUP(D2750,LISTAS·PAPP!$I$3:$M$16,4,0),"")</f>
        <v/>
      </c>
      <c r="AF2750" s="51" t="str">
        <f>IF(D2750&lt;&gt;"",VLOOKUP(D2750,LISTAS·PAPP!$I$3:$M$16,5,0),"")</f>
        <v/>
      </c>
      <c r="AG2750" s="52" t="str">
        <f>IF(AH2750&lt;&gt;"",VLOOKUP(AH2750,LISTAS·PAPP!$O$3:$P$74,2,0),"")</f>
        <v/>
      </c>
      <c r="AH2750" s="58"/>
      <c r="AI2750" s="60"/>
      <c r="AJ2750" s="51" t="str">
        <f>IF(AI2750&lt;&gt;"",VLOOKUP(AI2750,LISTAS·PAPP!$X$4:$Y$80,2,0),"")</f>
        <v/>
      </c>
      <c r="AK2750" s="58"/>
      <c r="AL2750" s="60"/>
      <c r="AM2750" s="51" t="str">
        <f>IF(ISERROR(VLOOKUP(AL2750,LISTAS·PAPP!$AD$4:$AE$334,2,0))," ",VLOOKUP(AL2750,LISTAS·PAPP!$AD$4:$AE$334,2,0))</f>
        <v xml:space="preserve"> </v>
      </c>
      <c r="AN2750" s="63"/>
      <c r="AO2750" s="64"/>
      <c r="AP2750" s="64"/>
      <c r="AQ2750" s="64"/>
      <c r="AR2750" s="64"/>
      <c r="AS2750" s="64"/>
      <c r="AT2750" s="64"/>
      <c r="AU2750" s="64"/>
      <c r="AV2750" s="64"/>
      <c r="AW2750" s="64"/>
      <c r="AX2750" s="64"/>
      <c r="AY2750" s="64"/>
      <c r="AZ2750" s="64"/>
      <c r="BA2750" s="53" t="str">
        <f t="shared" si="127"/>
        <v/>
      </c>
      <c r="BB2750" s="54" t="str">
        <f t="shared" si="128"/>
        <v/>
      </c>
      <c r="BC2750" s="55" t="str">
        <f t="shared" si="129"/>
        <v xml:space="preserve"> </v>
      </c>
    </row>
    <row r="2751" spans="1:55" x14ac:dyDescent="0.25">
      <c r="A2751" s="58"/>
      <c r="B2751" s="58"/>
      <c r="C2751" s="58"/>
      <c r="D2751" s="58"/>
      <c r="E2751" s="51" t="str">
        <f>IF(C2751&lt;&gt;"",VLOOKUP(MID(C2751,18,5),LISTAS·PAPP!$E$4:$F$76,2,0),"")</f>
        <v/>
      </c>
      <c r="F2751" s="58"/>
      <c r="G2751" s="51" t="str">
        <f>IF(F2751&lt;&gt;"",VLOOKUP(F2751,LISTAS·PAPP!$R$3:$T$221,3,0),"")</f>
        <v/>
      </c>
      <c r="H2751" s="58"/>
      <c r="I2751" s="66"/>
      <c r="J2751" s="66"/>
      <c r="K2751" s="67"/>
      <c r="L2751" s="66"/>
      <c r="M2751" s="60"/>
      <c r="N2751" s="60"/>
      <c r="O2751" s="60"/>
      <c r="P2751" s="60"/>
      <c r="Q2751" s="60"/>
      <c r="R2751" s="60"/>
      <c r="S2751" s="60"/>
      <c r="T2751" s="60"/>
      <c r="U2751" s="60"/>
      <c r="V2751" s="60"/>
      <c r="W2751" s="60"/>
      <c r="X2751" s="60"/>
      <c r="Y2751" s="52" t="str">
        <f>IF(A2751&lt;&gt;"",IF(D2751="DIRECCIÓN_DE_TRANSFERENCIAS","280 0031",VLOOKUP(C2751,LISTAS·PAPP!$C$3:$D$76,2,0)),"")</f>
        <v/>
      </c>
      <c r="Z2751" s="61"/>
      <c r="AA2751" s="62"/>
      <c r="AB2751" s="62"/>
      <c r="AC2751" s="65" t="str">
        <f>IF(D2751&lt;&gt;"",VLOOKUP(D2751,LISTAS·PAPP!$I$3:$M$16,2,0),"")</f>
        <v/>
      </c>
      <c r="AD2751" s="51" t="str">
        <f>IF(D2751&lt;&gt;"",VLOOKUP(D2751,LISTAS·PAPP!$I$3:$M$16,3,0),"")</f>
        <v/>
      </c>
      <c r="AE2751" s="52" t="str">
        <f>IF(D2751&lt;&gt;"",VLOOKUP(D2751,LISTAS·PAPP!$I$3:$M$16,4,0),"")</f>
        <v/>
      </c>
      <c r="AF2751" s="51" t="str">
        <f>IF(D2751&lt;&gt;"",VLOOKUP(D2751,LISTAS·PAPP!$I$3:$M$16,5,0),"")</f>
        <v/>
      </c>
      <c r="AG2751" s="52" t="str">
        <f>IF(AH2751&lt;&gt;"",VLOOKUP(AH2751,LISTAS·PAPP!$O$3:$P$74,2,0),"")</f>
        <v/>
      </c>
      <c r="AH2751" s="58"/>
      <c r="AI2751" s="60"/>
      <c r="AJ2751" s="51" t="str">
        <f>IF(AI2751&lt;&gt;"",VLOOKUP(AI2751,LISTAS·PAPP!$X$4:$Y$80,2,0),"")</f>
        <v/>
      </c>
      <c r="AK2751" s="58"/>
      <c r="AL2751" s="60"/>
      <c r="AM2751" s="51" t="str">
        <f>IF(ISERROR(VLOOKUP(AL2751,LISTAS·PAPP!$AD$4:$AE$334,2,0))," ",VLOOKUP(AL2751,LISTAS·PAPP!$AD$4:$AE$334,2,0))</f>
        <v xml:space="preserve"> </v>
      </c>
      <c r="AN2751" s="63"/>
      <c r="AO2751" s="64"/>
      <c r="AP2751" s="64"/>
      <c r="AQ2751" s="64"/>
      <c r="AR2751" s="64"/>
      <c r="AS2751" s="64"/>
      <c r="AT2751" s="64"/>
      <c r="AU2751" s="64"/>
      <c r="AV2751" s="64"/>
      <c r="AW2751" s="64"/>
      <c r="AX2751" s="64"/>
      <c r="AY2751" s="64"/>
      <c r="AZ2751" s="64"/>
      <c r="BA2751" s="53" t="str">
        <f t="shared" si="127"/>
        <v/>
      </c>
      <c r="BB2751" s="54" t="str">
        <f t="shared" si="128"/>
        <v/>
      </c>
      <c r="BC2751" s="55" t="str">
        <f t="shared" si="129"/>
        <v xml:space="preserve"> </v>
      </c>
    </row>
    <row r="2752" spans="1:55" x14ac:dyDescent="0.25">
      <c r="A2752" s="58"/>
      <c r="B2752" s="58"/>
      <c r="C2752" s="58"/>
      <c r="D2752" s="58"/>
      <c r="E2752" s="51" t="str">
        <f>IF(C2752&lt;&gt;"",VLOOKUP(MID(C2752,18,5),LISTAS·PAPP!$E$4:$F$76,2,0),"")</f>
        <v/>
      </c>
      <c r="F2752" s="58"/>
      <c r="G2752" s="51" t="str">
        <f>IF(F2752&lt;&gt;"",VLOOKUP(F2752,LISTAS·PAPP!$R$3:$T$221,3,0),"")</f>
        <v/>
      </c>
      <c r="H2752" s="58"/>
      <c r="I2752" s="66"/>
      <c r="J2752" s="66"/>
      <c r="K2752" s="67"/>
      <c r="L2752" s="66"/>
      <c r="M2752" s="60"/>
      <c r="N2752" s="60"/>
      <c r="O2752" s="60"/>
      <c r="P2752" s="60"/>
      <c r="Q2752" s="60"/>
      <c r="R2752" s="60"/>
      <c r="S2752" s="60"/>
      <c r="T2752" s="60"/>
      <c r="U2752" s="60"/>
      <c r="V2752" s="60"/>
      <c r="W2752" s="60"/>
      <c r="X2752" s="60"/>
      <c r="Y2752" s="52" t="str">
        <f>IF(A2752&lt;&gt;"",IF(D2752="DIRECCIÓN_DE_TRANSFERENCIAS","280 0031",VLOOKUP(C2752,LISTAS·PAPP!$C$3:$D$76,2,0)),"")</f>
        <v/>
      </c>
      <c r="Z2752" s="61"/>
      <c r="AA2752" s="62"/>
      <c r="AB2752" s="62"/>
      <c r="AC2752" s="65" t="str">
        <f>IF(D2752&lt;&gt;"",VLOOKUP(D2752,LISTAS·PAPP!$I$3:$M$16,2,0),"")</f>
        <v/>
      </c>
      <c r="AD2752" s="51" t="str">
        <f>IF(D2752&lt;&gt;"",VLOOKUP(D2752,LISTAS·PAPP!$I$3:$M$16,3,0),"")</f>
        <v/>
      </c>
      <c r="AE2752" s="52" t="str">
        <f>IF(D2752&lt;&gt;"",VLOOKUP(D2752,LISTAS·PAPP!$I$3:$M$16,4,0),"")</f>
        <v/>
      </c>
      <c r="AF2752" s="51" t="str">
        <f>IF(D2752&lt;&gt;"",VLOOKUP(D2752,LISTAS·PAPP!$I$3:$M$16,5,0),"")</f>
        <v/>
      </c>
      <c r="AG2752" s="52" t="str">
        <f>IF(AH2752&lt;&gt;"",VLOOKUP(AH2752,LISTAS·PAPP!$O$3:$P$74,2,0),"")</f>
        <v/>
      </c>
      <c r="AH2752" s="58"/>
      <c r="AI2752" s="60"/>
      <c r="AJ2752" s="51" t="str">
        <f>IF(AI2752&lt;&gt;"",VLOOKUP(AI2752,LISTAS·PAPP!$X$4:$Y$80,2,0),"")</f>
        <v/>
      </c>
      <c r="AK2752" s="58"/>
      <c r="AL2752" s="60"/>
      <c r="AM2752" s="51" t="str">
        <f>IF(ISERROR(VLOOKUP(AL2752,LISTAS·PAPP!$AD$4:$AE$334,2,0))," ",VLOOKUP(AL2752,LISTAS·PAPP!$AD$4:$AE$334,2,0))</f>
        <v xml:space="preserve"> </v>
      </c>
      <c r="AN2752" s="63"/>
      <c r="AO2752" s="64"/>
      <c r="AP2752" s="64"/>
      <c r="AQ2752" s="64"/>
      <c r="AR2752" s="64"/>
      <c r="AS2752" s="64"/>
      <c r="AT2752" s="64"/>
      <c r="AU2752" s="64"/>
      <c r="AV2752" s="64"/>
      <c r="AW2752" s="64"/>
      <c r="AX2752" s="64"/>
      <c r="AY2752" s="64"/>
      <c r="AZ2752" s="64"/>
      <c r="BA2752" s="53" t="str">
        <f t="shared" si="127"/>
        <v/>
      </c>
      <c r="BB2752" s="54" t="str">
        <f t="shared" si="128"/>
        <v/>
      </c>
      <c r="BC2752" s="55" t="str">
        <f t="shared" si="129"/>
        <v xml:space="preserve"> </v>
      </c>
    </row>
    <row r="2753" spans="1:55" x14ac:dyDescent="0.25">
      <c r="A2753" s="58"/>
      <c r="B2753" s="58"/>
      <c r="C2753" s="58"/>
      <c r="D2753" s="58"/>
      <c r="E2753" s="51" t="str">
        <f>IF(C2753&lt;&gt;"",VLOOKUP(MID(C2753,18,5),LISTAS·PAPP!$E$4:$F$76,2,0),"")</f>
        <v/>
      </c>
      <c r="F2753" s="58"/>
      <c r="G2753" s="51" t="str">
        <f>IF(F2753&lt;&gt;"",VLOOKUP(F2753,LISTAS·PAPP!$R$3:$T$221,3,0),"")</f>
        <v/>
      </c>
      <c r="H2753" s="58"/>
      <c r="I2753" s="66"/>
      <c r="J2753" s="66"/>
      <c r="K2753" s="67"/>
      <c r="L2753" s="66"/>
      <c r="M2753" s="60"/>
      <c r="N2753" s="60"/>
      <c r="O2753" s="60"/>
      <c r="P2753" s="60"/>
      <c r="Q2753" s="60"/>
      <c r="R2753" s="60"/>
      <c r="S2753" s="60"/>
      <c r="T2753" s="60"/>
      <c r="U2753" s="60"/>
      <c r="V2753" s="60"/>
      <c r="W2753" s="60"/>
      <c r="X2753" s="60"/>
      <c r="Y2753" s="52" t="str">
        <f>IF(A2753&lt;&gt;"",IF(D2753="DIRECCIÓN_DE_TRANSFERENCIAS","280 0031",VLOOKUP(C2753,LISTAS·PAPP!$C$3:$D$76,2,0)),"")</f>
        <v/>
      </c>
      <c r="Z2753" s="61"/>
      <c r="AA2753" s="62"/>
      <c r="AB2753" s="62"/>
      <c r="AC2753" s="65" t="str">
        <f>IF(D2753&lt;&gt;"",VLOOKUP(D2753,LISTAS·PAPP!$I$3:$M$16,2,0),"")</f>
        <v/>
      </c>
      <c r="AD2753" s="51" t="str">
        <f>IF(D2753&lt;&gt;"",VLOOKUP(D2753,LISTAS·PAPP!$I$3:$M$16,3,0),"")</f>
        <v/>
      </c>
      <c r="AE2753" s="52" t="str">
        <f>IF(D2753&lt;&gt;"",VLOOKUP(D2753,LISTAS·PAPP!$I$3:$M$16,4,0),"")</f>
        <v/>
      </c>
      <c r="AF2753" s="51" t="str">
        <f>IF(D2753&lt;&gt;"",VLOOKUP(D2753,LISTAS·PAPP!$I$3:$M$16,5,0),"")</f>
        <v/>
      </c>
      <c r="AG2753" s="52" t="str">
        <f>IF(AH2753&lt;&gt;"",VLOOKUP(AH2753,LISTAS·PAPP!$O$3:$P$74,2,0),"")</f>
        <v/>
      </c>
      <c r="AH2753" s="58"/>
      <c r="AI2753" s="60"/>
      <c r="AJ2753" s="51" t="str">
        <f>IF(AI2753&lt;&gt;"",VLOOKUP(AI2753,LISTAS·PAPP!$X$4:$Y$80,2,0),"")</f>
        <v/>
      </c>
      <c r="AK2753" s="58"/>
      <c r="AL2753" s="60"/>
      <c r="AM2753" s="51" t="str">
        <f>IF(ISERROR(VLOOKUP(AL2753,LISTAS·PAPP!$AD$4:$AE$334,2,0))," ",VLOOKUP(AL2753,LISTAS·PAPP!$AD$4:$AE$334,2,0))</f>
        <v xml:space="preserve"> </v>
      </c>
      <c r="AN2753" s="63"/>
      <c r="AO2753" s="64"/>
      <c r="AP2753" s="64"/>
      <c r="AQ2753" s="64"/>
      <c r="AR2753" s="64"/>
      <c r="AS2753" s="64"/>
      <c r="AT2753" s="64"/>
      <c r="AU2753" s="64"/>
      <c r="AV2753" s="64"/>
      <c r="AW2753" s="64"/>
      <c r="AX2753" s="64"/>
      <c r="AY2753" s="64"/>
      <c r="AZ2753" s="64"/>
      <c r="BA2753" s="53" t="str">
        <f t="shared" si="127"/>
        <v/>
      </c>
      <c r="BB2753" s="54" t="str">
        <f t="shared" si="128"/>
        <v/>
      </c>
      <c r="BC2753" s="55" t="str">
        <f t="shared" si="129"/>
        <v xml:space="preserve"> </v>
      </c>
    </row>
    <row r="2754" spans="1:55" x14ac:dyDescent="0.25">
      <c r="A2754" s="58"/>
      <c r="B2754" s="58"/>
      <c r="C2754" s="58"/>
      <c r="D2754" s="58"/>
      <c r="E2754" s="51" t="str">
        <f>IF(C2754&lt;&gt;"",VLOOKUP(MID(C2754,18,5),LISTAS·PAPP!$E$4:$F$76,2,0),"")</f>
        <v/>
      </c>
      <c r="F2754" s="58"/>
      <c r="G2754" s="51" t="str">
        <f>IF(F2754&lt;&gt;"",VLOOKUP(F2754,LISTAS·PAPP!$R$3:$T$221,3,0),"")</f>
        <v/>
      </c>
      <c r="H2754" s="58"/>
      <c r="I2754" s="66"/>
      <c r="J2754" s="66"/>
      <c r="K2754" s="67"/>
      <c r="L2754" s="66"/>
      <c r="M2754" s="60"/>
      <c r="N2754" s="60"/>
      <c r="O2754" s="60"/>
      <c r="P2754" s="60"/>
      <c r="Q2754" s="60"/>
      <c r="R2754" s="60"/>
      <c r="S2754" s="60"/>
      <c r="T2754" s="60"/>
      <c r="U2754" s="60"/>
      <c r="V2754" s="60"/>
      <c r="W2754" s="60"/>
      <c r="X2754" s="60"/>
      <c r="Y2754" s="52" t="str">
        <f>IF(A2754&lt;&gt;"",IF(D2754="DIRECCIÓN_DE_TRANSFERENCIAS","280 0031",VLOOKUP(C2754,LISTAS·PAPP!$C$3:$D$76,2,0)),"")</f>
        <v/>
      </c>
      <c r="Z2754" s="61"/>
      <c r="AA2754" s="62"/>
      <c r="AB2754" s="62"/>
      <c r="AC2754" s="65" t="str">
        <f>IF(D2754&lt;&gt;"",VLOOKUP(D2754,LISTAS·PAPP!$I$3:$M$16,2,0),"")</f>
        <v/>
      </c>
      <c r="AD2754" s="51" t="str">
        <f>IF(D2754&lt;&gt;"",VLOOKUP(D2754,LISTAS·PAPP!$I$3:$M$16,3,0),"")</f>
        <v/>
      </c>
      <c r="AE2754" s="52" t="str">
        <f>IF(D2754&lt;&gt;"",VLOOKUP(D2754,LISTAS·PAPP!$I$3:$M$16,4,0),"")</f>
        <v/>
      </c>
      <c r="AF2754" s="51" t="str">
        <f>IF(D2754&lt;&gt;"",VLOOKUP(D2754,LISTAS·PAPP!$I$3:$M$16,5,0),"")</f>
        <v/>
      </c>
      <c r="AG2754" s="52" t="str">
        <f>IF(AH2754&lt;&gt;"",VLOOKUP(AH2754,LISTAS·PAPP!$O$3:$P$74,2,0),"")</f>
        <v/>
      </c>
      <c r="AH2754" s="58"/>
      <c r="AI2754" s="60"/>
      <c r="AJ2754" s="51" t="str">
        <f>IF(AI2754&lt;&gt;"",VLOOKUP(AI2754,LISTAS·PAPP!$X$4:$Y$80,2,0),"")</f>
        <v/>
      </c>
      <c r="AK2754" s="58"/>
      <c r="AL2754" s="60"/>
      <c r="AM2754" s="51" t="str">
        <f>IF(ISERROR(VLOOKUP(AL2754,LISTAS·PAPP!$AD$4:$AE$334,2,0))," ",VLOOKUP(AL2754,LISTAS·PAPP!$AD$4:$AE$334,2,0))</f>
        <v xml:space="preserve"> </v>
      </c>
      <c r="AN2754" s="63"/>
      <c r="AO2754" s="64"/>
      <c r="AP2754" s="64"/>
      <c r="AQ2754" s="64"/>
      <c r="AR2754" s="64"/>
      <c r="AS2754" s="64"/>
      <c r="AT2754" s="64"/>
      <c r="AU2754" s="64"/>
      <c r="AV2754" s="64"/>
      <c r="AW2754" s="64"/>
      <c r="AX2754" s="64"/>
      <c r="AY2754" s="64"/>
      <c r="AZ2754" s="64"/>
      <c r="BA2754" s="53" t="str">
        <f t="shared" si="127"/>
        <v/>
      </c>
      <c r="BB2754" s="54" t="str">
        <f t="shared" si="128"/>
        <v/>
      </c>
      <c r="BC2754" s="55" t="str">
        <f t="shared" si="129"/>
        <v xml:space="preserve"> </v>
      </c>
    </row>
    <row r="2755" spans="1:55" x14ac:dyDescent="0.25">
      <c r="A2755" s="58"/>
      <c r="B2755" s="58"/>
      <c r="C2755" s="58"/>
      <c r="D2755" s="58"/>
      <c r="E2755" s="51" t="str">
        <f>IF(C2755&lt;&gt;"",VLOOKUP(MID(C2755,18,5),LISTAS·PAPP!$E$4:$F$76,2,0),"")</f>
        <v/>
      </c>
      <c r="F2755" s="58"/>
      <c r="G2755" s="51" t="str">
        <f>IF(F2755&lt;&gt;"",VLOOKUP(F2755,LISTAS·PAPP!$R$3:$T$221,3,0),"")</f>
        <v/>
      </c>
      <c r="H2755" s="58"/>
      <c r="I2755" s="66"/>
      <c r="J2755" s="66"/>
      <c r="K2755" s="67"/>
      <c r="L2755" s="66"/>
      <c r="M2755" s="60"/>
      <c r="N2755" s="60"/>
      <c r="O2755" s="60"/>
      <c r="P2755" s="60"/>
      <c r="Q2755" s="60"/>
      <c r="R2755" s="60"/>
      <c r="S2755" s="60"/>
      <c r="T2755" s="60"/>
      <c r="U2755" s="60"/>
      <c r="V2755" s="60"/>
      <c r="W2755" s="60"/>
      <c r="X2755" s="60"/>
      <c r="Y2755" s="52" t="str">
        <f>IF(A2755&lt;&gt;"",IF(D2755="DIRECCIÓN_DE_TRANSFERENCIAS","280 0031",VLOOKUP(C2755,LISTAS·PAPP!$C$3:$D$76,2,0)),"")</f>
        <v/>
      </c>
      <c r="Z2755" s="61"/>
      <c r="AA2755" s="62"/>
      <c r="AB2755" s="62"/>
      <c r="AC2755" s="65" t="str">
        <f>IF(D2755&lt;&gt;"",VLOOKUP(D2755,LISTAS·PAPP!$I$3:$M$16,2,0),"")</f>
        <v/>
      </c>
      <c r="AD2755" s="51" t="str">
        <f>IF(D2755&lt;&gt;"",VLOOKUP(D2755,LISTAS·PAPP!$I$3:$M$16,3,0),"")</f>
        <v/>
      </c>
      <c r="AE2755" s="52" t="str">
        <f>IF(D2755&lt;&gt;"",VLOOKUP(D2755,LISTAS·PAPP!$I$3:$M$16,4,0),"")</f>
        <v/>
      </c>
      <c r="AF2755" s="51" t="str">
        <f>IF(D2755&lt;&gt;"",VLOOKUP(D2755,LISTAS·PAPP!$I$3:$M$16,5,0),"")</f>
        <v/>
      </c>
      <c r="AG2755" s="52" t="str">
        <f>IF(AH2755&lt;&gt;"",VLOOKUP(AH2755,LISTAS·PAPP!$O$3:$P$74,2,0),"")</f>
        <v/>
      </c>
      <c r="AH2755" s="58"/>
      <c r="AI2755" s="60"/>
      <c r="AJ2755" s="51" t="str">
        <f>IF(AI2755&lt;&gt;"",VLOOKUP(AI2755,LISTAS·PAPP!$X$4:$Y$80,2,0),"")</f>
        <v/>
      </c>
      <c r="AK2755" s="58"/>
      <c r="AL2755" s="60"/>
      <c r="AM2755" s="51" t="str">
        <f>IF(ISERROR(VLOOKUP(AL2755,LISTAS·PAPP!$AD$4:$AE$334,2,0))," ",VLOOKUP(AL2755,LISTAS·PAPP!$AD$4:$AE$334,2,0))</f>
        <v xml:space="preserve"> </v>
      </c>
      <c r="AN2755" s="63"/>
      <c r="AO2755" s="64"/>
      <c r="AP2755" s="64"/>
      <c r="AQ2755" s="64"/>
      <c r="AR2755" s="64"/>
      <c r="AS2755" s="64"/>
      <c r="AT2755" s="64"/>
      <c r="AU2755" s="64"/>
      <c r="AV2755" s="64"/>
      <c r="AW2755" s="64"/>
      <c r="AX2755" s="64"/>
      <c r="AY2755" s="64"/>
      <c r="AZ2755" s="64"/>
      <c r="BA2755" s="53" t="str">
        <f t="shared" si="127"/>
        <v/>
      </c>
      <c r="BB2755" s="54" t="str">
        <f t="shared" si="128"/>
        <v/>
      </c>
      <c r="BC2755" s="55" t="str">
        <f t="shared" si="129"/>
        <v xml:space="preserve"> </v>
      </c>
    </row>
    <row r="2756" spans="1:55" x14ac:dyDescent="0.25">
      <c r="A2756" s="58"/>
      <c r="B2756" s="58"/>
      <c r="C2756" s="58"/>
      <c r="D2756" s="58"/>
      <c r="E2756" s="51" t="str">
        <f>IF(C2756&lt;&gt;"",VLOOKUP(MID(C2756,18,5),LISTAS·PAPP!$E$4:$F$76,2,0),"")</f>
        <v/>
      </c>
      <c r="F2756" s="58"/>
      <c r="G2756" s="51" t="str">
        <f>IF(F2756&lt;&gt;"",VLOOKUP(F2756,LISTAS·PAPP!$R$3:$T$221,3,0),"")</f>
        <v/>
      </c>
      <c r="H2756" s="58"/>
      <c r="I2756" s="66"/>
      <c r="J2756" s="66"/>
      <c r="K2756" s="67"/>
      <c r="L2756" s="66"/>
      <c r="M2756" s="60"/>
      <c r="N2756" s="60"/>
      <c r="O2756" s="60"/>
      <c r="P2756" s="60"/>
      <c r="Q2756" s="60"/>
      <c r="R2756" s="60"/>
      <c r="S2756" s="60"/>
      <c r="T2756" s="60"/>
      <c r="U2756" s="60"/>
      <c r="V2756" s="60"/>
      <c r="W2756" s="60"/>
      <c r="X2756" s="60"/>
      <c r="Y2756" s="52" t="str">
        <f>IF(A2756&lt;&gt;"",IF(D2756="DIRECCIÓN_DE_TRANSFERENCIAS","280 0031",VLOOKUP(C2756,LISTAS·PAPP!$C$3:$D$76,2,0)),"")</f>
        <v/>
      </c>
      <c r="Z2756" s="61"/>
      <c r="AA2756" s="62"/>
      <c r="AB2756" s="62"/>
      <c r="AC2756" s="65" t="str">
        <f>IF(D2756&lt;&gt;"",VLOOKUP(D2756,LISTAS·PAPP!$I$3:$M$16,2,0),"")</f>
        <v/>
      </c>
      <c r="AD2756" s="51" t="str">
        <f>IF(D2756&lt;&gt;"",VLOOKUP(D2756,LISTAS·PAPP!$I$3:$M$16,3,0),"")</f>
        <v/>
      </c>
      <c r="AE2756" s="52" t="str">
        <f>IF(D2756&lt;&gt;"",VLOOKUP(D2756,LISTAS·PAPP!$I$3:$M$16,4,0),"")</f>
        <v/>
      </c>
      <c r="AF2756" s="51" t="str">
        <f>IF(D2756&lt;&gt;"",VLOOKUP(D2756,LISTAS·PAPP!$I$3:$M$16,5,0),"")</f>
        <v/>
      </c>
      <c r="AG2756" s="52" t="str">
        <f>IF(AH2756&lt;&gt;"",VLOOKUP(AH2756,LISTAS·PAPP!$O$3:$P$74,2,0),"")</f>
        <v/>
      </c>
      <c r="AH2756" s="58"/>
      <c r="AI2756" s="60"/>
      <c r="AJ2756" s="51" t="str">
        <f>IF(AI2756&lt;&gt;"",VLOOKUP(AI2756,LISTAS·PAPP!$X$4:$Y$80,2,0),"")</f>
        <v/>
      </c>
      <c r="AK2756" s="58"/>
      <c r="AL2756" s="60"/>
      <c r="AM2756" s="51" t="str">
        <f>IF(ISERROR(VLOOKUP(AL2756,LISTAS·PAPP!$AD$4:$AE$334,2,0))," ",VLOOKUP(AL2756,LISTAS·PAPP!$AD$4:$AE$334,2,0))</f>
        <v xml:space="preserve"> </v>
      </c>
      <c r="AN2756" s="63"/>
      <c r="AO2756" s="64"/>
      <c r="AP2756" s="64"/>
      <c r="AQ2756" s="64"/>
      <c r="AR2756" s="64"/>
      <c r="AS2756" s="64"/>
      <c r="AT2756" s="64"/>
      <c r="AU2756" s="64"/>
      <c r="AV2756" s="64"/>
      <c r="AW2756" s="64"/>
      <c r="AX2756" s="64"/>
      <c r="AY2756" s="64"/>
      <c r="AZ2756" s="64"/>
      <c r="BA2756" s="53" t="str">
        <f t="shared" si="127"/>
        <v/>
      </c>
      <c r="BB2756" s="54" t="str">
        <f t="shared" si="128"/>
        <v/>
      </c>
      <c r="BC2756" s="55" t="str">
        <f t="shared" si="129"/>
        <v xml:space="preserve"> </v>
      </c>
    </row>
    <row r="2757" spans="1:55" x14ac:dyDescent="0.25">
      <c r="A2757" s="58"/>
      <c r="B2757" s="58"/>
      <c r="C2757" s="58"/>
      <c r="D2757" s="58"/>
      <c r="E2757" s="51" t="str">
        <f>IF(C2757&lt;&gt;"",VLOOKUP(MID(C2757,18,5),LISTAS·PAPP!$E$4:$F$76,2,0),"")</f>
        <v/>
      </c>
      <c r="F2757" s="58"/>
      <c r="G2757" s="51" t="str">
        <f>IF(F2757&lt;&gt;"",VLOOKUP(F2757,LISTAS·PAPP!$R$3:$T$221,3,0),"")</f>
        <v/>
      </c>
      <c r="H2757" s="58"/>
      <c r="I2757" s="66"/>
      <c r="J2757" s="66"/>
      <c r="K2757" s="67"/>
      <c r="L2757" s="66"/>
      <c r="M2757" s="60"/>
      <c r="N2757" s="60"/>
      <c r="O2757" s="60"/>
      <c r="P2757" s="60"/>
      <c r="Q2757" s="60"/>
      <c r="R2757" s="60"/>
      <c r="S2757" s="60"/>
      <c r="T2757" s="60"/>
      <c r="U2757" s="60"/>
      <c r="V2757" s="60"/>
      <c r="W2757" s="60"/>
      <c r="X2757" s="60"/>
      <c r="Y2757" s="52" t="str">
        <f>IF(A2757&lt;&gt;"",IF(D2757="DIRECCIÓN_DE_TRANSFERENCIAS","280 0031",VLOOKUP(C2757,LISTAS·PAPP!$C$3:$D$76,2,0)),"")</f>
        <v/>
      </c>
      <c r="Z2757" s="61"/>
      <c r="AA2757" s="62"/>
      <c r="AB2757" s="62"/>
      <c r="AC2757" s="65" t="str">
        <f>IF(D2757&lt;&gt;"",VLOOKUP(D2757,LISTAS·PAPP!$I$3:$M$16,2,0),"")</f>
        <v/>
      </c>
      <c r="AD2757" s="51" t="str">
        <f>IF(D2757&lt;&gt;"",VLOOKUP(D2757,LISTAS·PAPP!$I$3:$M$16,3,0),"")</f>
        <v/>
      </c>
      <c r="AE2757" s="52" t="str">
        <f>IF(D2757&lt;&gt;"",VLOOKUP(D2757,LISTAS·PAPP!$I$3:$M$16,4,0),"")</f>
        <v/>
      </c>
      <c r="AF2757" s="51" t="str">
        <f>IF(D2757&lt;&gt;"",VLOOKUP(D2757,LISTAS·PAPP!$I$3:$M$16,5,0),"")</f>
        <v/>
      </c>
      <c r="AG2757" s="52" t="str">
        <f>IF(AH2757&lt;&gt;"",VLOOKUP(AH2757,LISTAS·PAPP!$O$3:$P$74,2,0),"")</f>
        <v/>
      </c>
      <c r="AH2757" s="58"/>
      <c r="AI2757" s="60"/>
      <c r="AJ2757" s="51" t="str">
        <f>IF(AI2757&lt;&gt;"",VLOOKUP(AI2757,LISTAS·PAPP!$X$4:$Y$80,2,0),"")</f>
        <v/>
      </c>
      <c r="AK2757" s="58"/>
      <c r="AL2757" s="60"/>
      <c r="AM2757" s="51" t="str">
        <f>IF(ISERROR(VLOOKUP(AL2757,LISTAS·PAPP!$AD$4:$AE$334,2,0))," ",VLOOKUP(AL2757,LISTAS·PAPP!$AD$4:$AE$334,2,0))</f>
        <v xml:space="preserve"> </v>
      </c>
      <c r="AN2757" s="63"/>
      <c r="AO2757" s="64"/>
      <c r="AP2757" s="64"/>
      <c r="AQ2757" s="64"/>
      <c r="AR2757" s="64"/>
      <c r="AS2757" s="64"/>
      <c r="AT2757" s="64"/>
      <c r="AU2757" s="64"/>
      <c r="AV2757" s="64"/>
      <c r="AW2757" s="64"/>
      <c r="AX2757" s="64"/>
      <c r="AY2757" s="64"/>
      <c r="AZ2757" s="64"/>
      <c r="BA2757" s="53" t="str">
        <f t="shared" si="127"/>
        <v/>
      </c>
      <c r="BB2757" s="54" t="str">
        <f t="shared" si="128"/>
        <v/>
      </c>
      <c r="BC2757" s="55" t="str">
        <f t="shared" si="129"/>
        <v xml:space="preserve"> </v>
      </c>
    </row>
    <row r="2758" spans="1:55" x14ac:dyDescent="0.25">
      <c r="A2758" s="58"/>
      <c r="B2758" s="58"/>
      <c r="C2758" s="58"/>
      <c r="D2758" s="58"/>
      <c r="E2758" s="51" t="str">
        <f>IF(C2758&lt;&gt;"",VLOOKUP(MID(C2758,18,5),LISTAS·PAPP!$E$4:$F$76,2,0),"")</f>
        <v/>
      </c>
      <c r="F2758" s="58"/>
      <c r="G2758" s="51" t="str">
        <f>IF(F2758&lt;&gt;"",VLOOKUP(F2758,LISTAS·PAPP!$R$3:$T$221,3,0),"")</f>
        <v/>
      </c>
      <c r="H2758" s="58"/>
      <c r="I2758" s="66"/>
      <c r="J2758" s="66"/>
      <c r="K2758" s="67"/>
      <c r="L2758" s="66"/>
      <c r="M2758" s="60"/>
      <c r="N2758" s="60"/>
      <c r="O2758" s="60"/>
      <c r="P2758" s="60"/>
      <c r="Q2758" s="60"/>
      <c r="R2758" s="60"/>
      <c r="S2758" s="60"/>
      <c r="T2758" s="60"/>
      <c r="U2758" s="60"/>
      <c r="V2758" s="60"/>
      <c r="W2758" s="60"/>
      <c r="X2758" s="60"/>
      <c r="Y2758" s="52" t="str">
        <f>IF(A2758&lt;&gt;"",IF(D2758="DIRECCIÓN_DE_TRANSFERENCIAS","280 0031",VLOOKUP(C2758,LISTAS·PAPP!$C$3:$D$76,2,0)),"")</f>
        <v/>
      </c>
      <c r="Z2758" s="61"/>
      <c r="AA2758" s="62"/>
      <c r="AB2758" s="62"/>
      <c r="AC2758" s="65" t="str">
        <f>IF(D2758&lt;&gt;"",VLOOKUP(D2758,LISTAS·PAPP!$I$3:$M$16,2,0),"")</f>
        <v/>
      </c>
      <c r="AD2758" s="51" t="str">
        <f>IF(D2758&lt;&gt;"",VLOOKUP(D2758,LISTAS·PAPP!$I$3:$M$16,3,0),"")</f>
        <v/>
      </c>
      <c r="AE2758" s="52" t="str">
        <f>IF(D2758&lt;&gt;"",VLOOKUP(D2758,LISTAS·PAPP!$I$3:$M$16,4,0),"")</f>
        <v/>
      </c>
      <c r="AF2758" s="51" t="str">
        <f>IF(D2758&lt;&gt;"",VLOOKUP(D2758,LISTAS·PAPP!$I$3:$M$16,5,0),"")</f>
        <v/>
      </c>
      <c r="AG2758" s="52" t="str">
        <f>IF(AH2758&lt;&gt;"",VLOOKUP(AH2758,LISTAS·PAPP!$O$3:$P$74,2,0),"")</f>
        <v/>
      </c>
      <c r="AH2758" s="58"/>
      <c r="AI2758" s="60"/>
      <c r="AJ2758" s="51" t="str">
        <f>IF(AI2758&lt;&gt;"",VLOOKUP(AI2758,LISTAS·PAPP!$X$4:$Y$80,2,0),"")</f>
        <v/>
      </c>
      <c r="AK2758" s="58"/>
      <c r="AL2758" s="60"/>
      <c r="AM2758" s="51" t="str">
        <f>IF(ISERROR(VLOOKUP(AL2758,LISTAS·PAPP!$AD$4:$AE$334,2,0))," ",VLOOKUP(AL2758,LISTAS·PAPP!$AD$4:$AE$334,2,0))</f>
        <v xml:space="preserve"> </v>
      </c>
      <c r="AN2758" s="63"/>
      <c r="AO2758" s="64"/>
      <c r="AP2758" s="64"/>
      <c r="AQ2758" s="64"/>
      <c r="AR2758" s="64"/>
      <c r="AS2758" s="64"/>
      <c r="AT2758" s="64"/>
      <c r="AU2758" s="64"/>
      <c r="AV2758" s="64"/>
      <c r="AW2758" s="64"/>
      <c r="AX2758" s="64"/>
      <c r="AY2758" s="64"/>
      <c r="AZ2758" s="64"/>
      <c r="BA2758" s="53" t="str">
        <f t="shared" si="127"/>
        <v/>
      </c>
      <c r="BB2758" s="54" t="str">
        <f t="shared" si="128"/>
        <v/>
      </c>
      <c r="BC2758" s="55" t="str">
        <f t="shared" si="129"/>
        <v xml:space="preserve"> </v>
      </c>
    </row>
    <row r="2759" spans="1:55" x14ac:dyDescent="0.25">
      <c r="A2759" s="58"/>
      <c r="B2759" s="58"/>
      <c r="C2759" s="58"/>
      <c r="D2759" s="58"/>
      <c r="E2759" s="51" t="str">
        <f>IF(C2759&lt;&gt;"",VLOOKUP(MID(C2759,18,5),LISTAS·PAPP!$E$4:$F$76,2,0),"")</f>
        <v/>
      </c>
      <c r="F2759" s="58"/>
      <c r="G2759" s="51" t="str">
        <f>IF(F2759&lt;&gt;"",VLOOKUP(F2759,LISTAS·PAPP!$R$3:$T$221,3,0),"")</f>
        <v/>
      </c>
      <c r="H2759" s="58"/>
      <c r="I2759" s="66"/>
      <c r="J2759" s="66"/>
      <c r="K2759" s="67"/>
      <c r="L2759" s="66"/>
      <c r="M2759" s="60"/>
      <c r="N2759" s="60"/>
      <c r="O2759" s="60"/>
      <c r="P2759" s="60"/>
      <c r="Q2759" s="60"/>
      <c r="R2759" s="60"/>
      <c r="S2759" s="60"/>
      <c r="T2759" s="60"/>
      <c r="U2759" s="60"/>
      <c r="V2759" s="60"/>
      <c r="W2759" s="60"/>
      <c r="X2759" s="60"/>
      <c r="Y2759" s="52" t="str">
        <f>IF(A2759&lt;&gt;"",IF(D2759="DIRECCIÓN_DE_TRANSFERENCIAS","280 0031",VLOOKUP(C2759,LISTAS·PAPP!$C$3:$D$76,2,0)),"")</f>
        <v/>
      </c>
      <c r="Z2759" s="61"/>
      <c r="AA2759" s="62"/>
      <c r="AB2759" s="62"/>
      <c r="AC2759" s="65" t="str">
        <f>IF(D2759&lt;&gt;"",VLOOKUP(D2759,LISTAS·PAPP!$I$3:$M$16,2,0),"")</f>
        <v/>
      </c>
      <c r="AD2759" s="51" t="str">
        <f>IF(D2759&lt;&gt;"",VLOOKUP(D2759,LISTAS·PAPP!$I$3:$M$16,3,0),"")</f>
        <v/>
      </c>
      <c r="AE2759" s="52" t="str">
        <f>IF(D2759&lt;&gt;"",VLOOKUP(D2759,LISTAS·PAPP!$I$3:$M$16,4,0),"")</f>
        <v/>
      </c>
      <c r="AF2759" s="51" t="str">
        <f>IF(D2759&lt;&gt;"",VLOOKUP(D2759,LISTAS·PAPP!$I$3:$M$16,5,0),"")</f>
        <v/>
      </c>
      <c r="AG2759" s="52" t="str">
        <f>IF(AH2759&lt;&gt;"",VLOOKUP(AH2759,LISTAS·PAPP!$O$3:$P$74,2,0),"")</f>
        <v/>
      </c>
      <c r="AH2759" s="58"/>
      <c r="AI2759" s="60"/>
      <c r="AJ2759" s="51" t="str">
        <f>IF(AI2759&lt;&gt;"",VLOOKUP(AI2759,LISTAS·PAPP!$X$4:$Y$80,2,0),"")</f>
        <v/>
      </c>
      <c r="AK2759" s="58"/>
      <c r="AL2759" s="60"/>
      <c r="AM2759" s="51" t="str">
        <f>IF(ISERROR(VLOOKUP(AL2759,LISTAS·PAPP!$AD$4:$AE$334,2,0))," ",VLOOKUP(AL2759,LISTAS·PAPP!$AD$4:$AE$334,2,0))</f>
        <v xml:space="preserve"> </v>
      </c>
      <c r="AN2759" s="63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53" t="str">
        <f t="shared" si="127"/>
        <v/>
      </c>
      <c r="BB2759" s="54" t="str">
        <f t="shared" si="128"/>
        <v/>
      </c>
      <c r="BC2759" s="55" t="str">
        <f t="shared" si="129"/>
        <v xml:space="preserve"> </v>
      </c>
    </row>
    <row r="2760" spans="1:55" x14ac:dyDescent="0.25">
      <c r="A2760" s="58"/>
      <c r="B2760" s="58"/>
      <c r="C2760" s="58"/>
      <c r="D2760" s="58"/>
      <c r="E2760" s="51" t="str">
        <f>IF(C2760&lt;&gt;"",VLOOKUP(MID(C2760,18,5),LISTAS·PAPP!$E$4:$F$76,2,0),"")</f>
        <v/>
      </c>
      <c r="F2760" s="58"/>
      <c r="G2760" s="51" t="str">
        <f>IF(F2760&lt;&gt;"",VLOOKUP(F2760,LISTAS·PAPP!$R$3:$T$221,3,0),"")</f>
        <v/>
      </c>
      <c r="H2760" s="58"/>
      <c r="I2760" s="66"/>
      <c r="J2760" s="66"/>
      <c r="K2760" s="67"/>
      <c r="L2760" s="66"/>
      <c r="M2760" s="60"/>
      <c r="N2760" s="60"/>
      <c r="O2760" s="60"/>
      <c r="P2760" s="60"/>
      <c r="Q2760" s="60"/>
      <c r="R2760" s="60"/>
      <c r="S2760" s="60"/>
      <c r="T2760" s="60"/>
      <c r="U2760" s="60"/>
      <c r="V2760" s="60"/>
      <c r="W2760" s="60"/>
      <c r="X2760" s="60"/>
      <c r="Y2760" s="52" t="str">
        <f>IF(A2760&lt;&gt;"",IF(D2760="DIRECCIÓN_DE_TRANSFERENCIAS","280 0031",VLOOKUP(C2760,LISTAS·PAPP!$C$3:$D$76,2,0)),"")</f>
        <v/>
      </c>
      <c r="Z2760" s="61"/>
      <c r="AA2760" s="62"/>
      <c r="AB2760" s="62"/>
      <c r="AC2760" s="65" t="str">
        <f>IF(D2760&lt;&gt;"",VLOOKUP(D2760,LISTAS·PAPP!$I$3:$M$16,2,0),"")</f>
        <v/>
      </c>
      <c r="AD2760" s="51" t="str">
        <f>IF(D2760&lt;&gt;"",VLOOKUP(D2760,LISTAS·PAPP!$I$3:$M$16,3,0),"")</f>
        <v/>
      </c>
      <c r="AE2760" s="52" t="str">
        <f>IF(D2760&lt;&gt;"",VLOOKUP(D2760,LISTAS·PAPP!$I$3:$M$16,4,0),"")</f>
        <v/>
      </c>
      <c r="AF2760" s="51" t="str">
        <f>IF(D2760&lt;&gt;"",VLOOKUP(D2760,LISTAS·PAPP!$I$3:$M$16,5,0),"")</f>
        <v/>
      </c>
      <c r="AG2760" s="52" t="str">
        <f>IF(AH2760&lt;&gt;"",VLOOKUP(AH2760,LISTAS·PAPP!$O$3:$P$74,2,0),"")</f>
        <v/>
      </c>
      <c r="AH2760" s="58"/>
      <c r="AI2760" s="60"/>
      <c r="AJ2760" s="51" t="str">
        <f>IF(AI2760&lt;&gt;"",VLOOKUP(AI2760,LISTAS·PAPP!$X$4:$Y$80,2,0),"")</f>
        <v/>
      </c>
      <c r="AK2760" s="58"/>
      <c r="AL2760" s="60"/>
      <c r="AM2760" s="51" t="str">
        <f>IF(ISERROR(VLOOKUP(AL2760,LISTAS·PAPP!$AD$4:$AE$334,2,0))," ",VLOOKUP(AL2760,LISTAS·PAPP!$AD$4:$AE$334,2,0))</f>
        <v xml:space="preserve"> </v>
      </c>
      <c r="AN2760" s="63"/>
      <c r="AO2760" s="64"/>
      <c r="AP2760" s="64"/>
      <c r="AQ2760" s="64"/>
      <c r="AR2760" s="64"/>
      <c r="AS2760" s="64"/>
      <c r="AT2760" s="64"/>
      <c r="AU2760" s="64"/>
      <c r="AV2760" s="64"/>
      <c r="AW2760" s="64"/>
      <c r="AX2760" s="64"/>
      <c r="AY2760" s="64"/>
      <c r="AZ2760" s="64"/>
      <c r="BA2760" s="53" t="str">
        <f t="shared" si="127"/>
        <v/>
      </c>
      <c r="BB2760" s="54" t="str">
        <f t="shared" si="128"/>
        <v/>
      </c>
      <c r="BC2760" s="55" t="str">
        <f t="shared" si="129"/>
        <v xml:space="preserve"> </v>
      </c>
    </row>
    <row r="2761" spans="1:55" x14ac:dyDescent="0.25">
      <c r="A2761" s="58"/>
      <c r="B2761" s="58"/>
      <c r="C2761" s="58"/>
      <c r="D2761" s="58"/>
      <c r="E2761" s="51" t="str">
        <f>IF(C2761&lt;&gt;"",VLOOKUP(MID(C2761,18,5),LISTAS·PAPP!$E$4:$F$76,2,0),"")</f>
        <v/>
      </c>
      <c r="F2761" s="58"/>
      <c r="G2761" s="51" t="str">
        <f>IF(F2761&lt;&gt;"",VLOOKUP(F2761,LISTAS·PAPP!$R$3:$T$221,3,0),"")</f>
        <v/>
      </c>
      <c r="H2761" s="58"/>
      <c r="I2761" s="66"/>
      <c r="J2761" s="66"/>
      <c r="K2761" s="67"/>
      <c r="L2761" s="66"/>
      <c r="M2761" s="60"/>
      <c r="N2761" s="60"/>
      <c r="O2761" s="60"/>
      <c r="P2761" s="60"/>
      <c r="Q2761" s="60"/>
      <c r="R2761" s="60"/>
      <c r="S2761" s="60"/>
      <c r="T2761" s="60"/>
      <c r="U2761" s="60"/>
      <c r="V2761" s="60"/>
      <c r="W2761" s="60"/>
      <c r="X2761" s="60"/>
      <c r="Y2761" s="52" t="str">
        <f>IF(A2761&lt;&gt;"",IF(D2761="DIRECCIÓN_DE_TRANSFERENCIAS","280 0031",VLOOKUP(C2761,LISTAS·PAPP!$C$3:$D$76,2,0)),"")</f>
        <v/>
      </c>
      <c r="Z2761" s="61"/>
      <c r="AA2761" s="62"/>
      <c r="AB2761" s="62"/>
      <c r="AC2761" s="65" t="str">
        <f>IF(D2761&lt;&gt;"",VLOOKUP(D2761,LISTAS·PAPP!$I$3:$M$16,2,0),"")</f>
        <v/>
      </c>
      <c r="AD2761" s="51" t="str">
        <f>IF(D2761&lt;&gt;"",VLOOKUP(D2761,LISTAS·PAPP!$I$3:$M$16,3,0),"")</f>
        <v/>
      </c>
      <c r="AE2761" s="52" t="str">
        <f>IF(D2761&lt;&gt;"",VLOOKUP(D2761,LISTAS·PAPP!$I$3:$M$16,4,0),"")</f>
        <v/>
      </c>
      <c r="AF2761" s="51" t="str">
        <f>IF(D2761&lt;&gt;"",VLOOKUP(D2761,LISTAS·PAPP!$I$3:$M$16,5,0),"")</f>
        <v/>
      </c>
      <c r="AG2761" s="52" t="str">
        <f>IF(AH2761&lt;&gt;"",VLOOKUP(AH2761,LISTAS·PAPP!$O$3:$P$74,2,0),"")</f>
        <v/>
      </c>
      <c r="AH2761" s="58"/>
      <c r="AI2761" s="60"/>
      <c r="AJ2761" s="51" t="str">
        <f>IF(AI2761&lt;&gt;"",VLOOKUP(AI2761,LISTAS·PAPP!$X$4:$Y$80,2,0),"")</f>
        <v/>
      </c>
      <c r="AK2761" s="58"/>
      <c r="AL2761" s="60"/>
      <c r="AM2761" s="51" t="str">
        <f>IF(ISERROR(VLOOKUP(AL2761,LISTAS·PAPP!$AD$4:$AE$334,2,0))," ",VLOOKUP(AL2761,LISTAS·PAPP!$AD$4:$AE$334,2,0))</f>
        <v xml:space="preserve"> </v>
      </c>
      <c r="AN2761" s="63"/>
      <c r="AO2761" s="64"/>
      <c r="AP2761" s="64"/>
      <c r="AQ2761" s="64"/>
      <c r="AR2761" s="64"/>
      <c r="AS2761" s="64"/>
      <c r="AT2761" s="64"/>
      <c r="AU2761" s="64"/>
      <c r="AV2761" s="64"/>
      <c r="AW2761" s="64"/>
      <c r="AX2761" s="64"/>
      <c r="AY2761" s="64"/>
      <c r="AZ2761" s="64"/>
      <c r="BA2761" s="53" t="str">
        <f t="shared" si="127"/>
        <v/>
      </c>
      <c r="BB2761" s="54" t="str">
        <f t="shared" si="128"/>
        <v/>
      </c>
      <c r="BC2761" s="55" t="str">
        <f t="shared" si="129"/>
        <v xml:space="preserve"> </v>
      </c>
    </row>
    <row r="2762" spans="1:55" x14ac:dyDescent="0.25">
      <c r="A2762" s="58"/>
      <c r="B2762" s="58"/>
      <c r="C2762" s="58"/>
      <c r="D2762" s="58"/>
      <c r="E2762" s="51" t="str">
        <f>IF(C2762&lt;&gt;"",VLOOKUP(MID(C2762,18,5),LISTAS·PAPP!$E$4:$F$76,2,0),"")</f>
        <v/>
      </c>
      <c r="F2762" s="58"/>
      <c r="G2762" s="51" t="str">
        <f>IF(F2762&lt;&gt;"",VLOOKUP(F2762,LISTAS·PAPP!$R$3:$T$221,3,0),"")</f>
        <v/>
      </c>
      <c r="H2762" s="58"/>
      <c r="I2762" s="66"/>
      <c r="J2762" s="66"/>
      <c r="K2762" s="67"/>
      <c r="L2762" s="66"/>
      <c r="M2762" s="60"/>
      <c r="N2762" s="60"/>
      <c r="O2762" s="60"/>
      <c r="P2762" s="60"/>
      <c r="Q2762" s="60"/>
      <c r="R2762" s="60"/>
      <c r="S2762" s="60"/>
      <c r="T2762" s="60"/>
      <c r="U2762" s="60"/>
      <c r="V2762" s="60"/>
      <c r="W2762" s="60"/>
      <c r="X2762" s="60"/>
      <c r="Y2762" s="52" t="str">
        <f>IF(A2762&lt;&gt;"",IF(D2762="DIRECCIÓN_DE_TRANSFERENCIAS","280 0031",VLOOKUP(C2762,LISTAS·PAPP!$C$3:$D$76,2,0)),"")</f>
        <v/>
      </c>
      <c r="Z2762" s="61"/>
      <c r="AA2762" s="62"/>
      <c r="AB2762" s="62"/>
      <c r="AC2762" s="65" t="str">
        <f>IF(D2762&lt;&gt;"",VLOOKUP(D2762,LISTAS·PAPP!$I$3:$M$16,2,0),"")</f>
        <v/>
      </c>
      <c r="AD2762" s="51" t="str">
        <f>IF(D2762&lt;&gt;"",VLOOKUP(D2762,LISTAS·PAPP!$I$3:$M$16,3,0),"")</f>
        <v/>
      </c>
      <c r="AE2762" s="52" t="str">
        <f>IF(D2762&lt;&gt;"",VLOOKUP(D2762,LISTAS·PAPP!$I$3:$M$16,4,0),"")</f>
        <v/>
      </c>
      <c r="AF2762" s="51" t="str">
        <f>IF(D2762&lt;&gt;"",VLOOKUP(D2762,LISTAS·PAPP!$I$3:$M$16,5,0),"")</f>
        <v/>
      </c>
      <c r="AG2762" s="52" t="str">
        <f>IF(AH2762&lt;&gt;"",VLOOKUP(AH2762,LISTAS·PAPP!$O$3:$P$74,2,0),"")</f>
        <v/>
      </c>
      <c r="AH2762" s="58"/>
      <c r="AI2762" s="60"/>
      <c r="AJ2762" s="51" t="str">
        <f>IF(AI2762&lt;&gt;"",VLOOKUP(AI2762,LISTAS·PAPP!$X$4:$Y$80,2,0),"")</f>
        <v/>
      </c>
      <c r="AK2762" s="58"/>
      <c r="AL2762" s="60"/>
      <c r="AM2762" s="51" t="str">
        <f>IF(ISERROR(VLOOKUP(AL2762,LISTAS·PAPP!$AD$4:$AE$334,2,0))," ",VLOOKUP(AL2762,LISTAS·PAPP!$AD$4:$AE$334,2,0))</f>
        <v xml:space="preserve"> </v>
      </c>
      <c r="AN2762" s="63"/>
      <c r="AO2762" s="64"/>
      <c r="AP2762" s="64"/>
      <c r="AQ2762" s="64"/>
      <c r="AR2762" s="64"/>
      <c r="AS2762" s="64"/>
      <c r="AT2762" s="64"/>
      <c r="AU2762" s="64"/>
      <c r="AV2762" s="64"/>
      <c r="AW2762" s="64"/>
      <c r="AX2762" s="64"/>
      <c r="AY2762" s="64"/>
      <c r="AZ2762" s="64"/>
      <c r="BA2762" s="53" t="str">
        <f t="shared" si="127"/>
        <v/>
      </c>
      <c r="BB2762" s="54" t="str">
        <f t="shared" si="128"/>
        <v/>
      </c>
      <c r="BC2762" s="55" t="str">
        <f t="shared" si="129"/>
        <v xml:space="preserve"> </v>
      </c>
    </row>
    <row r="2763" spans="1:55" x14ac:dyDescent="0.25">
      <c r="A2763" s="58"/>
      <c r="B2763" s="58"/>
      <c r="C2763" s="58"/>
      <c r="D2763" s="58"/>
      <c r="E2763" s="51" t="str">
        <f>IF(C2763&lt;&gt;"",VLOOKUP(MID(C2763,18,5),LISTAS·PAPP!$E$4:$F$76,2,0),"")</f>
        <v/>
      </c>
      <c r="F2763" s="58"/>
      <c r="G2763" s="51" t="str">
        <f>IF(F2763&lt;&gt;"",VLOOKUP(F2763,LISTAS·PAPP!$R$3:$T$221,3,0),"")</f>
        <v/>
      </c>
      <c r="H2763" s="58"/>
      <c r="I2763" s="66"/>
      <c r="J2763" s="66"/>
      <c r="K2763" s="67"/>
      <c r="L2763" s="66"/>
      <c r="M2763" s="60"/>
      <c r="N2763" s="60"/>
      <c r="O2763" s="60"/>
      <c r="P2763" s="60"/>
      <c r="Q2763" s="60"/>
      <c r="R2763" s="60"/>
      <c r="S2763" s="60"/>
      <c r="T2763" s="60"/>
      <c r="U2763" s="60"/>
      <c r="V2763" s="60"/>
      <c r="W2763" s="60"/>
      <c r="X2763" s="60"/>
      <c r="Y2763" s="52" t="str">
        <f>IF(A2763&lt;&gt;"",IF(D2763="DIRECCIÓN_DE_TRANSFERENCIAS","280 0031",VLOOKUP(C2763,LISTAS·PAPP!$C$3:$D$76,2,0)),"")</f>
        <v/>
      </c>
      <c r="Z2763" s="61"/>
      <c r="AA2763" s="62"/>
      <c r="AB2763" s="62"/>
      <c r="AC2763" s="65" t="str">
        <f>IF(D2763&lt;&gt;"",VLOOKUP(D2763,LISTAS·PAPP!$I$3:$M$16,2,0),"")</f>
        <v/>
      </c>
      <c r="AD2763" s="51" t="str">
        <f>IF(D2763&lt;&gt;"",VLOOKUP(D2763,LISTAS·PAPP!$I$3:$M$16,3,0),"")</f>
        <v/>
      </c>
      <c r="AE2763" s="52" t="str">
        <f>IF(D2763&lt;&gt;"",VLOOKUP(D2763,LISTAS·PAPP!$I$3:$M$16,4,0),"")</f>
        <v/>
      </c>
      <c r="AF2763" s="51" t="str">
        <f>IF(D2763&lt;&gt;"",VLOOKUP(D2763,LISTAS·PAPP!$I$3:$M$16,5,0),"")</f>
        <v/>
      </c>
      <c r="AG2763" s="52" t="str">
        <f>IF(AH2763&lt;&gt;"",VLOOKUP(AH2763,LISTAS·PAPP!$O$3:$P$74,2,0),"")</f>
        <v/>
      </c>
      <c r="AH2763" s="58"/>
      <c r="AI2763" s="60"/>
      <c r="AJ2763" s="51" t="str">
        <f>IF(AI2763&lt;&gt;"",VLOOKUP(AI2763,LISTAS·PAPP!$X$4:$Y$80,2,0),"")</f>
        <v/>
      </c>
      <c r="AK2763" s="58"/>
      <c r="AL2763" s="60"/>
      <c r="AM2763" s="51" t="str">
        <f>IF(ISERROR(VLOOKUP(AL2763,LISTAS·PAPP!$AD$4:$AE$334,2,0))," ",VLOOKUP(AL2763,LISTAS·PAPP!$AD$4:$AE$334,2,0))</f>
        <v xml:space="preserve"> </v>
      </c>
      <c r="AN2763" s="63"/>
      <c r="AO2763" s="64"/>
      <c r="AP2763" s="64"/>
      <c r="AQ2763" s="64"/>
      <c r="AR2763" s="64"/>
      <c r="AS2763" s="64"/>
      <c r="AT2763" s="64"/>
      <c r="AU2763" s="64"/>
      <c r="AV2763" s="64"/>
      <c r="AW2763" s="64"/>
      <c r="AX2763" s="64"/>
      <c r="AY2763" s="64"/>
      <c r="AZ2763" s="64"/>
      <c r="BA2763" s="53" t="str">
        <f t="shared" si="127"/>
        <v/>
      </c>
      <c r="BB2763" s="54" t="str">
        <f t="shared" si="128"/>
        <v/>
      </c>
      <c r="BC2763" s="55" t="str">
        <f t="shared" si="129"/>
        <v xml:space="preserve"> </v>
      </c>
    </row>
    <row r="2764" spans="1:55" x14ac:dyDescent="0.25">
      <c r="A2764" s="58"/>
      <c r="B2764" s="58"/>
      <c r="C2764" s="58"/>
      <c r="D2764" s="58"/>
      <c r="E2764" s="51" t="str">
        <f>IF(C2764&lt;&gt;"",VLOOKUP(MID(C2764,18,5),LISTAS·PAPP!$E$4:$F$76,2,0),"")</f>
        <v/>
      </c>
      <c r="F2764" s="58"/>
      <c r="G2764" s="51" t="str">
        <f>IF(F2764&lt;&gt;"",VLOOKUP(F2764,LISTAS·PAPP!$R$3:$T$221,3,0),"")</f>
        <v/>
      </c>
      <c r="H2764" s="58"/>
      <c r="I2764" s="66"/>
      <c r="J2764" s="66"/>
      <c r="K2764" s="67"/>
      <c r="L2764" s="66"/>
      <c r="M2764" s="60"/>
      <c r="N2764" s="60"/>
      <c r="O2764" s="60"/>
      <c r="P2764" s="60"/>
      <c r="Q2764" s="60"/>
      <c r="R2764" s="60"/>
      <c r="S2764" s="60"/>
      <c r="T2764" s="60"/>
      <c r="U2764" s="60"/>
      <c r="V2764" s="60"/>
      <c r="W2764" s="60"/>
      <c r="X2764" s="60"/>
      <c r="Y2764" s="52" t="str">
        <f>IF(A2764&lt;&gt;"",IF(D2764="DIRECCIÓN_DE_TRANSFERENCIAS","280 0031",VLOOKUP(C2764,LISTAS·PAPP!$C$3:$D$76,2,0)),"")</f>
        <v/>
      </c>
      <c r="Z2764" s="61"/>
      <c r="AA2764" s="62"/>
      <c r="AB2764" s="62"/>
      <c r="AC2764" s="65" t="str">
        <f>IF(D2764&lt;&gt;"",VLOOKUP(D2764,LISTAS·PAPP!$I$3:$M$16,2,0),"")</f>
        <v/>
      </c>
      <c r="AD2764" s="51" t="str">
        <f>IF(D2764&lt;&gt;"",VLOOKUP(D2764,LISTAS·PAPP!$I$3:$M$16,3,0),"")</f>
        <v/>
      </c>
      <c r="AE2764" s="52" t="str">
        <f>IF(D2764&lt;&gt;"",VLOOKUP(D2764,LISTAS·PAPP!$I$3:$M$16,4,0),"")</f>
        <v/>
      </c>
      <c r="AF2764" s="51" t="str">
        <f>IF(D2764&lt;&gt;"",VLOOKUP(D2764,LISTAS·PAPP!$I$3:$M$16,5,0),"")</f>
        <v/>
      </c>
      <c r="AG2764" s="52" t="str">
        <f>IF(AH2764&lt;&gt;"",VLOOKUP(AH2764,LISTAS·PAPP!$O$3:$P$74,2,0),"")</f>
        <v/>
      </c>
      <c r="AH2764" s="58"/>
      <c r="AI2764" s="60"/>
      <c r="AJ2764" s="51" t="str">
        <f>IF(AI2764&lt;&gt;"",VLOOKUP(AI2764,LISTAS·PAPP!$X$4:$Y$80,2,0),"")</f>
        <v/>
      </c>
      <c r="AK2764" s="58"/>
      <c r="AL2764" s="60"/>
      <c r="AM2764" s="51" t="str">
        <f>IF(ISERROR(VLOOKUP(AL2764,LISTAS·PAPP!$AD$4:$AE$334,2,0))," ",VLOOKUP(AL2764,LISTAS·PAPP!$AD$4:$AE$334,2,0))</f>
        <v xml:space="preserve"> </v>
      </c>
      <c r="AN2764" s="63"/>
      <c r="AO2764" s="64"/>
      <c r="AP2764" s="64"/>
      <c r="AQ2764" s="64"/>
      <c r="AR2764" s="64"/>
      <c r="AS2764" s="64"/>
      <c r="AT2764" s="64"/>
      <c r="AU2764" s="64"/>
      <c r="AV2764" s="64"/>
      <c r="AW2764" s="64"/>
      <c r="AX2764" s="64"/>
      <c r="AY2764" s="64"/>
      <c r="AZ2764" s="64"/>
      <c r="BA2764" s="53" t="str">
        <f t="shared" si="127"/>
        <v/>
      </c>
      <c r="BB2764" s="54" t="str">
        <f t="shared" si="128"/>
        <v/>
      </c>
      <c r="BC2764" s="55" t="str">
        <f t="shared" si="129"/>
        <v xml:space="preserve"> </v>
      </c>
    </row>
    <row r="2765" spans="1:55" x14ac:dyDescent="0.25">
      <c r="A2765" s="58"/>
      <c r="B2765" s="58"/>
      <c r="C2765" s="58"/>
      <c r="D2765" s="58"/>
      <c r="E2765" s="51" t="str">
        <f>IF(C2765&lt;&gt;"",VLOOKUP(MID(C2765,18,5),LISTAS·PAPP!$E$4:$F$76,2,0),"")</f>
        <v/>
      </c>
      <c r="F2765" s="58"/>
      <c r="G2765" s="51" t="str">
        <f>IF(F2765&lt;&gt;"",VLOOKUP(F2765,LISTAS·PAPP!$R$3:$T$221,3,0),"")</f>
        <v/>
      </c>
      <c r="H2765" s="58"/>
      <c r="I2765" s="66"/>
      <c r="J2765" s="66"/>
      <c r="K2765" s="67"/>
      <c r="L2765" s="66"/>
      <c r="M2765" s="60"/>
      <c r="N2765" s="60"/>
      <c r="O2765" s="60"/>
      <c r="P2765" s="60"/>
      <c r="Q2765" s="60"/>
      <c r="R2765" s="60"/>
      <c r="S2765" s="60"/>
      <c r="T2765" s="60"/>
      <c r="U2765" s="60"/>
      <c r="V2765" s="60"/>
      <c r="W2765" s="60"/>
      <c r="X2765" s="60"/>
      <c r="Y2765" s="52" t="str">
        <f>IF(A2765&lt;&gt;"",IF(D2765="DIRECCIÓN_DE_TRANSFERENCIAS","280 0031",VLOOKUP(C2765,LISTAS·PAPP!$C$3:$D$76,2,0)),"")</f>
        <v/>
      </c>
      <c r="Z2765" s="61"/>
      <c r="AA2765" s="62"/>
      <c r="AB2765" s="62"/>
      <c r="AC2765" s="65" t="str">
        <f>IF(D2765&lt;&gt;"",VLOOKUP(D2765,LISTAS·PAPP!$I$3:$M$16,2,0),"")</f>
        <v/>
      </c>
      <c r="AD2765" s="51" t="str">
        <f>IF(D2765&lt;&gt;"",VLOOKUP(D2765,LISTAS·PAPP!$I$3:$M$16,3,0),"")</f>
        <v/>
      </c>
      <c r="AE2765" s="52" t="str">
        <f>IF(D2765&lt;&gt;"",VLOOKUP(D2765,LISTAS·PAPP!$I$3:$M$16,4,0),"")</f>
        <v/>
      </c>
      <c r="AF2765" s="51" t="str">
        <f>IF(D2765&lt;&gt;"",VLOOKUP(D2765,LISTAS·PAPP!$I$3:$M$16,5,0),"")</f>
        <v/>
      </c>
      <c r="AG2765" s="52" t="str">
        <f>IF(AH2765&lt;&gt;"",VLOOKUP(AH2765,LISTAS·PAPP!$O$3:$P$74,2,0),"")</f>
        <v/>
      </c>
      <c r="AH2765" s="58"/>
      <c r="AI2765" s="60"/>
      <c r="AJ2765" s="51" t="str">
        <f>IF(AI2765&lt;&gt;"",VLOOKUP(AI2765,LISTAS·PAPP!$X$4:$Y$80,2,0),"")</f>
        <v/>
      </c>
      <c r="AK2765" s="58"/>
      <c r="AL2765" s="60"/>
      <c r="AM2765" s="51" t="str">
        <f>IF(ISERROR(VLOOKUP(AL2765,LISTAS·PAPP!$AD$4:$AE$334,2,0))," ",VLOOKUP(AL2765,LISTAS·PAPP!$AD$4:$AE$334,2,0))</f>
        <v xml:space="preserve"> </v>
      </c>
      <c r="AN2765" s="63"/>
      <c r="AO2765" s="64"/>
      <c r="AP2765" s="64"/>
      <c r="AQ2765" s="64"/>
      <c r="AR2765" s="64"/>
      <c r="AS2765" s="64"/>
      <c r="AT2765" s="64"/>
      <c r="AU2765" s="64"/>
      <c r="AV2765" s="64"/>
      <c r="AW2765" s="64"/>
      <c r="AX2765" s="64"/>
      <c r="AY2765" s="64"/>
      <c r="AZ2765" s="64"/>
      <c r="BA2765" s="53" t="str">
        <f t="shared" si="127"/>
        <v/>
      </c>
      <c r="BB2765" s="54" t="str">
        <f t="shared" si="128"/>
        <v/>
      </c>
      <c r="BC2765" s="55" t="str">
        <f t="shared" si="129"/>
        <v xml:space="preserve"> </v>
      </c>
    </row>
    <row r="2766" spans="1:55" x14ac:dyDescent="0.25">
      <c r="A2766" s="58"/>
      <c r="B2766" s="58"/>
      <c r="C2766" s="58"/>
      <c r="D2766" s="58"/>
      <c r="E2766" s="51" t="str">
        <f>IF(C2766&lt;&gt;"",VLOOKUP(MID(C2766,18,5),LISTAS·PAPP!$E$4:$F$76,2,0),"")</f>
        <v/>
      </c>
      <c r="F2766" s="58"/>
      <c r="G2766" s="51" t="str">
        <f>IF(F2766&lt;&gt;"",VLOOKUP(F2766,LISTAS·PAPP!$R$3:$T$221,3,0),"")</f>
        <v/>
      </c>
      <c r="H2766" s="58"/>
      <c r="I2766" s="66"/>
      <c r="J2766" s="66"/>
      <c r="K2766" s="67"/>
      <c r="L2766" s="66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0"/>
      <c r="X2766" s="60"/>
      <c r="Y2766" s="52" t="str">
        <f>IF(A2766&lt;&gt;"",IF(D2766="DIRECCIÓN_DE_TRANSFERENCIAS","280 0031",VLOOKUP(C2766,LISTAS·PAPP!$C$3:$D$76,2,0)),"")</f>
        <v/>
      </c>
      <c r="Z2766" s="61"/>
      <c r="AA2766" s="62"/>
      <c r="AB2766" s="62"/>
      <c r="AC2766" s="65" t="str">
        <f>IF(D2766&lt;&gt;"",VLOOKUP(D2766,LISTAS·PAPP!$I$3:$M$16,2,0),"")</f>
        <v/>
      </c>
      <c r="AD2766" s="51" t="str">
        <f>IF(D2766&lt;&gt;"",VLOOKUP(D2766,LISTAS·PAPP!$I$3:$M$16,3,0),"")</f>
        <v/>
      </c>
      <c r="AE2766" s="52" t="str">
        <f>IF(D2766&lt;&gt;"",VLOOKUP(D2766,LISTAS·PAPP!$I$3:$M$16,4,0),"")</f>
        <v/>
      </c>
      <c r="AF2766" s="51" t="str">
        <f>IF(D2766&lt;&gt;"",VLOOKUP(D2766,LISTAS·PAPP!$I$3:$M$16,5,0),"")</f>
        <v/>
      </c>
      <c r="AG2766" s="52" t="str">
        <f>IF(AH2766&lt;&gt;"",VLOOKUP(AH2766,LISTAS·PAPP!$O$3:$P$74,2,0),"")</f>
        <v/>
      </c>
      <c r="AH2766" s="58"/>
      <c r="AI2766" s="60"/>
      <c r="AJ2766" s="51" t="str">
        <f>IF(AI2766&lt;&gt;"",VLOOKUP(AI2766,LISTAS·PAPP!$X$4:$Y$80,2,0),"")</f>
        <v/>
      </c>
      <c r="AK2766" s="58"/>
      <c r="AL2766" s="60"/>
      <c r="AM2766" s="51" t="str">
        <f>IF(ISERROR(VLOOKUP(AL2766,LISTAS·PAPP!$AD$4:$AE$334,2,0))," ",VLOOKUP(AL2766,LISTAS·PAPP!$AD$4:$AE$334,2,0))</f>
        <v xml:space="preserve"> </v>
      </c>
      <c r="AN2766" s="63"/>
      <c r="AO2766" s="64"/>
      <c r="AP2766" s="64"/>
      <c r="AQ2766" s="64"/>
      <c r="AR2766" s="64"/>
      <c r="AS2766" s="64"/>
      <c r="AT2766" s="64"/>
      <c r="AU2766" s="64"/>
      <c r="AV2766" s="64"/>
      <c r="AW2766" s="64"/>
      <c r="AX2766" s="64"/>
      <c r="AY2766" s="64"/>
      <c r="AZ2766" s="64"/>
      <c r="BA2766" s="53" t="str">
        <f t="shared" ref="BA2766:BA2829" si="130">IF(A2766&lt;&gt;"",SUM(AO2766:AZ2766),"")</f>
        <v/>
      </c>
      <c r="BB2766" s="54" t="str">
        <f t="shared" ref="BB2766:BB2829" si="131">IF(A2766&lt;&gt;"",IF(AN2766&lt;&gt;"",IF(AN2766=BA2766,"OK",AN2766-BA2766),IF(AND(AN2766="",BA2766=""),"",AN2766-BA2766)),"")</f>
        <v/>
      </c>
      <c r="BC2766" s="55" t="str">
        <f t="shared" ref="BC2766:BC2829" si="132">IF(A2766&lt;&gt;"",IF(A2766="","Escoger Nivel 0;",)&amp;" "&amp;(IF(B2766="","Escoger Nivel 1",)&amp;" "&amp;(IF(C2766="","Escoger Nivel 2;",)&amp;" "&amp;(IF(D2766="","Escoger Nivel 3",)&amp;" "&amp;(IF(F2766="","Escoger Cantón;",)&amp;" "&amp;(IF(H2766="","Escoger Obj. Estratégico Institucional N1;",)&amp;" "&amp;(IF(I2766="","Colocar Componente del Proyecto;",)&amp;" "&amp;(IF(J2766="","Colocar Actvidad del PAPP;",)&amp;" "&amp;(IF(K2766="","Colocar Metas;",)&amp;" "&amp;(IF(L2766="","Colocar Indicador;",)&amp;" "&amp;(IF(Z2766="","Escoger Código Fuente;",)&amp;" "&amp;(IF(AA2766="","Colocar Código Organismo;",)&amp;" "&amp;(IF(AB2766="","Colocar Código Correlativo;",)&amp;" "&amp;(IF(AH2766="","Escoger Actividad eSIGEF;",)&amp;" "&amp;(IF(AI2766="","Escoger Código Politicas de Igualdad;",)&amp;" "&amp;(IF(AK2766="","Escoger Grupo de Gasto;",)&amp;" "&amp;(IF(AL2766="","Escoger Ítem Presupuestario;",)))))))))))))))))," ")</f>
        <v xml:space="preserve"> </v>
      </c>
    </row>
    <row r="2767" spans="1:55" x14ac:dyDescent="0.25">
      <c r="A2767" s="58"/>
      <c r="B2767" s="58"/>
      <c r="C2767" s="58"/>
      <c r="D2767" s="58"/>
      <c r="E2767" s="51" t="str">
        <f>IF(C2767&lt;&gt;"",VLOOKUP(MID(C2767,18,5),LISTAS·PAPP!$E$4:$F$76,2,0),"")</f>
        <v/>
      </c>
      <c r="F2767" s="58"/>
      <c r="G2767" s="51" t="str">
        <f>IF(F2767&lt;&gt;"",VLOOKUP(F2767,LISTAS·PAPP!$R$3:$T$221,3,0),"")</f>
        <v/>
      </c>
      <c r="H2767" s="58"/>
      <c r="I2767" s="66"/>
      <c r="J2767" s="66"/>
      <c r="K2767" s="67"/>
      <c r="L2767" s="66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0"/>
      <c r="X2767" s="60"/>
      <c r="Y2767" s="52" t="str">
        <f>IF(A2767&lt;&gt;"",IF(D2767="DIRECCIÓN_DE_TRANSFERENCIAS","280 0031",VLOOKUP(C2767,LISTAS·PAPP!$C$3:$D$76,2,0)),"")</f>
        <v/>
      </c>
      <c r="Z2767" s="61"/>
      <c r="AA2767" s="62"/>
      <c r="AB2767" s="62"/>
      <c r="AC2767" s="65" t="str">
        <f>IF(D2767&lt;&gt;"",VLOOKUP(D2767,LISTAS·PAPP!$I$3:$M$16,2,0),"")</f>
        <v/>
      </c>
      <c r="AD2767" s="51" t="str">
        <f>IF(D2767&lt;&gt;"",VLOOKUP(D2767,LISTAS·PAPP!$I$3:$M$16,3,0),"")</f>
        <v/>
      </c>
      <c r="AE2767" s="52" t="str">
        <f>IF(D2767&lt;&gt;"",VLOOKUP(D2767,LISTAS·PAPP!$I$3:$M$16,4,0),"")</f>
        <v/>
      </c>
      <c r="AF2767" s="51" t="str">
        <f>IF(D2767&lt;&gt;"",VLOOKUP(D2767,LISTAS·PAPP!$I$3:$M$16,5,0),"")</f>
        <v/>
      </c>
      <c r="AG2767" s="52" t="str">
        <f>IF(AH2767&lt;&gt;"",VLOOKUP(AH2767,LISTAS·PAPP!$O$3:$P$74,2,0),"")</f>
        <v/>
      </c>
      <c r="AH2767" s="58"/>
      <c r="AI2767" s="60"/>
      <c r="AJ2767" s="51" t="str">
        <f>IF(AI2767&lt;&gt;"",VLOOKUP(AI2767,LISTAS·PAPP!$X$4:$Y$80,2,0),"")</f>
        <v/>
      </c>
      <c r="AK2767" s="58"/>
      <c r="AL2767" s="60"/>
      <c r="AM2767" s="51" t="str">
        <f>IF(ISERROR(VLOOKUP(AL2767,LISTAS·PAPP!$AD$4:$AE$334,2,0))," ",VLOOKUP(AL2767,LISTAS·PAPP!$AD$4:$AE$334,2,0))</f>
        <v xml:space="preserve"> </v>
      </c>
      <c r="AN2767" s="63"/>
      <c r="AO2767" s="64"/>
      <c r="AP2767" s="64"/>
      <c r="AQ2767" s="64"/>
      <c r="AR2767" s="64"/>
      <c r="AS2767" s="64"/>
      <c r="AT2767" s="64"/>
      <c r="AU2767" s="64"/>
      <c r="AV2767" s="64"/>
      <c r="AW2767" s="64"/>
      <c r="AX2767" s="64"/>
      <c r="AY2767" s="64"/>
      <c r="AZ2767" s="64"/>
      <c r="BA2767" s="53" t="str">
        <f t="shared" si="130"/>
        <v/>
      </c>
      <c r="BB2767" s="54" t="str">
        <f t="shared" si="131"/>
        <v/>
      </c>
      <c r="BC2767" s="55" t="str">
        <f t="shared" si="132"/>
        <v xml:space="preserve"> </v>
      </c>
    </row>
    <row r="2768" spans="1:55" x14ac:dyDescent="0.25">
      <c r="A2768" s="58"/>
      <c r="B2768" s="58"/>
      <c r="C2768" s="58"/>
      <c r="D2768" s="58"/>
      <c r="E2768" s="51" t="str">
        <f>IF(C2768&lt;&gt;"",VLOOKUP(MID(C2768,18,5),LISTAS·PAPP!$E$4:$F$76,2,0),"")</f>
        <v/>
      </c>
      <c r="F2768" s="58"/>
      <c r="G2768" s="51" t="str">
        <f>IF(F2768&lt;&gt;"",VLOOKUP(F2768,LISTAS·PAPP!$R$3:$T$221,3,0),"")</f>
        <v/>
      </c>
      <c r="H2768" s="58"/>
      <c r="I2768" s="66"/>
      <c r="J2768" s="66"/>
      <c r="K2768" s="67"/>
      <c r="L2768" s="66"/>
      <c r="M2768" s="60"/>
      <c r="N2768" s="60"/>
      <c r="O2768" s="60"/>
      <c r="P2768" s="60"/>
      <c r="Q2768" s="60"/>
      <c r="R2768" s="60"/>
      <c r="S2768" s="60"/>
      <c r="T2768" s="60"/>
      <c r="U2768" s="60"/>
      <c r="V2768" s="60"/>
      <c r="W2768" s="60"/>
      <c r="X2768" s="60"/>
      <c r="Y2768" s="52" t="str">
        <f>IF(A2768&lt;&gt;"",IF(D2768="DIRECCIÓN_DE_TRANSFERENCIAS","280 0031",VLOOKUP(C2768,LISTAS·PAPP!$C$3:$D$76,2,0)),"")</f>
        <v/>
      </c>
      <c r="Z2768" s="61"/>
      <c r="AA2768" s="62"/>
      <c r="AB2768" s="62"/>
      <c r="AC2768" s="65" t="str">
        <f>IF(D2768&lt;&gt;"",VLOOKUP(D2768,LISTAS·PAPP!$I$3:$M$16,2,0),"")</f>
        <v/>
      </c>
      <c r="AD2768" s="51" t="str">
        <f>IF(D2768&lt;&gt;"",VLOOKUP(D2768,LISTAS·PAPP!$I$3:$M$16,3,0),"")</f>
        <v/>
      </c>
      <c r="AE2768" s="52" t="str">
        <f>IF(D2768&lt;&gt;"",VLOOKUP(D2768,LISTAS·PAPP!$I$3:$M$16,4,0),"")</f>
        <v/>
      </c>
      <c r="AF2768" s="51" t="str">
        <f>IF(D2768&lt;&gt;"",VLOOKUP(D2768,LISTAS·PAPP!$I$3:$M$16,5,0),"")</f>
        <v/>
      </c>
      <c r="AG2768" s="52" t="str">
        <f>IF(AH2768&lt;&gt;"",VLOOKUP(AH2768,LISTAS·PAPP!$O$3:$P$74,2,0),"")</f>
        <v/>
      </c>
      <c r="AH2768" s="58"/>
      <c r="AI2768" s="60"/>
      <c r="AJ2768" s="51" t="str">
        <f>IF(AI2768&lt;&gt;"",VLOOKUP(AI2768,LISTAS·PAPP!$X$4:$Y$80,2,0),"")</f>
        <v/>
      </c>
      <c r="AK2768" s="58"/>
      <c r="AL2768" s="60"/>
      <c r="AM2768" s="51" t="str">
        <f>IF(ISERROR(VLOOKUP(AL2768,LISTAS·PAPP!$AD$4:$AE$334,2,0))," ",VLOOKUP(AL2768,LISTAS·PAPP!$AD$4:$AE$334,2,0))</f>
        <v xml:space="preserve"> </v>
      </c>
      <c r="AN2768" s="63"/>
      <c r="AO2768" s="64"/>
      <c r="AP2768" s="64"/>
      <c r="AQ2768" s="64"/>
      <c r="AR2768" s="64"/>
      <c r="AS2768" s="64"/>
      <c r="AT2768" s="64"/>
      <c r="AU2768" s="64"/>
      <c r="AV2768" s="64"/>
      <c r="AW2768" s="64"/>
      <c r="AX2768" s="64"/>
      <c r="AY2768" s="64"/>
      <c r="AZ2768" s="64"/>
      <c r="BA2768" s="53" t="str">
        <f t="shared" si="130"/>
        <v/>
      </c>
      <c r="BB2768" s="54" t="str">
        <f t="shared" si="131"/>
        <v/>
      </c>
      <c r="BC2768" s="55" t="str">
        <f t="shared" si="132"/>
        <v xml:space="preserve"> </v>
      </c>
    </row>
    <row r="2769" spans="1:55" x14ac:dyDescent="0.25">
      <c r="A2769" s="58"/>
      <c r="B2769" s="58"/>
      <c r="C2769" s="58"/>
      <c r="D2769" s="58"/>
      <c r="E2769" s="51" t="str">
        <f>IF(C2769&lt;&gt;"",VLOOKUP(MID(C2769,18,5),LISTAS·PAPP!$E$4:$F$76,2,0),"")</f>
        <v/>
      </c>
      <c r="F2769" s="58"/>
      <c r="G2769" s="51" t="str">
        <f>IF(F2769&lt;&gt;"",VLOOKUP(F2769,LISTAS·PAPP!$R$3:$T$221,3,0),"")</f>
        <v/>
      </c>
      <c r="H2769" s="58"/>
      <c r="I2769" s="66"/>
      <c r="J2769" s="66"/>
      <c r="K2769" s="67"/>
      <c r="L2769" s="66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0"/>
      <c r="X2769" s="60"/>
      <c r="Y2769" s="52" t="str">
        <f>IF(A2769&lt;&gt;"",IF(D2769="DIRECCIÓN_DE_TRANSFERENCIAS","280 0031",VLOOKUP(C2769,LISTAS·PAPP!$C$3:$D$76,2,0)),"")</f>
        <v/>
      </c>
      <c r="Z2769" s="61"/>
      <c r="AA2769" s="62"/>
      <c r="AB2769" s="62"/>
      <c r="AC2769" s="65" t="str">
        <f>IF(D2769&lt;&gt;"",VLOOKUP(D2769,LISTAS·PAPP!$I$3:$M$16,2,0),"")</f>
        <v/>
      </c>
      <c r="AD2769" s="51" t="str">
        <f>IF(D2769&lt;&gt;"",VLOOKUP(D2769,LISTAS·PAPP!$I$3:$M$16,3,0),"")</f>
        <v/>
      </c>
      <c r="AE2769" s="52" t="str">
        <f>IF(D2769&lt;&gt;"",VLOOKUP(D2769,LISTAS·PAPP!$I$3:$M$16,4,0),"")</f>
        <v/>
      </c>
      <c r="AF2769" s="51" t="str">
        <f>IF(D2769&lt;&gt;"",VLOOKUP(D2769,LISTAS·PAPP!$I$3:$M$16,5,0),"")</f>
        <v/>
      </c>
      <c r="AG2769" s="52" t="str">
        <f>IF(AH2769&lt;&gt;"",VLOOKUP(AH2769,LISTAS·PAPP!$O$3:$P$74,2,0),"")</f>
        <v/>
      </c>
      <c r="AH2769" s="58"/>
      <c r="AI2769" s="60"/>
      <c r="AJ2769" s="51" t="str">
        <f>IF(AI2769&lt;&gt;"",VLOOKUP(AI2769,LISTAS·PAPP!$X$4:$Y$80,2,0),"")</f>
        <v/>
      </c>
      <c r="AK2769" s="58"/>
      <c r="AL2769" s="60"/>
      <c r="AM2769" s="51" t="str">
        <f>IF(ISERROR(VLOOKUP(AL2769,LISTAS·PAPP!$AD$4:$AE$334,2,0))," ",VLOOKUP(AL2769,LISTAS·PAPP!$AD$4:$AE$334,2,0))</f>
        <v xml:space="preserve"> </v>
      </c>
      <c r="AN2769" s="63"/>
      <c r="AO2769" s="64"/>
      <c r="AP2769" s="64"/>
      <c r="AQ2769" s="64"/>
      <c r="AR2769" s="64"/>
      <c r="AS2769" s="64"/>
      <c r="AT2769" s="64"/>
      <c r="AU2769" s="64"/>
      <c r="AV2769" s="64"/>
      <c r="AW2769" s="64"/>
      <c r="AX2769" s="64"/>
      <c r="AY2769" s="64"/>
      <c r="AZ2769" s="64"/>
      <c r="BA2769" s="53" t="str">
        <f t="shared" si="130"/>
        <v/>
      </c>
      <c r="BB2769" s="54" t="str">
        <f t="shared" si="131"/>
        <v/>
      </c>
      <c r="BC2769" s="55" t="str">
        <f t="shared" si="132"/>
        <v xml:space="preserve"> </v>
      </c>
    </row>
    <row r="2770" spans="1:55" x14ac:dyDescent="0.25">
      <c r="A2770" s="58"/>
      <c r="B2770" s="58"/>
      <c r="C2770" s="58"/>
      <c r="D2770" s="58"/>
      <c r="E2770" s="51" t="str">
        <f>IF(C2770&lt;&gt;"",VLOOKUP(MID(C2770,18,5),LISTAS·PAPP!$E$4:$F$76,2,0),"")</f>
        <v/>
      </c>
      <c r="F2770" s="58"/>
      <c r="G2770" s="51" t="str">
        <f>IF(F2770&lt;&gt;"",VLOOKUP(F2770,LISTAS·PAPP!$R$3:$T$221,3,0),"")</f>
        <v/>
      </c>
      <c r="H2770" s="58"/>
      <c r="I2770" s="66"/>
      <c r="J2770" s="66"/>
      <c r="K2770" s="67"/>
      <c r="L2770" s="66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0"/>
      <c r="X2770" s="60"/>
      <c r="Y2770" s="52" t="str">
        <f>IF(A2770&lt;&gt;"",IF(D2770="DIRECCIÓN_DE_TRANSFERENCIAS","280 0031",VLOOKUP(C2770,LISTAS·PAPP!$C$3:$D$76,2,0)),"")</f>
        <v/>
      </c>
      <c r="Z2770" s="61"/>
      <c r="AA2770" s="62"/>
      <c r="AB2770" s="62"/>
      <c r="AC2770" s="65" t="str">
        <f>IF(D2770&lt;&gt;"",VLOOKUP(D2770,LISTAS·PAPP!$I$3:$M$16,2,0),"")</f>
        <v/>
      </c>
      <c r="AD2770" s="51" t="str">
        <f>IF(D2770&lt;&gt;"",VLOOKUP(D2770,LISTAS·PAPP!$I$3:$M$16,3,0),"")</f>
        <v/>
      </c>
      <c r="AE2770" s="52" t="str">
        <f>IF(D2770&lt;&gt;"",VLOOKUP(D2770,LISTAS·PAPP!$I$3:$M$16,4,0),"")</f>
        <v/>
      </c>
      <c r="AF2770" s="51" t="str">
        <f>IF(D2770&lt;&gt;"",VLOOKUP(D2770,LISTAS·PAPP!$I$3:$M$16,5,0),"")</f>
        <v/>
      </c>
      <c r="AG2770" s="52" t="str">
        <f>IF(AH2770&lt;&gt;"",VLOOKUP(AH2770,LISTAS·PAPP!$O$3:$P$74,2,0),"")</f>
        <v/>
      </c>
      <c r="AH2770" s="58"/>
      <c r="AI2770" s="60"/>
      <c r="AJ2770" s="51" t="str">
        <f>IF(AI2770&lt;&gt;"",VLOOKUP(AI2770,LISTAS·PAPP!$X$4:$Y$80,2,0),"")</f>
        <v/>
      </c>
      <c r="AK2770" s="58"/>
      <c r="AL2770" s="60"/>
      <c r="AM2770" s="51" t="str">
        <f>IF(ISERROR(VLOOKUP(AL2770,LISTAS·PAPP!$AD$4:$AE$334,2,0))," ",VLOOKUP(AL2770,LISTAS·PAPP!$AD$4:$AE$334,2,0))</f>
        <v xml:space="preserve"> </v>
      </c>
      <c r="AN2770" s="63"/>
      <c r="AO2770" s="64"/>
      <c r="AP2770" s="64"/>
      <c r="AQ2770" s="64"/>
      <c r="AR2770" s="64"/>
      <c r="AS2770" s="64"/>
      <c r="AT2770" s="64"/>
      <c r="AU2770" s="64"/>
      <c r="AV2770" s="64"/>
      <c r="AW2770" s="64"/>
      <c r="AX2770" s="64"/>
      <c r="AY2770" s="64"/>
      <c r="AZ2770" s="64"/>
      <c r="BA2770" s="53" t="str">
        <f t="shared" si="130"/>
        <v/>
      </c>
      <c r="BB2770" s="54" t="str">
        <f t="shared" si="131"/>
        <v/>
      </c>
      <c r="BC2770" s="55" t="str">
        <f t="shared" si="132"/>
        <v xml:space="preserve"> </v>
      </c>
    </row>
    <row r="2771" spans="1:55" x14ac:dyDescent="0.25">
      <c r="A2771" s="58"/>
      <c r="B2771" s="58"/>
      <c r="C2771" s="58"/>
      <c r="D2771" s="58"/>
      <c r="E2771" s="51" t="str">
        <f>IF(C2771&lt;&gt;"",VLOOKUP(MID(C2771,18,5),LISTAS·PAPP!$E$4:$F$76,2,0),"")</f>
        <v/>
      </c>
      <c r="F2771" s="58"/>
      <c r="G2771" s="51" t="str">
        <f>IF(F2771&lt;&gt;"",VLOOKUP(F2771,LISTAS·PAPP!$R$3:$T$221,3,0),"")</f>
        <v/>
      </c>
      <c r="H2771" s="58"/>
      <c r="I2771" s="66"/>
      <c r="J2771" s="66"/>
      <c r="K2771" s="67"/>
      <c r="L2771" s="66"/>
      <c r="M2771" s="60"/>
      <c r="N2771" s="60"/>
      <c r="O2771" s="60"/>
      <c r="P2771" s="60"/>
      <c r="Q2771" s="60"/>
      <c r="R2771" s="60"/>
      <c r="S2771" s="60"/>
      <c r="T2771" s="60"/>
      <c r="U2771" s="60"/>
      <c r="V2771" s="60"/>
      <c r="W2771" s="60"/>
      <c r="X2771" s="60"/>
      <c r="Y2771" s="52" t="str">
        <f>IF(A2771&lt;&gt;"",IF(D2771="DIRECCIÓN_DE_TRANSFERENCIAS","280 0031",VLOOKUP(C2771,LISTAS·PAPP!$C$3:$D$76,2,0)),"")</f>
        <v/>
      </c>
      <c r="Z2771" s="61"/>
      <c r="AA2771" s="62"/>
      <c r="AB2771" s="62"/>
      <c r="AC2771" s="65" t="str">
        <f>IF(D2771&lt;&gt;"",VLOOKUP(D2771,LISTAS·PAPP!$I$3:$M$16,2,0),"")</f>
        <v/>
      </c>
      <c r="AD2771" s="51" t="str">
        <f>IF(D2771&lt;&gt;"",VLOOKUP(D2771,LISTAS·PAPP!$I$3:$M$16,3,0),"")</f>
        <v/>
      </c>
      <c r="AE2771" s="52" t="str">
        <f>IF(D2771&lt;&gt;"",VLOOKUP(D2771,LISTAS·PAPP!$I$3:$M$16,4,0),"")</f>
        <v/>
      </c>
      <c r="AF2771" s="51" t="str">
        <f>IF(D2771&lt;&gt;"",VLOOKUP(D2771,LISTAS·PAPP!$I$3:$M$16,5,0),"")</f>
        <v/>
      </c>
      <c r="AG2771" s="52" t="str">
        <f>IF(AH2771&lt;&gt;"",VLOOKUP(AH2771,LISTAS·PAPP!$O$3:$P$74,2,0),"")</f>
        <v/>
      </c>
      <c r="AH2771" s="58"/>
      <c r="AI2771" s="60"/>
      <c r="AJ2771" s="51" t="str">
        <f>IF(AI2771&lt;&gt;"",VLOOKUP(AI2771,LISTAS·PAPP!$X$4:$Y$80,2,0),"")</f>
        <v/>
      </c>
      <c r="AK2771" s="58"/>
      <c r="AL2771" s="60"/>
      <c r="AM2771" s="51" t="str">
        <f>IF(ISERROR(VLOOKUP(AL2771,LISTAS·PAPP!$AD$4:$AE$334,2,0))," ",VLOOKUP(AL2771,LISTAS·PAPP!$AD$4:$AE$334,2,0))</f>
        <v xml:space="preserve"> </v>
      </c>
      <c r="AN2771" s="63"/>
      <c r="AO2771" s="64"/>
      <c r="AP2771" s="64"/>
      <c r="AQ2771" s="64"/>
      <c r="AR2771" s="64"/>
      <c r="AS2771" s="64"/>
      <c r="AT2771" s="64"/>
      <c r="AU2771" s="64"/>
      <c r="AV2771" s="64"/>
      <c r="AW2771" s="64"/>
      <c r="AX2771" s="64"/>
      <c r="AY2771" s="64"/>
      <c r="AZ2771" s="64"/>
      <c r="BA2771" s="53" t="str">
        <f t="shared" si="130"/>
        <v/>
      </c>
      <c r="BB2771" s="54" t="str">
        <f t="shared" si="131"/>
        <v/>
      </c>
      <c r="BC2771" s="55" t="str">
        <f t="shared" si="132"/>
        <v xml:space="preserve"> </v>
      </c>
    </row>
    <row r="2772" spans="1:55" x14ac:dyDescent="0.25">
      <c r="A2772" s="58"/>
      <c r="B2772" s="58"/>
      <c r="C2772" s="58"/>
      <c r="D2772" s="58"/>
      <c r="E2772" s="51" t="str">
        <f>IF(C2772&lt;&gt;"",VLOOKUP(MID(C2772,18,5),LISTAS·PAPP!$E$4:$F$76,2,0),"")</f>
        <v/>
      </c>
      <c r="F2772" s="58"/>
      <c r="G2772" s="51" t="str">
        <f>IF(F2772&lt;&gt;"",VLOOKUP(F2772,LISTAS·PAPP!$R$3:$T$221,3,0),"")</f>
        <v/>
      </c>
      <c r="H2772" s="58"/>
      <c r="I2772" s="66"/>
      <c r="J2772" s="66"/>
      <c r="K2772" s="67"/>
      <c r="L2772" s="66"/>
      <c r="M2772" s="60"/>
      <c r="N2772" s="60"/>
      <c r="O2772" s="60"/>
      <c r="P2772" s="60"/>
      <c r="Q2772" s="60"/>
      <c r="R2772" s="60"/>
      <c r="S2772" s="60"/>
      <c r="T2772" s="60"/>
      <c r="U2772" s="60"/>
      <c r="V2772" s="60"/>
      <c r="W2772" s="60"/>
      <c r="X2772" s="60"/>
      <c r="Y2772" s="52" t="str">
        <f>IF(A2772&lt;&gt;"",IF(D2772="DIRECCIÓN_DE_TRANSFERENCIAS","280 0031",VLOOKUP(C2772,LISTAS·PAPP!$C$3:$D$76,2,0)),"")</f>
        <v/>
      </c>
      <c r="Z2772" s="61"/>
      <c r="AA2772" s="62"/>
      <c r="AB2772" s="62"/>
      <c r="AC2772" s="65" t="str">
        <f>IF(D2772&lt;&gt;"",VLOOKUP(D2772,LISTAS·PAPP!$I$3:$M$16,2,0),"")</f>
        <v/>
      </c>
      <c r="AD2772" s="51" t="str">
        <f>IF(D2772&lt;&gt;"",VLOOKUP(D2772,LISTAS·PAPP!$I$3:$M$16,3,0),"")</f>
        <v/>
      </c>
      <c r="AE2772" s="52" t="str">
        <f>IF(D2772&lt;&gt;"",VLOOKUP(D2772,LISTAS·PAPP!$I$3:$M$16,4,0),"")</f>
        <v/>
      </c>
      <c r="AF2772" s="51" t="str">
        <f>IF(D2772&lt;&gt;"",VLOOKUP(D2772,LISTAS·PAPP!$I$3:$M$16,5,0),"")</f>
        <v/>
      </c>
      <c r="AG2772" s="52" t="str">
        <f>IF(AH2772&lt;&gt;"",VLOOKUP(AH2772,LISTAS·PAPP!$O$3:$P$74,2,0),"")</f>
        <v/>
      </c>
      <c r="AH2772" s="58"/>
      <c r="AI2772" s="60"/>
      <c r="AJ2772" s="51" t="str">
        <f>IF(AI2772&lt;&gt;"",VLOOKUP(AI2772,LISTAS·PAPP!$X$4:$Y$80,2,0),"")</f>
        <v/>
      </c>
      <c r="AK2772" s="58"/>
      <c r="AL2772" s="60"/>
      <c r="AM2772" s="51" t="str">
        <f>IF(ISERROR(VLOOKUP(AL2772,LISTAS·PAPP!$AD$4:$AE$334,2,0))," ",VLOOKUP(AL2772,LISTAS·PAPP!$AD$4:$AE$334,2,0))</f>
        <v xml:space="preserve"> </v>
      </c>
      <c r="AN2772" s="63"/>
      <c r="AO2772" s="64"/>
      <c r="AP2772" s="64"/>
      <c r="AQ2772" s="64"/>
      <c r="AR2772" s="64"/>
      <c r="AS2772" s="64"/>
      <c r="AT2772" s="64"/>
      <c r="AU2772" s="64"/>
      <c r="AV2772" s="64"/>
      <c r="AW2772" s="64"/>
      <c r="AX2772" s="64"/>
      <c r="AY2772" s="64"/>
      <c r="AZ2772" s="64"/>
      <c r="BA2772" s="53" t="str">
        <f t="shared" si="130"/>
        <v/>
      </c>
      <c r="BB2772" s="54" t="str">
        <f t="shared" si="131"/>
        <v/>
      </c>
      <c r="BC2772" s="55" t="str">
        <f t="shared" si="132"/>
        <v xml:space="preserve"> </v>
      </c>
    </row>
    <row r="2773" spans="1:55" x14ac:dyDescent="0.25">
      <c r="A2773" s="58"/>
      <c r="B2773" s="58"/>
      <c r="C2773" s="58"/>
      <c r="D2773" s="58"/>
      <c r="E2773" s="51" t="str">
        <f>IF(C2773&lt;&gt;"",VLOOKUP(MID(C2773,18,5),LISTAS·PAPP!$E$4:$F$76,2,0),"")</f>
        <v/>
      </c>
      <c r="F2773" s="58"/>
      <c r="G2773" s="51" t="str">
        <f>IF(F2773&lt;&gt;"",VLOOKUP(F2773,LISTAS·PAPP!$R$3:$T$221,3,0),"")</f>
        <v/>
      </c>
      <c r="H2773" s="58"/>
      <c r="I2773" s="66"/>
      <c r="J2773" s="66"/>
      <c r="K2773" s="67"/>
      <c r="L2773" s="66"/>
      <c r="M2773" s="60"/>
      <c r="N2773" s="60"/>
      <c r="O2773" s="60"/>
      <c r="P2773" s="60"/>
      <c r="Q2773" s="60"/>
      <c r="R2773" s="60"/>
      <c r="S2773" s="60"/>
      <c r="T2773" s="60"/>
      <c r="U2773" s="60"/>
      <c r="V2773" s="60"/>
      <c r="W2773" s="60"/>
      <c r="X2773" s="60"/>
      <c r="Y2773" s="52" t="str">
        <f>IF(A2773&lt;&gt;"",IF(D2773="DIRECCIÓN_DE_TRANSFERENCIAS","280 0031",VLOOKUP(C2773,LISTAS·PAPP!$C$3:$D$76,2,0)),"")</f>
        <v/>
      </c>
      <c r="Z2773" s="61"/>
      <c r="AA2773" s="62"/>
      <c r="AB2773" s="62"/>
      <c r="AC2773" s="65" t="str">
        <f>IF(D2773&lt;&gt;"",VLOOKUP(D2773,LISTAS·PAPP!$I$3:$M$16,2,0),"")</f>
        <v/>
      </c>
      <c r="AD2773" s="51" t="str">
        <f>IF(D2773&lt;&gt;"",VLOOKUP(D2773,LISTAS·PAPP!$I$3:$M$16,3,0),"")</f>
        <v/>
      </c>
      <c r="AE2773" s="52" t="str">
        <f>IF(D2773&lt;&gt;"",VLOOKUP(D2773,LISTAS·PAPP!$I$3:$M$16,4,0),"")</f>
        <v/>
      </c>
      <c r="AF2773" s="51" t="str">
        <f>IF(D2773&lt;&gt;"",VLOOKUP(D2773,LISTAS·PAPP!$I$3:$M$16,5,0),"")</f>
        <v/>
      </c>
      <c r="AG2773" s="52" t="str">
        <f>IF(AH2773&lt;&gt;"",VLOOKUP(AH2773,LISTAS·PAPP!$O$3:$P$74,2,0),"")</f>
        <v/>
      </c>
      <c r="AH2773" s="58"/>
      <c r="AI2773" s="60"/>
      <c r="AJ2773" s="51" t="str">
        <f>IF(AI2773&lt;&gt;"",VLOOKUP(AI2773,LISTAS·PAPP!$X$4:$Y$80,2,0),"")</f>
        <v/>
      </c>
      <c r="AK2773" s="58"/>
      <c r="AL2773" s="60"/>
      <c r="AM2773" s="51" t="str">
        <f>IF(ISERROR(VLOOKUP(AL2773,LISTAS·PAPP!$AD$4:$AE$334,2,0))," ",VLOOKUP(AL2773,LISTAS·PAPP!$AD$4:$AE$334,2,0))</f>
        <v xml:space="preserve"> </v>
      </c>
      <c r="AN2773" s="63"/>
      <c r="AO2773" s="64"/>
      <c r="AP2773" s="64"/>
      <c r="AQ2773" s="64"/>
      <c r="AR2773" s="64"/>
      <c r="AS2773" s="64"/>
      <c r="AT2773" s="64"/>
      <c r="AU2773" s="64"/>
      <c r="AV2773" s="64"/>
      <c r="AW2773" s="64"/>
      <c r="AX2773" s="64"/>
      <c r="AY2773" s="64"/>
      <c r="AZ2773" s="64"/>
      <c r="BA2773" s="53" t="str">
        <f t="shared" si="130"/>
        <v/>
      </c>
      <c r="BB2773" s="54" t="str">
        <f t="shared" si="131"/>
        <v/>
      </c>
      <c r="BC2773" s="55" t="str">
        <f t="shared" si="132"/>
        <v xml:space="preserve"> </v>
      </c>
    </row>
    <row r="2774" spans="1:55" x14ac:dyDescent="0.25">
      <c r="A2774" s="58"/>
      <c r="B2774" s="58"/>
      <c r="C2774" s="58"/>
      <c r="D2774" s="58"/>
      <c r="E2774" s="51" t="str">
        <f>IF(C2774&lt;&gt;"",VLOOKUP(MID(C2774,18,5),LISTAS·PAPP!$E$4:$F$76,2,0),"")</f>
        <v/>
      </c>
      <c r="F2774" s="58"/>
      <c r="G2774" s="51" t="str">
        <f>IF(F2774&lt;&gt;"",VLOOKUP(F2774,LISTAS·PAPP!$R$3:$T$221,3,0),"")</f>
        <v/>
      </c>
      <c r="H2774" s="58"/>
      <c r="I2774" s="66"/>
      <c r="J2774" s="66"/>
      <c r="K2774" s="67"/>
      <c r="L2774" s="66"/>
      <c r="M2774" s="60"/>
      <c r="N2774" s="60"/>
      <c r="O2774" s="60"/>
      <c r="P2774" s="60"/>
      <c r="Q2774" s="60"/>
      <c r="R2774" s="60"/>
      <c r="S2774" s="60"/>
      <c r="T2774" s="60"/>
      <c r="U2774" s="60"/>
      <c r="V2774" s="60"/>
      <c r="W2774" s="60"/>
      <c r="X2774" s="60"/>
      <c r="Y2774" s="52" t="str">
        <f>IF(A2774&lt;&gt;"",IF(D2774="DIRECCIÓN_DE_TRANSFERENCIAS","280 0031",VLOOKUP(C2774,LISTAS·PAPP!$C$3:$D$76,2,0)),"")</f>
        <v/>
      </c>
      <c r="Z2774" s="61"/>
      <c r="AA2774" s="62"/>
      <c r="AB2774" s="62"/>
      <c r="AC2774" s="65" t="str">
        <f>IF(D2774&lt;&gt;"",VLOOKUP(D2774,LISTAS·PAPP!$I$3:$M$16,2,0),"")</f>
        <v/>
      </c>
      <c r="AD2774" s="51" t="str">
        <f>IF(D2774&lt;&gt;"",VLOOKUP(D2774,LISTAS·PAPP!$I$3:$M$16,3,0),"")</f>
        <v/>
      </c>
      <c r="AE2774" s="52" t="str">
        <f>IF(D2774&lt;&gt;"",VLOOKUP(D2774,LISTAS·PAPP!$I$3:$M$16,4,0),"")</f>
        <v/>
      </c>
      <c r="AF2774" s="51" t="str">
        <f>IF(D2774&lt;&gt;"",VLOOKUP(D2774,LISTAS·PAPP!$I$3:$M$16,5,0),"")</f>
        <v/>
      </c>
      <c r="AG2774" s="52" t="str">
        <f>IF(AH2774&lt;&gt;"",VLOOKUP(AH2774,LISTAS·PAPP!$O$3:$P$74,2,0),"")</f>
        <v/>
      </c>
      <c r="AH2774" s="58"/>
      <c r="AI2774" s="60"/>
      <c r="AJ2774" s="51" t="str">
        <f>IF(AI2774&lt;&gt;"",VLOOKUP(AI2774,LISTAS·PAPP!$X$4:$Y$80,2,0),"")</f>
        <v/>
      </c>
      <c r="AK2774" s="58"/>
      <c r="AL2774" s="60"/>
      <c r="AM2774" s="51" t="str">
        <f>IF(ISERROR(VLOOKUP(AL2774,LISTAS·PAPP!$AD$4:$AE$334,2,0))," ",VLOOKUP(AL2774,LISTAS·PAPP!$AD$4:$AE$334,2,0))</f>
        <v xml:space="preserve"> </v>
      </c>
      <c r="AN2774" s="63"/>
      <c r="AO2774" s="64"/>
      <c r="AP2774" s="64"/>
      <c r="AQ2774" s="64"/>
      <c r="AR2774" s="64"/>
      <c r="AS2774" s="64"/>
      <c r="AT2774" s="64"/>
      <c r="AU2774" s="64"/>
      <c r="AV2774" s="64"/>
      <c r="AW2774" s="64"/>
      <c r="AX2774" s="64"/>
      <c r="AY2774" s="64"/>
      <c r="AZ2774" s="64"/>
      <c r="BA2774" s="53" t="str">
        <f t="shared" si="130"/>
        <v/>
      </c>
      <c r="BB2774" s="54" t="str">
        <f t="shared" si="131"/>
        <v/>
      </c>
      <c r="BC2774" s="55" t="str">
        <f t="shared" si="132"/>
        <v xml:space="preserve"> </v>
      </c>
    </row>
    <row r="2775" spans="1:55" x14ac:dyDescent="0.25">
      <c r="A2775" s="58"/>
      <c r="B2775" s="58"/>
      <c r="C2775" s="58"/>
      <c r="D2775" s="58"/>
      <c r="E2775" s="51" t="str">
        <f>IF(C2775&lt;&gt;"",VLOOKUP(MID(C2775,18,5),LISTAS·PAPP!$E$4:$F$76,2,0),"")</f>
        <v/>
      </c>
      <c r="F2775" s="58"/>
      <c r="G2775" s="51" t="str">
        <f>IF(F2775&lt;&gt;"",VLOOKUP(F2775,LISTAS·PAPP!$R$3:$T$221,3,0),"")</f>
        <v/>
      </c>
      <c r="H2775" s="58"/>
      <c r="I2775" s="66"/>
      <c r="J2775" s="66"/>
      <c r="K2775" s="67"/>
      <c r="L2775" s="66"/>
      <c r="M2775" s="60"/>
      <c r="N2775" s="60"/>
      <c r="O2775" s="60"/>
      <c r="P2775" s="60"/>
      <c r="Q2775" s="60"/>
      <c r="R2775" s="60"/>
      <c r="S2775" s="60"/>
      <c r="T2775" s="60"/>
      <c r="U2775" s="60"/>
      <c r="V2775" s="60"/>
      <c r="W2775" s="60"/>
      <c r="X2775" s="60"/>
      <c r="Y2775" s="52" t="str">
        <f>IF(A2775&lt;&gt;"",IF(D2775="DIRECCIÓN_DE_TRANSFERENCIAS","280 0031",VLOOKUP(C2775,LISTAS·PAPP!$C$3:$D$76,2,0)),"")</f>
        <v/>
      </c>
      <c r="Z2775" s="61"/>
      <c r="AA2775" s="62"/>
      <c r="AB2775" s="62"/>
      <c r="AC2775" s="65" t="str">
        <f>IF(D2775&lt;&gt;"",VLOOKUP(D2775,LISTAS·PAPP!$I$3:$M$16,2,0),"")</f>
        <v/>
      </c>
      <c r="AD2775" s="51" t="str">
        <f>IF(D2775&lt;&gt;"",VLOOKUP(D2775,LISTAS·PAPP!$I$3:$M$16,3,0),"")</f>
        <v/>
      </c>
      <c r="AE2775" s="52" t="str">
        <f>IF(D2775&lt;&gt;"",VLOOKUP(D2775,LISTAS·PAPP!$I$3:$M$16,4,0),"")</f>
        <v/>
      </c>
      <c r="AF2775" s="51" t="str">
        <f>IF(D2775&lt;&gt;"",VLOOKUP(D2775,LISTAS·PAPP!$I$3:$M$16,5,0),"")</f>
        <v/>
      </c>
      <c r="AG2775" s="52" t="str">
        <f>IF(AH2775&lt;&gt;"",VLOOKUP(AH2775,LISTAS·PAPP!$O$3:$P$74,2,0),"")</f>
        <v/>
      </c>
      <c r="AH2775" s="58"/>
      <c r="AI2775" s="60"/>
      <c r="AJ2775" s="51" t="str">
        <f>IF(AI2775&lt;&gt;"",VLOOKUP(AI2775,LISTAS·PAPP!$X$4:$Y$80,2,0),"")</f>
        <v/>
      </c>
      <c r="AK2775" s="58"/>
      <c r="AL2775" s="60"/>
      <c r="AM2775" s="51" t="str">
        <f>IF(ISERROR(VLOOKUP(AL2775,LISTAS·PAPP!$AD$4:$AE$334,2,0))," ",VLOOKUP(AL2775,LISTAS·PAPP!$AD$4:$AE$334,2,0))</f>
        <v xml:space="preserve"> </v>
      </c>
      <c r="AN2775" s="63"/>
      <c r="AO2775" s="64"/>
      <c r="AP2775" s="64"/>
      <c r="AQ2775" s="64"/>
      <c r="AR2775" s="64"/>
      <c r="AS2775" s="64"/>
      <c r="AT2775" s="64"/>
      <c r="AU2775" s="64"/>
      <c r="AV2775" s="64"/>
      <c r="AW2775" s="64"/>
      <c r="AX2775" s="64"/>
      <c r="AY2775" s="64"/>
      <c r="AZ2775" s="64"/>
      <c r="BA2775" s="53" t="str">
        <f t="shared" si="130"/>
        <v/>
      </c>
      <c r="BB2775" s="54" t="str">
        <f t="shared" si="131"/>
        <v/>
      </c>
      <c r="BC2775" s="55" t="str">
        <f t="shared" si="132"/>
        <v xml:space="preserve"> </v>
      </c>
    </row>
    <row r="2776" spans="1:55" x14ac:dyDescent="0.25">
      <c r="A2776" s="58"/>
      <c r="B2776" s="58"/>
      <c r="C2776" s="58"/>
      <c r="D2776" s="58"/>
      <c r="E2776" s="51" t="str">
        <f>IF(C2776&lt;&gt;"",VLOOKUP(MID(C2776,18,5),LISTAS·PAPP!$E$4:$F$76,2,0),"")</f>
        <v/>
      </c>
      <c r="F2776" s="58"/>
      <c r="G2776" s="51" t="str">
        <f>IF(F2776&lt;&gt;"",VLOOKUP(F2776,LISTAS·PAPP!$R$3:$T$221,3,0),"")</f>
        <v/>
      </c>
      <c r="H2776" s="58"/>
      <c r="I2776" s="66"/>
      <c r="J2776" s="66"/>
      <c r="K2776" s="67"/>
      <c r="L2776" s="66"/>
      <c r="M2776" s="60"/>
      <c r="N2776" s="60"/>
      <c r="O2776" s="60"/>
      <c r="P2776" s="60"/>
      <c r="Q2776" s="60"/>
      <c r="R2776" s="60"/>
      <c r="S2776" s="60"/>
      <c r="T2776" s="60"/>
      <c r="U2776" s="60"/>
      <c r="V2776" s="60"/>
      <c r="W2776" s="60"/>
      <c r="X2776" s="60"/>
      <c r="Y2776" s="52" t="str">
        <f>IF(A2776&lt;&gt;"",IF(D2776="DIRECCIÓN_DE_TRANSFERENCIAS","280 0031",VLOOKUP(C2776,LISTAS·PAPP!$C$3:$D$76,2,0)),"")</f>
        <v/>
      </c>
      <c r="Z2776" s="61"/>
      <c r="AA2776" s="62"/>
      <c r="AB2776" s="62"/>
      <c r="AC2776" s="65" t="str">
        <f>IF(D2776&lt;&gt;"",VLOOKUP(D2776,LISTAS·PAPP!$I$3:$M$16,2,0),"")</f>
        <v/>
      </c>
      <c r="AD2776" s="51" t="str">
        <f>IF(D2776&lt;&gt;"",VLOOKUP(D2776,LISTAS·PAPP!$I$3:$M$16,3,0),"")</f>
        <v/>
      </c>
      <c r="AE2776" s="52" t="str">
        <f>IF(D2776&lt;&gt;"",VLOOKUP(D2776,LISTAS·PAPP!$I$3:$M$16,4,0),"")</f>
        <v/>
      </c>
      <c r="AF2776" s="51" t="str">
        <f>IF(D2776&lt;&gt;"",VLOOKUP(D2776,LISTAS·PAPP!$I$3:$M$16,5,0),"")</f>
        <v/>
      </c>
      <c r="AG2776" s="52" t="str">
        <f>IF(AH2776&lt;&gt;"",VLOOKUP(AH2776,LISTAS·PAPP!$O$3:$P$74,2,0),"")</f>
        <v/>
      </c>
      <c r="AH2776" s="58"/>
      <c r="AI2776" s="60"/>
      <c r="AJ2776" s="51" t="str">
        <f>IF(AI2776&lt;&gt;"",VLOOKUP(AI2776,LISTAS·PAPP!$X$4:$Y$80,2,0),"")</f>
        <v/>
      </c>
      <c r="AK2776" s="58"/>
      <c r="AL2776" s="60"/>
      <c r="AM2776" s="51" t="str">
        <f>IF(ISERROR(VLOOKUP(AL2776,LISTAS·PAPP!$AD$4:$AE$334,2,0))," ",VLOOKUP(AL2776,LISTAS·PAPP!$AD$4:$AE$334,2,0))</f>
        <v xml:space="preserve"> </v>
      </c>
      <c r="AN2776" s="63"/>
      <c r="AO2776" s="64"/>
      <c r="AP2776" s="64"/>
      <c r="AQ2776" s="64"/>
      <c r="AR2776" s="64"/>
      <c r="AS2776" s="64"/>
      <c r="AT2776" s="64"/>
      <c r="AU2776" s="64"/>
      <c r="AV2776" s="64"/>
      <c r="AW2776" s="64"/>
      <c r="AX2776" s="64"/>
      <c r="AY2776" s="64"/>
      <c r="AZ2776" s="64"/>
      <c r="BA2776" s="53" t="str">
        <f t="shared" si="130"/>
        <v/>
      </c>
      <c r="BB2776" s="54" t="str">
        <f t="shared" si="131"/>
        <v/>
      </c>
      <c r="BC2776" s="55" t="str">
        <f t="shared" si="132"/>
        <v xml:space="preserve"> </v>
      </c>
    </row>
    <row r="2777" spans="1:55" x14ac:dyDescent="0.25">
      <c r="A2777" s="58"/>
      <c r="B2777" s="58"/>
      <c r="C2777" s="58"/>
      <c r="D2777" s="58"/>
      <c r="E2777" s="51" t="str">
        <f>IF(C2777&lt;&gt;"",VLOOKUP(MID(C2777,18,5),LISTAS·PAPP!$E$4:$F$76,2,0),"")</f>
        <v/>
      </c>
      <c r="F2777" s="58"/>
      <c r="G2777" s="51" t="str">
        <f>IF(F2777&lt;&gt;"",VLOOKUP(F2777,LISTAS·PAPP!$R$3:$T$221,3,0),"")</f>
        <v/>
      </c>
      <c r="H2777" s="58"/>
      <c r="I2777" s="66"/>
      <c r="J2777" s="66"/>
      <c r="K2777" s="67"/>
      <c r="L2777" s="66"/>
      <c r="M2777" s="60"/>
      <c r="N2777" s="60"/>
      <c r="O2777" s="60"/>
      <c r="P2777" s="60"/>
      <c r="Q2777" s="60"/>
      <c r="R2777" s="60"/>
      <c r="S2777" s="60"/>
      <c r="T2777" s="60"/>
      <c r="U2777" s="60"/>
      <c r="V2777" s="60"/>
      <c r="W2777" s="60"/>
      <c r="X2777" s="60"/>
      <c r="Y2777" s="52" t="str">
        <f>IF(A2777&lt;&gt;"",IF(D2777="DIRECCIÓN_DE_TRANSFERENCIAS","280 0031",VLOOKUP(C2777,LISTAS·PAPP!$C$3:$D$76,2,0)),"")</f>
        <v/>
      </c>
      <c r="Z2777" s="61"/>
      <c r="AA2777" s="62"/>
      <c r="AB2777" s="62"/>
      <c r="AC2777" s="65" t="str">
        <f>IF(D2777&lt;&gt;"",VLOOKUP(D2777,LISTAS·PAPP!$I$3:$M$16,2,0),"")</f>
        <v/>
      </c>
      <c r="AD2777" s="51" t="str">
        <f>IF(D2777&lt;&gt;"",VLOOKUP(D2777,LISTAS·PAPP!$I$3:$M$16,3,0),"")</f>
        <v/>
      </c>
      <c r="AE2777" s="52" t="str">
        <f>IF(D2777&lt;&gt;"",VLOOKUP(D2777,LISTAS·PAPP!$I$3:$M$16,4,0),"")</f>
        <v/>
      </c>
      <c r="AF2777" s="51" t="str">
        <f>IF(D2777&lt;&gt;"",VLOOKUP(D2777,LISTAS·PAPP!$I$3:$M$16,5,0),"")</f>
        <v/>
      </c>
      <c r="AG2777" s="52" t="str">
        <f>IF(AH2777&lt;&gt;"",VLOOKUP(AH2777,LISTAS·PAPP!$O$3:$P$74,2,0),"")</f>
        <v/>
      </c>
      <c r="AH2777" s="58"/>
      <c r="AI2777" s="60"/>
      <c r="AJ2777" s="51" t="str">
        <f>IF(AI2777&lt;&gt;"",VLOOKUP(AI2777,LISTAS·PAPP!$X$4:$Y$80,2,0),"")</f>
        <v/>
      </c>
      <c r="AK2777" s="58"/>
      <c r="AL2777" s="60"/>
      <c r="AM2777" s="51" t="str">
        <f>IF(ISERROR(VLOOKUP(AL2777,LISTAS·PAPP!$AD$4:$AE$334,2,0))," ",VLOOKUP(AL2777,LISTAS·PAPP!$AD$4:$AE$334,2,0))</f>
        <v xml:space="preserve"> </v>
      </c>
      <c r="AN2777" s="63"/>
      <c r="AO2777" s="64"/>
      <c r="AP2777" s="64"/>
      <c r="AQ2777" s="64"/>
      <c r="AR2777" s="64"/>
      <c r="AS2777" s="64"/>
      <c r="AT2777" s="64"/>
      <c r="AU2777" s="64"/>
      <c r="AV2777" s="64"/>
      <c r="AW2777" s="64"/>
      <c r="AX2777" s="64"/>
      <c r="AY2777" s="64"/>
      <c r="AZ2777" s="64"/>
      <c r="BA2777" s="53" t="str">
        <f t="shared" si="130"/>
        <v/>
      </c>
      <c r="BB2777" s="54" t="str">
        <f t="shared" si="131"/>
        <v/>
      </c>
      <c r="BC2777" s="55" t="str">
        <f t="shared" si="132"/>
        <v xml:space="preserve"> </v>
      </c>
    </row>
    <row r="2778" spans="1:55" x14ac:dyDescent="0.25">
      <c r="A2778" s="58"/>
      <c r="B2778" s="58"/>
      <c r="C2778" s="58"/>
      <c r="D2778" s="58"/>
      <c r="E2778" s="51" t="str">
        <f>IF(C2778&lt;&gt;"",VLOOKUP(MID(C2778,18,5),LISTAS·PAPP!$E$4:$F$76,2,0),"")</f>
        <v/>
      </c>
      <c r="F2778" s="58"/>
      <c r="G2778" s="51" t="str">
        <f>IF(F2778&lt;&gt;"",VLOOKUP(F2778,LISTAS·PAPP!$R$3:$T$221,3,0),"")</f>
        <v/>
      </c>
      <c r="H2778" s="58"/>
      <c r="I2778" s="66"/>
      <c r="J2778" s="66"/>
      <c r="K2778" s="67"/>
      <c r="L2778" s="66"/>
      <c r="M2778" s="60"/>
      <c r="N2778" s="60"/>
      <c r="O2778" s="60"/>
      <c r="P2778" s="60"/>
      <c r="Q2778" s="60"/>
      <c r="R2778" s="60"/>
      <c r="S2778" s="60"/>
      <c r="T2778" s="60"/>
      <c r="U2778" s="60"/>
      <c r="V2778" s="60"/>
      <c r="W2778" s="60"/>
      <c r="X2778" s="60"/>
      <c r="Y2778" s="52" t="str">
        <f>IF(A2778&lt;&gt;"",IF(D2778="DIRECCIÓN_DE_TRANSFERENCIAS","280 0031",VLOOKUP(C2778,LISTAS·PAPP!$C$3:$D$76,2,0)),"")</f>
        <v/>
      </c>
      <c r="Z2778" s="61"/>
      <c r="AA2778" s="62"/>
      <c r="AB2778" s="62"/>
      <c r="AC2778" s="65" t="str">
        <f>IF(D2778&lt;&gt;"",VLOOKUP(D2778,LISTAS·PAPP!$I$3:$M$16,2,0),"")</f>
        <v/>
      </c>
      <c r="AD2778" s="51" t="str">
        <f>IF(D2778&lt;&gt;"",VLOOKUP(D2778,LISTAS·PAPP!$I$3:$M$16,3,0),"")</f>
        <v/>
      </c>
      <c r="AE2778" s="52" t="str">
        <f>IF(D2778&lt;&gt;"",VLOOKUP(D2778,LISTAS·PAPP!$I$3:$M$16,4,0),"")</f>
        <v/>
      </c>
      <c r="AF2778" s="51" t="str">
        <f>IF(D2778&lt;&gt;"",VLOOKUP(D2778,LISTAS·PAPP!$I$3:$M$16,5,0),"")</f>
        <v/>
      </c>
      <c r="AG2778" s="52" t="str">
        <f>IF(AH2778&lt;&gt;"",VLOOKUP(AH2778,LISTAS·PAPP!$O$3:$P$74,2,0),"")</f>
        <v/>
      </c>
      <c r="AH2778" s="58"/>
      <c r="AI2778" s="60"/>
      <c r="AJ2778" s="51" t="str">
        <f>IF(AI2778&lt;&gt;"",VLOOKUP(AI2778,LISTAS·PAPP!$X$4:$Y$80,2,0),"")</f>
        <v/>
      </c>
      <c r="AK2778" s="58"/>
      <c r="AL2778" s="60"/>
      <c r="AM2778" s="51" t="str">
        <f>IF(ISERROR(VLOOKUP(AL2778,LISTAS·PAPP!$AD$4:$AE$334,2,0))," ",VLOOKUP(AL2778,LISTAS·PAPP!$AD$4:$AE$334,2,0))</f>
        <v xml:space="preserve"> </v>
      </c>
      <c r="AN2778" s="63"/>
      <c r="AO2778" s="64"/>
      <c r="AP2778" s="64"/>
      <c r="AQ2778" s="64"/>
      <c r="AR2778" s="64"/>
      <c r="AS2778" s="64"/>
      <c r="AT2778" s="64"/>
      <c r="AU2778" s="64"/>
      <c r="AV2778" s="64"/>
      <c r="AW2778" s="64"/>
      <c r="AX2778" s="64"/>
      <c r="AY2778" s="64"/>
      <c r="AZ2778" s="64"/>
      <c r="BA2778" s="53" t="str">
        <f t="shared" si="130"/>
        <v/>
      </c>
      <c r="BB2778" s="54" t="str">
        <f t="shared" si="131"/>
        <v/>
      </c>
      <c r="BC2778" s="55" t="str">
        <f t="shared" si="132"/>
        <v xml:space="preserve"> </v>
      </c>
    </row>
    <row r="2779" spans="1:55" x14ac:dyDescent="0.25">
      <c r="A2779" s="58"/>
      <c r="B2779" s="58"/>
      <c r="C2779" s="58"/>
      <c r="D2779" s="58"/>
      <c r="E2779" s="51" t="str">
        <f>IF(C2779&lt;&gt;"",VLOOKUP(MID(C2779,18,5),LISTAS·PAPP!$E$4:$F$76,2,0),"")</f>
        <v/>
      </c>
      <c r="F2779" s="58"/>
      <c r="G2779" s="51" t="str">
        <f>IF(F2779&lt;&gt;"",VLOOKUP(F2779,LISTAS·PAPP!$R$3:$T$221,3,0),"")</f>
        <v/>
      </c>
      <c r="H2779" s="58"/>
      <c r="I2779" s="66"/>
      <c r="J2779" s="66"/>
      <c r="K2779" s="67"/>
      <c r="L2779" s="66"/>
      <c r="M2779" s="60"/>
      <c r="N2779" s="60"/>
      <c r="O2779" s="60"/>
      <c r="P2779" s="60"/>
      <c r="Q2779" s="60"/>
      <c r="R2779" s="60"/>
      <c r="S2779" s="60"/>
      <c r="T2779" s="60"/>
      <c r="U2779" s="60"/>
      <c r="V2779" s="60"/>
      <c r="W2779" s="60"/>
      <c r="X2779" s="60"/>
      <c r="Y2779" s="52" t="str">
        <f>IF(A2779&lt;&gt;"",IF(D2779="DIRECCIÓN_DE_TRANSFERENCIAS","280 0031",VLOOKUP(C2779,LISTAS·PAPP!$C$3:$D$76,2,0)),"")</f>
        <v/>
      </c>
      <c r="Z2779" s="61"/>
      <c r="AA2779" s="62"/>
      <c r="AB2779" s="62"/>
      <c r="AC2779" s="65" t="str">
        <f>IF(D2779&lt;&gt;"",VLOOKUP(D2779,LISTAS·PAPP!$I$3:$M$16,2,0),"")</f>
        <v/>
      </c>
      <c r="AD2779" s="51" t="str">
        <f>IF(D2779&lt;&gt;"",VLOOKUP(D2779,LISTAS·PAPP!$I$3:$M$16,3,0),"")</f>
        <v/>
      </c>
      <c r="AE2779" s="52" t="str">
        <f>IF(D2779&lt;&gt;"",VLOOKUP(D2779,LISTAS·PAPP!$I$3:$M$16,4,0),"")</f>
        <v/>
      </c>
      <c r="AF2779" s="51" t="str">
        <f>IF(D2779&lt;&gt;"",VLOOKUP(D2779,LISTAS·PAPP!$I$3:$M$16,5,0),"")</f>
        <v/>
      </c>
      <c r="AG2779" s="52" t="str">
        <f>IF(AH2779&lt;&gt;"",VLOOKUP(AH2779,LISTAS·PAPP!$O$3:$P$74,2,0),"")</f>
        <v/>
      </c>
      <c r="AH2779" s="58"/>
      <c r="AI2779" s="60"/>
      <c r="AJ2779" s="51" t="str">
        <f>IF(AI2779&lt;&gt;"",VLOOKUP(AI2779,LISTAS·PAPP!$X$4:$Y$80,2,0),"")</f>
        <v/>
      </c>
      <c r="AK2779" s="58"/>
      <c r="AL2779" s="60"/>
      <c r="AM2779" s="51" t="str">
        <f>IF(ISERROR(VLOOKUP(AL2779,LISTAS·PAPP!$AD$4:$AE$334,2,0))," ",VLOOKUP(AL2779,LISTAS·PAPP!$AD$4:$AE$334,2,0))</f>
        <v xml:space="preserve"> </v>
      </c>
      <c r="AN2779" s="63"/>
      <c r="AO2779" s="64"/>
      <c r="AP2779" s="64"/>
      <c r="AQ2779" s="64"/>
      <c r="AR2779" s="64"/>
      <c r="AS2779" s="64"/>
      <c r="AT2779" s="64"/>
      <c r="AU2779" s="64"/>
      <c r="AV2779" s="64"/>
      <c r="AW2779" s="64"/>
      <c r="AX2779" s="64"/>
      <c r="AY2779" s="64"/>
      <c r="AZ2779" s="64"/>
      <c r="BA2779" s="53" t="str">
        <f t="shared" si="130"/>
        <v/>
      </c>
      <c r="BB2779" s="54" t="str">
        <f t="shared" si="131"/>
        <v/>
      </c>
      <c r="BC2779" s="55" t="str">
        <f t="shared" si="132"/>
        <v xml:space="preserve"> </v>
      </c>
    </row>
    <row r="2780" spans="1:55" x14ac:dyDescent="0.25">
      <c r="A2780" s="58"/>
      <c r="B2780" s="58"/>
      <c r="C2780" s="58"/>
      <c r="D2780" s="58"/>
      <c r="E2780" s="51" t="str">
        <f>IF(C2780&lt;&gt;"",VLOOKUP(MID(C2780,18,5),LISTAS·PAPP!$E$4:$F$76,2,0),"")</f>
        <v/>
      </c>
      <c r="F2780" s="58"/>
      <c r="G2780" s="51" t="str">
        <f>IF(F2780&lt;&gt;"",VLOOKUP(F2780,LISTAS·PAPP!$R$3:$T$221,3,0),"")</f>
        <v/>
      </c>
      <c r="H2780" s="58"/>
      <c r="I2780" s="66"/>
      <c r="J2780" s="66"/>
      <c r="K2780" s="67"/>
      <c r="L2780" s="66"/>
      <c r="M2780" s="60"/>
      <c r="N2780" s="60"/>
      <c r="O2780" s="60"/>
      <c r="P2780" s="60"/>
      <c r="Q2780" s="60"/>
      <c r="R2780" s="60"/>
      <c r="S2780" s="60"/>
      <c r="T2780" s="60"/>
      <c r="U2780" s="60"/>
      <c r="V2780" s="60"/>
      <c r="W2780" s="60"/>
      <c r="X2780" s="60"/>
      <c r="Y2780" s="52" t="str">
        <f>IF(A2780&lt;&gt;"",IF(D2780="DIRECCIÓN_DE_TRANSFERENCIAS","280 0031",VLOOKUP(C2780,LISTAS·PAPP!$C$3:$D$76,2,0)),"")</f>
        <v/>
      </c>
      <c r="Z2780" s="61"/>
      <c r="AA2780" s="62"/>
      <c r="AB2780" s="62"/>
      <c r="AC2780" s="65" t="str">
        <f>IF(D2780&lt;&gt;"",VLOOKUP(D2780,LISTAS·PAPP!$I$3:$M$16,2,0),"")</f>
        <v/>
      </c>
      <c r="AD2780" s="51" t="str">
        <f>IF(D2780&lt;&gt;"",VLOOKUP(D2780,LISTAS·PAPP!$I$3:$M$16,3,0),"")</f>
        <v/>
      </c>
      <c r="AE2780" s="52" t="str">
        <f>IF(D2780&lt;&gt;"",VLOOKUP(D2780,LISTAS·PAPP!$I$3:$M$16,4,0),"")</f>
        <v/>
      </c>
      <c r="AF2780" s="51" t="str">
        <f>IF(D2780&lt;&gt;"",VLOOKUP(D2780,LISTAS·PAPP!$I$3:$M$16,5,0),"")</f>
        <v/>
      </c>
      <c r="AG2780" s="52" t="str">
        <f>IF(AH2780&lt;&gt;"",VLOOKUP(AH2780,LISTAS·PAPP!$O$3:$P$74,2,0),"")</f>
        <v/>
      </c>
      <c r="AH2780" s="58"/>
      <c r="AI2780" s="60"/>
      <c r="AJ2780" s="51" t="str">
        <f>IF(AI2780&lt;&gt;"",VLOOKUP(AI2780,LISTAS·PAPP!$X$4:$Y$80,2,0),"")</f>
        <v/>
      </c>
      <c r="AK2780" s="58"/>
      <c r="AL2780" s="60"/>
      <c r="AM2780" s="51" t="str">
        <f>IF(ISERROR(VLOOKUP(AL2780,LISTAS·PAPP!$AD$4:$AE$334,2,0))," ",VLOOKUP(AL2780,LISTAS·PAPP!$AD$4:$AE$334,2,0))</f>
        <v xml:space="preserve"> </v>
      </c>
      <c r="AN2780" s="63"/>
      <c r="AO2780" s="64"/>
      <c r="AP2780" s="64"/>
      <c r="AQ2780" s="64"/>
      <c r="AR2780" s="64"/>
      <c r="AS2780" s="64"/>
      <c r="AT2780" s="64"/>
      <c r="AU2780" s="64"/>
      <c r="AV2780" s="64"/>
      <c r="AW2780" s="64"/>
      <c r="AX2780" s="64"/>
      <c r="AY2780" s="64"/>
      <c r="AZ2780" s="64"/>
      <c r="BA2780" s="53" t="str">
        <f t="shared" si="130"/>
        <v/>
      </c>
      <c r="BB2780" s="54" t="str">
        <f t="shared" si="131"/>
        <v/>
      </c>
      <c r="BC2780" s="55" t="str">
        <f t="shared" si="132"/>
        <v xml:space="preserve"> </v>
      </c>
    </row>
    <row r="2781" spans="1:55" x14ac:dyDescent="0.25">
      <c r="A2781" s="58"/>
      <c r="B2781" s="58"/>
      <c r="C2781" s="58"/>
      <c r="D2781" s="58"/>
      <c r="E2781" s="51" t="str">
        <f>IF(C2781&lt;&gt;"",VLOOKUP(MID(C2781,18,5),LISTAS·PAPP!$E$4:$F$76,2,0),"")</f>
        <v/>
      </c>
      <c r="F2781" s="58"/>
      <c r="G2781" s="51" t="str">
        <f>IF(F2781&lt;&gt;"",VLOOKUP(F2781,LISTAS·PAPP!$R$3:$T$221,3,0),"")</f>
        <v/>
      </c>
      <c r="H2781" s="58"/>
      <c r="I2781" s="66"/>
      <c r="J2781" s="66"/>
      <c r="K2781" s="67"/>
      <c r="L2781" s="66"/>
      <c r="M2781" s="60"/>
      <c r="N2781" s="60"/>
      <c r="O2781" s="60"/>
      <c r="P2781" s="60"/>
      <c r="Q2781" s="60"/>
      <c r="R2781" s="60"/>
      <c r="S2781" s="60"/>
      <c r="T2781" s="60"/>
      <c r="U2781" s="60"/>
      <c r="V2781" s="60"/>
      <c r="W2781" s="60"/>
      <c r="X2781" s="60"/>
      <c r="Y2781" s="52" t="str">
        <f>IF(A2781&lt;&gt;"",IF(D2781="DIRECCIÓN_DE_TRANSFERENCIAS","280 0031",VLOOKUP(C2781,LISTAS·PAPP!$C$3:$D$76,2,0)),"")</f>
        <v/>
      </c>
      <c r="Z2781" s="61"/>
      <c r="AA2781" s="62"/>
      <c r="AB2781" s="62"/>
      <c r="AC2781" s="65" t="str">
        <f>IF(D2781&lt;&gt;"",VLOOKUP(D2781,LISTAS·PAPP!$I$3:$M$16,2,0),"")</f>
        <v/>
      </c>
      <c r="AD2781" s="51" t="str">
        <f>IF(D2781&lt;&gt;"",VLOOKUP(D2781,LISTAS·PAPP!$I$3:$M$16,3,0),"")</f>
        <v/>
      </c>
      <c r="AE2781" s="52" t="str">
        <f>IF(D2781&lt;&gt;"",VLOOKUP(D2781,LISTAS·PAPP!$I$3:$M$16,4,0),"")</f>
        <v/>
      </c>
      <c r="AF2781" s="51" t="str">
        <f>IF(D2781&lt;&gt;"",VLOOKUP(D2781,LISTAS·PAPP!$I$3:$M$16,5,0),"")</f>
        <v/>
      </c>
      <c r="AG2781" s="52" t="str">
        <f>IF(AH2781&lt;&gt;"",VLOOKUP(AH2781,LISTAS·PAPP!$O$3:$P$74,2,0),"")</f>
        <v/>
      </c>
      <c r="AH2781" s="58"/>
      <c r="AI2781" s="60"/>
      <c r="AJ2781" s="51" t="str">
        <f>IF(AI2781&lt;&gt;"",VLOOKUP(AI2781,LISTAS·PAPP!$X$4:$Y$80,2,0),"")</f>
        <v/>
      </c>
      <c r="AK2781" s="58"/>
      <c r="AL2781" s="60"/>
      <c r="AM2781" s="51" t="str">
        <f>IF(ISERROR(VLOOKUP(AL2781,LISTAS·PAPP!$AD$4:$AE$334,2,0))," ",VLOOKUP(AL2781,LISTAS·PAPP!$AD$4:$AE$334,2,0))</f>
        <v xml:space="preserve"> </v>
      </c>
      <c r="AN2781" s="63"/>
      <c r="AO2781" s="64"/>
      <c r="AP2781" s="64"/>
      <c r="AQ2781" s="64"/>
      <c r="AR2781" s="64"/>
      <c r="AS2781" s="64"/>
      <c r="AT2781" s="64"/>
      <c r="AU2781" s="64"/>
      <c r="AV2781" s="64"/>
      <c r="AW2781" s="64"/>
      <c r="AX2781" s="64"/>
      <c r="AY2781" s="64"/>
      <c r="AZ2781" s="64"/>
      <c r="BA2781" s="53" t="str">
        <f t="shared" si="130"/>
        <v/>
      </c>
      <c r="BB2781" s="54" t="str">
        <f t="shared" si="131"/>
        <v/>
      </c>
      <c r="BC2781" s="55" t="str">
        <f t="shared" si="132"/>
        <v xml:space="preserve"> </v>
      </c>
    </row>
    <row r="2782" spans="1:55" x14ac:dyDescent="0.25">
      <c r="A2782" s="58"/>
      <c r="B2782" s="58"/>
      <c r="C2782" s="58"/>
      <c r="D2782" s="58"/>
      <c r="E2782" s="51" t="str">
        <f>IF(C2782&lt;&gt;"",VLOOKUP(MID(C2782,18,5),LISTAS·PAPP!$E$4:$F$76,2,0),"")</f>
        <v/>
      </c>
      <c r="F2782" s="58"/>
      <c r="G2782" s="51" t="str">
        <f>IF(F2782&lt;&gt;"",VLOOKUP(F2782,LISTAS·PAPP!$R$3:$T$221,3,0),"")</f>
        <v/>
      </c>
      <c r="H2782" s="58"/>
      <c r="I2782" s="66"/>
      <c r="J2782" s="66"/>
      <c r="K2782" s="67"/>
      <c r="L2782" s="66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52" t="str">
        <f>IF(A2782&lt;&gt;"",IF(D2782="DIRECCIÓN_DE_TRANSFERENCIAS","280 0031",VLOOKUP(C2782,LISTAS·PAPP!$C$3:$D$76,2,0)),"")</f>
        <v/>
      </c>
      <c r="Z2782" s="61"/>
      <c r="AA2782" s="62"/>
      <c r="AB2782" s="62"/>
      <c r="AC2782" s="65" t="str">
        <f>IF(D2782&lt;&gt;"",VLOOKUP(D2782,LISTAS·PAPP!$I$3:$M$16,2,0),"")</f>
        <v/>
      </c>
      <c r="AD2782" s="51" t="str">
        <f>IF(D2782&lt;&gt;"",VLOOKUP(D2782,LISTAS·PAPP!$I$3:$M$16,3,0),"")</f>
        <v/>
      </c>
      <c r="AE2782" s="52" t="str">
        <f>IF(D2782&lt;&gt;"",VLOOKUP(D2782,LISTAS·PAPP!$I$3:$M$16,4,0),"")</f>
        <v/>
      </c>
      <c r="AF2782" s="51" t="str">
        <f>IF(D2782&lt;&gt;"",VLOOKUP(D2782,LISTAS·PAPP!$I$3:$M$16,5,0),"")</f>
        <v/>
      </c>
      <c r="AG2782" s="52" t="str">
        <f>IF(AH2782&lt;&gt;"",VLOOKUP(AH2782,LISTAS·PAPP!$O$3:$P$74,2,0),"")</f>
        <v/>
      </c>
      <c r="AH2782" s="58"/>
      <c r="AI2782" s="60"/>
      <c r="AJ2782" s="51" t="str">
        <f>IF(AI2782&lt;&gt;"",VLOOKUP(AI2782,LISTAS·PAPP!$X$4:$Y$80,2,0),"")</f>
        <v/>
      </c>
      <c r="AK2782" s="58"/>
      <c r="AL2782" s="60"/>
      <c r="AM2782" s="51" t="str">
        <f>IF(ISERROR(VLOOKUP(AL2782,LISTAS·PAPP!$AD$4:$AE$334,2,0))," ",VLOOKUP(AL2782,LISTAS·PAPP!$AD$4:$AE$334,2,0))</f>
        <v xml:space="preserve"> </v>
      </c>
      <c r="AN2782" s="63"/>
      <c r="AO2782" s="64"/>
      <c r="AP2782" s="64"/>
      <c r="AQ2782" s="64"/>
      <c r="AR2782" s="64"/>
      <c r="AS2782" s="64"/>
      <c r="AT2782" s="64"/>
      <c r="AU2782" s="64"/>
      <c r="AV2782" s="64"/>
      <c r="AW2782" s="64"/>
      <c r="AX2782" s="64"/>
      <c r="AY2782" s="64"/>
      <c r="AZ2782" s="64"/>
      <c r="BA2782" s="53" t="str">
        <f t="shared" si="130"/>
        <v/>
      </c>
      <c r="BB2782" s="54" t="str">
        <f t="shared" si="131"/>
        <v/>
      </c>
      <c r="BC2782" s="55" t="str">
        <f t="shared" si="132"/>
        <v xml:space="preserve"> </v>
      </c>
    </row>
    <row r="2783" spans="1:55" x14ac:dyDescent="0.25">
      <c r="A2783" s="58"/>
      <c r="B2783" s="58"/>
      <c r="C2783" s="58"/>
      <c r="D2783" s="58"/>
      <c r="E2783" s="51" t="str">
        <f>IF(C2783&lt;&gt;"",VLOOKUP(MID(C2783,18,5),LISTAS·PAPP!$E$4:$F$76,2,0),"")</f>
        <v/>
      </c>
      <c r="F2783" s="58"/>
      <c r="G2783" s="51" t="str">
        <f>IF(F2783&lt;&gt;"",VLOOKUP(F2783,LISTAS·PAPP!$R$3:$T$221,3,0),"")</f>
        <v/>
      </c>
      <c r="H2783" s="58"/>
      <c r="I2783" s="66"/>
      <c r="J2783" s="66"/>
      <c r="K2783" s="67"/>
      <c r="L2783" s="66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52" t="str">
        <f>IF(A2783&lt;&gt;"",IF(D2783="DIRECCIÓN_DE_TRANSFERENCIAS","280 0031",VLOOKUP(C2783,LISTAS·PAPP!$C$3:$D$76,2,0)),"")</f>
        <v/>
      </c>
      <c r="Z2783" s="61"/>
      <c r="AA2783" s="62"/>
      <c r="AB2783" s="62"/>
      <c r="AC2783" s="65" t="str">
        <f>IF(D2783&lt;&gt;"",VLOOKUP(D2783,LISTAS·PAPP!$I$3:$M$16,2,0),"")</f>
        <v/>
      </c>
      <c r="AD2783" s="51" t="str">
        <f>IF(D2783&lt;&gt;"",VLOOKUP(D2783,LISTAS·PAPP!$I$3:$M$16,3,0),"")</f>
        <v/>
      </c>
      <c r="AE2783" s="52" t="str">
        <f>IF(D2783&lt;&gt;"",VLOOKUP(D2783,LISTAS·PAPP!$I$3:$M$16,4,0),"")</f>
        <v/>
      </c>
      <c r="AF2783" s="51" t="str">
        <f>IF(D2783&lt;&gt;"",VLOOKUP(D2783,LISTAS·PAPP!$I$3:$M$16,5,0),"")</f>
        <v/>
      </c>
      <c r="AG2783" s="52" t="str">
        <f>IF(AH2783&lt;&gt;"",VLOOKUP(AH2783,LISTAS·PAPP!$O$3:$P$74,2,0),"")</f>
        <v/>
      </c>
      <c r="AH2783" s="58"/>
      <c r="AI2783" s="60"/>
      <c r="AJ2783" s="51" t="str">
        <f>IF(AI2783&lt;&gt;"",VLOOKUP(AI2783,LISTAS·PAPP!$X$4:$Y$80,2,0),"")</f>
        <v/>
      </c>
      <c r="AK2783" s="58"/>
      <c r="AL2783" s="60"/>
      <c r="AM2783" s="51" t="str">
        <f>IF(ISERROR(VLOOKUP(AL2783,LISTAS·PAPP!$AD$4:$AE$334,2,0))," ",VLOOKUP(AL2783,LISTAS·PAPP!$AD$4:$AE$334,2,0))</f>
        <v xml:space="preserve"> </v>
      </c>
      <c r="AN2783" s="63"/>
      <c r="AO2783" s="64"/>
      <c r="AP2783" s="64"/>
      <c r="AQ2783" s="64"/>
      <c r="AR2783" s="64"/>
      <c r="AS2783" s="64"/>
      <c r="AT2783" s="64"/>
      <c r="AU2783" s="64"/>
      <c r="AV2783" s="64"/>
      <c r="AW2783" s="64"/>
      <c r="AX2783" s="64"/>
      <c r="AY2783" s="64"/>
      <c r="AZ2783" s="64"/>
      <c r="BA2783" s="53" t="str">
        <f t="shared" si="130"/>
        <v/>
      </c>
      <c r="BB2783" s="54" t="str">
        <f t="shared" si="131"/>
        <v/>
      </c>
      <c r="BC2783" s="55" t="str">
        <f t="shared" si="132"/>
        <v xml:space="preserve"> </v>
      </c>
    </row>
    <row r="2784" spans="1:55" x14ac:dyDescent="0.25">
      <c r="A2784" s="58"/>
      <c r="B2784" s="58"/>
      <c r="C2784" s="58"/>
      <c r="D2784" s="58"/>
      <c r="E2784" s="51" t="str">
        <f>IF(C2784&lt;&gt;"",VLOOKUP(MID(C2784,18,5),LISTAS·PAPP!$E$4:$F$76,2,0),"")</f>
        <v/>
      </c>
      <c r="F2784" s="58"/>
      <c r="G2784" s="51" t="str">
        <f>IF(F2784&lt;&gt;"",VLOOKUP(F2784,LISTAS·PAPP!$R$3:$T$221,3,0),"")</f>
        <v/>
      </c>
      <c r="H2784" s="58"/>
      <c r="I2784" s="66"/>
      <c r="J2784" s="66"/>
      <c r="K2784" s="67"/>
      <c r="L2784" s="66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52" t="str">
        <f>IF(A2784&lt;&gt;"",IF(D2784="DIRECCIÓN_DE_TRANSFERENCIAS","280 0031",VLOOKUP(C2784,LISTAS·PAPP!$C$3:$D$76,2,0)),"")</f>
        <v/>
      </c>
      <c r="Z2784" s="61"/>
      <c r="AA2784" s="62"/>
      <c r="AB2784" s="62"/>
      <c r="AC2784" s="65" t="str">
        <f>IF(D2784&lt;&gt;"",VLOOKUP(D2784,LISTAS·PAPP!$I$3:$M$16,2,0),"")</f>
        <v/>
      </c>
      <c r="AD2784" s="51" t="str">
        <f>IF(D2784&lt;&gt;"",VLOOKUP(D2784,LISTAS·PAPP!$I$3:$M$16,3,0),"")</f>
        <v/>
      </c>
      <c r="AE2784" s="52" t="str">
        <f>IF(D2784&lt;&gt;"",VLOOKUP(D2784,LISTAS·PAPP!$I$3:$M$16,4,0),"")</f>
        <v/>
      </c>
      <c r="AF2784" s="51" t="str">
        <f>IF(D2784&lt;&gt;"",VLOOKUP(D2784,LISTAS·PAPP!$I$3:$M$16,5,0),"")</f>
        <v/>
      </c>
      <c r="AG2784" s="52" t="str">
        <f>IF(AH2784&lt;&gt;"",VLOOKUP(AH2784,LISTAS·PAPP!$O$3:$P$74,2,0),"")</f>
        <v/>
      </c>
      <c r="AH2784" s="58"/>
      <c r="AI2784" s="60"/>
      <c r="AJ2784" s="51" t="str">
        <f>IF(AI2784&lt;&gt;"",VLOOKUP(AI2784,LISTAS·PAPP!$X$4:$Y$80,2,0),"")</f>
        <v/>
      </c>
      <c r="AK2784" s="58"/>
      <c r="AL2784" s="60"/>
      <c r="AM2784" s="51" t="str">
        <f>IF(ISERROR(VLOOKUP(AL2784,LISTAS·PAPP!$AD$4:$AE$334,2,0))," ",VLOOKUP(AL2784,LISTAS·PAPP!$AD$4:$AE$334,2,0))</f>
        <v xml:space="preserve"> </v>
      </c>
      <c r="AN2784" s="63"/>
      <c r="AO2784" s="64"/>
      <c r="AP2784" s="64"/>
      <c r="AQ2784" s="64"/>
      <c r="AR2784" s="64"/>
      <c r="AS2784" s="64"/>
      <c r="AT2784" s="64"/>
      <c r="AU2784" s="64"/>
      <c r="AV2784" s="64"/>
      <c r="AW2784" s="64"/>
      <c r="AX2784" s="64"/>
      <c r="AY2784" s="64"/>
      <c r="AZ2784" s="64"/>
      <c r="BA2784" s="53" t="str">
        <f t="shared" si="130"/>
        <v/>
      </c>
      <c r="BB2784" s="54" t="str">
        <f t="shared" si="131"/>
        <v/>
      </c>
      <c r="BC2784" s="55" t="str">
        <f t="shared" si="132"/>
        <v xml:space="preserve"> </v>
      </c>
    </row>
    <row r="2785" spans="1:55" x14ac:dyDescent="0.25">
      <c r="A2785" s="58"/>
      <c r="B2785" s="58"/>
      <c r="C2785" s="58"/>
      <c r="D2785" s="58"/>
      <c r="E2785" s="51" t="str">
        <f>IF(C2785&lt;&gt;"",VLOOKUP(MID(C2785,18,5),LISTAS·PAPP!$E$4:$F$76,2,0),"")</f>
        <v/>
      </c>
      <c r="F2785" s="58"/>
      <c r="G2785" s="51" t="str">
        <f>IF(F2785&lt;&gt;"",VLOOKUP(F2785,LISTAS·PAPP!$R$3:$T$221,3,0),"")</f>
        <v/>
      </c>
      <c r="H2785" s="58"/>
      <c r="I2785" s="66"/>
      <c r="J2785" s="66"/>
      <c r="K2785" s="67"/>
      <c r="L2785" s="66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52" t="str">
        <f>IF(A2785&lt;&gt;"",IF(D2785="DIRECCIÓN_DE_TRANSFERENCIAS","280 0031",VLOOKUP(C2785,LISTAS·PAPP!$C$3:$D$76,2,0)),"")</f>
        <v/>
      </c>
      <c r="Z2785" s="61"/>
      <c r="AA2785" s="62"/>
      <c r="AB2785" s="62"/>
      <c r="AC2785" s="65" t="str">
        <f>IF(D2785&lt;&gt;"",VLOOKUP(D2785,LISTAS·PAPP!$I$3:$M$16,2,0),"")</f>
        <v/>
      </c>
      <c r="AD2785" s="51" t="str">
        <f>IF(D2785&lt;&gt;"",VLOOKUP(D2785,LISTAS·PAPP!$I$3:$M$16,3,0),"")</f>
        <v/>
      </c>
      <c r="AE2785" s="52" t="str">
        <f>IF(D2785&lt;&gt;"",VLOOKUP(D2785,LISTAS·PAPP!$I$3:$M$16,4,0),"")</f>
        <v/>
      </c>
      <c r="AF2785" s="51" t="str">
        <f>IF(D2785&lt;&gt;"",VLOOKUP(D2785,LISTAS·PAPP!$I$3:$M$16,5,0),"")</f>
        <v/>
      </c>
      <c r="AG2785" s="52" t="str">
        <f>IF(AH2785&lt;&gt;"",VLOOKUP(AH2785,LISTAS·PAPP!$O$3:$P$74,2,0),"")</f>
        <v/>
      </c>
      <c r="AH2785" s="58"/>
      <c r="AI2785" s="60"/>
      <c r="AJ2785" s="51" t="str">
        <f>IF(AI2785&lt;&gt;"",VLOOKUP(AI2785,LISTAS·PAPP!$X$4:$Y$80,2,0),"")</f>
        <v/>
      </c>
      <c r="AK2785" s="58"/>
      <c r="AL2785" s="60"/>
      <c r="AM2785" s="51" t="str">
        <f>IF(ISERROR(VLOOKUP(AL2785,LISTAS·PAPP!$AD$4:$AE$334,2,0))," ",VLOOKUP(AL2785,LISTAS·PAPP!$AD$4:$AE$334,2,0))</f>
        <v xml:space="preserve"> </v>
      </c>
      <c r="AN2785" s="63"/>
      <c r="AO2785" s="64"/>
      <c r="AP2785" s="64"/>
      <c r="AQ2785" s="64"/>
      <c r="AR2785" s="64"/>
      <c r="AS2785" s="64"/>
      <c r="AT2785" s="64"/>
      <c r="AU2785" s="64"/>
      <c r="AV2785" s="64"/>
      <c r="AW2785" s="64"/>
      <c r="AX2785" s="64"/>
      <c r="AY2785" s="64"/>
      <c r="AZ2785" s="64"/>
      <c r="BA2785" s="53" t="str">
        <f t="shared" si="130"/>
        <v/>
      </c>
      <c r="BB2785" s="54" t="str">
        <f t="shared" si="131"/>
        <v/>
      </c>
      <c r="BC2785" s="55" t="str">
        <f t="shared" si="132"/>
        <v xml:space="preserve"> </v>
      </c>
    </row>
    <row r="2786" spans="1:55" x14ac:dyDescent="0.25">
      <c r="A2786" s="58"/>
      <c r="B2786" s="58"/>
      <c r="C2786" s="58"/>
      <c r="D2786" s="58"/>
      <c r="E2786" s="51" t="str">
        <f>IF(C2786&lt;&gt;"",VLOOKUP(MID(C2786,18,5),LISTAS·PAPP!$E$4:$F$76,2,0),"")</f>
        <v/>
      </c>
      <c r="F2786" s="58"/>
      <c r="G2786" s="51" t="str">
        <f>IF(F2786&lt;&gt;"",VLOOKUP(F2786,LISTAS·PAPP!$R$3:$T$221,3,0),"")</f>
        <v/>
      </c>
      <c r="H2786" s="58"/>
      <c r="I2786" s="66"/>
      <c r="J2786" s="66"/>
      <c r="K2786" s="67"/>
      <c r="L2786" s="66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52" t="str">
        <f>IF(A2786&lt;&gt;"",IF(D2786="DIRECCIÓN_DE_TRANSFERENCIAS","280 0031",VLOOKUP(C2786,LISTAS·PAPP!$C$3:$D$76,2,0)),"")</f>
        <v/>
      </c>
      <c r="Z2786" s="61"/>
      <c r="AA2786" s="62"/>
      <c r="AB2786" s="62"/>
      <c r="AC2786" s="65" t="str">
        <f>IF(D2786&lt;&gt;"",VLOOKUP(D2786,LISTAS·PAPP!$I$3:$M$16,2,0),"")</f>
        <v/>
      </c>
      <c r="AD2786" s="51" t="str">
        <f>IF(D2786&lt;&gt;"",VLOOKUP(D2786,LISTAS·PAPP!$I$3:$M$16,3,0),"")</f>
        <v/>
      </c>
      <c r="AE2786" s="52" t="str">
        <f>IF(D2786&lt;&gt;"",VLOOKUP(D2786,LISTAS·PAPP!$I$3:$M$16,4,0),"")</f>
        <v/>
      </c>
      <c r="AF2786" s="51" t="str">
        <f>IF(D2786&lt;&gt;"",VLOOKUP(D2786,LISTAS·PAPP!$I$3:$M$16,5,0),"")</f>
        <v/>
      </c>
      <c r="AG2786" s="52" t="str">
        <f>IF(AH2786&lt;&gt;"",VLOOKUP(AH2786,LISTAS·PAPP!$O$3:$P$74,2,0),"")</f>
        <v/>
      </c>
      <c r="AH2786" s="58"/>
      <c r="AI2786" s="60"/>
      <c r="AJ2786" s="51" t="str">
        <f>IF(AI2786&lt;&gt;"",VLOOKUP(AI2786,LISTAS·PAPP!$X$4:$Y$80,2,0),"")</f>
        <v/>
      </c>
      <c r="AK2786" s="58"/>
      <c r="AL2786" s="60"/>
      <c r="AM2786" s="51" t="str">
        <f>IF(ISERROR(VLOOKUP(AL2786,LISTAS·PAPP!$AD$4:$AE$334,2,0))," ",VLOOKUP(AL2786,LISTAS·PAPP!$AD$4:$AE$334,2,0))</f>
        <v xml:space="preserve"> </v>
      </c>
      <c r="AN2786" s="63"/>
      <c r="AO2786" s="64"/>
      <c r="AP2786" s="64"/>
      <c r="AQ2786" s="64"/>
      <c r="AR2786" s="64"/>
      <c r="AS2786" s="64"/>
      <c r="AT2786" s="64"/>
      <c r="AU2786" s="64"/>
      <c r="AV2786" s="64"/>
      <c r="AW2786" s="64"/>
      <c r="AX2786" s="64"/>
      <c r="AY2786" s="64"/>
      <c r="AZ2786" s="64"/>
      <c r="BA2786" s="53" t="str">
        <f t="shared" si="130"/>
        <v/>
      </c>
      <c r="BB2786" s="54" t="str">
        <f t="shared" si="131"/>
        <v/>
      </c>
      <c r="BC2786" s="55" t="str">
        <f t="shared" si="132"/>
        <v xml:space="preserve"> </v>
      </c>
    </row>
    <row r="2787" spans="1:55" x14ac:dyDescent="0.25">
      <c r="A2787" s="58"/>
      <c r="B2787" s="58"/>
      <c r="C2787" s="58"/>
      <c r="D2787" s="58"/>
      <c r="E2787" s="51" t="str">
        <f>IF(C2787&lt;&gt;"",VLOOKUP(MID(C2787,18,5),LISTAS·PAPP!$E$4:$F$76,2,0),"")</f>
        <v/>
      </c>
      <c r="F2787" s="58"/>
      <c r="G2787" s="51" t="str">
        <f>IF(F2787&lt;&gt;"",VLOOKUP(F2787,LISTAS·PAPP!$R$3:$T$221,3,0),"")</f>
        <v/>
      </c>
      <c r="H2787" s="58"/>
      <c r="I2787" s="66"/>
      <c r="J2787" s="66"/>
      <c r="K2787" s="67"/>
      <c r="L2787" s="66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52" t="str">
        <f>IF(A2787&lt;&gt;"",IF(D2787="DIRECCIÓN_DE_TRANSFERENCIAS","280 0031",VLOOKUP(C2787,LISTAS·PAPP!$C$3:$D$76,2,0)),"")</f>
        <v/>
      </c>
      <c r="Z2787" s="61"/>
      <c r="AA2787" s="62"/>
      <c r="AB2787" s="62"/>
      <c r="AC2787" s="65" t="str">
        <f>IF(D2787&lt;&gt;"",VLOOKUP(D2787,LISTAS·PAPP!$I$3:$M$16,2,0),"")</f>
        <v/>
      </c>
      <c r="AD2787" s="51" t="str">
        <f>IF(D2787&lt;&gt;"",VLOOKUP(D2787,LISTAS·PAPP!$I$3:$M$16,3,0),"")</f>
        <v/>
      </c>
      <c r="AE2787" s="52" t="str">
        <f>IF(D2787&lt;&gt;"",VLOOKUP(D2787,LISTAS·PAPP!$I$3:$M$16,4,0),"")</f>
        <v/>
      </c>
      <c r="AF2787" s="51" t="str">
        <f>IF(D2787&lt;&gt;"",VLOOKUP(D2787,LISTAS·PAPP!$I$3:$M$16,5,0),"")</f>
        <v/>
      </c>
      <c r="AG2787" s="52" t="str">
        <f>IF(AH2787&lt;&gt;"",VLOOKUP(AH2787,LISTAS·PAPP!$O$3:$P$74,2,0),"")</f>
        <v/>
      </c>
      <c r="AH2787" s="58"/>
      <c r="AI2787" s="60"/>
      <c r="AJ2787" s="51" t="str">
        <f>IF(AI2787&lt;&gt;"",VLOOKUP(AI2787,LISTAS·PAPP!$X$4:$Y$80,2,0),"")</f>
        <v/>
      </c>
      <c r="AK2787" s="58"/>
      <c r="AL2787" s="60"/>
      <c r="AM2787" s="51" t="str">
        <f>IF(ISERROR(VLOOKUP(AL2787,LISTAS·PAPP!$AD$4:$AE$334,2,0))," ",VLOOKUP(AL2787,LISTAS·PAPP!$AD$4:$AE$334,2,0))</f>
        <v xml:space="preserve"> </v>
      </c>
      <c r="AN2787" s="63"/>
      <c r="AO2787" s="64"/>
      <c r="AP2787" s="64"/>
      <c r="AQ2787" s="64"/>
      <c r="AR2787" s="64"/>
      <c r="AS2787" s="64"/>
      <c r="AT2787" s="64"/>
      <c r="AU2787" s="64"/>
      <c r="AV2787" s="64"/>
      <c r="AW2787" s="64"/>
      <c r="AX2787" s="64"/>
      <c r="AY2787" s="64"/>
      <c r="AZ2787" s="64"/>
      <c r="BA2787" s="53" t="str">
        <f t="shared" si="130"/>
        <v/>
      </c>
      <c r="BB2787" s="54" t="str">
        <f t="shared" si="131"/>
        <v/>
      </c>
      <c r="BC2787" s="55" t="str">
        <f t="shared" si="132"/>
        <v xml:space="preserve"> </v>
      </c>
    </row>
    <row r="2788" spans="1:55" x14ac:dyDescent="0.25">
      <c r="A2788" s="58"/>
      <c r="B2788" s="58"/>
      <c r="C2788" s="58"/>
      <c r="D2788" s="58"/>
      <c r="E2788" s="51" t="str">
        <f>IF(C2788&lt;&gt;"",VLOOKUP(MID(C2788,18,5),LISTAS·PAPP!$E$4:$F$76,2,0),"")</f>
        <v/>
      </c>
      <c r="F2788" s="58"/>
      <c r="G2788" s="51" t="str">
        <f>IF(F2788&lt;&gt;"",VLOOKUP(F2788,LISTAS·PAPP!$R$3:$T$221,3,0),"")</f>
        <v/>
      </c>
      <c r="H2788" s="58"/>
      <c r="I2788" s="66"/>
      <c r="J2788" s="66"/>
      <c r="K2788" s="67"/>
      <c r="L2788" s="66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52" t="str">
        <f>IF(A2788&lt;&gt;"",IF(D2788="DIRECCIÓN_DE_TRANSFERENCIAS","280 0031",VLOOKUP(C2788,LISTAS·PAPP!$C$3:$D$76,2,0)),"")</f>
        <v/>
      </c>
      <c r="Z2788" s="61"/>
      <c r="AA2788" s="62"/>
      <c r="AB2788" s="62"/>
      <c r="AC2788" s="65" t="str">
        <f>IF(D2788&lt;&gt;"",VLOOKUP(D2788,LISTAS·PAPP!$I$3:$M$16,2,0),"")</f>
        <v/>
      </c>
      <c r="AD2788" s="51" t="str">
        <f>IF(D2788&lt;&gt;"",VLOOKUP(D2788,LISTAS·PAPP!$I$3:$M$16,3,0),"")</f>
        <v/>
      </c>
      <c r="AE2788" s="52" t="str">
        <f>IF(D2788&lt;&gt;"",VLOOKUP(D2788,LISTAS·PAPP!$I$3:$M$16,4,0),"")</f>
        <v/>
      </c>
      <c r="AF2788" s="51" t="str">
        <f>IF(D2788&lt;&gt;"",VLOOKUP(D2788,LISTAS·PAPP!$I$3:$M$16,5,0),"")</f>
        <v/>
      </c>
      <c r="AG2788" s="52" t="str">
        <f>IF(AH2788&lt;&gt;"",VLOOKUP(AH2788,LISTAS·PAPP!$O$3:$P$74,2,0),"")</f>
        <v/>
      </c>
      <c r="AH2788" s="58"/>
      <c r="AI2788" s="60"/>
      <c r="AJ2788" s="51" t="str">
        <f>IF(AI2788&lt;&gt;"",VLOOKUP(AI2788,LISTAS·PAPP!$X$4:$Y$80,2,0),"")</f>
        <v/>
      </c>
      <c r="AK2788" s="58"/>
      <c r="AL2788" s="60"/>
      <c r="AM2788" s="51" t="str">
        <f>IF(ISERROR(VLOOKUP(AL2788,LISTAS·PAPP!$AD$4:$AE$334,2,0))," ",VLOOKUP(AL2788,LISTAS·PAPP!$AD$4:$AE$334,2,0))</f>
        <v xml:space="preserve"> </v>
      </c>
      <c r="AN2788" s="63"/>
      <c r="AO2788" s="64"/>
      <c r="AP2788" s="64"/>
      <c r="AQ2788" s="64"/>
      <c r="AR2788" s="64"/>
      <c r="AS2788" s="64"/>
      <c r="AT2788" s="64"/>
      <c r="AU2788" s="64"/>
      <c r="AV2788" s="64"/>
      <c r="AW2788" s="64"/>
      <c r="AX2788" s="64"/>
      <c r="AY2788" s="64"/>
      <c r="AZ2788" s="64"/>
      <c r="BA2788" s="53" t="str">
        <f t="shared" si="130"/>
        <v/>
      </c>
      <c r="BB2788" s="54" t="str">
        <f t="shared" si="131"/>
        <v/>
      </c>
      <c r="BC2788" s="55" t="str">
        <f t="shared" si="132"/>
        <v xml:space="preserve"> </v>
      </c>
    </row>
    <row r="2789" spans="1:55" x14ac:dyDescent="0.25">
      <c r="A2789" s="58"/>
      <c r="B2789" s="58"/>
      <c r="C2789" s="58"/>
      <c r="D2789" s="58"/>
      <c r="E2789" s="51" t="str">
        <f>IF(C2789&lt;&gt;"",VLOOKUP(MID(C2789,18,5),LISTAS·PAPP!$E$4:$F$76,2,0),"")</f>
        <v/>
      </c>
      <c r="F2789" s="58"/>
      <c r="G2789" s="51" t="str">
        <f>IF(F2789&lt;&gt;"",VLOOKUP(F2789,LISTAS·PAPP!$R$3:$T$221,3,0),"")</f>
        <v/>
      </c>
      <c r="H2789" s="58"/>
      <c r="I2789" s="66"/>
      <c r="J2789" s="66"/>
      <c r="K2789" s="67"/>
      <c r="L2789" s="66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52" t="str">
        <f>IF(A2789&lt;&gt;"",IF(D2789="DIRECCIÓN_DE_TRANSFERENCIAS","280 0031",VLOOKUP(C2789,LISTAS·PAPP!$C$3:$D$76,2,0)),"")</f>
        <v/>
      </c>
      <c r="Z2789" s="61"/>
      <c r="AA2789" s="62"/>
      <c r="AB2789" s="62"/>
      <c r="AC2789" s="65" t="str">
        <f>IF(D2789&lt;&gt;"",VLOOKUP(D2789,LISTAS·PAPP!$I$3:$M$16,2,0),"")</f>
        <v/>
      </c>
      <c r="AD2789" s="51" t="str">
        <f>IF(D2789&lt;&gt;"",VLOOKUP(D2789,LISTAS·PAPP!$I$3:$M$16,3,0),"")</f>
        <v/>
      </c>
      <c r="AE2789" s="52" t="str">
        <f>IF(D2789&lt;&gt;"",VLOOKUP(D2789,LISTAS·PAPP!$I$3:$M$16,4,0),"")</f>
        <v/>
      </c>
      <c r="AF2789" s="51" t="str">
        <f>IF(D2789&lt;&gt;"",VLOOKUP(D2789,LISTAS·PAPP!$I$3:$M$16,5,0),"")</f>
        <v/>
      </c>
      <c r="AG2789" s="52" t="str">
        <f>IF(AH2789&lt;&gt;"",VLOOKUP(AH2789,LISTAS·PAPP!$O$3:$P$74,2,0),"")</f>
        <v/>
      </c>
      <c r="AH2789" s="58"/>
      <c r="AI2789" s="60"/>
      <c r="AJ2789" s="51" t="str">
        <f>IF(AI2789&lt;&gt;"",VLOOKUP(AI2789,LISTAS·PAPP!$X$4:$Y$80,2,0),"")</f>
        <v/>
      </c>
      <c r="AK2789" s="58"/>
      <c r="AL2789" s="60"/>
      <c r="AM2789" s="51" t="str">
        <f>IF(ISERROR(VLOOKUP(AL2789,LISTAS·PAPP!$AD$4:$AE$334,2,0))," ",VLOOKUP(AL2789,LISTAS·PAPP!$AD$4:$AE$334,2,0))</f>
        <v xml:space="preserve"> </v>
      </c>
      <c r="AN2789" s="63"/>
      <c r="AO2789" s="64"/>
      <c r="AP2789" s="64"/>
      <c r="AQ2789" s="64"/>
      <c r="AR2789" s="64"/>
      <c r="AS2789" s="64"/>
      <c r="AT2789" s="64"/>
      <c r="AU2789" s="64"/>
      <c r="AV2789" s="64"/>
      <c r="AW2789" s="64"/>
      <c r="AX2789" s="64"/>
      <c r="AY2789" s="64"/>
      <c r="AZ2789" s="64"/>
      <c r="BA2789" s="53" t="str">
        <f t="shared" si="130"/>
        <v/>
      </c>
      <c r="BB2789" s="54" t="str">
        <f t="shared" si="131"/>
        <v/>
      </c>
      <c r="BC2789" s="55" t="str">
        <f t="shared" si="132"/>
        <v xml:space="preserve"> </v>
      </c>
    </row>
    <row r="2790" spans="1:55" x14ac:dyDescent="0.25">
      <c r="A2790" s="58"/>
      <c r="B2790" s="58"/>
      <c r="C2790" s="58"/>
      <c r="D2790" s="58"/>
      <c r="E2790" s="51" t="str">
        <f>IF(C2790&lt;&gt;"",VLOOKUP(MID(C2790,18,5),LISTAS·PAPP!$E$4:$F$76,2,0),"")</f>
        <v/>
      </c>
      <c r="F2790" s="58"/>
      <c r="G2790" s="51" t="str">
        <f>IF(F2790&lt;&gt;"",VLOOKUP(F2790,LISTAS·PAPP!$R$3:$T$221,3,0),"")</f>
        <v/>
      </c>
      <c r="H2790" s="58"/>
      <c r="I2790" s="66"/>
      <c r="J2790" s="66"/>
      <c r="K2790" s="67"/>
      <c r="L2790" s="66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52" t="str">
        <f>IF(A2790&lt;&gt;"",IF(D2790="DIRECCIÓN_DE_TRANSFERENCIAS","280 0031",VLOOKUP(C2790,LISTAS·PAPP!$C$3:$D$76,2,0)),"")</f>
        <v/>
      </c>
      <c r="Z2790" s="61"/>
      <c r="AA2790" s="62"/>
      <c r="AB2790" s="62"/>
      <c r="AC2790" s="65" t="str">
        <f>IF(D2790&lt;&gt;"",VLOOKUP(D2790,LISTAS·PAPP!$I$3:$M$16,2,0),"")</f>
        <v/>
      </c>
      <c r="AD2790" s="51" t="str">
        <f>IF(D2790&lt;&gt;"",VLOOKUP(D2790,LISTAS·PAPP!$I$3:$M$16,3,0),"")</f>
        <v/>
      </c>
      <c r="AE2790" s="52" t="str">
        <f>IF(D2790&lt;&gt;"",VLOOKUP(D2790,LISTAS·PAPP!$I$3:$M$16,4,0),"")</f>
        <v/>
      </c>
      <c r="AF2790" s="51" t="str">
        <f>IF(D2790&lt;&gt;"",VLOOKUP(D2790,LISTAS·PAPP!$I$3:$M$16,5,0),"")</f>
        <v/>
      </c>
      <c r="AG2790" s="52" t="str">
        <f>IF(AH2790&lt;&gt;"",VLOOKUP(AH2790,LISTAS·PAPP!$O$3:$P$74,2,0),"")</f>
        <v/>
      </c>
      <c r="AH2790" s="58"/>
      <c r="AI2790" s="60"/>
      <c r="AJ2790" s="51" t="str">
        <f>IF(AI2790&lt;&gt;"",VLOOKUP(AI2790,LISTAS·PAPP!$X$4:$Y$80,2,0),"")</f>
        <v/>
      </c>
      <c r="AK2790" s="58"/>
      <c r="AL2790" s="60"/>
      <c r="AM2790" s="51" t="str">
        <f>IF(ISERROR(VLOOKUP(AL2790,LISTAS·PAPP!$AD$4:$AE$334,2,0))," ",VLOOKUP(AL2790,LISTAS·PAPP!$AD$4:$AE$334,2,0))</f>
        <v xml:space="preserve"> </v>
      </c>
      <c r="AN2790" s="63"/>
      <c r="AO2790" s="64"/>
      <c r="AP2790" s="64"/>
      <c r="AQ2790" s="64"/>
      <c r="AR2790" s="64"/>
      <c r="AS2790" s="64"/>
      <c r="AT2790" s="64"/>
      <c r="AU2790" s="64"/>
      <c r="AV2790" s="64"/>
      <c r="AW2790" s="64"/>
      <c r="AX2790" s="64"/>
      <c r="AY2790" s="64"/>
      <c r="AZ2790" s="64"/>
      <c r="BA2790" s="53" t="str">
        <f t="shared" si="130"/>
        <v/>
      </c>
      <c r="BB2790" s="54" t="str">
        <f t="shared" si="131"/>
        <v/>
      </c>
      <c r="BC2790" s="55" t="str">
        <f t="shared" si="132"/>
        <v xml:space="preserve"> </v>
      </c>
    </row>
    <row r="2791" spans="1:55" x14ac:dyDescent="0.25">
      <c r="A2791" s="58"/>
      <c r="B2791" s="58"/>
      <c r="C2791" s="58"/>
      <c r="D2791" s="58"/>
      <c r="E2791" s="51" t="str">
        <f>IF(C2791&lt;&gt;"",VLOOKUP(MID(C2791,18,5),LISTAS·PAPP!$E$4:$F$76,2,0),"")</f>
        <v/>
      </c>
      <c r="F2791" s="58"/>
      <c r="G2791" s="51" t="str">
        <f>IF(F2791&lt;&gt;"",VLOOKUP(F2791,LISTAS·PAPP!$R$3:$T$221,3,0),"")</f>
        <v/>
      </c>
      <c r="H2791" s="58"/>
      <c r="I2791" s="66"/>
      <c r="J2791" s="66"/>
      <c r="K2791" s="67"/>
      <c r="L2791" s="66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52" t="str">
        <f>IF(A2791&lt;&gt;"",IF(D2791="DIRECCIÓN_DE_TRANSFERENCIAS","280 0031",VLOOKUP(C2791,LISTAS·PAPP!$C$3:$D$76,2,0)),"")</f>
        <v/>
      </c>
      <c r="Z2791" s="61"/>
      <c r="AA2791" s="62"/>
      <c r="AB2791" s="62"/>
      <c r="AC2791" s="65" t="str">
        <f>IF(D2791&lt;&gt;"",VLOOKUP(D2791,LISTAS·PAPP!$I$3:$M$16,2,0),"")</f>
        <v/>
      </c>
      <c r="AD2791" s="51" t="str">
        <f>IF(D2791&lt;&gt;"",VLOOKUP(D2791,LISTAS·PAPP!$I$3:$M$16,3,0),"")</f>
        <v/>
      </c>
      <c r="AE2791" s="52" t="str">
        <f>IF(D2791&lt;&gt;"",VLOOKUP(D2791,LISTAS·PAPP!$I$3:$M$16,4,0),"")</f>
        <v/>
      </c>
      <c r="AF2791" s="51" t="str">
        <f>IF(D2791&lt;&gt;"",VLOOKUP(D2791,LISTAS·PAPP!$I$3:$M$16,5,0),"")</f>
        <v/>
      </c>
      <c r="AG2791" s="52" t="str">
        <f>IF(AH2791&lt;&gt;"",VLOOKUP(AH2791,LISTAS·PAPP!$O$3:$P$74,2,0),"")</f>
        <v/>
      </c>
      <c r="AH2791" s="58"/>
      <c r="AI2791" s="60"/>
      <c r="AJ2791" s="51" t="str">
        <f>IF(AI2791&lt;&gt;"",VLOOKUP(AI2791,LISTAS·PAPP!$X$4:$Y$80,2,0),"")</f>
        <v/>
      </c>
      <c r="AK2791" s="58"/>
      <c r="AL2791" s="60"/>
      <c r="AM2791" s="51" t="str">
        <f>IF(ISERROR(VLOOKUP(AL2791,LISTAS·PAPP!$AD$4:$AE$334,2,0))," ",VLOOKUP(AL2791,LISTAS·PAPP!$AD$4:$AE$334,2,0))</f>
        <v xml:space="preserve"> </v>
      </c>
      <c r="AN2791" s="63"/>
      <c r="AO2791" s="64"/>
      <c r="AP2791" s="64"/>
      <c r="AQ2791" s="64"/>
      <c r="AR2791" s="64"/>
      <c r="AS2791" s="64"/>
      <c r="AT2791" s="64"/>
      <c r="AU2791" s="64"/>
      <c r="AV2791" s="64"/>
      <c r="AW2791" s="64"/>
      <c r="AX2791" s="64"/>
      <c r="AY2791" s="64"/>
      <c r="AZ2791" s="64"/>
      <c r="BA2791" s="53" t="str">
        <f t="shared" si="130"/>
        <v/>
      </c>
      <c r="BB2791" s="54" t="str">
        <f t="shared" si="131"/>
        <v/>
      </c>
      <c r="BC2791" s="55" t="str">
        <f t="shared" si="132"/>
        <v xml:space="preserve"> </v>
      </c>
    </row>
    <row r="2792" spans="1:55" x14ac:dyDescent="0.25">
      <c r="A2792" s="58"/>
      <c r="B2792" s="58"/>
      <c r="C2792" s="58"/>
      <c r="D2792" s="58"/>
      <c r="E2792" s="51" t="str">
        <f>IF(C2792&lt;&gt;"",VLOOKUP(MID(C2792,18,5),LISTAS·PAPP!$E$4:$F$76,2,0),"")</f>
        <v/>
      </c>
      <c r="F2792" s="58"/>
      <c r="G2792" s="51" t="str">
        <f>IF(F2792&lt;&gt;"",VLOOKUP(F2792,LISTAS·PAPP!$R$3:$T$221,3,0),"")</f>
        <v/>
      </c>
      <c r="H2792" s="58"/>
      <c r="I2792" s="66"/>
      <c r="J2792" s="66"/>
      <c r="K2792" s="67"/>
      <c r="L2792" s="66"/>
      <c r="M2792" s="60"/>
      <c r="N2792" s="60"/>
      <c r="O2792" s="60"/>
      <c r="P2792" s="60"/>
      <c r="Q2792" s="60"/>
      <c r="R2792" s="60"/>
      <c r="S2792" s="60"/>
      <c r="T2792" s="60"/>
      <c r="U2792" s="60"/>
      <c r="V2792" s="60"/>
      <c r="W2792" s="60"/>
      <c r="X2792" s="60"/>
      <c r="Y2792" s="52" t="str">
        <f>IF(A2792&lt;&gt;"",IF(D2792="DIRECCIÓN_DE_TRANSFERENCIAS","280 0031",VLOOKUP(C2792,LISTAS·PAPP!$C$3:$D$76,2,0)),"")</f>
        <v/>
      </c>
      <c r="Z2792" s="61"/>
      <c r="AA2792" s="62"/>
      <c r="AB2792" s="62"/>
      <c r="AC2792" s="65" t="str">
        <f>IF(D2792&lt;&gt;"",VLOOKUP(D2792,LISTAS·PAPP!$I$3:$M$16,2,0),"")</f>
        <v/>
      </c>
      <c r="AD2792" s="51" t="str">
        <f>IF(D2792&lt;&gt;"",VLOOKUP(D2792,LISTAS·PAPP!$I$3:$M$16,3,0),"")</f>
        <v/>
      </c>
      <c r="AE2792" s="52" t="str">
        <f>IF(D2792&lt;&gt;"",VLOOKUP(D2792,LISTAS·PAPP!$I$3:$M$16,4,0),"")</f>
        <v/>
      </c>
      <c r="AF2792" s="51" t="str">
        <f>IF(D2792&lt;&gt;"",VLOOKUP(D2792,LISTAS·PAPP!$I$3:$M$16,5,0),"")</f>
        <v/>
      </c>
      <c r="AG2792" s="52" t="str">
        <f>IF(AH2792&lt;&gt;"",VLOOKUP(AH2792,LISTAS·PAPP!$O$3:$P$74,2,0),"")</f>
        <v/>
      </c>
      <c r="AH2792" s="58"/>
      <c r="AI2792" s="60"/>
      <c r="AJ2792" s="51" t="str">
        <f>IF(AI2792&lt;&gt;"",VLOOKUP(AI2792,LISTAS·PAPP!$X$4:$Y$80,2,0),"")</f>
        <v/>
      </c>
      <c r="AK2792" s="58"/>
      <c r="AL2792" s="60"/>
      <c r="AM2792" s="51" t="str">
        <f>IF(ISERROR(VLOOKUP(AL2792,LISTAS·PAPP!$AD$4:$AE$334,2,0))," ",VLOOKUP(AL2792,LISTAS·PAPP!$AD$4:$AE$334,2,0))</f>
        <v xml:space="preserve"> </v>
      </c>
      <c r="AN2792" s="63"/>
      <c r="AO2792" s="64"/>
      <c r="AP2792" s="64"/>
      <c r="AQ2792" s="64"/>
      <c r="AR2792" s="64"/>
      <c r="AS2792" s="64"/>
      <c r="AT2792" s="64"/>
      <c r="AU2792" s="64"/>
      <c r="AV2792" s="64"/>
      <c r="AW2792" s="64"/>
      <c r="AX2792" s="64"/>
      <c r="AY2792" s="64"/>
      <c r="AZ2792" s="64"/>
      <c r="BA2792" s="53" t="str">
        <f t="shared" si="130"/>
        <v/>
      </c>
      <c r="BB2792" s="54" t="str">
        <f t="shared" si="131"/>
        <v/>
      </c>
      <c r="BC2792" s="55" t="str">
        <f t="shared" si="132"/>
        <v xml:space="preserve"> </v>
      </c>
    </row>
    <row r="2793" spans="1:55" x14ac:dyDescent="0.25">
      <c r="A2793" s="58"/>
      <c r="B2793" s="58"/>
      <c r="C2793" s="58"/>
      <c r="D2793" s="58"/>
      <c r="E2793" s="51" t="str">
        <f>IF(C2793&lt;&gt;"",VLOOKUP(MID(C2793,18,5),LISTAS·PAPP!$E$4:$F$76,2,0),"")</f>
        <v/>
      </c>
      <c r="F2793" s="58"/>
      <c r="G2793" s="51" t="str">
        <f>IF(F2793&lt;&gt;"",VLOOKUP(F2793,LISTAS·PAPP!$R$3:$T$221,3,0),"")</f>
        <v/>
      </c>
      <c r="H2793" s="58"/>
      <c r="I2793" s="66"/>
      <c r="J2793" s="66"/>
      <c r="K2793" s="67"/>
      <c r="L2793" s="66"/>
      <c r="M2793" s="60"/>
      <c r="N2793" s="60"/>
      <c r="O2793" s="60"/>
      <c r="P2793" s="60"/>
      <c r="Q2793" s="60"/>
      <c r="R2793" s="60"/>
      <c r="S2793" s="60"/>
      <c r="T2793" s="60"/>
      <c r="U2793" s="60"/>
      <c r="V2793" s="60"/>
      <c r="W2793" s="60"/>
      <c r="X2793" s="60"/>
      <c r="Y2793" s="52" t="str">
        <f>IF(A2793&lt;&gt;"",IF(D2793="DIRECCIÓN_DE_TRANSFERENCIAS","280 0031",VLOOKUP(C2793,LISTAS·PAPP!$C$3:$D$76,2,0)),"")</f>
        <v/>
      </c>
      <c r="Z2793" s="61"/>
      <c r="AA2793" s="62"/>
      <c r="AB2793" s="62"/>
      <c r="AC2793" s="65" t="str">
        <f>IF(D2793&lt;&gt;"",VLOOKUP(D2793,LISTAS·PAPP!$I$3:$M$16,2,0),"")</f>
        <v/>
      </c>
      <c r="AD2793" s="51" t="str">
        <f>IF(D2793&lt;&gt;"",VLOOKUP(D2793,LISTAS·PAPP!$I$3:$M$16,3,0),"")</f>
        <v/>
      </c>
      <c r="AE2793" s="52" t="str">
        <f>IF(D2793&lt;&gt;"",VLOOKUP(D2793,LISTAS·PAPP!$I$3:$M$16,4,0),"")</f>
        <v/>
      </c>
      <c r="AF2793" s="51" t="str">
        <f>IF(D2793&lt;&gt;"",VLOOKUP(D2793,LISTAS·PAPP!$I$3:$M$16,5,0),"")</f>
        <v/>
      </c>
      <c r="AG2793" s="52" t="str">
        <f>IF(AH2793&lt;&gt;"",VLOOKUP(AH2793,LISTAS·PAPP!$O$3:$P$74,2,0),"")</f>
        <v/>
      </c>
      <c r="AH2793" s="58"/>
      <c r="AI2793" s="60"/>
      <c r="AJ2793" s="51" t="str">
        <f>IF(AI2793&lt;&gt;"",VLOOKUP(AI2793,LISTAS·PAPP!$X$4:$Y$80,2,0),"")</f>
        <v/>
      </c>
      <c r="AK2793" s="58"/>
      <c r="AL2793" s="60"/>
      <c r="AM2793" s="51" t="str">
        <f>IF(ISERROR(VLOOKUP(AL2793,LISTAS·PAPP!$AD$4:$AE$334,2,0))," ",VLOOKUP(AL2793,LISTAS·PAPP!$AD$4:$AE$334,2,0))</f>
        <v xml:space="preserve"> </v>
      </c>
      <c r="AN2793" s="63"/>
      <c r="AO2793" s="64"/>
      <c r="AP2793" s="64"/>
      <c r="AQ2793" s="64"/>
      <c r="AR2793" s="64"/>
      <c r="AS2793" s="64"/>
      <c r="AT2793" s="64"/>
      <c r="AU2793" s="64"/>
      <c r="AV2793" s="64"/>
      <c r="AW2793" s="64"/>
      <c r="AX2793" s="64"/>
      <c r="AY2793" s="64"/>
      <c r="AZ2793" s="64"/>
      <c r="BA2793" s="53" t="str">
        <f t="shared" si="130"/>
        <v/>
      </c>
      <c r="BB2793" s="54" t="str">
        <f t="shared" si="131"/>
        <v/>
      </c>
      <c r="BC2793" s="55" t="str">
        <f t="shared" si="132"/>
        <v xml:space="preserve"> </v>
      </c>
    </row>
    <row r="2794" spans="1:55" x14ac:dyDescent="0.25">
      <c r="A2794" s="58"/>
      <c r="B2794" s="58"/>
      <c r="C2794" s="58"/>
      <c r="D2794" s="58"/>
      <c r="E2794" s="51" t="str">
        <f>IF(C2794&lt;&gt;"",VLOOKUP(MID(C2794,18,5),LISTAS·PAPP!$E$4:$F$76,2,0),"")</f>
        <v/>
      </c>
      <c r="F2794" s="58"/>
      <c r="G2794" s="51" t="str">
        <f>IF(F2794&lt;&gt;"",VLOOKUP(F2794,LISTAS·PAPP!$R$3:$T$221,3,0),"")</f>
        <v/>
      </c>
      <c r="H2794" s="58"/>
      <c r="I2794" s="66"/>
      <c r="J2794" s="66"/>
      <c r="K2794" s="67"/>
      <c r="L2794" s="66"/>
      <c r="M2794" s="60"/>
      <c r="N2794" s="60"/>
      <c r="O2794" s="60"/>
      <c r="P2794" s="60"/>
      <c r="Q2794" s="60"/>
      <c r="R2794" s="60"/>
      <c r="S2794" s="60"/>
      <c r="T2794" s="60"/>
      <c r="U2794" s="60"/>
      <c r="V2794" s="60"/>
      <c r="W2794" s="60"/>
      <c r="X2794" s="60"/>
      <c r="Y2794" s="52" t="str">
        <f>IF(A2794&lt;&gt;"",IF(D2794="DIRECCIÓN_DE_TRANSFERENCIAS","280 0031",VLOOKUP(C2794,LISTAS·PAPP!$C$3:$D$76,2,0)),"")</f>
        <v/>
      </c>
      <c r="Z2794" s="61"/>
      <c r="AA2794" s="62"/>
      <c r="AB2794" s="62"/>
      <c r="AC2794" s="65" t="str">
        <f>IF(D2794&lt;&gt;"",VLOOKUP(D2794,LISTAS·PAPP!$I$3:$M$16,2,0),"")</f>
        <v/>
      </c>
      <c r="AD2794" s="51" t="str">
        <f>IF(D2794&lt;&gt;"",VLOOKUP(D2794,LISTAS·PAPP!$I$3:$M$16,3,0),"")</f>
        <v/>
      </c>
      <c r="AE2794" s="52" t="str">
        <f>IF(D2794&lt;&gt;"",VLOOKUP(D2794,LISTAS·PAPP!$I$3:$M$16,4,0),"")</f>
        <v/>
      </c>
      <c r="AF2794" s="51" t="str">
        <f>IF(D2794&lt;&gt;"",VLOOKUP(D2794,LISTAS·PAPP!$I$3:$M$16,5,0),"")</f>
        <v/>
      </c>
      <c r="AG2794" s="52" t="str">
        <f>IF(AH2794&lt;&gt;"",VLOOKUP(AH2794,LISTAS·PAPP!$O$3:$P$74,2,0),"")</f>
        <v/>
      </c>
      <c r="AH2794" s="58"/>
      <c r="AI2794" s="60"/>
      <c r="AJ2794" s="51" t="str">
        <f>IF(AI2794&lt;&gt;"",VLOOKUP(AI2794,LISTAS·PAPP!$X$4:$Y$80,2,0),"")</f>
        <v/>
      </c>
      <c r="AK2794" s="58"/>
      <c r="AL2794" s="60"/>
      <c r="AM2794" s="51" t="str">
        <f>IF(ISERROR(VLOOKUP(AL2794,LISTAS·PAPP!$AD$4:$AE$334,2,0))," ",VLOOKUP(AL2794,LISTAS·PAPP!$AD$4:$AE$334,2,0))</f>
        <v xml:space="preserve"> </v>
      </c>
      <c r="AN2794" s="63"/>
      <c r="AO2794" s="64"/>
      <c r="AP2794" s="64"/>
      <c r="AQ2794" s="64"/>
      <c r="AR2794" s="64"/>
      <c r="AS2794" s="64"/>
      <c r="AT2794" s="64"/>
      <c r="AU2794" s="64"/>
      <c r="AV2794" s="64"/>
      <c r="AW2794" s="64"/>
      <c r="AX2794" s="64"/>
      <c r="AY2794" s="64"/>
      <c r="AZ2794" s="64"/>
      <c r="BA2794" s="53" t="str">
        <f t="shared" si="130"/>
        <v/>
      </c>
      <c r="BB2794" s="54" t="str">
        <f t="shared" si="131"/>
        <v/>
      </c>
      <c r="BC2794" s="55" t="str">
        <f t="shared" si="132"/>
        <v xml:space="preserve"> </v>
      </c>
    </row>
    <row r="2795" spans="1:55" x14ac:dyDescent="0.25">
      <c r="A2795" s="58"/>
      <c r="B2795" s="58"/>
      <c r="C2795" s="58"/>
      <c r="D2795" s="58"/>
      <c r="E2795" s="51" t="str">
        <f>IF(C2795&lt;&gt;"",VLOOKUP(MID(C2795,18,5),LISTAS·PAPP!$E$4:$F$76,2,0),"")</f>
        <v/>
      </c>
      <c r="F2795" s="58"/>
      <c r="G2795" s="51" t="str">
        <f>IF(F2795&lt;&gt;"",VLOOKUP(F2795,LISTAS·PAPP!$R$3:$T$221,3,0),"")</f>
        <v/>
      </c>
      <c r="H2795" s="58"/>
      <c r="I2795" s="66"/>
      <c r="J2795" s="66"/>
      <c r="K2795" s="67"/>
      <c r="L2795" s="66"/>
      <c r="M2795" s="60"/>
      <c r="N2795" s="60"/>
      <c r="O2795" s="60"/>
      <c r="P2795" s="60"/>
      <c r="Q2795" s="60"/>
      <c r="R2795" s="60"/>
      <c r="S2795" s="60"/>
      <c r="T2795" s="60"/>
      <c r="U2795" s="60"/>
      <c r="V2795" s="60"/>
      <c r="W2795" s="60"/>
      <c r="X2795" s="60"/>
      <c r="Y2795" s="52" t="str">
        <f>IF(A2795&lt;&gt;"",IF(D2795="DIRECCIÓN_DE_TRANSFERENCIAS","280 0031",VLOOKUP(C2795,LISTAS·PAPP!$C$3:$D$76,2,0)),"")</f>
        <v/>
      </c>
      <c r="Z2795" s="61"/>
      <c r="AA2795" s="62"/>
      <c r="AB2795" s="62"/>
      <c r="AC2795" s="65" t="str">
        <f>IF(D2795&lt;&gt;"",VLOOKUP(D2795,LISTAS·PAPP!$I$3:$M$16,2,0),"")</f>
        <v/>
      </c>
      <c r="AD2795" s="51" t="str">
        <f>IF(D2795&lt;&gt;"",VLOOKUP(D2795,LISTAS·PAPP!$I$3:$M$16,3,0),"")</f>
        <v/>
      </c>
      <c r="AE2795" s="52" t="str">
        <f>IF(D2795&lt;&gt;"",VLOOKUP(D2795,LISTAS·PAPP!$I$3:$M$16,4,0),"")</f>
        <v/>
      </c>
      <c r="AF2795" s="51" t="str">
        <f>IF(D2795&lt;&gt;"",VLOOKUP(D2795,LISTAS·PAPP!$I$3:$M$16,5,0),"")</f>
        <v/>
      </c>
      <c r="AG2795" s="52" t="str">
        <f>IF(AH2795&lt;&gt;"",VLOOKUP(AH2795,LISTAS·PAPP!$O$3:$P$74,2,0),"")</f>
        <v/>
      </c>
      <c r="AH2795" s="58"/>
      <c r="AI2795" s="60"/>
      <c r="AJ2795" s="51" t="str">
        <f>IF(AI2795&lt;&gt;"",VLOOKUP(AI2795,LISTAS·PAPP!$X$4:$Y$80,2,0),"")</f>
        <v/>
      </c>
      <c r="AK2795" s="58"/>
      <c r="AL2795" s="60"/>
      <c r="AM2795" s="51" t="str">
        <f>IF(ISERROR(VLOOKUP(AL2795,LISTAS·PAPP!$AD$4:$AE$334,2,0))," ",VLOOKUP(AL2795,LISTAS·PAPP!$AD$4:$AE$334,2,0))</f>
        <v xml:space="preserve"> </v>
      </c>
      <c r="AN2795" s="63"/>
      <c r="AO2795" s="64"/>
      <c r="AP2795" s="64"/>
      <c r="AQ2795" s="64"/>
      <c r="AR2795" s="64"/>
      <c r="AS2795" s="64"/>
      <c r="AT2795" s="64"/>
      <c r="AU2795" s="64"/>
      <c r="AV2795" s="64"/>
      <c r="AW2795" s="64"/>
      <c r="AX2795" s="64"/>
      <c r="AY2795" s="64"/>
      <c r="AZ2795" s="64"/>
      <c r="BA2795" s="53" t="str">
        <f t="shared" si="130"/>
        <v/>
      </c>
      <c r="BB2795" s="54" t="str">
        <f t="shared" si="131"/>
        <v/>
      </c>
      <c r="BC2795" s="55" t="str">
        <f t="shared" si="132"/>
        <v xml:space="preserve"> </v>
      </c>
    </row>
    <row r="2796" spans="1:55" x14ac:dyDescent="0.25">
      <c r="A2796" s="58"/>
      <c r="B2796" s="58"/>
      <c r="C2796" s="58"/>
      <c r="D2796" s="58"/>
      <c r="E2796" s="51" t="str">
        <f>IF(C2796&lt;&gt;"",VLOOKUP(MID(C2796,18,5),LISTAS·PAPP!$E$4:$F$76,2,0),"")</f>
        <v/>
      </c>
      <c r="F2796" s="58"/>
      <c r="G2796" s="51" t="str">
        <f>IF(F2796&lt;&gt;"",VLOOKUP(F2796,LISTAS·PAPP!$R$3:$T$221,3,0),"")</f>
        <v/>
      </c>
      <c r="H2796" s="58"/>
      <c r="I2796" s="66"/>
      <c r="J2796" s="66"/>
      <c r="K2796" s="67"/>
      <c r="L2796" s="66"/>
      <c r="M2796" s="60"/>
      <c r="N2796" s="60"/>
      <c r="O2796" s="60"/>
      <c r="P2796" s="60"/>
      <c r="Q2796" s="60"/>
      <c r="R2796" s="60"/>
      <c r="S2796" s="60"/>
      <c r="T2796" s="60"/>
      <c r="U2796" s="60"/>
      <c r="V2796" s="60"/>
      <c r="W2796" s="60"/>
      <c r="X2796" s="60"/>
      <c r="Y2796" s="52" t="str">
        <f>IF(A2796&lt;&gt;"",IF(D2796="DIRECCIÓN_DE_TRANSFERENCIAS","280 0031",VLOOKUP(C2796,LISTAS·PAPP!$C$3:$D$76,2,0)),"")</f>
        <v/>
      </c>
      <c r="Z2796" s="61"/>
      <c r="AA2796" s="62"/>
      <c r="AB2796" s="62"/>
      <c r="AC2796" s="65" t="str">
        <f>IF(D2796&lt;&gt;"",VLOOKUP(D2796,LISTAS·PAPP!$I$3:$M$16,2,0),"")</f>
        <v/>
      </c>
      <c r="AD2796" s="51" t="str">
        <f>IF(D2796&lt;&gt;"",VLOOKUP(D2796,LISTAS·PAPP!$I$3:$M$16,3,0),"")</f>
        <v/>
      </c>
      <c r="AE2796" s="52" t="str">
        <f>IF(D2796&lt;&gt;"",VLOOKUP(D2796,LISTAS·PAPP!$I$3:$M$16,4,0),"")</f>
        <v/>
      </c>
      <c r="AF2796" s="51" t="str">
        <f>IF(D2796&lt;&gt;"",VLOOKUP(D2796,LISTAS·PAPP!$I$3:$M$16,5,0),"")</f>
        <v/>
      </c>
      <c r="AG2796" s="52" t="str">
        <f>IF(AH2796&lt;&gt;"",VLOOKUP(AH2796,LISTAS·PAPP!$O$3:$P$74,2,0),"")</f>
        <v/>
      </c>
      <c r="AH2796" s="58"/>
      <c r="AI2796" s="60"/>
      <c r="AJ2796" s="51" t="str">
        <f>IF(AI2796&lt;&gt;"",VLOOKUP(AI2796,LISTAS·PAPP!$X$4:$Y$80,2,0),"")</f>
        <v/>
      </c>
      <c r="AK2796" s="58"/>
      <c r="AL2796" s="60"/>
      <c r="AM2796" s="51" t="str">
        <f>IF(ISERROR(VLOOKUP(AL2796,LISTAS·PAPP!$AD$4:$AE$334,2,0))," ",VLOOKUP(AL2796,LISTAS·PAPP!$AD$4:$AE$334,2,0))</f>
        <v xml:space="preserve"> </v>
      </c>
      <c r="AN2796" s="63"/>
      <c r="AO2796" s="64"/>
      <c r="AP2796" s="64"/>
      <c r="AQ2796" s="64"/>
      <c r="AR2796" s="64"/>
      <c r="AS2796" s="64"/>
      <c r="AT2796" s="64"/>
      <c r="AU2796" s="64"/>
      <c r="AV2796" s="64"/>
      <c r="AW2796" s="64"/>
      <c r="AX2796" s="64"/>
      <c r="AY2796" s="64"/>
      <c r="AZ2796" s="64"/>
      <c r="BA2796" s="53" t="str">
        <f t="shared" si="130"/>
        <v/>
      </c>
      <c r="BB2796" s="54" t="str">
        <f t="shared" si="131"/>
        <v/>
      </c>
      <c r="BC2796" s="55" t="str">
        <f t="shared" si="132"/>
        <v xml:space="preserve"> </v>
      </c>
    </row>
    <row r="2797" spans="1:55" x14ac:dyDescent="0.25">
      <c r="A2797" s="58"/>
      <c r="B2797" s="58"/>
      <c r="C2797" s="58"/>
      <c r="D2797" s="58"/>
      <c r="E2797" s="51" t="str">
        <f>IF(C2797&lt;&gt;"",VLOOKUP(MID(C2797,18,5),LISTAS·PAPP!$E$4:$F$76,2,0),"")</f>
        <v/>
      </c>
      <c r="F2797" s="58"/>
      <c r="G2797" s="51" t="str">
        <f>IF(F2797&lt;&gt;"",VLOOKUP(F2797,LISTAS·PAPP!$R$3:$T$221,3,0),"")</f>
        <v/>
      </c>
      <c r="H2797" s="58"/>
      <c r="I2797" s="66"/>
      <c r="J2797" s="66"/>
      <c r="K2797" s="67"/>
      <c r="L2797" s="66"/>
      <c r="M2797" s="60"/>
      <c r="N2797" s="60"/>
      <c r="O2797" s="60"/>
      <c r="P2797" s="60"/>
      <c r="Q2797" s="60"/>
      <c r="R2797" s="60"/>
      <c r="S2797" s="60"/>
      <c r="T2797" s="60"/>
      <c r="U2797" s="60"/>
      <c r="V2797" s="60"/>
      <c r="W2797" s="60"/>
      <c r="X2797" s="60"/>
      <c r="Y2797" s="52" t="str">
        <f>IF(A2797&lt;&gt;"",IF(D2797="DIRECCIÓN_DE_TRANSFERENCIAS","280 0031",VLOOKUP(C2797,LISTAS·PAPP!$C$3:$D$76,2,0)),"")</f>
        <v/>
      </c>
      <c r="Z2797" s="61"/>
      <c r="AA2797" s="62"/>
      <c r="AB2797" s="62"/>
      <c r="AC2797" s="65" t="str">
        <f>IF(D2797&lt;&gt;"",VLOOKUP(D2797,LISTAS·PAPP!$I$3:$M$16,2,0),"")</f>
        <v/>
      </c>
      <c r="AD2797" s="51" t="str">
        <f>IF(D2797&lt;&gt;"",VLOOKUP(D2797,LISTAS·PAPP!$I$3:$M$16,3,0),"")</f>
        <v/>
      </c>
      <c r="AE2797" s="52" t="str">
        <f>IF(D2797&lt;&gt;"",VLOOKUP(D2797,LISTAS·PAPP!$I$3:$M$16,4,0),"")</f>
        <v/>
      </c>
      <c r="AF2797" s="51" t="str">
        <f>IF(D2797&lt;&gt;"",VLOOKUP(D2797,LISTAS·PAPP!$I$3:$M$16,5,0),"")</f>
        <v/>
      </c>
      <c r="AG2797" s="52" t="str">
        <f>IF(AH2797&lt;&gt;"",VLOOKUP(AH2797,LISTAS·PAPP!$O$3:$P$74,2,0),"")</f>
        <v/>
      </c>
      <c r="AH2797" s="58"/>
      <c r="AI2797" s="60"/>
      <c r="AJ2797" s="51" t="str">
        <f>IF(AI2797&lt;&gt;"",VLOOKUP(AI2797,LISTAS·PAPP!$X$4:$Y$80,2,0),"")</f>
        <v/>
      </c>
      <c r="AK2797" s="58"/>
      <c r="AL2797" s="60"/>
      <c r="AM2797" s="51" t="str">
        <f>IF(ISERROR(VLOOKUP(AL2797,LISTAS·PAPP!$AD$4:$AE$334,2,0))," ",VLOOKUP(AL2797,LISTAS·PAPP!$AD$4:$AE$334,2,0))</f>
        <v xml:space="preserve"> </v>
      </c>
      <c r="AN2797" s="63"/>
      <c r="AO2797" s="64"/>
      <c r="AP2797" s="64"/>
      <c r="AQ2797" s="64"/>
      <c r="AR2797" s="64"/>
      <c r="AS2797" s="64"/>
      <c r="AT2797" s="64"/>
      <c r="AU2797" s="64"/>
      <c r="AV2797" s="64"/>
      <c r="AW2797" s="64"/>
      <c r="AX2797" s="64"/>
      <c r="AY2797" s="64"/>
      <c r="AZ2797" s="64"/>
      <c r="BA2797" s="53" t="str">
        <f t="shared" si="130"/>
        <v/>
      </c>
      <c r="BB2797" s="54" t="str">
        <f t="shared" si="131"/>
        <v/>
      </c>
      <c r="BC2797" s="55" t="str">
        <f t="shared" si="132"/>
        <v xml:space="preserve"> </v>
      </c>
    </row>
    <row r="2798" spans="1:55" x14ac:dyDescent="0.25">
      <c r="A2798" s="58"/>
      <c r="B2798" s="58"/>
      <c r="C2798" s="58"/>
      <c r="D2798" s="58"/>
      <c r="E2798" s="51" t="str">
        <f>IF(C2798&lt;&gt;"",VLOOKUP(MID(C2798,18,5),LISTAS·PAPP!$E$4:$F$76,2,0),"")</f>
        <v/>
      </c>
      <c r="F2798" s="58"/>
      <c r="G2798" s="51" t="str">
        <f>IF(F2798&lt;&gt;"",VLOOKUP(F2798,LISTAS·PAPP!$R$3:$T$221,3,0),"")</f>
        <v/>
      </c>
      <c r="H2798" s="58"/>
      <c r="I2798" s="66"/>
      <c r="J2798" s="66"/>
      <c r="K2798" s="67"/>
      <c r="L2798" s="66"/>
      <c r="M2798" s="60"/>
      <c r="N2798" s="60"/>
      <c r="O2798" s="60"/>
      <c r="P2798" s="60"/>
      <c r="Q2798" s="60"/>
      <c r="R2798" s="60"/>
      <c r="S2798" s="60"/>
      <c r="T2798" s="60"/>
      <c r="U2798" s="60"/>
      <c r="V2798" s="60"/>
      <c r="W2798" s="60"/>
      <c r="X2798" s="60"/>
      <c r="Y2798" s="52" t="str">
        <f>IF(A2798&lt;&gt;"",IF(D2798="DIRECCIÓN_DE_TRANSFERENCIAS","280 0031",VLOOKUP(C2798,LISTAS·PAPP!$C$3:$D$76,2,0)),"")</f>
        <v/>
      </c>
      <c r="Z2798" s="61"/>
      <c r="AA2798" s="62"/>
      <c r="AB2798" s="62"/>
      <c r="AC2798" s="65" t="str">
        <f>IF(D2798&lt;&gt;"",VLOOKUP(D2798,LISTAS·PAPP!$I$3:$M$16,2,0),"")</f>
        <v/>
      </c>
      <c r="AD2798" s="51" t="str">
        <f>IF(D2798&lt;&gt;"",VLOOKUP(D2798,LISTAS·PAPP!$I$3:$M$16,3,0),"")</f>
        <v/>
      </c>
      <c r="AE2798" s="52" t="str">
        <f>IF(D2798&lt;&gt;"",VLOOKUP(D2798,LISTAS·PAPP!$I$3:$M$16,4,0),"")</f>
        <v/>
      </c>
      <c r="AF2798" s="51" t="str">
        <f>IF(D2798&lt;&gt;"",VLOOKUP(D2798,LISTAS·PAPP!$I$3:$M$16,5,0),"")</f>
        <v/>
      </c>
      <c r="AG2798" s="52" t="str">
        <f>IF(AH2798&lt;&gt;"",VLOOKUP(AH2798,LISTAS·PAPP!$O$3:$P$74,2,0),"")</f>
        <v/>
      </c>
      <c r="AH2798" s="58"/>
      <c r="AI2798" s="60"/>
      <c r="AJ2798" s="51" t="str">
        <f>IF(AI2798&lt;&gt;"",VLOOKUP(AI2798,LISTAS·PAPP!$X$4:$Y$80,2,0),"")</f>
        <v/>
      </c>
      <c r="AK2798" s="58"/>
      <c r="AL2798" s="60"/>
      <c r="AM2798" s="51" t="str">
        <f>IF(ISERROR(VLOOKUP(AL2798,LISTAS·PAPP!$AD$4:$AE$334,2,0))," ",VLOOKUP(AL2798,LISTAS·PAPP!$AD$4:$AE$334,2,0))</f>
        <v xml:space="preserve"> </v>
      </c>
      <c r="AN2798" s="63"/>
      <c r="AO2798" s="64"/>
      <c r="AP2798" s="64"/>
      <c r="AQ2798" s="64"/>
      <c r="AR2798" s="64"/>
      <c r="AS2798" s="64"/>
      <c r="AT2798" s="64"/>
      <c r="AU2798" s="64"/>
      <c r="AV2798" s="64"/>
      <c r="AW2798" s="64"/>
      <c r="AX2798" s="64"/>
      <c r="AY2798" s="64"/>
      <c r="AZ2798" s="64"/>
      <c r="BA2798" s="53" t="str">
        <f t="shared" si="130"/>
        <v/>
      </c>
      <c r="BB2798" s="54" t="str">
        <f t="shared" si="131"/>
        <v/>
      </c>
      <c r="BC2798" s="55" t="str">
        <f t="shared" si="132"/>
        <v xml:space="preserve"> </v>
      </c>
    </row>
    <row r="2799" spans="1:55" x14ac:dyDescent="0.25">
      <c r="A2799" s="58"/>
      <c r="B2799" s="58"/>
      <c r="C2799" s="58"/>
      <c r="D2799" s="58"/>
      <c r="E2799" s="51" t="str">
        <f>IF(C2799&lt;&gt;"",VLOOKUP(MID(C2799,18,5),LISTAS·PAPP!$E$4:$F$76,2,0),"")</f>
        <v/>
      </c>
      <c r="F2799" s="58"/>
      <c r="G2799" s="51" t="str">
        <f>IF(F2799&lt;&gt;"",VLOOKUP(F2799,LISTAS·PAPP!$R$3:$T$221,3,0),"")</f>
        <v/>
      </c>
      <c r="H2799" s="58"/>
      <c r="I2799" s="66"/>
      <c r="J2799" s="66"/>
      <c r="K2799" s="67"/>
      <c r="L2799" s="66"/>
      <c r="M2799" s="60"/>
      <c r="N2799" s="60"/>
      <c r="O2799" s="60"/>
      <c r="P2799" s="60"/>
      <c r="Q2799" s="60"/>
      <c r="R2799" s="60"/>
      <c r="S2799" s="60"/>
      <c r="T2799" s="60"/>
      <c r="U2799" s="60"/>
      <c r="V2799" s="60"/>
      <c r="W2799" s="60"/>
      <c r="X2799" s="60"/>
      <c r="Y2799" s="52" t="str">
        <f>IF(A2799&lt;&gt;"",IF(D2799="DIRECCIÓN_DE_TRANSFERENCIAS","280 0031",VLOOKUP(C2799,LISTAS·PAPP!$C$3:$D$76,2,0)),"")</f>
        <v/>
      </c>
      <c r="Z2799" s="61"/>
      <c r="AA2799" s="62"/>
      <c r="AB2799" s="62"/>
      <c r="AC2799" s="65" t="str">
        <f>IF(D2799&lt;&gt;"",VLOOKUP(D2799,LISTAS·PAPP!$I$3:$M$16,2,0),"")</f>
        <v/>
      </c>
      <c r="AD2799" s="51" t="str">
        <f>IF(D2799&lt;&gt;"",VLOOKUP(D2799,LISTAS·PAPP!$I$3:$M$16,3,0),"")</f>
        <v/>
      </c>
      <c r="AE2799" s="52" t="str">
        <f>IF(D2799&lt;&gt;"",VLOOKUP(D2799,LISTAS·PAPP!$I$3:$M$16,4,0),"")</f>
        <v/>
      </c>
      <c r="AF2799" s="51" t="str">
        <f>IF(D2799&lt;&gt;"",VLOOKUP(D2799,LISTAS·PAPP!$I$3:$M$16,5,0),"")</f>
        <v/>
      </c>
      <c r="AG2799" s="52" t="str">
        <f>IF(AH2799&lt;&gt;"",VLOOKUP(AH2799,LISTAS·PAPP!$O$3:$P$74,2,0),"")</f>
        <v/>
      </c>
      <c r="AH2799" s="58"/>
      <c r="AI2799" s="60"/>
      <c r="AJ2799" s="51" t="str">
        <f>IF(AI2799&lt;&gt;"",VLOOKUP(AI2799,LISTAS·PAPP!$X$4:$Y$80,2,0),"")</f>
        <v/>
      </c>
      <c r="AK2799" s="58"/>
      <c r="AL2799" s="60"/>
      <c r="AM2799" s="51" t="str">
        <f>IF(ISERROR(VLOOKUP(AL2799,LISTAS·PAPP!$AD$4:$AE$334,2,0))," ",VLOOKUP(AL2799,LISTAS·PAPP!$AD$4:$AE$334,2,0))</f>
        <v xml:space="preserve"> </v>
      </c>
      <c r="AN2799" s="63"/>
      <c r="AO2799" s="64"/>
      <c r="AP2799" s="64"/>
      <c r="AQ2799" s="64"/>
      <c r="AR2799" s="64"/>
      <c r="AS2799" s="64"/>
      <c r="AT2799" s="64"/>
      <c r="AU2799" s="64"/>
      <c r="AV2799" s="64"/>
      <c r="AW2799" s="64"/>
      <c r="AX2799" s="64"/>
      <c r="AY2799" s="64"/>
      <c r="AZ2799" s="64"/>
      <c r="BA2799" s="53" t="str">
        <f t="shared" si="130"/>
        <v/>
      </c>
      <c r="BB2799" s="54" t="str">
        <f t="shared" si="131"/>
        <v/>
      </c>
      <c r="BC2799" s="55" t="str">
        <f t="shared" si="132"/>
        <v xml:space="preserve"> </v>
      </c>
    </row>
    <row r="2800" spans="1:55" x14ac:dyDescent="0.25">
      <c r="A2800" s="58"/>
      <c r="B2800" s="58"/>
      <c r="C2800" s="58"/>
      <c r="D2800" s="58"/>
      <c r="E2800" s="51" t="str">
        <f>IF(C2800&lt;&gt;"",VLOOKUP(MID(C2800,18,5),LISTAS·PAPP!$E$4:$F$76,2,0),"")</f>
        <v/>
      </c>
      <c r="F2800" s="58"/>
      <c r="G2800" s="51" t="str">
        <f>IF(F2800&lt;&gt;"",VLOOKUP(F2800,LISTAS·PAPP!$R$3:$T$221,3,0),"")</f>
        <v/>
      </c>
      <c r="H2800" s="58"/>
      <c r="I2800" s="66"/>
      <c r="J2800" s="66"/>
      <c r="K2800" s="67"/>
      <c r="L2800" s="66"/>
      <c r="M2800" s="60"/>
      <c r="N2800" s="60"/>
      <c r="O2800" s="60"/>
      <c r="P2800" s="60"/>
      <c r="Q2800" s="60"/>
      <c r="R2800" s="60"/>
      <c r="S2800" s="60"/>
      <c r="T2800" s="60"/>
      <c r="U2800" s="60"/>
      <c r="V2800" s="60"/>
      <c r="W2800" s="60"/>
      <c r="X2800" s="60"/>
      <c r="Y2800" s="52" t="str">
        <f>IF(A2800&lt;&gt;"",IF(D2800="DIRECCIÓN_DE_TRANSFERENCIAS","280 0031",VLOOKUP(C2800,LISTAS·PAPP!$C$3:$D$76,2,0)),"")</f>
        <v/>
      </c>
      <c r="Z2800" s="61"/>
      <c r="AA2800" s="62"/>
      <c r="AB2800" s="62"/>
      <c r="AC2800" s="65" t="str">
        <f>IF(D2800&lt;&gt;"",VLOOKUP(D2800,LISTAS·PAPP!$I$3:$M$16,2,0),"")</f>
        <v/>
      </c>
      <c r="AD2800" s="51" t="str">
        <f>IF(D2800&lt;&gt;"",VLOOKUP(D2800,LISTAS·PAPP!$I$3:$M$16,3,0),"")</f>
        <v/>
      </c>
      <c r="AE2800" s="52" t="str">
        <f>IF(D2800&lt;&gt;"",VLOOKUP(D2800,LISTAS·PAPP!$I$3:$M$16,4,0),"")</f>
        <v/>
      </c>
      <c r="AF2800" s="51" t="str">
        <f>IF(D2800&lt;&gt;"",VLOOKUP(D2800,LISTAS·PAPP!$I$3:$M$16,5,0),"")</f>
        <v/>
      </c>
      <c r="AG2800" s="52" t="str">
        <f>IF(AH2800&lt;&gt;"",VLOOKUP(AH2800,LISTAS·PAPP!$O$3:$P$74,2,0),"")</f>
        <v/>
      </c>
      <c r="AH2800" s="58"/>
      <c r="AI2800" s="60"/>
      <c r="AJ2800" s="51" t="str">
        <f>IF(AI2800&lt;&gt;"",VLOOKUP(AI2800,LISTAS·PAPP!$X$4:$Y$80,2,0),"")</f>
        <v/>
      </c>
      <c r="AK2800" s="58"/>
      <c r="AL2800" s="60"/>
      <c r="AM2800" s="51" t="str">
        <f>IF(ISERROR(VLOOKUP(AL2800,LISTAS·PAPP!$AD$4:$AE$334,2,0))," ",VLOOKUP(AL2800,LISTAS·PAPP!$AD$4:$AE$334,2,0))</f>
        <v xml:space="preserve"> </v>
      </c>
      <c r="AN2800" s="63"/>
      <c r="AO2800" s="64"/>
      <c r="AP2800" s="64"/>
      <c r="AQ2800" s="64"/>
      <c r="AR2800" s="64"/>
      <c r="AS2800" s="64"/>
      <c r="AT2800" s="64"/>
      <c r="AU2800" s="64"/>
      <c r="AV2800" s="64"/>
      <c r="AW2800" s="64"/>
      <c r="AX2800" s="64"/>
      <c r="AY2800" s="64"/>
      <c r="AZ2800" s="64"/>
      <c r="BA2800" s="53" t="str">
        <f t="shared" si="130"/>
        <v/>
      </c>
      <c r="BB2800" s="54" t="str">
        <f t="shared" si="131"/>
        <v/>
      </c>
      <c r="BC2800" s="55" t="str">
        <f t="shared" si="132"/>
        <v xml:space="preserve"> </v>
      </c>
    </row>
    <row r="2801" spans="1:55" x14ac:dyDescent="0.25">
      <c r="A2801" s="58"/>
      <c r="B2801" s="58"/>
      <c r="C2801" s="58"/>
      <c r="D2801" s="58"/>
      <c r="E2801" s="51" t="str">
        <f>IF(C2801&lt;&gt;"",VLOOKUP(MID(C2801,18,5),LISTAS·PAPP!$E$4:$F$76,2,0),"")</f>
        <v/>
      </c>
      <c r="F2801" s="58"/>
      <c r="G2801" s="51" t="str">
        <f>IF(F2801&lt;&gt;"",VLOOKUP(F2801,LISTAS·PAPP!$R$3:$T$221,3,0),"")</f>
        <v/>
      </c>
      <c r="H2801" s="58"/>
      <c r="I2801" s="66"/>
      <c r="J2801" s="66"/>
      <c r="K2801" s="67"/>
      <c r="L2801" s="66"/>
      <c r="M2801" s="60"/>
      <c r="N2801" s="60"/>
      <c r="O2801" s="60"/>
      <c r="P2801" s="60"/>
      <c r="Q2801" s="60"/>
      <c r="R2801" s="60"/>
      <c r="S2801" s="60"/>
      <c r="T2801" s="60"/>
      <c r="U2801" s="60"/>
      <c r="V2801" s="60"/>
      <c r="W2801" s="60"/>
      <c r="X2801" s="60"/>
      <c r="Y2801" s="52" t="str">
        <f>IF(A2801&lt;&gt;"",IF(D2801="DIRECCIÓN_DE_TRANSFERENCIAS","280 0031",VLOOKUP(C2801,LISTAS·PAPP!$C$3:$D$76,2,0)),"")</f>
        <v/>
      </c>
      <c r="Z2801" s="61"/>
      <c r="AA2801" s="62"/>
      <c r="AB2801" s="62"/>
      <c r="AC2801" s="65" t="str">
        <f>IF(D2801&lt;&gt;"",VLOOKUP(D2801,LISTAS·PAPP!$I$3:$M$16,2,0),"")</f>
        <v/>
      </c>
      <c r="AD2801" s="51" t="str">
        <f>IF(D2801&lt;&gt;"",VLOOKUP(D2801,LISTAS·PAPP!$I$3:$M$16,3,0),"")</f>
        <v/>
      </c>
      <c r="AE2801" s="52" t="str">
        <f>IF(D2801&lt;&gt;"",VLOOKUP(D2801,LISTAS·PAPP!$I$3:$M$16,4,0),"")</f>
        <v/>
      </c>
      <c r="AF2801" s="51" t="str">
        <f>IF(D2801&lt;&gt;"",VLOOKUP(D2801,LISTAS·PAPP!$I$3:$M$16,5,0),"")</f>
        <v/>
      </c>
      <c r="AG2801" s="52" t="str">
        <f>IF(AH2801&lt;&gt;"",VLOOKUP(AH2801,LISTAS·PAPP!$O$3:$P$74,2,0),"")</f>
        <v/>
      </c>
      <c r="AH2801" s="58"/>
      <c r="AI2801" s="60"/>
      <c r="AJ2801" s="51" t="str">
        <f>IF(AI2801&lt;&gt;"",VLOOKUP(AI2801,LISTAS·PAPP!$X$4:$Y$80,2,0),"")</f>
        <v/>
      </c>
      <c r="AK2801" s="58"/>
      <c r="AL2801" s="60"/>
      <c r="AM2801" s="51" t="str">
        <f>IF(ISERROR(VLOOKUP(AL2801,LISTAS·PAPP!$AD$4:$AE$334,2,0))," ",VLOOKUP(AL2801,LISTAS·PAPP!$AD$4:$AE$334,2,0))</f>
        <v xml:space="preserve"> </v>
      </c>
      <c r="AN2801" s="63"/>
      <c r="AO2801" s="64"/>
      <c r="AP2801" s="64"/>
      <c r="AQ2801" s="64"/>
      <c r="AR2801" s="64"/>
      <c r="AS2801" s="64"/>
      <c r="AT2801" s="64"/>
      <c r="AU2801" s="64"/>
      <c r="AV2801" s="64"/>
      <c r="AW2801" s="64"/>
      <c r="AX2801" s="64"/>
      <c r="AY2801" s="64"/>
      <c r="AZ2801" s="64"/>
      <c r="BA2801" s="53" t="str">
        <f t="shared" si="130"/>
        <v/>
      </c>
      <c r="BB2801" s="54" t="str">
        <f t="shared" si="131"/>
        <v/>
      </c>
      <c r="BC2801" s="55" t="str">
        <f t="shared" si="132"/>
        <v xml:space="preserve"> </v>
      </c>
    </row>
    <row r="2802" spans="1:55" x14ac:dyDescent="0.25">
      <c r="A2802" s="58"/>
      <c r="B2802" s="58"/>
      <c r="C2802" s="58"/>
      <c r="D2802" s="58"/>
      <c r="E2802" s="51" t="str">
        <f>IF(C2802&lt;&gt;"",VLOOKUP(MID(C2802,18,5),LISTAS·PAPP!$E$4:$F$76,2,0),"")</f>
        <v/>
      </c>
      <c r="F2802" s="58"/>
      <c r="G2802" s="51" t="str">
        <f>IF(F2802&lt;&gt;"",VLOOKUP(F2802,LISTAS·PAPP!$R$3:$T$221,3,0),"")</f>
        <v/>
      </c>
      <c r="H2802" s="58"/>
      <c r="I2802" s="66"/>
      <c r="J2802" s="66"/>
      <c r="K2802" s="67"/>
      <c r="L2802" s="66"/>
      <c r="M2802" s="60"/>
      <c r="N2802" s="60"/>
      <c r="O2802" s="60"/>
      <c r="P2802" s="60"/>
      <c r="Q2802" s="60"/>
      <c r="R2802" s="60"/>
      <c r="S2802" s="60"/>
      <c r="T2802" s="60"/>
      <c r="U2802" s="60"/>
      <c r="V2802" s="60"/>
      <c r="W2802" s="60"/>
      <c r="X2802" s="60"/>
      <c r="Y2802" s="52" t="str">
        <f>IF(A2802&lt;&gt;"",IF(D2802="DIRECCIÓN_DE_TRANSFERENCIAS","280 0031",VLOOKUP(C2802,LISTAS·PAPP!$C$3:$D$76,2,0)),"")</f>
        <v/>
      </c>
      <c r="Z2802" s="61"/>
      <c r="AA2802" s="62"/>
      <c r="AB2802" s="62"/>
      <c r="AC2802" s="65" t="str">
        <f>IF(D2802&lt;&gt;"",VLOOKUP(D2802,LISTAS·PAPP!$I$3:$M$16,2,0),"")</f>
        <v/>
      </c>
      <c r="AD2802" s="51" t="str">
        <f>IF(D2802&lt;&gt;"",VLOOKUP(D2802,LISTAS·PAPP!$I$3:$M$16,3,0),"")</f>
        <v/>
      </c>
      <c r="AE2802" s="52" t="str">
        <f>IF(D2802&lt;&gt;"",VLOOKUP(D2802,LISTAS·PAPP!$I$3:$M$16,4,0),"")</f>
        <v/>
      </c>
      <c r="AF2802" s="51" t="str">
        <f>IF(D2802&lt;&gt;"",VLOOKUP(D2802,LISTAS·PAPP!$I$3:$M$16,5,0),"")</f>
        <v/>
      </c>
      <c r="AG2802" s="52" t="str">
        <f>IF(AH2802&lt;&gt;"",VLOOKUP(AH2802,LISTAS·PAPP!$O$3:$P$74,2,0),"")</f>
        <v/>
      </c>
      <c r="AH2802" s="58"/>
      <c r="AI2802" s="60"/>
      <c r="AJ2802" s="51" t="str">
        <f>IF(AI2802&lt;&gt;"",VLOOKUP(AI2802,LISTAS·PAPP!$X$4:$Y$80,2,0),"")</f>
        <v/>
      </c>
      <c r="AK2802" s="58"/>
      <c r="AL2802" s="60"/>
      <c r="AM2802" s="51" t="str">
        <f>IF(ISERROR(VLOOKUP(AL2802,LISTAS·PAPP!$AD$4:$AE$334,2,0))," ",VLOOKUP(AL2802,LISTAS·PAPP!$AD$4:$AE$334,2,0))</f>
        <v xml:space="preserve"> </v>
      </c>
      <c r="AN2802" s="63"/>
      <c r="AO2802" s="64"/>
      <c r="AP2802" s="64"/>
      <c r="AQ2802" s="64"/>
      <c r="AR2802" s="64"/>
      <c r="AS2802" s="64"/>
      <c r="AT2802" s="64"/>
      <c r="AU2802" s="64"/>
      <c r="AV2802" s="64"/>
      <c r="AW2802" s="64"/>
      <c r="AX2802" s="64"/>
      <c r="AY2802" s="64"/>
      <c r="AZ2802" s="64"/>
      <c r="BA2802" s="53" t="str">
        <f t="shared" si="130"/>
        <v/>
      </c>
      <c r="BB2802" s="54" t="str">
        <f t="shared" si="131"/>
        <v/>
      </c>
      <c r="BC2802" s="55" t="str">
        <f t="shared" si="132"/>
        <v xml:space="preserve"> </v>
      </c>
    </row>
    <row r="2803" spans="1:55" x14ac:dyDescent="0.25">
      <c r="A2803" s="58"/>
      <c r="B2803" s="58"/>
      <c r="C2803" s="58"/>
      <c r="D2803" s="58"/>
      <c r="E2803" s="51" t="str">
        <f>IF(C2803&lt;&gt;"",VLOOKUP(MID(C2803,18,5),LISTAS·PAPP!$E$4:$F$76,2,0),"")</f>
        <v/>
      </c>
      <c r="F2803" s="58"/>
      <c r="G2803" s="51" t="str">
        <f>IF(F2803&lt;&gt;"",VLOOKUP(F2803,LISTAS·PAPP!$R$3:$T$221,3,0),"")</f>
        <v/>
      </c>
      <c r="H2803" s="58"/>
      <c r="I2803" s="66"/>
      <c r="J2803" s="66"/>
      <c r="K2803" s="67"/>
      <c r="L2803" s="66"/>
      <c r="M2803" s="60"/>
      <c r="N2803" s="60"/>
      <c r="O2803" s="60"/>
      <c r="P2803" s="60"/>
      <c r="Q2803" s="60"/>
      <c r="R2803" s="60"/>
      <c r="S2803" s="60"/>
      <c r="T2803" s="60"/>
      <c r="U2803" s="60"/>
      <c r="V2803" s="60"/>
      <c r="W2803" s="60"/>
      <c r="X2803" s="60"/>
      <c r="Y2803" s="52" t="str">
        <f>IF(A2803&lt;&gt;"",IF(D2803="DIRECCIÓN_DE_TRANSFERENCIAS","280 0031",VLOOKUP(C2803,LISTAS·PAPP!$C$3:$D$76,2,0)),"")</f>
        <v/>
      </c>
      <c r="Z2803" s="61"/>
      <c r="AA2803" s="62"/>
      <c r="AB2803" s="62"/>
      <c r="AC2803" s="65" t="str">
        <f>IF(D2803&lt;&gt;"",VLOOKUP(D2803,LISTAS·PAPP!$I$3:$M$16,2,0),"")</f>
        <v/>
      </c>
      <c r="AD2803" s="51" t="str">
        <f>IF(D2803&lt;&gt;"",VLOOKUP(D2803,LISTAS·PAPP!$I$3:$M$16,3,0),"")</f>
        <v/>
      </c>
      <c r="AE2803" s="52" t="str">
        <f>IF(D2803&lt;&gt;"",VLOOKUP(D2803,LISTAS·PAPP!$I$3:$M$16,4,0),"")</f>
        <v/>
      </c>
      <c r="AF2803" s="51" t="str">
        <f>IF(D2803&lt;&gt;"",VLOOKUP(D2803,LISTAS·PAPP!$I$3:$M$16,5,0),"")</f>
        <v/>
      </c>
      <c r="AG2803" s="52" t="str">
        <f>IF(AH2803&lt;&gt;"",VLOOKUP(AH2803,LISTAS·PAPP!$O$3:$P$74,2,0),"")</f>
        <v/>
      </c>
      <c r="AH2803" s="58"/>
      <c r="AI2803" s="60"/>
      <c r="AJ2803" s="51" t="str">
        <f>IF(AI2803&lt;&gt;"",VLOOKUP(AI2803,LISTAS·PAPP!$X$4:$Y$80,2,0),"")</f>
        <v/>
      </c>
      <c r="AK2803" s="58"/>
      <c r="AL2803" s="60"/>
      <c r="AM2803" s="51" t="str">
        <f>IF(ISERROR(VLOOKUP(AL2803,LISTAS·PAPP!$AD$4:$AE$334,2,0))," ",VLOOKUP(AL2803,LISTAS·PAPP!$AD$4:$AE$334,2,0))</f>
        <v xml:space="preserve"> </v>
      </c>
      <c r="AN2803" s="63"/>
      <c r="AO2803" s="64"/>
      <c r="AP2803" s="64"/>
      <c r="AQ2803" s="64"/>
      <c r="AR2803" s="64"/>
      <c r="AS2803" s="64"/>
      <c r="AT2803" s="64"/>
      <c r="AU2803" s="64"/>
      <c r="AV2803" s="64"/>
      <c r="AW2803" s="64"/>
      <c r="AX2803" s="64"/>
      <c r="AY2803" s="64"/>
      <c r="AZ2803" s="64"/>
      <c r="BA2803" s="53" t="str">
        <f t="shared" si="130"/>
        <v/>
      </c>
      <c r="BB2803" s="54" t="str">
        <f t="shared" si="131"/>
        <v/>
      </c>
      <c r="BC2803" s="55" t="str">
        <f t="shared" si="132"/>
        <v xml:space="preserve"> </v>
      </c>
    </row>
    <row r="2804" spans="1:55" x14ac:dyDescent="0.25">
      <c r="A2804" s="58"/>
      <c r="B2804" s="58"/>
      <c r="C2804" s="58"/>
      <c r="D2804" s="58"/>
      <c r="E2804" s="51" t="str">
        <f>IF(C2804&lt;&gt;"",VLOOKUP(MID(C2804,18,5),LISTAS·PAPP!$E$4:$F$76,2,0),"")</f>
        <v/>
      </c>
      <c r="F2804" s="58"/>
      <c r="G2804" s="51" t="str">
        <f>IF(F2804&lt;&gt;"",VLOOKUP(F2804,LISTAS·PAPP!$R$3:$T$221,3,0),"")</f>
        <v/>
      </c>
      <c r="H2804" s="58"/>
      <c r="I2804" s="66"/>
      <c r="J2804" s="66"/>
      <c r="K2804" s="67"/>
      <c r="L2804" s="66"/>
      <c r="M2804" s="60"/>
      <c r="N2804" s="60"/>
      <c r="O2804" s="60"/>
      <c r="P2804" s="60"/>
      <c r="Q2804" s="60"/>
      <c r="R2804" s="60"/>
      <c r="S2804" s="60"/>
      <c r="T2804" s="60"/>
      <c r="U2804" s="60"/>
      <c r="V2804" s="60"/>
      <c r="W2804" s="60"/>
      <c r="X2804" s="60"/>
      <c r="Y2804" s="52" t="str">
        <f>IF(A2804&lt;&gt;"",IF(D2804="DIRECCIÓN_DE_TRANSFERENCIAS","280 0031",VLOOKUP(C2804,LISTAS·PAPP!$C$3:$D$76,2,0)),"")</f>
        <v/>
      </c>
      <c r="Z2804" s="61"/>
      <c r="AA2804" s="62"/>
      <c r="AB2804" s="62"/>
      <c r="AC2804" s="65" t="str">
        <f>IF(D2804&lt;&gt;"",VLOOKUP(D2804,LISTAS·PAPP!$I$3:$M$16,2,0),"")</f>
        <v/>
      </c>
      <c r="AD2804" s="51" t="str">
        <f>IF(D2804&lt;&gt;"",VLOOKUP(D2804,LISTAS·PAPP!$I$3:$M$16,3,0),"")</f>
        <v/>
      </c>
      <c r="AE2804" s="52" t="str">
        <f>IF(D2804&lt;&gt;"",VLOOKUP(D2804,LISTAS·PAPP!$I$3:$M$16,4,0),"")</f>
        <v/>
      </c>
      <c r="AF2804" s="51" t="str">
        <f>IF(D2804&lt;&gt;"",VLOOKUP(D2804,LISTAS·PAPP!$I$3:$M$16,5,0),"")</f>
        <v/>
      </c>
      <c r="AG2804" s="52" t="str">
        <f>IF(AH2804&lt;&gt;"",VLOOKUP(AH2804,LISTAS·PAPP!$O$3:$P$74,2,0),"")</f>
        <v/>
      </c>
      <c r="AH2804" s="58"/>
      <c r="AI2804" s="60"/>
      <c r="AJ2804" s="51" t="str">
        <f>IF(AI2804&lt;&gt;"",VLOOKUP(AI2804,LISTAS·PAPP!$X$4:$Y$80,2,0),"")</f>
        <v/>
      </c>
      <c r="AK2804" s="58"/>
      <c r="AL2804" s="60"/>
      <c r="AM2804" s="51" t="str">
        <f>IF(ISERROR(VLOOKUP(AL2804,LISTAS·PAPP!$AD$4:$AE$334,2,0))," ",VLOOKUP(AL2804,LISTAS·PAPP!$AD$4:$AE$334,2,0))</f>
        <v xml:space="preserve"> </v>
      </c>
      <c r="AN2804" s="63"/>
      <c r="AO2804" s="64"/>
      <c r="AP2804" s="64"/>
      <c r="AQ2804" s="64"/>
      <c r="AR2804" s="64"/>
      <c r="AS2804" s="64"/>
      <c r="AT2804" s="64"/>
      <c r="AU2804" s="64"/>
      <c r="AV2804" s="64"/>
      <c r="AW2804" s="64"/>
      <c r="AX2804" s="64"/>
      <c r="AY2804" s="64"/>
      <c r="AZ2804" s="64"/>
      <c r="BA2804" s="53" t="str">
        <f t="shared" si="130"/>
        <v/>
      </c>
      <c r="BB2804" s="54" t="str">
        <f t="shared" si="131"/>
        <v/>
      </c>
      <c r="BC2804" s="55" t="str">
        <f t="shared" si="132"/>
        <v xml:space="preserve"> </v>
      </c>
    </row>
    <row r="2805" spans="1:55" x14ac:dyDescent="0.25">
      <c r="A2805" s="58"/>
      <c r="B2805" s="58"/>
      <c r="C2805" s="58"/>
      <c r="D2805" s="58"/>
      <c r="E2805" s="51" t="str">
        <f>IF(C2805&lt;&gt;"",VLOOKUP(MID(C2805,18,5),LISTAS·PAPP!$E$4:$F$76,2,0),"")</f>
        <v/>
      </c>
      <c r="F2805" s="58"/>
      <c r="G2805" s="51" t="str">
        <f>IF(F2805&lt;&gt;"",VLOOKUP(F2805,LISTAS·PAPP!$R$3:$T$221,3,0),"")</f>
        <v/>
      </c>
      <c r="H2805" s="58"/>
      <c r="I2805" s="66"/>
      <c r="J2805" s="66"/>
      <c r="K2805" s="67"/>
      <c r="L2805" s="66"/>
      <c r="M2805" s="60"/>
      <c r="N2805" s="60"/>
      <c r="O2805" s="60"/>
      <c r="P2805" s="60"/>
      <c r="Q2805" s="60"/>
      <c r="R2805" s="60"/>
      <c r="S2805" s="60"/>
      <c r="T2805" s="60"/>
      <c r="U2805" s="60"/>
      <c r="V2805" s="60"/>
      <c r="W2805" s="60"/>
      <c r="X2805" s="60"/>
      <c r="Y2805" s="52" t="str">
        <f>IF(A2805&lt;&gt;"",IF(D2805="DIRECCIÓN_DE_TRANSFERENCIAS","280 0031",VLOOKUP(C2805,LISTAS·PAPP!$C$3:$D$76,2,0)),"")</f>
        <v/>
      </c>
      <c r="Z2805" s="61"/>
      <c r="AA2805" s="62"/>
      <c r="AB2805" s="62"/>
      <c r="AC2805" s="65" t="str">
        <f>IF(D2805&lt;&gt;"",VLOOKUP(D2805,LISTAS·PAPP!$I$3:$M$16,2,0),"")</f>
        <v/>
      </c>
      <c r="AD2805" s="51" t="str">
        <f>IF(D2805&lt;&gt;"",VLOOKUP(D2805,LISTAS·PAPP!$I$3:$M$16,3,0),"")</f>
        <v/>
      </c>
      <c r="AE2805" s="52" t="str">
        <f>IF(D2805&lt;&gt;"",VLOOKUP(D2805,LISTAS·PAPP!$I$3:$M$16,4,0),"")</f>
        <v/>
      </c>
      <c r="AF2805" s="51" t="str">
        <f>IF(D2805&lt;&gt;"",VLOOKUP(D2805,LISTAS·PAPP!$I$3:$M$16,5,0),"")</f>
        <v/>
      </c>
      <c r="AG2805" s="52" t="str">
        <f>IF(AH2805&lt;&gt;"",VLOOKUP(AH2805,LISTAS·PAPP!$O$3:$P$74,2,0),"")</f>
        <v/>
      </c>
      <c r="AH2805" s="58"/>
      <c r="AI2805" s="60"/>
      <c r="AJ2805" s="51" t="str">
        <f>IF(AI2805&lt;&gt;"",VLOOKUP(AI2805,LISTAS·PAPP!$X$4:$Y$80,2,0),"")</f>
        <v/>
      </c>
      <c r="AK2805" s="58"/>
      <c r="AL2805" s="60"/>
      <c r="AM2805" s="51" t="str">
        <f>IF(ISERROR(VLOOKUP(AL2805,LISTAS·PAPP!$AD$4:$AE$334,2,0))," ",VLOOKUP(AL2805,LISTAS·PAPP!$AD$4:$AE$334,2,0))</f>
        <v xml:space="preserve"> </v>
      </c>
      <c r="AN2805" s="63"/>
      <c r="AO2805" s="64"/>
      <c r="AP2805" s="64"/>
      <c r="AQ2805" s="64"/>
      <c r="AR2805" s="64"/>
      <c r="AS2805" s="64"/>
      <c r="AT2805" s="64"/>
      <c r="AU2805" s="64"/>
      <c r="AV2805" s="64"/>
      <c r="AW2805" s="64"/>
      <c r="AX2805" s="64"/>
      <c r="AY2805" s="64"/>
      <c r="AZ2805" s="64"/>
      <c r="BA2805" s="53" t="str">
        <f t="shared" si="130"/>
        <v/>
      </c>
      <c r="BB2805" s="54" t="str">
        <f t="shared" si="131"/>
        <v/>
      </c>
      <c r="BC2805" s="55" t="str">
        <f t="shared" si="132"/>
        <v xml:space="preserve"> </v>
      </c>
    </row>
    <row r="2806" spans="1:55" x14ac:dyDescent="0.25">
      <c r="A2806" s="58"/>
      <c r="B2806" s="58"/>
      <c r="C2806" s="58"/>
      <c r="D2806" s="58"/>
      <c r="E2806" s="51" t="str">
        <f>IF(C2806&lt;&gt;"",VLOOKUP(MID(C2806,18,5),LISTAS·PAPP!$E$4:$F$76,2,0),"")</f>
        <v/>
      </c>
      <c r="F2806" s="58"/>
      <c r="G2806" s="51" t="str">
        <f>IF(F2806&lt;&gt;"",VLOOKUP(F2806,LISTAS·PAPP!$R$3:$T$221,3,0),"")</f>
        <v/>
      </c>
      <c r="H2806" s="58"/>
      <c r="I2806" s="66"/>
      <c r="J2806" s="66"/>
      <c r="K2806" s="67"/>
      <c r="L2806" s="66"/>
      <c r="M2806" s="60"/>
      <c r="N2806" s="60"/>
      <c r="O2806" s="60"/>
      <c r="P2806" s="60"/>
      <c r="Q2806" s="60"/>
      <c r="R2806" s="60"/>
      <c r="S2806" s="60"/>
      <c r="T2806" s="60"/>
      <c r="U2806" s="60"/>
      <c r="V2806" s="60"/>
      <c r="W2806" s="60"/>
      <c r="X2806" s="60"/>
      <c r="Y2806" s="52" t="str">
        <f>IF(A2806&lt;&gt;"",IF(D2806="DIRECCIÓN_DE_TRANSFERENCIAS","280 0031",VLOOKUP(C2806,LISTAS·PAPP!$C$3:$D$76,2,0)),"")</f>
        <v/>
      </c>
      <c r="Z2806" s="61"/>
      <c r="AA2806" s="62"/>
      <c r="AB2806" s="62"/>
      <c r="AC2806" s="65" t="str">
        <f>IF(D2806&lt;&gt;"",VLOOKUP(D2806,LISTAS·PAPP!$I$3:$M$16,2,0),"")</f>
        <v/>
      </c>
      <c r="AD2806" s="51" t="str">
        <f>IF(D2806&lt;&gt;"",VLOOKUP(D2806,LISTAS·PAPP!$I$3:$M$16,3,0),"")</f>
        <v/>
      </c>
      <c r="AE2806" s="52" t="str">
        <f>IF(D2806&lt;&gt;"",VLOOKUP(D2806,LISTAS·PAPP!$I$3:$M$16,4,0),"")</f>
        <v/>
      </c>
      <c r="AF2806" s="51" t="str">
        <f>IF(D2806&lt;&gt;"",VLOOKUP(D2806,LISTAS·PAPP!$I$3:$M$16,5,0),"")</f>
        <v/>
      </c>
      <c r="AG2806" s="52" t="str">
        <f>IF(AH2806&lt;&gt;"",VLOOKUP(AH2806,LISTAS·PAPP!$O$3:$P$74,2,0),"")</f>
        <v/>
      </c>
      <c r="AH2806" s="58"/>
      <c r="AI2806" s="60"/>
      <c r="AJ2806" s="51" t="str">
        <f>IF(AI2806&lt;&gt;"",VLOOKUP(AI2806,LISTAS·PAPP!$X$4:$Y$80,2,0),"")</f>
        <v/>
      </c>
      <c r="AK2806" s="58"/>
      <c r="AL2806" s="60"/>
      <c r="AM2806" s="51" t="str">
        <f>IF(ISERROR(VLOOKUP(AL2806,LISTAS·PAPP!$AD$4:$AE$334,2,0))," ",VLOOKUP(AL2806,LISTAS·PAPP!$AD$4:$AE$334,2,0))</f>
        <v xml:space="preserve"> </v>
      </c>
      <c r="AN2806" s="63"/>
      <c r="AO2806" s="64"/>
      <c r="AP2806" s="64"/>
      <c r="AQ2806" s="64"/>
      <c r="AR2806" s="64"/>
      <c r="AS2806" s="64"/>
      <c r="AT2806" s="64"/>
      <c r="AU2806" s="64"/>
      <c r="AV2806" s="64"/>
      <c r="AW2806" s="64"/>
      <c r="AX2806" s="64"/>
      <c r="AY2806" s="64"/>
      <c r="AZ2806" s="64"/>
      <c r="BA2806" s="53" t="str">
        <f t="shared" si="130"/>
        <v/>
      </c>
      <c r="BB2806" s="54" t="str">
        <f t="shared" si="131"/>
        <v/>
      </c>
      <c r="BC2806" s="55" t="str">
        <f t="shared" si="132"/>
        <v xml:space="preserve"> </v>
      </c>
    </row>
    <row r="2807" spans="1:55" x14ac:dyDescent="0.25">
      <c r="A2807" s="58"/>
      <c r="B2807" s="58"/>
      <c r="C2807" s="58"/>
      <c r="D2807" s="58"/>
      <c r="E2807" s="51" t="str">
        <f>IF(C2807&lt;&gt;"",VLOOKUP(MID(C2807,18,5),LISTAS·PAPP!$E$4:$F$76,2,0),"")</f>
        <v/>
      </c>
      <c r="F2807" s="58"/>
      <c r="G2807" s="51" t="str">
        <f>IF(F2807&lt;&gt;"",VLOOKUP(F2807,LISTAS·PAPP!$R$3:$T$221,3,0),"")</f>
        <v/>
      </c>
      <c r="H2807" s="58"/>
      <c r="I2807" s="66"/>
      <c r="J2807" s="66"/>
      <c r="K2807" s="67"/>
      <c r="L2807" s="66"/>
      <c r="M2807" s="60"/>
      <c r="N2807" s="60"/>
      <c r="O2807" s="60"/>
      <c r="P2807" s="60"/>
      <c r="Q2807" s="60"/>
      <c r="R2807" s="60"/>
      <c r="S2807" s="60"/>
      <c r="T2807" s="60"/>
      <c r="U2807" s="60"/>
      <c r="V2807" s="60"/>
      <c r="W2807" s="60"/>
      <c r="X2807" s="60"/>
      <c r="Y2807" s="52" t="str">
        <f>IF(A2807&lt;&gt;"",IF(D2807="DIRECCIÓN_DE_TRANSFERENCIAS","280 0031",VLOOKUP(C2807,LISTAS·PAPP!$C$3:$D$76,2,0)),"")</f>
        <v/>
      </c>
      <c r="Z2807" s="61"/>
      <c r="AA2807" s="62"/>
      <c r="AB2807" s="62"/>
      <c r="AC2807" s="65" t="str">
        <f>IF(D2807&lt;&gt;"",VLOOKUP(D2807,LISTAS·PAPP!$I$3:$M$16,2,0),"")</f>
        <v/>
      </c>
      <c r="AD2807" s="51" t="str">
        <f>IF(D2807&lt;&gt;"",VLOOKUP(D2807,LISTAS·PAPP!$I$3:$M$16,3,0),"")</f>
        <v/>
      </c>
      <c r="AE2807" s="52" t="str">
        <f>IF(D2807&lt;&gt;"",VLOOKUP(D2807,LISTAS·PAPP!$I$3:$M$16,4,0),"")</f>
        <v/>
      </c>
      <c r="AF2807" s="51" t="str">
        <f>IF(D2807&lt;&gt;"",VLOOKUP(D2807,LISTAS·PAPP!$I$3:$M$16,5,0),"")</f>
        <v/>
      </c>
      <c r="AG2807" s="52" t="str">
        <f>IF(AH2807&lt;&gt;"",VLOOKUP(AH2807,LISTAS·PAPP!$O$3:$P$74,2,0),"")</f>
        <v/>
      </c>
      <c r="AH2807" s="58"/>
      <c r="AI2807" s="60"/>
      <c r="AJ2807" s="51" t="str">
        <f>IF(AI2807&lt;&gt;"",VLOOKUP(AI2807,LISTAS·PAPP!$X$4:$Y$80,2,0),"")</f>
        <v/>
      </c>
      <c r="AK2807" s="58"/>
      <c r="AL2807" s="60"/>
      <c r="AM2807" s="51" t="str">
        <f>IF(ISERROR(VLOOKUP(AL2807,LISTAS·PAPP!$AD$4:$AE$334,2,0))," ",VLOOKUP(AL2807,LISTAS·PAPP!$AD$4:$AE$334,2,0))</f>
        <v xml:space="preserve"> </v>
      </c>
      <c r="AN2807" s="63"/>
      <c r="AO2807" s="64"/>
      <c r="AP2807" s="64"/>
      <c r="AQ2807" s="64"/>
      <c r="AR2807" s="64"/>
      <c r="AS2807" s="64"/>
      <c r="AT2807" s="64"/>
      <c r="AU2807" s="64"/>
      <c r="AV2807" s="64"/>
      <c r="AW2807" s="64"/>
      <c r="AX2807" s="64"/>
      <c r="AY2807" s="64"/>
      <c r="AZ2807" s="64"/>
      <c r="BA2807" s="53" t="str">
        <f t="shared" si="130"/>
        <v/>
      </c>
      <c r="BB2807" s="54" t="str">
        <f t="shared" si="131"/>
        <v/>
      </c>
      <c r="BC2807" s="55" t="str">
        <f t="shared" si="132"/>
        <v xml:space="preserve"> </v>
      </c>
    </row>
    <row r="2808" spans="1:55" x14ac:dyDescent="0.25">
      <c r="A2808" s="58"/>
      <c r="B2808" s="58"/>
      <c r="C2808" s="58"/>
      <c r="D2808" s="58"/>
      <c r="E2808" s="51" t="str">
        <f>IF(C2808&lt;&gt;"",VLOOKUP(MID(C2808,18,5),LISTAS·PAPP!$E$4:$F$76,2,0),"")</f>
        <v/>
      </c>
      <c r="F2808" s="58"/>
      <c r="G2808" s="51" t="str">
        <f>IF(F2808&lt;&gt;"",VLOOKUP(F2808,LISTAS·PAPP!$R$3:$T$221,3,0),"")</f>
        <v/>
      </c>
      <c r="H2808" s="58"/>
      <c r="I2808" s="66"/>
      <c r="J2808" s="66"/>
      <c r="K2808" s="67"/>
      <c r="L2808" s="66"/>
      <c r="M2808" s="60"/>
      <c r="N2808" s="60"/>
      <c r="O2808" s="60"/>
      <c r="P2808" s="60"/>
      <c r="Q2808" s="60"/>
      <c r="R2808" s="60"/>
      <c r="S2808" s="60"/>
      <c r="T2808" s="60"/>
      <c r="U2808" s="60"/>
      <c r="V2808" s="60"/>
      <c r="W2808" s="60"/>
      <c r="X2808" s="60"/>
      <c r="Y2808" s="52" t="str">
        <f>IF(A2808&lt;&gt;"",IF(D2808="DIRECCIÓN_DE_TRANSFERENCIAS","280 0031",VLOOKUP(C2808,LISTAS·PAPP!$C$3:$D$76,2,0)),"")</f>
        <v/>
      </c>
      <c r="Z2808" s="61"/>
      <c r="AA2808" s="62"/>
      <c r="AB2808" s="62"/>
      <c r="AC2808" s="65" t="str">
        <f>IF(D2808&lt;&gt;"",VLOOKUP(D2808,LISTAS·PAPP!$I$3:$M$16,2,0),"")</f>
        <v/>
      </c>
      <c r="AD2808" s="51" t="str">
        <f>IF(D2808&lt;&gt;"",VLOOKUP(D2808,LISTAS·PAPP!$I$3:$M$16,3,0),"")</f>
        <v/>
      </c>
      <c r="AE2808" s="52" t="str">
        <f>IF(D2808&lt;&gt;"",VLOOKUP(D2808,LISTAS·PAPP!$I$3:$M$16,4,0),"")</f>
        <v/>
      </c>
      <c r="AF2808" s="51" t="str">
        <f>IF(D2808&lt;&gt;"",VLOOKUP(D2808,LISTAS·PAPP!$I$3:$M$16,5,0),"")</f>
        <v/>
      </c>
      <c r="AG2808" s="52" t="str">
        <f>IF(AH2808&lt;&gt;"",VLOOKUP(AH2808,LISTAS·PAPP!$O$3:$P$74,2,0),"")</f>
        <v/>
      </c>
      <c r="AH2808" s="58"/>
      <c r="AI2808" s="60"/>
      <c r="AJ2808" s="51" t="str">
        <f>IF(AI2808&lt;&gt;"",VLOOKUP(AI2808,LISTAS·PAPP!$X$4:$Y$80,2,0),"")</f>
        <v/>
      </c>
      <c r="AK2808" s="58"/>
      <c r="AL2808" s="60"/>
      <c r="AM2808" s="51" t="str">
        <f>IF(ISERROR(VLOOKUP(AL2808,LISTAS·PAPP!$AD$4:$AE$334,2,0))," ",VLOOKUP(AL2808,LISTAS·PAPP!$AD$4:$AE$334,2,0))</f>
        <v xml:space="preserve"> </v>
      </c>
      <c r="AN2808" s="63"/>
      <c r="AO2808" s="64"/>
      <c r="AP2808" s="64"/>
      <c r="AQ2808" s="64"/>
      <c r="AR2808" s="64"/>
      <c r="AS2808" s="64"/>
      <c r="AT2808" s="64"/>
      <c r="AU2808" s="64"/>
      <c r="AV2808" s="64"/>
      <c r="AW2808" s="64"/>
      <c r="AX2808" s="64"/>
      <c r="AY2808" s="64"/>
      <c r="AZ2808" s="64"/>
      <c r="BA2808" s="53" t="str">
        <f t="shared" si="130"/>
        <v/>
      </c>
      <c r="BB2808" s="54" t="str">
        <f t="shared" si="131"/>
        <v/>
      </c>
      <c r="BC2808" s="55" t="str">
        <f t="shared" si="132"/>
        <v xml:space="preserve"> </v>
      </c>
    </row>
    <row r="2809" spans="1:55" x14ac:dyDescent="0.25">
      <c r="A2809" s="58"/>
      <c r="B2809" s="58"/>
      <c r="C2809" s="58"/>
      <c r="D2809" s="58"/>
      <c r="E2809" s="51" t="str">
        <f>IF(C2809&lt;&gt;"",VLOOKUP(MID(C2809,18,5),LISTAS·PAPP!$E$4:$F$76,2,0),"")</f>
        <v/>
      </c>
      <c r="F2809" s="58"/>
      <c r="G2809" s="51" t="str">
        <f>IF(F2809&lt;&gt;"",VLOOKUP(F2809,LISTAS·PAPP!$R$3:$T$221,3,0),"")</f>
        <v/>
      </c>
      <c r="H2809" s="58"/>
      <c r="I2809" s="66"/>
      <c r="J2809" s="66"/>
      <c r="K2809" s="67"/>
      <c r="L2809" s="66"/>
      <c r="M2809" s="60"/>
      <c r="N2809" s="60"/>
      <c r="O2809" s="60"/>
      <c r="P2809" s="60"/>
      <c r="Q2809" s="60"/>
      <c r="R2809" s="60"/>
      <c r="S2809" s="60"/>
      <c r="T2809" s="60"/>
      <c r="U2809" s="60"/>
      <c r="V2809" s="60"/>
      <c r="W2809" s="60"/>
      <c r="X2809" s="60"/>
      <c r="Y2809" s="52" t="str">
        <f>IF(A2809&lt;&gt;"",IF(D2809="DIRECCIÓN_DE_TRANSFERENCIAS","280 0031",VLOOKUP(C2809,LISTAS·PAPP!$C$3:$D$76,2,0)),"")</f>
        <v/>
      </c>
      <c r="Z2809" s="61"/>
      <c r="AA2809" s="62"/>
      <c r="AB2809" s="62"/>
      <c r="AC2809" s="65" t="str">
        <f>IF(D2809&lt;&gt;"",VLOOKUP(D2809,LISTAS·PAPP!$I$3:$M$16,2,0),"")</f>
        <v/>
      </c>
      <c r="AD2809" s="51" t="str">
        <f>IF(D2809&lt;&gt;"",VLOOKUP(D2809,LISTAS·PAPP!$I$3:$M$16,3,0),"")</f>
        <v/>
      </c>
      <c r="AE2809" s="52" t="str">
        <f>IF(D2809&lt;&gt;"",VLOOKUP(D2809,LISTAS·PAPP!$I$3:$M$16,4,0),"")</f>
        <v/>
      </c>
      <c r="AF2809" s="51" t="str">
        <f>IF(D2809&lt;&gt;"",VLOOKUP(D2809,LISTAS·PAPP!$I$3:$M$16,5,0),"")</f>
        <v/>
      </c>
      <c r="AG2809" s="52" t="str">
        <f>IF(AH2809&lt;&gt;"",VLOOKUP(AH2809,LISTAS·PAPP!$O$3:$P$74,2,0),"")</f>
        <v/>
      </c>
      <c r="AH2809" s="58"/>
      <c r="AI2809" s="60"/>
      <c r="AJ2809" s="51" t="str">
        <f>IF(AI2809&lt;&gt;"",VLOOKUP(AI2809,LISTAS·PAPP!$X$4:$Y$80,2,0),"")</f>
        <v/>
      </c>
      <c r="AK2809" s="58"/>
      <c r="AL2809" s="60"/>
      <c r="AM2809" s="51" t="str">
        <f>IF(ISERROR(VLOOKUP(AL2809,LISTAS·PAPP!$AD$4:$AE$334,2,0))," ",VLOOKUP(AL2809,LISTAS·PAPP!$AD$4:$AE$334,2,0))</f>
        <v xml:space="preserve"> </v>
      </c>
      <c r="AN2809" s="63"/>
      <c r="AO2809" s="64"/>
      <c r="AP2809" s="64"/>
      <c r="AQ2809" s="64"/>
      <c r="AR2809" s="64"/>
      <c r="AS2809" s="64"/>
      <c r="AT2809" s="64"/>
      <c r="AU2809" s="64"/>
      <c r="AV2809" s="64"/>
      <c r="AW2809" s="64"/>
      <c r="AX2809" s="64"/>
      <c r="AY2809" s="64"/>
      <c r="AZ2809" s="64"/>
      <c r="BA2809" s="53" t="str">
        <f t="shared" si="130"/>
        <v/>
      </c>
      <c r="BB2809" s="54" t="str">
        <f t="shared" si="131"/>
        <v/>
      </c>
      <c r="BC2809" s="55" t="str">
        <f t="shared" si="132"/>
        <v xml:space="preserve"> </v>
      </c>
    </row>
    <row r="2810" spans="1:55" x14ac:dyDescent="0.25">
      <c r="A2810" s="58"/>
      <c r="B2810" s="58"/>
      <c r="C2810" s="58"/>
      <c r="D2810" s="58"/>
      <c r="E2810" s="51" t="str">
        <f>IF(C2810&lt;&gt;"",VLOOKUP(MID(C2810,18,5),LISTAS·PAPP!$E$4:$F$76,2,0),"")</f>
        <v/>
      </c>
      <c r="F2810" s="58"/>
      <c r="G2810" s="51" t="str">
        <f>IF(F2810&lt;&gt;"",VLOOKUP(F2810,LISTAS·PAPP!$R$3:$T$221,3,0),"")</f>
        <v/>
      </c>
      <c r="H2810" s="58"/>
      <c r="I2810" s="66"/>
      <c r="J2810" s="66"/>
      <c r="K2810" s="67"/>
      <c r="L2810" s="66"/>
      <c r="M2810" s="60"/>
      <c r="N2810" s="60"/>
      <c r="O2810" s="60"/>
      <c r="P2810" s="60"/>
      <c r="Q2810" s="60"/>
      <c r="R2810" s="60"/>
      <c r="S2810" s="60"/>
      <c r="T2810" s="60"/>
      <c r="U2810" s="60"/>
      <c r="V2810" s="60"/>
      <c r="W2810" s="60"/>
      <c r="X2810" s="60"/>
      <c r="Y2810" s="52" t="str">
        <f>IF(A2810&lt;&gt;"",IF(D2810="DIRECCIÓN_DE_TRANSFERENCIAS","280 0031",VLOOKUP(C2810,LISTAS·PAPP!$C$3:$D$76,2,0)),"")</f>
        <v/>
      </c>
      <c r="Z2810" s="61"/>
      <c r="AA2810" s="62"/>
      <c r="AB2810" s="62"/>
      <c r="AC2810" s="65" t="str">
        <f>IF(D2810&lt;&gt;"",VLOOKUP(D2810,LISTAS·PAPP!$I$3:$M$16,2,0),"")</f>
        <v/>
      </c>
      <c r="AD2810" s="51" t="str">
        <f>IF(D2810&lt;&gt;"",VLOOKUP(D2810,LISTAS·PAPP!$I$3:$M$16,3,0),"")</f>
        <v/>
      </c>
      <c r="AE2810" s="52" t="str">
        <f>IF(D2810&lt;&gt;"",VLOOKUP(D2810,LISTAS·PAPP!$I$3:$M$16,4,0),"")</f>
        <v/>
      </c>
      <c r="AF2810" s="51" t="str">
        <f>IF(D2810&lt;&gt;"",VLOOKUP(D2810,LISTAS·PAPP!$I$3:$M$16,5,0),"")</f>
        <v/>
      </c>
      <c r="AG2810" s="52" t="str">
        <f>IF(AH2810&lt;&gt;"",VLOOKUP(AH2810,LISTAS·PAPP!$O$3:$P$74,2,0),"")</f>
        <v/>
      </c>
      <c r="AH2810" s="58"/>
      <c r="AI2810" s="60"/>
      <c r="AJ2810" s="51" t="str">
        <f>IF(AI2810&lt;&gt;"",VLOOKUP(AI2810,LISTAS·PAPP!$X$4:$Y$80,2,0),"")</f>
        <v/>
      </c>
      <c r="AK2810" s="58"/>
      <c r="AL2810" s="60"/>
      <c r="AM2810" s="51" t="str">
        <f>IF(ISERROR(VLOOKUP(AL2810,LISTAS·PAPP!$AD$4:$AE$334,2,0))," ",VLOOKUP(AL2810,LISTAS·PAPP!$AD$4:$AE$334,2,0))</f>
        <v xml:space="preserve"> </v>
      </c>
      <c r="AN2810" s="63"/>
      <c r="AO2810" s="64"/>
      <c r="AP2810" s="64"/>
      <c r="AQ2810" s="64"/>
      <c r="AR2810" s="64"/>
      <c r="AS2810" s="64"/>
      <c r="AT2810" s="64"/>
      <c r="AU2810" s="64"/>
      <c r="AV2810" s="64"/>
      <c r="AW2810" s="64"/>
      <c r="AX2810" s="64"/>
      <c r="AY2810" s="64"/>
      <c r="AZ2810" s="64"/>
      <c r="BA2810" s="53" t="str">
        <f t="shared" si="130"/>
        <v/>
      </c>
      <c r="BB2810" s="54" t="str">
        <f t="shared" si="131"/>
        <v/>
      </c>
      <c r="BC2810" s="55" t="str">
        <f t="shared" si="132"/>
        <v xml:space="preserve"> </v>
      </c>
    </row>
    <row r="2811" spans="1:55" x14ac:dyDescent="0.25">
      <c r="A2811" s="58"/>
      <c r="B2811" s="58"/>
      <c r="C2811" s="58"/>
      <c r="D2811" s="58"/>
      <c r="E2811" s="51" t="str">
        <f>IF(C2811&lt;&gt;"",VLOOKUP(MID(C2811,18,5),LISTAS·PAPP!$E$4:$F$76,2,0),"")</f>
        <v/>
      </c>
      <c r="F2811" s="58"/>
      <c r="G2811" s="51" t="str">
        <f>IF(F2811&lt;&gt;"",VLOOKUP(F2811,LISTAS·PAPP!$R$3:$T$221,3,0),"")</f>
        <v/>
      </c>
      <c r="H2811" s="58"/>
      <c r="I2811" s="66"/>
      <c r="J2811" s="66"/>
      <c r="K2811" s="67"/>
      <c r="L2811" s="66"/>
      <c r="M2811" s="60"/>
      <c r="N2811" s="60"/>
      <c r="O2811" s="60"/>
      <c r="P2811" s="60"/>
      <c r="Q2811" s="60"/>
      <c r="R2811" s="60"/>
      <c r="S2811" s="60"/>
      <c r="T2811" s="60"/>
      <c r="U2811" s="60"/>
      <c r="V2811" s="60"/>
      <c r="W2811" s="60"/>
      <c r="X2811" s="60"/>
      <c r="Y2811" s="52" t="str">
        <f>IF(A2811&lt;&gt;"",IF(D2811="DIRECCIÓN_DE_TRANSFERENCIAS","280 0031",VLOOKUP(C2811,LISTAS·PAPP!$C$3:$D$76,2,0)),"")</f>
        <v/>
      </c>
      <c r="Z2811" s="61"/>
      <c r="AA2811" s="62"/>
      <c r="AB2811" s="62"/>
      <c r="AC2811" s="65" t="str">
        <f>IF(D2811&lt;&gt;"",VLOOKUP(D2811,LISTAS·PAPP!$I$3:$M$16,2,0),"")</f>
        <v/>
      </c>
      <c r="AD2811" s="51" t="str">
        <f>IF(D2811&lt;&gt;"",VLOOKUP(D2811,LISTAS·PAPP!$I$3:$M$16,3,0),"")</f>
        <v/>
      </c>
      <c r="AE2811" s="52" t="str">
        <f>IF(D2811&lt;&gt;"",VLOOKUP(D2811,LISTAS·PAPP!$I$3:$M$16,4,0),"")</f>
        <v/>
      </c>
      <c r="AF2811" s="51" t="str">
        <f>IF(D2811&lt;&gt;"",VLOOKUP(D2811,LISTAS·PAPP!$I$3:$M$16,5,0),"")</f>
        <v/>
      </c>
      <c r="AG2811" s="52" t="str">
        <f>IF(AH2811&lt;&gt;"",VLOOKUP(AH2811,LISTAS·PAPP!$O$3:$P$74,2,0),"")</f>
        <v/>
      </c>
      <c r="AH2811" s="58"/>
      <c r="AI2811" s="60"/>
      <c r="AJ2811" s="51" t="str">
        <f>IF(AI2811&lt;&gt;"",VLOOKUP(AI2811,LISTAS·PAPP!$X$4:$Y$80,2,0),"")</f>
        <v/>
      </c>
      <c r="AK2811" s="58"/>
      <c r="AL2811" s="60"/>
      <c r="AM2811" s="51" t="str">
        <f>IF(ISERROR(VLOOKUP(AL2811,LISTAS·PAPP!$AD$4:$AE$334,2,0))," ",VLOOKUP(AL2811,LISTAS·PAPP!$AD$4:$AE$334,2,0))</f>
        <v xml:space="preserve"> </v>
      </c>
      <c r="AN2811" s="63"/>
      <c r="AO2811" s="64"/>
      <c r="AP2811" s="64"/>
      <c r="AQ2811" s="64"/>
      <c r="AR2811" s="64"/>
      <c r="AS2811" s="64"/>
      <c r="AT2811" s="64"/>
      <c r="AU2811" s="64"/>
      <c r="AV2811" s="64"/>
      <c r="AW2811" s="64"/>
      <c r="AX2811" s="64"/>
      <c r="AY2811" s="64"/>
      <c r="AZ2811" s="64"/>
      <c r="BA2811" s="53" t="str">
        <f t="shared" si="130"/>
        <v/>
      </c>
      <c r="BB2811" s="54" t="str">
        <f t="shared" si="131"/>
        <v/>
      </c>
      <c r="BC2811" s="55" t="str">
        <f t="shared" si="132"/>
        <v xml:space="preserve"> </v>
      </c>
    </row>
    <row r="2812" spans="1:55" x14ac:dyDescent="0.25">
      <c r="A2812" s="58"/>
      <c r="B2812" s="58"/>
      <c r="C2812" s="58"/>
      <c r="D2812" s="58"/>
      <c r="E2812" s="51" t="str">
        <f>IF(C2812&lt;&gt;"",VLOOKUP(MID(C2812,18,5),LISTAS·PAPP!$E$4:$F$76,2,0),"")</f>
        <v/>
      </c>
      <c r="F2812" s="58"/>
      <c r="G2812" s="51" t="str">
        <f>IF(F2812&lt;&gt;"",VLOOKUP(F2812,LISTAS·PAPP!$R$3:$T$221,3,0),"")</f>
        <v/>
      </c>
      <c r="H2812" s="58"/>
      <c r="I2812" s="66"/>
      <c r="J2812" s="66"/>
      <c r="K2812" s="67"/>
      <c r="L2812" s="66"/>
      <c r="M2812" s="60"/>
      <c r="N2812" s="60"/>
      <c r="O2812" s="60"/>
      <c r="P2812" s="60"/>
      <c r="Q2812" s="60"/>
      <c r="R2812" s="60"/>
      <c r="S2812" s="60"/>
      <c r="T2812" s="60"/>
      <c r="U2812" s="60"/>
      <c r="V2812" s="60"/>
      <c r="W2812" s="60"/>
      <c r="X2812" s="60"/>
      <c r="Y2812" s="52" t="str">
        <f>IF(A2812&lt;&gt;"",IF(D2812="DIRECCIÓN_DE_TRANSFERENCIAS","280 0031",VLOOKUP(C2812,LISTAS·PAPP!$C$3:$D$76,2,0)),"")</f>
        <v/>
      </c>
      <c r="Z2812" s="61"/>
      <c r="AA2812" s="62"/>
      <c r="AB2812" s="62"/>
      <c r="AC2812" s="65" t="str">
        <f>IF(D2812&lt;&gt;"",VLOOKUP(D2812,LISTAS·PAPP!$I$3:$M$16,2,0),"")</f>
        <v/>
      </c>
      <c r="AD2812" s="51" t="str">
        <f>IF(D2812&lt;&gt;"",VLOOKUP(D2812,LISTAS·PAPP!$I$3:$M$16,3,0),"")</f>
        <v/>
      </c>
      <c r="AE2812" s="52" t="str">
        <f>IF(D2812&lt;&gt;"",VLOOKUP(D2812,LISTAS·PAPP!$I$3:$M$16,4,0),"")</f>
        <v/>
      </c>
      <c r="AF2812" s="51" t="str">
        <f>IF(D2812&lt;&gt;"",VLOOKUP(D2812,LISTAS·PAPP!$I$3:$M$16,5,0),"")</f>
        <v/>
      </c>
      <c r="AG2812" s="52" t="str">
        <f>IF(AH2812&lt;&gt;"",VLOOKUP(AH2812,LISTAS·PAPP!$O$3:$P$74,2,0),"")</f>
        <v/>
      </c>
      <c r="AH2812" s="58"/>
      <c r="AI2812" s="60"/>
      <c r="AJ2812" s="51" t="str">
        <f>IF(AI2812&lt;&gt;"",VLOOKUP(AI2812,LISTAS·PAPP!$X$4:$Y$80,2,0),"")</f>
        <v/>
      </c>
      <c r="AK2812" s="58"/>
      <c r="AL2812" s="60"/>
      <c r="AM2812" s="51" t="str">
        <f>IF(ISERROR(VLOOKUP(AL2812,LISTAS·PAPP!$AD$4:$AE$334,2,0))," ",VLOOKUP(AL2812,LISTAS·PAPP!$AD$4:$AE$334,2,0))</f>
        <v xml:space="preserve"> </v>
      </c>
      <c r="AN2812" s="63"/>
      <c r="AO2812" s="64"/>
      <c r="AP2812" s="64"/>
      <c r="AQ2812" s="64"/>
      <c r="AR2812" s="64"/>
      <c r="AS2812" s="64"/>
      <c r="AT2812" s="64"/>
      <c r="AU2812" s="64"/>
      <c r="AV2812" s="64"/>
      <c r="AW2812" s="64"/>
      <c r="AX2812" s="64"/>
      <c r="AY2812" s="64"/>
      <c r="AZ2812" s="64"/>
      <c r="BA2812" s="53" t="str">
        <f t="shared" si="130"/>
        <v/>
      </c>
      <c r="BB2812" s="54" t="str">
        <f t="shared" si="131"/>
        <v/>
      </c>
      <c r="BC2812" s="55" t="str">
        <f t="shared" si="132"/>
        <v xml:space="preserve"> </v>
      </c>
    </row>
    <row r="2813" spans="1:55" x14ac:dyDescent="0.25">
      <c r="A2813" s="58"/>
      <c r="B2813" s="58"/>
      <c r="C2813" s="58"/>
      <c r="D2813" s="58"/>
      <c r="E2813" s="51" t="str">
        <f>IF(C2813&lt;&gt;"",VLOOKUP(MID(C2813,18,5),LISTAS·PAPP!$E$4:$F$76,2,0),"")</f>
        <v/>
      </c>
      <c r="F2813" s="58"/>
      <c r="G2813" s="51" t="str">
        <f>IF(F2813&lt;&gt;"",VLOOKUP(F2813,LISTAS·PAPP!$R$3:$T$221,3,0),"")</f>
        <v/>
      </c>
      <c r="H2813" s="58"/>
      <c r="I2813" s="66"/>
      <c r="J2813" s="66"/>
      <c r="K2813" s="67"/>
      <c r="L2813" s="66"/>
      <c r="M2813" s="60"/>
      <c r="N2813" s="60"/>
      <c r="O2813" s="60"/>
      <c r="P2813" s="60"/>
      <c r="Q2813" s="60"/>
      <c r="R2813" s="60"/>
      <c r="S2813" s="60"/>
      <c r="T2813" s="60"/>
      <c r="U2813" s="60"/>
      <c r="V2813" s="60"/>
      <c r="W2813" s="60"/>
      <c r="X2813" s="60"/>
      <c r="Y2813" s="52" t="str">
        <f>IF(A2813&lt;&gt;"",IF(D2813="DIRECCIÓN_DE_TRANSFERENCIAS","280 0031",VLOOKUP(C2813,LISTAS·PAPP!$C$3:$D$76,2,0)),"")</f>
        <v/>
      </c>
      <c r="Z2813" s="61"/>
      <c r="AA2813" s="62"/>
      <c r="AB2813" s="62"/>
      <c r="AC2813" s="65" t="str">
        <f>IF(D2813&lt;&gt;"",VLOOKUP(D2813,LISTAS·PAPP!$I$3:$M$16,2,0),"")</f>
        <v/>
      </c>
      <c r="AD2813" s="51" t="str">
        <f>IF(D2813&lt;&gt;"",VLOOKUP(D2813,LISTAS·PAPP!$I$3:$M$16,3,0),"")</f>
        <v/>
      </c>
      <c r="AE2813" s="52" t="str">
        <f>IF(D2813&lt;&gt;"",VLOOKUP(D2813,LISTAS·PAPP!$I$3:$M$16,4,0),"")</f>
        <v/>
      </c>
      <c r="AF2813" s="51" t="str">
        <f>IF(D2813&lt;&gt;"",VLOOKUP(D2813,LISTAS·PAPP!$I$3:$M$16,5,0),"")</f>
        <v/>
      </c>
      <c r="AG2813" s="52" t="str">
        <f>IF(AH2813&lt;&gt;"",VLOOKUP(AH2813,LISTAS·PAPP!$O$3:$P$74,2,0),"")</f>
        <v/>
      </c>
      <c r="AH2813" s="58"/>
      <c r="AI2813" s="60"/>
      <c r="AJ2813" s="51" t="str">
        <f>IF(AI2813&lt;&gt;"",VLOOKUP(AI2813,LISTAS·PAPP!$X$4:$Y$80,2,0),"")</f>
        <v/>
      </c>
      <c r="AK2813" s="58"/>
      <c r="AL2813" s="60"/>
      <c r="AM2813" s="51" t="str">
        <f>IF(ISERROR(VLOOKUP(AL2813,LISTAS·PAPP!$AD$4:$AE$334,2,0))," ",VLOOKUP(AL2813,LISTAS·PAPP!$AD$4:$AE$334,2,0))</f>
        <v xml:space="preserve"> </v>
      </c>
      <c r="AN2813" s="63"/>
      <c r="AO2813" s="64"/>
      <c r="AP2813" s="64"/>
      <c r="AQ2813" s="64"/>
      <c r="AR2813" s="64"/>
      <c r="AS2813" s="64"/>
      <c r="AT2813" s="64"/>
      <c r="AU2813" s="64"/>
      <c r="AV2813" s="64"/>
      <c r="AW2813" s="64"/>
      <c r="AX2813" s="64"/>
      <c r="AY2813" s="64"/>
      <c r="AZ2813" s="64"/>
      <c r="BA2813" s="53" t="str">
        <f t="shared" si="130"/>
        <v/>
      </c>
      <c r="BB2813" s="54" t="str">
        <f t="shared" si="131"/>
        <v/>
      </c>
      <c r="BC2813" s="55" t="str">
        <f t="shared" si="132"/>
        <v xml:space="preserve"> </v>
      </c>
    </row>
    <row r="2814" spans="1:55" x14ac:dyDescent="0.25">
      <c r="A2814" s="58"/>
      <c r="B2814" s="58"/>
      <c r="C2814" s="58"/>
      <c r="D2814" s="58"/>
      <c r="E2814" s="51" t="str">
        <f>IF(C2814&lt;&gt;"",VLOOKUP(MID(C2814,18,5),LISTAS·PAPP!$E$4:$F$76,2,0),"")</f>
        <v/>
      </c>
      <c r="F2814" s="58"/>
      <c r="G2814" s="51" t="str">
        <f>IF(F2814&lt;&gt;"",VLOOKUP(F2814,LISTAS·PAPP!$R$3:$T$221,3,0),"")</f>
        <v/>
      </c>
      <c r="H2814" s="58"/>
      <c r="I2814" s="66"/>
      <c r="J2814" s="66"/>
      <c r="K2814" s="67"/>
      <c r="L2814" s="66"/>
      <c r="M2814" s="60"/>
      <c r="N2814" s="60"/>
      <c r="O2814" s="60"/>
      <c r="P2814" s="60"/>
      <c r="Q2814" s="60"/>
      <c r="R2814" s="60"/>
      <c r="S2814" s="60"/>
      <c r="T2814" s="60"/>
      <c r="U2814" s="60"/>
      <c r="V2814" s="60"/>
      <c r="W2814" s="60"/>
      <c r="X2814" s="60"/>
      <c r="Y2814" s="52" t="str">
        <f>IF(A2814&lt;&gt;"",IF(D2814="DIRECCIÓN_DE_TRANSFERENCIAS","280 0031",VLOOKUP(C2814,LISTAS·PAPP!$C$3:$D$76,2,0)),"")</f>
        <v/>
      </c>
      <c r="Z2814" s="61"/>
      <c r="AA2814" s="62"/>
      <c r="AB2814" s="62"/>
      <c r="AC2814" s="65" t="str">
        <f>IF(D2814&lt;&gt;"",VLOOKUP(D2814,LISTAS·PAPP!$I$3:$M$16,2,0),"")</f>
        <v/>
      </c>
      <c r="AD2814" s="51" t="str">
        <f>IF(D2814&lt;&gt;"",VLOOKUP(D2814,LISTAS·PAPP!$I$3:$M$16,3,0),"")</f>
        <v/>
      </c>
      <c r="AE2814" s="52" t="str">
        <f>IF(D2814&lt;&gt;"",VLOOKUP(D2814,LISTAS·PAPP!$I$3:$M$16,4,0),"")</f>
        <v/>
      </c>
      <c r="AF2814" s="51" t="str">
        <f>IF(D2814&lt;&gt;"",VLOOKUP(D2814,LISTAS·PAPP!$I$3:$M$16,5,0),"")</f>
        <v/>
      </c>
      <c r="AG2814" s="52" t="str">
        <f>IF(AH2814&lt;&gt;"",VLOOKUP(AH2814,LISTAS·PAPP!$O$3:$P$74,2,0),"")</f>
        <v/>
      </c>
      <c r="AH2814" s="58"/>
      <c r="AI2814" s="60"/>
      <c r="AJ2814" s="51" t="str">
        <f>IF(AI2814&lt;&gt;"",VLOOKUP(AI2814,LISTAS·PAPP!$X$4:$Y$80,2,0),"")</f>
        <v/>
      </c>
      <c r="AK2814" s="58"/>
      <c r="AL2814" s="60"/>
      <c r="AM2814" s="51" t="str">
        <f>IF(ISERROR(VLOOKUP(AL2814,LISTAS·PAPP!$AD$4:$AE$334,2,0))," ",VLOOKUP(AL2814,LISTAS·PAPP!$AD$4:$AE$334,2,0))</f>
        <v xml:space="preserve"> </v>
      </c>
      <c r="AN2814" s="63"/>
      <c r="AO2814" s="64"/>
      <c r="AP2814" s="64"/>
      <c r="AQ2814" s="64"/>
      <c r="AR2814" s="64"/>
      <c r="AS2814" s="64"/>
      <c r="AT2814" s="64"/>
      <c r="AU2814" s="64"/>
      <c r="AV2814" s="64"/>
      <c r="AW2814" s="64"/>
      <c r="AX2814" s="64"/>
      <c r="AY2814" s="64"/>
      <c r="AZ2814" s="64"/>
      <c r="BA2814" s="53" t="str">
        <f t="shared" si="130"/>
        <v/>
      </c>
      <c r="BB2814" s="54" t="str">
        <f t="shared" si="131"/>
        <v/>
      </c>
      <c r="BC2814" s="55" t="str">
        <f t="shared" si="132"/>
        <v xml:space="preserve"> </v>
      </c>
    </row>
    <row r="2815" spans="1:55" x14ac:dyDescent="0.25">
      <c r="A2815" s="58"/>
      <c r="B2815" s="58"/>
      <c r="C2815" s="58"/>
      <c r="D2815" s="58"/>
      <c r="E2815" s="51" t="str">
        <f>IF(C2815&lt;&gt;"",VLOOKUP(MID(C2815,18,5),LISTAS·PAPP!$E$4:$F$76,2,0),"")</f>
        <v/>
      </c>
      <c r="F2815" s="58"/>
      <c r="G2815" s="51" t="str">
        <f>IF(F2815&lt;&gt;"",VLOOKUP(F2815,LISTAS·PAPP!$R$3:$T$221,3,0),"")</f>
        <v/>
      </c>
      <c r="H2815" s="58"/>
      <c r="I2815" s="66"/>
      <c r="J2815" s="66"/>
      <c r="K2815" s="67"/>
      <c r="L2815" s="66"/>
      <c r="M2815" s="60"/>
      <c r="N2815" s="60"/>
      <c r="O2815" s="60"/>
      <c r="P2815" s="60"/>
      <c r="Q2815" s="60"/>
      <c r="R2815" s="60"/>
      <c r="S2815" s="60"/>
      <c r="T2815" s="60"/>
      <c r="U2815" s="60"/>
      <c r="V2815" s="60"/>
      <c r="W2815" s="60"/>
      <c r="X2815" s="60"/>
      <c r="Y2815" s="52" t="str">
        <f>IF(A2815&lt;&gt;"",IF(D2815="DIRECCIÓN_DE_TRANSFERENCIAS","280 0031",VLOOKUP(C2815,LISTAS·PAPP!$C$3:$D$76,2,0)),"")</f>
        <v/>
      </c>
      <c r="Z2815" s="61"/>
      <c r="AA2815" s="62"/>
      <c r="AB2815" s="62"/>
      <c r="AC2815" s="65" t="str">
        <f>IF(D2815&lt;&gt;"",VLOOKUP(D2815,LISTAS·PAPP!$I$3:$M$16,2,0),"")</f>
        <v/>
      </c>
      <c r="AD2815" s="51" t="str">
        <f>IF(D2815&lt;&gt;"",VLOOKUP(D2815,LISTAS·PAPP!$I$3:$M$16,3,0),"")</f>
        <v/>
      </c>
      <c r="AE2815" s="52" t="str">
        <f>IF(D2815&lt;&gt;"",VLOOKUP(D2815,LISTAS·PAPP!$I$3:$M$16,4,0),"")</f>
        <v/>
      </c>
      <c r="AF2815" s="51" t="str">
        <f>IF(D2815&lt;&gt;"",VLOOKUP(D2815,LISTAS·PAPP!$I$3:$M$16,5,0),"")</f>
        <v/>
      </c>
      <c r="AG2815" s="52" t="str">
        <f>IF(AH2815&lt;&gt;"",VLOOKUP(AH2815,LISTAS·PAPP!$O$3:$P$74,2,0),"")</f>
        <v/>
      </c>
      <c r="AH2815" s="58"/>
      <c r="AI2815" s="60"/>
      <c r="AJ2815" s="51" t="str">
        <f>IF(AI2815&lt;&gt;"",VLOOKUP(AI2815,LISTAS·PAPP!$X$4:$Y$80,2,0),"")</f>
        <v/>
      </c>
      <c r="AK2815" s="58"/>
      <c r="AL2815" s="60"/>
      <c r="AM2815" s="51" t="str">
        <f>IF(ISERROR(VLOOKUP(AL2815,LISTAS·PAPP!$AD$4:$AE$334,2,0))," ",VLOOKUP(AL2815,LISTAS·PAPP!$AD$4:$AE$334,2,0))</f>
        <v xml:space="preserve"> </v>
      </c>
      <c r="AN2815" s="63"/>
      <c r="AO2815" s="64"/>
      <c r="AP2815" s="64"/>
      <c r="AQ2815" s="64"/>
      <c r="AR2815" s="64"/>
      <c r="AS2815" s="64"/>
      <c r="AT2815" s="64"/>
      <c r="AU2815" s="64"/>
      <c r="AV2815" s="64"/>
      <c r="AW2815" s="64"/>
      <c r="AX2815" s="64"/>
      <c r="AY2815" s="64"/>
      <c r="AZ2815" s="64"/>
      <c r="BA2815" s="53" t="str">
        <f t="shared" si="130"/>
        <v/>
      </c>
      <c r="BB2815" s="54" t="str">
        <f t="shared" si="131"/>
        <v/>
      </c>
      <c r="BC2815" s="55" t="str">
        <f t="shared" si="132"/>
        <v xml:space="preserve"> </v>
      </c>
    </row>
    <row r="2816" spans="1:55" x14ac:dyDescent="0.25">
      <c r="A2816" s="58"/>
      <c r="B2816" s="58"/>
      <c r="C2816" s="58"/>
      <c r="D2816" s="58"/>
      <c r="E2816" s="51" t="str">
        <f>IF(C2816&lt;&gt;"",VLOOKUP(MID(C2816,18,5),LISTAS·PAPP!$E$4:$F$76,2,0),"")</f>
        <v/>
      </c>
      <c r="F2816" s="58"/>
      <c r="G2816" s="51" t="str">
        <f>IF(F2816&lt;&gt;"",VLOOKUP(F2816,LISTAS·PAPP!$R$3:$T$221,3,0),"")</f>
        <v/>
      </c>
      <c r="H2816" s="58"/>
      <c r="I2816" s="66"/>
      <c r="J2816" s="66"/>
      <c r="K2816" s="67"/>
      <c r="L2816" s="66"/>
      <c r="M2816" s="60"/>
      <c r="N2816" s="60"/>
      <c r="O2816" s="60"/>
      <c r="P2816" s="60"/>
      <c r="Q2816" s="60"/>
      <c r="R2816" s="60"/>
      <c r="S2816" s="60"/>
      <c r="T2816" s="60"/>
      <c r="U2816" s="60"/>
      <c r="V2816" s="60"/>
      <c r="W2816" s="60"/>
      <c r="X2816" s="60"/>
      <c r="Y2816" s="52" t="str">
        <f>IF(A2816&lt;&gt;"",IF(D2816="DIRECCIÓN_DE_TRANSFERENCIAS","280 0031",VLOOKUP(C2816,LISTAS·PAPP!$C$3:$D$76,2,0)),"")</f>
        <v/>
      </c>
      <c r="Z2816" s="61"/>
      <c r="AA2816" s="62"/>
      <c r="AB2816" s="62"/>
      <c r="AC2816" s="65" t="str">
        <f>IF(D2816&lt;&gt;"",VLOOKUP(D2816,LISTAS·PAPP!$I$3:$M$16,2,0),"")</f>
        <v/>
      </c>
      <c r="AD2816" s="51" t="str">
        <f>IF(D2816&lt;&gt;"",VLOOKUP(D2816,LISTAS·PAPP!$I$3:$M$16,3,0),"")</f>
        <v/>
      </c>
      <c r="AE2816" s="52" t="str">
        <f>IF(D2816&lt;&gt;"",VLOOKUP(D2816,LISTAS·PAPP!$I$3:$M$16,4,0),"")</f>
        <v/>
      </c>
      <c r="AF2816" s="51" t="str">
        <f>IF(D2816&lt;&gt;"",VLOOKUP(D2816,LISTAS·PAPP!$I$3:$M$16,5,0),"")</f>
        <v/>
      </c>
      <c r="AG2816" s="52" t="str">
        <f>IF(AH2816&lt;&gt;"",VLOOKUP(AH2816,LISTAS·PAPP!$O$3:$P$74,2,0),"")</f>
        <v/>
      </c>
      <c r="AH2816" s="58"/>
      <c r="AI2816" s="60"/>
      <c r="AJ2816" s="51" t="str">
        <f>IF(AI2816&lt;&gt;"",VLOOKUP(AI2816,LISTAS·PAPP!$X$4:$Y$80,2,0),"")</f>
        <v/>
      </c>
      <c r="AK2816" s="58"/>
      <c r="AL2816" s="60"/>
      <c r="AM2816" s="51" t="str">
        <f>IF(ISERROR(VLOOKUP(AL2816,LISTAS·PAPP!$AD$4:$AE$334,2,0))," ",VLOOKUP(AL2816,LISTAS·PAPP!$AD$4:$AE$334,2,0))</f>
        <v xml:space="preserve"> </v>
      </c>
      <c r="AN2816" s="63"/>
      <c r="AO2816" s="64"/>
      <c r="AP2816" s="64"/>
      <c r="AQ2816" s="64"/>
      <c r="AR2816" s="64"/>
      <c r="AS2816" s="64"/>
      <c r="AT2816" s="64"/>
      <c r="AU2816" s="64"/>
      <c r="AV2816" s="64"/>
      <c r="AW2816" s="64"/>
      <c r="AX2816" s="64"/>
      <c r="AY2816" s="64"/>
      <c r="AZ2816" s="64"/>
      <c r="BA2816" s="53" t="str">
        <f t="shared" si="130"/>
        <v/>
      </c>
      <c r="BB2816" s="54" t="str">
        <f t="shared" si="131"/>
        <v/>
      </c>
      <c r="BC2816" s="55" t="str">
        <f t="shared" si="132"/>
        <v xml:space="preserve"> </v>
      </c>
    </row>
    <row r="2817" spans="1:55" x14ac:dyDescent="0.25">
      <c r="A2817" s="58"/>
      <c r="B2817" s="58"/>
      <c r="C2817" s="58"/>
      <c r="D2817" s="58"/>
      <c r="E2817" s="51" t="str">
        <f>IF(C2817&lt;&gt;"",VLOOKUP(MID(C2817,18,5),LISTAS·PAPP!$E$4:$F$76,2,0),"")</f>
        <v/>
      </c>
      <c r="F2817" s="58"/>
      <c r="G2817" s="51" t="str">
        <f>IF(F2817&lt;&gt;"",VLOOKUP(F2817,LISTAS·PAPP!$R$3:$T$221,3,0),"")</f>
        <v/>
      </c>
      <c r="H2817" s="58"/>
      <c r="I2817" s="66"/>
      <c r="J2817" s="66"/>
      <c r="K2817" s="67"/>
      <c r="L2817" s="66"/>
      <c r="M2817" s="60"/>
      <c r="N2817" s="60"/>
      <c r="O2817" s="60"/>
      <c r="P2817" s="60"/>
      <c r="Q2817" s="60"/>
      <c r="R2817" s="60"/>
      <c r="S2817" s="60"/>
      <c r="T2817" s="60"/>
      <c r="U2817" s="60"/>
      <c r="V2817" s="60"/>
      <c r="W2817" s="60"/>
      <c r="X2817" s="60"/>
      <c r="Y2817" s="52" t="str">
        <f>IF(A2817&lt;&gt;"",IF(D2817="DIRECCIÓN_DE_TRANSFERENCIAS","280 0031",VLOOKUP(C2817,LISTAS·PAPP!$C$3:$D$76,2,0)),"")</f>
        <v/>
      </c>
      <c r="Z2817" s="61"/>
      <c r="AA2817" s="62"/>
      <c r="AB2817" s="62"/>
      <c r="AC2817" s="65" t="str">
        <f>IF(D2817&lt;&gt;"",VLOOKUP(D2817,LISTAS·PAPP!$I$3:$M$16,2,0),"")</f>
        <v/>
      </c>
      <c r="AD2817" s="51" t="str">
        <f>IF(D2817&lt;&gt;"",VLOOKUP(D2817,LISTAS·PAPP!$I$3:$M$16,3,0),"")</f>
        <v/>
      </c>
      <c r="AE2817" s="52" t="str">
        <f>IF(D2817&lt;&gt;"",VLOOKUP(D2817,LISTAS·PAPP!$I$3:$M$16,4,0),"")</f>
        <v/>
      </c>
      <c r="AF2817" s="51" t="str">
        <f>IF(D2817&lt;&gt;"",VLOOKUP(D2817,LISTAS·PAPP!$I$3:$M$16,5,0),"")</f>
        <v/>
      </c>
      <c r="AG2817" s="52" t="str">
        <f>IF(AH2817&lt;&gt;"",VLOOKUP(AH2817,LISTAS·PAPP!$O$3:$P$74,2,0),"")</f>
        <v/>
      </c>
      <c r="AH2817" s="58"/>
      <c r="AI2817" s="60"/>
      <c r="AJ2817" s="51" t="str">
        <f>IF(AI2817&lt;&gt;"",VLOOKUP(AI2817,LISTAS·PAPP!$X$4:$Y$80,2,0),"")</f>
        <v/>
      </c>
      <c r="AK2817" s="58"/>
      <c r="AL2817" s="60"/>
      <c r="AM2817" s="51" t="str">
        <f>IF(ISERROR(VLOOKUP(AL2817,LISTAS·PAPP!$AD$4:$AE$334,2,0))," ",VLOOKUP(AL2817,LISTAS·PAPP!$AD$4:$AE$334,2,0))</f>
        <v xml:space="preserve"> </v>
      </c>
      <c r="AN2817" s="63"/>
      <c r="AO2817" s="64"/>
      <c r="AP2817" s="64"/>
      <c r="AQ2817" s="64"/>
      <c r="AR2817" s="64"/>
      <c r="AS2817" s="64"/>
      <c r="AT2817" s="64"/>
      <c r="AU2817" s="64"/>
      <c r="AV2817" s="64"/>
      <c r="AW2817" s="64"/>
      <c r="AX2817" s="64"/>
      <c r="AY2817" s="64"/>
      <c r="AZ2817" s="64"/>
      <c r="BA2817" s="53" t="str">
        <f t="shared" si="130"/>
        <v/>
      </c>
      <c r="BB2817" s="54" t="str">
        <f t="shared" si="131"/>
        <v/>
      </c>
      <c r="BC2817" s="55" t="str">
        <f t="shared" si="132"/>
        <v xml:space="preserve"> </v>
      </c>
    </row>
    <row r="2818" spans="1:55" x14ac:dyDescent="0.25">
      <c r="A2818" s="58"/>
      <c r="B2818" s="58"/>
      <c r="C2818" s="58"/>
      <c r="D2818" s="58"/>
      <c r="E2818" s="51" t="str">
        <f>IF(C2818&lt;&gt;"",VLOOKUP(MID(C2818,18,5),LISTAS·PAPP!$E$4:$F$76,2,0),"")</f>
        <v/>
      </c>
      <c r="F2818" s="58"/>
      <c r="G2818" s="51" t="str">
        <f>IF(F2818&lt;&gt;"",VLOOKUP(F2818,LISTAS·PAPP!$R$3:$T$221,3,0),"")</f>
        <v/>
      </c>
      <c r="H2818" s="58"/>
      <c r="I2818" s="66"/>
      <c r="J2818" s="66"/>
      <c r="K2818" s="67"/>
      <c r="L2818" s="66"/>
      <c r="M2818" s="60"/>
      <c r="N2818" s="60"/>
      <c r="O2818" s="60"/>
      <c r="P2818" s="60"/>
      <c r="Q2818" s="60"/>
      <c r="R2818" s="60"/>
      <c r="S2818" s="60"/>
      <c r="T2818" s="60"/>
      <c r="U2818" s="60"/>
      <c r="V2818" s="60"/>
      <c r="W2818" s="60"/>
      <c r="X2818" s="60"/>
      <c r="Y2818" s="52" t="str">
        <f>IF(A2818&lt;&gt;"",IF(D2818="DIRECCIÓN_DE_TRANSFERENCIAS","280 0031",VLOOKUP(C2818,LISTAS·PAPP!$C$3:$D$76,2,0)),"")</f>
        <v/>
      </c>
      <c r="Z2818" s="61"/>
      <c r="AA2818" s="62"/>
      <c r="AB2818" s="62"/>
      <c r="AC2818" s="65" t="str">
        <f>IF(D2818&lt;&gt;"",VLOOKUP(D2818,LISTAS·PAPP!$I$3:$M$16,2,0),"")</f>
        <v/>
      </c>
      <c r="AD2818" s="51" t="str">
        <f>IF(D2818&lt;&gt;"",VLOOKUP(D2818,LISTAS·PAPP!$I$3:$M$16,3,0),"")</f>
        <v/>
      </c>
      <c r="AE2818" s="52" t="str">
        <f>IF(D2818&lt;&gt;"",VLOOKUP(D2818,LISTAS·PAPP!$I$3:$M$16,4,0),"")</f>
        <v/>
      </c>
      <c r="AF2818" s="51" t="str">
        <f>IF(D2818&lt;&gt;"",VLOOKUP(D2818,LISTAS·PAPP!$I$3:$M$16,5,0),"")</f>
        <v/>
      </c>
      <c r="AG2818" s="52" t="str">
        <f>IF(AH2818&lt;&gt;"",VLOOKUP(AH2818,LISTAS·PAPP!$O$3:$P$74,2,0),"")</f>
        <v/>
      </c>
      <c r="AH2818" s="58"/>
      <c r="AI2818" s="60"/>
      <c r="AJ2818" s="51" t="str">
        <f>IF(AI2818&lt;&gt;"",VLOOKUP(AI2818,LISTAS·PAPP!$X$4:$Y$80,2,0),"")</f>
        <v/>
      </c>
      <c r="AK2818" s="58"/>
      <c r="AL2818" s="60"/>
      <c r="AM2818" s="51" t="str">
        <f>IF(ISERROR(VLOOKUP(AL2818,LISTAS·PAPP!$AD$4:$AE$334,2,0))," ",VLOOKUP(AL2818,LISTAS·PAPP!$AD$4:$AE$334,2,0))</f>
        <v xml:space="preserve"> </v>
      </c>
      <c r="AN2818" s="63"/>
      <c r="AO2818" s="64"/>
      <c r="AP2818" s="64"/>
      <c r="AQ2818" s="64"/>
      <c r="AR2818" s="64"/>
      <c r="AS2818" s="64"/>
      <c r="AT2818" s="64"/>
      <c r="AU2818" s="64"/>
      <c r="AV2818" s="64"/>
      <c r="AW2818" s="64"/>
      <c r="AX2818" s="64"/>
      <c r="AY2818" s="64"/>
      <c r="AZ2818" s="64"/>
      <c r="BA2818" s="53" t="str">
        <f t="shared" si="130"/>
        <v/>
      </c>
      <c r="BB2818" s="54" t="str">
        <f t="shared" si="131"/>
        <v/>
      </c>
      <c r="BC2818" s="55" t="str">
        <f t="shared" si="132"/>
        <v xml:space="preserve"> </v>
      </c>
    </row>
    <row r="2819" spans="1:55" x14ac:dyDescent="0.25">
      <c r="A2819" s="58"/>
      <c r="B2819" s="58"/>
      <c r="C2819" s="58"/>
      <c r="D2819" s="58"/>
      <c r="E2819" s="51" t="str">
        <f>IF(C2819&lt;&gt;"",VLOOKUP(MID(C2819,18,5),LISTAS·PAPP!$E$4:$F$76,2,0),"")</f>
        <v/>
      </c>
      <c r="F2819" s="58"/>
      <c r="G2819" s="51" t="str">
        <f>IF(F2819&lt;&gt;"",VLOOKUP(F2819,LISTAS·PAPP!$R$3:$T$221,3,0),"")</f>
        <v/>
      </c>
      <c r="H2819" s="58"/>
      <c r="I2819" s="66"/>
      <c r="J2819" s="66"/>
      <c r="K2819" s="67"/>
      <c r="L2819" s="66"/>
      <c r="M2819" s="60"/>
      <c r="N2819" s="60"/>
      <c r="O2819" s="60"/>
      <c r="P2819" s="60"/>
      <c r="Q2819" s="60"/>
      <c r="R2819" s="60"/>
      <c r="S2819" s="60"/>
      <c r="T2819" s="60"/>
      <c r="U2819" s="60"/>
      <c r="V2819" s="60"/>
      <c r="W2819" s="60"/>
      <c r="X2819" s="60"/>
      <c r="Y2819" s="52" t="str">
        <f>IF(A2819&lt;&gt;"",IF(D2819="DIRECCIÓN_DE_TRANSFERENCIAS","280 0031",VLOOKUP(C2819,LISTAS·PAPP!$C$3:$D$76,2,0)),"")</f>
        <v/>
      </c>
      <c r="Z2819" s="61"/>
      <c r="AA2819" s="62"/>
      <c r="AB2819" s="62"/>
      <c r="AC2819" s="65" t="str">
        <f>IF(D2819&lt;&gt;"",VLOOKUP(D2819,LISTAS·PAPP!$I$3:$M$16,2,0),"")</f>
        <v/>
      </c>
      <c r="AD2819" s="51" t="str">
        <f>IF(D2819&lt;&gt;"",VLOOKUP(D2819,LISTAS·PAPP!$I$3:$M$16,3,0),"")</f>
        <v/>
      </c>
      <c r="AE2819" s="52" t="str">
        <f>IF(D2819&lt;&gt;"",VLOOKUP(D2819,LISTAS·PAPP!$I$3:$M$16,4,0),"")</f>
        <v/>
      </c>
      <c r="AF2819" s="51" t="str">
        <f>IF(D2819&lt;&gt;"",VLOOKUP(D2819,LISTAS·PAPP!$I$3:$M$16,5,0),"")</f>
        <v/>
      </c>
      <c r="AG2819" s="52" t="str">
        <f>IF(AH2819&lt;&gt;"",VLOOKUP(AH2819,LISTAS·PAPP!$O$3:$P$74,2,0),"")</f>
        <v/>
      </c>
      <c r="AH2819" s="58"/>
      <c r="AI2819" s="60"/>
      <c r="AJ2819" s="51" t="str">
        <f>IF(AI2819&lt;&gt;"",VLOOKUP(AI2819,LISTAS·PAPP!$X$4:$Y$80,2,0),"")</f>
        <v/>
      </c>
      <c r="AK2819" s="58"/>
      <c r="AL2819" s="60"/>
      <c r="AM2819" s="51" t="str">
        <f>IF(ISERROR(VLOOKUP(AL2819,LISTAS·PAPP!$AD$4:$AE$334,2,0))," ",VLOOKUP(AL2819,LISTAS·PAPP!$AD$4:$AE$334,2,0))</f>
        <v xml:space="preserve"> </v>
      </c>
      <c r="AN2819" s="63"/>
      <c r="AO2819" s="64"/>
      <c r="AP2819" s="64"/>
      <c r="AQ2819" s="64"/>
      <c r="AR2819" s="64"/>
      <c r="AS2819" s="64"/>
      <c r="AT2819" s="64"/>
      <c r="AU2819" s="64"/>
      <c r="AV2819" s="64"/>
      <c r="AW2819" s="64"/>
      <c r="AX2819" s="64"/>
      <c r="AY2819" s="64"/>
      <c r="AZ2819" s="64"/>
      <c r="BA2819" s="53" t="str">
        <f t="shared" si="130"/>
        <v/>
      </c>
      <c r="BB2819" s="54" t="str">
        <f t="shared" si="131"/>
        <v/>
      </c>
      <c r="BC2819" s="55" t="str">
        <f t="shared" si="132"/>
        <v xml:space="preserve"> </v>
      </c>
    </row>
    <row r="2820" spans="1:55" x14ac:dyDescent="0.25">
      <c r="A2820" s="58"/>
      <c r="B2820" s="58"/>
      <c r="C2820" s="58"/>
      <c r="D2820" s="58"/>
      <c r="E2820" s="51" t="str">
        <f>IF(C2820&lt;&gt;"",VLOOKUP(MID(C2820,18,5),LISTAS·PAPP!$E$4:$F$76,2,0),"")</f>
        <v/>
      </c>
      <c r="F2820" s="58"/>
      <c r="G2820" s="51" t="str">
        <f>IF(F2820&lt;&gt;"",VLOOKUP(F2820,LISTAS·PAPP!$R$3:$T$221,3,0),"")</f>
        <v/>
      </c>
      <c r="H2820" s="58"/>
      <c r="I2820" s="66"/>
      <c r="J2820" s="66"/>
      <c r="K2820" s="67"/>
      <c r="L2820" s="66"/>
      <c r="M2820" s="60"/>
      <c r="N2820" s="60"/>
      <c r="O2820" s="60"/>
      <c r="P2820" s="60"/>
      <c r="Q2820" s="60"/>
      <c r="R2820" s="60"/>
      <c r="S2820" s="60"/>
      <c r="T2820" s="60"/>
      <c r="U2820" s="60"/>
      <c r="V2820" s="60"/>
      <c r="W2820" s="60"/>
      <c r="X2820" s="60"/>
      <c r="Y2820" s="52" t="str">
        <f>IF(A2820&lt;&gt;"",IF(D2820="DIRECCIÓN_DE_TRANSFERENCIAS","280 0031",VLOOKUP(C2820,LISTAS·PAPP!$C$3:$D$76,2,0)),"")</f>
        <v/>
      </c>
      <c r="Z2820" s="61"/>
      <c r="AA2820" s="62"/>
      <c r="AB2820" s="62"/>
      <c r="AC2820" s="65" t="str">
        <f>IF(D2820&lt;&gt;"",VLOOKUP(D2820,LISTAS·PAPP!$I$3:$M$16,2,0),"")</f>
        <v/>
      </c>
      <c r="AD2820" s="51" t="str">
        <f>IF(D2820&lt;&gt;"",VLOOKUP(D2820,LISTAS·PAPP!$I$3:$M$16,3,0),"")</f>
        <v/>
      </c>
      <c r="AE2820" s="52" t="str">
        <f>IF(D2820&lt;&gt;"",VLOOKUP(D2820,LISTAS·PAPP!$I$3:$M$16,4,0),"")</f>
        <v/>
      </c>
      <c r="AF2820" s="51" t="str">
        <f>IF(D2820&lt;&gt;"",VLOOKUP(D2820,LISTAS·PAPP!$I$3:$M$16,5,0),"")</f>
        <v/>
      </c>
      <c r="AG2820" s="52" t="str">
        <f>IF(AH2820&lt;&gt;"",VLOOKUP(AH2820,LISTAS·PAPP!$O$3:$P$74,2,0),"")</f>
        <v/>
      </c>
      <c r="AH2820" s="58"/>
      <c r="AI2820" s="60"/>
      <c r="AJ2820" s="51" t="str">
        <f>IF(AI2820&lt;&gt;"",VLOOKUP(AI2820,LISTAS·PAPP!$X$4:$Y$80,2,0),"")</f>
        <v/>
      </c>
      <c r="AK2820" s="58"/>
      <c r="AL2820" s="60"/>
      <c r="AM2820" s="51" t="str">
        <f>IF(ISERROR(VLOOKUP(AL2820,LISTAS·PAPP!$AD$4:$AE$334,2,0))," ",VLOOKUP(AL2820,LISTAS·PAPP!$AD$4:$AE$334,2,0))</f>
        <v xml:space="preserve"> </v>
      </c>
      <c r="AN2820" s="63"/>
      <c r="AO2820" s="64"/>
      <c r="AP2820" s="64"/>
      <c r="AQ2820" s="64"/>
      <c r="AR2820" s="64"/>
      <c r="AS2820" s="64"/>
      <c r="AT2820" s="64"/>
      <c r="AU2820" s="64"/>
      <c r="AV2820" s="64"/>
      <c r="AW2820" s="64"/>
      <c r="AX2820" s="64"/>
      <c r="AY2820" s="64"/>
      <c r="AZ2820" s="64"/>
      <c r="BA2820" s="53" t="str">
        <f t="shared" si="130"/>
        <v/>
      </c>
      <c r="BB2820" s="54" t="str">
        <f t="shared" si="131"/>
        <v/>
      </c>
      <c r="BC2820" s="55" t="str">
        <f t="shared" si="132"/>
        <v xml:space="preserve"> </v>
      </c>
    </row>
    <row r="2821" spans="1:55" x14ac:dyDescent="0.25">
      <c r="A2821" s="58"/>
      <c r="B2821" s="58"/>
      <c r="C2821" s="58"/>
      <c r="D2821" s="58"/>
      <c r="E2821" s="51" t="str">
        <f>IF(C2821&lt;&gt;"",VLOOKUP(MID(C2821,18,5),LISTAS·PAPP!$E$4:$F$76,2,0),"")</f>
        <v/>
      </c>
      <c r="F2821" s="58"/>
      <c r="G2821" s="51" t="str">
        <f>IF(F2821&lt;&gt;"",VLOOKUP(F2821,LISTAS·PAPP!$R$3:$T$221,3,0),"")</f>
        <v/>
      </c>
      <c r="H2821" s="58"/>
      <c r="I2821" s="66"/>
      <c r="J2821" s="66"/>
      <c r="K2821" s="67"/>
      <c r="L2821" s="66"/>
      <c r="M2821" s="60"/>
      <c r="N2821" s="60"/>
      <c r="O2821" s="60"/>
      <c r="P2821" s="60"/>
      <c r="Q2821" s="60"/>
      <c r="R2821" s="60"/>
      <c r="S2821" s="60"/>
      <c r="T2821" s="60"/>
      <c r="U2821" s="60"/>
      <c r="V2821" s="60"/>
      <c r="W2821" s="60"/>
      <c r="X2821" s="60"/>
      <c r="Y2821" s="52" t="str">
        <f>IF(A2821&lt;&gt;"",IF(D2821="DIRECCIÓN_DE_TRANSFERENCIAS","280 0031",VLOOKUP(C2821,LISTAS·PAPP!$C$3:$D$76,2,0)),"")</f>
        <v/>
      </c>
      <c r="Z2821" s="61"/>
      <c r="AA2821" s="62"/>
      <c r="AB2821" s="62"/>
      <c r="AC2821" s="65" t="str">
        <f>IF(D2821&lt;&gt;"",VLOOKUP(D2821,LISTAS·PAPP!$I$3:$M$16,2,0),"")</f>
        <v/>
      </c>
      <c r="AD2821" s="51" t="str">
        <f>IF(D2821&lt;&gt;"",VLOOKUP(D2821,LISTAS·PAPP!$I$3:$M$16,3,0),"")</f>
        <v/>
      </c>
      <c r="AE2821" s="52" t="str">
        <f>IF(D2821&lt;&gt;"",VLOOKUP(D2821,LISTAS·PAPP!$I$3:$M$16,4,0),"")</f>
        <v/>
      </c>
      <c r="AF2821" s="51" t="str">
        <f>IF(D2821&lt;&gt;"",VLOOKUP(D2821,LISTAS·PAPP!$I$3:$M$16,5,0),"")</f>
        <v/>
      </c>
      <c r="AG2821" s="52" t="str">
        <f>IF(AH2821&lt;&gt;"",VLOOKUP(AH2821,LISTAS·PAPP!$O$3:$P$74,2,0),"")</f>
        <v/>
      </c>
      <c r="AH2821" s="58"/>
      <c r="AI2821" s="60"/>
      <c r="AJ2821" s="51" t="str">
        <f>IF(AI2821&lt;&gt;"",VLOOKUP(AI2821,LISTAS·PAPP!$X$4:$Y$80,2,0),"")</f>
        <v/>
      </c>
      <c r="AK2821" s="58"/>
      <c r="AL2821" s="60"/>
      <c r="AM2821" s="51" t="str">
        <f>IF(ISERROR(VLOOKUP(AL2821,LISTAS·PAPP!$AD$4:$AE$334,2,0))," ",VLOOKUP(AL2821,LISTAS·PAPP!$AD$4:$AE$334,2,0))</f>
        <v xml:space="preserve"> </v>
      </c>
      <c r="AN2821" s="63"/>
      <c r="AO2821" s="64"/>
      <c r="AP2821" s="64"/>
      <c r="AQ2821" s="64"/>
      <c r="AR2821" s="64"/>
      <c r="AS2821" s="64"/>
      <c r="AT2821" s="64"/>
      <c r="AU2821" s="64"/>
      <c r="AV2821" s="64"/>
      <c r="AW2821" s="64"/>
      <c r="AX2821" s="64"/>
      <c r="AY2821" s="64"/>
      <c r="AZ2821" s="64"/>
      <c r="BA2821" s="53" t="str">
        <f t="shared" si="130"/>
        <v/>
      </c>
      <c r="BB2821" s="54" t="str">
        <f t="shared" si="131"/>
        <v/>
      </c>
      <c r="BC2821" s="55" t="str">
        <f t="shared" si="132"/>
        <v xml:space="preserve"> </v>
      </c>
    </row>
    <row r="2822" spans="1:55" x14ac:dyDescent="0.25">
      <c r="A2822" s="58"/>
      <c r="B2822" s="58"/>
      <c r="C2822" s="58"/>
      <c r="D2822" s="58"/>
      <c r="E2822" s="51" t="str">
        <f>IF(C2822&lt;&gt;"",VLOOKUP(MID(C2822,18,5),LISTAS·PAPP!$E$4:$F$76,2,0),"")</f>
        <v/>
      </c>
      <c r="F2822" s="58"/>
      <c r="G2822" s="51" t="str">
        <f>IF(F2822&lt;&gt;"",VLOOKUP(F2822,LISTAS·PAPP!$R$3:$T$221,3,0),"")</f>
        <v/>
      </c>
      <c r="H2822" s="58"/>
      <c r="I2822" s="66"/>
      <c r="J2822" s="66"/>
      <c r="K2822" s="67"/>
      <c r="L2822" s="66"/>
      <c r="M2822" s="60"/>
      <c r="N2822" s="60"/>
      <c r="O2822" s="60"/>
      <c r="P2822" s="60"/>
      <c r="Q2822" s="60"/>
      <c r="R2822" s="60"/>
      <c r="S2822" s="60"/>
      <c r="T2822" s="60"/>
      <c r="U2822" s="60"/>
      <c r="V2822" s="60"/>
      <c r="W2822" s="60"/>
      <c r="X2822" s="60"/>
      <c r="Y2822" s="52" t="str">
        <f>IF(A2822&lt;&gt;"",IF(D2822="DIRECCIÓN_DE_TRANSFERENCIAS","280 0031",VLOOKUP(C2822,LISTAS·PAPP!$C$3:$D$76,2,0)),"")</f>
        <v/>
      </c>
      <c r="Z2822" s="61"/>
      <c r="AA2822" s="62"/>
      <c r="AB2822" s="62"/>
      <c r="AC2822" s="65" t="str">
        <f>IF(D2822&lt;&gt;"",VLOOKUP(D2822,LISTAS·PAPP!$I$3:$M$16,2,0),"")</f>
        <v/>
      </c>
      <c r="AD2822" s="51" t="str">
        <f>IF(D2822&lt;&gt;"",VLOOKUP(D2822,LISTAS·PAPP!$I$3:$M$16,3,0),"")</f>
        <v/>
      </c>
      <c r="AE2822" s="52" t="str">
        <f>IF(D2822&lt;&gt;"",VLOOKUP(D2822,LISTAS·PAPP!$I$3:$M$16,4,0),"")</f>
        <v/>
      </c>
      <c r="AF2822" s="51" t="str">
        <f>IF(D2822&lt;&gt;"",VLOOKUP(D2822,LISTAS·PAPP!$I$3:$M$16,5,0),"")</f>
        <v/>
      </c>
      <c r="AG2822" s="52" t="str">
        <f>IF(AH2822&lt;&gt;"",VLOOKUP(AH2822,LISTAS·PAPP!$O$3:$P$74,2,0),"")</f>
        <v/>
      </c>
      <c r="AH2822" s="58"/>
      <c r="AI2822" s="60"/>
      <c r="AJ2822" s="51" t="str">
        <f>IF(AI2822&lt;&gt;"",VLOOKUP(AI2822,LISTAS·PAPP!$X$4:$Y$80,2,0),"")</f>
        <v/>
      </c>
      <c r="AK2822" s="58"/>
      <c r="AL2822" s="60"/>
      <c r="AM2822" s="51" t="str">
        <f>IF(ISERROR(VLOOKUP(AL2822,LISTAS·PAPP!$AD$4:$AE$334,2,0))," ",VLOOKUP(AL2822,LISTAS·PAPP!$AD$4:$AE$334,2,0))</f>
        <v xml:space="preserve"> </v>
      </c>
      <c r="AN2822" s="63"/>
      <c r="AO2822" s="64"/>
      <c r="AP2822" s="64"/>
      <c r="AQ2822" s="64"/>
      <c r="AR2822" s="64"/>
      <c r="AS2822" s="64"/>
      <c r="AT2822" s="64"/>
      <c r="AU2822" s="64"/>
      <c r="AV2822" s="64"/>
      <c r="AW2822" s="64"/>
      <c r="AX2822" s="64"/>
      <c r="AY2822" s="64"/>
      <c r="AZ2822" s="64"/>
      <c r="BA2822" s="53" t="str">
        <f t="shared" si="130"/>
        <v/>
      </c>
      <c r="BB2822" s="54" t="str">
        <f t="shared" si="131"/>
        <v/>
      </c>
      <c r="BC2822" s="55" t="str">
        <f t="shared" si="132"/>
        <v xml:space="preserve"> </v>
      </c>
    </row>
    <row r="2823" spans="1:55" x14ac:dyDescent="0.25">
      <c r="A2823" s="58"/>
      <c r="B2823" s="58"/>
      <c r="C2823" s="58"/>
      <c r="D2823" s="58"/>
      <c r="E2823" s="51" t="str">
        <f>IF(C2823&lt;&gt;"",VLOOKUP(MID(C2823,18,5),LISTAS·PAPP!$E$4:$F$76,2,0),"")</f>
        <v/>
      </c>
      <c r="F2823" s="58"/>
      <c r="G2823" s="51" t="str">
        <f>IF(F2823&lt;&gt;"",VLOOKUP(F2823,LISTAS·PAPP!$R$3:$T$221,3,0),"")</f>
        <v/>
      </c>
      <c r="H2823" s="58"/>
      <c r="I2823" s="66"/>
      <c r="J2823" s="66"/>
      <c r="K2823" s="67"/>
      <c r="L2823" s="66"/>
      <c r="M2823" s="60"/>
      <c r="N2823" s="60"/>
      <c r="O2823" s="60"/>
      <c r="P2823" s="60"/>
      <c r="Q2823" s="60"/>
      <c r="R2823" s="60"/>
      <c r="S2823" s="60"/>
      <c r="T2823" s="60"/>
      <c r="U2823" s="60"/>
      <c r="V2823" s="60"/>
      <c r="W2823" s="60"/>
      <c r="X2823" s="60"/>
      <c r="Y2823" s="52" t="str">
        <f>IF(A2823&lt;&gt;"",IF(D2823="DIRECCIÓN_DE_TRANSFERENCIAS","280 0031",VLOOKUP(C2823,LISTAS·PAPP!$C$3:$D$76,2,0)),"")</f>
        <v/>
      </c>
      <c r="Z2823" s="61"/>
      <c r="AA2823" s="62"/>
      <c r="AB2823" s="62"/>
      <c r="AC2823" s="65" t="str">
        <f>IF(D2823&lt;&gt;"",VLOOKUP(D2823,LISTAS·PAPP!$I$3:$M$16,2,0),"")</f>
        <v/>
      </c>
      <c r="AD2823" s="51" t="str">
        <f>IF(D2823&lt;&gt;"",VLOOKUP(D2823,LISTAS·PAPP!$I$3:$M$16,3,0),"")</f>
        <v/>
      </c>
      <c r="AE2823" s="52" t="str">
        <f>IF(D2823&lt;&gt;"",VLOOKUP(D2823,LISTAS·PAPP!$I$3:$M$16,4,0),"")</f>
        <v/>
      </c>
      <c r="AF2823" s="51" t="str">
        <f>IF(D2823&lt;&gt;"",VLOOKUP(D2823,LISTAS·PAPP!$I$3:$M$16,5,0),"")</f>
        <v/>
      </c>
      <c r="AG2823" s="52" t="str">
        <f>IF(AH2823&lt;&gt;"",VLOOKUP(AH2823,LISTAS·PAPP!$O$3:$P$74,2,0),"")</f>
        <v/>
      </c>
      <c r="AH2823" s="58"/>
      <c r="AI2823" s="60"/>
      <c r="AJ2823" s="51" t="str">
        <f>IF(AI2823&lt;&gt;"",VLOOKUP(AI2823,LISTAS·PAPP!$X$4:$Y$80,2,0),"")</f>
        <v/>
      </c>
      <c r="AK2823" s="58"/>
      <c r="AL2823" s="60"/>
      <c r="AM2823" s="51" t="str">
        <f>IF(ISERROR(VLOOKUP(AL2823,LISTAS·PAPP!$AD$4:$AE$334,2,0))," ",VLOOKUP(AL2823,LISTAS·PAPP!$AD$4:$AE$334,2,0))</f>
        <v xml:space="preserve"> </v>
      </c>
      <c r="AN2823" s="63"/>
      <c r="AO2823" s="64"/>
      <c r="AP2823" s="64"/>
      <c r="AQ2823" s="64"/>
      <c r="AR2823" s="64"/>
      <c r="AS2823" s="64"/>
      <c r="AT2823" s="64"/>
      <c r="AU2823" s="64"/>
      <c r="AV2823" s="64"/>
      <c r="AW2823" s="64"/>
      <c r="AX2823" s="64"/>
      <c r="AY2823" s="64"/>
      <c r="AZ2823" s="64"/>
      <c r="BA2823" s="53" t="str">
        <f t="shared" si="130"/>
        <v/>
      </c>
      <c r="BB2823" s="54" t="str">
        <f t="shared" si="131"/>
        <v/>
      </c>
      <c r="BC2823" s="55" t="str">
        <f t="shared" si="132"/>
        <v xml:space="preserve"> </v>
      </c>
    </row>
    <row r="2824" spans="1:55" x14ac:dyDescent="0.25">
      <c r="A2824" s="58"/>
      <c r="B2824" s="58"/>
      <c r="C2824" s="58"/>
      <c r="D2824" s="58"/>
      <c r="E2824" s="51" t="str">
        <f>IF(C2824&lt;&gt;"",VLOOKUP(MID(C2824,18,5),LISTAS·PAPP!$E$4:$F$76,2,0),"")</f>
        <v/>
      </c>
      <c r="F2824" s="58"/>
      <c r="G2824" s="51" t="str">
        <f>IF(F2824&lt;&gt;"",VLOOKUP(F2824,LISTAS·PAPP!$R$3:$T$221,3,0),"")</f>
        <v/>
      </c>
      <c r="H2824" s="58"/>
      <c r="I2824" s="66"/>
      <c r="J2824" s="66"/>
      <c r="K2824" s="67"/>
      <c r="L2824" s="66"/>
      <c r="M2824" s="60"/>
      <c r="N2824" s="60"/>
      <c r="O2824" s="60"/>
      <c r="P2824" s="60"/>
      <c r="Q2824" s="60"/>
      <c r="R2824" s="60"/>
      <c r="S2824" s="60"/>
      <c r="T2824" s="60"/>
      <c r="U2824" s="60"/>
      <c r="V2824" s="60"/>
      <c r="W2824" s="60"/>
      <c r="X2824" s="60"/>
      <c r="Y2824" s="52" t="str">
        <f>IF(A2824&lt;&gt;"",IF(D2824="DIRECCIÓN_DE_TRANSFERENCIAS","280 0031",VLOOKUP(C2824,LISTAS·PAPP!$C$3:$D$76,2,0)),"")</f>
        <v/>
      </c>
      <c r="Z2824" s="61"/>
      <c r="AA2824" s="62"/>
      <c r="AB2824" s="62"/>
      <c r="AC2824" s="65" t="str">
        <f>IF(D2824&lt;&gt;"",VLOOKUP(D2824,LISTAS·PAPP!$I$3:$M$16,2,0),"")</f>
        <v/>
      </c>
      <c r="AD2824" s="51" t="str">
        <f>IF(D2824&lt;&gt;"",VLOOKUP(D2824,LISTAS·PAPP!$I$3:$M$16,3,0),"")</f>
        <v/>
      </c>
      <c r="AE2824" s="52" t="str">
        <f>IF(D2824&lt;&gt;"",VLOOKUP(D2824,LISTAS·PAPP!$I$3:$M$16,4,0),"")</f>
        <v/>
      </c>
      <c r="AF2824" s="51" t="str">
        <f>IF(D2824&lt;&gt;"",VLOOKUP(D2824,LISTAS·PAPP!$I$3:$M$16,5,0),"")</f>
        <v/>
      </c>
      <c r="AG2824" s="52" t="str">
        <f>IF(AH2824&lt;&gt;"",VLOOKUP(AH2824,LISTAS·PAPP!$O$3:$P$74,2,0),"")</f>
        <v/>
      </c>
      <c r="AH2824" s="58"/>
      <c r="AI2824" s="60"/>
      <c r="AJ2824" s="51" t="str">
        <f>IF(AI2824&lt;&gt;"",VLOOKUP(AI2824,LISTAS·PAPP!$X$4:$Y$80,2,0),"")</f>
        <v/>
      </c>
      <c r="AK2824" s="58"/>
      <c r="AL2824" s="60"/>
      <c r="AM2824" s="51" t="str">
        <f>IF(ISERROR(VLOOKUP(AL2824,LISTAS·PAPP!$AD$4:$AE$334,2,0))," ",VLOOKUP(AL2824,LISTAS·PAPP!$AD$4:$AE$334,2,0))</f>
        <v xml:space="preserve"> </v>
      </c>
      <c r="AN2824" s="63"/>
      <c r="AO2824" s="64"/>
      <c r="AP2824" s="64"/>
      <c r="AQ2824" s="64"/>
      <c r="AR2824" s="64"/>
      <c r="AS2824" s="64"/>
      <c r="AT2824" s="64"/>
      <c r="AU2824" s="64"/>
      <c r="AV2824" s="64"/>
      <c r="AW2824" s="64"/>
      <c r="AX2824" s="64"/>
      <c r="AY2824" s="64"/>
      <c r="AZ2824" s="64"/>
      <c r="BA2824" s="53" t="str">
        <f t="shared" si="130"/>
        <v/>
      </c>
      <c r="BB2824" s="54" t="str">
        <f t="shared" si="131"/>
        <v/>
      </c>
      <c r="BC2824" s="55" t="str">
        <f t="shared" si="132"/>
        <v xml:space="preserve"> </v>
      </c>
    </row>
    <row r="2825" spans="1:55" x14ac:dyDescent="0.25">
      <c r="A2825" s="58"/>
      <c r="B2825" s="58"/>
      <c r="C2825" s="58"/>
      <c r="D2825" s="58"/>
      <c r="E2825" s="51" t="str">
        <f>IF(C2825&lt;&gt;"",VLOOKUP(MID(C2825,18,5),LISTAS·PAPP!$E$4:$F$76,2,0),"")</f>
        <v/>
      </c>
      <c r="F2825" s="58"/>
      <c r="G2825" s="51" t="str">
        <f>IF(F2825&lt;&gt;"",VLOOKUP(F2825,LISTAS·PAPP!$R$3:$T$221,3,0),"")</f>
        <v/>
      </c>
      <c r="H2825" s="58"/>
      <c r="I2825" s="66"/>
      <c r="J2825" s="66"/>
      <c r="K2825" s="67"/>
      <c r="L2825" s="66"/>
      <c r="M2825" s="60"/>
      <c r="N2825" s="60"/>
      <c r="O2825" s="60"/>
      <c r="P2825" s="60"/>
      <c r="Q2825" s="60"/>
      <c r="R2825" s="60"/>
      <c r="S2825" s="60"/>
      <c r="T2825" s="60"/>
      <c r="U2825" s="60"/>
      <c r="V2825" s="60"/>
      <c r="W2825" s="60"/>
      <c r="X2825" s="60"/>
      <c r="Y2825" s="52" t="str">
        <f>IF(A2825&lt;&gt;"",IF(D2825="DIRECCIÓN_DE_TRANSFERENCIAS","280 0031",VLOOKUP(C2825,LISTAS·PAPP!$C$3:$D$76,2,0)),"")</f>
        <v/>
      </c>
      <c r="Z2825" s="61"/>
      <c r="AA2825" s="62"/>
      <c r="AB2825" s="62"/>
      <c r="AC2825" s="65" t="str">
        <f>IF(D2825&lt;&gt;"",VLOOKUP(D2825,LISTAS·PAPP!$I$3:$M$16,2,0),"")</f>
        <v/>
      </c>
      <c r="AD2825" s="51" t="str">
        <f>IF(D2825&lt;&gt;"",VLOOKUP(D2825,LISTAS·PAPP!$I$3:$M$16,3,0),"")</f>
        <v/>
      </c>
      <c r="AE2825" s="52" t="str">
        <f>IF(D2825&lt;&gt;"",VLOOKUP(D2825,LISTAS·PAPP!$I$3:$M$16,4,0),"")</f>
        <v/>
      </c>
      <c r="AF2825" s="51" t="str">
        <f>IF(D2825&lt;&gt;"",VLOOKUP(D2825,LISTAS·PAPP!$I$3:$M$16,5,0),"")</f>
        <v/>
      </c>
      <c r="AG2825" s="52" t="str">
        <f>IF(AH2825&lt;&gt;"",VLOOKUP(AH2825,LISTAS·PAPP!$O$3:$P$74,2,0),"")</f>
        <v/>
      </c>
      <c r="AH2825" s="58"/>
      <c r="AI2825" s="60"/>
      <c r="AJ2825" s="51" t="str">
        <f>IF(AI2825&lt;&gt;"",VLOOKUP(AI2825,LISTAS·PAPP!$X$4:$Y$80,2,0),"")</f>
        <v/>
      </c>
      <c r="AK2825" s="58"/>
      <c r="AL2825" s="60"/>
      <c r="AM2825" s="51" t="str">
        <f>IF(ISERROR(VLOOKUP(AL2825,LISTAS·PAPP!$AD$4:$AE$334,2,0))," ",VLOOKUP(AL2825,LISTAS·PAPP!$AD$4:$AE$334,2,0))</f>
        <v xml:space="preserve"> </v>
      </c>
      <c r="AN2825" s="63"/>
      <c r="AO2825" s="64"/>
      <c r="AP2825" s="64"/>
      <c r="AQ2825" s="64"/>
      <c r="AR2825" s="64"/>
      <c r="AS2825" s="64"/>
      <c r="AT2825" s="64"/>
      <c r="AU2825" s="64"/>
      <c r="AV2825" s="64"/>
      <c r="AW2825" s="64"/>
      <c r="AX2825" s="64"/>
      <c r="AY2825" s="64"/>
      <c r="AZ2825" s="64"/>
      <c r="BA2825" s="53" t="str">
        <f t="shared" si="130"/>
        <v/>
      </c>
      <c r="BB2825" s="54" t="str">
        <f t="shared" si="131"/>
        <v/>
      </c>
      <c r="BC2825" s="55" t="str">
        <f t="shared" si="132"/>
        <v xml:space="preserve"> </v>
      </c>
    </row>
    <row r="2826" spans="1:55" x14ac:dyDescent="0.25">
      <c r="A2826" s="58"/>
      <c r="B2826" s="58"/>
      <c r="C2826" s="58"/>
      <c r="D2826" s="58"/>
      <c r="E2826" s="51" t="str">
        <f>IF(C2826&lt;&gt;"",VLOOKUP(MID(C2826,18,5),LISTAS·PAPP!$E$4:$F$76,2,0),"")</f>
        <v/>
      </c>
      <c r="F2826" s="58"/>
      <c r="G2826" s="51" t="str">
        <f>IF(F2826&lt;&gt;"",VLOOKUP(F2826,LISTAS·PAPP!$R$3:$T$221,3,0),"")</f>
        <v/>
      </c>
      <c r="H2826" s="58"/>
      <c r="I2826" s="66"/>
      <c r="J2826" s="66"/>
      <c r="K2826" s="67"/>
      <c r="L2826" s="66"/>
      <c r="M2826" s="60"/>
      <c r="N2826" s="60"/>
      <c r="O2826" s="60"/>
      <c r="P2826" s="60"/>
      <c r="Q2826" s="60"/>
      <c r="R2826" s="60"/>
      <c r="S2826" s="60"/>
      <c r="T2826" s="60"/>
      <c r="U2826" s="60"/>
      <c r="V2826" s="60"/>
      <c r="W2826" s="60"/>
      <c r="X2826" s="60"/>
      <c r="Y2826" s="52" t="str">
        <f>IF(A2826&lt;&gt;"",IF(D2826="DIRECCIÓN_DE_TRANSFERENCIAS","280 0031",VLOOKUP(C2826,LISTAS·PAPP!$C$3:$D$76,2,0)),"")</f>
        <v/>
      </c>
      <c r="Z2826" s="61"/>
      <c r="AA2826" s="62"/>
      <c r="AB2826" s="62"/>
      <c r="AC2826" s="65" t="str">
        <f>IF(D2826&lt;&gt;"",VLOOKUP(D2826,LISTAS·PAPP!$I$3:$M$16,2,0),"")</f>
        <v/>
      </c>
      <c r="AD2826" s="51" t="str">
        <f>IF(D2826&lt;&gt;"",VLOOKUP(D2826,LISTAS·PAPP!$I$3:$M$16,3,0),"")</f>
        <v/>
      </c>
      <c r="AE2826" s="52" t="str">
        <f>IF(D2826&lt;&gt;"",VLOOKUP(D2826,LISTAS·PAPP!$I$3:$M$16,4,0),"")</f>
        <v/>
      </c>
      <c r="AF2826" s="51" t="str">
        <f>IF(D2826&lt;&gt;"",VLOOKUP(D2826,LISTAS·PAPP!$I$3:$M$16,5,0),"")</f>
        <v/>
      </c>
      <c r="AG2826" s="52" t="str">
        <f>IF(AH2826&lt;&gt;"",VLOOKUP(AH2826,LISTAS·PAPP!$O$3:$P$74,2,0),"")</f>
        <v/>
      </c>
      <c r="AH2826" s="58"/>
      <c r="AI2826" s="60"/>
      <c r="AJ2826" s="51" t="str">
        <f>IF(AI2826&lt;&gt;"",VLOOKUP(AI2826,LISTAS·PAPP!$X$4:$Y$80,2,0),"")</f>
        <v/>
      </c>
      <c r="AK2826" s="58"/>
      <c r="AL2826" s="60"/>
      <c r="AM2826" s="51" t="str">
        <f>IF(ISERROR(VLOOKUP(AL2826,LISTAS·PAPP!$AD$4:$AE$334,2,0))," ",VLOOKUP(AL2826,LISTAS·PAPP!$AD$4:$AE$334,2,0))</f>
        <v xml:space="preserve"> </v>
      </c>
      <c r="AN2826" s="63"/>
      <c r="AO2826" s="64"/>
      <c r="AP2826" s="64"/>
      <c r="AQ2826" s="64"/>
      <c r="AR2826" s="64"/>
      <c r="AS2826" s="64"/>
      <c r="AT2826" s="64"/>
      <c r="AU2826" s="64"/>
      <c r="AV2826" s="64"/>
      <c r="AW2826" s="64"/>
      <c r="AX2826" s="64"/>
      <c r="AY2826" s="64"/>
      <c r="AZ2826" s="64"/>
      <c r="BA2826" s="53" t="str">
        <f t="shared" si="130"/>
        <v/>
      </c>
      <c r="BB2826" s="54" t="str">
        <f t="shared" si="131"/>
        <v/>
      </c>
      <c r="BC2826" s="55" t="str">
        <f t="shared" si="132"/>
        <v xml:space="preserve"> </v>
      </c>
    </row>
    <row r="2827" spans="1:55" x14ac:dyDescent="0.25">
      <c r="A2827" s="58"/>
      <c r="B2827" s="58"/>
      <c r="C2827" s="58"/>
      <c r="D2827" s="58"/>
      <c r="E2827" s="51" t="str">
        <f>IF(C2827&lt;&gt;"",VLOOKUP(MID(C2827,18,5),LISTAS·PAPP!$E$4:$F$76,2,0),"")</f>
        <v/>
      </c>
      <c r="F2827" s="58"/>
      <c r="G2827" s="51" t="str">
        <f>IF(F2827&lt;&gt;"",VLOOKUP(F2827,LISTAS·PAPP!$R$3:$T$221,3,0),"")</f>
        <v/>
      </c>
      <c r="H2827" s="58"/>
      <c r="I2827" s="66"/>
      <c r="J2827" s="66"/>
      <c r="K2827" s="67"/>
      <c r="L2827" s="66"/>
      <c r="M2827" s="60"/>
      <c r="N2827" s="60"/>
      <c r="O2827" s="60"/>
      <c r="P2827" s="60"/>
      <c r="Q2827" s="60"/>
      <c r="R2827" s="60"/>
      <c r="S2827" s="60"/>
      <c r="T2827" s="60"/>
      <c r="U2827" s="60"/>
      <c r="V2827" s="60"/>
      <c r="W2827" s="60"/>
      <c r="X2827" s="60"/>
      <c r="Y2827" s="52" t="str">
        <f>IF(A2827&lt;&gt;"",IF(D2827="DIRECCIÓN_DE_TRANSFERENCIAS","280 0031",VLOOKUP(C2827,LISTAS·PAPP!$C$3:$D$76,2,0)),"")</f>
        <v/>
      </c>
      <c r="Z2827" s="61"/>
      <c r="AA2827" s="62"/>
      <c r="AB2827" s="62"/>
      <c r="AC2827" s="65" t="str">
        <f>IF(D2827&lt;&gt;"",VLOOKUP(D2827,LISTAS·PAPP!$I$3:$M$16,2,0),"")</f>
        <v/>
      </c>
      <c r="AD2827" s="51" t="str">
        <f>IF(D2827&lt;&gt;"",VLOOKUP(D2827,LISTAS·PAPP!$I$3:$M$16,3,0),"")</f>
        <v/>
      </c>
      <c r="AE2827" s="52" t="str">
        <f>IF(D2827&lt;&gt;"",VLOOKUP(D2827,LISTAS·PAPP!$I$3:$M$16,4,0),"")</f>
        <v/>
      </c>
      <c r="AF2827" s="51" t="str">
        <f>IF(D2827&lt;&gt;"",VLOOKUP(D2827,LISTAS·PAPP!$I$3:$M$16,5,0),"")</f>
        <v/>
      </c>
      <c r="AG2827" s="52" t="str">
        <f>IF(AH2827&lt;&gt;"",VLOOKUP(AH2827,LISTAS·PAPP!$O$3:$P$74,2,0),"")</f>
        <v/>
      </c>
      <c r="AH2827" s="58"/>
      <c r="AI2827" s="60"/>
      <c r="AJ2827" s="51" t="str">
        <f>IF(AI2827&lt;&gt;"",VLOOKUP(AI2827,LISTAS·PAPP!$X$4:$Y$80,2,0),"")</f>
        <v/>
      </c>
      <c r="AK2827" s="58"/>
      <c r="AL2827" s="60"/>
      <c r="AM2827" s="51" t="str">
        <f>IF(ISERROR(VLOOKUP(AL2827,LISTAS·PAPP!$AD$4:$AE$334,2,0))," ",VLOOKUP(AL2827,LISTAS·PAPP!$AD$4:$AE$334,2,0))</f>
        <v xml:space="preserve"> </v>
      </c>
      <c r="AN2827" s="63"/>
      <c r="AO2827" s="64"/>
      <c r="AP2827" s="64"/>
      <c r="AQ2827" s="64"/>
      <c r="AR2827" s="64"/>
      <c r="AS2827" s="64"/>
      <c r="AT2827" s="64"/>
      <c r="AU2827" s="64"/>
      <c r="AV2827" s="64"/>
      <c r="AW2827" s="64"/>
      <c r="AX2827" s="64"/>
      <c r="AY2827" s="64"/>
      <c r="AZ2827" s="64"/>
      <c r="BA2827" s="53" t="str">
        <f t="shared" si="130"/>
        <v/>
      </c>
      <c r="BB2827" s="54" t="str">
        <f t="shared" si="131"/>
        <v/>
      </c>
      <c r="BC2827" s="55" t="str">
        <f t="shared" si="132"/>
        <v xml:space="preserve"> </v>
      </c>
    </row>
    <row r="2828" spans="1:55" x14ac:dyDescent="0.25">
      <c r="A2828" s="58"/>
      <c r="B2828" s="58"/>
      <c r="C2828" s="58"/>
      <c r="D2828" s="58"/>
      <c r="E2828" s="51" t="str">
        <f>IF(C2828&lt;&gt;"",VLOOKUP(MID(C2828,18,5),LISTAS·PAPP!$E$4:$F$76,2,0),"")</f>
        <v/>
      </c>
      <c r="F2828" s="58"/>
      <c r="G2828" s="51" t="str">
        <f>IF(F2828&lt;&gt;"",VLOOKUP(F2828,LISTAS·PAPP!$R$3:$T$221,3,0),"")</f>
        <v/>
      </c>
      <c r="H2828" s="58"/>
      <c r="I2828" s="66"/>
      <c r="J2828" s="66"/>
      <c r="K2828" s="67"/>
      <c r="L2828" s="66"/>
      <c r="M2828" s="60"/>
      <c r="N2828" s="60"/>
      <c r="O2828" s="60"/>
      <c r="P2828" s="60"/>
      <c r="Q2828" s="60"/>
      <c r="R2828" s="60"/>
      <c r="S2828" s="60"/>
      <c r="T2828" s="60"/>
      <c r="U2828" s="60"/>
      <c r="V2828" s="60"/>
      <c r="W2828" s="60"/>
      <c r="X2828" s="60"/>
      <c r="Y2828" s="52" t="str">
        <f>IF(A2828&lt;&gt;"",IF(D2828="DIRECCIÓN_DE_TRANSFERENCIAS","280 0031",VLOOKUP(C2828,LISTAS·PAPP!$C$3:$D$76,2,0)),"")</f>
        <v/>
      </c>
      <c r="Z2828" s="61"/>
      <c r="AA2828" s="62"/>
      <c r="AB2828" s="62"/>
      <c r="AC2828" s="65" t="str">
        <f>IF(D2828&lt;&gt;"",VLOOKUP(D2828,LISTAS·PAPP!$I$3:$M$16,2,0),"")</f>
        <v/>
      </c>
      <c r="AD2828" s="51" t="str">
        <f>IF(D2828&lt;&gt;"",VLOOKUP(D2828,LISTAS·PAPP!$I$3:$M$16,3,0),"")</f>
        <v/>
      </c>
      <c r="AE2828" s="52" t="str">
        <f>IF(D2828&lt;&gt;"",VLOOKUP(D2828,LISTAS·PAPP!$I$3:$M$16,4,0),"")</f>
        <v/>
      </c>
      <c r="AF2828" s="51" t="str">
        <f>IF(D2828&lt;&gt;"",VLOOKUP(D2828,LISTAS·PAPP!$I$3:$M$16,5,0),"")</f>
        <v/>
      </c>
      <c r="AG2828" s="52" t="str">
        <f>IF(AH2828&lt;&gt;"",VLOOKUP(AH2828,LISTAS·PAPP!$O$3:$P$74,2,0),"")</f>
        <v/>
      </c>
      <c r="AH2828" s="58"/>
      <c r="AI2828" s="60"/>
      <c r="AJ2828" s="51" t="str">
        <f>IF(AI2828&lt;&gt;"",VLOOKUP(AI2828,LISTAS·PAPP!$X$4:$Y$80,2,0),"")</f>
        <v/>
      </c>
      <c r="AK2828" s="58"/>
      <c r="AL2828" s="60"/>
      <c r="AM2828" s="51" t="str">
        <f>IF(ISERROR(VLOOKUP(AL2828,LISTAS·PAPP!$AD$4:$AE$334,2,0))," ",VLOOKUP(AL2828,LISTAS·PAPP!$AD$4:$AE$334,2,0))</f>
        <v xml:space="preserve"> </v>
      </c>
      <c r="AN2828" s="63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53" t="str">
        <f t="shared" si="130"/>
        <v/>
      </c>
      <c r="BB2828" s="54" t="str">
        <f t="shared" si="131"/>
        <v/>
      </c>
      <c r="BC2828" s="55" t="str">
        <f t="shared" si="132"/>
        <v xml:space="preserve"> </v>
      </c>
    </row>
    <row r="2829" spans="1:55" x14ac:dyDescent="0.25">
      <c r="A2829" s="58"/>
      <c r="B2829" s="58"/>
      <c r="C2829" s="58"/>
      <c r="D2829" s="58"/>
      <c r="E2829" s="51" t="str">
        <f>IF(C2829&lt;&gt;"",VLOOKUP(MID(C2829,18,5),LISTAS·PAPP!$E$4:$F$76,2,0),"")</f>
        <v/>
      </c>
      <c r="F2829" s="58"/>
      <c r="G2829" s="51" t="str">
        <f>IF(F2829&lt;&gt;"",VLOOKUP(F2829,LISTAS·PAPP!$R$3:$T$221,3,0),"")</f>
        <v/>
      </c>
      <c r="H2829" s="58"/>
      <c r="I2829" s="66"/>
      <c r="J2829" s="66"/>
      <c r="K2829" s="67"/>
      <c r="L2829" s="66"/>
      <c r="M2829" s="60"/>
      <c r="N2829" s="60"/>
      <c r="O2829" s="60"/>
      <c r="P2829" s="60"/>
      <c r="Q2829" s="60"/>
      <c r="R2829" s="60"/>
      <c r="S2829" s="60"/>
      <c r="T2829" s="60"/>
      <c r="U2829" s="60"/>
      <c r="V2829" s="60"/>
      <c r="W2829" s="60"/>
      <c r="X2829" s="60"/>
      <c r="Y2829" s="52" t="str">
        <f>IF(A2829&lt;&gt;"",IF(D2829="DIRECCIÓN_DE_TRANSFERENCIAS","280 0031",VLOOKUP(C2829,LISTAS·PAPP!$C$3:$D$76,2,0)),"")</f>
        <v/>
      </c>
      <c r="Z2829" s="61"/>
      <c r="AA2829" s="62"/>
      <c r="AB2829" s="62"/>
      <c r="AC2829" s="65" t="str">
        <f>IF(D2829&lt;&gt;"",VLOOKUP(D2829,LISTAS·PAPP!$I$3:$M$16,2,0),"")</f>
        <v/>
      </c>
      <c r="AD2829" s="51" t="str">
        <f>IF(D2829&lt;&gt;"",VLOOKUP(D2829,LISTAS·PAPP!$I$3:$M$16,3,0),"")</f>
        <v/>
      </c>
      <c r="AE2829" s="52" t="str">
        <f>IF(D2829&lt;&gt;"",VLOOKUP(D2829,LISTAS·PAPP!$I$3:$M$16,4,0),"")</f>
        <v/>
      </c>
      <c r="AF2829" s="51" t="str">
        <f>IF(D2829&lt;&gt;"",VLOOKUP(D2829,LISTAS·PAPP!$I$3:$M$16,5,0),"")</f>
        <v/>
      </c>
      <c r="AG2829" s="52" t="str">
        <f>IF(AH2829&lt;&gt;"",VLOOKUP(AH2829,LISTAS·PAPP!$O$3:$P$74,2,0),"")</f>
        <v/>
      </c>
      <c r="AH2829" s="58"/>
      <c r="AI2829" s="60"/>
      <c r="AJ2829" s="51" t="str">
        <f>IF(AI2829&lt;&gt;"",VLOOKUP(AI2829,LISTAS·PAPP!$X$4:$Y$80,2,0),"")</f>
        <v/>
      </c>
      <c r="AK2829" s="58"/>
      <c r="AL2829" s="60"/>
      <c r="AM2829" s="51" t="str">
        <f>IF(ISERROR(VLOOKUP(AL2829,LISTAS·PAPP!$AD$4:$AE$334,2,0))," ",VLOOKUP(AL2829,LISTAS·PAPP!$AD$4:$AE$334,2,0))</f>
        <v xml:space="preserve"> </v>
      </c>
      <c r="AN2829" s="63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53" t="str">
        <f t="shared" si="130"/>
        <v/>
      </c>
      <c r="BB2829" s="54" t="str">
        <f t="shared" si="131"/>
        <v/>
      </c>
      <c r="BC2829" s="55" t="str">
        <f t="shared" si="132"/>
        <v xml:space="preserve"> </v>
      </c>
    </row>
    <row r="2830" spans="1:55" x14ac:dyDescent="0.25">
      <c r="A2830" s="58"/>
      <c r="B2830" s="58"/>
      <c r="C2830" s="58"/>
      <c r="D2830" s="58"/>
      <c r="E2830" s="51" t="str">
        <f>IF(C2830&lt;&gt;"",VLOOKUP(MID(C2830,18,5),LISTAS·PAPP!$E$4:$F$76,2,0),"")</f>
        <v/>
      </c>
      <c r="F2830" s="58"/>
      <c r="G2830" s="51" t="str">
        <f>IF(F2830&lt;&gt;"",VLOOKUP(F2830,LISTAS·PAPP!$R$3:$T$221,3,0),"")</f>
        <v/>
      </c>
      <c r="H2830" s="58"/>
      <c r="I2830" s="66"/>
      <c r="J2830" s="66"/>
      <c r="K2830" s="67"/>
      <c r="L2830" s="66"/>
      <c r="M2830" s="60"/>
      <c r="N2830" s="60"/>
      <c r="O2830" s="60"/>
      <c r="P2830" s="60"/>
      <c r="Q2830" s="60"/>
      <c r="R2830" s="60"/>
      <c r="S2830" s="60"/>
      <c r="T2830" s="60"/>
      <c r="U2830" s="60"/>
      <c r="V2830" s="60"/>
      <c r="W2830" s="60"/>
      <c r="X2830" s="60"/>
      <c r="Y2830" s="52" t="str">
        <f>IF(A2830&lt;&gt;"",IF(D2830="DIRECCIÓN_DE_TRANSFERENCIAS","280 0031",VLOOKUP(C2830,LISTAS·PAPP!$C$3:$D$76,2,0)),"")</f>
        <v/>
      </c>
      <c r="Z2830" s="61"/>
      <c r="AA2830" s="62"/>
      <c r="AB2830" s="62"/>
      <c r="AC2830" s="65" t="str">
        <f>IF(D2830&lt;&gt;"",VLOOKUP(D2830,LISTAS·PAPP!$I$3:$M$16,2,0),"")</f>
        <v/>
      </c>
      <c r="AD2830" s="51" t="str">
        <f>IF(D2830&lt;&gt;"",VLOOKUP(D2830,LISTAS·PAPP!$I$3:$M$16,3,0),"")</f>
        <v/>
      </c>
      <c r="AE2830" s="52" t="str">
        <f>IF(D2830&lt;&gt;"",VLOOKUP(D2830,LISTAS·PAPP!$I$3:$M$16,4,0),"")</f>
        <v/>
      </c>
      <c r="AF2830" s="51" t="str">
        <f>IF(D2830&lt;&gt;"",VLOOKUP(D2830,LISTAS·PAPP!$I$3:$M$16,5,0),"")</f>
        <v/>
      </c>
      <c r="AG2830" s="52" t="str">
        <f>IF(AH2830&lt;&gt;"",VLOOKUP(AH2830,LISTAS·PAPP!$O$3:$P$74,2,0),"")</f>
        <v/>
      </c>
      <c r="AH2830" s="58"/>
      <c r="AI2830" s="60"/>
      <c r="AJ2830" s="51" t="str">
        <f>IF(AI2830&lt;&gt;"",VLOOKUP(AI2830,LISTAS·PAPP!$X$4:$Y$80,2,0),"")</f>
        <v/>
      </c>
      <c r="AK2830" s="58"/>
      <c r="AL2830" s="60"/>
      <c r="AM2830" s="51" t="str">
        <f>IF(ISERROR(VLOOKUP(AL2830,LISTAS·PAPP!$AD$4:$AE$334,2,0))," ",VLOOKUP(AL2830,LISTAS·PAPP!$AD$4:$AE$334,2,0))</f>
        <v xml:space="preserve"> </v>
      </c>
      <c r="AN2830" s="63"/>
      <c r="AO2830" s="64"/>
      <c r="AP2830" s="64"/>
      <c r="AQ2830" s="64"/>
      <c r="AR2830" s="64"/>
      <c r="AS2830" s="64"/>
      <c r="AT2830" s="64"/>
      <c r="AU2830" s="64"/>
      <c r="AV2830" s="64"/>
      <c r="AW2830" s="64"/>
      <c r="AX2830" s="64"/>
      <c r="AY2830" s="64"/>
      <c r="AZ2830" s="64"/>
      <c r="BA2830" s="53" t="str">
        <f t="shared" ref="BA2830:BA2893" si="133">IF(A2830&lt;&gt;"",SUM(AO2830:AZ2830),"")</f>
        <v/>
      </c>
      <c r="BB2830" s="54" t="str">
        <f t="shared" ref="BB2830:BB2893" si="134">IF(A2830&lt;&gt;"",IF(AN2830&lt;&gt;"",IF(AN2830=BA2830,"OK",AN2830-BA2830),IF(AND(AN2830="",BA2830=""),"",AN2830-BA2830)),"")</f>
        <v/>
      </c>
      <c r="BC2830" s="55" t="str">
        <f t="shared" ref="BC2830:BC2893" si="135">IF(A2830&lt;&gt;"",IF(A2830="","Escoger Nivel 0;",)&amp;" "&amp;(IF(B2830="","Escoger Nivel 1",)&amp;" "&amp;(IF(C2830="","Escoger Nivel 2;",)&amp;" "&amp;(IF(D2830="","Escoger Nivel 3",)&amp;" "&amp;(IF(F2830="","Escoger Cantón;",)&amp;" "&amp;(IF(H2830="","Escoger Obj. Estratégico Institucional N1;",)&amp;" "&amp;(IF(I2830="","Colocar Componente del Proyecto;",)&amp;" "&amp;(IF(J2830="","Colocar Actvidad del PAPP;",)&amp;" "&amp;(IF(K2830="","Colocar Metas;",)&amp;" "&amp;(IF(L2830="","Colocar Indicador;",)&amp;" "&amp;(IF(Z2830="","Escoger Código Fuente;",)&amp;" "&amp;(IF(AA2830="","Colocar Código Organismo;",)&amp;" "&amp;(IF(AB2830="","Colocar Código Correlativo;",)&amp;" "&amp;(IF(AH2830="","Escoger Actividad eSIGEF;",)&amp;" "&amp;(IF(AI2830="","Escoger Código Politicas de Igualdad;",)&amp;" "&amp;(IF(AK2830="","Escoger Grupo de Gasto;",)&amp;" "&amp;(IF(AL2830="","Escoger Ítem Presupuestario;",)))))))))))))))))," ")</f>
        <v xml:space="preserve"> </v>
      </c>
    </row>
    <row r="2831" spans="1:55" x14ac:dyDescent="0.25">
      <c r="A2831" s="58"/>
      <c r="B2831" s="58"/>
      <c r="C2831" s="58"/>
      <c r="D2831" s="58"/>
      <c r="E2831" s="51" t="str">
        <f>IF(C2831&lt;&gt;"",VLOOKUP(MID(C2831,18,5),LISTAS·PAPP!$E$4:$F$76,2,0),"")</f>
        <v/>
      </c>
      <c r="F2831" s="58"/>
      <c r="G2831" s="51" t="str">
        <f>IF(F2831&lt;&gt;"",VLOOKUP(F2831,LISTAS·PAPP!$R$3:$T$221,3,0),"")</f>
        <v/>
      </c>
      <c r="H2831" s="58"/>
      <c r="I2831" s="66"/>
      <c r="J2831" s="66"/>
      <c r="K2831" s="67"/>
      <c r="L2831" s="66"/>
      <c r="M2831" s="60"/>
      <c r="N2831" s="60"/>
      <c r="O2831" s="60"/>
      <c r="P2831" s="60"/>
      <c r="Q2831" s="60"/>
      <c r="R2831" s="60"/>
      <c r="S2831" s="60"/>
      <c r="T2831" s="60"/>
      <c r="U2831" s="60"/>
      <c r="V2831" s="60"/>
      <c r="W2831" s="60"/>
      <c r="X2831" s="60"/>
      <c r="Y2831" s="52" t="str">
        <f>IF(A2831&lt;&gt;"",IF(D2831="DIRECCIÓN_DE_TRANSFERENCIAS","280 0031",VLOOKUP(C2831,LISTAS·PAPP!$C$3:$D$76,2,0)),"")</f>
        <v/>
      </c>
      <c r="Z2831" s="61"/>
      <c r="AA2831" s="62"/>
      <c r="AB2831" s="62"/>
      <c r="AC2831" s="65" t="str">
        <f>IF(D2831&lt;&gt;"",VLOOKUP(D2831,LISTAS·PAPP!$I$3:$M$16,2,0),"")</f>
        <v/>
      </c>
      <c r="AD2831" s="51" t="str">
        <f>IF(D2831&lt;&gt;"",VLOOKUP(D2831,LISTAS·PAPP!$I$3:$M$16,3,0),"")</f>
        <v/>
      </c>
      <c r="AE2831" s="52" t="str">
        <f>IF(D2831&lt;&gt;"",VLOOKUP(D2831,LISTAS·PAPP!$I$3:$M$16,4,0),"")</f>
        <v/>
      </c>
      <c r="AF2831" s="51" t="str">
        <f>IF(D2831&lt;&gt;"",VLOOKUP(D2831,LISTAS·PAPP!$I$3:$M$16,5,0),"")</f>
        <v/>
      </c>
      <c r="AG2831" s="52" t="str">
        <f>IF(AH2831&lt;&gt;"",VLOOKUP(AH2831,LISTAS·PAPP!$O$3:$P$74,2,0),"")</f>
        <v/>
      </c>
      <c r="AH2831" s="58"/>
      <c r="AI2831" s="60"/>
      <c r="AJ2831" s="51" t="str">
        <f>IF(AI2831&lt;&gt;"",VLOOKUP(AI2831,LISTAS·PAPP!$X$4:$Y$80,2,0),"")</f>
        <v/>
      </c>
      <c r="AK2831" s="58"/>
      <c r="AL2831" s="60"/>
      <c r="AM2831" s="51" t="str">
        <f>IF(ISERROR(VLOOKUP(AL2831,LISTAS·PAPP!$AD$4:$AE$334,2,0))," ",VLOOKUP(AL2831,LISTAS·PAPP!$AD$4:$AE$334,2,0))</f>
        <v xml:space="preserve"> </v>
      </c>
      <c r="AN2831" s="63"/>
      <c r="AO2831" s="64"/>
      <c r="AP2831" s="64"/>
      <c r="AQ2831" s="64"/>
      <c r="AR2831" s="64"/>
      <c r="AS2831" s="64"/>
      <c r="AT2831" s="64"/>
      <c r="AU2831" s="64"/>
      <c r="AV2831" s="64"/>
      <c r="AW2831" s="64"/>
      <c r="AX2831" s="64"/>
      <c r="AY2831" s="64"/>
      <c r="AZ2831" s="64"/>
      <c r="BA2831" s="53" t="str">
        <f t="shared" si="133"/>
        <v/>
      </c>
      <c r="BB2831" s="54" t="str">
        <f t="shared" si="134"/>
        <v/>
      </c>
      <c r="BC2831" s="55" t="str">
        <f t="shared" si="135"/>
        <v xml:space="preserve"> </v>
      </c>
    </row>
    <row r="2832" spans="1:55" x14ac:dyDescent="0.25">
      <c r="A2832" s="58"/>
      <c r="B2832" s="58"/>
      <c r="C2832" s="58"/>
      <c r="D2832" s="58"/>
      <c r="E2832" s="51" t="str">
        <f>IF(C2832&lt;&gt;"",VLOOKUP(MID(C2832,18,5),LISTAS·PAPP!$E$4:$F$76,2,0),"")</f>
        <v/>
      </c>
      <c r="F2832" s="58"/>
      <c r="G2832" s="51" t="str">
        <f>IF(F2832&lt;&gt;"",VLOOKUP(F2832,LISTAS·PAPP!$R$3:$T$221,3,0),"")</f>
        <v/>
      </c>
      <c r="H2832" s="58"/>
      <c r="I2832" s="66"/>
      <c r="J2832" s="66"/>
      <c r="K2832" s="67"/>
      <c r="L2832" s="66"/>
      <c r="M2832" s="60"/>
      <c r="N2832" s="60"/>
      <c r="O2832" s="60"/>
      <c r="P2832" s="60"/>
      <c r="Q2832" s="60"/>
      <c r="R2832" s="60"/>
      <c r="S2832" s="60"/>
      <c r="T2832" s="60"/>
      <c r="U2832" s="60"/>
      <c r="V2832" s="60"/>
      <c r="W2832" s="60"/>
      <c r="X2832" s="60"/>
      <c r="Y2832" s="52" t="str">
        <f>IF(A2832&lt;&gt;"",IF(D2832="DIRECCIÓN_DE_TRANSFERENCIAS","280 0031",VLOOKUP(C2832,LISTAS·PAPP!$C$3:$D$76,2,0)),"")</f>
        <v/>
      </c>
      <c r="Z2832" s="61"/>
      <c r="AA2832" s="62"/>
      <c r="AB2832" s="62"/>
      <c r="AC2832" s="65" t="str">
        <f>IF(D2832&lt;&gt;"",VLOOKUP(D2832,LISTAS·PAPP!$I$3:$M$16,2,0),"")</f>
        <v/>
      </c>
      <c r="AD2832" s="51" t="str">
        <f>IF(D2832&lt;&gt;"",VLOOKUP(D2832,LISTAS·PAPP!$I$3:$M$16,3,0),"")</f>
        <v/>
      </c>
      <c r="AE2832" s="52" t="str">
        <f>IF(D2832&lt;&gt;"",VLOOKUP(D2832,LISTAS·PAPP!$I$3:$M$16,4,0),"")</f>
        <v/>
      </c>
      <c r="AF2832" s="51" t="str">
        <f>IF(D2832&lt;&gt;"",VLOOKUP(D2832,LISTAS·PAPP!$I$3:$M$16,5,0),"")</f>
        <v/>
      </c>
      <c r="AG2832" s="52" t="str">
        <f>IF(AH2832&lt;&gt;"",VLOOKUP(AH2832,LISTAS·PAPP!$O$3:$P$74,2,0),"")</f>
        <v/>
      </c>
      <c r="AH2832" s="58"/>
      <c r="AI2832" s="60"/>
      <c r="AJ2832" s="51" t="str">
        <f>IF(AI2832&lt;&gt;"",VLOOKUP(AI2832,LISTAS·PAPP!$X$4:$Y$80,2,0),"")</f>
        <v/>
      </c>
      <c r="AK2832" s="58"/>
      <c r="AL2832" s="60"/>
      <c r="AM2832" s="51" t="str">
        <f>IF(ISERROR(VLOOKUP(AL2832,LISTAS·PAPP!$AD$4:$AE$334,2,0))," ",VLOOKUP(AL2832,LISTAS·PAPP!$AD$4:$AE$334,2,0))</f>
        <v xml:space="preserve"> </v>
      </c>
      <c r="AN2832" s="63"/>
      <c r="AO2832" s="64"/>
      <c r="AP2832" s="64"/>
      <c r="AQ2832" s="64"/>
      <c r="AR2832" s="64"/>
      <c r="AS2832" s="64"/>
      <c r="AT2832" s="64"/>
      <c r="AU2832" s="64"/>
      <c r="AV2832" s="64"/>
      <c r="AW2832" s="64"/>
      <c r="AX2832" s="64"/>
      <c r="AY2832" s="64"/>
      <c r="AZ2832" s="64"/>
      <c r="BA2832" s="53" t="str">
        <f t="shared" si="133"/>
        <v/>
      </c>
      <c r="BB2832" s="54" t="str">
        <f t="shared" si="134"/>
        <v/>
      </c>
      <c r="BC2832" s="55" t="str">
        <f t="shared" si="135"/>
        <v xml:space="preserve"> </v>
      </c>
    </row>
    <row r="2833" spans="1:55" x14ac:dyDescent="0.25">
      <c r="A2833" s="58"/>
      <c r="B2833" s="58"/>
      <c r="C2833" s="58"/>
      <c r="D2833" s="58"/>
      <c r="E2833" s="51" t="str">
        <f>IF(C2833&lt;&gt;"",VLOOKUP(MID(C2833,18,5),LISTAS·PAPP!$E$4:$F$76,2,0),"")</f>
        <v/>
      </c>
      <c r="F2833" s="58"/>
      <c r="G2833" s="51" t="str">
        <f>IF(F2833&lt;&gt;"",VLOOKUP(F2833,LISTAS·PAPP!$R$3:$T$221,3,0),"")</f>
        <v/>
      </c>
      <c r="H2833" s="58"/>
      <c r="I2833" s="66"/>
      <c r="J2833" s="66"/>
      <c r="K2833" s="67"/>
      <c r="L2833" s="66"/>
      <c r="M2833" s="60"/>
      <c r="N2833" s="60"/>
      <c r="O2833" s="60"/>
      <c r="P2833" s="60"/>
      <c r="Q2833" s="60"/>
      <c r="R2833" s="60"/>
      <c r="S2833" s="60"/>
      <c r="T2833" s="60"/>
      <c r="U2833" s="60"/>
      <c r="V2833" s="60"/>
      <c r="W2833" s="60"/>
      <c r="X2833" s="60"/>
      <c r="Y2833" s="52" t="str">
        <f>IF(A2833&lt;&gt;"",IF(D2833="DIRECCIÓN_DE_TRANSFERENCIAS","280 0031",VLOOKUP(C2833,LISTAS·PAPP!$C$3:$D$76,2,0)),"")</f>
        <v/>
      </c>
      <c r="Z2833" s="61"/>
      <c r="AA2833" s="62"/>
      <c r="AB2833" s="62"/>
      <c r="AC2833" s="65" t="str">
        <f>IF(D2833&lt;&gt;"",VLOOKUP(D2833,LISTAS·PAPP!$I$3:$M$16,2,0),"")</f>
        <v/>
      </c>
      <c r="AD2833" s="51" t="str">
        <f>IF(D2833&lt;&gt;"",VLOOKUP(D2833,LISTAS·PAPP!$I$3:$M$16,3,0),"")</f>
        <v/>
      </c>
      <c r="AE2833" s="52" t="str">
        <f>IF(D2833&lt;&gt;"",VLOOKUP(D2833,LISTAS·PAPP!$I$3:$M$16,4,0),"")</f>
        <v/>
      </c>
      <c r="AF2833" s="51" t="str">
        <f>IF(D2833&lt;&gt;"",VLOOKUP(D2833,LISTAS·PAPP!$I$3:$M$16,5,0),"")</f>
        <v/>
      </c>
      <c r="AG2833" s="52" t="str">
        <f>IF(AH2833&lt;&gt;"",VLOOKUP(AH2833,LISTAS·PAPP!$O$3:$P$74,2,0),"")</f>
        <v/>
      </c>
      <c r="AH2833" s="58"/>
      <c r="AI2833" s="60"/>
      <c r="AJ2833" s="51" t="str">
        <f>IF(AI2833&lt;&gt;"",VLOOKUP(AI2833,LISTAS·PAPP!$X$4:$Y$80,2,0),"")</f>
        <v/>
      </c>
      <c r="AK2833" s="58"/>
      <c r="AL2833" s="60"/>
      <c r="AM2833" s="51" t="str">
        <f>IF(ISERROR(VLOOKUP(AL2833,LISTAS·PAPP!$AD$4:$AE$334,2,0))," ",VLOOKUP(AL2833,LISTAS·PAPP!$AD$4:$AE$334,2,0))</f>
        <v xml:space="preserve"> </v>
      </c>
      <c r="AN2833" s="63"/>
      <c r="AO2833" s="64"/>
      <c r="AP2833" s="64"/>
      <c r="AQ2833" s="64"/>
      <c r="AR2833" s="64"/>
      <c r="AS2833" s="64"/>
      <c r="AT2833" s="64"/>
      <c r="AU2833" s="64"/>
      <c r="AV2833" s="64"/>
      <c r="AW2833" s="64"/>
      <c r="AX2833" s="64"/>
      <c r="AY2833" s="64"/>
      <c r="AZ2833" s="64"/>
      <c r="BA2833" s="53" t="str">
        <f t="shared" si="133"/>
        <v/>
      </c>
      <c r="BB2833" s="54" t="str">
        <f t="shared" si="134"/>
        <v/>
      </c>
      <c r="BC2833" s="55" t="str">
        <f t="shared" si="135"/>
        <v xml:space="preserve"> </v>
      </c>
    </row>
    <row r="2834" spans="1:55" x14ac:dyDescent="0.25">
      <c r="A2834" s="58"/>
      <c r="B2834" s="58"/>
      <c r="C2834" s="58"/>
      <c r="D2834" s="58"/>
      <c r="E2834" s="51" t="str">
        <f>IF(C2834&lt;&gt;"",VLOOKUP(MID(C2834,18,5),LISTAS·PAPP!$E$4:$F$76,2,0),"")</f>
        <v/>
      </c>
      <c r="F2834" s="58"/>
      <c r="G2834" s="51" t="str">
        <f>IF(F2834&lt;&gt;"",VLOOKUP(F2834,LISTAS·PAPP!$R$3:$T$221,3,0),"")</f>
        <v/>
      </c>
      <c r="H2834" s="58"/>
      <c r="I2834" s="66"/>
      <c r="J2834" s="66"/>
      <c r="K2834" s="67"/>
      <c r="L2834" s="66"/>
      <c r="M2834" s="60"/>
      <c r="N2834" s="60"/>
      <c r="O2834" s="60"/>
      <c r="P2834" s="60"/>
      <c r="Q2834" s="60"/>
      <c r="R2834" s="60"/>
      <c r="S2834" s="60"/>
      <c r="T2834" s="60"/>
      <c r="U2834" s="60"/>
      <c r="V2834" s="60"/>
      <c r="W2834" s="60"/>
      <c r="X2834" s="60"/>
      <c r="Y2834" s="52" t="str">
        <f>IF(A2834&lt;&gt;"",IF(D2834="DIRECCIÓN_DE_TRANSFERENCIAS","280 0031",VLOOKUP(C2834,LISTAS·PAPP!$C$3:$D$76,2,0)),"")</f>
        <v/>
      </c>
      <c r="Z2834" s="61"/>
      <c r="AA2834" s="62"/>
      <c r="AB2834" s="62"/>
      <c r="AC2834" s="65" t="str">
        <f>IF(D2834&lt;&gt;"",VLOOKUP(D2834,LISTAS·PAPP!$I$3:$M$16,2,0),"")</f>
        <v/>
      </c>
      <c r="AD2834" s="51" t="str">
        <f>IF(D2834&lt;&gt;"",VLOOKUP(D2834,LISTAS·PAPP!$I$3:$M$16,3,0),"")</f>
        <v/>
      </c>
      <c r="AE2834" s="52" t="str">
        <f>IF(D2834&lt;&gt;"",VLOOKUP(D2834,LISTAS·PAPP!$I$3:$M$16,4,0),"")</f>
        <v/>
      </c>
      <c r="AF2834" s="51" t="str">
        <f>IF(D2834&lt;&gt;"",VLOOKUP(D2834,LISTAS·PAPP!$I$3:$M$16,5,0),"")</f>
        <v/>
      </c>
      <c r="AG2834" s="52" t="str">
        <f>IF(AH2834&lt;&gt;"",VLOOKUP(AH2834,LISTAS·PAPP!$O$3:$P$74,2,0),"")</f>
        <v/>
      </c>
      <c r="AH2834" s="58"/>
      <c r="AI2834" s="60"/>
      <c r="AJ2834" s="51" t="str">
        <f>IF(AI2834&lt;&gt;"",VLOOKUP(AI2834,LISTAS·PAPP!$X$4:$Y$80,2,0),"")</f>
        <v/>
      </c>
      <c r="AK2834" s="58"/>
      <c r="AL2834" s="60"/>
      <c r="AM2834" s="51" t="str">
        <f>IF(ISERROR(VLOOKUP(AL2834,LISTAS·PAPP!$AD$4:$AE$334,2,0))," ",VLOOKUP(AL2834,LISTAS·PAPP!$AD$4:$AE$334,2,0))</f>
        <v xml:space="preserve"> </v>
      </c>
      <c r="AN2834" s="63"/>
      <c r="AO2834" s="64"/>
      <c r="AP2834" s="64"/>
      <c r="AQ2834" s="64"/>
      <c r="AR2834" s="64"/>
      <c r="AS2834" s="64"/>
      <c r="AT2834" s="64"/>
      <c r="AU2834" s="64"/>
      <c r="AV2834" s="64"/>
      <c r="AW2834" s="64"/>
      <c r="AX2834" s="64"/>
      <c r="AY2834" s="64"/>
      <c r="AZ2834" s="64"/>
      <c r="BA2834" s="53" t="str">
        <f t="shared" si="133"/>
        <v/>
      </c>
      <c r="BB2834" s="54" t="str">
        <f t="shared" si="134"/>
        <v/>
      </c>
      <c r="BC2834" s="55" t="str">
        <f t="shared" si="135"/>
        <v xml:space="preserve"> </v>
      </c>
    </row>
    <row r="2835" spans="1:55" x14ac:dyDescent="0.25">
      <c r="A2835" s="58"/>
      <c r="B2835" s="58"/>
      <c r="C2835" s="58"/>
      <c r="D2835" s="58"/>
      <c r="E2835" s="51" t="str">
        <f>IF(C2835&lt;&gt;"",VLOOKUP(MID(C2835,18,5),LISTAS·PAPP!$E$4:$F$76,2,0),"")</f>
        <v/>
      </c>
      <c r="F2835" s="58"/>
      <c r="G2835" s="51" t="str">
        <f>IF(F2835&lt;&gt;"",VLOOKUP(F2835,LISTAS·PAPP!$R$3:$T$221,3,0),"")</f>
        <v/>
      </c>
      <c r="H2835" s="58"/>
      <c r="I2835" s="66"/>
      <c r="J2835" s="66"/>
      <c r="K2835" s="67"/>
      <c r="L2835" s="66"/>
      <c r="M2835" s="60"/>
      <c r="N2835" s="60"/>
      <c r="O2835" s="60"/>
      <c r="P2835" s="60"/>
      <c r="Q2835" s="60"/>
      <c r="R2835" s="60"/>
      <c r="S2835" s="60"/>
      <c r="T2835" s="60"/>
      <c r="U2835" s="60"/>
      <c r="V2835" s="60"/>
      <c r="W2835" s="60"/>
      <c r="X2835" s="60"/>
      <c r="Y2835" s="52" t="str">
        <f>IF(A2835&lt;&gt;"",IF(D2835="DIRECCIÓN_DE_TRANSFERENCIAS","280 0031",VLOOKUP(C2835,LISTAS·PAPP!$C$3:$D$76,2,0)),"")</f>
        <v/>
      </c>
      <c r="Z2835" s="61"/>
      <c r="AA2835" s="62"/>
      <c r="AB2835" s="62"/>
      <c r="AC2835" s="65" t="str">
        <f>IF(D2835&lt;&gt;"",VLOOKUP(D2835,LISTAS·PAPP!$I$3:$M$16,2,0),"")</f>
        <v/>
      </c>
      <c r="AD2835" s="51" t="str">
        <f>IF(D2835&lt;&gt;"",VLOOKUP(D2835,LISTAS·PAPP!$I$3:$M$16,3,0),"")</f>
        <v/>
      </c>
      <c r="AE2835" s="52" t="str">
        <f>IF(D2835&lt;&gt;"",VLOOKUP(D2835,LISTAS·PAPP!$I$3:$M$16,4,0),"")</f>
        <v/>
      </c>
      <c r="AF2835" s="51" t="str">
        <f>IF(D2835&lt;&gt;"",VLOOKUP(D2835,LISTAS·PAPP!$I$3:$M$16,5,0),"")</f>
        <v/>
      </c>
      <c r="AG2835" s="52" t="str">
        <f>IF(AH2835&lt;&gt;"",VLOOKUP(AH2835,LISTAS·PAPP!$O$3:$P$74,2,0),"")</f>
        <v/>
      </c>
      <c r="AH2835" s="58"/>
      <c r="AI2835" s="60"/>
      <c r="AJ2835" s="51" t="str">
        <f>IF(AI2835&lt;&gt;"",VLOOKUP(AI2835,LISTAS·PAPP!$X$4:$Y$80,2,0),"")</f>
        <v/>
      </c>
      <c r="AK2835" s="58"/>
      <c r="AL2835" s="60"/>
      <c r="AM2835" s="51" t="str">
        <f>IF(ISERROR(VLOOKUP(AL2835,LISTAS·PAPP!$AD$4:$AE$334,2,0))," ",VLOOKUP(AL2835,LISTAS·PAPP!$AD$4:$AE$334,2,0))</f>
        <v xml:space="preserve"> </v>
      </c>
      <c r="AN2835" s="63"/>
      <c r="AO2835" s="64"/>
      <c r="AP2835" s="64"/>
      <c r="AQ2835" s="64"/>
      <c r="AR2835" s="64"/>
      <c r="AS2835" s="64"/>
      <c r="AT2835" s="64"/>
      <c r="AU2835" s="64"/>
      <c r="AV2835" s="64"/>
      <c r="AW2835" s="64"/>
      <c r="AX2835" s="64"/>
      <c r="AY2835" s="64"/>
      <c r="AZ2835" s="64"/>
      <c r="BA2835" s="53" t="str">
        <f t="shared" si="133"/>
        <v/>
      </c>
      <c r="BB2835" s="54" t="str">
        <f t="shared" si="134"/>
        <v/>
      </c>
      <c r="BC2835" s="55" t="str">
        <f t="shared" si="135"/>
        <v xml:space="preserve"> </v>
      </c>
    </row>
    <row r="2836" spans="1:55" x14ac:dyDescent="0.25">
      <c r="A2836" s="58"/>
      <c r="B2836" s="58"/>
      <c r="C2836" s="58"/>
      <c r="D2836" s="58"/>
      <c r="E2836" s="51" t="str">
        <f>IF(C2836&lt;&gt;"",VLOOKUP(MID(C2836,18,5),LISTAS·PAPP!$E$4:$F$76,2,0),"")</f>
        <v/>
      </c>
      <c r="F2836" s="58"/>
      <c r="G2836" s="51" t="str">
        <f>IF(F2836&lt;&gt;"",VLOOKUP(F2836,LISTAS·PAPP!$R$3:$T$221,3,0),"")</f>
        <v/>
      </c>
      <c r="H2836" s="58"/>
      <c r="I2836" s="66"/>
      <c r="J2836" s="66"/>
      <c r="K2836" s="67"/>
      <c r="L2836" s="66"/>
      <c r="M2836" s="60"/>
      <c r="N2836" s="60"/>
      <c r="O2836" s="60"/>
      <c r="P2836" s="60"/>
      <c r="Q2836" s="60"/>
      <c r="R2836" s="60"/>
      <c r="S2836" s="60"/>
      <c r="T2836" s="60"/>
      <c r="U2836" s="60"/>
      <c r="V2836" s="60"/>
      <c r="W2836" s="60"/>
      <c r="X2836" s="60"/>
      <c r="Y2836" s="52" t="str">
        <f>IF(A2836&lt;&gt;"",IF(D2836="DIRECCIÓN_DE_TRANSFERENCIAS","280 0031",VLOOKUP(C2836,LISTAS·PAPP!$C$3:$D$76,2,0)),"")</f>
        <v/>
      </c>
      <c r="Z2836" s="61"/>
      <c r="AA2836" s="62"/>
      <c r="AB2836" s="62"/>
      <c r="AC2836" s="65" t="str">
        <f>IF(D2836&lt;&gt;"",VLOOKUP(D2836,LISTAS·PAPP!$I$3:$M$16,2,0),"")</f>
        <v/>
      </c>
      <c r="AD2836" s="51" t="str">
        <f>IF(D2836&lt;&gt;"",VLOOKUP(D2836,LISTAS·PAPP!$I$3:$M$16,3,0),"")</f>
        <v/>
      </c>
      <c r="AE2836" s="52" t="str">
        <f>IF(D2836&lt;&gt;"",VLOOKUP(D2836,LISTAS·PAPP!$I$3:$M$16,4,0),"")</f>
        <v/>
      </c>
      <c r="AF2836" s="51" t="str">
        <f>IF(D2836&lt;&gt;"",VLOOKUP(D2836,LISTAS·PAPP!$I$3:$M$16,5,0),"")</f>
        <v/>
      </c>
      <c r="AG2836" s="52" t="str">
        <f>IF(AH2836&lt;&gt;"",VLOOKUP(AH2836,LISTAS·PAPP!$O$3:$P$74,2,0),"")</f>
        <v/>
      </c>
      <c r="AH2836" s="58"/>
      <c r="AI2836" s="60"/>
      <c r="AJ2836" s="51" t="str">
        <f>IF(AI2836&lt;&gt;"",VLOOKUP(AI2836,LISTAS·PAPP!$X$4:$Y$80,2,0),"")</f>
        <v/>
      </c>
      <c r="AK2836" s="58"/>
      <c r="AL2836" s="60"/>
      <c r="AM2836" s="51" t="str">
        <f>IF(ISERROR(VLOOKUP(AL2836,LISTAS·PAPP!$AD$4:$AE$334,2,0))," ",VLOOKUP(AL2836,LISTAS·PAPP!$AD$4:$AE$334,2,0))</f>
        <v xml:space="preserve"> </v>
      </c>
      <c r="AN2836" s="63"/>
      <c r="AO2836" s="64"/>
      <c r="AP2836" s="64"/>
      <c r="AQ2836" s="64"/>
      <c r="AR2836" s="64"/>
      <c r="AS2836" s="64"/>
      <c r="AT2836" s="64"/>
      <c r="AU2836" s="64"/>
      <c r="AV2836" s="64"/>
      <c r="AW2836" s="64"/>
      <c r="AX2836" s="64"/>
      <c r="AY2836" s="64"/>
      <c r="AZ2836" s="64"/>
      <c r="BA2836" s="53" t="str">
        <f t="shared" si="133"/>
        <v/>
      </c>
      <c r="BB2836" s="54" t="str">
        <f t="shared" si="134"/>
        <v/>
      </c>
      <c r="BC2836" s="55" t="str">
        <f t="shared" si="135"/>
        <v xml:space="preserve"> </v>
      </c>
    </row>
    <row r="2837" spans="1:55" x14ac:dyDescent="0.25">
      <c r="A2837" s="58"/>
      <c r="B2837" s="58"/>
      <c r="C2837" s="58"/>
      <c r="D2837" s="58"/>
      <c r="E2837" s="51" t="str">
        <f>IF(C2837&lt;&gt;"",VLOOKUP(MID(C2837,18,5),LISTAS·PAPP!$E$4:$F$76,2,0),"")</f>
        <v/>
      </c>
      <c r="F2837" s="58"/>
      <c r="G2837" s="51" t="str">
        <f>IF(F2837&lt;&gt;"",VLOOKUP(F2837,LISTAS·PAPP!$R$3:$T$221,3,0),"")</f>
        <v/>
      </c>
      <c r="H2837" s="58"/>
      <c r="I2837" s="66"/>
      <c r="J2837" s="66"/>
      <c r="K2837" s="67"/>
      <c r="L2837" s="66"/>
      <c r="M2837" s="60"/>
      <c r="N2837" s="60"/>
      <c r="O2837" s="60"/>
      <c r="P2837" s="60"/>
      <c r="Q2837" s="60"/>
      <c r="R2837" s="60"/>
      <c r="S2837" s="60"/>
      <c r="T2837" s="60"/>
      <c r="U2837" s="60"/>
      <c r="V2837" s="60"/>
      <c r="W2837" s="60"/>
      <c r="X2837" s="60"/>
      <c r="Y2837" s="52" t="str">
        <f>IF(A2837&lt;&gt;"",IF(D2837="DIRECCIÓN_DE_TRANSFERENCIAS","280 0031",VLOOKUP(C2837,LISTAS·PAPP!$C$3:$D$76,2,0)),"")</f>
        <v/>
      </c>
      <c r="Z2837" s="61"/>
      <c r="AA2837" s="62"/>
      <c r="AB2837" s="62"/>
      <c r="AC2837" s="65" t="str">
        <f>IF(D2837&lt;&gt;"",VLOOKUP(D2837,LISTAS·PAPP!$I$3:$M$16,2,0),"")</f>
        <v/>
      </c>
      <c r="AD2837" s="51" t="str">
        <f>IF(D2837&lt;&gt;"",VLOOKUP(D2837,LISTAS·PAPP!$I$3:$M$16,3,0),"")</f>
        <v/>
      </c>
      <c r="AE2837" s="52" t="str">
        <f>IF(D2837&lt;&gt;"",VLOOKUP(D2837,LISTAS·PAPP!$I$3:$M$16,4,0),"")</f>
        <v/>
      </c>
      <c r="AF2837" s="51" t="str">
        <f>IF(D2837&lt;&gt;"",VLOOKUP(D2837,LISTAS·PAPP!$I$3:$M$16,5,0),"")</f>
        <v/>
      </c>
      <c r="AG2837" s="52" t="str">
        <f>IF(AH2837&lt;&gt;"",VLOOKUP(AH2837,LISTAS·PAPP!$O$3:$P$74,2,0),"")</f>
        <v/>
      </c>
      <c r="AH2837" s="58"/>
      <c r="AI2837" s="60"/>
      <c r="AJ2837" s="51" t="str">
        <f>IF(AI2837&lt;&gt;"",VLOOKUP(AI2837,LISTAS·PAPP!$X$4:$Y$80,2,0),"")</f>
        <v/>
      </c>
      <c r="AK2837" s="58"/>
      <c r="AL2837" s="60"/>
      <c r="AM2837" s="51" t="str">
        <f>IF(ISERROR(VLOOKUP(AL2837,LISTAS·PAPP!$AD$4:$AE$334,2,0))," ",VLOOKUP(AL2837,LISTAS·PAPP!$AD$4:$AE$334,2,0))</f>
        <v xml:space="preserve"> </v>
      </c>
      <c r="AN2837" s="63"/>
      <c r="AO2837" s="64"/>
      <c r="AP2837" s="64"/>
      <c r="AQ2837" s="64"/>
      <c r="AR2837" s="64"/>
      <c r="AS2837" s="64"/>
      <c r="AT2837" s="64"/>
      <c r="AU2837" s="64"/>
      <c r="AV2837" s="64"/>
      <c r="AW2837" s="64"/>
      <c r="AX2837" s="64"/>
      <c r="AY2837" s="64"/>
      <c r="AZ2837" s="64"/>
      <c r="BA2837" s="53" t="str">
        <f t="shared" si="133"/>
        <v/>
      </c>
      <c r="BB2837" s="54" t="str">
        <f t="shared" si="134"/>
        <v/>
      </c>
      <c r="BC2837" s="55" t="str">
        <f t="shared" si="135"/>
        <v xml:space="preserve"> </v>
      </c>
    </row>
    <row r="2838" spans="1:55" x14ac:dyDescent="0.25">
      <c r="A2838" s="58"/>
      <c r="B2838" s="58"/>
      <c r="C2838" s="58"/>
      <c r="D2838" s="58"/>
      <c r="E2838" s="51" t="str">
        <f>IF(C2838&lt;&gt;"",VLOOKUP(MID(C2838,18,5),LISTAS·PAPP!$E$4:$F$76,2,0),"")</f>
        <v/>
      </c>
      <c r="F2838" s="58"/>
      <c r="G2838" s="51" t="str">
        <f>IF(F2838&lt;&gt;"",VLOOKUP(F2838,LISTAS·PAPP!$R$3:$T$221,3,0),"")</f>
        <v/>
      </c>
      <c r="H2838" s="58"/>
      <c r="I2838" s="66"/>
      <c r="J2838" s="66"/>
      <c r="K2838" s="67"/>
      <c r="L2838" s="66"/>
      <c r="M2838" s="60"/>
      <c r="N2838" s="60"/>
      <c r="O2838" s="60"/>
      <c r="P2838" s="60"/>
      <c r="Q2838" s="60"/>
      <c r="R2838" s="60"/>
      <c r="S2838" s="60"/>
      <c r="T2838" s="60"/>
      <c r="U2838" s="60"/>
      <c r="V2838" s="60"/>
      <c r="W2838" s="60"/>
      <c r="X2838" s="60"/>
      <c r="Y2838" s="52" t="str">
        <f>IF(A2838&lt;&gt;"",IF(D2838="DIRECCIÓN_DE_TRANSFERENCIAS","280 0031",VLOOKUP(C2838,LISTAS·PAPP!$C$3:$D$76,2,0)),"")</f>
        <v/>
      </c>
      <c r="Z2838" s="61"/>
      <c r="AA2838" s="62"/>
      <c r="AB2838" s="62"/>
      <c r="AC2838" s="65" t="str">
        <f>IF(D2838&lt;&gt;"",VLOOKUP(D2838,LISTAS·PAPP!$I$3:$M$16,2,0),"")</f>
        <v/>
      </c>
      <c r="AD2838" s="51" t="str">
        <f>IF(D2838&lt;&gt;"",VLOOKUP(D2838,LISTAS·PAPP!$I$3:$M$16,3,0),"")</f>
        <v/>
      </c>
      <c r="AE2838" s="52" t="str">
        <f>IF(D2838&lt;&gt;"",VLOOKUP(D2838,LISTAS·PAPP!$I$3:$M$16,4,0),"")</f>
        <v/>
      </c>
      <c r="AF2838" s="51" t="str">
        <f>IF(D2838&lt;&gt;"",VLOOKUP(D2838,LISTAS·PAPP!$I$3:$M$16,5,0),"")</f>
        <v/>
      </c>
      <c r="AG2838" s="52" t="str">
        <f>IF(AH2838&lt;&gt;"",VLOOKUP(AH2838,LISTAS·PAPP!$O$3:$P$74,2,0),"")</f>
        <v/>
      </c>
      <c r="AH2838" s="58"/>
      <c r="AI2838" s="60"/>
      <c r="AJ2838" s="51" t="str">
        <f>IF(AI2838&lt;&gt;"",VLOOKUP(AI2838,LISTAS·PAPP!$X$4:$Y$80,2,0),"")</f>
        <v/>
      </c>
      <c r="AK2838" s="58"/>
      <c r="AL2838" s="60"/>
      <c r="AM2838" s="51" t="str">
        <f>IF(ISERROR(VLOOKUP(AL2838,LISTAS·PAPP!$AD$4:$AE$334,2,0))," ",VLOOKUP(AL2838,LISTAS·PAPP!$AD$4:$AE$334,2,0))</f>
        <v xml:space="preserve"> </v>
      </c>
      <c r="AN2838" s="63"/>
      <c r="AO2838" s="64"/>
      <c r="AP2838" s="64"/>
      <c r="AQ2838" s="64"/>
      <c r="AR2838" s="64"/>
      <c r="AS2838" s="64"/>
      <c r="AT2838" s="64"/>
      <c r="AU2838" s="64"/>
      <c r="AV2838" s="64"/>
      <c r="AW2838" s="64"/>
      <c r="AX2838" s="64"/>
      <c r="AY2838" s="64"/>
      <c r="AZ2838" s="64"/>
      <c r="BA2838" s="53" t="str">
        <f t="shared" si="133"/>
        <v/>
      </c>
      <c r="BB2838" s="54" t="str">
        <f t="shared" si="134"/>
        <v/>
      </c>
      <c r="BC2838" s="55" t="str">
        <f t="shared" si="135"/>
        <v xml:space="preserve"> </v>
      </c>
    </row>
    <row r="2839" spans="1:55" x14ac:dyDescent="0.25">
      <c r="A2839" s="58"/>
      <c r="B2839" s="58"/>
      <c r="C2839" s="58"/>
      <c r="D2839" s="58"/>
      <c r="E2839" s="51" t="str">
        <f>IF(C2839&lt;&gt;"",VLOOKUP(MID(C2839,18,5),LISTAS·PAPP!$E$4:$F$76,2,0),"")</f>
        <v/>
      </c>
      <c r="F2839" s="58"/>
      <c r="G2839" s="51" t="str">
        <f>IF(F2839&lt;&gt;"",VLOOKUP(F2839,LISTAS·PAPP!$R$3:$T$221,3,0),"")</f>
        <v/>
      </c>
      <c r="H2839" s="58"/>
      <c r="I2839" s="66"/>
      <c r="J2839" s="66"/>
      <c r="K2839" s="67"/>
      <c r="L2839" s="66"/>
      <c r="M2839" s="60"/>
      <c r="N2839" s="60"/>
      <c r="O2839" s="60"/>
      <c r="P2839" s="60"/>
      <c r="Q2839" s="60"/>
      <c r="R2839" s="60"/>
      <c r="S2839" s="60"/>
      <c r="T2839" s="60"/>
      <c r="U2839" s="60"/>
      <c r="V2839" s="60"/>
      <c r="W2839" s="60"/>
      <c r="X2839" s="60"/>
      <c r="Y2839" s="52" t="str">
        <f>IF(A2839&lt;&gt;"",IF(D2839="DIRECCIÓN_DE_TRANSFERENCIAS","280 0031",VLOOKUP(C2839,LISTAS·PAPP!$C$3:$D$76,2,0)),"")</f>
        <v/>
      </c>
      <c r="Z2839" s="61"/>
      <c r="AA2839" s="62"/>
      <c r="AB2839" s="62"/>
      <c r="AC2839" s="65" t="str">
        <f>IF(D2839&lt;&gt;"",VLOOKUP(D2839,LISTAS·PAPP!$I$3:$M$16,2,0),"")</f>
        <v/>
      </c>
      <c r="AD2839" s="51" t="str">
        <f>IF(D2839&lt;&gt;"",VLOOKUP(D2839,LISTAS·PAPP!$I$3:$M$16,3,0),"")</f>
        <v/>
      </c>
      <c r="AE2839" s="52" t="str">
        <f>IF(D2839&lt;&gt;"",VLOOKUP(D2839,LISTAS·PAPP!$I$3:$M$16,4,0),"")</f>
        <v/>
      </c>
      <c r="AF2839" s="51" t="str">
        <f>IF(D2839&lt;&gt;"",VLOOKUP(D2839,LISTAS·PAPP!$I$3:$M$16,5,0),"")</f>
        <v/>
      </c>
      <c r="AG2839" s="52" t="str">
        <f>IF(AH2839&lt;&gt;"",VLOOKUP(AH2839,LISTAS·PAPP!$O$3:$P$74,2,0),"")</f>
        <v/>
      </c>
      <c r="AH2839" s="58"/>
      <c r="AI2839" s="60"/>
      <c r="AJ2839" s="51" t="str">
        <f>IF(AI2839&lt;&gt;"",VLOOKUP(AI2839,LISTAS·PAPP!$X$4:$Y$80,2,0),"")</f>
        <v/>
      </c>
      <c r="AK2839" s="58"/>
      <c r="AL2839" s="60"/>
      <c r="AM2839" s="51" t="str">
        <f>IF(ISERROR(VLOOKUP(AL2839,LISTAS·PAPP!$AD$4:$AE$334,2,0))," ",VLOOKUP(AL2839,LISTAS·PAPP!$AD$4:$AE$334,2,0))</f>
        <v xml:space="preserve"> </v>
      </c>
      <c r="AN2839" s="63"/>
      <c r="AO2839" s="64"/>
      <c r="AP2839" s="64"/>
      <c r="AQ2839" s="64"/>
      <c r="AR2839" s="64"/>
      <c r="AS2839" s="64"/>
      <c r="AT2839" s="64"/>
      <c r="AU2839" s="64"/>
      <c r="AV2839" s="64"/>
      <c r="AW2839" s="64"/>
      <c r="AX2839" s="64"/>
      <c r="AY2839" s="64"/>
      <c r="AZ2839" s="64"/>
      <c r="BA2839" s="53" t="str">
        <f t="shared" si="133"/>
        <v/>
      </c>
      <c r="BB2839" s="54" t="str">
        <f t="shared" si="134"/>
        <v/>
      </c>
      <c r="BC2839" s="55" t="str">
        <f t="shared" si="135"/>
        <v xml:space="preserve"> </v>
      </c>
    </row>
    <row r="2840" spans="1:55" x14ac:dyDescent="0.25">
      <c r="A2840" s="58"/>
      <c r="B2840" s="58"/>
      <c r="C2840" s="58"/>
      <c r="D2840" s="58"/>
      <c r="E2840" s="51" t="str">
        <f>IF(C2840&lt;&gt;"",VLOOKUP(MID(C2840,18,5),LISTAS·PAPP!$E$4:$F$76,2,0),"")</f>
        <v/>
      </c>
      <c r="F2840" s="58"/>
      <c r="G2840" s="51" t="str">
        <f>IF(F2840&lt;&gt;"",VLOOKUP(F2840,LISTAS·PAPP!$R$3:$T$221,3,0),"")</f>
        <v/>
      </c>
      <c r="H2840" s="58"/>
      <c r="I2840" s="66"/>
      <c r="J2840" s="66"/>
      <c r="K2840" s="67"/>
      <c r="L2840" s="66"/>
      <c r="M2840" s="60"/>
      <c r="N2840" s="60"/>
      <c r="O2840" s="60"/>
      <c r="P2840" s="60"/>
      <c r="Q2840" s="60"/>
      <c r="R2840" s="60"/>
      <c r="S2840" s="60"/>
      <c r="T2840" s="60"/>
      <c r="U2840" s="60"/>
      <c r="V2840" s="60"/>
      <c r="W2840" s="60"/>
      <c r="X2840" s="60"/>
      <c r="Y2840" s="52" t="str">
        <f>IF(A2840&lt;&gt;"",IF(D2840="DIRECCIÓN_DE_TRANSFERENCIAS","280 0031",VLOOKUP(C2840,LISTAS·PAPP!$C$3:$D$76,2,0)),"")</f>
        <v/>
      </c>
      <c r="Z2840" s="61"/>
      <c r="AA2840" s="62"/>
      <c r="AB2840" s="62"/>
      <c r="AC2840" s="65" t="str">
        <f>IF(D2840&lt;&gt;"",VLOOKUP(D2840,LISTAS·PAPP!$I$3:$M$16,2,0),"")</f>
        <v/>
      </c>
      <c r="AD2840" s="51" t="str">
        <f>IF(D2840&lt;&gt;"",VLOOKUP(D2840,LISTAS·PAPP!$I$3:$M$16,3,0),"")</f>
        <v/>
      </c>
      <c r="AE2840" s="52" t="str">
        <f>IF(D2840&lt;&gt;"",VLOOKUP(D2840,LISTAS·PAPP!$I$3:$M$16,4,0),"")</f>
        <v/>
      </c>
      <c r="AF2840" s="51" t="str">
        <f>IF(D2840&lt;&gt;"",VLOOKUP(D2840,LISTAS·PAPP!$I$3:$M$16,5,0),"")</f>
        <v/>
      </c>
      <c r="AG2840" s="52" t="str">
        <f>IF(AH2840&lt;&gt;"",VLOOKUP(AH2840,LISTAS·PAPP!$O$3:$P$74,2,0),"")</f>
        <v/>
      </c>
      <c r="AH2840" s="58"/>
      <c r="AI2840" s="60"/>
      <c r="AJ2840" s="51" t="str">
        <f>IF(AI2840&lt;&gt;"",VLOOKUP(AI2840,LISTAS·PAPP!$X$4:$Y$80,2,0),"")</f>
        <v/>
      </c>
      <c r="AK2840" s="58"/>
      <c r="AL2840" s="60"/>
      <c r="AM2840" s="51" t="str">
        <f>IF(ISERROR(VLOOKUP(AL2840,LISTAS·PAPP!$AD$4:$AE$334,2,0))," ",VLOOKUP(AL2840,LISTAS·PAPP!$AD$4:$AE$334,2,0))</f>
        <v xml:space="preserve"> </v>
      </c>
      <c r="AN2840" s="63"/>
      <c r="AO2840" s="64"/>
      <c r="AP2840" s="64"/>
      <c r="AQ2840" s="64"/>
      <c r="AR2840" s="64"/>
      <c r="AS2840" s="64"/>
      <c r="AT2840" s="64"/>
      <c r="AU2840" s="64"/>
      <c r="AV2840" s="64"/>
      <c r="AW2840" s="64"/>
      <c r="AX2840" s="64"/>
      <c r="AY2840" s="64"/>
      <c r="AZ2840" s="64"/>
      <c r="BA2840" s="53" t="str">
        <f t="shared" si="133"/>
        <v/>
      </c>
      <c r="BB2840" s="54" t="str">
        <f t="shared" si="134"/>
        <v/>
      </c>
      <c r="BC2840" s="55" t="str">
        <f t="shared" si="135"/>
        <v xml:space="preserve"> </v>
      </c>
    </row>
    <row r="2841" spans="1:55" x14ac:dyDescent="0.25">
      <c r="A2841" s="58"/>
      <c r="B2841" s="58"/>
      <c r="C2841" s="58"/>
      <c r="D2841" s="58"/>
      <c r="E2841" s="51" t="str">
        <f>IF(C2841&lt;&gt;"",VLOOKUP(MID(C2841,18,5),LISTAS·PAPP!$E$4:$F$76,2,0),"")</f>
        <v/>
      </c>
      <c r="F2841" s="58"/>
      <c r="G2841" s="51" t="str">
        <f>IF(F2841&lt;&gt;"",VLOOKUP(F2841,LISTAS·PAPP!$R$3:$T$221,3,0),"")</f>
        <v/>
      </c>
      <c r="H2841" s="58"/>
      <c r="I2841" s="66"/>
      <c r="J2841" s="66"/>
      <c r="K2841" s="67"/>
      <c r="L2841" s="66"/>
      <c r="M2841" s="60"/>
      <c r="N2841" s="60"/>
      <c r="O2841" s="60"/>
      <c r="P2841" s="60"/>
      <c r="Q2841" s="60"/>
      <c r="R2841" s="60"/>
      <c r="S2841" s="60"/>
      <c r="T2841" s="60"/>
      <c r="U2841" s="60"/>
      <c r="V2841" s="60"/>
      <c r="W2841" s="60"/>
      <c r="X2841" s="60"/>
      <c r="Y2841" s="52" t="str">
        <f>IF(A2841&lt;&gt;"",IF(D2841="DIRECCIÓN_DE_TRANSFERENCIAS","280 0031",VLOOKUP(C2841,LISTAS·PAPP!$C$3:$D$76,2,0)),"")</f>
        <v/>
      </c>
      <c r="Z2841" s="61"/>
      <c r="AA2841" s="62"/>
      <c r="AB2841" s="62"/>
      <c r="AC2841" s="65" t="str">
        <f>IF(D2841&lt;&gt;"",VLOOKUP(D2841,LISTAS·PAPP!$I$3:$M$16,2,0),"")</f>
        <v/>
      </c>
      <c r="AD2841" s="51" t="str">
        <f>IF(D2841&lt;&gt;"",VLOOKUP(D2841,LISTAS·PAPP!$I$3:$M$16,3,0),"")</f>
        <v/>
      </c>
      <c r="AE2841" s="52" t="str">
        <f>IF(D2841&lt;&gt;"",VLOOKUP(D2841,LISTAS·PAPP!$I$3:$M$16,4,0),"")</f>
        <v/>
      </c>
      <c r="AF2841" s="51" t="str">
        <f>IF(D2841&lt;&gt;"",VLOOKUP(D2841,LISTAS·PAPP!$I$3:$M$16,5,0),"")</f>
        <v/>
      </c>
      <c r="AG2841" s="52" t="str">
        <f>IF(AH2841&lt;&gt;"",VLOOKUP(AH2841,LISTAS·PAPP!$O$3:$P$74,2,0),"")</f>
        <v/>
      </c>
      <c r="AH2841" s="58"/>
      <c r="AI2841" s="60"/>
      <c r="AJ2841" s="51" t="str">
        <f>IF(AI2841&lt;&gt;"",VLOOKUP(AI2841,LISTAS·PAPP!$X$4:$Y$80,2,0),"")</f>
        <v/>
      </c>
      <c r="AK2841" s="58"/>
      <c r="AL2841" s="60"/>
      <c r="AM2841" s="51" t="str">
        <f>IF(ISERROR(VLOOKUP(AL2841,LISTAS·PAPP!$AD$4:$AE$334,2,0))," ",VLOOKUP(AL2841,LISTAS·PAPP!$AD$4:$AE$334,2,0))</f>
        <v xml:space="preserve"> </v>
      </c>
      <c r="AN2841" s="63"/>
      <c r="AO2841" s="64"/>
      <c r="AP2841" s="64"/>
      <c r="AQ2841" s="64"/>
      <c r="AR2841" s="64"/>
      <c r="AS2841" s="64"/>
      <c r="AT2841" s="64"/>
      <c r="AU2841" s="64"/>
      <c r="AV2841" s="64"/>
      <c r="AW2841" s="64"/>
      <c r="AX2841" s="64"/>
      <c r="AY2841" s="64"/>
      <c r="AZ2841" s="64"/>
      <c r="BA2841" s="53" t="str">
        <f t="shared" si="133"/>
        <v/>
      </c>
      <c r="BB2841" s="54" t="str">
        <f t="shared" si="134"/>
        <v/>
      </c>
      <c r="BC2841" s="55" t="str">
        <f t="shared" si="135"/>
        <v xml:space="preserve"> </v>
      </c>
    </row>
    <row r="2842" spans="1:55" x14ac:dyDescent="0.25">
      <c r="A2842" s="58"/>
      <c r="B2842" s="58"/>
      <c r="C2842" s="58"/>
      <c r="D2842" s="58"/>
      <c r="E2842" s="51" t="str">
        <f>IF(C2842&lt;&gt;"",VLOOKUP(MID(C2842,18,5),LISTAS·PAPP!$E$4:$F$76,2,0),"")</f>
        <v/>
      </c>
      <c r="F2842" s="58"/>
      <c r="G2842" s="51" t="str">
        <f>IF(F2842&lt;&gt;"",VLOOKUP(F2842,LISTAS·PAPP!$R$3:$T$221,3,0),"")</f>
        <v/>
      </c>
      <c r="H2842" s="58"/>
      <c r="I2842" s="66"/>
      <c r="J2842" s="66"/>
      <c r="K2842" s="67"/>
      <c r="L2842" s="66"/>
      <c r="M2842" s="60"/>
      <c r="N2842" s="60"/>
      <c r="O2842" s="60"/>
      <c r="P2842" s="60"/>
      <c r="Q2842" s="60"/>
      <c r="R2842" s="60"/>
      <c r="S2842" s="60"/>
      <c r="T2842" s="60"/>
      <c r="U2842" s="60"/>
      <c r="V2842" s="60"/>
      <c r="W2842" s="60"/>
      <c r="X2842" s="60"/>
      <c r="Y2842" s="52" t="str">
        <f>IF(A2842&lt;&gt;"",IF(D2842="DIRECCIÓN_DE_TRANSFERENCIAS","280 0031",VLOOKUP(C2842,LISTAS·PAPP!$C$3:$D$76,2,0)),"")</f>
        <v/>
      </c>
      <c r="Z2842" s="61"/>
      <c r="AA2842" s="62"/>
      <c r="AB2842" s="62"/>
      <c r="AC2842" s="65" t="str">
        <f>IF(D2842&lt;&gt;"",VLOOKUP(D2842,LISTAS·PAPP!$I$3:$M$16,2,0),"")</f>
        <v/>
      </c>
      <c r="AD2842" s="51" t="str">
        <f>IF(D2842&lt;&gt;"",VLOOKUP(D2842,LISTAS·PAPP!$I$3:$M$16,3,0),"")</f>
        <v/>
      </c>
      <c r="AE2842" s="52" t="str">
        <f>IF(D2842&lt;&gt;"",VLOOKUP(D2842,LISTAS·PAPP!$I$3:$M$16,4,0),"")</f>
        <v/>
      </c>
      <c r="AF2842" s="51" t="str">
        <f>IF(D2842&lt;&gt;"",VLOOKUP(D2842,LISTAS·PAPP!$I$3:$M$16,5,0),"")</f>
        <v/>
      </c>
      <c r="AG2842" s="52" t="str">
        <f>IF(AH2842&lt;&gt;"",VLOOKUP(AH2842,LISTAS·PAPP!$O$3:$P$74,2,0),"")</f>
        <v/>
      </c>
      <c r="AH2842" s="58"/>
      <c r="AI2842" s="60"/>
      <c r="AJ2842" s="51" t="str">
        <f>IF(AI2842&lt;&gt;"",VLOOKUP(AI2842,LISTAS·PAPP!$X$4:$Y$80,2,0),"")</f>
        <v/>
      </c>
      <c r="AK2842" s="58"/>
      <c r="AL2842" s="60"/>
      <c r="AM2842" s="51" t="str">
        <f>IF(ISERROR(VLOOKUP(AL2842,LISTAS·PAPP!$AD$4:$AE$334,2,0))," ",VLOOKUP(AL2842,LISTAS·PAPP!$AD$4:$AE$334,2,0))</f>
        <v xml:space="preserve"> </v>
      </c>
      <c r="AN2842" s="63"/>
      <c r="AO2842" s="64"/>
      <c r="AP2842" s="64"/>
      <c r="AQ2842" s="64"/>
      <c r="AR2842" s="64"/>
      <c r="AS2842" s="64"/>
      <c r="AT2842" s="64"/>
      <c r="AU2842" s="64"/>
      <c r="AV2842" s="64"/>
      <c r="AW2842" s="64"/>
      <c r="AX2842" s="64"/>
      <c r="AY2842" s="64"/>
      <c r="AZ2842" s="64"/>
      <c r="BA2842" s="53" t="str">
        <f t="shared" si="133"/>
        <v/>
      </c>
      <c r="BB2842" s="54" t="str">
        <f t="shared" si="134"/>
        <v/>
      </c>
      <c r="BC2842" s="55" t="str">
        <f t="shared" si="135"/>
        <v xml:space="preserve"> </v>
      </c>
    </row>
    <row r="2843" spans="1:55" x14ac:dyDescent="0.25">
      <c r="A2843" s="58"/>
      <c r="B2843" s="58"/>
      <c r="C2843" s="58"/>
      <c r="D2843" s="58"/>
      <c r="E2843" s="51" t="str">
        <f>IF(C2843&lt;&gt;"",VLOOKUP(MID(C2843,18,5),LISTAS·PAPP!$E$4:$F$76,2,0),"")</f>
        <v/>
      </c>
      <c r="F2843" s="58"/>
      <c r="G2843" s="51" t="str">
        <f>IF(F2843&lt;&gt;"",VLOOKUP(F2843,LISTAS·PAPP!$R$3:$T$221,3,0),"")</f>
        <v/>
      </c>
      <c r="H2843" s="58"/>
      <c r="I2843" s="66"/>
      <c r="J2843" s="66"/>
      <c r="K2843" s="67"/>
      <c r="L2843" s="66"/>
      <c r="M2843" s="60"/>
      <c r="N2843" s="60"/>
      <c r="O2843" s="60"/>
      <c r="P2843" s="60"/>
      <c r="Q2843" s="60"/>
      <c r="R2843" s="60"/>
      <c r="S2843" s="60"/>
      <c r="T2843" s="60"/>
      <c r="U2843" s="60"/>
      <c r="V2843" s="60"/>
      <c r="W2843" s="60"/>
      <c r="X2843" s="60"/>
      <c r="Y2843" s="52" t="str">
        <f>IF(A2843&lt;&gt;"",IF(D2843="DIRECCIÓN_DE_TRANSFERENCIAS","280 0031",VLOOKUP(C2843,LISTAS·PAPP!$C$3:$D$76,2,0)),"")</f>
        <v/>
      </c>
      <c r="Z2843" s="61"/>
      <c r="AA2843" s="62"/>
      <c r="AB2843" s="62"/>
      <c r="AC2843" s="65" t="str">
        <f>IF(D2843&lt;&gt;"",VLOOKUP(D2843,LISTAS·PAPP!$I$3:$M$16,2,0),"")</f>
        <v/>
      </c>
      <c r="AD2843" s="51" t="str">
        <f>IF(D2843&lt;&gt;"",VLOOKUP(D2843,LISTAS·PAPP!$I$3:$M$16,3,0),"")</f>
        <v/>
      </c>
      <c r="AE2843" s="52" t="str">
        <f>IF(D2843&lt;&gt;"",VLOOKUP(D2843,LISTAS·PAPP!$I$3:$M$16,4,0),"")</f>
        <v/>
      </c>
      <c r="AF2843" s="51" t="str">
        <f>IF(D2843&lt;&gt;"",VLOOKUP(D2843,LISTAS·PAPP!$I$3:$M$16,5,0),"")</f>
        <v/>
      </c>
      <c r="AG2843" s="52" t="str">
        <f>IF(AH2843&lt;&gt;"",VLOOKUP(AH2843,LISTAS·PAPP!$O$3:$P$74,2,0),"")</f>
        <v/>
      </c>
      <c r="AH2843" s="58"/>
      <c r="AI2843" s="60"/>
      <c r="AJ2843" s="51" t="str">
        <f>IF(AI2843&lt;&gt;"",VLOOKUP(AI2843,LISTAS·PAPP!$X$4:$Y$80,2,0),"")</f>
        <v/>
      </c>
      <c r="AK2843" s="58"/>
      <c r="AL2843" s="60"/>
      <c r="AM2843" s="51" t="str">
        <f>IF(ISERROR(VLOOKUP(AL2843,LISTAS·PAPP!$AD$4:$AE$334,2,0))," ",VLOOKUP(AL2843,LISTAS·PAPP!$AD$4:$AE$334,2,0))</f>
        <v xml:space="preserve"> </v>
      </c>
      <c r="AN2843" s="63"/>
      <c r="AO2843" s="64"/>
      <c r="AP2843" s="64"/>
      <c r="AQ2843" s="64"/>
      <c r="AR2843" s="64"/>
      <c r="AS2843" s="64"/>
      <c r="AT2843" s="64"/>
      <c r="AU2843" s="64"/>
      <c r="AV2843" s="64"/>
      <c r="AW2843" s="64"/>
      <c r="AX2843" s="64"/>
      <c r="AY2843" s="64"/>
      <c r="AZ2843" s="64"/>
      <c r="BA2843" s="53" t="str">
        <f t="shared" si="133"/>
        <v/>
      </c>
      <c r="BB2843" s="54" t="str">
        <f t="shared" si="134"/>
        <v/>
      </c>
      <c r="BC2843" s="55" t="str">
        <f t="shared" si="135"/>
        <v xml:space="preserve"> </v>
      </c>
    </row>
    <row r="2844" spans="1:55" x14ac:dyDescent="0.25">
      <c r="A2844" s="58"/>
      <c r="B2844" s="58"/>
      <c r="C2844" s="58"/>
      <c r="D2844" s="58"/>
      <c r="E2844" s="51" t="str">
        <f>IF(C2844&lt;&gt;"",VLOOKUP(MID(C2844,18,5),LISTAS·PAPP!$E$4:$F$76,2,0),"")</f>
        <v/>
      </c>
      <c r="F2844" s="58"/>
      <c r="G2844" s="51" t="str">
        <f>IF(F2844&lt;&gt;"",VLOOKUP(F2844,LISTAS·PAPP!$R$3:$T$221,3,0),"")</f>
        <v/>
      </c>
      <c r="H2844" s="58"/>
      <c r="I2844" s="66"/>
      <c r="J2844" s="66"/>
      <c r="K2844" s="67"/>
      <c r="L2844" s="66"/>
      <c r="M2844" s="60"/>
      <c r="N2844" s="60"/>
      <c r="O2844" s="60"/>
      <c r="P2844" s="60"/>
      <c r="Q2844" s="60"/>
      <c r="R2844" s="60"/>
      <c r="S2844" s="60"/>
      <c r="T2844" s="60"/>
      <c r="U2844" s="60"/>
      <c r="V2844" s="60"/>
      <c r="W2844" s="60"/>
      <c r="X2844" s="60"/>
      <c r="Y2844" s="52" t="str">
        <f>IF(A2844&lt;&gt;"",IF(D2844="DIRECCIÓN_DE_TRANSFERENCIAS","280 0031",VLOOKUP(C2844,LISTAS·PAPP!$C$3:$D$76,2,0)),"")</f>
        <v/>
      </c>
      <c r="Z2844" s="61"/>
      <c r="AA2844" s="62"/>
      <c r="AB2844" s="62"/>
      <c r="AC2844" s="65" t="str">
        <f>IF(D2844&lt;&gt;"",VLOOKUP(D2844,LISTAS·PAPP!$I$3:$M$16,2,0),"")</f>
        <v/>
      </c>
      <c r="AD2844" s="51" t="str">
        <f>IF(D2844&lt;&gt;"",VLOOKUP(D2844,LISTAS·PAPP!$I$3:$M$16,3,0),"")</f>
        <v/>
      </c>
      <c r="AE2844" s="52" t="str">
        <f>IF(D2844&lt;&gt;"",VLOOKUP(D2844,LISTAS·PAPP!$I$3:$M$16,4,0),"")</f>
        <v/>
      </c>
      <c r="AF2844" s="51" t="str">
        <f>IF(D2844&lt;&gt;"",VLOOKUP(D2844,LISTAS·PAPP!$I$3:$M$16,5,0),"")</f>
        <v/>
      </c>
      <c r="AG2844" s="52" t="str">
        <f>IF(AH2844&lt;&gt;"",VLOOKUP(AH2844,LISTAS·PAPP!$O$3:$P$74,2,0),"")</f>
        <v/>
      </c>
      <c r="AH2844" s="58"/>
      <c r="AI2844" s="60"/>
      <c r="AJ2844" s="51" t="str">
        <f>IF(AI2844&lt;&gt;"",VLOOKUP(AI2844,LISTAS·PAPP!$X$4:$Y$80,2,0),"")</f>
        <v/>
      </c>
      <c r="AK2844" s="58"/>
      <c r="AL2844" s="60"/>
      <c r="AM2844" s="51" t="str">
        <f>IF(ISERROR(VLOOKUP(AL2844,LISTAS·PAPP!$AD$4:$AE$334,2,0))," ",VLOOKUP(AL2844,LISTAS·PAPP!$AD$4:$AE$334,2,0))</f>
        <v xml:space="preserve"> </v>
      </c>
      <c r="AN2844" s="63"/>
      <c r="AO2844" s="64"/>
      <c r="AP2844" s="64"/>
      <c r="AQ2844" s="64"/>
      <c r="AR2844" s="64"/>
      <c r="AS2844" s="64"/>
      <c r="AT2844" s="64"/>
      <c r="AU2844" s="64"/>
      <c r="AV2844" s="64"/>
      <c r="AW2844" s="64"/>
      <c r="AX2844" s="64"/>
      <c r="AY2844" s="64"/>
      <c r="AZ2844" s="64"/>
      <c r="BA2844" s="53" t="str">
        <f t="shared" si="133"/>
        <v/>
      </c>
      <c r="BB2844" s="54" t="str">
        <f t="shared" si="134"/>
        <v/>
      </c>
      <c r="BC2844" s="55" t="str">
        <f t="shared" si="135"/>
        <v xml:space="preserve"> </v>
      </c>
    </row>
    <row r="2845" spans="1:55" x14ac:dyDescent="0.25">
      <c r="A2845" s="58"/>
      <c r="B2845" s="58"/>
      <c r="C2845" s="58"/>
      <c r="D2845" s="58"/>
      <c r="E2845" s="51" t="str">
        <f>IF(C2845&lt;&gt;"",VLOOKUP(MID(C2845,18,5),LISTAS·PAPP!$E$4:$F$76,2,0),"")</f>
        <v/>
      </c>
      <c r="F2845" s="58"/>
      <c r="G2845" s="51" t="str">
        <f>IF(F2845&lt;&gt;"",VLOOKUP(F2845,LISTAS·PAPP!$R$3:$T$221,3,0),"")</f>
        <v/>
      </c>
      <c r="H2845" s="58"/>
      <c r="I2845" s="66"/>
      <c r="J2845" s="66"/>
      <c r="K2845" s="67"/>
      <c r="L2845" s="66"/>
      <c r="M2845" s="60"/>
      <c r="N2845" s="60"/>
      <c r="O2845" s="60"/>
      <c r="P2845" s="60"/>
      <c r="Q2845" s="60"/>
      <c r="R2845" s="60"/>
      <c r="S2845" s="60"/>
      <c r="T2845" s="60"/>
      <c r="U2845" s="60"/>
      <c r="V2845" s="60"/>
      <c r="W2845" s="60"/>
      <c r="X2845" s="60"/>
      <c r="Y2845" s="52" t="str">
        <f>IF(A2845&lt;&gt;"",IF(D2845="DIRECCIÓN_DE_TRANSFERENCIAS","280 0031",VLOOKUP(C2845,LISTAS·PAPP!$C$3:$D$76,2,0)),"")</f>
        <v/>
      </c>
      <c r="Z2845" s="61"/>
      <c r="AA2845" s="62"/>
      <c r="AB2845" s="62"/>
      <c r="AC2845" s="65" t="str">
        <f>IF(D2845&lt;&gt;"",VLOOKUP(D2845,LISTAS·PAPP!$I$3:$M$16,2,0),"")</f>
        <v/>
      </c>
      <c r="AD2845" s="51" t="str">
        <f>IF(D2845&lt;&gt;"",VLOOKUP(D2845,LISTAS·PAPP!$I$3:$M$16,3,0),"")</f>
        <v/>
      </c>
      <c r="AE2845" s="52" t="str">
        <f>IF(D2845&lt;&gt;"",VLOOKUP(D2845,LISTAS·PAPP!$I$3:$M$16,4,0),"")</f>
        <v/>
      </c>
      <c r="AF2845" s="51" t="str">
        <f>IF(D2845&lt;&gt;"",VLOOKUP(D2845,LISTAS·PAPP!$I$3:$M$16,5,0),"")</f>
        <v/>
      </c>
      <c r="AG2845" s="52" t="str">
        <f>IF(AH2845&lt;&gt;"",VLOOKUP(AH2845,LISTAS·PAPP!$O$3:$P$74,2,0),"")</f>
        <v/>
      </c>
      <c r="AH2845" s="58"/>
      <c r="AI2845" s="60"/>
      <c r="AJ2845" s="51" t="str">
        <f>IF(AI2845&lt;&gt;"",VLOOKUP(AI2845,LISTAS·PAPP!$X$4:$Y$80,2,0),"")</f>
        <v/>
      </c>
      <c r="AK2845" s="58"/>
      <c r="AL2845" s="60"/>
      <c r="AM2845" s="51" t="str">
        <f>IF(ISERROR(VLOOKUP(AL2845,LISTAS·PAPP!$AD$4:$AE$334,2,0))," ",VLOOKUP(AL2845,LISTAS·PAPP!$AD$4:$AE$334,2,0))</f>
        <v xml:space="preserve"> </v>
      </c>
      <c r="AN2845" s="63"/>
      <c r="AO2845" s="64"/>
      <c r="AP2845" s="64"/>
      <c r="AQ2845" s="64"/>
      <c r="AR2845" s="64"/>
      <c r="AS2845" s="64"/>
      <c r="AT2845" s="64"/>
      <c r="AU2845" s="64"/>
      <c r="AV2845" s="64"/>
      <c r="AW2845" s="64"/>
      <c r="AX2845" s="64"/>
      <c r="AY2845" s="64"/>
      <c r="AZ2845" s="64"/>
      <c r="BA2845" s="53" t="str">
        <f t="shared" si="133"/>
        <v/>
      </c>
      <c r="BB2845" s="54" t="str">
        <f t="shared" si="134"/>
        <v/>
      </c>
      <c r="BC2845" s="55" t="str">
        <f t="shared" si="135"/>
        <v xml:space="preserve"> </v>
      </c>
    </row>
    <row r="2846" spans="1:55" x14ac:dyDescent="0.25">
      <c r="A2846" s="58"/>
      <c r="B2846" s="58"/>
      <c r="C2846" s="58"/>
      <c r="D2846" s="58"/>
      <c r="E2846" s="51" t="str">
        <f>IF(C2846&lt;&gt;"",VLOOKUP(MID(C2846,18,5),LISTAS·PAPP!$E$4:$F$76,2,0),"")</f>
        <v/>
      </c>
      <c r="F2846" s="58"/>
      <c r="G2846" s="51" t="str">
        <f>IF(F2846&lt;&gt;"",VLOOKUP(F2846,LISTAS·PAPP!$R$3:$T$221,3,0),"")</f>
        <v/>
      </c>
      <c r="H2846" s="58"/>
      <c r="I2846" s="66"/>
      <c r="J2846" s="66"/>
      <c r="K2846" s="67"/>
      <c r="L2846" s="66"/>
      <c r="M2846" s="60"/>
      <c r="N2846" s="60"/>
      <c r="O2846" s="60"/>
      <c r="P2846" s="60"/>
      <c r="Q2846" s="60"/>
      <c r="R2846" s="60"/>
      <c r="S2846" s="60"/>
      <c r="T2846" s="60"/>
      <c r="U2846" s="60"/>
      <c r="V2846" s="60"/>
      <c r="W2846" s="60"/>
      <c r="X2846" s="60"/>
      <c r="Y2846" s="52" t="str">
        <f>IF(A2846&lt;&gt;"",IF(D2846="DIRECCIÓN_DE_TRANSFERENCIAS","280 0031",VLOOKUP(C2846,LISTAS·PAPP!$C$3:$D$76,2,0)),"")</f>
        <v/>
      </c>
      <c r="Z2846" s="61"/>
      <c r="AA2846" s="62"/>
      <c r="AB2846" s="62"/>
      <c r="AC2846" s="65" t="str">
        <f>IF(D2846&lt;&gt;"",VLOOKUP(D2846,LISTAS·PAPP!$I$3:$M$16,2,0),"")</f>
        <v/>
      </c>
      <c r="AD2846" s="51" t="str">
        <f>IF(D2846&lt;&gt;"",VLOOKUP(D2846,LISTAS·PAPP!$I$3:$M$16,3,0),"")</f>
        <v/>
      </c>
      <c r="AE2846" s="52" t="str">
        <f>IF(D2846&lt;&gt;"",VLOOKUP(D2846,LISTAS·PAPP!$I$3:$M$16,4,0),"")</f>
        <v/>
      </c>
      <c r="AF2846" s="51" t="str">
        <f>IF(D2846&lt;&gt;"",VLOOKUP(D2846,LISTAS·PAPP!$I$3:$M$16,5,0),"")</f>
        <v/>
      </c>
      <c r="AG2846" s="52" t="str">
        <f>IF(AH2846&lt;&gt;"",VLOOKUP(AH2846,LISTAS·PAPP!$O$3:$P$74,2,0),"")</f>
        <v/>
      </c>
      <c r="AH2846" s="58"/>
      <c r="AI2846" s="60"/>
      <c r="AJ2846" s="51" t="str">
        <f>IF(AI2846&lt;&gt;"",VLOOKUP(AI2846,LISTAS·PAPP!$X$4:$Y$80,2,0),"")</f>
        <v/>
      </c>
      <c r="AK2846" s="58"/>
      <c r="AL2846" s="60"/>
      <c r="AM2846" s="51" t="str">
        <f>IF(ISERROR(VLOOKUP(AL2846,LISTAS·PAPP!$AD$4:$AE$334,2,0))," ",VLOOKUP(AL2846,LISTAS·PAPP!$AD$4:$AE$334,2,0))</f>
        <v xml:space="preserve"> </v>
      </c>
      <c r="AN2846" s="63"/>
      <c r="AO2846" s="64"/>
      <c r="AP2846" s="64"/>
      <c r="AQ2846" s="64"/>
      <c r="AR2846" s="64"/>
      <c r="AS2846" s="64"/>
      <c r="AT2846" s="64"/>
      <c r="AU2846" s="64"/>
      <c r="AV2846" s="64"/>
      <c r="AW2846" s="64"/>
      <c r="AX2846" s="64"/>
      <c r="AY2846" s="64"/>
      <c r="AZ2846" s="64"/>
      <c r="BA2846" s="53" t="str">
        <f t="shared" si="133"/>
        <v/>
      </c>
      <c r="BB2846" s="54" t="str">
        <f t="shared" si="134"/>
        <v/>
      </c>
      <c r="BC2846" s="55" t="str">
        <f t="shared" si="135"/>
        <v xml:space="preserve"> </v>
      </c>
    </row>
    <row r="2847" spans="1:55" x14ac:dyDescent="0.25">
      <c r="A2847" s="58"/>
      <c r="B2847" s="58"/>
      <c r="C2847" s="58"/>
      <c r="D2847" s="58"/>
      <c r="E2847" s="51" t="str">
        <f>IF(C2847&lt;&gt;"",VLOOKUP(MID(C2847,18,5),LISTAS·PAPP!$E$4:$F$76,2,0),"")</f>
        <v/>
      </c>
      <c r="F2847" s="58"/>
      <c r="G2847" s="51" t="str">
        <f>IF(F2847&lt;&gt;"",VLOOKUP(F2847,LISTAS·PAPP!$R$3:$T$221,3,0),"")</f>
        <v/>
      </c>
      <c r="H2847" s="58"/>
      <c r="I2847" s="66"/>
      <c r="J2847" s="66"/>
      <c r="K2847" s="67"/>
      <c r="L2847" s="66"/>
      <c r="M2847" s="60"/>
      <c r="N2847" s="60"/>
      <c r="O2847" s="60"/>
      <c r="P2847" s="60"/>
      <c r="Q2847" s="60"/>
      <c r="R2847" s="60"/>
      <c r="S2847" s="60"/>
      <c r="T2847" s="60"/>
      <c r="U2847" s="60"/>
      <c r="V2847" s="60"/>
      <c r="W2847" s="60"/>
      <c r="X2847" s="60"/>
      <c r="Y2847" s="52" t="str">
        <f>IF(A2847&lt;&gt;"",IF(D2847="DIRECCIÓN_DE_TRANSFERENCIAS","280 0031",VLOOKUP(C2847,LISTAS·PAPP!$C$3:$D$76,2,0)),"")</f>
        <v/>
      </c>
      <c r="Z2847" s="61"/>
      <c r="AA2847" s="62"/>
      <c r="AB2847" s="62"/>
      <c r="AC2847" s="65" t="str">
        <f>IF(D2847&lt;&gt;"",VLOOKUP(D2847,LISTAS·PAPP!$I$3:$M$16,2,0),"")</f>
        <v/>
      </c>
      <c r="AD2847" s="51" t="str">
        <f>IF(D2847&lt;&gt;"",VLOOKUP(D2847,LISTAS·PAPP!$I$3:$M$16,3,0),"")</f>
        <v/>
      </c>
      <c r="AE2847" s="52" t="str">
        <f>IF(D2847&lt;&gt;"",VLOOKUP(D2847,LISTAS·PAPP!$I$3:$M$16,4,0),"")</f>
        <v/>
      </c>
      <c r="AF2847" s="51" t="str">
        <f>IF(D2847&lt;&gt;"",VLOOKUP(D2847,LISTAS·PAPP!$I$3:$M$16,5,0),"")</f>
        <v/>
      </c>
      <c r="AG2847" s="52" t="str">
        <f>IF(AH2847&lt;&gt;"",VLOOKUP(AH2847,LISTAS·PAPP!$O$3:$P$74,2,0),"")</f>
        <v/>
      </c>
      <c r="AH2847" s="58"/>
      <c r="AI2847" s="60"/>
      <c r="AJ2847" s="51" t="str">
        <f>IF(AI2847&lt;&gt;"",VLOOKUP(AI2847,LISTAS·PAPP!$X$4:$Y$80,2,0),"")</f>
        <v/>
      </c>
      <c r="AK2847" s="58"/>
      <c r="AL2847" s="60"/>
      <c r="AM2847" s="51" t="str">
        <f>IF(ISERROR(VLOOKUP(AL2847,LISTAS·PAPP!$AD$4:$AE$334,2,0))," ",VLOOKUP(AL2847,LISTAS·PAPP!$AD$4:$AE$334,2,0))</f>
        <v xml:space="preserve"> </v>
      </c>
      <c r="AN2847" s="63"/>
      <c r="AO2847" s="64"/>
      <c r="AP2847" s="64"/>
      <c r="AQ2847" s="64"/>
      <c r="AR2847" s="64"/>
      <c r="AS2847" s="64"/>
      <c r="AT2847" s="64"/>
      <c r="AU2847" s="64"/>
      <c r="AV2847" s="64"/>
      <c r="AW2847" s="64"/>
      <c r="AX2847" s="64"/>
      <c r="AY2847" s="64"/>
      <c r="AZ2847" s="64"/>
      <c r="BA2847" s="53" t="str">
        <f t="shared" si="133"/>
        <v/>
      </c>
      <c r="BB2847" s="54" t="str">
        <f t="shared" si="134"/>
        <v/>
      </c>
      <c r="BC2847" s="55" t="str">
        <f t="shared" si="135"/>
        <v xml:space="preserve"> </v>
      </c>
    </row>
    <row r="2848" spans="1:55" x14ac:dyDescent="0.25">
      <c r="A2848" s="58"/>
      <c r="B2848" s="58"/>
      <c r="C2848" s="58"/>
      <c r="D2848" s="58"/>
      <c r="E2848" s="51" t="str">
        <f>IF(C2848&lt;&gt;"",VLOOKUP(MID(C2848,18,5),LISTAS·PAPP!$E$4:$F$76,2,0),"")</f>
        <v/>
      </c>
      <c r="F2848" s="58"/>
      <c r="G2848" s="51" t="str">
        <f>IF(F2848&lt;&gt;"",VLOOKUP(F2848,LISTAS·PAPP!$R$3:$T$221,3,0),"")</f>
        <v/>
      </c>
      <c r="H2848" s="58"/>
      <c r="I2848" s="66"/>
      <c r="J2848" s="66"/>
      <c r="K2848" s="67"/>
      <c r="L2848" s="66"/>
      <c r="M2848" s="60"/>
      <c r="N2848" s="60"/>
      <c r="O2848" s="60"/>
      <c r="P2848" s="60"/>
      <c r="Q2848" s="60"/>
      <c r="R2848" s="60"/>
      <c r="S2848" s="60"/>
      <c r="T2848" s="60"/>
      <c r="U2848" s="60"/>
      <c r="V2848" s="60"/>
      <c r="W2848" s="60"/>
      <c r="X2848" s="60"/>
      <c r="Y2848" s="52" t="str">
        <f>IF(A2848&lt;&gt;"",IF(D2848="DIRECCIÓN_DE_TRANSFERENCIAS","280 0031",VLOOKUP(C2848,LISTAS·PAPP!$C$3:$D$76,2,0)),"")</f>
        <v/>
      </c>
      <c r="Z2848" s="61"/>
      <c r="AA2848" s="62"/>
      <c r="AB2848" s="62"/>
      <c r="AC2848" s="65" t="str">
        <f>IF(D2848&lt;&gt;"",VLOOKUP(D2848,LISTAS·PAPP!$I$3:$M$16,2,0),"")</f>
        <v/>
      </c>
      <c r="AD2848" s="51" t="str">
        <f>IF(D2848&lt;&gt;"",VLOOKUP(D2848,LISTAS·PAPP!$I$3:$M$16,3,0),"")</f>
        <v/>
      </c>
      <c r="AE2848" s="52" t="str">
        <f>IF(D2848&lt;&gt;"",VLOOKUP(D2848,LISTAS·PAPP!$I$3:$M$16,4,0),"")</f>
        <v/>
      </c>
      <c r="AF2848" s="51" t="str">
        <f>IF(D2848&lt;&gt;"",VLOOKUP(D2848,LISTAS·PAPP!$I$3:$M$16,5,0),"")</f>
        <v/>
      </c>
      <c r="AG2848" s="52" t="str">
        <f>IF(AH2848&lt;&gt;"",VLOOKUP(AH2848,LISTAS·PAPP!$O$3:$P$74,2,0),"")</f>
        <v/>
      </c>
      <c r="AH2848" s="58"/>
      <c r="AI2848" s="60"/>
      <c r="AJ2848" s="51" t="str">
        <f>IF(AI2848&lt;&gt;"",VLOOKUP(AI2848,LISTAS·PAPP!$X$4:$Y$80,2,0),"")</f>
        <v/>
      </c>
      <c r="AK2848" s="58"/>
      <c r="AL2848" s="60"/>
      <c r="AM2848" s="51" t="str">
        <f>IF(ISERROR(VLOOKUP(AL2848,LISTAS·PAPP!$AD$4:$AE$334,2,0))," ",VLOOKUP(AL2848,LISTAS·PAPP!$AD$4:$AE$334,2,0))</f>
        <v xml:space="preserve"> </v>
      </c>
      <c r="AN2848" s="63"/>
      <c r="AO2848" s="64"/>
      <c r="AP2848" s="64"/>
      <c r="AQ2848" s="64"/>
      <c r="AR2848" s="64"/>
      <c r="AS2848" s="64"/>
      <c r="AT2848" s="64"/>
      <c r="AU2848" s="64"/>
      <c r="AV2848" s="64"/>
      <c r="AW2848" s="64"/>
      <c r="AX2848" s="64"/>
      <c r="AY2848" s="64"/>
      <c r="AZ2848" s="64"/>
      <c r="BA2848" s="53" t="str">
        <f t="shared" si="133"/>
        <v/>
      </c>
      <c r="BB2848" s="54" t="str">
        <f t="shared" si="134"/>
        <v/>
      </c>
      <c r="BC2848" s="55" t="str">
        <f t="shared" si="135"/>
        <v xml:space="preserve"> </v>
      </c>
    </row>
    <row r="2849" spans="1:55" x14ac:dyDescent="0.25">
      <c r="A2849" s="58"/>
      <c r="B2849" s="58"/>
      <c r="C2849" s="58"/>
      <c r="D2849" s="58"/>
      <c r="E2849" s="51" t="str">
        <f>IF(C2849&lt;&gt;"",VLOOKUP(MID(C2849,18,5),LISTAS·PAPP!$E$4:$F$76,2,0),"")</f>
        <v/>
      </c>
      <c r="F2849" s="58"/>
      <c r="G2849" s="51" t="str">
        <f>IF(F2849&lt;&gt;"",VLOOKUP(F2849,LISTAS·PAPP!$R$3:$T$221,3,0),"")</f>
        <v/>
      </c>
      <c r="H2849" s="58"/>
      <c r="I2849" s="66"/>
      <c r="J2849" s="66"/>
      <c r="K2849" s="67"/>
      <c r="L2849" s="66"/>
      <c r="M2849" s="60"/>
      <c r="N2849" s="60"/>
      <c r="O2849" s="60"/>
      <c r="P2849" s="60"/>
      <c r="Q2849" s="60"/>
      <c r="R2849" s="60"/>
      <c r="S2849" s="60"/>
      <c r="T2849" s="60"/>
      <c r="U2849" s="60"/>
      <c r="V2849" s="60"/>
      <c r="W2849" s="60"/>
      <c r="X2849" s="60"/>
      <c r="Y2849" s="52" t="str">
        <f>IF(A2849&lt;&gt;"",IF(D2849="DIRECCIÓN_DE_TRANSFERENCIAS","280 0031",VLOOKUP(C2849,LISTAS·PAPP!$C$3:$D$76,2,0)),"")</f>
        <v/>
      </c>
      <c r="Z2849" s="61"/>
      <c r="AA2849" s="62"/>
      <c r="AB2849" s="62"/>
      <c r="AC2849" s="65" t="str">
        <f>IF(D2849&lt;&gt;"",VLOOKUP(D2849,LISTAS·PAPP!$I$3:$M$16,2,0),"")</f>
        <v/>
      </c>
      <c r="AD2849" s="51" t="str">
        <f>IF(D2849&lt;&gt;"",VLOOKUP(D2849,LISTAS·PAPP!$I$3:$M$16,3,0),"")</f>
        <v/>
      </c>
      <c r="AE2849" s="52" t="str">
        <f>IF(D2849&lt;&gt;"",VLOOKUP(D2849,LISTAS·PAPP!$I$3:$M$16,4,0),"")</f>
        <v/>
      </c>
      <c r="AF2849" s="51" t="str">
        <f>IF(D2849&lt;&gt;"",VLOOKUP(D2849,LISTAS·PAPP!$I$3:$M$16,5,0),"")</f>
        <v/>
      </c>
      <c r="AG2849" s="52" t="str">
        <f>IF(AH2849&lt;&gt;"",VLOOKUP(AH2849,LISTAS·PAPP!$O$3:$P$74,2,0),"")</f>
        <v/>
      </c>
      <c r="AH2849" s="58"/>
      <c r="AI2849" s="60"/>
      <c r="AJ2849" s="51" t="str">
        <f>IF(AI2849&lt;&gt;"",VLOOKUP(AI2849,LISTAS·PAPP!$X$4:$Y$80,2,0),"")</f>
        <v/>
      </c>
      <c r="AK2849" s="58"/>
      <c r="AL2849" s="60"/>
      <c r="AM2849" s="51" t="str">
        <f>IF(ISERROR(VLOOKUP(AL2849,LISTAS·PAPP!$AD$4:$AE$334,2,0))," ",VLOOKUP(AL2849,LISTAS·PAPP!$AD$4:$AE$334,2,0))</f>
        <v xml:space="preserve"> </v>
      </c>
      <c r="AN2849" s="63"/>
      <c r="AO2849" s="64"/>
      <c r="AP2849" s="64"/>
      <c r="AQ2849" s="64"/>
      <c r="AR2849" s="64"/>
      <c r="AS2849" s="64"/>
      <c r="AT2849" s="64"/>
      <c r="AU2849" s="64"/>
      <c r="AV2849" s="64"/>
      <c r="AW2849" s="64"/>
      <c r="AX2849" s="64"/>
      <c r="AY2849" s="64"/>
      <c r="AZ2849" s="64"/>
      <c r="BA2849" s="53" t="str">
        <f t="shared" si="133"/>
        <v/>
      </c>
      <c r="BB2849" s="54" t="str">
        <f t="shared" si="134"/>
        <v/>
      </c>
      <c r="BC2849" s="55" t="str">
        <f t="shared" si="135"/>
        <v xml:space="preserve"> </v>
      </c>
    </row>
    <row r="2850" spans="1:55" x14ac:dyDescent="0.25">
      <c r="A2850" s="58"/>
      <c r="B2850" s="58"/>
      <c r="C2850" s="58"/>
      <c r="D2850" s="58"/>
      <c r="E2850" s="51" t="str">
        <f>IF(C2850&lt;&gt;"",VLOOKUP(MID(C2850,18,5),LISTAS·PAPP!$E$4:$F$76,2,0),"")</f>
        <v/>
      </c>
      <c r="F2850" s="58"/>
      <c r="G2850" s="51" t="str">
        <f>IF(F2850&lt;&gt;"",VLOOKUP(F2850,LISTAS·PAPP!$R$3:$T$221,3,0),"")</f>
        <v/>
      </c>
      <c r="H2850" s="58"/>
      <c r="I2850" s="66"/>
      <c r="J2850" s="66"/>
      <c r="K2850" s="67"/>
      <c r="L2850" s="66"/>
      <c r="M2850" s="60"/>
      <c r="N2850" s="60"/>
      <c r="O2850" s="60"/>
      <c r="P2850" s="60"/>
      <c r="Q2850" s="60"/>
      <c r="R2850" s="60"/>
      <c r="S2850" s="60"/>
      <c r="T2850" s="60"/>
      <c r="U2850" s="60"/>
      <c r="V2850" s="60"/>
      <c r="W2850" s="60"/>
      <c r="X2850" s="60"/>
      <c r="Y2850" s="52" t="str">
        <f>IF(A2850&lt;&gt;"",IF(D2850="DIRECCIÓN_DE_TRANSFERENCIAS","280 0031",VLOOKUP(C2850,LISTAS·PAPP!$C$3:$D$76,2,0)),"")</f>
        <v/>
      </c>
      <c r="Z2850" s="61"/>
      <c r="AA2850" s="62"/>
      <c r="AB2850" s="62"/>
      <c r="AC2850" s="65" t="str">
        <f>IF(D2850&lt;&gt;"",VLOOKUP(D2850,LISTAS·PAPP!$I$3:$M$16,2,0),"")</f>
        <v/>
      </c>
      <c r="AD2850" s="51" t="str">
        <f>IF(D2850&lt;&gt;"",VLOOKUP(D2850,LISTAS·PAPP!$I$3:$M$16,3,0),"")</f>
        <v/>
      </c>
      <c r="AE2850" s="52" t="str">
        <f>IF(D2850&lt;&gt;"",VLOOKUP(D2850,LISTAS·PAPP!$I$3:$M$16,4,0),"")</f>
        <v/>
      </c>
      <c r="AF2850" s="51" t="str">
        <f>IF(D2850&lt;&gt;"",VLOOKUP(D2850,LISTAS·PAPP!$I$3:$M$16,5,0),"")</f>
        <v/>
      </c>
      <c r="AG2850" s="52" t="str">
        <f>IF(AH2850&lt;&gt;"",VLOOKUP(AH2850,LISTAS·PAPP!$O$3:$P$74,2,0),"")</f>
        <v/>
      </c>
      <c r="AH2850" s="58"/>
      <c r="AI2850" s="60"/>
      <c r="AJ2850" s="51" t="str">
        <f>IF(AI2850&lt;&gt;"",VLOOKUP(AI2850,LISTAS·PAPP!$X$4:$Y$80,2,0),"")</f>
        <v/>
      </c>
      <c r="AK2850" s="58"/>
      <c r="AL2850" s="60"/>
      <c r="AM2850" s="51" t="str">
        <f>IF(ISERROR(VLOOKUP(AL2850,LISTAS·PAPP!$AD$4:$AE$334,2,0))," ",VLOOKUP(AL2850,LISTAS·PAPP!$AD$4:$AE$334,2,0))</f>
        <v xml:space="preserve"> </v>
      </c>
      <c r="AN2850" s="63"/>
      <c r="AO2850" s="64"/>
      <c r="AP2850" s="64"/>
      <c r="AQ2850" s="64"/>
      <c r="AR2850" s="64"/>
      <c r="AS2850" s="64"/>
      <c r="AT2850" s="64"/>
      <c r="AU2850" s="64"/>
      <c r="AV2850" s="64"/>
      <c r="AW2850" s="64"/>
      <c r="AX2850" s="64"/>
      <c r="AY2850" s="64"/>
      <c r="AZ2850" s="64"/>
      <c r="BA2850" s="53" t="str">
        <f t="shared" si="133"/>
        <v/>
      </c>
      <c r="BB2850" s="54" t="str">
        <f t="shared" si="134"/>
        <v/>
      </c>
      <c r="BC2850" s="55" t="str">
        <f t="shared" si="135"/>
        <v xml:space="preserve"> </v>
      </c>
    </row>
    <row r="2851" spans="1:55" x14ac:dyDescent="0.25">
      <c r="A2851" s="58"/>
      <c r="B2851" s="58"/>
      <c r="C2851" s="58"/>
      <c r="D2851" s="58"/>
      <c r="E2851" s="51" t="str">
        <f>IF(C2851&lt;&gt;"",VLOOKUP(MID(C2851,18,5),LISTAS·PAPP!$E$4:$F$76,2,0),"")</f>
        <v/>
      </c>
      <c r="F2851" s="58"/>
      <c r="G2851" s="51" t="str">
        <f>IF(F2851&lt;&gt;"",VLOOKUP(F2851,LISTAS·PAPP!$R$3:$T$221,3,0),"")</f>
        <v/>
      </c>
      <c r="H2851" s="58"/>
      <c r="I2851" s="66"/>
      <c r="J2851" s="66"/>
      <c r="K2851" s="67"/>
      <c r="L2851" s="66"/>
      <c r="M2851" s="60"/>
      <c r="N2851" s="60"/>
      <c r="O2851" s="60"/>
      <c r="P2851" s="60"/>
      <c r="Q2851" s="60"/>
      <c r="R2851" s="60"/>
      <c r="S2851" s="60"/>
      <c r="T2851" s="60"/>
      <c r="U2851" s="60"/>
      <c r="V2851" s="60"/>
      <c r="W2851" s="60"/>
      <c r="X2851" s="60"/>
      <c r="Y2851" s="52" t="str">
        <f>IF(A2851&lt;&gt;"",IF(D2851="DIRECCIÓN_DE_TRANSFERENCIAS","280 0031",VLOOKUP(C2851,LISTAS·PAPP!$C$3:$D$76,2,0)),"")</f>
        <v/>
      </c>
      <c r="Z2851" s="61"/>
      <c r="AA2851" s="62"/>
      <c r="AB2851" s="62"/>
      <c r="AC2851" s="65" t="str">
        <f>IF(D2851&lt;&gt;"",VLOOKUP(D2851,LISTAS·PAPP!$I$3:$M$16,2,0),"")</f>
        <v/>
      </c>
      <c r="AD2851" s="51" t="str">
        <f>IF(D2851&lt;&gt;"",VLOOKUP(D2851,LISTAS·PAPP!$I$3:$M$16,3,0),"")</f>
        <v/>
      </c>
      <c r="AE2851" s="52" t="str">
        <f>IF(D2851&lt;&gt;"",VLOOKUP(D2851,LISTAS·PAPP!$I$3:$M$16,4,0),"")</f>
        <v/>
      </c>
      <c r="AF2851" s="51" t="str">
        <f>IF(D2851&lt;&gt;"",VLOOKUP(D2851,LISTAS·PAPP!$I$3:$M$16,5,0),"")</f>
        <v/>
      </c>
      <c r="AG2851" s="52" t="str">
        <f>IF(AH2851&lt;&gt;"",VLOOKUP(AH2851,LISTAS·PAPP!$O$3:$P$74,2,0),"")</f>
        <v/>
      </c>
      <c r="AH2851" s="58"/>
      <c r="AI2851" s="60"/>
      <c r="AJ2851" s="51" t="str">
        <f>IF(AI2851&lt;&gt;"",VLOOKUP(AI2851,LISTAS·PAPP!$X$4:$Y$80,2,0),"")</f>
        <v/>
      </c>
      <c r="AK2851" s="58"/>
      <c r="AL2851" s="60"/>
      <c r="AM2851" s="51" t="str">
        <f>IF(ISERROR(VLOOKUP(AL2851,LISTAS·PAPP!$AD$4:$AE$334,2,0))," ",VLOOKUP(AL2851,LISTAS·PAPP!$AD$4:$AE$334,2,0))</f>
        <v xml:space="preserve"> </v>
      </c>
      <c r="AN2851" s="63"/>
      <c r="AO2851" s="64"/>
      <c r="AP2851" s="64"/>
      <c r="AQ2851" s="64"/>
      <c r="AR2851" s="64"/>
      <c r="AS2851" s="64"/>
      <c r="AT2851" s="64"/>
      <c r="AU2851" s="64"/>
      <c r="AV2851" s="64"/>
      <c r="AW2851" s="64"/>
      <c r="AX2851" s="64"/>
      <c r="AY2851" s="64"/>
      <c r="AZ2851" s="64"/>
      <c r="BA2851" s="53" t="str">
        <f t="shared" si="133"/>
        <v/>
      </c>
      <c r="BB2851" s="54" t="str">
        <f t="shared" si="134"/>
        <v/>
      </c>
      <c r="BC2851" s="55" t="str">
        <f t="shared" si="135"/>
        <v xml:space="preserve"> </v>
      </c>
    </row>
    <row r="2852" spans="1:55" x14ac:dyDescent="0.25">
      <c r="A2852" s="58"/>
      <c r="B2852" s="58"/>
      <c r="C2852" s="58"/>
      <c r="D2852" s="58"/>
      <c r="E2852" s="51" t="str">
        <f>IF(C2852&lt;&gt;"",VLOOKUP(MID(C2852,18,5),LISTAS·PAPP!$E$4:$F$76,2,0),"")</f>
        <v/>
      </c>
      <c r="F2852" s="58"/>
      <c r="G2852" s="51" t="str">
        <f>IF(F2852&lt;&gt;"",VLOOKUP(F2852,LISTAS·PAPP!$R$3:$T$221,3,0),"")</f>
        <v/>
      </c>
      <c r="H2852" s="58"/>
      <c r="I2852" s="66"/>
      <c r="J2852" s="66"/>
      <c r="K2852" s="67"/>
      <c r="L2852" s="66"/>
      <c r="M2852" s="60"/>
      <c r="N2852" s="60"/>
      <c r="O2852" s="60"/>
      <c r="P2852" s="60"/>
      <c r="Q2852" s="60"/>
      <c r="R2852" s="60"/>
      <c r="S2852" s="60"/>
      <c r="T2852" s="60"/>
      <c r="U2852" s="60"/>
      <c r="V2852" s="60"/>
      <c r="W2852" s="60"/>
      <c r="X2852" s="60"/>
      <c r="Y2852" s="52" t="str">
        <f>IF(A2852&lt;&gt;"",IF(D2852="DIRECCIÓN_DE_TRANSFERENCIAS","280 0031",VLOOKUP(C2852,LISTAS·PAPP!$C$3:$D$76,2,0)),"")</f>
        <v/>
      </c>
      <c r="Z2852" s="61"/>
      <c r="AA2852" s="62"/>
      <c r="AB2852" s="62"/>
      <c r="AC2852" s="65" t="str">
        <f>IF(D2852&lt;&gt;"",VLOOKUP(D2852,LISTAS·PAPP!$I$3:$M$16,2,0),"")</f>
        <v/>
      </c>
      <c r="AD2852" s="51" t="str">
        <f>IF(D2852&lt;&gt;"",VLOOKUP(D2852,LISTAS·PAPP!$I$3:$M$16,3,0),"")</f>
        <v/>
      </c>
      <c r="AE2852" s="52" t="str">
        <f>IF(D2852&lt;&gt;"",VLOOKUP(D2852,LISTAS·PAPP!$I$3:$M$16,4,0),"")</f>
        <v/>
      </c>
      <c r="AF2852" s="51" t="str">
        <f>IF(D2852&lt;&gt;"",VLOOKUP(D2852,LISTAS·PAPP!$I$3:$M$16,5,0),"")</f>
        <v/>
      </c>
      <c r="AG2852" s="52" t="str">
        <f>IF(AH2852&lt;&gt;"",VLOOKUP(AH2852,LISTAS·PAPP!$O$3:$P$74,2,0),"")</f>
        <v/>
      </c>
      <c r="AH2852" s="58"/>
      <c r="AI2852" s="60"/>
      <c r="AJ2852" s="51" t="str">
        <f>IF(AI2852&lt;&gt;"",VLOOKUP(AI2852,LISTAS·PAPP!$X$4:$Y$80,2,0),"")</f>
        <v/>
      </c>
      <c r="AK2852" s="58"/>
      <c r="AL2852" s="60"/>
      <c r="AM2852" s="51" t="str">
        <f>IF(ISERROR(VLOOKUP(AL2852,LISTAS·PAPP!$AD$4:$AE$334,2,0))," ",VLOOKUP(AL2852,LISTAS·PAPP!$AD$4:$AE$334,2,0))</f>
        <v xml:space="preserve"> </v>
      </c>
      <c r="AN2852" s="63"/>
      <c r="AO2852" s="64"/>
      <c r="AP2852" s="64"/>
      <c r="AQ2852" s="64"/>
      <c r="AR2852" s="64"/>
      <c r="AS2852" s="64"/>
      <c r="AT2852" s="64"/>
      <c r="AU2852" s="64"/>
      <c r="AV2852" s="64"/>
      <c r="AW2852" s="64"/>
      <c r="AX2852" s="64"/>
      <c r="AY2852" s="64"/>
      <c r="AZ2852" s="64"/>
      <c r="BA2852" s="53" t="str">
        <f t="shared" si="133"/>
        <v/>
      </c>
      <c r="BB2852" s="54" t="str">
        <f t="shared" si="134"/>
        <v/>
      </c>
      <c r="BC2852" s="55" t="str">
        <f t="shared" si="135"/>
        <v xml:space="preserve"> </v>
      </c>
    </row>
    <row r="2853" spans="1:55" x14ac:dyDescent="0.25">
      <c r="A2853" s="58"/>
      <c r="B2853" s="58"/>
      <c r="C2853" s="58"/>
      <c r="D2853" s="58"/>
      <c r="E2853" s="51" t="str">
        <f>IF(C2853&lt;&gt;"",VLOOKUP(MID(C2853,18,5),LISTAS·PAPP!$E$4:$F$76,2,0),"")</f>
        <v/>
      </c>
      <c r="F2853" s="58"/>
      <c r="G2853" s="51" t="str">
        <f>IF(F2853&lt;&gt;"",VLOOKUP(F2853,LISTAS·PAPP!$R$3:$T$221,3,0),"")</f>
        <v/>
      </c>
      <c r="H2853" s="58"/>
      <c r="I2853" s="66"/>
      <c r="J2853" s="66"/>
      <c r="K2853" s="67"/>
      <c r="L2853" s="66"/>
      <c r="M2853" s="60"/>
      <c r="N2853" s="60"/>
      <c r="O2853" s="60"/>
      <c r="P2853" s="60"/>
      <c r="Q2853" s="60"/>
      <c r="R2853" s="60"/>
      <c r="S2853" s="60"/>
      <c r="T2853" s="60"/>
      <c r="U2853" s="60"/>
      <c r="V2853" s="60"/>
      <c r="W2853" s="60"/>
      <c r="X2853" s="60"/>
      <c r="Y2853" s="52" t="str">
        <f>IF(A2853&lt;&gt;"",IF(D2853="DIRECCIÓN_DE_TRANSFERENCIAS","280 0031",VLOOKUP(C2853,LISTAS·PAPP!$C$3:$D$76,2,0)),"")</f>
        <v/>
      </c>
      <c r="Z2853" s="61"/>
      <c r="AA2853" s="62"/>
      <c r="AB2853" s="62"/>
      <c r="AC2853" s="65" t="str">
        <f>IF(D2853&lt;&gt;"",VLOOKUP(D2853,LISTAS·PAPP!$I$3:$M$16,2,0),"")</f>
        <v/>
      </c>
      <c r="AD2853" s="51" t="str">
        <f>IF(D2853&lt;&gt;"",VLOOKUP(D2853,LISTAS·PAPP!$I$3:$M$16,3,0),"")</f>
        <v/>
      </c>
      <c r="AE2853" s="52" t="str">
        <f>IF(D2853&lt;&gt;"",VLOOKUP(D2853,LISTAS·PAPP!$I$3:$M$16,4,0),"")</f>
        <v/>
      </c>
      <c r="AF2853" s="51" t="str">
        <f>IF(D2853&lt;&gt;"",VLOOKUP(D2853,LISTAS·PAPP!$I$3:$M$16,5,0),"")</f>
        <v/>
      </c>
      <c r="AG2853" s="52" t="str">
        <f>IF(AH2853&lt;&gt;"",VLOOKUP(AH2853,LISTAS·PAPP!$O$3:$P$74,2,0),"")</f>
        <v/>
      </c>
      <c r="AH2853" s="58"/>
      <c r="AI2853" s="60"/>
      <c r="AJ2853" s="51" t="str">
        <f>IF(AI2853&lt;&gt;"",VLOOKUP(AI2853,LISTAS·PAPP!$X$4:$Y$80,2,0),"")</f>
        <v/>
      </c>
      <c r="AK2853" s="58"/>
      <c r="AL2853" s="60"/>
      <c r="AM2853" s="51" t="str">
        <f>IF(ISERROR(VLOOKUP(AL2853,LISTAS·PAPP!$AD$4:$AE$334,2,0))," ",VLOOKUP(AL2853,LISTAS·PAPP!$AD$4:$AE$334,2,0))</f>
        <v xml:space="preserve"> </v>
      </c>
      <c r="AN2853" s="63"/>
      <c r="AO2853" s="64"/>
      <c r="AP2853" s="64"/>
      <c r="AQ2853" s="64"/>
      <c r="AR2853" s="64"/>
      <c r="AS2853" s="64"/>
      <c r="AT2853" s="64"/>
      <c r="AU2853" s="64"/>
      <c r="AV2853" s="64"/>
      <c r="AW2853" s="64"/>
      <c r="AX2853" s="64"/>
      <c r="AY2853" s="64"/>
      <c r="AZ2853" s="64"/>
      <c r="BA2853" s="53" t="str">
        <f t="shared" si="133"/>
        <v/>
      </c>
      <c r="BB2853" s="54" t="str">
        <f t="shared" si="134"/>
        <v/>
      </c>
      <c r="BC2853" s="55" t="str">
        <f t="shared" si="135"/>
        <v xml:space="preserve"> </v>
      </c>
    </row>
    <row r="2854" spans="1:55" x14ac:dyDescent="0.25">
      <c r="A2854" s="58"/>
      <c r="B2854" s="58"/>
      <c r="C2854" s="58"/>
      <c r="D2854" s="58"/>
      <c r="E2854" s="51" t="str">
        <f>IF(C2854&lt;&gt;"",VLOOKUP(MID(C2854,18,5),LISTAS·PAPP!$E$4:$F$76,2,0),"")</f>
        <v/>
      </c>
      <c r="F2854" s="58"/>
      <c r="G2854" s="51" t="str">
        <f>IF(F2854&lt;&gt;"",VLOOKUP(F2854,LISTAS·PAPP!$R$3:$T$221,3,0),"")</f>
        <v/>
      </c>
      <c r="H2854" s="58"/>
      <c r="I2854" s="66"/>
      <c r="J2854" s="66"/>
      <c r="K2854" s="67"/>
      <c r="L2854" s="66"/>
      <c r="M2854" s="60"/>
      <c r="N2854" s="60"/>
      <c r="O2854" s="60"/>
      <c r="P2854" s="60"/>
      <c r="Q2854" s="60"/>
      <c r="R2854" s="60"/>
      <c r="S2854" s="60"/>
      <c r="T2854" s="60"/>
      <c r="U2854" s="60"/>
      <c r="V2854" s="60"/>
      <c r="W2854" s="60"/>
      <c r="X2854" s="60"/>
      <c r="Y2854" s="52" t="str">
        <f>IF(A2854&lt;&gt;"",IF(D2854="DIRECCIÓN_DE_TRANSFERENCIAS","280 0031",VLOOKUP(C2854,LISTAS·PAPP!$C$3:$D$76,2,0)),"")</f>
        <v/>
      </c>
      <c r="Z2854" s="61"/>
      <c r="AA2854" s="62"/>
      <c r="AB2854" s="62"/>
      <c r="AC2854" s="65" t="str">
        <f>IF(D2854&lt;&gt;"",VLOOKUP(D2854,LISTAS·PAPP!$I$3:$M$16,2,0),"")</f>
        <v/>
      </c>
      <c r="AD2854" s="51" t="str">
        <f>IF(D2854&lt;&gt;"",VLOOKUP(D2854,LISTAS·PAPP!$I$3:$M$16,3,0),"")</f>
        <v/>
      </c>
      <c r="AE2854" s="52" t="str">
        <f>IF(D2854&lt;&gt;"",VLOOKUP(D2854,LISTAS·PAPP!$I$3:$M$16,4,0),"")</f>
        <v/>
      </c>
      <c r="AF2854" s="51" t="str">
        <f>IF(D2854&lt;&gt;"",VLOOKUP(D2854,LISTAS·PAPP!$I$3:$M$16,5,0),"")</f>
        <v/>
      </c>
      <c r="AG2854" s="52" t="str">
        <f>IF(AH2854&lt;&gt;"",VLOOKUP(AH2854,LISTAS·PAPP!$O$3:$P$74,2,0),"")</f>
        <v/>
      </c>
      <c r="AH2854" s="58"/>
      <c r="AI2854" s="60"/>
      <c r="AJ2854" s="51" t="str">
        <f>IF(AI2854&lt;&gt;"",VLOOKUP(AI2854,LISTAS·PAPP!$X$4:$Y$80,2,0),"")</f>
        <v/>
      </c>
      <c r="AK2854" s="58"/>
      <c r="AL2854" s="60"/>
      <c r="AM2854" s="51" t="str">
        <f>IF(ISERROR(VLOOKUP(AL2854,LISTAS·PAPP!$AD$4:$AE$334,2,0))," ",VLOOKUP(AL2854,LISTAS·PAPP!$AD$4:$AE$334,2,0))</f>
        <v xml:space="preserve"> </v>
      </c>
      <c r="AN2854" s="63"/>
      <c r="AO2854" s="64"/>
      <c r="AP2854" s="64"/>
      <c r="AQ2854" s="64"/>
      <c r="AR2854" s="64"/>
      <c r="AS2854" s="64"/>
      <c r="AT2854" s="64"/>
      <c r="AU2854" s="64"/>
      <c r="AV2854" s="64"/>
      <c r="AW2854" s="64"/>
      <c r="AX2854" s="64"/>
      <c r="AY2854" s="64"/>
      <c r="AZ2854" s="64"/>
      <c r="BA2854" s="53" t="str">
        <f t="shared" si="133"/>
        <v/>
      </c>
      <c r="BB2854" s="54" t="str">
        <f t="shared" si="134"/>
        <v/>
      </c>
      <c r="BC2854" s="55" t="str">
        <f t="shared" si="135"/>
        <v xml:space="preserve"> </v>
      </c>
    </row>
    <row r="2855" spans="1:55" x14ac:dyDescent="0.25">
      <c r="A2855" s="58"/>
      <c r="B2855" s="58"/>
      <c r="C2855" s="58"/>
      <c r="D2855" s="58"/>
      <c r="E2855" s="51" t="str">
        <f>IF(C2855&lt;&gt;"",VLOOKUP(MID(C2855,18,5),LISTAS·PAPP!$E$4:$F$76,2,0),"")</f>
        <v/>
      </c>
      <c r="F2855" s="58"/>
      <c r="G2855" s="51" t="str">
        <f>IF(F2855&lt;&gt;"",VLOOKUP(F2855,LISTAS·PAPP!$R$3:$T$221,3,0),"")</f>
        <v/>
      </c>
      <c r="H2855" s="58"/>
      <c r="I2855" s="66"/>
      <c r="J2855" s="66"/>
      <c r="K2855" s="67"/>
      <c r="L2855" s="66"/>
      <c r="M2855" s="60"/>
      <c r="N2855" s="60"/>
      <c r="O2855" s="60"/>
      <c r="P2855" s="60"/>
      <c r="Q2855" s="60"/>
      <c r="R2855" s="60"/>
      <c r="S2855" s="60"/>
      <c r="T2855" s="60"/>
      <c r="U2855" s="60"/>
      <c r="V2855" s="60"/>
      <c r="W2855" s="60"/>
      <c r="X2855" s="60"/>
      <c r="Y2855" s="52" t="str">
        <f>IF(A2855&lt;&gt;"",IF(D2855="DIRECCIÓN_DE_TRANSFERENCIAS","280 0031",VLOOKUP(C2855,LISTAS·PAPP!$C$3:$D$76,2,0)),"")</f>
        <v/>
      </c>
      <c r="Z2855" s="61"/>
      <c r="AA2855" s="62"/>
      <c r="AB2855" s="62"/>
      <c r="AC2855" s="65" t="str">
        <f>IF(D2855&lt;&gt;"",VLOOKUP(D2855,LISTAS·PAPP!$I$3:$M$16,2,0),"")</f>
        <v/>
      </c>
      <c r="AD2855" s="51" t="str">
        <f>IF(D2855&lt;&gt;"",VLOOKUP(D2855,LISTAS·PAPP!$I$3:$M$16,3,0),"")</f>
        <v/>
      </c>
      <c r="AE2855" s="52" t="str">
        <f>IF(D2855&lt;&gt;"",VLOOKUP(D2855,LISTAS·PAPP!$I$3:$M$16,4,0),"")</f>
        <v/>
      </c>
      <c r="AF2855" s="51" t="str">
        <f>IF(D2855&lt;&gt;"",VLOOKUP(D2855,LISTAS·PAPP!$I$3:$M$16,5,0),"")</f>
        <v/>
      </c>
      <c r="AG2855" s="52" t="str">
        <f>IF(AH2855&lt;&gt;"",VLOOKUP(AH2855,LISTAS·PAPP!$O$3:$P$74,2,0),"")</f>
        <v/>
      </c>
      <c r="AH2855" s="58"/>
      <c r="AI2855" s="60"/>
      <c r="AJ2855" s="51" t="str">
        <f>IF(AI2855&lt;&gt;"",VLOOKUP(AI2855,LISTAS·PAPP!$X$4:$Y$80,2,0),"")</f>
        <v/>
      </c>
      <c r="AK2855" s="58"/>
      <c r="AL2855" s="60"/>
      <c r="AM2855" s="51" t="str">
        <f>IF(ISERROR(VLOOKUP(AL2855,LISTAS·PAPP!$AD$4:$AE$334,2,0))," ",VLOOKUP(AL2855,LISTAS·PAPP!$AD$4:$AE$334,2,0))</f>
        <v xml:space="preserve"> </v>
      </c>
      <c r="AN2855" s="63"/>
      <c r="AO2855" s="64"/>
      <c r="AP2855" s="64"/>
      <c r="AQ2855" s="64"/>
      <c r="AR2855" s="64"/>
      <c r="AS2855" s="64"/>
      <c r="AT2855" s="64"/>
      <c r="AU2855" s="64"/>
      <c r="AV2855" s="64"/>
      <c r="AW2855" s="64"/>
      <c r="AX2855" s="64"/>
      <c r="AY2855" s="64"/>
      <c r="AZ2855" s="64"/>
      <c r="BA2855" s="53" t="str">
        <f t="shared" si="133"/>
        <v/>
      </c>
      <c r="BB2855" s="54" t="str">
        <f t="shared" si="134"/>
        <v/>
      </c>
      <c r="BC2855" s="55" t="str">
        <f t="shared" si="135"/>
        <v xml:space="preserve"> </v>
      </c>
    </row>
    <row r="2856" spans="1:55" x14ac:dyDescent="0.25">
      <c r="A2856" s="58"/>
      <c r="B2856" s="58"/>
      <c r="C2856" s="58"/>
      <c r="D2856" s="58"/>
      <c r="E2856" s="51" t="str">
        <f>IF(C2856&lt;&gt;"",VLOOKUP(MID(C2856,18,5),LISTAS·PAPP!$E$4:$F$76,2,0),"")</f>
        <v/>
      </c>
      <c r="F2856" s="58"/>
      <c r="G2856" s="51" t="str">
        <f>IF(F2856&lt;&gt;"",VLOOKUP(F2856,LISTAS·PAPP!$R$3:$T$221,3,0),"")</f>
        <v/>
      </c>
      <c r="H2856" s="58"/>
      <c r="I2856" s="66"/>
      <c r="J2856" s="66"/>
      <c r="K2856" s="67"/>
      <c r="L2856" s="66"/>
      <c r="M2856" s="60"/>
      <c r="N2856" s="60"/>
      <c r="O2856" s="60"/>
      <c r="P2856" s="60"/>
      <c r="Q2856" s="60"/>
      <c r="R2856" s="60"/>
      <c r="S2856" s="60"/>
      <c r="T2856" s="60"/>
      <c r="U2856" s="60"/>
      <c r="V2856" s="60"/>
      <c r="W2856" s="60"/>
      <c r="X2856" s="60"/>
      <c r="Y2856" s="52" t="str">
        <f>IF(A2856&lt;&gt;"",IF(D2856="DIRECCIÓN_DE_TRANSFERENCIAS","280 0031",VLOOKUP(C2856,LISTAS·PAPP!$C$3:$D$76,2,0)),"")</f>
        <v/>
      </c>
      <c r="Z2856" s="61"/>
      <c r="AA2856" s="62"/>
      <c r="AB2856" s="62"/>
      <c r="AC2856" s="65" t="str">
        <f>IF(D2856&lt;&gt;"",VLOOKUP(D2856,LISTAS·PAPP!$I$3:$M$16,2,0),"")</f>
        <v/>
      </c>
      <c r="AD2856" s="51" t="str">
        <f>IF(D2856&lt;&gt;"",VLOOKUP(D2856,LISTAS·PAPP!$I$3:$M$16,3,0),"")</f>
        <v/>
      </c>
      <c r="AE2856" s="52" t="str">
        <f>IF(D2856&lt;&gt;"",VLOOKUP(D2856,LISTAS·PAPP!$I$3:$M$16,4,0),"")</f>
        <v/>
      </c>
      <c r="AF2856" s="51" t="str">
        <f>IF(D2856&lt;&gt;"",VLOOKUP(D2856,LISTAS·PAPP!$I$3:$M$16,5,0),"")</f>
        <v/>
      </c>
      <c r="AG2856" s="52" t="str">
        <f>IF(AH2856&lt;&gt;"",VLOOKUP(AH2856,LISTAS·PAPP!$O$3:$P$74,2,0),"")</f>
        <v/>
      </c>
      <c r="AH2856" s="58"/>
      <c r="AI2856" s="60"/>
      <c r="AJ2856" s="51" t="str">
        <f>IF(AI2856&lt;&gt;"",VLOOKUP(AI2856,LISTAS·PAPP!$X$4:$Y$80,2,0),"")</f>
        <v/>
      </c>
      <c r="AK2856" s="58"/>
      <c r="AL2856" s="60"/>
      <c r="AM2856" s="51" t="str">
        <f>IF(ISERROR(VLOOKUP(AL2856,LISTAS·PAPP!$AD$4:$AE$334,2,0))," ",VLOOKUP(AL2856,LISTAS·PAPP!$AD$4:$AE$334,2,0))</f>
        <v xml:space="preserve"> </v>
      </c>
      <c r="AN2856" s="63"/>
      <c r="AO2856" s="64"/>
      <c r="AP2856" s="64"/>
      <c r="AQ2856" s="64"/>
      <c r="AR2856" s="64"/>
      <c r="AS2856" s="64"/>
      <c r="AT2856" s="64"/>
      <c r="AU2856" s="64"/>
      <c r="AV2856" s="64"/>
      <c r="AW2856" s="64"/>
      <c r="AX2856" s="64"/>
      <c r="AY2856" s="64"/>
      <c r="AZ2856" s="64"/>
      <c r="BA2856" s="53" t="str">
        <f t="shared" si="133"/>
        <v/>
      </c>
      <c r="BB2856" s="54" t="str">
        <f t="shared" si="134"/>
        <v/>
      </c>
      <c r="BC2856" s="55" t="str">
        <f t="shared" si="135"/>
        <v xml:space="preserve"> </v>
      </c>
    </row>
    <row r="2857" spans="1:55" x14ac:dyDescent="0.25">
      <c r="A2857" s="58"/>
      <c r="B2857" s="58"/>
      <c r="C2857" s="58"/>
      <c r="D2857" s="58"/>
      <c r="E2857" s="51" t="str">
        <f>IF(C2857&lt;&gt;"",VLOOKUP(MID(C2857,18,5),LISTAS·PAPP!$E$4:$F$76,2,0),"")</f>
        <v/>
      </c>
      <c r="F2857" s="58"/>
      <c r="G2857" s="51" t="str">
        <f>IF(F2857&lt;&gt;"",VLOOKUP(F2857,LISTAS·PAPP!$R$3:$T$221,3,0),"")</f>
        <v/>
      </c>
      <c r="H2857" s="58"/>
      <c r="I2857" s="66"/>
      <c r="J2857" s="66"/>
      <c r="K2857" s="67"/>
      <c r="L2857" s="66"/>
      <c r="M2857" s="60"/>
      <c r="N2857" s="60"/>
      <c r="O2857" s="60"/>
      <c r="P2857" s="60"/>
      <c r="Q2857" s="60"/>
      <c r="R2857" s="60"/>
      <c r="S2857" s="60"/>
      <c r="T2857" s="60"/>
      <c r="U2857" s="60"/>
      <c r="V2857" s="60"/>
      <c r="W2857" s="60"/>
      <c r="X2857" s="60"/>
      <c r="Y2857" s="52" t="str">
        <f>IF(A2857&lt;&gt;"",IF(D2857="DIRECCIÓN_DE_TRANSFERENCIAS","280 0031",VLOOKUP(C2857,LISTAS·PAPP!$C$3:$D$76,2,0)),"")</f>
        <v/>
      </c>
      <c r="Z2857" s="61"/>
      <c r="AA2857" s="62"/>
      <c r="AB2857" s="62"/>
      <c r="AC2857" s="65" t="str">
        <f>IF(D2857&lt;&gt;"",VLOOKUP(D2857,LISTAS·PAPP!$I$3:$M$16,2,0),"")</f>
        <v/>
      </c>
      <c r="AD2857" s="51" t="str">
        <f>IF(D2857&lt;&gt;"",VLOOKUP(D2857,LISTAS·PAPP!$I$3:$M$16,3,0),"")</f>
        <v/>
      </c>
      <c r="AE2857" s="52" t="str">
        <f>IF(D2857&lt;&gt;"",VLOOKUP(D2857,LISTAS·PAPP!$I$3:$M$16,4,0),"")</f>
        <v/>
      </c>
      <c r="AF2857" s="51" t="str">
        <f>IF(D2857&lt;&gt;"",VLOOKUP(D2857,LISTAS·PAPP!$I$3:$M$16,5,0),"")</f>
        <v/>
      </c>
      <c r="AG2857" s="52" t="str">
        <f>IF(AH2857&lt;&gt;"",VLOOKUP(AH2857,LISTAS·PAPP!$O$3:$P$74,2,0),"")</f>
        <v/>
      </c>
      <c r="AH2857" s="58"/>
      <c r="AI2857" s="60"/>
      <c r="AJ2857" s="51" t="str">
        <f>IF(AI2857&lt;&gt;"",VLOOKUP(AI2857,LISTAS·PAPP!$X$4:$Y$80,2,0),"")</f>
        <v/>
      </c>
      <c r="AK2857" s="58"/>
      <c r="AL2857" s="60"/>
      <c r="AM2857" s="51" t="str">
        <f>IF(ISERROR(VLOOKUP(AL2857,LISTAS·PAPP!$AD$4:$AE$334,2,0))," ",VLOOKUP(AL2857,LISTAS·PAPP!$AD$4:$AE$334,2,0))</f>
        <v xml:space="preserve"> </v>
      </c>
      <c r="AN2857" s="63"/>
      <c r="AO2857" s="64"/>
      <c r="AP2857" s="64"/>
      <c r="AQ2857" s="64"/>
      <c r="AR2857" s="64"/>
      <c r="AS2857" s="64"/>
      <c r="AT2857" s="64"/>
      <c r="AU2857" s="64"/>
      <c r="AV2857" s="64"/>
      <c r="AW2857" s="64"/>
      <c r="AX2857" s="64"/>
      <c r="AY2857" s="64"/>
      <c r="AZ2857" s="64"/>
      <c r="BA2857" s="53" t="str">
        <f t="shared" si="133"/>
        <v/>
      </c>
      <c r="BB2857" s="54" t="str">
        <f t="shared" si="134"/>
        <v/>
      </c>
      <c r="BC2857" s="55" t="str">
        <f t="shared" si="135"/>
        <v xml:space="preserve"> </v>
      </c>
    </row>
    <row r="2858" spans="1:55" x14ac:dyDescent="0.25">
      <c r="A2858" s="58"/>
      <c r="B2858" s="58"/>
      <c r="C2858" s="58"/>
      <c r="D2858" s="58"/>
      <c r="E2858" s="51" t="str">
        <f>IF(C2858&lt;&gt;"",VLOOKUP(MID(C2858,18,5),LISTAS·PAPP!$E$4:$F$76,2,0),"")</f>
        <v/>
      </c>
      <c r="F2858" s="58"/>
      <c r="G2858" s="51" t="str">
        <f>IF(F2858&lt;&gt;"",VLOOKUP(F2858,LISTAS·PAPP!$R$3:$T$221,3,0),"")</f>
        <v/>
      </c>
      <c r="H2858" s="58"/>
      <c r="I2858" s="66"/>
      <c r="J2858" s="66"/>
      <c r="K2858" s="67"/>
      <c r="L2858" s="66"/>
      <c r="M2858" s="60"/>
      <c r="N2858" s="60"/>
      <c r="O2858" s="60"/>
      <c r="P2858" s="60"/>
      <c r="Q2858" s="60"/>
      <c r="R2858" s="60"/>
      <c r="S2858" s="60"/>
      <c r="T2858" s="60"/>
      <c r="U2858" s="60"/>
      <c r="V2858" s="60"/>
      <c r="W2858" s="60"/>
      <c r="X2858" s="60"/>
      <c r="Y2858" s="52" t="str">
        <f>IF(A2858&lt;&gt;"",IF(D2858="DIRECCIÓN_DE_TRANSFERENCIAS","280 0031",VLOOKUP(C2858,LISTAS·PAPP!$C$3:$D$76,2,0)),"")</f>
        <v/>
      </c>
      <c r="Z2858" s="61"/>
      <c r="AA2858" s="62"/>
      <c r="AB2858" s="62"/>
      <c r="AC2858" s="65" t="str">
        <f>IF(D2858&lt;&gt;"",VLOOKUP(D2858,LISTAS·PAPP!$I$3:$M$16,2,0),"")</f>
        <v/>
      </c>
      <c r="AD2858" s="51" t="str">
        <f>IF(D2858&lt;&gt;"",VLOOKUP(D2858,LISTAS·PAPP!$I$3:$M$16,3,0),"")</f>
        <v/>
      </c>
      <c r="AE2858" s="52" t="str">
        <f>IF(D2858&lt;&gt;"",VLOOKUP(D2858,LISTAS·PAPP!$I$3:$M$16,4,0),"")</f>
        <v/>
      </c>
      <c r="AF2858" s="51" t="str">
        <f>IF(D2858&lt;&gt;"",VLOOKUP(D2858,LISTAS·PAPP!$I$3:$M$16,5,0),"")</f>
        <v/>
      </c>
      <c r="AG2858" s="52" t="str">
        <f>IF(AH2858&lt;&gt;"",VLOOKUP(AH2858,LISTAS·PAPP!$O$3:$P$74,2,0),"")</f>
        <v/>
      </c>
      <c r="AH2858" s="58"/>
      <c r="AI2858" s="60"/>
      <c r="AJ2858" s="51" t="str">
        <f>IF(AI2858&lt;&gt;"",VLOOKUP(AI2858,LISTAS·PAPP!$X$4:$Y$80,2,0),"")</f>
        <v/>
      </c>
      <c r="AK2858" s="58"/>
      <c r="AL2858" s="60"/>
      <c r="AM2858" s="51" t="str">
        <f>IF(ISERROR(VLOOKUP(AL2858,LISTAS·PAPP!$AD$4:$AE$334,2,0))," ",VLOOKUP(AL2858,LISTAS·PAPP!$AD$4:$AE$334,2,0))</f>
        <v xml:space="preserve"> </v>
      </c>
      <c r="AN2858" s="63"/>
      <c r="AO2858" s="64"/>
      <c r="AP2858" s="64"/>
      <c r="AQ2858" s="64"/>
      <c r="AR2858" s="64"/>
      <c r="AS2858" s="64"/>
      <c r="AT2858" s="64"/>
      <c r="AU2858" s="64"/>
      <c r="AV2858" s="64"/>
      <c r="AW2858" s="64"/>
      <c r="AX2858" s="64"/>
      <c r="AY2858" s="64"/>
      <c r="AZ2858" s="64"/>
      <c r="BA2858" s="53" t="str">
        <f t="shared" si="133"/>
        <v/>
      </c>
      <c r="BB2858" s="54" t="str">
        <f t="shared" si="134"/>
        <v/>
      </c>
      <c r="BC2858" s="55" t="str">
        <f t="shared" si="135"/>
        <v xml:space="preserve"> </v>
      </c>
    </row>
    <row r="2859" spans="1:55" x14ac:dyDescent="0.25">
      <c r="A2859" s="58"/>
      <c r="B2859" s="58"/>
      <c r="C2859" s="58"/>
      <c r="D2859" s="58"/>
      <c r="E2859" s="51" t="str">
        <f>IF(C2859&lt;&gt;"",VLOOKUP(MID(C2859,18,5),LISTAS·PAPP!$E$4:$F$76,2,0),"")</f>
        <v/>
      </c>
      <c r="F2859" s="58"/>
      <c r="G2859" s="51" t="str">
        <f>IF(F2859&lt;&gt;"",VLOOKUP(F2859,LISTAS·PAPP!$R$3:$T$221,3,0),"")</f>
        <v/>
      </c>
      <c r="H2859" s="58"/>
      <c r="I2859" s="66"/>
      <c r="J2859" s="66"/>
      <c r="K2859" s="67"/>
      <c r="L2859" s="66"/>
      <c r="M2859" s="60"/>
      <c r="N2859" s="60"/>
      <c r="O2859" s="60"/>
      <c r="P2859" s="60"/>
      <c r="Q2859" s="60"/>
      <c r="R2859" s="60"/>
      <c r="S2859" s="60"/>
      <c r="T2859" s="60"/>
      <c r="U2859" s="60"/>
      <c r="V2859" s="60"/>
      <c r="W2859" s="60"/>
      <c r="X2859" s="60"/>
      <c r="Y2859" s="52" t="str">
        <f>IF(A2859&lt;&gt;"",IF(D2859="DIRECCIÓN_DE_TRANSFERENCIAS","280 0031",VLOOKUP(C2859,LISTAS·PAPP!$C$3:$D$76,2,0)),"")</f>
        <v/>
      </c>
      <c r="Z2859" s="61"/>
      <c r="AA2859" s="62"/>
      <c r="AB2859" s="62"/>
      <c r="AC2859" s="65" t="str">
        <f>IF(D2859&lt;&gt;"",VLOOKUP(D2859,LISTAS·PAPP!$I$3:$M$16,2,0),"")</f>
        <v/>
      </c>
      <c r="AD2859" s="51" t="str">
        <f>IF(D2859&lt;&gt;"",VLOOKUP(D2859,LISTAS·PAPP!$I$3:$M$16,3,0),"")</f>
        <v/>
      </c>
      <c r="AE2859" s="52" t="str">
        <f>IF(D2859&lt;&gt;"",VLOOKUP(D2859,LISTAS·PAPP!$I$3:$M$16,4,0),"")</f>
        <v/>
      </c>
      <c r="AF2859" s="51" t="str">
        <f>IF(D2859&lt;&gt;"",VLOOKUP(D2859,LISTAS·PAPP!$I$3:$M$16,5,0),"")</f>
        <v/>
      </c>
      <c r="AG2859" s="52" t="str">
        <f>IF(AH2859&lt;&gt;"",VLOOKUP(AH2859,LISTAS·PAPP!$O$3:$P$74,2,0),"")</f>
        <v/>
      </c>
      <c r="AH2859" s="58"/>
      <c r="AI2859" s="60"/>
      <c r="AJ2859" s="51" t="str">
        <f>IF(AI2859&lt;&gt;"",VLOOKUP(AI2859,LISTAS·PAPP!$X$4:$Y$80,2,0),"")</f>
        <v/>
      </c>
      <c r="AK2859" s="58"/>
      <c r="AL2859" s="60"/>
      <c r="AM2859" s="51" t="str">
        <f>IF(ISERROR(VLOOKUP(AL2859,LISTAS·PAPP!$AD$4:$AE$334,2,0))," ",VLOOKUP(AL2859,LISTAS·PAPP!$AD$4:$AE$334,2,0))</f>
        <v xml:space="preserve"> </v>
      </c>
      <c r="AN2859" s="63"/>
      <c r="AO2859" s="64"/>
      <c r="AP2859" s="64"/>
      <c r="AQ2859" s="64"/>
      <c r="AR2859" s="64"/>
      <c r="AS2859" s="64"/>
      <c r="AT2859" s="64"/>
      <c r="AU2859" s="64"/>
      <c r="AV2859" s="64"/>
      <c r="AW2859" s="64"/>
      <c r="AX2859" s="64"/>
      <c r="AY2859" s="64"/>
      <c r="AZ2859" s="64"/>
      <c r="BA2859" s="53" t="str">
        <f t="shared" si="133"/>
        <v/>
      </c>
      <c r="BB2859" s="54" t="str">
        <f t="shared" si="134"/>
        <v/>
      </c>
      <c r="BC2859" s="55" t="str">
        <f t="shared" si="135"/>
        <v xml:space="preserve"> </v>
      </c>
    </row>
    <row r="2860" spans="1:55" x14ac:dyDescent="0.25">
      <c r="A2860" s="58"/>
      <c r="B2860" s="58"/>
      <c r="C2860" s="58"/>
      <c r="D2860" s="58"/>
      <c r="E2860" s="51" t="str">
        <f>IF(C2860&lt;&gt;"",VLOOKUP(MID(C2860,18,5),LISTAS·PAPP!$E$4:$F$76,2,0),"")</f>
        <v/>
      </c>
      <c r="F2860" s="58"/>
      <c r="G2860" s="51" t="str">
        <f>IF(F2860&lt;&gt;"",VLOOKUP(F2860,LISTAS·PAPP!$R$3:$T$221,3,0),"")</f>
        <v/>
      </c>
      <c r="H2860" s="58"/>
      <c r="I2860" s="66"/>
      <c r="J2860" s="66"/>
      <c r="K2860" s="67"/>
      <c r="L2860" s="66"/>
      <c r="M2860" s="60"/>
      <c r="N2860" s="60"/>
      <c r="O2860" s="60"/>
      <c r="P2860" s="60"/>
      <c r="Q2860" s="60"/>
      <c r="R2860" s="60"/>
      <c r="S2860" s="60"/>
      <c r="T2860" s="60"/>
      <c r="U2860" s="60"/>
      <c r="V2860" s="60"/>
      <c r="W2860" s="60"/>
      <c r="X2860" s="60"/>
      <c r="Y2860" s="52" t="str">
        <f>IF(A2860&lt;&gt;"",IF(D2860="DIRECCIÓN_DE_TRANSFERENCIAS","280 0031",VLOOKUP(C2860,LISTAS·PAPP!$C$3:$D$76,2,0)),"")</f>
        <v/>
      </c>
      <c r="Z2860" s="61"/>
      <c r="AA2860" s="62"/>
      <c r="AB2860" s="62"/>
      <c r="AC2860" s="65" t="str">
        <f>IF(D2860&lt;&gt;"",VLOOKUP(D2860,LISTAS·PAPP!$I$3:$M$16,2,0),"")</f>
        <v/>
      </c>
      <c r="AD2860" s="51" t="str">
        <f>IF(D2860&lt;&gt;"",VLOOKUP(D2860,LISTAS·PAPP!$I$3:$M$16,3,0),"")</f>
        <v/>
      </c>
      <c r="AE2860" s="52" t="str">
        <f>IF(D2860&lt;&gt;"",VLOOKUP(D2860,LISTAS·PAPP!$I$3:$M$16,4,0),"")</f>
        <v/>
      </c>
      <c r="AF2860" s="51" t="str">
        <f>IF(D2860&lt;&gt;"",VLOOKUP(D2860,LISTAS·PAPP!$I$3:$M$16,5,0),"")</f>
        <v/>
      </c>
      <c r="AG2860" s="52" t="str">
        <f>IF(AH2860&lt;&gt;"",VLOOKUP(AH2860,LISTAS·PAPP!$O$3:$P$74,2,0),"")</f>
        <v/>
      </c>
      <c r="AH2860" s="58"/>
      <c r="AI2860" s="60"/>
      <c r="AJ2860" s="51" t="str">
        <f>IF(AI2860&lt;&gt;"",VLOOKUP(AI2860,LISTAS·PAPP!$X$4:$Y$80,2,0),"")</f>
        <v/>
      </c>
      <c r="AK2860" s="58"/>
      <c r="AL2860" s="60"/>
      <c r="AM2860" s="51" t="str">
        <f>IF(ISERROR(VLOOKUP(AL2860,LISTAS·PAPP!$AD$4:$AE$334,2,0))," ",VLOOKUP(AL2860,LISTAS·PAPP!$AD$4:$AE$334,2,0))</f>
        <v xml:space="preserve"> </v>
      </c>
      <c r="AN2860" s="63"/>
      <c r="AO2860" s="64"/>
      <c r="AP2860" s="64"/>
      <c r="AQ2860" s="64"/>
      <c r="AR2860" s="64"/>
      <c r="AS2860" s="64"/>
      <c r="AT2860" s="64"/>
      <c r="AU2860" s="64"/>
      <c r="AV2860" s="64"/>
      <c r="AW2860" s="64"/>
      <c r="AX2860" s="64"/>
      <c r="AY2860" s="64"/>
      <c r="AZ2860" s="64"/>
      <c r="BA2860" s="53" t="str">
        <f t="shared" si="133"/>
        <v/>
      </c>
      <c r="BB2860" s="54" t="str">
        <f t="shared" si="134"/>
        <v/>
      </c>
      <c r="BC2860" s="55" t="str">
        <f t="shared" si="135"/>
        <v xml:space="preserve"> </v>
      </c>
    </row>
    <row r="2861" spans="1:55" x14ac:dyDescent="0.25">
      <c r="A2861" s="58"/>
      <c r="B2861" s="58"/>
      <c r="C2861" s="58"/>
      <c r="D2861" s="58"/>
      <c r="E2861" s="51" t="str">
        <f>IF(C2861&lt;&gt;"",VLOOKUP(MID(C2861,18,5),LISTAS·PAPP!$E$4:$F$76,2,0),"")</f>
        <v/>
      </c>
      <c r="F2861" s="58"/>
      <c r="G2861" s="51" t="str">
        <f>IF(F2861&lt;&gt;"",VLOOKUP(F2861,LISTAS·PAPP!$R$3:$T$221,3,0),"")</f>
        <v/>
      </c>
      <c r="H2861" s="58"/>
      <c r="I2861" s="66"/>
      <c r="J2861" s="66"/>
      <c r="K2861" s="67"/>
      <c r="L2861" s="66"/>
      <c r="M2861" s="60"/>
      <c r="N2861" s="60"/>
      <c r="O2861" s="60"/>
      <c r="P2861" s="60"/>
      <c r="Q2861" s="60"/>
      <c r="R2861" s="60"/>
      <c r="S2861" s="60"/>
      <c r="T2861" s="60"/>
      <c r="U2861" s="60"/>
      <c r="V2861" s="60"/>
      <c r="W2861" s="60"/>
      <c r="X2861" s="60"/>
      <c r="Y2861" s="52" t="str">
        <f>IF(A2861&lt;&gt;"",IF(D2861="DIRECCIÓN_DE_TRANSFERENCIAS","280 0031",VLOOKUP(C2861,LISTAS·PAPP!$C$3:$D$76,2,0)),"")</f>
        <v/>
      </c>
      <c r="Z2861" s="61"/>
      <c r="AA2861" s="62"/>
      <c r="AB2861" s="62"/>
      <c r="AC2861" s="65" t="str">
        <f>IF(D2861&lt;&gt;"",VLOOKUP(D2861,LISTAS·PAPP!$I$3:$M$16,2,0),"")</f>
        <v/>
      </c>
      <c r="AD2861" s="51" t="str">
        <f>IF(D2861&lt;&gt;"",VLOOKUP(D2861,LISTAS·PAPP!$I$3:$M$16,3,0),"")</f>
        <v/>
      </c>
      <c r="AE2861" s="52" t="str">
        <f>IF(D2861&lt;&gt;"",VLOOKUP(D2861,LISTAS·PAPP!$I$3:$M$16,4,0),"")</f>
        <v/>
      </c>
      <c r="AF2861" s="51" t="str">
        <f>IF(D2861&lt;&gt;"",VLOOKUP(D2861,LISTAS·PAPP!$I$3:$M$16,5,0),"")</f>
        <v/>
      </c>
      <c r="AG2861" s="52" t="str">
        <f>IF(AH2861&lt;&gt;"",VLOOKUP(AH2861,LISTAS·PAPP!$O$3:$P$74,2,0),"")</f>
        <v/>
      </c>
      <c r="AH2861" s="58"/>
      <c r="AI2861" s="60"/>
      <c r="AJ2861" s="51" t="str">
        <f>IF(AI2861&lt;&gt;"",VLOOKUP(AI2861,LISTAS·PAPP!$X$4:$Y$80,2,0),"")</f>
        <v/>
      </c>
      <c r="AK2861" s="58"/>
      <c r="AL2861" s="60"/>
      <c r="AM2861" s="51" t="str">
        <f>IF(ISERROR(VLOOKUP(AL2861,LISTAS·PAPP!$AD$4:$AE$334,2,0))," ",VLOOKUP(AL2861,LISTAS·PAPP!$AD$4:$AE$334,2,0))</f>
        <v xml:space="preserve"> </v>
      </c>
      <c r="AN2861" s="63"/>
      <c r="AO2861" s="64"/>
      <c r="AP2861" s="64"/>
      <c r="AQ2861" s="64"/>
      <c r="AR2861" s="64"/>
      <c r="AS2861" s="64"/>
      <c r="AT2861" s="64"/>
      <c r="AU2861" s="64"/>
      <c r="AV2861" s="64"/>
      <c r="AW2861" s="64"/>
      <c r="AX2861" s="64"/>
      <c r="AY2861" s="64"/>
      <c r="AZ2861" s="64"/>
      <c r="BA2861" s="53" t="str">
        <f t="shared" si="133"/>
        <v/>
      </c>
      <c r="BB2861" s="54" t="str">
        <f t="shared" si="134"/>
        <v/>
      </c>
      <c r="BC2861" s="55" t="str">
        <f t="shared" si="135"/>
        <v xml:space="preserve"> </v>
      </c>
    </row>
    <row r="2862" spans="1:55" x14ac:dyDescent="0.25">
      <c r="A2862" s="58"/>
      <c r="B2862" s="58"/>
      <c r="C2862" s="58"/>
      <c r="D2862" s="58"/>
      <c r="E2862" s="51" t="str">
        <f>IF(C2862&lt;&gt;"",VLOOKUP(MID(C2862,18,5),LISTAS·PAPP!$E$4:$F$76,2,0),"")</f>
        <v/>
      </c>
      <c r="F2862" s="58"/>
      <c r="G2862" s="51" t="str">
        <f>IF(F2862&lt;&gt;"",VLOOKUP(F2862,LISTAS·PAPP!$R$3:$T$221,3,0),"")</f>
        <v/>
      </c>
      <c r="H2862" s="58"/>
      <c r="I2862" s="66"/>
      <c r="J2862" s="66"/>
      <c r="K2862" s="67"/>
      <c r="L2862" s="66"/>
      <c r="M2862" s="60"/>
      <c r="N2862" s="60"/>
      <c r="O2862" s="60"/>
      <c r="P2862" s="60"/>
      <c r="Q2862" s="60"/>
      <c r="R2862" s="60"/>
      <c r="S2862" s="60"/>
      <c r="T2862" s="60"/>
      <c r="U2862" s="60"/>
      <c r="V2862" s="60"/>
      <c r="W2862" s="60"/>
      <c r="X2862" s="60"/>
      <c r="Y2862" s="52" t="str">
        <f>IF(A2862&lt;&gt;"",IF(D2862="DIRECCIÓN_DE_TRANSFERENCIAS","280 0031",VLOOKUP(C2862,LISTAS·PAPP!$C$3:$D$76,2,0)),"")</f>
        <v/>
      </c>
      <c r="Z2862" s="61"/>
      <c r="AA2862" s="62"/>
      <c r="AB2862" s="62"/>
      <c r="AC2862" s="65" t="str">
        <f>IF(D2862&lt;&gt;"",VLOOKUP(D2862,LISTAS·PAPP!$I$3:$M$16,2,0),"")</f>
        <v/>
      </c>
      <c r="AD2862" s="51" t="str">
        <f>IF(D2862&lt;&gt;"",VLOOKUP(D2862,LISTAS·PAPP!$I$3:$M$16,3,0),"")</f>
        <v/>
      </c>
      <c r="AE2862" s="52" t="str">
        <f>IF(D2862&lt;&gt;"",VLOOKUP(D2862,LISTAS·PAPP!$I$3:$M$16,4,0),"")</f>
        <v/>
      </c>
      <c r="AF2862" s="51" t="str">
        <f>IF(D2862&lt;&gt;"",VLOOKUP(D2862,LISTAS·PAPP!$I$3:$M$16,5,0),"")</f>
        <v/>
      </c>
      <c r="AG2862" s="52" t="str">
        <f>IF(AH2862&lt;&gt;"",VLOOKUP(AH2862,LISTAS·PAPP!$O$3:$P$74,2,0),"")</f>
        <v/>
      </c>
      <c r="AH2862" s="58"/>
      <c r="AI2862" s="60"/>
      <c r="AJ2862" s="51" t="str">
        <f>IF(AI2862&lt;&gt;"",VLOOKUP(AI2862,LISTAS·PAPP!$X$4:$Y$80,2,0),"")</f>
        <v/>
      </c>
      <c r="AK2862" s="58"/>
      <c r="AL2862" s="60"/>
      <c r="AM2862" s="51" t="str">
        <f>IF(ISERROR(VLOOKUP(AL2862,LISTAS·PAPP!$AD$4:$AE$334,2,0))," ",VLOOKUP(AL2862,LISTAS·PAPP!$AD$4:$AE$334,2,0))</f>
        <v xml:space="preserve"> </v>
      </c>
      <c r="AN2862" s="63"/>
      <c r="AO2862" s="64"/>
      <c r="AP2862" s="64"/>
      <c r="AQ2862" s="64"/>
      <c r="AR2862" s="64"/>
      <c r="AS2862" s="64"/>
      <c r="AT2862" s="64"/>
      <c r="AU2862" s="64"/>
      <c r="AV2862" s="64"/>
      <c r="AW2862" s="64"/>
      <c r="AX2862" s="64"/>
      <c r="AY2862" s="64"/>
      <c r="AZ2862" s="64"/>
      <c r="BA2862" s="53" t="str">
        <f t="shared" si="133"/>
        <v/>
      </c>
      <c r="BB2862" s="54" t="str">
        <f t="shared" si="134"/>
        <v/>
      </c>
      <c r="BC2862" s="55" t="str">
        <f t="shared" si="135"/>
        <v xml:space="preserve"> </v>
      </c>
    </row>
    <row r="2863" spans="1:55" x14ac:dyDescent="0.25">
      <c r="A2863" s="58"/>
      <c r="B2863" s="58"/>
      <c r="C2863" s="58"/>
      <c r="D2863" s="58"/>
      <c r="E2863" s="51" t="str">
        <f>IF(C2863&lt;&gt;"",VLOOKUP(MID(C2863,18,5),LISTAS·PAPP!$E$4:$F$76,2,0),"")</f>
        <v/>
      </c>
      <c r="F2863" s="58"/>
      <c r="G2863" s="51" t="str">
        <f>IF(F2863&lt;&gt;"",VLOOKUP(F2863,LISTAS·PAPP!$R$3:$T$221,3,0),"")</f>
        <v/>
      </c>
      <c r="H2863" s="58"/>
      <c r="I2863" s="66"/>
      <c r="J2863" s="66"/>
      <c r="K2863" s="67"/>
      <c r="L2863" s="66"/>
      <c r="M2863" s="60"/>
      <c r="N2863" s="60"/>
      <c r="O2863" s="60"/>
      <c r="P2863" s="60"/>
      <c r="Q2863" s="60"/>
      <c r="R2863" s="60"/>
      <c r="S2863" s="60"/>
      <c r="T2863" s="60"/>
      <c r="U2863" s="60"/>
      <c r="V2863" s="60"/>
      <c r="W2863" s="60"/>
      <c r="X2863" s="60"/>
      <c r="Y2863" s="52" t="str">
        <f>IF(A2863&lt;&gt;"",IF(D2863="DIRECCIÓN_DE_TRANSFERENCIAS","280 0031",VLOOKUP(C2863,LISTAS·PAPP!$C$3:$D$76,2,0)),"")</f>
        <v/>
      </c>
      <c r="Z2863" s="61"/>
      <c r="AA2863" s="62"/>
      <c r="AB2863" s="62"/>
      <c r="AC2863" s="65" t="str">
        <f>IF(D2863&lt;&gt;"",VLOOKUP(D2863,LISTAS·PAPP!$I$3:$M$16,2,0),"")</f>
        <v/>
      </c>
      <c r="AD2863" s="51" t="str">
        <f>IF(D2863&lt;&gt;"",VLOOKUP(D2863,LISTAS·PAPP!$I$3:$M$16,3,0),"")</f>
        <v/>
      </c>
      <c r="AE2863" s="52" t="str">
        <f>IF(D2863&lt;&gt;"",VLOOKUP(D2863,LISTAS·PAPP!$I$3:$M$16,4,0),"")</f>
        <v/>
      </c>
      <c r="AF2863" s="51" t="str">
        <f>IF(D2863&lt;&gt;"",VLOOKUP(D2863,LISTAS·PAPP!$I$3:$M$16,5,0),"")</f>
        <v/>
      </c>
      <c r="AG2863" s="52" t="str">
        <f>IF(AH2863&lt;&gt;"",VLOOKUP(AH2863,LISTAS·PAPP!$O$3:$P$74,2,0),"")</f>
        <v/>
      </c>
      <c r="AH2863" s="58"/>
      <c r="AI2863" s="60"/>
      <c r="AJ2863" s="51" t="str">
        <f>IF(AI2863&lt;&gt;"",VLOOKUP(AI2863,LISTAS·PAPP!$X$4:$Y$80,2,0),"")</f>
        <v/>
      </c>
      <c r="AK2863" s="58"/>
      <c r="AL2863" s="60"/>
      <c r="AM2863" s="51" t="str">
        <f>IF(ISERROR(VLOOKUP(AL2863,LISTAS·PAPP!$AD$4:$AE$334,2,0))," ",VLOOKUP(AL2863,LISTAS·PAPP!$AD$4:$AE$334,2,0))</f>
        <v xml:space="preserve"> </v>
      </c>
      <c r="AN2863" s="63"/>
      <c r="AO2863" s="64"/>
      <c r="AP2863" s="64"/>
      <c r="AQ2863" s="64"/>
      <c r="AR2863" s="64"/>
      <c r="AS2863" s="64"/>
      <c r="AT2863" s="64"/>
      <c r="AU2863" s="64"/>
      <c r="AV2863" s="64"/>
      <c r="AW2863" s="64"/>
      <c r="AX2863" s="64"/>
      <c r="AY2863" s="64"/>
      <c r="AZ2863" s="64"/>
      <c r="BA2863" s="53" t="str">
        <f t="shared" si="133"/>
        <v/>
      </c>
      <c r="BB2863" s="54" t="str">
        <f t="shared" si="134"/>
        <v/>
      </c>
      <c r="BC2863" s="55" t="str">
        <f t="shared" si="135"/>
        <v xml:space="preserve"> </v>
      </c>
    </row>
    <row r="2864" spans="1:55" x14ac:dyDescent="0.25">
      <c r="A2864" s="58"/>
      <c r="B2864" s="58"/>
      <c r="C2864" s="58"/>
      <c r="D2864" s="58"/>
      <c r="E2864" s="51" t="str">
        <f>IF(C2864&lt;&gt;"",VLOOKUP(MID(C2864,18,5),LISTAS·PAPP!$E$4:$F$76,2,0),"")</f>
        <v/>
      </c>
      <c r="F2864" s="58"/>
      <c r="G2864" s="51" t="str">
        <f>IF(F2864&lt;&gt;"",VLOOKUP(F2864,LISTAS·PAPP!$R$3:$T$221,3,0),"")</f>
        <v/>
      </c>
      <c r="H2864" s="58"/>
      <c r="I2864" s="66"/>
      <c r="J2864" s="66"/>
      <c r="K2864" s="67"/>
      <c r="L2864" s="66"/>
      <c r="M2864" s="60"/>
      <c r="N2864" s="60"/>
      <c r="O2864" s="60"/>
      <c r="P2864" s="60"/>
      <c r="Q2864" s="60"/>
      <c r="R2864" s="60"/>
      <c r="S2864" s="60"/>
      <c r="T2864" s="60"/>
      <c r="U2864" s="60"/>
      <c r="V2864" s="60"/>
      <c r="W2864" s="60"/>
      <c r="X2864" s="60"/>
      <c r="Y2864" s="52" t="str">
        <f>IF(A2864&lt;&gt;"",IF(D2864="DIRECCIÓN_DE_TRANSFERENCIAS","280 0031",VLOOKUP(C2864,LISTAS·PAPP!$C$3:$D$76,2,0)),"")</f>
        <v/>
      </c>
      <c r="Z2864" s="61"/>
      <c r="AA2864" s="62"/>
      <c r="AB2864" s="62"/>
      <c r="AC2864" s="65" t="str">
        <f>IF(D2864&lt;&gt;"",VLOOKUP(D2864,LISTAS·PAPP!$I$3:$M$16,2,0),"")</f>
        <v/>
      </c>
      <c r="AD2864" s="51" t="str">
        <f>IF(D2864&lt;&gt;"",VLOOKUP(D2864,LISTAS·PAPP!$I$3:$M$16,3,0),"")</f>
        <v/>
      </c>
      <c r="AE2864" s="52" t="str">
        <f>IF(D2864&lt;&gt;"",VLOOKUP(D2864,LISTAS·PAPP!$I$3:$M$16,4,0),"")</f>
        <v/>
      </c>
      <c r="AF2864" s="51" t="str">
        <f>IF(D2864&lt;&gt;"",VLOOKUP(D2864,LISTAS·PAPP!$I$3:$M$16,5,0),"")</f>
        <v/>
      </c>
      <c r="AG2864" s="52" t="str">
        <f>IF(AH2864&lt;&gt;"",VLOOKUP(AH2864,LISTAS·PAPP!$O$3:$P$74,2,0),"")</f>
        <v/>
      </c>
      <c r="AH2864" s="58"/>
      <c r="AI2864" s="60"/>
      <c r="AJ2864" s="51" t="str">
        <f>IF(AI2864&lt;&gt;"",VLOOKUP(AI2864,LISTAS·PAPP!$X$4:$Y$80,2,0),"")</f>
        <v/>
      </c>
      <c r="AK2864" s="58"/>
      <c r="AL2864" s="60"/>
      <c r="AM2864" s="51" t="str">
        <f>IF(ISERROR(VLOOKUP(AL2864,LISTAS·PAPP!$AD$4:$AE$334,2,0))," ",VLOOKUP(AL2864,LISTAS·PAPP!$AD$4:$AE$334,2,0))</f>
        <v xml:space="preserve"> </v>
      </c>
      <c r="AN2864" s="63"/>
      <c r="AO2864" s="64"/>
      <c r="AP2864" s="64"/>
      <c r="AQ2864" s="64"/>
      <c r="AR2864" s="64"/>
      <c r="AS2864" s="64"/>
      <c r="AT2864" s="64"/>
      <c r="AU2864" s="64"/>
      <c r="AV2864" s="64"/>
      <c r="AW2864" s="64"/>
      <c r="AX2864" s="64"/>
      <c r="AY2864" s="64"/>
      <c r="AZ2864" s="64"/>
      <c r="BA2864" s="53" t="str">
        <f t="shared" si="133"/>
        <v/>
      </c>
      <c r="BB2864" s="54" t="str">
        <f t="shared" si="134"/>
        <v/>
      </c>
      <c r="BC2864" s="55" t="str">
        <f t="shared" si="135"/>
        <v xml:space="preserve"> </v>
      </c>
    </row>
    <row r="2865" spans="1:55" x14ac:dyDescent="0.25">
      <c r="A2865" s="58"/>
      <c r="B2865" s="58"/>
      <c r="C2865" s="58"/>
      <c r="D2865" s="58"/>
      <c r="E2865" s="51" t="str">
        <f>IF(C2865&lt;&gt;"",VLOOKUP(MID(C2865,18,5),LISTAS·PAPP!$E$4:$F$76,2,0),"")</f>
        <v/>
      </c>
      <c r="F2865" s="58"/>
      <c r="G2865" s="51" t="str">
        <f>IF(F2865&lt;&gt;"",VLOOKUP(F2865,LISTAS·PAPP!$R$3:$T$221,3,0),"")</f>
        <v/>
      </c>
      <c r="H2865" s="58"/>
      <c r="I2865" s="66"/>
      <c r="J2865" s="66"/>
      <c r="K2865" s="67"/>
      <c r="L2865" s="66"/>
      <c r="M2865" s="60"/>
      <c r="N2865" s="60"/>
      <c r="O2865" s="60"/>
      <c r="P2865" s="60"/>
      <c r="Q2865" s="60"/>
      <c r="R2865" s="60"/>
      <c r="S2865" s="60"/>
      <c r="T2865" s="60"/>
      <c r="U2865" s="60"/>
      <c r="V2865" s="60"/>
      <c r="W2865" s="60"/>
      <c r="X2865" s="60"/>
      <c r="Y2865" s="52" t="str">
        <f>IF(A2865&lt;&gt;"",IF(D2865="DIRECCIÓN_DE_TRANSFERENCIAS","280 0031",VLOOKUP(C2865,LISTAS·PAPP!$C$3:$D$76,2,0)),"")</f>
        <v/>
      </c>
      <c r="Z2865" s="61"/>
      <c r="AA2865" s="62"/>
      <c r="AB2865" s="62"/>
      <c r="AC2865" s="65" t="str">
        <f>IF(D2865&lt;&gt;"",VLOOKUP(D2865,LISTAS·PAPP!$I$3:$M$16,2,0),"")</f>
        <v/>
      </c>
      <c r="AD2865" s="51" t="str">
        <f>IF(D2865&lt;&gt;"",VLOOKUP(D2865,LISTAS·PAPP!$I$3:$M$16,3,0),"")</f>
        <v/>
      </c>
      <c r="AE2865" s="52" t="str">
        <f>IF(D2865&lt;&gt;"",VLOOKUP(D2865,LISTAS·PAPP!$I$3:$M$16,4,0),"")</f>
        <v/>
      </c>
      <c r="AF2865" s="51" t="str">
        <f>IF(D2865&lt;&gt;"",VLOOKUP(D2865,LISTAS·PAPP!$I$3:$M$16,5,0),"")</f>
        <v/>
      </c>
      <c r="AG2865" s="52" t="str">
        <f>IF(AH2865&lt;&gt;"",VLOOKUP(AH2865,LISTAS·PAPP!$O$3:$P$74,2,0),"")</f>
        <v/>
      </c>
      <c r="AH2865" s="58"/>
      <c r="AI2865" s="60"/>
      <c r="AJ2865" s="51" t="str">
        <f>IF(AI2865&lt;&gt;"",VLOOKUP(AI2865,LISTAS·PAPP!$X$4:$Y$80,2,0),"")</f>
        <v/>
      </c>
      <c r="AK2865" s="58"/>
      <c r="AL2865" s="60"/>
      <c r="AM2865" s="51" t="str">
        <f>IF(ISERROR(VLOOKUP(AL2865,LISTAS·PAPP!$AD$4:$AE$334,2,0))," ",VLOOKUP(AL2865,LISTAS·PAPP!$AD$4:$AE$334,2,0))</f>
        <v xml:space="preserve"> </v>
      </c>
      <c r="AN2865" s="63"/>
      <c r="AO2865" s="64"/>
      <c r="AP2865" s="64"/>
      <c r="AQ2865" s="64"/>
      <c r="AR2865" s="64"/>
      <c r="AS2865" s="64"/>
      <c r="AT2865" s="64"/>
      <c r="AU2865" s="64"/>
      <c r="AV2865" s="64"/>
      <c r="AW2865" s="64"/>
      <c r="AX2865" s="64"/>
      <c r="AY2865" s="64"/>
      <c r="AZ2865" s="64"/>
      <c r="BA2865" s="53" t="str">
        <f t="shared" si="133"/>
        <v/>
      </c>
      <c r="BB2865" s="54" t="str">
        <f t="shared" si="134"/>
        <v/>
      </c>
      <c r="BC2865" s="55" t="str">
        <f t="shared" si="135"/>
        <v xml:space="preserve"> </v>
      </c>
    </row>
    <row r="2866" spans="1:55" x14ac:dyDescent="0.25">
      <c r="A2866" s="58"/>
      <c r="B2866" s="58"/>
      <c r="C2866" s="58"/>
      <c r="D2866" s="58"/>
      <c r="E2866" s="51" t="str">
        <f>IF(C2866&lt;&gt;"",VLOOKUP(MID(C2866,18,5),LISTAS·PAPP!$E$4:$F$76,2,0),"")</f>
        <v/>
      </c>
      <c r="F2866" s="58"/>
      <c r="G2866" s="51" t="str">
        <f>IF(F2866&lt;&gt;"",VLOOKUP(F2866,LISTAS·PAPP!$R$3:$T$221,3,0),"")</f>
        <v/>
      </c>
      <c r="H2866" s="58"/>
      <c r="I2866" s="66"/>
      <c r="J2866" s="66"/>
      <c r="K2866" s="67"/>
      <c r="L2866" s="66"/>
      <c r="M2866" s="60"/>
      <c r="N2866" s="60"/>
      <c r="O2866" s="60"/>
      <c r="P2866" s="60"/>
      <c r="Q2866" s="60"/>
      <c r="R2866" s="60"/>
      <c r="S2866" s="60"/>
      <c r="T2866" s="60"/>
      <c r="U2866" s="60"/>
      <c r="V2866" s="60"/>
      <c r="W2866" s="60"/>
      <c r="X2866" s="60"/>
      <c r="Y2866" s="52" t="str">
        <f>IF(A2866&lt;&gt;"",IF(D2866="DIRECCIÓN_DE_TRANSFERENCIAS","280 0031",VLOOKUP(C2866,LISTAS·PAPP!$C$3:$D$76,2,0)),"")</f>
        <v/>
      </c>
      <c r="Z2866" s="61"/>
      <c r="AA2866" s="62"/>
      <c r="AB2866" s="62"/>
      <c r="AC2866" s="65" t="str">
        <f>IF(D2866&lt;&gt;"",VLOOKUP(D2866,LISTAS·PAPP!$I$3:$M$16,2,0),"")</f>
        <v/>
      </c>
      <c r="AD2866" s="51" t="str">
        <f>IF(D2866&lt;&gt;"",VLOOKUP(D2866,LISTAS·PAPP!$I$3:$M$16,3,0),"")</f>
        <v/>
      </c>
      <c r="AE2866" s="52" t="str">
        <f>IF(D2866&lt;&gt;"",VLOOKUP(D2866,LISTAS·PAPP!$I$3:$M$16,4,0),"")</f>
        <v/>
      </c>
      <c r="AF2866" s="51" t="str">
        <f>IF(D2866&lt;&gt;"",VLOOKUP(D2866,LISTAS·PAPP!$I$3:$M$16,5,0),"")</f>
        <v/>
      </c>
      <c r="AG2866" s="52" t="str">
        <f>IF(AH2866&lt;&gt;"",VLOOKUP(AH2866,LISTAS·PAPP!$O$3:$P$74,2,0),"")</f>
        <v/>
      </c>
      <c r="AH2866" s="58"/>
      <c r="AI2866" s="60"/>
      <c r="AJ2866" s="51" t="str">
        <f>IF(AI2866&lt;&gt;"",VLOOKUP(AI2866,LISTAS·PAPP!$X$4:$Y$80,2,0),"")</f>
        <v/>
      </c>
      <c r="AK2866" s="58"/>
      <c r="AL2866" s="60"/>
      <c r="AM2866" s="51" t="str">
        <f>IF(ISERROR(VLOOKUP(AL2866,LISTAS·PAPP!$AD$4:$AE$334,2,0))," ",VLOOKUP(AL2866,LISTAS·PAPP!$AD$4:$AE$334,2,0))</f>
        <v xml:space="preserve"> </v>
      </c>
      <c r="AN2866" s="63"/>
      <c r="AO2866" s="64"/>
      <c r="AP2866" s="64"/>
      <c r="AQ2866" s="64"/>
      <c r="AR2866" s="64"/>
      <c r="AS2866" s="64"/>
      <c r="AT2866" s="64"/>
      <c r="AU2866" s="64"/>
      <c r="AV2866" s="64"/>
      <c r="AW2866" s="64"/>
      <c r="AX2866" s="64"/>
      <c r="AY2866" s="64"/>
      <c r="AZ2866" s="64"/>
      <c r="BA2866" s="53" t="str">
        <f t="shared" si="133"/>
        <v/>
      </c>
      <c r="BB2866" s="54" t="str">
        <f t="shared" si="134"/>
        <v/>
      </c>
      <c r="BC2866" s="55" t="str">
        <f t="shared" si="135"/>
        <v xml:space="preserve"> </v>
      </c>
    </row>
    <row r="2867" spans="1:55" x14ac:dyDescent="0.25">
      <c r="A2867" s="58"/>
      <c r="B2867" s="58"/>
      <c r="C2867" s="58"/>
      <c r="D2867" s="58"/>
      <c r="E2867" s="51" t="str">
        <f>IF(C2867&lt;&gt;"",VLOOKUP(MID(C2867,18,5),LISTAS·PAPP!$E$4:$F$76,2,0),"")</f>
        <v/>
      </c>
      <c r="F2867" s="58"/>
      <c r="G2867" s="51" t="str">
        <f>IF(F2867&lt;&gt;"",VLOOKUP(F2867,LISTAS·PAPP!$R$3:$T$221,3,0),"")</f>
        <v/>
      </c>
      <c r="H2867" s="58"/>
      <c r="I2867" s="66"/>
      <c r="J2867" s="66"/>
      <c r="K2867" s="67"/>
      <c r="L2867" s="66"/>
      <c r="M2867" s="60"/>
      <c r="N2867" s="60"/>
      <c r="O2867" s="60"/>
      <c r="P2867" s="60"/>
      <c r="Q2867" s="60"/>
      <c r="R2867" s="60"/>
      <c r="S2867" s="60"/>
      <c r="T2867" s="60"/>
      <c r="U2867" s="60"/>
      <c r="V2867" s="60"/>
      <c r="W2867" s="60"/>
      <c r="X2867" s="60"/>
      <c r="Y2867" s="52" t="str">
        <f>IF(A2867&lt;&gt;"",IF(D2867="DIRECCIÓN_DE_TRANSFERENCIAS","280 0031",VLOOKUP(C2867,LISTAS·PAPP!$C$3:$D$76,2,0)),"")</f>
        <v/>
      </c>
      <c r="Z2867" s="61"/>
      <c r="AA2867" s="62"/>
      <c r="AB2867" s="62"/>
      <c r="AC2867" s="65" t="str">
        <f>IF(D2867&lt;&gt;"",VLOOKUP(D2867,LISTAS·PAPP!$I$3:$M$16,2,0),"")</f>
        <v/>
      </c>
      <c r="AD2867" s="51" t="str">
        <f>IF(D2867&lt;&gt;"",VLOOKUP(D2867,LISTAS·PAPP!$I$3:$M$16,3,0),"")</f>
        <v/>
      </c>
      <c r="AE2867" s="52" t="str">
        <f>IF(D2867&lt;&gt;"",VLOOKUP(D2867,LISTAS·PAPP!$I$3:$M$16,4,0),"")</f>
        <v/>
      </c>
      <c r="AF2867" s="51" t="str">
        <f>IF(D2867&lt;&gt;"",VLOOKUP(D2867,LISTAS·PAPP!$I$3:$M$16,5,0),"")</f>
        <v/>
      </c>
      <c r="AG2867" s="52" t="str">
        <f>IF(AH2867&lt;&gt;"",VLOOKUP(AH2867,LISTAS·PAPP!$O$3:$P$74,2,0),"")</f>
        <v/>
      </c>
      <c r="AH2867" s="58"/>
      <c r="AI2867" s="60"/>
      <c r="AJ2867" s="51" t="str">
        <f>IF(AI2867&lt;&gt;"",VLOOKUP(AI2867,LISTAS·PAPP!$X$4:$Y$80,2,0),"")</f>
        <v/>
      </c>
      <c r="AK2867" s="58"/>
      <c r="AL2867" s="60"/>
      <c r="AM2867" s="51" t="str">
        <f>IF(ISERROR(VLOOKUP(AL2867,LISTAS·PAPP!$AD$4:$AE$334,2,0))," ",VLOOKUP(AL2867,LISTAS·PAPP!$AD$4:$AE$334,2,0))</f>
        <v xml:space="preserve"> </v>
      </c>
      <c r="AN2867" s="63"/>
      <c r="AO2867" s="64"/>
      <c r="AP2867" s="64"/>
      <c r="AQ2867" s="64"/>
      <c r="AR2867" s="64"/>
      <c r="AS2867" s="64"/>
      <c r="AT2867" s="64"/>
      <c r="AU2867" s="64"/>
      <c r="AV2867" s="64"/>
      <c r="AW2867" s="64"/>
      <c r="AX2867" s="64"/>
      <c r="AY2867" s="64"/>
      <c r="AZ2867" s="64"/>
      <c r="BA2867" s="53" t="str">
        <f t="shared" si="133"/>
        <v/>
      </c>
      <c r="BB2867" s="54" t="str">
        <f t="shared" si="134"/>
        <v/>
      </c>
      <c r="BC2867" s="55" t="str">
        <f t="shared" si="135"/>
        <v xml:space="preserve"> </v>
      </c>
    </row>
    <row r="2868" spans="1:55" x14ac:dyDescent="0.25">
      <c r="A2868" s="58"/>
      <c r="B2868" s="58"/>
      <c r="C2868" s="58"/>
      <c r="D2868" s="58"/>
      <c r="E2868" s="51" t="str">
        <f>IF(C2868&lt;&gt;"",VLOOKUP(MID(C2868,18,5),LISTAS·PAPP!$E$4:$F$76,2,0),"")</f>
        <v/>
      </c>
      <c r="F2868" s="58"/>
      <c r="G2868" s="51" t="str">
        <f>IF(F2868&lt;&gt;"",VLOOKUP(F2868,LISTAS·PAPP!$R$3:$T$221,3,0),"")</f>
        <v/>
      </c>
      <c r="H2868" s="58"/>
      <c r="I2868" s="66"/>
      <c r="J2868" s="66"/>
      <c r="K2868" s="67"/>
      <c r="L2868" s="66"/>
      <c r="M2868" s="60"/>
      <c r="N2868" s="60"/>
      <c r="O2868" s="60"/>
      <c r="P2868" s="60"/>
      <c r="Q2868" s="60"/>
      <c r="R2868" s="60"/>
      <c r="S2868" s="60"/>
      <c r="T2868" s="60"/>
      <c r="U2868" s="60"/>
      <c r="V2868" s="60"/>
      <c r="W2868" s="60"/>
      <c r="X2868" s="60"/>
      <c r="Y2868" s="52" t="str">
        <f>IF(A2868&lt;&gt;"",IF(D2868="DIRECCIÓN_DE_TRANSFERENCIAS","280 0031",VLOOKUP(C2868,LISTAS·PAPP!$C$3:$D$76,2,0)),"")</f>
        <v/>
      </c>
      <c r="Z2868" s="61"/>
      <c r="AA2868" s="62"/>
      <c r="AB2868" s="62"/>
      <c r="AC2868" s="65" t="str">
        <f>IF(D2868&lt;&gt;"",VLOOKUP(D2868,LISTAS·PAPP!$I$3:$M$16,2,0),"")</f>
        <v/>
      </c>
      <c r="AD2868" s="51" t="str">
        <f>IF(D2868&lt;&gt;"",VLOOKUP(D2868,LISTAS·PAPP!$I$3:$M$16,3,0),"")</f>
        <v/>
      </c>
      <c r="AE2868" s="52" t="str">
        <f>IF(D2868&lt;&gt;"",VLOOKUP(D2868,LISTAS·PAPP!$I$3:$M$16,4,0),"")</f>
        <v/>
      </c>
      <c r="AF2868" s="51" t="str">
        <f>IF(D2868&lt;&gt;"",VLOOKUP(D2868,LISTAS·PAPP!$I$3:$M$16,5,0),"")</f>
        <v/>
      </c>
      <c r="AG2868" s="52" t="str">
        <f>IF(AH2868&lt;&gt;"",VLOOKUP(AH2868,LISTAS·PAPP!$O$3:$P$74,2,0),"")</f>
        <v/>
      </c>
      <c r="AH2868" s="58"/>
      <c r="AI2868" s="60"/>
      <c r="AJ2868" s="51" t="str">
        <f>IF(AI2868&lt;&gt;"",VLOOKUP(AI2868,LISTAS·PAPP!$X$4:$Y$80,2,0),"")</f>
        <v/>
      </c>
      <c r="AK2868" s="58"/>
      <c r="AL2868" s="60"/>
      <c r="AM2868" s="51" t="str">
        <f>IF(ISERROR(VLOOKUP(AL2868,LISTAS·PAPP!$AD$4:$AE$334,2,0))," ",VLOOKUP(AL2868,LISTAS·PAPP!$AD$4:$AE$334,2,0))</f>
        <v xml:space="preserve"> </v>
      </c>
      <c r="AN2868" s="63"/>
      <c r="AO2868" s="64"/>
      <c r="AP2868" s="64"/>
      <c r="AQ2868" s="64"/>
      <c r="AR2868" s="64"/>
      <c r="AS2868" s="64"/>
      <c r="AT2868" s="64"/>
      <c r="AU2868" s="64"/>
      <c r="AV2868" s="64"/>
      <c r="AW2868" s="64"/>
      <c r="AX2868" s="64"/>
      <c r="AY2868" s="64"/>
      <c r="AZ2868" s="64"/>
      <c r="BA2868" s="53" t="str">
        <f t="shared" si="133"/>
        <v/>
      </c>
      <c r="BB2868" s="54" t="str">
        <f t="shared" si="134"/>
        <v/>
      </c>
      <c r="BC2868" s="55" t="str">
        <f t="shared" si="135"/>
        <v xml:space="preserve"> </v>
      </c>
    </row>
    <row r="2869" spans="1:55" x14ac:dyDescent="0.25">
      <c r="A2869" s="58"/>
      <c r="B2869" s="58"/>
      <c r="C2869" s="58"/>
      <c r="D2869" s="58"/>
      <c r="E2869" s="51" t="str">
        <f>IF(C2869&lt;&gt;"",VLOOKUP(MID(C2869,18,5),LISTAS·PAPP!$E$4:$F$76,2,0),"")</f>
        <v/>
      </c>
      <c r="F2869" s="58"/>
      <c r="G2869" s="51" t="str">
        <f>IF(F2869&lt;&gt;"",VLOOKUP(F2869,LISTAS·PAPP!$R$3:$T$221,3,0),"")</f>
        <v/>
      </c>
      <c r="H2869" s="58"/>
      <c r="I2869" s="66"/>
      <c r="J2869" s="66"/>
      <c r="K2869" s="67"/>
      <c r="L2869" s="66"/>
      <c r="M2869" s="60"/>
      <c r="N2869" s="60"/>
      <c r="O2869" s="60"/>
      <c r="P2869" s="60"/>
      <c r="Q2869" s="60"/>
      <c r="R2869" s="60"/>
      <c r="S2869" s="60"/>
      <c r="T2869" s="60"/>
      <c r="U2869" s="60"/>
      <c r="V2869" s="60"/>
      <c r="W2869" s="60"/>
      <c r="X2869" s="60"/>
      <c r="Y2869" s="52" t="str">
        <f>IF(A2869&lt;&gt;"",IF(D2869="DIRECCIÓN_DE_TRANSFERENCIAS","280 0031",VLOOKUP(C2869,LISTAS·PAPP!$C$3:$D$76,2,0)),"")</f>
        <v/>
      </c>
      <c r="Z2869" s="61"/>
      <c r="AA2869" s="62"/>
      <c r="AB2869" s="62"/>
      <c r="AC2869" s="65" t="str">
        <f>IF(D2869&lt;&gt;"",VLOOKUP(D2869,LISTAS·PAPP!$I$3:$M$16,2,0),"")</f>
        <v/>
      </c>
      <c r="AD2869" s="51" t="str">
        <f>IF(D2869&lt;&gt;"",VLOOKUP(D2869,LISTAS·PAPP!$I$3:$M$16,3,0),"")</f>
        <v/>
      </c>
      <c r="AE2869" s="52" t="str">
        <f>IF(D2869&lt;&gt;"",VLOOKUP(D2869,LISTAS·PAPP!$I$3:$M$16,4,0),"")</f>
        <v/>
      </c>
      <c r="AF2869" s="51" t="str">
        <f>IF(D2869&lt;&gt;"",VLOOKUP(D2869,LISTAS·PAPP!$I$3:$M$16,5,0),"")</f>
        <v/>
      </c>
      <c r="AG2869" s="52" t="str">
        <f>IF(AH2869&lt;&gt;"",VLOOKUP(AH2869,LISTAS·PAPP!$O$3:$P$74,2,0),"")</f>
        <v/>
      </c>
      <c r="AH2869" s="58"/>
      <c r="AI2869" s="60"/>
      <c r="AJ2869" s="51" t="str">
        <f>IF(AI2869&lt;&gt;"",VLOOKUP(AI2869,LISTAS·PAPP!$X$4:$Y$80,2,0),"")</f>
        <v/>
      </c>
      <c r="AK2869" s="58"/>
      <c r="AL2869" s="60"/>
      <c r="AM2869" s="51" t="str">
        <f>IF(ISERROR(VLOOKUP(AL2869,LISTAS·PAPP!$AD$4:$AE$334,2,0))," ",VLOOKUP(AL2869,LISTAS·PAPP!$AD$4:$AE$334,2,0))</f>
        <v xml:space="preserve"> </v>
      </c>
      <c r="AN2869" s="63"/>
      <c r="AO2869" s="64"/>
      <c r="AP2869" s="64"/>
      <c r="AQ2869" s="64"/>
      <c r="AR2869" s="64"/>
      <c r="AS2869" s="64"/>
      <c r="AT2869" s="64"/>
      <c r="AU2869" s="64"/>
      <c r="AV2869" s="64"/>
      <c r="AW2869" s="64"/>
      <c r="AX2869" s="64"/>
      <c r="AY2869" s="64"/>
      <c r="AZ2869" s="64"/>
      <c r="BA2869" s="53" t="str">
        <f t="shared" si="133"/>
        <v/>
      </c>
      <c r="BB2869" s="54" t="str">
        <f t="shared" si="134"/>
        <v/>
      </c>
      <c r="BC2869" s="55" t="str">
        <f t="shared" si="135"/>
        <v xml:space="preserve"> </v>
      </c>
    </row>
    <row r="2870" spans="1:55" x14ac:dyDescent="0.25">
      <c r="A2870" s="58"/>
      <c r="B2870" s="58"/>
      <c r="C2870" s="58"/>
      <c r="D2870" s="58"/>
      <c r="E2870" s="51" t="str">
        <f>IF(C2870&lt;&gt;"",VLOOKUP(MID(C2870,18,5),LISTAS·PAPP!$E$4:$F$76,2,0),"")</f>
        <v/>
      </c>
      <c r="F2870" s="58"/>
      <c r="G2870" s="51" t="str">
        <f>IF(F2870&lt;&gt;"",VLOOKUP(F2870,LISTAS·PAPP!$R$3:$T$221,3,0),"")</f>
        <v/>
      </c>
      <c r="H2870" s="58"/>
      <c r="I2870" s="66"/>
      <c r="J2870" s="66"/>
      <c r="K2870" s="67"/>
      <c r="L2870" s="66"/>
      <c r="M2870" s="60"/>
      <c r="N2870" s="60"/>
      <c r="O2870" s="60"/>
      <c r="P2870" s="60"/>
      <c r="Q2870" s="60"/>
      <c r="R2870" s="60"/>
      <c r="S2870" s="60"/>
      <c r="T2870" s="60"/>
      <c r="U2870" s="60"/>
      <c r="V2870" s="60"/>
      <c r="W2870" s="60"/>
      <c r="X2870" s="60"/>
      <c r="Y2870" s="52" t="str">
        <f>IF(A2870&lt;&gt;"",IF(D2870="DIRECCIÓN_DE_TRANSFERENCIAS","280 0031",VLOOKUP(C2870,LISTAS·PAPP!$C$3:$D$76,2,0)),"")</f>
        <v/>
      </c>
      <c r="Z2870" s="61"/>
      <c r="AA2870" s="62"/>
      <c r="AB2870" s="62"/>
      <c r="AC2870" s="65" t="str">
        <f>IF(D2870&lt;&gt;"",VLOOKUP(D2870,LISTAS·PAPP!$I$3:$M$16,2,0),"")</f>
        <v/>
      </c>
      <c r="AD2870" s="51" t="str">
        <f>IF(D2870&lt;&gt;"",VLOOKUP(D2870,LISTAS·PAPP!$I$3:$M$16,3,0),"")</f>
        <v/>
      </c>
      <c r="AE2870" s="52" t="str">
        <f>IF(D2870&lt;&gt;"",VLOOKUP(D2870,LISTAS·PAPP!$I$3:$M$16,4,0),"")</f>
        <v/>
      </c>
      <c r="AF2870" s="51" t="str">
        <f>IF(D2870&lt;&gt;"",VLOOKUP(D2870,LISTAS·PAPP!$I$3:$M$16,5,0),"")</f>
        <v/>
      </c>
      <c r="AG2870" s="52" t="str">
        <f>IF(AH2870&lt;&gt;"",VLOOKUP(AH2870,LISTAS·PAPP!$O$3:$P$74,2,0),"")</f>
        <v/>
      </c>
      <c r="AH2870" s="58"/>
      <c r="AI2870" s="60"/>
      <c r="AJ2870" s="51" t="str">
        <f>IF(AI2870&lt;&gt;"",VLOOKUP(AI2870,LISTAS·PAPP!$X$4:$Y$80,2,0),"")</f>
        <v/>
      </c>
      <c r="AK2870" s="58"/>
      <c r="AL2870" s="60"/>
      <c r="AM2870" s="51" t="str">
        <f>IF(ISERROR(VLOOKUP(AL2870,LISTAS·PAPP!$AD$4:$AE$334,2,0))," ",VLOOKUP(AL2870,LISTAS·PAPP!$AD$4:$AE$334,2,0))</f>
        <v xml:space="preserve"> </v>
      </c>
      <c r="AN2870" s="63"/>
      <c r="AO2870" s="64"/>
      <c r="AP2870" s="64"/>
      <c r="AQ2870" s="64"/>
      <c r="AR2870" s="64"/>
      <c r="AS2870" s="64"/>
      <c r="AT2870" s="64"/>
      <c r="AU2870" s="64"/>
      <c r="AV2870" s="64"/>
      <c r="AW2870" s="64"/>
      <c r="AX2870" s="64"/>
      <c r="AY2870" s="64"/>
      <c r="AZ2870" s="64"/>
      <c r="BA2870" s="53" t="str">
        <f t="shared" si="133"/>
        <v/>
      </c>
      <c r="BB2870" s="54" t="str">
        <f t="shared" si="134"/>
        <v/>
      </c>
      <c r="BC2870" s="55" t="str">
        <f t="shared" si="135"/>
        <v xml:space="preserve"> </v>
      </c>
    </row>
    <row r="2871" spans="1:55" x14ac:dyDescent="0.25">
      <c r="A2871" s="58"/>
      <c r="B2871" s="58"/>
      <c r="C2871" s="58"/>
      <c r="D2871" s="58"/>
      <c r="E2871" s="51" t="str">
        <f>IF(C2871&lt;&gt;"",VLOOKUP(MID(C2871,18,5),LISTAS·PAPP!$E$4:$F$76,2,0),"")</f>
        <v/>
      </c>
      <c r="F2871" s="58"/>
      <c r="G2871" s="51" t="str">
        <f>IF(F2871&lt;&gt;"",VLOOKUP(F2871,LISTAS·PAPP!$R$3:$T$221,3,0),"")</f>
        <v/>
      </c>
      <c r="H2871" s="58"/>
      <c r="I2871" s="66"/>
      <c r="J2871" s="66"/>
      <c r="K2871" s="67"/>
      <c r="L2871" s="66"/>
      <c r="M2871" s="60"/>
      <c r="N2871" s="60"/>
      <c r="O2871" s="60"/>
      <c r="P2871" s="60"/>
      <c r="Q2871" s="60"/>
      <c r="R2871" s="60"/>
      <c r="S2871" s="60"/>
      <c r="T2871" s="60"/>
      <c r="U2871" s="60"/>
      <c r="V2871" s="60"/>
      <c r="W2871" s="60"/>
      <c r="X2871" s="60"/>
      <c r="Y2871" s="52" t="str">
        <f>IF(A2871&lt;&gt;"",IF(D2871="DIRECCIÓN_DE_TRANSFERENCIAS","280 0031",VLOOKUP(C2871,LISTAS·PAPP!$C$3:$D$76,2,0)),"")</f>
        <v/>
      </c>
      <c r="Z2871" s="61"/>
      <c r="AA2871" s="62"/>
      <c r="AB2871" s="62"/>
      <c r="AC2871" s="65" t="str">
        <f>IF(D2871&lt;&gt;"",VLOOKUP(D2871,LISTAS·PAPP!$I$3:$M$16,2,0),"")</f>
        <v/>
      </c>
      <c r="AD2871" s="51" t="str">
        <f>IF(D2871&lt;&gt;"",VLOOKUP(D2871,LISTAS·PAPP!$I$3:$M$16,3,0),"")</f>
        <v/>
      </c>
      <c r="AE2871" s="52" t="str">
        <f>IF(D2871&lt;&gt;"",VLOOKUP(D2871,LISTAS·PAPP!$I$3:$M$16,4,0),"")</f>
        <v/>
      </c>
      <c r="AF2871" s="51" t="str">
        <f>IF(D2871&lt;&gt;"",VLOOKUP(D2871,LISTAS·PAPP!$I$3:$M$16,5,0),"")</f>
        <v/>
      </c>
      <c r="AG2871" s="52" t="str">
        <f>IF(AH2871&lt;&gt;"",VLOOKUP(AH2871,LISTAS·PAPP!$O$3:$P$74,2,0),"")</f>
        <v/>
      </c>
      <c r="AH2871" s="58"/>
      <c r="AI2871" s="60"/>
      <c r="AJ2871" s="51" t="str">
        <f>IF(AI2871&lt;&gt;"",VLOOKUP(AI2871,LISTAS·PAPP!$X$4:$Y$80,2,0),"")</f>
        <v/>
      </c>
      <c r="AK2871" s="58"/>
      <c r="AL2871" s="60"/>
      <c r="AM2871" s="51" t="str">
        <f>IF(ISERROR(VLOOKUP(AL2871,LISTAS·PAPP!$AD$4:$AE$334,2,0))," ",VLOOKUP(AL2871,LISTAS·PAPP!$AD$4:$AE$334,2,0))</f>
        <v xml:space="preserve"> </v>
      </c>
      <c r="AN2871" s="63"/>
      <c r="AO2871" s="64"/>
      <c r="AP2871" s="64"/>
      <c r="AQ2871" s="64"/>
      <c r="AR2871" s="64"/>
      <c r="AS2871" s="64"/>
      <c r="AT2871" s="64"/>
      <c r="AU2871" s="64"/>
      <c r="AV2871" s="64"/>
      <c r="AW2871" s="64"/>
      <c r="AX2871" s="64"/>
      <c r="AY2871" s="64"/>
      <c r="AZ2871" s="64"/>
      <c r="BA2871" s="53" t="str">
        <f t="shared" si="133"/>
        <v/>
      </c>
      <c r="BB2871" s="54" t="str">
        <f t="shared" si="134"/>
        <v/>
      </c>
      <c r="BC2871" s="55" t="str">
        <f t="shared" si="135"/>
        <v xml:space="preserve"> </v>
      </c>
    </row>
    <row r="2872" spans="1:55" x14ac:dyDescent="0.25">
      <c r="A2872" s="58"/>
      <c r="B2872" s="58"/>
      <c r="C2872" s="58"/>
      <c r="D2872" s="58"/>
      <c r="E2872" s="51" t="str">
        <f>IF(C2872&lt;&gt;"",VLOOKUP(MID(C2872,18,5),LISTAS·PAPP!$E$4:$F$76,2,0),"")</f>
        <v/>
      </c>
      <c r="F2872" s="58"/>
      <c r="G2872" s="51" t="str">
        <f>IF(F2872&lt;&gt;"",VLOOKUP(F2872,LISTAS·PAPP!$R$3:$T$221,3,0),"")</f>
        <v/>
      </c>
      <c r="H2872" s="58"/>
      <c r="I2872" s="66"/>
      <c r="J2872" s="66"/>
      <c r="K2872" s="67"/>
      <c r="L2872" s="66"/>
      <c r="M2872" s="60"/>
      <c r="N2872" s="60"/>
      <c r="O2872" s="60"/>
      <c r="P2872" s="60"/>
      <c r="Q2872" s="60"/>
      <c r="R2872" s="60"/>
      <c r="S2872" s="60"/>
      <c r="T2872" s="60"/>
      <c r="U2872" s="60"/>
      <c r="V2872" s="60"/>
      <c r="W2872" s="60"/>
      <c r="X2872" s="60"/>
      <c r="Y2872" s="52" t="str">
        <f>IF(A2872&lt;&gt;"",IF(D2872="DIRECCIÓN_DE_TRANSFERENCIAS","280 0031",VLOOKUP(C2872,LISTAS·PAPP!$C$3:$D$76,2,0)),"")</f>
        <v/>
      </c>
      <c r="Z2872" s="61"/>
      <c r="AA2872" s="62"/>
      <c r="AB2872" s="62"/>
      <c r="AC2872" s="65" t="str">
        <f>IF(D2872&lt;&gt;"",VLOOKUP(D2872,LISTAS·PAPP!$I$3:$M$16,2,0),"")</f>
        <v/>
      </c>
      <c r="AD2872" s="51" t="str">
        <f>IF(D2872&lt;&gt;"",VLOOKUP(D2872,LISTAS·PAPP!$I$3:$M$16,3,0),"")</f>
        <v/>
      </c>
      <c r="AE2872" s="52" t="str">
        <f>IF(D2872&lt;&gt;"",VLOOKUP(D2872,LISTAS·PAPP!$I$3:$M$16,4,0),"")</f>
        <v/>
      </c>
      <c r="AF2872" s="51" t="str">
        <f>IF(D2872&lt;&gt;"",VLOOKUP(D2872,LISTAS·PAPP!$I$3:$M$16,5,0),"")</f>
        <v/>
      </c>
      <c r="AG2872" s="52" t="str">
        <f>IF(AH2872&lt;&gt;"",VLOOKUP(AH2872,LISTAS·PAPP!$O$3:$P$74,2,0),"")</f>
        <v/>
      </c>
      <c r="AH2872" s="58"/>
      <c r="AI2872" s="60"/>
      <c r="AJ2872" s="51" t="str">
        <f>IF(AI2872&lt;&gt;"",VLOOKUP(AI2872,LISTAS·PAPP!$X$4:$Y$80,2,0),"")</f>
        <v/>
      </c>
      <c r="AK2872" s="58"/>
      <c r="AL2872" s="60"/>
      <c r="AM2872" s="51" t="str">
        <f>IF(ISERROR(VLOOKUP(AL2872,LISTAS·PAPP!$AD$4:$AE$334,2,0))," ",VLOOKUP(AL2872,LISTAS·PAPP!$AD$4:$AE$334,2,0))</f>
        <v xml:space="preserve"> </v>
      </c>
      <c r="AN2872" s="63"/>
      <c r="AO2872" s="64"/>
      <c r="AP2872" s="64"/>
      <c r="AQ2872" s="64"/>
      <c r="AR2872" s="64"/>
      <c r="AS2872" s="64"/>
      <c r="AT2872" s="64"/>
      <c r="AU2872" s="64"/>
      <c r="AV2872" s="64"/>
      <c r="AW2872" s="64"/>
      <c r="AX2872" s="64"/>
      <c r="AY2872" s="64"/>
      <c r="AZ2872" s="64"/>
      <c r="BA2872" s="53" t="str">
        <f t="shared" si="133"/>
        <v/>
      </c>
      <c r="BB2872" s="54" t="str">
        <f t="shared" si="134"/>
        <v/>
      </c>
      <c r="BC2872" s="55" t="str">
        <f t="shared" si="135"/>
        <v xml:space="preserve"> </v>
      </c>
    </row>
    <row r="2873" spans="1:55" x14ac:dyDescent="0.25">
      <c r="A2873" s="58"/>
      <c r="B2873" s="58"/>
      <c r="C2873" s="58"/>
      <c r="D2873" s="58"/>
      <c r="E2873" s="51" t="str">
        <f>IF(C2873&lt;&gt;"",VLOOKUP(MID(C2873,18,5),LISTAS·PAPP!$E$4:$F$76,2,0),"")</f>
        <v/>
      </c>
      <c r="F2873" s="58"/>
      <c r="G2873" s="51" t="str">
        <f>IF(F2873&lt;&gt;"",VLOOKUP(F2873,LISTAS·PAPP!$R$3:$T$221,3,0),"")</f>
        <v/>
      </c>
      <c r="H2873" s="58"/>
      <c r="I2873" s="66"/>
      <c r="J2873" s="66"/>
      <c r="K2873" s="67"/>
      <c r="L2873" s="66"/>
      <c r="M2873" s="60"/>
      <c r="N2873" s="60"/>
      <c r="O2873" s="60"/>
      <c r="P2873" s="60"/>
      <c r="Q2873" s="60"/>
      <c r="R2873" s="60"/>
      <c r="S2873" s="60"/>
      <c r="T2873" s="60"/>
      <c r="U2873" s="60"/>
      <c r="V2873" s="60"/>
      <c r="W2873" s="60"/>
      <c r="X2873" s="60"/>
      <c r="Y2873" s="52" t="str">
        <f>IF(A2873&lt;&gt;"",IF(D2873="DIRECCIÓN_DE_TRANSFERENCIAS","280 0031",VLOOKUP(C2873,LISTAS·PAPP!$C$3:$D$76,2,0)),"")</f>
        <v/>
      </c>
      <c r="Z2873" s="61"/>
      <c r="AA2873" s="62"/>
      <c r="AB2873" s="62"/>
      <c r="AC2873" s="65" t="str">
        <f>IF(D2873&lt;&gt;"",VLOOKUP(D2873,LISTAS·PAPP!$I$3:$M$16,2,0),"")</f>
        <v/>
      </c>
      <c r="AD2873" s="51" t="str">
        <f>IF(D2873&lt;&gt;"",VLOOKUP(D2873,LISTAS·PAPP!$I$3:$M$16,3,0),"")</f>
        <v/>
      </c>
      <c r="AE2873" s="52" t="str">
        <f>IF(D2873&lt;&gt;"",VLOOKUP(D2873,LISTAS·PAPP!$I$3:$M$16,4,0),"")</f>
        <v/>
      </c>
      <c r="AF2873" s="51" t="str">
        <f>IF(D2873&lt;&gt;"",VLOOKUP(D2873,LISTAS·PAPP!$I$3:$M$16,5,0),"")</f>
        <v/>
      </c>
      <c r="AG2873" s="52" t="str">
        <f>IF(AH2873&lt;&gt;"",VLOOKUP(AH2873,LISTAS·PAPP!$O$3:$P$74,2,0),"")</f>
        <v/>
      </c>
      <c r="AH2873" s="58"/>
      <c r="AI2873" s="60"/>
      <c r="AJ2873" s="51" t="str">
        <f>IF(AI2873&lt;&gt;"",VLOOKUP(AI2873,LISTAS·PAPP!$X$4:$Y$80,2,0),"")</f>
        <v/>
      </c>
      <c r="AK2873" s="58"/>
      <c r="AL2873" s="60"/>
      <c r="AM2873" s="51" t="str">
        <f>IF(ISERROR(VLOOKUP(AL2873,LISTAS·PAPP!$AD$4:$AE$334,2,0))," ",VLOOKUP(AL2873,LISTAS·PAPP!$AD$4:$AE$334,2,0))</f>
        <v xml:space="preserve"> </v>
      </c>
      <c r="AN2873" s="63"/>
      <c r="AO2873" s="64"/>
      <c r="AP2873" s="64"/>
      <c r="AQ2873" s="64"/>
      <c r="AR2873" s="64"/>
      <c r="AS2873" s="64"/>
      <c r="AT2873" s="64"/>
      <c r="AU2873" s="64"/>
      <c r="AV2873" s="64"/>
      <c r="AW2873" s="64"/>
      <c r="AX2873" s="64"/>
      <c r="AY2873" s="64"/>
      <c r="AZ2873" s="64"/>
      <c r="BA2873" s="53" t="str">
        <f t="shared" si="133"/>
        <v/>
      </c>
      <c r="BB2873" s="54" t="str">
        <f t="shared" si="134"/>
        <v/>
      </c>
      <c r="BC2873" s="55" t="str">
        <f t="shared" si="135"/>
        <v xml:space="preserve"> </v>
      </c>
    </row>
    <row r="2874" spans="1:55" x14ac:dyDescent="0.25">
      <c r="A2874" s="58"/>
      <c r="B2874" s="58"/>
      <c r="C2874" s="58"/>
      <c r="D2874" s="58"/>
      <c r="E2874" s="51" t="str">
        <f>IF(C2874&lt;&gt;"",VLOOKUP(MID(C2874,18,5),LISTAS·PAPP!$E$4:$F$76,2,0),"")</f>
        <v/>
      </c>
      <c r="F2874" s="58"/>
      <c r="G2874" s="51" t="str">
        <f>IF(F2874&lt;&gt;"",VLOOKUP(F2874,LISTAS·PAPP!$R$3:$T$221,3,0),"")</f>
        <v/>
      </c>
      <c r="H2874" s="58"/>
      <c r="I2874" s="66"/>
      <c r="J2874" s="66"/>
      <c r="K2874" s="67"/>
      <c r="L2874" s="66"/>
      <c r="M2874" s="60"/>
      <c r="N2874" s="60"/>
      <c r="O2874" s="60"/>
      <c r="P2874" s="60"/>
      <c r="Q2874" s="60"/>
      <c r="R2874" s="60"/>
      <c r="S2874" s="60"/>
      <c r="T2874" s="60"/>
      <c r="U2874" s="60"/>
      <c r="V2874" s="60"/>
      <c r="W2874" s="60"/>
      <c r="X2874" s="60"/>
      <c r="Y2874" s="52" t="str">
        <f>IF(A2874&lt;&gt;"",IF(D2874="DIRECCIÓN_DE_TRANSFERENCIAS","280 0031",VLOOKUP(C2874,LISTAS·PAPP!$C$3:$D$76,2,0)),"")</f>
        <v/>
      </c>
      <c r="Z2874" s="61"/>
      <c r="AA2874" s="62"/>
      <c r="AB2874" s="62"/>
      <c r="AC2874" s="65" t="str">
        <f>IF(D2874&lt;&gt;"",VLOOKUP(D2874,LISTAS·PAPP!$I$3:$M$16,2,0),"")</f>
        <v/>
      </c>
      <c r="AD2874" s="51" t="str">
        <f>IF(D2874&lt;&gt;"",VLOOKUP(D2874,LISTAS·PAPP!$I$3:$M$16,3,0),"")</f>
        <v/>
      </c>
      <c r="AE2874" s="52" t="str">
        <f>IF(D2874&lt;&gt;"",VLOOKUP(D2874,LISTAS·PAPP!$I$3:$M$16,4,0),"")</f>
        <v/>
      </c>
      <c r="AF2874" s="51" t="str">
        <f>IF(D2874&lt;&gt;"",VLOOKUP(D2874,LISTAS·PAPP!$I$3:$M$16,5,0),"")</f>
        <v/>
      </c>
      <c r="AG2874" s="52" t="str">
        <f>IF(AH2874&lt;&gt;"",VLOOKUP(AH2874,LISTAS·PAPP!$O$3:$P$74,2,0),"")</f>
        <v/>
      </c>
      <c r="AH2874" s="58"/>
      <c r="AI2874" s="60"/>
      <c r="AJ2874" s="51" t="str">
        <f>IF(AI2874&lt;&gt;"",VLOOKUP(AI2874,LISTAS·PAPP!$X$4:$Y$80,2,0),"")</f>
        <v/>
      </c>
      <c r="AK2874" s="58"/>
      <c r="AL2874" s="60"/>
      <c r="AM2874" s="51" t="str">
        <f>IF(ISERROR(VLOOKUP(AL2874,LISTAS·PAPP!$AD$4:$AE$334,2,0))," ",VLOOKUP(AL2874,LISTAS·PAPP!$AD$4:$AE$334,2,0))</f>
        <v xml:space="preserve"> </v>
      </c>
      <c r="AN2874" s="63"/>
      <c r="AO2874" s="64"/>
      <c r="AP2874" s="64"/>
      <c r="AQ2874" s="64"/>
      <c r="AR2874" s="64"/>
      <c r="AS2874" s="64"/>
      <c r="AT2874" s="64"/>
      <c r="AU2874" s="64"/>
      <c r="AV2874" s="64"/>
      <c r="AW2874" s="64"/>
      <c r="AX2874" s="64"/>
      <c r="AY2874" s="64"/>
      <c r="AZ2874" s="64"/>
      <c r="BA2874" s="53" t="str">
        <f t="shared" si="133"/>
        <v/>
      </c>
      <c r="BB2874" s="54" t="str">
        <f t="shared" si="134"/>
        <v/>
      </c>
      <c r="BC2874" s="55" t="str">
        <f t="shared" si="135"/>
        <v xml:space="preserve"> </v>
      </c>
    </row>
    <row r="2875" spans="1:55" x14ac:dyDescent="0.25">
      <c r="A2875" s="58"/>
      <c r="B2875" s="58"/>
      <c r="C2875" s="58"/>
      <c r="D2875" s="58"/>
      <c r="E2875" s="51" t="str">
        <f>IF(C2875&lt;&gt;"",VLOOKUP(MID(C2875,18,5),LISTAS·PAPP!$E$4:$F$76,2,0),"")</f>
        <v/>
      </c>
      <c r="F2875" s="58"/>
      <c r="G2875" s="51" t="str">
        <f>IF(F2875&lt;&gt;"",VLOOKUP(F2875,LISTAS·PAPP!$R$3:$T$221,3,0),"")</f>
        <v/>
      </c>
      <c r="H2875" s="58"/>
      <c r="I2875" s="66"/>
      <c r="J2875" s="66"/>
      <c r="K2875" s="67"/>
      <c r="L2875" s="66"/>
      <c r="M2875" s="60"/>
      <c r="N2875" s="60"/>
      <c r="O2875" s="60"/>
      <c r="P2875" s="60"/>
      <c r="Q2875" s="60"/>
      <c r="R2875" s="60"/>
      <c r="S2875" s="60"/>
      <c r="T2875" s="60"/>
      <c r="U2875" s="60"/>
      <c r="V2875" s="60"/>
      <c r="W2875" s="60"/>
      <c r="X2875" s="60"/>
      <c r="Y2875" s="52" t="str">
        <f>IF(A2875&lt;&gt;"",IF(D2875="DIRECCIÓN_DE_TRANSFERENCIAS","280 0031",VLOOKUP(C2875,LISTAS·PAPP!$C$3:$D$76,2,0)),"")</f>
        <v/>
      </c>
      <c r="Z2875" s="61"/>
      <c r="AA2875" s="62"/>
      <c r="AB2875" s="62"/>
      <c r="AC2875" s="65" t="str">
        <f>IF(D2875&lt;&gt;"",VLOOKUP(D2875,LISTAS·PAPP!$I$3:$M$16,2,0),"")</f>
        <v/>
      </c>
      <c r="AD2875" s="51" t="str">
        <f>IF(D2875&lt;&gt;"",VLOOKUP(D2875,LISTAS·PAPP!$I$3:$M$16,3,0),"")</f>
        <v/>
      </c>
      <c r="AE2875" s="52" t="str">
        <f>IF(D2875&lt;&gt;"",VLOOKUP(D2875,LISTAS·PAPP!$I$3:$M$16,4,0),"")</f>
        <v/>
      </c>
      <c r="AF2875" s="51" t="str">
        <f>IF(D2875&lt;&gt;"",VLOOKUP(D2875,LISTAS·PAPP!$I$3:$M$16,5,0),"")</f>
        <v/>
      </c>
      <c r="AG2875" s="52" t="str">
        <f>IF(AH2875&lt;&gt;"",VLOOKUP(AH2875,LISTAS·PAPP!$O$3:$P$74,2,0),"")</f>
        <v/>
      </c>
      <c r="AH2875" s="58"/>
      <c r="AI2875" s="60"/>
      <c r="AJ2875" s="51" t="str">
        <f>IF(AI2875&lt;&gt;"",VLOOKUP(AI2875,LISTAS·PAPP!$X$4:$Y$80,2,0),"")</f>
        <v/>
      </c>
      <c r="AK2875" s="58"/>
      <c r="AL2875" s="60"/>
      <c r="AM2875" s="51" t="str">
        <f>IF(ISERROR(VLOOKUP(AL2875,LISTAS·PAPP!$AD$4:$AE$334,2,0))," ",VLOOKUP(AL2875,LISTAS·PAPP!$AD$4:$AE$334,2,0))</f>
        <v xml:space="preserve"> </v>
      </c>
      <c r="AN2875" s="63"/>
      <c r="AO2875" s="64"/>
      <c r="AP2875" s="64"/>
      <c r="AQ2875" s="64"/>
      <c r="AR2875" s="64"/>
      <c r="AS2875" s="64"/>
      <c r="AT2875" s="64"/>
      <c r="AU2875" s="64"/>
      <c r="AV2875" s="64"/>
      <c r="AW2875" s="64"/>
      <c r="AX2875" s="64"/>
      <c r="AY2875" s="64"/>
      <c r="AZ2875" s="64"/>
      <c r="BA2875" s="53" t="str">
        <f t="shared" si="133"/>
        <v/>
      </c>
      <c r="BB2875" s="54" t="str">
        <f t="shared" si="134"/>
        <v/>
      </c>
      <c r="BC2875" s="55" t="str">
        <f t="shared" si="135"/>
        <v xml:space="preserve"> </v>
      </c>
    </row>
    <row r="2876" spans="1:55" x14ac:dyDescent="0.25">
      <c r="A2876" s="58"/>
      <c r="B2876" s="58"/>
      <c r="C2876" s="58"/>
      <c r="D2876" s="58"/>
      <c r="E2876" s="51" t="str">
        <f>IF(C2876&lt;&gt;"",VLOOKUP(MID(C2876,18,5),LISTAS·PAPP!$E$4:$F$76,2,0),"")</f>
        <v/>
      </c>
      <c r="F2876" s="58"/>
      <c r="G2876" s="51" t="str">
        <f>IF(F2876&lt;&gt;"",VLOOKUP(F2876,LISTAS·PAPP!$R$3:$T$221,3,0),"")</f>
        <v/>
      </c>
      <c r="H2876" s="58"/>
      <c r="I2876" s="66"/>
      <c r="J2876" s="66"/>
      <c r="K2876" s="67"/>
      <c r="L2876" s="66"/>
      <c r="M2876" s="60"/>
      <c r="N2876" s="60"/>
      <c r="O2876" s="60"/>
      <c r="P2876" s="60"/>
      <c r="Q2876" s="60"/>
      <c r="R2876" s="60"/>
      <c r="S2876" s="60"/>
      <c r="T2876" s="60"/>
      <c r="U2876" s="60"/>
      <c r="V2876" s="60"/>
      <c r="W2876" s="60"/>
      <c r="X2876" s="60"/>
      <c r="Y2876" s="52" t="str">
        <f>IF(A2876&lt;&gt;"",IF(D2876="DIRECCIÓN_DE_TRANSFERENCIAS","280 0031",VLOOKUP(C2876,LISTAS·PAPP!$C$3:$D$76,2,0)),"")</f>
        <v/>
      </c>
      <c r="Z2876" s="61"/>
      <c r="AA2876" s="62"/>
      <c r="AB2876" s="62"/>
      <c r="AC2876" s="65" t="str">
        <f>IF(D2876&lt;&gt;"",VLOOKUP(D2876,LISTAS·PAPP!$I$3:$M$16,2,0),"")</f>
        <v/>
      </c>
      <c r="AD2876" s="51" t="str">
        <f>IF(D2876&lt;&gt;"",VLOOKUP(D2876,LISTAS·PAPP!$I$3:$M$16,3,0),"")</f>
        <v/>
      </c>
      <c r="AE2876" s="52" t="str">
        <f>IF(D2876&lt;&gt;"",VLOOKUP(D2876,LISTAS·PAPP!$I$3:$M$16,4,0),"")</f>
        <v/>
      </c>
      <c r="AF2876" s="51" t="str">
        <f>IF(D2876&lt;&gt;"",VLOOKUP(D2876,LISTAS·PAPP!$I$3:$M$16,5,0),"")</f>
        <v/>
      </c>
      <c r="AG2876" s="52" t="str">
        <f>IF(AH2876&lt;&gt;"",VLOOKUP(AH2876,LISTAS·PAPP!$O$3:$P$74,2,0),"")</f>
        <v/>
      </c>
      <c r="AH2876" s="58"/>
      <c r="AI2876" s="60"/>
      <c r="AJ2876" s="51" t="str">
        <f>IF(AI2876&lt;&gt;"",VLOOKUP(AI2876,LISTAS·PAPP!$X$4:$Y$80,2,0),"")</f>
        <v/>
      </c>
      <c r="AK2876" s="58"/>
      <c r="AL2876" s="60"/>
      <c r="AM2876" s="51" t="str">
        <f>IF(ISERROR(VLOOKUP(AL2876,LISTAS·PAPP!$AD$4:$AE$334,2,0))," ",VLOOKUP(AL2876,LISTAS·PAPP!$AD$4:$AE$334,2,0))</f>
        <v xml:space="preserve"> </v>
      </c>
      <c r="AN2876" s="63"/>
      <c r="AO2876" s="64"/>
      <c r="AP2876" s="64"/>
      <c r="AQ2876" s="64"/>
      <c r="AR2876" s="64"/>
      <c r="AS2876" s="64"/>
      <c r="AT2876" s="64"/>
      <c r="AU2876" s="64"/>
      <c r="AV2876" s="64"/>
      <c r="AW2876" s="64"/>
      <c r="AX2876" s="64"/>
      <c r="AY2876" s="64"/>
      <c r="AZ2876" s="64"/>
      <c r="BA2876" s="53" t="str">
        <f t="shared" si="133"/>
        <v/>
      </c>
      <c r="BB2876" s="54" t="str">
        <f t="shared" si="134"/>
        <v/>
      </c>
      <c r="BC2876" s="55" t="str">
        <f t="shared" si="135"/>
        <v xml:space="preserve"> </v>
      </c>
    </row>
    <row r="2877" spans="1:55" x14ac:dyDescent="0.25">
      <c r="A2877" s="58"/>
      <c r="B2877" s="58"/>
      <c r="C2877" s="58"/>
      <c r="D2877" s="58"/>
      <c r="E2877" s="51" t="str">
        <f>IF(C2877&lt;&gt;"",VLOOKUP(MID(C2877,18,5),LISTAS·PAPP!$E$4:$F$76,2,0),"")</f>
        <v/>
      </c>
      <c r="F2877" s="58"/>
      <c r="G2877" s="51" t="str">
        <f>IF(F2877&lt;&gt;"",VLOOKUP(F2877,LISTAS·PAPP!$R$3:$T$221,3,0),"")</f>
        <v/>
      </c>
      <c r="H2877" s="58"/>
      <c r="I2877" s="66"/>
      <c r="J2877" s="66"/>
      <c r="K2877" s="67"/>
      <c r="L2877" s="66"/>
      <c r="M2877" s="60"/>
      <c r="N2877" s="60"/>
      <c r="O2877" s="60"/>
      <c r="P2877" s="60"/>
      <c r="Q2877" s="60"/>
      <c r="R2877" s="60"/>
      <c r="S2877" s="60"/>
      <c r="T2877" s="60"/>
      <c r="U2877" s="60"/>
      <c r="V2877" s="60"/>
      <c r="W2877" s="60"/>
      <c r="X2877" s="60"/>
      <c r="Y2877" s="52" t="str">
        <f>IF(A2877&lt;&gt;"",IF(D2877="DIRECCIÓN_DE_TRANSFERENCIAS","280 0031",VLOOKUP(C2877,LISTAS·PAPP!$C$3:$D$76,2,0)),"")</f>
        <v/>
      </c>
      <c r="Z2877" s="61"/>
      <c r="AA2877" s="62"/>
      <c r="AB2877" s="62"/>
      <c r="AC2877" s="65" t="str">
        <f>IF(D2877&lt;&gt;"",VLOOKUP(D2877,LISTAS·PAPP!$I$3:$M$16,2,0),"")</f>
        <v/>
      </c>
      <c r="AD2877" s="51" t="str">
        <f>IF(D2877&lt;&gt;"",VLOOKUP(D2877,LISTAS·PAPP!$I$3:$M$16,3,0),"")</f>
        <v/>
      </c>
      <c r="AE2877" s="52" t="str">
        <f>IF(D2877&lt;&gt;"",VLOOKUP(D2877,LISTAS·PAPP!$I$3:$M$16,4,0),"")</f>
        <v/>
      </c>
      <c r="AF2877" s="51" t="str">
        <f>IF(D2877&lt;&gt;"",VLOOKUP(D2877,LISTAS·PAPP!$I$3:$M$16,5,0),"")</f>
        <v/>
      </c>
      <c r="AG2877" s="52" t="str">
        <f>IF(AH2877&lt;&gt;"",VLOOKUP(AH2877,LISTAS·PAPP!$O$3:$P$74,2,0),"")</f>
        <v/>
      </c>
      <c r="AH2877" s="58"/>
      <c r="AI2877" s="60"/>
      <c r="AJ2877" s="51" t="str">
        <f>IF(AI2877&lt;&gt;"",VLOOKUP(AI2877,LISTAS·PAPP!$X$4:$Y$80,2,0),"")</f>
        <v/>
      </c>
      <c r="AK2877" s="58"/>
      <c r="AL2877" s="60"/>
      <c r="AM2877" s="51" t="str">
        <f>IF(ISERROR(VLOOKUP(AL2877,LISTAS·PAPP!$AD$4:$AE$334,2,0))," ",VLOOKUP(AL2877,LISTAS·PAPP!$AD$4:$AE$334,2,0))</f>
        <v xml:space="preserve"> </v>
      </c>
      <c r="AN2877" s="63"/>
      <c r="AO2877" s="64"/>
      <c r="AP2877" s="64"/>
      <c r="AQ2877" s="64"/>
      <c r="AR2877" s="64"/>
      <c r="AS2877" s="64"/>
      <c r="AT2877" s="64"/>
      <c r="AU2877" s="64"/>
      <c r="AV2877" s="64"/>
      <c r="AW2877" s="64"/>
      <c r="AX2877" s="64"/>
      <c r="AY2877" s="64"/>
      <c r="AZ2877" s="64"/>
      <c r="BA2877" s="53" t="str">
        <f t="shared" si="133"/>
        <v/>
      </c>
      <c r="BB2877" s="54" t="str">
        <f t="shared" si="134"/>
        <v/>
      </c>
      <c r="BC2877" s="55" t="str">
        <f t="shared" si="135"/>
        <v xml:space="preserve"> </v>
      </c>
    </row>
    <row r="2878" spans="1:55" x14ac:dyDescent="0.25">
      <c r="A2878" s="58"/>
      <c r="B2878" s="58"/>
      <c r="C2878" s="58"/>
      <c r="D2878" s="58"/>
      <c r="E2878" s="51" t="str">
        <f>IF(C2878&lt;&gt;"",VLOOKUP(MID(C2878,18,5),LISTAS·PAPP!$E$4:$F$76,2,0),"")</f>
        <v/>
      </c>
      <c r="F2878" s="58"/>
      <c r="G2878" s="51" t="str">
        <f>IF(F2878&lt;&gt;"",VLOOKUP(F2878,LISTAS·PAPP!$R$3:$T$221,3,0),"")</f>
        <v/>
      </c>
      <c r="H2878" s="58"/>
      <c r="I2878" s="66"/>
      <c r="J2878" s="66"/>
      <c r="K2878" s="67"/>
      <c r="L2878" s="66"/>
      <c r="M2878" s="60"/>
      <c r="N2878" s="60"/>
      <c r="O2878" s="60"/>
      <c r="P2878" s="60"/>
      <c r="Q2878" s="60"/>
      <c r="R2878" s="60"/>
      <c r="S2878" s="60"/>
      <c r="T2878" s="60"/>
      <c r="U2878" s="60"/>
      <c r="V2878" s="60"/>
      <c r="W2878" s="60"/>
      <c r="X2878" s="60"/>
      <c r="Y2878" s="52" t="str">
        <f>IF(A2878&lt;&gt;"",IF(D2878="DIRECCIÓN_DE_TRANSFERENCIAS","280 0031",VLOOKUP(C2878,LISTAS·PAPP!$C$3:$D$76,2,0)),"")</f>
        <v/>
      </c>
      <c r="Z2878" s="61"/>
      <c r="AA2878" s="62"/>
      <c r="AB2878" s="62"/>
      <c r="AC2878" s="65" t="str">
        <f>IF(D2878&lt;&gt;"",VLOOKUP(D2878,LISTAS·PAPP!$I$3:$M$16,2,0),"")</f>
        <v/>
      </c>
      <c r="AD2878" s="51" t="str">
        <f>IF(D2878&lt;&gt;"",VLOOKUP(D2878,LISTAS·PAPP!$I$3:$M$16,3,0),"")</f>
        <v/>
      </c>
      <c r="AE2878" s="52" t="str">
        <f>IF(D2878&lt;&gt;"",VLOOKUP(D2878,LISTAS·PAPP!$I$3:$M$16,4,0),"")</f>
        <v/>
      </c>
      <c r="AF2878" s="51" t="str">
        <f>IF(D2878&lt;&gt;"",VLOOKUP(D2878,LISTAS·PAPP!$I$3:$M$16,5,0),"")</f>
        <v/>
      </c>
      <c r="AG2878" s="52" t="str">
        <f>IF(AH2878&lt;&gt;"",VLOOKUP(AH2878,LISTAS·PAPP!$O$3:$P$74,2,0),"")</f>
        <v/>
      </c>
      <c r="AH2878" s="58"/>
      <c r="AI2878" s="60"/>
      <c r="AJ2878" s="51" t="str">
        <f>IF(AI2878&lt;&gt;"",VLOOKUP(AI2878,LISTAS·PAPP!$X$4:$Y$80,2,0),"")</f>
        <v/>
      </c>
      <c r="AK2878" s="58"/>
      <c r="AL2878" s="60"/>
      <c r="AM2878" s="51" t="str">
        <f>IF(ISERROR(VLOOKUP(AL2878,LISTAS·PAPP!$AD$4:$AE$334,2,0))," ",VLOOKUP(AL2878,LISTAS·PAPP!$AD$4:$AE$334,2,0))</f>
        <v xml:space="preserve"> </v>
      </c>
      <c r="AN2878" s="63"/>
      <c r="AO2878" s="64"/>
      <c r="AP2878" s="64"/>
      <c r="AQ2878" s="64"/>
      <c r="AR2878" s="64"/>
      <c r="AS2878" s="64"/>
      <c r="AT2878" s="64"/>
      <c r="AU2878" s="64"/>
      <c r="AV2878" s="64"/>
      <c r="AW2878" s="64"/>
      <c r="AX2878" s="64"/>
      <c r="AY2878" s="64"/>
      <c r="AZ2878" s="64"/>
      <c r="BA2878" s="53" t="str">
        <f t="shared" si="133"/>
        <v/>
      </c>
      <c r="BB2878" s="54" t="str">
        <f t="shared" si="134"/>
        <v/>
      </c>
      <c r="BC2878" s="55" t="str">
        <f t="shared" si="135"/>
        <v xml:space="preserve"> </v>
      </c>
    </row>
    <row r="2879" spans="1:55" x14ac:dyDescent="0.25">
      <c r="A2879" s="58"/>
      <c r="B2879" s="58"/>
      <c r="C2879" s="58"/>
      <c r="D2879" s="58"/>
      <c r="E2879" s="51" t="str">
        <f>IF(C2879&lt;&gt;"",VLOOKUP(MID(C2879,18,5),LISTAS·PAPP!$E$4:$F$76,2,0),"")</f>
        <v/>
      </c>
      <c r="F2879" s="58"/>
      <c r="G2879" s="51" t="str">
        <f>IF(F2879&lt;&gt;"",VLOOKUP(F2879,LISTAS·PAPP!$R$3:$T$221,3,0),"")</f>
        <v/>
      </c>
      <c r="H2879" s="58"/>
      <c r="I2879" s="66"/>
      <c r="J2879" s="66"/>
      <c r="K2879" s="67"/>
      <c r="L2879" s="66"/>
      <c r="M2879" s="60"/>
      <c r="N2879" s="60"/>
      <c r="O2879" s="60"/>
      <c r="P2879" s="60"/>
      <c r="Q2879" s="60"/>
      <c r="R2879" s="60"/>
      <c r="S2879" s="60"/>
      <c r="T2879" s="60"/>
      <c r="U2879" s="60"/>
      <c r="V2879" s="60"/>
      <c r="W2879" s="60"/>
      <c r="X2879" s="60"/>
      <c r="Y2879" s="52" t="str">
        <f>IF(A2879&lt;&gt;"",IF(D2879="DIRECCIÓN_DE_TRANSFERENCIAS","280 0031",VLOOKUP(C2879,LISTAS·PAPP!$C$3:$D$76,2,0)),"")</f>
        <v/>
      </c>
      <c r="Z2879" s="61"/>
      <c r="AA2879" s="62"/>
      <c r="AB2879" s="62"/>
      <c r="AC2879" s="65" t="str">
        <f>IF(D2879&lt;&gt;"",VLOOKUP(D2879,LISTAS·PAPP!$I$3:$M$16,2,0),"")</f>
        <v/>
      </c>
      <c r="AD2879" s="51" t="str">
        <f>IF(D2879&lt;&gt;"",VLOOKUP(D2879,LISTAS·PAPP!$I$3:$M$16,3,0),"")</f>
        <v/>
      </c>
      <c r="AE2879" s="52" t="str">
        <f>IF(D2879&lt;&gt;"",VLOOKUP(D2879,LISTAS·PAPP!$I$3:$M$16,4,0),"")</f>
        <v/>
      </c>
      <c r="AF2879" s="51" t="str">
        <f>IF(D2879&lt;&gt;"",VLOOKUP(D2879,LISTAS·PAPP!$I$3:$M$16,5,0),"")</f>
        <v/>
      </c>
      <c r="AG2879" s="52" t="str">
        <f>IF(AH2879&lt;&gt;"",VLOOKUP(AH2879,LISTAS·PAPP!$O$3:$P$74,2,0),"")</f>
        <v/>
      </c>
      <c r="AH2879" s="58"/>
      <c r="AI2879" s="60"/>
      <c r="AJ2879" s="51" t="str">
        <f>IF(AI2879&lt;&gt;"",VLOOKUP(AI2879,LISTAS·PAPP!$X$4:$Y$80,2,0),"")</f>
        <v/>
      </c>
      <c r="AK2879" s="58"/>
      <c r="AL2879" s="60"/>
      <c r="AM2879" s="51" t="str">
        <f>IF(ISERROR(VLOOKUP(AL2879,LISTAS·PAPP!$AD$4:$AE$334,2,0))," ",VLOOKUP(AL2879,LISTAS·PAPP!$AD$4:$AE$334,2,0))</f>
        <v xml:space="preserve"> </v>
      </c>
      <c r="AN2879" s="63"/>
      <c r="AO2879" s="64"/>
      <c r="AP2879" s="64"/>
      <c r="AQ2879" s="64"/>
      <c r="AR2879" s="64"/>
      <c r="AS2879" s="64"/>
      <c r="AT2879" s="64"/>
      <c r="AU2879" s="64"/>
      <c r="AV2879" s="64"/>
      <c r="AW2879" s="64"/>
      <c r="AX2879" s="64"/>
      <c r="AY2879" s="64"/>
      <c r="AZ2879" s="64"/>
      <c r="BA2879" s="53" t="str">
        <f t="shared" si="133"/>
        <v/>
      </c>
      <c r="BB2879" s="54" t="str">
        <f t="shared" si="134"/>
        <v/>
      </c>
      <c r="BC2879" s="55" t="str">
        <f t="shared" si="135"/>
        <v xml:space="preserve"> </v>
      </c>
    </row>
    <row r="2880" spans="1:55" x14ac:dyDescent="0.25">
      <c r="A2880" s="58"/>
      <c r="B2880" s="58"/>
      <c r="C2880" s="58"/>
      <c r="D2880" s="58"/>
      <c r="E2880" s="51" t="str">
        <f>IF(C2880&lt;&gt;"",VLOOKUP(MID(C2880,18,5),LISTAS·PAPP!$E$4:$F$76,2,0),"")</f>
        <v/>
      </c>
      <c r="F2880" s="58"/>
      <c r="G2880" s="51" t="str">
        <f>IF(F2880&lt;&gt;"",VLOOKUP(F2880,LISTAS·PAPP!$R$3:$T$221,3,0),"")</f>
        <v/>
      </c>
      <c r="H2880" s="58"/>
      <c r="I2880" s="66"/>
      <c r="J2880" s="66"/>
      <c r="K2880" s="67"/>
      <c r="L2880" s="66"/>
      <c r="M2880" s="60"/>
      <c r="N2880" s="60"/>
      <c r="O2880" s="60"/>
      <c r="P2880" s="60"/>
      <c r="Q2880" s="60"/>
      <c r="R2880" s="60"/>
      <c r="S2880" s="60"/>
      <c r="T2880" s="60"/>
      <c r="U2880" s="60"/>
      <c r="V2880" s="60"/>
      <c r="W2880" s="60"/>
      <c r="X2880" s="60"/>
      <c r="Y2880" s="52" t="str">
        <f>IF(A2880&lt;&gt;"",IF(D2880="DIRECCIÓN_DE_TRANSFERENCIAS","280 0031",VLOOKUP(C2880,LISTAS·PAPP!$C$3:$D$76,2,0)),"")</f>
        <v/>
      </c>
      <c r="Z2880" s="61"/>
      <c r="AA2880" s="62"/>
      <c r="AB2880" s="62"/>
      <c r="AC2880" s="65" t="str">
        <f>IF(D2880&lt;&gt;"",VLOOKUP(D2880,LISTAS·PAPP!$I$3:$M$16,2,0),"")</f>
        <v/>
      </c>
      <c r="AD2880" s="51" t="str">
        <f>IF(D2880&lt;&gt;"",VLOOKUP(D2880,LISTAS·PAPP!$I$3:$M$16,3,0),"")</f>
        <v/>
      </c>
      <c r="AE2880" s="52" t="str">
        <f>IF(D2880&lt;&gt;"",VLOOKUP(D2880,LISTAS·PAPP!$I$3:$M$16,4,0),"")</f>
        <v/>
      </c>
      <c r="AF2880" s="51" t="str">
        <f>IF(D2880&lt;&gt;"",VLOOKUP(D2880,LISTAS·PAPP!$I$3:$M$16,5,0),"")</f>
        <v/>
      </c>
      <c r="AG2880" s="52" t="str">
        <f>IF(AH2880&lt;&gt;"",VLOOKUP(AH2880,LISTAS·PAPP!$O$3:$P$74,2,0),"")</f>
        <v/>
      </c>
      <c r="AH2880" s="58"/>
      <c r="AI2880" s="60"/>
      <c r="AJ2880" s="51" t="str">
        <f>IF(AI2880&lt;&gt;"",VLOOKUP(AI2880,LISTAS·PAPP!$X$4:$Y$80,2,0),"")</f>
        <v/>
      </c>
      <c r="AK2880" s="58"/>
      <c r="AL2880" s="60"/>
      <c r="AM2880" s="51" t="str">
        <f>IF(ISERROR(VLOOKUP(AL2880,LISTAS·PAPP!$AD$4:$AE$334,2,0))," ",VLOOKUP(AL2880,LISTAS·PAPP!$AD$4:$AE$334,2,0))</f>
        <v xml:space="preserve"> </v>
      </c>
      <c r="AN2880" s="63"/>
      <c r="AO2880" s="64"/>
      <c r="AP2880" s="64"/>
      <c r="AQ2880" s="64"/>
      <c r="AR2880" s="64"/>
      <c r="AS2880" s="64"/>
      <c r="AT2880" s="64"/>
      <c r="AU2880" s="64"/>
      <c r="AV2880" s="64"/>
      <c r="AW2880" s="64"/>
      <c r="AX2880" s="64"/>
      <c r="AY2880" s="64"/>
      <c r="AZ2880" s="64"/>
      <c r="BA2880" s="53" t="str">
        <f t="shared" si="133"/>
        <v/>
      </c>
      <c r="BB2880" s="54" t="str">
        <f t="shared" si="134"/>
        <v/>
      </c>
      <c r="BC2880" s="55" t="str">
        <f t="shared" si="135"/>
        <v xml:space="preserve"> </v>
      </c>
    </row>
    <row r="2881" spans="1:55" x14ac:dyDescent="0.25">
      <c r="A2881" s="58"/>
      <c r="B2881" s="58"/>
      <c r="C2881" s="58"/>
      <c r="D2881" s="58"/>
      <c r="E2881" s="51" t="str">
        <f>IF(C2881&lt;&gt;"",VLOOKUP(MID(C2881,18,5),LISTAS·PAPP!$E$4:$F$76,2,0),"")</f>
        <v/>
      </c>
      <c r="F2881" s="58"/>
      <c r="G2881" s="51" t="str">
        <f>IF(F2881&lt;&gt;"",VLOOKUP(F2881,LISTAS·PAPP!$R$3:$T$221,3,0),"")</f>
        <v/>
      </c>
      <c r="H2881" s="58"/>
      <c r="I2881" s="66"/>
      <c r="J2881" s="66"/>
      <c r="K2881" s="67"/>
      <c r="L2881" s="66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52" t="str">
        <f>IF(A2881&lt;&gt;"",IF(D2881="DIRECCIÓN_DE_TRANSFERENCIAS","280 0031",VLOOKUP(C2881,LISTAS·PAPP!$C$3:$D$76,2,0)),"")</f>
        <v/>
      </c>
      <c r="Z2881" s="61"/>
      <c r="AA2881" s="62"/>
      <c r="AB2881" s="62"/>
      <c r="AC2881" s="65" t="str">
        <f>IF(D2881&lt;&gt;"",VLOOKUP(D2881,LISTAS·PAPP!$I$3:$M$16,2,0),"")</f>
        <v/>
      </c>
      <c r="AD2881" s="51" t="str">
        <f>IF(D2881&lt;&gt;"",VLOOKUP(D2881,LISTAS·PAPP!$I$3:$M$16,3,0),"")</f>
        <v/>
      </c>
      <c r="AE2881" s="52" t="str">
        <f>IF(D2881&lt;&gt;"",VLOOKUP(D2881,LISTAS·PAPP!$I$3:$M$16,4,0),"")</f>
        <v/>
      </c>
      <c r="AF2881" s="51" t="str">
        <f>IF(D2881&lt;&gt;"",VLOOKUP(D2881,LISTAS·PAPP!$I$3:$M$16,5,0),"")</f>
        <v/>
      </c>
      <c r="AG2881" s="52" t="str">
        <f>IF(AH2881&lt;&gt;"",VLOOKUP(AH2881,LISTAS·PAPP!$O$3:$P$74,2,0),"")</f>
        <v/>
      </c>
      <c r="AH2881" s="58"/>
      <c r="AI2881" s="60"/>
      <c r="AJ2881" s="51" t="str">
        <f>IF(AI2881&lt;&gt;"",VLOOKUP(AI2881,LISTAS·PAPP!$X$4:$Y$80,2,0),"")</f>
        <v/>
      </c>
      <c r="AK2881" s="58"/>
      <c r="AL2881" s="60"/>
      <c r="AM2881" s="51" t="str">
        <f>IF(ISERROR(VLOOKUP(AL2881,LISTAS·PAPP!$AD$4:$AE$334,2,0))," ",VLOOKUP(AL2881,LISTAS·PAPP!$AD$4:$AE$334,2,0))</f>
        <v xml:space="preserve"> </v>
      </c>
      <c r="AN2881" s="63"/>
      <c r="AO2881" s="64"/>
      <c r="AP2881" s="64"/>
      <c r="AQ2881" s="64"/>
      <c r="AR2881" s="64"/>
      <c r="AS2881" s="64"/>
      <c r="AT2881" s="64"/>
      <c r="AU2881" s="64"/>
      <c r="AV2881" s="64"/>
      <c r="AW2881" s="64"/>
      <c r="AX2881" s="64"/>
      <c r="AY2881" s="64"/>
      <c r="AZ2881" s="64"/>
      <c r="BA2881" s="53" t="str">
        <f t="shared" si="133"/>
        <v/>
      </c>
      <c r="BB2881" s="54" t="str">
        <f t="shared" si="134"/>
        <v/>
      </c>
      <c r="BC2881" s="55" t="str">
        <f t="shared" si="135"/>
        <v xml:space="preserve"> </v>
      </c>
    </row>
    <row r="2882" spans="1:55" x14ac:dyDescent="0.25">
      <c r="A2882" s="58"/>
      <c r="B2882" s="58"/>
      <c r="C2882" s="58"/>
      <c r="D2882" s="58"/>
      <c r="E2882" s="51" t="str">
        <f>IF(C2882&lt;&gt;"",VLOOKUP(MID(C2882,18,5),LISTAS·PAPP!$E$4:$F$76,2,0),"")</f>
        <v/>
      </c>
      <c r="F2882" s="58"/>
      <c r="G2882" s="51" t="str">
        <f>IF(F2882&lt;&gt;"",VLOOKUP(F2882,LISTAS·PAPP!$R$3:$T$221,3,0),"")</f>
        <v/>
      </c>
      <c r="H2882" s="58"/>
      <c r="I2882" s="66"/>
      <c r="J2882" s="66"/>
      <c r="K2882" s="67"/>
      <c r="L2882" s="66"/>
      <c r="M2882" s="60"/>
      <c r="N2882" s="60"/>
      <c r="O2882" s="60"/>
      <c r="P2882" s="60"/>
      <c r="Q2882" s="60"/>
      <c r="R2882" s="60"/>
      <c r="S2882" s="60"/>
      <c r="T2882" s="60"/>
      <c r="U2882" s="60"/>
      <c r="V2882" s="60"/>
      <c r="W2882" s="60"/>
      <c r="X2882" s="60"/>
      <c r="Y2882" s="52" t="str">
        <f>IF(A2882&lt;&gt;"",IF(D2882="DIRECCIÓN_DE_TRANSFERENCIAS","280 0031",VLOOKUP(C2882,LISTAS·PAPP!$C$3:$D$76,2,0)),"")</f>
        <v/>
      </c>
      <c r="Z2882" s="61"/>
      <c r="AA2882" s="62"/>
      <c r="AB2882" s="62"/>
      <c r="AC2882" s="65" t="str">
        <f>IF(D2882&lt;&gt;"",VLOOKUP(D2882,LISTAS·PAPP!$I$3:$M$16,2,0),"")</f>
        <v/>
      </c>
      <c r="AD2882" s="51" t="str">
        <f>IF(D2882&lt;&gt;"",VLOOKUP(D2882,LISTAS·PAPP!$I$3:$M$16,3,0),"")</f>
        <v/>
      </c>
      <c r="AE2882" s="52" t="str">
        <f>IF(D2882&lt;&gt;"",VLOOKUP(D2882,LISTAS·PAPP!$I$3:$M$16,4,0),"")</f>
        <v/>
      </c>
      <c r="AF2882" s="51" t="str">
        <f>IF(D2882&lt;&gt;"",VLOOKUP(D2882,LISTAS·PAPP!$I$3:$M$16,5,0),"")</f>
        <v/>
      </c>
      <c r="AG2882" s="52" t="str">
        <f>IF(AH2882&lt;&gt;"",VLOOKUP(AH2882,LISTAS·PAPP!$O$3:$P$74,2,0),"")</f>
        <v/>
      </c>
      <c r="AH2882" s="58"/>
      <c r="AI2882" s="60"/>
      <c r="AJ2882" s="51" t="str">
        <f>IF(AI2882&lt;&gt;"",VLOOKUP(AI2882,LISTAS·PAPP!$X$4:$Y$80,2,0),"")</f>
        <v/>
      </c>
      <c r="AK2882" s="58"/>
      <c r="AL2882" s="60"/>
      <c r="AM2882" s="51" t="str">
        <f>IF(ISERROR(VLOOKUP(AL2882,LISTAS·PAPP!$AD$4:$AE$334,2,0))," ",VLOOKUP(AL2882,LISTAS·PAPP!$AD$4:$AE$334,2,0))</f>
        <v xml:space="preserve"> </v>
      </c>
      <c r="AN2882" s="63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53" t="str">
        <f t="shared" si="133"/>
        <v/>
      </c>
      <c r="BB2882" s="54" t="str">
        <f t="shared" si="134"/>
        <v/>
      </c>
      <c r="BC2882" s="55" t="str">
        <f t="shared" si="135"/>
        <v xml:space="preserve"> </v>
      </c>
    </row>
    <row r="2883" spans="1:55" x14ac:dyDescent="0.25">
      <c r="A2883" s="58"/>
      <c r="B2883" s="58"/>
      <c r="C2883" s="58"/>
      <c r="D2883" s="58"/>
      <c r="E2883" s="51" t="str">
        <f>IF(C2883&lt;&gt;"",VLOOKUP(MID(C2883,18,5),LISTAS·PAPP!$E$4:$F$76,2,0),"")</f>
        <v/>
      </c>
      <c r="F2883" s="58"/>
      <c r="G2883" s="51" t="str">
        <f>IF(F2883&lt;&gt;"",VLOOKUP(F2883,LISTAS·PAPP!$R$3:$T$221,3,0),"")</f>
        <v/>
      </c>
      <c r="H2883" s="58"/>
      <c r="I2883" s="66"/>
      <c r="J2883" s="66"/>
      <c r="K2883" s="67"/>
      <c r="L2883" s="66"/>
      <c r="M2883" s="60"/>
      <c r="N2883" s="60"/>
      <c r="O2883" s="60"/>
      <c r="P2883" s="60"/>
      <c r="Q2883" s="60"/>
      <c r="R2883" s="60"/>
      <c r="S2883" s="60"/>
      <c r="T2883" s="60"/>
      <c r="U2883" s="60"/>
      <c r="V2883" s="60"/>
      <c r="W2883" s="60"/>
      <c r="X2883" s="60"/>
      <c r="Y2883" s="52" t="str">
        <f>IF(A2883&lt;&gt;"",IF(D2883="DIRECCIÓN_DE_TRANSFERENCIAS","280 0031",VLOOKUP(C2883,LISTAS·PAPP!$C$3:$D$76,2,0)),"")</f>
        <v/>
      </c>
      <c r="Z2883" s="61"/>
      <c r="AA2883" s="62"/>
      <c r="AB2883" s="62"/>
      <c r="AC2883" s="65" t="str">
        <f>IF(D2883&lt;&gt;"",VLOOKUP(D2883,LISTAS·PAPP!$I$3:$M$16,2,0),"")</f>
        <v/>
      </c>
      <c r="AD2883" s="51" t="str">
        <f>IF(D2883&lt;&gt;"",VLOOKUP(D2883,LISTAS·PAPP!$I$3:$M$16,3,0),"")</f>
        <v/>
      </c>
      <c r="AE2883" s="52" t="str">
        <f>IF(D2883&lt;&gt;"",VLOOKUP(D2883,LISTAS·PAPP!$I$3:$M$16,4,0),"")</f>
        <v/>
      </c>
      <c r="AF2883" s="51" t="str">
        <f>IF(D2883&lt;&gt;"",VLOOKUP(D2883,LISTAS·PAPP!$I$3:$M$16,5,0),"")</f>
        <v/>
      </c>
      <c r="AG2883" s="52" t="str">
        <f>IF(AH2883&lt;&gt;"",VLOOKUP(AH2883,LISTAS·PAPP!$O$3:$P$74,2,0),"")</f>
        <v/>
      </c>
      <c r="AH2883" s="58"/>
      <c r="AI2883" s="60"/>
      <c r="AJ2883" s="51" t="str">
        <f>IF(AI2883&lt;&gt;"",VLOOKUP(AI2883,LISTAS·PAPP!$X$4:$Y$80,2,0),"")</f>
        <v/>
      </c>
      <c r="AK2883" s="58"/>
      <c r="AL2883" s="60"/>
      <c r="AM2883" s="51" t="str">
        <f>IF(ISERROR(VLOOKUP(AL2883,LISTAS·PAPP!$AD$4:$AE$334,2,0))," ",VLOOKUP(AL2883,LISTAS·PAPP!$AD$4:$AE$334,2,0))</f>
        <v xml:space="preserve"> </v>
      </c>
      <c r="AN2883" s="63"/>
      <c r="AO2883" s="64"/>
      <c r="AP2883" s="64"/>
      <c r="AQ2883" s="64"/>
      <c r="AR2883" s="64"/>
      <c r="AS2883" s="64"/>
      <c r="AT2883" s="64"/>
      <c r="AU2883" s="64"/>
      <c r="AV2883" s="64"/>
      <c r="AW2883" s="64"/>
      <c r="AX2883" s="64"/>
      <c r="AY2883" s="64"/>
      <c r="AZ2883" s="64"/>
      <c r="BA2883" s="53" t="str">
        <f t="shared" si="133"/>
        <v/>
      </c>
      <c r="BB2883" s="54" t="str">
        <f t="shared" si="134"/>
        <v/>
      </c>
      <c r="BC2883" s="55" t="str">
        <f t="shared" si="135"/>
        <v xml:space="preserve"> </v>
      </c>
    </row>
    <row r="2884" spans="1:55" x14ac:dyDescent="0.25">
      <c r="A2884" s="58"/>
      <c r="B2884" s="58"/>
      <c r="C2884" s="58"/>
      <c r="D2884" s="58"/>
      <c r="E2884" s="51" t="str">
        <f>IF(C2884&lt;&gt;"",VLOOKUP(MID(C2884,18,5),LISTAS·PAPP!$E$4:$F$76,2,0),"")</f>
        <v/>
      </c>
      <c r="F2884" s="58"/>
      <c r="G2884" s="51" t="str">
        <f>IF(F2884&lt;&gt;"",VLOOKUP(F2884,LISTAS·PAPP!$R$3:$T$221,3,0),"")</f>
        <v/>
      </c>
      <c r="H2884" s="58"/>
      <c r="I2884" s="66"/>
      <c r="J2884" s="66"/>
      <c r="K2884" s="67"/>
      <c r="L2884" s="66"/>
      <c r="M2884" s="60"/>
      <c r="N2884" s="60"/>
      <c r="O2884" s="60"/>
      <c r="P2884" s="60"/>
      <c r="Q2884" s="60"/>
      <c r="R2884" s="60"/>
      <c r="S2884" s="60"/>
      <c r="T2884" s="60"/>
      <c r="U2884" s="60"/>
      <c r="V2884" s="60"/>
      <c r="W2884" s="60"/>
      <c r="X2884" s="60"/>
      <c r="Y2884" s="52" t="str">
        <f>IF(A2884&lt;&gt;"",IF(D2884="DIRECCIÓN_DE_TRANSFERENCIAS","280 0031",VLOOKUP(C2884,LISTAS·PAPP!$C$3:$D$76,2,0)),"")</f>
        <v/>
      </c>
      <c r="Z2884" s="61"/>
      <c r="AA2884" s="62"/>
      <c r="AB2884" s="62"/>
      <c r="AC2884" s="65" t="str">
        <f>IF(D2884&lt;&gt;"",VLOOKUP(D2884,LISTAS·PAPP!$I$3:$M$16,2,0),"")</f>
        <v/>
      </c>
      <c r="AD2884" s="51" t="str">
        <f>IF(D2884&lt;&gt;"",VLOOKUP(D2884,LISTAS·PAPP!$I$3:$M$16,3,0),"")</f>
        <v/>
      </c>
      <c r="AE2884" s="52" t="str">
        <f>IF(D2884&lt;&gt;"",VLOOKUP(D2884,LISTAS·PAPP!$I$3:$M$16,4,0),"")</f>
        <v/>
      </c>
      <c r="AF2884" s="51" t="str">
        <f>IF(D2884&lt;&gt;"",VLOOKUP(D2884,LISTAS·PAPP!$I$3:$M$16,5,0),"")</f>
        <v/>
      </c>
      <c r="AG2884" s="52" t="str">
        <f>IF(AH2884&lt;&gt;"",VLOOKUP(AH2884,LISTAS·PAPP!$O$3:$P$74,2,0),"")</f>
        <v/>
      </c>
      <c r="AH2884" s="58"/>
      <c r="AI2884" s="60"/>
      <c r="AJ2884" s="51" t="str">
        <f>IF(AI2884&lt;&gt;"",VLOOKUP(AI2884,LISTAS·PAPP!$X$4:$Y$80,2,0),"")</f>
        <v/>
      </c>
      <c r="AK2884" s="58"/>
      <c r="AL2884" s="60"/>
      <c r="AM2884" s="51" t="str">
        <f>IF(ISERROR(VLOOKUP(AL2884,LISTAS·PAPP!$AD$4:$AE$334,2,0))," ",VLOOKUP(AL2884,LISTAS·PAPP!$AD$4:$AE$334,2,0))</f>
        <v xml:space="preserve"> </v>
      </c>
      <c r="AN2884" s="63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53" t="str">
        <f t="shared" si="133"/>
        <v/>
      </c>
      <c r="BB2884" s="54" t="str">
        <f t="shared" si="134"/>
        <v/>
      </c>
      <c r="BC2884" s="55" t="str">
        <f t="shared" si="135"/>
        <v xml:space="preserve"> </v>
      </c>
    </row>
    <row r="2885" spans="1:55" x14ac:dyDescent="0.25">
      <c r="A2885" s="58"/>
      <c r="B2885" s="58"/>
      <c r="C2885" s="58"/>
      <c r="D2885" s="58"/>
      <c r="E2885" s="51" t="str">
        <f>IF(C2885&lt;&gt;"",VLOOKUP(MID(C2885,18,5),LISTAS·PAPP!$E$4:$F$76,2,0),"")</f>
        <v/>
      </c>
      <c r="F2885" s="58"/>
      <c r="G2885" s="51" t="str">
        <f>IF(F2885&lt;&gt;"",VLOOKUP(F2885,LISTAS·PAPP!$R$3:$T$221,3,0),"")</f>
        <v/>
      </c>
      <c r="H2885" s="58"/>
      <c r="I2885" s="66"/>
      <c r="J2885" s="66"/>
      <c r="K2885" s="67"/>
      <c r="L2885" s="66"/>
      <c r="M2885" s="60"/>
      <c r="N2885" s="60"/>
      <c r="O2885" s="60"/>
      <c r="P2885" s="60"/>
      <c r="Q2885" s="60"/>
      <c r="R2885" s="60"/>
      <c r="S2885" s="60"/>
      <c r="T2885" s="60"/>
      <c r="U2885" s="60"/>
      <c r="V2885" s="60"/>
      <c r="W2885" s="60"/>
      <c r="X2885" s="60"/>
      <c r="Y2885" s="52" t="str">
        <f>IF(A2885&lt;&gt;"",IF(D2885="DIRECCIÓN_DE_TRANSFERENCIAS","280 0031",VLOOKUP(C2885,LISTAS·PAPP!$C$3:$D$76,2,0)),"")</f>
        <v/>
      </c>
      <c r="Z2885" s="61"/>
      <c r="AA2885" s="62"/>
      <c r="AB2885" s="62"/>
      <c r="AC2885" s="65" t="str">
        <f>IF(D2885&lt;&gt;"",VLOOKUP(D2885,LISTAS·PAPP!$I$3:$M$16,2,0),"")</f>
        <v/>
      </c>
      <c r="AD2885" s="51" t="str">
        <f>IF(D2885&lt;&gt;"",VLOOKUP(D2885,LISTAS·PAPP!$I$3:$M$16,3,0),"")</f>
        <v/>
      </c>
      <c r="AE2885" s="52" t="str">
        <f>IF(D2885&lt;&gt;"",VLOOKUP(D2885,LISTAS·PAPP!$I$3:$M$16,4,0),"")</f>
        <v/>
      </c>
      <c r="AF2885" s="51" t="str">
        <f>IF(D2885&lt;&gt;"",VLOOKUP(D2885,LISTAS·PAPP!$I$3:$M$16,5,0),"")</f>
        <v/>
      </c>
      <c r="AG2885" s="52" t="str">
        <f>IF(AH2885&lt;&gt;"",VLOOKUP(AH2885,LISTAS·PAPP!$O$3:$P$74,2,0),"")</f>
        <v/>
      </c>
      <c r="AH2885" s="58"/>
      <c r="AI2885" s="60"/>
      <c r="AJ2885" s="51" t="str">
        <f>IF(AI2885&lt;&gt;"",VLOOKUP(AI2885,LISTAS·PAPP!$X$4:$Y$80,2,0),"")</f>
        <v/>
      </c>
      <c r="AK2885" s="58"/>
      <c r="AL2885" s="60"/>
      <c r="AM2885" s="51" t="str">
        <f>IF(ISERROR(VLOOKUP(AL2885,LISTAS·PAPP!$AD$4:$AE$334,2,0))," ",VLOOKUP(AL2885,LISTAS·PAPP!$AD$4:$AE$334,2,0))</f>
        <v xml:space="preserve"> </v>
      </c>
      <c r="AN2885" s="63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53" t="str">
        <f t="shared" si="133"/>
        <v/>
      </c>
      <c r="BB2885" s="54" t="str">
        <f t="shared" si="134"/>
        <v/>
      </c>
      <c r="BC2885" s="55" t="str">
        <f t="shared" si="135"/>
        <v xml:space="preserve"> </v>
      </c>
    </row>
    <row r="2886" spans="1:55" x14ac:dyDescent="0.25">
      <c r="A2886" s="58"/>
      <c r="B2886" s="58"/>
      <c r="C2886" s="58"/>
      <c r="D2886" s="58"/>
      <c r="E2886" s="51" t="str">
        <f>IF(C2886&lt;&gt;"",VLOOKUP(MID(C2886,18,5),LISTAS·PAPP!$E$4:$F$76,2,0),"")</f>
        <v/>
      </c>
      <c r="F2886" s="58"/>
      <c r="G2886" s="51" t="str">
        <f>IF(F2886&lt;&gt;"",VLOOKUP(F2886,LISTAS·PAPP!$R$3:$T$221,3,0),"")</f>
        <v/>
      </c>
      <c r="H2886" s="58"/>
      <c r="I2886" s="66"/>
      <c r="J2886" s="66"/>
      <c r="K2886" s="67"/>
      <c r="L2886" s="66"/>
      <c r="M2886" s="60"/>
      <c r="N2886" s="60"/>
      <c r="O2886" s="60"/>
      <c r="P2886" s="60"/>
      <c r="Q2886" s="60"/>
      <c r="R2886" s="60"/>
      <c r="S2886" s="60"/>
      <c r="T2886" s="60"/>
      <c r="U2886" s="60"/>
      <c r="V2886" s="60"/>
      <c r="W2886" s="60"/>
      <c r="X2886" s="60"/>
      <c r="Y2886" s="52" t="str">
        <f>IF(A2886&lt;&gt;"",IF(D2886="DIRECCIÓN_DE_TRANSFERENCIAS","280 0031",VLOOKUP(C2886,LISTAS·PAPP!$C$3:$D$76,2,0)),"")</f>
        <v/>
      </c>
      <c r="Z2886" s="61"/>
      <c r="AA2886" s="62"/>
      <c r="AB2886" s="62"/>
      <c r="AC2886" s="65" t="str">
        <f>IF(D2886&lt;&gt;"",VLOOKUP(D2886,LISTAS·PAPP!$I$3:$M$16,2,0),"")</f>
        <v/>
      </c>
      <c r="AD2886" s="51" t="str">
        <f>IF(D2886&lt;&gt;"",VLOOKUP(D2886,LISTAS·PAPP!$I$3:$M$16,3,0),"")</f>
        <v/>
      </c>
      <c r="AE2886" s="52" t="str">
        <f>IF(D2886&lt;&gt;"",VLOOKUP(D2886,LISTAS·PAPP!$I$3:$M$16,4,0),"")</f>
        <v/>
      </c>
      <c r="AF2886" s="51" t="str">
        <f>IF(D2886&lt;&gt;"",VLOOKUP(D2886,LISTAS·PAPP!$I$3:$M$16,5,0),"")</f>
        <v/>
      </c>
      <c r="AG2886" s="52" t="str">
        <f>IF(AH2886&lt;&gt;"",VLOOKUP(AH2886,LISTAS·PAPP!$O$3:$P$74,2,0),"")</f>
        <v/>
      </c>
      <c r="AH2886" s="58"/>
      <c r="AI2886" s="60"/>
      <c r="AJ2886" s="51" t="str">
        <f>IF(AI2886&lt;&gt;"",VLOOKUP(AI2886,LISTAS·PAPP!$X$4:$Y$80,2,0),"")</f>
        <v/>
      </c>
      <c r="AK2886" s="58"/>
      <c r="AL2886" s="60"/>
      <c r="AM2886" s="51" t="str">
        <f>IF(ISERROR(VLOOKUP(AL2886,LISTAS·PAPP!$AD$4:$AE$334,2,0))," ",VLOOKUP(AL2886,LISTAS·PAPP!$AD$4:$AE$334,2,0))</f>
        <v xml:space="preserve"> </v>
      </c>
      <c r="AN2886" s="63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53" t="str">
        <f t="shared" si="133"/>
        <v/>
      </c>
      <c r="BB2886" s="54" t="str">
        <f t="shared" si="134"/>
        <v/>
      </c>
      <c r="BC2886" s="55" t="str">
        <f t="shared" si="135"/>
        <v xml:space="preserve"> </v>
      </c>
    </row>
    <row r="2887" spans="1:55" x14ac:dyDescent="0.25">
      <c r="A2887" s="58"/>
      <c r="B2887" s="58"/>
      <c r="C2887" s="58"/>
      <c r="D2887" s="58"/>
      <c r="E2887" s="51" t="str">
        <f>IF(C2887&lt;&gt;"",VLOOKUP(MID(C2887,18,5),LISTAS·PAPP!$E$4:$F$76,2,0),"")</f>
        <v/>
      </c>
      <c r="F2887" s="58"/>
      <c r="G2887" s="51" t="str">
        <f>IF(F2887&lt;&gt;"",VLOOKUP(F2887,LISTAS·PAPP!$R$3:$T$221,3,0),"")</f>
        <v/>
      </c>
      <c r="H2887" s="58"/>
      <c r="I2887" s="66"/>
      <c r="J2887" s="66"/>
      <c r="K2887" s="67"/>
      <c r="L2887" s="66"/>
      <c r="M2887" s="60"/>
      <c r="N2887" s="60"/>
      <c r="O2887" s="60"/>
      <c r="P2887" s="60"/>
      <c r="Q2887" s="60"/>
      <c r="R2887" s="60"/>
      <c r="S2887" s="60"/>
      <c r="T2887" s="60"/>
      <c r="U2887" s="60"/>
      <c r="V2887" s="60"/>
      <c r="W2887" s="60"/>
      <c r="X2887" s="60"/>
      <c r="Y2887" s="52" t="str">
        <f>IF(A2887&lt;&gt;"",IF(D2887="DIRECCIÓN_DE_TRANSFERENCIAS","280 0031",VLOOKUP(C2887,LISTAS·PAPP!$C$3:$D$76,2,0)),"")</f>
        <v/>
      </c>
      <c r="Z2887" s="61"/>
      <c r="AA2887" s="62"/>
      <c r="AB2887" s="62"/>
      <c r="AC2887" s="65" t="str">
        <f>IF(D2887&lt;&gt;"",VLOOKUP(D2887,LISTAS·PAPP!$I$3:$M$16,2,0),"")</f>
        <v/>
      </c>
      <c r="AD2887" s="51" t="str">
        <f>IF(D2887&lt;&gt;"",VLOOKUP(D2887,LISTAS·PAPP!$I$3:$M$16,3,0),"")</f>
        <v/>
      </c>
      <c r="AE2887" s="52" t="str">
        <f>IF(D2887&lt;&gt;"",VLOOKUP(D2887,LISTAS·PAPP!$I$3:$M$16,4,0),"")</f>
        <v/>
      </c>
      <c r="AF2887" s="51" t="str">
        <f>IF(D2887&lt;&gt;"",VLOOKUP(D2887,LISTAS·PAPP!$I$3:$M$16,5,0),"")</f>
        <v/>
      </c>
      <c r="AG2887" s="52" t="str">
        <f>IF(AH2887&lt;&gt;"",VLOOKUP(AH2887,LISTAS·PAPP!$O$3:$P$74,2,0),"")</f>
        <v/>
      </c>
      <c r="AH2887" s="58"/>
      <c r="AI2887" s="60"/>
      <c r="AJ2887" s="51" t="str">
        <f>IF(AI2887&lt;&gt;"",VLOOKUP(AI2887,LISTAS·PAPP!$X$4:$Y$80,2,0),"")</f>
        <v/>
      </c>
      <c r="AK2887" s="58"/>
      <c r="AL2887" s="60"/>
      <c r="AM2887" s="51" t="str">
        <f>IF(ISERROR(VLOOKUP(AL2887,LISTAS·PAPP!$AD$4:$AE$334,2,0))," ",VLOOKUP(AL2887,LISTAS·PAPP!$AD$4:$AE$334,2,0))</f>
        <v xml:space="preserve"> </v>
      </c>
      <c r="AN2887" s="63"/>
      <c r="AO2887" s="64"/>
      <c r="AP2887" s="64"/>
      <c r="AQ2887" s="64"/>
      <c r="AR2887" s="64"/>
      <c r="AS2887" s="64"/>
      <c r="AT2887" s="64"/>
      <c r="AU2887" s="64"/>
      <c r="AV2887" s="64"/>
      <c r="AW2887" s="64"/>
      <c r="AX2887" s="64"/>
      <c r="AY2887" s="64"/>
      <c r="AZ2887" s="64"/>
      <c r="BA2887" s="53" t="str">
        <f t="shared" si="133"/>
        <v/>
      </c>
      <c r="BB2887" s="54" t="str">
        <f t="shared" si="134"/>
        <v/>
      </c>
      <c r="BC2887" s="55" t="str">
        <f t="shared" si="135"/>
        <v xml:space="preserve"> </v>
      </c>
    </row>
    <row r="2888" spans="1:55" x14ac:dyDescent="0.25">
      <c r="A2888" s="58"/>
      <c r="B2888" s="58"/>
      <c r="C2888" s="58"/>
      <c r="D2888" s="58"/>
      <c r="E2888" s="51" t="str">
        <f>IF(C2888&lt;&gt;"",VLOOKUP(MID(C2888,18,5),LISTAS·PAPP!$E$4:$F$76,2,0),"")</f>
        <v/>
      </c>
      <c r="F2888" s="58"/>
      <c r="G2888" s="51" t="str">
        <f>IF(F2888&lt;&gt;"",VLOOKUP(F2888,LISTAS·PAPP!$R$3:$T$221,3,0),"")</f>
        <v/>
      </c>
      <c r="H2888" s="58"/>
      <c r="I2888" s="66"/>
      <c r="J2888" s="66"/>
      <c r="K2888" s="67"/>
      <c r="L2888" s="66"/>
      <c r="M2888" s="60"/>
      <c r="N2888" s="60"/>
      <c r="O2888" s="60"/>
      <c r="P2888" s="60"/>
      <c r="Q2888" s="60"/>
      <c r="R2888" s="60"/>
      <c r="S2888" s="60"/>
      <c r="T2888" s="60"/>
      <c r="U2888" s="60"/>
      <c r="V2888" s="60"/>
      <c r="W2888" s="60"/>
      <c r="X2888" s="60"/>
      <c r="Y2888" s="52" t="str">
        <f>IF(A2888&lt;&gt;"",IF(D2888="DIRECCIÓN_DE_TRANSFERENCIAS","280 0031",VLOOKUP(C2888,LISTAS·PAPP!$C$3:$D$76,2,0)),"")</f>
        <v/>
      </c>
      <c r="Z2888" s="61"/>
      <c r="AA2888" s="62"/>
      <c r="AB2888" s="62"/>
      <c r="AC2888" s="65" t="str">
        <f>IF(D2888&lt;&gt;"",VLOOKUP(D2888,LISTAS·PAPP!$I$3:$M$16,2,0),"")</f>
        <v/>
      </c>
      <c r="AD2888" s="51" t="str">
        <f>IF(D2888&lt;&gt;"",VLOOKUP(D2888,LISTAS·PAPP!$I$3:$M$16,3,0),"")</f>
        <v/>
      </c>
      <c r="AE2888" s="52" t="str">
        <f>IF(D2888&lt;&gt;"",VLOOKUP(D2888,LISTAS·PAPP!$I$3:$M$16,4,0),"")</f>
        <v/>
      </c>
      <c r="AF2888" s="51" t="str">
        <f>IF(D2888&lt;&gt;"",VLOOKUP(D2888,LISTAS·PAPP!$I$3:$M$16,5,0),"")</f>
        <v/>
      </c>
      <c r="AG2888" s="52" t="str">
        <f>IF(AH2888&lt;&gt;"",VLOOKUP(AH2888,LISTAS·PAPP!$O$3:$P$74,2,0),"")</f>
        <v/>
      </c>
      <c r="AH2888" s="58"/>
      <c r="AI2888" s="60"/>
      <c r="AJ2888" s="51" t="str">
        <f>IF(AI2888&lt;&gt;"",VLOOKUP(AI2888,LISTAS·PAPP!$X$4:$Y$80,2,0),"")</f>
        <v/>
      </c>
      <c r="AK2888" s="58"/>
      <c r="AL2888" s="60"/>
      <c r="AM2888" s="51" t="str">
        <f>IF(ISERROR(VLOOKUP(AL2888,LISTAS·PAPP!$AD$4:$AE$334,2,0))," ",VLOOKUP(AL2888,LISTAS·PAPP!$AD$4:$AE$334,2,0))</f>
        <v xml:space="preserve"> </v>
      </c>
      <c r="AN2888" s="63"/>
      <c r="AO2888" s="64"/>
      <c r="AP2888" s="64"/>
      <c r="AQ2888" s="64"/>
      <c r="AR2888" s="64"/>
      <c r="AS2888" s="64"/>
      <c r="AT2888" s="64"/>
      <c r="AU2888" s="64"/>
      <c r="AV2888" s="64"/>
      <c r="AW2888" s="64"/>
      <c r="AX2888" s="64"/>
      <c r="AY2888" s="64"/>
      <c r="AZ2888" s="64"/>
      <c r="BA2888" s="53" t="str">
        <f t="shared" si="133"/>
        <v/>
      </c>
      <c r="BB2888" s="54" t="str">
        <f t="shared" si="134"/>
        <v/>
      </c>
      <c r="BC2888" s="55" t="str">
        <f t="shared" si="135"/>
        <v xml:space="preserve"> </v>
      </c>
    </row>
    <row r="2889" spans="1:55" x14ac:dyDescent="0.25">
      <c r="A2889" s="58"/>
      <c r="B2889" s="58"/>
      <c r="C2889" s="58"/>
      <c r="D2889" s="58"/>
      <c r="E2889" s="51" t="str">
        <f>IF(C2889&lt;&gt;"",VLOOKUP(MID(C2889,18,5),LISTAS·PAPP!$E$4:$F$76,2,0),"")</f>
        <v/>
      </c>
      <c r="F2889" s="58"/>
      <c r="G2889" s="51" t="str">
        <f>IF(F2889&lt;&gt;"",VLOOKUP(F2889,LISTAS·PAPP!$R$3:$T$221,3,0),"")</f>
        <v/>
      </c>
      <c r="H2889" s="58"/>
      <c r="I2889" s="66"/>
      <c r="J2889" s="66"/>
      <c r="K2889" s="67"/>
      <c r="L2889" s="66"/>
      <c r="M2889" s="60"/>
      <c r="N2889" s="60"/>
      <c r="O2889" s="60"/>
      <c r="P2889" s="60"/>
      <c r="Q2889" s="60"/>
      <c r="R2889" s="60"/>
      <c r="S2889" s="60"/>
      <c r="T2889" s="60"/>
      <c r="U2889" s="60"/>
      <c r="V2889" s="60"/>
      <c r="W2889" s="60"/>
      <c r="X2889" s="60"/>
      <c r="Y2889" s="52" t="str">
        <f>IF(A2889&lt;&gt;"",IF(D2889="DIRECCIÓN_DE_TRANSFERENCIAS","280 0031",VLOOKUP(C2889,LISTAS·PAPP!$C$3:$D$76,2,0)),"")</f>
        <v/>
      </c>
      <c r="Z2889" s="61"/>
      <c r="AA2889" s="62"/>
      <c r="AB2889" s="62"/>
      <c r="AC2889" s="65" t="str">
        <f>IF(D2889&lt;&gt;"",VLOOKUP(D2889,LISTAS·PAPP!$I$3:$M$16,2,0),"")</f>
        <v/>
      </c>
      <c r="AD2889" s="51" t="str">
        <f>IF(D2889&lt;&gt;"",VLOOKUP(D2889,LISTAS·PAPP!$I$3:$M$16,3,0),"")</f>
        <v/>
      </c>
      <c r="AE2889" s="52" t="str">
        <f>IF(D2889&lt;&gt;"",VLOOKUP(D2889,LISTAS·PAPP!$I$3:$M$16,4,0),"")</f>
        <v/>
      </c>
      <c r="AF2889" s="51" t="str">
        <f>IF(D2889&lt;&gt;"",VLOOKUP(D2889,LISTAS·PAPP!$I$3:$M$16,5,0),"")</f>
        <v/>
      </c>
      <c r="AG2889" s="52" t="str">
        <f>IF(AH2889&lt;&gt;"",VLOOKUP(AH2889,LISTAS·PAPP!$O$3:$P$74,2,0),"")</f>
        <v/>
      </c>
      <c r="AH2889" s="58"/>
      <c r="AI2889" s="60"/>
      <c r="AJ2889" s="51" t="str">
        <f>IF(AI2889&lt;&gt;"",VLOOKUP(AI2889,LISTAS·PAPP!$X$4:$Y$80,2,0),"")</f>
        <v/>
      </c>
      <c r="AK2889" s="58"/>
      <c r="AL2889" s="60"/>
      <c r="AM2889" s="51" t="str">
        <f>IF(ISERROR(VLOOKUP(AL2889,LISTAS·PAPP!$AD$4:$AE$334,2,0))," ",VLOOKUP(AL2889,LISTAS·PAPP!$AD$4:$AE$334,2,0))</f>
        <v xml:space="preserve"> </v>
      </c>
      <c r="AN2889" s="63"/>
      <c r="AO2889" s="64"/>
      <c r="AP2889" s="64"/>
      <c r="AQ2889" s="64"/>
      <c r="AR2889" s="64"/>
      <c r="AS2889" s="64"/>
      <c r="AT2889" s="64"/>
      <c r="AU2889" s="64"/>
      <c r="AV2889" s="64"/>
      <c r="AW2889" s="64"/>
      <c r="AX2889" s="64"/>
      <c r="AY2889" s="64"/>
      <c r="AZ2889" s="64"/>
      <c r="BA2889" s="53" t="str">
        <f t="shared" si="133"/>
        <v/>
      </c>
      <c r="BB2889" s="54" t="str">
        <f t="shared" si="134"/>
        <v/>
      </c>
      <c r="BC2889" s="55" t="str">
        <f t="shared" si="135"/>
        <v xml:space="preserve"> </v>
      </c>
    </row>
    <row r="2890" spans="1:55" x14ac:dyDescent="0.25">
      <c r="A2890" s="58"/>
      <c r="B2890" s="58"/>
      <c r="C2890" s="58"/>
      <c r="D2890" s="58"/>
      <c r="E2890" s="51" t="str">
        <f>IF(C2890&lt;&gt;"",VLOOKUP(MID(C2890,18,5),LISTAS·PAPP!$E$4:$F$76,2,0),"")</f>
        <v/>
      </c>
      <c r="F2890" s="58"/>
      <c r="G2890" s="51" t="str">
        <f>IF(F2890&lt;&gt;"",VLOOKUP(F2890,LISTAS·PAPP!$R$3:$T$221,3,0),"")</f>
        <v/>
      </c>
      <c r="H2890" s="58"/>
      <c r="I2890" s="66"/>
      <c r="J2890" s="66"/>
      <c r="K2890" s="67"/>
      <c r="L2890" s="66"/>
      <c r="M2890" s="60"/>
      <c r="N2890" s="60"/>
      <c r="O2890" s="60"/>
      <c r="P2890" s="60"/>
      <c r="Q2890" s="60"/>
      <c r="R2890" s="60"/>
      <c r="S2890" s="60"/>
      <c r="T2890" s="60"/>
      <c r="U2890" s="60"/>
      <c r="V2890" s="60"/>
      <c r="W2890" s="60"/>
      <c r="X2890" s="60"/>
      <c r="Y2890" s="52" t="str">
        <f>IF(A2890&lt;&gt;"",IF(D2890="DIRECCIÓN_DE_TRANSFERENCIAS","280 0031",VLOOKUP(C2890,LISTAS·PAPP!$C$3:$D$76,2,0)),"")</f>
        <v/>
      </c>
      <c r="Z2890" s="61"/>
      <c r="AA2890" s="62"/>
      <c r="AB2890" s="62"/>
      <c r="AC2890" s="65" t="str">
        <f>IF(D2890&lt;&gt;"",VLOOKUP(D2890,LISTAS·PAPP!$I$3:$M$16,2,0),"")</f>
        <v/>
      </c>
      <c r="AD2890" s="51" t="str">
        <f>IF(D2890&lt;&gt;"",VLOOKUP(D2890,LISTAS·PAPP!$I$3:$M$16,3,0),"")</f>
        <v/>
      </c>
      <c r="AE2890" s="52" t="str">
        <f>IF(D2890&lt;&gt;"",VLOOKUP(D2890,LISTAS·PAPP!$I$3:$M$16,4,0),"")</f>
        <v/>
      </c>
      <c r="AF2890" s="51" t="str">
        <f>IF(D2890&lt;&gt;"",VLOOKUP(D2890,LISTAS·PAPP!$I$3:$M$16,5,0),"")</f>
        <v/>
      </c>
      <c r="AG2890" s="52" t="str">
        <f>IF(AH2890&lt;&gt;"",VLOOKUP(AH2890,LISTAS·PAPP!$O$3:$P$74,2,0),"")</f>
        <v/>
      </c>
      <c r="AH2890" s="58"/>
      <c r="AI2890" s="60"/>
      <c r="AJ2890" s="51" t="str">
        <f>IF(AI2890&lt;&gt;"",VLOOKUP(AI2890,LISTAS·PAPP!$X$4:$Y$80,2,0),"")</f>
        <v/>
      </c>
      <c r="AK2890" s="58"/>
      <c r="AL2890" s="60"/>
      <c r="AM2890" s="51" t="str">
        <f>IF(ISERROR(VLOOKUP(AL2890,LISTAS·PAPP!$AD$4:$AE$334,2,0))," ",VLOOKUP(AL2890,LISTAS·PAPP!$AD$4:$AE$334,2,0))</f>
        <v xml:space="preserve"> </v>
      </c>
      <c r="AN2890" s="63"/>
      <c r="AO2890" s="64"/>
      <c r="AP2890" s="64"/>
      <c r="AQ2890" s="64"/>
      <c r="AR2890" s="64"/>
      <c r="AS2890" s="64"/>
      <c r="AT2890" s="64"/>
      <c r="AU2890" s="64"/>
      <c r="AV2890" s="64"/>
      <c r="AW2890" s="64"/>
      <c r="AX2890" s="64"/>
      <c r="AY2890" s="64"/>
      <c r="AZ2890" s="64"/>
      <c r="BA2890" s="53" t="str">
        <f t="shared" si="133"/>
        <v/>
      </c>
      <c r="BB2890" s="54" t="str">
        <f t="shared" si="134"/>
        <v/>
      </c>
      <c r="BC2890" s="55" t="str">
        <f t="shared" si="135"/>
        <v xml:space="preserve"> </v>
      </c>
    </row>
    <row r="2891" spans="1:55" x14ac:dyDescent="0.25">
      <c r="A2891" s="58"/>
      <c r="B2891" s="58"/>
      <c r="C2891" s="58"/>
      <c r="D2891" s="58"/>
      <c r="E2891" s="51" t="str">
        <f>IF(C2891&lt;&gt;"",VLOOKUP(MID(C2891,18,5),LISTAS·PAPP!$E$4:$F$76,2,0),"")</f>
        <v/>
      </c>
      <c r="F2891" s="58"/>
      <c r="G2891" s="51" t="str">
        <f>IF(F2891&lt;&gt;"",VLOOKUP(F2891,LISTAS·PAPP!$R$3:$T$221,3,0),"")</f>
        <v/>
      </c>
      <c r="H2891" s="58"/>
      <c r="I2891" s="66"/>
      <c r="J2891" s="66"/>
      <c r="K2891" s="67"/>
      <c r="L2891" s="66"/>
      <c r="M2891" s="60"/>
      <c r="N2891" s="60"/>
      <c r="O2891" s="60"/>
      <c r="P2891" s="60"/>
      <c r="Q2891" s="60"/>
      <c r="R2891" s="60"/>
      <c r="S2891" s="60"/>
      <c r="T2891" s="60"/>
      <c r="U2891" s="60"/>
      <c r="V2891" s="60"/>
      <c r="W2891" s="60"/>
      <c r="X2891" s="60"/>
      <c r="Y2891" s="52" t="str">
        <f>IF(A2891&lt;&gt;"",IF(D2891="DIRECCIÓN_DE_TRANSFERENCIAS","280 0031",VLOOKUP(C2891,LISTAS·PAPP!$C$3:$D$76,2,0)),"")</f>
        <v/>
      </c>
      <c r="Z2891" s="61"/>
      <c r="AA2891" s="62"/>
      <c r="AB2891" s="62"/>
      <c r="AC2891" s="65" t="str">
        <f>IF(D2891&lt;&gt;"",VLOOKUP(D2891,LISTAS·PAPP!$I$3:$M$16,2,0),"")</f>
        <v/>
      </c>
      <c r="AD2891" s="51" t="str">
        <f>IF(D2891&lt;&gt;"",VLOOKUP(D2891,LISTAS·PAPP!$I$3:$M$16,3,0),"")</f>
        <v/>
      </c>
      <c r="AE2891" s="52" t="str">
        <f>IF(D2891&lt;&gt;"",VLOOKUP(D2891,LISTAS·PAPP!$I$3:$M$16,4,0),"")</f>
        <v/>
      </c>
      <c r="AF2891" s="51" t="str">
        <f>IF(D2891&lt;&gt;"",VLOOKUP(D2891,LISTAS·PAPP!$I$3:$M$16,5,0),"")</f>
        <v/>
      </c>
      <c r="AG2891" s="52" t="str">
        <f>IF(AH2891&lt;&gt;"",VLOOKUP(AH2891,LISTAS·PAPP!$O$3:$P$74,2,0),"")</f>
        <v/>
      </c>
      <c r="AH2891" s="58"/>
      <c r="AI2891" s="60"/>
      <c r="AJ2891" s="51" t="str">
        <f>IF(AI2891&lt;&gt;"",VLOOKUP(AI2891,LISTAS·PAPP!$X$4:$Y$80,2,0),"")</f>
        <v/>
      </c>
      <c r="AK2891" s="58"/>
      <c r="AL2891" s="60"/>
      <c r="AM2891" s="51" t="str">
        <f>IF(ISERROR(VLOOKUP(AL2891,LISTAS·PAPP!$AD$4:$AE$334,2,0))," ",VLOOKUP(AL2891,LISTAS·PAPP!$AD$4:$AE$334,2,0))</f>
        <v xml:space="preserve"> </v>
      </c>
      <c r="AN2891" s="63"/>
      <c r="AO2891" s="64"/>
      <c r="AP2891" s="64"/>
      <c r="AQ2891" s="64"/>
      <c r="AR2891" s="64"/>
      <c r="AS2891" s="64"/>
      <c r="AT2891" s="64"/>
      <c r="AU2891" s="64"/>
      <c r="AV2891" s="64"/>
      <c r="AW2891" s="64"/>
      <c r="AX2891" s="64"/>
      <c r="AY2891" s="64"/>
      <c r="AZ2891" s="64"/>
      <c r="BA2891" s="53" t="str">
        <f t="shared" si="133"/>
        <v/>
      </c>
      <c r="BB2891" s="54" t="str">
        <f t="shared" si="134"/>
        <v/>
      </c>
      <c r="BC2891" s="55" t="str">
        <f t="shared" si="135"/>
        <v xml:space="preserve"> </v>
      </c>
    </row>
    <row r="2892" spans="1:55" x14ac:dyDescent="0.25">
      <c r="A2892" s="58"/>
      <c r="B2892" s="58"/>
      <c r="C2892" s="58"/>
      <c r="D2892" s="58"/>
      <c r="E2892" s="51" t="str">
        <f>IF(C2892&lt;&gt;"",VLOOKUP(MID(C2892,18,5),LISTAS·PAPP!$E$4:$F$76,2,0),"")</f>
        <v/>
      </c>
      <c r="F2892" s="58"/>
      <c r="G2892" s="51" t="str">
        <f>IF(F2892&lt;&gt;"",VLOOKUP(F2892,LISTAS·PAPP!$R$3:$T$221,3,0),"")</f>
        <v/>
      </c>
      <c r="H2892" s="58"/>
      <c r="I2892" s="66"/>
      <c r="J2892" s="66"/>
      <c r="K2892" s="67"/>
      <c r="L2892" s="66"/>
      <c r="M2892" s="60"/>
      <c r="N2892" s="60"/>
      <c r="O2892" s="60"/>
      <c r="P2892" s="60"/>
      <c r="Q2892" s="60"/>
      <c r="R2892" s="60"/>
      <c r="S2892" s="60"/>
      <c r="T2892" s="60"/>
      <c r="U2892" s="60"/>
      <c r="V2892" s="60"/>
      <c r="W2892" s="60"/>
      <c r="X2892" s="60"/>
      <c r="Y2892" s="52" t="str">
        <f>IF(A2892&lt;&gt;"",IF(D2892="DIRECCIÓN_DE_TRANSFERENCIAS","280 0031",VLOOKUP(C2892,LISTAS·PAPP!$C$3:$D$76,2,0)),"")</f>
        <v/>
      </c>
      <c r="Z2892" s="61"/>
      <c r="AA2892" s="62"/>
      <c r="AB2892" s="62"/>
      <c r="AC2892" s="65" t="str">
        <f>IF(D2892&lt;&gt;"",VLOOKUP(D2892,LISTAS·PAPP!$I$3:$M$16,2,0),"")</f>
        <v/>
      </c>
      <c r="AD2892" s="51" t="str">
        <f>IF(D2892&lt;&gt;"",VLOOKUP(D2892,LISTAS·PAPP!$I$3:$M$16,3,0),"")</f>
        <v/>
      </c>
      <c r="AE2892" s="52" t="str">
        <f>IF(D2892&lt;&gt;"",VLOOKUP(D2892,LISTAS·PAPP!$I$3:$M$16,4,0),"")</f>
        <v/>
      </c>
      <c r="AF2892" s="51" t="str">
        <f>IF(D2892&lt;&gt;"",VLOOKUP(D2892,LISTAS·PAPP!$I$3:$M$16,5,0),"")</f>
        <v/>
      </c>
      <c r="AG2892" s="52" t="str">
        <f>IF(AH2892&lt;&gt;"",VLOOKUP(AH2892,LISTAS·PAPP!$O$3:$P$74,2,0),"")</f>
        <v/>
      </c>
      <c r="AH2892" s="58"/>
      <c r="AI2892" s="60"/>
      <c r="AJ2892" s="51" t="str">
        <f>IF(AI2892&lt;&gt;"",VLOOKUP(AI2892,LISTAS·PAPP!$X$4:$Y$80,2,0),"")</f>
        <v/>
      </c>
      <c r="AK2892" s="58"/>
      <c r="AL2892" s="60"/>
      <c r="AM2892" s="51" t="str">
        <f>IF(ISERROR(VLOOKUP(AL2892,LISTAS·PAPP!$AD$4:$AE$334,2,0))," ",VLOOKUP(AL2892,LISTAS·PAPP!$AD$4:$AE$334,2,0))</f>
        <v xml:space="preserve"> </v>
      </c>
      <c r="AN2892" s="63"/>
      <c r="AO2892" s="64"/>
      <c r="AP2892" s="64"/>
      <c r="AQ2892" s="64"/>
      <c r="AR2892" s="64"/>
      <c r="AS2892" s="64"/>
      <c r="AT2892" s="64"/>
      <c r="AU2892" s="64"/>
      <c r="AV2892" s="64"/>
      <c r="AW2892" s="64"/>
      <c r="AX2892" s="64"/>
      <c r="AY2892" s="64"/>
      <c r="AZ2892" s="64"/>
      <c r="BA2892" s="53" t="str">
        <f t="shared" si="133"/>
        <v/>
      </c>
      <c r="BB2892" s="54" t="str">
        <f t="shared" si="134"/>
        <v/>
      </c>
      <c r="BC2892" s="55" t="str">
        <f t="shared" si="135"/>
        <v xml:space="preserve"> </v>
      </c>
    </row>
    <row r="2893" spans="1:55" x14ac:dyDescent="0.25">
      <c r="A2893" s="58"/>
      <c r="B2893" s="58"/>
      <c r="C2893" s="58"/>
      <c r="D2893" s="58"/>
      <c r="E2893" s="51" t="str">
        <f>IF(C2893&lt;&gt;"",VLOOKUP(MID(C2893,18,5),LISTAS·PAPP!$E$4:$F$76,2,0),"")</f>
        <v/>
      </c>
      <c r="F2893" s="58"/>
      <c r="G2893" s="51" t="str">
        <f>IF(F2893&lt;&gt;"",VLOOKUP(F2893,LISTAS·PAPP!$R$3:$T$221,3,0),"")</f>
        <v/>
      </c>
      <c r="H2893" s="58"/>
      <c r="I2893" s="66"/>
      <c r="J2893" s="66"/>
      <c r="K2893" s="67"/>
      <c r="L2893" s="66"/>
      <c r="M2893" s="60"/>
      <c r="N2893" s="60"/>
      <c r="O2893" s="60"/>
      <c r="P2893" s="60"/>
      <c r="Q2893" s="60"/>
      <c r="R2893" s="60"/>
      <c r="S2893" s="60"/>
      <c r="T2893" s="60"/>
      <c r="U2893" s="60"/>
      <c r="V2893" s="60"/>
      <c r="W2893" s="60"/>
      <c r="X2893" s="60"/>
      <c r="Y2893" s="52" t="str">
        <f>IF(A2893&lt;&gt;"",IF(D2893="DIRECCIÓN_DE_TRANSFERENCIAS","280 0031",VLOOKUP(C2893,LISTAS·PAPP!$C$3:$D$76,2,0)),"")</f>
        <v/>
      </c>
      <c r="Z2893" s="61"/>
      <c r="AA2893" s="62"/>
      <c r="AB2893" s="62"/>
      <c r="AC2893" s="65" t="str">
        <f>IF(D2893&lt;&gt;"",VLOOKUP(D2893,LISTAS·PAPP!$I$3:$M$16,2,0),"")</f>
        <v/>
      </c>
      <c r="AD2893" s="51" t="str">
        <f>IF(D2893&lt;&gt;"",VLOOKUP(D2893,LISTAS·PAPP!$I$3:$M$16,3,0),"")</f>
        <v/>
      </c>
      <c r="AE2893" s="52" t="str">
        <f>IF(D2893&lt;&gt;"",VLOOKUP(D2893,LISTAS·PAPP!$I$3:$M$16,4,0),"")</f>
        <v/>
      </c>
      <c r="AF2893" s="51" t="str">
        <f>IF(D2893&lt;&gt;"",VLOOKUP(D2893,LISTAS·PAPP!$I$3:$M$16,5,0),"")</f>
        <v/>
      </c>
      <c r="AG2893" s="52" t="str">
        <f>IF(AH2893&lt;&gt;"",VLOOKUP(AH2893,LISTAS·PAPP!$O$3:$P$74,2,0),"")</f>
        <v/>
      </c>
      <c r="AH2893" s="58"/>
      <c r="AI2893" s="60"/>
      <c r="AJ2893" s="51" t="str">
        <f>IF(AI2893&lt;&gt;"",VLOOKUP(AI2893,LISTAS·PAPP!$X$4:$Y$80,2,0),"")</f>
        <v/>
      </c>
      <c r="AK2893" s="58"/>
      <c r="AL2893" s="60"/>
      <c r="AM2893" s="51" t="str">
        <f>IF(ISERROR(VLOOKUP(AL2893,LISTAS·PAPP!$AD$4:$AE$334,2,0))," ",VLOOKUP(AL2893,LISTAS·PAPP!$AD$4:$AE$334,2,0))</f>
        <v xml:space="preserve"> </v>
      </c>
      <c r="AN2893" s="63"/>
      <c r="AO2893" s="64"/>
      <c r="AP2893" s="64"/>
      <c r="AQ2893" s="64"/>
      <c r="AR2893" s="64"/>
      <c r="AS2893" s="64"/>
      <c r="AT2893" s="64"/>
      <c r="AU2893" s="64"/>
      <c r="AV2893" s="64"/>
      <c r="AW2893" s="64"/>
      <c r="AX2893" s="64"/>
      <c r="AY2893" s="64"/>
      <c r="AZ2893" s="64"/>
      <c r="BA2893" s="53" t="str">
        <f t="shared" si="133"/>
        <v/>
      </c>
      <c r="BB2893" s="54" t="str">
        <f t="shared" si="134"/>
        <v/>
      </c>
      <c r="BC2893" s="55" t="str">
        <f t="shared" si="135"/>
        <v xml:space="preserve"> </v>
      </c>
    </row>
    <row r="2894" spans="1:55" x14ac:dyDescent="0.25">
      <c r="A2894" s="58"/>
      <c r="B2894" s="58"/>
      <c r="C2894" s="58"/>
      <c r="D2894" s="58"/>
      <c r="E2894" s="51" t="str">
        <f>IF(C2894&lt;&gt;"",VLOOKUP(MID(C2894,18,5),LISTAS·PAPP!$E$4:$F$76,2,0),"")</f>
        <v/>
      </c>
      <c r="F2894" s="58"/>
      <c r="G2894" s="51" t="str">
        <f>IF(F2894&lt;&gt;"",VLOOKUP(F2894,LISTAS·PAPP!$R$3:$T$221,3,0),"")</f>
        <v/>
      </c>
      <c r="H2894" s="58"/>
      <c r="I2894" s="66"/>
      <c r="J2894" s="66"/>
      <c r="K2894" s="67"/>
      <c r="L2894" s="66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/>
      <c r="W2894" s="60"/>
      <c r="X2894" s="60"/>
      <c r="Y2894" s="52" t="str">
        <f>IF(A2894&lt;&gt;"",IF(D2894="DIRECCIÓN_DE_TRANSFERENCIAS","280 0031",VLOOKUP(C2894,LISTAS·PAPP!$C$3:$D$76,2,0)),"")</f>
        <v/>
      </c>
      <c r="Z2894" s="61"/>
      <c r="AA2894" s="62"/>
      <c r="AB2894" s="62"/>
      <c r="AC2894" s="65" t="str">
        <f>IF(D2894&lt;&gt;"",VLOOKUP(D2894,LISTAS·PAPP!$I$3:$M$16,2,0),"")</f>
        <v/>
      </c>
      <c r="AD2894" s="51" t="str">
        <f>IF(D2894&lt;&gt;"",VLOOKUP(D2894,LISTAS·PAPP!$I$3:$M$16,3,0),"")</f>
        <v/>
      </c>
      <c r="AE2894" s="52" t="str">
        <f>IF(D2894&lt;&gt;"",VLOOKUP(D2894,LISTAS·PAPP!$I$3:$M$16,4,0),"")</f>
        <v/>
      </c>
      <c r="AF2894" s="51" t="str">
        <f>IF(D2894&lt;&gt;"",VLOOKUP(D2894,LISTAS·PAPP!$I$3:$M$16,5,0),"")</f>
        <v/>
      </c>
      <c r="AG2894" s="52" t="str">
        <f>IF(AH2894&lt;&gt;"",VLOOKUP(AH2894,LISTAS·PAPP!$O$3:$P$74,2,0),"")</f>
        <v/>
      </c>
      <c r="AH2894" s="58"/>
      <c r="AI2894" s="60"/>
      <c r="AJ2894" s="51" t="str">
        <f>IF(AI2894&lt;&gt;"",VLOOKUP(AI2894,LISTAS·PAPP!$X$4:$Y$80,2,0),"")</f>
        <v/>
      </c>
      <c r="AK2894" s="58"/>
      <c r="AL2894" s="60"/>
      <c r="AM2894" s="51" t="str">
        <f>IF(ISERROR(VLOOKUP(AL2894,LISTAS·PAPP!$AD$4:$AE$334,2,0))," ",VLOOKUP(AL2894,LISTAS·PAPP!$AD$4:$AE$334,2,0))</f>
        <v xml:space="preserve"> </v>
      </c>
      <c r="AN2894" s="63"/>
      <c r="AO2894" s="64"/>
      <c r="AP2894" s="64"/>
      <c r="AQ2894" s="64"/>
      <c r="AR2894" s="64"/>
      <c r="AS2894" s="64"/>
      <c r="AT2894" s="64"/>
      <c r="AU2894" s="64"/>
      <c r="AV2894" s="64"/>
      <c r="AW2894" s="64"/>
      <c r="AX2894" s="64"/>
      <c r="AY2894" s="64"/>
      <c r="AZ2894" s="64"/>
      <c r="BA2894" s="53" t="str">
        <f t="shared" ref="BA2894:BA2957" si="136">IF(A2894&lt;&gt;"",SUM(AO2894:AZ2894),"")</f>
        <v/>
      </c>
      <c r="BB2894" s="54" t="str">
        <f t="shared" ref="BB2894:BB2957" si="137">IF(A2894&lt;&gt;"",IF(AN2894&lt;&gt;"",IF(AN2894=BA2894,"OK",AN2894-BA2894),IF(AND(AN2894="",BA2894=""),"",AN2894-BA2894)),"")</f>
        <v/>
      </c>
      <c r="BC2894" s="55" t="str">
        <f t="shared" ref="BC2894:BC2957" si="138">IF(A2894&lt;&gt;"",IF(A2894="","Escoger Nivel 0;",)&amp;" "&amp;(IF(B2894="","Escoger Nivel 1",)&amp;" "&amp;(IF(C2894="","Escoger Nivel 2;",)&amp;" "&amp;(IF(D2894="","Escoger Nivel 3",)&amp;" "&amp;(IF(F2894="","Escoger Cantón;",)&amp;" "&amp;(IF(H2894="","Escoger Obj. Estratégico Institucional N1;",)&amp;" "&amp;(IF(I2894="","Colocar Componente del Proyecto;",)&amp;" "&amp;(IF(J2894="","Colocar Actvidad del PAPP;",)&amp;" "&amp;(IF(K2894="","Colocar Metas;",)&amp;" "&amp;(IF(L2894="","Colocar Indicador;",)&amp;" "&amp;(IF(Z2894="","Escoger Código Fuente;",)&amp;" "&amp;(IF(AA2894="","Colocar Código Organismo;",)&amp;" "&amp;(IF(AB2894="","Colocar Código Correlativo;",)&amp;" "&amp;(IF(AH2894="","Escoger Actividad eSIGEF;",)&amp;" "&amp;(IF(AI2894="","Escoger Código Politicas de Igualdad;",)&amp;" "&amp;(IF(AK2894="","Escoger Grupo de Gasto;",)&amp;" "&amp;(IF(AL2894="","Escoger Ítem Presupuestario;",)))))))))))))))))," ")</f>
        <v xml:space="preserve"> </v>
      </c>
    </row>
    <row r="2895" spans="1:55" x14ac:dyDescent="0.25">
      <c r="A2895" s="58"/>
      <c r="B2895" s="58"/>
      <c r="C2895" s="58"/>
      <c r="D2895" s="58"/>
      <c r="E2895" s="51" t="str">
        <f>IF(C2895&lt;&gt;"",VLOOKUP(MID(C2895,18,5),LISTAS·PAPP!$E$4:$F$76,2,0),"")</f>
        <v/>
      </c>
      <c r="F2895" s="58"/>
      <c r="G2895" s="51" t="str">
        <f>IF(F2895&lt;&gt;"",VLOOKUP(F2895,LISTAS·PAPP!$R$3:$T$221,3,0),"")</f>
        <v/>
      </c>
      <c r="H2895" s="58"/>
      <c r="I2895" s="66"/>
      <c r="J2895" s="66"/>
      <c r="K2895" s="67"/>
      <c r="L2895" s="66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/>
      <c r="W2895" s="60"/>
      <c r="X2895" s="60"/>
      <c r="Y2895" s="52" t="str">
        <f>IF(A2895&lt;&gt;"",IF(D2895="DIRECCIÓN_DE_TRANSFERENCIAS","280 0031",VLOOKUP(C2895,LISTAS·PAPP!$C$3:$D$76,2,0)),"")</f>
        <v/>
      </c>
      <c r="Z2895" s="61"/>
      <c r="AA2895" s="62"/>
      <c r="AB2895" s="62"/>
      <c r="AC2895" s="65" t="str">
        <f>IF(D2895&lt;&gt;"",VLOOKUP(D2895,LISTAS·PAPP!$I$3:$M$16,2,0),"")</f>
        <v/>
      </c>
      <c r="AD2895" s="51" t="str">
        <f>IF(D2895&lt;&gt;"",VLOOKUP(D2895,LISTAS·PAPP!$I$3:$M$16,3,0),"")</f>
        <v/>
      </c>
      <c r="AE2895" s="52" t="str">
        <f>IF(D2895&lt;&gt;"",VLOOKUP(D2895,LISTAS·PAPP!$I$3:$M$16,4,0),"")</f>
        <v/>
      </c>
      <c r="AF2895" s="51" t="str">
        <f>IF(D2895&lt;&gt;"",VLOOKUP(D2895,LISTAS·PAPP!$I$3:$M$16,5,0),"")</f>
        <v/>
      </c>
      <c r="AG2895" s="52" t="str">
        <f>IF(AH2895&lt;&gt;"",VLOOKUP(AH2895,LISTAS·PAPP!$O$3:$P$74,2,0),"")</f>
        <v/>
      </c>
      <c r="AH2895" s="58"/>
      <c r="AI2895" s="60"/>
      <c r="AJ2895" s="51" t="str">
        <f>IF(AI2895&lt;&gt;"",VLOOKUP(AI2895,LISTAS·PAPP!$X$4:$Y$80,2,0),"")</f>
        <v/>
      </c>
      <c r="AK2895" s="58"/>
      <c r="AL2895" s="60"/>
      <c r="AM2895" s="51" t="str">
        <f>IF(ISERROR(VLOOKUP(AL2895,LISTAS·PAPP!$AD$4:$AE$334,2,0))," ",VLOOKUP(AL2895,LISTAS·PAPP!$AD$4:$AE$334,2,0))</f>
        <v xml:space="preserve"> </v>
      </c>
      <c r="AN2895" s="63"/>
      <c r="AO2895" s="64"/>
      <c r="AP2895" s="64"/>
      <c r="AQ2895" s="64"/>
      <c r="AR2895" s="64"/>
      <c r="AS2895" s="64"/>
      <c r="AT2895" s="64"/>
      <c r="AU2895" s="64"/>
      <c r="AV2895" s="64"/>
      <c r="AW2895" s="64"/>
      <c r="AX2895" s="64"/>
      <c r="AY2895" s="64"/>
      <c r="AZ2895" s="64"/>
      <c r="BA2895" s="53" t="str">
        <f t="shared" si="136"/>
        <v/>
      </c>
      <c r="BB2895" s="54" t="str">
        <f t="shared" si="137"/>
        <v/>
      </c>
      <c r="BC2895" s="55" t="str">
        <f t="shared" si="138"/>
        <v xml:space="preserve"> </v>
      </c>
    </row>
    <row r="2896" spans="1:55" x14ac:dyDescent="0.25">
      <c r="A2896" s="58"/>
      <c r="B2896" s="58"/>
      <c r="C2896" s="58"/>
      <c r="D2896" s="58"/>
      <c r="E2896" s="51" t="str">
        <f>IF(C2896&lt;&gt;"",VLOOKUP(MID(C2896,18,5),LISTAS·PAPP!$E$4:$F$76,2,0),"")</f>
        <v/>
      </c>
      <c r="F2896" s="58"/>
      <c r="G2896" s="51" t="str">
        <f>IF(F2896&lt;&gt;"",VLOOKUP(F2896,LISTAS·PAPP!$R$3:$T$221,3,0),"")</f>
        <v/>
      </c>
      <c r="H2896" s="58"/>
      <c r="I2896" s="66"/>
      <c r="J2896" s="66"/>
      <c r="K2896" s="67"/>
      <c r="L2896" s="66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/>
      <c r="W2896" s="60"/>
      <c r="X2896" s="60"/>
      <c r="Y2896" s="52" t="str">
        <f>IF(A2896&lt;&gt;"",IF(D2896="DIRECCIÓN_DE_TRANSFERENCIAS","280 0031",VLOOKUP(C2896,LISTAS·PAPP!$C$3:$D$76,2,0)),"")</f>
        <v/>
      </c>
      <c r="Z2896" s="61"/>
      <c r="AA2896" s="62"/>
      <c r="AB2896" s="62"/>
      <c r="AC2896" s="65" t="str">
        <f>IF(D2896&lt;&gt;"",VLOOKUP(D2896,LISTAS·PAPP!$I$3:$M$16,2,0),"")</f>
        <v/>
      </c>
      <c r="AD2896" s="51" t="str">
        <f>IF(D2896&lt;&gt;"",VLOOKUP(D2896,LISTAS·PAPP!$I$3:$M$16,3,0),"")</f>
        <v/>
      </c>
      <c r="AE2896" s="52" t="str">
        <f>IF(D2896&lt;&gt;"",VLOOKUP(D2896,LISTAS·PAPP!$I$3:$M$16,4,0),"")</f>
        <v/>
      </c>
      <c r="AF2896" s="51" t="str">
        <f>IF(D2896&lt;&gt;"",VLOOKUP(D2896,LISTAS·PAPP!$I$3:$M$16,5,0),"")</f>
        <v/>
      </c>
      <c r="AG2896" s="52" t="str">
        <f>IF(AH2896&lt;&gt;"",VLOOKUP(AH2896,LISTAS·PAPP!$O$3:$P$74,2,0),"")</f>
        <v/>
      </c>
      <c r="AH2896" s="58"/>
      <c r="AI2896" s="60"/>
      <c r="AJ2896" s="51" t="str">
        <f>IF(AI2896&lt;&gt;"",VLOOKUP(AI2896,LISTAS·PAPP!$X$4:$Y$80,2,0),"")</f>
        <v/>
      </c>
      <c r="AK2896" s="58"/>
      <c r="AL2896" s="60"/>
      <c r="AM2896" s="51" t="str">
        <f>IF(ISERROR(VLOOKUP(AL2896,LISTAS·PAPP!$AD$4:$AE$334,2,0))," ",VLOOKUP(AL2896,LISTAS·PAPP!$AD$4:$AE$334,2,0))</f>
        <v xml:space="preserve"> </v>
      </c>
      <c r="AN2896" s="63"/>
      <c r="AO2896" s="64"/>
      <c r="AP2896" s="64"/>
      <c r="AQ2896" s="64"/>
      <c r="AR2896" s="64"/>
      <c r="AS2896" s="64"/>
      <c r="AT2896" s="64"/>
      <c r="AU2896" s="64"/>
      <c r="AV2896" s="64"/>
      <c r="AW2896" s="64"/>
      <c r="AX2896" s="64"/>
      <c r="AY2896" s="64"/>
      <c r="AZ2896" s="64"/>
      <c r="BA2896" s="53" t="str">
        <f t="shared" si="136"/>
        <v/>
      </c>
      <c r="BB2896" s="54" t="str">
        <f t="shared" si="137"/>
        <v/>
      </c>
      <c r="BC2896" s="55" t="str">
        <f t="shared" si="138"/>
        <v xml:space="preserve"> </v>
      </c>
    </row>
    <row r="2897" spans="1:55" x14ac:dyDescent="0.25">
      <c r="A2897" s="58"/>
      <c r="B2897" s="58"/>
      <c r="C2897" s="58"/>
      <c r="D2897" s="58"/>
      <c r="E2897" s="51" t="str">
        <f>IF(C2897&lt;&gt;"",VLOOKUP(MID(C2897,18,5),LISTAS·PAPP!$E$4:$F$76,2,0),"")</f>
        <v/>
      </c>
      <c r="F2897" s="58"/>
      <c r="G2897" s="51" t="str">
        <f>IF(F2897&lt;&gt;"",VLOOKUP(F2897,LISTAS·PAPP!$R$3:$T$221,3,0),"")</f>
        <v/>
      </c>
      <c r="H2897" s="58"/>
      <c r="I2897" s="66"/>
      <c r="J2897" s="66"/>
      <c r="K2897" s="67"/>
      <c r="L2897" s="66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/>
      <c r="W2897" s="60"/>
      <c r="X2897" s="60"/>
      <c r="Y2897" s="52" t="str">
        <f>IF(A2897&lt;&gt;"",IF(D2897="DIRECCIÓN_DE_TRANSFERENCIAS","280 0031",VLOOKUP(C2897,LISTAS·PAPP!$C$3:$D$76,2,0)),"")</f>
        <v/>
      </c>
      <c r="Z2897" s="61"/>
      <c r="AA2897" s="62"/>
      <c r="AB2897" s="62"/>
      <c r="AC2897" s="65" t="str">
        <f>IF(D2897&lt;&gt;"",VLOOKUP(D2897,LISTAS·PAPP!$I$3:$M$16,2,0),"")</f>
        <v/>
      </c>
      <c r="AD2897" s="51" t="str">
        <f>IF(D2897&lt;&gt;"",VLOOKUP(D2897,LISTAS·PAPP!$I$3:$M$16,3,0),"")</f>
        <v/>
      </c>
      <c r="AE2897" s="52" t="str">
        <f>IF(D2897&lt;&gt;"",VLOOKUP(D2897,LISTAS·PAPP!$I$3:$M$16,4,0),"")</f>
        <v/>
      </c>
      <c r="AF2897" s="51" t="str">
        <f>IF(D2897&lt;&gt;"",VLOOKUP(D2897,LISTAS·PAPP!$I$3:$M$16,5,0),"")</f>
        <v/>
      </c>
      <c r="AG2897" s="52" t="str">
        <f>IF(AH2897&lt;&gt;"",VLOOKUP(AH2897,LISTAS·PAPP!$O$3:$P$74,2,0),"")</f>
        <v/>
      </c>
      <c r="AH2897" s="58"/>
      <c r="AI2897" s="60"/>
      <c r="AJ2897" s="51" t="str">
        <f>IF(AI2897&lt;&gt;"",VLOOKUP(AI2897,LISTAS·PAPP!$X$4:$Y$80,2,0),"")</f>
        <v/>
      </c>
      <c r="AK2897" s="58"/>
      <c r="AL2897" s="60"/>
      <c r="AM2897" s="51" t="str">
        <f>IF(ISERROR(VLOOKUP(AL2897,LISTAS·PAPP!$AD$4:$AE$334,2,0))," ",VLOOKUP(AL2897,LISTAS·PAPP!$AD$4:$AE$334,2,0))</f>
        <v xml:space="preserve"> </v>
      </c>
      <c r="AN2897" s="63"/>
      <c r="AO2897" s="64"/>
      <c r="AP2897" s="64"/>
      <c r="AQ2897" s="64"/>
      <c r="AR2897" s="64"/>
      <c r="AS2897" s="64"/>
      <c r="AT2897" s="64"/>
      <c r="AU2897" s="64"/>
      <c r="AV2897" s="64"/>
      <c r="AW2897" s="64"/>
      <c r="AX2897" s="64"/>
      <c r="AY2897" s="64"/>
      <c r="AZ2897" s="64"/>
      <c r="BA2897" s="53" t="str">
        <f t="shared" si="136"/>
        <v/>
      </c>
      <c r="BB2897" s="54" t="str">
        <f t="shared" si="137"/>
        <v/>
      </c>
      <c r="BC2897" s="55" t="str">
        <f t="shared" si="138"/>
        <v xml:space="preserve"> </v>
      </c>
    </row>
    <row r="2898" spans="1:55" x14ac:dyDescent="0.25">
      <c r="A2898" s="58"/>
      <c r="B2898" s="58"/>
      <c r="C2898" s="58"/>
      <c r="D2898" s="58"/>
      <c r="E2898" s="51" t="str">
        <f>IF(C2898&lt;&gt;"",VLOOKUP(MID(C2898,18,5),LISTAS·PAPP!$E$4:$F$76,2,0),"")</f>
        <v/>
      </c>
      <c r="F2898" s="58"/>
      <c r="G2898" s="51" t="str">
        <f>IF(F2898&lt;&gt;"",VLOOKUP(F2898,LISTAS·PAPP!$R$3:$T$221,3,0),"")</f>
        <v/>
      </c>
      <c r="H2898" s="58"/>
      <c r="I2898" s="66"/>
      <c r="J2898" s="66"/>
      <c r="K2898" s="67"/>
      <c r="L2898" s="66"/>
      <c r="M2898" s="60"/>
      <c r="N2898" s="60"/>
      <c r="O2898" s="60"/>
      <c r="P2898" s="60"/>
      <c r="Q2898" s="60"/>
      <c r="R2898" s="60"/>
      <c r="S2898" s="60"/>
      <c r="T2898" s="60"/>
      <c r="U2898" s="60"/>
      <c r="V2898" s="60"/>
      <c r="W2898" s="60"/>
      <c r="X2898" s="60"/>
      <c r="Y2898" s="52" t="str">
        <f>IF(A2898&lt;&gt;"",IF(D2898="DIRECCIÓN_DE_TRANSFERENCIAS","280 0031",VLOOKUP(C2898,LISTAS·PAPP!$C$3:$D$76,2,0)),"")</f>
        <v/>
      </c>
      <c r="Z2898" s="61"/>
      <c r="AA2898" s="62"/>
      <c r="AB2898" s="62"/>
      <c r="AC2898" s="65" t="str">
        <f>IF(D2898&lt;&gt;"",VLOOKUP(D2898,LISTAS·PAPP!$I$3:$M$16,2,0),"")</f>
        <v/>
      </c>
      <c r="AD2898" s="51" t="str">
        <f>IF(D2898&lt;&gt;"",VLOOKUP(D2898,LISTAS·PAPP!$I$3:$M$16,3,0),"")</f>
        <v/>
      </c>
      <c r="AE2898" s="52" t="str">
        <f>IF(D2898&lt;&gt;"",VLOOKUP(D2898,LISTAS·PAPP!$I$3:$M$16,4,0),"")</f>
        <v/>
      </c>
      <c r="AF2898" s="51" t="str">
        <f>IF(D2898&lt;&gt;"",VLOOKUP(D2898,LISTAS·PAPP!$I$3:$M$16,5,0),"")</f>
        <v/>
      </c>
      <c r="AG2898" s="52" t="str">
        <f>IF(AH2898&lt;&gt;"",VLOOKUP(AH2898,LISTAS·PAPP!$O$3:$P$74,2,0),"")</f>
        <v/>
      </c>
      <c r="AH2898" s="58"/>
      <c r="AI2898" s="60"/>
      <c r="AJ2898" s="51" t="str">
        <f>IF(AI2898&lt;&gt;"",VLOOKUP(AI2898,LISTAS·PAPP!$X$4:$Y$80,2,0),"")</f>
        <v/>
      </c>
      <c r="AK2898" s="58"/>
      <c r="AL2898" s="60"/>
      <c r="AM2898" s="51" t="str">
        <f>IF(ISERROR(VLOOKUP(AL2898,LISTAS·PAPP!$AD$4:$AE$334,2,0))," ",VLOOKUP(AL2898,LISTAS·PAPP!$AD$4:$AE$334,2,0))</f>
        <v xml:space="preserve"> </v>
      </c>
      <c r="AN2898" s="63"/>
      <c r="AO2898" s="64"/>
      <c r="AP2898" s="64"/>
      <c r="AQ2898" s="64"/>
      <c r="AR2898" s="64"/>
      <c r="AS2898" s="64"/>
      <c r="AT2898" s="64"/>
      <c r="AU2898" s="64"/>
      <c r="AV2898" s="64"/>
      <c r="AW2898" s="64"/>
      <c r="AX2898" s="64"/>
      <c r="AY2898" s="64"/>
      <c r="AZ2898" s="64"/>
      <c r="BA2898" s="53" t="str">
        <f t="shared" si="136"/>
        <v/>
      </c>
      <c r="BB2898" s="54" t="str">
        <f t="shared" si="137"/>
        <v/>
      </c>
      <c r="BC2898" s="55" t="str">
        <f t="shared" si="138"/>
        <v xml:space="preserve"> </v>
      </c>
    </row>
    <row r="2899" spans="1:55" x14ac:dyDescent="0.25">
      <c r="A2899" s="58"/>
      <c r="B2899" s="58"/>
      <c r="C2899" s="58"/>
      <c r="D2899" s="58"/>
      <c r="E2899" s="51" t="str">
        <f>IF(C2899&lt;&gt;"",VLOOKUP(MID(C2899,18,5),LISTAS·PAPP!$E$4:$F$76,2,0),"")</f>
        <v/>
      </c>
      <c r="F2899" s="58"/>
      <c r="G2899" s="51" t="str">
        <f>IF(F2899&lt;&gt;"",VLOOKUP(F2899,LISTAS·PAPP!$R$3:$T$221,3,0),"")</f>
        <v/>
      </c>
      <c r="H2899" s="58"/>
      <c r="I2899" s="66"/>
      <c r="J2899" s="66"/>
      <c r="K2899" s="67"/>
      <c r="L2899" s="66"/>
      <c r="M2899" s="60"/>
      <c r="N2899" s="60"/>
      <c r="O2899" s="60"/>
      <c r="P2899" s="60"/>
      <c r="Q2899" s="60"/>
      <c r="R2899" s="60"/>
      <c r="S2899" s="60"/>
      <c r="T2899" s="60"/>
      <c r="U2899" s="60"/>
      <c r="V2899" s="60"/>
      <c r="W2899" s="60"/>
      <c r="X2899" s="60"/>
      <c r="Y2899" s="52" t="str">
        <f>IF(A2899&lt;&gt;"",IF(D2899="DIRECCIÓN_DE_TRANSFERENCIAS","280 0031",VLOOKUP(C2899,LISTAS·PAPP!$C$3:$D$76,2,0)),"")</f>
        <v/>
      </c>
      <c r="Z2899" s="61"/>
      <c r="AA2899" s="62"/>
      <c r="AB2899" s="62"/>
      <c r="AC2899" s="65" t="str">
        <f>IF(D2899&lt;&gt;"",VLOOKUP(D2899,LISTAS·PAPP!$I$3:$M$16,2,0),"")</f>
        <v/>
      </c>
      <c r="AD2899" s="51" t="str">
        <f>IF(D2899&lt;&gt;"",VLOOKUP(D2899,LISTAS·PAPP!$I$3:$M$16,3,0),"")</f>
        <v/>
      </c>
      <c r="AE2899" s="52" t="str">
        <f>IF(D2899&lt;&gt;"",VLOOKUP(D2899,LISTAS·PAPP!$I$3:$M$16,4,0),"")</f>
        <v/>
      </c>
      <c r="AF2899" s="51" t="str">
        <f>IF(D2899&lt;&gt;"",VLOOKUP(D2899,LISTAS·PAPP!$I$3:$M$16,5,0),"")</f>
        <v/>
      </c>
      <c r="AG2899" s="52" t="str">
        <f>IF(AH2899&lt;&gt;"",VLOOKUP(AH2899,LISTAS·PAPP!$O$3:$P$74,2,0),"")</f>
        <v/>
      </c>
      <c r="AH2899" s="58"/>
      <c r="AI2899" s="60"/>
      <c r="AJ2899" s="51" t="str">
        <f>IF(AI2899&lt;&gt;"",VLOOKUP(AI2899,LISTAS·PAPP!$X$4:$Y$80,2,0),"")</f>
        <v/>
      </c>
      <c r="AK2899" s="58"/>
      <c r="AL2899" s="60"/>
      <c r="AM2899" s="51" t="str">
        <f>IF(ISERROR(VLOOKUP(AL2899,LISTAS·PAPP!$AD$4:$AE$334,2,0))," ",VLOOKUP(AL2899,LISTAS·PAPP!$AD$4:$AE$334,2,0))</f>
        <v xml:space="preserve"> </v>
      </c>
      <c r="AN2899" s="63"/>
      <c r="AO2899" s="64"/>
      <c r="AP2899" s="64"/>
      <c r="AQ2899" s="64"/>
      <c r="AR2899" s="64"/>
      <c r="AS2899" s="64"/>
      <c r="AT2899" s="64"/>
      <c r="AU2899" s="64"/>
      <c r="AV2899" s="64"/>
      <c r="AW2899" s="64"/>
      <c r="AX2899" s="64"/>
      <c r="AY2899" s="64"/>
      <c r="AZ2899" s="64"/>
      <c r="BA2899" s="53" t="str">
        <f t="shared" si="136"/>
        <v/>
      </c>
      <c r="BB2899" s="54" t="str">
        <f t="shared" si="137"/>
        <v/>
      </c>
      <c r="BC2899" s="55" t="str">
        <f t="shared" si="138"/>
        <v xml:space="preserve"> </v>
      </c>
    </row>
    <row r="2900" spans="1:55" x14ac:dyDescent="0.25">
      <c r="A2900" s="58"/>
      <c r="B2900" s="58"/>
      <c r="C2900" s="58"/>
      <c r="D2900" s="58"/>
      <c r="E2900" s="51" t="str">
        <f>IF(C2900&lt;&gt;"",VLOOKUP(MID(C2900,18,5),LISTAS·PAPP!$E$4:$F$76,2,0),"")</f>
        <v/>
      </c>
      <c r="F2900" s="58"/>
      <c r="G2900" s="51" t="str">
        <f>IF(F2900&lt;&gt;"",VLOOKUP(F2900,LISTAS·PAPP!$R$3:$T$221,3,0),"")</f>
        <v/>
      </c>
      <c r="H2900" s="58"/>
      <c r="I2900" s="66"/>
      <c r="J2900" s="66"/>
      <c r="K2900" s="67"/>
      <c r="L2900" s="66"/>
      <c r="M2900" s="60"/>
      <c r="N2900" s="60"/>
      <c r="O2900" s="60"/>
      <c r="P2900" s="60"/>
      <c r="Q2900" s="60"/>
      <c r="R2900" s="60"/>
      <c r="S2900" s="60"/>
      <c r="T2900" s="60"/>
      <c r="U2900" s="60"/>
      <c r="V2900" s="60"/>
      <c r="W2900" s="60"/>
      <c r="X2900" s="60"/>
      <c r="Y2900" s="52" t="str">
        <f>IF(A2900&lt;&gt;"",IF(D2900="DIRECCIÓN_DE_TRANSFERENCIAS","280 0031",VLOOKUP(C2900,LISTAS·PAPP!$C$3:$D$76,2,0)),"")</f>
        <v/>
      </c>
      <c r="Z2900" s="61"/>
      <c r="AA2900" s="62"/>
      <c r="AB2900" s="62"/>
      <c r="AC2900" s="65" t="str">
        <f>IF(D2900&lt;&gt;"",VLOOKUP(D2900,LISTAS·PAPP!$I$3:$M$16,2,0),"")</f>
        <v/>
      </c>
      <c r="AD2900" s="51" t="str">
        <f>IF(D2900&lt;&gt;"",VLOOKUP(D2900,LISTAS·PAPP!$I$3:$M$16,3,0),"")</f>
        <v/>
      </c>
      <c r="AE2900" s="52" t="str">
        <f>IF(D2900&lt;&gt;"",VLOOKUP(D2900,LISTAS·PAPP!$I$3:$M$16,4,0),"")</f>
        <v/>
      </c>
      <c r="AF2900" s="51" t="str">
        <f>IF(D2900&lt;&gt;"",VLOOKUP(D2900,LISTAS·PAPP!$I$3:$M$16,5,0),"")</f>
        <v/>
      </c>
      <c r="AG2900" s="52" t="str">
        <f>IF(AH2900&lt;&gt;"",VLOOKUP(AH2900,LISTAS·PAPP!$O$3:$P$74,2,0),"")</f>
        <v/>
      </c>
      <c r="AH2900" s="58"/>
      <c r="AI2900" s="60"/>
      <c r="AJ2900" s="51" t="str">
        <f>IF(AI2900&lt;&gt;"",VLOOKUP(AI2900,LISTAS·PAPP!$X$4:$Y$80,2,0),"")</f>
        <v/>
      </c>
      <c r="AK2900" s="58"/>
      <c r="AL2900" s="60"/>
      <c r="AM2900" s="51" t="str">
        <f>IF(ISERROR(VLOOKUP(AL2900,LISTAS·PAPP!$AD$4:$AE$334,2,0))," ",VLOOKUP(AL2900,LISTAS·PAPP!$AD$4:$AE$334,2,0))</f>
        <v xml:space="preserve"> </v>
      </c>
      <c r="AN2900" s="63"/>
      <c r="AO2900" s="64"/>
      <c r="AP2900" s="64"/>
      <c r="AQ2900" s="64"/>
      <c r="AR2900" s="64"/>
      <c r="AS2900" s="64"/>
      <c r="AT2900" s="64"/>
      <c r="AU2900" s="64"/>
      <c r="AV2900" s="64"/>
      <c r="AW2900" s="64"/>
      <c r="AX2900" s="64"/>
      <c r="AY2900" s="64"/>
      <c r="AZ2900" s="64"/>
      <c r="BA2900" s="53" t="str">
        <f t="shared" si="136"/>
        <v/>
      </c>
      <c r="BB2900" s="54" t="str">
        <f t="shared" si="137"/>
        <v/>
      </c>
      <c r="BC2900" s="55" t="str">
        <f t="shared" si="138"/>
        <v xml:space="preserve"> </v>
      </c>
    </row>
    <row r="2901" spans="1:55" x14ac:dyDescent="0.25">
      <c r="A2901" s="58"/>
      <c r="B2901" s="58"/>
      <c r="C2901" s="58"/>
      <c r="D2901" s="58"/>
      <c r="E2901" s="51" t="str">
        <f>IF(C2901&lt;&gt;"",VLOOKUP(MID(C2901,18,5),LISTAS·PAPP!$E$4:$F$76,2,0),"")</f>
        <v/>
      </c>
      <c r="F2901" s="58"/>
      <c r="G2901" s="51" t="str">
        <f>IF(F2901&lt;&gt;"",VLOOKUP(F2901,LISTAS·PAPP!$R$3:$T$221,3,0),"")</f>
        <v/>
      </c>
      <c r="H2901" s="58"/>
      <c r="I2901" s="66"/>
      <c r="J2901" s="66"/>
      <c r="K2901" s="67"/>
      <c r="L2901" s="66"/>
      <c r="M2901" s="60"/>
      <c r="N2901" s="60"/>
      <c r="O2901" s="60"/>
      <c r="P2901" s="60"/>
      <c r="Q2901" s="60"/>
      <c r="R2901" s="60"/>
      <c r="S2901" s="60"/>
      <c r="T2901" s="60"/>
      <c r="U2901" s="60"/>
      <c r="V2901" s="60"/>
      <c r="W2901" s="60"/>
      <c r="X2901" s="60"/>
      <c r="Y2901" s="52" t="str">
        <f>IF(A2901&lt;&gt;"",IF(D2901="DIRECCIÓN_DE_TRANSFERENCIAS","280 0031",VLOOKUP(C2901,LISTAS·PAPP!$C$3:$D$76,2,0)),"")</f>
        <v/>
      </c>
      <c r="Z2901" s="61"/>
      <c r="AA2901" s="62"/>
      <c r="AB2901" s="62"/>
      <c r="AC2901" s="65" t="str">
        <f>IF(D2901&lt;&gt;"",VLOOKUP(D2901,LISTAS·PAPP!$I$3:$M$16,2,0),"")</f>
        <v/>
      </c>
      <c r="AD2901" s="51" t="str">
        <f>IF(D2901&lt;&gt;"",VLOOKUP(D2901,LISTAS·PAPP!$I$3:$M$16,3,0),"")</f>
        <v/>
      </c>
      <c r="AE2901" s="52" t="str">
        <f>IF(D2901&lt;&gt;"",VLOOKUP(D2901,LISTAS·PAPP!$I$3:$M$16,4,0),"")</f>
        <v/>
      </c>
      <c r="AF2901" s="51" t="str">
        <f>IF(D2901&lt;&gt;"",VLOOKUP(D2901,LISTAS·PAPP!$I$3:$M$16,5,0),"")</f>
        <v/>
      </c>
      <c r="AG2901" s="52" t="str">
        <f>IF(AH2901&lt;&gt;"",VLOOKUP(AH2901,LISTAS·PAPP!$O$3:$P$74,2,0),"")</f>
        <v/>
      </c>
      <c r="AH2901" s="58"/>
      <c r="AI2901" s="60"/>
      <c r="AJ2901" s="51" t="str">
        <f>IF(AI2901&lt;&gt;"",VLOOKUP(AI2901,LISTAS·PAPP!$X$4:$Y$80,2,0),"")</f>
        <v/>
      </c>
      <c r="AK2901" s="58"/>
      <c r="AL2901" s="60"/>
      <c r="AM2901" s="51" t="str">
        <f>IF(ISERROR(VLOOKUP(AL2901,LISTAS·PAPP!$AD$4:$AE$334,2,0))," ",VLOOKUP(AL2901,LISTAS·PAPP!$AD$4:$AE$334,2,0))</f>
        <v xml:space="preserve"> </v>
      </c>
      <c r="AN2901" s="63"/>
      <c r="AO2901" s="64"/>
      <c r="AP2901" s="64"/>
      <c r="AQ2901" s="64"/>
      <c r="AR2901" s="64"/>
      <c r="AS2901" s="64"/>
      <c r="AT2901" s="64"/>
      <c r="AU2901" s="64"/>
      <c r="AV2901" s="64"/>
      <c r="AW2901" s="64"/>
      <c r="AX2901" s="64"/>
      <c r="AY2901" s="64"/>
      <c r="AZ2901" s="64"/>
      <c r="BA2901" s="53" t="str">
        <f t="shared" si="136"/>
        <v/>
      </c>
      <c r="BB2901" s="54" t="str">
        <f t="shared" si="137"/>
        <v/>
      </c>
      <c r="BC2901" s="55" t="str">
        <f t="shared" si="138"/>
        <v xml:space="preserve"> </v>
      </c>
    </row>
    <row r="2902" spans="1:55" x14ac:dyDescent="0.25">
      <c r="A2902" s="58"/>
      <c r="B2902" s="58"/>
      <c r="C2902" s="58"/>
      <c r="D2902" s="58"/>
      <c r="E2902" s="51" t="str">
        <f>IF(C2902&lt;&gt;"",VLOOKUP(MID(C2902,18,5),LISTAS·PAPP!$E$4:$F$76,2,0),"")</f>
        <v/>
      </c>
      <c r="F2902" s="58"/>
      <c r="G2902" s="51" t="str">
        <f>IF(F2902&lt;&gt;"",VLOOKUP(F2902,LISTAS·PAPP!$R$3:$T$221,3,0),"")</f>
        <v/>
      </c>
      <c r="H2902" s="58"/>
      <c r="I2902" s="66"/>
      <c r="J2902" s="66"/>
      <c r="K2902" s="67"/>
      <c r="L2902" s="66"/>
      <c r="M2902" s="60"/>
      <c r="N2902" s="60"/>
      <c r="O2902" s="60"/>
      <c r="P2902" s="60"/>
      <c r="Q2902" s="60"/>
      <c r="R2902" s="60"/>
      <c r="S2902" s="60"/>
      <c r="T2902" s="60"/>
      <c r="U2902" s="60"/>
      <c r="V2902" s="60"/>
      <c r="W2902" s="60"/>
      <c r="X2902" s="60"/>
      <c r="Y2902" s="52" t="str">
        <f>IF(A2902&lt;&gt;"",IF(D2902="DIRECCIÓN_DE_TRANSFERENCIAS","280 0031",VLOOKUP(C2902,LISTAS·PAPP!$C$3:$D$76,2,0)),"")</f>
        <v/>
      </c>
      <c r="Z2902" s="61"/>
      <c r="AA2902" s="62"/>
      <c r="AB2902" s="62"/>
      <c r="AC2902" s="65" t="str">
        <f>IF(D2902&lt;&gt;"",VLOOKUP(D2902,LISTAS·PAPP!$I$3:$M$16,2,0),"")</f>
        <v/>
      </c>
      <c r="AD2902" s="51" t="str">
        <f>IF(D2902&lt;&gt;"",VLOOKUP(D2902,LISTAS·PAPP!$I$3:$M$16,3,0),"")</f>
        <v/>
      </c>
      <c r="AE2902" s="52" t="str">
        <f>IF(D2902&lt;&gt;"",VLOOKUP(D2902,LISTAS·PAPP!$I$3:$M$16,4,0),"")</f>
        <v/>
      </c>
      <c r="AF2902" s="51" t="str">
        <f>IF(D2902&lt;&gt;"",VLOOKUP(D2902,LISTAS·PAPP!$I$3:$M$16,5,0),"")</f>
        <v/>
      </c>
      <c r="AG2902" s="52" t="str">
        <f>IF(AH2902&lt;&gt;"",VLOOKUP(AH2902,LISTAS·PAPP!$O$3:$P$74,2,0),"")</f>
        <v/>
      </c>
      <c r="AH2902" s="58"/>
      <c r="AI2902" s="60"/>
      <c r="AJ2902" s="51" t="str">
        <f>IF(AI2902&lt;&gt;"",VLOOKUP(AI2902,LISTAS·PAPP!$X$4:$Y$80,2,0),"")</f>
        <v/>
      </c>
      <c r="AK2902" s="58"/>
      <c r="AL2902" s="60"/>
      <c r="AM2902" s="51" t="str">
        <f>IF(ISERROR(VLOOKUP(AL2902,LISTAS·PAPP!$AD$4:$AE$334,2,0))," ",VLOOKUP(AL2902,LISTAS·PAPP!$AD$4:$AE$334,2,0))</f>
        <v xml:space="preserve"> </v>
      </c>
      <c r="AN2902" s="63"/>
      <c r="AO2902" s="64"/>
      <c r="AP2902" s="64"/>
      <c r="AQ2902" s="64"/>
      <c r="AR2902" s="64"/>
      <c r="AS2902" s="64"/>
      <c r="AT2902" s="64"/>
      <c r="AU2902" s="64"/>
      <c r="AV2902" s="64"/>
      <c r="AW2902" s="64"/>
      <c r="AX2902" s="64"/>
      <c r="AY2902" s="64"/>
      <c r="AZ2902" s="64"/>
      <c r="BA2902" s="53" t="str">
        <f t="shared" si="136"/>
        <v/>
      </c>
      <c r="BB2902" s="54" t="str">
        <f t="shared" si="137"/>
        <v/>
      </c>
      <c r="BC2902" s="55" t="str">
        <f t="shared" si="138"/>
        <v xml:space="preserve"> </v>
      </c>
    </row>
    <row r="2903" spans="1:55" x14ac:dyDescent="0.25">
      <c r="A2903" s="58"/>
      <c r="B2903" s="58"/>
      <c r="C2903" s="58"/>
      <c r="D2903" s="58"/>
      <c r="E2903" s="51" t="str">
        <f>IF(C2903&lt;&gt;"",VLOOKUP(MID(C2903,18,5),LISTAS·PAPP!$E$4:$F$76,2,0),"")</f>
        <v/>
      </c>
      <c r="F2903" s="58"/>
      <c r="G2903" s="51" t="str">
        <f>IF(F2903&lt;&gt;"",VLOOKUP(F2903,LISTAS·PAPP!$R$3:$T$221,3,0),"")</f>
        <v/>
      </c>
      <c r="H2903" s="58"/>
      <c r="I2903" s="66"/>
      <c r="J2903" s="66"/>
      <c r="K2903" s="67"/>
      <c r="L2903" s="66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/>
      <c r="W2903" s="60"/>
      <c r="X2903" s="60"/>
      <c r="Y2903" s="52" t="str">
        <f>IF(A2903&lt;&gt;"",IF(D2903="DIRECCIÓN_DE_TRANSFERENCIAS","280 0031",VLOOKUP(C2903,LISTAS·PAPP!$C$3:$D$76,2,0)),"")</f>
        <v/>
      </c>
      <c r="Z2903" s="61"/>
      <c r="AA2903" s="62"/>
      <c r="AB2903" s="62"/>
      <c r="AC2903" s="65" t="str">
        <f>IF(D2903&lt;&gt;"",VLOOKUP(D2903,LISTAS·PAPP!$I$3:$M$16,2,0),"")</f>
        <v/>
      </c>
      <c r="AD2903" s="51" t="str">
        <f>IF(D2903&lt;&gt;"",VLOOKUP(D2903,LISTAS·PAPP!$I$3:$M$16,3,0),"")</f>
        <v/>
      </c>
      <c r="AE2903" s="52" t="str">
        <f>IF(D2903&lt;&gt;"",VLOOKUP(D2903,LISTAS·PAPP!$I$3:$M$16,4,0),"")</f>
        <v/>
      </c>
      <c r="AF2903" s="51" t="str">
        <f>IF(D2903&lt;&gt;"",VLOOKUP(D2903,LISTAS·PAPP!$I$3:$M$16,5,0),"")</f>
        <v/>
      </c>
      <c r="AG2903" s="52" t="str">
        <f>IF(AH2903&lt;&gt;"",VLOOKUP(AH2903,LISTAS·PAPP!$O$3:$P$74,2,0),"")</f>
        <v/>
      </c>
      <c r="AH2903" s="58"/>
      <c r="AI2903" s="60"/>
      <c r="AJ2903" s="51" t="str">
        <f>IF(AI2903&lt;&gt;"",VLOOKUP(AI2903,LISTAS·PAPP!$X$4:$Y$80,2,0),"")</f>
        <v/>
      </c>
      <c r="AK2903" s="58"/>
      <c r="AL2903" s="60"/>
      <c r="AM2903" s="51" t="str">
        <f>IF(ISERROR(VLOOKUP(AL2903,LISTAS·PAPP!$AD$4:$AE$334,2,0))," ",VLOOKUP(AL2903,LISTAS·PAPP!$AD$4:$AE$334,2,0))</f>
        <v xml:space="preserve"> </v>
      </c>
      <c r="AN2903" s="63"/>
      <c r="AO2903" s="64"/>
      <c r="AP2903" s="64"/>
      <c r="AQ2903" s="64"/>
      <c r="AR2903" s="64"/>
      <c r="AS2903" s="64"/>
      <c r="AT2903" s="64"/>
      <c r="AU2903" s="64"/>
      <c r="AV2903" s="64"/>
      <c r="AW2903" s="64"/>
      <c r="AX2903" s="64"/>
      <c r="AY2903" s="64"/>
      <c r="AZ2903" s="64"/>
      <c r="BA2903" s="53" t="str">
        <f t="shared" si="136"/>
        <v/>
      </c>
      <c r="BB2903" s="54" t="str">
        <f t="shared" si="137"/>
        <v/>
      </c>
      <c r="BC2903" s="55" t="str">
        <f t="shared" si="138"/>
        <v xml:space="preserve"> </v>
      </c>
    </row>
    <row r="2904" spans="1:55" x14ac:dyDescent="0.25">
      <c r="A2904" s="58"/>
      <c r="B2904" s="58"/>
      <c r="C2904" s="58"/>
      <c r="D2904" s="58"/>
      <c r="E2904" s="51" t="str">
        <f>IF(C2904&lt;&gt;"",VLOOKUP(MID(C2904,18,5),LISTAS·PAPP!$E$4:$F$76,2,0),"")</f>
        <v/>
      </c>
      <c r="F2904" s="58"/>
      <c r="G2904" s="51" t="str">
        <f>IF(F2904&lt;&gt;"",VLOOKUP(F2904,LISTAS·PAPP!$R$3:$T$221,3,0),"")</f>
        <v/>
      </c>
      <c r="H2904" s="58"/>
      <c r="I2904" s="66"/>
      <c r="J2904" s="66"/>
      <c r="K2904" s="67"/>
      <c r="L2904" s="66"/>
      <c r="M2904" s="60"/>
      <c r="N2904" s="60"/>
      <c r="O2904" s="60"/>
      <c r="P2904" s="60"/>
      <c r="Q2904" s="60"/>
      <c r="R2904" s="60"/>
      <c r="S2904" s="60"/>
      <c r="T2904" s="60"/>
      <c r="U2904" s="60"/>
      <c r="V2904" s="60"/>
      <c r="W2904" s="60"/>
      <c r="X2904" s="60"/>
      <c r="Y2904" s="52" t="str">
        <f>IF(A2904&lt;&gt;"",IF(D2904="DIRECCIÓN_DE_TRANSFERENCIAS","280 0031",VLOOKUP(C2904,LISTAS·PAPP!$C$3:$D$76,2,0)),"")</f>
        <v/>
      </c>
      <c r="Z2904" s="61"/>
      <c r="AA2904" s="62"/>
      <c r="AB2904" s="62"/>
      <c r="AC2904" s="65" t="str">
        <f>IF(D2904&lt;&gt;"",VLOOKUP(D2904,LISTAS·PAPP!$I$3:$M$16,2,0),"")</f>
        <v/>
      </c>
      <c r="AD2904" s="51" t="str">
        <f>IF(D2904&lt;&gt;"",VLOOKUP(D2904,LISTAS·PAPP!$I$3:$M$16,3,0),"")</f>
        <v/>
      </c>
      <c r="AE2904" s="52" t="str">
        <f>IF(D2904&lt;&gt;"",VLOOKUP(D2904,LISTAS·PAPP!$I$3:$M$16,4,0),"")</f>
        <v/>
      </c>
      <c r="AF2904" s="51" t="str">
        <f>IF(D2904&lt;&gt;"",VLOOKUP(D2904,LISTAS·PAPP!$I$3:$M$16,5,0),"")</f>
        <v/>
      </c>
      <c r="AG2904" s="52" t="str">
        <f>IF(AH2904&lt;&gt;"",VLOOKUP(AH2904,LISTAS·PAPP!$O$3:$P$74,2,0),"")</f>
        <v/>
      </c>
      <c r="AH2904" s="58"/>
      <c r="AI2904" s="60"/>
      <c r="AJ2904" s="51" t="str">
        <f>IF(AI2904&lt;&gt;"",VLOOKUP(AI2904,LISTAS·PAPP!$X$4:$Y$80,2,0),"")</f>
        <v/>
      </c>
      <c r="AK2904" s="58"/>
      <c r="AL2904" s="60"/>
      <c r="AM2904" s="51" t="str">
        <f>IF(ISERROR(VLOOKUP(AL2904,LISTAS·PAPP!$AD$4:$AE$334,2,0))," ",VLOOKUP(AL2904,LISTAS·PAPP!$AD$4:$AE$334,2,0))</f>
        <v xml:space="preserve"> </v>
      </c>
      <c r="AN2904" s="63"/>
      <c r="AO2904" s="64"/>
      <c r="AP2904" s="64"/>
      <c r="AQ2904" s="64"/>
      <c r="AR2904" s="64"/>
      <c r="AS2904" s="64"/>
      <c r="AT2904" s="64"/>
      <c r="AU2904" s="64"/>
      <c r="AV2904" s="64"/>
      <c r="AW2904" s="64"/>
      <c r="AX2904" s="64"/>
      <c r="AY2904" s="64"/>
      <c r="AZ2904" s="64"/>
      <c r="BA2904" s="53" t="str">
        <f t="shared" si="136"/>
        <v/>
      </c>
      <c r="BB2904" s="54" t="str">
        <f t="shared" si="137"/>
        <v/>
      </c>
      <c r="BC2904" s="55" t="str">
        <f t="shared" si="138"/>
        <v xml:space="preserve"> </v>
      </c>
    </row>
    <row r="2905" spans="1:55" x14ac:dyDescent="0.25">
      <c r="A2905" s="58"/>
      <c r="B2905" s="58"/>
      <c r="C2905" s="58"/>
      <c r="D2905" s="58"/>
      <c r="E2905" s="51" t="str">
        <f>IF(C2905&lt;&gt;"",VLOOKUP(MID(C2905,18,5),LISTAS·PAPP!$E$4:$F$76,2,0),"")</f>
        <v/>
      </c>
      <c r="F2905" s="58"/>
      <c r="G2905" s="51" t="str">
        <f>IF(F2905&lt;&gt;"",VLOOKUP(F2905,LISTAS·PAPP!$R$3:$T$221,3,0),"")</f>
        <v/>
      </c>
      <c r="H2905" s="58"/>
      <c r="I2905" s="66"/>
      <c r="J2905" s="66"/>
      <c r="K2905" s="67"/>
      <c r="L2905" s="66"/>
      <c r="M2905" s="60"/>
      <c r="N2905" s="60"/>
      <c r="O2905" s="60"/>
      <c r="P2905" s="60"/>
      <c r="Q2905" s="60"/>
      <c r="R2905" s="60"/>
      <c r="S2905" s="60"/>
      <c r="T2905" s="60"/>
      <c r="U2905" s="60"/>
      <c r="V2905" s="60"/>
      <c r="W2905" s="60"/>
      <c r="X2905" s="60"/>
      <c r="Y2905" s="52" t="str">
        <f>IF(A2905&lt;&gt;"",IF(D2905="DIRECCIÓN_DE_TRANSFERENCIAS","280 0031",VLOOKUP(C2905,LISTAS·PAPP!$C$3:$D$76,2,0)),"")</f>
        <v/>
      </c>
      <c r="Z2905" s="61"/>
      <c r="AA2905" s="62"/>
      <c r="AB2905" s="62"/>
      <c r="AC2905" s="65" t="str">
        <f>IF(D2905&lt;&gt;"",VLOOKUP(D2905,LISTAS·PAPP!$I$3:$M$16,2,0),"")</f>
        <v/>
      </c>
      <c r="AD2905" s="51" t="str">
        <f>IF(D2905&lt;&gt;"",VLOOKUP(D2905,LISTAS·PAPP!$I$3:$M$16,3,0),"")</f>
        <v/>
      </c>
      <c r="AE2905" s="52" t="str">
        <f>IF(D2905&lt;&gt;"",VLOOKUP(D2905,LISTAS·PAPP!$I$3:$M$16,4,0),"")</f>
        <v/>
      </c>
      <c r="AF2905" s="51" t="str">
        <f>IF(D2905&lt;&gt;"",VLOOKUP(D2905,LISTAS·PAPP!$I$3:$M$16,5,0),"")</f>
        <v/>
      </c>
      <c r="AG2905" s="52" t="str">
        <f>IF(AH2905&lt;&gt;"",VLOOKUP(AH2905,LISTAS·PAPP!$O$3:$P$74,2,0),"")</f>
        <v/>
      </c>
      <c r="AH2905" s="58"/>
      <c r="AI2905" s="60"/>
      <c r="AJ2905" s="51" t="str">
        <f>IF(AI2905&lt;&gt;"",VLOOKUP(AI2905,LISTAS·PAPP!$X$4:$Y$80,2,0),"")</f>
        <v/>
      </c>
      <c r="AK2905" s="58"/>
      <c r="AL2905" s="60"/>
      <c r="AM2905" s="51" t="str">
        <f>IF(ISERROR(VLOOKUP(AL2905,LISTAS·PAPP!$AD$4:$AE$334,2,0))," ",VLOOKUP(AL2905,LISTAS·PAPP!$AD$4:$AE$334,2,0))</f>
        <v xml:space="preserve"> </v>
      </c>
      <c r="AN2905" s="63"/>
      <c r="AO2905" s="64"/>
      <c r="AP2905" s="64"/>
      <c r="AQ2905" s="64"/>
      <c r="AR2905" s="64"/>
      <c r="AS2905" s="64"/>
      <c r="AT2905" s="64"/>
      <c r="AU2905" s="64"/>
      <c r="AV2905" s="64"/>
      <c r="AW2905" s="64"/>
      <c r="AX2905" s="64"/>
      <c r="AY2905" s="64"/>
      <c r="AZ2905" s="64"/>
      <c r="BA2905" s="53" t="str">
        <f t="shared" si="136"/>
        <v/>
      </c>
      <c r="BB2905" s="54" t="str">
        <f t="shared" si="137"/>
        <v/>
      </c>
      <c r="BC2905" s="55" t="str">
        <f t="shared" si="138"/>
        <v xml:space="preserve"> </v>
      </c>
    </row>
    <row r="2906" spans="1:55" x14ac:dyDescent="0.25">
      <c r="A2906" s="58"/>
      <c r="B2906" s="58"/>
      <c r="C2906" s="58"/>
      <c r="D2906" s="58"/>
      <c r="E2906" s="51" t="str">
        <f>IF(C2906&lt;&gt;"",VLOOKUP(MID(C2906,18,5),LISTAS·PAPP!$E$4:$F$76,2,0),"")</f>
        <v/>
      </c>
      <c r="F2906" s="58"/>
      <c r="G2906" s="51" t="str">
        <f>IF(F2906&lt;&gt;"",VLOOKUP(F2906,LISTAS·PAPP!$R$3:$T$221,3,0),"")</f>
        <v/>
      </c>
      <c r="H2906" s="58"/>
      <c r="I2906" s="66"/>
      <c r="J2906" s="66"/>
      <c r="K2906" s="67"/>
      <c r="L2906" s="66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/>
      <c r="W2906" s="60"/>
      <c r="X2906" s="60"/>
      <c r="Y2906" s="52" t="str">
        <f>IF(A2906&lt;&gt;"",IF(D2906="DIRECCIÓN_DE_TRANSFERENCIAS","280 0031",VLOOKUP(C2906,LISTAS·PAPP!$C$3:$D$76,2,0)),"")</f>
        <v/>
      </c>
      <c r="Z2906" s="61"/>
      <c r="AA2906" s="62"/>
      <c r="AB2906" s="62"/>
      <c r="AC2906" s="65" t="str">
        <f>IF(D2906&lt;&gt;"",VLOOKUP(D2906,LISTAS·PAPP!$I$3:$M$16,2,0),"")</f>
        <v/>
      </c>
      <c r="AD2906" s="51" t="str">
        <f>IF(D2906&lt;&gt;"",VLOOKUP(D2906,LISTAS·PAPP!$I$3:$M$16,3,0),"")</f>
        <v/>
      </c>
      <c r="AE2906" s="52" t="str">
        <f>IF(D2906&lt;&gt;"",VLOOKUP(D2906,LISTAS·PAPP!$I$3:$M$16,4,0),"")</f>
        <v/>
      </c>
      <c r="AF2906" s="51" t="str">
        <f>IF(D2906&lt;&gt;"",VLOOKUP(D2906,LISTAS·PAPP!$I$3:$M$16,5,0),"")</f>
        <v/>
      </c>
      <c r="AG2906" s="52" t="str">
        <f>IF(AH2906&lt;&gt;"",VLOOKUP(AH2906,LISTAS·PAPP!$O$3:$P$74,2,0),"")</f>
        <v/>
      </c>
      <c r="AH2906" s="58"/>
      <c r="AI2906" s="60"/>
      <c r="AJ2906" s="51" t="str">
        <f>IF(AI2906&lt;&gt;"",VLOOKUP(AI2906,LISTAS·PAPP!$X$4:$Y$80,2,0),"")</f>
        <v/>
      </c>
      <c r="AK2906" s="58"/>
      <c r="AL2906" s="60"/>
      <c r="AM2906" s="51" t="str">
        <f>IF(ISERROR(VLOOKUP(AL2906,LISTAS·PAPP!$AD$4:$AE$334,2,0))," ",VLOOKUP(AL2906,LISTAS·PAPP!$AD$4:$AE$334,2,0))</f>
        <v xml:space="preserve"> </v>
      </c>
      <c r="AN2906" s="63"/>
      <c r="AO2906" s="64"/>
      <c r="AP2906" s="64"/>
      <c r="AQ2906" s="64"/>
      <c r="AR2906" s="64"/>
      <c r="AS2906" s="64"/>
      <c r="AT2906" s="64"/>
      <c r="AU2906" s="64"/>
      <c r="AV2906" s="64"/>
      <c r="AW2906" s="64"/>
      <c r="AX2906" s="64"/>
      <c r="AY2906" s="64"/>
      <c r="AZ2906" s="64"/>
      <c r="BA2906" s="53" t="str">
        <f t="shared" si="136"/>
        <v/>
      </c>
      <c r="BB2906" s="54" t="str">
        <f t="shared" si="137"/>
        <v/>
      </c>
      <c r="BC2906" s="55" t="str">
        <f t="shared" si="138"/>
        <v xml:space="preserve"> </v>
      </c>
    </row>
    <row r="2907" spans="1:55" x14ac:dyDescent="0.25">
      <c r="A2907" s="58"/>
      <c r="B2907" s="58"/>
      <c r="C2907" s="58"/>
      <c r="D2907" s="58"/>
      <c r="E2907" s="51" t="str">
        <f>IF(C2907&lt;&gt;"",VLOOKUP(MID(C2907,18,5),LISTAS·PAPP!$E$4:$F$76,2,0),"")</f>
        <v/>
      </c>
      <c r="F2907" s="58"/>
      <c r="G2907" s="51" t="str">
        <f>IF(F2907&lt;&gt;"",VLOOKUP(F2907,LISTAS·PAPP!$R$3:$T$221,3,0),"")</f>
        <v/>
      </c>
      <c r="H2907" s="58"/>
      <c r="I2907" s="66"/>
      <c r="J2907" s="66"/>
      <c r="K2907" s="67"/>
      <c r="L2907" s="66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/>
      <c r="W2907" s="60"/>
      <c r="X2907" s="60"/>
      <c r="Y2907" s="52" t="str">
        <f>IF(A2907&lt;&gt;"",IF(D2907="DIRECCIÓN_DE_TRANSFERENCIAS","280 0031",VLOOKUP(C2907,LISTAS·PAPP!$C$3:$D$76,2,0)),"")</f>
        <v/>
      </c>
      <c r="Z2907" s="61"/>
      <c r="AA2907" s="62"/>
      <c r="AB2907" s="62"/>
      <c r="AC2907" s="65" t="str">
        <f>IF(D2907&lt;&gt;"",VLOOKUP(D2907,LISTAS·PAPP!$I$3:$M$16,2,0),"")</f>
        <v/>
      </c>
      <c r="AD2907" s="51" t="str">
        <f>IF(D2907&lt;&gt;"",VLOOKUP(D2907,LISTAS·PAPP!$I$3:$M$16,3,0),"")</f>
        <v/>
      </c>
      <c r="AE2907" s="52" t="str">
        <f>IF(D2907&lt;&gt;"",VLOOKUP(D2907,LISTAS·PAPP!$I$3:$M$16,4,0),"")</f>
        <v/>
      </c>
      <c r="AF2907" s="51" t="str">
        <f>IF(D2907&lt;&gt;"",VLOOKUP(D2907,LISTAS·PAPP!$I$3:$M$16,5,0),"")</f>
        <v/>
      </c>
      <c r="AG2907" s="52" t="str">
        <f>IF(AH2907&lt;&gt;"",VLOOKUP(AH2907,LISTAS·PAPP!$O$3:$P$74,2,0),"")</f>
        <v/>
      </c>
      <c r="AH2907" s="58"/>
      <c r="AI2907" s="60"/>
      <c r="AJ2907" s="51" t="str">
        <f>IF(AI2907&lt;&gt;"",VLOOKUP(AI2907,LISTAS·PAPP!$X$4:$Y$80,2,0),"")</f>
        <v/>
      </c>
      <c r="AK2907" s="58"/>
      <c r="AL2907" s="60"/>
      <c r="AM2907" s="51" t="str">
        <f>IF(ISERROR(VLOOKUP(AL2907,LISTAS·PAPP!$AD$4:$AE$334,2,0))," ",VLOOKUP(AL2907,LISTAS·PAPP!$AD$4:$AE$334,2,0))</f>
        <v xml:space="preserve"> </v>
      </c>
      <c r="AN2907" s="63"/>
      <c r="AO2907" s="64"/>
      <c r="AP2907" s="64"/>
      <c r="AQ2907" s="64"/>
      <c r="AR2907" s="64"/>
      <c r="AS2907" s="64"/>
      <c r="AT2907" s="64"/>
      <c r="AU2907" s="64"/>
      <c r="AV2907" s="64"/>
      <c r="AW2907" s="64"/>
      <c r="AX2907" s="64"/>
      <c r="AY2907" s="64"/>
      <c r="AZ2907" s="64"/>
      <c r="BA2907" s="53" t="str">
        <f t="shared" si="136"/>
        <v/>
      </c>
      <c r="BB2907" s="54" t="str">
        <f t="shared" si="137"/>
        <v/>
      </c>
      <c r="BC2907" s="55" t="str">
        <f t="shared" si="138"/>
        <v xml:space="preserve"> </v>
      </c>
    </row>
    <row r="2908" spans="1:55" x14ac:dyDescent="0.25">
      <c r="A2908" s="58"/>
      <c r="B2908" s="58"/>
      <c r="C2908" s="58"/>
      <c r="D2908" s="58"/>
      <c r="E2908" s="51" t="str">
        <f>IF(C2908&lt;&gt;"",VLOOKUP(MID(C2908,18,5),LISTAS·PAPP!$E$4:$F$76,2,0),"")</f>
        <v/>
      </c>
      <c r="F2908" s="58"/>
      <c r="G2908" s="51" t="str">
        <f>IF(F2908&lt;&gt;"",VLOOKUP(F2908,LISTAS·PAPP!$R$3:$T$221,3,0),"")</f>
        <v/>
      </c>
      <c r="H2908" s="58"/>
      <c r="I2908" s="66"/>
      <c r="J2908" s="66"/>
      <c r="K2908" s="67"/>
      <c r="L2908" s="66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/>
      <c r="W2908" s="60"/>
      <c r="X2908" s="60"/>
      <c r="Y2908" s="52" t="str">
        <f>IF(A2908&lt;&gt;"",IF(D2908="DIRECCIÓN_DE_TRANSFERENCIAS","280 0031",VLOOKUP(C2908,LISTAS·PAPP!$C$3:$D$76,2,0)),"")</f>
        <v/>
      </c>
      <c r="Z2908" s="61"/>
      <c r="AA2908" s="62"/>
      <c r="AB2908" s="62"/>
      <c r="AC2908" s="65" t="str">
        <f>IF(D2908&lt;&gt;"",VLOOKUP(D2908,LISTAS·PAPP!$I$3:$M$16,2,0),"")</f>
        <v/>
      </c>
      <c r="AD2908" s="51" t="str">
        <f>IF(D2908&lt;&gt;"",VLOOKUP(D2908,LISTAS·PAPP!$I$3:$M$16,3,0),"")</f>
        <v/>
      </c>
      <c r="AE2908" s="52" t="str">
        <f>IF(D2908&lt;&gt;"",VLOOKUP(D2908,LISTAS·PAPP!$I$3:$M$16,4,0),"")</f>
        <v/>
      </c>
      <c r="AF2908" s="51" t="str">
        <f>IF(D2908&lt;&gt;"",VLOOKUP(D2908,LISTAS·PAPP!$I$3:$M$16,5,0),"")</f>
        <v/>
      </c>
      <c r="AG2908" s="52" t="str">
        <f>IF(AH2908&lt;&gt;"",VLOOKUP(AH2908,LISTAS·PAPP!$O$3:$P$74,2,0),"")</f>
        <v/>
      </c>
      <c r="AH2908" s="58"/>
      <c r="AI2908" s="60"/>
      <c r="AJ2908" s="51" t="str">
        <f>IF(AI2908&lt;&gt;"",VLOOKUP(AI2908,LISTAS·PAPP!$X$4:$Y$80,2,0),"")</f>
        <v/>
      </c>
      <c r="AK2908" s="58"/>
      <c r="AL2908" s="60"/>
      <c r="AM2908" s="51" t="str">
        <f>IF(ISERROR(VLOOKUP(AL2908,LISTAS·PAPP!$AD$4:$AE$334,2,0))," ",VLOOKUP(AL2908,LISTAS·PAPP!$AD$4:$AE$334,2,0))</f>
        <v xml:space="preserve"> </v>
      </c>
      <c r="AN2908" s="63"/>
      <c r="AO2908" s="64"/>
      <c r="AP2908" s="64"/>
      <c r="AQ2908" s="64"/>
      <c r="AR2908" s="64"/>
      <c r="AS2908" s="64"/>
      <c r="AT2908" s="64"/>
      <c r="AU2908" s="64"/>
      <c r="AV2908" s="64"/>
      <c r="AW2908" s="64"/>
      <c r="AX2908" s="64"/>
      <c r="AY2908" s="64"/>
      <c r="AZ2908" s="64"/>
      <c r="BA2908" s="53" t="str">
        <f t="shared" si="136"/>
        <v/>
      </c>
      <c r="BB2908" s="54" t="str">
        <f t="shared" si="137"/>
        <v/>
      </c>
      <c r="BC2908" s="55" t="str">
        <f t="shared" si="138"/>
        <v xml:space="preserve"> </v>
      </c>
    </row>
    <row r="2909" spans="1:55" x14ac:dyDescent="0.25">
      <c r="A2909" s="58"/>
      <c r="B2909" s="58"/>
      <c r="C2909" s="58"/>
      <c r="D2909" s="58"/>
      <c r="E2909" s="51" t="str">
        <f>IF(C2909&lt;&gt;"",VLOOKUP(MID(C2909,18,5),LISTAS·PAPP!$E$4:$F$76,2,0),"")</f>
        <v/>
      </c>
      <c r="F2909" s="58"/>
      <c r="G2909" s="51" t="str">
        <f>IF(F2909&lt;&gt;"",VLOOKUP(F2909,LISTAS·PAPP!$R$3:$T$221,3,0),"")</f>
        <v/>
      </c>
      <c r="H2909" s="58"/>
      <c r="I2909" s="66"/>
      <c r="J2909" s="66"/>
      <c r="K2909" s="67"/>
      <c r="L2909" s="66"/>
      <c r="M2909" s="60"/>
      <c r="N2909" s="60"/>
      <c r="O2909" s="60"/>
      <c r="P2909" s="60"/>
      <c r="Q2909" s="60"/>
      <c r="R2909" s="60"/>
      <c r="S2909" s="60"/>
      <c r="T2909" s="60"/>
      <c r="U2909" s="60"/>
      <c r="V2909" s="60"/>
      <c r="W2909" s="60"/>
      <c r="X2909" s="60"/>
      <c r="Y2909" s="52" t="str">
        <f>IF(A2909&lt;&gt;"",IF(D2909="DIRECCIÓN_DE_TRANSFERENCIAS","280 0031",VLOOKUP(C2909,LISTAS·PAPP!$C$3:$D$76,2,0)),"")</f>
        <v/>
      </c>
      <c r="Z2909" s="61"/>
      <c r="AA2909" s="62"/>
      <c r="AB2909" s="62"/>
      <c r="AC2909" s="65" t="str">
        <f>IF(D2909&lt;&gt;"",VLOOKUP(D2909,LISTAS·PAPP!$I$3:$M$16,2,0),"")</f>
        <v/>
      </c>
      <c r="AD2909" s="51" t="str">
        <f>IF(D2909&lt;&gt;"",VLOOKUP(D2909,LISTAS·PAPP!$I$3:$M$16,3,0),"")</f>
        <v/>
      </c>
      <c r="AE2909" s="52" t="str">
        <f>IF(D2909&lt;&gt;"",VLOOKUP(D2909,LISTAS·PAPP!$I$3:$M$16,4,0),"")</f>
        <v/>
      </c>
      <c r="AF2909" s="51" t="str">
        <f>IF(D2909&lt;&gt;"",VLOOKUP(D2909,LISTAS·PAPP!$I$3:$M$16,5,0),"")</f>
        <v/>
      </c>
      <c r="AG2909" s="52" t="str">
        <f>IF(AH2909&lt;&gt;"",VLOOKUP(AH2909,LISTAS·PAPP!$O$3:$P$74,2,0),"")</f>
        <v/>
      </c>
      <c r="AH2909" s="58"/>
      <c r="AI2909" s="60"/>
      <c r="AJ2909" s="51" t="str">
        <f>IF(AI2909&lt;&gt;"",VLOOKUP(AI2909,LISTAS·PAPP!$X$4:$Y$80,2,0),"")</f>
        <v/>
      </c>
      <c r="AK2909" s="58"/>
      <c r="AL2909" s="60"/>
      <c r="AM2909" s="51" t="str">
        <f>IF(ISERROR(VLOOKUP(AL2909,LISTAS·PAPP!$AD$4:$AE$334,2,0))," ",VLOOKUP(AL2909,LISTAS·PAPP!$AD$4:$AE$334,2,0))</f>
        <v xml:space="preserve"> </v>
      </c>
      <c r="AN2909" s="63"/>
      <c r="AO2909" s="64"/>
      <c r="AP2909" s="64"/>
      <c r="AQ2909" s="64"/>
      <c r="AR2909" s="64"/>
      <c r="AS2909" s="64"/>
      <c r="AT2909" s="64"/>
      <c r="AU2909" s="64"/>
      <c r="AV2909" s="64"/>
      <c r="AW2909" s="64"/>
      <c r="AX2909" s="64"/>
      <c r="AY2909" s="64"/>
      <c r="AZ2909" s="64"/>
      <c r="BA2909" s="53" t="str">
        <f t="shared" si="136"/>
        <v/>
      </c>
      <c r="BB2909" s="54" t="str">
        <f t="shared" si="137"/>
        <v/>
      </c>
      <c r="BC2909" s="55" t="str">
        <f t="shared" si="138"/>
        <v xml:space="preserve"> </v>
      </c>
    </row>
    <row r="2910" spans="1:55" x14ac:dyDescent="0.25">
      <c r="A2910" s="58"/>
      <c r="B2910" s="58"/>
      <c r="C2910" s="58"/>
      <c r="D2910" s="58"/>
      <c r="E2910" s="51" t="str">
        <f>IF(C2910&lt;&gt;"",VLOOKUP(MID(C2910,18,5),LISTAS·PAPP!$E$4:$F$76,2,0),"")</f>
        <v/>
      </c>
      <c r="F2910" s="58"/>
      <c r="G2910" s="51" t="str">
        <f>IF(F2910&lt;&gt;"",VLOOKUP(F2910,LISTAS·PAPP!$R$3:$T$221,3,0),"")</f>
        <v/>
      </c>
      <c r="H2910" s="58"/>
      <c r="I2910" s="66"/>
      <c r="J2910" s="66"/>
      <c r="K2910" s="67"/>
      <c r="L2910" s="66"/>
      <c r="M2910" s="60"/>
      <c r="N2910" s="60"/>
      <c r="O2910" s="60"/>
      <c r="P2910" s="60"/>
      <c r="Q2910" s="60"/>
      <c r="R2910" s="60"/>
      <c r="S2910" s="60"/>
      <c r="T2910" s="60"/>
      <c r="U2910" s="60"/>
      <c r="V2910" s="60"/>
      <c r="W2910" s="60"/>
      <c r="X2910" s="60"/>
      <c r="Y2910" s="52" t="str">
        <f>IF(A2910&lt;&gt;"",IF(D2910="DIRECCIÓN_DE_TRANSFERENCIAS","280 0031",VLOOKUP(C2910,LISTAS·PAPP!$C$3:$D$76,2,0)),"")</f>
        <v/>
      </c>
      <c r="Z2910" s="61"/>
      <c r="AA2910" s="62"/>
      <c r="AB2910" s="62"/>
      <c r="AC2910" s="65" t="str">
        <f>IF(D2910&lt;&gt;"",VLOOKUP(D2910,LISTAS·PAPP!$I$3:$M$16,2,0),"")</f>
        <v/>
      </c>
      <c r="AD2910" s="51" t="str">
        <f>IF(D2910&lt;&gt;"",VLOOKUP(D2910,LISTAS·PAPP!$I$3:$M$16,3,0),"")</f>
        <v/>
      </c>
      <c r="AE2910" s="52" t="str">
        <f>IF(D2910&lt;&gt;"",VLOOKUP(D2910,LISTAS·PAPP!$I$3:$M$16,4,0),"")</f>
        <v/>
      </c>
      <c r="AF2910" s="51" t="str">
        <f>IF(D2910&lt;&gt;"",VLOOKUP(D2910,LISTAS·PAPP!$I$3:$M$16,5,0),"")</f>
        <v/>
      </c>
      <c r="AG2910" s="52" t="str">
        <f>IF(AH2910&lt;&gt;"",VLOOKUP(AH2910,LISTAS·PAPP!$O$3:$P$74,2,0),"")</f>
        <v/>
      </c>
      <c r="AH2910" s="58"/>
      <c r="AI2910" s="60"/>
      <c r="AJ2910" s="51" t="str">
        <f>IF(AI2910&lt;&gt;"",VLOOKUP(AI2910,LISTAS·PAPP!$X$4:$Y$80,2,0),"")</f>
        <v/>
      </c>
      <c r="AK2910" s="58"/>
      <c r="AL2910" s="60"/>
      <c r="AM2910" s="51" t="str">
        <f>IF(ISERROR(VLOOKUP(AL2910,LISTAS·PAPP!$AD$4:$AE$334,2,0))," ",VLOOKUP(AL2910,LISTAS·PAPP!$AD$4:$AE$334,2,0))</f>
        <v xml:space="preserve"> </v>
      </c>
      <c r="AN2910" s="63"/>
      <c r="AO2910" s="64"/>
      <c r="AP2910" s="64"/>
      <c r="AQ2910" s="64"/>
      <c r="AR2910" s="64"/>
      <c r="AS2910" s="64"/>
      <c r="AT2910" s="64"/>
      <c r="AU2910" s="64"/>
      <c r="AV2910" s="64"/>
      <c r="AW2910" s="64"/>
      <c r="AX2910" s="64"/>
      <c r="AY2910" s="64"/>
      <c r="AZ2910" s="64"/>
      <c r="BA2910" s="53" t="str">
        <f t="shared" si="136"/>
        <v/>
      </c>
      <c r="BB2910" s="54" t="str">
        <f t="shared" si="137"/>
        <v/>
      </c>
      <c r="BC2910" s="55" t="str">
        <f t="shared" si="138"/>
        <v xml:space="preserve"> </v>
      </c>
    </row>
    <row r="2911" spans="1:55" x14ac:dyDescent="0.25">
      <c r="A2911" s="58"/>
      <c r="B2911" s="58"/>
      <c r="C2911" s="58"/>
      <c r="D2911" s="58"/>
      <c r="E2911" s="51" t="str">
        <f>IF(C2911&lt;&gt;"",VLOOKUP(MID(C2911,18,5),LISTAS·PAPP!$E$4:$F$76,2,0),"")</f>
        <v/>
      </c>
      <c r="F2911" s="58"/>
      <c r="G2911" s="51" t="str">
        <f>IF(F2911&lt;&gt;"",VLOOKUP(F2911,LISTAS·PAPP!$R$3:$T$221,3,0),"")</f>
        <v/>
      </c>
      <c r="H2911" s="58"/>
      <c r="I2911" s="66"/>
      <c r="J2911" s="66"/>
      <c r="K2911" s="67"/>
      <c r="L2911" s="66"/>
      <c r="M2911" s="60"/>
      <c r="N2911" s="60"/>
      <c r="O2911" s="60"/>
      <c r="P2911" s="60"/>
      <c r="Q2911" s="60"/>
      <c r="R2911" s="60"/>
      <c r="S2911" s="60"/>
      <c r="T2911" s="60"/>
      <c r="U2911" s="60"/>
      <c r="V2911" s="60"/>
      <c r="W2911" s="60"/>
      <c r="X2911" s="60"/>
      <c r="Y2911" s="52" t="str">
        <f>IF(A2911&lt;&gt;"",IF(D2911="DIRECCIÓN_DE_TRANSFERENCIAS","280 0031",VLOOKUP(C2911,LISTAS·PAPP!$C$3:$D$76,2,0)),"")</f>
        <v/>
      </c>
      <c r="Z2911" s="61"/>
      <c r="AA2911" s="62"/>
      <c r="AB2911" s="62"/>
      <c r="AC2911" s="65" t="str">
        <f>IF(D2911&lt;&gt;"",VLOOKUP(D2911,LISTAS·PAPP!$I$3:$M$16,2,0),"")</f>
        <v/>
      </c>
      <c r="AD2911" s="51" t="str">
        <f>IF(D2911&lt;&gt;"",VLOOKUP(D2911,LISTAS·PAPP!$I$3:$M$16,3,0),"")</f>
        <v/>
      </c>
      <c r="AE2911" s="52" t="str">
        <f>IF(D2911&lt;&gt;"",VLOOKUP(D2911,LISTAS·PAPP!$I$3:$M$16,4,0),"")</f>
        <v/>
      </c>
      <c r="AF2911" s="51" t="str">
        <f>IF(D2911&lt;&gt;"",VLOOKUP(D2911,LISTAS·PAPP!$I$3:$M$16,5,0),"")</f>
        <v/>
      </c>
      <c r="AG2911" s="52" t="str">
        <f>IF(AH2911&lt;&gt;"",VLOOKUP(AH2911,LISTAS·PAPP!$O$3:$P$74,2,0),"")</f>
        <v/>
      </c>
      <c r="AH2911" s="58"/>
      <c r="AI2911" s="60"/>
      <c r="AJ2911" s="51" t="str">
        <f>IF(AI2911&lt;&gt;"",VLOOKUP(AI2911,LISTAS·PAPP!$X$4:$Y$80,2,0),"")</f>
        <v/>
      </c>
      <c r="AK2911" s="58"/>
      <c r="AL2911" s="60"/>
      <c r="AM2911" s="51" t="str">
        <f>IF(ISERROR(VLOOKUP(AL2911,LISTAS·PAPP!$AD$4:$AE$334,2,0))," ",VLOOKUP(AL2911,LISTAS·PAPP!$AD$4:$AE$334,2,0))</f>
        <v xml:space="preserve"> </v>
      </c>
      <c r="AN2911" s="63"/>
      <c r="AO2911" s="64"/>
      <c r="AP2911" s="64"/>
      <c r="AQ2911" s="64"/>
      <c r="AR2911" s="64"/>
      <c r="AS2911" s="64"/>
      <c r="AT2911" s="64"/>
      <c r="AU2911" s="64"/>
      <c r="AV2911" s="64"/>
      <c r="AW2911" s="64"/>
      <c r="AX2911" s="64"/>
      <c r="AY2911" s="64"/>
      <c r="AZ2911" s="64"/>
      <c r="BA2911" s="53" t="str">
        <f t="shared" si="136"/>
        <v/>
      </c>
      <c r="BB2911" s="54" t="str">
        <f t="shared" si="137"/>
        <v/>
      </c>
      <c r="BC2911" s="55" t="str">
        <f t="shared" si="138"/>
        <v xml:space="preserve"> </v>
      </c>
    </row>
    <row r="2912" spans="1:55" x14ac:dyDescent="0.25">
      <c r="A2912" s="58"/>
      <c r="B2912" s="58"/>
      <c r="C2912" s="58"/>
      <c r="D2912" s="58"/>
      <c r="E2912" s="51" t="str">
        <f>IF(C2912&lt;&gt;"",VLOOKUP(MID(C2912,18,5),LISTAS·PAPP!$E$4:$F$76,2,0),"")</f>
        <v/>
      </c>
      <c r="F2912" s="58"/>
      <c r="G2912" s="51" t="str">
        <f>IF(F2912&lt;&gt;"",VLOOKUP(F2912,LISTAS·PAPP!$R$3:$T$221,3,0),"")</f>
        <v/>
      </c>
      <c r="H2912" s="58"/>
      <c r="I2912" s="66"/>
      <c r="J2912" s="66"/>
      <c r="K2912" s="67"/>
      <c r="L2912" s="66"/>
      <c r="M2912" s="60"/>
      <c r="N2912" s="60"/>
      <c r="O2912" s="60"/>
      <c r="P2912" s="60"/>
      <c r="Q2912" s="60"/>
      <c r="R2912" s="60"/>
      <c r="S2912" s="60"/>
      <c r="T2912" s="60"/>
      <c r="U2912" s="60"/>
      <c r="V2912" s="60"/>
      <c r="W2912" s="60"/>
      <c r="X2912" s="60"/>
      <c r="Y2912" s="52" t="str">
        <f>IF(A2912&lt;&gt;"",IF(D2912="DIRECCIÓN_DE_TRANSFERENCIAS","280 0031",VLOOKUP(C2912,LISTAS·PAPP!$C$3:$D$76,2,0)),"")</f>
        <v/>
      </c>
      <c r="Z2912" s="61"/>
      <c r="AA2912" s="62"/>
      <c r="AB2912" s="62"/>
      <c r="AC2912" s="65" t="str">
        <f>IF(D2912&lt;&gt;"",VLOOKUP(D2912,LISTAS·PAPP!$I$3:$M$16,2,0),"")</f>
        <v/>
      </c>
      <c r="AD2912" s="51" t="str">
        <f>IF(D2912&lt;&gt;"",VLOOKUP(D2912,LISTAS·PAPP!$I$3:$M$16,3,0),"")</f>
        <v/>
      </c>
      <c r="AE2912" s="52" t="str">
        <f>IF(D2912&lt;&gt;"",VLOOKUP(D2912,LISTAS·PAPP!$I$3:$M$16,4,0),"")</f>
        <v/>
      </c>
      <c r="AF2912" s="51" t="str">
        <f>IF(D2912&lt;&gt;"",VLOOKUP(D2912,LISTAS·PAPP!$I$3:$M$16,5,0),"")</f>
        <v/>
      </c>
      <c r="AG2912" s="52" t="str">
        <f>IF(AH2912&lt;&gt;"",VLOOKUP(AH2912,LISTAS·PAPP!$O$3:$P$74,2,0),"")</f>
        <v/>
      </c>
      <c r="AH2912" s="58"/>
      <c r="AI2912" s="60"/>
      <c r="AJ2912" s="51" t="str">
        <f>IF(AI2912&lt;&gt;"",VLOOKUP(AI2912,LISTAS·PAPP!$X$4:$Y$80,2,0),"")</f>
        <v/>
      </c>
      <c r="AK2912" s="58"/>
      <c r="AL2912" s="60"/>
      <c r="AM2912" s="51" t="str">
        <f>IF(ISERROR(VLOOKUP(AL2912,LISTAS·PAPP!$AD$4:$AE$334,2,0))," ",VLOOKUP(AL2912,LISTAS·PAPP!$AD$4:$AE$334,2,0))</f>
        <v xml:space="preserve"> </v>
      </c>
      <c r="AN2912" s="63"/>
      <c r="AO2912" s="64"/>
      <c r="AP2912" s="64"/>
      <c r="AQ2912" s="64"/>
      <c r="AR2912" s="64"/>
      <c r="AS2912" s="64"/>
      <c r="AT2912" s="64"/>
      <c r="AU2912" s="64"/>
      <c r="AV2912" s="64"/>
      <c r="AW2912" s="64"/>
      <c r="AX2912" s="64"/>
      <c r="AY2912" s="64"/>
      <c r="AZ2912" s="64"/>
      <c r="BA2912" s="53" t="str">
        <f t="shared" si="136"/>
        <v/>
      </c>
      <c r="BB2912" s="54" t="str">
        <f t="shared" si="137"/>
        <v/>
      </c>
      <c r="BC2912" s="55" t="str">
        <f t="shared" si="138"/>
        <v xml:space="preserve"> </v>
      </c>
    </row>
    <row r="2913" spans="1:55" x14ac:dyDescent="0.25">
      <c r="A2913" s="58"/>
      <c r="B2913" s="58"/>
      <c r="C2913" s="58"/>
      <c r="D2913" s="58"/>
      <c r="E2913" s="51" t="str">
        <f>IF(C2913&lt;&gt;"",VLOOKUP(MID(C2913,18,5),LISTAS·PAPP!$E$4:$F$76,2,0),"")</f>
        <v/>
      </c>
      <c r="F2913" s="58"/>
      <c r="G2913" s="51" t="str">
        <f>IF(F2913&lt;&gt;"",VLOOKUP(F2913,LISTAS·PAPP!$R$3:$T$221,3,0),"")</f>
        <v/>
      </c>
      <c r="H2913" s="58"/>
      <c r="I2913" s="66"/>
      <c r="J2913" s="66"/>
      <c r="K2913" s="67"/>
      <c r="L2913" s="66"/>
      <c r="M2913" s="60"/>
      <c r="N2913" s="60"/>
      <c r="O2913" s="60"/>
      <c r="P2913" s="60"/>
      <c r="Q2913" s="60"/>
      <c r="R2913" s="60"/>
      <c r="S2913" s="60"/>
      <c r="T2913" s="60"/>
      <c r="U2913" s="60"/>
      <c r="V2913" s="60"/>
      <c r="W2913" s="60"/>
      <c r="X2913" s="60"/>
      <c r="Y2913" s="52" t="str">
        <f>IF(A2913&lt;&gt;"",IF(D2913="DIRECCIÓN_DE_TRANSFERENCIAS","280 0031",VLOOKUP(C2913,LISTAS·PAPP!$C$3:$D$76,2,0)),"")</f>
        <v/>
      </c>
      <c r="Z2913" s="61"/>
      <c r="AA2913" s="62"/>
      <c r="AB2913" s="62"/>
      <c r="AC2913" s="65" t="str">
        <f>IF(D2913&lt;&gt;"",VLOOKUP(D2913,LISTAS·PAPP!$I$3:$M$16,2,0),"")</f>
        <v/>
      </c>
      <c r="AD2913" s="51" t="str">
        <f>IF(D2913&lt;&gt;"",VLOOKUP(D2913,LISTAS·PAPP!$I$3:$M$16,3,0),"")</f>
        <v/>
      </c>
      <c r="AE2913" s="52" t="str">
        <f>IF(D2913&lt;&gt;"",VLOOKUP(D2913,LISTAS·PAPP!$I$3:$M$16,4,0),"")</f>
        <v/>
      </c>
      <c r="AF2913" s="51" t="str">
        <f>IF(D2913&lt;&gt;"",VLOOKUP(D2913,LISTAS·PAPP!$I$3:$M$16,5,0),"")</f>
        <v/>
      </c>
      <c r="AG2913" s="52" t="str">
        <f>IF(AH2913&lt;&gt;"",VLOOKUP(AH2913,LISTAS·PAPP!$O$3:$P$74,2,0),"")</f>
        <v/>
      </c>
      <c r="AH2913" s="58"/>
      <c r="AI2913" s="60"/>
      <c r="AJ2913" s="51" t="str">
        <f>IF(AI2913&lt;&gt;"",VLOOKUP(AI2913,LISTAS·PAPP!$X$4:$Y$80,2,0),"")</f>
        <v/>
      </c>
      <c r="AK2913" s="58"/>
      <c r="AL2913" s="60"/>
      <c r="AM2913" s="51" t="str">
        <f>IF(ISERROR(VLOOKUP(AL2913,LISTAS·PAPP!$AD$4:$AE$334,2,0))," ",VLOOKUP(AL2913,LISTAS·PAPP!$AD$4:$AE$334,2,0))</f>
        <v xml:space="preserve"> </v>
      </c>
      <c r="AN2913" s="63"/>
      <c r="AO2913" s="64"/>
      <c r="AP2913" s="64"/>
      <c r="AQ2913" s="64"/>
      <c r="AR2913" s="64"/>
      <c r="AS2913" s="64"/>
      <c r="AT2913" s="64"/>
      <c r="AU2913" s="64"/>
      <c r="AV2913" s="64"/>
      <c r="AW2913" s="64"/>
      <c r="AX2913" s="64"/>
      <c r="AY2913" s="64"/>
      <c r="AZ2913" s="64"/>
      <c r="BA2913" s="53" t="str">
        <f t="shared" si="136"/>
        <v/>
      </c>
      <c r="BB2913" s="54" t="str">
        <f t="shared" si="137"/>
        <v/>
      </c>
      <c r="BC2913" s="55" t="str">
        <f t="shared" si="138"/>
        <v xml:space="preserve"> </v>
      </c>
    </row>
    <row r="2914" spans="1:55" x14ac:dyDescent="0.25">
      <c r="A2914" s="58"/>
      <c r="B2914" s="58"/>
      <c r="C2914" s="58"/>
      <c r="D2914" s="58"/>
      <c r="E2914" s="51" t="str">
        <f>IF(C2914&lt;&gt;"",VLOOKUP(MID(C2914,18,5),LISTAS·PAPP!$E$4:$F$76,2,0),"")</f>
        <v/>
      </c>
      <c r="F2914" s="58"/>
      <c r="G2914" s="51" t="str">
        <f>IF(F2914&lt;&gt;"",VLOOKUP(F2914,LISTAS·PAPP!$R$3:$T$221,3,0),"")</f>
        <v/>
      </c>
      <c r="H2914" s="58"/>
      <c r="I2914" s="66"/>
      <c r="J2914" s="66"/>
      <c r="K2914" s="67"/>
      <c r="L2914" s="66"/>
      <c r="M2914" s="60"/>
      <c r="N2914" s="60"/>
      <c r="O2914" s="60"/>
      <c r="P2914" s="60"/>
      <c r="Q2914" s="60"/>
      <c r="R2914" s="60"/>
      <c r="S2914" s="60"/>
      <c r="T2914" s="60"/>
      <c r="U2914" s="60"/>
      <c r="V2914" s="60"/>
      <c r="W2914" s="60"/>
      <c r="X2914" s="60"/>
      <c r="Y2914" s="52" t="str">
        <f>IF(A2914&lt;&gt;"",IF(D2914="DIRECCIÓN_DE_TRANSFERENCIAS","280 0031",VLOOKUP(C2914,LISTAS·PAPP!$C$3:$D$76,2,0)),"")</f>
        <v/>
      </c>
      <c r="Z2914" s="61"/>
      <c r="AA2914" s="62"/>
      <c r="AB2914" s="62"/>
      <c r="AC2914" s="65" t="str">
        <f>IF(D2914&lt;&gt;"",VLOOKUP(D2914,LISTAS·PAPP!$I$3:$M$16,2,0),"")</f>
        <v/>
      </c>
      <c r="AD2914" s="51" t="str">
        <f>IF(D2914&lt;&gt;"",VLOOKUP(D2914,LISTAS·PAPP!$I$3:$M$16,3,0),"")</f>
        <v/>
      </c>
      <c r="AE2914" s="52" t="str">
        <f>IF(D2914&lt;&gt;"",VLOOKUP(D2914,LISTAS·PAPP!$I$3:$M$16,4,0),"")</f>
        <v/>
      </c>
      <c r="AF2914" s="51" t="str">
        <f>IF(D2914&lt;&gt;"",VLOOKUP(D2914,LISTAS·PAPP!$I$3:$M$16,5,0),"")</f>
        <v/>
      </c>
      <c r="AG2914" s="52" t="str">
        <f>IF(AH2914&lt;&gt;"",VLOOKUP(AH2914,LISTAS·PAPP!$O$3:$P$74,2,0),"")</f>
        <v/>
      </c>
      <c r="AH2914" s="58"/>
      <c r="AI2914" s="60"/>
      <c r="AJ2914" s="51" t="str">
        <f>IF(AI2914&lt;&gt;"",VLOOKUP(AI2914,LISTAS·PAPP!$X$4:$Y$80,2,0),"")</f>
        <v/>
      </c>
      <c r="AK2914" s="58"/>
      <c r="AL2914" s="60"/>
      <c r="AM2914" s="51" t="str">
        <f>IF(ISERROR(VLOOKUP(AL2914,LISTAS·PAPP!$AD$4:$AE$334,2,0))," ",VLOOKUP(AL2914,LISTAS·PAPP!$AD$4:$AE$334,2,0))</f>
        <v xml:space="preserve"> </v>
      </c>
      <c r="AN2914" s="63"/>
      <c r="AO2914" s="64"/>
      <c r="AP2914" s="64"/>
      <c r="AQ2914" s="64"/>
      <c r="AR2914" s="64"/>
      <c r="AS2914" s="64"/>
      <c r="AT2914" s="64"/>
      <c r="AU2914" s="64"/>
      <c r="AV2914" s="64"/>
      <c r="AW2914" s="64"/>
      <c r="AX2914" s="64"/>
      <c r="AY2914" s="64"/>
      <c r="AZ2914" s="64"/>
      <c r="BA2914" s="53" t="str">
        <f t="shared" si="136"/>
        <v/>
      </c>
      <c r="BB2914" s="54" t="str">
        <f t="shared" si="137"/>
        <v/>
      </c>
      <c r="BC2914" s="55" t="str">
        <f t="shared" si="138"/>
        <v xml:space="preserve"> </v>
      </c>
    </row>
    <row r="2915" spans="1:55" x14ac:dyDescent="0.25">
      <c r="A2915" s="58"/>
      <c r="B2915" s="58"/>
      <c r="C2915" s="58"/>
      <c r="D2915" s="58"/>
      <c r="E2915" s="51" t="str">
        <f>IF(C2915&lt;&gt;"",VLOOKUP(MID(C2915,18,5),LISTAS·PAPP!$E$4:$F$76,2,0),"")</f>
        <v/>
      </c>
      <c r="F2915" s="58"/>
      <c r="G2915" s="51" t="str">
        <f>IF(F2915&lt;&gt;"",VLOOKUP(F2915,LISTAS·PAPP!$R$3:$T$221,3,0),"")</f>
        <v/>
      </c>
      <c r="H2915" s="58"/>
      <c r="I2915" s="66"/>
      <c r="J2915" s="66"/>
      <c r="K2915" s="67"/>
      <c r="L2915" s="66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/>
      <c r="W2915" s="60"/>
      <c r="X2915" s="60"/>
      <c r="Y2915" s="52" t="str">
        <f>IF(A2915&lt;&gt;"",IF(D2915="DIRECCIÓN_DE_TRANSFERENCIAS","280 0031",VLOOKUP(C2915,LISTAS·PAPP!$C$3:$D$76,2,0)),"")</f>
        <v/>
      </c>
      <c r="Z2915" s="61"/>
      <c r="AA2915" s="62"/>
      <c r="AB2915" s="62"/>
      <c r="AC2915" s="65" t="str">
        <f>IF(D2915&lt;&gt;"",VLOOKUP(D2915,LISTAS·PAPP!$I$3:$M$16,2,0),"")</f>
        <v/>
      </c>
      <c r="AD2915" s="51" t="str">
        <f>IF(D2915&lt;&gt;"",VLOOKUP(D2915,LISTAS·PAPP!$I$3:$M$16,3,0),"")</f>
        <v/>
      </c>
      <c r="AE2915" s="52" t="str">
        <f>IF(D2915&lt;&gt;"",VLOOKUP(D2915,LISTAS·PAPP!$I$3:$M$16,4,0),"")</f>
        <v/>
      </c>
      <c r="AF2915" s="51" t="str">
        <f>IF(D2915&lt;&gt;"",VLOOKUP(D2915,LISTAS·PAPP!$I$3:$M$16,5,0),"")</f>
        <v/>
      </c>
      <c r="AG2915" s="52" t="str">
        <f>IF(AH2915&lt;&gt;"",VLOOKUP(AH2915,LISTAS·PAPP!$O$3:$P$74,2,0),"")</f>
        <v/>
      </c>
      <c r="AH2915" s="58"/>
      <c r="AI2915" s="60"/>
      <c r="AJ2915" s="51" t="str">
        <f>IF(AI2915&lt;&gt;"",VLOOKUP(AI2915,LISTAS·PAPP!$X$4:$Y$80,2,0),"")</f>
        <v/>
      </c>
      <c r="AK2915" s="58"/>
      <c r="AL2915" s="60"/>
      <c r="AM2915" s="51" t="str">
        <f>IF(ISERROR(VLOOKUP(AL2915,LISTAS·PAPP!$AD$4:$AE$334,2,0))," ",VLOOKUP(AL2915,LISTAS·PAPP!$AD$4:$AE$334,2,0))</f>
        <v xml:space="preserve"> </v>
      </c>
      <c r="AN2915" s="63"/>
      <c r="AO2915" s="64"/>
      <c r="AP2915" s="64"/>
      <c r="AQ2915" s="64"/>
      <c r="AR2915" s="64"/>
      <c r="AS2915" s="64"/>
      <c r="AT2915" s="64"/>
      <c r="AU2915" s="64"/>
      <c r="AV2915" s="64"/>
      <c r="AW2915" s="64"/>
      <c r="AX2915" s="64"/>
      <c r="AY2915" s="64"/>
      <c r="AZ2915" s="64"/>
      <c r="BA2915" s="53" t="str">
        <f t="shared" si="136"/>
        <v/>
      </c>
      <c r="BB2915" s="54" t="str">
        <f t="shared" si="137"/>
        <v/>
      </c>
      <c r="BC2915" s="55" t="str">
        <f t="shared" si="138"/>
        <v xml:space="preserve"> </v>
      </c>
    </row>
    <row r="2916" spans="1:55" x14ac:dyDescent="0.25">
      <c r="A2916" s="58"/>
      <c r="B2916" s="58"/>
      <c r="C2916" s="58"/>
      <c r="D2916" s="58"/>
      <c r="E2916" s="51" t="str">
        <f>IF(C2916&lt;&gt;"",VLOOKUP(MID(C2916,18,5),LISTAS·PAPP!$E$4:$F$76,2,0),"")</f>
        <v/>
      </c>
      <c r="F2916" s="58"/>
      <c r="G2916" s="51" t="str">
        <f>IF(F2916&lt;&gt;"",VLOOKUP(F2916,LISTAS·PAPP!$R$3:$T$221,3,0),"")</f>
        <v/>
      </c>
      <c r="H2916" s="58"/>
      <c r="I2916" s="66"/>
      <c r="J2916" s="66"/>
      <c r="K2916" s="67"/>
      <c r="L2916" s="66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/>
      <c r="W2916" s="60"/>
      <c r="X2916" s="60"/>
      <c r="Y2916" s="52" t="str">
        <f>IF(A2916&lt;&gt;"",IF(D2916="DIRECCIÓN_DE_TRANSFERENCIAS","280 0031",VLOOKUP(C2916,LISTAS·PAPP!$C$3:$D$76,2,0)),"")</f>
        <v/>
      </c>
      <c r="Z2916" s="61"/>
      <c r="AA2916" s="62"/>
      <c r="AB2916" s="62"/>
      <c r="AC2916" s="65" t="str">
        <f>IF(D2916&lt;&gt;"",VLOOKUP(D2916,LISTAS·PAPP!$I$3:$M$16,2,0),"")</f>
        <v/>
      </c>
      <c r="AD2916" s="51" t="str">
        <f>IF(D2916&lt;&gt;"",VLOOKUP(D2916,LISTAS·PAPP!$I$3:$M$16,3,0),"")</f>
        <v/>
      </c>
      <c r="AE2916" s="52" t="str">
        <f>IF(D2916&lt;&gt;"",VLOOKUP(D2916,LISTAS·PAPP!$I$3:$M$16,4,0),"")</f>
        <v/>
      </c>
      <c r="AF2916" s="51" t="str">
        <f>IF(D2916&lt;&gt;"",VLOOKUP(D2916,LISTAS·PAPP!$I$3:$M$16,5,0),"")</f>
        <v/>
      </c>
      <c r="AG2916" s="52" t="str">
        <f>IF(AH2916&lt;&gt;"",VLOOKUP(AH2916,LISTAS·PAPP!$O$3:$P$74,2,0),"")</f>
        <v/>
      </c>
      <c r="AH2916" s="58"/>
      <c r="AI2916" s="60"/>
      <c r="AJ2916" s="51" t="str">
        <f>IF(AI2916&lt;&gt;"",VLOOKUP(AI2916,LISTAS·PAPP!$X$4:$Y$80,2,0),"")</f>
        <v/>
      </c>
      <c r="AK2916" s="58"/>
      <c r="AL2916" s="60"/>
      <c r="AM2916" s="51" t="str">
        <f>IF(ISERROR(VLOOKUP(AL2916,LISTAS·PAPP!$AD$4:$AE$334,2,0))," ",VLOOKUP(AL2916,LISTAS·PAPP!$AD$4:$AE$334,2,0))</f>
        <v xml:space="preserve"> </v>
      </c>
      <c r="AN2916" s="63"/>
      <c r="AO2916" s="64"/>
      <c r="AP2916" s="64"/>
      <c r="AQ2916" s="64"/>
      <c r="AR2916" s="64"/>
      <c r="AS2916" s="64"/>
      <c r="AT2916" s="64"/>
      <c r="AU2916" s="64"/>
      <c r="AV2916" s="64"/>
      <c r="AW2916" s="64"/>
      <c r="AX2916" s="64"/>
      <c r="AY2916" s="64"/>
      <c r="AZ2916" s="64"/>
      <c r="BA2916" s="53" t="str">
        <f t="shared" si="136"/>
        <v/>
      </c>
      <c r="BB2916" s="54" t="str">
        <f t="shared" si="137"/>
        <v/>
      </c>
      <c r="BC2916" s="55" t="str">
        <f t="shared" si="138"/>
        <v xml:space="preserve"> </v>
      </c>
    </row>
    <row r="2917" spans="1:55" x14ac:dyDescent="0.25">
      <c r="A2917" s="58"/>
      <c r="B2917" s="58"/>
      <c r="C2917" s="58"/>
      <c r="D2917" s="58"/>
      <c r="E2917" s="51" t="str">
        <f>IF(C2917&lt;&gt;"",VLOOKUP(MID(C2917,18,5),LISTAS·PAPP!$E$4:$F$76,2,0),"")</f>
        <v/>
      </c>
      <c r="F2917" s="58"/>
      <c r="G2917" s="51" t="str">
        <f>IF(F2917&lt;&gt;"",VLOOKUP(F2917,LISTAS·PAPP!$R$3:$T$221,3,0),"")</f>
        <v/>
      </c>
      <c r="H2917" s="58"/>
      <c r="I2917" s="66"/>
      <c r="J2917" s="66"/>
      <c r="K2917" s="67"/>
      <c r="L2917" s="66"/>
      <c r="M2917" s="60"/>
      <c r="N2917" s="60"/>
      <c r="O2917" s="60"/>
      <c r="P2917" s="60"/>
      <c r="Q2917" s="60"/>
      <c r="R2917" s="60"/>
      <c r="S2917" s="60"/>
      <c r="T2917" s="60"/>
      <c r="U2917" s="60"/>
      <c r="V2917" s="60"/>
      <c r="W2917" s="60"/>
      <c r="X2917" s="60"/>
      <c r="Y2917" s="52" t="str">
        <f>IF(A2917&lt;&gt;"",IF(D2917="DIRECCIÓN_DE_TRANSFERENCIAS","280 0031",VLOOKUP(C2917,LISTAS·PAPP!$C$3:$D$76,2,0)),"")</f>
        <v/>
      </c>
      <c r="Z2917" s="61"/>
      <c r="AA2917" s="62"/>
      <c r="AB2917" s="62"/>
      <c r="AC2917" s="65" t="str">
        <f>IF(D2917&lt;&gt;"",VLOOKUP(D2917,LISTAS·PAPP!$I$3:$M$16,2,0),"")</f>
        <v/>
      </c>
      <c r="AD2917" s="51" t="str">
        <f>IF(D2917&lt;&gt;"",VLOOKUP(D2917,LISTAS·PAPP!$I$3:$M$16,3,0),"")</f>
        <v/>
      </c>
      <c r="AE2917" s="52" t="str">
        <f>IF(D2917&lt;&gt;"",VLOOKUP(D2917,LISTAS·PAPP!$I$3:$M$16,4,0),"")</f>
        <v/>
      </c>
      <c r="AF2917" s="51" t="str">
        <f>IF(D2917&lt;&gt;"",VLOOKUP(D2917,LISTAS·PAPP!$I$3:$M$16,5,0),"")</f>
        <v/>
      </c>
      <c r="AG2917" s="52" t="str">
        <f>IF(AH2917&lt;&gt;"",VLOOKUP(AH2917,LISTAS·PAPP!$O$3:$P$74,2,0),"")</f>
        <v/>
      </c>
      <c r="AH2917" s="58"/>
      <c r="AI2917" s="60"/>
      <c r="AJ2917" s="51" t="str">
        <f>IF(AI2917&lt;&gt;"",VLOOKUP(AI2917,LISTAS·PAPP!$X$4:$Y$80,2,0),"")</f>
        <v/>
      </c>
      <c r="AK2917" s="58"/>
      <c r="AL2917" s="60"/>
      <c r="AM2917" s="51" t="str">
        <f>IF(ISERROR(VLOOKUP(AL2917,LISTAS·PAPP!$AD$4:$AE$334,2,0))," ",VLOOKUP(AL2917,LISTAS·PAPP!$AD$4:$AE$334,2,0))</f>
        <v xml:space="preserve"> </v>
      </c>
      <c r="AN2917" s="63"/>
      <c r="AO2917" s="64"/>
      <c r="AP2917" s="64"/>
      <c r="AQ2917" s="64"/>
      <c r="AR2917" s="64"/>
      <c r="AS2917" s="64"/>
      <c r="AT2917" s="64"/>
      <c r="AU2917" s="64"/>
      <c r="AV2917" s="64"/>
      <c r="AW2917" s="64"/>
      <c r="AX2917" s="64"/>
      <c r="AY2917" s="64"/>
      <c r="AZ2917" s="64"/>
      <c r="BA2917" s="53" t="str">
        <f t="shared" si="136"/>
        <v/>
      </c>
      <c r="BB2917" s="54" t="str">
        <f t="shared" si="137"/>
        <v/>
      </c>
      <c r="BC2917" s="55" t="str">
        <f t="shared" si="138"/>
        <v xml:space="preserve"> </v>
      </c>
    </row>
    <row r="2918" spans="1:55" x14ac:dyDescent="0.25">
      <c r="A2918" s="58"/>
      <c r="B2918" s="58"/>
      <c r="C2918" s="58"/>
      <c r="D2918" s="58"/>
      <c r="E2918" s="51" t="str">
        <f>IF(C2918&lt;&gt;"",VLOOKUP(MID(C2918,18,5),LISTAS·PAPP!$E$4:$F$76,2,0),"")</f>
        <v/>
      </c>
      <c r="F2918" s="58"/>
      <c r="G2918" s="51" t="str">
        <f>IF(F2918&lt;&gt;"",VLOOKUP(F2918,LISTAS·PAPP!$R$3:$T$221,3,0),"")</f>
        <v/>
      </c>
      <c r="H2918" s="58"/>
      <c r="I2918" s="66"/>
      <c r="J2918" s="66"/>
      <c r="K2918" s="67"/>
      <c r="L2918" s="66"/>
      <c r="M2918" s="60"/>
      <c r="N2918" s="60"/>
      <c r="O2918" s="60"/>
      <c r="P2918" s="60"/>
      <c r="Q2918" s="60"/>
      <c r="R2918" s="60"/>
      <c r="S2918" s="60"/>
      <c r="T2918" s="60"/>
      <c r="U2918" s="60"/>
      <c r="V2918" s="60"/>
      <c r="W2918" s="60"/>
      <c r="X2918" s="60"/>
      <c r="Y2918" s="52" t="str">
        <f>IF(A2918&lt;&gt;"",IF(D2918="DIRECCIÓN_DE_TRANSFERENCIAS","280 0031",VLOOKUP(C2918,LISTAS·PAPP!$C$3:$D$76,2,0)),"")</f>
        <v/>
      </c>
      <c r="Z2918" s="61"/>
      <c r="AA2918" s="62"/>
      <c r="AB2918" s="62"/>
      <c r="AC2918" s="65" t="str">
        <f>IF(D2918&lt;&gt;"",VLOOKUP(D2918,LISTAS·PAPP!$I$3:$M$16,2,0),"")</f>
        <v/>
      </c>
      <c r="AD2918" s="51" t="str">
        <f>IF(D2918&lt;&gt;"",VLOOKUP(D2918,LISTAS·PAPP!$I$3:$M$16,3,0),"")</f>
        <v/>
      </c>
      <c r="AE2918" s="52" t="str">
        <f>IF(D2918&lt;&gt;"",VLOOKUP(D2918,LISTAS·PAPP!$I$3:$M$16,4,0),"")</f>
        <v/>
      </c>
      <c r="AF2918" s="51" t="str">
        <f>IF(D2918&lt;&gt;"",VLOOKUP(D2918,LISTAS·PAPP!$I$3:$M$16,5,0),"")</f>
        <v/>
      </c>
      <c r="AG2918" s="52" t="str">
        <f>IF(AH2918&lt;&gt;"",VLOOKUP(AH2918,LISTAS·PAPP!$O$3:$P$74,2,0),"")</f>
        <v/>
      </c>
      <c r="AH2918" s="58"/>
      <c r="AI2918" s="60"/>
      <c r="AJ2918" s="51" t="str">
        <f>IF(AI2918&lt;&gt;"",VLOOKUP(AI2918,LISTAS·PAPP!$X$4:$Y$80,2,0),"")</f>
        <v/>
      </c>
      <c r="AK2918" s="58"/>
      <c r="AL2918" s="60"/>
      <c r="AM2918" s="51" t="str">
        <f>IF(ISERROR(VLOOKUP(AL2918,LISTAS·PAPP!$AD$4:$AE$334,2,0))," ",VLOOKUP(AL2918,LISTAS·PAPP!$AD$4:$AE$334,2,0))</f>
        <v xml:space="preserve"> </v>
      </c>
      <c r="AN2918" s="63"/>
      <c r="AO2918" s="64"/>
      <c r="AP2918" s="64"/>
      <c r="AQ2918" s="64"/>
      <c r="AR2918" s="64"/>
      <c r="AS2918" s="64"/>
      <c r="AT2918" s="64"/>
      <c r="AU2918" s="64"/>
      <c r="AV2918" s="64"/>
      <c r="AW2918" s="64"/>
      <c r="AX2918" s="64"/>
      <c r="AY2918" s="64"/>
      <c r="AZ2918" s="64"/>
      <c r="BA2918" s="53" t="str">
        <f t="shared" si="136"/>
        <v/>
      </c>
      <c r="BB2918" s="54" t="str">
        <f t="shared" si="137"/>
        <v/>
      </c>
      <c r="BC2918" s="55" t="str">
        <f t="shared" si="138"/>
        <v xml:space="preserve"> </v>
      </c>
    </row>
    <row r="2919" spans="1:55" x14ac:dyDescent="0.25">
      <c r="A2919" s="58"/>
      <c r="B2919" s="58"/>
      <c r="C2919" s="58"/>
      <c r="D2919" s="58"/>
      <c r="E2919" s="51" t="str">
        <f>IF(C2919&lt;&gt;"",VLOOKUP(MID(C2919,18,5),LISTAS·PAPP!$E$4:$F$76,2,0),"")</f>
        <v/>
      </c>
      <c r="F2919" s="58"/>
      <c r="G2919" s="51" t="str">
        <f>IF(F2919&lt;&gt;"",VLOOKUP(F2919,LISTAS·PAPP!$R$3:$T$221,3,0),"")</f>
        <v/>
      </c>
      <c r="H2919" s="58"/>
      <c r="I2919" s="66"/>
      <c r="J2919" s="66"/>
      <c r="K2919" s="67"/>
      <c r="L2919" s="66"/>
      <c r="M2919" s="60"/>
      <c r="N2919" s="60"/>
      <c r="O2919" s="60"/>
      <c r="P2919" s="60"/>
      <c r="Q2919" s="60"/>
      <c r="R2919" s="60"/>
      <c r="S2919" s="60"/>
      <c r="T2919" s="60"/>
      <c r="U2919" s="60"/>
      <c r="V2919" s="60"/>
      <c r="W2919" s="60"/>
      <c r="X2919" s="60"/>
      <c r="Y2919" s="52" t="str">
        <f>IF(A2919&lt;&gt;"",IF(D2919="DIRECCIÓN_DE_TRANSFERENCIAS","280 0031",VLOOKUP(C2919,LISTAS·PAPP!$C$3:$D$76,2,0)),"")</f>
        <v/>
      </c>
      <c r="Z2919" s="61"/>
      <c r="AA2919" s="62"/>
      <c r="AB2919" s="62"/>
      <c r="AC2919" s="65" t="str">
        <f>IF(D2919&lt;&gt;"",VLOOKUP(D2919,LISTAS·PAPP!$I$3:$M$16,2,0),"")</f>
        <v/>
      </c>
      <c r="AD2919" s="51" t="str">
        <f>IF(D2919&lt;&gt;"",VLOOKUP(D2919,LISTAS·PAPP!$I$3:$M$16,3,0),"")</f>
        <v/>
      </c>
      <c r="AE2919" s="52" t="str">
        <f>IF(D2919&lt;&gt;"",VLOOKUP(D2919,LISTAS·PAPP!$I$3:$M$16,4,0),"")</f>
        <v/>
      </c>
      <c r="AF2919" s="51" t="str">
        <f>IF(D2919&lt;&gt;"",VLOOKUP(D2919,LISTAS·PAPP!$I$3:$M$16,5,0),"")</f>
        <v/>
      </c>
      <c r="AG2919" s="52" t="str">
        <f>IF(AH2919&lt;&gt;"",VLOOKUP(AH2919,LISTAS·PAPP!$O$3:$P$74,2,0),"")</f>
        <v/>
      </c>
      <c r="AH2919" s="58"/>
      <c r="AI2919" s="60"/>
      <c r="AJ2919" s="51" t="str">
        <f>IF(AI2919&lt;&gt;"",VLOOKUP(AI2919,LISTAS·PAPP!$X$4:$Y$80,2,0),"")</f>
        <v/>
      </c>
      <c r="AK2919" s="58"/>
      <c r="AL2919" s="60"/>
      <c r="AM2919" s="51" t="str">
        <f>IF(ISERROR(VLOOKUP(AL2919,LISTAS·PAPP!$AD$4:$AE$334,2,0))," ",VLOOKUP(AL2919,LISTAS·PAPP!$AD$4:$AE$334,2,0))</f>
        <v xml:space="preserve"> </v>
      </c>
      <c r="AN2919" s="63"/>
      <c r="AO2919" s="64"/>
      <c r="AP2919" s="64"/>
      <c r="AQ2919" s="64"/>
      <c r="AR2919" s="64"/>
      <c r="AS2919" s="64"/>
      <c r="AT2919" s="64"/>
      <c r="AU2919" s="64"/>
      <c r="AV2919" s="64"/>
      <c r="AW2919" s="64"/>
      <c r="AX2919" s="64"/>
      <c r="AY2919" s="64"/>
      <c r="AZ2919" s="64"/>
      <c r="BA2919" s="53" t="str">
        <f t="shared" si="136"/>
        <v/>
      </c>
      <c r="BB2919" s="54" t="str">
        <f t="shared" si="137"/>
        <v/>
      </c>
      <c r="BC2919" s="55" t="str">
        <f t="shared" si="138"/>
        <v xml:space="preserve"> </v>
      </c>
    </row>
    <row r="2920" spans="1:55" x14ac:dyDescent="0.25">
      <c r="A2920" s="58"/>
      <c r="B2920" s="58"/>
      <c r="C2920" s="58"/>
      <c r="D2920" s="58"/>
      <c r="E2920" s="51" t="str">
        <f>IF(C2920&lt;&gt;"",VLOOKUP(MID(C2920,18,5),LISTAS·PAPP!$E$4:$F$76,2,0),"")</f>
        <v/>
      </c>
      <c r="F2920" s="58"/>
      <c r="G2920" s="51" t="str">
        <f>IF(F2920&lt;&gt;"",VLOOKUP(F2920,LISTAS·PAPP!$R$3:$T$221,3,0),"")</f>
        <v/>
      </c>
      <c r="H2920" s="58"/>
      <c r="I2920" s="66"/>
      <c r="J2920" s="66"/>
      <c r="K2920" s="67"/>
      <c r="L2920" s="66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/>
      <c r="W2920" s="60"/>
      <c r="X2920" s="60"/>
      <c r="Y2920" s="52" t="str">
        <f>IF(A2920&lt;&gt;"",IF(D2920="DIRECCIÓN_DE_TRANSFERENCIAS","280 0031",VLOOKUP(C2920,LISTAS·PAPP!$C$3:$D$76,2,0)),"")</f>
        <v/>
      </c>
      <c r="Z2920" s="61"/>
      <c r="AA2920" s="62"/>
      <c r="AB2920" s="62"/>
      <c r="AC2920" s="65" t="str">
        <f>IF(D2920&lt;&gt;"",VLOOKUP(D2920,LISTAS·PAPP!$I$3:$M$16,2,0),"")</f>
        <v/>
      </c>
      <c r="AD2920" s="51" t="str">
        <f>IF(D2920&lt;&gt;"",VLOOKUP(D2920,LISTAS·PAPP!$I$3:$M$16,3,0),"")</f>
        <v/>
      </c>
      <c r="AE2920" s="52" t="str">
        <f>IF(D2920&lt;&gt;"",VLOOKUP(D2920,LISTAS·PAPP!$I$3:$M$16,4,0),"")</f>
        <v/>
      </c>
      <c r="AF2920" s="51" t="str">
        <f>IF(D2920&lt;&gt;"",VLOOKUP(D2920,LISTAS·PAPP!$I$3:$M$16,5,0),"")</f>
        <v/>
      </c>
      <c r="AG2920" s="52" t="str">
        <f>IF(AH2920&lt;&gt;"",VLOOKUP(AH2920,LISTAS·PAPP!$O$3:$P$74,2,0),"")</f>
        <v/>
      </c>
      <c r="AH2920" s="58"/>
      <c r="AI2920" s="60"/>
      <c r="AJ2920" s="51" t="str">
        <f>IF(AI2920&lt;&gt;"",VLOOKUP(AI2920,LISTAS·PAPP!$X$4:$Y$80,2,0),"")</f>
        <v/>
      </c>
      <c r="AK2920" s="58"/>
      <c r="AL2920" s="60"/>
      <c r="AM2920" s="51" t="str">
        <f>IF(ISERROR(VLOOKUP(AL2920,LISTAS·PAPP!$AD$4:$AE$334,2,0))," ",VLOOKUP(AL2920,LISTAS·PAPP!$AD$4:$AE$334,2,0))</f>
        <v xml:space="preserve"> </v>
      </c>
      <c r="AN2920" s="63"/>
      <c r="AO2920" s="64"/>
      <c r="AP2920" s="64"/>
      <c r="AQ2920" s="64"/>
      <c r="AR2920" s="64"/>
      <c r="AS2920" s="64"/>
      <c r="AT2920" s="64"/>
      <c r="AU2920" s="64"/>
      <c r="AV2920" s="64"/>
      <c r="AW2920" s="64"/>
      <c r="AX2920" s="64"/>
      <c r="AY2920" s="64"/>
      <c r="AZ2920" s="64"/>
      <c r="BA2920" s="53" t="str">
        <f t="shared" si="136"/>
        <v/>
      </c>
      <c r="BB2920" s="54" t="str">
        <f t="shared" si="137"/>
        <v/>
      </c>
      <c r="BC2920" s="55" t="str">
        <f t="shared" si="138"/>
        <v xml:space="preserve"> </v>
      </c>
    </row>
    <row r="2921" spans="1:55" x14ac:dyDescent="0.25">
      <c r="A2921" s="58"/>
      <c r="B2921" s="58"/>
      <c r="C2921" s="58"/>
      <c r="D2921" s="58"/>
      <c r="E2921" s="51" t="str">
        <f>IF(C2921&lt;&gt;"",VLOOKUP(MID(C2921,18,5),LISTAS·PAPP!$E$4:$F$76,2,0),"")</f>
        <v/>
      </c>
      <c r="F2921" s="58"/>
      <c r="G2921" s="51" t="str">
        <f>IF(F2921&lt;&gt;"",VLOOKUP(F2921,LISTAS·PAPP!$R$3:$T$221,3,0),"")</f>
        <v/>
      </c>
      <c r="H2921" s="58"/>
      <c r="I2921" s="66"/>
      <c r="J2921" s="66"/>
      <c r="K2921" s="67"/>
      <c r="L2921" s="66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52" t="str">
        <f>IF(A2921&lt;&gt;"",IF(D2921="DIRECCIÓN_DE_TRANSFERENCIAS","280 0031",VLOOKUP(C2921,LISTAS·PAPP!$C$3:$D$76,2,0)),"")</f>
        <v/>
      </c>
      <c r="Z2921" s="61"/>
      <c r="AA2921" s="62"/>
      <c r="AB2921" s="62"/>
      <c r="AC2921" s="65" t="str">
        <f>IF(D2921&lt;&gt;"",VLOOKUP(D2921,LISTAS·PAPP!$I$3:$M$16,2,0),"")</f>
        <v/>
      </c>
      <c r="AD2921" s="51" t="str">
        <f>IF(D2921&lt;&gt;"",VLOOKUP(D2921,LISTAS·PAPP!$I$3:$M$16,3,0),"")</f>
        <v/>
      </c>
      <c r="AE2921" s="52" t="str">
        <f>IF(D2921&lt;&gt;"",VLOOKUP(D2921,LISTAS·PAPP!$I$3:$M$16,4,0),"")</f>
        <v/>
      </c>
      <c r="AF2921" s="51" t="str">
        <f>IF(D2921&lt;&gt;"",VLOOKUP(D2921,LISTAS·PAPP!$I$3:$M$16,5,0),"")</f>
        <v/>
      </c>
      <c r="AG2921" s="52" t="str">
        <f>IF(AH2921&lt;&gt;"",VLOOKUP(AH2921,LISTAS·PAPP!$O$3:$P$74,2,0),"")</f>
        <v/>
      </c>
      <c r="AH2921" s="58"/>
      <c r="AI2921" s="60"/>
      <c r="AJ2921" s="51" t="str">
        <f>IF(AI2921&lt;&gt;"",VLOOKUP(AI2921,LISTAS·PAPP!$X$4:$Y$80,2,0),"")</f>
        <v/>
      </c>
      <c r="AK2921" s="58"/>
      <c r="AL2921" s="60"/>
      <c r="AM2921" s="51" t="str">
        <f>IF(ISERROR(VLOOKUP(AL2921,LISTAS·PAPP!$AD$4:$AE$334,2,0))," ",VLOOKUP(AL2921,LISTAS·PAPP!$AD$4:$AE$334,2,0))</f>
        <v xml:space="preserve"> </v>
      </c>
      <c r="AN2921" s="63"/>
      <c r="AO2921" s="64"/>
      <c r="AP2921" s="64"/>
      <c r="AQ2921" s="64"/>
      <c r="AR2921" s="64"/>
      <c r="AS2921" s="64"/>
      <c r="AT2921" s="64"/>
      <c r="AU2921" s="64"/>
      <c r="AV2921" s="64"/>
      <c r="AW2921" s="64"/>
      <c r="AX2921" s="64"/>
      <c r="AY2921" s="64"/>
      <c r="AZ2921" s="64"/>
      <c r="BA2921" s="53" t="str">
        <f t="shared" si="136"/>
        <v/>
      </c>
      <c r="BB2921" s="54" t="str">
        <f t="shared" si="137"/>
        <v/>
      </c>
      <c r="BC2921" s="55" t="str">
        <f t="shared" si="138"/>
        <v xml:space="preserve"> </v>
      </c>
    </row>
    <row r="2922" spans="1:55" x14ac:dyDescent="0.25">
      <c r="A2922" s="58"/>
      <c r="B2922" s="58"/>
      <c r="C2922" s="58"/>
      <c r="D2922" s="58"/>
      <c r="E2922" s="51" t="str">
        <f>IF(C2922&lt;&gt;"",VLOOKUP(MID(C2922,18,5),LISTAS·PAPP!$E$4:$F$76,2,0),"")</f>
        <v/>
      </c>
      <c r="F2922" s="58"/>
      <c r="G2922" s="51" t="str">
        <f>IF(F2922&lt;&gt;"",VLOOKUP(F2922,LISTAS·PAPP!$R$3:$T$221,3,0),"")</f>
        <v/>
      </c>
      <c r="H2922" s="58"/>
      <c r="I2922" s="66"/>
      <c r="J2922" s="66"/>
      <c r="K2922" s="67"/>
      <c r="L2922" s="66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52" t="str">
        <f>IF(A2922&lt;&gt;"",IF(D2922="DIRECCIÓN_DE_TRANSFERENCIAS","280 0031",VLOOKUP(C2922,LISTAS·PAPP!$C$3:$D$76,2,0)),"")</f>
        <v/>
      </c>
      <c r="Z2922" s="61"/>
      <c r="AA2922" s="62"/>
      <c r="AB2922" s="62"/>
      <c r="AC2922" s="65" t="str">
        <f>IF(D2922&lt;&gt;"",VLOOKUP(D2922,LISTAS·PAPP!$I$3:$M$16,2,0),"")</f>
        <v/>
      </c>
      <c r="AD2922" s="51" t="str">
        <f>IF(D2922&lt;&gt;"",VLOOKUP(D2922,LISTAS·PAPP!$I$3:$M$16,3,0),"")</f>
        <v/>
      </c>
      <c r="AE2922" s="52" t="str">
        <f>IF(D2922&lt;&gt;"",VLOOKUP(D2922,LISTAS·PAPP!$I$3:$M$16,4,0),"")</f>
        <v/>
      </c>
      <c r="AF2922" s="51" t="str">
        <f>IF(D2922&lt;&gt;"",VLOOKUP(D2922,LISTAS·PAPP!$I$3:$M$16,5,0),"")</f>
        <v/>
      </c>
      <c r="AG2922" s="52" t="str">
        <f>IF(AH2922&lt;&gt;"",VLOOKUP(AH2922,LISTAS·PAPP!$O$3:$P$74,2,0),"")</f>
        <v/>
      </c>
      <c r="AH2922" s="58"/>
      <c r="AI2922" s="60"/>
      <c r="AJ2922" s="51" t="str">
        <f>IF(AI2922&lt;&gt;"",VLOOKUP(AI2922,LISTAS·PAPP!$X$4:$Y$80,2,0),"")</f>
        <v/>
      </c>
      <c r="AK2922" s="58"/>
      <c r="AL2922" s="60"/>
      <c r="AM2922" s="51" t="str">
        <f>IF(ISERROR(VLOOKUP(AL2922,LISTAS·PAPP!$AD$4:$AE$334,2,0))," ",VLOOKUP(AL2922,LISTAS·PAPP!$AD$4:$AE$334,2,0))</f>
        <v xml:space="preserve"> </v>
      </c>
      <c r="AN2922" s="63"/>
      <c r="AO2922" s="64"/>
      <c r="AP2922" s="64"/>
      <c r="AQ2922" s="64"/>
      <c r="AR2922" s="64"/>
      <c r="AS2922" s="64"/>
      <c r="AT2922" s="64"/>
      <c r="AU2922" s="64"/>
      <c r="AV2922" s="64"/>
      <c r="AW2922" s="64"/>
      <c r="AX2922" s="64"/>
      <c r="AY2922" s="64"/>
      <c r="AZ2922" s="64"/>
      <c r="BA2922" s="53" t="str">
        <f t="shared" si="136"/>
        <v/>
      </c>
      <c r="BB2922" s="54" t="str">
        <f t="shared" si="137"/>
        <v/>
      </c>
      <c r="BC2922" s="55" t="str">
        <f t="shared" si="138"/>
        <v xml:space="preserve"> </v>
      </c>
    </row>
    <row r="2923" spans="1:55" x14ac:dyDescent="0.25">
      <c r="A2923" s="58"/>
      <c r="B2923" s="58"/>
      <c r="C2923" s="58"/>
      <c r="D2923" s="58"/>
      <c r="E2923" s="51" t="str">
        <f>IF(C2923&lt;&gt;"",VLOOKUP(MID(C2923,18,5),LISTAS·PAPP!$E$4:$F$76,2,0),"")</f>
        <v/>
      </c>
      <c r="F2923" s="58"/>
      <c r="G2923" s="51" t="str">
        <f>IF(F2923&lt;&gt;"",VLOOKUP(F2923,LISTAS·PAPP!$R$3:$T$221,3,0),"")</f>
        <v/>
      </c>
      <c r="H2923" s="58"/>
      <c r="I2923" s="66"/>
      <c r="J2923" s="66"/>
      <c r="K2923" s="67"/>
      <c r="L2923" s="66"/>
      <c r="M2923" s="60"/>
      <c r="N2923" s="60"/>
      <c r="O2923" s="60"/>
      <c r="P2923" s="60"/>
      <c r="Q2923" s="60"/>
      <c r="R2923" s="60"/>
      <c r="S2923" s="60"/>
      <c r="T2923" s="60"/>
      <c r="U2923" s="60"/>
      <c r="V2923" s="60"/>
      <c r="W2923" s="60"/>
      <c r="X2923" s="60"/>
      <c r="Y2923" s="52" t="str">
        <f>IF(A2923&lt;&gt;"",IF(D2923="DIRECCIÓN_DE_TRANSFERENCIAS","280 0031",VLOOKUP(C2923,LISTAS·PAPP!$C$3:$D$76,2,0)),"")</f>
        <v/>
      </c>
      <c r="Z2923" s="61"/>
      <c r="AA2923" s="62"/>
      <c r="AB2923" s="62"/>
      <c r="AC2923" s="65" t="str">
        <f>IF(D2923&lt;&gt;"",VLOOKUP(D2923,LISTAS·PAPP!$I$3:$M$16,2,0),"")</f>
        <v/>
      </c>
      <c r="AD2923" s="51" t="str">
        <f>IF(D2923&lt;&gt;"",VLOOKUP(D2923,LISTAS·PAPP!$I$3:$M$16,3,0),"")</f>
        <v/>
      </c>
      <c r="AE2923" s="52" t="str">
        <f>IF(D2923&lt;&gt;"",VLOOKUP(D2923,LISTAS·PAPP!$I$3:$M$16,4,0),"")</f>
        <v/>
      </c>
      <c r="AF2923" s="51" t="str">
        <f>IF(D2923&lt;&gt;"",VLOOKUP(D2923,LISTAS·PAPP!$I$3:$M$16,5,0),"")</f>
        <v/>
      </c>
      <c r="AG2923" s="52" t="str">
        <f>IF(AH2923&lt;&gt;"",VLOOKUP(AH2923,LISTAS·PAPP!$O$3:$P$74,2,0),"")</f>
        <v/>
      </c>
      <c r="AH2923" s="58"/>
      <c r="AI2923" s="60"/>
      <c r="AJ2923" s="51" t="str">
        <f>IF(AI2923&lt;&gt;"",VLOOKUP(AI2923,LISTAS·PAPP!$X$4:$Y$80,2,0),"")</f>
        <v/>
      </c>
      <c r="AK2923" s="58"/>
      <c r="AL2923" s="60"/>
      <c r="AM2923" s="51" t="str">
        <f>IF(ISERROR(VLOOKUP(AL2923,LISTAS·PAPP!$AD$4:$AE$334,2,0))," ",VLOOKUP(AL2923,LISTAS·PAPP!$AD$4:$AE$334,2,0))</f>
        <v xml:space="preserve"> </v>
      </c>
      <c r="AN2923" s="63"/>
      <c r="AO2923" s="64"/>
      <c r="AP2923" s="64"/>
      <c r="AQ2923" s="64"/>
      <c r="AR2923" s="64"/>
      <c r="AS2923" s="64"/>
      <c r="AT2923" s="64"/>
      <c r="AU2923" s="64"/>
      <c r="AV2923" s="64"/>
      <c r="AW2923" s="64"/>
      <c r="AX2923" s="64"/>
      <c r="AY2923" s="64"/>
      <c r="AZ2923" s="64"/>
      <c r="BA2923" s="53" t="str">
        <f t="shared" si="136"/>
        <v/>
      </c>
      <c r="BB2923" s="54" t="str">
        <f t="shared" si="137"/>
        <v/>
      </c>
      <c r="BC2923" s="55" t="str">
        <f t="shared" si="138"/>
        <v xml:space="preserve"> </v>
      </c>
    </row>
    <row r="2924" spans="1:55" x14ac:dyDescent="0.25">
      <c r="A2924" s="58"/>
      <c r="B2924" s="58"/>
      <c r="C2924" s="58"/>
      <c r="D2924" s="58"/>
      <c r="E2924" s="51" t="str">
        <f>IF(C2924&lt;&gt;"",VLOOKUP(MID(C2924,18,5),LISTAS·PAPP!$E$4:$F$76,2,0),"")</f>
        <v/>
      </c>
      <c r="F2924" s="58"/>
      <c r="G2924" s="51" t="str">
        <f>IF(F2924&lt;&gt;"",VLOOKUP(F2924,LISTAS·PAPP!$R$3:$T$221,3,0),"")</f>
        <v/>
      </c>
      <c r="H2924" s="58"/>
      <c r="I2924" s="66"/>
      <c r="J2924" s="66"/>
      <c r="K2924" s="67"/>
      <c r="L2924" s="66"/>
      <c r="M2924" s="60"/>
      <c r="N2924" s="60"/>
      <c r="O2924" s="60"/>
      <c r="P2924" s="60"/>
      <c r="Q2924" s="60"/>
      <c r="R2924" s="60"/>
      <c r="S2924" s="60"/>
      <c r="T2924" s="60"/>
      <c r="U2924" s="60"/>
      <c r="V2924" s="60"/>
      <c r="W2924" s="60"/>
      <c r="X2924" s="60"/>
      <c r="Y2924" s="52" t="str">
        <f>IF(A2924&lt;&gt;"",IF(D2924="DIRECCIÓN_DE_TRANSFERENCIAS","280 0031",VLOOKUP(C2924,LISTAS·PAPP!$C$3:$D$76,2,0)),"")</f>
        <v/>
      </c>
      <c r="Z2924" s="61"/>
      <c r="AA2924" s="62"/>
      <c r="AB2924" s="62"/>
      <c r="AC2924" s="65" t="str">
        <f>IF(D2924&lt;&gt;"",VLOOKUP(D2924,LISTAS·PAPP!$I$3:$M$16,2,0),"")</f>
        <v/>
      </c>
      <c r="AD2924" s="51" t="str">
        <f>IF(D2924&lt;&gt;"",VLOOKUP(D2924,LISTAS·PAPP!$I$3:$M$16,3,0),"")</f>
        <v/>
      </c>
      <c r="AE2924" s="52" t="str">
        <f>IF(D2924&lt;&gt;"",VLOOKUP(D2924,LISTAS·PAPP!$I$3:$M$16,4,0),"")</f>
        <v/>
      </c>
      <c r="AF2924" s="51" t="str">
        <f>IF(D2924&lt;&gt;"",VLOOKUP(D2924,LISTAS·PAPP!$I$3:$M$16,5,0),"")</f>
        <v/>
      </c>
      <c r="AG2924" s="52" t="str">
        <f>IF(AH2924&lt;&gt;"",VLOOKUP(AH2924,LISTAS·PAPP!$O$3:$P$74,2,0),"")</f>
        <v/>
      </c>
      <c r="AH2924" s="58"/>
      <c r="AI2924" s="60"/>
      <c r="AJ2924" s="51" t="str">
        <f>IF(AI2924&lt;&gt;"",VLOOKUP(AI2924,LISTAS·PAPP!$X$4:$Y$80,2,0),"")</f>
        <v/>
      </c>
      <c r="AK2924" s="58"/>
      <c r="AL2924" s="60"/>
      <c r="AM2924" s="51" t="str">
        <f>IF(ISERROR(VLOOKUP(AL2924,LISTAS·PAPP!$AD$4:$AE$334,2,0))," ",VLOOKUP(AL2924,LISTAS·PAPP!$AD$4:$AE$334,2,0))</f>
        <v xml:space="preserve"> </v>
      </c>
      <c r="AN2924" s="63"/>
      <c r="AO2924" s="64"/>
      <c r="AP2924" s="64"/>
      <c r="AQ2924" s="64"/>
      <c r="AR2924" s="64"/>
      <c r="AS2924" s="64"/>
      <c r="AT2924" s="64"/>
      <c r="AU2924" s="64"/>
      <c r="AV2924" s="64"/>
      <c r="AW2924" s="64"/>
      <c r="AX2924" s="64"/>
      <c r="AY2924" s="64"/>
      <c r="AZ2924" s="64"/>
      <c r="BA2924" s="53" t="str">
        <f t="shared" si="136"/>
        <v/>
      </c>
      <c r="BB2924" s="54" t="str">
        <f t="shared" si="137"/>
        <v/>
      </c>
      <c r="BC2924" s="55" t="str">
        <f t="shared" si="138"/>
        <v xml:space="preserve"> </v>
      </c>
    </row>
    <row r="2925" spans="1:55" x14ac:dyDescent="0.25">
      <c r="A2925" s="58"/>
      <c r="B2925" s="58"/>
      <c r="C2925" s="58"/>
      <c r="D2925" s="58"/>
      <c r="E2925" s="51" t="str">
        <f>IF(C2925&lt;&gt;"",VLOOKUP(MID(C2925,18,5),LISTAS·PAPP!$E$4:$F$76,2,0),"")</f>
        <v/>
      </c>
      <c r="F2925" s="58"/>
      <c r="G2925" s="51" t="str">
        <f>IF(F2925&lt;&gt;"",VLOOKUP(F2925,LISTAS·PAPP!$R$3:$T$221,3,0),"")</f>
        <v/>
      </c>
      <c r="H2925" s="58"/>
      <c r="I2925" s="66"/>
      <c r="J2925" s="66"/>
      <c r="K2925" s="67"/>
      <c r="L2925" s="66"/>
      <c r="M2925" s="60"/>
      <c r="N2925" s="60"/>
      <c r="O2925" s="60"/>
      <c r="P2925" s="60"/>
      <c r="Q2925" s="60"/>
      <c r="R2925" s="60"/>
      <c r="S2925" s="60"/>
      <c r="T2925" s="60"/>
      <c r="U2925" s="60"/>
      <c r="V2925" s="60"/>
      <c r="W2925" s="60"/>
      <c r="X2925" s="60"/>
      <c r="Y2925" s="52" t="str">
        <f>IF(A2925&lt;&gt;"",IF(D2925="DIRECCIÓN_DE_TRANSFERENCIAS","280 0031",VLOOKUP(C2925,LISTAS·PAPP!$C$3:$D$76,2,0)),"")</f>
        <v/>
      </c>
      <c r="Z2925" s="61"/>
      <c r="AA2925" s="62"/>
      <c r="AB2925" s="62"/>
      <c r="AC2925" s="65" t="str">
        <f>IF(D2925&lt;&gt;"",VLOOKUP(D2925,LISTAS·PAPP!$I$3:$M$16,2,0),"")</f>
        <v/>
      </c>
      <c r="AD2925" s="51" t="str">
        <f>IF(D2925&lt;&gt;"",VLOOKUP(D2925,LISTAS·PAPP!$I$3:$M$16,3,0),"")</f>
        <v/>
      </c>
      <c r="AE2925" s="52" t="str">
        <f>IF(D2925&lt;&gt;"",VLOOKUP(D2925,LISTAS·PAPP!$I$3:$M$16,4,0),"")</f>
        <v/>
      </c>
      <c r="AF2925" s="51" t="str">
        <f>IF(D2925&lt;&gt;"",VLOOKUP(D2925,LISTAS·PAPP!$I$3:$M$16,5,0),"")</f>
        <v/>
      </c>
      <c r="AG2925" s="52" t="str">
        <f>IF(AH2925&lt;&gt;"",VLOOKUP(AH2925,LISTAS·PAPP!$O$3:$P$74,2,0),"")</f>
        <v/>
      </c>
      <c r="AH2925" s="58"/>
      <c r="AI2925" s="60"/>
      <c r="AJ2925" s="51" t="str">
        <f>IF(AI2925&lt;&gt;"",VLOOKUP(AI2925,LISTAS·PAPP!$X$4:$Y$80,2,0),"")</f>
        <v/>
      </c>
      <c r="AK2925" s="58"/>
      <c r="AL2925" s="60"/>
      <c r="AM2925" s="51" t="str">
        <f>IF(ISERROR(VLOOKUP(AL2925,LISTAS·PAPP!$AD$4:$AE$334,2,0))," ",VLOOKUP(AL2925,LISTAS·PAPP!$AD$4:$AE$334,2,0))</f>
        <v xml:space="preserve"> </v>
      </c>
      <c r="AN2925" s="63"/>
      <c r="AO2925" s="64"/>
      <c r="AP2925" s="64"/>
      <c r="AQ2925" s="64"/>
      <c r="AR2925" s="64"/>
      <c r="AS2925" s="64"/>
      <c r="AT2925" s="64"/>
      <c r="AU2925" s="64"/>
      <c r="AV2925" s="64"/>
      <c r="AW2925" s="64"/>
      <c r="AX2925" s="64"/>
      <c r="AY2925" s="64"/>
      <c r="AZ2925" s="64"/>
      <c r="BA2925" s="53" t="str">
        <f t="shared" si="136"/>
        <v/>
      </c>
      <c r="BB2925" s="54" t="str">
        <f t="shared" si="137"/>
        <v/>
      </c>
      <c r="BC2925" s="55" t="str">
        <f t="shared" si="138"/>
        <v xml:space="preserve"> </v>
      </c>
    </row>
    <row r="2926" spans="1:55" x14ac:dyDescent="0.25">
      <c r="A2926" s="58"/>
      <c r="B2926" s="58"/>
      <c r="C2926" s="58"/>
      <c r="D2926" s="58"/>
      <c r="E2926" s="51" t="str">
        <f>IF(C2926&lt;&gt;"",VLOOKUP(MID(C2926,18,5),LISTAS·PAPP!$E$4:$F$76,2,0),"")</f>
        <v/>
      </c>
      <c r="F2926" s="58"/>
      <c r="G2926" s="51" t="str">
        <f>IF(F2926&lt;&gt;"",VLOOKUP(F2926,LISTAS·PAPP!$R$3:$T$221,3,0),"")</f>
        <v/>
      </c>
      <c r="H2926" s="58"/>
      <c r="I2926" s="66"/>
      <c r="J2926" s="66"/>
      <c r="K2926" s="67"/>
      <c r="L2926" s="66"/>
      <c r="M2926" s="60"/>
      <c r="N2926" s="60"/>
      <c r="O2926" s="60"/>
      <c r="P2926" s="60"/>
      <c r="Q2926" s="60"/>
      <c r="R2926" s="60"/>
      <c r="S2926" s="60"/>
      <c r="T2926" s="60"/>
      <c r="U2926" s="60"/>
      <c r="V2926" s="60"/>
      <c r="W2926" s="60"/>
      <c r="X2926" s="60"/>
      <c r="Y2926" s="52" t="str">
        <f>IF(A2926&lt;&gt;"",IF(D2926="DIRECCIÓN_DE_TRANSFERENCIAS","280 0031",VLOOKUP(C2926,LISTAS·PAPP!$C$3:$D$76,2,0)),"")</f>
        <v/>
      </c>
      <c r="Z2926" s="61"/>
      <c r="AA2926" s="62"/>
      <c r="AB2926" s="62"/>
      <c r="AC2926" s="65" t="str">
        <f>IF(D2926&lt;&gt;"",VLOOKUP(D2926,LISTAS·PAPP!$I$3:$M$16,2,0),"")</f>
        <v/>
      </c>
      <c r="AD2926" s="51" t="str">
        <f>IF(D2926&lt;&gt;"",VLOOKUP(D2926,LISTAS·PAPP!$I$3:$M$16,3,0),"")</f>
        <v/>
      </c>
      <c r="AE2926" s="52" t="str">
        <f>IF(D2926&lt;&gt;"",VLOOKUP(D2926,LISTAS·PAPP!$I$3:$M$16,4,0),"")</f>
        <v/>
      </c>
      <c r="AF2926" s="51" t="str">
        <f>IF(D2926&lt;&gt;"",VLOOKUP(D2926,LISTAS·PAPP!$I$3:$M$16,5,0),"")</f>
        <v/>
      </c>
      <c r="AG2926" s="52" t="str">
        <f>IF(AH2926&lt;&gt;"",VLOOKUP(AH2926,LISTAS·PAPP!$O$3:$P$74,2,0),"")</f>
        <v/>
      </c>
      <c r="AH2926" s="58"/>
      <c r="AI2926" s="60"/>
      <c r="AJ2926" s="51" t="str">
        <f>IF(AI2926&lt;&gt;"",VLOOKUP(AI2926,LISTAS·PAPP!$X$4:$Y$80,2,0),"")</f>
        <v/>
      </c>
      <c r="AK2926" s="58"/>
      <c r="AL2926" s="60"/>
      <c r="AM2926" s="51" t="str">
        <f>IF(ISERROR(VLOOKUP(AL2926,LISTAS·PAPP!$AD$4:$AE$334,2,0))," ",VLOOKUP(AL2926,LISTAS·PAPP!$AD$4:$AE$334,2,0))</f>
        <v xml:space="preserve"> </v>
      </c>
      <c r="AN2926" s="63"/>
      <c r="AO2926" s="64"/>
      <c r="AP2926" s="64"/>
      <c r="AQ2926" s="64"/>
      <c r="AR2926" s="64"/>
      <c r="AS2926" s="64"/>
      <c r="AT2926" s="64"/>
      <c r="AU2926" s="64"/>
      <c r="AV2926" s="64"/>
      <c r="AW2926" s="64"/>
      <c r="AX2926" s="64"/>
      <c r="AY2926" s="64"/>
      <c r="AZ2926" s="64"/>
      <c r="BA2926" s="53" t="str">
        <f t="shared" si="136"/>
        <v/>
      </c>
      <c r="BB2926" s="54" t="str">
        <f t="shared" si="137"/>
        <v/>
      </c>
      <c r="BC2926" s="55" t="str">
        <f t="shared" si="138"/>
        <v xml:space="preserve"> </v>
      </c>
    </row>
    <row r="2927" spans="1:55" x14ac:dyDescent="0.25">
      <c r="A2927" s="58"/>
      <c r="B2927" s="58"/>
      <c r="C2927" s="58"/>
      <c r="D2927" s="58"/>
      <c r="E2927" s="51" t="str">
        <f>IF(C2927&lt;&gt;"",VLOOKUP(MID(C2927,18,5),LISTAS·PAPP!$E$4:$F$76,2,0),"")</f>
        <v/>
      </c>
      <c r="F2927" s="58"/>
      <c r="G2927" s="51" t="str">
        <f>IF(F2927&lt;&gt;"",VLOOKUP(F2927,LISTAS·PAPP!$R$3:$T$221,3,0),"")</f>
        <v/>
      </c>
      <c r="H2927" s="58"/>
      <c r="I2927" s="66"/>
      <c r="J2927" s="66"/>
      <c r="K2927" s="67"/>
      <c r="L2927" s="66"/>
      <c r="M2927" s="60"/>
      <c r="N2927" s="60"/>
      <c r="O2927" s="60"/>
      <c r="P2927" s="60"/>
      <c r="Q2927" s="60"/>
      <c r="R2927" s="60"/>
      <c r="S2927" s="60"/>
      <c r="T2927" s="60"/>
      <c r="U2927" s="60"/>
      <c r="V2927" s="60"/>
      <c r="W2927" s="60"/>
      <c r="X2927" s="60"/>
      <c r="Y2927" s="52" t="str">
        <f>IF(A2927&lt;&gt;"",IF(D2927="DIRECCIÓN_DE_TRANSFERENCIAS","280 0031",VLOOKUP(C2927,LISTAS·PAPP!$C$3:$D$76,2,0)),"")</f>
        <v/>
      </c>
      <c r="Z2927" s="61"/>
      <c r="AA2927" s="62"/>
      <c r="AB2927" s="62"/>
      <c r="AC2927" s="65" t="str">
        <f>IF(D2927&lt;&gt;"",VLOOKUP(D2927,LISTAS·PAPP!$I$3:$M$16,2,0),"")</f>
        <v/>
      </c>
      <c r="AD2927" s="51" t="str">
        <f>IF(D2927&lt;&gt;"",VLOOKUP(D2927,LISTAS·PAPP!$I$3:$M$16,3,0),"")</f>
        <v/>
      </c>
      <c r="AE2927" s="52" t="str">
        <f>IF(D2927&lt;&gt;"",VLOOKUP(D2927,LISTAS·PAPP!$I$3:$M$16,4,0),"")</f>
        <v/>
      </c>
      <c r="AF2927" s="51" t="str">
        <f>IF(D2927&lt;&gt;"",VLOOKUP(D2927,LISTAS·PAPP!$I$3:$M$16,5,0),"")</f>
        <v/>
      </c>
      <c r="AG2927" s="52" t="str">
        <f>IF(AH2927&lt;&gt;"",VLOOKUP(AH2927,LISTAS·PAPP!$O$3:$P$74,2,0),"")</f>
        <v/>
      </c>
      <c r="AH2927" s="58"/>
      <c r="AI2927" s="60"/>
      <c r="AJ2927" s="51" t="str">
        <f>IF(AI2927&lt;&gt;"",VLOOKUP(AI2927,LISTAS·PAPP!$X$4:$Y$80,2,0),"")</f>
        <v/>
      </c>
      <c r="AK2927" s="58"/>
      <c r="AL2927" s="60"/>
      <c r="AM2927" s="51" t="str">
        <f>IF(ISERROR(VLOOKUP(AL2927,LISTAS·PAPP!$AD$4:$AE$334,2,0))," ",VLOOKUP(AL2927,LISTAS·PAPP!$AD$4:$AE$334,2,0))</f>
        <v xml:space="preserve"> </v>
      </c>
      <c r="AN2927" s="63"/>
      <c r="AO2927" s="64"/>
      <c r="AP2927" s="64"/>
      <c r="AQ2927" s="64"/>
      <c r="AR2927" s="64"/>
      <c r="AS2927" s="64"/>
      <c r="AT2927" s="64"/>
      <c r="AU2927" s="64"/>
      <c r="AV2927" s="64"/>
      <c r="AW2927" s="64"/>
      <c r="AX2927" s="64"/>
      <c r="AY2927" s="64"/>
      <c r="AZ2927" s="64"/>
      <c r="BA2927" s="53" t="str">
        <f t="shared" si="136"/>
        <v/>
      </c>
      <c r="BB2927" s="54" t="str">
        <f t="shared" si="137"/>
        <v/>
      </c>
      <c r="BC2927" s="55" t="str">
        <f t="shared" si="138"/>
        <v xml:space="preserve"> </v>
      </c>
    </row>
    <row r="2928" spans="1:55" x14ac:dyDescent="0.25">
      <c r="A2928" s="58"/>
      <c r="B2928" s="58"/>
      <c r="C2928" s="58"/>
      <c r="D2928" s="58"/>
      <c r="E2928" s="51" t="str">
        <f>IF(C2928&lt;&gt;"",VLOOKUP(MID(C2928,18,5),LISTAS·PAPP!$E$4:$F$76,2,0),"")</f>
        <v/>
      </c>
      <c r="F2928" s="58"/>
      <c r="G2928" s="51" t="str">
        <f>IF(F2928&lt;&gt;"",VLOOKUP(F2928,LISTAS·PAPP!$R$3:$T$221,3,0),"")</f>
        <v/>
      </c>
      <c r="H2928" s="58"/>
      <c r="I2928" s="66"/>
      <c r="J2928" s="66"/>
      <c r="K2928" s="67"/>
      <c r="L2928" s="66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/>
      <c r="W2928" s="60"/>
      <c r="X2928" s="60"/>
      <c r="Y2928" s="52" t="str">
        <f>IF(A2928&lt;&gt;"",IF(D2928="DIRECCIÓN_DE_TRANSFERENCIAS","280 0031",VLOOKUP(C2928,LISTAS·PAPP!$C$3:$D$76,2,0)),"")</f>
        <v/>
      </c>
      <c r="Z2928" s="61"/>
      <c r="AA2928" s="62"/>
      <c r="AB2928" s="62"/>
      <c r="AC2928" s="65" t="str">
        <f>IF(D2928&lt;&gt;"",VLOOKUP(D2928,LISTAS·PAPP!$I$3:$M$16,2,0),"")</f>
        <v/>
      </c>
      <c r="AD2928" s="51" t="str">
        <f>IF(D2928&lt;&gt;"",VLOOKUP(D2928,LISTAS·PAPP!$I$3:$M$16,3,0),"")</f>
        <v/>
      </c>
      <c r="AE2928" s="52" t="str">
        <f>IF(D2928&lt;&gt;"",VLOOKUP(D2928,LISTAS·PAPP!$I$3:$M$16,4,0),"")</f>
        <v/>
      </c>
      <c r="AF2928" s="51" t="str">
        <f>IF(D2928&lt;&gt;"",VLOOKUP(D2928,LISTAS·PAPP!$I$3:$M$16,5,0),"")</f>
        <v/>
      </c>
      <c r="AG2928" s="52" t="str">
        <f>IF(AH2928&lt;&gt;"",VLOOKUP(AH2928,LISTAS·PAPP!$O$3:$P$74,2,0),"")</f>
        <v/>
      </c>
      <c r="AH2928" s="58"/>
      <c r="AI2928" s="60"/>
      <c r="AJ2928" s="51" t="str">
        <f>IF(AI2928&lt;&gt;"",VLOOKUP(AI2928,LISTAS·PAPP!$X$4:$Y$80,2,0),"")</f>
        <v/>
      </c>
      <c r="AK2928" s="58"/>
      <c r="AL2928" s="60"/>
      <c r="AM2928" s="51" t="str">
        <f>IF(ISERROR(VLOOKUP(AL2928,LISTAS·PAPP!$AD$4:$AE$334,2,0))," ",VLOOKUP(AL2928,LISTAS·PAPP!$AD$4:$AE$334,2,0))</f>
        <v xml:space="preserve"> </v>
      </c>
      <c r="AN2928" s="63"/>
      <c r="AO2928" s="64"/>
      <c r="AP2928" s="64"/>
      <c r="AQ2928" s="64"/>
      <c r="AR2928" s="64"/>
      <c r="AS2928" s="64"/>
      <c r="AT2928" s="64"/>
      <c r="AU2928" s="64"/>
      <c r="AV2928" s="64"/>
      <c r="AW2928" s="64"/>
      <c r="AX2928" s="64"/>
      <c r="AY2928" s="64"/>
      <c r="AZ2928" s="64"/>
      <c r="BA2928" s="53" t="str">
        <f t="shared" si="136"/>
        <v/>
      </c>
      <c r="BB2928" s="54" t="str">
        <f t="shared" si="137"/>
        <v/>
      </c>
      <c r="BC2928" s="55" t="str">
        <f t="shared" si="138"/>
        <v xml:space="preserve"> </v>
      </c>
    </row>
    <row r="2929" spans="1:55" x14ac:dyDescent="0.25">
      <c r="A2929" s="58"/>
      <c r="B2929" s="58"/>
      <c r="C2929" s="58"/>
      <c r="D2929" s="58"/>
      <c r="E2929" s="51" t="str">
        <f>IF(C2929&lt;&gt;"",VLOOKUP(MID(C2929,18,5),LISTAS·PAPP!$E$4:$F$76,2,0),"")</f>
        <v/>
      </c>
      <c r="F2929" s="58"/>
      <c r="G2929" s="51" t="str">
        <f>IF(F2929&lt;&gt;"",VLOOKUP(F2929,LISTAS·PAPP!$R$3:$T$221,3,0),"")</f>
        <v/>
      </c>
      <c r="H2929" s="58"/>
      <c r="I2929" s="66"/>
      <c r="J2929" s="66"/>
      <c r="K2929" s="67"/>
      <c r="L2929" s="66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/>
      <c r="W2929" s="60"/>
      <c r="X2929" s="60"/>
      <c r="Y2929" s="52" t="str">
        <f>IF(A2929&lt;&gt;"",IF(D2929="DIRECCIÓN_DE_TRANSFERENCIAS","280 0031",VLOOKUP(C2929,LISTAS·PAPP!$C$3:$D$76,2,0)),"")</f>
        <v/>
      </c>
      <c r="Z2929" s="61"/>
      <c r="AA2929" s="62"/>
      <c r="AB2929" s="62"/>
      <c r="AC2929" s="65" t="str">
        <f>IF(D2929&lt;&gt;"",VLOOKUP(D2929,LISTAS·PAPP!$I$3:$M$16,2,0),"")</f>
        <v/>
      </c>
      <c r="AD2929" s="51" t="str">
        <f>IF(D2929&lt;&gt;"",VLOOKUP(D2929,LISTAS·PAPP!$I$3:$M$16,3,0),"")</f>
        <v/>
      </c>
      <c r="AE2929" s="52" t="str">
        <f>IF(D2929&lt;&gt;"",VLOOKUP(D2929,LISTAS·PAPP!$I$3:$M$16,4,0),"")</f>
        <v/>
      </c>
      <c r="AF2929" s="51" t="str">
        <f>IF(D2929&lt;&gt;"",VLOOKUP(D2929,LISTAS·PAPP!$I$3:$M$16,5,0),"")</f>
        <v/>
      </c>
      <c r="AG2929" s="52" t="str">
        <f>IF(AH2929&lt;&gt;"",VLOOKUP(AH2929,LISTAS·PAPP!$O$3:$P$74,2,0),"")</f>
        <v/>
      </c>
      <c r="AH2929" s="58"/>
      <c r="AI2929" s="60"/>
      <c r="AJ2929" s="51" t="str">
        <f>IF(AI2929&lt;&gt;"",VLOOKUP(AI2929,LISTAS·PAPP!$X$4:$Y$80,2,0),"")</f>
        <v/>
      </c>
      <c r="AK2929" s="58"/>
      <c r="AL2929" s="60"/>
      <c r="AM2929" s="51" t="str">
        <f>IF(ISERROR(VLOOKUP(AL2929,LISTAS·PAPP!$AD$4:$AE$334,2,0))," ",VLOOKUP(AL2929,LISTAS·PAPP!$AD$4:$AE$334,2,0))</f>
        <v xml:space="preserve"> </v>
      </c>
      <c r="AN2929" s="63"/>
      <c r="AO2929" s="64"/>
      <c r="AP2929" s="64"/>
      <c r="AQ2929" s="64"/>
      <c r="AR2929" s="64"/>
      <c r="AS2929" s="64"/>
      <c r="AT2929" s="64"/>
      <c r="AU2929" s="64"/>
      <c r="AV2929" s="64"/>
      <c r="AW2929" s="64"/>
      <c r="AX2929" s="64"/>
      <c r="AY2929" s="64"/>
      <c r="AZ2929" s="64"/>
      <c r="BA2929" s="53" t="str">
        <f t="shared" si="136"/>
        <v/>
      </c>
      <c r="BB2929" s="54" t="str">
        <f t="shared" si="137"/>
        <v/>
      </c>
      <c r="BC2929" s="55" t="str">
        <f t="shared" si="138"/>
        <v xml:space="preserve"> </v>
      </c>
    </row>
    <row r="2930" spans="1:55" x14ac:dyDescent="0.25">
      <c r="A2930" s="58"/>
      <c r="B2930" s="58"/>
      <c r="C2930" s="58"/>
      <c r="D2930" s="58"/>
      <c r="E2930" s="51" t="str">
        <f>IF(C2930&lt;&gt;"",VLOOKUP(MID(C2930,18,5),LISTAS·PAPP!$E$4:$F$76,2,0),"")</f>
        <v/>
      </c>
      <c r="F2930" s="58"/>
      <c r="G2930" s="51" t="str">
        <f>IF(F2930&lt;&gt;"",VLOOKUP(F2930,LISTAS·PAPP!$R$3:$T$221,3,0),"")</f>
        <v/>
      </c>
      <c r="H2930" s="58"/>
      <c r="I2930" s="66"/>
      <c r="J2930" s="66"/>
      <c r="K2930" s="67"/>
      <c r="L2930" s="66"/>
      <c r="M2930" s="60"/>
      <c r="N2930" s="60"/>
      <c r="O2930" s="60"/>
      <c r="P2930" s="60"/>
      <c r="Q2930" s="60"/>
      <c r="R2930" s="60"/>
      <c r="S2930" s="60"/>
      <c r="T2930" s="60"/>
      <c r="U2930" s="60"/>
      <c r="V2930" s="60"/>
      <c r="W2930" s="60"/>
      <c r="X2930" s="60"/>
      <c r="Y2930" s="52" t="str">
        <f>IF(A2930&lt;&gt;"",IF(D2930="DIRECCIÓN_DE_TRANSFERENCIAS","280 0031",VLOOKUP(C2930,LISTAS·PAPP!$C$3:$D$76,2,0)),"")</f>
        <v/>
      </c>
      <c r="Z2930" s="61"/>
      <c r="AA2930" s="62"/>
      <c r="AB2930" s="62"/>
      <c r="AC2930" s="65" t="str">
        <f>IF(D2930&lt;&gt;"",VLOOKUP(D2930,LISTAS·PAPP!$I$3:$M$16,2,0),"")</f>
        <v/>
      </c>
      <c r="AD2930" s="51" t="str">
        <f>IF(D2930&lt;&gt;"",VLOOKUP(D2930,LISTAS·PAPP!$I$3:$M$16,3,0),"")</f>
        <v/>
      </c>
      <c r="AE2930" s="52" t="str">
        <f>IF(D2930&lt;&gt;"",VLOOKUP(D2930,LISTAS·PAPP!$I$3:$M$16,4,0),"")</f>
        <v/>
      </c>
      <c r="AF2930" s="51" t="str">
        <f>IF(D2930&lt;&gt;"",VLOOKUP(D2930,LISTAS·PAPP!$I$3:$M$16,5,0),"")</f>
        <v/>
      </c>
      <c r="AG2930" s="52" t="str">
        <f>IF(AH2930&lt;&gt;"",VLOOKUP(AH2930,LISTAS·PAPP!$O$3:$P$74,2,0),"")</f>
        <v/>
      </c>
      <c r="AH2930" s="58"/>
      <c r="AI2930" s="60"/>
      <c r="AJ2930" s="51" t="str">
        <f>IF(AI2930&lt;&gt;"",VLOOKUP(AI2930,LISTAS·PAPP!$X$4:$Y$80,2,0),"")</f>
        <v/>
      </c>
      <c r="AK2930" s="58"/>
      <c r="AL2930" s="60"/>
      <c r="AM2930" s="51" t="str">
        <f>IF(ISERROR(VLOOKUP(AL2930,LISTAS·PAPP!$AD$4:$AE$334,2,0))," ",VLOOKUP(AL2930,LISTAS·PAPP!$AD$4:$AE$334,2,0))</f>
        <v xml:space="preserve"> </v>
      </c>
      <c r="AN2930" s="63"/>
      <c r="AO2930" s="64"/>
      <c r="AP2930" s="64"/>
      <c r="AQ2930" s="64"/>
      <c r="AR2930" s="64"/>
      <c r="AS2930" s="64"/>
      <c r="AT2930" s="64"/>
      <c r="AU2930" s="64"/>
      <c r="AV2930" s="64"/>
      <c r="AW2930" s="64"/>
      <c r="AX2930" s="64"/>
      <c r="AY2930" s="64"/>
      <c r="AZ2930" s="64"/>
      <c r="BA2930" s="53" t="str">
        <f t="shared" si="136"/>
        <v/>
      </c>
      <c r="BB2930" s="54" t="str">
        <f t="shared" si="137"/>
        <v/>
      </c>
      <c r="BC2930" s="55" t="str">
        <f t="shared" si="138"/>
        <v xml:space="preserve"> </v>
      </c>
    </row>
    <row r="2931" spans="1:55" x14ac:dyDescent="0.25">
      <c r="A2931" s="58"/>
      <c r="B2931" s="58"/>
      <c r="C2931" s="58"/>
      <c r="D2931" s="58"/>
      <c r="E2931" s="51" t="str">
        <f>IF(C2931&lt;&gt;"",VLOOKUP(MID(C2931,18,5),LISTAS·PAPP!$E$4:$F$76,2,0),"")</f>
        <v/>
      </c>
      <c r="F2931" s="58"/>
      <c r="G2931" s="51" t="str">
        <f>IF(F2931&lt;&gt;"",VLOOKUP(F2931,LISTAS·PAPP!$R$3:$T$221,3,0),"")</f>
        <v/>
      </c>
      <c r="H2931" s="58"/>
      <c r="I2931" s="66"/>
      <c r="J2931" s="66"/>
      <c r="K2931" s="67"/>
      <c r="L2931" s="66"/>
      <c r="M2931" s="60"/>
      <c r="N2931" s="60"/>
      <c r="O2931" s="60"/>
      <c r="P2931" s="60"/>
      <c r="Q2931" s="60"/>
      <c r="R2931" s="60"/>
      <c r="S2931" s="60"/>
      <c r="T2931" s="60"/>
      <c r="U2931" s="60"/>
      <c r="V2931" s="60"/>
      <c r="W2931" s="60"/>
      <c r="X2931" s="60"/>
      <c r="Y2931" s="52" t="str">
        <f>IF(A2931&lt;&gt;"",IF(D2931="DIRECCIÓN_DE_TRANSFERENCIAS","280 0031",VLOOKUP(C2931,LISTAS·PAPP!$C$3:$D$76,2,0)),"")</f>
        <v/>
      </c>
      <c r="Z2931" s="61"/>
      <c r="AA2931" s="62"/>
      <c r="AB2931" s="62"/>
      <c r="AC2931" s="65" t="str">
        <f>IF(D2931&lt;&gt;"",VLOOKUP(D2931,LISTAS·PAPP!$I$3:$M$16,2,0),"")</f>
        <v/>
      </c>
      <c r="AD2931" s="51" t="str">
        <f>IF(D2931&lt;&gt;"",VLOOKUP(D2931,LISTAS·PAPP!$I$3:$M$16,3,0),"")</f>
        <v/>
      </c>
      <c r="AE2931" s="52" t="str">
        <f>IF(D2931&lt;&gt;"",VLOOKUP(D2931,LISTAS·PAPP!$I$3:$M$16,4,0),"")</f>
        <v/>
      </c>
      <c r="AF2931" s="51" t="str">
        <f>IF(D2931&lt;&gt;"",VLOOKUP(D2931,LISTAS·PAPP!$I$3:$M$16,5,0),"")</f>
        <v/>
      </c>
      <c r="AG2931" s="52" t="str">
        <f>IF(AH2931&lt;&gt;"",VLOOKUP(AH2931,LISTAS·PAPP!$O$3:$P$74,2,0),"")</f>
        <v/>
      </c>
      <c r="AH2931" s="58"/>
      <c r="AI2931" s="60"/>
      <c r="AJ2931" s="51" t="str">
        <f>IF(AI2931&lt;&gt;"",VLOOKUP(AI2931,LISTAS·PAPP!$X$4:$Y$80,2,0),"")</f>
        <v/>
      </c>
      <c r="AK2931" s="58"/>
      <c r="AL2931" s="60"/>
      <c r="AM2931" s="51" t="str">
        <f>IF(ISERROR(VLOOKUP(AL2931,LISTAS·PAPP!$AD$4:$AE$334,2,0))," ",VLOOKUP(AL2931,LISTAS·PAPP!$AD$4:$AE$334,2,0))</f>
        <v xml:space="preserve"> </v>
      </c>
      <c r="AN2931" s="63"/>
      <c r="AO2931" s="64"/>
      <c r="AP2931" s="64"/>
      <c r="AQ2931" s="64"/>
      <c r="AR2931" s="64"/>
      <c r="AS2931" s="64"/>
      <c r="AT2931" s="64"/>
      <c r="AU2931" s="64"/>
      <c r="AV2931" s="64"/>
      <c r="AW2931" s="64"/>
      <c r="AX2931" s="64"/>
      <c r="AY2931" s="64"/>
      <c r="AZ2931" s="64"/>
      <c r="BA2931" s="53" t="str">
        <f t="shared" si="136"/>
        <v/>
      </c>
      <c r="BB2931" s="54" t="str">
        <f t="shared" si="137"/>
        <v/>
      </c>
      <c r="BC2931" s="55" t="str">
        <f t="shared" si="138"/>
        <v xml:space="preserve"> </v>
      </c>
    </row>
    <row r="2932" spans="1:55" x14ac:dyDescent="0.25">
      <c r="A2932" s="58"/>
      <c r="B2932" s="58"/>
      <c r="C2932" s="58"/>
      <c r="D2932" s="58"/>
      <c r="E2932" s="51" t="str">
        <f>IF(C2932&lt;&gt;"",VLOOKUP(MID(C2932,18,5),LISTAS·PAPP!$E$4:$F$76,2,0),"")</f>
        <v/>
      </c>
      <c r="F2932" s="58"/>
      <c r="G2932" s="51" t="str">
        <f>IF(F2932&lt;&gt;"",VLOOKUP(F2932,LISTAS·PAPP!$R$3:$T$221,3,0),"")</f>
        <v/>
      </c>
      <c r="H2932" s="58"/>
      <c r="I2932" s="66"/>
      <c r="J2932" s="66"/>
      <c r="K2932" s="67"/>
      <c r="L2932" s="66"/>
      <c r="M2932" s="60"/>
      <c r="N2932" s="60"/>
      <c r="O2932" s="60"/>
      <c r="P2932" s="60"/>
      <c r="Q2932" s="60"/>
      <c r="R2932" s="60"/>
      <c r="S2932" s="60"/>
      <c r="T2932" s="60"/>
      <c r="U2932" s="60"/>
      <c r="V2932" s="60"/>
      <c r="W2932" s="60"/>
      <c r="X2932" s="60"/>
      <c r="Y2932" s="52" t="str">
        <f>IF(A2932&lt;&gt;"",IF(D2932="DIRECCIÓN_DE_TRANSFERENCIAS","280 0031",VLOOKUP(C2932,LISTAS·PAPP!$C$3:$D$76,2,0)),"")</f>
        <v/>
      </c>
      <c r="Z2932" s="61"/>
      <c r="AA2932" s="62"/>
      <c r="AB2932" s="62"/>
      <c r="AC2932" s="65" t="str">
        <f>IF(D2932&lt;&gt;"",VLOOKUP(D2932,LISTAS·PAPP!$I$3:$M$16,2,0),"")</f>
        <v/>
      </c>
      <c r="AD2932" s="51" t="str">
        <f>IF(D2932&lt;&gt;"",VLOOKUP(D2932,LISTAS·PAPP!$I$3:$M$16,3,0),"")</f>
        <v/>
      </c>
      <c r="AE2932" s="52" t="str">
        <f>IF(D2932&lt;&gt;"",VLOOKUP(D2932,LISTAS·PAPP!$I$3:$M$16,4,0),"")</f>
        <v/>
      </c>
      <c r="AF2932" s="51" t="str">
        <f>IF(D2932&lt;&gt;"",VLOOKUP(D2932,LISTAS·PAPP!$I$3:$M$16,5,0),"")</f>
        <v/>
      </c>
      <c r="AG2932" s="52" t="str">
        <f>IF(AH2932&lt;&gt;"",VLOOKUP(AH2932,LISTAS·PAPP!$O$3:$P$74,2,0),"")</f>
        <v/>
      </c>
      <c r="AH2932" s="58"/>
      <c r="AI2932" s="60"/>
      <c r="AJ2932" s="51" t="str">
        <f>IF(AI2932&lt;&gt;"",VLOOKUP(AI2932,LISTAS·PAPP!$X$4:$Y$80,2,0),"")</f>
        <v/>
      </c>
      <c r="AK2932" s="58"/>
      <c r="AL2932" s="60"/>
      <c r="AM2932" s="51" t="str">
        <f>IF(ISERROR(VLOOKUP(AL2932,LISTAS·PAPP!$AD$4:$AE$334,2,0))," ",VLOOKUP(AL2932,LISTAS·PAPP!$AD$4:$AE$334,2,0))</f>
        <v xml:space="preserve"> </v>
      </c>
      <c r="AN2932" s="63"/>
      <c r="AO2932" s="64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53" t="str">
        <f t="shared" si="136"/>
        <v/>
      </c>
      <c r="BB2932" s="54" t="str">
        <f t="shared" si="137"/>
        <v/>
      </c>
      <c r="BC2932" s="55" t="str">
        <f t="shared" si="138"/>
        <v xml:space="preserve"> </v>
      </c>
    </row>
    <row r="2933" spans="1:55" x14ac:dyDescent="0.25">
      <c r="A2933" s="58"/>
      <c r="B2933" s="58"/>
      <c r="C2933" s="58"/>
      <c r="D2933" s="58"/>
      <c r="E2933" s="51" t="str">
        <f>IF(C2933&lt;&gt;"",VLOOKUP(MID(C2933,18,5),LISTAS·PAPP!$E$4:$F$76,2,0),"")</f>
        <v/>
      </c>
      <c r="F2933" s="58"/>
      <c r="G2933" s="51" t="str">
        <f>IF(F2933&lt;&gt;"",VLOOKUP(F2933,LISTAS·PAPP!$R$3:$T$221,3,0),"")</f>
        <v/>
      </c>
      <c r="H2933" s="58"/>
      <c r="I2933" s="66"/>
      <c r="J2933" s="66"/>
      <c r="K2933" s="67"/>
      <c r="L2933" s="66"/>
      <c r="M2933" s="60"/>
      <c r="N2933" s="60"/>
      <c r="O2933" s="60"/>
      <c r="P2933" s="60"/>
      <c r="Q2933" s="60"/>
      <c r="R2933" s="60"/>
      <c r="S2933" s="60"/>
      <c r="T2933" s="60"/>
      <c r="U2933" s="60"/>
      <c r="V2933" s="60"/>
      <c r="W2933" s="60"/>
      <c r="X2933" s="60"/>
      <c r="Y2933" s="52" t="str">
        <f>IF(A2933&lt;&gt;"",IF(D2933="DIRECCIÓN_DE_TRANSFERENCIAS","280 0031",VLOOKUP(C2933,LISTAS·PAPP!$C$3:$D$76,2,0)),"")</f>
        <v/>
      </c>
      <c r="Z2933" s="61"/>
      <c r="AA2933" s="62"/>
      <c r="AB2933" s="62"/>
      <c r="AC2933" s="65" t="str">
        <f>IF(D2933&lt;&gt;"",VLOOKUP(D2933,LISTAS·PAPP!$I$3:$M$16,2,0),"")</f>
        <v/>
      </c>
      <c r="AD2933" s="51" t="str">
        <f>IF(D2933&lt;&gt;"",VLOOKUP(D2933,LISTAS·PAPP!$I$3:$M$16,3,0),"")</f>
        <v/>
      </c>
      <c r="AE2933" s="52" t="str">
        <f>IF(D2933&lt;&gt;"",VLOOKUP(D2933,LISTAS·PAPP!$I$3:$M$16,4,0),"")</f>
        <v/>
      </c>
      <c r="AF2933" s="51" t="str">
        <f>IF(D2933&lt;&gt;"",VLOOKUP(D2933,LISTAS·PAPP!$I$3:$M$16,5,0),"")</f>
        <v/>
      </c>
      <c r="AG2933" s="52" t="str">
        <f>IF(AH2933&lt;&gt;"",VLOOKUP(AH2933,LISTAS·PAPP!$O$3:$P$74,2,0),"")</f>
        <v/>
      </c>
      <c r="AH2933" s="58"/>
      <c r="AI2933" s="60"/>
      <c r="AJ2933" s="51" t="str">
        <f>IF(AI2933&lt;&gt;"",VLOOKUP(AI2933,LISTAS·PAPP!$X$4:$Y$80,2,0),"")</f>
        <v/>
      </c>
      <c r="AK2933" s="58"/>
      <c r="AL2933" s="60"/>
      <c r="AM2933" s="51" t="str">
        <f>IF(ISERROR(VLOOKUP(AL2933,LISTAS·PAPP!$AD$4:$AE$334,2,0))," ",VLOOKUP(AL2933,LISTAS·PAPP!$AD$4:$AE$334,2,0))</f>
        <v xml:space="preserve"> </v>
      </c>
      <c r="AN2933" s="63"/>
      <c r="AO2933" s="64"/>
      <c r="AP2933" s="64"/>
      <c r="AQ2933" s="64"/>
      <c r="AR2933" s="64"/>
      <c r="AS2933" s="64"/>
      <c r="AT2933" s="64"/>
      <c r="AU2933" s="64"/>
      <c r="AV2933" s="64"/>
      <c r="AW2933" s="64"/>
      <c r="AX2933" s="64"/>
      <c r="AY2933" s="64"/>
      <c r="AZ2933" s="64"/>
      <c r="BA2933" s="53" t="str">
        <f t="shared" si="136"/>
        <v/>
      </c>
      <c r="BB2933" s="54" t="str">
        <f t="shared" si="137"/>
        <v/>
      </c>
      <c r="BC2933" s="55" t="str">
        <f t="shared" si="138"/>
        <v xml:space="preserve"> </v>
      </c>
    </row>
    <row r="2934" spans="1:55" x14ac:dyDescent="0.25">
      <c r="A2934" s="58"/>
      <c r="B2934" s="58"/>
      <c r="C2934" s="58"/>
      <c r="D2934" s="58"/>
      <c r="E2934" s="51" t="str">
        <f>IF(C2934&lt;&gt;"",VLOOKUP(MID(C2934,18,5),LISTAS·PAPP!$E$4:$F$76,2,0),"")</f>
        <v/>
      </c>
      <c r="F2934" s="58"/>
      <c r="G2934" s="51" t="str">
        <f>IF(F2934&lt;&gt;"",VLOOKUP(F2934,LISTAS·PAPP!$R$3:$T$221,3,0),"")</f>
        <v/>
      </c>
      <c r="H2934" s="58"/>
      <c r="I2934" s="66"/>
      <c r="J2934" s="66"/>
      <c r="K2934" s="67"/>
      <c r="L2934" s="66"/>
      <c r="M2934" s="60"/>
      <c r="N2934" s="60"/>
      <c r="O2934" s="60"/>
      <c r="P2934" s="60"/>
      <c r="Q2934" s="60"/>
      <c r="R2934" s="60"/>
      <c r="S2934" s="60"/>
      <c r="T2934" s="60"/>
      <c r="U2934" s="60"/>
      <c r="V2934" s="60"/>
      <c r="W2934" s="60"/>
      <c r="X2934" s="60"/>
      <c r="Y2934" s="52" t="str">
        <f>IF(A2934&lt;&gt;"",IF(D2934="DIRECCIÓN_DE_TRANSFERENCIAS","280 0031",VLOOKUP(C2934,LISTAS·PAPP!$C$3:$D$76,2,0)),"")</f>
        <v/>
      </c>
      <c r="Z2934" s="61"/>
      <c r="AA2934" s="62"/>
      <c r="AB2934" s="62"/>
      <c r="AC2934" s="65" t="str">
        <f>IF(D2934&lt;&gt;"",VLOOKUP(D2934,LISTAS·PAPP!$I$3:$M$16,2,0),"")</f>
        <v/>
      </c>
      <c r="AD2934" s="51" t="str">
        <f>IF(D2934&lt;&gt;"",VLOOKUP(D2934,LISTAS·PAPP!$I$3:$M$16,3,0),"")</f>
        <v/>
      </c>
      <c r="AE2934" s="52" t="str">
        <f>IF(D2934&lt;&gt;"",VLOOKUP(D2934,LISTAS·PAPP!$I$3:$M$16,4,0),"")</f>
        <v/>
      </c>
      <c r="AF2934" s="51" t="str">
        <f>IF(D2934&lt;&gt;"",VLOOKUP(D2934,LISTAS·PAPP!$I$3:$M$16,5,0),"")</f>
        <v/>
      </c>
      <c r="AG2934" s="52" t="str">
        <f>IF(AH2934&lt;&gt;"",VLOOKUP(AH2934,LISTAS·PAPP!$O$3:$P$74,2,0),"")</f>
        <v/>
      </c>
      <c r="AH2934" s="58"/>
      <c r="AI2934" s="60"/>
      <c r="AJ2934" s="51" t="str">
        <f>IF(AI2934&lt;&gt;"",VLOOKUP(AI2934,LISTAS·PAPP!$X$4:$Y$80,2,0),"")</f>
        <v/>
      </c>
      <c r="AK2934" s="58"/>
      <c r="AL2934" s="60"/>
      <c r="AM2934" s="51" t="str">
        <f>IF(ISERROR(VLOOKUP(AL2934,LISTAS·PAPP!$AD$4:$AE$334,2,0))," ",VLOOKUP(AL2934,LISTAS·PAPP!$AD$4:$AE$334,2,0))</f>
        <v xml:space="preserve"> </v>
      </c>
      <c r="AN2934" s="63"/>
      <c r="AO2934" s="64"/>
      <c r="AP2934" s="64"/>
      <c r="AQ2934" s="64"/>
      <c r="AR2934" s="64"/>
      <c r="AS2934" s="64"/>
      <c r="AT2934" s="64"/>
      <c r="AU2934" s="64"/>
      <c r="AV2934" s="64"/>
      <c r="AW2934" s="64"/>
      <c r="AX2934" s="64"/>
      <c r="AY2934" s="64"/>
      <c r="AZ2934" s="64"/>
      <c r="BA2934" s="53" t="str">
        <f t="shared" si="136"/>
        <v/>
      </c>
      <c r="BB2934" s="54" t="str">
        <f t="shared" si="137"/>
        <v/>
      </c>
      <c r="BC2934" s="55" t="str">
        <f t="shared" si="138"/>
        <v xml:space="preserve"> </v>
      </c>
    </row>
    <row r="2935" spans="1:55" x14ac:dyDescent="0.25">
      <c r="A2935" s="58"/>
      <c r="B2935" s="58"/>
      <c r="C2935" s="58"/>
      <c r="D2935" s="58"/>
      <c r="E2935" s="51" t="str">
        <f>IF(C2935&lt;&gt;"",VLOOKUP(MID(C2935,18,5),LISTAS·PAPP!$E$4:$F$76,2,0),"")</f>
        <v/>
      </c>
      <c r="F2935" s="58"/>
      <c r="G2935" s="51" t="str">
        <f>IF(F2935&lt;&gt;"",VLOOKUP(F2935,LISTAS·PAPP!$R$3:$T$221,3,0),"")</f>
        <v/>
      </c>
      <c r="H2935" s="58"/>
      <c r="I2935" s="66"/>
      <c r="J2935" s="66"/>
      <c r="K2935" s="67"/>
      <c r="L2935" s="66"/>
      <c r="M2935" s="60"/>
      <c r="N2935" s="60"/>
      <c r="O2935" s="60"/>
      <c r="P2935" s="60"/>
      <c r="Q2935" s="60"/>
      <c r="R2935" s="60"/>
      <c r="S2935" s="60"/>
      <c r="T2935" s="60"/>
      <c r="U2935" s="60"/>
      <c r="V2935" s="60"/>
      <c r="W2935" s="60"/>
      <c r="X2935" s="60"/>
      <c r="Y2935" s="52" t="str">
        <f>IF(A2935&lt;&gt;"",IF(D2935="DIRECCIÓN_DE_TRANSFERENCIAS","280 0031",VLOOKUP(C2935,LISTAS·PAPP!$C$3:$D$76,2,0)),"")</f>
        <v/>
      </c>
      <c r="Z2935" s="61"/>
      <c r="AA2935" s="62"/>
      <c r="AB2935" s="62"/>
      <c r="AC2935" s="65" t="str">
        <f>IF(D2935&lt;&gt;"",VLOOKUP(D2935,LISTAS·PAPP!$I$3:$M$16,2,0),"")</f>
        <v/>
      </c>
      <c r="AD2935" s="51" t="str">
        <f>IF(D2935&lt;&gt;"",VLOOKUP(D2935,LISTAS·PAPP!$I$3:$M$16,3,0),"")</f>
        <v/>
      </c>
      <c r="AE2935" s="52" t="str">
        <f>IF(D2935&lt;&gt;"",VLOOKUP(D2935,LISTAS·PAPP!$I$3:$M$16,4,0),"")</f>
        <v/>
      </c>
      <c r="AF2935" s="51" t="str">
        <f>IF(D2935&lt;&gt;"",VLOOKUP(D2935,LISTAS·PAPP!$I$3:$M$16,5,0),"")</f>
        <v/>
      </c>
      <c r="AG2935" s="52" t="str">
        <f>IF(AH2935&lt;&gt;"",VLOOKUP(AH2935,LISTAS·PAPP!$O$3:$P$74,2,0),"")</f>
        <v/>
      </c>
      <c r="AH2935" s="58"/>
      <c r="AI2935" s="60"/>
      <c r="AJ2935" s="51" t="str">
        <f>IF(AI2935&lt;&gt;"",VLOOKUP(AI2935,LISTAS·PAPP!$X$4:$Y$80,2,0),"")</f>
        <v/>
      </c>
      <c r="AK2935" s="58"/>
      <c r="AL2935" s="60"/>
      <c r="AM2935" s="51" t="str">
        <f>IF(ISERROR(VLOOKUP(AL2935,LISTAS·PAPP!$AD$4:$AE$334,2,0))," ",VLOOKUP(AL2935,LISTAS·PAPP!$AD$4:$AE$334,2,0))</f>
        <v xml:space="preserve"> </v>
      </c>
      <c r="AN2935" s="63"/>
      <c r="AO2935" s="64"/>
      <c r="AP2935" s="64"/>
      <c r="AQ2935" s="64"/>
      <c r="AR2935" s="64"/>
      <c r="AS2935" s="64"/>
      <c r="AT2935" s="64"/>
      <c r="AU2935" s="64"/>
      <c r="AV2935" s="64"/>
      <c r="AW2935" s="64"/>
      <c r="AX2935" s="64"/>
      <c r="AY2935" s="64"/>
      <c r="AZ2935" s="64"/>
      <c r="BA2935" s="53" t="str">
        <f t="shared" si="136"/>
        <v/>
      </c>
      <c r="BB2935" s="54" t="str">
        <f t="shared" si="137"/>
        <v/>
      </c>
      <c r="BC2935" s="55" t="str">
        <f t="shared" si="138"/>
        <v xml:space="preserve"> </v>
      </c>
    </row>
    <row r="2936" spans="1:55" x14ac:dyDescent="0.25">
      <c r="A2936" s="58"/>
      <c r="B2936" s="58"/>
      <c r="C2936" s="58"/>
      <c r="D2936" s="58"/>
      <c r="E2936" s="51" t="str">
        <f>IF(C2936&lt;&gt;"",VLOOKUP(MID(C2936,18,5),LISTAS·PAPP!$E$4:$F$76,2,0),"")</f>
        <v/>
      </c>
      <c r="F2936" s="58"/>
      <c r="G2936" s="51" t="str">
        <f>IF(F2936&lt;&gt;"",VLOOKUP(F2936,LISTAS·PAPP!$R$3:$T$221,3,0),"")</f>
        <v/>
      </c>
      <c r="H2936" s="58"/>
      <c r="I2936" s="66"/>
      <c r="J2936" s="66"/>
      <c r="K2936" s="67"/>
      <c r="L2936" s="66"/>
      <c r="M2936" s="60"/>
      <c r="N2936" s="60"/>
      <c r="O2936" s="60"/>
      <c r="P2936" s="60"/>
      <c r="Q2936" s="60"/>
      <c r="R2936" s="60"/>
      <c r="S2936" s="60"/>
      <c r="T2936" s="60"/>
      <c r="U2936" s="60"/>
      <c r="V2936" s="60"/>
      <c r="W2936" s="60"/>
      <c r="X2936" s="60"/>
      <c r="Y2936" s="52" t="str">
        <f>IF(A2936&lt;&gt;"",IF(D2936="DIRECCIÓN_DE_TRANSFERENCIAS","280 0031",VLOOKUP(C2936,LISTAS·PAPP!$C$3:$D$76,2,0)),"")</f>
        <v/>
      </c>
      <c r="Z2936" s="61"/>
      <c r="AA2936" s="62"/>
      <c r="AB2936" s="62"/>
      <c r="AC2936" s="65" t="str">
        <f>IF(D2936&lt;&gt;"",VLOOKUP(D2936,LISTAS·PAPP!$I$3:$M$16,2,0),"")</f>
        <v/>
      </c>
      <c r="AD2936" s="51" t="str">
        <f>IF(D2936&lt;&gt;"",VLOOKUP(D2936,LISTAS·PAPP!$I$3:$M$16,3,0),"")</f>
        <v/>
      </c>
      <c r="AE2936" s="52" t="str">
        <f>IF(D2936&lt;&gt;"",VLOOKUP(D2936,LISTAS·PAPP!$I$3:$M$16,4,0),"")</f>
        <v/>
      </c>
      <c r="AF2936" s="51" t="str">
        <f>IF(D2936&lt;&gt;"",VLOOKUP(D2936,LISTAS·PAPP!$I$3:$M$16,5,0),"")</f>
        <v/>
      </c>
      <c r="AG2936" s="52" t="str">
        <f>IF(AH2936&lt;&gt;"",VLOOKUP(AH2936,LISTAS·PAPP!$O$3:$P$74,2,0),"")</f>
        <v/>
      </c>
      <c r="AH2936" s="58"/>
      <c r="AI2936" s="60"/>
      <c r="AJ2936" s="51" t="str">
        <f>IF(AI2936&lt;&gt;"",VLOOKUP(AI2936,LISTAS·PAPP!$X$4:$Y$80,2,0),"")</f>
        <v/>
      </c>
      <c r="AK2936" s="58"/>
      <c r="AL2936" s="60"/>
      <c r="AM2936" s="51" t="str">
        <f>IF(ISERROR(VLOOKUP(AL2936,LISTAS·PAPP!$AD$4:$AE$334,2,0))," ",VLOOKUP(AL2936,LISTAS·PAPP!$AD$4:$AE$334,2,0))</f>
        <v xml:space="preserve"> </v>
      </c>
      <c r="AN2936" s="63"/>
      <c r="AO2936" s="64"/>
      <c r="AP2936" s="64"/>
      <c r="AQ2936" s="64"/>
      <c r="AR2936" s="64"/>
      <c r="AS2936" s="64"/>
      <c r="AT2936" s="64"/>
      <c r="AU2936" s="64"/>
      <c r="AV2936" s="64"/>
      <c r="AW2936" s="64"/>
      <c r="AX2936" s="64"/>
      <c r="AY2936" s="64"/>
      <c r="AZ2936" s="64"/>
      <c r="BA2936" s="53" t="str">
        <f t="shared" si="136"/>
        <v/>
      </c>
      <c r="BB2936" s="54" t="str">
        <f t="shared" si="137"/>
        <v/>
      </c>
      <c r="BC2936" s="55" t="str">
        <f t="shared" si="138"/>
        <v xml:space="preserve"> </v>
      </c>
    </row>
    <row r="2937" spans="1:55" x14ac:dyDescent="0.25">
      <c r="A2937" s="58"/>
      <c r="B2937" s="58"/>
      <c r="C2937" s="58"/>
      <c r="D2937" s="58"/>
      <c r="E2937" s="51" t="str">
        <f>IF(C2937&lt;&gt;"",VLOOKUP(MID(C2937,18,5),LISTAS·PAPP!$E$4:$F$76,2,0),"")</f>
        <v/>
      </c>
      <c r="F2937" s="58"/>
      <c r="G2937" s="51" t="str">
        <f>IF(F2937&lt;&gt;"",VLOOKUP(F2937,LISTAS·PAPP!$R$3:$T$221,3,0),"")</f>
        <v/>
      </c>
      <c r="H2937" s="58"/>
      <c r="I2937" s="66"/>
      <c r="J2937" s="66"/>
      <c r="K2937" s="67"/>
      <c r="L2937" s="66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/>
      <c r="W2937" s="60"/>
      <c r="X2937" s="60"/>
      <c r="Y2937" s="52" t="str">
        <f>IF(A2937&lt;&gt;"",IF(D2937="DIRECCIÓN_DE_TRANSFERENCIAS","280 0031",VLOOKUP(C2937,LISTAS·PAPP!$C$3:$D$76,2,0)),"")</f>
        <v/>
      </c>
      <c r="Z2937" s="61"/>
      <c r="AA2937" s="62"/>
      <c r="AB2937" s="62"/>
      <c r="AC2937" s="65" t="str">
        <f>IF(D2937&lt;&gt;"",VLOOKUP(D2937,LISTAS·PAPP!$I$3:$M$16,2,0),"")</f>
        <v/>
      </c>
      <c r="AD2937" s="51" t="str">
        <f>IF(D2937&lt;&gt;"",VLOOKUP(D2937,LISTAS·PAPP!$I$3:$M$16,3,0),"")</f>
        <v/>
      </c>
      <c r="AE2937" s="52" t="str">
        <f>IF(D2937&lt;&gt;"",VLOOKUP(D2937,LISTAS·PAPP!$I$3:$M$16,4,0),"")</f>
        <v/>
      </c>
      <c r="AF2937" s="51" t="str">
        <f>IF(D2937&lt;&gt;"",VLOOKUP(D2937,LISTAS·PAPP!$I$3:$M$16,5,0),"")</f>
        <v/>
      </c>
      <c r="AG2937" s="52" t="str">
        <f>IF(AH2937&lt;&gt;"",VLOOKUP(AH2937,LISTAS·PAPP!$O$3:$P$74,2,0),"")</f>
        <v/>
      </c>
      <c r="AH2937" s="58"/>
      <c r="AI2937" s="60"/>
      <c r="AJ2937" s="51" t="str">
        <f>IF(AI2937&lt;&gt;"",VLOOKUP(AI2937,LISTAS·PAPP!$X$4:$Y$80,2,0),"")</f>
        <v/>
      </c>
      <c r="AK2937" s="58"/>
      <c r="AL2937" s="60"/>
      <c r="AM2937" s="51" t="str">
        <f>IF(ISERROR(VLOOKUP(AL2937,LISTAS·PAPP!$AD$4:$AE$334,2,0))," ",VLOOKUP(AL2937,LISTAS·PAPP!$AD$4:$AE$334,2,0))</f>
        <v xml:space="preserve"> </v>
      </c>
      <c r="AN2937" s="63"/>
      <c r="AO2937" s="64"/>
      <c r="AP2937" s="64"/>
      <c r="AQ2937" s="64"/>
      <c r="AR2937" s="64"/>
      <c r="AS2937" s="64"/>
      <c r="AT2937" s="64"/>
      <c r="AU2937" s="64"/>
      <c r="AV2937" s="64"/>
      <c r="AW2937" s="64"/>
      <c r="AX2937" s="64"/>
      <c r="AY2937" s="64"/>
      <c r="AZ2937" s="64"/>
      <c r="BA2937" s="53" t="str">
        <f t="shared" si="136"/>
        <v/>
      </c>
      <c r="BB2937" s="54" t="str">
        <f t="shared" si="137"/>
        <v/>
      </c>
      <c r="BC2937" s="55" t="str">
        <f t="shared" si="138"/>
        <v xml:space="preserve"> </v>
      </c>
    </row>
    <row r="2938" spans="1:55" x14ac:dyDescent="0.25">
      <c r="A2938" s="58"/>
      <c r="B2938" s="58"/>
      <c r="C2938" s="58"/>
      <c r="D2938" s="58"/>
      <c r="E2938" s="51" t="str">
        <f>IF(C2938&lt;&gt;"",VLOOKUP(MID(C2938,18,5),LISTAS·PAPP!$E$4:$F$76,2,0),"")</f>
        <v/>
      </c>
      <c r="F2938" s="58"/>
      <c r="G2938" s="51" t="str">
        <f>IF(F2938&lt;&gt;"",VLOOKUP(F2938,LISTAS·PAPP!$R$3:$T$221,3,0),"")</f>
        <v/>
      </c>
      <c r="H2938" s="58"/>
      <c r="I2938" s="66"/>
      <c r="J2938" s="66"/>
      <c r="K2938" s="67"/>
      <c r="L2938" s="66"/>
      <c r="M2938" s="60"/>
      <c r="N2938" s="60"/>
      <c r="O2938" s="60"/>
      <c r="P2938" s="60"/>
      <c r="Q2938" s="60"/>
      <c r="R2938" s="60"/>
      <c r="S2938" s="60"/>
      <c r="T2938" s="60"/>
      <c r="U2938" s="60"/>
      <c r="V2938" s="60"/>
      <c r="W2938" s="60"/>
      <c r="X2938" s="60"/>
      <c r="Y2938" s="52" t="str">
        <f>IF(A2938&lt;&gt;"",IF(D2938="DIRECCIÓN_DE_TRANSFERENCIAS","280 0031",VLOOKUP(C2938,LISTAS·PAPP!$C$3:$D$76,2,0)),"")</f>
        <v/>
      </c>
      <c r="Z2938" s="61"/>
      <c r="AA2938" s="62"/>
      <c r="AB2938" s="62"/>
      <c r="AC2938" s="65" t="str">
        <f>IF(D2938&lt;&gt;"",VLOOKUP(D2938,LISTAS·PAPP!$I$3:$M$16,2,0),"")</f>
        <v/>
      </c>
      <c r="AD2938" s="51" t="str">
        <f>IF(D2938&lt;&gt;"",VLOOKUP(D2938,LISTAS·PAPP!$I$3:$M$16,3,0),"")</f>
        <v/>
      </c>
      <c r="AE2938" s="52" t="str">
        <f>IF(D2938&lt;&gt;"",VLOOKUP(D2938,LISTAS·PAPP!$I$3:$M$16,4,0),"")</f>
        <v/>
      </c>
      <c r="AF2938" s="51" t="str">
        <f>IF(D2938&lt;&gt;"",VLOOKUP(D2938,LISTAS·PAPP!$I$3:$M$16,5,0),"")</f>
        <v/>
      </c>
      <c r="AG2938" s="52" t="str">
        <f>IF(AH2938&lt;&gt;"",VLOOKUP(AH2938,LISTAS·PAPP!$O$3:$P$74,2,0),"")</f>
        <v/>
      </c>
      <c r="AH2938" s="58"/>
      <c r="AI2938" s="60"/>
      <c r="AJ2938" s="51" t="str">
        <f>IF(AI2938&lt;&gt;"",VLOOKUP(AI2938,LISTAS·PAPP!$X$4:$Y$80,2,0),"")</f>
        <v/>
      </c>
      <c r="AK2938" s="58"/>
      <c r="AL2938" s="60"/>
      <c r="AM2938" s="51" t="str">
        <f>IF(ISERROR(VLOOKUP(AL2938,LISTAS·PAPP!$AD$4:$AE$334,2,0))," ",VLOOKUP(AL2938,LISTAS·PAPP!$AD$4:$AE$334,2,0))</f>
        <v xml:space="preserve"> </v>
      </c>
      <c r="AN2938" s="63"/>
      <c r="AO2938" s="64"/>
      <c r="AP2938" s="64"/>
      <c r="AQ2938" s="64"/>
      <c r="AR2938" s="64"/>
      <c r="AS2938" s="64"/>
      <c r="AT2938" s="64"/>
      <c r="AU2938" s="64"/>
      <c r="AV2938" s="64"/>
      <c r="AW2938" s="64"/>
      <c r="AX2938" s="64"/>
      <c r="AY2938" s="64"/>
      <c r="AZ2938" s="64"/>
      <c r="BA2938" s="53" t="str">
        <f t="shared" si="136"/>
        <v/>
      </c>
      <c r="BB2938" s="54" t="str">
        <f t="shared" si="137"/>
        <v/>
      </c>
      <c r="BC2938" s="55" t="str">
        <f t="shared" si="138"/>
        <v xml:space="preserve"> </v>
      </c>
    </row>
    <row r="2939" spans="1:55" x14ac:dyDescent="0.25">
      <c r="A2939" s="58"/>
      <c r="B2939" s="58"/>
      <c r="C2939" s="58"/>
      <c r="D2939" s="58"/>
      <c r="E2939" s="51" t="str">
        <f>IF(C2939&lt;&gt;"",VLOOKUP(MID(C2939,18,5),LISTAS·PAPP!$E$4:$F$76,2,0),"")</f>
        <v/>
      </c>
      <c r="F2939" s="58"/>
      <c r="G2939" s="51" t="str">
        <f>IF(F2939&lt;&gt;"",VLOOKUP(F2939,LISTAS·PAPP!$R$3:$T$221,3,0),"")</f>
        <v/>
      </c>
      <c r="H2939" s="58"/>
      <c r="I2939" s="66"/>
      <c r="J2939" s="66"/>
      <c r="K2939" s="67"/>
      <c r="L2939" s="66"/>
      <c r="M2939" s="60"/>
      <c r="N2939" s="60"/>
      <c r="O2939" s="60"/>
      <c r="P2939" s="60"/>
      <c r="Q2939" s="60"/>
      <c r="R2939" s="60"/>
      <c r="S2939" s="60"/>
      <c r="T2939" s="60"/>
      <c r="U2939" s="60"/>
      <c r="V2939" s="60"/>
      <c r="W2939" s="60"/>
      <c r="X2939" s="60"/>
      <c r="Y2939" s="52" t="str">
        <f>IF(A2939&lt;&gt;"",IF(D2939="DIRECCIÓN_DE_TRANSFERENCIAS","280 0031",VLOOKUP(C2939,LISTAS·PAPP!$C$3:$D$76,2,0)),"")</f>
        <v/>
      </c>
      <c r="Z2939" s="61"/>
      <c r="AA2939" s="62"/>
      <c r="AB2939" s="62"/>
      <c r="AC2939" s="65" t="str">
        <f>IF(D2939&lt;&gt;"",VLOOKUP(D2939,LISTAS·PAPP!$I$3:$M$16,2,0),"")</f>
        <v/>
      </c>
      <c r="AD2939" s="51" t="str">
        <f>IF(D2939&lt;&gt;"",VLOOKUP(D2939,LISTAS·PAPP!$I$3:$M$16,3,0),"")</f>
        <v/>
      </c>
      <c r="AE2939" s="52" t="str">
        <f>IF(D2939&lt;&gt;"",VLOOKUP(D2939,LISTAS·PAPP!$I$3:$M$16,4,0),"")</f>
        <v/>
      </c>
      <c r="AF2939" s="51" t="str">
        <f>IF(D2939&lt;&gt;"",VLOOKUP(D2939,LISTAS·PAPP!$I$3:$M$16,5,0),"")</f>
        <v/>
      </c>
      <c r="AG2939" s="52" t="str">
        <f>IF(AH2939&lt;&gt;"",VLOOKUP(AH2939,LISTAS·PAPP!$O$3:$P$74,2,0),"")</f>
        <v/>
      </c>
      <c r="AH2939" s="58"/>
      <c r="AI2939" s="60"/>
      <c r="AJ2939" s="51" t="str">
        <f>IF(AI2939&lt;&gt;"",VLOOKUP(AI2939,LISTAS·PAPP!$X$4:$Y$80,2,0),"")</f>
        <v/>
      </c>
      <c r="AK2939" s="58"/>
      <c r="AL2939" s="60"/>
      <c r="AM2939" s="51" t="str">
        <f>IF(ISERROR(VLOOKUP(AL2939,LISTAS·PAPP!$AD$4:$AE$334,2,0))," ",VLOOKUP(AL2939,LISTAS·PAPP!$AD$4:$AE$334,2,0))</f>
        <v xml:space="preserve"> </v>
      </c>
      <c r="AN2939" s="63"/>
      <c r="AO2939" s="64"/>
      <c r="AP2939" s="64"/>
      <c r="AQ2939" s="64"/>
      <c r="AR2939" s="64"/>
      <c r="AS2939" s="64"/>
      <c r="AT2939" s="64"/>
      <c r="AU2939" s="64"/>
      <c r="AV2939" s="64"/>
      <c r="AW2939" s="64"/>
      <c r="AX2939" s="64"/>
      <c r="AY2939" s="64"/>
      <c r="AZ2939" s="64"/>
      <c r="BA2939" s="53" t="str">
        <f t="shared" si="136"/>
        <v/>
      </c>
      <c r="BB2939" s="54" t="str">
        <f t="shared" si="137"/>
        <v/>
      </c>
      <c r="BC2939" s="55" t="str">
        <f t="shared" si="138"/>
        <v xml:space="preserve"> </v>
      </c>
    </row>
    <row r="2940" spans="1:55" x14ac:dyDescent="0.25">
      <c r="A2940" s="58"/>
      <c r="B2940" s="58"/>
      <c r="C2940" s="58"/>
      <c r="D2940" s="58"/>
      <c r="E2940" s="51" t="str">
        <f>IF(C2940&lt;&gt;"",VLOOKUP(MID(C2940,18,5),LISTAS·PAPP!$E$4:$F$76,2,0),"")</f>
        <v/>
      </c>
      <c r="F2940" s="58"/>
      <c r="G2940" s="51" t="str">
        <f>IF(F2940&lt;&gt;"",VLOOKUP(F2940,LISTAS·PAPP!$R$3:$T$221,3,0),"")</f>
        <v/>
      </c>
      <c r="H2940" s="58"/>
      <c r="I2940" s="66"/>
      <c r="J2940" s="66"/>
      <c r="K2940" s="67"/>
      <c r="L2940" s="66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/>
      <c r="W2940" s="60"/>
      <c r="X2940" s="60"/>
      <c r="Y2940" s="52" t="str">
        <f>IF(A2940&lt;&gt;"",IF(D2940="DIRECCIÓN_DE_TRANSFERENCIAS","280 0031",VLOOKUP(C2940,LISTAS·PAPP!$C$3:$D$76,2,0)),"")</f>
        <v/>
      </c>
      <c r="Z2940" s="61"/>
      <c r="AA2940" s="62"/>
      <c r="AB2940" s="62"/>
      <c r="AC2940" s="65" t="str">
        <f>IF(D2940&lt;&gt;"",VLOOKUP(D2940,LISTAS·PAPP!$I$3:$M$16,2,0),"")</f>
        <v/>
      </c>
      <c r="AD2940" s="51" t="str">
        <f>IF(D2940&lt;&gt;"",VLOOKUP(D2940,LISTAS·PAPP!$I$3:$M$16,3,0),"")</f>
        <v/>
      </c>
      <c r="AE2940" s="52" t="str">
        <f>IF(D2940&lt;&gt;"",VLOOKUP(D2940,LISTAS·PAPP!$I$3:$M$16,4,0),"")</f>
        <v/>
      </c>
      <c r="AF2940" s="51" t="str">
        <f>IF(D2940&lt;&gt;"",VLOOKUP(D2940,LISTAS·PAPP!$I$3:$M$16,5,0),"")</f>
        <v/>
      </c>
      <c r="AG2940" s="52" t="str">
        <f>IF(AH2940&lt;&gt;"",VLOOKUP(AH2940,LISTAS·PAPP!$O$3:$P$74,2,0),"")</f>
        <v/>
      </c>
      <c r="AH2940" s="58"/>
      <c r="AI2940" s="60"/>
      <c r="AJ2940" s="51" t="str">
        <f>IF(AI2940&lt;&gt;"",VLOOKUP(AI2940,LISTAS·PAPP!$X$4:$Y$80,2,0),"")</f>
        <v/>
      </c>
      <c r="AK2940" s="58"/>
      <c r="AL2940" s="60"/>
      <c r="AM2940" s="51" t="str">
        <f>IF(ISERROR(VLOOKUP(AL2940,LISTAS·PAPP!$AD$4:$AE$334,2,0))," ",VLOOKUP(AL2940,LISTAS·PAPP!$AD$4:$AE$334,2,0))</f>
        <v xml:space="preserve"> </v>
      </c>
      <c r="AN2940" s="63"/>
      <c r="AO2940" s="64"/>
      <c r="AP2940" s="64"/>
      <c r="AQ2940" s="64"/>
      <c r="AR2940" s="64"/>
      <c r="AS2940" s="64"/>
      <c r="AT2940" s="64"/>
      <c r="AU2940" s="64"/>
      <c r="AV2940" s="64"/>
      <c r="AW2940" s="64"/>
      <c r="AX2940" s="64"/>
      <c r="AY2940" s="64"/>
      <c r="AZ2940" s="64"/>
      <c r="BA2940" s="53" t="str">
        <f t="shared" si="136"/>
        <v/>
      </c>
      <c r="BB2940" s="54" t="str">
        <f t="shared" si="137"/>
        <v/>
      </c>
      <c r="BC2940" s="55" t="str">
        <f t="shared" si="138"/>
        <v xml:space="preserve"> </v>
      </c>
    </row>
    <row r="2941" spans="1:55" x14ac:dyDescent="0.25">
      <c r="A2941" s="58"/>
      <c r="B2941" s="58"/>
      <c r="C2941" s="58"/>
      <c r="D2941" s="58"/>
      <c r="E2941" s="51" t="str">
        <f>IF(C2941&lt;&gt;"",VLOOKUP(MID(C2941,18,5),LISTAS·PAPP!$E$4:$F$76,2,0),"")</f>
        <v/>
      </c>
      <c r="F2941" s="58"/>
      <c r="G2941" s="51" t="str">
        <f>IF(F2941&lt;&gt;"",VLOOKUP(F2941,LISTAS·PAPP!$R$3:$T$221,3,0),"")</f>
        <v/>
      </c>
      <c r="H2941" s="58"/>
      <c r="I2941" s="66"/>
      <c r="J2941" s="66"/>
      <c r="K2941" s="67"/>
      <c r="L2941" s="66"/>
      <c r="M2941" s="60"/>
      <c r="N2941" s="60"/>
      <c r="O2941" s="60"/>
      <c r="P2941" s="60"/>
      <c r="Q2941" s="60"/>
      <c r="R2941" s="60"/>
      <c r="S2941" s="60"/>
      <c r="T2941" s="60"/>
      <c r="U2941" s="60"/>
      <c r="V2941" s="60"/>
      <c r="W2941" s="60"/>
      <c r="X2941" s="60"/>
      <c r="Y2941" s="52" t="str">
        <f>IF(A2941&lt;&gt;"",IF(D2941="DIRECCIÓN_DE_TRANSFERENCIAS","280 0031",VLOOKUP(C2941,LISTAS·PAPP!$C$3:$D$76,2,0)),"")</f>
        <v/>
      </c>
      <c r="Z2941" s="61"/>
      <c r="AA2941" s="62"/>
      <c r="AB2941" s="62"/>
      <c r="AC2941" s="65" t="str">
        <f>IF(D2941&lt;&gt;"",VLOOKUP(D2941,LISTAS·PAPP!$I$3:$M$16,2,0),"")</f>
        <v/>
      </c>
      <c r="AD2941" s="51" t="str">
        <f>IF(D2941&lt;&gt;"",VLOOKUP(D2941,LISTAS·PAPP!$I$3:$M$16,3,0),"")</f>
        <v/>
      </c>
      <c r="AE2941" s="52" t="str">
        <f>IF(D2941&lt;&gt;"",VLOOKUP(D2941,LISTAS·PAPP!$I$3:$M$16,4,0),"")</f>
        <v/>
      </c>
      <c r="AF2941" s="51" t="str">
        <f>IF(D2941&lt;&gt;"",VLOOKUP(D2941,LISTAS·PAPP!$I$3:$M$16,5,0),"")</f>
        <v/>
      </c>
      <c r="AG2941" s="52" t="str">
        <f>IF(AH2941&lt;&gt;"",VLOOKUP(AH2941,LISTAS·PAPP!$O$3:$P$74,2,0),"")</f>
        <v/>
      </c>
      <c r="AH2941" s="58"/>
      <c r="AI2941" s="60"/>
      <c r="AJ2941" s="51" t="str">
        <f>IF(AI2941&lt;&gt;"",VLOOKUP(AI2941,LISTAS·PAPP!$X$4:$Y$80,2,0),"")</f>
        <v/>
      </c>
      <c r="AK2941" s="58"/>
      <c r="AL2941" s="60"/>
      <c r="AM2941" s="51" t="str">
        <f>IF(ISERROR(VLOOKUP(AL2941,LISTAS·PAPP!$AD$4:$AE$334,2,0))," ",VLOOKUP(AL2941,LISTAS·PAPP!$AD$4:$AE$334,2,0))</f>
        <v xml:space="preserve"> </v>
      </c>
      <c r="AN2941" s="63"/>
      <c r="AO2941" s="64"/>
      <c r="AP2941" s="64"/>
      <c r="AQ2941" s="64"/>
      <c r="AR2941" s="64"/>
      <c r="AS2941" s="64"/>
      <c r="AT2941" s="64"/>
      <c r="AU2941" s="64"/>
      <c r="AV2941" s="64"/>
      <c r="AW2941" s="64"/>
      <c r="AX2941" s="64"/>
      <c r="AY2941" s="64"/>
      <c r="AZ2941" s="64"/>
      <c r="BA2941" s="53" t="str">
        <f t="shared" si="136"/>
        <v/>
      </c>
      <c r="BB2941" s="54" t="str">
        <f t="shared" si="137"/>
        <v/>
      </c>
      <c r="BC2941" s="55" t="str">
        <f t="shared" si="138"/>
        <v xml:space="preserve"> </v>
      </c>
    </row>
    <row r="2942" spans="1:55" x14ac:dyDescent="0.25">
      <c r="A2942" s="58"/>
      <c r="B2942" s="58"/>
      <c r="C2942" s="58"/>
      <c r="D2942" s="58"/>
      <c r="E2942" s="51" t="str">
        <f>IF(C2942&lt;&gt;"",VLOOKUP(MID(C2942,18,5),LISTAS·PAPP!$E$4:$F$76,2,0),"")</f>
        <v/>
      </c>
      <c r="F2942" s="58"/>
      <c r="G2942" s="51" t="str">
        <f>IF(F2942&lt;&gt;"",VLOOKUP(F2942,LISTAS·PAPP!$R$3:$T$221,3,0),"")</f>
        <v/>
      </c>
      <c r="H2942" s="58"/>
      <c r="I2942" s="66"/>
      <c r="J2942" s="66"/>
      <c r="K2942" s="67"/>
      <c r="L2942" s="66"/>
      <c r="M2942" s="60"/>
      <c r="N2942" s="60"/>
      <c r="O2942" s="60"/>
      <c r="P2942" s="60"/>
      <c r="Q2942" s="60"/>
      <c r="R2942" s="60"/>
      <c r="S2942" s="60"/>
      <c r="T2942" s="60"/>
      <c r="U2942" s="60"/>
      <c r="V2942" s="60"/>
      <c r="W2942" s="60"/>
      <c r="X2942" s="60"/>
      <c r="Y2942" s="52" t="str">
        <f>IF(A2942&lt;&gt;"",IF(D2942="DIRECCIÓN_DE_TRANSFERENCIAS","280 0031",VLOOKUP(C2942,LISTAS·PAPP!$C$3:$D$76,2,0)),"")</f>
        <v/>
      </c>
      <c r="Z2942" s="61"/>
      <c r="AA2942" s="62"/>
      <c r="AB2942" s="62"/>
      <c r="AC2942" s="65" t="str">
        <f>IF(D2942&lt;&gt;"",VLOOKUP(D2942,LISTAS·PAPP!$I$3:$M$16,2,0),"")</f>
        <v/>
      </c>
      <c r="AD2942" s="51" t="str">
        <f>IF(D2942&lt;&gt;"",VLOOKUP(D2942,LISTAS·PAPP!$I$3:$M$16,3,0),"")</f>
        <v/>
      </c>
      <c r="AE2942" s="52" t="str">
        <f>IF(D2942&lt;&gt;"",VLOOKUP(D2942,LISTAS·PAPP!$I$3:$M$16,4,0),"")</f>
        <v/>
      </c>
      <c r="AF2942" s="51" t="str">
        <f>IF(D2942&lt;&gt;"",VLOOKUP(D2942,LISTAS·PAPP!$I$3:$M$16,5,0),"")</f>
        <v/>
      </c>
      <c r="AG2942" s="52" t="str">
        <f>IF(AH2942&lt;&gt;"",VLOOKUP(AH2942,LISTAS·PAPP!$O$3:$P$74,2,0),"")</f>
        <v/>
      </c>
      <c r="AH2942" s="58"/>
      <c r="AI2942" s="60"/>
      <c r="AJ2942" s="51" t="str">
        <f>IF(AI2942&lt;&gt;"",VLOOKUP(AI2942,LISTAS·PAPP!$X$4:$Y$80,2,0),"")</f>
        <v/>
      </c>
      <c r="AK2942" s="58"/>
      <c r="AL2942" s="60"/>
      <c r="AM2942" s="51" t="str">
        <f>IF(ISERROR(VLOOKUP(AL2942,LISTAS·PAPP!$AD$4:$AE$334,2,0))," ",VLOOKUP(AL2942,LISTAS·PAPP!$AD$4:$AE$334,2,0))</f>
        <v xml:space="preserve"> </v>
      </c>
      <c r="AN2942" s="63"/>
      <c r="AO2942" s="64"/>
      <c r="AP2942" s="64"/>
      <c r="AQ2942" s="64"/>
      <c r="AR2942" s="64"/>
      <c r="AS2942" s="64"/>
      <c r="AT2942" s="64"/>
      <c r="AU2942" s="64"/>
      <c r="AV2942" s="64"/>
      <c r="AW2942" s="64"/>
      <c r="AX2942" s="64"/>
      <c r="AY2942" s="64"/>
      <c r="AZ2942" s="64"/>
      <c r="BA2942" s="53" t="str">
        <f t="shared" si="136"/>
        <v/>
      </c>
      <c r="BB2942" s="54" t="str">
        <f t="shared" si="137"/>
        <v/>
      </c>
      <c r="BC2942" s="55" t="str">
        <f t="shared" si="138"/>
        <v xml:space="preserve"> </v>
      </c>
    </row>
    <row r="2943" spans="1:55" x14ac:dyDescent="0.25">
      <c r="A2943" s="58"/>
      <c r="B2943" s="58"/>
      <c r="C2943" s="58"/>
      <c r="D2943" s="58"/>
      <c r="E2943" s="51" t="str">
        <f>IF(C2943&lt;&gt;"",VLOOKUP(MID(C2943,18,5),LISTAS·PAPP!$E$4:$F$76,2,0),"")</f>
        <v/>
      </c>
      <c r="F2943" s="58"/>
      <c r="G2943" s="51" t="str">
        <f>IF(F2943&lt;&gt;"",VLOOKUP(F2943,LISTAS·PAPP!$R$3:$T$221,3,0),"")</f>
        <v/>
      </c>
      <c r="H2943" s="58"/>
      <c r="I2943" s="66"/>
      <c r="J2943" s="66"/>
      <c r="K2943" s="67"/>
      <c r="L2943" s="66"/>
      <c r="M2943" s="60"/>
      <c r="N2943" s="60"/>
      <c r="O2943" s="60"/>
      <c r="P2943" s="60"/>
      <c r="Q2943" s="60"/>
      <c r="R2943" s="60"/>
      <c r="S2943" s="60"/>
      <c r="T2943" s="60"/>
      <c r="U2943" s="60"/>
      <c r="V2943" s="60"/>
      <c r="W2943" s="60"/>
      <c r="X2943" s="60"/>
      <c r="Y2943" s="52" t="str">
        <f>IF(A2943&lt;&gt;"",IF(D2943="DIRECCIÓN_DE_TRANSFERENCIAS","280 0031",VLOOKUP(C2943,LISTAS·PAPP!$C$3:$D$76,2,0)),"")</f>
        <v/>
      </c>
      <c r="Z2943" s="61"/>
      <c r="AA2943" s="62"/>
      <c r="AB2943" s="62"/>
      <c r="AC2943" s="65" t="str">
        <f>IF(D2943&lt;&gt;"",VLOOKUP(D2943,LISTAS·PAPP!$I$3:$M$16,2,0),"")</f>
        <v/>
      </c>
      <c r="AD2943" s="51" t="str">
        <f>IF(D2943&lt;&gt;"",VLOOKUP(D2943,LISTAS·PAPP!$I$3:$M$16,3,0),"")</f>
        <v/>
      </c>
      <c r="AE2943" s="52" t="str">
        <f>IF(D2943&lt;&gt;"",VLOOKUP(D2943,LISTAS·PAPP!$I$3:$M$16,4,0),"")</f>
        <v/>
      </c>
      <c r="AF2943" s="51" t="str">
        <f>IF(D2943&lt;&gt;"",VLOOKUP(D2943,LISTAS·PAPP!$I$3:$M$16,5,0),"")</f>
        <v/>
      </c>
      <c r="AG2943" s="52" t="str">
        <f>IF(AH2943&lt;&gt;"",VLOOKUP(AH2943,LISTAS·PAPP!$O$3:$P$74,2,0),"")</f>
        <v/>
      </c>
      <c r="AH2943" s="58"/>
      <c r="AI2943" s="60"/>
      <c r="AJ2943" s="51" t="str">
        <f>IF(AI2943&lt;&gt;"",VLOOKUP(AI2943,LISTAS·PAPP!$X$4:$Y$80,2,0),"")</f>
        <v/>
      </c>
      <c r="AK2943" s="58"/>
      <c r="AL2943" s="60"/>
      <c r="AM2943" s="51" t="str">
        <f>IF(ISERROR(VLOOKUP(AL2943,LISTAS·PAPP!$AD$4:$AE$334,2,0))," ",VLOOKUP(AL2943,LISTAS·PAPP!$AD$4:$AE$334,2,0))</f>
        <v xml:space="preserve"> </v>
      </c>
      <c r="AN2943" s="63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53" t="str">
        <f t="shared" si="136"/>
        <v/>
      </c>
      <c r="BB2943" s="54" t="str">
        <f t="shared" si="137"/>
        <v/>
      </c>
      <c r="BC2943" s="55" t="str">
        <f t="shared" si="138"/>
        <v xml:space="preserve"> </v>
      </c>
    </row>
    <row r="2944" spans="1:55" x14ac:dyDescent="0.25">
      <c r="A2944" s="58"/>
      <c r="B2944" s="58"/>
      <c r="C2944" s="58"/>
      <c r="D2944" s="58"/>
      <c r="E2944" s="51" t="str">
        <f>IF(C2944&lt;&gt;"",VLOOKUP(MID(C2944,18,5),LISTAS·PAPP!$E$4:$F$76,2,0),"")</f>
        <v/>
      </c>
      <c r="F2944" s="58"/>
      <c r="G2944" s="51" t="str">
        <f>IF(F2944&lt;&gt;"",VLOOKUP(F2944,LISTAS·PAPP!$R$3:$T$221,3,0),"")</f>
        <v/>
      </c>
      <c r="H2944" s="58"/>
      <c r="I2944" s="66"/>
      <c r="J2944" s="66"/>
      <c r="K2944" s="67"/>
      <c r="L2944" s="66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/>
      <c r="W2944" s="60"/>
      <c r="X2944" s="60"/>
      <c r="Y2944" s="52" t="str">
        <f>IF(A2944&lt;&gt;"",IF(D2944="DIRECCIÓN_DE_TRANSFERENCIAS","280 0031",VLOOKUP(C2944,LISTAS·PAPP!$C$3:$D$76,2,0)),"")</f>
        <v/>
      </c>
      <c r="Z2944" s="61"/>
      <c r="AA2944" s="62"/>
      <c r="AB2944" s="62"/>
      <c r="AC2944" s="65" t="str">
        <f>IF(D2944&lt;&gt;"",VLOOKUP(D2944,LISTAS·PAPP!$I$3:$M$16,2,0),"")</f>
        <v/>
      </c>
      <c r="AD2944" s="51" t="str">
        <f>IF(D2944&lt;&gt;"",VLOOKUP(D2944,LISTAS·PAPP!$I$3:$M$16,3,0),"")</f>
        <v/>
      </c>
      <c r="AE2944" s="52" t="str">
        <f>IF(D2944&lt;&gt;"",VLOOKUP(D2944,LISTAS·PAPP!$I$3:$M$16,4,0),"")</f>
        <v/>
      </c>
      <c r="AF2944" s="51" t="str">
        <f>IF(D2944&lt;&gt;"",VLOOKUP(D2944,LISTAS·PAPP!$I$3:$M$16,5,0),"")</f>
        <v/>
      </c>
      <c r="AG2944" s="52" t="str">
        <f>IF(AH2944&lt;&gt;"",VLOOKUP(AH2944,LISTAS·PAPP!$O$3:$P$74,2,0),"")</f>
        <v/>
      </c>
      <c r="AH2944" s="58"/>
      <c r="AI2944" s="60"/>
      <c r="AJ2944" s="51" t="str">
        <f>IF(AI2944&lt;&gt;"",VLOOKUP(AI2944,LISTAS·PAPP!$X$4:$Y$80,2,0),"")</f>
        <v/>
      </c>
      <c r="AK2944" s="58"/>
      <c r="AL2944" s="60"/>
      <c r="AM2944" s="51" t="str">
        <f>IF(ISERROR(VLOOKUP(AL2944,LISTAS·PAPP!$AD$4:$AE$334,2,0))," ",VLOOKUP(AL2944,LISTAS·PAPP!$AD$4:$AE$334,2,0))</f>
        <v xml:space="preserve"> </v>
      </c>
      <c r="AN2944" s="63"/>
      <c r="AO2944" s="64"/>
      <c r="AP2944" s="64"/>
      <c r="AQ2944" s="64"/>
      <c r="AR2944" s="64"/>
      <c r="AS2944" s="64"/>
      <c r="AT2944" s="64"/>
      <c r="AU2944" s="64"/>
      <c r="AV2944" s="64"/>
      <c r="AW2944" s="64"/>
      <c r="AX2944" s="64"/>
      <c r="AY2944" s="64"/>
      <c r="AZ2944" s="64"/>
      <c r="BA2944" s="53" t="str">
        <f t="shared" si="136"/>
        <v/>
      </c>
      <c r="BB2944" s="54" t="str">
        <f t="shared" si="137"/>
        <v/>
      </c>
      <c r="BC2944" s="55" t="str">
        <f t="shared" si="138"/>
        <v xml:space="preserve"> </v>
      </c>
    </row>
    <row r="2945" spans="1:55" x14ac:dyDescent="0.25">
      <c r="A2945" s="58"/>
      <c r="B2945" s="58"/>
      <c r="C2945" s="58"/>
      <c r="D2945" s="58"/>
      <c r="E2945" s="51" t="str">
        <f>IF(C2945&lt;&gt;"",VLOOKUP(MID(C2945,18,5),LISTAS·PAPP!$E$4:$F$76,2,0),"")</f>
        <v/>
      </c>
      <c r="F2945" s="58"/>
      <c r="G2945" s="51" t="str">
        <f>IF(F2945&lt;&gt;"",VLOOKUP(F2945,LISTAS·PAPP!$R$3:$T$221,3,0),"")</f>
        <v/>
      </c>
      <c r="H2945" s="58"/>
      <c r="I2945" s="66"/>
      <c r="J2945" s="66"/>
      <c r="K2945" s="67"/>
      <c r="L2945" s="66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/>
      <c r="W2945" s="60"/>
      <c r="X2945" s="60"/>
      <c r="Y2945" s="52" t="str">
        <f>IF(A2945&lt;&gt;"",IF(D2945="DIRECCIÓN_DE_TRANSFERENCIAS","280 0031",VLOOKUP(C2945,LISTAS·PAPP!$C$3:$D$76,2,0)),"")</f>
        <v/>
      </c>
      <c r="Z2945" s="61"/>
      <c r="AA2945" s="62"/>
      <c r="AB2945" s="62"/>
      <c r="AC2945" s="65" t="str">
        <f>IF(D2945&lt;&gt;"",VLOOKUP(D2945,LISTAS·PAPP!$I$3:$M$16,2,0),"")</f>
        <v/>
      </c>
      <c r="AD2945" s="51" t="str">
        <f>IF(D2945&lt;&gt;"",VLOOKUP(D2945,LISTAS·PAPP!$I$3:$M$16,3,0),"")</f>
        <v/>
      </c>
      <c r="AE2945" s="52" t="str">
        <f>IF(D2945&lt;&gt;"",VLOOKUP(D2945,LISTAS·PAPP!$I$3:$M$16,4,0),"")</f>
        <v/>
      </c>
      <c r="AF2945" s="51" t="str">
        <f>IF(D2945&lt;&gt;"",VLOOKUP(D2945,LISTAS·PAPP!$I$3:$M$16,5,0),"")</f>
        <v/>
      </c>
      <c r="AG2945" s="52" t="str">
        <f>IF(AH2945&lt;&gt;"",VLOOKUP(AH2945,LISTAS·PAPP!$O$3:$P$74,2,0),"")</f>
        <v/>
      </c>
      <c r="AH2945" s="58"/>
      <c r="AI2945" s="60"/>
      <c r="AJ2945" s="51" t="str">
        <f>IF(AI2945&lt;&gt;"",VLOOKUP(AI2945,LISTAS·PAPP!$X$4:$Y$80,2,0),"")</f>
        <v/>
      </c>
      <c r="AK2945" s="58"/>
      <c r="AL2945" s="60"/>
      <c r="AM2945" s="51" t="str">
        <f>IF(ISERROR(VLOOKUP(AL2945,LISTAS·PAPP!$AD$4:$AE$334,2,0))," ",VLOOKUP(AL2945,LISTAS·PAPP!$AD$4:$AE$334,2,0))</f>
        <v xml:space="preserve"> </v>
      </c>
      <c r="AN2945" s="63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53" t="str">
        <f t="shared" si="136"/>
        <v/>
      </c>
      <c r="BB2945" s="54" t="str">
        <f t="shared" si="137"/>
        <v/>
      </c>
      <c r="BC2945" s="55" t="str">
        <f t="shared" si="138"/>
        <v xml:space="preserve"> </v>
      </c>
    </row>
    <row r="2946" spans="1:55" x14ac:dyDescent="0.25">
      <c r="A2946" s="58"/>
      <c r="B2946" s="58"/>
      <c r="C2946" s="58"/>
      <c r="D2946" s="58"/>
      <c r="E2946" s="51" t="str">
        <f>IF(C2946&lt;&gt;"",VLOOKUP(MID(C2946,18,5),LISTAS·PAPP!$E$4:$F$76,2,0),"")</f>
        <v/>
      </c>
      <c r="F2946" s="58"/>
      <c r="G2946" s="51" t="str">
        <f>IF(F2946&lt;&gt;"",VLOOKUP(F2946,LISTAS·PAPP!$R$3:$T$221,3,0),"")</f>
        <v/>
      </c>
      <c r="H2946" s="58"/>
      <c r="I2946" s="66"/>
      <c r="J2946" s="66"/>
      <c r="K2946" s="67"/>
      <c r="L2946" s="66"/>
      <c r="M2946" s="60"/>
      <c r="N2946" s="60"/>
      <c r="O2946" s="60"/>
      <c r="P2946" s="60"/>
      <c r="Q2946" s="60"/>
      <c r="R2946" s="60"/>
      <c r="S2946" s="60"/>
      <c r="T2946" s="60"/>
      <c r="U2946" s="60"/>
      <c r="V2946" s="60"/>
      <c r="W2946" s="60"/>
      <c r="X2946" s="60"/>
      <c r="Y2946" s="52" t="str">
        <f>IF(A2946&lt;&gt;"",IF(D2946="DIRECCIÓN_DE_TRANSFERENCIAS","280 0031",VLOOKUP(C2946,LISTAS·PAPP!$C$3:$D$76,2,0)),"")</f>
        <v/>
      </c>
      <c r="Z2946" s="61"/>
      <c r="AA2946" s="62"/>
      <c r="AB2946" s="62"/>
      <c r="AC2946" s="65" t="str">
        <f>IF(D2946&lt;&gt;"",VLOOKUP(D2946,LISTAS·PAPP!$I$3:$M$16,2,0),"")</f>
        <v/>
      </c>
      <c r="AD2946" s="51" t="str">
        <f>IF(D2946&lt;&gt;"",VLOOKUP(D2946,LISTAS·PAPP!$I$3:$M$16,3,0),"")</f>
        <v/>
      </c>
      <c r="AE2946" s="52" t="str">
        <f>IF(D2946&lt;&gt;"",VLOOKUP(D2946,LISTAS·PAPP!$I$3:$M$16,4,0),"")</f>
        <v/>
      </c>
      <c r="AF2946" s="51" t="str">
        <f>IF(D2946&lt;&gt;"",VLOOKUP(D2946,LISTAS·PAPP!$I$3:$M$16,5,0),"")</f>
        <v/>
      </c>
      <c r="AG2946" s="52" t="str">
        <f>IF(AH2946&lt;&gt;"",VLOOKUP(AH2946,LISTAS·PAPP!$O$3:$P$74,2,0),"")</f>
        <v/>
      </c>
      <c r="AH2946" s="58"/>
      <c r="AI2946" s="60"/>
      <c r="AJ2946" s="51" t="str">
        <f>IF(AI2946&lt;&gt;"",VLOOKUP(AI2946,LISTAS·PAPP!$X$4:$Y$80,2,0),"")</f>
        <v/>
      </c>
      <c r="AK2946" s="58"/>
      <c r="AL2946" s="60"/>
      <c r="AM2946" s="51" t="str">
        <f>IF(ISERROR(VLOOKUP(AL2946,LISTAS·PAPP!$AD$4:$AE$334,2,0))," ",VLOOKUP(AL2946,LISTAS·PAPP!$AD$4:$AE$334,2,0))</f>
        <v xml:space="preserve"> </v>
      </c>
      <c r="AN2946" s="63"/>
      <c r="AO2946" s="64"/>
      <c r="AP2946" s="64"/>
      <c r="AQ2946" s="64"/>
      <c r="AR2946" s="64"/>
      <c r="AS2946" s="64"/>
      <c r="AT2946" s="64"/>
      <c r="AU2946" s="64"/>
      <c r="AV2946" s="64"/>
      <c r="AW2946" s="64"/>
      <c r="AX2946" s="64"/>
      <c r="AY2946" s="64"/>
      <c r="AZ2946" s="64"/>
      <c r="BA2946" s="53" t="str">
        <f t="shared" si="136"/>
        <v/>
      </c>
      <c r="BB2946" s="54" t="str">
        <f t="shared" si="137"/>
        <v/>
      </c>
      <c r="BC2946" s="55" t="str">
        <f t="shared" si="138"/>
        <v xml:space="preserve"> </v>
      </c>
    </row>
    <row r="2947" spans="1:55" x14ac:dyDescent="0.25">
      <c r="A2947" s="58"/>
      <c r="B2947" s="58"/>
      <c r="C2947" s="58"/>
      <c r="D2947" s="58"/>
      <c r="E2947" s="51" t="str">
        <f>IF(C2947&lt;&gt;"",VLOOKUP(MID(C2947,18,5),LISTAS·PAPP!$E$4:$F$76,2,0),"")</f>
        <v/>
      </c>
      <c r="F2947" s="58"/>
      <c r="G2947" s="51" t="str">
        <f>IF(F2947&lt;&gt;"",VLOOKUP(F2947,LISTAS·PAPP!$R$3:$T$221,3,0),"")</f>
        <v/>
      </c>
      <c r="H2947" s="58"/>
      <c r="I2947" s="66"/>
      <c r="J2947" s="66"/>
      <c r="K2947" s="67"/>
      <c r="L2947" s="66"/>
      <c r="M2947" s="60"/>
      <c r="N2947" s="60"/>
      <c r="O2947" s="60"/>
      <c r="P2947" s="60"/>
      <c r="Q2947" s="60"/>
      <c r="R2947" s="60"/>
      <c r="S2947" s="60"/>
      <c r="T2947" s="60"/>
      <c r="U2947" s="60"/>
      <c r="V2947" s="60"/>
      <c r="W2947" s="60"/>
      <c r="X2947" s="60"/>
      <c r="Y2947" s="52" t="str">
        <f>IF(A2947&lt;&gt;"",IF(D2947="DIRECCIÓN_DE_TRANSFERENCIAS","280 0031",VLOOKUP(C2947,LISTAS·PAPP!$C$3:$D$76,2,0)),"")</f>
        <v/>
      </c>
      <c r="Z2947" s="61"/>
      <c r="AA2947" s="62"/>
      <c r="AB2947" s="62"/>
      <c r="AC2947" s="65" t="str">
        <f>IF(D2947&lt;&gt;"",VLOOKUP(D2947,LISTAS·PAPP!$I$3:$M$16,2,0),"")</f>
        <v/>
      </c>
      <c r="AD2947" s="51" t="str">
        <f>IF(D2947&lt;&gt;"",VLOOKUP(D2947,LISTAS·PAPP!$I$3:$M$16,3,0),"")</f>
        <v/>
      </c>
      <c r="AE2947" s="52" t="str">
        <f>IF(D2947&lt;&gt;"",VLOOKUP(D2947,LISTAS·PAPP!$I$3:$M$16,4,0),"")</f>
        <v/>
      </c>
      <c r="AF2947" s="51" t="str">
        <f>IF(D2947&lt;&gt;"",VLOOKUP(D2947,LISTAS·PAPP!$I$3:$M$16,5,0),"")</f>
        <v/>
      </c>
      <c r="AG2947" s="52" t="str">
        <f>IF(AH2947&lt;&gt;"",VLOOKUP(AH2947,LISTAS·PAPP!$O$3:$P$74,2,0),"")</f>
        <v/>
      </c>
      <c r="AH2947" s="58"/>
      <c r="AI2947" s="60"/>
      <c r="AJ2947" s="51" t="str">
        <f>IF(AI2947&lt;&gt;"",VLOOKUP(AI2947,LISTAS·PAPP!$X$4:$Y$80,2,0),"")</f>
        <v/>
      </c>
      <c r="AK2947" s="58"/>
      <c r="AL2947" s="60"/>
      <c r="AM2947" s="51" t="str">
        <f>IF(ISERROR(VLOOKUP(AL2947,LISTAS·PAPP!$AD$4:$AE$334,2,0))," ",VLOOKUP(AL2947,LISTAS·PAPP!$AD$4:$AE$334,2,0))</f>
        <v xml:space="preserve"> </v>
      </c>
      <c r="AN2947" s="63"/>
      <c r="AO2947" s="64"/>
      <c r="AP2947" s="64"/>
      <c r="AQ2947" s="64"/>
      <c r="AR2947" s="64"/>
      <c r="AS2947" s="64"/>
      <c r="AT2947" s="64"/>
      <c r="AU2947" s="64"/>
      <c r="AV2947" s="64"/>
      <c r="AW2947" s="64"/>
      <c r="AX2947" s="64"/>
      <c r="AY2947" s="64"/>
      <c r="AZ2947" s="64"/>
      <c r="BA2947" s="53" t="str">
        <f t="shared" si="136"/>
        <v/>
      </c>
      <c r="BB2947" s="54" t="str">
        <f t="shared" si="137"/>
        <v/>
      </c>
      <c r="BC2947" s="55" t="str">
        <f t="shared" si="138"/>
        <v xml:space="preserve"> </v>
      </c>
    </row>
    <row r="2948" spans="1:55" x14ac:dyDescent="0.25">
      <c r="A2948" s="58"/>
      <c r="B2948" s="58"/>
      <c r="C2948" s="58"/>
      <c r="D2948" s="58"/>
      <c r="E2948" s="51" t="str">
        <f>IF(C2948&lt;&gt;"",VLOOKUP(MID(C2948,18,5),LISTAS·PAPP!$E$4:$F$76,2,0),"")</f>
        <v/>
      </c>
      <c r="F2948" s="58"/>
      <c r="G2948" s="51" t="str">
        <f>IF(F2948&lt;&gt;"",VLOOKUP(F2948,LISTAS·PAPP!$R$3:$T$221,3,0),"")</f>
        <v/>
      </c>
      <c r="H2948" s="58"/>
      <c r="I2948" s="66"/>
      <c r="J2948" s="66"/>
      <c r="K2948" s="67"/>
      <c r="L2948" s="66"/>
      <c r="M2948" s="60"/>
      <c r="N2948" s="60"/>
      <c r="O2948" s="60"/>
      <c r="P2948" s="60"/>
      <c r="Q2948" s="60"/>
      <c r="R2948" s="60"/>
      <c r="S2948" s="60"/>
      <c r="T2948" s="60"/>
      <c r="U2948" s="60"/>
      <c r="V2948" s="60"/>
      <c r="W2948" s="60"/>
      <c r="X2948" s="60"/>
      <c r="Y2948" s="52" t="str">
        <f>IF(A2948&lt;&gt;"",IF(D2948="DIRECCIÓN_DE_TRANSFERENCIAS","280 0031",VLOOKUP(C2948,LISTAS·PAPP!$C$3:$D$76,2,0)),"")</f>
        <v/>
      </c>
      <c r="Z2948" s="61"/>
      <c r="AA2948" s="62"/>
      <c r="AB2948" s="62"/>
      <c r="AC2948" s="65" t="str">
        <f>IF(D2948&lt;&gt;"",VLOOKUP(D2948,LISTAS·PAPP!$I$3:$M$16,2,0),"")</f>
        <v/>
      </c>
      <c r="AD2948" s="51" t="str">
        <f>IF(D2948&lt;&gt;"",VLOOKUP(D2948,LISTAS·PAPP!$I$3:$M$16,3,0),"")</f>
        <v/>
      </c>
      <c r="AE2948" s="52" t="str">
        <f>IF(D2948&lt;&gt;"",VLOOKUP(D2948,LISTAS·PAPP!$I$3:$M$16,4,0),"")</f>
        <v/>
      </c>
      <c r="AF2948" s="51" t="str">
        <f>IF(D2948&lt;&gt;"",VLOOKUP(D2948,LISTAS·PAPP!$I$3:$M$16,5,0),"")</f>
        <v/>
      </c>
      <c r="AG2948" s="52" t="str">
        <f>IF(AH2948&lt;&gt;"",VLOOKUP(AH2948,LISTAS·PAPP!$O$3:$P$74,2,0),"")</f>
        <v/>
      </c>
      <c r="AH2948" s="58"/>
      <c r="AI2948" s="60"/>
      <c r="AJ2948" s="51" t="str">
        <f>IF(AI2948&lt;&gt;"",VLOOKUP(AI2948,LISTAS·PAPP!$X$4:$Y$80,2,0),"")</f>
        <v/>
      </c>
      <c r="AK2948" s="58"/>
      <c r="AL2948" s="60"/>
      <c r="AM2948" s="51" t="str">
        <f>IF(ISERROR(VLOOKUP(AL2948,LISTAS·PAPP!$AD$4:$AE$334,2,0))," ",VLOOKUP(AL2948,LISTAS·PAPP!$AD$4:$AE$334,2,0))</f>
        <v xml:space="preserve"> </v>
      </c>
      <c r="AN2948" s="63"/>
      <c r="AO2948" s="64"/>
      <c r="AP2948" s="64"/>
      <c r="AQ2948" s="64"/>
      <c r="AR2948" s="64"/>
      <c r="AS2948" s="64"/>
      <c r="AT2948" s="64"/>
      <c r="AU2948" s="64"/>
      <c r="AV2948" s="64"/>
      <c r="AW2948" s="64"/>
      <c r="AX2948" s="64"/>
      <c r="AY2948" s="64"/>
      <c r="AZ2948" s="64"/>
      <c r="BA2948" s="53" t="str">
        <f t="shared" si="136"/>
        <v/>
      </c>
      <c r="BB2948" s="54" t="str">
        <f t="shared" si="137"/>
        <v/>
      </c>
      <c r="BC2948" s="55" t="str">
        <f t="shared" si="138"/>
        <v xml:space="preserve"> </v>
      </c>
    </row>
    <row r="2949" spans="1:55" x14ac:dyDescent="0.25">
      <c r="A2949" s="58"/>
      <c r="B2949" s="58"/>
      <c r="C2949" s="58"/>
      <c r="D2949" s="58"/>
      <c r="E2949" s="51" t="str">
        <f>IF(C2949&lt;&gt;"",VLOOKUP(MID(C2949,18,5),LISTAS·PAPP!$E$4:$F$76,2,0),"")</f>
        <v/>
      </c>
      <c r="F2949" s="58"/>
      <c r="G2949" s="51" t="str">
        <f>IF(F2949&lt;&gt;"",VLOOKUP(F2949,LISTAS·PAPP!$R$3:$T$221,3,0),"")</f>
        <v/>
      </c>
      <c r="H2949" s="58"/>
      <c r="I2949" s="66"/>
      <c r="J2949" s="66"/>
      <c r="K2949" s="67"/>
      <c r="L2949" s="66"/>
      <c r="M2949" s="60"/>
      <c r="N2949" s="60"/>
      <c r="O2949" s="60"/>
      <c r="P2949" s="60"/>
      <c r="Q2949" s="60"/>
      <c r="R2949" s="60"/>
      <c r="S2949" s="60"/>
      <c r="T2949" s="60"/>
      <c r="U2949" s="60"/>
      <c r="V2949" s="60"/>
      <c r="W2949" s="60"/>
      <c r="X2949" s="60"/>
      <c r="Y2949" s="52" t="str">
        <f>IF(A2949&lt;&gt;"",IF(D2949="DIRECCIÓN_DE_TRANSFERENCIAS","280 0031",VLOOKUP(C2949,LISTAS·PAPP!$C$3:$D$76,2,0)),"")</f>
        <v/>
      </c>
      <c r="Z2949" s="61"/>
      <c r="AA2949" s="62"/>
      <c r="AB2949" s="62"/>
      <c r="AC2949" s="65" t="str">
        <f>IF(D2949&lt;&gt;"",VLOOKUP(D2949,LISTAS·PAPP!$I$3:$M$16,2,0),"")</f>
        <v/>
      </c>
      <c r="AD2949" s="51" t="str">
        <f>IF(D2949&lt;&gt;"",VLOOKUP(D2949,LISTAS·PAPP!$I$3:$M$16,3,0),"")</f>
        <v/>
      </c>
      <c r="AE2949" s="52" t="str">
        <f>IF(D2949&lt;&gt;"",VLOOKUP(D2949,LISTAS·PAPP!$I$3:$M$16,4,0),"")</f>
        <v/>
      </c>
      <c r="AF2949" s="51" t="str">
        <f>IF(D2949&lt;&gt;"",VLOOKUP(D2949,LISTAS·PAPP!$I$3:$M$16,5,0),"")</f>
        <v/>
      </c>
      <c r="AG2949" s="52" t="str">
        <f>IF(AH2949&lt;&gt;"",VLOOKUP(AH2949,LISTAS·PAPP!$O$3:$P$74,2,0),"")</f>
        <v/>
      </c>
      <c r="AH2949" s="58"/>
      <c r="AI2949" s="60"/>
      <c r="AJ2949" s="51" t="str">
        <f>IF(AI2949&lt;&gt;"",VLOOKUP(AI2949,LISTAS·PAPP!$X$4:$Y$80,2,0),"")</f>
        <v/>
      </c>
      <c r="AK2949" s="58"/>
      <c r="AL2949" s="60"/>
      <c r="AM2949" s="51" t="str">
        <f>IF(ISERROR(VLOOKUP(AL2949,LISTAS·PAPP!$AD$4:$AE$334,2,0))," ",VLOOKUP(AL2949,LISTAS·PAPP!$AD$4:$AE$334,2,0))</f>
        <v xml:space="preserve"> </v>
      </c>
      <c r="AN2949" s="63"/>
      <c r="AO2949" s="64"/>
      <c r="AP2949" s="64"/>
      <c r="AQ2949" s="64"/>
      <c r="AR2949" s="64"/>
      <c r="AS2949" s="64"/>
      <c r="AT2949" s="64"/>
      <c r="AU2949" s="64"/>
      <c r="AV2949" s="64"/>
      <c r="AW2949" s="64"/>
      <c r="AX2949" s="64"/>
      <c r="AY2949" s="64"/>
      <c r="AZ2949" s="64"/>
      <c r="BA2949" s="53" t="str">
        <f t="shared" si="136"/>
        <v/>
      </c>
      <c r="BB2949" s="54" t="str">
        <f t="shared" si="137"/>
        <v/>
      </c>
      <c r="BC2949" s="55" t="str">
        <f t="shared" si="138"/>
        <v xml:space="preserve"> </v>
      </c>
    </row>
    <row r="2950" spans="1:55" x14ac:dyDescent="0.25">
      <c r="A2950" s="58"/>
      <c r="B2950" s="58"/>
      <c r="C2950" s="58"/>
      <c r="D2950" s="58"/>
      <c r="E2950" s="51" t="str">
        <f>IF(C2950&lt;&gt;"",VLOOKUP(MID(C2950,18,5),LISTAS·PAPP!$E$4:$F$76,2,0),"")</f>
        <v/>
      </c>
      <c r="F2950" s="58"/>
      <c r="G2950" s="51" t="str">
        <f>IF(F2950&lt;&gt;"",VLOOKUP(F2950,LISTAS·PAPP!$R$3:$T$221,3,0),"")</f>
        <v/>
      </c>
      <c r="H2950" s="58"/>
      <c r="I2950" s="66"/>
      <c r="J2950" s="66"/>
      <c r="K2950" s="67"/>
      <c r="L2950" s="66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/>
      <c r="W2950" s="60"/>
      <c r="X2950" s="60"/>
      <c r="Y2950" s="52" t="str">
        <f>IF(A2950&lt;&gt;"",IF(D2950="DIRECCIÓN_DE_TRANSFERENCIAS","280 0031",VLOOKUP(C2950,LISTAS·PAPP!$C$3:$D$76,2,0)),"")</f>
        <v/>
      </c>
      <c r="Z2950" s="61"/>
      <c r="AA2950" s="62"/>
      <c r="AB2950" s="62"/>
      <c r="AC2950" s="65" t="str">
        <f>IF(D2950&lt;&gt;"",VLOOKUP(D2950,LISTAS·PAPP!$I$3:$M$16,2,0),"")</f>
        <v/>
      </c>
      <c r="AD2950" s="51" t="str">
        <f>IF(D2950&lt;&gt;"",VLOOKUP(D2950,LISTAS·PAPP!$I$3:$M$16,3,0),"")</f>
        <v/>
      </c>
      <c r="AE2950" s="52" t="str">
        <f>IF(D2950&lt;&gt;"",VLOOKUP(D2950,LISTAS·PAPP!$I$3:$M$16,4,0),"")</f>
        <v/>
      </c>
      <c r="AF2950" s="51" t="str">
        <f>IF(D2950&lt;&gt;"",VLOOKUP(D2950,LISTAS·PAPP!$I$3:$M$16,5,0),"")</f>
        <v/>
      </c>
      <c r="AG2950" s="52" t="str">
        <f>IF(AH2950&lt;&gt;"",VLOOKUP(AH2950,LISTAS·PAPP!$O$3:$P$74,2,0),"")</f>
        <v/>
      </c>
      <c r="AH2950" s="58"/>
      <c r="AI2950" s="60"/>
      <c r="AJ2950" s="51" t="str">
        <f>IF(AI2950&lt;&gt;"",VLOOKUP(AI2950,LISTAS·PAPP!$X$4:$Y$80,2,0),"")</f>
        <v/>
      </c>
      <c r="AK2950" s="58"/>
      <c r="AL2950" s="60"/>
      <c r="AM2950" s="51" t="str">
        <f>IF(ISERROR(VLOOKUP(AL2950,LISTAS·PAPP!$AD$4:$AE$334,2,0))," ",VLOOKUP(AL2950,LISTAS·PAPP!$AD$4:$AE$334,2,0))</f>
        <v xml:space="preserve"> </v>
      </c>
      <c r="AN2950" s="63"/>
      <c r="AO2950" s="64"/>
      <c r="AP2950" s="64"/>
      <c r="AQ2950" s="64"/>
      <c r="AR2950" s="64"/>
      <c r="AS2950" s="64"/>
      <c r="AT2950" s="64"/>
      <c r="AU2950" s="64"/>
      <c r="AV2950" s="64"/>
      <c r="AW2950" s="64"/>
      <c r="AX2950" s="64"/>
      <c r="AY2950" s="64"/>
      <c r="AZ2950" s="64"/>
      <c r="BA2950" s="53" t="str">
        <f t="shared" si="136"/>
        <v/>
      </c>
      <c r="BB2950" s="54" t="str">
        <f t="shared" si="137"/>
        <v/>
      </c>
      <c r="BC2950" s="55" t="str">
        <f t="shared" si="138"/>
        <v xml:space="preserve"> </v>
      </c>
    </row>
    <row r="2951" spans="1:55" x14ac:dyDescent="0.25">
      <c r="A2951" s="58"/>
      <c r="B2951" s="58"/>
      <c r="C2951" s="58"/>
      <c r="D2951" s="58"/>
      <c r="E2951" s="51" t="str">
        <f>IF(C2951&lt;&gt;"",VLOOKUP(MID(C2951,18,5),LISTAS·PAPP!$E$4:$F$76,2,0),"")</f>
        <v/>
      </c>
      <c r="F2951" s="58"/>
      <c r="G2951" s="51" t="str">
        <f>IF(F2951&lt;&gt;"",VLOOKUP(F2951,LISTAS·PAPP!$R$3:$T$221,3,0),"")</f>
        <v/>
      </c>
      <c r="H2951" s="58"/>
      <c r="I2951" s="66"/>
      <c r="J2951" s="66"/>
      <c r="K2951" s="67"/>
      <c r="L2951" s="66"/>
      <c r="M2951" s="60"/>
      <c r="N2951" s="60"/>
      <c r="O2951" s="60"/>
      <c r="P2951" s="60"/>
      <c r="Q2951" s="60"/>
      <c r="R2951" s="60"/>
      <c r="S2951" s="60"/>
      <c r="T2951" s="60"/>
      <c r="U2951" s="60"/>
      <c r="V2951" s="60"/>
      <c r="W2951" s="60"/>
      <c r="X2951" s="60"/>
      <c r="Y2951" s="52" t="str">
        <f>IF(A2951&lt;&gt;"",IF(D2951="DIRECCIÓN_DE_TRANSFERENCIAS","280 0031",VLOOKUP(C2951,LISTAS·PAPP!$C$3:$D$76,2,0)),"")</f>
        <v/>
      </c>
      <c r="Z2951" s="61"/>
      <c r="AA2951" s="62"/>
      <c r="AB2951" s="62"/>
      <c r="AC2951" s="65" t="str">
        <f>IF(D2951&lt;&gt;"",VLOOKUP(D2951,LISTAS·PAPP!$I$3:$M$16,2,0),"")</f>
        <v/>
      </c>
      <c r="AD2951" s="51" t="str">
        <f>IF(D2951&lt;&gt;"",VLOOKUP(D2951,LISTAS·PAPP!$I$3:$M$16,3,0),"")</f>
        <v/>
      </c>
      <c r="AE2951" s="52" t="str">
        <f>IF(D2951&lt;&gt;"",VLOOKUP(D2951,LISTAS·PAPP!$I$3:$M$16,4,0),"")</f>
        <v/>
      </c>
      <c r="AF2951" s="51" t="str">
        <f>IF(D2951&lt;&gt;"",VLOOKUP(D2951,LISTAS·PAPP!$I$3:$M$16,5,0),"")</f>
        <v/>
      </c>
      <c r="AG2951" s="52" t="str">
        <f>IF(AH2951&lt;&gt;"",VLOOKUP(AH2951,LISTAS·PAPP!$O$3:$P$74,2,0),"")</f>
        <v/>
      </c>
      <c r="AH2951" s="58"/>
      <c r="AI2951" s="60"/>
      <c r="AJ2951" s="51" t="str">
        <f>IF(AI2951&lt;&gt;"",VLOOKUP(AI2951,LISTAS·PAPP!$X$4:$Y$80,2,0),"")</f>
        <v/>
      </c>
      <c r="AK2951" s="58"/>
      <c r="AL2951" s="60"/>
      <c r="AM2951" s="51" t="str">
        <f>IF(ISERROR(VLOOKUP(AL2951,LISTAS·PAPP!$AD$4:$AE$334,2,0))," ",VLOOKUP(AL2951,LISTAS·PAPP!$AD$4:$AE$334,2,0))</f>
        <v xml:space="preserve"> </v>
      </c>
      <c r="AN2951" s="63"/>
      <c r="AO2951" s="64"/>
      <c r="AP2951" s="64"/>
      <c r="AQ2951" s="64"/>
      <c r="AR2951" s="64"/>
      <c r="AS2951" s="64"/>
      <c r="AT2951" s="64"/>
      <c r="AU2951" s="64"/>
      <c r="AV2951" s="64"/>
      <c r="AW2951" s="64"/>
      <c r="AX2951" s="64"/>
      <c r="AY2951" s="64"/>
      <c r="AZ2951" s="64"/>
      <c r="BA2951" s="53" t="str">
        <f t="shared" si="136"/>
        <v/>
      </c>
      <c r="BB2951" s="54" t="str">
        <f t="shared" si="137"/>
        <v/>
      </c>
      <c r="BC2951" s="55" t="str">
        <f t="shared" si="138"/>
        <v xml:space="preserve"> </v>
      </c>
    </row>
    <row r="2952" spans="1:55" x14ac:dyDescent="0.25">
      <c r="A2952" s="58"/>
      <c r="B2952" s="58"/>
      <c r="C2952" s="58"/>
      <c r="D2952" s="58"/>
      <c r="E2952" s="51" t="str">
        <f>IF(C2952&lt;&gt;"",VLOOKUP(MID(C2952,18,5),LISTAS·PAPP!$E$4:$F$76,2,0),"")</f>
        <v/>
      </c>
      <c r="F2952" s="58"/>
      <c r="G2952" s="51" t="str">
        <f>IF(F2952&lt;&gt;"",VLOOKUP(F2952,LISTAS·PAPP!$R$3:$T$221,3,0),"")</f>
        <v/>
      </c>
      <c r="H2952" s="58"/>
      <c r="I2952" s="66"/>
      <c r="J2952" s="66"/>
      <c r="K2952" s="67"/>
      <c r="L2952" s="66"/>
      <c r="M2952" s="60"/>
      <c r="N2952" s="60"/>
      <c r="O2952" s="60"/>
      <c r="P2952" s="60"/>
      <c r="Q2952" s="60"/>
      <c r="R2952" s="60"/>
      <c r="S2952" s="60"/>
      <c r="T2952" s="60"/>
      <c r="U2952" s="60"/>
      <c r="V2952" s="60"/>
      <c r="W2952" s="60"/>
      <c r="X2952" s="60"/>
      <c r="Y2952" s="52" t="str">
        <f>IF(A2952&lt;&gt;"",IF(D2952="DIRECCIÓN_DE_TRANSFERENCIAS","280 0031",VLOOKUP(C2952,LISTAS·PAPP!$C$3:$D$76,2,0)),"")</f>
        <v/>
      </c>
      <c r="Z2952" s="61"/>
      <c r="AA2952" s="62"/>
      <c r="AB2952" s="62"/>
      <c r="AC2952" s="65" t="str">
        <f>IF(D2952&lt;&gt;"",VLOOKUP(D2952,LISTAS·PAPP!$I$3:$M$16,2,0),"")</f>
        <v/>
      </c>
      <c r="AD2952" s="51" t="str">
        <f>IF(D2952&lt;&gt;"",VLOOKUP(D2952,LISTAS·PAPP!$I$3:$M$16,3,0),"")</f>
        <v/>
      </c>
      <c r="AE2952" s="52" t="str">
        <f>IF(D2952&lt;&gt;"",VLOOKUP(D2952,LISTAS·PAPP!$I$3:$M$16,4,0),"")</f>
        <v/>
      </c>
      <c r="AF2952" s="51" t="str">
        <f>IF(D2952&lt;&gt;"",VLOOKUP(D2952,LISTAS·PAPP!$I$3:$M$16,5,0),"")</f>
        <v/>
      </c>
      <c r="AG2952" s="52" t="str">
        <f>IF(AH2952&lt;&gt;"",VLOOKUP(AH2952,LISTAS·PAPP!$O$3:$P$74,2,0),"")</f>
        <v/>
      </c>
      <c r="AH2952" s="58"/>
      <c r="AI2952" s="60"/>
      <c r="AJ2952" s="51" t="str">
        <f>IF(AI2952&lt;&gt;"",VLOOKUP(AI2952,LISTAS·PAPP!$X$4:$Y$80,2,0),"")</f>
        <v/>
      </c>
      <c r="AK2952" s="58"/>
      <c r="AL2952" s="60"/>
      <c r="AM2952" s="51" t="str">
        <f>IF(ISERROR(VLOOKUP(AL2952,LISTAS·PAPP!$AD$4:$AE$334,2,0))," ",VLOOKUP(AL2952,LISTAS·PAPP!$AD$4:$AE$334,2,0))</f>
        <v xml:space="preserve"> </v>
      </c>
      <c r="AN2952" s="63"/>
      <c r="AO2952" s="64"/>
      <c r="AP2952" s="64"/>
      <c r="AQ2952" s="64"/>
      <c r="AR2952" s="64"/>
      <c r="AS2952" s="64"/>
      <c r="AT2952" s="64"/>
      <c r="AU2952" s="64"/>
      <c r="AV2952" s="64"/>
      <c r="AW2952" s="64"/>
      <c r="AX2952" s="64"/>
      <c r="AY2952" s="64"/>
      <c r="AZ2952" s="64"/>
      <c r="BA2952" s="53" t="str">
        <f t="shared" si="136"/>
        <v/>
      </c>
      <c r="BB2952" s="54" t="str">
        <f t="shared" si="137"/>
        <v/>
      </c>
      <c r="BC2952" s="55" t="str">
        <f t="shared" si="138"/>
        <v xml:space="preserve"> </v>
      </c>
    </row>
    <row r="2953" spans="1:55" x14ac:dyDescent="0.25">
      <c r="A2953" s="58"/>
      <c r="B2953" s="58"/>
      <c r="C2953" s="58"/>
      <c r="D2953" s="58"/>
      <c r="E2953" s="51" t="str">
        <f>IF(C2953&lt;&gt;"",VLOOKUP(MID(C2953,18,5),LISTAS·PAPP!$E$4:$F$76,2,0),"")</f>
        <v/>
      </c>
      <c r="F2953" s="58"/>
      <c r="G2953" s="51" t="str">
        <f>IF(F2953&lt;&gt;"",VLOOKUP(F2953,LISTAS·PAPP!$R$3:$T$221,3,0),"")</f>
        <v/>
      </c>
      <c r="H2953" s="58"/>
      <c r="I2953" s="66"/>
      <c r="J2953" s="66"/>
      <c r="K2953" s="67"/>
      <c r="L2953" s="66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/>
      <c r="W2953" s="60"/>
      <c r="X2953" s="60"/>
      <c r="Y2953" s="52" t="str">
        <f>IF(A2953&lt;&gt;"",IF(D2953="DIRECCIÓN_DE_TRANSFERENCIAS","280 0031",VLOOKUP(C2953,LISTAS·PAPP!$C$3:$D$76,2,0)),"")</f>
        <v/>
      </c>
      <c r="Z2953" s="61"/>
      <c r="AA2953" s="62"/>
      <c r="AB2953" s="62"/>
      <c r="AC2953" s="65" t="str">
        <f>IF(D2953&lt;&gt;"",VLOOKUP(D2953,LISTAS·PAPP!$I$3:$M$16,2,0),"")</f>
        <v/>
      </c>
      <c r="AD2953" s="51" t="str">
        <f>IF(D2953&lt;&gt;"",VLOOKUP(D2953,LISTAS·PAPP!$I$3:$M$16,3,0),"")</f>
        <v/>
      </c>
      <c r="AE2953" s="52" t="str">
        <f>IF(D2953&lt;&gt;"",VLOOKUP(D2953,LISTAS·PAPP!$I$3:$M$16,4,0),"")</f>
        <v/>
      </c>
      <c r="AF2953" s="51" t="str">
        <f>IF(D2953&lt;&gt;"",VLOOKUP(D2953,LISTAS·PAPP!$I$3:$M$16,5,0),"")</f>
        <v/>
      </c>
      <c r="AG2953" s="52" t="str">
        <f>IF(AH2953&lt;&gt;"",VLOOKUP(AH2953,LISTAS·PAPP!$O$3:$P$74,2,0),"")</f>
        <v/>
      </c>
      <c r="AH2953" s="58"/>
      <c r="AI2953" s="60"/>
      <c r="AJ2953" s="51" t="str">
        <f>IF(AI2953&lt;&gt;"",VLOOKUP(AI2953,LISTAS·PAPP!$X$4:$Y$80,2,0),"")</f>
        <v/>
      </c>
      <c r="AK2953" s="58"/>
      <c r="AL2953" s="60"/>
      <c r="AM2953" s="51" t="str">
        <f>IF(ISERROR(VLOOKUP(AL2953,LISTAS·PAPP!$AD$4:$AE$334,2,0))," ",VLOOKUP(AL2953,LISTAS·PAPP!$AD$4:$AE$334,2,0))</f>
        <v xml:space="preserve"> </v>
      </c>
      <c r="AN2953" s="63"/>
      <c r="AO2953" s="64"/>
      <c r="AP2953" s="64"/>
      <c r="AQ2953" s="64"/>
      <c r="AR2953" s="64"/>
      <c r="AS2953" s="64"/>
      <c r="AT2953" s="64"/>
      <c r="AU2953" s="64"/>
      <c r="AV2953" s="64"/>
      <c r="AW2953" s="64"/>
      <c r="AX2953" s="64"/>
      <c r="AY2953" s="64"/>
      <c r="AZ2953" s="64"/>
      <c r="BA2953" s="53" t="str">
        <f t="shared" si="136"/>
        <v/>
      </c>
      <c r="BB2953" s="54" t="str">
        <f t="shared" si="137"/>
        <v/>
      </c>
      <c r="BC2953" s="55" t="str">
        <f t="shared" si="138"/>
        <v xml:space="preserve"> </v>
      </c>
    </row>
    <row r="2954" spans="1:55" x14ac:dyDescent="0.25">
      <c r="A2954" s="58"/>
      <c r="B2954" s="58"/>
      <c r="C2954" s="58"/>
      <c r="D2954" s="58"/>
      <c r="E2954" s="51" t="str">
        <f>IF(C2954&lt;&gt;"",VLOOKUP(MID(C2954,18,5),LISTAS·PAPP!$E$4:$F$76,2,0),"")</f>
        <v/>
      </c>
      <c r="F2954" s="58"/>
      <c r="G2954" s="51" t="str">
        <f>IF(F2954&lt;&gt;"",VLOOKUP(F2954,LISTAS·PAPP!$R$3:$T$221,3,0),"")</f>
        <v/>
      </c>
      <c r="H2954" s="58"/>
      <c r="I2954" s="66"/>
      <c r="J2954" s="66"/>
      <c r="K2954" s="67"/>
      <c r="L2954" s="66"/>
      <c r="M2954" s="60"/>
      <c r="N2954" s="60"/>
      <c r="O2954" s="60"/>
      <c r="P2954" s="60"/>
      <c r="Q2954" s="60"/>
      <c r="R2954" s="60"/>
      <c r="S2954" s="60"/>
      <c r="T2954" s="60"/>
      <c r="U2954" s="60"/>
      <c r="V2954" s="60"/>
      <c r="W2954" s="60"/>
      <c r="X2954" s="60"/>
      <c r="Y2954" s="52" t="str">
        <f>IF(A2954&lt;&gt;"",IF(D2954="DIRECCIÓN_DE_TRANSFERENCIAS","280 0031",VLOOKUP(C2954,LISTAS·PAPP!$C$3:$D$76,2,0)),"")</f>
        <v/>
      </c>
      <c r="Z2954" s="61"/>
      <c r="AA2954" s="62"/>
      <c r="AB2954" s="62"/>
      <c r="AC2954" s="65" t="str">
        <f>IF(D2954&lt;&gt;"",VLOOKUP(D2954,LISTAS·PAPP!$I$3:$M$16,2,0),"")</f>
        <v/>
      </c>
      <c r="AD2954" s="51" t="str">
        <f>IF(D2954&lt;&gt;"",VLOOKUP(D2954,LISTAS·PAPP!$I$3:$M$16,3,0),"")</f>
        <v/>
      </c>
      <c r="AE2954" s="52" t="str">
        <f>IF(D2954&lt;&gt;"",VLOOKUP(D2954,LISTAS·PAPP!$I$3:$M$16,4,0),"")</f>
        <v/>
      </c>
      <c r="AF2954" s="51" t="str">
        <f>IF(D2954&lt;&gt;"",VLOOKUP(D2954,LISTAS·PAPP!$I$3:$M$16,5,0),"")</f>
        <v/>
      </c>
      <c r="AG2954" s="52" t="str">
        <f>IF(AH2954&lt;&gt;"",VLOOKUP(AH2954,LISTAS·PAPP!$O$3:$P$74,2,0),"")</f>
        <v/>
      </c>
      <c r="AH2954" s="58"/>
      <c r="AI2954" s="60"/>
      <c r="AJ2954" s="51" t="str">
        <f>IF(AI2954&lt;&gt;"",VLOOKUP(AI2954,LISTAS·PAPP!$X$4:$Y$80,2,0),"")</f>
        <v/>
      </c>
      <c r="AK2954" s="58"/>
      <c r="AL2954" s="60"/>
      <c r="AM2954" s="51" t="str">
        <f>IF(ISERROR(VLOOKUP(AL2954,LISTAS·PAPP!$AD$4:$AE$334,2,0))," ",VLOOKUP(AL2954,LISTAS·PAPP!$AD$4:$AE$334,2,0))</f>
        <v xml:space="preserve"> </v>
      </c>
      <c r="AN2954" s="63"/>
      <c r="AO2954" s="64"/>
      <c r="AP2954" s="64"/>
      <c r="AQ2954" s="64"/>
      <c r="AR2954" s="64"/>
      <c r="AS2954" s="64"/>
      <c r="AT2954" s="64"/>
      <c r="AU2954" s="64"/>
      <c r="AV2954" s="64"/>
      <c r="AW2954" s="64"/>
      <c r="AX2954" s="64"/>
      <c r="AY2954" s="64"/>
      <c r="AZ2954" s="64"/>
      <c r="BA2954" s="53" t="str">
        <f t="shared" si="136"/>
        <v/>
      </c>
      <c r="BB2954" s="54" t="str">
        <f t="shared" si="137"/>
        <v/>
      </c>
      <c r="BC2954" s="55" t="str">
        <f t="shared" si="138"/>
        <v xml:space="preserve"> </v>
      </c>
    </row>
    <row r="2955" spans="1:55" x14ac:dyDescent="0.25">
      <c r="A2955" s="58"/>
      <c r="B2955" s="58"/>
      <c r="C2955" s="58"/>
      <c r="D2955" s="58"/>
      <c r="E2955" s="51" t="str">
        <f>IF(C2955&lt;&gt;"",VLOOKUP(MID(C2955,18,5),LISTAS·PAPP!$E$4:$F$76,2,0),"")</f>
        <v/>
      </c>
      <c r="F2955" s="58"/>
      <c r="G2955" s="51" t="str">
        <f>IF(F2955&lt;&gt;"",VLOOKUP(F2955,LISTAS·PAPP!$R$3:$T$221,3,0),"")</f>
        <v/>
      </c>
      <c r="H2955" s="58"/>
      <c r="I2955" s="66"/>
      <c r="J2955" s="66"/>
      <c r="K2955" s="67"/>
      <c r="L2955" s="66"/>
      <c r="M2955" s="60"/>
      <c r="N2955" s="60"/>
      <c r="O2955" s="60"/>
      <c r="P2955" s="60"/>
      <c r="Q2955" s="60"/>
      <c r="R2955" s="60"/>
      <c r="S2955" s="60"/>
      <c r="T2955" s="60"/>
      <c r="U2955" s="60"/>
      <c r="V2955" s="60"/>
      <c r="W2955" s="60"/>
      <c r="X2955" s="60"/>
      <c r="Y2955" s="52" t="str">
        <f>IF(A2955&lt;&gt;"",IF(D2955="DIRECCIÓN_DE_TRANSFERENCIAS","280 0031",VLOOKUP(C2955,LISTAS·PAPP!$C$3:$D$76,2,0)),"")</f>
        <v/>
      </c>
      <c r="Z2955" s="61"/>
      <c r="AA2955" s="62"/>
      <c r="AB2955" s="62"/>
      <c r="AC2955" s="65" t="str">
        <f>IF(D2955&lt;&gt;"",VLOOKUP(D2955,LISTAS·PAPP!$I$3:$M$16,2,0),"")</f>
        <v/>
      </c>
      <c r="AD2955" s="51" t="str">
        <f>IF(D2955&lt;&gt;"",VLOOKUP(D2955,LISTAS·PAPP!$I$3:$M$16,3,0),"")</f>
        <v/>
      </c>
      <c r="AE2955" s="52" t="str">
        <f>IF(D2955&lt;&gt;"",VLOOKUP(D2955,LISTAS·PAPP!$I$3:$M$16,4,0),"")</f>
        <v/>
      </c>
      <c r="AF2955" s="51" t="str">
        <f>IF(D2955&lt;&gt;"",VLOOKUP(D2955,LISTAS·PAPP!$I$3:$M$16,5,0),"")</f>
        <v/>
      </c>
      <c r="AG2955" s="52" t="str">
        <f>IF(AH2955&lt;&gt;"",VLOOKUP(AH2955,LISTAS·PAPP!$O$3:$P$74,2,0),"")</f>
        <v/>
      </c>
      <c r="AH2955" s="58"/>
      <c r="AI2955" s="60"/>
      <c r="AJ2955" s="51" t="str">
        <f>IF(AI2955&lt;&gt;"",VLOOKUP(AI2955,LISTAS·PAPP!$X$4:$Y$80,2,0),"")</f>
        <v/>
      </c>
      <c r="AK2955" s="58"/>
      <c r="AL2955" s="60"/>
      <c r="AM2955" s="51" t="str">
        <f>IF(ISERROR(VLOOKUP(AL2955,LISTAS·PAPP!$AD$4:$AE$334,2,0))," ",VLOOKUP(AL2955,LISTAS·PAPP!$AD$4:$AE$334,2,0))</f>
        <v xml:space="preserve"> </v>
      </c>
      <c r="AN2955" s="63"/>
      <c r="AO2955" s="64"/>
      <c r="AP2955" s="64"/>
      <c r="AQ2955" s="64"/>
      <c r="AR2955" s="64"/>
      <c r="AS2955" s="64"/>
      <c r="AT2955" s="64"/>
      <c r="AU2955" s="64"/>
      <c r="AV2955" s="64"/>
      <c r="AW2955" s="64"/>
      <c r="AX2955" s="64"/>
      <c r="AY2955" s="64"/>
      <c r="AZ2955" s="64"/>
      <c r="BA2955" s="53" t="str">
        <f t="shared" si="136"/>
        <v/>
      </c>
      <c r="BB2955" s="54" t="str">
        <f t="shared" si="137"/>
        <v/>
      </c>
      <c r="BC2955" s="55" t="str">
        <f t="shared" si="138"/>
        <v xml:space="preserve"> </v>
      </c>
    </row>
    <row r="2956" spans="1:55" x14ac:dyDescent="0.25">
      <c r="A2956" s="58"/>
      <c r="B2956" s="58"/>
      <c r="C2956" s="58"/>
      <c r="D2956" s="58"/>
      <c r="E2956" s="51" t="str">
        <f>IF(C2956&lt;&gt;"",VLOOKUP(MID(C2956,18,5),LISTAS·PAPP!$E$4:$F$76,2,0),"")</f>
        <v/>
      </c>
      <c r="F2956" s="58"/>
      <c r="G2956" s="51" t="str">
        <f>IF(F2956&lt;&gt;"",VLOOKUP(F2956,LISTAS·PAPP!$R$3:$T$221,3,0),"")</f>
        <v/>
      </c>
      <c r="H2956" s="58"/>
      <c r="I2956" s="66"/>
      <c r="J2956" s="66"/>
      <c r="K2956" s="67"/>
      <c r="L2956" s="66"/>
      <c r="M2956" s="60"/>
      <c r="N2956" s="60"/>
      <c r="O2956" s="60"/>
      <c r="P2956" s="60"/>
      <c r="Q2956" s="60"/>
      <c r="R2956" s="60"/>
      <c r="S2956" s="60"/>
      <c r="T2956" s="60"/>
      <c r="U2956" s="60"/>
      <c r="V2956" s="60"/>
      <c r="W2956" s="60"/>
      <c r="X2956" s="60"/>
      <c r="Y2956" s="52" t="str">
        <f>IF(A2956&lt;&gt;"",IF(D2956="DIRECCIÓN_DE_TRANSFERENCIAS","280 0031",VLOOKUP(C2956,LISTAS·PAPP!$C$3:$D$76,2,0)),"")</f>
        <v/>
      </c>
      <c r="Z2956" s="61"/>
      <c r="AA2956" s="62"/>
      <c r="AB2956" s="62"/>
      <c r="AC2956" s="65" t="str">
        <f>IF(D2956&lt;&gt;"",VLOOKUP(D2956,LISTAS·PAPP!$I$3:$M$16,2,0),"")</f>
        <v/>
      </c>
      <c r="AD2956" s="51" t="str">
        <f>IF(D2956&lt;&gt;"",VLOOKUP(D2956,LISTAS·PAPP!$I$3:$M$16,3,0),"")</f>
        <v/>
      </c>
      <c r="AE2956" s="52" t="str">
        <f>IF(D2956&lt;&gt;"",VLOOKUP(D2956,LISTAS·PAPP!$I$3:$M$16,4,0),"")</f>
        <v/>
      </c>
      <c r="AF2956" s="51" t="str">
        <f>IF(D2956&lt;&gt;"",VLOOKUP(D2956,LISTAS·PAPP!$I$3:$M$16,5,0),"")</f>
        <v/>
      </c>
      <c r="AG2956" s="52" t="str">
        <f>IF(AH2956&lt;&gt;"",VLOOKUP(AH2956,LISTAS·PAPP!$O$3:$P$74,2,0),"")</f>
        <v/>
      </c>
      <c r="AH2956" s="58"/>
      <c r="AI2956" s="60"/>
      <c r="AJ2956" s="51" t="str">
        <f>IF(AI2956&lt;&gt;"",VLOOKUP(AI2956,LISTAS·PAPP!$X$4:$Y$80,2,0),"")</f>
        <v/>
      </c>
      <c r="AK2956" s="58"/>
      <c r="AL2956" s="60"/>
      <c r="AM2956" s="51" t="str">
        <f>IF(ISERROR(VLOOKUP(AL2956,LISTAS·PAPP!$AD$4:$AE$334,2,0))," ",VLOOKUP(AL2956,LISTAS·PAPP!$AD$4:$AE$334,2,0))</f>
        <v xml:space="preserve"> </v>
      </c>
      <c r="AN2956" s="63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53" t="str">
        <f t="shared" si="136"/>
        <v/>
      </c>
      <c r="BB2956" s="54" t="str">
        <f t="shared" si="137"/>
        <v/>
      </c>
      <c r="BC2956" s="55" t="str">
        <f t="shared" si="138"/>
        <v xml:space="preserve"> </v>
      </c>
    </row>
    <row r="2957" spans="1:55" x14ac:dyDescent="0.25">
      <c r="A2957" s="58"/>
      <c r="B2957" s="58"/>
      <c r="C2957" s="58"/>
      <c r="D2957" s="58"/>
      <c r="E2957" s="51" t="str">
        <f>IF(C2957&lt;&gt;"",VLOOKUP(MID(C2957,18,5),LISTAS·PAPP!$E$4:$F$76,2,0),"")</f>
        <v/>
      </c>
      <c r="F2957" s="58"/>
      <c r="G2957" s="51" t="str">
        <f>IF(F2957&lt;&gt;"",VLOOKUP(F2957,LISTAS·PAPP!$R$3:$T$221,3,0),"")</f>
        <v/>
      </c>
      <c r="H2957" s="58"/>
      <c r="I2957" s="66"/>
      <c r="J2957" s="66"/>
      <c r="K2957" s="67"/>
      <c r="L2957" s="66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/>
      <c r="W2957" s="60"/>
      <c r="X2957" s="60"/>
      <c r="Y2957" s="52" t="str">
        <f>IF(A2957&lt;&gt;"",IF(D2957="DIRECCIÓN_DE_TRANSFERENCIAS","280 0031",VLOOKUP(C2957,LISTAS·PAPP!$C$3:$D$76,2,0)),"")</f>
        <v/>
      </c>
      <c r="Z2957" s="61"/>
      <c r="AA2957" s="62"/>
      <c r="AB2957" s="62"/>
      <c r="AC2957" s="65" t="str">
        <f>IF(D2957&lt;&gt;"",VLOOKUP(D2957,LISTAS·PAPP!$I$3:$M$16,2,0),"")</f>
        <v/>
      </c>
      <c r="AD2957" s="51" t="str">
        <f>IF(D2957&lt;&gt;"",VLOOKUP(D2957,LISTAS·PAPP!$I$3:$M$16,3,0),"")</f>
        <v/>
      </c>
      <c r="AE2957" s="52" t="str">
        <f>IF(D2957&lt;&gt;"",VLOOKUP(D2957,LISTAS·PAPP!$I$3:$M$16,4,0),"")</f>
        <v/>
      </c>
      <c r="AF2957" s="51" t="str">
        <f>IF(D2957&lt;&gt;"",VLOOKUP(D2957,LISTAS·PAPP!$I$3:$M$16,5,0),"")</f>
        <v/>
      </c>
      <c r="AG2957" s="52" t="str">
        <f>IF(AH2957&lt;&gt;"",VLOOKUP(AH2957,LISTAS·PAPP!$O$3:$P$74,2,0),"")</f>
        <v/>
      </c>
      <c r="AH2957" s="58"/>
      <c r="AI2957" s="60"/>
      <c r="AJ2957" s="51" t="str">
        <f>IF(AI2957&lt;&gt;"",VLOOKUP(AI2957,LISTAS·PAPP!$X$4:$Y$80,2,0),"")</f>
        <v/>
      </c>
      <c r="AK2957" s="58"/>
      <c r="AL2957" s="60"/>
      <c r="AM2957" s="51" t="str">
        <f>IF(ISERROR(VLOOKUP(AL2957,LISTAS·PAPP!$AD$4:$AE$334,2,0))," ",VLOOKUP(AL2957,LISTAS·PAPP!$AD$4:$AE$334,2,0))</f>
        <v xml:space="preserve"> </v>
      </c>
      <c r="AN2957" s="63"/>
      <c r="AO2957" s="64"/>
      <c r="AP2957" s="64"/>
      <c r="AQ2957" s="64"/>
      <c r="AR2957" s="64"/>
      <c r="AS2957" s="64"/>
      <c r="AT2957" s="64"/>
      <c r="AU2957" s="64"/>
      <c r="AV2957" s="64"/>
      <c r="AW2957" s="64"/>
      <c r="AX2957" s="64"/>
      <c r="AY2957" s="64"/>
      <c r="AZ2957" s="64"/>
      <c r="BA2957" s="53" t="str">
        <f t="shared" si="136"/>
        <v/>
      </c>
      <c r="BB2957" s="54" t="str">
        <f t="shared" si="137"/>
        <v/>
      </c>
      <c r="BC2957" s="55" t="str">
        <f t="shared" si="138"/>
        <v xml:space="preserve"> </v>
      </c>
    </row>
    <row r="2958" spans="1:55" x14ac:dyDescent="0.25">
      <c r="A2958" s="58"/>
      <c r="B2958" s="58"/>
      <c r="C2958" s="58"/>
      <c r="D2958" s="58"/>
      <c r="E2958" s="51" t="str">
        <f>IF(C2958&lt;&gt;"",VLOOKUP(MID(C2958,18,5),LISTAS·PAPP!$E$4:$F$76,2,0),"")</f>
        <v/>
      </c>
      <c r="F2958" s="58"/>
      <c r="G2958" s="51" t="str">
        <f>IF(F2958&lt;&gt;"",VLOOKUP(F2958,LISTAS·PAPP!$R$3:$T$221,3,0),"")</f>
        <v/>
      </c>
      <c r="H2958" s="58"/>
      <c r="I2958" s="66"/>
      <c r="J2958" s="66"/>
      <c r="K2958" s="67"/>
      <c r="L2958" s="66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/>
      <c r="W2958" s="60"/>
      <c r="X2958" s="60"/>
      <c r="Y2958" s="52" t="str">
        <f>IF(A2958&lt;&gt;"",IF(D2958="DIRECCIÓN_DE_TRANSFERENCIAS","280 0031",VLOOKUP(C2958,LISTAS·PAPP!$C$3:$D$76,2,0)),"")</f>
        <v/>
      </c>
      <c r="Z2958" s="61"/>
      <c r="AA2958" s="62"/>
      <c r="AB2958" s="62"/>
      <c r="AC2958" s="65" t="str">
        <f>IF(D2958&lt;&gt;"",VLOOKUP(D2958,LISTAS·PAPP!$I$3:$M$16,2,0),"")</f>
        <v/>
      </c>
      <c r="AD2958" s="51" t="str">
        <f>IF(D2958&lt;&gt;"",VLOOKUP(D2958,LISTAS·PAPP!$I$3:$M$16,3,0),"")</f>
        <v/>
      </c>
      <c r="AE2958" s="52" t="str">
        <f>IF(D2958&lt;&gt;"",VLOOKUP(D2958,LISTAS·PAPP!$I$3:$M$16,4,0),"")</f>
        <v/>
      </c>
      <c r="AF2958" s="51" t="str">
        <f>IF(D2958&lt;&gt;"",VLOOKUP(D2958,LISTAS·PAPP!$I$3:$M$16,5,0),"")</f>
        <v/>
      </c>
      <c r="AG2958" s="52" t="str">
        <f>IF(AH2958&lt;&gt;"",VLOOKUP(AH2958,LISTAS·PAPP!$O$3:$P$74,2,0),"")</f>
        <v/>
      </c>
      <c r="AH2958" s="58"/>
      <c r="AI2958" s="60"/>
      <c r="AJ2958" s="51" t="str">
        <f>IF(AI2958&lt;&gt;"",VLOOKUP(AI2958,LISTAS·PAPP!$X$4:$Y$80,2,0),"")</f>
        <v/>
      </c>
      <c r="AK2958" s="58"/>
      <c r="AL2958" s="60"/>
      <c r="AM2958" s="51" t="str">
        <f>IF(ISERROR(VLOOKUP(AL2958,LISTAS·PAPP!$AD$4:$AE$334,2,0))," ",VLOOKUP(AL2958,LISTAS·PAPP!$AD$4:$AE$334,2,0))</f>
        <v xml:space="preserve"> </v>
      </c>
      <c r="AN2958" s="63"/>
      <c r="AO2958" s="64"/>
      <c r="AP2958" s="64"/>
      <c r="AQ2958" s="64"/>
      <c r="AR2958" s="64"/>
      <c r="AS2958" s="64"/>
      <c r="AT2958" s="64"/>
      <c r="AU2958" s="64"/>
      <c r="AV2958" s="64"/>
      <c r="AW2958" s="64"/>
      <c r="AX2958" s="64"/>
      <c r="AY2958" s="64"/>
      <c r="AZ2958" s="64"/>
      <c r="BA2958" s="53" t="str">
        <f t="shared" ref="BA2958:BA3021" si="139">IF(A2958&lt;&gt;"",SUM(AO2958:AZ2958),"")</f>
        <v/>
      </c>
      <c r="BB2958" s="54" t="str">
        <f t="shared" ref="BB2958:BB3021" si="140">IF(A2958&lt;&gt;"",IF(AN2958&lt;&gt;"",IF(AN2958=BA2958,"OK",AN2958-BA2958),IF(AND(AN2958="",BA2958=""),"",AN2958-BA2958)),"")</f>
        <v/>
      </c>
      <c r="BC2958" s="55" t="str">
        <f t="shared" ref="BC2958:BC3021" si="141">IF(A2958&lt;&gt;"",IF(A2958="","Escoger Nivel 0;",)&amp;" "&amp;(IF(B2958="","Escoger Nivel 1",)&amp;" "&amp;(IF(C2958="","Escoger Nivel 2;",)&amp;" "&amp;(IF(D2958="","Escoger Nivel 3",)&amp;" "&amp;(IF(F2958="","Escoger Cantón;",)&amp;" "&amp;(IF(H2958="","Escoger Obj. Estratégico Institucional N1;",)&amp;" "&amp;(IF(I2958="","Colocar Componente del Proyecto;",)&amp;" "&amp;(IF(J2958="","Colocar Actvidad del PAPP;",)&amp;" "&amp;(IF(K2958="","Colocar Metas;",)&amp;" "&amp;(IF(L2958="","Colocar Indicador;",)&amp;" "&amp;(IF(Z2958="","Escoger Código Fuente;",)&amp;" "&amp;(IF(AA2958="","Colocar Código Organismo;",)&amp;" "&amp;(IF(AB2958="","Colocar Código Correlativo;",)&amp;" "&amp;(IF(AH2958="","Escoger Actividad eSIGEF;",)&amp;" "&amp;(IF(AI2958="","Escoger Código Politicas de Igualdad;",)&amp;" "&amp;(IF(AK2958="","Escoger Grupo de Gasto;",)&amp;" "&amp;(IF(AL2958="","Escoger Ítem Presupuestario;",)))))))))))))))))," ")</f>
        <v xml:space="preserve"> </v>
      </c>
    </row>
    <row r="2959" spans="1:55" x14ac:dyDescent="0.25">
      <c r="A2959" s="58"/>
      <c r="B2959" s="58"/>
      <c r="C2959" s="58"/>
      <c r="D2959" s="58"/>
      <c r="E2959" s="51" t="str">
        <f>IF(C2959&lt;&gt;"",VLOOKUP(MID(C2959,18,5),LISTAS·PAPP!$E$4:$F$76,2,0),"")</f>
        <v/>
      </c>
      <c r="F2959" s="58"/>
      <c r="G2959" s="51" t="str">
        <f>IF(F2959&lt;&gt;"",VLOOKUP(F2959,LISTAS·PAPP!$R$3:$T$221,3,0),"")</f>
        <v/>
      </c>
      <c r="H2959" s="58"/>
      <c r="I2959" s="66"/>
      <c r="J2959" s="66"/>
      <c r="K2959" s="67"/>
      <c r="L2959" s="66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/>
      <c r="W2959" s="60"/>
      <c r="X2959" s="60"/>
      <c r="Y2959" s="52" t="str">
        <f>IF(A2959&lt;&gt;"",IF(D2959="DIRECCIÓN_DE_TRANSFERENCIAS","280 0031",VLOOKUP(C2959,LISTAS·PAPP!$C$3:$D$76,2,0)),"")</f>
        <v/>
      </c>
      <c r="Z2959" s="61"/>
      <c r="AA2959" s="62"/>
      <c r="AB2959" s="62"/>
      <c r="AC2959" s="65" t="str">
        <f>IF(D2959&lt;&gt;"",VLOOKUP(D2959,LISTAS·PAPP!$I$3:$M$16,2,0),"")</f>
        <v/>
      </c>
      <c r="AD2959" s="51" t="str">
        <f>IF(D2959&lt;&gt;"",VLOOKUP(D2959,LISTAS·PAPP!$I$3:$M$16,3,0),"")</f>
        <v/>
      </c>
      <c r="AE2959" s="52" t="str">
        <f>IF(D2959&lt;&gt;"",VLOOKUP(D2959,LISTAS·PAPP!$I$3:$M$16,4,0),"")</f>
        <v/>
      </c>
      <c r="AF2959" s="51" t="str">
        <f>IF(D2959&lt;&gt;"",VLOOKUP(D2959,LISTAS·PAPP!$I$3:$M$16,5,0),"")</f>
        <v/>
      </c>
      <c r="AG2959" s="52" t="str">
        <f>IF(AH2959&lt;&gt;"",VLOOKUP(AH2959,LISTAS·PAPP!$O$3:$P$74,2,0),"")</f>
        <v/>
      </c>
      <c r="AH2959" s="58"/>
      <c r="AI2959" s="60"/>
      <c r="AJ2959" s="51" t="str">
        <f>IF(AI2959&lt;&gt;"",VLOOKUP(AI2959,LISTAS·PAPP!$X$4:$Y$80,2,0),"")</f>
        <v/>
      </c>
      <c r="AK2959" s="58"/>
      <c r="AL2959" s="60"/>
      <c r="AM2959" s="51" t="str">
        <f>IF(ISERROR(VLOOKUP(AL2959,LISTAS·PAPP!$AD$4:$AE$334,2,0))," ",VLOOKUP(AL2959,LISTAS·PAPP!$AD$4:$AE$334,2,0))</f>
        <v xml:space="preserve"> </v>
      </c>
      <c r="AN2959" s="63"/>
      <c r="AO2959" s="64"/>
      <c r="AP2959" s="64"/>
      <c r="AQ2959" s="64"/>
      <c r="AR2959" s="64"/>
      <c r="AS2959" s="64"/>
      <c r="AT2959" s="64"/>
      <c r="AU2959" s="64"/>
      <c r="AV2959" s="64"/>
      <c r="AW2959" s="64"/>
      <c r="AX2959" s="64"/>
      <c r="AY2959" s="64"/>
      <c r="AZ2959" s="64"/>
      <c r="BA2959" s="53" t="str">
        <f t="shared" si="139"/>
        <v/>
      </c>
      <c r="BB2959" s="54" t="str">
        <f t="shared" si="140"/>
        <v/>
      </c>
      <c r="BC2959" s="55" t="str">
        <f t="shared" si="141"/>
        <v xml:space="preserve"> </v>
      </c>
    </row>
    <row r="2960" spans="1:55" x14ac:dyDescent="0.25">
      <c r="A2960" s="58"/>
      <c r="B2960" s="58"/>
      <c r="C2960" s="58"/>
      <c r="D2960" s="58"/>
      <c r="E2960" s="51" t="str">
        <f>IF(C2960&lt;&gt;"",VLOOKUP(MID(C2960,18,5),LISTAS·PAPP!$E$4:$F$76,2,0),"")</f>
        <v/>
      </c>
      <c r="F2960" s="58"/>
      <c r="G2960" s="51" t="str">
        <f>IF(F2960&lt;&gt;"",VLOOKUP(F2960,LISTAS·PAPP!$R$3:$T$221,3,0),"")</f>
        <v/>
      </c>
      <c r="H2960" s="58"/>
      <c r="I2960" s="66"/>
      <c r="J2960" s="66"/>
      <c r="K2960" s="67"/>
      <c r="L2960" s="66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/>
      <c r="W2960" s="60"/>
      <c r="X2960" s="60"/>
      <c r="Y2960" s="52" t="str">
        <f>IF(A2960&lt;&gt;"",IF(D2960="DIRECCIÓN_DE_TRANSFERENCIAS","280 0031",VLOOKUP(C2960,LISTAS·PAPP!$C$3:$D$76,2,0)),"")</f>
        <v/>
      </c>
      <c r="Z2960" s="61"/>
      <c r="AA2960" s="62"/>
      <c r="AB2960" s="62"/>
      <c r="AC2960" s="65" t="str">
        <f>IF(D2960&lt;&gt;"",VLOOKUP(D2960,LISTAS·PAPP!$I$3:$M$16,2,0),"")</f>
        <v/>
      </c>
      <c r="AD2960" s="51" t="str">
        <f>IF(D2960&lt;&gt;"",VLOOKUP(D2960,LISTAS·PAPP!$I$3:$M$16,3,0),"")</f>
        <v/>
      </c>
      <c r="AE2960" s="52" t="str">
        <f>IF(D2960&lt;&gt;"",VLOOKUP(D2960,LISTAS·PAPP!$I$3:$M$16,4,0),"")</f>
        <v/>
      </c>
      <c r="AF2960" s="51" t="str">
        <f>IF(D2960&lt;&gt;"",VLOOKUP(D2960,LISTAS·PAPP!$I$3:$M$16,5,0),"")</f>
        <v/>
      </c>
      <c r="AG2960" s="52" t="str">
        <f>IF(AH2960&lt;&gt;"",VLOOKUP(AH2960,LISTAS·PAPP!$O$3:$P$74,2,0),"")</f>
        <v/>
      </c>
      <c r="AH2960" s="58"/>
      <c r="AI2960" s="60"/>
      <c r="AJ2960" s="51" t="str">
        <f>IF(AI2960&lt;&gt;"",VLOOKUP(AI2960,LISTAS·PAPP!$X$4:$Y$80,2,0),"")</f>
        <v/>
      </c>
      <c r="AK2960" s="58"/>
      <c r="AL2960" s="60"/>
      <c r="AM2960" s="51" t="str">
        <f>IF(ISERROR(VLOOKUP(AL2960,LISTAS·PAPP!$AD$4:$AE$334,2,0))," ",VLOOKUP(AL2960,LISTAS·PAPP!$AD$4:$AE$334,2,0))</f>
        <v xml:space="preserve"> </v>
      </c>
      <c r="AN2960" s="63"/>
      <c r="AO2960" s="64"/>
      <c r="AP2960" s="64"/>
      <c r="AQ2960" s="64"/>
      <c r="AR2960" s="64"/>
      <c r="AS2960" s="64"/>
      <c r="AT2960" s="64"/>
      <c r="AU2960" s="64"/>
      <c r="AV2960" s="64"/>
      <c r="AW2960" s="64"/>
      <c r="AX2960" s="64"/>
      <c r="AY2960" s="64"/>
      <c r="AZ2960" s="64"/>
      <c r="BA2960" s="53" t="str">
        <f t="shared" si="139"/>
        <v/>
      </c>
      <c r="BB2960" s="54" t="str">
        <f t="shared" si="140"/>
        <v/>
      </c>
      <c r="BC2960" s="55" t="str">
        <f t="shared" si="141"/>
        <v xml:space="preserve"> </v>
      </c>
    </row>
    <row r="2961" spans="1:55" x14ac:dyDescent="0.25">
      <c r="A2961" s="58"/>
      <c r="B2961" s="58"/>
      <c r="C2961" s="58"/>
      <c r="D2961" s="58"/>
      <c r="E2961" s="51" t="str">
        <f>IF(C2961&lt;&gt;"",VLOOKUP(MID(C2961,18,5),LISTAS·PAPP!$E$4:$F$76,2,0),"")</f>
        <v/>
      </c>
      <c r="F2961" s="58"/>
      <c r="G2961" s="51" t="str">
        <f>IF(F2961&lt;&gt;"",VLOOKUP(F2961,LISTAS·PAPP!$R$3:$T$221,3,0),"")</f>
        <v/>
      </c>
      <c r="H2961" s="58"/>
      <c r="I2961" s="66"/>
      <c r="J2961" s="66"/>
      <c r="K2961" s="67"/>
      <c r="L2961" s="66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/>
      <c r="W2961" s="60"/>
      <c r="X2961" s="60"/>
      <c r="Y2961" s="52" t="str">
        <f>IF(A2961&lt;&gt;"",IF(D2961="DIRECCIÓN_DE_TRANSFERENCIAS","280 0031",VLOOKUP(C2961,LISTAS·PAPP!$C$3:$D$76,2,0)),"")</f>
        <v/>
      </c>
      <c r="Z2961" s="61"/>
      <c r="AA2961" s="62"/>
      <c r="AB2961" s="62"/>
      <c r="AC2961" s="65" t="str">
        <f>IF(D2961&lt;&gt;"",VLOOKUP(D2961,LISTAS·PAPP!$I$3:$M$16,2,0),"")</f>
        <v/>
      </c>
      <c r="AD2961" s="51" t="str">
        <f>IF(D2961&lt;&gt;"",VLOOKUP(D2961,LISTAS·PAPP!$I$3:$M$16,3,0),"")</f>
        <v/>
      </c>
      <c r="AE2961" s="52" t="str">
        <f>IF(D2961&lt;&gt;"",VLOOKUP(D2961,LISTAS·PAPP!$I$3:$M$16,4,0),"")</f>
        <v/>
      </c>
      <c r="AF2961" s="51" t="str">
        <f>IF(D2961&lt;&gt;"",VLOOKUP(D2961,LISTAS·PAPP!$I$3:$M$16,5,0),"")</f>
        <v/>
      </c>
      <c r="AG2961" s="52" t="str">
        <f>IF(AH2961&lt;&gt;"",VLOOKUP(AH2961,LISTAS·PAPP!$O$3:$P$74,2,0),"")</f>
        <v/>
      </c>
      <c r="AH2961" s="58"/>
      <c r="AI2961" s="60"/>
      <c r="AJ2961" s="51" t="str">
        <f>IF(AI2961&lt;&gt;"",VLOOKUP(AI2961,LISTAS·PAPP!$X$4:$Y$80,2,0),"")</f>
        <v/>
      </c>
      <c r="AK2961" s="58"/>
      <c r="AL2961" s="60"/>
      <c r="AM2961" s="51" t="str">
        <f>IF(ISERROR(VLOOKUP(AL2961,LISTAS·PAPP!$AD$4:$AE$334,2,0))," ",VLOOKUP(AL2961,LISTAS·PAPP!$AD$4:$AE$334,2,0))</f>
        <v xml:space="preserve"> </v>
      </c>
      <c r="AN2961" s="63"/>
      <c r="AO2961" s="64"/>
      <c r="AP2961" s="64"/>
      <c r="AQ2961" s="64"/>
      <c r="AR2961" s="64"/>
      <c r="AS2961" s="64"/>
      <c r="AT2961" s="64"/>
      <c r="AU2961" s="64"/>
      <c r="AV2961" s="64"/>
      <c r="AW2961" s="64"/>
      <c r="AX2961" s="64"/>
      <c r="AY2961" s="64"/>
      <c r="AZ2961" s="64"/>
      <c r="BA2961" s="53" t="str">
        <f t="shared" si="139"/>
        <v/>
      </c>
      <c r="BB2961" s="54" t="str">
        <f t="shared" si="140"/>
        <v/>
      </c>
      <c r="BC2961" s="55" t="str">
        <f t="shared" si="141"/>
        <v xml:space="preserve"> </v>
      </c>
    </row>
    <row r="2962" spans="1:55" x14ac:dyDescent="0.25">
      <c r="A2962" s="58"/>
      <c r="B2962" s="58"/>
      <c r="C2962" s="58"/>
      <c r="D2962" s="58"/>
      <c r="E2962" s="51" t="str">
        <f>IF(C2962&lt;&gt;"",VLOOKUP(MID(C2962,18,5),LISTAS·PAPP!$E$4:$F$76,2,0),"")</f>
        <v/>
      </c>
      <c r="F2962" s="58"/>
      <c r="G2962" s="51" t="str">
        <f>IF(F2962&lt;&gt;"",VLOOKUP(F2962,LISTAS·PAPP!$R$3:$T$221,3,0),"")</f>
        <v/>
      </c>
      <c r="H2962" s="58"/>
      <c r="I2962" s="66"/>
      <c r="J2962" s="66"/>
      <c r="K2962" s="67"/>
      <c r="L2962" s="66"/>
      <c r="M2962" s="60"/>
      <c r="N2962" s="60"/>
      <c r="O2962" s="60"/>
      <c r="P2962" s="60"/>
      <c r="Q2962" s="60"/>
      <c r="R2962" s="60"/>
      <c r="S2962" s="60"/>
      <c r="T2962" s="60"/>
      <c r="U2962" s="60"/>
      <c r="V2962" s="60"/>
      <c r="W2962" s="60"/>
      <c r="X2962" s="60"/>
      <c r="Y2962" s="52" t="str">
        <f>IF(A2962&lt;&gt;"",IF(D2962="DIRECCIÓN_DE_TRANSFERENCIAS","280 0031",VLOOKUP(C2962,LISTAS·PAPP!$C$3:$D$76,2,0)),"")</f>
        <v/>
      </c>
      <c r="Z2962" s="61"/>
      <c r="AA2962" s="62"/>
      <c r="AB2962" s="62"/>
      <c r="AC2962" s="65" t="str">
        <f>IF(D2962&lt;&gt;"",VLOOKUP(D2962,LISTAS·PAPP!$I$3:$M$16,2,0),"")</f>
        <v/>
      </c>
      <c r="AD2962" s="51" t="str">
        <f>IF(D2962&lt;&gt;"",VLOOKUP(D2962,LISTAS·PAPP!$I$3:$M$16,3,0),"")</f>
        <v/>
      </c>
      <c r="AE2962" s="52" t="str">
        <f>IF(D2962&lt;&gt;"",VLOOKUP(D2962,LISTAS·PAPP!$I$3:$M$16,4,0),"")</f>
        <v/>
      </c>
      <c r="AF2962" s="51" t="str">
        <f>IF(D2962&lt;&gt;"",VLOOKUP(D2962,LISTAS·PAPP!$I$3:$M$16,5,0),"")</f>
        <v/>
      </c>
      <c r="AG2962" s="52" t="str">
        <f>IF(AH2962&lt;&gt;"",VLOOKUP(AH2962,LISTAS·PAPP!$O$3:$P$74,2,0),"")</f>
        <v/>
      </c>
      <c r="AH2962" s="58"/>
      <c r="AI2962" s="60"/>
      <c r="AJ2962" s="51" t="str">
        <f>IF(AI2962&lt;&gt;"",VLOOKUP(AI2962,LISTAS·PAPP!$X$4:$Y$80,2,0),"")</f>
        <v/>
      </c>
      <c r="AK2962" s="58"/>
      <c r="AL2962" s="60"/>
      <c r="AM2962" s="51" t="str">
        <f>IF(ISERROR(VLOOKUP(AL2962,LISTAS·PAPP!$AD$4:$AE$334,2,0))," ",VLOOKUP(AL2962,LISTAS·PAPP!$AD$4:$AE$334,2,0))</f>
        <v xml:space="preserve"> </v>
      </c>
      <c r="AN2962" s="63"/>
      <c r="AO2962" s="64"/>
      <c r="AP2962" s="64"/>
      <c r="AQ2962" s="64"/>
      <c r="AR2962" s="64"/>
      <c r="AS2962" s="64"/>
      <c r="AT2962" s="64"/>
      <c r="AU2962" s="64"/>
      <c r="AV2962" s="64"/>
      <c r="AW2962" s="64"/>
      <c r="AX2962" s="64"/>
      <c r="AY2962" s="64"/>
      <c r="AZ2962" s="64"/>
      <c r="BA2962" s="53" t="str">
        <f t="shared" si="139"/>
        <v/>
      </c>
      <c r="BB2962" s="54" t="str">
        <f t="shared" si="140"/>
        <v/>
      </c>
      <c r="BC2962" s="55" t="str">
        <f t="shared" si="141"/>
        <v xml:space="preserve"> </v>
      </c>
    </row>
    <row r="2963" spans="1:55" x14ac:dyDescent="0.25">
      <c r="A2963" s="58"/>
      <c r="B2963" s="58"/>
      <c r="C2963" s="58"/>
      <c r="D2963" s="58"/>
      <c r="E2963" s="51" t="str">
        <f>IF(C2963&lt;&gt;"",VLOOKUP(MID(C2963,18,5),LISTAS·PAPP!$E$4:$F$76,2,0),"")</f>
        <v/>
      </c>
      <c r="F2963" s="58"/>
      <c r="G2963" s="51" t="str">
        <f>IF(F2963&lt;&gt;"",VLOOKUP(F2963,LISTAS·PAPP!$R$3:$T$221,3,0),"")</f>
        <v/>
      </c>
      <c r="H2963" s="58"/>
      <c r="I2963" s="66"/>
      <c r="J2963" s="66"/>
      <c r="K2963" s="67"/>
      <c r="L2963" s="66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/>
      <c r="W2963" s="60"/>
      <c r="X2963" s="60"/>
      <c r="Y2963" s="52" t="str">
        <f>IF(A2963&lt;&gt;"",IF(D2963="DIRECCIÓN_DE_TRANSFERENCIAS","280 0031",VLOOKUP(C2963,LISTAS·PAPP!$C$3:$D$76,2,0)),"")</f>
        <v/>
      </c>
      <c r="Z2963" s="61"/>
      <c r="AA2963" s="62"/>
      <c r="AB2963" s="62"/>
      <c r="AC2963" s="65" t="str">
        <f>IF(D2963&lt;&gt;"",VLOOKUP(D2963,LISTAS·PAPP!$I$3:$M$16,2,0),"")</f>
        <v/>
      </c>
      <c r="AD2963" s="51" t="str">
        <f>IF(D2963&lt;&gt;"",VLOOKUP(D2963,LISTAS·PAPP!$I$3:$M$16,3,0),"")</f>
        <v/>
      </c>
      <c r="AE2963" s="52" t="str">
        <f>IF(D2963&lt;&gt;"",VLOOKUP(D2963,LISTAS·PAPP!$I$3:$M$16,4,0),"")</f>
        <v/>
      </c>
      <c r="AF2963" s="51" t="str">
        <f>IF(D2963&lt;&gt;"",VLOOKUP(D2963,LISTAS·PAPP!$I$3:$M$16,5,0),"")</f>
        <v/>
      </c>
      <c r="AG2963" s="52" t="str">
        <f>IF(AH2963&lt;&gt;"",VLOOKUP(AH2963,LISTAS·PAPP!$O$3:$P$74,2,0),"")</f>
        <v/>
      </c>
      <c r="AH2963" s="58"/>
      <c r="AI2963" s="60"/>
      <c r="AJ2963" s="51" t="str">
        <f>IF(AI2963&lt;&gt;"",VLOOKUP(AI2963,LISTAS·PAPP!$X$4:$Y$80,2,0),"")</f>
        <v/>
      </c>
      <c r="AK2963" s="58"/>
      <c r="AL2963" s="60"/>
      <c r="AM2963" s="51" t="str">
        <f>IF(ISERROR(VLOOKUP(AL2963,LISTAS·PAPP!$AD$4:$AE$334,2,0))," ",VLOOKUP(AL2963,LISTAS·PAPP!$AD$4:$AE$334,2,0))</f>
        <v xml:space="preserve"> </v>
      </c>
      <c r="AN2963" s="63"/>
      <c r="AO2963" s="64"/>
      <c r="AP2963" s="64"/>
      <c r="AQ2963" s="64"/>
      <c r="AR2963" s="64"/>
      <c r="AS2963" s="64"/>
      <c r="AT2963" s="64"/>
      <c r="AU2963" s="64"/>
      <c r="AV2963" s="64"/>
      <c r="AW2963" s="64"/>
      <c r="AX2963" s="64"/>
      <c r="AY2963" s="64"/>
      <c r="AZ2963" s="64"/>
      <c r="BA2963" s="53" t="str">
        <f t="shared" si="139"/>
        <v/>
      </c>
      <c r="BB2963" s="54" t="str">
        <f t="shared" si="140"/>
        <v/>
      </c>
      <c r="BC2963" s="55" t="str">
        <f t="shared" si="141"/>
        <v xml:space="preserve"> </v>
      </c>
    </row>
    <row r="2964" spans="1:55" x14ac:dyDescent="0.25">
      <c r="A2964" s="58"/>
      <c r="B2964" s="58"/>
      <c r="C2964" s="58"/>
      <c r="D2964" s="58"/>
      <c r="E2964" s="51" t="str">
        <f>IF(C2964&lt;&gt;"",VLOOKUP(MID(C2964,18,5),LISTAS·PAPP!$E$4:$F$76,2,0),"")</f>
        <v/>
      </c>
      <c r="F2964" s="58"/>
      <c r="G2964" s="51" t="str">
        <f>IF(F2964&lt;&gt;"",VLOOKUP(F2964,LISTAS·PAPP!$R$3:$T$221,3,0),"")</f>
        <v/>
      </c>
      <c r="H2964" s="58"/>
      <c r="I2964" s="66"/>
      <c r="J2964" s="66"/>
      <c r="K2964" s="67"/>
      <c r="L2964" s="66"/>
      <c r="M2964" s="60"/>
      <c r="N2964" s="60"/>
      <c r="O2964" s="60"/>
      <c r="P2964" s="60"/>
      <c r="Q2964" s="60"/>
      <c r="R2964" s="60"/>
      <c r="S2964" s="60"/>
      <c r="T2964" s="60"/>
      <c r="U2964" s="60"/>
      <c r="V2964" s="60"/>
      <c r="W2964" s="60"/>
      <c r="X2964" s="60"/>
      <c r="Y2964" s="52" t="str">
        <f>IF(A2964&lt;&gt;"",IF(D2964="DIRECCIÓN_DE_TRANSFERENCIAS","280 0031",VLOOKUP(C2964,LISTAS·PAPP!$C$3:$D$76,2,0)),"")</f>
        <v/>
      </c>
      <c r="Z2964" s="61"/>
      <c r="AA2964" s="62"/>
      <c r="AB2964" s="62"/>
      <c r="AC2964" s="65" t="str">
        <f>IF(D2964&lt;&gt;"",VLOOKUP(D2964,LISTAS·PAPP!$I$3:$M$16,2,0),"")</f>
        <v/>
      </c>
      <c r="AD2964" s="51" t="str">
        <f>IF(D2964&lt;&gt;"",VLOOKUP(D2964,LISTAS·PAPP!$I$3:$M$16,3,0),"")</f>
        <v/>
      </c>
      <c r="AE2964" s="52" t="str">
        <f>IF(D2964&lt;&gt;"",VLOOKUP(D2964,LISTAS·PAPP!$I$3:$M$16,4,0),"")</f>
        <v/>
      </c>
      <c r="AF2964" s="51" t="str">
        <f>IF(D2964&lt;&gt;"",VLOOKUP(D2964,LISTAS·PAPP!$I$3:$M$16,5,0),"")</f>
        <v/>
      </c>
      <c r="AG2964" s="52" t="str">
        <f>IF(AH2964&lt;&gt;"",VLOOKUP(AH2964,LISTAS·PAPP!$O$3:$P$74,2,0),"")</f>
        <v/>
      </c>
      <c r="AH2964" s="58"/>
      <c r="AI2964" s="60"/>
      <c r="AJ2964" s="51" t="str">
        <f>IF(AI2964&lt;&gt;"",VLOOKUP(AI2964,LISTAS·PAPP!$X$4:$Y$80,2,0),"")</f>
        <v/>
      </c>
      <c r="AK2964" s="58"/>
      <c r="AL2964" s="60"/>
      <c r="AM2964" s="51" t="str">
        <f>IF(ISERROR(VLOOKUP(AL2964,LISTAS·PAPP!$AD$4:$AE$334,2,0))," ",VLOOKUP(AL2964,LISTAS·PAPP!$AD$4:$AE$334,2,0))</f>
        <v xml:space="preserve"> </v>
      </c>
      <c r="AN2964" s="63"/>
      <c r="AO2964" s="64"/>
      <c r="AP2964" s="64"/>
      <c r="AQ2964" s="64"/>
      <c r="AR2964" s="64"/>
      <c r="AS2964" s="64"/>
      <c r="AT2964" s="64"/>
      <c r="AU2964" s="64"/>
      <c r="AV2964" s="64"/>
      <c r="AW2964" s="64"/>
      <c r="AX2964" s="64"/>
      <c r="AY2964" s="64"/>
      <c r="AZ2964" s="64"/>
      <c r="BA2964" s="53" t="str">
        <f t="shared" si="139"/>
        <v/>
      </c>
      <c r="BB2964" s="54" t="str">
        <f t="shared" si="140"/>
        <v/>
      </c>
      <c r="BC2964" s="55" t="str">
        <f t="shared" si="141"/>
        <v xml:space="preserve"> </v>
      </c>
    </row>
    <row r="2965" spans="1:55" x14ac:dyDescent="0.25">
      <c r="A2965" s="58"/>
      <c r="B2965" s="58"/>
      <c r="C2965" s="58"/>
      <c r="D2965" s="58"/>
      <c r="E2965" s="51" t="str">
        <f>IF(C2965&lt;&gt;"",VLOOKUP(MID(C2965,18,5),LISTAS·PAPP!$E$4:$F$76,2,0),"")</f>
        <v/>
      </c>
      <c r="F2965" s="58"/>
      <c r="G2965" s="51" t="str">
        <f>IF(F2965&lt;&gt;"",VLOOKUP(F2965,LISTAS·PAPP!$R$3:$T$221,3,0),"")</f>
        <v/>
      </c>
      <c r="H2965" s="58"/>
      <c r="I2965" s="66"/>
      <c r="J2965" s="66"/>
      <c r="K2965" s="67"/>
      <c r="L2965" s="66"/>
      <c r="M2965" s="60"/>
      <c r="N2965" s="60"/>
      <c r="O2965" s="60"/>
      <c r="P2965" s="60"/>
      <c r="Q2965" s="60"/>
      <c r="R2965" s="60"/>
      <c r="S2965" s="60"/>
      <c r="T2965" s="60"/>
      <c r="U2965" s="60"/>
      <c r="V2965" s="60"/>
      <c r="W2965" s="60"/>
      <c r="X2965" s="60"/>
      <c r="Y2965" s="52" t="str">
        <f>IF(A2965&lt;&gt;"",IF(D2965="DIRECCIÓN_DE_TRANSFERENCIAS","280 0031",VLOOKUP(C2965,LISTAS·PAPP!$C$3:$D$76,2,0)),"")</f>
        <v/>
      </c>
      <c r="Z2965" s="61"/>
      <c r="AA2965" s="62"/>
      <c r="AB2965" s="62"/>
      <c r="AC2965" s="65" t="str">
        <f>IF(D2965&lt;&gt;"",VLOOKUP(D2965,LISTAS·PAPP!$I$3:$M$16,2,0),"")</f>
        <v/>
      </c>
      <c r="AD2965" s="51" t="str">
        <f>IF(D2965&lt;&gt;"",VLOOKUP(D2965,LISTAS·PAPP!$I$3:$M$16,3,0),"")</f>
        <v/>
      </c>
      <c r="AE2965" s="52" t="str">
        <f>IF(D2965&lt;&gt;"",VLOOKUP(D2965,LISTAS·PAPP!$I$3:$M$16,4,0),"")</f>
        <v/>
      </c>
      <c r="AF2965" s="51" t="str">
        <f>IF(D2965&lt;&gt;"",VLOOKUP(D2965,LISTAS·PAPP!$I$3:$M$16,5,0),"")</f>
        <v/>
      </c>
      <c r="AG2965" s="52" t="str">
        <f>IF(AH2965&lt;&gt;"",VLOOKUP(AH2965,LISTAS·PAPP!$O$3:$P$74,2,0),"")</f>
        <v/>
      </c>
      <c r="AH2965" s="58"/>
      <c r="AI2965" s="60"/>
      <c r="AJ2965" s="51" t="str">
        <f>IF(AI2965&lt;&gt;"",VLOOKUP(AI2965,LISTAS·PAPP!$X$4:$Y$80,2,0),"")</f>
        <v/>
      </c>
      <c r="AK2965" s="58"/>
      <c r="AL2965" s="60"/>
      <c r="AM2965" s="51" t="str">
        <f>IF(ISERROR(VLOOKUP(AL2965,LISTAS·PAPP!$AD$4:$AE$334,2,0))," ",VLOOKUP(AL2965,LISTAS·PAPP!$AD$4:$AE$334,2,0))</f>
        <v xml:space="preserve"> </v>
      </c>
      <c r="AN2965" s="63"/>
      <c r="AO2965" s="64"/>
      <c r="AP2965" s="64"/>
      <c r="AQ2965" s="64"/>
      <c r="AR2965" s="64"/>
      <c r="AS2965" s="64"/>
      <c r="AT2965" s="64"/>
      <c r="AU2965" s="64"/>
      <c r="AV2965" s="64"/>
      <c r="AW2965" s="64"/>
      <c r="AX2965" s="64"/>
      <c r="AY2965" s="64"/>
      <c r="AZ2965" s="64"/>
      <c r="BA2965" s="53" t="str">
        <f t="shared" si="139"/>
        <v/>
      </c>
      <c r="BB2965" s="54" t="str">
        <f t="shared" si="140"/>
        <v/>
      </c>
      <c r="BC2965" s="55" t="str">
        <f t="shared" si="141"/>
        <v xml:space="preserve"> </v>
      </c>
    </row>
    <row r="2966" spans="1:55" x14ac:dyDescent="0.25">
      <c r="A2966" s="58"/>
      <c r="B2966" s="58"/>
      <c r="C2966" s="58"/>
      <c r="D2966" s="58"/>
      <c r="E2966" s="51" t="str">
        <f>IF(C2966&lt;&gt;"",VLOOKUP(MID(C2966,18,5),LISTAS·PAPP!$E$4:$F$76,2,0),"")</f>
        <v/>
      </c>
      <c r="F2966" s="58"/>
      <c r="G2966" s="51" t="str">
        <f>IF(F2966&lt;&gt;"",VLOOKUP(F2966,LISTAS·PAPP!$R$3:$T$221,3,0),"")</f>
        <v/>
      </c>
      <c r="H2966" s="58"/>
      <c r="I2966" s="66"/>
      <c r="J2966" s="66"/>
      <c r="K2966" s="67"/>
      <c r="L2966" s="66"/>
      <c r="M2966" s="60"/>
      <c r="N2966" s="60"/>
      <c r="O2966" s="60"/>
      <c r="P2966" s="60"/>
      <c r="Q2966" s="60"/>
      <c r="R2966" s="60"/>
      <c r="S2966" s="60"/>
      <c r="T2966" s="60"/>
      <c r="U2966" s="60"/>
      <c r="V2966" s="60"/>
      <c r="W2966" s="60"/>
      <c r="X2966" s="60"/>
      <c r="Y2966" s="52" t="str">
        <f>IF(A2966&lt;&gt;"",IF(D2966="DIRECCIÓN_DE_TRANSFERENCIAS","280 0031",VLOOKUP(C2966,LISTAS·PAPP!$C$3:$D$76,2,0)),"")</f>
        <v/>
      </c>
      <c r="Z2966" s="61"/>
      <c r="AA2966" s="62"/>
      <c r="AB2966" s="62"/>
      <c r="AC2966" s="65" t="str">
        <f>IF(D2966&lt;&gt;"",VLOOKUP(D2966,LISTAS·PAPP!$I$3:$M$16,2,0),"")</f>
        <v/>
      </c>
      <c r="AD2966" s="51" t="str">
        <f>IF(D2966&lt;&gt;"",VLOOKUP(D2966,LISTAS·PAPP!$I$3:$M$16,3,0),"")</f>
        <v/>
      </c>
      <c r="AE2966" s="52" t="str">
        <f>IF(D2966&lt;&gt;"",VLOOKUP(D2966,LISTAS·PAPP!$I$3:$M$16,4,0),"")</f>
        <v/>
      </c>
      <c r="AF2966" s="51" t="str">
        <f>IF(D2966&lt;&gt;"",VLOOKUP(D2966,LISTAS·PAPP!$I$3:$M$16,5,0),"")</f>
        <v/>
      </c>
      <c r="AG2966" s="52" t="str">
        <f>IF(AH2966&lt;&gt;"",VLOOKUP(AH2966,LISTAS·PAPP!$O$3:$P$74,2,0),"")</f>
        <v/>
      </c>
      <c r="AH2966" s="58"/>
      <c r="AI2966" s="60"/>
      <c r="AJ2966" s="51" t="str">
        <f>IF(AI2966&lt;&gt;"",VLOOKUP(AI2966,LISTAS·PAPP!$X$4:$Y$80,2,0),"")</f>
        <v/>
      </c>
      <c r="AK2966" s="58"/>
      <c r="AL2966" s="60"/>
      <c r="AM2966" s="51" t="str">
        <f>IF(ISERROR(VLOOKUP(AL2966,LISTAS·PAPP!$AD$4:$AE$334,2,0))," ",VLOOKUP(AL2966,LISTAS·PAPP!$AD$4:$AE$334,2,0))</f>
        <v xml:space="preserve"> </v>
      </c>
      <c r="AN2966" s="63"/>
      <c r="AO2966" s="64"/>
      <c r="AP2966" s="64"/>
      <c r="AQ2966" s="64"/>
      <c r="AR2966" s="64"/>
      <c r="AS2966" s="64"/>
      <c r="AT2966" s="64"/>
      <c r="AU2966" s="64"/>
      <c r="AV2966" s="64"/>
      <c r="AW2966" s="64"/>
      <c r="AX2966" s="64"/>
      <c r="AY2966" s="64"/>
      <c r="AZ2966" s="64"/>
      <c r="BA2966" s="53" t="str">
        <f t="shared" si="139"/>
        <v/>
      </c>
      <c r="BB2966" s="54" t="str">
        <f t="shared" si="140"/>
        <v/>
      </c>
      <c r="BC2966" s="55" t="str">
        <f t="shared" si="141"/>
        <v xml:space="preserve"> </v>
      </c>
    </row>
    <row r="2967" spans="1:55" x14ac:dyDescent="0.25">
      <c r="A2967" s="58"/>
      <c r="B2967" s="58"/>
      <c r="C2967" s="58"/>
      <c r="D2967" s="58"/>
      <c r="E2967" s="51" t="str">
        <f>IF(C2967&lt;&gt;"",VLOOKUP(MID(C2967,18,5),LISTAS·PAPP!$E$4:$F$76,2,0),"")</f>
        <v/>
      </c>
      <c r="F2967" s="58"/>
      <c r="G2967" s="51" t="str">
        <f>IF(F2967&lt;&gt;"",VLOOKUP(F2967,LISTAS·PAPP!$R$3:$T$221,3,0),"")</f>
        <v/>
      </c>
      <c r="H2967" s="58"/>
      <c r="I2967" s="66"/>
      <c r="J2967" s="66"/>
      <c r="K2967" s="67"/>
      <c r="L2967" s="66"/>
      <c r="M2967" s="60"/>
      <c r="N2967" s="60"/>
      <c r="O2967" s="60"/>
      <c r="P2967" s="60"/>
      <c r="Q2967" s="60"/>
      <c r="R2967" s="60"/>
      <c r="S2967" s="60"/>
      <c r="T2967" s="60"/>
      <c r="U2967" s="60"/>
      <c r="V2967" s="60"/>
      <c r="W2967" s="60"/>
      <c r="X2967" s="60"/>
      <c r="Y2967" s="52" t="str">
        <f>IF(A2967&lt;&gt;"",IF(D2967="DIRECCIÓN_DE_TRANSFERENCIAS","280 0031",VLOOKUP(C2967,LISTAS·PAPP!$C$3:$D$76,2,0)),"")</f>
        <v/>
      </c>
      <c r="Z2967" s="61"/>
      <c r="AA2967" s="62"/>
      <c r="AB2967" s="62"/>
      <c r="AC2967" s="65" t="str">
        <f>IF(D2967&lt;&gt;"",VLOOKUP(D2967,LISTAS·PAPP!$I$3:$M$16,2,0),"")</f>
        <v/>
      </c>
      <c r="AD2967" s="51" t="str">
        <f>IF(D2967&lt;&gt;"",VLOOKUP(D2967,LISTAS·PAPP!$I$3:$M$16,3,0),"")</f>
        <v/>
      </c>
      <c r="AE2967" s="52" t="str">
        <f>IF(D2967&lt;&gt;"",VLOOKUP(D2967,LISTAS·PAPP!$I$3:$M$16,4,0),"")</f>
        <v/>
      </c>
      <c r="AF2967" s="51" t="str">
        <f>IF(D2967&lt;&gt;"",VLOOKUP(D2967,LISTAS·PAPP!$I$3:$M$16,5,0),"")</f>
        <v/>
      </c>
      <c r="AG2967" s="52" t="str">
        <f>IF(AH2967&lt;&gt;"",VLOOKUP(AH2967,LISTAS·PAPP!$O$3:$P$74,2,0),"")</f>
        <v/>
      </c>
      <c r="AH2967" s="58"/>
      <c r="AI2967" s="60"/>
      <c r="AJ2967" s="51" t="str">
        <f>IF(AI2967&lt;&gt;"",VLOOKUP(AI2967,LISTAS·PAPP!$X$4:$Y$80,2,0),"")</f>
        <v/>
      </c>
      <c r="AK2967" s="58"/>
      <c r="AL2967" s="60"/>
      <c r="AM2967" s="51" t="str">
        <f>IF(ISERROR(VLOOKUP(AL2967,LISTAS·PAPP!$AD$4:$AE$334,2,0))," ",VLOOKUP(AL2967,LISTAS·PAPP!$AD$4:$AE$334,2,0))</f>
        <v xml:space="preserve"> </v>
      </c>
      <c r="AN2967" s="63"/>
      <c r="AO2967" s="64"/>
      <c r="AP2967" s="64"/>
      <c r="AQ2967" s="64"/>
      <c r="AR2967" s="64"/>
      <c r="AS2967" s="64"/>
      <c r="AT2967" s="64"/>
      <c r="AU2967" s="64"/>
      <c r="AV2967" s="64"/>
      <c r="AW2967" s="64"/>
      <c r="AX2967" s="64"/>
      <c r="AY2967" s="64"/>
      <c r="AZ2967" s="64"/>
      <c r="BA2967" s="53" t="str">
        <f t="shared" si="139"/>
        <v/>
      </c>
      <c r="BB2967" s="54" t="str">
        <f t="shared" si="140"/>
        <v/>
      </c>
      <c r="BC2967" s="55" t="str">
        <f t="shared" si="141"/>
        <v xml:space="preserve"> </v>
      </c>
    </row>
    <row r="2968" spans="1:55" x14ac:dyDescent="0.25">
      <c r="A2968" s="58"/>
      <c r="B2968" s="58"/>
      <c r="C2968" s="58"/>
      <c r="D2968" s="58"/>
      <c r="E2968" s="51" t="str">
        <f>IF(C2968&lt;&gt;"",VLOOKUP(MID(C2968,18,5),LISTAS·PAPP!$E$4:$F$76,2,0),"")</f>
        <v/>
      </c>
      <c r="F2968" s="58"/>
      <c r="G2968" s="51" t="str">
        <f>IF(F2968&lt;&gt;"",VLOOKUP(F2968,LISTAS·PAPP!$R$3:$T$221,3,0),"")</f>
        <v/>
      </c>
      <c r="H2968" s="58"/>
      <c r="I2968" s="66"/>
      <c r="J2968" s="66"/>
      <c r="K2968" s="67"/>
      <c r="L2968" s="66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/>
      <c r="W2968" s="60"/>
      <c r="X2968" s="60"/>
      <c r="Y2968" s="52" t="str">
        <f>IF(A2968&lt;&gt;"",IF(D2968="DIRECCIÓN_DE_TRANSFERENCIAS","280 0031",VLOOKUP(C2968,LISTAS·PAPP!$C$3:$D$76,2,0)),"")</f>
        <v/>
      </c>
      <c r="Z2968" s="61"/>
      <c r="AA2968" s="62"/>
      <c r="AB2968" s="62"/>
      <c r="AC2968" s="65" t="str">
        <f>IF(D2968&lt;&gt;"",VLOOKUP(D2968,LISTAS·PAPP!$I$3:$M$16,2,0),"")</f>
        <v/>
      </c>
      <c r="AD2968" s="51" t="str">
        <f>IF(D2968&lt;&gt;"",VLOOKUP(D2968,LISTAS·PAPP!$I$3:$M$16,3,0),"")</f>
        <v/>
      </c>
      <c r="AE2968" s="52" t="str">
        <f>IF(D2968&lt;&gt;"",VLOOKUP(D2968,LISTAS·PAPP!$I$3:$M$16,4,0),"")</f>
        <v/>
      </c>
      <c r="AF2968" s="51" t="str">
        <f>IF(D2968&lt;&gt;"",VLOOKUP(D2968,LISTAS·PAPP!$I$3:$M$16,5,0),"")</f>
        <v/>
      </c>
      <c r="AG2968" s="52" t="str">
        <f>IF(AH2968&lt;&gt;"",VLOOKUP(AH2968,LISTAS·PAPP!$O$3:$P$74,2,0),"")</f>
        <v/>
      </c>
      <c r="AH2968" s="58"/>
      <c r="AI2968" s="60"/>
      <c r="AJ2968" s="51" t="str">
        <f>IF(AI2968&lt;&gt;"",VLOOKUP(AI2968,LISTAS·PAPP!$X$4:$Y$80,2,0),"")</f>
        <v/>
      </c>
      <c r="AK2968" s="58"/>
      <c r="AL2968" s="60"/>
      <c r="AM2968" s="51" t="str">
        <f>IF(ISERROR(VLOOKUP(AL2968,LISTAS·PAPP!$AD$4:$AE$334,2,0))," ",VLOOKUP(AL2968,LISTAS·PAPP!$AD$4:$AE$334,2,0))</f>
        <v xml:space="preserve"> </v>
      </c>
      <c r="AN2968" s="63"/>
      <c r="AO2968" s="64"/>
      <c r="AP2968" s="64"/>
      <c r="AQ2968" s="64"/>
      <c r="AR2968" s="64"/>
      <c r="AS2968" s="64"/>
      <c r="AT2968" s="64"/>
      <c r="AU2968" s="64"/>
      <c r="AV2968" s="64"/>
      <c r="AW2968" s="64"/>
      <c r="AX2968" s="64"/>
      <c r="AY2968" s="64"/>
      <c r="AZ2968" s="64"/>
      <c r="BA2968" s="53" t="str">
        <f t="shared" si="139"/>
        <v/>
      </c>
      <c r="BB2968" s="54" t="str">
        <f t="shared" si="140"/>
        <v/>
      </c>
      <c r="BC2968" s="55" t="str">
        <f t="shared" si="141"/>
        <v xml:space="preserve"> </v>
      </c>
    </row>
    <row r="2969" spans="1:55" x14ac:dyDescent="0.25">
      <c r="A2969" s="58"/>
      <c r="B2969" s="58"/>
      <c r="C2969" s="58"/>
      <c r="D2969" s="58"/>
      <c r="E2969" s="51" t="str">
        <f>IF(C2969&lt;&gt;"",VLOOKUP(MID(C2969,18,5),LISTAS·PAPP!$E$4:$F$76,2,0),"")</f>
        <v/>
      </c>
      <c r="F2969" s="58"/>
      <c r="G2969" s="51" t="str">
        <f>IF(F2969&lt;&gt;"",VLOOKUP(F2969,LISTAS·PAPP!$R$3:$T$221,3,0),"")</f>
        <v/>
      </c>
      <c r="H2969" s="58"/>
      <c r="I2969" s="66"/>
      <c r="J2969" s="66"/>
      <c r="K2969" s="67"/>
      <c r="L2969" s="66"/>
      <c r="M2969" s="60"/>
      <c r="N2969" s="60"/>
      <c r="O2969" s="60"/>
      <c r="P2969" s="60"/>
      <c r="Q2969" s="60"/>
      <c r="R2969" s="60"/>
      <c r="S2969" s="60"/>
      <c r="T2969" s="60"/>
      <c r="U2969" s="60"/>
      <c r="V2969" s="60"/>
      <c r="W2969" s="60"/>
      <c r="X2969" s="60"/>
      <c r="Y2969" s="52" t="str">
        <f>IF(A2969&lt;&gt;"",IF(D2969="DIRECCIÓN_DE_TRANSFERENCIAS","280 0031",VLOOKUP(C2969,LISTAS·PAPP!$C$3:$D$76,2,0)),"")</f>
        <v/>
      </c>
      <c r="Z2969" s="61"/>
      <c r="AA2969" s="62"/>
      <c r="AB2969" s="62"/>
      <c r="AC2969" s="65" t="str">
        <f>IF(D2969&lt;&gt;"",VLOOKUP(D2969,LISTAS·PAPP!$I$3:$M$16,2,0),"")</f>
        <v/>
      </c>
      <c r="AD2969" s="51" t="str">
        <f>IF(D2969&lt;&gt;"",VLOOKUP(D2969,LISTAS·PAPP!$I$3:$M$16,3,0),"")</f>
        <v/>
      </c>
      <c r="AE2969" s="52" t="str">
        <f>IF(D2969&lt;&gt;"",VLOOKUP(D2969,LISTAS·PAPP!$I$3:$M$16,4,0),"")</f>
        <v/>
      </c>
      <c r="AF2969" s="51" t="str">
        <f>IF(D2969&lt;&gt;"",VLOOKUP(D2969,LISTAS·PAPP!$I$3:$M$16,5,0),"")</f>
        <v/>
      </c>
      <c r="AG2969" s="52" t="str">
        <f>IF(AH2969&lt;&gt;"",VLOOKUP(AH2969,LISTAS·PAPP!$O$3:$P$74,2,0),"")</f>
        <v/>
      </c>
      <c r="AH2969" s="58"/>
      <c r="AI2969" s="60"/>
      <c r="AJ2969" s="51" t="str">
        <f>IF(AI2969&lt;&gt;"",VLOOKUP(AI2969,LISTAS·PAPP!$X$4:$Y$80,2,0),"")</f>
        <v/>
      </c>
      <c r="AK2969" s="58"/>
      <c r="AL2969" s="60"/>
      <c r="AM2969" s="51" t="str">
        <f>IF(ISERROR(VLOOKUP(AL2969,LISTAS·PAPP!$AD$4:$AE$334,2,0))," ",VLOOKUP(AL2969,LISTAS·PAPP!$AD$4:$AE$334,2,0))</f>
        <v xml:space="preserve"> </v>
      </c>
      <c r="AN2969" s="63"/>
      <c r="AO2969" s="64"/>
      <c r="AP2969" s="64"/>
      <c r="AQ2969" s="64"/>
      <c r="AR2969" s="64"/>
      <c r="AS2969" s="64"/>
      <c r="AT2969" s="64"/>
      <c r="AU2969" s="64"/>
      <c r="AV2969" s="64"/>
      <c r="AW2969" s="64"/>
      <c r="AX2969" s="64"/>
      <c r="AY2969" s="64"/>
      <c r="AZ2969" s="64"/>
      <c r="BA2969" s="53" t="str">
        <f t="shared" si="139"/>
        <v/>
      </c>
      <c r="BB2969" s="54" t="str">
        <f t="shared" si="140"/>
        <v/>
      </c>
      <c r="BC2969" s="55" t="str">
        <f t="shared" si="141"/>
        <v xml:space="preserve"> </v>
      </c>
    </row>
    <row r="2970" spans="1:55" x14ac:dyDescent="0.25">
      <c r="A2970" s="58"/>
      <c r="B2970" s="58"/>
      <c r="C2970" s="58"/>
      <c r="D2970" s="58"/>
      <c r="E2970" s="51" t="str">
        <f>IF(C2970&lt;&gt;"",VLOOKUP(MID(C2970,18,5),LISTAS·PAPP!$E$4:$F$76,2,0),"")</f>
        <v/>
      </c>
      <c r="F2970" s="58"/>
      <c r="G2970" s="51" t="str">
        <f>IF(F2970&lt;&gt;"",VLOOKUP(F2970,LISTAS·PAPP!$R$3:$T$221,3,0),"")</f>
        <v/>
      </c>
      <c r="H2970" s="58"/>
      <c r="I2970" s="66"/>
      <c r="J2970" s="66"/>
      <c r="K2970" s="67"/>
      <c r="L2970" s="66"/>
      <c r="M2970" s="60"/>
      <c r="N2970" s="60"/>
      <c r="O2970" s="60"/>
      <c r="P2970" s="60"/>
      <c r="Q2970" s="60"/>
      <c r="R2970" s="60"/>
      <c r="S2970" s="60"/>
      <c r="T2970" s="60"/>
      <c r="U2970" s="60"/>
      <c r="V2970" s="60"/>
      <c r="W2970" s="60"/>
      <c r="X2970" s="60"/>
      <c r="Y2970" s="52" t="str">
        <f>IF(A2970&lt;&gt;"",IF(D2970="DIRECCIÓN_DE_TRANSFERENCIAS","280 0031",VLOOKUP(C2970,LISTAS·PAPP!$C$3:$D$76,2,0)),"")</f>
        <v/>
      </c>
      <c r="Z2970" s="61"/>
      <c r="AA2970" s="62"/>
      <c r="AB2970" s="62"/>
      <c r="AC2970" s="65" t="str">
        <f>IF(D2970&lt;&gt;"",VLOOKUP(D2970,LISTAS·PAPP!$I$3:$M$16,2,0),"")</f>
        <v/>
      </c>
      <c r="AD2970" s="51" t="str">
        <f>IF(D2970&lt;&gt;"",VLOOKUP(D2970,LISTAS·PAPP!$I$3:$M$16,3,0),"")</f>
        <v/>
      </c>
      <c r="AE2970" s="52" t="str">
        <f>IF(D2970&lt;&gt;"",VLOOKUP(D2970,LISTAS·PAPP!$I$3:$M$16,4,0),"")</f>
        <v/>
      </c>
      <c r="AF2970" s="51" t="str">
        <f>IF(D2970&lt;&gt;"",VLOOKUP(D2970,LISTAS·PAPP!$I$3:$M$16,5,0),"")</f>
        <v/>
      </c>
      <c r="AG2970" s="52" t="str">
        <f>IF(AH2970&lt;&gt;"",VLOOKUP(AH2970,LISTAS·PAPP!$O$3:$P$74,2,0),"")</f>
        <v/>
      </c>
      <c r="AH2970" s="58"/>
      <c r="AI2970" s="60"/>
      <c r="AJ2970" s="51" t="str">
        <f>IF(AI2970&lt;&gt;"",VLOOKUP(AI2970,LISTAS·PAPP!$X$4:$Y$80,2,0),"")</f>
        <v/>
      </c>
      <c r="AK2970" s="58"/>
      <c r="AL2970" s="60"/>
      <c r="AM2970" s="51" t="str">
        <f>IF(ISERROR(VLOOKUP(AL2970,LISTAS·PAPP!$AD$4:$AE$334,2,0))," ",VLOOKUP(AL2970,LISTAS·PAPP!$AD$4:$AE$334,2,0))</f>
        <v xml:space="preserve"> </v>
      </c>
      <c r="AN2970" s="63"/>
      <c r="AO2970" s="64"/>
      <c r="AP2970" s="64"/>
      <c r="AQ2970" s="64"/>
      <c r="AR2970" s="64"/>
      <c r="AS2970" s="64"/>
      <c r="AT2970" s="64"/>
      <c r="AU2970" s="64"/>
      <c r="AV2970" s="64"/>
      <c r="AW2970" s="64"/>
      <c r="AX2970" s="64"/>
      <c r="AY2970" s="64"/>
      <c r="AZ2970" s="64"/>
      <c r="BA2970" s="53" t="str">
        <f t="shared" si="139"/>
        <v/>
      </c>
      <c r="BB2970" s="54" t="str">
        <f t="shared" si="140"/>
        <v/>
      </c>
      <c r="BC2970" s="55" t="str">
        <f t="shared" si="141"/>
        <v xml:space="preserve"> </v>
      </c>
    </row>
    <row r="2971" spans="1:55" x14ac:dyDescent="0.25">
      <c r="A2971" s="58"/>
      <c r="B2971" s="58"/>
      <c r="C2971" s="58"/>
      <c r="D2971" s="58"/>
      <c r="E2971" s="51" t="str">
        <f>IF(C2971&lt;&gt;"",VLOOKUP(MID(C2971,18,5),LISTAS·PAPP!$E$4:$F$76,2,0),"")</f>
        <v/>
      </c>
      <c r="F2971" s="58"/>
      <c r="G2971" s="51" t="str">
        <f>IF(F2971&lt;&gt;"",VLOOKUP(F2971,LISTAS·PAPP!$R$3:$T$221,3,0),"")</f>
        <v/>
      </c>
      <c r="H2971" s="58"/>
      <c r="I2971" s="66"/>
      <c r="J2971" s="66"/>
      <c r="K2971" s="67"/>
      <c r="L2971" s="66"/>
      <c r="M2971" s="60"/>
      <c r="N2971" s="60"/>
      <c r="O2971" s="60"/>
      <c r="P2971" s="60"/>
      <c r="Q2971" s="60"/>
      <c r="R2971" s="60"/>
      <c r="S2971" s="60"/>
      <c r="T2971" s="60"/>
      <c r="U2971" s="60"/>
      <c r="V2971" s="60"/>
      <c r="W2971" s="60"/>
      <c r="X2971" s="60"/>
      <c r="Y2971" s="52" t="str">
        <f>IF(A2971&lt;&gt;"",IF(D2971="DIRECCIÓN_DE_TRANSFERENCIAS","280 0031",VLOOKUP(C2971,LISTAS·PAPP!$C$3:$D$76,2,0)),"")</f>
        <v/>
      </c>
      <c r="Z2971" s="61"/>
      <c r="AA2971" s="62"/>
      <c r="AB2971" s="62"/>
      <c r="AC2971" s="65" t="str">
        <f>IF(D2971&lt;&gt;"",VLOOKUP(D2971,LISTAS·PAPP!$I$3:$M$16,2,0),"")</f>
        <v/>
      </c>
      <c r="AD2971" s="51" t="str">
        <f>IF(D2971&lt;&gt;"",VLOOKUP(D2971,LISTAS·PAPP!$I$3:$M$16,3,0),"")</f>
        <v/>
      </c>
      <c r="AE2971" s="52" t="str">
        <f>IF(D2971&lt;&gt;"",VLOOKUP(D2971,LISTAS·PAPP!$I$3:$M$16,4,0),"")</f>
        <v/>
      </c>
      <c r="AF2971" s="51" t="str">
        <f>IF(D2971&lt;&gt;"",VLOOKUP(D2971,LISTAS·PAPP!$I$3:$M$16,5,0),"")</f>
        <v/>
      </c>
      <c r="AG2971" s="52" t="str">
        <f>IF(AH2971&lt;&gt;"",VLOOKUP(AH2971,LISTAS·PAPP!$O$3:$P$74,2,0),"")</f>
        <v/>
      </c>
      <c r="AH2971" s="58"/>
      <c r="AI2971" s="60"/>
      <c r="AJ2971" s="51" t="str">
        <f>IF(AI2971&lt;&gt;"",VLOOKUP(AI2971,LISTAS·PAPP!$X$4:$Y$80,2,0),"")</f>
        <v/>
      </c>
      <c r="AK2971" s="58"/>
      <c r="AL2971" s="60"/>
      <c r="AM2971" s="51" t="str">
        <f>IF(ISERROR(VLOOKUP(AL2971,LISTAS·PAPP!$AD$4:$AE$334,2,0))," ",VLOOKUP(AL2971,LISTAS·PAPP!$AD$4:$AE$334,2,0))</f>
        <v xml:space="preserve"> </v>
      </c>
      <c r="AN2971" s="63"/>
      <c r="AO2971" s="64"/>
      <c r="AP2971" s="64"/>
      <c r="AQ2971" s="64"/>
      <c r="AR2971" s="64"/>
      <c r="AS2971" s="64"/>
      <c r="AT2971" s="64"/>
      <c r="AU2971" s="64"/>
      <c r="AV2971" s="64"/>
      <c r="AW2971" s="64"/>
      <c r="AX2971" s="64"/>
      <c r="AY2971" s="64"/>
      <c r="AZ2971" s="64"/>
      <c r="BA2971" s="53" t="str">
        <f t="shared" si="139"/>
        <v/>
      </c>
      <c r="BB2971" s="54" t="str">
        <f t="shared" si="140"/>
        <v/>
      </c>
      <c r="BC2971" s="55" t="str">
        <f t="shared" si="141"/>
        <v xml:space="preserve"> </v>
      </c>
    </row>
    <row r="2972" spans="1:55" x14ac:dyDescent="0.25">
      <c r="A2972" s="58"/>
      <c r="B2972" s="58"/>
      <c r="C2972" s="58"/>
      <c r="D2972" s="58"/>
      <c r="E2972" s="51" t="str">
        <f>IF(C2972&lt;&gt;"",VLOOKUP(MID(C2972,18,5),LISTAS·PAPP!$E$4:$F$76,2,0),"")</f>
        <v/>
      </c>
      <c r="F2972" s="58"/>
      <c r="G2972" s="51" t="str">
        <f>IF(F2972&lt;&gt;"",VLOOKUP(F2972,LISTAS·PAPP!$R$3:$T$221,3,0),"")</f>
        <v/>
      </c>
      <c r="H2972" s="58"/>
      <c r="I2972" s="66"/>
      <c r="J2972" s="66"/>
      <c r="K2972" s="67"/>
      <c r="L2972" s="66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/>
      <c r="W2972" s="60"/>
      <c r="X2972" s="60"/>
      <c r="Y2972" s="52" t="str">
        <f>IF(A2972&lt;&gt;"",IF(D2972="DIRECCIÓN_DE_TRANSFERENCIAS","280 0031",VLOOKUP(C2972,LISTAS·PAPP!$C$3:$D$76,2,0)),"")</f>
        <v/>
      </c>
      <c r="Z2972" s="61"/>
      <c r="AA2972" s="62"/>
      <c r="AB2972" s="62"/>
      <c r="AC2972" s="65" t="str">
        <f>IF(D2972&lt;&gt;"",VLOOKUP(D2972,LISTAS·PAPP!$I$3:$M$16,2,0),"")</f>
        <v/>
      </c>
      <c r="AD2972" s="51" t="str">
        <f>IF(D2972&lt;&gt;"",VLOOKUP(D2972,LISTAS·PAPP!$I$3:$M$16,3,0),"")</f>
        <v/>
      </c>
      <c r="AE2972" s="52" t="str">
        <f>IF(D2972&lt;&gt;"",VLOOKUP(D2972,LISTAS·PAPP!$I$3:$M$16,4,0),"")</f>
        <v/>
      </c>
      <c r="AF2972" s="51" t="str">
        <f>IF(D2972&lt;&gt;"",VLOOKUP(D2972,LISTAS·PAPP!$I$3:$M$16,5,0),"")</f>
        <v/>
      </c>
      <c r="AG2972" s="52" t="str">
        <f>IF(AH2972&lt;&gt;"",VLOOKUP(AH2972,LISTAS·PAPP!$O$3:$P$74,2,0),"")</f>
        <v/>
      </c>
      <c r="AH2972" s="58"/>
      <c r="AI2972" s="60"/>
      <c r="AJ2972" s="51" t="str">
        <f>IF(AI2972&lt;&gt;"",VLOOKUP(AI2972,LISTAS·PAPP!$X$4:$Y$80,2,0),"")</f>
        <v/>
      </c>
      <c r="AK2972" s="58"/>
      <c r="AL2972" s="60"/>
      <c r="AM2972" s="51" t="str">
        <f>IF(ISERROR(VLOOKUP(AL2972,LISTAS·PAPP!$AD$4:$AE$334,2,0))," ",VLOOKUP(AL2972,LISTAS·PAPP!$AD$4:$AE$334,2,0))</f>
        <v xml:space="preserve"> </v>
      </c>
      <c r="AN2972" s="63"/>
      <c r="AO2972" s="64"/>
      <c r="AP2972" s="64"/>
      <c r="AQ2972" s="64"/>
      <c r="AR2972" s="64"/>
      <c r="AS2972" s="64"/>
      <c r="AT2972" s="64"/>
      <c r="AU2972" s="64"/>
      <c r="AV2972" s="64"/>
      <c r="AW2972" s="64"/>
      <c r="AX2972" s="64"/>
      <c r="AY2972" s="64"/>
      <c r="AZ2972" s="64"/>
      <c r="BA2972" s="53" t="str">
        <f t="shared" si="139"/>
        <v/>
      </c>
      <c r="BB2972" s="54" t="str">
        <f t="shared" si="140"/>
        <v/>
      </c>
      <c r="BC2972" s="55" t="str">
        <f t="shared" si="141"/>
        <v xml:space="preserve"> </v>
      </c>
    </row>
    <row r="2973" spans="1:55" x14ac:dyDescent="0.25">
      <c r="A2973" s="58"/>
      <c r="B2973" s="58"/>
      <c r="C2973" s="58"/>
      <c r="D2973" s="58"/>
      <c r="E2973" s="51" t="str">
        <f>IF(C2973&lt;&gt;"",VLOOKUP(MID(C2973,18,5),LISTAS·PAPP!$E$4:$F$76,2,0),"")</f>
        <v/>
      </c>
      <c r="F2973" s="58"/>
      <c r="G2973" s="51" t="str">
        <f>IF(F2973&lt;&gt;"",VLOOKUP(F2973,LISTAS·PAPP!$R$3:$T$221,3,0),"")</f>
        <v/>
      </c>
      <c r="H2973" s="58"/>
      <c r="I2973" s="66"/>
      <c r="J2973" s="66"/>
      <c r="K2973" s="67"/>
      <c r="L2973" s="66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/>
      <c r="W2973" s="60"/>
      <c r="X2973" s="60"/>
      <c r="Y2973" s="52" t="str">
        <f>IF(A2973&lt;&gt;"",IF(D2973="DIRECCIÓN_DE_TRANSFERENCIAS","280 0031",VLOOKUP(C2973,LISTAS·PAPP!$C$3:$D$76,2,0)),"")</f>
        <v/>
      </c>
      <c r="Z2973" s="61"/>
      <c r="AA2973" s="62"/>
      <c r="AB2973" s="62"/>
      <c r="AC2973" s="65" t="str">
        <f>IF(D2973&lt;&gt;"",VLOOKUP(D2973,LISTAS·PAPP!$I$3:$M$16,2,0),"")</f>
        <v/>
      </c>
      <c r="AD2973" s="51" t="str">
        <f>IF(D2973&lt;&gt;"",VLOOKUP(D2973,LISTAS·PAPP!$I$3:$M$16,3,0),"")</f>
        <v/>
      </c>
      <c r="AE2973" s="52" t="str">
        <f>IF(D2973&lt;&gt;"",VLOOKUP(D2973,LISTAS·PAPP!$I$3:$M$16,4,0),"")</f>
        <v/>
      </c>
      <c r="AF2973" s="51" t="str">
        <f>IF(D2973&lt;&gt;"",VLOOKUP(D2973,LISTAS·PAPP!$I$3:$M$16,5,0),"")</f>
        <v/>
      </c>
      <c r="AG2973" s="52" t="str">
        <f>IF(AH2973&lt;&gt;"",VLOOKUP(AH2973,LISTAS·PAPP!$O$3:$P$74,2,0),"")</f>
        <v/>
      </c>
      <c r="AH2973" s="58"/>
      <c r="AI2973" s="60"/>
      <c r="AJ2973" s="51" t="str">
        <f>IF(AI2973&lt;&gt;"",VLOOKUP(AI2973,LISTAS·PAPP!$X$4:$Y$80,2,0),"")</f>
        <v/>
      </c>
      <c r="AK2973" s="58"/>
      <c r="AL2973" s="60"/>
      <c r="AM2973" s="51" t="str">
        <f>IF(ISERROR(VLOOKUP(AL2973,LISTAS·PAPP!$AD$4:$AE$334,2,0))," ",VLOOKUP(AL2973,LISTAS·PAPP!$AD$4:$AE$334,2,0))</f>
        <v xml:space="preserve"> </v>
      </c>
      <c r="AN2973" s="63"/>
      <c r="AO2973" s="64"/>
      <c r="AP2973" s="64"/>
      <c r="AQ2973" s="64"/>
      <c r="AR2973" s="64"/>
      <c r="AS2973" s="64"/>
      <c r="AT2973" s="64"/>
      <c r="AU2973" s="64"/>
      <c r="AV2973" s="64"/>
      <c r="AW2973" s="64"/>
      <c r="AX2973" s="64"/>
      <c r="AY2973" s="64"/>
      <c r="AZ2973" s="64"/>
      <c r="BA2973" s="53" t="str">
        <f t="shared" si="139"/>
        <v/>
      </c>
      <c r="BB2973" s="54" t="str">
        <f t="shared" si="140"/>
        <v/>
      </c>
      <c r="BC2973" s="55" t="str">
        <f t="shared" si="141"/>
        <v xml:space="preserve"> </v>
      </c>
    </row>
    <row r="2974" spans="1:55" x14ac:dyDescent="0.25">
      <c r="A2974" s="58"/>
      <c r="B2974" s="58"/>
      <c r="C2974" s="58"/>
      <c r="D2974" s="58"/>
      <c r="E2974" s="51" t="str">
        <f>IF(C2974&lt;&gt;"",VLOOKUP(MID(C2974,18,5),LISTAS·PAPP!$E$4:$F$76,2,0),"")</f>
        <v/>
      </c>
      <c r="F2974" s="58"/>
      <c r="G2974" s="51" t="str">
        <f>IF(F2974&lt;&gt;"",VLOOKUP(F2974,LISTAS·PAPP!$R$3:$T$221,3,0),"")</f>
        <v/>
      </c>
      <c r="H2974" s="58"/>
      <c r="I2974" s="66"/>
      <c r="J2974" s="66"/>
      <c r="K2974" s="67"/>
      <c r="L2974" s="66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/>
      <c r="W2974" s="60"/>
      <c r="X2974" s="60"/>
      <c r="Y2974" s="52" t="str">
        <f>IF(A2974&lt;&gt;"",IF(D2974="DIRECCIÓN_DE_TRANSFERENCIAS","280 0031",VLOOKUP(C2974,LISTAS·PAPP!$C$3:$D$76,2,0)),"")</f>
        <v/>
      </c>
      <c r="Z2974" s="61"/>
      <c r="AA2974" s="62"/>
      <c r="AB2974" s="62"/>
      <c r="AC2974" s="65" t="str">
        <f>IF(D2974&lt;&gt;"",VLOOKUP(D2974,LISTAS·PAPP!$I$3:$M$16,2,0),"")</f>
        <v/>
      </c>
      <c r="AD2974" s="51" t="str">
        <f>IF(D2974&lt;&gt;"",VLOOKUP(D2974,LISTAS·PAPP!$I$3:$M$16,3,0),"")</f>
        <v/>
      </c>
      <c r="AE2974" s="52" t="str">
        <f>IF(D2974&lt;&gt;"",VLOOKUP(D2974,LISTAS·PAPP!$I$3:$M$16,4,0),"")</f>
        <v/>
      </c>
      <c r="AF2974" s="51" t="str">
        <f>IF(D2974&lt;&gt;"",VLOOKUP(D2974,LISTAS·PAPP!$I$3:$M$16,5,0),"")</f>
        <v/>
      </c>
      <c r="AG2974" s="52" t="str">
        <f>IF(AH2974&lt;&gt;"",VLOOKUP(AH2974,LISTAS·PAPP!$O$3:$P$74,2,0),"")</f>
        <v/>
      </c>
      <c r="AH2974" s="58"/>
      <c r="AI2974" s="60"/>
      <c r="AJ2974" s="51" t="str">
        <f>IF(AI2974&lt;&gt;"",VLOOKUP(AI2974,LISTAS·PAPP!$X$4:$Y$80,2,0),"")</f>
        <v/>
      </c>
      <c r="AK2974" s="58"/>
      <c r="AL2974" s="60"/>
      <c r="AM2974" s="51" t="str">
        <f>IF(ISERROR(VLOOKUP(AL2974,LISTAS·PAPP!$AD$4:$AE$334,2,0))," ",VLOOKUP(AL2974,LISTAS·PAPP!$AD$4:$AE$334,2,0))</f>
        <v xml:space="preserve"> </v>
      </c>
      <c r="AN2974" s="63"/>
      <c r="AO2974" s="64"/>
      <c r="AP2974" s="64"/>
      <c r="AQ2974" s="64"/>
      <c r="AR2974" s="64"/>
      <c r="AS2974" s="64"/>
      <c r="AT2974" s="64"/>
      <c r="AU2974" s="64"/>
      <c r="AV2974" s="64"/>
      <c r="AW2974" s="64"/>
      <c r="AX2974" s="64"/>
      <c r="AY2974" s="64"/>
      <c r="AZ2974" s="64"/>
      <c r="BA2974" s="53" t="str">
        <f t="shared" si="139"/>
        <v/>
      </c>
      <c r="BB2974" s="54" t="str">
        <f t="shared" si="140"/>
        <v/>
      </c>
      <c r="BC2974" s="55" t="str">
        <f t="shared" si="141"/>
        <v xml:space="preserve"> </v>
      </c>
    </row>
    <row r="2975" spans="1:55" x14ac:dyDescent="0.25">
      <c r="A2975" s="58"/>
      <c r="B2975" s="58"/>
      <c r="C2975" s="58"/>
      <c r="D2975" s="58"/>
      <c r="E2975" s="51" t="str">
        <f>IF(C2975&lt;&gt;"",VLOOKUP(MID(C2975,18,5),LISTAS·PAPP!$E$4:$F$76,2,0),"")</f>
        <v/>
      </c>
      <c r="F2975" s="58"/>
      <c r="G2975" s="51" t="str">
        <f>IF(F2975&lt;&gt;"",VLOOKUP(F2975,LISTAS·PAPP!$R$3:$T$221,3,0),"")</f>
        <v/>
      </c>
      <c r="H2975" s="58"/>
      <c r="I2975" s="66"/>
      <c r="J2975" s="66"/>
      <c r="K2975" s="67"/>
      <c r="L2975" s="66"/>
      <c r="M2975" s="60"/>
      <c r="N2975" s="60"/>
      <c r="O2975" s="60"/>
      <c r="P2975" s="60"/>
      <c r="Q2975" s="60"/>
      <c r="R2975" s="60"/>
      <c r="S2975" s="60"/>
      <c r="T2975" s="60"/>
      <c r="U2975" s="60"/>
      <c r="V2975" s="60"/>
      <c r="W2975" s="60"/>
      <c r="X2975" s="60"/>
      <c r="Y2975" s="52" t="str">
        <f>IF(A2975&lt;&gt;"",IF(D2975="DIRECCIÓN_DE_TRANSFERENCIAS","280 0031",VLOOKUP(C2975,LISTAS·PAPP!$C$3:$D$76,2,0)),"")</f>
        <v/>
      </c>
      <c r="Z2975" s="61"/>
      <c r="AA2975" s="62"/>
      <c r="AB2975" s="62"/>
      <c r="AC2975" s="65" t="str">
        <f>IF(D2975&lt;&gt;"",VLOOKUP(D2975,LISTAS·PAPP!$I$3:$M$16,2,0),"")</f>
        <v/>
      </c>
      <c r="AD2975" s="51" t="str">
        <f>IF(D2975&lt;&gt;"",VLOOKUP(D2975,LISTAS·PAPP!$I$3:$M$16,3,0),"")</f>
        <v/>
      </c>
      <c r="AE2975" s="52" t="str">
        <f>IF(D2975&lt;&gt;"",VLOOKUP(D2975,LISTAS·PAPP!$I$3:$M$16,4,0),"")</f>
        <v/>
      </c>
      <c r="AF2975" s="51" t="str">
        <f>IF(D2975&lt;&gt;"",VLOOKUP(D2975,LISTAS·PAPP!$I$3:$M$16,5,0),"")</f>
        <v/>
      </c>
      <c r="AG2975" s="52" t="str">
        <f>IF(AH2975&lt;&gt;"",VLOOKUP(AH2975,LISTAS·PAPP!$O$3:$P$74,2,0),"")</f>
        <v/>
      </c>
      <c r="AH2975" s="58"/>
      <c r="AI2975" s="60"/>
      <c r="AJ2975" s="51" t="str">
        <f>IF(AI2975&lt;&gt;"",VLOOKUP(AI2975,LISTAS·PAPP!$X$4:$Y$80,2,0),"")</f>
        <v/>
      </c>
      <c r="AK2975" s="58"/>
      <c r="AL2975" s="60"/>
      <c r="AM2975" s="51" t="str">
        <f>IF(ISERROR(VLOOKUP(AL2975,LISTAS·PAPP!$AD$4:$AE$334,2,0))," ",VLOOKUP(AL2975,LISTAS·PAPP!$AD$4:$AE$334,2,0))</f>
        <v xml:space="preserve"> </v>
      </c>
      <c r="AN2975" s="63"/>
      <c r="AO2975" s="64"/>
      <c r="AP2975" s="64"/>
      <c r="AQ2975" s="64"/>
      <c r="AR2975" s="64"/>
      <c r="AS2975" s="64"/>
      <c r="AT2975" s="64"/>
      <c r="AU2975" s="64"/>
      <c r="AV2975" s="64"/>
      <c r="AW2975" s="64"/>
      <c r="AX2975" s="64"/>
      <c r="AY2975" s="64"/>
      <c r="AZ2975" s="64"/>
      <c r="BA2975" s="53" t="str">
        <f t="shared" si="139"/>
        <v/>
      </c>
      <c r="BB2975" s="54" t="str">
        <f t="shared" si="140"/>
        <v/>
      </c>
      <c r="BC2975" s="55" t="str">
        <f t="shared" si="141"/>
        <v xml:space="preserve"> </v>
      </c>
    </row>
    <row r="2976" spans="1:55" x14ac:dyDescent="0.25">
      <c r="A2976" s="58"/>
      <c r="B2976" s="58"/>
      <c r="C2976" s="58"/>
      <c r="D2976" s="58"/>
      <c r="E2976" s="51" t="str">
        <f>IF(C2976&lt;&gt;"",VLOOKUP(MID(C2976,18,5),LISTAS·PAPP!$E$4:$F$76,2,0),"")</f>
        <v/>
      </c>
      <c r="F2976" s="58"/>
      <c r="G2976" s="51" t="str">
        <f>IF(F2976&lt;&gt;"",VLOOKUP(F2976,LISTAS·PAPP!$R$3:$T$221,3,0),"")</f>
        <v/>
      </c>
      <c r="H2976" s="58"/>
      <c r="I2976" s="66"/>
      <c r="J2976" s="66"/>
      <c r="K2976" s="67"/>
      <c r="L2976" s="66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/>
      <c r="W2976" s="60"/>
      <c r="X2976" s="60"/>
      <c r="Y2976" s="52" t="str">
        <f>IF(A2976&lt;&gt;"",IF(D2976="DIRECCIÓN_DE_TRANSFERENCIAS","280 0031",VLOOKUP(C2976,LISTAS·PAPP!$C$3:$D$76,2,0)),"")</f>
        <v/>
      </c>
      <c r="Z2976" s="61"/>
      <c r="AA2976" s="62"/>
      <c r="AB2976" s="62"/>
      <c r="AC2976" s="65" t="str">
        <f>IF(D2976&lt;&gt;"",VLOOKUP(D2976,LISTAS·PAPP!$I$3:$M$16,2,0),"")</f>
        <v/>
      </c>
      <c r="AD2976" s="51" t="str">
        <f>IF(D2976&lt;&gt;"",VLOOKUP(D2976,LISTAS·PAPP!$I$3:$M$16,3,0),"")</f>
        <v/>
      </c>
      <c r="AE2976" s="52" t="str">
        <f>IF(D2976&lt;&gt;"",VLOOKUP(D2976,LISTAS·PAPP!$I$3:$M$16,4,0),"")</f>
        <v/>
      </c>
      <c r="AF2976" s="51" t="str">
        <f>IF(D2976&lt;&gt;"",VLOOKUP(D2976,LISTAS·PAPP!$I$3:$M$16,5,0),"")</f>
        <v/>
      </c>
      <c r="AG2976" s="52" t="str">
        <f>IF(AH2976&lt;&gt;"",VLOOKUP(AH2976,LISTAS·PAPP!$O$3:$P$74,2,0),"")</f>
        <v/>
      </c>
      <c r="AH2976" s="58"/>
      <c r="AI2976" s="60"/>
      <c r="AJ2976" s="51" t="str">
        <f>IF(AI2976&lt;&gt;"",VLOOKUP(AI2976,LISTAS·PAPP!$X$4:$Y$80,2,0),"")</f>
        <v/>
      </c>
      <c r="AK2976" s="58"/>
      <c r="AL2976" s="60"/>
      <c r="AM2976" s="51" t="str">
        <f>IF(ISERROR(VLOOKUP(AL2976,LISTAS·PAPP!$AD$4:$AE$334,2,0))," ",VLOOKUP(AL2976,LISTAS·PAPP!$AD$4:$AE$334,2,0))</f>
        <v xml:space="preserve"> </v>
      </c>
      <c r="AN2976" s="63"/>
      <c r="AO2976" s="64"/>
      <c r="AP2976" s="64"/>
      <c r="AQ2976" s="64"/>
      <c r="AR2976" s="64"/>
      <c r="AS2976" s="64"/>
      <c r="AT2976" s="64"/>
      <c r="AU2976" s="64"/>
      <c r="AV2976" s="64"/>
      <c r="AW2976" s="64"/>
      <c r="AX2976" s="64"/>
      <c r="AY2976" s="64"/>
      <c r="AZ2976" s="64"/>
      <c r="BA2976" s="53" t="str">
        <f t="shared" si="139"/>
        <v/>
      </c>
      <c r="BB2976" s="54" t="str">
        <f t="shared" si="140"/>
        <v/>
      </c>
      <c r="BC2976" s="55" t="str">
        <f t="shared" si="141"/>
        <v xml:space="preserve"> </v>
      </c>
    </row>
    <row r="2977" spans="1:55" x14ac:dyDescent="0.25">
      <c r="A2977" s="58"/>
      <c r="B2977" s="58"/>
      <c r="C2977" s="58"/>
      <c r="D2977" s="58"/>
      <c r="E2977" s="51" t="str">
        <f>IF(C2977&lt;&gt;"",VLOOKUP(MID(C2977,18,5),LISTAS·PAPP!$E$4:$F$76,2,0),"")</f>
        <v/>
      </c>
      <c r="F2977" s="58"/>
      <c r="G2977" s="51" t="str">
        <f>IF(F2977&lt;&gt;"",VLOOKUP(F2977,LISTAS·PAPP!$R$3:$T$221,3,0),"")</f>
        <v/>
      </c>
      <c r="H2977" s="58"/>
      <c r="I2977" s="66"/>
      <c r="J2977" s="66"/>
      <c r="K2977" s="67"/>
      <c r="L2977" s="66"/>
      <c r="M2977" s="60"/>
      <c r="N2977" s="60"/>
      <c r="O2977" s="60"/>
      <c r="P2977" s="60"/>
      <c r="Q2977" s="60"/>
      <c r="R2977" s="60"/>
      <c r="S2977" s="60"/>
      <c r="T2977" s="60"/>
      <c r="U2977" s="60"/>
      <c r="V2977" s="60"/>
      <c r="W2977" s="60"/>
      <c r="X2977" s="60"/>
      <c r="Y2977" s="52" t="str">
        <f>IF(A2977&lt;&gt;"",IF(D2977="DIRECCIÓN_DE_TRANSFERENCIAS","280 0031",VLOOKUP(C2977,LISTAS·PAPP!$C$3:$D$76,2,0)),"")</f>
        <v/>
      </c>
      <c r="Z2977" s="61"/>
      <c r="AA2977" s="62"/>
      <c r="AB2977" s="62"/>
      <c r="AC2977" s="65" t="str">
        <f>IF(D2977&lt;&gt;"",VLOOKUP(D2977,LISTAS·PAPP!$I$3:$M$16,2,0),"")</f>
        <v/>
      </c>
      <c r="AD2977" s="51" t="str">
        <f>IF(D2977&lt;&gt;"",VLOOKUP(D2977,LISTAS·PAPP!$I$3:$M$16,3,0),"")</f>
        <v/>
      </c>
      <c r="AE2977" s="52" t="str">
        <f>IF(D2977&lt;&gt;"",VLOOKUP(D2977,LISTAS·PAPP!$I$3:$M$16,4,0),"")</f>
        <v/>
      </c>
      <c r="AF2977" s="51" t="str">
        <f>IF(D2977&lt;&gt;"",VLOOKUP(D2977,LISTAS·PAPP!$I$3:$M$16,5,0),"")</f>
        <v/>
      </c>
      <c r="AG2977" s="52" t="str">
        <f>IF(AH2977&lt;&gt;"",VLOOKUP(AH2977,LISTAS·PAPP!$O$3:$P$74,2,0),"")</f>
        <v/>
      </c>
      <c r="AH2977" s="58"/>
      <c r="AI2977" s="60"/>
      <c r="AJ2977" s="51" t="str">
        <f>IF(AI2977&lt;&gt;"",VLOOKUP(AI2977,LISTAS·PAPP!$X$4:$Y$80,2,0),"")</f>
        <v/>
      </c>
      <c r="AK2977" s="58"/>
      <c r="AL2977" s="60"/>
      <c r="AM2977" s="51" t="str">
        <f>IF(ISERROR(VLOOKUP(AL2977,LISTAS·PAPP!$AD$4:$AE$334,2,0))," ",VLOOKUP(AL2977,LISTAS·PAPP!$AD$4:$AE$334,2,0))</f>
        <v xml:space="preserve"> </v>
      </c>
      <c r="AN2977" s="63"/>
      <c r="AO2977" s="64"/>
      <c r="AP2977" s="64"/>
      <c r="AQ2977" s="64"/>
      <c r="AR2977" s="64"/>
      <c r="AS2977" s="64"/>
      <c r="AT2977" s="64"/>
      <c r="AU2977" s="64"/>
      <c r="AV2977" s="64"/>
      <c r="AW2977" s="64"/>
      <c r="AX2977" s="64"/>
      <c r="AY2977" s="64"/>
      <c r="AZ2977" s="64"/>
      <c r="BA2977" s="53" t="str">
        <f t="shared" si="139"/>
        <v/>
      </c>
      <c r="BB2977" s="54" t="str">
        <f t="shared" si="140"/>
        <v/>
      </c>
      <c r="BC2977" s="55" t="str">
        <f t="shared" si="141"/>
        <v xml:space="preserve"> </v>
      </c>
    </row>
    <row r="2978" spans="1:55" x14ac:dyDescent="0.25">
      <c r="A2978" s="58"/>
      <c r="B2978" s="58"/>
      <c r="C2978" s="58"/>
      <c r="D2978" s="58"/>
      <c r="E2978" s="51" t="str">
        <f>IF(C2978&lt;&gt;"",VLOOKUP(MID(C2978,18,5),LISTAS·PAPP!$E$4:$F$76,2,0),"")</f>
        <v/>
      </c>
      <c r="F2978" s="58"/>
      <c r="G2978" s="51" t="str">
        <f>IF(F2978&lt;&gt;"",VLOOKUP(F2978,LISTAS·PAPP!$R$3:$T$221,3,0),"")</f>
        <v/>
      </c>
      <c r="H2978" s="58"/>
      <c r="I2978" s="66"/>
      <c r="J2978" s="66"/>
      <c r="K2978" s="67"/>
      <c r="L2978" s="66"/>
      <c r="M2978" s="60"/>
      <c r="N2978" s="60"/>
      <c r="O2978" s="60"/>
      <c r="P2978" s="60"/>
      <c r="Q2978" s="60"/>
      <c r="R2978" s="60"/>
      <c r="S2978" s="60"/>
      <c r="T2978" s="60"/>
      <c r="U2978" s="60"/>
      <c r="V2978" s="60"/>
      <c r="W2978" s="60"/>
      <c r="X2978" s="60"/>
      <c r="Y2978" s="52" t="str">
        <f>IF(A2978&lt;&gt;"",IF(D2978="DIRECCIÓN_DE_TRANSFERENCIAS","280 0031",VLOOKUP(C2978,LISTAS·PAPP!$C$3:$D$76,2,0)),"")</f>
        <v/>
      </c>
      <c r="Z2978" s="61"/>
      <c r="AA2978" s="62"/>
      <c r="AB2978" s="62"/>
      <c r="AC2978" s="65" t="str">
        <f>IF(D2978&lt;&gt;"",VLOOKUP(D2978,LISTAS·PAPP!$I$3:$M$16,2,0),"")</f>
        <v/>
      </c>
      <c r="AD2978" s="51" t="str">
        <f>IF(D2978&lt;&gt;"",VLOOKUP(D2978,LISTAS·PAPP!$I$3:$M$16,3,0),"")</f>
        <v/>
      </c>
      <c r="AE2978" s="52" t="str">
        <f>IF(D2978&lt;&gt;"",VLOOKUP(D2978,LISTAS·PAPP!$I$3:$M$16,4,0),"")</f>
        <v/>
      </c>
      <c r="AF2978" s="51" t="str">
        <f>IF(D2978&lt;&gt;"",VLOOKUP(D2978,LISTAS·PAPP!$I$3:$M$16,5,0),"")</f>
        <v/>
      </c>
      <c r="AG2978" s="52" t="str">
        <f>IF(AH2978&lt;&gt;"",VLOOKUP(AH2978,LISTAS·PAPP!$O$3:$P$74,2,0),"")</f>
        <v/>
      </c>
      <c r="AH2978" s="58"/>
      <c r="AI2978" s="60"/>
      <c r="AJ2978" s="51" t="str">
        <f>IF(AI2978&lt;&gt;"",VLOOKUP(AI2978,LISTAS·PAPP!$X$4:$Y$80,2,0),"")</f>
        <v/>
      </c>
      <c r="AK2978" s="58"/>
      <c r="AL2978" s="60"/>
      <c r="AM2978" s="51" t="str">
        <f>IF(ISERROR(VLOOKUP(AL2978,LISTAS·PAPP!$AD$4:$AE$334,2,0))," ",VLOOKUP(AL2978,LISTAS·PAPP!$AD$4:$AE$334,2,0))</f>
        <v xml:space="preserve"> </v>
      </c>
      <c r="AN2978" s="63"/>
      <c r="AO2978" s="64"/>
      <c r="AP2978" s="64"/>
      <c r="AQ2978" s="64"/>
      <c r="AR2978" s="64"/>
      <c r="AS2978" s="64"/>
      <c r="AT2978" s="64"/>
      <c r="AU2978" s="64"/>
      <c r="AV2978" s="64"/>
      <c r="AW2978" s="64"/>
      <c r="AX2978" s="64"/>
      <c r="AY2978" s="64"/>
      <c r="AZ2978" s="64"/>
      <c r="BA2978" s="53" t="str">
        <f t="shared" si="139"/>
        <v/>
      </c>
      <c r="BB2978" s="54" t="str">
        <f t="shared" si="140"/>
        <v/>
      </c>
      <c r="BC2978" s="55" t="str">
        <f t="shared" si="141"/>
        <v xml:space="preserve"> </v>
      </c>
    </row>
    <row r="2979" spans="1:55" x14ac:dyDescent="0.25">
      <c r="A2979" s="58"/>
      <c r="B2979" s="58"/>
      <c r="C2979" s="58"/>
      <c r="D2979" s="58"/>
      <c r="E2979" s="51" t="str">
        <f>IF(C2979&lt;&gt;"",VLOOKUP(MID(C2979,18,5),LISTAS·PAPP!$E$4:$F$76,2,0),"")</f>
        <v/>
      </c>
      <c r="F2979" s="58"/>
      <c r="G2979" s="51" t="str">
        <f>IF(F2979&lt;&gt;"",VLOOKUP(F2979,LISTAS·PAPP!$R$3:$T$221,3,0),"")</f>
        <v/>
      </c>
      <c r="H2979" s="58"/>
      <c r="I2979" s="66"/>
      <c r="J2979" s="66"/>
      <c r="K2979" s="67"/>
      <c r="L2979" s="66"/>
      <c r="M2979" s="60"/>
      <c r="N2979" s="60"/>
      <c r="O2979" s="60"/>
      <c r="P2979" s="60"/>
      <c r="Q2979" s="60"/>
      <c r="R2979" s="60"/>
      <c r="S2979" s="60"/>
      <c r="T2979" s="60"/>
      <c r="U2979" s="60"/>
      <c r="V2979" s="60"/>
      <c r="W2979" s="60"/>
      <c r="X2979" s="60"/>
      <c r="Y2979" s="52" t="str">
        <f>IF(A2979&lt;&gt;"",IF(D2979="DIRECCIÓN_DE_TRANSFERENCIAS","280 0031",VLOOKUP(C2979,LISTAS·PAPP!$C$3:$D$76,2,0)),"")</f>
        <v/>
      </c>
      <c r="Z2979" s="61"/>
      <c r="AA2979" s="62"/>
      <c r="AB2979" s="62"/>
      <c r="AC2979" s="65" t="str">
        <f>IF(D2979&lt;&gt;"",VLOOKUP(D2979,LISTAS·PAPP!$I$3:$M$16,2,0),"")</f>
        <v/>
      </c>
      <c r="AD2979" s="51" t="str">
        <f>IF(D2979&lt;&gt;"",VLOOKUP(D2979,LISTAS·PAPP!$I$3:$M$16,3,0),"")</f>
        <v/>
      </c>
      <c r="AE2979" s="52" t="str">
        <f>IF(D2979&lt;&gt;"",VLOOKUP(D2979,LISTAS·PAPP!$I$3:$M$16,4,0),"")</f>
        <v/>
      </c>
      <c r="AF2979" s="51" t="str">
        <f>IF(D2979&lt;&gt;"",VLOOKUP(D2979,LISTAS·PAPP!$I$3:$M$16,5,0),"")</f>
        <v/>
      </c>
      <c r="AG2979" s="52" t="str">
        <f>IF(AH2979&lt;&gt;"",VLOOKUP(AH2979,LISTAS·PAPP!$O$3:$P$74,2,0),"")</f>
        <v/>
      </c>
      <c r="AH2979" s="58"/>
      <c r="AI2979" s="60"/>
      <c r="AJ2979" s="51" t="str">
        <f>IF(AI2979&lt;&gt;"",VLOOKUP(AI2979,LISTAS·PAPP!$X$4:$Y$80,2,0),"")</f>
        <v/>
      </c>
      <c r="AK2979" s="58"/>
      <c r="AL2979" s="60"/>
      <c r="AM2979" s="51" t="str">
        <f>IF(ISERROR(VLOOKUP(AL2979,LISTAS·PAPP!$AD$4:$AE$334,2,0))," ",VLOOKUP(AL2979,LISTAS·PAPP!$AD$4:$AE$334,2,0))</f>
        <v xml:space="preserve"> </v>
      </c>
      <c r="AN2979" s="63"/>
      <c r="AO2979" s="64"/>
      <c r="AP2979" s="64"/>
      <c r="AQ2979" s="64"/>
      <c r="AR2979" s="64"/>
      <c r="AS2979" s="64"/>
      <c r="AT2979" s="64"/>
      <c r="AU2979" s="64"/>
      <c r="AV2979" s="64"/>
      <c r="AW2979" s="64"/>
      <c r="AX2979" s="64"/>
      <c r="AY2979" s="64"/>
      <c r="AZ2979" s="64"/>
      <c r="BA2979" s="53" t="str">
        <f t="shared" si="139"/>
        <v/>
      </c>
      <c r="BB2979" s="54" t="str">
        <f t="shared" si="140"/>
        <v/>
      </c>
      <c r="BC2979" s="55" t="str">
        <f t="shared" si="141"/>
        <v xml:space="preserve"> </v>
      </c>
    </row>
    <row r="2980" spans="1:55" x14ac:dyDescent="0.25">
      <c r="A2980" s="58"/>
      <c r="B2980" s="58"/>
      <c r="C2980" s="58"/>
      <c r="D2980" s="58"/>
      <c r="E2980" s="51" t="str">
        <f>IF(C2980&lt;&gt;"",VLOOKUP(MID(C2980,18,5),LISTAS·PAPP!$E$4:$F$76,2,0),"")</f>
        <v/>
      </c>
      <c r="F2980" s="58"/>
      <c r="G2980" s="51" t="str">
        <f>IF(F2980&lt;&gt;"",VLOOKUP(F2980,LISTAS·PAPP!$R$3:$T$221,3,0),"")</f>
        <v/>
      </c>
      <c r="H2980" s="58"/>
      <c r="I2980" s="66"/>
      <c r="J2980" s="66"/>
      <c r="K2980" s="67"/>
      <c r="L2980" s="66"/>
      <c r="M2980" s="60"/>
      <c r="N2980" s="60"/>
      <c r="O2980" s="60"/>
      <c r="P2980" s="60"/>
      <c r="Q2980" s="60"/>
      <c r="R2980" s="60"/>
      <c r="S2980" s="60"/>
      <c r="T2980" s="60"/>
      <c r="U2980" s="60"/>
      <c r="V2980" s="60"/>
      <c r="W2980" s="60"/>
      <c r="X2980" s="60"/>
      <c r="Y2980" s="52" t="str">
        <f>IF(A2980&lt;&gt;"",IF(D2980="DIRECCIÓN_DE_TRANSFERENCIAS","280 0031",VLOOKUP(C2980,LISTAS·PAPP!$C$3:$D$76,2,0)),"")</f>
        <v/>
      </c>
      <c r="Z2980" s="61"/>
      <c r="AA2980" s="62"/>
      <c r="AB2980" s="62"/>
      <c r="AC2980" s="65" t="str">
        <f>IF(D2980&lt;&gt;"",VLOOKUP(D2980,LISTAS·PAPP!$I$3:$M$16,2,0),"")</f>
        <v/>
      </c>
      <c r="AD2980" s="51" t="str">
        <f>IF(D2980&lt;&gt;"",VLOOKUP(D2980,LISTAS·PAPP!$I$3:$M$16,3,0),"")</f>
        <v/>
      </c>
      <c r="AE2980" s="52" t="str">
        <f>IF(D2980&lt;&gt;"",VLOOKUP(D2980,LISTAS·PAPP!$I$3:$M$16,4,0),"")</f>
        <v/>
      </c>
      <c r="AF2980" s="51" t="str">
        <f>IF(D2980&lt;&gt;"",VLOOKUP(D2980,LISTAS·PAPP!$I$3:$M$16,5,0),"")</f>
        <v/>
      </c>
      <c r="AG2980" s="52" t="str">
        <f>IF(AH2980&lt;&gt;"",VLOOKUP(AH2980,LISTAS·PAPP!$O$3:$P$74,2,0),"")</f>
        <v/>
      </c>
      <c r="AH2980" s="58"/>
      <c r="AI2980" s="60"/>
      <c r="AJ2980" s="51" t="str">
        <f>IF(AI2980&lt;&gt;"",VLOOKUP(AI2980,LISTAS·PAPP!$X$4:$Y$80,2,0),"")</f>
        <v/>
      </c>
      <c r="AK2980" s="58"/>
      <c r="AL2980" s="60"/>
      <c r="AM2980" s="51" t="str">
        <f>IF(ISERROR(VLOOKUP(AL2980,LISTAS·PAPP!$AD$4:$AE$334,2,0))," ",VLOOKUP(AL2980,LISTAS·PAPP!$AD$4:$AE$334,2,0))</f>
        <v xml:space="preserve"> </v>
      </c>
      <c r="AN2980" s="63"/>
      <c r="AO2980" s="64"/>
      <c r="AP2980" s="64"/>
      <c r="AQ2980" s="64"/>
      <c r="AR2980" s="64"/>
      <c r="AS2980" s="64"/>
      <c r="AT2980" s="64"/>
      <c r="AU2980" s="64"/>
      <c r="AV2980" s="64"/>
      <c r="AW2980" s="64"/>
      <c r="AX2980" s="64"/>
      <c r="AY2980" s="64"/>
      <c r="AZ2980" s="64"/>
      <c r="BA2980" s="53" t="str">
        <f t="shared" si="139"/>
        <v/>
      </c>
      <c r="BB2980" s="54" t="str">
        <f t="shared" si="140"/>
        <v/>
      </c>
      <c r="BC2980" s="55" t="str">
        <f t="shared" si="141"/>
        <v xml:space="preserve"> </v>
      </c>
    </row>
    <row r="2981" spans="1:55" x14ac:dyDescent="0.25">
      <c r="A2981" s="58"/>
      <c r="B2981" s="58"/>
      <c r="C2981" s="58"/>
      <c r="D2981" s="58"/>
      <c r="E2981" s="51" t="str">
        <f>IF(C2981&lt;&gt;"",VLOOKUP(MID(C2981,18,5),LISTAS·PAPP!$E$4:$F$76,2,0),"")</f>
        <v/>
      </c>
      <c r="F2981" s="58"/>
      <c r="G2981" s="51" t="str">
        <f>IF(F2981&lt;&gt;"",VLOOKUP(F2981,LISTAS·PAPP!$R$3:$T$221,3,0),"")</f>
        <v/>
      </c>
      <c r="H2981" s="58"/>
      <c r="I2981" s="66"/>
      <c r="J2981" s="66"/>
      <c r="K2981" s="67"/>
      <c r="L2981" s="66"/>
      <c r="M2981" s="60"/>
      <c r="N2981" s="60"/>
      <c r="O2981" s="60"/>
      <c r="P2981" s="60"/>
      <c r="Q2981" s="60"/>
      <c r="R2981" s="60"/>
      <c r="S2981" s="60"/>
      <c r="T2981" s="60"/>
      <c r="U2981" s="60"/>
      <c r="V2981" s="60"/>
      <c r="W2981" s="60"/>
      <c r="X2981" s="60"/>
      <c r="Y2981" s="52" t="str">
        <f>IF(A2981&lt;&gt;"",IF(D2981="DIRECCIÓN_DE_TRANSFERENCIAS","280 0031",VLOOKUP(C2981,LISTAS·PAPP!$C$3:$D$76,2,0)),"")</f>
        <v/>
      </c>
      <c r="Z2981" s="61"/>
      <c r="AA2981" s="62"/>
      <c r="AB2981" s="62"/>
      <c r="AC2981" s="65" t="str">
        <f>IF(D2981&lt;&gt;"",VLOOKUP(D2981,LISTAS·PAPP!$I$3:$M$16,2,0),"")</f>
        <v/>
      </c>
      <c r="AD2981" s="51" t="str">
        <f>IF(D2981&lt;&gt;"",VLOOKUP(D2981,LISTAS·PAPP!$I$3:$M$16,3,0),"")</f>
        <v/>
      </c>
      <c r="AE2981" s="52" t="str">
        <f>IF(D2981&lt;&gt;"",VLOOKUP(D2981,LISTAS·PAPP!$I$3:$M$16,4,0),"")</f>
        <v/>
      </c>
      <c r="AF2981" s="51" t="str">
        <f>IF(D2981&lt;&gt;"",VLOOKUP(D2981,LISTAS·PAPP!$I$3:$M$16,5,0),"")</f>
        <v/>
      </c>
      <c r="AG2981" s="52" t="str">
        <f>IF(AH2981&lt;&gt;"",VLOOKUP(AH2981,LISTAS·PAPP!$O$3:$P$74,2,0),"")</f>
        <v/>
      </c>
      <c r="AH2981" s="58"/>
      <c r="AI2981" s="60"/>
      <c r="AJ2981" s="51" t="str">
        <f>IF(AI2981&lt;&gt;"",VLOOKUP(AI2981,LISTAS·PAPP!$X$4:$Y$80,2,0),"")</f>
        <v/>
      </c>
      <c r="AK2981" s="58"/>
      <c r="AL2981" s="60"/>
      <c r="AM2981" s="51" t="str">
        <f>IF(ISERROR(VLOOKUP(AL2981,LISTAS·PAPP!$AD$4:$AE$334,2,0))," ",VLOOKUP(AL2981,LISTAS·PAPP!$AD$4:$AE$334,2,0))</f>
        <v xml:space="preserve"> </v>
      </c>
      <c r="AN2981" s="63"/>
      <c r="AO2981" s="64"/>
      <c r="AP2981" s="64"/>
      <c r="AQ2981" s="64"/>
      <c r="AR2981" s="64"/>
      <c r="AS2981" s="64"/>
      <c r="AT2981" s="64"/>
      <c r="AU2981" s="64"/>
      <c r="AV2981" s="64"/>
      <c r="AW2981" s="64"/>
      <c r="AX2981" s="64"/>
      <c r="AY2981" s="64"/>
      <c r="AZ2981" s="64"/>
      <c r="BA2981" s="53" t="str">
        <f t="shared" si="139"/>
        <v/>
      </c>
      <c r="BB2981" s="54" t="str">
        <f t="shared" si="140"/>
        <v/>
      </c>
      <c r="BC2981" s="55" t="str">
        <f t="shared" si="141"/>
        <v xml:space="preserve"> </v>
      </c>
    </row>
    <row r="2982" spans="1:55" x14ac:dyDescent="0.25">
      <c r="A2982" s="58"/>
      <c r="B2982" s="58"/>
      <c r="C2982" s="58"/>
      <c r="D2982" s="58"/>
      <c r="E2982" s="51" t="str">
        <f>IF(C2982&lt;&gt;"",VLOOKUP(MID(C2982,18,5),LISTAS·PAPP!$E$4:$F$76,2,0),"")</f>
        <v/>
      </c>
      <c r="F2982" s="58"/>
      <c r="G2982" s="51" t="str">
        <f>IF(F2982&lt;&gt;"",VLOOKUP(F2982,LISTAS·PAPP!$R$3:$T$221,3,0),"")</f>
        <v/>
      </c>
      <c r="H2982" s="58"/>
      <c r="I2982" s="66"/>
      <c r="J2982" s="66"/>
      <c r="K2982" s="67"/>
      <c r="L2982" s="66"/>
      <c r="M2982" s="60"/>
      <c r="N2982" s="60"/>
      <c r="O2982" s="60"/>
      <c r="P2982" s="60"/>
      <c r="Q2982" s="60"/>
      <c r="R2982" s="60"/>
      <c r="S2982" s="60"/>
      <c r="T2982" s="60"/>
      <c r="U2982" s="60"/>
      <c r="V2982" s="60"/>
      <c r="W2982" s="60"/>
      <c r="X2982" s="60"/>
      <c r="Y2982" s="52" t="str">
        <f>IF(A2982&lt;&gt;"",IF(D2982="DIRECCIÓN_DE_TRANSFERENCIAS","280 0031",VLOOKUP(C2982,LISTAS·PAPP!$C$3:$D$76,2,0)),"")</f>
        <v/>
      </c>
      <c r="Z2982" s="61"/>
      <c r="AA2982" s="62"/>
      <c r="AB2982" s="62"/>
      <c r="AC2982" s="65" t="str">
        <f>IF(D2982&lt;&gt;"",VLOOKUP(D2982,LISTAS·PAPP!$I$3:$M$16,2,0),"")</f>
        <v/>
      </c>
      <c r="AD2982" s="51" t="str">
        <f>IF(D2982&lt;&gt;"",VLOOKUP(D2982,LISTAS·PAPP!$I$3:$M$16,3,0),"")</f>
        <v/>
      </c>
      <c r="AE2982" s="52" t="str">
        <f>IF(D2982&lt;&gt;"",VLOOKUP(D2982,LISTAS·PAPP!$I$3:$M$16,4,0),"")</f>
        <v/>
      </c>
      <c r="AF2982" s="51" t="str">
        <f>IF(D2982&lt;&gt;"",VLOOKUP(D2982,LISTAS·PAPP!$I$3:$M$16,5,0),"")</f>
        <v/>
      </c>
      <c r="AG2982" s="52" t="str">
        <f>IF(AH2982&lt;&gt;"",VLOOKUP(AH2982,LISTAS·PAPP!$O$3:$P$74,2,0),"")</f>
        <v/>
      </c>
      <c r="AH2982" s="58"/>
      <c r="AI2982" s="60"/>
      <c r="AJ2982" s="51" t="str">
        <f>IF(AI2982&lt;&gt;"",VLOOKUP(AI2982,LISTAS·PAPP!$X$4:$Y$80,2,0),"")</f>
        <v/>
      </c>
      <c r="AK2982" s="58"/>
      <c r="AL2982" s="60"/>
      <c r="AM2982" s="51" t="str">
        <f>IF(ISERROR(VLOOKUP(AL2982,LISTAS·PAPP!$AD$4:$AE$334,2,0))," ",VLOOKUP(AL2982,LISTAS·PAPP!$AD$4:$AE$334,2,0))</f>
        <v xml:space="preserve"> </v>
      </c>
      <c r="AN2982" s="63"/>
      <c r="AO2982" s="64"/>
      <c r="AP2982" s="64"/>
      <c r="AQ2982" s="64"/>
      <c r="AR2982" s="64"/>
      <c r="AS2982" s="64"/>
      <c r="AT2982" s="64"/>
      <c r="AU2982" s="64"/>
      <c r="AV2982" s="64"/>
      <c r="AW2982" s="64"/>
      <c r="AX2982" s="64"/>
      <c r="AY2982" s="64"/>
      <c r="AZ2982" s="64"/>
      <c r="BA2982" s="53" t="str">
        <f t="shared" si="139"/>
        <v/>
      </c>
      <c r="BB2982" s="54" t="str">
        <f t="shared" si="140"/>
        <v/>
      </c>
      <c r="BC2982" s="55" t="str">
        <f t="shared" si="141"/>
        <v xml:space="preserve"> </v>
      </c>
    </row>
    <row r="2983" spans="1:55" x14ac:dyDescent="0.25">
      <c r="A2983" s="58"/>
      <c r="B2983" s="58"/>
      <c r="C2983" s="58"/>
      <c r="D2983" s="58"/>
      <c r="E2983" s="51" t="str">
        <f>IF(C2983&lt;&gt;"",VLOOKUP(MID(C2983,18,5),LISTAS·PAPP!$E$4:$F$76,2,0),"")</f>
        <v/>
      </c>
      <c r="F2983" s="58"/>
      <c r="G2983" s="51" t="str">
        <f>IF(F2983&lt;&gt;"",VLOOKUP(F2983,LISTAS·PAPP!$R$3:$T$221,3,0),"")</f>
        <v/>
      </c>
      <c r="H2983" s="58"/>
      <c r="I2983" s="66"/>
      <c r="J2983" s="66"/>
      <c r="K2983" s="67"/>
      <c r="L2983" s="66"/>
      <c r="M2983" s="60"/>
      <c r="N2983" s="60"/>
      <c r="O2983" s="60"/>
      <c r="P2983" s="60"/>
      <c r="Q2983" s="60"/>
      <c r="R2983" s="60"/>
      <c r="S2983" s="60"/>
      <c r="T2983" s="60"/>
      <c r="U2983" s="60"/>
      <c r="V2983" s="60"/>
      <c r="W2983" s="60"/>
      <c r="X2983" s="60"/>
      <c r="Y2983" s="52" t="str">
        <f>IF(A2983&lt;&gt;"",IF(D2983="DIRECCIÓN_DE_TRANSFERENCIAS","280 0031",VLOOKUP(C2983,LISTAS·PAPP!$C$3:$D$76,2,0)),"")</f>
        <v/>
      </c>
      <c r="Z2983" s="61"/>
      <c r="AA2983" s="62"/>
      <c r="AB2983" s="62"/>
      <c r="AC2983" s="65" t="str">
        <f>IF(D2983&lt;&gt;"",VLOOKUP(D2983,LISTAS·PAPP!$I$3:$M$16,2,0),"")</f>
        <v/>
      </c>
      <c r="AD2983" s="51" t="str">
        <f>IF(D2983&lt;&gt;"",VLOOKUP(D2983,LISTAS·PAPP!$I$3:$M$16,3,0),"")</f>
        <v/>
      </c>
      <c r="AE2983" s="52" t="str">
        <f>IF(D2983&lt;&gt;"",VLOOKUP(D2983,LISTAS·PAPP!$I$3:$M$16,4,0),"")</f>
        <v/>
      </c>
      <c r="AF2983" s="51" t="str">
        <f>IF(D2983&lt;&gt;"",VLOOKUP(D2983,LISTAS·PAPP!$I$3:$M$16,5,0),"")</f>
        <v/>
      </c>
      <c r="AG2983" s="52" t="str">
        <f>IF(AH2983&lt;&gt;"",VLOOKUP(AH2983,LISTAS·PAPP!$O$3:$P$74,2,0),"")</f>
        <v/>
      </c>
      <c r="AH2983" s="58"/>
      <c r="AI2983" s="60"/>
      <c r="AJ2983" s="51" t="str">
        <f>IF(AI2983&lt;&gt;"",VLOOKUP(AI2983,LISTAS·PAPP!$X$4:$Y$80,2,0),"")</f>
        <v/>
      </c>
      <c r="AK2983" s="58"/>
      <c r="AL2983" s="60"/>
      <c r="AM2983" s="51" t="str">
        <f>IF(ISERROR(VLOOKUP(AL2983,LISTAS·PAPP!$AD$4:$AE$334,2,0))," ",VLOOKUP(AL2983,LISTAS·PAPP!$AD$4:$AE$334,2,0))</f>
        <v xml:space="preserve"> </v>
      </c>
      <c r="AN2983" s="63"/>
      <c r="AO2983" s="64"/>
      <c r="AP2983" s="64"/>
      <c r="AQ2983" s="64"/>
      <c r="AR2983" s="64"/>
      <c r="AS2983" s="64"/>
      <c r="AT2983" s="64"/>
      <c r="AU2983" s="64"/>
      <c r="AV2983" s="64"/>
      <c r="AW2983" s="64"/>
      <c r="AX2983" s="64"/>
      <c r="AY2983" s="64"/>
      <c r="AZ2983" s="64"/>
      <c r="BA2983" s="53" t="str">
        <f t="shared" si="139"/>
        <v/>
      </c>
      <c r="BB2983" s="54" t="str">
        <f t="shared" si="140"/>
        <v/>
      </c>
      <c r="BC2983" s="55" t="str">
        <f t="shared" si="141"/>
        <v xml:space="preserve"> </v>
      </c>
    </row>
    <row r="2984" spans="1:55" x14ac:dyDescent="0.25">
      <c r="A2984" s="58"/>
      <c r="B2984" s="58"/>
      <c r="C2984" s="58"/>
      <c r="D2984" s="58"/>
      <c r="E2984" s="51" t="str">
        <f>IF(C2984&lt;&gt;"",VLOOKUP(MID(C2984,18,5),LISTAS·PAPP!$E$4:$F$76,2,0),"")</f>
        <v/>
      </c>
      <c r="F2984" s="58"/>
      <c r="G2984" s="51" t="str">
        <f>IF(F2984&lt;&gt;"",VLOOKUP(F2984,LISTAS·PAPP!$R$3:$T$221,3,0),"")</f>
        <v/>
      </c>
      <c r="H2984" s="58"/>
      <c r="I2984" s="66"/>
      <c r="J2984" s="66"/>
      <c r="K2984" s="67"/>
      <c r="L2984" s="66"/>
      <c r="M2984" s="60"/>
      <c r="N2984" s="60"/>
      <c r="O2984" s="60"/>
      <c r="P2984" s="60"/>
      <c r="Q2984" s="60"/>
      <c r="R2984" s="60"/>
      <c r="S2984" s="60"/>
      <c r="T2984" s="60"/>
      <c r="U2984" s="60"/>
      <c r="V2984" s="60"/>
      <c r="W2984" s="60"/>
      <c r="X2984" s="60"/>
      <c r="Y2984" s="52" t="str">
        <f>IF(A2984&lt;&gt;"",IF(D2984="DIRECCIÓN_DE_TRANSFERENCIAS","280 0031",VLOOKUP(C2984,LISTAS·PAPP!$C$3:$D$76,2,0)),"")</f>
        <v/>
      </c>
      <c r="Z2984" s="61"/>
      <c r="AA2984" s="62"/>
      <c r="AB2984" s="62"/>
      <c r="AC2984" s="65" t="str">
        <f>IF(D2984&lt;&gt;"",VLOOKUP(D2984,LISTAS·PAPP!$I$3:$M$16,2,0),"")</f>
        <v/>
      </c>
      <c r="AD2984" s="51" t="str">
        <f>IF(D2984&lt;&gt;"",VLOOKUP(D2984,LISTAS·PAPP!$I$3:$M$16,3,0),"")</f>
        <v/>
      </c>
      <c r="AE2984" s="52" t="str">
        <f>IF(D2984&lt;&gt;"",VLOOKUP(D2984,LISTAS·PAPP!$I$3:$M$16,4,0),"")</f>
        <v/>
      </c>
      <c r="AF2984" s="51" t="str">
        <f>IF(D2984&lt;&gt;"",VLOOKUP(D2984,LISTAS·PAPP!$I$3:$M$16,5,0),"")</f>
        <v/>
      </c>
      <c r="AG2984" s="52" t="str">
        <f>IF(AH2984&lt;&gt;"",VLOOKUP(AH2984,LISTAS·PAPP!$O$3:$P$74,2,0),"")</f>
        <v/>
      </c>
      <c r="AH2984" s="58"/>
      <c r="AI2984" s="60"/>
      <c r="AJ2984" s="51" t="str">
        <f>IF(AI2984&lt;&gt;"",VLOOKUP(AI2984,LISTAS·PAPP!$X$4:$Y$80,2,0),"")</f>
        <v/>
      </c>
      <c r="AK2984" s="58"/>
      <c r="AL2984" s="60"/>
      <c r="AM2984" s="51" t="str">
        <f>IF(ISERROR(VLOOKUP(AL2984,LISTAS·PAPP!$AD$4:$AE$334,2,0))," ",VLOOKUP(AL2984,LISTAS·PAPP!$AD$4:$AE$334,2,0))</f>
        <v xml:space="preserve"> </v>
      </c>
      <c r="AN2984" s="63"/>
      <c r="AO2984" s="64"/>
      <c r="AP2984" s="64"/>
      <c r="AQ2984" s="64"/>
      <c r="AR2984" s="64"/>
      <c r="AS2984" s="64"/>
      <c r="AT2984" s="64"/>
      <c r="AU2984" s="64"/>
      <c r="AV2984" s="64"/>
      <c r="AW2984" s="64"/>
      <c r="AX2984" s="64"/>
      <c r="AY2984" s="64"/>
      <c r="AZ2984" s="64"/>
      <c r="BA2984" s="53" t="str">
        <f t="shared" si="139"/>
        <v/>
      </c>
      <c r="BB2984" s="54" t="str">
        <f t="shared" si="140"/>
        <v/>
      </c>
      <c r="BC2984" s="55" t="str">
        <f t="shared" si="141"/>
        <v xml:space="preserve"> </v>
      </c>
    </row>
    <row r="2985" spans="1:55" x14ac:dyDescent="0.25">
      <c r="A2985" s="58"/>
      <c r="B2985" s="58"/>
      <c r="C2985" s="58"/>
      <c r="D2985" s="58"/>
      <c r="E2985" s="51" t="str">
        <f>IF(C2985&lt;&gt;"",VLOOKUP(MID(C2985,18,5),LISTAS·PAPP!$E$4:$F$76,2,0),"")</f>
        <v/>
      </c>
      <c r="F2985" s="58"/>
      <c r="G2985" s="51" t="str">
        <f>IF(F2985&lt;&gt;"",VLOOKUP(F2985,LISTAS·PAPP!$R$3:$T$221,3,0),"")</f>
        <v/>
      </c>
      <c r="H2985" s="58"/>
      <c r="I2985" s="66"/>
      <c r="J2985" s="66"/>
      <c r="K2985" s="67"/>
      <c r="L2985" s="66"/>
      <c r="M2985" s="60"/>
      <c r="N2985" s="60"/>
      <c r="O2985" s="60"/>
      <c r="P2985" s="60"/>
      <c r="Q2985" s="60"/>
      <c r="R2985" s="60"/>
      <c r="S2985" s="60"/>
      <c r="T2985" s="60"/>
      <c r="U2985" s="60"/>
      <c r="V2985" s="60"/>
      <c r="W2985" s="60"/>
      <c r="X2985" s="60"/>
      <c r="Y2985" s="52" t="str">
        <f>IF(A2985&lt;&gt;"",IF(D2985="DIRECCIÓN_DE_TRANSFERENCIAS","280 0031",VLOOKUP(C2985,LISTAS·PAPP!$C$3:$D$76,2,0)),"")</f>
        <v/>
      </c>
      <c r="Z2985" s="61"/>
      <c r="AA2985" s="62"/>
      <c r="AB2985" s="62"/>
      <c r="AC2985" s="65" t="str">
        <f>IF(D2985&lt;&gt;"",VLOOKUP(D2985,LISTAS·PAPP!$I$3:$M$16,2,0),"")</f>
        <v/>
      </c>
      <c r="AD2985" s="51" t="str">
        <f>IF(D2985&lt;&gt;"",VLOOKUP(D2985,LISTAS·PAPP!$I$3:$M$16,3,0),"")</f>
        <v/>
      </c>
      <c r="AE2985" s="52" t="str">
        <f>IF(D2985&lt;&gt;"",VLOOKUP(D2985,LISTAS·PAPP!$I$3:$M$16,4,0),"")</f>
        <v/>
      </c>
      <c r="AF2985" s="51" t="str">
        <f>IF(D2985&lt;&gt;"",VLOOKUP(D2985,LISTAS·PAPP!$I$3:$M$16,5,0),"")</f>
        <v/>
      </c>
      <c r="AG2985" s="52" t="str">
        <f>IF(AH2985&lt;&gt;"",VLOOKUP(AH2985,LISTAS·PAPP!$O$3:$P$74,2,0),"")</f>
        <v/>
      </c>
      <c r="AH2985" s="58"/>
      <c r="AI2985" s="60"/>
      <c r="AJ2985" s="51" t="str">
        <f>IF(AI2985&lt;&gt;"",VLOOKUP(AI2985,LISTAS·PAPP!$X$4:$Y$80,2,0),"")</f>
        <v/>
      </c>
      <c r="AK2985" s="58"/>
      <c r="AL2985" s="60"/>
      <c r="AM2985" s="51" t="str">
        <f>IF(ISERROR(VLOOKUP(AL2985,LISTAS·PAPP!$AD$4:$AE$334,2,0))," ",VLOOKUP(AL2985,LISTAS·PAPP!$AD$4:$AE$334,2,0))</f>
        <v xml:space="preserve"> </v>
      </c>
      <c r="AN2985" s="63"/>
      <c r="AO2985" s="64"/>
      <c r="AP2985" s="64"/>
      <c r="AQ2985" s="64"/>
      <c r="AR2985" s="64"/>
      <c r="AS2985" s="64"/>
      <c r="AT2985" s="64"/>
      <c r="AU2985" s="64"/>
      <c r="AV2985" s="64"/>
      <c r="AW2985" s="64"/>
      <c r="AX2985" s="64"/>
      <c r="AY2985" s="64"/>
      <c r="AZ2985" s="64"/>
      <c r="BA2985" s="53" t="str">
        <f t="shared" si="139"/>
        <v/>
      </c>
      <c r="BB2985" s="54" t="str">
        <f t="shared" si="140"/>
        <v/>
      </c>
      <c r="BC2985" s="55" t="str">
        <f t="shared" si="141"/>
        <v xml:space="preserve"> </v>
      </c>
    </row>
    <row r="2986" spans="1:55" x14ac:dyDescent="0.25">
      <c r="A2986" s="58"/>
      <c r="B2986" s="58"/>
      <c r="C2986" s="58"/>
      <c r="D2986" s="58"/>
      <c r="E2986" s="51" t="str">
        <f>IF(C2986&lt;&gt;"",VLOOKUP(MID(C2986,18,5),LISTAS·PAPP!$E$4:$F$76,2,0),"")</f>
        <v/>
      </c>
      <c r="F2986" s="58"/>
      <c r="G2986" s="51" t="str">
        <f>IF(F2986&lt;&gt;"",VLOOKUP(F2986,LISTAS·PAPP!$R$3:$T$221,3,0),"")</f>
        <v/>
      </c>
      <c r="H2986" s="58"/>
      <c r="I2986" s="66"/>
      <c r="J2986" s="66"/>
      <c r="K2986" s="67"/>
      <c r="L2986" s="66"/>
      <c r="M2986" s="60"/>
      <c r="N2986" s="60"/>
      <c r="O2986" s="60"/>
      <c r="P2986" s="60"/>
      <c r="Q2986" s="60"/>
      <c r="R2986" s="60"/>
      <c r="S2986" s="60"/>
      <c r="T2986" s="60"/>
      <c r="U2986" s="60"/>
      <c r="V2986" s="60"/>
      <c r="W2986" s="60"/>
      <c r="X2986" s="60"/>
      <c r="Y2986" s="52" t="str">
        <f>IF(A2986&lt;&gt;"",IF(D2986="DIRECCIÓN_DE_TRANSFERENCIAS","280 0031",VLOOKUP(C2986,LISTAS·PAPP!$C$3:$D$76,2,0)),"")</f>
        <v/>
      </c>
      <c r="Z2986" s="61"/>
      <c r="AA2986" s="62"/>
      <c r="AB2986" s="62"/>
      <c r="AC2986" s="65" t="str">
        <f>IF(D2986&lt;&gt;"",VLOOKUP(D2986,LISTAS·PAPP!$I$3:$M$16,2,0),"")</f>
        <v/>
      </c>
      <c r="AD2986" s="51" t="str">
        <f>IF(D2986&lt;&gt;"",VLOOKUP(D2986,LISTAS·PAPP!$I$3:$M$16,3,0),"")</f>
        <v/>
      </c>
      <c r="AE2986" s="52" t="str">
        <f>IF(D2986&lt;&gt;"",VLOOKUP(D2986,LISTAS·PAPP!$I$3:$M$16,4,0),"")</f>
        <v/>
      </c>
      <c r="AF2986" s="51" t="str">
        <f>IF(D2986&lt;&gt;"",VLOOKUP(D2986,LISTAS·PAPP!$I$3:$M$16,5,0),"")</f>
        <v/>
      </c>
      <c r="AG2986" s="52" t="str">
        <f>IF(AH2986&lt;&gt;"",VLOOKUP(AH2986,LISTAS·PAPP!$O$3:$P$74,2,0),"")</f>
        <v/>
      </c>
      <c r="AH2986" s="58"/>
      <c r="AI2986" s="60"/>
      <c r="AJ2986" s="51" t="str">
        <f>IF(AI2986&lt;&gt;"",VLOOKUP(AI2986,LISTAS·PAPP!$X$4:$Y$80,2,0),"")</f>
        <v/>
      </c>
      <c r="AK2986" s="58"/>
      <c r="AL2986" s="60"/>
      <c r="AM2986" s="51" t="str">
        <f>IF(ISERROR(VLOOKUP(AL2986,LISTAS·PAPP!$AD$4:$AE$334,2,0))," ",VLOOKUP(AL2986,LISTAS·PAPP!$AD$4:$AE$334,2,0))</f>
        <v xml:space="preserve"> </v>
      </c>
      <c r="AN2986" s="63"/>
      <c r="AO2986" s="64"/>
      <c r="AP2986" s="64"/>
      <c r="AQ2986" s="64"/>
      <c r="AR2986" s="64"/>
      <c r="AS2986" s="64"/>
      <c r="AT2986" s="64"/>
      <c r="AU2986" s="64"/>
      <c r="AV2986" s="64"/>
      <c r="AW2986" s="64"/>
      <c r="AX2986" s="64"/>
      <c r="AY2986" s="64"/>
      <c r="AZ2986" s="64"/>
      <c r="BA2986" s="53" t="str">
        <f t="shared" si="139"/>
        <v/>
      </c>
      <c r="BB2986" s="54" t="str">
        <f t="shared" si="140"/>
        <v/>
      </c>
      <c r="BC2986" s="55" t="str">
        <f t="shared" si="141"/>
        <v xml:space="preserve"> </v>
      </c>
    </row>
    <row r="2987" spans="1:55" x14ac:dyDescent="0.25">
      <c r="A2987" s="58"/>
      <c r="B2987" s="58"/>
      <c r="C2987" s="58"/>
      <c r="D2987" s="58"/>
      <c r="E2987" s="51" t="str">
        <f>IF(C2987&lt;&gt;"",VLOOKUP(MID(C2987,18,5),LISTAS·PAPP!$E$4:$F$76,2,0),"")</f>
        <v/>
      </c>
      <c r="F2987" s="58"/>
      <c r="G2987" s="51" t="str">
        <f>IF(F2987&lt;&gt;"",VLOOKUP(F2987,LISTAS·PAPP!$R$3:$T$221,3,0),"")</f>
        <v/>
      </c>
      <c r="H2987" s="58"/>
      <c r="I2987" s="66"/>
      <c r="J2987" s="66"/>
      <c r="K2987" s="67"/>
      <c r="L2987" s="66"/>
      <c r="M2987" s="60"/>
      <c r="N2987" s="60"/>
      <c r="O2987" s="60"/>
      <c r="P2987" s="60"/>
      <c r="Q2987" s="60"/>
      <c r="R2987" s="60"/>
      <c r="S2987" s="60"/>
      <c r="T2987" s="60"/>
      <c r="U2987" s="60"/>
      <c r="V2987" s="60"/>
      <c r="W2987" s="60"/>
      <c r="X2987" s="60"/>
      <c r="Y2987" s="52" t="str">
        <f>IF(A2987&lt;&gt;"",IF(D2987="DIRECCIÓN_DE_TRANSFERENCIAS","280 0031",VLOOKUP(C2987,LISTAS·PAPP!$C$3:$D$76,2,0)),"")</f>
        <v/>
      </c>
      <c r="Z2987" s="61"/>
      <c r="AA2987" s="62"/>
      <c r="AB2987" s="62"/>
      <c r="AC2987" s="65" t="str">
        <f>IF(D2987&lt;&gt;"",VLOOKUP(D2987,LISTAS·PAPP!$I$3:$M$16,2,0),"")</f>
        <v/>
      </c>
      <c r="AD2987" s="51" t="str">
        <f>IF(D2987&lt;&gt;"",VLOOKUP(D2987,LISTAS·PAPP!$I$3:$M$16,3,0),"")</f>
        <v/>
      </c>
      <c r="AE2987" s="52" t="str">
        <f>IF(D2987&lt;&gt;"",VLOOKUP(D2987,LISTAS·PAPP!$I$3:$M$16,4,0),"")</f>
        <v/>
      </c>
      <c r="AF2987" s="51" t="str">
        <f>IF(D2987&lt;&gt;"",VLOOKUP(D2987,LISTAS·PAPP!$I$3:$M$16,5,0),"")</f>
        <v/>
      </c>
      <c r="AG2987" s="52" t="str">
        <f>IF(AH2987&lt;&gt;"",VLOOKUP(AH2987,LISTAS·PAPP!$O$3:$P$74,2,0),"")</f>
        <v/>
      </c>
      <c r="AH2987" s="58"/>
      <c r="AI2987" s="60"/>
      <c r="AJ2987" s="51" t="str">
        <f>IF(AI2987&lt;&gt;"",VLOOKUP(AI2987,LISTAS·PAPP!$X$4:$Y$80,2,0),"")</f>
        <v/>
      </c>
      <c r="AK2987" s="58"/>
      <c r="AL2987" s="60"/>
      <c r="AM2987" s="51" t="str">
        <f>IF(ISERROR(VLOOKUP(AL2987,LISTAS·PAPP!$AD$4:$AE$334,2,0))," ",VLOOKUP(AL2987,LISTAS·PAPP!$AD$4:$AE$334,2,0))</f>
        <v xml:space="preserve"> </v>
      </c>
      <c r="AN2987" s="63"/>
      <c r="AO2987" s="64"/>
      <c r="AP2987" s="64"/>
      <c r="AQ2987" s="64"/>
      <c r="AR2987" s="64"/>
      <c r="AS2987" s="64"/>
      <c r="AT2987" s="64"/>
      <c r="AU2987" s="64"/>
      <c r="AV2987" s="64"/>
      <c r="AW2987" s="64"/>
      <c r="AX2987" s="64"/>
      <c r="AY2987" s="64"/>
      <c r="AZ2987" s="64"/>
      <c r="BA2987" s="53" t="str">
        <f t="shared" si="139"/>
        <v/>
      </c>
      <c r="BB2987" s="54" t="str">
        <f t="shared" si="140"/>
        <v/>
      </c>
      <c r="BC2987" s="55" t="str">
        <f t="shared" si="141"/>
        <v xml:space="preserve"> </v>
      </c>
    </row>
    <row r="2988" spans="1:55" x14ac:dyDescent="0.25">
      <c r="A2988" s="58"/>
      <c r="B2988" s="58"/>
      <c r="C2988" s="58"/>
      <c r="D2988" s="58"/>
      <c r="E2988" s="51" t="str">
        <f>IF(C2988&lt;&gt;"",VLOOKUP(MID(C2988,18,5),LISTAS·PAPP!$E$4:$F$76,2,0),"")</f>
        <v/>
      </c>
      <c r="F2988" s="58"/>
      <c r="G2988" s="51" t="str">
        <f>IF(F2988&lt;&gt;"",VLOOKUP(F2988,LISTAS·PAPP!$R$3:$T$221,3,0),"")</f>
        <v/>
      </c>
      <c r="H2988" s="58"/>
      <c r="I2988" s="66"/>
      <c r="J2988" s="66"/>
      <c r="K2988" s="67"/>
      <c r="L2988" s="66"/>
      <c r="M2988" s="60"/>
      <c r="N2988" s="60"/>
      <c r="O2988" s="60"/>
      <c r="P2988" s="60"/>
      <c r="Q2988" s="60"/>
      <c r="R2988" s="60"/>
      <c r="S2988" s="60"/>
      <c r="T2988" s="60"/>
      <c r="U2988" s="60"/>
      <c r="V2988" s="60"/>
      <c r="W2988" s="60"/>
      <c r="X2988" s="60"/>
      <c r="Y2988" s="52" t="str">
        <f>IF(A2988&lt;&gt;"",IF(D2988="DIRECCIÓN_DE_TRANSFERENCIAS","280 0031",VLOOKUP(C2988,LISTAS·PAPP!$C$3:$D$76,2,0)),"")</f>
        <v/>
      </c>
      <c r="Z2988" s="61"/>
      <c r="AA2988" s="62"/>
      <c r="AB2988" s="62"/>
      <c r="AC2988" s="65" t="str">
        <f>IF(D2988&lt;&gt;"",VLOOKUP(D2988,LISTAS·PAPP!$I$3:$M$16,2,0),"")</f>
        <v/>
      </c>
      <c r="AD2988" s="51" t="str">
        <f>IF(D2988&lt;&gt;"",VLOOKUP(D2988,LISTAS·PAPP!$I$3:$M$16,3,0),"")</f>
        <v/>
      </c>
      <c r="AE2988" s="52" t="str">
        <f>IF(D2988&lt;&gt;"",VLOOKUP(D2988,LISTAS·PAPP!$I$3:$M$16,4,0),"")</f>
        <v/>
      </c>
      <c r="AF2988" s="51" t="str">
        <f>IF(D2988&lt;&gt;"",VLOOKUP(D2988,LISTAS·PAPP!$I$3:$M$16,5,0),"")</f>
        <v/>
      </c>
      <c r="AG2988" s="52" t="str">
        <f>IF(AH2988&lt;&gt;"",VLOOKUP(AH2988,LISTAS·PAPP!$O$3:$P$74,2,0),"")</f>
        <v/>
      </c>
      <c r="AH2988" s="58"/>
      <c r="AI2988" s="60"/>
      <c r="AJ2988" s="51" t="str">
        <f>IF(AI2988&lt;&gt;"",VLOOKUP(AI2988,LISTAS·PAPP!$X$4:$Y$80,2,0),"")</f>
        <v/>
      </c>
      <c r="AK2988" s="58"/>
      <c r="AL2988" s="60"/>
      <c r="AM2988" s="51" t="str">
        <f>IF(ISERROR(VLOOKUP(AL2988,LISTAS·PAPP!$AD$4:$AE$334,2,0))," ",VLOOKUP(AL2988,LISTAS·PAPP!$AD$4:$AE$334,2,0))</f>
        <v xml:space="preserve"> </v>
      </c>
      <c r="AN2988" s="63"/>
      <c r="AO2988" s="64"/>
      <c r="AP2988" s="64"/>
      <c r="AQ2988" s="64"/>
      <c r="AR2988" s="64"/>
      <c r="AS2988" s="64"/>
      <c r="AT2988" s="64"/>
      <c r="AU2988" s="64"/>
      <c r="AV2988" s="64"/>
      <c r="AW2988" s="64"/>
      <c r="AX2988" s="64"/>
      <c r="AY2988" s="64"/>
      <c r="AZ2988" s="64"/>
      <c r="BA2988" s="53" t="str">
        <f t="shared" si="139"/>
        <v/>
      </c>
      <c r="BB2988" s="54" t="str">
        <f t="shared" si="140"/>
        <v/>
      </c>
      <c r="BC2988" s="55" t="str">
        <f t="shared" si="141"/>
        <v xml:space="preserve"> </v>
      </c>
    </row>
    <row r="2989" spans="1:55" x14ac:dyDescent="0.25">
      <c r="A2989" s="58"/>
      <c r="B2989" s="58"/>
      <c r="C2989" s="58"/>
      <c r="D2989" s="58"/>
      <c r="E2989" s="51" t="str">
        <f>IF(C2989&lt;&gt;"",VLOOKUP(MID(C2989,18,5),LISTAS·PAPP!$E$4:$F$76,2,0),"")</f>
        <v/>
      </c>
      <c r="F2989" s="58"/>
      <c r="G2989" s="51" t="str">
        <f>IF(F2989&lt;&gt;"",VLOOKUP(F2989,LISTAS·PAPP!$R$3:$T$221,3,0),"")</f>
        <v/>
      </c>
      <c r="H2989" s="58"/>
      <c r="I2989" s="66"/>
      <c r="J2989" s="66"/>
      <c r="K2989" s="67"/>
      <c r="L2989" s="66"/>
      <c r="M2989" s="60"/>
      <c r="N2989" s="60"/>
      <c r="O2989" s="60"/>
      <c r="P2989" s="60"/>
      <c r="Q2989" s="60"/>
      <c r="R2989" s="60"/>
      <c r="S2989" s="60"/>
      <c r="T2989" s="60"/>
      <c r="U2989" s="60"/>
      <c r="V2989" s="60"/>
      <c r="W2989" s="60"/>
      <c r="X2989" s="60"/>
      <c r="Y2989" s="52" t="str">
        <f>IF(A2989&lt;&gt;"",IF(D2989="DIRECCIÓN_DE_TRANSFERENCIAS","280 0031",VLOOKUP(C2989,LISTAS·PAPP!$C$3:$D$76,2,0)),"")</f>
        <v/>
      </c>
      <c r="Z2989" s="61"/>
      <c r="AA2989" s="62"/>
      <c r="AB2989" s="62"/>
      <c r="AC2989" s="65" t="str">
        <f>IF(D2989&lt;&gt;"",VLOOKUP(D2989,LISTAS·PAPP!$I$3:$M$16,2,0),"")</f>
        <v/>
      </c>
      <c r="AD2989" s="51" t="str">
        <f>IF(D2989&lt;&gt;"",VLOOKUP(D2989,LISTAS·PAPP!$I$3:$M$16,3,0),"")</f>
        <v/>
      </c>
      <c r="AE2989" s="52" t="str">
        <f>IF(D2989&lt;&gt;"",VLOOKUP(D2989,LISTAS·PAPP!$I$3:$M$16,4,0),"")</f>
        <v/>
      </c>
      <c r="AF2989" s="51" t="str">
        <f>IF(D2989&lt;&gt;"",VLOOKUP(D2989,LISTAS·PAPP!$I$3:$M$16,5,0),"")</f>
        <v/>
      </c>
      <c r="AG2989" s="52" t="str">
        <f>IF(AH2989&lt;&gt;"",VLOOKUP(AH2989,LISTAS·PAPP!$O$3:$P$74,2,0),"")</f>
        <v/>
      </c>
      <c r="AH2989" s="58"/>
      <c r="AI2989" s="60"/>
      <c r="AJ2989" s="51" t="str">
        <f>IF(AI2989&lt;&gt;"",VLOOKUP(AI2989,LISTAS·PAPP!$X$4:$Y$80,2,0),"")</f>
        <v/>
      </c>
      <c r="AK2989" s="58"/>
      <c r="AL2989" s="60"/>
      <c r="AM2989" s="51" t="str">
        <f>IF(ISERROR(VLOOKUP(AL2989,LISTAS·PAPP!$AD$4:$AE$334,2,0))," ",VLOOKUP(AL2989,LISTAS·PAPP!$AD$4:$AE$334,2,0))</f>
        <v xml:space="preserve"> </v>
      </c>
      <c r="AN2989" s="63"/>
      <c r="AO2989" s="64"/>
      <c r="AP2989" s="64"/>
      <c r="AQ2989" s="64"/>
      <c r="AR2989" s="64"/>
      <c r="AS2989" s="64"/>
      <c r="AT2989" s="64"/>
      <c r="AU2989" s="64"/>
      <c r="AV2989" s="64"/>
      <c r="AW2989" s="64"/>
      <c r="AX2989" s="64"/>
      <c r="AY2989" s="64"/>
      <c r="AZ2989" s="64"/>
      <c r="BA2989" s="53" t="str">
        <f t="shared" si="139"/>
        <v/>
      </c>
      <c r="BB2989" s="54" t="str">
        <f t="shared" si="140"/>
        <v/>
      </c>
      <c r="BC2989" s="55" t="str">
        <f t="shared" si="141"/>
        <v xml:space="preserve"> </v>
      </c>
    </row>
    <row r="2990" spans="1:55" x14ac:dyDescent="0.25">
      <c r="A2990" s="58"/>
      <c r="B2990" s="58"/>
      <c r="C2990" s="58"/>
      <c r="D2990" s="58"/>
      <c r="E2990" s="51" t="str">
        <f>IF(C2990&lt;&gt;"",VLOOKUP(MID(C2990,18,5),LISTAS·PAPP!$E$4:$F$76,2,0),"")</f>
        <v/>
      </c>
      <c r="F2990" s="58"/>
      <c r="G2990" s="51" t="str">
        <f>IF(F2990&lt;&gt;"",VLOOKUP(F2990,LISTAS·PAPP!$R$3:$T$221,3,0),"")</f>
        <v/>
      </c>
      <c r="H2990" s="58"/>
      <c r="I2990" s="66"/>
      <c r="J2990" s="66"/>
      <c r="K2990" s="67"/>
      <c r="L2990" s="66"/>
      <c r="M2990" s="60"/>
      <c r="N2990" s="60"/>
      <c r="O2990" s="60"/>
      <c r="P2990" s="60"/>
      <c r="Q2990" s="60"/>
      <c r="R2990" s="60"/>
      <c r="S2990" s="60"/>
      <c r="T2990" s="60"/>
      <c r="U2990" s="60"/>
      <c r="V2990" s="60"/>
      <c r="W2990" s="60"/>
      <c r="X2990" s="60"/>
      <c r="Y2990" s="52" t="str">
        <f>IF(A2990&lt;&gt;"",IF(D2990="DIRECCIÓN_DE_TRANSFERENCIAS","280 0031",VLOOKUP(C2990,LISTAS·PAPP!$C$3:$D$76,2,0)),"")</f>
        <v/>
      </c>
      <c r="Z2990" s="61"/>
      <c r="AA2990" s="62"/>
      <c r="AB2990" s="62"/>
      <c r="AC2990" s="65" t="str">
        <f>IF(D2990&lt;&gt;"",VLOOKUP(D2990,LISTAS·PAPP!$I$3:$M$16,2,0),"")</f>
        <v/>
      </c>
      <c r="AD2990" s="51" t="str">
        <f>IF(D2990&lt;&gt;"",VLOOKUP(D2990,LISTAS·PAPP!$I$3:$M$16,3,0),"")</f>
        <v/>
      </c>
      <c r="AE2990" s="52" t="str">
        <f>IF(D2990&lt;&gt;"",VLOOKUP(D2990,LISTAS·PAPP!$I$3:$M$16,4,0),"")</f>
        <v/>
      </c>
      <c r="AF2990" s="51" t="str">
        <f>IF(D2990&lt;&gt;"",VLOOKUP(D2990,LISTAS·PAPP!$I$3:$M$16,5,0),"")</f>
        <v/>
      </c>
      <c r="AG2990" s="52" t="str">
        <f>IF(AH2990&lt;&gt;"",VLOOKUP(AH2990,LISTAS·PAPP!$O$3:$P$74,2,0),"")</f>
        <v/>
      </c>
      <c r="AH2990" s="58"/>
      <c r="AI2990" s="60"/>
      <c r="AJ2990" s="51" t="str">
        <f>IF(AI2990&lt;&gt;"",VLOOKUP(AI2990,LISTAS·PAPP!$X$4:$Y$80,2,0),"")</f>
        <v/>
      </c>
      <c r="AK2990" s="58"/>
      <c r="AL2990" s="60"/>
      <c r="AM2990" s="51" t="str">
        <f>IF(ISERROR(VLOOKUP(AL2990,LISTAS·PAPP!$AD$4:$AE$334,2,0))," ",VLOOKUP(AL2990,LISTAS·PAPP!$AD$4:$AE$334,2,0))</f>
        <v xml:space="preserve"> </v>
      </c>
      <c r="AN2990" s="63"/>
      <c r="AO2990" s="64"/>
      <c r="AP2990" s="64"/>
      <c r="AQ2990" s="64"/>
      <c r="AR2990" s="64"/>
      <c r="AS2990" s="64"/>
      <c r="AT2990" s="64"/>
      <c r="AU2990" s="64"/>
      <c r="AV2990" s="64"/>
      <c r="AW2990" s="64"/>
      <c r="AX2990" s="64"/>
      <c r="AY2990" s="64"/>
      <c r="AZ2990" s="64"/>
      <c r="BA2990" s="53" t="str">
        <f t="shared" si="139"/>
        <v/>
      </c>
      <c r="BB2990" s="54" t="str">
        <f t="shared" si="140"/>
        <v/>
      </c>
      <c r="BC2990" s="55" t="str">
        <f t="shared" si="141"/>
        <v xml:space="preserve"> </v>
      </c>
    </row>
    <row r="2991" spans="1:55" x14ac:dyDescent="0.25">
      <c r="A2991" s="58"/>
      <c r="B2991" s="58"/>
      <c r="C2991" s="58"/>
      <c r="D2991" s="58"/>
      <c r="E2991" s="51" t="str">
        <f>IF(C2991&lt;&gt;"",VLOOKUP(MID(C2991,18,5),LISTAS·PAPP!$E$4:$F$76,2,0),"")</f>
        <v/>
      </c>
      <c r="F2991" s="58"/>
      <c r="G2991" s="51" t="str">
        <f>IF(F2991&lt;&gt;"",VLOOKUP(F2991,LISTAS·PAPP!$R$3:$T$221,3,0),"")</f>
        <v/>
      </c>
      <c r="H2991" s="58"/>
      <c r="I2991" s="66"/>
      <c r="J2991" s="66"/>
      <c r="K2991" s="67"/>
      <c r="L2991" s="66"/>
      <c r="M2991" s="60"/>
      <c r="N2991" s="60"/>
      <c r="O2991" s="60"/>
      <c r="P2991" s="60"/>
      <c r="Q2991" s="60"/>
      <c r="R2991" s="60"/>
      <c r="S2991" s="60"/>
      <c r="T2991" s="60"/>
      <c r="U2991" s="60"/>
      <c r="V2991" s="60"/>
      <c r="W2991" s="60"/>
      <c r="X2991" s="60"/>
      <c r="Y2991" s="52" t="str">
        <f>IF(A2991&lt;&gt;"",IF(D2991="DIRECCIÓN_DE_TRANSFERENCIAS","280 0031",VLOOKUP(C2991,LISTAS·PAPP!$C$3:$D$76,2,0)),"")</f>
        <v/>
      </c>
      <c r="Z2991" s="61"/>
      <c r="AA2991" s="62"/>
      <c r="AB2991" s="62"/>
      <c r="AC2991" s="65" t="str">
        <f>IF(D2991&lt;&gt;"",VLOOKUP(D2991,LISTAS·PAPP!$I$3:$M$16,2,0),"")</f>
        <v/>
      </c>
      <c r="AD2991" s="51" t="str">
        <f>IF(D2991&lt;&gt;"",VLOOKUP(D2991,LISTAS·PAPP!$I$3:$M$16,3,0),"")</f>
        <v/>
      </c>
      <c r="AE2991" s="52" t="str">
        <f>IF(D2991&lt;&gt;"",VLOOKUP(D2991,LISTAS·PAPP!$I$3:$M$16,4,0),"")</f>
        <v/>
      </c>
      <c r="AF2991" s="51" t="str">
        <f>IF(D2991&lt;&gt;"",VLOOKUP(D2991,LISTAS·PAPP!$I$3:$M$16,5,0),"")</f>
        <v/>
      </c>
      <c r="AG2991" s="52" t="str">
        <f>IF(AH2991&lt;&gt;"",VLOOKUP(AH2991,LISTAS·PAPP!$O$3:$P$74,2,0),"")</f>
        <v/>
      </c>
      <c r="AH2991" s="58"/>
      <c r="AI2991" s="60"/>
      <c r="AJ2991" s="51" t="str">
        <f>IF(AI2991&lt;&gt;"",VLOOKUP(AI2991,LISTAS·PAPP!$X$4:$Y$80,2,0),"")</f>
        <v/>
      </c>
      <c r="AK2991" s="58"/>
      <c r="AL2991" s="60"/>
      <c r="AM2991" s="51" t="str">
        <f>IF(ISERROR(VLOOKUP(AL2991,LISTAS·PAPP!$AD$4:$AE$334,2,0))," ",VLOOKUP(AL2991,LISTAS·PAPP!$AD$4:$AE$334,2,0))</f>
        <v xml:space="preserve"> </v>
      </c>
      <c r="AN2991" s="63"/>
      <c r="AO2991" s="64"/>
      <c r="AP2991" s="64"/>
      <c r="AQ2991" s="64"/>
      <c r="AR2991" s="64"/>
      <c r="AS2991" s="64"/>
      <c r="AT2991" s="64"/>
      <c r="AU2991" s="64"/>
      <c r="AV2991" s="64"/>
      <c r="AW2991" s="64"/>
      <c r="AX2991" s="64"/>
      <c r="AY2991" s="64"/>
      <c r="AZ2991" s="64"/>
      <c r="BA2991" s="53" t="str">
        <f t="shared" si="139"/>
        <v/>
      </c>
      <c r="BB2991" s="54" t="str">
        <f t="shared" si="140"/>
        <v/>
      </c>
      <c r="BC2991" s="55" t="str">
        <f t="shared" si="141"/>
        <v xml:space="preserve"> </v>
      </c>
    </row>
    <row r="2992" spans="1:55" x14ac:dyDescent="0.25">
      <c r="A2992" s="58"/>
      <c r="B2992" s="58"/>
      <c r="C2992" s="58"/>
      <c r="D2992" s="58"/>
      <c r="E2992" s="51" t="str">
        <f>IF(C2992&lt;&gt;"",VLOOKUP(MID(C2992,18,5),LISTAS·PAPP!$E$4:$F$76,2,0),"")</f>
        <v/>
      </c>
      <c r="F2992" s="58"/>
      <c r="G2992" s="51" t="str">
        <f>IF(F2992&lt;&gt;"",VLOOKUP(F2992,LISTAS·PAPP!$R$3:$T$221,3,0),"")</f>
        <v/>
      </c>
      <c r="H2992" s="58"/>
      <c r="I2992" s="66"/>
      <c r="J2992" s="66"/>
      <c r="K2992" s="67"/>
      <c r="L2992" s="66"/>
      <c r="M2992" s="60"/>
      <c r="N2992" s="60"/>
      <c r="O2992" s="60"/>
      <c r="P2992" s="60"/>
      <c r="Q2992" s="60"/>
      <c r="R2992" s="60"/>
      <c r="S2992" s="60"/>
      <c r="T2992" s="60"/>
      <c r="U2992" s="60"/>
      <c r="V2992" s="60"/>
      <c r="W2992" s="60"/>
      <c r="X2992" s="60"/>
      <c r="Y2992" s="52" t="str">
        <f>IF(A2992&lt;&gt;"",IF(D2992="DIRECCIÓN_DE_TRANSFERENCIAS","280 0031",VLOOKUP(C2992,LISTAS·PAPP!$C$3:$D$76,2,0)),"")</f>
        <v/>
      </c>
      <c r="Z2992" s="61"/>
      <c r="AA2992" s="62"/>
      <c r="AB2992" s="62"/>
      <c r="AC2992" s="65" t="str">
        <f>IF(D2992&lt;&gt;"",VLOOKUP(D2992,LISTAS·PAPP!$I$3:$M$16,2,0),"")</f>
        <v/>
      </c>
      <c r="AD2992" s="51" t="str">
        <f>IF(D2992&lt;&gt;"",VLOOKUP(D2992,LISTAS·PAPP!$I$3:$M$16,3,0),"")</f>
        <v/>
      </c>
      <c r="AE2992" s="52" t="str">
        <f>IF(D2992&lt;&gt;"",VLOOKUP(D2992,LISTAS·PAPP!$I$3:$M$16,4,0),"")</f>
        <v/>
      </c>
      <c r="AF2992" s="51" t="str">
        <f>IF(D2992&lt;&gt;"",VLOOKUP(D2992,LISTAS·PAPP!$I$3:$M$16,5,0),"")</f>
        <v/>
      </c>
      <c r="AG2992" s="52" t="str">
        <f>IF(AH2992&lt;&gt;"",VLOOKUP(AH2992,LISTAS·PAPP!$O$3:$P$74,2,0),"")</f>
        <v/>
      </c>
      <c r="AH2992" s="58"/>
      <c r="AI2992" s="60"/>
      <c r="AJ2992" s="51" t="str">
        <f>IF(AI2992&lt;&gt;"",VLOOKUP(AI2992,LISTAS·PAPP!$X$4:$Y$80,2,0),"")</f>
        <v/>
      </c>
      <c r="AK2992" s="58"/>
      <c r="AL2992" s="60"/>
      <c r="AM2992" s="51" t="str">
        <f>IF(ISERROR(VLOOKUP(AL2992,LISTAS·PAPP!$AD$4:$AE$334,2,0))," ",VLOOKUP(AL2992,LISTAS·PAPP!$AD$4:$AE$334,2,0))</f>
        <v xml:space="preserve"> </v>
      </c>
      <c r="AN2992" s="63"/>
      <c r="AO2992" s="64"/>
      <c r="AP2992" s="64"/>
      <c r="AQ2992" s="64"/>
      <c r="AR2992" s="64"/>
      <c r="AS2992" s="64"/>
      <c r="AT2992" s="64"/>
      <c r="AU2992" s="64"/>
      <c r="AV2992" s="64"/>
      <c r="AW2992" s="64"/>
      <c r="AX2992" s="64"/>
      <c r="AY2992" s="64"/>
      <c r="AZ2992" s="64"/>
      <c r="BA2992" s="53" t="str">
        <f t="shared" si="139"/>
        <v/>
      </c>
      <c r="BB2992" s="54" t="str">
        <f t="shared" si="140"/>
        <v/>
      </c>
      <c r="BC2992" s="55" t="str">
        <f t="shared" si="141"/>
        <v xml:space="preserve"> </v>
      </c>
    </row>
    <row r="2993" spans="1:55" x14ac:dyDescent="0.25">
      <c r="A2993" s="58"/>
      <c r="B2993" s="58"/>
      <c r="C2993" s="58"/>
      <c r="D2993" s="58"/>
      <c r="E2993" s="51" t="str">
        <f>IF(C2993&lt;&gt;"",VLOOKUP(MID(C2993,18,5),LISTAS·PAPP!$E$4:$F$76,2,0),"")</f>
        <v/>
      </c>
      <c r="F2993" s="58"/>
      <c r="G2993" s="51" t="str">
        <f>IF(F2993&lt;&gt;"",VLOOKUP(F2993,LISTAS·PAPP!$R$3:$T$221,3,0),"")</f>
        <v/>
      </c>
      <c r="H2993" s="58"/>
      <c r="I2993" s="66"/>
      <c r="J2993" s="66"/>
      <c r="K2993" s="67"/>
      <c r="L2993" s="66"/>
      <c r="M2993" s="60"/>
      <c r="N2993" s="60"/>
      <c r="O2993" s="60"/>
      <c r="P2993" s="60"/>
      <c r="Q2993" s="60"/>
      <c r="R2993" s="60"/>
      <c r="S2993" s="60"/>
      <c r="T2993" s="60"/>
      <c r="U2993" s="60"/>
      <c r="V2993" s="60"/>
      <c r="W2993" s="60"/>
      <c r="X2993" s="60"/>
      <c r="Y2993" s="52" t="str">
        <f>IF(A2993&lt;&gt;"",IF(D2993="DIRECCIÓN_DE_TRANSFERENCIAS","280 0031",VLOOKUP(C2993,LISTAS·PAPP!$C$3:$D$76,2,0)),"")</f>
        <v/>
      </c>
      <c r="Z2993" s="61"/>
      <c r="AA2993" s="62"/>
      <c r="AB2993" s="62"/>
      <c r="AC2993" s="65" t="str">
        <f>IF(D2993&lt;&gt;"",VLOOKUP(D2993,LISTAS·PAPP!$I$3:$M$16,2,0),"")</f>
        <v/>
      </c>
      <c r="AD2993" s="51" t="str">
        <f>IF(D2993&lt;&gt;"",VLOOKUP(D2993,LISTAS·PAPP!$I$3:$M$16,3,0),"")</f>
        <v/>
      </c>
      <c r="AE2993" s="52" t="str">
        <f>IF(D2993&lt;&gt;"",VLOOKUP(D2993,LISTAS·PAPP!$I$3:$M$16,4,0),"")</f>
        <v/>
      </c>
      <c r="AF2993" s="51" t="str">
        <f>IF(D2993&lt;&gt;"",VLOOKUP(D2993,LISTAS·PAPP!$I$3:$M$16,5,0),"")</f>
        <v/>
      </c>
      <c r="AG2993" s="52" t="str">
        <f>IF(AH2993&lt;&gt;"",VLOOKUP(AH2993,LISTAS·PAPP!$O$3:$P$74,2,0),"")</f>
        <v/>
      </c>
      <c r="AH2993" s="58"/>
      <c r="AI2993" s="60"/>
      <c r="AJ2993" s="51" t="str">
        <f>IF(AI2993&lt;&gt;"",VLOOKUP(AI2993,LISTAS·PAPP!$X$4:$Y$80,2,0),"")</f>
        <v/>
      </c>
      <c r="AK2993" s="58"/>
      <c r="AL2993" s="60"/>
      <c r="AM2993" s="51" t="str">
        <f>IF(ISERROR(VLOOKUP(AL2993,LISTAS·PAPP!$AD$4:$AE$334,2,0))," ",VLOOKUP(AL2993,LISTAS·PAPP!$AD$4:$AE$334,2,0))</f>
        <v xml:space="preserve"> </v>
      </c>
      <c r="AN2993" s="63"/>
      <c r="AO2993" s="64"/>
      <c r="AP2993" s="64"/>
      <c r="AQ2993" s="64"/>
      <c r="AR2993" s="64"/>
      <c r="AS2993" s="64"/>
      <c r="AT2993" s="64"/>
      <c r="AU2993" s="64"/>
      <c r="AV2993" s="64"/>
      <c r="AW2993" s="64"/>
      <c r="AX2993" s="64"/>
      <c r="AY2993" s="64"/>
      <c r="AZ2993" s="64"/>
      <c r="BA2993" s="53" t="str">
        <f t="shared" si="139"/>
        <v/>
      </c>
      <c r="BB2993" s="54" t="str">
        <f t="shared" si="140"/>
        <v/>
      </c>
      <c r="BC2993" s="55" t="str">
        <f t="shared" si="141"/>
        <v xml:space="preserve"> </v>
      </c>
    </row>
    <row r="2994" spans="1:55" x14ac:dyDescent="0.25">
      <c r="A2994" s="58"/>
      <c r="B2994" s="58"/>
      <c r="C2994" s="58"/>
      <c r="D2994" s="58"/>
      <c r="E2994" s="51" t="str">
        <f>IF(C2994&lt;&gt;"",VLOOKUP(MID(C2994,18,5),LISTAS·PAPP!$E$4:$F$76,2,0),"")</f>
        <v/>
      </c>
      <c r="F2994" s="58"/>
      <c r="G2994" s="51" t="str">
        <f>IF(F2994&lt;&gt;"",VLOOKUP(F2994,LISTAS·PAPP!$R$3:$T$221,3,0),"")</f>
        <v/>
      </c>
      <c r="H2994" s="58"/>
      <c r="I2994" s="66"/>
      <c r="J2994" s="66"/>
      <c r="K2994" s="67"/>
      <c r="L2994" s="66"/>
      <c r="M2994" s="60"/>
      <c r="N2994" s="60"/>
      <c r="O2994" s="60"/>
      <c r="P2994" s="60"/>
      <c r="Q2994" s="60"/>
      <c r="R2994" s="60"/>
      <c r="S2994" s="60"/>
      <c r="T2994" s="60"/>
      <c r="U2994" s="60"/>
      <c r="V2994" s="60"/>
      <c r="W2994" s="60"/>
      <c r="X2994" s="60"/>
      <c r="Y2994" s="52" t="str">
        <f>IF(A2994&lt;&gt;"",IF(D2994="DIRECCIÓN_DE_TRANSFERENCIAS","280 0031",VLOOKUP(C2994,LISTAS·PAPP!$C$3:$D$76,2,0)),"")</f>
        <v/>
      </c>
      <c r="Z2994" s="61"/>
      <c r="AA2994" s="62"/>
      <c r="AB2994" s="62"/>
      <c r="AC2994" s="65" t="str">
        <f>IF(D2994&lt;&gt;"",VLOOKUP(D2994,LISTAS·PAPP!$I$3:$M$16,2,0),"")</f>
        <v/>
      </c>
      <c r="AD2994" s="51" t="str">
        <f>IF(D2994&lt;&gt;"",VLOOKUP(D2994,LISTAS·PAPP!$I$3:$M$16,3,0),"")</f>
        <v/>
      </c>
      <c r="AE2994" s="52" t="str">
        <f>IF(D2994&lt;&gt;"",VLOOKUP(D2994,LISTAS·PAPP!$I$3:$M$16,4,0),"")</f>
        <v/>
      </c>
      <c r="AF2994" s="51" t="str">
        <f>IF(D2994&lt;&gt;"",VLOOKUP(D2994,LISTAS·PAPP!$I$3:$M$16,5,0),"")</f>
        <v/>
      </c>
      <c r="AG2994" s="52" t="str">
        <f>IF(AH2994&lt;&gt;"",VLOOKUP(AH2994,LISTAS·PAPP!$O$3:$P$74,2,0),"")</f>
        <v/>
      </c>
      <c r="AH2994" s="58"/>
      <c r="AI2994" s="60"/>
      <c r="AJ2994" s="51" t="str">
        <f>IF(AI2994&lt;&gt;"",VLOOKUP(AI2994,LISTAS·PAPP!$X$4:$Y$80,2,0),"")</f>
        <v/>
      </c>
      <c r="AK2994" s="58"/>
      <c r="AL2994" s="60"/>
      <c r="AM2994" s="51" t="str">
        <f>IF(ISERROR(VLOOKUP(AL2994,LISTAS·PAPP!$AD$4:$AE$334,2,0))," ",VLOOKUP(AL2994,LISTAS·PAPP!$AD$4:$AE$334,2,0))</f>
        <v xml:space="preserve"> </v>
      </c>
      <c r="AN2994" s="63"/>
      <c r="AO2994" s="64"/>
      <c r="AP2994" s="64"/>
      <c r="AQ2994" s="64"/>
      <c r="AR2994" s="64"/>
      <c r="AS2994" s="64"/>
      <c r="AT2994" s="64"/>
      <c r="AU2994" s="64"/>
      <c r="AV2994" s="64"/>
      <c r="AW2994" s="64"/>
      <c r="AX2994" s="64"/>
      <c r="AY2994" s="64"/>
      <c r="AZ2994" s="64"/>
      <c r="BA2994" s="53" t="str">
        <f t="shared" si="139"/>
        <v/>
      </c>
      <c r="BB2994" s="54" t="str">
        <f t="shared" si="140"/>
        <v/>
      </c>
      <c r="BC2994" s="55" t="str">
        <f t="shared" si="141"/>
        <v xml:space="preserve"> </v>
      </c>
    </row>
    <row r="2995" spans="1:55" x14ac:dyDescent="0.25">
      <c r="A2995" s="58"/>
      <c r="B2995" s="58"/>
      <c r="C2995" s="58"/>
      <c r="D2995" s="58"/>
      <c r="E2995" s="51" t="str">
        <f>IF(C2995&lt;&gt;"",VLOOKUP(MID(C2995,18,5),LISTAS·PAPP!$E$4:$F$76,2,0),"")</f>
        <v/>
      </c>
      <c r="F2995" s="58"/>
      <c r="G2995" s="51" t="str">
        <f>IF(F2995&lt;&gt;"",VLOOKUP(F2995,LISTAS·PAPP!$R$3:$T$221,3,0),"")</f>
        <v/>
      </c>
      <c r="H2995" s="58"/>
      <c r="I2995" s="66"/>
      <c r="J2995" s="66"/>
      <c r="K2995" s="67"/>
      <c r="L2995" s="66"/>
      <c r="M2995" s="60"/>
      <c r="N2995" s="60"/>
      <c r="O2995" s="60"/>
      <c r="P2995" s="60"/>
      <c r="Q2995" s="60"/>
      <c r="R2995" s="60"/>
      <c r="S2995" s="60"/>
      <c r="T2995" s="60"/>
      <c r="U2995" s="60"/>
      <c r="V2995" s="60"/>
      <c r="W2995" s="60"/>
      <c r="X2995" s="60"/>
      <c r="Y2995" s="52" t="str">
        <f>IF(A2995&lt;&gt;"",IF(D2995="DIRECCIÓN_DE_TRANSFERENCIAS","280 0031",VLOOKUP(C2995,LISTAS·PAPP!$C$3:$D$76,2,0)),"")</f>
        <v/>
      </c>
      <c r="Z2995" s="61"/>
      <c r="AA2995" s="62"/>
      <c r="AB2995" s="62"/>
      <c r="AC2995" s="65" t="str">
        <f>IF(D2995&lt;&gt;"",VLOOKUP(D2995,LISTAS·PAPP!$I$3:$M$16,2,0),"")</f>
        <v/>
      </c>
      <c r="AD2995" s="51" t="str">
        <f>IF(D2995&lt;&gt;"",VLOOKUP(D2995,LISTAS·PAPP!$I$3:$M$16,3,0),"")</f>
        <v/>
      </c>
      <c r="AE2995" s="52" t="str">
        <f>IF(D2995&lt;&gt;"",VLOOKUP(D2995,LISTAS·PAPP!$I$3:$M$16,4,0),"")</f>
        <v/>
      </c>
      <c r="AF2995" s="51" t="str">
        <f>IF(D2995&lt;&gt;"",VLOOKUP(D2995,LISTAS·PAPP!$I$3:$M$16,5,0),"")</f>
        <v/>
      </c>
      <c r="AG2995" s="52" t="str">
        <f>IF(AH2995&lt;&gt;"",VLOOKUP(AH2995,LISTAS·PAPP!$O$3:$P$74,2,0),"")</f>
        <v/>
      </c>
      <c r="AH2995" s="58"/>
      <c r="AI2995" s="60"/>
      <c r="AJ2995" s="51" t="str">
        <f>IF(AI2995&lt;&gt;"",VLOOKUP(AI2995,LISTAS·PAPP!$X$4:$Y$80,2,0),"")</f>
        <v/>
      </c>
      <c r="AK2995" s="58"/>
      <c r="AL2995" s="60"/>
      <c r="AM2995" s="51" t="str">
        <f>IF(ISERROR(VLOOKUP(AL2995,LISTAS·PAPP!$AD$4:$AE$334,2,0))," ",VLOOKUP(AL2995,LISTAS·PAPP!$AD$4:$AE$334,2,0))</f>
        <v xml:space="preserve"> </v>
      </c>
      <c r="AN2995" s="63"/>
      <c r="AO2995" s="64"/>
      <c r="AP2995" s="64"/>
      <c r="AQ2995" s="64"/>
      <c r="AR2995" s="64"/>
      <c r="AS2995" s="64"/>
      <c r="AT2995" s="64"/>
      <c r="AU2995" s="64"/>
      <c r="AV2995" s="64"/>
      <c r="AW2995" s="64"/>
      <c r="AX2995" s="64"/>
      <c r="AY2995" s="64"/>
      <c r="AZ2995" s="64"/>
      <c r="BA2995" s="53" t="str">
        <f t="shared" si="139"/>
        <v/>
      </c>
      <c r="BB2995" s="54" t="str">
        <f t="shared" si="140"/>
        <v/>
      </c>
      <c r="BC2995" s="55" t="str">
        <f t="shared" si="141"/>
        <v xml:space="preserve"> </v>
      </c>
    </row>
    <row r="2996" spans="1:55" x14ac:dyDescent="0.25">
      <c r="A2996" s="58"/>
      <c r="B2996" s="58"/>
      <c r="C2996" s="58"/>
      <c r="D2996" s="58"/>
      <c r="E2996" s="51" t="str">
        <f>IF(C2996&lt;&gt;"",VLOOKUP(MID(C2996,18,5),LISTAS·PAPP!$E$4:$F$76,2,0),"")</f>
        <v/>
      </c>
      <c r="F2996" s="58"/>
      <c r="G2996" s="51" t="str">
        <f>IF(F2996&lt;&gt;"",VLOOKUP(F2996,LISTAS·PAPP!$R$3:$T$221,3,0),"")</f>
        <v/>
      </c>
      <c r="H2996" s="58"/>
      <c r="I2996" s="66"/>
      <c r="J2996" s="66"/>
      <c r="K2996" s="67"/>
      <c r="L2996" s="66"/>
      <c r="M2996" s="60"/>
      <c r="N2996" s="60"/>
      <c r="O2996" s="60"/>
      <c r="P2996" s="60"/>
      <c r="Q2996" s="60"/>
      <c r="R2996" s="60"/>
      <c r="S2996" s="60"/>
      <c r="T2996" s="60"/>
      <c r="U2996" s="60"/>
      <c r="V2996" s="60"/>
      <c r="W2996" s="60"/>
      <c r="X2996" s="60"/>
      <c r="Y2996" s="52" t="str">
        <f>IF(A2996&lt;&gt;"",IF(D2996="DIRECCIÓN_DE_TRANSFERENCIAS","280 0031",VLOOKUP(C2996,LISTAS·PAPP!$C$3:$D$76,2,0)),"")</f>
        <v/>
      </c>
      <c r="Z2996" s="61"/>
      <c r="AA2996" s="62"/>
      <c r="AB2996" s="62"/>
      <c r="AC2996" s="65" t="str">
        <f>IF(D2996&lt;&gt;"",VLOOKUP(D2996,LISTAS·PAPP!$I$3:$M$16,2,0),"")</f>
        <v/>
      </c>
      <c r="AD2996" s="51" t="str">
        <f>IF(D2996&lt;&gt;"",VLOOKUP(D2996,LISTAS·PAPP!$I$3:$M$16,3,0),"")</f>
        <v/>
      </c>
      <c r="AE2996" s="52" t="str">
        <f>IF(D2996&lt;&gt;"",VLOOKUP(D2996,LISTAS·PAPP!$I$3:$M$16,4,0),"")</f>
        <v/>
      </c>
      <c r="AF2996" s="51" t="str">
        <f>IF(D2996&lt;&gt;"",VLOOKUP(D2996,LISTAS·PAPP!$I$3:$M$16,5,0),"")</f>
        <v/>
      </c>
      <c r="AG2996" s="52" t="str">
        <f>IF(AH2996&lt;&gt;"",VLOOKUP(AH2996,LISTAS·PAPP!$O$3:$P$74,2,0),"")</f>
        <v/>
      </c>
      <c r="AH2996" s="58"/>
      <c r="AI2996" s="60"/>
      <c r="AJ2996" s="51" t="str">
        <f>IF(AI2996&lt;&gt;"",VLOOKUP(AI2996,LISTAS·PAPP!$X$4:$Y$80,2,0),"")</f>
        <v/>
      </c>
      <c r="AK2996" s="58"/>
      <c r="AL2996" s="60"/>
      <c r="AM2996" s="51" t="str">
        <f>IF(ISERROR(VLOOKUP(AL2996,LISTAS·PAPP!$AD$4:$AE$334,2,0))," ",VLOOKUP(AL2996,LISTAS·PAPP!$AD$4:$AE$334,2,0))</f>
        <v xml:space="preserve"> </v>
      </c>
      <c r="AN2996" s="63"/>
      <c r="AO2996" s="64"/>
      <c r="AP2996" s="64"/>
      <c r="AQ2996" s="64"/>
      <c r="AR2996" s="64"/>
      <c r="AS2996" s="64"/>
      <c r="AT2996" s="64"/>
      <c r="AU2996" s="64"/>
      <c r="AV2996" s="64"/>
      <c r="AW2996" s="64"/>
      <c r="AX2996" s="64"/>
      <c r="AY2996" s="64"/>
      <c r="AZ2996" s="64"/>
      <c r="BA2996" s="53" t="str">
        <f t="shared" si="139"/>
        <v/>
      </c>
      <c r="BB2996" s="54" t="str">
        <f t="shared" si="140"/>
        <v/>
      </c>
      <c r="BC2996" s="55" t="str">
        <f t="shared" si="141"/>
        <v xml:space="preserve"> </v>
      </c>
    </row>
    <row r="2997" spans="1:55" x14ac:dyDescent="0.25">
      <c r="A2997" s="58"/>
      <c r="B2997" s="58"/>
      <c r="C2997" s="58"/>
      <c r="D2997" s="58"/>
      <c r="E2997" s="51" t="str">
        <f>IF(C2997&lt;&gt;"",VLOOKUP(MID(C2997,18,5),LISTAS·PAPP!$E$4:$F$76,2,0),"")</f>
        <v/>
      </c>
      <c r="F2997" s="58"/>
      <c r="G2997" s="51" t="str">
        <f>IF(F2997&lt;&gt;"",VLOOKUP(F2997,LISTAS·PAPP!$R$3:$T$221,3,0),"")</f>
        <v/>
      </c>
      <c r="H2997" s="58"/>
      <c r="I2997" s="66"/>
      <c r="J2997" s="66"/>
      <c r="K2997" s="67"/>
      <c r="L2997" s="66"/>
      <c r="M2997" s="60"/>
      <c r="N2997" s="60"/>
      <c r="O2997" s="60"/>
      <c r="P2997" s="60"/>
      <c r="Q2997" s="60"/>
      <c r="R2997" s="60"/>
      <c r="S2997" s="60"/>
      <c r="T2997" s="60"/>
      <c r="U2997" s="60"/>
      <c r="V2997" s="60"/>
      <c r="W2997" s="60"/>
      <c r="X2997" s="60"/>
      <c r="Y2997" s="52" t="str">
        <f>IF(A2997&lt;&gt;"",IF(D2997="DIRECCIÓN_DE_TRANSFERENCIAS","280 0031",VLOOKUP(C2997,LISTAS·PAPP!$C$3:$D$76,2,0)),"")</f>
        <v/>
      </c>
      <c r="Z2997" s="61"/>
      <c r="AA2997" s="62"/>
      <c r="AB2997" s="62"/>
      <c r="AC2997" s="65" t="str">
        <f>IF(D2997&lt;&gt;"",VLOOKUP(D2997,LISTAS·PAPP!$I$3:$M$16,2,0),"")</f>
        <v/>
      </c>
      <c r="AD2997" s="51" t="str">
        <f>IF(D2997&lt;&gt;"",VLOOKUP(D2997,LISTAS·PAPP!$I$3:$M$16,3,0),"")</f>
        <v/>
      </c>
      <c r="AE2997" s="52" t="str">
        <f>IF(D2997&lt;&gt;"",VLOOKUP(D2997,LISTAS·PAPP!$I$3:$M$16,4,0),"")</f>
        <v/>
      </c>
      <c r="AF2997" s="51" t="str">
        <f>IF(D2997&lt;&gt;"",VLOOKUP(D2997,LISTAS·PAPP!$I$3:$M$16,5,0),"")</f>
        <v/>
      </c>
      <c r="AG2997" s="52" t="str">
        <f>IF(AH2997&lt;&gt;"",VLOOKUP(AH2997,LISTAS·PAPP!$O$3:$P$74,2,0),"")</f>
        <v/>
      </c>
      <c r="AH2997" s="58"/>
      <c r="AI2997" s="60"/>
      <c r="AJ2997" s="51" t="str">
        <f>IF(AI2997&lt;&gt;"",VLOOKUP(AI2997,LISTAS·PAPP!$X$4:$Y$80,2,0),"")</f>
        <v/>
      </c>
      <c r="AK2997" s="58"/>
      <c r="AL2997" s="60"/>
      <c r="AM2997" s="51" t="str">
        <f>IF(ISERROR(VLOOKUP(AL2997,LISTAS·PAPP!$AD$4:$AE$334,2,0))," ",VLOOKUP(AL2997,LISTAS·PAPP!$AD$4:$AE$334,2,0))</f>
        <v xml:space="preserve"> </v>
      </c>
      <c r="AN2997" s="63"/>
      <c r="AO2997" s="64"/>
      <c r="AP2997" s="64"/>
      <c r="AQ2997" s="64"/>
      <c r="AR2997" s="64"/>
      <c r="AS2997" s="64"/>
      <c r="AT2997" s="64"/>
      <c r="AU2997" s="64"/>
      <c r="AV2997" s="64"/>
      <c r="AW2997" s="64"/>
      <c r="AX2997" s="64"/>
      <c r="AY2997" s="64"/>
      <c r="AZ2997" s="64"/>
      <c r="BA2997" s="53" t="str">
        <f t="shared" si="139"/>
        <v/>
      </c>
      <c r="BB2997" s="54" t="str">
        <f t="shared" si="140"/>
        <v/>
      </c>
      <c r="BC2997" s="55" t="str">
        <f t="shared" si="141"/>
        <v xml:space="preserve"> </v>
      </c>
    </row>
    <row r="2998" spans="1:55" x14ac:dyDescent="0.25">
      <c r="A2998" s="58"/>
      <c r="B2998" s="58"/>
      <c r="C2998" s="58"/>
      <c r="D2998" s="58"/>
      <c r="E2998" s="51" t="str">
        <f>IF(C2998&lt;&gt;"",VLOOKUP(MID(C2998,18,5),LISTAS·PAPP!$E$4:$F$76,2,0),"")</f>
        <v/>
      </c>
      <c r="F2998" s="58"/>
      <c r="G2998" s="51" t="str">
        <f>IF(F2998&lt;&gt;"",VLOOKUP(F2998,LISTAS·PAPP!$R$3:$T$221,3,0),"")</f>
        <v/>
      </c>
      <c r="H2998" s="58"/>
      <c r="I2998" s="66"/>
      <c r="J2998" s="66"/>
      <c r="K2998" s="67"/>
      <c r="L2998" s="66"/>
      <c r="M2998" s="60"/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52" t="str">
        <f>IF(A2998&lt;&gt;"",IF(D2998="DIRECCIÓN_DE_TRANSFERENCIAS","280 0031",VLOOKUP(C2998,LISTAS·PAPP!$C$3:$D$76,2,0)),"")</f>
        <v/>
      </c>
      <c r="Z2998" s="61"/>
      <c r="AA2998" s="62"/>
      <c r="AB2998" s="62"/>
      <c r="AC2998" s="65" t="str">
        <f>IF(D2998&lt;&gt;"",VLOOKUP(D2998,LISTAS·PAPP!$I$3:$M$16,2,0),"")</f>
        <v/>
      </c>
      <c r="AD2998" s="51" t="str">
        <f>IF(D2998&lt;&gt;"",VLOOKUP(D2998,LISTAS·PAPP!$I$3:$M$16,3,0),"")</f>
        <v/>
      </c>
      <c r="AE2998" s="52" t="str">
        <f>IF(D2998&lt;&gt;"",VLOOKUP(D2998,LISTAS·PAPP!$I$3:$M$16,4,0),"")</f>
        <v/>
      </c>
      <c r="AF2998" s="51" t="str">
        <f>IF(D2998&lt;&gt;"",VLOOKUP(D2998,LISTAS·PAPP!$I$3:$M$16,5,0),"")</f>
        <v/>
      </c>
      <c r="AG2998" s="52" t="str">
        <f>IF(AH2998&lt;&gt;"",VLOOKUP(AH2998,LISTAS·PAPP!$O$3:$P$74,2,0),"")</f>
        <v/>
      </c>
      <c r="AH2998" s="58"/>
      <c r="AI2998" s="60"/>
      <c r="AJ2998" s="51" t="str">
        <f>IF(AI2998&lt;&gt;"",VLOOKUP(AI2998,LISTAS·PAPP!$X$4:$Y$80,2,0),"")</f>
        <v/>
      </c>
      <c r="AK2998" s="58"/>
      <c r="AL2998" s="60"/>
      <c r="AM2998" s="51" t="str">
        <f>IF(ISERROR(VLOOKUP(AL2998,LISTAS·PAPP!$AD$4:$AE$334,2,0))," ",VLOOKUP(AL2998,LISTAS·PAPP!$AD$4:$AE$334,2,0))</f>
        <v xml:space="preserve"> </v>
      </c>
      <c r="AN2998" s="63"/>
      <c r="AO2998" s="64"/>
      <c r="AP2998" s="64"/>
      <c r="AQ2998" s="64"/>
      <c r="AR2998" s="64"/>
      <c r="AS2998" s="64"/>
      <c r="AT2998" s="64"/>
      <c r="AU2998" s="64"/>
      <c r="AV2998" s="64"/>
      <c r="AW2998" s="64"/>
      <c r="AX2998" s="64"/>
      <c r="AY2998" s="64"/>
      <c r="AZ2998" s="64"/>
      <c r="BA2998" s="53" t="str">
        <f t="shared" si="139"/>
        <v/>
      </c>
      <c r="BB2998" s="54" t="str">
        <f t="shared" si="140"/>
        <v/>
      </c>
      <c r="BC2998" s="55" t="str">
        <f t="shared" si="141"/>
        <v xml:space="preserve"> </v>
      </c>
    </row>
    <row r="2999" spans="1:55" x14ac:dyDescent="0.25">
      <c r="A2999" s="58"/>
      <c r="B2999" s="58"/>
      <c r="C2999" s="58"/>
      <c r="D2999" s="58"/>
      <c r="E2999" s="51" t="str">
        <f>IF(C2999&lt;&gt;"",VLOOKUP(MID(C2999,18,5),LISTAS·PAPP!$E$4:$F$76,2,0),"")</f>
        <v/>
      </c>
      <c r="F2999" s="58"/>
      <c r="G2999" s="51" t="str">
        <f>IF(F2999&lt;&gt;"",VLOOKUP(F2999,LISTAS·PAPP!$R$3:$T$221,3,0),"")</f>
        <v/>
      </c>
      <c r="H2999" s="58"/>
      <c r="I2999" s="66"/>
      <c r="J2999" s="66"/>
      <c r="K2999" s="67"/>
      <c r="L2999" s="66"/>
      <c r="M2999" s="60"/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52" t="str">
        <f>IF(A2999&lt;&gt;"",IF(D2999="DIRECCIÓN_DE_TRANSFERENCIAS","280 0031",VLOOKUP(C2999,LISTAS·PAPP!$C$3:$D$76,2,0)),"")</f>
        <v/>
      </c>
      <c r="Z2999" s="61"/>
      <c r="AA2999" s="62"/>
      <c r="AB2999" s="62"/>
      <c r="AC2999" s="65" t="str">
        <f>IF(D2999&lt;&gt;"",VLOOKUP(D2999,LISTAS·PAPP!$I$3:$M$16,2,0),"")</f>
        <v/>
      </c>
      <c r="AD2999" s="51" t="str">
        <f>IF(D2999&lt;&gt;"",VLOOKUP(D2999,LISTAS·PAPP!$I$3:$M$16,3,0),"")</f>
        <v/>
      </c>
      <c r="AE2999" s="52" t="str">
        <f>IF(D2999&lt;&gt;"",VLOOKUP(D2999,LISTAS·PAPP!$I$3:$M$16,4,0),"")</f>
        <v/>
      </c>
      <c r="AF2999" s="51" t="str">
        <f>IF(D2999&lt;&gt;"",VLOOKUP(D2999,LISTAS·PAPP!$I$3:$M$16,5,0),"")</f>
        <v/>
      </c>
      <c r="AG2999" s="52" t="str">
        <f>IF(AH2999&lt;&gt;"",VLOOKUP(AH2999,LISTAS·PAPP!$O$3:$P$74,2,0),"")</f>
        <v/>
      </c>
      <c r="AH2999" s="58"/>
      <c r="AI2999" s="60"/>
      <c r="AJ2999" s="51" t="str">
        <f>IF(AI2999&lt;&gt;"",VLOOKUP(AI2999,LISTAS·PAPP!$X$4:$Y$80,2,0),"")</f>
        <v/>
      </c>
      <c r="AK2999" s="58"/>
      <c r="AL2999" s="60"/>
      <c r="AM2999" s="51" t="str">
        <f>IF(ISERROR(VLOOKUP(AL2999,LISTAS·PAPP!$AD$4:$AE$334,2,0))," ",VLOOKUP(AL2999,LISTAS·PAPP!$AD$4:$AE$334,2,0))</f>
        <v xml:space="preserve"> </v>
      </c>
      <c r="AN2999" s="63"/>
      <c r="AO2999" s="64"/>
      <c r="AP2999" s="64"/>
      <c r="AQ2999" s="64"/>
      <c r="AR2999" s="64"/>
      <c r="AS2999" s="64"/>
      <c r="AT2999" s="64"/>
      <c r="AU2999" s="64"/>
      <c r="AV2999" s="64"/>
      <c r="AW2999" s="64"/>
      <c r="AX2999" s="64"/>
      <c r="AY2999" s="64"/>
      <c r="AZ2999" s="64"/>
      <c r="BA2999" s="53" t="str">
        <f t="shared" si="139"/>
        <v/>
      </c>
      <c r="BB2999" s="54" t="str">
        <f t="shared" si="140"/>
        <v/>
      </c>
      <c r="BC2999" s="55" t="str">
        <f t="shared" si="141"/>
        <v xml:space="preserve"> </v>
      </c>
    </row>
    <row r="3000" spans="1:55" x14ac:dyDescent="0.25">
      <c r="A3000" s="58"/>
      <c r="B3000" s="58"/>
      <c r="C3000" s="58"/>
      <c r="D3000" s="58"/>
      <c r="E3000" s="51" t="str">
        <f>IF(C3000&lt;&gt;"",VLOOKUP(MID(C3000,18,5),LISTAS·PAPP!$E$4:$F$76,2,0),"")</f>
        <v/>
      </c>
      <c r="F3000" s="58"/>
      <c r="G3000" s="51" t="str">
        <f>IF(F3000&lt;&gt;"",VLOOKUP(F3000,LISTAS·PAPP!$R$3:$T$221,3,0),"")</f>
        <v/>
      </c>
      <c r="H3000" s="58"/>
      <c r="I3000" s="66"/>
      <c r="J3000" s="66"/>
      <c r="K3000" s="67"/>
      <c r="L3000" s="66"/>
      <c r="M3000" s="60"/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52" t="str">
        <f>IF(A3000&lt;&gt;"",IF(D3000="DIRECCIÓN_DE_TRANSFERENCIAS","280 0031",VLOOKUP(C3000,LISTAS·PAPP!$C$3:$D$76,2,0)),"")</f>
        <v/>
      </c>
      <c r="Z3000" s="61"/>
      <c r="AA3000" s="62"/>
      <c r="AB3000" s="62"/>
      <c r="AC3000" s="65" t="str">
        <f>IF(D3000&lt;&gt;"",VLOOKUP(D3000,LISTAS·PAPP!$I$3:$M$16,2,0),"")</f>
        <v/>
      </c>
      <c r="AD3000" s="51" t="str">
        <f>IF(D3000&lt;&gt;"",VLOOKUP(D3000,LISTAS·PAPP!$I$3:$M$16,3,0),"")</f>
        <v/>
      </c>
      <c r="AE3000" s="52" t="str">
        <f>IF(D3000&lt;&gt;"",VLOOKUP(D3000,LISTAS·PAPP!$I$3:$M$16,4,0),"")</f>
        <v/>
      </c>
      <c r="AF3000" s="51" t="str">
        <f>IF(D3000&lt;&gt;"",VLOOKUP(D3000,LISTAS·PAPP!$I$3:$M$16,5,0),"")</f>
        <v/>
      </c>
      <c r="AG3000" s="52" t="str">
        <f>IF(AH3000&lt;&gt;"",VLOOKUP(AH3000,LISTAS·PAPP!$O$3:$P$74,2,0),"")</f>
        <v/>
      </c>
      <c r="AH3000" s="58"/>
      <c r="AI3000" s="60"/>
      <c r="AJ3000" s="51" t="str">
        <f>IF(AI3000&lt;&gt;"",VLOOKUP(AI3000,LISTAS·PAPP!$X$4:$Y$80,2,0),"")</f>
        <v/>
      </c>
      <c r="AK3000" s="58"/>
      <c r="AL3000" s="60"/>
      <c r="AM3000" s="51" t="str">
        <f>IF(ISERROR(VLOOKUP(AL3000,LISTAS·PAPP!$AD$4:$AE$334,2,0))," ",VLOOKUP(AL3000,LISTAS·PAPP!$AD$4:$AE$334,2,0))</f>
        <v xml:space="preserve"> </v>
      </c>
      <c r="AN3000" s="63"/>
      <c r="AO3000" s="64"/>
      <c r="AP3000" s="64"/>
      <c r="AQ3000" s="64"/>
      <c r="AR3000" s="64"/>
      <c r="AS3000" s="64"/>
      <c r="AT3000" s="64"/>
      <c r="AU3000" s="64"/>
      <c r="AV3000" s="64"/>
      <c r="AW3000" s="64"/>
      <c r="AX3000" s="64"/>
      <c r="AY3000" s="64"/>
      <c r="AZ3000" s="64"/>
      <c r="BA3000" s="53" t="str">
        <f t="shared" si="139"/>
        <v/>
      </c>
      <c r="BB3000" s="54" t="str">
        <f t="shared" si="140"/>
        <v/>
      </c>
      <c r="BC3000" s="55" t="str">
        <f t="shared" si="141"/>
        <v xml:space="preserve"> </v>
      </c>
    </row>
    <row r="3001" spans="1:55" x14ac:dyDescent="0.25">
      <c r="A3001" s="58"/>
      <c r="B3001" s="58"/>
      <c r="C3001" s="58"/>
      <c r="D3001" s="58"/>
      <c r="E3001" s="51" t="str">
        <f>IF(C3001&lt;&gt;"",VLOOKUP(MID(C3001,18,5),LISTAS·PAPP!$E$4:$F$76,2,0),"")</f>
        <v/>
      </c>
      <c r="F3001" s="58"/>
      <c r="G3001" s="51" t="str">
        <f>IF(F3001&lt;&gt;"",VLOOKUP(F3001,LISTAS·PAPP!$R$3:$T$221,3,0),"")</f>
        <v/>
      </c>
      <c r="H3001" s="58"/>
      <c r="I3001" s="66"/>
      <c r="J3001" s="66"/>
      <c r="K3001" s="67"/>
      <c r="L3001" s="66"/>
      <c r="M3001" s="60"/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52" t="str">
        <f>IF(A3001&lt;&gt;"",IF(D3001="DIRECCIÓN_DE_TRANSFERENCIAS","280 0031",VLOOKUP(C3001,LISTAS·PAPP!$C$3:$D$76,2,0)),"")</f>
        <v/>
      </c>
      <c r="Z3001" s="61"/>
      <c r="AA3001" s="62"/>
      <c r="AB3001" s="62"/>
      <c r="AC3001" s="65" t="str">
        <f>IF(D3001&lt;&gt;"",VLOOKUP(D3001,LISTAS·PAPP!$I$3:$M$16,2,0),"")</f>
        <v/>
      </c>
      <c r="AD3001" s="51" t="str">
        <f>IF(D3001&lt;&gt;"",VLOOKUP(D3001,LISTAS·PAPP!$I$3:$M$16,3,0),"")</f>
        <v/>
      </c>
      <c r="AE3001" s="52" t="str">
        <f>IF(D3001&lt;&gt;"",VLOOKUP(D3001,LISTAS·PAPP!$I$3:$M$16,4,0),"")</f>
        <v/>
      </c>
      <c r="AF3001" s="51" t="str">
        <f>IF(D3001&lt;&gt;"",VLOOKUP(D3001,LISTAS·PAPP!$I$3:$M$16,5,0),"")</f>
        <v/>
      </c>
      <c r="AG3001" s="52" t="str">
        <f>IF(AH3001&lt;&gt;"",VLOOKUP(AH3001,LISTAS·PAPP!$O$3:$P$74,2,0),"")</f>
        <v/>
      </c>
      <c r="AH3001" s="58"/>
      <c r="AI3001" s="60"/>
      <c r="AJ3001" s="51" t="str">
        <f>IF(AI3001&lt;&gt;"",VLOOKUP(AI3001,LISTAS·PAPP!$X$4:$Y$80,2,0),"")</f>
        <v/>
      </c>
      <c r="AK3001" s="58"/>
      <c r="AL3001" s="60"/>
      <c r="AM3001" s="51" t="str">
        <f>IF(ISERROR(VLOOKUP(AL3001,LISTAS·PAPP!$AD$4:$AE$334,2,0))," ",VLOOKUP(AL3001,LISTAS·PAPP!$AD$4:$AE$334,2,0))</f>
        <v xml:space="preserve"> </v>
      </c>
      <c r="AN3001" s="63"/>
      <c r="AO3001" s="64"/>
      <c r="AP3001" s="64"/>
      <c r="AQ3001" s="64"/>
      <c r="AR3001" s="64"/>
      <c r="AS3001" s="64"/>
      <c r="AT3001" s="64"/>
      <c r="AU3001" s="64"/>
      <c r="AV3001" s="64"/>
      <c r="AW3001" s="64"/>
      <c r="AX3001" s="64"/>
      <c r="AY3001" s="64"/>
      <c r="AZ3001" s="64"/>
      <c r="BA3001" s="53" t="str">
        <f t="shared" si="139"/>
        <v/>
      </c>
      <c r="BB3001" s="54" t="str">
        <f t="shared" si="140"/>
        <v/>
      </c>
      <c r="BC3001" s="55" t="str">
        <f t="shared" si="141"/>
        <v xml:space="preserve"> </v>
      </c>
    </row>
    <row r="3002" spans="1:55" x14ac:dyDescent="0.25">
      <c r="A3002" s="58"/>
      <c r="B3002" s="58"/>
      <c r="C3002" s="58"/>
      <c r="D3002" s="58"/>
      <c r="E3002" s="51" t="str">
        <f>IF(C3002&lt;&gt;"",VLOOKUP(MID(C3002,18,5),LISTAS·PAPP!$E$4:$F$76,2,0),"")</f>
        <v/>
      </c>
      <c r="F3002" s="58"/>
      <c r="G3002" s="51" t="str">
        <f>IF(F3002&lt;&gt;"",VLOOKUP(F3002,LISTAS·PAPP!$R$3:$T$221,3,0),"")</f>
        <v/>
      </c>
      <c r="H3002" s="58"/>
      <c r="I3002" s="66"/>
      <c r="J3002" s="66"/>
      <c r="K3002" s="67"/>
      <c r="L3002" s="66"/>
      <c r="M3002" s="60"/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52" t="str">
        <f>IF(A3002&lt;&gt;"",IF(D3002="DIRECCIÓN_DE_TRANSFERENCIAS","280 0031",VLOOKUP(C3002,LISTAS·PAPP!$C$3:$D$76,2,0)),"")</f>
        <v/>
      </c>
      <c r="Z3002" s="61"/>
      <c r="AA3002" s="62"/>
      <c r="AB3002" s="62"/>
      <c r="AC3002" s="65" t="str">
        <f>IF(D3002&lt;&gt;"",VLOOKUP(D3002,LISTAS·PAPP!$I$3:$M$16,2,0),"")</f>
        <v/>
      </c>
      <c r="AD3002" s="51" t="str">
        <f>IF(D3002&lt;&gt;"",VLOOKUP(D3002,LISTAS·PAPP!$I$3:$M$16,3,0),"")</f>
        <v/>
      </c>
      <c r="AE3002" s="52" t="str">
        <f>IF(D3002&lt;&gt;"",VLOOKUP(D3002,LISTAS·PAPP!$I$3:$M$16,4,0),"")</f>
        <v/>
      </c>
      <c r="AF3002" s="51" t="str">
        <f>IF(D3002&lt;&gt;"",VLOOKUP(D3002,LISTAS·PAPP!$I$3:$M$16,5,0),"")</f>
        <v/>
      </c>
      <c r="AG3002" s="52" t="str">
        <f>IF(AH3002&lt;&gt;"",VLOOKUP(AH3002,LISTAS·PAPP!$O$3:$P$74,2,0),"")</f>
        <v/>
      </c>
      <c r="AH3002" s="58"/>
      <c r="AI3002" s="60"/>
      <c r="AJ3002" s="51" t="str">
        <f>IF(AI3002&lt;&gt;"",VLOOKUP(AI3002,LISTAS·PAPP!$X$4:$Y$80,2,0),"")</f>
        <v/>
      </c>
      <c r="AK3002" s="58"/>
      <c r="AL3002" s="60"/>
      <c r="AM3002" s="51" t="str">
        <f>IF(ISERROR(VLOOKUP(AL3002,LISTAS·PAPP!$AD$4:$AE$334,2,0))," ",VLOOKUP(AL3002,LISTAS·PAPP!$AD$4:$AE$334,2,0))</f>
        <v xml:space="preserve"> </v>
      </c>
      <c r="AN3002" s="63"/>
      <c r="AO3002" s="64"/>
      <c r="AP3002" s="64"/>
      <c r="AQ3002" s="64"/>
      <c r="AR3002" s="64"/>
      <c r="AS3002" s="64"/>
      <c r="AT3002" s="64"/>
      <c r="AU3002" s="64"/>
      <c r="AV3002" s="64"/>
      <c r="AW3002" s="64"/>
      <c r="AX3002" s="64"/>
      <c r="AY3002" s="64"/>
      <c r="AZ3002" s="64"/>
      <c r="BA3002" s="53" t="str">
        <f t="shared" si="139"/>
        <v/>
      </c>
      <c r="BB3002" s="54" t="str">
        <f t="shared" si="140"/>
        <v/>
      </c>
      <c r="BC3002" s="55" t="str">
        <f t="shared" si="141"/>
        <v xml:space="preserve"> </v>
      </c>
    </row>
    <row r="3003" spans="1:55" x14ac:dyDescent="0.25">
      <c r="A3003" s="58"/>
      <c r="B3003" s="58"/>
      <c r="C3003" s="58"/>
      <c r="D3003" s="58"/>
      <c r="E3003" s="51" t="str">
        <f>IF(C3003&lt;&gt;"",VLOOKUP(MID(C3003,18,5),LISTAS·PAPP!$E$4:$F$76,2,0),"")</f>
        <v/>
      </c>
      <c r="F3003" s="58"/>
      <c r="G3003" s="51" t="str">
        <f>IF(F3003&lt;&gt;"",VLOOKUP(F3003,LISTAS·PAPP!$R$3:$T$221,3,0),"")</f>
        <v/>
      </c>
      <c r="H3003" s="58"/>
      <c r="I3003" s="66"/>
      <c r="J3003" s="66"/>
      <c r="K3003" s="67"/>
      <c r="L3003" s="66"/>
      <c r="M3003" s="60"/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52" t="str">
        <f>IF(A3003&lt;&gt;"",IF(D3003="DIRECCIÓN_DE_TRANSFERENCIAS","280 0031",VLOOKUP(C3003,LISTAS·PAPP!$C$3:$D$76,2,0)),"")</f>
        <v/>
      </c>
      <c r="Z3003" s="61"/>
      <c r="AA3003" s="62"/>
      <c r="AB3003" s="62"/>
      <c r="AC3003" s="65" t="str">
        <f>IF(D3003&lt;&gt;"",VLOOKUP(D3003,LISTAS·PAPP!$I$3:$M$16,2,0),"")</f>
        <v/>
      </c>
      <c r="AD3003" s="51" t="str">
        <f>IF(D3003&lt;&gt;"",VLOOKUP(D3003,LISTAS·PAPP!$I$3:$M$16,3,0),"")</f>
        <v/>
      </c>
      <c r="AE3003" s="52" t="str">
        <f>IF(D3003&lt;&gt;"",VLOOKUP(D3003,LISTAS·PAPP!$I$3:$M$16,4,0),"")</f>
        <v/>
      </c>
      <c r="AF3003" s="51" t="str">
        <f>IF(D3003&lt;&gt;"",VLOOKUP(D3003,LISTAS·PAPP!$I$3:$M$16,5,0),"")</f>
        <v/>
      </c>
      <c r="AG3003" s="52" t="str">
        <f>IF(AH3003&lt;&gt;"",VLOOKUP(AH3003,LISTAS·PAPP!$O$3:$P$74,2,0),"")</f>
        <v/>
      </c>
      <c r="AH3003" s="58"/>
      <c r="AI3003" s="60"/>
      <c r="AJ3003" s="51" t="str">
        <f>IF(AI3003&lt;&gt;"",VLOOKUP(AI3003,LISTAS·PAPP!$X$4:$Y$80,2,0),"")</f>
        <v/>
      </c>
      <c r="AK3003" s="58"/>
      <c r="AL3003" s="60"/>
      <c r="AM3003" s="51" t="str">
        <f>IF(ISERROR(VLOOKUP(AL3003,LISTAS·PAPP!$AD$4:$AE$334,2,0))," ",VLOOKUP(AL3003,LISTAS·PAPP!$AD$4:$AE$334,2,0))</f>
        <v xml:space="preserve"> </v>
      </c>
      <c r="AN3003" s="63"/>
      <c r="AO3003" s="64"/>
      <c r="AP3003" s="64"/>
      <c r="AQ3003" s="64"/>
      <c r="AR3003" s="64"/>
      <c r="AS3003" s="64"/>
      <c r="AT3003" s="64"/>
      <c r="AU3003" s="64"/>
      <c r="AV3003" s="64"/>
      <c r="AW3003" s="64"/>
      <c r="AX3003" s="64"/>
      <c r="AY3003" s="64"/>
      <c r="AZ3003" s="64"/>
      <c r="BA3003" s="53" t="str">
        <f t="shared" si="139"/>
        <v/>
      </c>
      <c r="BB3003" s="54" t="str">
        <f t="shared" si="140"/>
        <v/>
      </c>
      <c r="BC3003" s="55" t="str">
        <f t="shared" si="141"/>
        <v xml:space="preserve"> </v>
      </c>
    </row>
    <row r="3004" spans="1:55" x14ac:dyDescent="0.25">
      <c r="A3004" s="58"/>
      <c r="B3004" s="58"/>
      <c r="C3004" s="58"/>
      <c r="D3004" s="58"/>
      <c r="E3004" s="51" t="str">
        <f>IF(C3004&lt;&gt;"",VLOOKUP(MID(C3004,18,5),LISTAS·PAPP!$E$4:$F$76,2,0),"")</f>
        <v/>
      </c>
      <c r="F3004" s="58"/>
      <c r="G3004" s="51" t="str">
        <f>IF(F3004&lt;&gt;"",VLOOKUP(F3004,LISTAS·PAPP!$R$3:$T$221,3,0),"")</f>
        <v/>
      </c>
      <c r="H3004" s="58"/>
      <c r="I3004" s="66"/>
      <c r="J3004" s="66"/>
      <c r="K3004" s="67"/>
      <c r="L3004" s="66"/>
      <c r="M3004" s="60"/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52" t="str">
        <f>IF(A3004&lt;&gt;"",IF(D3004="DIRECCIÓN_DE_TRANSFERENCIAS","280 0031",VLOOKUP(C3004,LISTAS·PAPP!$C$3:$D$76,2,0)),"")</f>
        <v/>
      </c>
      <c r="Z3004" s="61"/>
      <c r="AA3004" s="62"/>
      <c r="AB3004" s="62"/>
      <c r="AC3004" s="65" t="str">
        <f>IF(D3004&lt;&gt;"",VLOOKUP(D3004,LISTAS·PAPP!$I$3:$M$16,2,0),"")</f>
        <v/>
      </c>
      <c r="AD3004" s="51" t="str">
        <f>IF(D3004&lt;&gt;"",VLOOKUP(D3004,LISTAS·PAPP!$I$3:$M$16,3,0),"")</f>
        <v/>
      </c>
      <c r="AE3004" s="52" t="str">
        <f>IF(D3004&lt;&gt;"",VLOOKUP(D3004,LISTAS·PAPP!$I$3:$M$16,4,0),"")</f>
        <v/>
      </c>
      <c r="AF3004" s="51" t="str">
        <f>IF(D3004&lt;&gt;"",VLOOKUP(D3004,LISTAS·PAPP!$I$3:$M$16,5,0),"")</f>
        <v/>
      </c>
      <c r="AG3004" s="52" t="str">
        <f>IF(AH3004&lt;&gt;"",VLOOKUP(AH3004,LISTAS·PAPP!$O$3:$P$74,2,0),"")</f>
        <v/>
      </c>
      <c r="AH3004" s="58"/>
      <c r="AI3004" s="60"/>
      <c r="AJ3004" s="51" t="str">
        <f>IF(AI3004&lt;&gt;"",VLOOKUP(AI3004,LISTAS·PAPP!$X$4:$Y$80,2,0),"")</f>
        <v/>
      </c>
      <c r="AK3004" s="58"/>
      <c r="AL3004" s="60"/>
      <c r="AM3004" s="51" t="str">
        <f>IF(ISERROR(VLOOKUP(AL3004,LISTAS·PAPP!$AD$4:$AE$334,2,0))," ",VLOOKUP(AL3004,LISTAS·PAPP!$AD$4:$AE$334,2,0))</f>
        <v xml:space="preserve"> </v>
      </c>
      <c r="AN3004" s="63"/>
      <c r="AO3004" s="64"/>
      <c r="AP3004" s="64"/>
      <c r="AQ3004" s="64"/>
      <c r="AR3004" s="64"/>
      <c r="AS3004" s="64"/>
      <c r="AT3004" s="64"/>
      <c r="AU3004" s="64"/>
      <c r="AV3004" s="64"/>
      <c r="AW3004" s="64"/>
      <c r="AX3004" s="64"/>
      <c r="AY3004" s="64"/>
      <c r="AZ3004" s="64"/>
      <c r="BA3004" s="53" t="str">
        <f t="shared" si="139"/>
        <v/>
      </c>
      <c r="BB3004" s="54" t="str">
        <f t="shared" si="140"/>
        <v/>
      </c>
      <c r="BC3004" s="55" t="str">
        <f t="shared" si="141"/>
        <v xml:space="preserve"> </v>
      </c>
    </row>
    <row r="3005" spans="1:55" x14ac:dyDescent="0.25">
      <c r="A3005" s="58"/>
      <c r="B3005" s="58"/>
      <c r="C3005" s="58"/>
      <c r="D3005" s="58"/>
      <c r="E3005" s="51" t="str">
        <f>IF(C3005&lt;&gt;"",VLOOKUP(MID(C3005,18,5),LISTAS·PAPP!$E$4:$F$76,2,0),"")</f>
        <v/>
      </c>
      <c r="F3005" s="58"/>
      <c r="G3005" s="51" t="str">
        <f>IF(F3005&lt;&gt;"",VLOOKUP(F3005,LISTAS·PAPP!$R$3:$T$221,3,0),"")</f>
        <v/>
      </c>
      <c r="H3005" s="58"/>
      <c r="I3005" s="66"/>
      <c r="J3005" s="66"/>
      <c r="K3005" s="67"/>
      <c r="L3005" s="66"/>
      <c r="M3005" s="60"/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52" t="str">
        <f>IF(A3005&lt;&gt;"",IF(D3005="DIRECCIÓN_DE_TRANSFERENCIAS","280 0031",VLOOKUP(C3005,LISTAS·PAPP!$C$3:$D$76,2,0)),"")</f>
        <v/>
      </c>
      <c r="Z3005" s="61"/>
      <c r="AA3005" s="62"/>
      <c r="AB3005" s="62"/>
      <c r="AC3005" s="65" t="str">
        <f>IF(D3005&lt;&gt;"",VLOOKUP(D3005,LISTAS·PAPP!$I$3:$M$16,2,0),"")</f>
        <v/>
      </c>
      <c r="AD3005" s="51" t="str">
        <f>IF(D3005&lt;&gt;"",VLOOKUP(D3005,LISTAS·PAPP!$I$3:$M$16,3,0),"")</f>
        <v/>
      </c>
      <c r="AE3005" s="52" t="str">
        <f>IF(D3005&lt;&gt;"",VLOOKUP(D3005,LISTAS·PAPP!$I$3:$M$16,4,0),"")</f>
        <v/>
      </c>
      <c r="AF3005" s="51" t="str">
        <f>IF(D3005&lt;&gt;"",VLOOKUP(D3005,LISTAS·PAPP!$I$3:$M$16,5,0),"")</f>
        <v/>
      </c>
      <c r="AG3005" s="52" t="str">
        <f>IF(AH3005&lt;&gt;"",VLOOKUP(AH3005,LISTAS·PAPP!$O$3:$P$74,2,0),"")</f>
        <v/>
      </c>
      <c r="AH3005" s="58"/>
      <c r="AI3005" s="60"/>
      <c r="AJ3005" s="51" t="str">
        <f>IF(AI3005&lt;&gt;"",VLOOKUP(AI3005,LISTAS·PAPP!$X$4:$Y$80,2,0),"")</f>
        <v/>
      </c>
      <c r="AK3005" s="58"/>
      <c r="AL3005" s="60"/>
      <c r="AM3005" s="51" t="str">
        <f>IF(ISERROR(VLOOKUP(AL3005,LISTAS·PAPP!$AD$4:$AE$334,2,0))," ",VLOOKUP(AL3005,LISTAS·PAPP!$AD$4:$AE$334,2,0))</f>
        <v xml:space="preserve"> </v>
      </c>
      <c r="AN3005" s="63"/>
      <c r="AO3005" s="64"/>
      <c r="AP3005" s="64"/>
      <c r="AQ3005" s="64"/>
      <c r="AR3005" s="64"/>
      <c r="AS3005" s="64"/>
      <c r="AT3005" s="64"/>
      <c r="AU3005" s="64"/>
      <c r="AV3005" s="64"/>
      <c r="AW3005" s="64"/>
      <c r="AX3005" s="64"/>
      <c r="AY3005" s="64"/>
      <c r="AZ3005" s="64"/>
      <c r="BA3005" s="53" t="str">
        <f t="shared" si="139"/>
        <v/>
      </c>
      <c r="BB3005" s="54" t="str">
        <f t="shared" si="140"/>
        <v/>
      </c>
      <c r="BC3005" s="55" t="str">
        <f t="shared" si="141"/>
        <v xml:space="preserve"> </v>
      </c>
    </row>
    <row r="3006" spans="1:55" x14ac:dyDescent="0.25">
      <c r="A3006" s="58"/>
      <c r="B3006" s="58"/>
      <c r="C3006" s="58"/>
      <c r="D3006" s="58"/>
      <c r="E3006" s="51" t="str">
        <f>IF(C3006&lt;&gt;"",VLOOKUP(MID(C3006,18,5),LISTAS·PAPP!$E$4:$F$76,2,0),"")</f>
        <v/>
      </c>
      <c r="F3006" s="58"/>
      <c r="G3006" s="51" t="str">
        <f>IF(F3006&lt;&gt;"",VLOOKUP(F3006,LISTAS·PAPP!$R$3:$T$221,3,0),"")</f>
        <v/>
      </c>
      <c r="H3006" s="58"/>
      <c r="I3006" s="66"/>
      <c r="J3006" s="66"/>
      <c r="K3006" s="67"/>
      <c r="L3006" s="66"/>
      <c r="M3006" s="60"/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52" t="str">
        <f>IF(A3006&lt;&gt;"",IF(D3006="DIRECCIÓN_DE_TRANSFERENCIAS","280 0031",VLOOKUP(C3006,LISTAS·PAPP!$C$3:$D$76,2,0)),"")</f>
        <v/>
      </c>
      <c r="Z3006" s="61"/>
      <c r="AA3006" s="62"/>
      <c r="AB3006" s="62"/>
      <c r="AC3006" s="65" t="str">
        <f>IF(D3006&lt;&gt;"",VLOOKUP(D3006,LISTAS·PAPP!$I$3:$M$16,2,0),"")</f>
        <v/>
      </c>
      <c r="AD3006" s="51" t="str">
        <f>IF(D3006&lt;&gt;"",VLOOKUP(D3006,LISTAS·PAPP!$I$3:$M$16,3,0),"")</f>
        <v/>
      </c>
      <c r="AE3006" s="52" t="str">
        <f>IF(D3006&lt;&gt;"",VLOOKUP(D3006,LISTAS·PAPP!$I$3:$M$16,4,0),"")</f>
        <v/>
      </c>
      <c r="AF3006" s="51" t="str">
        <f>IF(D3006&lt;&gt;"",VLOOKUP(D3006,LISTAS·PAPP!$I$3:$M$16,5,0),"")</f>
        <v/>
      </c>
      <c r="AG3006" s="52" t="str">
        <f>IF(AH3006&lt;&gt;"",VLOOKUP(AH3006,LISTAS·PAPP!$O$3:$P$74,2,0),"")</f>
        <v/>
      </c>
      <c r="AH3006" s="58"/>
      <c r="AI3006" s="60"/>
      <c r="AJ3006" s="51" t="str">
        <f>IF(AI3006&lt;&gt;"",VLOOKUP(AI3006,LISTAS·PAPP!$X$4:$Y$80,2,0),"")</f>
        <v/>
      </c>
      <c r="AK3006" s="58"/>
      <c r="AL3006" s="60"/>
      <c r="AM3006" s="51" t="str">
        <f>IF(ISERROR(VLOOKUP(AL3006,LISTAS·PAPP!$AD$4:$AE$334,2,0))," ",VLOOKUP(AL3006,LISTAS·PAPP!$AD$4:$AE$334,2,0))</f>
        <v xml:space="preserve"> </v>
      </c>
      <c r="AN3006" s="63"/>
      <c r="AO3006" s="64"/>
      <c r="AP3006" s="64"/>
      <c r="AQ3006" s="64"/>
      <c r="AR3006" s="64"/>
      <c r="AS3006" s="64"/>
      <c r="AT3006" s="64"/>
      <c r="AU3006" s="64"/>
      <c r="AV3006" s="64"/>
      <c r="AW3006" s="64"/>
      <c r="AX3006" s="64"/>
      <c r="AY3006" s="64"/>
      <c r="AZ3006" s="64"/>
      <c r="BA3006" s="53" t="str">
        <f t="shared" si="139"/>
        <v/>
      </c>
      <c r="BB3006" s="54" t="str">
        <f t="shared" si="140"/>
        <v/>
      </c>
      <c r="BC3006" s="55" t="str">
        <f t="shared" si="141"/>
        <v xml:space="preserve"> </v>
      </c>
    </row>
    <row r="3007" spans="1:55" x14ac:dyDescent="0.25">
      <c r="A3007" s="58"/>
      <c r="B3007" s="58"/>
      <c r="C3007" s="58"/>
      <c r="D3007" s="58"/>
      <c r="E3007" s="51" t="str">
        <f>IF(C3007&lt;&gt;"",VLOOKUP(MID(C3007,18,5),LISTAS·PAPP!$E$4:$F$76,2,0),"")</f>
        <v/>
      </c>
      <c r="F3007" s="58"/>
      <c r="G3007" s="51" t="str">
        <f>IF(F3007&lt;&gt;"",VLOOKUP(F3007,LISTAS·PAPP!$R$3:$T$221,3,0),"")</f>
        <v/>
      </c>
      <c r="H3007" s="58"/>
      <c r="I3007" s="66"/>
      <c r="J3007" s="66"/>
      <c r="K3007" s="67"/>
      <c r="L3007" s="66"/>
      <c r="M3007" s="60"/>
      <c r="N3007" s="60"/>
      <c r="O3007" s="60"/>
      <c r="P3007" s="60"/>
      <c r="Q3007" s="60"/>
      <c r="R3007" s="60"/>
      <c r="S3007" s="60"/>
      <c r="T3007" s="60"/>
      <c r="U3007" s="60"/>
      <c r="V3007" s="60"/>
      <c r="W3007" s="60"/>
      <c r="X3007" s="60"/>
      <c r="Y3007" s="52" t="str">
        <f>IF(A3007&lt;&gt;"",IF(D3007="DIRECCIÓN_DE_TRANSFERENCIAS","280 0031",VLOOKUP(C3007,LISTAS·PAPP!$C$3:$D$76,2,0)),"")</f>
        <v/>
      </c>
      <c r="Z3007" s="61"/>
      <c r="AA3007" s="62"/>
      <c r="AB3007" s="62"/>
      <c r="AC3007" s="65" t="str">
        <f>IF(D3007&lt;&gt;"",VLOOKUP(D3007,LISTAS·PAPP!$I$3:$M$16,2,0),"")</f>
        <v/>
      </c>
      <c r="AD3007" s="51" t="str">
        <f>IF(D3007&lt;&gt;"",VLOOKUP(D3007,LISTAS·PAPP!$I$3:$M$16,3,0),"")</f>
        <v/>
      </c>
      <c r="AE3007" s="52" t="str">
        <f>IF(D3007&lt;&gt;"",VLOOKUP(D3007,LISTAS·PAPP!$I$3:$M$16,4,0),"")</f>
        <v/>
      </c>
      <c r="AF3007" s="51" t="str">
        <f>IF(D3007&lt;&gt;"",VLOOKUP(D3007,LISTAS·PAPP!$I$3:$M$16,5,0),"")</f>
        <v/>
      </c>
      <c r="AG3007" s="52" t="str">
        <f>IF(AH3007&lt;&gt;"",VLOOKUP(AH3007,LISTAS·PAPP!$O$3:$P$74,2,0),"")</f>
        <v/>
      </c>
      <c r="AH3007" s="58"/>
      <c r="AI3007" s="60"/>
      <c r="AJ3007" s="51" t="str">
        <f>IF(AI3007&lt;&gt;"",VLOOKUP(AI3007,LISTAS·PAPP!$X$4:$Y$80,2,0),"")</f>
        <v/>
      </c>
      <c r="AK3007" s="58"/>
      <c r="AL3007" s="60"/>
      <c r="AM3007" s="51" t="str">
        <f>IF(ISERROR(VLOOKUP(AL3007,LISTAS·PAPP!$AD$4:$AE$334,2,0))," ",VLOOKUP(AL3007,LISTAS·PAPP!$AD$4:$AE$334,2,0))</f>
        <v xml:space="preserve"> </v>
      </c>
      <c r="AN3007" s="63"/>
      <c r="AO3007" s="64"/>
      <c r="AP3007" s="64"/>
      <c r="AQ3007" s="64"/>
      <c r="AR3007" s="64"/>
      <c r="AS3007" s="64"/>
      <c r="AT3007" s="64"/>
      <c r="AU3007" s="64"/>
      <c r="AV3007" s="64"/>
      <c r="AW3007" s="64"/>
      <c r="AX3007" s="64"/>
      <c r="AY3007" s="64"/>
      <c r="AZ3007" s="64"/>
      <c r="BA3007" s="53" t="str">
        <f t="shared" si="139"/>
        <v/>
      </c>
      <c r="BB3007" s="54" t="str">
        <f t="shared" si="140"/>
        <v/>
      </c>
      <c r="BC3007" s="55" t="str">
        <f t="shared" si="141"/>
        <v xml:space="preserve"> </v>
      </c>
    </row>
    <row r="3008" spans="1:55" x14ac:dyDescent="0.25">
      <c r="A3008" s="58"/>
      <c r="B3008" s="58"/>
      <c r="C3008" s="58"/>
      <c r="D3008" s="58"/>
      <c r="E3008" s="51" t="str">
        <f>IF(C3008&lt;&gt;"",VLOOKUP(MID(C3008,18,5),LISTAS·PAPP!$E$4:$F$76,2,0),"")</f>
        <v/>
      </c>
      <c r="F3008" s="58"/>
      <c r="G3008" s="51" t="str">
        <f>IF(F3008&lt;&gt;"",VLOOKUP(F3008,LISTAS·PAPP!$R$3:$T$221,3,0),"")</f>
        <v/>
      </c>
      <c r="H3008" s="58"/>
      <c r="I3008" s="66"/>
      <c r="J3008" s="66"/>
      <c r="K3008" s="67"/>
      <c r="L3008" s="66"/>
      <c r="M3008" s="60"/>
      <c r="N3008" s="60"/>
      <c r="O3008" s="60"/>
      <c r="P3008" s="60"/>
      <c r="Q3008" s="60"/>
      <c r="R3008" s="60"/>
      <c r="S3008" s="60"/>
      <c r="T3008" s="60"/>
      <c r="U3008" s="60"/>
      <c r="V3008" s="60"/>
      <c r="W3008" s="60"/>
      <c r="X3008" s="60"/>
      <c r="Y3008" s="52" t="str">
        <f>IF(A3008&lt;&gt;"",IF(D3008="DIRECCIÓN_DE_TRANSFERENCIAS","280 0031",VLOOKUP(C3008,LISTAS·PAPP!$C$3:$D$76,2,0)),"")</f>
        <v/>
      </c>
      <c r="Z3008" s="61"/>
      <c r="AA3008" s="62"/>
      <c r="AB3008" s="62"/>
      <c r="AC3008" s="65" t="str">
        <f>IF(D3008&lt;&gt;"",VLOOKUP(D3008,LISTAS·PAPP!$I$3:$M$16,2,0),"")</f>
        <v/>
      </c>
      <c r="AD3008" s="51" t="str">
        <f>IF(D3008&lt;&gt;"",VLOOKUP(D3008,LISTAS·PAPP!$I$3:$M$16,3,0),"")</f>
        <v/>
      </c>
      <c r="AE3008" s="52" t="str">
        <f>IF(D3008&lt;&gt;"",VLOOKUP(D3008,LISTAS·PAPP!$I$3:$M$16,4,0),"")</f>
        <v/>
      </c>
      <c r="AF3008" s="51" t="str">
        <f>IF(D3008&lt;&gt;"",VLOOKUP(D3008,LISTAS·PAPP!$I$3:$M$16,5,0),"")</f>
        <v/>
      </c>
      <c r="AG3008" s="52" t="str">
        <f>IF(AH3008&lt;&gt;"",VLOOKUP(AH3008,LISTAS·PAPP!$O$3:$P$74,2,0),"")</f>
        <v/>
      </c>
      <c r="AH3008" s="58"/>
      <c r="AI3008" s="60"/>
      <c r="AJ3008" s="51" t="str">
        <f>IF(AI3008&lt;&gt;"",VLOOKUP(AI3008,LISTAS·PAPP!$X$4:$Y$80,2,0),"")</f>
        <v/>
      </c>
      <c r="AK3008" s="58"/>
      <c r="AL3008" s="60"/>
      <c r="AM3008" s="51" t="str">
        <f>IF(ISERROR(VLOOKUP(AL3008,LISTAS·PAPP!$AD$4:$AE$334,2,0))," ",VLOOKUP(AL3008,LISTAS·PAPP!$AD$4:$AE$334,2,0))</f>
        <v xml:space="preserve"> </v>
      </c>
      <c r="AN3008" s="63"/>
      <c r="AO3008" s="64"/>
      <c r="AP3008" s="64"/>
      <c r="AQ3008" s="64"/>
      <c r="AR3008" s="64"/>
      <c r="AS3008" s="64"/>
      <c r="AT3008" s="64"/>
      <c r="AU3008" s="64"/>
      <c r="AV3008" s="64"/>
      <c r="AW3008" s="64"/>
      <c r="AX3008" s="64"/>
      <c r="AY3008" s="64"/>
      <c r="AZ3008" s="64"/>
      <c r="BA3008" s="53" t="str">
        <f t="shared" si="139"/>
        <v/>
      </c>
      <c r="BB3008" s="54" t="str">
        <f t="shared" si="140"/>
        <v/>
      </c>
      <c r="BC3008" s="55" t="str">
        <f t="shared" si="141"/>
        <v xml:space="preserve"> </v>
      </c>
    </row>
    <row r="3009" spans="1:55" x14ac:dyDescent="0.25">
      <c r="A3009" s="58"/>
      <c r="B3009" s="58"/>
      <c r="C3009" s="58"/>
      <c r="D3009" s="58"/>
      <c r="E3009" s="51" t="str">
        <f>IF(C3009&lt;&gt;"",VLOOKUP(MID(C3009,18,5),LISTAS·PAPP!$E$4:$F$76,2,0),"")</f>
        <v/>
      </c>
      <c r="F3009" s="58"/>
      <c r="G3009" s="51" t="str">
        <f>IF(F3009&lt;&gt;"",VLOOKUP(F3009,LISTAS·PAPP!$R$3:$T$221,3,0),"")</f>
        <v/>
      </c>
      <c r="H3009" s="58"/>
      <c r="I3009" s="66"/>
      <c r="J3009" s="66"/>
      <c r="K3009" s="67"/>
      <c r="L3009" s="66"/>
      <c r="M3009" s="60"/>
      <c r="N3009" s="60"/>
      <c r="O3009" s="60"/>
      <c r="P3009" s="60"/>
      <c r="Q3009" s="60"/>
      <c r="R3009" s="60"/>
      <c r="S3009" s="60"/>
      <c r="T3009" s="60"/>
      <c r="U3009" s="60"/>
      <c r="V3009" s="60"/>
      <c r="W3009" s="60"/>
      <c r="X3009" s="60"/>
      <c r="Y3009" s="52" t="str">
        <f>IF(A3009&lt;&gt;"",IF(D3009="DIRECCIÓN_DE_TRANSFERENCIAS","280 0031",VLOOKUP(C3009,LISTAS·PAPP!$C$3:$D$76,2,0)),"")</f>
        <v/>
      </c>
      <c r="Z3009" s="61"/>
      <c r="AA3009" s="62"/>
      <c r="AB3009" s="62"/>
      <c r="AC3009" s="65" t="str">
        <f>IF(D3009&lt;&gt;"",VLOOKUP(D3009,LISTAS·PAPP!$I$3:$M$16,2,0),"")</f>
        <v/>
      </c>
      <c r="AD3009" s="51" t="str">
        <f>IF(D3009&lt;&gt;"",VLOOKUP(D3009,LISTAS·PAPP!$I$3:$M$16,3,0),"")</f>
        <v/>
      </c>
      <c r="AE3009" s="52" t="str">
        <f>IF(D3009&lt;&gt;"",VLOOKUP(D3009,LISTAS·PAPP!$I$3:$M$16,4,0),"")</f>
        <v/>
      </c>
      <c r="AF3009" s="51" t="str">
        <f>IF(D3009&lt;&gt;"",VLOOKUP(D3009,LISTAS·PAPP!$I$3:$M$16,5,0),"")</f>
        <v/>
      </c>
      <c r="AG3009" s="52" t="str">
        <f>IF(AH3009&lt;&gt;"",VLOOKUP(AH3009,LISTAS·PAPP!$O$3:$P$74,2,0),"")</f>
        <v/>
      </c>
      <c r="AH3009" s="58"/>
      <c r="AI3009" s="60"/>
      <c r="AJ3009" s="51" t="str">
        <f>IF(AI3009&lt;&gt;"",VLOOKUP(AI3009,LISTAS·PAPP!$X$4:$Y$80,2,0),"")</f>
        <v/>
      </c>
      <c r="AK3009" s="58"/>
      <c r="AL3009" s="60"/>
      <c r="AM3009" s="51" t="str">
        <f>IF(ISERROR(VLOOKUP(AL3009,LISTAS·PAPP!$AD$4:$AE$334,2,0))," ",VLOOKUP(AL3009,LISTAS·PAPP!$AD$4:$AE$334,2,0))</f>
        <v xml:space="preserve"> </v>
      </c>
      <c r="AN3009" s="63"/>
      <c r="AO3009" s="64"/>
      <c r="AP3009" s="64"/>
      <c r="AQ3009" s="64"/>
      <c r="AR3009" s="64"/>
      <c r="AS3009" s="64"/>
      <c r="AT3009" s="64"/>
      <c r="AU3009" s="64"/>
      <c r="AV3009" s="64"/>
      <c r="AW3009" s="64"/>
      <c r="AX3009" s="64"/>
      <c r="AY3009" s="64"/>
      <c r="AZ3009" s="64"/>
      <c r="BA3009" s="53" t="str">
        <f t="shared" si="139"/>
        <v/>
      </c>
      <c r="BB3009" s="54" t="str">
        <f t="shared" si="140"/>
        <v/>
      </c>
      <c r="BC3009" s="55" t="str">
        <f t="shared" si="141"/>
        <v xml:space="preserve"> </v>
      </c>
    </row>
    <row r="3010" spans="1:55" x14ac:dyDescent="0.25">
      <c r="A3010" s="58"/>
      <c r="B3010" s="58"/>
      <c r="C3010" s="58"/>
      <c r="D3010" s="58"/>
      <c r="E3010" s="51" t="str">
        <f>IF(C3010&lt;&gt;"",VLOOKUP(MID(C3010,18,5),LISTAS·PAPP!$E$4:$F$76,2,0),"")</f>
        <v/>
      </c>
      <c r="F3010" s="58"/>
      <c r="G3010" s="51" t="str">
        <f>IF(F3010&lt;&gt;"",VLOOKUP(F3010,LISTAS·PAPP!$R$3:$T$221,3,0),"")</f>
        <v/>
      </c>
      <c r="H3010" s="58"/>
      <c r="I3010" s="66"/>
      <c r="J3010" s="66"/>
      <c r="K3010" s="67"/>
      <c r="L3010" s="66"/>
      <c r="M3010" s="60"/>
      <c r="N3010" s="60"/>
      <c r="O3010" s="60"/>
      <c r="P3010" s="60"/>
      <c r="Q3010" s="60"/>
      <c r="R3010" s="60"/>
      <c r="S3010" s="60"/>
      <c r="T3010" s="60"/>
      <c r="U3010" s="60"/>
      <c r="V3010" s="60"/>
      <c r="W3010" s="60"/>
      <c r="X3010" s="60"/>
      <c r="Y3010" s="52" t="str">
        <f>IF(A3010&lt;&gt;"",IF(D3010="DIRECCIÓN_DE_TRANSFERENCIAS","280 0031",VLOOKUP(C3010,LISTAS·PAPP!$C$3:$D$76,2,0)),"")</f>
        <v/>
      </c>
      <c r="Z3010" s="61"/>
      <c r="AA3010" s="62"/>
      <c r="AB3010" s="62"/>
      <c r="AC3010" s="65" t="str">
        <f>IF(D3010&lt;&gt;"",VLOOKUP(D3010,LISTAS·PAPP!$I$3:$M$16,2,0),"")</f>
        <v/>
      </c>
      <c r="AD3010" s="51" t="str">
        <f>IF(D3010&lt;&gt;"",VLOOKUP(D3010,LISTAS·PAPP!$I$3:$M$16,3,0),"")</f>
        <v/>
      </c>
      <c r="AE3010" s="52" t="str">
        <f>IF(D3010&lt;&gt;"",VLOOKUP(D3010,LISTAS·PAPP!$I$3:$M$16,4,0),"")</f>
        <v/>
      </c>
      <c r="AF3010" s="51" t="str">
        <f>IF(D3010&lt;&gt;"",VLOOKUP(D3010,LISTAS·PAPP!$I$3:$M$16,5,0),"")</f>
        <v/>
      </c>
      <c r="AG3010" s="52" t="str">
        <f>IF(AH3010&lt;&gt;"",VLOOKUP(AH3010,LISTAS·PAPP!$O$3:$P$74,2,0),"")</f>
        <v/>
      </c>
      <c r="AH3010" s="58"/>
      <c r="AI3010" s="60"/>
      <c r="AJ3010" s="51" t="str">
        <f>IF(AI3010&lt;&gt;"",VLOOKUP(AI3010,LISTAS·PAPP!$X$4:$Y$80,2,0),"")</f>
        <v/>
      </c>
      <c r="AK3010" s="58"/>
      <c r="AL3010" s="60"/>
      <c r="AM3010" s="51" t="str">
        <f>IF(ISERROR(VLOOKUP(AL3010,LISTAS·PAPP!$AD$4:$AE$334,2,0))," ",VLOOKUP(AL3010,LISTAS·PAPP!$AD$4:$AE$334,2,0))</f>
        <v xml:space="preserve"> </v>
      </c>
      <c r="AN3010" s="63"/>
      <c r="AO3010" s="64"/>
      <c r="AP3010" s="64"/>
      <c r="AQ3010" s="64"/>
      <c r="AR3010" s="64"/>
      <c r="AS3010" s="64"/>
      <c r="AT3010" s="64"/>
      <c r="AU3010" s="64"/>
      <c r="AV3010" s="64"/>
      <c r="AW3010" s="64"/>
      <c r="AX3010" s="64"/>
      <c r="AY3010" s="64"/>
      <c r="AZ3010" s="64"/>
      <c r="BA3010" s="53" t="str">
        <f t="shared" si="139"/>
        <v/>
      </c>
      <c r="BB3010" s="54" t="str">
        <f t="shared" si="140"/>
        <v/>
      </c>
      <c r="BC3010" s="55" t="str">
        <f t="shared" si="141"/>
        <v xml:space="preserve"> </v>
      </c>
    </row>
    <row r="3011" spans="1:55" x14ac:dyDescent="0.25">
      <c r="A3011" s="58"/>
      <c r="B3011" s="58"/>
      <c r="C3011" s="58"/>
      <c r="D3011" s="58"/>
      <c r="E3011" s="51" t="str">
        <f>IF(C3011&lt;&gt;"",VLOOKUP(MID(C3011,18,5),LISTAS·PAPP!$E$4:$F$76,2,0),"")</f>
        <v/>
      </c>
      <c r="F3011" s="58"/>
      <c r="G3011" s="51" t="str">
        <f>IF(F3011&lt;&gt;"",VLOOKUP(F3011,LISTAS·PAPP!$R$3:$T$221,3,0),"")</f>
        <v/>
      </c>
      <c r="H3011" s="58"/>
      <c r="I3011" s="66"/>
      <c r="J3011" s="66"/>
      <c r="K3011" s="67"/>
      <c r="L3011" s="66"/>
      <c r="M3011" s="60"/>
      <c r="N3011" s="60"/>
      <c r="O3011" s="60"/>
      <c r="P3011" s="60"/>
      <c r="Q3011" s="60"/>
      <c r="R3011" s="60"/>
      <c r="S3011" s="60"/>
      <c r="T3011" s="60"/>
      <c r="U3011" s="60"/>
      <c r="V3011" s="60"/>
      <c r="W3011" s="60"/>
      <c r="X3011" s="60"/>
      <c r="Y3011" s="52" t="str">
        <f>IF(A3011&lt;&gt;"",IF(D3011="DIRECCIÓN_DE_TRANSFERENCIAS","280 0031",VLOOKUP(C3011,LISTAS·PAPP!$C$3:$D$76,2,0)),"")</f>
        <v/>
      </c>
      <c r="Z3011" s="61"/>
      <c r="AA3011" s="62"/>
      <c r="AB3011" s="62"/>
      <c r="AC3011" s="65" t="str">
        <f>IF(D3011&lt;&gt;"",VLOOKUP(D3011,LISTAS·PAPP!$I$3:$M$16,2,0),"")</f>
        <v/>
      </c>
      <c r="AD3011" s="51" t="str">
        <f>IF(D3011&lt;&gt;"",VLOOKUP(D3011,LISTAS·PAPP!$I$3:$M$16,3,0),"")</f>
        <v/>
      </c>
      <c r="AE3011" s="52" t="str">
        <f>IF(D3011&lt;&gt;"",VLOOKUP(D3011,LISTAS·PAPP!$I$3:$M$16,4,0),"")</f>
        <v/>
      </c>
      <c r="AF3011" s="51" t="str">
        <f>IF(D3011&lt;&gt;"",VLOOKUP(D3011,LISTAS·PAPP!$I$3:$M$16,5,0),"")</f>
        <v/>
      </c>
      <c r="AG3011" s="52" t="str">
        <f>IF(AH3011&lt;&gt;"",VLOOKUP(AH3011,LISTAS·PAPP!$O$3:$P$74,2,0),"")</f>
        <v/>
      </c>
      <c r="AH3011" s="58"/>
      <c r="AI3011" s="60"/>
      <c r="AJ3011" s="51" t="str">
        <f>IF(AI3011&lt;&gt;"",VLOOKUP(AI3011,LISTAS·PAPP!$X$4:$Y$80,2,0),"")</f>
        <v/>
      </c>
      <c r="AK3011" s="58"/>
      <c r="AL3011" s="60"/>
      <c r="AM3011" s="51" t="str">
        <f>IF(ISERROR(VLOOKUP(AL3011,LISTAS·PAPP!$AD$4:$AE$334,2,0))," ",VLOOKUP(AL3011,LISTAS·PAPP!$AD$4:$AE$334,2,0))</f>
        <v xml:space="preserve"> </v>
      </c>
      <c r="AN3011" s="63"/>
      <c r="AO3011" s="64"/>
      <c r="AP3011" s="64"/>
      <c r="AQ3011" s="64"/>
      <c r="AR3011" s="64"/>
      <c r="AS3011" s="64"/>
      <c r="AT3011" s="64"/>
      <c r="AU3011" s="64"/>
      <c r="AV3011" s="64"/>
      <c r="AW3011" s="64"/>
      <c r="AX3011" s="64"/>
      <c r="AY3011" s="64"/>
      <c r="AZ3011" s="64"/>
      <c r="BA3011" s="53" t="str">
        <f t="shared" si="139"/>
        <v/>
      </c>
      <c r="BB3011" s="54" t="str">
        <f t="shared" si="140"/>
        <v/>
      </c>
      <c r="BC3011" s="55" t="str">
        <f t="shared" si="141"/>
        <v xml:space="preserve"> </v>
      </c>
    </row>
    <row r="3012" spans="1:55" x14ac:dyDescent="0.25">
      <c r="A3012" s="58"/>
      <c r="B3012" s="58"/>
      <c r="C3012" s="58"/>
      <c r="D3012" s="58"/>
      <c r="E3012" s="51" t="str">
        <f>IF(C3012&lt;&gt;"",VLOOKUP(MID(C3012,18,5),LISTAS·PAPP!$E$4:$F$76,2,0),"")</f>
        <v/>
      </c>
      <c r="F3012" s="58"/>
      <c r="G3012" s="51" t="str">
        <f>IF(F3012&lt;&gt;"",VLOOKUP(F3012,LISTAS·PAPP!$R$3:$T$221,3,0),"")</f>
        <v/>
      </c>
      <c r="H3012" s="58"/>
      <c r="I3012" s="66"/>
      <c r="J3012" s="66"/>
      <c r="K3012" s="67"/>
      <c r="L3012" s="66"/>
      <c r="M3012" s="60"/>
      <c r="N3012" s="60"/>
      <c r="O3012" s="60"/>
      <c r="P3012" s="60"/>
      <c r="Q3012" s="60"/>
      <c r="R3012" s="60"/>
      <c r="S3012" s="60"/>
      <c r="T3012" s="60"/>
      <c r="U3012" s="60"/>
      <c r="V3012" s="60"/>
      <c r="W3012" s="60"/>
      <c r="X3012" s="60"/>
      <c r="Y3012" s="52" t="str">
        <f>IF(A3012&lt;&gt;"",IF(D3012="DIRECCIÓN_DE_TRANSFERENCIAS","280 0031",VLOOKUP(C3012,LISTAS·PAPP!$C$3:$D$76,2,0)),"")</f>
        <v/>
      </c>
      <c r="Z3012" s="61"/>
      <c r="AA3012" s="62"/>
      <c r="AB3012" s="62"/>
      <c r="AC3012" s="65" t="str">
        <f>IF(D3012&lt;&gt;"",VLOOKUP(D3012,LISTAS·PAPP!$I$3:$M$16,2,0),"")</f>
        <v/>
      </c>
      <c r="AD3012" s="51" t="str">
        <f>IF(D3012&lt;&gt;"",VLOOKUP(D3012,LISTAS·PAPP!$I$3:$M$16,3,0),"")</f>
        <v/>
      </c>
      <c r="AE3012" s="52" t="str">
        <f>IF(D3012&lt;&gt;"",VLOOKUP(D3012,LISTAS·PAPP!$I$3:$M$16,4,0),"")</f>
        <v/>
      </c>
      <c r="AF3012" s="51" t="str">
        <f>IF(D3012&lt;&gt;"",VLOOKUP(D3012,LISTAS·PAPP!$I$3:$M$16,5,0),"")</f>
        <v/>
      </c>
      <c r="AG3012" s="52" t="str">
        <f>IF(AH3012&lt;&gt;"",VLOOKUP(AH3012,LISTAS·PAPP!$O$3:$P$74,2,0),"")</f>
        <v/>
      </c>
      <c r="AH3012" s="58"/>
      <c r="AI3012" s="60"/>
      <c r="AJ3012" s="51" t="str">
        <f>IF(AI3012&lt;&gt;"",VLOOKUP(AI3012,LISTAS·PAPP!$X$4:$Y$80,2,0),"")</f>
        <v/>
      </c>
      <c r="AK3012" s="58"/>
      <c r="AL3012" s="60"/>
      <c r="AM3012" s="51" t="str">
        <f>IF(ISERROR(VLOOKUP(AL3012,LISTAS·PAPP!$AD$4:$AE$334,2,0))," ",VLOOKUP(AL3012,LISTAS·PAPP!$AD$4:$AE$334,2,0))</f>
        <v xml:space="preserve"> </v>
      </c>
      <c r="AN3012" s="63"/>
      <c r="AO3012" s="64"/>
      <c r="AP3012" s="64"/>
      <c r="AQ3012" s="64"/>
      <c r="AR3012" s="64"/>
      <c r="AS3012" s="64"/>
      <c r="AT3012" s="64"/>
      <c r="AU3012" s="64"/>
      <c r="AV3012" s="64"/>
      <c r="AW3012" s="64"/>
      <c r="AX3012" s="64"/>
      <c r="AY3012" s="64"/>
      <c r="AZ3012" s="64"/>
      <c r="BA3012" s="53" t="str">
        <f t="shared" si="139"/>
        <v/>
      </c>
      <c r="BB3012" s="54" t="str">
        <f t="shared" si="140"/>
        <v/>
      </c>
      <c r="BC3012" s="55" t="str">
        <f t="shared" si="141"/>
        <v xml:space="preserve"> </v>
      </c>
    </row>
    <row r="3013" spans="1:55" x14ac:dyDescent="0.25">
      <c r="A3013" s="58"/>
      <c r="B3013" s="58"/>
      <c r="C3013" s="58"/>
      <c r="D3013" s="58"/>
      <c r="E3013" s="51" t="str">
        <f>IF(C3013&lt;&gt;"",VLOOKUP(MID(C3013,18,5),LISTAS·PAPP!$E$4:$F$76,2,0),"")</f>
        <v/>
      </c>
      <c r="F3013" s="58"/>
      <c r="G3013" s="51" t="str">
        <f>IF(F3013&lt;&gt;"",VLOOKUP(F3013,LISTAS·PAPP!$R$3:$T$221,3,0),"")</f>
        <v/>
      </c>
      <c r="H3013" s="58"/>
      <c r="I3013" s="66"/>
      <c r="J3013" s="66"/>
      <c r="K3013" s="67"/>
      <c r="L3013" s="66"/>
      <c r="M3013" s="60"/>
      <c r="N3013" s="60"/>
      <c r="O3013" s="60"/>
      <c r="P3013" s="60"/>
      <c r="Q3013" s="60"/>
      <c r="R3013" s="60"/>
      <c r="S3013" s="60"/>
      <c r="T3013" s="60"/>
      <c r="U3013" s="60"/>
      <c r="V3013" s="60"/>
      <c r="W3013" s="60"/>
      <c r="X3013" s="60"/>
      <c r="Y3013" s="52" t="str">
        <f>IF(A3013&lt;&gt;"",IF(D3013="DIRECCIÓN_DE_TRANSFERENCIAS","280 0031",VLOOKUP(C3013,LISTAS·PAPP!$C$3:$D$76,2,0)),"")</f>
        <v/>
      </c>
      <c r="Z3013" s="61"/>
      <c r="AA3013" s="62"/>
      <c r="AB3013" s="62"/>
      <c r="AC3013" s="65" t="str">
        <f>IF(D3013&lt;&gt;"",VLOOKUP(D3013,LISTAS·PAPP!$I$3:$M$16,2,0),"")</f>
        <v/>
      </c>
      <c r="AD3013" s="51" t="str">
        <f>IF(D3013&lt;&gt;"",VLOOKUP(D3013,LISTAS·PAPP!$I$3:$M$16,3,0),"")</f>
        <v/>
      </c>
      <c r="AE3013" s="52" t="str">
        <f>IF(D3013&lt;&gt;"",VLOOKUP(D3013,LISTAS·PAPP!$I$3:$M$16,4,0),"")</f>
        <v/>
      </c>
      <c r="AF3013" s="51" t="str">
        <f>IF(D3013&lt;&gt;"",VLOOKUP(D3013,LISTAS·PAPP!$I$3:$M$16,5,0),"")</f>
        <v/>
      </c>
      <c r="AG3013" s="52" t="str">
        <f>IF(AH3013&lt;&gt;"",VLOOKUP(AH3013,LISTAS·PAPP!$O$3:$P$74,2,0),"")</f>
        <v/>
      </c>
      <c r="AH3013" s="58"/>
      <c r="AI3013" s="60"/>
      <c r="AJ3013" s="51" t="str">
        <f>IF(AI3013&lt;&gt;"",VLOOKUP(AI3013,LISTAS·PAPP!$X$4:$Y$80,2,0),"")</f>
        <v/>
      </c>
      <c r="AK3013" s="58"/>
      <c r="AL3013" s="60"/>
      <c r="AM3013" s="51" t="str">
        <f>IF(ISERROR(VLOOKUP(AL3013,LISTAS·PAPP!$AD$4:$AE$334,2,0))," ",VLOOKUP(AL3013,LISTAS·PAPP!$AD$4:$AE$334,2,0))</f>
        <v xml:space="preserve"> </v>
      </c>
      <c r="AN3013" s="63"/>
      <c r="AO3013" s="64"/>
      <c r="AP3013" s="64"/>
      <c r="AQ3013" s="64"/>
      <c r="AR3013" s="64"/>
      <c r="AS3013" s="64"/>
      <c r="AT3013" s="64"/>
      <c r="AU3013" s="64"/>
      <c r="AV3013" s="64"/>
      <c r="AW3013" s="64"/>
      <c r="AX3013" s="64"/>
      <c r="AY3013" s="64"/>
      <c r="AZ3013" s="64"/>
      <c r="BA3013" s="53" t="str">
        <f t="shared" si="139"/>
        <v/>
      </c>
      <c r="BB3013" s="54" t="str">
        <f t="shared" si="140"/>
        <v/>
      </c>
      <c r="BC3013" s="55" t="str">
        <f t="shared" si="141"/>
        <v xml:space="preserve"> </v>
      </c>
    </row>
    <row r="3014" spans="1:55" x14ac:dyDescent="0.25">
      <c r="A3014" s="58"/>
      <c r="B3014" s="58"/>
      <c r="C3014" s="58"/>
      <c r="D3014" s="58"/>
      <c r="E3014" s="51" t="str">
        <f>IF(C3014&lt;&gt;"",VLOOKUP(MID(C3014,18,5),LISTAS·PAPP!$E$4:$F$76,2,0),"")</f>
        <v/>
      </c>
      <c r="F3014" s="58"/>
      <c r="G3014" s="51" t="str">
        <f>IF(F3014&lt;&gt;"",VLOOKUP(F3014,LISTAS·PAPP!$R$3:$T$221,3,0),"")</f>
        <v/>
      </c>
      <c r="H3014" s="58"/>
      <c r="I3014" s="66"/>
      <c r="J3014" s="66"/>
      <c r="K3014" s="67"/>
      <c r="L3014" s="66"/>
      <c r="M3014" s="60"/>
      <c r="N3014" s="60"/>
      <c r="O3014" s="60"/>
      <c r="P3014" s="60"/>
      <c r="Q3014" s="60"/>
      <c r="R3014" s="60"/>
      <c r="S3014" s="60"/>
      <c r="T3014" s="60"/>
      <c r="U3014" s="60"/>
      <c r="V3014" s="60"/>
      <c r="W3014" s="60"/>
      <c r="X3014" s="60"/>
      <c r="Y3014" s="52" t="str">
        <f>IF(A3014&lt;&gt;"",IF(D3014="DIRECCIÓN_DE_TRANSFERENCIAS","280 0031",VLOOKUP(C3014,LISTAS·PAPP!$C$3:$D$76,2,0)),"")</f>
        <v/>
      </c>
      <c r="Z3014" s="61"/>
      <c r="AA3014" s="62"/>
      <c r="AB3014" s="62"/>
      <c r="AC3014" s="65" t="str">
        <f>IF(D3014&lt;&gt;"",VLOOKUP(D3014,LISTAS·PAPP!$I$3:$M$16,2,0),"")</f>
        <v/>
      </c>
      <c r="AD3014" s="51" t="str">
        <f>IF(D3014&lt;&gt;"",VLOOKUP(D3014,LISTAS·PAPP!$I$3:$M$16,3,0),"")</f>
        <v/>
      </c>
      <c r="AE3014" s="52" t="str">
        <f>IF(D3014&lt;&gt;"",VLOOKUP(D3014,LISTAS·PAPP!$I$3:$M$16,4,0),"")</f>
        <v/>
      </c>
      <c r="AF3014" s="51" t="str">
        <f>IF(D3014&lt;&gt;"",VLOOKUP(D3014,LISTAS·PAPP!$I$3:$M$16,5,0),"")</f>
        <v/>
      </c>
      <c r="AG3014" s="52" t="str">
        <f>IF(AH3014&lt;&gt;"",VLOOKUP(AH3014,LISTAS·PAPP!$O$3:$P$74,2,0),"")</f>
        <v/>
      </c>
      <c r="AH3014" s="58"/>
      <c r="AI3014" s="60"/>
      <c r="AJ3014" s="51" t="str">
        <f>IF(AI3014&lt;&gt;"",VLOOKUP(AI3014,LISTAS·PAPP!$X$4:$Y$80,2,0),"")</f>
        <v/>
      </c>
      <c r="AK3014" s="58"/>
      <c r="AL3014" s="60"/>
      <c r="AM3014" s="51" t="str">
        <f>IF(ISERROR(VLOOKUP(AL3014,LISTAS·PAPP!$AD$4:$AE$334,2,0))," ",VLOOKUP(AL3014,LISTAS·PAPP!$AD$4:$AE$334,2,0))</f>
        <v xml:space="preserve"> </v>
      </c>
      <c r="AN3014" s="63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53" t="str">
        <f t="shared" si="139"/>
        <v/>
      </c>
      <c r="BB3014" s="54" t="str">
        <f t="shared" si="140"/>
        <v/>
      </c>
      <c r="BC3014" s="55" t="str">
        <f t="shared" si="141"/>
        <v xml:space="preserve"> </v>
      </c>
    </row>
    <row r="3015" spans="1:55" x14ac:dyDescent="0.25">
      <c r="A3015" s="58"/>
      <c r="B3015" s="58"/>
      <c r="C3015" s="58"/>
      <c r="D3015" s="58"/>
      <c r="E3015" s="51" t="str">
        <f>IF(C3015&lt;&gt;"",VLOOKUP(MID(C3015,18,5),LISTAS·PAPP!$E$4:$F$76,2,0),"")</f>
        <v/>
      </c>
      <c r="F3015" s="58"/>
      <c r="G3015" s="51" t="str">
        <f>IF(F3015&lt;&gt;"",VLOOKUP(F3015,LISTAS·PAPP!$R$3:$T$221,3,0),"")</f>
        <v/>
      </c>
      <c r="H3015" s="58"/>
      <c r="I3015" s="66"/>
      <c r="J3015" s="66"/>
      <c r="K3015" s="67"/>
      <c r="L3015" s="66"/>
      <c r="M3015" s="60"/>
      <c r="N3015" s="60"/>
      <c r="O3015" s="60"/>
      <c r="P3015" s="60"/>
      <c r="Q3015" s="60"/>
      <c r="R3015" s="60"/>
      <c r="S3015" s="60"/>
      <c r="T3015" s="60"/>
      <c r="U3015" s="60"/>
      <c r="V3015" s="60"/>
      <c r="W3015" s="60"/>
      <c r="X3015" s="60"/>
      <c r="Y3015" s="52" t="str">
        <f>IF(A3015&lt;&gt;"",IF(D3015="DIRECCIÓN_DE_TRANSFERENCIAS","280 0031",VLOOKUP(C3015,LISTAS·PAPP!$C$3:$D$76,2,0)),"")</f>
        <v/>
      </c>
      <c r="Z3015" s="61"/>
      <c r="AA3015" s="62"/>
      <c r="AB3015" s="62"/>
      <c r="AC3015" s="65" t="str">
        <f>IF(D3015&lt;&gt;"",VLOOKUP(D3015,LISTAS·PAPP!$I$3:$M$16,2,0),"")</f>
        <v/>
      </c>
      <c r="AD3015" s="51" t="str">
        <f>IF(D3015&lt;&gt;"",VLOOKUP(D3015,LISTAS·PAPP!$I$3:$M$16,3,0),"")</f>
        <v/>
      </c>
      <c r="AE3015" s="52" t="str">
        <f>IF(D3015&lt;&gt;"",VLOOKUP(D3015,LISTAS·PAPP!$I$3:$M$16,4,0),"")</f>
        <v/>
      </c>
      <c r="AF3015" s="51" t="str">
        <f>IF(D3015&lt;&gt;"",VLOOKUP(D3015,LISTAS·PAPP!$I$3:$M$16,5,0),"")</f>
        <v/>
      </c>
      <c r="AG3015" s="52" t="str">
        <f>IF(AH3015&lt;&gt;"",VLOOKUP(AH3015,LISTAS·PAPP!$O$3:$P$74,2,0),"")</f>
        <v/>
      </c>
      <c r="AH3015" s="58"/>
      <c r="AI3015" s="60"/>
      <c r="AJ3015" s="51" t="str">
        <f>IF(AI3015&lt;&gt;"",VLOOKUP(AI3015,LISTAS·PAPP!$X$4:$Y$80,2,0),"")</f>
        <v/>
      </c>
      <c r="AK3015" s="58"/>
      <c r="AL3015" s="60"/>
      <c r="AM3015" s="51" t="str">
        <f>IF(ISERROR(VLOOKUP(AL3015,LISTAS·PAPP!$AD$4:$AE$334,2,0))," ",VLOOKUP(AL3015,LISTAS·PAPP!$AD$4:$AE$334,2,0))</f>
        <v xml:space="preserve"> </v>
      </c>
      <c r="AN3015" s="63"/>
      <c r="AO3015" s="64"/>
      <c r="AP3015" s="64"/>
      <c r="AQ3015" s="64"/>
      <c r="AR3015" s="64"/>
      <c r="AS3015" s="64"/>
      <c r="AT3015" s="64"/>
      <c r="AU3015" s="64"/>
      <c r="AV3015" s="64"/>
      <c r="AW3015" s="64"/>
      <c r="AX3015" s="64"/>
      <c r="AY3015" s="64"/>
      <c r="AZ3015" s="64"/>
      <c r="BA3015" s="53" t="str">
        <f t="shared" si="139"/>
        <v/>
      </c>
      <c r="BB3015" s="54" t="str">
        <f t="shared" si="140"/>
        <v/>
      </c>
      <c r="BC3015" s="55" t="str">
        <f t="shared" si="141"/>
        <v xml:space="preserve"> </v>
      </c>
    </row>
    <row r="3016" spans="1:55" x14ac:dyDescent="0.25">
      <c r="A3016" s="58"/>
      <c r="B3016" s="58"/>
      <c r="C3016" s="58"/>
      <c r="D3016" s="58"/>
      <c r="E3016" s="51" t="str">
        <f>IF(C3016&lt;&gt;"",VLOOKUP(MID(C3016,18,5),LISTAS·PAPP!$E$4:$F$76,2,0),"")</f>
        <v/>
      </c>
      <c r="F3016" s="58"/>
      <c r="G3016" s="51" t="str">
        <f>IF(F3016&lt;&gt;"",VLOOKUP(F3016,LISTAS·PAPP!$R$3:$T$221,3,0),"")</f>
        <v/>
      </c>
      <c r="H3016" s="58"/>
      <c r="I3016" s="66"/>
      <c r="J3016" s="66"/>
      <c r="K3016" s="67"/>
      <c r="L3016" s="66"/>
      <c r="M3016" s="60"/>
      <c r="N3016" s="60"/>
      <c r="O3016" s="60"/>
      <c r="P3016" s="60"/>
      <c r="Q3016" s="60"/>
      <c r="R3016" s="60"/>
      <c r="S3016" s="60"/>
      <c r="T3016" s="60"/>
      <c r="U3016" s="60"/>
      <c r="V3016" s="60"/>
      <c r="W3016" s="60"/>
      <c r="X3016" s="60"/>
      <c r="Y3016" s="52" t="str">
        <f>IF(A3016&lt;&gt;"",IF(D3016="DIRECCIÓN_DE_TRANSFERENCIAS","280 0031",VLOOKUP(C3016,LISTAS·PAPP!$C$3:$D$76,2,0)),"")</f>
        <v/>
      </c>
      <c r="Z3016" s="61"/>
      <c r="AA3016" s="62"/>
      <c r="AB3016" s="62"/>
      <c r="AC3016" s="65" t="str">
        <f>IF(D3016&lt;&gt;"",VLOOKUP(D3016,LISTAS·PAPP!$I$3:$M$16,2,0),"")</f>
        <v/>
      </c>
      <c r="AD3016" s="51" t="str">
        <f>IF(D3016&lt;&gt;"",VLOOKUP(D3016,LISTAS·PAPP!$I$3:$M$16,3,0),"")</f>
        <v/>
      </c>
      <c r="AE3016" s="52" t="str">
        <f>IF(D3016&lt;&gt;"",VLOOKUP(D3016,LISTAS·PAPP!$I$3:$M$16,4,0),"")</f>
        <v/>
      </c>
      <c r="AF3016" s="51" t="str">
        <f>IF(D3016&lt;&gt;"",VLOOKUP(D3016,LISTAS·PAPP!$I$3:$M$16,5,0),"")</f>
        <v/>
      </c>
      <c r="AG3016" s="52" t="str">
        <f>IF(AH3016&lt;&gt;"",VLOOKUP(AH3016,LISTAS·PAPP!$O$3:$P$74,2,0),"")</f>
        <v/>
      </c>
      <c r="AH3016" s="58"/>
      <c r="AI3016" s="60"/>
      <c r="AJ3016" s="51" t="str">
        <f>IF(AI3016&lt;&gt;"",VLOOKUP(AI3016,LISTAS·PAPP!$X$4:$Y$80,2,0),"")</f>
        <v/>
      </c>
      <c r="AK3016" s="58"/>
      <c r="AL3016" s="60"/>
      <c r="AM3016" s="51" t="str">
        <f>IF(ISERROR(VLOOKUP(AL3016,LISTAS·PAPP!$AD$4:$AE$334,2,0))," ",VLOOKUP(AL3016,LISTAS·PAPP!$AD$4:$AE$334,2,0))</f>
        <v xml:space="preserve"> </v>
      </c>
      <c r="AN3016" s="63"/>
      <c r="AO3016" s="64"/>
      <c r="AP3016" s="64"/>
      <c r="AQ3016" s="64"/>
      <c r="AR3016" s="64"/>
      <c r="AS3016" s="64"/>
      <c r="AT3016" s="64"/>
      <c r="AU3016" s="64"/>
      <c r="AV3016" s="64"/>
      <c r="AW3016" s="64"/>
      <c r="AX3016" s="64"/>
      <c r="AY3016" s="64"/>
      <c r="AZ3016" s="64"/>
      <c r="BA3016" s="53" t="str">
        <f t="shared" si="139"/>
        <v/>
      </c>
      <c r="BB3016" s="54" t="str">
        <f t="shared" si="140"/>
        <v/>
      </c>
      <c r="BC3016" s="55" t="str">
        <f t="shared" si="141"/>
        <v xml:space="preserve"> </v>
      </c>
    </row>
    <row r="3017" spans="1:55" x14ac:dyDescent="0.25">
      <c r="A3017" s="58"/>
      <c r="B3017" s="58"/>
      <c r="C3017" s="58"/>
      <c r="D3017" s="58"/>
      <c r="E3017" s="51" t="str">
        <f>IF(C3017&lt;&gt;"",VLOOKUP(MID(C3017,18,5),LISTAS·PAPP!$E$4:$F$76,2,0),"")</f>
        <v/>
      </c>
      <c r="F3017" s="58"/>
      <c r="G3017" s="51" t="str">
        <f>IF(F3017&lt;&gt;"",VLOOKUP(F3017,LISTAS·PAPP!$R$3:$T$221,3,0),"")</f>
        <v/>
      </c>
      <c r="H3017" s="58"/>
      <c r="I3017" s="66"/>
      <c r="J3017" s="66"/>
      <c r="K3017" s="67"/>
      <c r="L3017" s="66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52" t="str">
        <f>IF(A3017&lt;&gt;"",IF(D3017="DIRECCIÓN_DE_TRANSFERENCIAS","280 0031",VLOOKUP(C3017,LISTAS·PAPP!$C$3:$D$76,2,0)),"")</f>
        <v/>
      </c>
      <c r="Z3017" s="61"/>
      <c r="AA3017" s="62"/>
      <c r="AB3017" s="62"/>
      <c r="AC3017" s="65" t="str">
        <f>IF(D3017&lt;&gt;"",VLOOKUP(D3017,LISTAS·PAPP!$I$3:$M$16,2,0),"")</f>
        <v/>
      </c>
      <c r="AD3017" s="51" t="str">
        <f>IF(D3017&lt;&gt;"",VLOOKUP(D3017,LISTAS·PAPP!$I$3:$M$16,3,0),"")</f>
        <v/>
      </c>
      <c r="AE3017" s="52" t="str">
        <f>IF(D3017&lt;&gt;"",VLOOKUP(D3017,LISTAS·PAPP!$I$3:$M$16,4,0),"")</f>
        <v/>
      </c>
      <c r="AF3017" s="51" t="str">
        <f>IF(D3017&lt;&gt;"",VLOOKUP(D3017,LISTAS·PAPP!$I$3:$M$16,5,0),"")</f>
        <v/>
      </c>
      <c r="AG3017" s="52" t="str">
        <f>IF(AH3017&lt;&gt;"",VLOOKUP(AH3017,LISTAS·PAPP!$O$3:$P$74,2,0),"")</f>
        <v/>
      </c>
      <c r="AH3017" s="58"/>
      <c r="AI3017" s="60"/>
      <c r="AJ3017" s="51" t="str">
        <f>IF(AI3017&lt;&gt;"",VLOOKUP(AI3017,LISTAS·PAPP!$X$4:$Y$80,2,0),"")</f>
        <v/>
      </c>
      <c r="AK3017" s="58"/>
      <c r="AL3017" s="60"/>
      <c r="AM3017" s="51" t="str">
        <f>IF(ISERROR(VLOOKUP(AL3017,LISTAS·PAPP!$AD$4:$AE$334,2,0))," ",VLOOKUP(AL3017,LISTAS·PAPP!$AD$4:$AE$334,2,0))</f>
        <v xml:space="preserve"> </v>
      </c>
      <c r="AN3017" s="63"/>
      <c r="AO3017" s="64"/>
      <c r="AP3017" s="64"/>
      <c r="AQ3017" s="64"/>
      <c r="AR3017" s="64"/>
      <c r="AS3017" s="64"/>
      <c r="AT3017" s="64"/>
      <c r="AU3017" s="64"/>
      <c r="AV3017" s="64"/>
      <c r="AW3017" s="64"/>
      <c r="AX3017" s="64"/>
      <c r="AY3017" s="64"/>
      <c r="AZ3017" s="64"/>
      <c r="BA3017" s="53" t="str">
        <f t="shared" si="139"/>
        <v/>
      </c>
      <c r="BB3017" s="54" t="str">
        <f t="shared" si="140"/>
        <v/>
      </c>
      <c r="BC3017" s="55" t="str">
        <f t="shared" si="141"/>
        <v xml:space="preserve"> </v>
      </c>
    </row>
    <row r="3018" spans="1:55" x14ac:dyDescent="0.25">
      <c r="A3018" s="58"/>
      <c r="B3018" s="58"/>
      <c r="C3018" s="58"/>
      <c r="D3018" s="58"/>
      <c r="E3018" s="51" t="str">
        <f>IF(C3018&lt;&gt;"",VLOOKUP(MID(C3018,18,5),LISTAS·PAPP!$E$4:$F$76,2,0),"")</f>
        <v/>
      </c>
      <c r="F3018" s="58"/>
      <c r="G3018" s="51" t="str">
        <f>IF(F3018&lt;&gt;"",VLOOKUP(F3018,LISTAS·PAPP!$R$3:$T$221,3,0),"")</f>
        <v/>
      </c>
      <c r="H3018" s="58"/>
      <c r="I3018" s="66"/>
      <c r="J3018" s="66"/>
      <c r="K3018" s="67"/>
      <c r="L3018" s="66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52" t="str">
        <f>IF(A3018&lt;&gt;"",IF(D3018="DIRECCIÓN_DE_TRANSFERENCIAS","280 0031",VLOOKUP(C3018,LISTAS·PAPP!$C$3:$D$76,2,0)),"")</f>
        <v/>
      </c>
      <c r="Z3018" s="61"/>
      <c r="AA3018" s="62"/>
      <c r="AB3018" s="62"/>
      <c r="AC3018" s="65" t="str">
        <f>IF(D3018&lt;&gt;"",VLOOKUP(D3018,LISTAS·PAPP!$I$3:$M$16,2,0),"")</f>
        <v/>
      </c>
      <c r="AD3018" s="51" t="str">
        <f>IF(D3018&lt;&gt;"",VLOOKUP(D3018,LISTAS·PAPP!$I$3:$M$16,3,0),"")</f>
        <v/>
      </c>
      <c r="AE3018" s="52" t="str">
        <f>IF(D3018&lt;&gt;"",VLOOKUP(D3018,LISTAS·PAPP!$I$3:$M$16,4,0),"")</f>
        <v/>
      </c>
      <c r="AF3018" s="51" t="str">
        <f>IF(D3018&lt;&gt;"",VLOOKUP(D3018,LISTAS·PAPP!$I$3:$M$16,5,0),"")</f>
        <v/>
      </c>
      <c r="AG3018" s="52" t="str">
        <f>IF(AH3018&lt;&gt;"",VLOOKUP(AH3018,LISTAS·PAPP!$O$3:$P$74,2,0),"")</f>
        <v/>
      </c>
      <c r="AH3018" s="58"/>
      <c r="AI3018" s="60"/>
      <c r="AJ3018" s="51" t="str">
        <f>IF(AI3018&lt;&gt;"",VLOOKUP(AI3018,LISTAS·PAPP!$X$4:$Y$80,2,0),"")</f>
        <v/>
      </c>
      <c r="AK3018" s="58"/>
      <c r="AL3018" s="60"/>
      <c r="AM3018" s="51" t="str">
        <f>IF(ISERROR(VLOOKUP(AL3018,LISTAS·PAPP!$AD$4:$AE$334,2,0))," ",VLOOKUP(AL3018,LISTAS·PAPP!$AD$4:$AE$334,2,0))</f>
        <v xml:space="preserve"> </v>
      </c>
      <c r="AN3018" s="63"/>
      <c r="AO3018" s="64"/>
      <c r="AP3018" s="64"/>
      <c r="AQ3018" s="64"/>
      <c r="AR3018" s="64"/>
      <c r="AS3018" s="64"/>
      <c r="AT3018" s="64"/>
      <c r="AU3018" s="64"/>
      <c r="AV3018" s="64"/>
      <c r="AW3018" s="64"/>
      <c r="AX3018" s="64"/>
      <c r="AY3018" s="64"/>
      <c r="AZ3018" s="64"/>
      <c r="BA3018" s="53" t="str">
        <f t="shared" si="139"/>
        <v/>
      </c>
      <c r="BB3018" s="54" t="str">
        <f t="shared" si="140"/>
        <v/>
      </c>
      <c r="BC3018" s="55" t="str">
        <f t="shared" si="141"/>
        <v xml:space="preserve"> </v>
      </c>
    </row>
    <row r="3019" spans="1:55" x14ac:dyDescent="0.25">
      <c r="A3019" s="58"/>
      <c r="B3019" s="58"/>
      <c r="C3019" s="58"/>
      <c r="D3019" s="58"/>
      <c r="E3019" s="51" t="str">
        <f>IF(C3019&lt;&gt;"",VLOOKUP(MID(C3019,18,5),LISTAS·PAPP!$E$4:$F$76,2,0),"")</f>
        <v/>
      </c>
      <c r="F3019" s="58"/>
      <c r="G3019" s="51" t="str">
        <f>IF(F3019&lt;&gt;"",VLOOKUP(F3019,LISTAS·PAPP!$R$3:$T$221,3,0),"")</f>
        <v/>
      </c>
      <c r="H3019" s="58"/>
      <c r="I3019" s="66"/>
      <c r="J3019" s="66"/>
      <c r="K3019" s="67"/>
      <c r="L3019" s="66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52" t="str">
        <f>IF(A3019&lt;&gt;"",IF(D3019="DIRECCIÓN_DE_TRANSFERENCIAS","280 0031",VLOOKUP(C3019,LISTAS·PAPP!$C$3:$D$76,2,0)),"")</f>
        <v/>
      </c>
      <c r="Z3019" s="61"/>
      <c r="AA3019" s="62"/>
      <c r="AB3019" s="62"/>
      <c r="AC3019" s="65" t="str">
        <f>IF(D3019&lt;&gt;"",VLOOKUP(D3019,LISTAS·PAPP!$I$3:$M$16,2,0),"")</f>
        <v/>
      </c>
      <c r="AD3019" s="51" t="str">
        <f>IF(D3019&lt;&gt;"",VLOOKUP(D3019,LISTAS·PAPP!$I$3:$M$16,3,0),"")</f>
        <v/>
      </c>
      <c r="AE3019" s="52" t="str">
        <f>IF(D3019&lt;&gt;"",VLOOKUP(D3019,LISTAS·PAPP!$I$3:$M$16,4,0),"")</f>
        <v/>
      </c>
      <c r="AF3019" s="51" t="str">
        <f>IF(D3019&lt;&gt;"",VLOOKUP(D3019,LISTAS·PAPP!$I$3:$M$16,5,0),"")</f>
        <v/>
      </c>
      <c r="AG3019" s="52" t="str">
        <f>IF(AH3019&lt;&gt;"",VLOOKUP(AH3019,LISTAS·PAPP!$O$3:$P$74,2,0),"")</f>
        <v/>
      </c>
      <c r="AH3019" s="58"/>
      <c r="AI3019" s="60"/>
      <c r="AJ3019" s="51" t="str">
        <f>IF(AI3019&lt;&gt;"",VLOOKUP(AI3019,LISTAS·PAPP!$X$4:$Y$80,2,0),"")</f>
        <v/>
      </c>
      <c r="AK3019" s="58"/>
      <c r="AL3019" s="60"/>
      <c r="AM3019" s="51" t="str">
        <f>IF(ISERROR(VLOOKUP(AL3019,LISTAS·PAPP!$AD$4:$AE$334,2,0))," ",VLOOKUP(AL3019,LISTAS·PAPP!$AD$4:$AE$334,2,0))</f>
        <v xml:space="preserve"> </v>
      </c>
      <c r="AN3019" s="63"/>
      <c r="AO3019" s="64"/>
      <c r="AP3019" s="64"/>
      <c r="AQ3019" s="64"/>
      <c r="AR3019" s="64"/>
      <c r="AS3019" s="64"/>
      <c r="AT3019" s="64"/>
      <c r="AU3019" s="64"/>
      <c r="AV3019" s="64"/>
      <c r="AW3019" s="64"/>
      <c r="AX3019" s="64"/>
      <c r="AY3019" s="64"/>
      <c r="AZ3019" s="64"/>
      <c r="BA3019" s="53" t="str">
        <f t="shared" si="139"/>
        <v/>
      </c>
      <c r="BB3019" s="54" t="str">
        <f t="shared" si="140"/>
        <v/>
      </c>
      <c r="BC3019" s="55" t="str">
        <f t="shared" si="141"/>
        <v xml:space="preserve"> </v>
      </c>
    </row>
    <row r="3020" spans="1:55" x14ac:dyDescent="0.25">
      <c r="A3020" s="58"/>
      <c r="B3020" s="58"/>
      <c r="C3020" s="58"/>
      <c r="D3020" s="58"/>
      <c r="E3020" s="51" t="str">
        <f>IF(C3020&lt;&gt;"",VLOOKUP(MID(C3020,18,5),LISTAS·PAPP!$E$4:$F$76,2,0),"")</f>
        <v/>
      </c>
      <c r="F3020" s="58"/>
      <c r="G3020" s="51" t="str">
        <f>IF(F3020&lt;&gt;"",VLOOKUP(F3020,LISTAS·PAPP!$R$3:$T$221,3,0),"")</f>
        <v/>
      </c>
      <c r="H3020" s="58"/>
      <c r="I3020" s="66"/>
      <c r="J3020" s="66"/>
      <c r="K3020" s="67"/>
      <c r="L3020" s="66"/>
      <c r="M3020" s="60"/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52" t="str">
        <f>IF(A3020&lt;&gt;"",IF(D3020="DIRECCIÓN_DE_TRANSFERENCIAS","280 0031",VLOOKUP(C3020,LISTAS·PAPP!$C$3:$D$76,2,0)),"")</f>
        <v/>
      </c>
      <c r="Z3020" s="61"/>
      <c r="AA3020" s="62"/>
      <c r="AB3020" s="62"/>
      <c r="AC3020" s="65" t="str">
        <f>IF(D3020&lt;&gt;"",VLOOKUP(D3020,LISTAS·PAPP!$I$3:$M$16,2,0),"")</f>
        <v/>
      </c>
      <c r="AD3020" s="51" t="str">
        <f>IF(D3020&lt;&gt;"",VLOOKUP(D3020,LISTAS·PAPP!$I$3:$M$16,3,0),"")</f>
        <v/>
      </c>
      <c r="AE3020" s="52" t="str">
        <f>IF(D3020&lt;&gt;"",VLOOKUP(D3020,LISTAS·PAPP!$I$3:$M$16,4,0),"")</f>
        <v/>
      </c>
      <c r="AF3020" s="51" t="str">
        <f>IF(D3020&lt;&gt;"",VLOOKUP(D3020,LISTAS·PAPP!$I$3:$M$16,5,0),"")</f>
        <v/>
      </c>
      <c r="AG3020" s="52" t="str">
        <f>IF(AH3020&lt;&gt;"",VLOOKUP(AH3020,LISTAS·PAPP!$O$3:$P$74,2,0),"")</f>
        <v/>
      </c>
      <c r="AH3020" s="58"/>
      <c r="AI3020" s="60"/>
      <c r="AJ3020" s="51" t="str">
        <f>IF(AI3020&lt;&gt;"",VLOOKUP(AI3020,LISTAS·PAPP!$X$4:$Y$80,2,0),"")</f>
        <v/>
      </c>
      <c r="AK3020" s="58"/>
      <c r="AL3020" s="60"/>
      <c r="AM3020" s="51" t="str">
        <f>IF(ISERROR(VLOOKUP(AL3020,LISTAS·PAPP!$AD$4:$AE$334,2,0))," ",VLOOKUP(AL3020,LISTAS·PAPP!$AD$4:$AE$334,2,0))</f>
        <v xml:space="preserve"> </v>
      </c>
      <c r="AN3020" s="63"/>
      <c r="AO3020" s="64"/>
      <c r="AP3020" s="64"/>
      <c r="AQ3020" s="64"/>
      <c r="AR3020" s="64"/>
      <c r="AS3020" s="64"/>
      <c r="AT3020" s="64"/>
      <c r="AU3020" s="64"/>
      <c r="AV3020" s="64"/>
      <c r="AW3020" s="64"/>
      <c r="AX3020" s="64"/>
      <c r="AY3020" s="64"/>
      <c r="AZ3020" s="64"/>
      <c r="BA3020" s="53" t="str">
        <f t="shared" si="139"/>
        <v/>
      </c>
      <c r="BB3020" s="54" t="str">
        <f t="shared" si="140"/>
        <v/>
      </c>
      <c r="BC3020" s="55" t="str">
        <f t="shared" si="141"/>
        <v xml:space="preserve"> </v>
      </c>
    </row>
    <row r="3021" spans="1:55" x14ac:dyDescent="0.25">
      <c r="A3021" s="58"/>
      <c r="B3021" s="58"/>
      <c r="C3021" s="58"/>
      <c r="D3021" s="58"/>
      <c r="E3021" s="51" t="str">
        <f>IF(C3021&lt;&gt;"",VLOOKUP(MID(C3021,18,5),LISTAS·PAPP!$E$4:$F$76,2,0),"")</f>
        <v/>
      </c>
      <c r="F3021" s="58"/>
      <c r="G3021" s="51" t="str">
        <f>IF(F3021&lt;&gt;"",VLOOKUP(F3021,LISTAS·PAPP!$R$3:$T$221,3,0),"")</f>
        <v/>
      </c>
      <c r="H3021" s="58"/>
      <c r="I3021" s="66"/>
      <c r="J3021" s="66"/>
      <c r="K3021" s="67"/>
      <c r="L3021" s="66"/>
      <c r="M3021" s="60"/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52" t="str">
        <f>IF(A3021&lt;&gt;"",IF(D3021="DIRECCIÓN_DE_TRANSFERENCIAS","280 0031",VLOOKUP(C3021,LISTAS·PAPP!$C$3:$D$76,2,0)),"")</f>
        <v/>
      </c>
      <c r="Z3021" s="61"/>
      <c r="AA3021" s="62"/>
      <c r="AB3021" s="62"/>
      <c r="AC3021" s="65" t="str">
        <f>IF(D3021&lt;&gt;"",VLOOKUP(D3021,LISTAS·PAPP!$I$3:$M$16,2,0),"")</f>
        <v/>
      </c>
      <c r="AD3021" s="51" t="str">
        <f>IF(D3021&lt;&gt;"",VLOOKUP(D3021,LISTAS·PAPP!$I$3:$M$16,3,0),"")</f>
        <v/>
      </c>
      <c r="AE3021" s="52" t="str">
        <f>IF(D3021&lt;&gt;"",VLOOKUP(D3021,LISTAS·PAPP!$I$3:$M$16,4,0),"")</f>
        <v/>
      </c>
      <c r="AF3021" s="51" t="str">
        <f>IF(D3021&lt;&gt;"",VLOOKUP(D3021,LISTAS·PAPP!$I$3:$M$16,5,0),"")</f>
        <v/>
      </c>
      <c r="AG3021" s="52" t="str">
        <f>IF(AH3021&lt;&gt;"",VLOOKUP(AH3021,LISTAS·PAPP!$O$3:$P$74,2,0),"")</f>
        <v/>
      </c>
      <c r="AH3021" s="58"/>
      <c r="AI3021" s="60"/>
      <c r="AJ3021" s="51" t="str">
        <f>IF(AI3021&lt;&gt;"",VLOOKUP(AI3021,LISTAS·PAPP!$X$4:$Y$80,2,0),"")</f>
        <v/>
      </c>
      <c r="AK3021" s="58"/>
      <c r="AL3021" s="60"/>
      <c r="AM3021" s="51" t="str">
        <f>IF(ISERROR(VLOOKUP(AL3021,LISTAS·PAPP!$AD$4:$AE$334,2,0))," ",VLOOKUP(AL3021,LISTAS·PAPP!$AD$4:$AE$334,2,0))</f>
        <v xml:space="preserve"> </v>
      </c>
      <c r="AN3021" s="63"/>
      <c r="AO3021" s="64"/>
      <c r="AP3021" s="64"/>
      <c r="AQ3021" s="64"/>
      <c r="AR3021" s="64"/>
      <c r="AS3021" s="64"/>
      <c r="AT3021" s="64"/>
      <c r="AU3021" s="64"/>
      <c r="AV3021" s="64"/>
      <c r="AW3021" s="64"/>
      <c r="AX3021" s="64"/>
      <c r="AY3021" s="64"/>
      <c r="AZ3021" s="64"/>
      <c r="BA3021" s="53" t="str">
        <f t="shared" si="139"/>
        <v/>
      </c>
      <c r="BB3021" s="54" t="str">
        <f t="shared" si="140"/>
        <v/>
      </c>
      <c r="BC3021" s="55" t="str">
        <f t="shared" si="141"/>
        <v xml:space="preserve"> </v>
      </c>
    </row>
    <row r="3022" spans="1:55" x14ac:dyDescent="0.25">
      <c r="A3022" s="58"/>
      <c r="B3022" s="58"/>
      <c r="C3022" s="58"/>
      <c r="D3022" s="58"/>
      <c r="E3022" s="51" t="str">
        <f>IF(C3022&lt;&gt;"",VLOOKUP(MID(C3022,18,5),LISTAS·PAPP!$E$4:$F$76,2,0),"")</f>
        <v/>
      </c>
      <c r="F3022" s="58"/>
      <c r="G3022" s="51" t="str">
        <f>IF(F3022&lt;&gt;"",VLOOKUP(F3022,LISTAS·PAPP!$R$3:$T$221,3,0),"")</f>
        <v/>
      </c>
      <c r="H3022" s="58"/>
      <c r="I3022" s="66"/>
      <c r="J3022" s="66"/>
      <c r="K3022" s="67"/>
      <c r="L3022" s="66"/>
      <c r="M3022" s="60"/>
      <c r="N3022" s="60"/>
      <c r="O3022" s="60"/>
      <c r="P3022" s="60"/>
      <c r="Q3022" s="60"/>
      <c r="R3022" s="60"/>
      <c r="S3022" s="60"/>
      <c r="T3022" s="60"/>
      <c r="U3022" s="60"/>
      <c r="V3022" s="60"/>
      <c r="W3022" s="60"/>
      <c r="X3022" s="60"/>
      <c r="Y3022" s="52" t="str">
        <f>IF(A3022&lt;&gt;"",IF(D3022="DIRECCIÓN_DE_TRANSFERENCIAS","280 0031",VLOOKUP(C3022,LISTAS·PAPP!$C$3:$D$76,2,0)),"")</f>
        <v/>
      </c>
      <c r="Z3022" s="61"/>
      <c r="AA3022" s="62"/>
      <c r="AB3022" s="62"/>
      <c r="AC3022" s="65" t="str">
        <f>IF(D3022&lt;&gt;"",VLOOKUP(D3022,LISTAS·PAPP!$I$3:$M$16,2,0),"")</f>
        <v/>
      </c>
      <c r="AD3022" s="51" t="str">
        <f>IF(D3022&lt;&gt;"",VLOOKUP(D3022,LISTAS·PAPP!$I$3:$M$16,3,0),"")</f>
        <v/>
      </c>
      <c r="AE3022" s="52" t="str">
        <f>IF(D3022&lt;&gt;"",VLOOKUP(D3022,LISTAS·PAPP!$I$3:$M$16,4,0),"")</f>
        <v/>
      </c>
      <c r="AF3022" s="51" t="str">
        <f>IF(D3022&lt;&gt;"",VLOOKUP(D3022,LISTAS·PAPP!$I$3:$M$16,5,0),"")</f>
        <v/>
      </c>
      <c r="AG3022" s="52" t="str">
        <f>IF(AH3022&lt;&gt;"",VLOOKUP(AH3022,LISTAS·PAPP!$O$3:$P$74,2,0),"")</f>
        <v/>
      </c>
      <c r="AH3022" s="58"/>
      <c r="AI3022" s="60"/>
      <c r="AJ3022" s="51" t="str">
        <f>IF(AI3022&lt;&gt;"",VLOOKUP(AI3022,LISTAS·PAPP!$X$4:$Y$80,2,0),"")</f>
        <v/>
      </c>
      <c r="AK3022" s="58"/>
      <c r="AL3022" s="60"/>
      <c r="AM3022" s="51" t="str">
        <f>IF(ISERROR(VLOOKUP(AL3022,LISTAS·PAPP!$AD$4:$AE$334,2,0))," ",VLOOKUP(AL3022,LISTAS·PAPP!$AD$4:$AE$334,2,0))</f>
        <v xml:space="preserve"> </v>
      </c>
      <c r="AN3022" s="63"/>
      <c r="AO3022" s="64"/>
      <c r="AP3022" s="64"/>
      <c r="AQ3022" s="64"/>
      <c r="AR3022" s="64"/>
      <c r="AS3022" s="64"/>
      <c r="AT3022" s="64"/>
      <c r="AU3022" s="64"/>
      <c r="AV3022" s="64"/>
      <c r="AW3022" s="64"/>
      <c r="AX3022" s="64"/>
      <c r="AY3022" s="64"/>
      <c r="AZ3022" s="64"/>
      <c r="BA3022" s="53" t="str">
        <f t="shared" ref="BA3022:BA3085" si="142">IF(A3022&lt;&gt;"",SUM(AO3022:AZ3022),"")</f>
        <v/>
      </c>
      <c r="BB3022" s="54" t="str">
        <f t="shared" ref="BB3022:BB3085" si="143">IF(A3022&lt;&gt;"",IF(AN3022&lt;&gt;"",IF(AN3022=BA3022,"OK",AN3022-BA3022),IF(AND(AN3022="",BA3022=""),"",AN3022-BA3022)),"")</f>
        <v/>
      </c>
      <c r="BC3022" s="55" t="str">
        <f t="shared" ref="BC3022:BC3085" si="144">IF(A3022&lt;&gt;"",IF(A3022="","Escoger Nivel 0;",)&amp;" "&amp;(IF(B3022="","Escoger Nivel 1",)&amp;" "&amp;(IF(C3022="","Escoger Nivel 2;",)&amp;" "&amp;(IF(D3022="","Escoger Nivel 3",)&amp;" "&amp;(IF(F3022="","Escoger Cantón;",)&amp;" "&amp;(IF(H3022="","Escoger Obj. Estratégico Institucional N1;",)&amp;" "&amp;(IF(I3022="","Colocar Componente del Proyecto;",)&amp;" "&amp;(IF(J3022="","Colocar Actvidad del PAPP;",)&amp;" "&amp;(IF(K3022="","Colocar Metas;",)&amp;" "&amp;(IF(L3022="","Colocar Indicador;",)&amp;" "&amp;(IF(Z3022="","Escoger Código Fuente;",)&amp;" "&amp;(IF(AA3022="","Colocar Código Organismo;",)&amp;" "&amp;(IF(AB3022="","Colocar Código Correlativo;",)&amp;" "&amp;(IF(AH3022="","Escoger Actividad eSIGEF;",)&amp;" "&amp;(IF(AI3022="","Escoger Código Politicas de Igualdad;",)&amp;" "&amp;(IF(AK3022="","Escoger Grupo de Gasto;",)&amp;" "&amp;(IF(AL3022="","Escoger Ítem Presupuestario;",)))))))))))))))))," ")</f>
        <v xml:space="preserve"> </v>
      </c>
    </row>
    <row r="3023" spans="1:55" x14ac:dyDescent="0.25">
      <c r="A3023" s="58"/>
      <c r="B3023" s="58"/>
      <c r="C3023" s="58"/>
      <c r="D3023" s="58"/>
      <c r="E3023" s="51" t="str">
        <f>IF(C3023&lt;&gt;"",VLOOKUP(MID(C3023,18,5),LISTAS·PAPP!$E$4:$F$76,2,0),"")</f>
        <v/>
      </c>
      <c r="F3023" s="58"/>
      <c r="G3023" s="51" t="str">
        <f>IF(F3023&lt;&gt;"",VLOOKUP(F3023,LISTAS·PAPP!$R$3:$T$221,3,0),"")</f>
        <v/>
      </c>
      <c r="H3023" s="58"/>
      <c r="I3023" s="66"/>
      <c r="J3023" s="66"/>
      <c r="K3023" s="67"/>
      <c r="L3023" s="66"/>
      <c r="M3023" s="60"/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52" t="str">
        <f>IF(A3023&lt;&gt;"",IF(D3023="DIRECCIÓN_DE_TRANSFERENCIAS","280 0031",VLOOKUP(C3023,LISTAS·PAPP!$C$3:$D$76,2,0)),"")</f>
        <v/>
      </c>
      <c r="Z3023" s="61"/>
      <c r="AA3023" s="62"/>
      <c r="AB3023" s="62"/>
      <c r="AC3023" s="65" t="str">
        <f>IF(D3023&lt;&gt;"",VLOOKUP(D3023,LISTAS·PAPP!$I$3:$M$16,2,0),"")</f>
        <v/>
      </c>
      <c r="AD3023" s="51" t="str">
        <f>IF(D3023&lt;&gt;"",VLOOKUP(D3023,LISTAS·PAPP!$I$3:$M$16,3,0),"")</f>
        <v/>
      </c>
      <c r="AE3023" s="52" t="str">
        <f>IF(D3023&lt;&gt;"",VLOOKUP(D3023,LISTAS·PAPP!$I$3:$M$16,4,0),"")</f>
        <v/>
      </c>
      <c r="AF3023" s="51" t="str">
        <f>IF(D3023&lt;&gt;"",VLOOKUP(D3023,LISTAS·PAPP!$I$3:$M$16,5,0),"")</f>
        <v/>
      </c>
      <c r="AG3023" s="52" t="str">
        <f>IF(AH3023&lt;&gt;"",VLOOKUP(AH3023,LISTAS·PAPP!$O$3:$P$74,2,0),"")</f>
        <v/>
      </c>
      <c r="AH3023" s="58"/>
      <c r="AI3023" s="60"/>
      <c r="AJ3023" s="51" t="str">
        <f>IF(AI3023&lt;&gt;"",VLOOKUP(AI3023,LISTAS·PAPP!$X$4:$Y$80,2,0),"")</f>
        <v/>
      </c>
      <c r="AK3023" s="58"/>
      <c r="AL3023" s="60"/>
      <c r="AM3023" s="51" t="str">
        <f>IF(ISERROR(VLOOKUP(AL3023,LISTAS·PAPP!$AD$4:$AE$334,2,0))," ",VLOOKUP(AL3023,LISTAS·PAPP!$AD$4:$AE$334,2,0))</f>
        <v xml:space="preserve"> </v>
      </c>
      <c r="AN3023" s="63"/>
      <c r="AO3023" s="64"/>
      <c r="AP3023" s="64"/>
      <c r="AQ3023" s="64"/>
      <c r="AR3023" s="64"/>
      <c r="AS3023" s="64"/>
      <c r="AT3023" s="64"/>
      <c r="AU3023" s="64"/>
      <c r="AV3023" s="64"/>
      <c r="AW3023" s="64"/>
      <c r="AX3023" s="64"/>
      <c r="AY3023" s="64"/>
      <c r="AZ3023" s="64"/>
      <c r="BA3023" s="53" t="str">
        <f t="shared" si="142"/>
        <v/>
      </c>
      <c r="BB3023" s="54" t="str">
        <f t="shared" si="143"/>
        <v/>
      </c>
      <c r="BC3023" s="55" t="str">
        <f t="shared" si="144"/>
        <v xml:space="preserve"> </v>
      </c>
    </row>
    <row r="3024" spans="1:55" x14ac:dyDescent="0.25">
      <c r="A3024" s="58"/>
      <c r="B3024" s="58"/>
      <c r="C3024" s="58"/>
      <c r="D3024" s="58"/>
      <c r="E3024" s="51" t="str">
        <f>IF(C3024&lt;&gt;"",VLOOKUP(MID(C3024,18,5),LISTAS·PAPP!$E$4:$F$76,2,0),"")</f>
        <v/>
      </c>
      <c r="F3024" s="58"/>
      <c r="G3024" s="51" t="str">
        <f>IF(F3024&lt;&gt;"",VLOOKUP(F3024,LISTAS·PAPP!$R$3:$T$221,3,0),"")</f>
        <v/>
      </c>
      <c r="H3024" s="58"/>
      <c r="I3024" s="66"/>
      <c r="J3024" s="66"/>
      <c r="K3024" s="67"/>
      <c r="L3024" s="66"/>
      <c r="M3024" s="60"/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52" t="str">
        <f>IF(A3024&lt;&gt;"",IF(D3024="DIRECCIÓN_DE_TRANSFERENCIAS","280 0031",VLOOKUP(C3024,LISTAS·PAPP!$C$3:$D$76,2,0)),"")</f>
        <v/>
      </c>
      <c r="Z3024" s="61"/>
      <c r="AA3024" s="62"/>
      <c r="AB3024" s="62"/>
      <c r="AC3024" s="65" t="str">
        <f>IF(D3024&lt;&gt;"",VLOOKUP(D3024,LISTAS·PAPP!$I$3:$M$16,2,0),"")</f>
        <v/>
      </c>
      <c r="AD3024" s="51" t="str">
        <f>IF(D3024&lt;&gt;"",VLOOKUP(D3024,LISTAS·PAPP!$I$3:$M$16,3,0),"")</f>
        <v/>
      </c>
      <c r="AE3024" s="52" t="str">
        <f>IF(D3024&lt;&gt;"",VLOOKUP(D3024,LISTAS·PAPP!$I$3:$M$16,4,0),"")</f>
        <v/>
      </c>
      <c r="AF3024" s="51" t="str">
        <f>IF(D3024&lt;&gt;"",VLOOKUP(D3024,LISTAS·PAPP!$I$3:$M$16,5,0),"")</f>
        <v/>
      </c>
      <c r="AG3024" s="52" t="str">
        <f>IF(AH3024&lt;&gt;"",VLOOKUP(AH3024,LISTAS·PAPP!$O$3:$P$74,2,0),"")</f>
        <v/>
      </c>
      <c r="AH3024" s="58"/>
      <c r="AI3024" s="60"/>
      <c r="AJ3024" s="51" t="str">
        <f>IF(AI3024&lt;&gt;"",VLOOKUP(AI3024,LISTAS·PAPP!$X$4:$Y$80,2,0),"")</f>
        <v/>
      </c>
      <c r="AK3024" s="58"/>
      <c r="AL3024" s="60"/>
      <c r="AM3024" s="51" t="str">
        <f>IF(ISERROR(VLOOKUP(AL3024,LISTAS·PAPP!$AD$4:$AE$334,2,0))," ",VLOOKUP(AL3024,LISTAS·PAPP!$AD$4:$AE$334,2,0))</f>
        <v xml:space="preserve"> </v>
      </c>
      <c r="AN3024" s="63"/>
      <c r="AO3024" s="64"/>
      <c r="AP3024" s="64"/>
      <c r="AQ3024" s="64"/>
      <c r="AR3024" s="64"/>
      <c r="AS3024" s="64"/>
      <c r="AT3024" s="64"/>
      <c r="AU3024" s="64"/>
      <c r="AV3024" s="64"/>
      <c r="AW3024" s="64"/>
      <c r="AX3024" s="64"/>
      <c r="AY3024" s="64"/>
      <c r="AZ3024" s="64"/>
      <c r="BA3024" s="53" t="str">
        <f t="shared" si="142"/>
        <v/>
      </c>
      <c r="BB3024" s="54" t="str">
        <f t="shared" si="143"/>
        <v/>
      </c>
      <c r="BC3024" s="55" t="str">
        <f t="shared" si="144"/>
        <v xml:space="preserve"> </v>
      </c>
    </row>
    <row r="3025" spans="1:55" x14ac:dyDescent="0.25">
      <c r="A3025" s="58"/>
      <c r="B3025" s="58"/>
      <c r="C3025" s="58"/>
      <c r="D3025" s="58"/>
      <c r="E3025" s="51" t="str">
        <f>IF(C3025&lt;&gt;"",VLOOKUP(MID(C3025,18,5),LISTAS·PAPP!$E$4:$F$76,2,0),"")</f>
        <v/>
      </c>
      <c r="F3025" s="58"/>
      <c r="G3025" s="51" t="str">
        <f>IF(F3025&lt;&gt;"",VLOOKUP(F3025,LISTAS·PAPP!$R$3:$T$221,3,0),"")</f>
        <v/>
      </c>
      <c r="H3025" s="58"/>
      <c r="I3025" s="66"/>
      <c r="J3025" s="66"/>
      <c r="K3025" s="67"/>
      <c r="L3025" s="66"/>
      <c r="M3025" s="60"/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52" t="str">
        <f>IF(A3025&lt;&gt;"",IF(D3025="DIRECCIÓN_DE_TRANSFERENCIAS","280 0031",VLOOKUP(C3025,LISTAS·PAPP!$C$3:$D$76,2,0)),"")</f>
        <v/>
      </c>
      <c r="Z3025" s="61"/>
      <c r="AA3025" s="62"/>
      <c r="AB3025" s="62"/>
      <c r="AC3025" s="65" t="str">
        <f>IF(D3025&lt;&gt;"",VLOOKUP(D3025,LISTAS·PAPP!$I$3:$M$16,2,0),"")</f>
        <v/>
      </c>
      <c r="AD3025" s="51" t="str">
        <f>IF(D3025&lt;&gt;"",VLOOKUP(D3025,LISTAS·PAPP!$I$3:$M$16,3,0),"")</f>
        <v/>
      </c>
      <c r="AE3025" s="52" t="str">
        <f>IF(D3025&lt;&gt;"",VLOOKUP(D3025,LISTAS·PAPP!$I$3:$M$16,4,0),"")</f>
        <v/>
      </c>
      <c r="AF3025" s="51" t="str">
        <f>IF(D3025&lt;&gt;"",VLOOKUP(D3025,LISTAS·PAPP!$I$3:$M$16,5,0),"")</f>
        <v/>
      </c>
      <c r="AG3025" s="52" t="str">
        <f>IF(AH3025&lt;&gt;"",VLOOKUP(AH3025,LISTAS·PAPP!$O$3:$P$74,2,0),"")</f>
        <v/>
      </c>
      <c r="AH3025" s="58"/>
      <c r="AI3025" s="60"/>
      <c r="AJ3025" s="51" t="str">
        <f>IF(AI3025&lt;&gt;"",VLOOKUP(AI3025,LISTAS·PAPP!$X$4:$Y$80,2,0),"")</f>
        <v/>
      </c>
      <c r="AK3025" s="58"/>
      <c r="AL3025" s="60"/>
      <c r="AM3025" s="51" t="str">
        <f>IF(ISERROR(VLOOKUP(AL3025,LISTAS·PAPP!$AD$4:$AE$334,2,0))," ",VLOOKUP(AL3025,LISTAS·PAPP!$AD$4:$AE$334,2,0))</f>
        <v xml:space="preserve"> </v>
      </c>
      <c r="AN3025" s="63"/>
      <c r="AO3025" s="64"/>
      <c r="AP3025" s="64"/>
      <c r="AQ3025" s="64"/>
      <c r="AR3025" s="64"/>
      <c r="AS3025" s="64"/>
      <c r="AT3025" s="64"/>
      <c r="AU3025" s="64"/>
      <c r="AV3025" s="64"/>
      <c r="AW3025" s="64"/>
      <c r="AX3025" s="64"/>
      <c r="AY3025" s="64"/>
      <c r="AZ3025" s="64"/>
      <c r="BA3025" s="53" t="str">
        <f t="shared" si="142"/>
        <v/>
      </c>
      <c r="BB3025" s="54" t="str">
        <f t="shared" si="143"/>
        <v/>
      </c>
      <c r="BC3025" s="55" t="str">
        <f t="shared" si="144"/>
        <v xml:space="preserve"> </v>
      </c>
    </row>
    <row r="3026" spans="1:55" x14ac:dyDescent="0.25">
      <c r="A3026" s="58"/>
      <c r="B3026" s="58"/>
      <c r="C3026" s="58"/>
      <c r="D3026" s="58"/>
      <c r="E3026" s="51" t="str">
        <f>IF(C3026&lt;&gt;"",VLOOKUP(MID(C3026,18,5),LISTAS·PAPP!$E$4:$F$76,2,0),"")</f>
        <v/>
      </c>
      <c r="F3026" s="58"/>
      <c r="G3026" s="51" t="str">
        <f>IF(F3026&lt;&gt;"",VLOOKUP(F3026,LISTAS·PAPP!$R$3:$T$221,3,0),"")</f>
        <v/>
      </c>
      <c r="H3026" s="58"/>
      <c r="I3026" s="66"/>
      <c r="J3026" s="66"/>
      <c r="K3026" s="67"/>
      <c r="L3026" s="66"/>
      <c r="M3026" s="60"/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52" t="str">
        <f>IF(A3026&lt;&gt;"",IF(D3026="DIRECCIÓN_DE_TRANSFERENCIAS","280 0031",VLOOKUP(C3026,LISTAS·PAPP!$C$3:$D$76,2,0)),"")</f>
        <v/>
      </c>
      <c r="Z3026" s="61"/>
      <c r="AA3026" s="62"/>
      <c r="AB3026" s="62"/>
      <c r="AC3026" s="65" t="str">
        <f>IF(D3026&lt;&gt;"",VLOOKUP(D3026,LISTAS·PAPP!$I$3:$M$16,2,0),"")</f>
        <v/>
      </c>
      <c r="AD3026" s="51" t="str">
        <f>IF(D3026&lt;&gt;"",VLOOKUP(D3026,LISTAS·PAPP!$I$3:$M$16,3,0),"")</f>
        <v/>
      </c>
      <c r="AE3026" s="52" t="str">
        <f>IF(D3026&lt;&gt;"",VLOOKUP(D3026,LISTAS·PAPP!$I$3:$M$16,4,0),"")</f>
        <v/>
      </c>
      <c r="AF3026" s="51" t="str">
        <f>IF(D3026&lt;&gt;"",VLOOKUP(D3026,LISTAS·PAPP!$I$3:$M$16,5,0),"")</f>
        <v/>
      </c>
      <c r="AG3026" s="52" t="str">
        <f>IF(AH3026&lt;&gt;"",VLOOKUP(AH3026,LISTAS·PAPP!$O$3:$P$74,2,0),"")</f>
        <v/>
      </c>
      <c r="AH3026" s="58"/>
      <c r="AI3026" s="60"/>
      <c r="AJ3026" s="51" t="str">
        <f>IF(AI3026&lt;&gt;"",VLOOKUP(AI3026,LISTAS·PAPP!$X$4:$Y$80,2,0),"")</f>
        <v/>
      </c>
      <c r="AK3026" s="58"/>
      <c r="AL3026" s="60"/>
      <c r="AM3026" s="51" t="str">
        <f>IF(ISERROR(VLOOKUP(AL3026,LISTAS·PAPP!$AD$4:$AE$334,2,0))," ",VLOOKUP(AL3026,LISTAS·PAPP!$AD$4:$AE$334,2,0))</f>
        <v xml:space="preserve"> </v>
      </c>
      <c r="AN3026" s="63"/>
      <c r="AO3026" s="64"/>
      <c r="AP3026" s="64"/>
      <c r="AQ3026" s="64"/>
      <c r="AR3026" s="64"/>
      <c r="AS3026" s="64"/>
      <c r="AT3026" s="64"/>
      <c r="AU3026" s="64"/>
      <c r="AV3026" s="64"/>
      <c r="AW3026" s="64"/>
      <c r="AX3026" s="64"/>
      <c r="AY3026" s="64"/>
      <c r="AZ3026" s="64"/>
      <c r="BA3026" s="53" t="str">
        <f t="shared" si="142"/>
        <v/>
      </c>
      <c r="BB3026" s="54" t="str">
        <f t="shared" si="143"/>
        <v/>
      </c>
      <c r="BC3026" s="55" t="str">
        <f t="shared" si="144"/>
        <v xml:space="preserve"> </v>
      </c>
    </row>
    <row r="3027" spans="1:55" x14ac:dyDescent="0.25">
      <c r="A3027" s="58"/>
      <c r="B3027" s="58"/>
      <c r="C3027" s="58"/>
      <c r="D3027" s="58"/>
      <c r="E3027" s="51" t="str">
        <f>IF(C3027&lt;&gt;"",VLOOKUP(MID(C3027,18,5),LISTAS·PAPP!$E$4:$F$76,2,0),"")</f>
        <v/>
      </c>
      <c r="F3027" s="58"/>
      <c r="G3027" s="51" t="str">
        <f>IF(F3027&lt;&gt;"",VLOOKUP(F3027,LISTAS·PAPP!$R$3:$T$221,3,0),"")</f>
        <v/>
      </c>
      <c r="H3027" s="58"/>
      <c r="I3027" s="66"/>
      <c r="J3027" s="66"/>
      <c r="K3027" s="67"/>
      <c r="L3027" s="66"/>
      <c r="M3027" s="60"/>
      <c r="N3027" s="60"/>
      <c r="O3027" s="60"/>
      <c r="P3027" s="60"/>
      <c r="Q3027" s="60"/>
      <c r="R3027" s="60"/>
      <c r="S3027" s="60"/>
      <c r="T3027" s="60"/>
      <c r="U3027" s="60"/>
      <c r="V3027" s="60"/>
      <c r="W3027" s="60"/>
      <c r="X3027" s="60"/>
      <c r="Y3027" s="52" t="str">
        <f>IF(A3027&lt;&gt;"",IF(D3027="DIRECCIÓN_DE_TRANSFERENCIAS","280 0031",VLOOKUP(C3027,LISTAS·PAPP!$C$3:$D$76,2,0)),"")</f>
        <v/>
      </c>
      <c r="Z3027" s="61"/>
      <c r="AA3027" s="62"/>
      <c r="AB3027" s="62"/>
      <c r="AC3027" s="65" t="str">
        <f>IF(D3027&lt;&gt;"",VLOOKUP(D3027,LISTAS·PAPP!$I$3:$M$16,2,0),"")</f>
        <v/>
      </c>
      <c r="AD3027" s="51" t="str">
        <f>IF(D3027&lt;&gt;"",VLOOKUP(D3027,LISTAS·PAPP!$I$3:$M$16,3,0),"")</f>
        <v/>
      </c>
      <c r="AE3027" s="52" t="str">
        <f>IF(D3027&lt;&gt;"",VLOOKUP(D3027,LISTAS·PAPP!$I$3:$M$16,4,0),"")</f>
        <v/>
      </c>
      <c r="AF3027" s="51" t="str">
        <f>IF(D3027&lt;&gt;"",VLOOKUP(D3027,LISTAS·PAPP!$I$3:$M$16,5,0),"")</f>
        <v/>
      </c>
      <c r="AG3027" s="52" t="str">
        <f>IF(AH3027&lt;&gt;"",VLOOKUP(AH3027,LISTAS·PAPP!$O$3:$P$74,2,0),"")</f>
        <v/>
      </c>
      <c r="AH3027" s="58"/>
      <c r="AI3027" s="60"/>
      <c r="AJ3027" s="51" t="str">
        <f>IF(AI3027&lt;&gt;"",VLOOKUP(AI3027,LISTAS·PAPP!$X$4:$Y$80,2,0),"")</f>
        <v/>
      </c>
      <c r="AK3027" s="58"/>
      <c r="AL3027" s="60"/>
      <c r="AM3027" s="51" t="str">
        <f>IF(ISERROR(VLOOKUP(AL3027,LISTAS·PAPP!$AD$4:$AE$334,2,0))," ",VLOOKUP(AL3027,LISTAS·PAPP!$AD$4:$AE$334,2,0))</f>
        <v xml:space="preserve"> </v>
      </c>
      <c r="AN3027" s="63"/>
      <c r="AO3027" s="64"/>
      <c r="AP3027" s="64"/>
      <c r="AQ3027" s="64"/>
      <c r="AR3027" s="64"/>
      <c r="AS3027" s="64"/>
      <c r="AT3027" s="64"/>
      <c r="AU3027" s="64"/>
      <c r="AV3027" s="64"/>
      <c r="AW3027" s="64"/>
      <c r="AX3027" s="64"/>
      <c r="AY3027" s="64"/>
      <c r="AZ3027" s="64"/>
      <c r="BA3027" s="53" t="str">
        <f t="shared" si="142"/>
        <v/>
      </c>
      <c r="BB3027" s="54" t="str">
        <f t="shared" si="143"/>
        <v/>
      </c>
      <c r="BC3027" s="55" t="str">
        <f t="shared" si="144"/>
        <v xml:space="preserve"> </v>
      </c>
    </row>
    <row r="3028" spans="1:55" x14ac:dyDescent="0.25">
      <c r="A3028" s="58"/>
      <c r="B3028" s="58"/>
      <c r="C3028" s="58"/>
      <c r="D3028" s="58"/>
      <c r="E3028" s="51" t="str">
        <f>IF(C3028&lt;&gt;"",VLOOKUP(MID(C3028,18,5),LISTAS·PAPP!$E$4:$F$76,2,0),"")</f>
        <v/>
      </c>
      <c r="F3028" s="58"/>
      <c r="G3028" s="51" t="str">
        <f>IF(F3028&lt;&gt;"",VLOOKUP(F3028,LISTAS·PAPP!$R$3:$T$221,3,0),"")</f>
        <v/>
      </c>
      <c r="H3028" s="58"/>
      <c r="I3028" s="66"/>
      <c r="J3028" s="66"/>
      <c r="K3028" s="67"/>
      <c r="L3028" s="66"/>
      <c r="M3028" s="60"/>
      <c r="N3028" s="60"/>
      <c r="O3028" s="60"/>
      <c r="P3028" s="60"/>
      <c r="Q3028" s="60"/>
      <c r="R3028" s="60"/>
      <c r="S3028" s="60"/>
      <c r="T3028" s="60"/>
      <c r="U3028" s="60"/>
      <c r="V3028" s="60"/>
      <c r="W3028" s="60"/>
      <c r="X3028" s="60"/>
      <c r="Y3028" s="52" t="str">
        <f>IF(A3028&lt;&gt;"",IF(D3028="DIRECCIÓN_DE_TRANSFERENCIAS","280 0031",VLOOKUP(C3028,LISTAS·PAPP!$C$3:$D$76,2,0)),"")</f>
        <v/>
      </c>
      <c r="Z3028" s="61"/>
      <c r="AA3028" s="62"/>
      <c r="AB3028" s="62"/>
      <c r="AC3028" s="65" t="str">
        <f>IF(D3028&lt;&gt;"",VLOOKUP(D3028,LISTAS·PAPP!$I$3:$M$16,2,0),"")</f>
        <v/>
      </c>
      <c r="AD3028" s="51" t="str">
        <f>IF(D3028&lt;&gt;"",VLOOKUP(D3028,LISTAS·PAPP!$I$3:$M$16,3,0),"")</f>
        <v/>
      </c>
      <c r="AE3028" s="52" t="str">
        <f>IF(D3028&lt;&gt;"",VLOOKUP(D3028,LISTAS·PAPP!$I$3:$M$16,4,0),"")</f>
        <v/>
      </c>
      <c r="AF3028" s="51" t="str">
        <f>IF(D3028&lt;&gt;"",VLOOKUP(D3028,LISTAS·PAPP!$I$3:$M$16,5,0),"")</f>
        <v/>
      </c>
      <c r="AG3028" s="52" t="str">
        <f>IF(AH3028&lt;&gt;"",VLOOKUP(AH3028,LISTAS·PAPP!$O$3:$P$74,2,0),"")</f>
        <v/>
      </c>
      <c r="AH3028" s="58"/>
      <c r="AI3028" s="60"/>
      <c r="AJ3028" s="51" t="str">
        <f>IF(AI3028&lt;&gt;"",VLOOKUP(AI3028,LISTAS·PAPP!$X$4:$Y$80,2,0),"")</f>
        <v/>
      </c>
      <c r="AK3028" s="58"/>
      <c r="AL3028" s="60"/>
      <c r="AM3028" s="51" t="str">
        <f>IF(ISERROR(VLOOKUP(AL3028,LISTAS·PAPP!$AD$4:$AE$334,2,0))," ",VLOOKUP(AL3028,LISTAS·PAPP!$AD$4:$AE$334,2,0))</f>
        <v xml:space="preserve"> </v>
      </c>
      <c r="AN3028" s="63"/>
      <c r="AO3028" s="64"/>
      <c r="AP3028" s="64"/>
      <c r="AQ3028" s="64"/>
      <c r="AR3028" s="64"/>
      <c r="AS3028" s="64"/>
      <c r="AT3028" s="64"/>
      <c r="AU3028" s="64"/>
      <c r="AV3028" s="64"/>
      <c r="AW3028" s="64"/>
      <c r="AX3028" s="64"/>
      <c r="AY3028" s="64"/>
      <c r="AZ3028" s="64"/>
      <c r="BA3028" s="53" t="str">
        <f t="shared" si="142"/>
        <v/>
      </c>
      <c r="BB3028" s="54" t="str">
        <f t="shared" si="143"/>
        <v/>
      </c>
      <c r="BC3028" s="55" t="str">
        <f t="shared" si="144"/>
        <v xml:space="preserve"> </v>
      </c>
    </row>
    <row r="3029" spans="1:55" x14ac:dyDescent="0.25">
      <c r="A3029" s="58"/>
      <c r="B3029" s="58"/>
      <c r="C3029" s="58"/>
      <c r="D3029" s="58"/>
      <c r="E3029" s="51" t="str">
        <f>IF(C3029&lt;&gt;"",VLOOKUP(MID(C3029,18,5),LISTAS·PAPP!$E$4:$F$76,2,0),"")</f>
        <v/>
      </c>
      <c r="F3029" s="58"/>
      <c r="G3029" s="51" t="str">
        <f>IF(F3029&lt;&gt;"",VLOOKUP(F3029,LISTAS·PAPP!$R$3:$T$221,3,0),"")</f>
        <v/>
      </c>
      <c r="H3029" s="58"/>
      <c r="I3029" s="66"/>
      <c r="J3029" s="66"/>
      <c r="K3029" s="67"/>
      <c r="L3029" s="66"/>
      <c r="M3029" s="60"/>
      <c r="N3029" s="60"/>
      <c r="O3029" s="60"/>
      <c r="P3029" s="60"/>
      <c r="Q3029" s="60"/>
      <c r="R3029" s="60"/>
      <c r="S3029" s="60"/>
      <c r="T3029" s="60"/>
      <c r="U3029" s="60"/>
      <c r="V3029" s="60"/>
      <c r="W3029" s="60"/>
      <c r="X3029" s="60"/>
      <c r="Y3029" s="52" t="str">
        <f>IF(A3029&lt;&gt;"",IF(D3029="DIRECCIÓN_DE_TRANSFERENCIAS","280 0031",VLOOKUP(C3029,LISTAS·PAPP!$C$3:$D$76,2,0)),"")</f>
        <v/>
      </c>
      <c r="Z3029" s="61"/>
      <c r="AA3029" s="62"/>
      <c r="AB3029" s="62"/>
      <c r="AC3029" s="65" t="str">
        <f>IF(D3029&lt;&gt;"",VLOOKUP(D3029,LISTAS·PAPP!$I$3:$M$16,2,0),"")</f>
        <v/>
      </c>
      <c r="AD3029" s="51" t="str">
        <f>IF(D3029&lt;&gt;"",VLOOKUP(D3029,LISTAS·PAPP!$I$3:$M$16,3,0),"")</f>
        <v/>
      </c>
      <c r="AE3029" s="52" t="str">
        <f>IF(D3029&lt;&gt;"",VLOOKUP(D3029,LISTAS·PAPP!$I$3:$M$16,4,0),"")</f>
        <v/>
      </c>
      <c r="AF3029" s="51" t="str">
        <f>IF(D3029&lt;&gt;"",VLOOKUP(D3029,LISTAS·PAPP!$I$3:$M$16,5,0),"")</f>
        <v/>
      </c>
      <c r="AG3029" s="52" t="str">
        <f>IF(AH3029&lt;&gt;"",VLOOKUP(AH3029,LISTAS·PAPP!$O$3:$P$74,2,0),"")</f>
        <v/>
      </c>
      <c r="AH3029" s="58"/>
      <c r="AI3029" s="60"/>
      <c r="AJ3029" s="51" t="str">
        <f>IF(AI3029&lt;&gt;"",VLOOKUP(AI3029,LISTAS·PAPP!$X$4:$Y$80,2,0),"")</f>
        <v/>
      </c>
      <c r="AK3029" s="58"/>
      <c r="AL3029" s="60"/>
      <c r="AM3029" s="51" t="str">
        <f>IF(ISERROR(VLOOKUP(AL3029,LISTAS·PAPP!$AD$4:$AE$334,2,0))," ",VLOOKUP(AL3029,LISTAS·PAPP!$AD$4:$AE$334,2,0))</f>
        <v xml:space="preserve"> </v>
      </c>
      <c r="AN3029" s="63"/>
      <c r="AO3029" s="64"/>
      <c r="AP3029" s="64"/>
      <c r="AQ3029" s="64"/>
      <c r="AR3029" s="64"/>
      <c r="AS3029" s="64"/>
      <c r="AT3029" s="64"/>
      <c r="AU3029" s="64"/>
      <c r="AV3029" s="64"/>
      <c r="AW3029" s="64"/>
      <c r="AX3029" s="64"/>
      <c r="AY3029" s="64"/>
      <c r="AZ3029" s="64"/>
      <c r="BA3029" s="53" t="str">
        <f t="shared" si="142"/>
        <v/>
      </c>
      <c r="BB3029" s="54" t="str">
        <f t="shared" si="143"/>
        <v/>
      </c>
      <c r="BC3029" s="55" t="str">
        <f t="shared" si="144"/>
        <v xml:space="preserve"> </v>
      </c>
    </row>
    <row r="3030" spans="1:55" x14ac:dyDescent="0.25">
      <c r="A3030" s="58"/>
      <c r="B3030" s="58"/>
      <c r="C3030" s="58"/>
      <c r="D3030" s="58"/>
      <c r="E3030" s="51" t="str">
        <f>IF(C3030&lt;&gt;"",VLOOKUP(MID(C3030,18,5),LISTAS·PAPP!$E$4:$F$76,2,0),"")</f>
        <v/>
      </c>
      <c r="F3030" s="58"/>
      <c r="G3030" s="51" t="str">
        <f>IF(F3030&lt;&gt;"",VLOOKUP(F3030,LISTAS·PAPP!$R$3:$T$221,3,0),"")</f>
        <v/>
      </c>
      <c r="H3030" s="58"/>
      <c r="I3030" s="66"/>
      <c r="J3030" s="66"/>
      <c r="K3030" s="67"/>
      <c r="L3030" s="66"/>
      <c r="M3030" s="60"/>
      <c r="N3030" s="60"/>
      <c r="O3030" s="60"/>
      <c r="P3030" s="60"/>
      <c r="Q3030" s="60"/>
      <c r="R3030" s="60"/>
      <c r="S3030" s="60"/>
      <c r="T3030" s="60"/>
      <c r="U3030" s="60"/>
      <c r="V3030" s="60"/>
      <c r="W3030" s="60"/>
      <c r="X3030" s="60"/>
      <c r="Y3030" s="52" t="str">
        <f>IF(A3030&lt;&gt;"",IF(D3030="DIRECCIÓN_DE_TRANSFERENCIAS","280 0031",VLOOKUP(C3030,LISTAS·PAPP!$C$3:$D$76,2,0)),"")</f>
        <v/>
      </c>
      <c r="Z3030" s="61"/>
      <c r="AA3030" s="62"/>
      <c r="AB3030" s="62"/>
      <c r="AC3030" s="65" t="str">
        <f>IF(D3030&lt;&gt;"",VLOOKUP(D3030,LISTAS·PAPP!$I$3:$M$16,2,0),"")</f>
        <v/>
      </c>
      <c r="AD3030" s="51" t="str">
        <f>IF(D3030&lt;&gt;"",VLOOKUP(D3030,LISTAS·PAPP!$I$3:$M$16,3,0),"")</f>
        <v/>
      </c>
      <c r="AE3030" s="52" t="str">
        <f>IF(D3030&lt;&gt;"",VLOOKUP(D3030,LISTAS·PAPP!$I$3:$M$16,4,0),"")</f>
        <v/>
      </c>
      <c r="AF3030" s="51" t="str">
        <f>IF(D3030&lt;&gt;"",VLOOKUP(D3030,LISTAS·PAPP!$I$3:$M$16,5,0),"")</f>
        <v/>
      </c>
      <c r="AG3030" s="52" t="str">
        <f>IF(AH3030&lt;&gt;"",VLOOKUP(AH3030,LISTAS·PAPP!$O$3:$P$74,2,0),"")</f>
        <v/>
      </c>
      <c r="AH3030" s="58"/>
      <c r="AI3030" s="60"/>
      <c r="AJ3030" s="51" t="str">
        <f>IF(AI3030&lt;&gt;"",VLOOKUP(AI3030,LISTAS·PAPP!$X$4:$Y$80,2,0),"")</f>
        <v/>
      </c>
      <c r="AK3030" s="58"/>
      <c r="AL3030" s="60"/>
      <c r="AM3030" s="51" t="str">
        <f>IF(ISERROR(VLOOKUP(AL3030,LISTAS·PAPP!$AD$4:$AE$334,2,0))," ",VLOOKUP(AL3030,LISTAS·PAPP!$AD$4:$AE$334,2,0))</f>
        <v xml:space="preserve"> </v>
      </c>
      <c r="AN3030" s="63"/>
      <c r="AO3030" s="64"/>
      <c r="AP3030" s="64"/>
      <c r="AQ3030" s="64"/>
      <c r="AR3030" s="64"/>
      <c r="AS3030" s="64"/>
      <c r="AT3030" s="64"/>
      <c r="AU3030" s="64"/>
      <c r="AV3030" s="64"/>
      <c r="AW3030" s="64"/>
      <c r="AX3030" s="64"/>
      <c r="AY3030" s="64"/>
      <c r="AZ3030" s="64"/>
      <c r="BA3030" s="53" t="str">
        <f t="shared" si="142"/>
        <v/>
      </c>
      <c r="BB3030" s="54" t="str">
        <f t="shared" si="143"/>
        <v/>
      </c>
      <c r="BC3030" s="55" t="str">
        <f t="shared" si="144"/>
        <v xml:space="preserve"> </v>
      </c>
    </row>
    <row r="3031" spans="1:55" x14ac:dyDescent="0.25">
      <c r="A3031" s="58"/>
      <c r="B3031" s="58"/>
      <c r="C3031" s="58"/>
      <c r="D3031" s="58"/>
      <c r="E3031" s="51" t="str">
        <f>IF(C3031&lt;&gt;"",VLOOKUP(MID(C3031,18,5),LISTAS·PAPP!$E$4:$F$76,2,0),"")</f>
        <v/>
      </c>
      <c r="F3031" s="58"/>
      <c r="G3031" s="51" t="str">
        <f>IF(F3031&lt;&gt;"",VLOOKUP(F3031,LISTAS·PAPP!$R$3:$T$221,3,0),"")</f>
        <v/>
      </c>
      <c r="H3031" s="58"/>
      <c r="I3031" s="66"/>
      <c r="J3031" s="66"/>
      <c r="K3031" s="67"/>
      <c r="L3031" s="66"/>
      <c r="M3031" s="60"/>
      <c r="N3031" s="60"/>
      <c r="O3031" s="60"/>
      <c r="P3031" s="60"/>
      <c r="Q3031" s="60"/>
      <c r="R3031" s="60"/>
      <c r="S3031" s="60"/>
      <c r="T3031" s="60"/>
      <c r="U3031" s="60"/>
      <c r="V3031" s="60"/>
      <c r="W3031" s="60"/>
      <c r="X3031" s="60"/>
      <c r="Y3031" s="52" t="str">
        <f>IF(A3031&lt;&gt;"",IF(D3031="DIRECCIÓN_DE_TRANSFERENCIAS","280 0031",VLOOKUP(C3031,LISTAS·PAPP!$C$3:$D$76,2,0)),"")</f>
        <v/>
      </c>
      <c r="Z3031" s="61"/>
      <c r="AA3031" s="62"/>
      <c r="AB3031" s="62"/>
      <c r="AC3031" s="65" t="str">
        <f>IF(D3031&lt;&gt;"",VLOOKUP(D3031,LISTAS·PAPP!$I$3:$M$16,2,0),"")</f>
        <v/>
      </c>
      <c r="AD3031" s="51" t="str">
        <f>IF(D3031&lt;&gt;"",VLOOKUP(D3031,LISTAS·PAPP!$I$3:$M$16,3,0),"")</f>
        <v/>
      </c>
      <c r="AE3031" s="52" t="str">
        <f>IF(D3031&lt;&gt;"",VLOOKUP(D3031,LISTAS·PAPP!$I$3:$M$16,4,0),"")</f>
        <v/>
      </c>
      <c r="AF3031" s="51" t="str">
        <f>IF(D3031&lt;&gt;"",VLOOKUP(D3031,LISTAS·PAPP!$I$3:$M$16,5,0),"")</f>
        <v/>
      </c>
      <c r="AG3031" s="52" t="str">
        <f>IF(AH3031&lt;&gt;"",VLOOKUP(AH3031,LISTAS·PAPP!$O$3:$P$74,2,0),"")</f>
        <v/>
      </c>
      <c r="AH3031" s="58"/>
      <c r="AI3031" s="60"/>
      <c r="AJ3031" s="51" t="str">
        <f>IF(AI3031&lt;&gt;"",VLOOKUP(AI3031,LISTAS·PAPP!$X$4:$Y$80,2,0),"")</f>
        <v/>
      </c>
      <c r="AK3031" s="58"/>
      <c r="AL3031" s="60"/>
      <c r="AM3031" s="51" t="str">
        <f>IF(ISERROR(VLOOKUP(AL3031,LISTAS·PAPP!$AD$4:$AE$334,2,0))," ",VLOOKUP(AL3031,LISTAS·PAPP!$AD$4:$AE$334,2,0))</f>
        <v xml:space="preserve"> </v>
      </c>
      <c r="AN3031" s="63"/>
      <c r="AO3031" s="64"/>
      <c r="AP3031" s="64"/>
      <c r="AQ3031" s="64"/>
      <c r="AR3031" s="64"/>
      <c r="AS3031" s="64"/>
      <c r="AT3031" s="64"/>
      <c r="AU3031" s="64"/>
      <c r="AV3031" s="64"/>
      <c r="AW3031" s="64"/>
      <c r="AX3031" s="64"/>
      <c r="AY3031" s="64"/>
      <c r="AZ3031" s="64"/>
      <c r="BA3031" s="53" t="str">
        <f t="shared" si="142"/>
        <v/>
      </c>
      <c r="BB3031" s="54" t="str">
        <f t="shared" si="143"/>
        <v/>
      </c>
      <c r="BC3031" s="55" t="str">
        <f t="shared" si="144"/>
        <v xml:space="preserve"> </v>
      </c>
    </row>
    <row r="3032" spans="1:55" x14ac:dyDescent="0.25">
      <c r="A3032" s="58"/>
      <c r="B3032" s="58"/>
      <c r="C3032" s="58"/>
      <c r="D3032" s="58"/>
      <c r="E3032" s="51" t="str">
        <f>IF(C3032&lt;&gt;"",VLOOKUP(MID(C3032,18,5),LISTAS·PAPP!$E$4:$F$76,2,0),"")</f>
        <v/>
      </c>
      <c r="F3032" s="58"/>
      <c r="G3032" s="51" t="str">
        <f>IF(F3032&lt;&gt;"",VLOOKUP(F3032,LISTAS·PAPP!$R$3:$T$221,3,0),"")</f>
        <v/>
      </c>
      <c r="H3032" s="58"/>
      <c r="I3032" s="66"/>
      <c r="J3032" s="66"/>
      <c r="K3032" s="67"/>
      <c r="L3032" s="66"/>
      <c r="M3032" s="60"/>
      <c r="N3032" s="60"/>
      <c r="O3032" s="60"/>
      <c r="P3032" s="60"/>
      <c r="Q3032" s="60"/>
      <c r="R3032" s="60"/>
      <c r="S3032" s="60"/>
      <c r="T3032" s="60"/>
      <c r="U3032" s="60"/>
      <c r="V3032" s="60"/>
      <c r="W3032" s="60"/>
      <c r="X3032" s="60"/>
      <c r="Y3032" s="52" t="str">
        <f>IF(A3032&lt;&gt;"",IF(D3032="DIRECCIÓN_DE_TRANSFERENCIAS","280 0031",VLOOKUP(C3032,LISTAS·PAPP!$C$3:$D$76,2,0)),"")</f>
        <v/>
      </c>
      <c r="Z3032" s="61"/>
      <c r="AA3032" s="62"/>
      <c r="AB3032" s="62"/>
      <c r="AC3032" s="65" t="str">
        <f>IF(D3032&lt;&gt;"",VLOOKUP(D3032,LISTAS·PAPP!$I$3:$M$16,2,0),"")</f>
        <v/>
      </c>
      <c r="AD3032" s="51" t="str">
        <f>IF(D3032&lt;&gt;"",VLOOKUP(D3032,LISTAS·PAPP!$I$3:$M$16,3,0),"")</f>
        <v/>
      </c>
      <c r="AE3032" s="52" t="str">
        <f>IF(D3032&lt;&gt;"",VLOOKUP(D3032,LISTAS·PAPP!$I$3:$M$16,4,0),"")</f>
        <v/>
      </c>
      <c r="AF3032" s="51" t="str">
        <f>IF(D3032&lt;&gt;"",VLOOKUP(D3032,LISTAS·PAPP!$I$3:$M$16,5,0),"")</f>
        <v/>
      </c>
      <c r="AG3032" s="52" t="str">
        <f>IF(AH3032&lt;&gt;"",VLOOKUP(AH3032,LISTAS·PAPP!$O$3:$P$74,2,0),"")</f>
        <v/>
      </c>
      <c r="AH3032" s="58"/>
      <c r="AI3032" s="60"/>
      <c r="AJ3032" s="51" t="str">
        <f>IF(AI3032&lt;&gt;"",VLOOKUP(AI3032,LISTAS·PAPP!$X$4:$Y$80,2,0),"")</f>
        <v/>
      </c>
      <c r="AK3032" s="58"/>
      <c r="AL3032" s="60"/>
      <c r="AM3032" s="51" t="str">
        <f>IF(ISERROR(VLOOKUP(AL3032,LISTAS·PAPP!$AD$4:$AE$334,2,0))," ",VLOOKUP(AL3032,LISTAS·PAPP!$AD$4:$AE$334,2,0))</f>
        <v xml:space="preserve"> </v>
      </c>
      <c r="AN3032" s="63"/>
      <c r="AO3032" s="64"/>
      <c r="AP3032" s="64"/>
      <c r="AQ3032" s="64"/>
      <c r="AR3032" s="64"/>
      <c r="AS3032" s="64"/>
      <c r="AT3032" s="64"/>
      <c r="AU3032" s="64"/>
      <c r="AV3032" s="64"/>
      <c r="AW3032" s="64"/>
      <c r="AX3032" s="64"/>
      <c r="AY3032" s="64"/>
      <c r="AZ3032" s="64"/>
      <c r="BA3032" s="53" t="str">
        <f t="shared" si="142"/>
        <v/>
      </c>
      <c r="BB3032" s="54" t="str">
        <f t="shared" si="143"/>
        <v/>
      </c>
      <c r="BC3032" s="55" t="str">
        <f t="shared" si="144"/>
        <v xml:space="preserve"> </v>
      </c>
    </row>
    <row r="3033" spans="1:55" x14ac:dyDescent="0.25">
      <c r="A3033" s="58"/>
      <c r="B3033" s="58"/>
      <c r="C3033" s="58"/>
      <c r="D3033" s="58"/>
      <c r="E3033" s="51" t="str">
        <f>IF(C3033&lt;&gt;"",VLOOKUP(MID(C3033,18,5),LISTAS·PAPP!$E$4:$F$76,2,0),"")</f>
        <v/>
      </c>
      <c r="F3033" s="58"/>
      <c r="G3033" s="51" t="str">
        <f>IF(F3033&lt;&gt;"",VLOOKUP(F3033,LISTAS·PAPP!$R$3:$T$221,3,0),"")</f>
        <v/>
      </c>
      <c r="H3033" s="58"/>
      <c r="I3033" s="66"/>
      <c r="J3033" s="66"/>
      <c r="K3033" s="67"/>
      <c r="L3033" s="66"/>
      <c r="M3033" s="60"/>
      <c r="N3033" s="60"/>
      <c r="O3033" s="60"/>
      <c r="P3033" s="60"/>
      <c r="Q3033" s="60"/>
      <c r="R3033" s="60"/>
      <c r="S3033" s="60"/>
      <c r="T3033" s="60"/>
      <c r="U3033" s="60"/>
      <c r="V3033" s="60"/>
      <c r="W3033" s="60"/>
      <c r="X3033" s="60"/>
      <c r="Y3033" s="52" t="str">
        <f>IF(A3033&lt;&gt;"",IF(D3033="DIRECCIÓN_DE_TRANSFERENCIAS","280 0031",VLOOKUP(C3033,LISTAS·PAPP!$C$3:$D$76,2,0)),"")</f>
        <v/>
      </c>
      <c r="Z3033" s="61"/>
      <c r="AA3033" s="62"/>
      <c r="AB3033" s="62"/>
      <c r="AC3033" s="65" t="str">
        <f>IF(D3033&lt;&gt;"",VLOOKUP(D3033,LISTAS·PAPP!$I$3:$M$16,2,0),"")</f>
        <v/>
      </c>
      <c r="AD3033" s="51" t="str">
        <f>IF(D3033&lt;&gt;"",VLOOKUP(D3033,LISTAS·PAPP!$I$3:$M$16,3,0),"")</f>
        <v/>
      </c>
      <c r="AE3033" s="52" t="str">
        <f>IF(D3033&lt;&gt;"",VLOOKUP(D3033,LISTAS·PAPP!$I$3:$M$16,4,0),"")</f>
        <v/>
      </c>
      <c r="AF3033" s="51" t="str">
        <f>IF(D3033&lt;&gt;"",VLOOKUP(D3033,LISTAS·PAPP!$I$3:$M$16,5,0),"")</f>
        <v/>
      </c>
      <c r="AG3033" s="52" t="str">
        <f>IF(AH3033&lt;&gt;"",VLOOKUP(AH3033,LISTAS·PAPP!$O$3:$P$74,2,0),"")</f>
        <v/>
      </c>
      <c r="AH3033" s="58"/>
      <c r="AI3033" s="60"/>
      <c r="AJ3033" s="51" t="str">
        <f>IF(AI3033&lt;&gt;"",VLOOKUP(AI3033,LISTAS·PAPP!$X$4:$Y$80,2,0),"")</f>
        <v/>
      </c>
      <c r="AK3033" s="58"/>
      <c r="AL3033" s="60"/>
      <c r="AM3033" s="51" t="str">
        <f>IF(ISERROR(VLOOKUP(AL3033,LISTAS·PAPP!$AD$4:$AE$334,2,0))," ",VLOOKUP(AL3033,LISTAS·PAPP!$AD$4:$AE$334,2,0))</f>
        <v xml:space="preserve"> </v>
      </c>
      <c r="AN3033" s="63"/>
      <c r="AO3033" s="64"/>
      <c r="AP3033" s="64"/>
      <c r="AQ3033" s="64"/>
      <c r="AR3033" s="64"/>
      <c r="AS3033" s="64"/>
      <c r="AT3033" s="64"/>
      <c r="AU3033" s="64"/>
      <c r="AV3033" s="64"/>
      <c r="AW3033" s="64"/>
      <c r="AX3033" s="64"/>
      <c r="AY3033" s="64"/>
      <c r="AZ3033" s="64"/>
      <c r="BA3033" s="53" t="str">
        <f t="shared" si="142"/>
        <v/>
      </c>
      <c r="BB3033" s="54" t="str">
        <f t="shared" si="143"/>
        <v/>
      </c>
      <c r="BC3033" s="55" t="str">
        <f t="shared" si="144"/>
        <v xml:space="preserve"> </v>
      </c>
    </row>
    <row r="3034" spans="1:55" x14ac:dyDescent="0.25">
      <c r="A3034" s="58"/>
      <c r="B3034" s="58"/>
      <c r="C3034" s="58"/>
      <c r="D3034" s="58"/>
      <c r="E3034" s="51" t="str">
        <f>IF(C3034&lt;&gt;"",VLOOKUP(MID(C3034,18,5),LISTAS·PAPP!$E$4:$F$76,2,0),"")</f>
        <v/>
      </c>
      <c r="F3034" s="58"/>
      <c r="G3034" s="51" t="str">
        <f>IF(F3034&lt;&gt;"",VLOOKUP(F3034,LISTAS·PAPP!$R$3:$T$221,3,0),"")</f>
        <v/>
      </c>
      <c r="H3034" s="58"/>
      <c r="I3034" s="66"/>
      <c r="J3034" s="66"/>
      <c r="K3034" s="67"/>
      <c r="L3034" s="66"/>
      <c r="M3034" s="60"/>
      <c r="N3034" s="60"/>
      <c r="O3034" s="60"/>
      <c r="P3034" s="60"/>
      <c r="Q3034" s="60"/>
      <c r="R3034" s="60"/>
      <c r="S3034" s="60"/>
      <c r="T3034" s="60"/>
      <c r="U3034" s="60"/>
      <c r="V3034" s="60"/>
      <c r="W3034" s="60"/>
      <c r="X3034" s="60"/>
      <c r="Y3034" s="52" t="str">
        <f>IF(A3034&lt;&gt;"",IF(D3034="DIRECCIÓN_DE_TRANSFERENCIAS","280 0031",VLOOKUP(C3034,LISTAS·PAPP!$C$3:$D$76,2,0)),"")</f>
        <v/>
      </c>
      <c r="Z3034" s="61"/>
      <c r="AA3034" s="62"/>
      <c r="AB3034" s="62"/>
      <c r="AC3034" s="65" t="str">
        <f>IF(D3034&lt;&gt;"",VLOOKUP(D3034,LISTAS·PAPP!$I$3:$M$16,2,0),"")</f>
        <v/>
      </c>
      <c r="AD3034" s="51" t="str">
        <f>IF(D3034&lt;&gt;"",VLOOKUP(D3034,LISTAS·PAPP!$I$3:$M$16,3,0),"")</f>
        <v/>
      </c>
      <c r="AE3034" s="52" t="str">
        <f>IF(D3034&lt;&gt;"",VLOOKUP(D3034,LISTAS·PAPP!$I$3:$M$16,4,0),"")</f>
        <v/>
      </c>
      <c r="AF3034" s="51" t="str">
        <f>IF(D3034&lt;&gt;"",VLOOKUP(D3034,LISTAS·PAPP!$I$3:$M$16,5,0),"")</f>
        <v/>
      </c>
      <c r="AG3034" s="52" t="str">
        <f>IF(AH3034&lt;&gt;"",VLOOKUP(AH3034,LISTAS·PAPP!$O$3:$P$74,2,0),"")</f>
        <v/>
      </c>
      <c r="AH3034" s="58"/>
      <c r="AI3034" s="60"/>
      <c r="AJ3034" s="51" t="str">
        <f>IF(AI3034&lt;&gt;"",VLOOKUP(AI3034,LISTAS·PAPP!$X$4:$Y$80,2,0),"")</f>
        <v/>
      </c>
      <c r="AK3034" s="58"/>
      <c r="AL3034" s="60"/>
      <c r="AM3034" s="51" t="str">
        <f>IF(ISERROR(VLOOKUP(AL3034,LISTAS·PAPP!$AD$4:$AE$334,2,0))," ",VLOOKUP(AL3034,LISTAS·PAPP!$AD$4:$AE$334,2,0))</f>
        <v xml:space="preserve"> </v>
      </c>
      <c r="AN3034" s="63"/>
      <c r="AO3034" s="64"/>
      <c r="AP3034" s="64"/>
      <c r="AQ3034" s="64"/>
      <c r="AR3034" s="64"/>
      <c r="AS3034" s="64"/>
      <c r="AT3034" s="64"/>
      <c r="AU3034" s="64"/>
      <c r="AV3034" s="64"/>
      <c r="AW3034" s="64"/>
      <c r="AX3034" s="64"/>
      <c r="AY3034" s="64"/>
      <c r="AZ3034" s="64"/>
      <c r="BA3034" s="53" t="str">
        <f t="shared" si="142"/>
        <v/>
      </c>
      <c r="BB3034" s="54" t="str">
        <f t="shared" si="143"/>
        <v/>
      </c>
      <c r="BC3034" s="55" t="str">
        <f t="shared" si="144"/>
        <v xml:space="preserve"> </v>
      </c>
    </row>
    <row r="3035" spans="1:55" x14ac:dyDescent="0.25">
      <c r="A3035" s="58"/>
      <c r="B3035" s="58"/>
      <c r="C3035" s="58"/>
      <c r="D3035" s="58"/>
      <c r="E3035" s="51" t="str">
        <f>IF(C3035&lt;&gt;"",VLOOKUP(MID(C3035,18,5),LISTAS·PAPP!$E$4:$F$76,2,0),"")</f>
        <v/>
      </c>
      <c r="F3035" s="58"/>
      <c r="G3035" s="51" t="str">
        <f>IF(F3035&lt;&gt;"",VLOOKUP(F3035,LISTAS·PAPP!$R$3:$T$221,3,0),"")</f>
        <v/>
      </c>
      <c r="H3035" s="58"/>
      <c r="I3035" s="66"/>
      <c r="J3035" s="66"/>
      <c r="K3035" s="67"/>
      <c r="L3035" s="66"/>
      <c r="M3035" s="60"/>
      <c r="N3035" s="60"/>
      <c r="O3035" s="60"/>
      <c r="P3035" s="60"/>
      <c r="Q3035" s="60"/>
      <c r="R3035" s="60"/>
      <c r="S3035" s="60"/>
      <c r="T3035" s="60"/>
      <c r="U3035" s="60"/>
      <c r="V3035" s="60"/>
      <c r="W3035" s="60"/>
      <c r="X3035" s="60"/>
      <c r="Y3035" s="52" t="str">
        <f>IF(A3035&lt;&gt;"",IF(D3035="DIRECCIÓN_DE_TRANSFERENCIAS","280 0031",VLOOKUP(C3035,LISTAS·PAPP!$C$3:$D$76,2,0)),"")</f>
        <v/>
      </c>
      <c r="Z3035" s="61"/>
      <c r="AA3035" s="62"/>
      <c r="AB3035" s="62"/>
      <c r="AC3035" s="65" t="str">
        <f>IF(D3035&lt;&gt;"",VLOOKUP(D3035,LISTAS·PAPP!$I$3:$M$16,2,0),"")</f>
        <v/>
      </c>
      <c r="AD3035" s="51" t="str">
        <f>IF(D3035&lt;&gt;"",VLOOKUP(D3035,LISTAS·PAPP!$I$3:$M$16,3,0),"")</f>
        <v/>
      </c>
      <c r="AE3035" s="52" t="str">
        <f>IF(D3035&lt;&gt;"",VLOOKUP(D3035,LISTAS·PAPP!$I$3:$M$16,4,0),"")</f>
        <v/>
      </c>
      <c r="AF3035" s="51" t="str">
        <f>IF(D3035&lt;&gt;"",VLOOKUP(D3035,LISTAS·PAPP!$I$3:$M$16,5,0),"")</f>
        <v/>
      </c>
      <c r="AG3035" s="52" t="str">
        <f>IF(AH3035&lt;&gt;"",VLOOKUP(AH3035,LISTAS·PAPP!$O$3:$P$74,2,0),"")</f>
        <v/>
      </c>
      <c r="AH3035" s="58"/>
      <c r="AI3035" s="60"/>
      <c r="AJ3035" s="51" t="str">
        <f>IF(AI3035&lt;&gt;"",VLOOKUP(AI3035,LISTAS·PAPP!$X$4:$Y$80,2,0),"")</f>
        <v/>
      </c>
      <c r="AK3035" s="58"/>
      <c r="AL3035" s="60"/>
      <c r="AM3035" s="51" t="str">
        <f>IF(ISERROR(VLOOKUP(AL3035,LISTAS·PAPP!$AD$4:$AE$334,2,0))," ",VLOOKUP(AL3035,LISTAS·PAPP!$AD$4:$AE$334,2,0))</f>
        <v xml:space="preserve"> </v>
      </c>
      <c r="AN3035" s="63"/>
      <c r="AO3035" s="64"/>
      <c r="AP3035" s="64"/>
      <c r="AQ3035" s="64"/>
      <c r="AR3035" s="64"/>
      <c r="AS3035" s="64"/>
      <c r="AT3035" s="64"/>
      <c r="AU3035" s="64"/>
      <c r="AV3035" s="64"/>
      <c r="AW3035" s="64"/>
      <c r="AX3035" s="64"/>
      <c r="AY3035" s="64"/>
      <c r="AZ3035" s="64"/>
      <c r="BA3035" s="53" t="str">
        <f t="shared" si="142"/>
        <v/>
      </c>
      <c r="BB3035" s="54" t="str">
        <f t="shared" si="143"/>
        <v/>
      </c>
      <c r="BC3035" s="55" t="str">
        <f t="shared" si="144"/>
        <v xml:space="preserve"> </v>
      </c>
    </row>
    <row r="3036" spans="1:55" x14ac:dyDescent="0.25">
      <c r="A3036" s="58"/>
      <c r="B3036" s="58"/>
      <c r="C3036" s="58"/>
      <c r="D3036" s="58"/>
      <c r="E3036" s="51" t="str">
        <f>IF(C3036&lt;&gt;"",VLOOKUP(MID(C3036,18,5),LISTAS·PAPP!$E$4:$F$76,2,0),"")</f>
        <v/>
      </c>
      <c r="F3036" s="58"/>
      <c r="G3036" s="51" t="str">
        <f>IF(F3036&lt;&gt;"",VLOOKUP(F3036,LISTAS·PAPP!$R$3:$T$221,3,0),"")</f>
        <v/>
      </c>
      <c r="H3036" s="58"/>
      <c r="I3036" s="66"/>
      <c r="J3036" s="66"/>
      <c r="K3036" s="67"/>
      <c r="L3036" s="66"/>
      <c r="M3036" s="60"/>
      <c r="N3036" s="60"/>
      <c r="O3036" s="60"/>
      <c r="P3036" s="60"/>
      <c r="Q3036" s="60"/>
      <c r="R3036" s="60"/>
      <c r="S3036" s="60"/>
      <c r="T3036" s="60"/>
      <c r="U3036" s="60"/>
      <c r="V3036" s="60"/>
      <c r="W3036" s="60"/>
      <c r="X3036" s="60"/>
      <c r="Y3036" s="52" t="str">
        <f>IF(A3036&lt;&gt;"",IF(D3036="DIRECCIÓN_DE_TRANSFERENCIAS","280 0031",VLOOKUP(C3036,LISTAS·PAPP!$C$3:$D$76,2,0)),"")</f>
        <v/>
      </c>
      <c r="Z3036" s="61"/>
      <c r="AA3036" s="62"/>
      <c r="AB3036" s="62"/>
      <c r="AC3036" s="65" t="str">
        <f>IF(D3036&lt;&gt;"",VLOOKUP(D3036,LISTAS·PAPP!$I$3:$M$16,2,0),"")</f>
        <v/>
      </c>
      <c r="AD3036" s="51" t="str">
        <f>IF(D3036&lt;&gt;"",VLOOKUP(D3036,LISTAS·PAPP!$I$3:$M$16,3,0),"")</f>
        <v/>
      </c>
      <c r="AE3036" s="52" t="str">
        <f>IF(D3036&lt;&gt;"",VLOOKUP(D3036,LISTAS·PAPP!$I$3:$M$16,4,0),"")</f>
        <v/>
      </c>
      <c r="AF3036" s="51" t="str">
        <f>IF(D3036&lt;&gt;"",VLOOKUP(D3036,LISTAS·PAPP!$I$3:$M$16,5,0),"")</f>
        <v/>
      </c>
      <c r="AG3036" s="52" t="str">
        <f>IF(AH3036&lt;&gt;"",VLOOKUP(AH3036,LISTAS·PAPP!$O$3:$P$74,2,0),"")</f>
        <v/>
      </c>
      <c r="AH3036" s="58"/>
      <c r="AI3036" s="60"/>
      <c r="AJ3036" s="51" t="str">
        <f>IF(AI3036&lt;&gt;"",VLOOKUP(AI3036,LISTAS·PAPP!$X$4:$Y$80,2,0),"")</f>
        <v/>
      </c>
      <c r="AK3036" s="58"/>
      <c r="AL3036" s="60"/>
      <c r="AM3036" s="51" t="str">
        <f>IF(ISERROR(VLOOKUP(AL3036,LISTAS·PAPP!$AD$4:$AE$334,2,0))," ",VLOOKUP(AL3036,LISTAS·PAPP!$AD$4:$AE$334,2,0))</f>
        <v xml:space="preserve"> </v>
      </c>
      <c r="AN3036" s="63"/>
      <c r="AO3036" s="64"/>
      <c r="AP3036" s="64"/>
      <c r="AQ3036" s="64"/>
      <c r="AR3036" s="64"/>
      <c r="AS3036" s="64"/>
      <c r="AT3036" s="64"/>
      <c r="AU3036" s="64"/>
      <c r="AV3036" s="64"/>
      <c r="AW3036" s="64"/>
      <c r="AX3036" s="64"/>
      <c r="AY3036" s="64"/>
      <c r="AZ3036" s="64"/>
      <c r="BA3036" s="53" t="str">
        <f t="shared" si="142"/>
        <v/>
      </c>
      <c r="BB3036" s="54" t="str">
        <f t="shared" si="143"/>
        <v/>
      </c>
      <c r="BC3036" s="55" t="str">
        <f t="shared" si="144"/>
        <v xml:space="preserve"> </v>
      </c>
    </row>
    <row r="3037" spans="1:55" x14ac:dyDescent="0.25">
      <c r="A3037" s="58"/>
      <c r="B3037" s="58"/>
      <c r="C3037" s="58"/>
      <c r="D3037" s="58"/>
      <c r="E3037" s="51" t="str">
        <f>IF(C3037&lt;&gt;"",VLOOKUP(MID(C3037,18,5),LISTAS·PAPP!$E$4:$F$76,2,0),"")</f>
        <v/>
      </c>
      <c r="F3037" s="58"/>
      <c r="G3037" s="51" t="str">
        <f>IF(F3037&lt;&gt;"",VLOOKUP(F3037,LISTAS·PAPP!$R$3:$T$221,3,0),"")</f>
        <v/>
      </c>
      <c r="H3037" s="58"/>
      <c r="I3037" s="66"/>
      <c r="J3037" s="66"/>
      <c r="K3037" s="67"/>
      <c r="L3037" s="66"/>
      <c r="M3037" s="60"/>
      <c r="N3037" s="60"/>
      <c r="O3037" s="60"/>
      <c r="P3037" s="60"/>
      <c r="Q3037" s="60"/>
      <c r="R3037" s="60"/>
      <c r="S3037" s="60"/>
      <c r="T3037" s="60"/>
      <c r="U3037" s="60"/>
      <c r="V3037" s="60"/>
      <c r="W3037" s="60"/>
      <c r="X3037" s="60"/>
      <c r="Y3037" s="52" t="str">
        <f>IF(A3037&lt;&gt;"",IF(D3037="DIRECCIÓN_DE_TRANSFERENCIAS","280 0031",VLOOKUP(C3037,LISTAS·PAPP!$C$3:$D$76,2,0)),"")</f>
        <v/>
      </c>
      <c r="Z3037" s="61"/>
      <c r="AA3037" s="62"/>
      <c r="AB3037" s="62"/>
      <c r="AC3037" s="65" t="str">
        <f>IF(D3037&lt;&gt;"",VLOOKUP(D3037,LISTAS·PAPP!$I$3:$M$16,2,0),"")</f>
        <v/>
      </c>
      <c r="AD3037" s="51" t="str">
        <f>IF(D3037&lt;&gt;"",VLOOKUP(D3037,LISTAS·PAPP!$I$3:$M$16,3,0),"")</f>
        <v/>
      </c>
      <c r="AE3037" s="52" t="str">
        <f>IF(D3037&lt;&gt;"",VLOOKUP(D3037,LISTAS·PAPP!$I$3:$M$16,4,0),"")</f>
        <v/>
      </c>
      <c r="AF3037" s="51" t="str">
        <f>IF(D3037&lt;&gt;"",VLOOKUP(D3037,LISTAS·PAPP!$I$3:$M$16,5,0),"")</f>
        <v/>
      </c>
      <c r="AG3037" s="52" t="str">
        <f>IF(AH3037&lt;&gt;"",VLOOKUP(AH3037,LISTAS·PAPP!$O$3:$P$74,2,0),"")</f>
        <v/>
      </c>
      <c r="AH3037" s="58"/>
      <c r="AI3037" s="60"/>
      <c r="AJ3037" s="51" t="str">
        <f>IF(AI3037&lt;&gt;"",VLOOKUP(AI3037,LISTAS·PAPP!$X$4:$Y$80,2,0),"")</f>
        <v/>
      </c>
      <c r="AK3037" s="58"/>
      <c r="AL3037" s="60"/>
      <c r="AM3037" s="51" t="str">
        <f>IF(ISERROR(VLOOKUP(AL3037,LISTAS·PAPP!$AD$4:$AE$334,2,0))," ",VLOOKUP(AL3037,LISTAS·PAPP!$AD$4:$AE$334,2,0))</f>
        <v xml:space="preserve"> </v>
      </c>
      <c r="AN3037" s="63"/>
      <c r="AO3037" s="64"/>
      <c r="AP3037" s="64"/>
      <c r="AQ3037" s="64"/>
      <c r="AR3037" s="64"/>
      <c r="AS3037" s="64"/>
      <c r="AT3037" s="64"/>
      <c r="AU3037" s="64"/>
      <c r="AV3037" s="64"/>
      <c r="AW3037" s="64"/>
      <c r="AX3037" s="64"/>
      <c r="AY3037" s="64"/>
      <c r="AZ3037" s="64"/>
      <c r="BA3037" s="53" t="str">
        <f t="shared" si="142"/>
        <v/>
      </c>
      <c r="BB3037" s="54" t="str">
        <f t="shared" si="143"/>
        <v/>
      </c>
      <c r="BC3037" s="55" t="str">
        <f t="shared" si="144"/>
        <v xml:space="preserve"> </v>
      </c>
    </row>
    <row r="3038" spans="1:55" x14ac:dyDescent="0.25">
      <c r="A3038" s="58"/>
      <c r="B3038" s="58"/>
      <c r="C3038" s="58"/>
      <c r="D3038" s="58"/>
      <c r="E3038" s="51" t="str">
        <f>IF(C3038&lt;&gt;"",VLOOKUP(MID(C3038,18,5),LISTAS·PAPP!$E$4:$F$76,2,0),"")</f>
        <v/>
      </c>
      <c r="F3038" s="58"/>
      <c r="G3038" s="51" t="str">
        <f>IF(F3038&lt;&gt;"",VLOOKUP(F3038,LISTAS·PAPP!$R$3:$T$221,3,0),"")</f>
        <v/>
      </c>
      <c r="H3038" s="58"/>
      <c r="I3038" s="66"/>
      <c r="J3038" s="66"/>
      <c r="K3038" s="67"/>
      <c r="L3038" s="66"/>
      <c r="M3038" s="60"/>
      <c r="N3038" s="60"/>
      <c r="O3038" s="60"/>
      <c r="P3038" s="60"/>
      <c r="Q3038" s="60"/>
      <c r="R3038" s="60"/>
      <c r="S3038" s="60"/>
      <c r="T3038" s="60"/>
      <c r="U3038" s="60"/>
      <c r="V3038" s="60"/>
      <c r="W3038" s="60"/>
      <c r="X3038" s="60"/>
      <c r="Y3038" s="52" t="str">
        <f>IF(A3038&lt;&gt;"",IF(D3038="DIRECCIÓN_DE_TRANSFERENCIAS","280 0031",VLOOKUP(C3038,LISTAS·PAPP!$C$3:$D$76,2,0)),"")</f>
        <v/>
      </c>
      <c r="Z3038" s="61"/>
      <c r="AA3038" s="62"/>
      <c r="AB3038" s="62"/>
      <c r="AC3038" s="65" t="str">
        <f>IF(D3038&lt;&gt;"",VLOOKUP(D3038,LISTAS·PAPP!$I$3:$M$16,2,0),"")</f>
        <v/>
      </c>
      <c r="AD3038" s="51" t="str">
        <f>IF(D3038&lt;&gt;"",VLOOKUP(D3038,LISTAS·PAPP!$I$3:$M$16,3,0),"")</f>
        <v/>
      </c>
      <c r="AE3038" s="52" t="str">
        <f>IF(D3038&lt;&gt;"",VLOOKUP(D3038,LISTAS·PAPP!$I$3:$M$16,4,0),"")</f>
        <v/>
      </c>
      <c r="AF3038" s="51" t="str">
        <f>IF(D3038&lt;&gt;"",VLOOKUP(D3038,LISTAS·PAPP!$I$3:$M$16,5,0),"")</f>
        <v/>
      </c>
      <c r="AG3038" s="52" t="str">
        <f>IF(AH3038&lt;&gt;"",VLOOKUP(AH3038,LISTAS·PAPP!$O$3:$P$74,2,0),"")</f>
        <v/>
      </c>
      <c r="AH3038" s="58"/>
      <c r="AI3038" s="60"/>
      <c r="AJ3038" s="51" t="str">
        <f>IF(AI3038&lt;&gt;"",VLOOKUP(AI3038,LISTAS·PAPP!$X$4:$Y$80,2,0),"")</f>
        <v/>
      </c>
      <c r="AK3038" s="58"/>
      <c r="AL3038" s="60"/>
      <c r="AM3038" s="51" t="str">
        <f>IF(ISERROR(VLOOKUP(AL3038,LISTAS·PAPP!$AD$4:$AE$334,2,0))," ",VLOOKUP(AL3038,LISTAS·PAPP!$AD$4:$AE$334,2,0))</f>
        <v xml:space="preserve"> </v>
      </c>
      <c r="AN3038" s="63"/>
      <c r="AO3038" s="64"/>
      <c r="AP3038" s="64"/>
      <c r="AQ3038" s="64"/>
      <c r="AR3038" s="64"/>
      <c r="AS3038" s="64"/>
      <c r="AT3038" s="64"/>
      <c r="AU3038" s="64"/>
      <c r="AV3038" s="64"/>
      <c r="AW3038" s="64"/>
      <c r="AX3038" s="64"/>
      <c r="AY3038" s="64"/>
      <c r="AZ3038" s="64"/>
      <c r="BA3038" s="53" t="str">
        <f t="shared" si="142"/>
        <v/>
      </c>
      <c r="BB3038" s="54" t="str">
        <f t="shared" si="143"/>
        <v/>
      </c>
      <c r="BC3038" s="55" t="str">
        <f t="shared" si="144"/>
        <v xml:space="preserve"> </v>
      </c>
    </row>
    <row r="3039" spans="1:55" x14ac:dyDescent="0.25">
      <c r="A3039" s="58"/>
      <c r="B3039" s="58"/>
      <c r="C3039" s="58"/>
      <c r="D3039" s="58"/>
      <c r="E3039" s="51" t="str">
        <f>IF(C3039&lt;&gt;"",VLOOKUP(MID(C3039,18,5),LISTAS·PAPP!$E$4:$F$76,2,0),"")</f>
        <v/>
      </c>
      <c r="F3039" s="58"/>
      <c r="G3039" s="51" t="str">
        <f>IF(F3039&lt;&gt;"",VLOOKUP(F3039,LISTAS·PAPP!$R$3:$T$221,3,0),"")</f>
        <v/>
      </c>
      <c r="H3039" s="58"/>
      <c r="I3039" s="66"/>
      <c r="J3039" s="66"/>
      <c r="K3039" s="67"/>
      <c r="L3039" s="66"/>
      <c r="M3039" s="60"/>
      <c r="N3039" s="60"/>
      <c r="O3039" s="60"/>
      <c r="P3039" s="60"/>
      <c r="Q3039" s="60"/>
      <c r="R3039" s="60"/>
      <c r="S3039" s="60"/>
      <c r="T3039" s="60"/>
      <c r="U3039" s="60"/>
      <c r="V3039" s="60"/>
      <c r="W3039" s="60"/>
      <c r="X3039" s="60"/>
      <c r="Y3039" s="52" t="str">
        <f>IF(A3039&lt;&gt;"",IF(D3039="DIRECCIÓN_DE_TRANSFERENCIAS","280 0031",VLOOKUP(C3039,LISTAS·PAPP!$C$3:$D$76,2,0)),"")</f>
        <v/>
      </c>
      <c r="Z3039" s="61"/>
      <c r="AA3039" s="62"/>
      <c r="AB3039" s="62"/>
      <c r="AC3039" s="65" t="str">
        <f>IF(D3039&lt;&gt;"",VLOOKUP(D3039,LISTAS·PAPP!$I$3:$M$16,2,0),"")</f>
        <v/>
      </c>
      <c r="AD3039" s="51" t="str">
        <f>IF(D3039&lt;&gt;"",VLOOKUP(D3039,LISTAS·PAPP!$I$3:$M$16,3,0),"")</f>
        <v/>
      </c>
      <c r="AE3039" s="52" t="str">
        <f>IF(D3039&lt;&gt;"",VLOOKUP(D3039,LISTAS·PAPP!$I$3:$M$16,4,0),"")</f>
        <v/>
      </c>
      <c r="AF3039" s="51" t="str">
        <f>IF(D3039&lt;&gt;"",VLOOKUP(D3039,LISTAS·PAPP!$I$3:$M$16,5,0),"")</f>
        <v/>
      </c>
      <c r="AG3039" s="52" t="str">
        <f>IF(AH3039&lt;&gt;"",VLOOKUP(AH3039,LISTAS·PAPP!$O$3:$P$74,2,0),"")</f>
        <v/>
      </c>
      <c r="AH3039" s="58"/>
      <c r="AI3039" s="60"/>
      <c r="AJ3039" s="51" t="str">
        <f>IF(AI3039&lt;&gt;"",VLOOKUP(AI3039,LISTAS·PAPP!$X$4:$Y$80,2,0),"")</f>
        <v/>
      </c>
      <c r="AK3039" s="58"/>
      <c r="AL3039" s="60"/>
      <c r="AM3039" s="51" t="str">
        <f>IF(ISERROR(VLOOKUP(AL3039,LISTAS·PAPP!$AD$4:$AE$334,2,0))," ",VLOOKUP(AL3039,LISTAS·PAPP!$AD$4:$AE$334,2,0))</f>
        <v xml:space="preserve"> </v>
      </c>
      <c r="AN3039" s="63"/>
      <c r="AO3039" s="64"/>
      <c r="AP3039" s="64"/>
      <c r="AQ3039" s="64"/>
      <c r="AR3039" s="64"/>
      <c r="AS3039" s="64"/>
      <c r="AT3039" s="64"/>
      <c r="AU3039" s="64"/>
      <c r="AV3039" s="64"/>
      <c r="AW3039" s="64"/>
      <c r="AX3039" s="64"/>
      <c r="AY3039" s="64"/>
      <c r="AZ3039" s="64"/>
      <c r="BA3039" s="53" t="str">
        <f t="shared" si="142"/>
        <v/>
      </c>
      <c r="BB3039" s="54" t="str">
        <f t="shared" si="143"/>
        <v/>
      </c>
      <c r="BC3039" s="55" t="str">
        <f t="shared" si="144"/>
        <v xml:space="preserve"> </v>
      </c>
    </row>
    <row r="3040" spans="1:55" x14ac:dyDescent="0.25">
      <c r="A3040" s="58"/>
      <c r="B3040" s="58"/>
      <c r="C3040" s="58"/>
      <c r="D3040" s="58"/>
      <c r="E3040" s="51" t="str">
        <f>IF(C3040&lt;&gt;"",VLOOKUP(MID(C3040,18,5),LISTAS·PAPP!$E$4:$F$76,2,0),"")</f>
        <v/>
      </c>
      <c r="F3040" s="58"/>
      <c r="G3040" s="51" t="str">
        <f>IF(F3040&lt;&gt;"",VLOOKUP(F3040,LISTAS·PAPP!$R$3:$T$221,3,0),"")</f>
        <v/>
      </c>
      <c r="H3040" s="58"/>
      <c r="I3040" s="66"/>
      <c r="J3040" s="66"/>
      <c r="K3040" s="67"/>
      <c r="L3040" s="66"/>
      <c r="M3040" s="60"/>
      <c r="N3040" s="60"/>
      <c r="O3040" s="60"/>
      <c r="P3040" s="60"/>
      <c r="Q3040" s="60"/>
      <c r="R3040" s="60"/>
      <c r="S3040" s="60"/>
      <c r="T3040" s="60"/>
      <c r="U3040" s="60"/>
      <c r="V3040" s="60"/>
      <c r="W3040" s="60"/>
      <c r="X3040" s="60"/>
      <c r="Y3040" s="52" t="str">
        <f>IF(A3040&lt;&gt;"",IF(D3040="DIRECCIÓN_DE_TRANSFERENCIAS","280 0031",VLOOKUP(C3040,LISTAS·PAPP!$C$3:$D$76,2,0)),"")</f>
        <v/>
      </c>
      <c r="Z3040" s="61"/>
      <c r="AA3040" s="62"/>
      <c r="AB3040" s="62"/>
      <c r="AC3040" s="65" t="str">
        <f>IF(D3040&lt;&gt;"",VLOOKUP(D3040,LISTAS·PAPP!$I$3:$M$16,2,0),"")</f>
        <v/>
      </c>
      <c r="AD3040" s="51" t="str">
        <f>IF(D3040&lt;&gt;"",VLOOKUP(D3040,LISTAS·PAPP!$I$3:$M$16,3,0),"")</f>
        <v/>
      </c>
      <c r="AE3040" s="52" t="str">
        <f>IF(D3040&lt;&gt;"",VLOOKUP(D3040,LISTAS·PAPP!$I$3:$M$16,4,0),"")</f>
        <v/>
      </c>
      <c r="AF3040" s="51" t="str">
        <f>IF(D3040&lt;&gt;"",VLOOKUP(D3040,LISTAS·PAPP!$I$3:$M$16,5,0),"")</f>
        <v/>
      </c>
      <c r="AG3040" s="52" t="str">
        <f>IF(AH3040&lt;&gt;"",VLOOKUP(AH3040,LISTAS·PAPP!$O$3:$P$74,2,0),"")</f>
        <v/>
      </c>
      <c r="AH3040" s="58"/>
      <c r="AI3040" s="60"/>
      <c r="AJ3040" s="51" t="str">
        <f>IF(AI3040&lt;&gt;"",VLOOKUP(AI3040,LISTAS·PAPP!$X$4:$Y$80,2,0),"")</f>
        <v/>
      </c>
      <c r="AK3040" s="58"/>
      <c r="AL3040" s="60"/>
      <c r="AM3040" s="51" t="str">
        <f>IF(ISERROR(VLOOKUP(AL3040,LISTAS·PAPP!$AD$4:$AE$334,2,0))," ",VLOOKUP(AL3040,LISTAS·PAPP!$AD$4:$AE$334,2,0))</f>
        <v xml:space="preserve"> </v>
      </c>
      <c r="AN3040" s="63"/>
      <c r="AO3040" s="64"/>
      <c r="AP3040" s="64"/>
      <c r="AQ3040" s="64"/>
      <c r="AR3040" s="64"/>
      <c r="AS3040" s="64"/>
      <c r="AT3040" s="64"/>
      <c r="AU3040" s="64"/>
      <c r="AV3040" s="64"/>
      <c r="AW3040" s="64"/>
      <c r="AX3040" s="64"/>
      <c r="AY3040" s="64"/>
      <c r="AZ3040" s="64"/>
      <c r="BA3040" s="53" t="str">
        <f t="shared" si="142"/>
        <v/>
      </c>
      <c r="BB3040" s="54" t="str">
        <f t="shared" si="143"/>
        <v/>
      </c>
      <c r="BC3040" s="55" t="str">
        <f t="shared" si="144"/>
        <v xml:space="preserve"> </v>
      </c>
    </row>
    <row r="3041" spans="1:55" x14ac:dyDescent="0.25">
      <c r="A3041" s="58"/>
      <c r="B3041" s="58"/>
      <c r="C3041" s="58"/>
      <c r="D3041" s="58"/>
      <c r="E3041" s="51" t="str">
        <f>IF(C3041&lt;&gt;"",VLOOKUP(MID(C3041,18,5),LISTAS·PAPP!$E$4:$F$76,2,0),"")</f>
        <v/>
      </c>
      <c r="F3041" s="58"/>
      <c r="G3041" s="51" t="str">
        <f>IF(F3041&lt;&gt;"",VLOOKUP(F3041,LISTAS·PAPP!$R$3:$T$221,3,0),"")</f>
        <v/>
      </c>
      <c r="H3041" s="58"/>
      <c r="I3041" s="66"/>
      <c r="J3041" s="66"/>
      <c r="K3041" s="67"/>
      <c r="L3041" s="66"/>
      <c r="M3041" s="60"/>
      <c r="N3041" s="60"/>
      <c r="O3041" s="60"/>
      <c r="P3041" s="60"/>
      <c r="Q3041" s="60"/>
      <c r="R3041" s="60"/>
      <c r="S3041" s="60"/>
      <c r="T3041" s="60"/>
      <c r="U3041" s="60"/>
      <c r="V3041" s="60"/>
      <c r="W3041" s="60"/>
      <c r="X3041" s="60"/>
      <c r="Y3041" s="52" t="str">
        <f>IF(A3041&lt;&gt;"",IF(D3041="DIRECCIÓN_DE_TRANSFERENCIAS","280 0031",VLOOKUP(C3041,LISTAS·PAPP!$C$3:$D$76,2,0)),"")</f>
        <v/>
      </c>
      <c r="Z3041" s="61"/>
      <c r="AA3041" s="62"/>
      <c r="AB3041" s="62"/>
      <c r="AC3041" s="65" t="str">
        <f>IF(D3041&lt;&gt;"",VLOOKUP(D3041,LISTAS·PAPP!$I$3:$M$16,2,0),"")</f>
        <v/>
      </c>
      <c r="AD3041" s="51" t="str">
        <f>IF(D3041&lt;&gt;"",VLOOKUP(D3041,LISTAS·PAPP!$I$3:$M$16,3,0),"")</f>
        <v/>
      </c>
      <c r="AE3041" s="52" t="str">
        <f>IF(D3041&lt;&gt;"",VLOOKUP(D3041,LISTAS·PAPP!$I$3:$M$16,4,0),"")</f>
        <v/>
      </c>
      <c r="AF3041" s="51" t="str">
        <f>IF(D3041&lt;&gt;"",VLOOKUP(D3041,LISTAS·PAPP!$I$3:$M$16,5,0),"")</f>
        <v/>
      </c>
      <c r="AG3041" s="52" t="str">
        <f>IF(AH3041&lt;&gt;"",VLOOKUP(AH3041,LISTAS·PAPP!$O$3:$P$74,2,0),"")</f>
        <v/>
      </c>
      <c r="AH3041" s="58"/>
      <c r="AI3041" s="60"/>
      <c r="AJ3041" s="51" t="str">
        <f>IF(AI3041&lt;&gt;"",VLOOKUP(AI3041,LISTAS·PAPP!$X$4:$Y$80,2,0),"")</f>
        <v/>
      </c>
      <c r="AK3041" s="58"/>
      <c r="AL3041" s="60"/>
      <c r="AM3041" s="51" t="str">
        <f>IF(ISERROR(VLOOKUP(AL3041,LISTAS·PAPP!$AD$4:$AE$334,2,0))," ",VLOOKUP(AL3041,LISTAS·PAPP!$AD$4:$AE$334,2,0))</f>
        <v xml:space="preserve"> </v>
      </c>
      <c r="AN3041" s="63"/>
      <c r="AO3041" s="64"/>
      <c r="AP3041" s="64"/>
      <c r="AQ3041" s="64"/>
      <c r="AR3041" s="64"/>
      <c r="AS3041" s="64"/>
      <c r="AT3041" s="64"/>
      <c r="AU3041" s="64"/>
      <c r="AV3041" s="64"/>
      <c r="AW3041" s="64"/>
      <c r="AX3041" s="64"/>
      <c r="AY3041" s="64"/>
      <c r="AZ3041" s="64"/>
      <c r="BA3041" s="53" t="str">
        <f t="shared" si="142"/>
        <v/>
      </c>
      <c r="BB3041" s="54" t="str">
        <f t="shared" si="143"/>
        <v/>
      </c>
      <c r="BC3041" s="55" t="str">
        <f t="shared" si="144"/>
        <v xml:space="preserve"> </v>
      </c>
    </row>
    <row r="3042" spans="1:55" x14ac:dyDescent="0.25">
      <c r="A3042" s="58"/>
      <c r="B3042" s="58"/>
      <c r="C3042" s="58"/>
      <c r="D3042" s="58"/>
      <c r="E3042" s="51" t="str">
        <f>IF(C3042&lt;&gt;"",VLOOKUP(MID(C3042,18,5),LISTAS·PAPP!$E$4:$F$76,2,0),"")</f>
        <v/>
      </c>
      <c r="F3042" s="58"/>
      <c r="G3042" s="51" t="str">
        <f>IF(F3042&lt;&gt;"",VLOOKUP(F3042,LISTAS·PAPP!$R$3:$T$221,3,0),"")</f>
        <v/>
      </c>
      <c r="H3042" s="58"/>
      <c r="I3042" s="66"/>
      <c r="J3042" s="66"/>
      <c r="K3042" s="67"/>
      <c r="L3042" s="66"/>
      <c r="M3042" s="60"/>
      <c r="N3042" s="60"/>
      <c r="O3042" s="60"/>
      <c r="P3042" s="60"/>
      <c r="Q3042" s="60"/>
      <c r="R3042" s="60"/>
      <c r="S3042" s="60"/>
      <c r="T3042" s="60"/>
      <c r="U3042" s="60"/>
      <c r="V3042" s="60"/>
      <c r="W3042" s="60"/>
      <c r="X3042" s="60"/>
      <c r="Y3042" s="52" t="str">
        <f>IF(A3042&lt;&gt;"",IF(D3042="DIRECCIÓN_DE_TRANSFERENCIAS","280 0031",VLOOKUP(C3042,LISTAS·PAPP!$C$3:$D$76,2,0)),"")</f>
        <v/>
      </c>
      <c r="Z3042" s="61"/>
      <c r="AA3042" s="62"/>
      <c r="AB3042" s="62"/>
      <c r="AC3042" s="65" t="str">
        <f>IF(D3042&lt;&gt;"",VLOOKUP(D3042,LISTAS·PAPP!$I$3:$M$16,2,0),"")</f>
        <v/>
      </c>
      <c r="AD3042" s="51" t="str">
        <f>IF(D3042&lt;&gt;"",VLOOKUP(D3042,LISTAS·PAPP!$I$3:$M$16,3,0),"")</f>
        <v/>
      </c>
      <c r="AE3042" s="52" t="str">
        <f>IF(D3042&lt;&gt;"",VLOOKUP(D3042,LISTAS·PAPP!$I$3:$M$16,4,0),"")</f>
        <v/>
      </c>
      <c r="AF3042" s="51" t="str">
        <f>IF(D3042&lt;&gt;"",VLOOKUP(D3042,LISTAS·PAPP!$I$3:$M$16,5,0),"")</f>
        <v/>
      </c>
      <c r="AG3042" s="52" t="str">
        <f>IF(AH3042&lt;&gt;"",VLOOKUP(AH3042,LISTAS·PAPP!$O$3:$P$74,2,0),"")</f>
        <v/>
      </c>
      <c r="AH3042" s="58"/>
      <c r="AI3042" s="60"/>
      <c r="AJ3042" s="51" t="str">
        <f>IF(AI3042&lt;&gt;"",VLOOKUP(AI3042,LISTAS·PAPP!$X$4:$Y$80,2,0),"")</f>
        <v/>
      </c>
      <c r="AK3042" s="58"/>
      <c r="AL3042" s="60"/>
      <c r="AM3042" s="51" t="str">
        <f>IF(ISERROR(VLOOKUP(AL3042,LISTAS·PAPP!$AD$4:$AE$334,2,0))," ",VLOOKUP(AL3042,LISTAS·PAPP!$AD$4:$AE$334,2,0))</f>
        <v xml:space="preserve"> </v>
      </c>
      <c r="AN3042" s="63"/>
      <c r="AO3042" s="64"/>
      <c r="AP3042" s="64"/>
      <c r="AQ3042" s="64"/>
      <c r="AR3042" s="64"/>
      <c r="AS3042" s="64"/>
      <c r="AT3042" s="64"/>
      <c r="AU3042" s="64"/>
      <c r="AV3042" s="64"/>
      <c r="AW3042" s="64"/>
      <c r="AX3042" s="64"/>
      <c r="AY3042" s="64"/>
      <c r="AZ3042" s="64"/>
      <c r="BA3042" s="53" t="str">
        <f t="shared" si="142"/>
        <v/>
      </c>
      <c r="BB3042" s="54" t="str">
        <f t="shared" si="143"/>
        <v/>
      </c>
      <c r="BC3042" s="55" t="str">
        <f t="shared" si="144"/>
        <v xml:space="preserve"> </v>
      </c>
    </row>
    <row r="3043" spans="1:55" x14ac:dyDescent="0.25">
      <c r="A3043" s="58"/>
      <c r="B3043" s="58"/>
      <c r="C3043" s="58"/>
      <c r="D3043" s="58"/>
      <c r="E3043" s="51" t="str">
        <f>IF(C3043&lt;&gt;"",VLOOKUP(MID(C3043,18,5),LISTAS·PAPP!$E$4:$F$76,2,0),"")</f>
        <v/>
      </c>
      <c r="F3043" s="58"/>
      <c r="G3043" s="51" t="str">
        <f>IF(F3043&lt;&gt;"",VLOOKUP(F3043,LISTAS·PAPP!$R$3:$T$221,3,0),"")</f>
        <v/>
      </c>
      <c r="H3043" s="58"/>
      <c r="I3043" s="66"/>
      <c r="J3043" s="66"/>
      <c r="K3043" s="67"/>
      <c r="L3043" s="66"/>
      <c r="M3043" s="60"/>
      <c r="N3043" s="60"/>
      <c r="O3043" s="60"/>
      <c r="P3043" s="60"/>
      <c r="Q3043" s="60"/>
      <c r="R3043" s="60"/>
      <c r="S3043" s="60"/>
      <c r="T3043" s="60"/>
      <c r="U3043" s="60"/>
      <c r="V3043" s="60"/>
      <c r="W3043" s="60"/>
      <c r="X3043" s="60"/>
      <c r="Y3043" s="52" t="str">
        <f>IF(A3043&lt;&gt;"",IF(D3043="DIRECCIÓN_DE_TRANSFERENCIAS","280 0031",VLOOKUP(C3043,LISTAS·PAPP!$C$3:$D$76,2,0)),"")</f>
        <v/>
      </c>
      <c r="Z3043" s="61"/>
      <c r="AA3043" s="62"/>
      <c r="AB3043" s="62"/>
      <c r="AC3043" s="65" t="str">
        <f>IF(D3043&lt;&gt;"",VLOOKUP(D3043,LISTAS·PAPP!$I$3:$M$16,2,0),"")</f>
        <v/>
      </c>
      <c r="AD3043" s="51" t="str">
        <f>IF(D3043&lt;&gt;"",VLOOKUP(D3043,LISTAS·PAPP!$I$3:$M$16,3,0),"")</f>
        <v/>
      </c>
      <c r="AE3043" s="52" t="str">
        <f>IF(D3043&lt;&gt;"",VLOOKUP(D3043,LISTAS·PAPP!$I$3:$M$16,4,0),"")</f>
        <v/>
      </c>
      <c r="AF3043" s="51" t="str">
        <f>IF(D3043&lt;&gt;"",VLOOKUP(D3043,LISTAS·PAPP!$I$3:$M$16,5,0),"")</f>
        <v/>
      </c>
      <c r="AG3043" s="52" t="str">
        <f>IF(AH3043&lt;&gt;"",VLOOKUP(AH3043,LISTAS·PAPP!$O$3:$P$74,2,0),"")</f>
        <v/>
      </c>
      <c r="AH3043" s="58"/>
      <c r="AI3043" s="60"/>
      <c r="AJ3043" s="51" t="str">
        <f>IF(AI3043&lt;&gt;"",VLOOKUP(AI3043,LISTAS·PAPP!$X$4:$Y$80,2,0),"")</f>
        <v/>
      </c>
      <c r="AK3043" s="58"/>
      <c r="AL3043" s="60"/>
      <c r="AM3043" s="51" t="str">
        <f>IF(ISERROR(VLOOKUP(AL3043,LISTAS·PAPP!$AD$4:$AE$334,2,0))," ",VLOOKUP(AL3043,LISTAS·PAPP!$AD$4:$AE$334,2,0))</f>
        <v xml:space="preserve"> </v>
      </c>
      <c r="AN3043" s="63"/>
      <c r="AO3043" s="64"/>
      <c r="AP3043" s="64"/>
      <c r="AQ3043" s="64"/>
      <c r="AR3043" s="64"/>
      <c r="AS3043" s="64"/>
      <c r="AT3043" s="64"/>
      <c r="AU3043" s="64"/>
      <c r="AV3043" s="64"/>
      <c r="AW3043" s="64"/>
      <c r="AX3043" s="64"/>
      <c r="AY3043" s="64"/>
      <c r="AZ3043" s="64"/>
      <c r="BA3043" s="53" t="str">
        <f t="shared" si="142"/>
        <v/>
      </c>
      <c r="BB3043" s="54" t="str">
        <f t="shared" si="143"/>
        <v/>
      </c>
      <c r="BC3043" s="55" t="str">
        <f t="shared" si="144"/>
        <v xml:space="preserve"> </v>
      </c>
    </row>
    <row r="3044" spans="1:55" x14ac:dyDescent="0.25">
      <c r="A3044" s="58"/>
      <c r="B3044" s="58"/>
      <c r="C3044" s="58"/>
      <c r="D3044" s="58"/>
      <c r="E3044" s="51" t="str">
        <f>IF(C3044&lt;&gt;"",VLOOKUP(MID(C3044,18,5),LISTAS·PAPP!$E$4:$F$76,2,0),"")</f>
        <v/>
      </c>
      <c r="F3044" s="58"/>
      <c r="G3044" s="51" t="str">
        <f>IF(F3044&lt;&gt;"",VLOOKUP(F3044,LISTAS·PAPP!$R$3:$T$221,3,0),"")</f>
        <v/>
      </c>
      <c r="H3044" s="58"/>
      <c r="I3044" s="66"/>
      <c r="J3044" s="66"/>
      <c r="K3044" s="67"/>
      <c r="L3044" s="66"/>
      <c r="M3044" s="60"/>
      <c r="N3044" s="60"/>
      <c r="O3044" s="60"/>
      <c r="P3044" s="60"/>
      <c r="Q3044" s="60"/>
      <c r="R3044" s="60"/>
      <c r="S3044" s="60"/>
      <c r="T3044" s="60"/>
      <c r="U3044" s="60"/>
      <c r="V3044" s="60"/>
      <c r="W3044" s="60"/>
      <c r="X3044" s="60"/>
      <c r="Y3044" s="52" t="str">
        <f>IF(A3044&lt;&gt;"",IF(D3044="DIRECCIÓN_DE_TRANSFERENCIAS","280 0031",VLOOKUP(C3044,LISTAS·PAPP!$C$3:$D$76,2,0)),"")</f>
        <v/>
      </c>
      <c r="Z3044" s="61"/>
      <c r="AA3044" s="62"/>
      <c r="AB3044" s="62"/>
      <c r="AC3044" s="65" t="str">
        <f>IF(D3044&lt;&gt;"",VLOOKUP(D3044,LISTAS·PAPP!$I$3:$M$16,2,0),"")</f>
        <v/>
      </c>
      <c r="AD3044" s="51" t="str">
        <f>IF(D3044&lt;&gt;"",VLOOKUP(D3044,LISTAS·PAPP!$I$3:$M$16,3,0),"")</f>
        <v/>
      </c>
      <c r="AE3044" s="52" t="str">
        <f>IF(D3044&lt;&gt;"",VLOOKUP(D3044,LISTAS·PAPP!$I$3:$M$16,4,0),"")</f>
        <v/>
      </c>
      <c r="AF3044" s="51" t="str">
        <f>IF(D3044&lt;&gt;"",VLOOKUP(D3044,LISTAS·PAPP!$I$3:$M$16,5,0),"")</f>
        <v/>
      </c>
      <c r="AG3044" s="52" t="str">
        <f>IF(AH3044&lt;&gt;"",VLOOKUP(AH3044,LISTAS·PAPP!$O$3:$P$74,2,0),"")</f>
        <v/>
      </c>
      <c r="AH3044" s="58"/>
      <c r="AI3044" s="60"/>
      <c r="AJ3044" s="51" t="str">
        <f>IF(AI3044&lt;&gt;"",VLOOKUP(AI3044,LISTAS·PAPP!$X$4:$Y$80,2,0),"")</f>
        <v/>
      </c>
      <c r="AK3044" s="58"/>
      <c r="AL3044" s="60"/>
      <c r="AM3044" s="51" t="str">
        <f>IF(ISERROR(VLOOKUP(AL3044,LISTAS·PAPP!$AD$4:$AE$334,2,0))," ",VLOOKUP(AL3044,LISTAS·PAPP!$AD$4:$AE$334,2,0))</f>
        <v xml:space="preserve"> </v>
      </c>
      <c r="AN3044" s="63"/>
      <c r="AO3044" s="64"/>
      <c r="AP3044" s="64"/>
      <c r="AQ3044" s="64"/>
      <c r="AR3044" s="64"/>
      <c r="AS3044" s="64"/>
      <c r="AT3044" s="64"/>
      <c r="AU3044" s="64"/>
      <c r="AV3044" s="64"/>
      <c r="AW3044" s="64"/>
      <c r="AX3044" s="64"/>
      <c r="AY3044" s="64"/>
      <c r="AZ3044" s="64"/>
      <c r="BA3044" s="53" t="str">
        <f t="shared" si="142"/>
        <v/>
      </c>
      <c r="BB3044" s="54" t="str">
        <f t="shared" si="143"/>
        <v/>
      </c>
      <c r="BC3044" s="55" t="str">
        <f t="shared" si="144"/>
        <v xml:space="preserve"> </v>
      </c>
    </row>
    <row r="3045" spans="1:55" x14ac:dyDescent="0.25">
      <c r="A3045" s="58"/>
      <c r="B3045" s="58"/>
      <c r="C3045" s="58"/>
      <c r="D3045" s="58"/>
      <c r="E3045" s="51" t="str">
        <f>IF(C3045&lt;&gt;"",VLOOKUP(MID(C3045,18,5),LISTAS·PAPP!$E$4:$F$76,2,0),"")</f>
        <v/>
      </c>
      <c r="F3045" s="58"/>
      <c r="G3045" s="51" t="str">
        <f>IF(F3045&lt;&gt;"",VLOOKUP(F3045,LISTAS·PAPP!$R$3:$T$221,3,0),"")</f>
        <v/>
      </c>
      <c r="H3045" s="58"/>
      <c r="I3045" s="66"/>
      <c r="J3045" s="66"/>
      <c r="K3045" s="67"/>
      <c r="L3045" s="66"/>
      <c r="M3045" s="60"/>
      <c r="N3045" s="60"/>
      <c r="O3045" s="60"/>
      <c r="P3045" s="60"/>
      <c r="Q3045" s="60"/>
      <c r="R3045" s="60"/>
      <c r="S3045" s="60"/>
      <c r="T3045" s="60"/>
      <c r="U3045" s="60"/>
      <c r="V3045" s="60"/>
      <c r="W3045" s="60"/>
      <c r="X3045" s="60"/>
      <c r="Y3045" s="52" t="str">
        <f>IF(A3045&lt;&gt;"",IF(D3045="DIRECCIÓN_DE_TRANSFERENCIAS","280 0031",VLOOKUP(C3045,LISTAS·PAPP!$C$3:$D$76,2,0)),"")</f>
        <v/>
      </c>
      <c r="Z3045" s="61"/>
      <c r="AA3045" s="62"/>
      <c r="AB3045" s="62"/>
      <c r="AC3045" s="65" t="str">
        <f>IF(D3045&lt;&gt;"",VLOOKUP(D3045,LISTAS·PAPP!$I$3:$M$16,2,0),"")</f>
        <v/>
      </c>
      <c r="AD3045" s="51" t="str">
        <f>IF(D3045&lt;&gt;"",VLOOKUP(D3045,LISTAS·PAPP!$I$3:$M$16,3,0),"")</f>
        <v/>
      </c>
      <c r="AE3045" s="52" t="str">
        <f>IF(D3045&lt;&gt;"",VLOOKUP(D3045,LISTAS·PAPP!$I$3:$M$16,4,0),"")</f>
        <v/>
      </c>
      <c r="AF3045" s="51" t="str">
        <f>IF(D3045&lt;&gt;"",VLOOKUP(D3045,LISTAS·PAPP!$I$3:$M$16,5,0),"")</f>
        <v/>
      </c>
      <c r="AG3045" s="52" t="str">
        <f>IF(AH3045&lt;&gt;"",VLOOKUP(AH3045,LISTAS·PAPP!$O$3:$P$74,2,0),"")</f>
        <v/>
      </c>
      <c r="AH3045" s="58"/>
      <c r="AI3045" s="60"/>
      <c r="AJ3045" s="51" t="str">
        <f>IF(AI3045&lt;&gt;"",VLOOKUP(AI3045,LISTAS·PAPP!$X$4:$Y$80,2,0),"")</f>
        <v/>
      </c>
      <c r="AK3045" s="58"/>
      <c r="AL3045" s="60"/>
      <c r="AM3045" s="51" t="str">
        <f>IF(ISERROR(VLOOKUP(AL3045,LISTAS·PAPP!$AD$4:$AE$334,2,0))," ",VLOOKUP(AL3045,LISTAS·PAPP!$AD$4:$AE$334,2,0))</f>
        <v xml:space="preserve"> </v>
      </c>
      <c r="AN3045" s="63"/>
      <c r="AO3045" s="64"/>
      <c r="AP3045" s="64"/>
      <c r="AQ3045" s="64"/>
      <c r="AR3045" s="64"/>
      <c r="AS3045" s="64"/>
      <c r="AT3045" s="64"/>
      <c r="AU3045" s="64"/>
      <c r="AV3045" s="64"/>
      <c r="AW3045" s="64"/>
      <c r="AX3045" s="64"/>
      <c r="AY3045" s="64"/>
      <c r="AZ3045" s="64"/>
      <c r="BA3045" s="53" t="str">
        <f t="shared" si="142"/>
        <v/>
      </c>
      <c r="BB3045" s="54" t="str">
        <f t="shared" si="143"/>
        <v/>
      </c>
      <c r="BC3045" s="55" t="str">
        <f t="shared" si="144"/>
        <v xml:space="preserve"> </v>
      </c>
    </row>
    <row r="3046" spans="1:55" x14ac:dyDescent="0.25">
      <c r="A3046" s="58"/>
      <c r="B3046" s="58"/>
      <c r="C3046" s="58"/>
      <c r="D3046" s="58"/>
      <c r="E3046" s="51" t="str">
        <f>IF(C3046&lt;&gt;"",VLOOKUP(MID(C3046,18,5),LISTAS·PAPP!$E$4:$F$76,2,0),"")</f>
        <v/>
      </c>
      <c r="F3046" s="58"/>
      <c r="G3046" s="51" t="str">
        <f>IF(F3046&lt;&gt;"",VLOOKUP(F3046,LISTAS·PAPP!$R$3:$T$221,3,0),"")</f>
        <v/>
      </c>
      <c r="H3046" s="58"/>
      <c r="I3046" s="66"/>
      <c r="J3046" s="66"/>
      <c r="K3046" s="67"/>
      <c r="L3046" s="66"/>
      <c r="M3046" s="60"/>
      <c r="N3046" s="60"/>
      <c r="O3046" s="60"/>
      <c r="P3046" s="60"/>
      <c r="Q3046" s="60"/>
      <c r="R3046" s="60"/>
      <c r="S3046" s="60"/>
      <c r="T3046" s="60"/>
      <c r="U3046" s="60"/>
      <c r="V3046" s="60"/>
      <c r="W3046" s="60"/>
      <c r="X3046" s="60"/>
      <c r="Y3046" s="52" t="str">
        <f>IF(A3046&lt;&gt;"",IF(D3046="DIRECCIÓN_DE_TRANSFERENCIAS","280 0031",VLOOKUP(C3046,LISTAS·PAPP!$C$3:$D$76,2,0)),"")</f>
        <v/>
      </c>
      <c r="Z3046" s="61"/>
      <c r="AA3046" s="62"/>
      <c r="AB3046" s="62"/>
      <c r="AC3046" s="65" t="str">
        <f>IF(D3046&lt;&gt;"",VLOOKUP(D3046,LISTAS·PAPP!$I$3:$M$16,2,0),"")</f>
        <v/>
      </c>
      <c r="AD3046" s="51" t="str">
        <f>IF(D3046&lt;&gt;"",VLOOKUP(D3046,LISTAS·PAPP!$I$3:$M$16,3,0),"")</f>
        <v/>
      </c>
      <c r="AE3046" s="52" t="str">
        <f>IF(D3046&lt;&gt;"",VLOOKUP(D3046,LISTAS·PAPP!$I$3:$M$16,4,0),"")</f>
        <v/>
      </c>
      <c r="AF3046" s="51" t="str">
        <f>IF(D3046&lt;&gt;"",VLOOKUP(D3046,LISTAS·PAPP!$I$3:$M$16,5,0),"")</f>
        <v/>
      </c>
      <c r="AG3046" s="52" t="str">
        <f>IF(AH3046&lt;&gt;"",VLOOKUP(AH3046,LISTAS·PAPP!$O$3:$P$74,2,0),"")</f>
        <v/>
      </c>
      <c r="AH3046" s="58"/>
      <c r="AI3046" s="60"/>
      <c r="AJ3046" s="51" t="str">
        <f>IF(AI3046&lt;&gt;"",VLOOKUP(AI3046,LISTAS·PAPP!$X$4:$Y$80,2,0),"")</f>
        <v/>
      </c>
      <c r="AK3046" s="58"/>
      <c r="AL3046" s="60"/>
      <c r="AM3046" s="51" t="str">
        <f>IF(ISERROR(VLOOKUP(AL3046,LISTAS·PAPP!$AD$4:$AE$334,2,0))," ",VLOOKUP(AL3046,LISTAS·PAPP!$AD$4:$AE$334,2,0))</f>
        <v xml:space="preserve"> </v>
      </c>
      <c r="AN3046" s="63"/>
      <c r="AO3046" s="64"/>
      <c r="AP3046" s="64"/>
      <c r="AQ3046" s="64"/>
      <c r="AR3046" s="64"/>
      <c r="AS3046" s="64"/>
      <c r="AT3046" s="64"/>
      <c r="AU3046" s="64"/>
      <c r="AV3046" s="64"/>
      <c r="AW3046" s="64"/>
      <c r="AX3046" s="64"/>
      <c r="AY3046" s="64"/>
      <c r="AZ3046" s="64"/>
      <c r="BA3046" s="53" t="str">
        <f t="shared" si="142"/>
        <v/>
      </c>
      <c r="BB3046" s="54" t="str">
        <f t="shared" si="143"/>
        <v/>
      </c>
      <c r="BC3046" s="55" t="str">
        <f t="shared" si="144"/>
        <v xml:space="preserve"> </v>
      </c>
    </row>
    <row r="3047" spans="1:55" x14ac:dyDescent="0.25">
      <c r="A3047" s="58"/>
      <c r="B3047" s="58"/>
      <c r="C3047" s="58"/>
      <c r="D3047" s="58"/>
      <c r="E3047" s="51" t="str">
        <f>IF(C3047&lt;&gt;"",VLOOKUP(MID(C3047,18,5),LISTAS·PAPP!$E$4:$F$76,2,0),"")</f>
        <v/>
      </c>
      <c r="F3047" s="58"/>
      <c r="G3047" s="51" t="str">
        <f>IF(F3047&lt;&gt;"",VLOOKUP(F3047,LISTAS·PAPP!$R$3:$T$221,3,0),"")</f>
        <v/>
      </c>
      <c r="H3047" s="58"/>
      <c r="I3047" s="66"/>
      <c r="J3047" s="66"/>
      <c r="K3047" s="67"/>
      <c r="L3047" s="66"/>
      <c r="M3047" s="60"/>
      <c r="N3047" s="60"/>
      <c r="O3047" s="60"/>
      <c r="P3047" s="60"/>
      <c r="Q3047" s="60"/>
      <c r="R3047" s="60"/>
      <c r="S3047" s="60"/>
      <c r="T3047" s="60"/>
      <c r="U3047" s="60"/>
      <c r="V3047" s="60"/>
      <c r="W3047" s="60"/>
      <c r="X3047" s="60"/>
      <c r="Y3047" s="52" t="str">
        <f>IF(A3047&lt;&gt;"",IF(D3047="DIRECCIÓN_DE_TRANSFERENCIAS","280 0031",VLOOKUP(C3047,LISTAS·PAPP!$C$3:$D$76,2,0)),"")</f>
        <v/>
      </c>
      <c r="Z3047" s="61"/>
      <c r="AA3047" s="62"/>
      <c r="AB3047" s="62"/>
      <c r="AC3047" s="65" t="str">
        <f>IF(D3047&lt;&gt;"",VLOOKUP(D3047,LISTAS·PAPP!$I$3:$M$16,2,0),"")</f>
        <v/>
      </c>
      <c r="AD3047" s="51" t="str">
        <f>IF(D3047&lt;&gt;"",VLOOKUP(D3047,LISTAS·PAPP!$I$3:$M$16,3,0),"")</f>
        <v/>
      </c>
      <c r="AE3047" s="52" t="str">
        <f>IF(D3047&lt;&gt;"",VLOOKUP(D3047,LISTAS·PAPP!$I$3:$M$16,4,0),"")</f>
        <v/>
      </c>
      <c r="AF3047" s="51" t="str">
        <f>IF(D3047&lt;&gt;"",VLOOKUP(D3047,LISTAS·PAPP!$I$3:$M$16,5,0),"")</f>
        <v/>
      </c>
      <c r="AG3047" s="52" t="str">
        <f>IF(AH3047&lt;&gt;"",VLOOKUP(AH3047,LISTAS·PAPP!$O$3:$P$74,2,0),"")</f>
        <v/>
      </c>
      <c r="AH3047" s="58"/>
      <c r="AI3047" s="60"/>
      <c r="AJ3047" s="51" t="str">
        <f>IF(AI3047&lt;&gt;"",VLOOKUP(AI3047,LISTAS·PAPP!$X$4:$Y$80,2,0),"")</f>
        <v/>
      </c>
      <c r="AK3047" s="58"/>
      <c r="AL3047" s="60"/>
      <c r="AM3047" s="51" t="str">
        <f>IF(ISERROR(VLOOKUP(AL3047,LISTAS·PAPP!$AD$4:$AE$334,2,0))," ",VLOOKUP(AL3047,LISTAS·PAPP!$AD$4:$AE$334,2,0))</f>
        <v xml:space="preserve"> </v>
      </c>
      <c r="AN3047" s="63"/>
      <c r="AO3047" s="64"/>
      <c r="AP3047" s="64"/>
      <c r="AQ3047" s="64"/>
      <c r="AR3047" s="64"/>
      <c r="AS3047" s="64"/>
      <c r="AT3047" s="64"/>
      <c r="AU3047" s="64"/>
      <c r="AV3047" s="64"/>
      <c r="AW3047" s="64"/>
      <c r="AX3047" s="64"/>
      <c r="AY3047" s="64"/>
      <c r="AZ3047" s="64"/>
      <c r="BA3047" s="53" t="str">
        <f t="shared" si="142"/>
        <v/>
      </c>
      <c r="BB3047" s="54" t="str">
        <f t="shared" si="143"/>
        <v/>
      </c>
      <c r="BC3047" s="55" t="str">
        <f t="shared" si="144"/>
        <v xml:space="preserve"> </v>
      </c>
    </row>
    <row r="3048" spans="1:55" x14ac:dyDescent="0.25">
      <c r="A3048" s="58"/>
      <c r="B3048" s="58"/>
      <c r="C3048" s="58"/>
      <c r="D3048" s="58"/>
      <c r="E3048" s="51" t="str">
        <f>IF(C3048&lt;&gt;"",VLOOKUP(MID(C3048,18,5),LISTAS·PAPP!$E$4:$F$76,2,0),"")</f>
        <v/>
      </c>
      <c r="F3048" s="58"/>
      <c r="G3048" s="51" t="str">
        <f>IF(F3048&lt;&gt;"",VLOOKUP(F3048,LISTAS·PAPP!$R$3:$T$221,3,0),"")</f>
        <v/>
      </c>
      <c r="H3048" s="58"/>
      <c r="I3048" s="66"/>
      <c r="J3048" s="66"/>
      <c r="K3048" s="67"/>
      <c r="L3048" s="66"/>
      <c r="M3048" s="60"/>
      <c r="N3048" s="60"/>
      <c r="O3048" s="60"/>
      <c r="P3048" s="60"/>
      <c r="Q3048" s="60"/>
      <c r="R3048" s="60"/>
      <c r="S3048" s="60"/>
      <c r="T3048" s="60"/>
      <c r="U3048" s="60"/>
      <c r="V3048" s="60"/>
      <c r="W3048" s="60"/>
      <c r="X3048" s="60"/>
      <c r="Y3048" s="52" t="str">
        <f>IF(A3048&lt;&gt;"",IF(D3048="DIRECCIÓN_DE_TRANSFERENCIAS","280 0031",VLOOKUP(C3048,LISTAS·PAPP!$C$3:$D$76,2,0)),"")</f>
        <v/>
      </c>
      <c r="Z3048" s="61"/>
      <c r="AA3048" s="62"/>
      <c r="AB3048" s="62"/>
      <c r="AC3048" s="65" t="str">
        <f>IF(D3048&lt;&gt;"",VLOOKUP(D3048,LISTAS·PAPP!$I$3:$M$16,2,0),"")</f>
        <v/>
      </c>
      <c r="AD3048" s="51" t="str">
        <f>IF(D3048&lt;&gt;"",VLOOKUP(D3048,LISTAS·PAPP!$I$3:$M$16,3,0),"")</f>
        <v/>
      </c>
      <c r="AE3048" s="52" t="str">
        <f>IF(D3048&lt;&gt;"",VLOOKUP(D3048,LISTAS·PAPP!$I$3:$M$16,4,0),"")</f>
        <v/>
      </c>
      <c r="AF3048" s="51" t="str">
        <f>IF(D3048&lt;&gt;"",VLOOKUP(D3048,LISTAS·PAPP!$I$3:$M$16,5,0),"")</f>
        <v/>
      </c>
      <c r="AG3048" s="52" t="str">
        <f>IF(AH3048&lt;&gt;"",VLOOKUP(AH3048,LISTAS·PAPP!$O$3:$P$74,2,0),"")</f>
        <v/>
      </c>
      <c r="AH3048" s="58"/>
      <c r="AI3048" s="60"/>
      <c r="AJ3048" s="51" t="str">
        <f>IF(AI3048&lt;&gt;"",VLOOKUP(AI3048,LISTAS·PAPP!$X$4:$Y$80,2,0),"")</f>
        <v/>
      </c>
      <c r="AK3048" s="58"/>
      <c r="AL3048" s="60"/>
      <c r="AM3048" s="51" t="str">
        <f>IF(ISERROR(VLOOKUP(AL3048,LISTAS·PAPP!$AD$4:$AE$334,2,0))," ",VLOOKUP(AL3048,LISTAS·PAPP!$AD$4:$AE$334,2,0))</f>
        <v xml:space="preserve"> </v>
      </c>
      <c r="AN3048" s="63"/>
      <c r="AO3048" s="64"/>
      <c r="AP3048" s="64"/>
      <c r="AQ3048" s="64"/>
      <c r="AR3048" s="64"/>
      <c r="AS3048" s="64"/>
      <c r="AT3048" s="64"/>
      <c r="AU3048" s="64"/>
      <c r="AV3048" s="64"/>
      <c r="AW3048" s="64"/>
      <c r="AX3048" s="64"/>
      <c r="AY3048" s="64"/>
      <c r="AZ3048" s="64"/>
      <c r="BA3048" s="53" t="str">
        <f t="shared" si="142"/>
        <v/>
      </c>
      <c r="BB3048" s="54" t="str">
        <f t="shared" si="143"/>
        <v/>
      </c>
      <c r="BC3048" s="55" t="str">
        <f t="shared" si="144"/>
        <v xml:space="preserve"> </v>
      </c>
    </row>
    <row r="3049" spans="1:55" x14ac:dyDescent="0.25">
      <c r="A3049" s="58"/>
      <c r="B3049" s="58"/>
      <c r="C3049" s="58"/>
      <c r="D3049" s="58"/>
      <c r="E3049" s="51" t="str">
        <f>IF(C3049&lt;&gt;"",VLOOKUP(MID(C3049,18,5),LISTAS·PAPP!$E$4:$F$76,2,0),"")</f>
        <v/>
      </c>
      <c r="F3049" s="58"/>
      <c r="G3049" s="51" t="str">
        <f>IF(F3049&lt;&gt;"",VLOOKUP(F3049,LISTAS·PAPP!$R$3:$T$221,3,0),"")</f>
        <v/>
      </c>
      <c r="H3049" s="58"/>
      <c r="I3049" s="66"/>
      <c r="J3049" s="66"/>
      <c r="K3049" s="67"/>
      <c r="L3049" s="66"/>
      <c r="M3049" s="60"/>
      <c r="N3049" s="60"/>
      <c r="O3049" s="60"/>
      <c r="P3049" s="60"/>
      <c r="Q3049" s="60"/>
      <c r="R3049" s="60"/>
      <c r="S3049" s="60"/>
      <c r="T3049" s="60"/>
      <c r="U3049" s="60"/>
      <c r="V3049" s="60"/>
      <c r="W3049" s="60"/>
      <c r="X3049" s="60"/>
      <c r="Y3049" s="52" t="str">
        <f>IF(A3049&lt;&gt;"",IF(D3049="DIRECCIÓN_DE_TRANSFERENCIAS","280 0031",VLOOKUP(C3049,LISTAS·PAPP!$C$3:$D$76,2,0)),"")</f>
        <v/>
      </c>
      <c r="Z3049" s="61"/>
      <c r="AA3049" s="62"/>
      <c r="AB3049" s="62"/>
      <c r="AC3049" s="65" t="str">
        <f>IF(D3049&lt;&gt;"",VLOOKUP(D3049,LISTAS·PAPP!$I$3:$M$16,2,0),"")</f>
        <v/>
      </c>
      <c r="AD3049" s="51" t="str">
        <f>IF(D3049&lt;&gt;"",VLOOKUP(D3049,LISTAS·PAPP!$I$3:$M$16,3,0),"")</f>
        <v/>
      </c>
      <c r="AE3049" s="52" t="str">
        <f>IF(D3049&lt;&gt;"",VLOOKUP(D3049,LISTAS·PAPP!$I$3:$M$16,4,0),"")</f>
        <v/>
      </c>
      <c r="AF3049" s="51" t="str">
        <f>IF(D3049&lt;&gt;"",VLOOKUP(D3049,LISTAS·PAPP!$I$3:$M$16,5,0),"")</f>
        <v/>
      </c>
      <c r="AG3049" s="52" t="str">
        <f>IF(AH3049&lt;&gt;"",VLOOKUP(AH3049,LISTAS·PAPP!$O$3:$P$74,2,0),"")</f>
        <v/>
      </c>
      <c r="AH3049" s="58"/>
      <c r="AI3049" s="60"/>
      <c r="AJ3049" s="51" t="str">
        <f>IF(AI3049&lt;&gt;"",VLOOKUP(AI3049,LISTAS·PAPP!$X$4:$Y$80,2,0),"")</f>
        <v/>
      </c>
      <c r="AK3049" s="58"/>
      <c r="AL3049" s="60"/>
      <c r="AM3049" s="51" t="str">
        <f>IF(ISERROR(VLOOKUP(AL3049,LISTAS·PAPP!$AD$4:$AE$334,2,0))," ",VLOOKUP(AL3049,LISTAS·PAPP!$AD$4:$AE$334,2,0))</f>
        <v xml:space="preserve"> </v>
      </c>
      <c r="AN3049" s="63"/>
      <c r="AO3049" s="64"/>
      <c r="AP3049" s="64"/>
      <c r="AQ3049" s="64"/>
      <c r="AR3049" s="64"/>
      <c r="AS3049" s="64"/>
      <c r="AT3049" s="64"/>
      <c r="AU3049" s="64"/>
      <c r="AV3049" s="64"/>
      <c r="AW3049" s="64"/>
      <c r="AX3049" s="64"/>
      <c r="AY3049" s="64"/>
      <c r="AZ3049" s="64"/>
      <c r="BA3049" s="53" t="str">
        <f t="shared" si="142"/>
        <v/>
      </c>
      <c r="BB3049" s="54" t="str">
        <f t="shared" si="143"/>
        <v/>
      </c>
      <c r="BC3049" s="55" t="str">
        <f t="shared" si="144"/>
        <v xml:space="preserve"> </v>
      </c>
    </row>
    <row r="3050" spans="1:55" x14ac:dyDescent="0.25">
      <c r="A3050" s="58"/>
      <c r="B3050" s="58"/>
      <c r="C3050" s="58"/>
      <c r="D3050" s="58"/>
      <c r="E3050" s="51" t="str">
        <f>IF(C3050&lt;&gt;"",VLOOKUP(MID(C3050,18,5),LISTAS·PAPP!$E$4:$F$76,2,0),"")</f>
        <v/>
      </c>
      <c r="F3050" s="58"/>
      <c r="G3050" s="51" t="str">
        <f>IF(F3050&lt;&gt;"",VLOOKUP(F3050,LISTAS·PAPP!$R$3:$T$221,3,0),"")</f>
        <v/>
      </c>
      <c r="H3050" s="58"/>
      <c r="I3050" s="66"/>
      <c r="J3050" s="66"/>
      <c r="K3050" s="67"/>
      <c r="L3050" s="66"/>
      <c r="M3050" s="60"/>
      <c r="N3050" s="60"/>
      <c r="O3050" s="60"/>
      <c r="P3050" s="60"/>
      <c r="Q3050" s="60"/>
      <c r="R3050" s="60"/>
      <c r="S3050" s="60"/>
      <c r="T3050" s="60"/>
      <c r="U3050" s="60"/>
      <c r="V3050" s="60"/>
      <c r="W3050" s="60"/>
      <c r="X3050" s="60"/>
      <c r="Y3050" s="52" t="str">
        <f>IF(A3050&lt;&gt;"",IF(D3050="DIRECCIÓN_DE_TRANSFERENCIAS","280 0031",VLOOKUP(C3050,LISTAS·PAPP!$C$3:$D$76,2,0)),"")</f>
        <v/>
      </c>
      <c r="Z3050" s="61"/>
      <c r="AA3050" s="62"/>
      <c r="AB3050" s="62"/>
      <c r="AC3050" s="65" t="str">
        <f>IF(D3050&lt;&gt;"",VLOOKUP(D3050,LISTAS·PAPP!$I$3:$M$16,2,0),"")</f>
        <v/>
      </c>
      <c r="AD3050" s="51" t="str">
        <f>IF(D3050&lt;&gt;"",VLOOKUP(D3050,LISTAS·PAPP!$I$3:$M$16,3,0),"")</f>
        <v/>
      </c>
      <c r="AE3050" s="52" t="str">
        <f>IF(D3050&lt;&gt;"",VLOOKUP(D3050,LISTAS·PAPP!$I$3:$M$16,4,0),"")</f>
        <v/>
      </c>
      <c r="AF3050" s="51" t="str">
        <f>IF(D3050&lt;&gt;"",VLOOKUP(D3050,LISTAS·PAPP!$I$3:$M$16,5,0),"")</f>
        <v/>
      </c>
      <c r="AG3050" s="52" t="str">
        <f>IF(AH3050&lt;&gt;"",VLOOKUP(AH3050,LISTAS·PAPP!$O$3:$P$74,2,0),"")</f>
        <v/>
      </c>
      <c r="AH3050" s="58"/>
      <c r="AI3050" s="60"/>
      <c r="AJ3050" s="51" t="str">
        <f>IF(AI3050&lt;&gt;"",VLOOKUP(AI3050,LISTAS·PAPP!$X$4:$Y$80,2,0),"")</f>
        <v/>
      </c>
      <c r="AK3050" s="58"/>
      <c r="AL3050" s="60"/>
      <c r="AM3050" s="51" t="str">
        <f>IF(ISERROR(VLOOKUP(AL3050,LISTAS·PAPP!$AD$4:$AE$334,2,0))," ",VLOOKUP(AL3050,LISTAS·PAPP!$AD$4:$AE$334,2,0))</f>
        <v xml:space="preserve"> </v>
      </c>
      <c r="AN3050" s="63"/>
      <c r="AO3050" s="64"/>
      <c r="AP3050" s="64"/>
      <c r="AQ3050" s="64"/>
      <c r="AR3050" s="64"/>
      <c r="AS3050" s="64"/>
      <c r="AT3050" s="64"/>
      <c r="AU3050" s="64"/>
      <c r="AV3050" s="64"/>
      <c r="AW3050" s="64"/>
      <c r="AX3050" s="64"/>
      <c r="AY3050" s="64"/>
      <c r="AZ3050" s="64"/>
      <c r="BA3050" s="53" t="str">
        <f t="shared" si="142"/>
        <v/>
      </c>
      <c r="BB3050" s="54" t="str">
        <f t="shared" si="143"/>
        <v/>
      </c>
      <c r="BC3050" s="55" t="str">
        <f t="shared" si="144"/>
        <v xml:space="preserve"> </v>
      </c>
    </row>
    <row r="3051" spans="1:55" x14ac:dyDescent="0.25">
      <c r="A3051" s="58"/>
      <c r="B3051" s="58"/>
      <c r="C3051" s="58"/>
      <c r="D3051" s="58"/>
      <c r="E3051" s="51" t="str">
        <f>IF(C3051&lt;&gt;"",VLOOKUP(MID(C3051,18,5),LISTAS·PAPP!$E$4:$F$76,2,0),"")</f>
        <v/>
      </c>
      <c r="F3051" s="58"/>
      <c r="G3051" s="51" t="str">
        <f>IF(F3051&lt;&gt;"",VLOOKUP(F3051,LISTAS·PAPP!$R$3:$T$221,3,0),"")</f>
        <v/>
      </c>
      <c r="H3051" s="58"/>
      <c r="I3051" s="66"/>
      <c r="J3051" s="66"/>
      <c r="K3051" s="67"/>
      <c r="L3051" s="66"/>
      <c r="M3051" s="60"/>
      <c r="N3051" s="60"/>
      <c r="O3051" s="60"/>
      <c r="P3051" s="60"/>
      <c r="Q3051" s="60"/>
      <c r="R3051" s="60"/>
      <c r="S3051" s="60"/>
      <c r="T3051" s="60"/>
      <c r="U3051" s="60"/>
      <c r="V3051" s="60"/>
      <c r="W3051" s="60"/>
      <c r="X3051" s="60"/>
      <c r="Y3051" s="52" t="str">
        <f>IF(A3051&lt;&gt;"",IF(D3051="DIRECCIÓN_DE_TRANSFERENCIAS","280 0031",VLOOKUP(C3051,LISTAS·PAPP!$C$3:$D$76,2,0)),"")</f>
        <v/>
      </c>
      <c r="Z3051" s="61"/>
      <c r="AA3051" s="62"/>
      <c r="AB3051" s="62"/>
      <c r="AC3051" s="65" t="str">
        <f>IF(D3051&lt;&gt;"",VLOOKUP(D3051,LISTAS·PAPP!$I$3:$M$16,2,0),"")</f>
        <v/>
      </c>
      <c r="AD3051" s="51" t="str">
        <f>IF(D3051&lt;&gt;"",VLOOKUP(D3051,LISTAS·PAPP!$I$3:$M$16,3,0),"")</f>
        <v/>
      </c>
      <c r="AE3051" s="52" t="str">
        <f>IF(D3051&lt;&gt;"",VLOOKUP(D3051,LISTAS·PAPP!$I$3:$M$16,4,0),"")</f>
        <v/>
      </c>
      <c r="AF3051" s="51" t="str">
        <f>IF(D3051&lt;&gt;"",VLOOKUP(D3051,LISTAS·PAPP!$I$3:$M$16,5,0),"")</f>
        <v/>
      </c>
      <c r="AG3051" s="52" t="str">
        <f>IF(AH3051&lt;&gt;"",VLOOKUP(AH3051,LISTAS·PAPP!$O$3:$P$74,2,0),"")</f>
        <v/>
      </c>
      <c r="AH3051" s="58"/>
      <c r="AI3051" s="60"/>
      <c r="AJ3051" s="51" t="str">
        <f>IF(AI3051&lt;&gt;"",VLOOKUP(AI3051,LISTAS·PAPP!$X$4:$Y$80,2,0),"")</f>
        <v/>
      </c>
      <c r="AK3051" s="58"/>
      <c r="AL3051" s="60"/>
      <c r="AM3051" s="51" t="str">
        <f>IF(ISERROR(VLOOKUP(AL3051,LISTAS·PAPP!$AD$4:$AE$334,2,0))," ",VLOOKUP(AL3051,LISTAS·PAPP!$AD$4:$AE$334,2,0))</f>
        <v xml:space="preserve"> </v>
      </c>
      <c r="AN3051" s="63"/>
      <c r="AO3051" s="64"/>
      <c r="AP3051" s="64"/>
      <c r="AQ3051" s="64"/>
      <c r="AR3051" s="64"/>
      <c r="AS3051" s="64"/>
      <c r="AT3051" s="64"/>
      <c r="AU3051" s="64"/>
      <c r="AV3051" s="64"/>
      <c r="AW3051" s="64"/>
      <c r="AX3051" s="64"/>
      <c r="AY3051" s="64"/>
      <c r="AZ3051" s="64"/>
      <c r="BA3051" s="53" t="str">
        <f t="shared" si="142"/>
        <v/>
      </c>
      <c r="BB3051" s="54" t="str">
        <f t="shared" si="143"/>
        <v/>
      </c>
      <c r="BC3051" s="55" t="str">
        <f t="shared" si="144"/>
        <v xml:space="preserve"> </v>
      </c>
    </row>
    <row r="3052" spans="1:55" x14ac:dyDescent="0.25">
      <c r="A3052" s="58"/>
      <c r="B3052" s="58"/>
      <c r="C3052" s="58"/>
      <c r="D3052" s="58"/>
      <c r="E3052" s="51" t="str">
        <f>IF(C3052&lt;&gt;"",VLOOKUP(MID(C3052,18,5),LISTAS·PAPP!$E$4:$F$76,2,0),"")</f>
        <v/>
      </c>
      <c r="F3052" s="58"/>
      <c r="G3052" s="51" t="str">
        <f>IF(F3052&lt;&gt;"",VLOOKUP(F3052,LISTAS·PAPP!$R$3:$T$221,3,0),"")</f>
        <v/>
      </c>
      <c r="H3052" s="58"/>
      <c r="I3052" s="66"/>
      <c r="J3052" s="66"/>
      <c r="K3052" s="67"/>
      <c r="L3052" s="66"/>
      <c r="M3052" s="60"/>
      <c r="N3052" s="60"/>
      <c r="O3052" s="60"/>
      <c r="P3052" s="60"/>
      <c r="Q3052" s="60"/>
      <c r="R3052" s="60"/>
      <c r="S3052" s="60"/>
      <c r="T3052" s="60"/>
      <c r="U3052" s="60"/>
      <c r="V3052" s="60"/>
      <c r="W3052" s="60"/>
      <c r="X3052" s="60"/>
      <c r="Y3052" s="52" t="str">
        <f>IF(A3052&lt;&gt;"",IF(D3052="DIRECCIÓN_DE_TRANSFERENCIAS","280 0031",VLOOKUP(C3052,LISTAS·PAPP!$C$3:$D$76,2,0)),"")</f>
        <v/>
      </c>
      <c r="Z3052" s="61"/>
      <c r="AA3052" s="62"/>
      <c r="AB3052" s="62"/>
      <c r="AC3052" s="65" t="str">
        <f>IF(D3052&lt;&gt;"",VLOOKUP(D3052,LISTAS·PAPP!$I$3:$M$16,2,0),"")</f>
        <v/>
      </c>
      <c r="AD3052" s="51" t="str">
        <f>IF(D3052&lt;&gt;"",VLOOKUP(D3052,LISTAS·PAPP!$I$3:$M$16,3,0),"")</f>
        <v/>
      </c>
      <c r="AE3052" s="52" t="str">
        <f>IF(D3052&lt;&gt;"",VLOOKUP(D3052,LISTAS·PAPP!$I$3:$M$16,4,0),"")</f>
        <v/>
      </c>
      <c r="AF3052" s="51" t="str">
        <f>IF(D3052&lt;&gt;"",VLOOKUP(D3052,LISTAS·PAPP!$I$3:$M$16,5,0),"")</f>
        <v/>
      </c>
      <c r="AG3052" s="52" t="str">
        <f>IF(AH3052&lt;&gt;"",VLOOKUP(AH3052,LISTAS·PAPP!$O$3:$P$74,2,0),"")</f>
        <v/>
      </c>
      <c r="AH3052" s="58"/>
      <c r="AI3052" s="60"/>
      <c r="AJ3052" s="51" t="str">
        <f>IF(AI3052&lt;&gt;"",VLOOKUP(AI3052,LISTAS·PAPP!$X$4:$Y$80,2,0),"")</f>
        <v/>
      </c>
      <c r="AK3052" s="58"/>
      <c r="AL3052" s="60"/>
      <c r="AM3052" s="51" t="str">
        <f>IF(ISERROR(VLOOKUP(AL3052,LISTAS·PAPP!$AD$4:$AE$334,2,0))," ",VLOOKUP(AL3052,LISTAS·PAPP!$AD$4:$AE$334,2,0))</f>
        <v xml:space="preserve"> </v>
      </c>
      <c r="AN3052" s="63"/>
      <c r="AO3052" s="64"/>
      <c r="AP3052" s="64"/>
      <c r="AQ3052" s="64"/>
      <c r="AR3052" s="64"/>
      <c r="AS3052" s="64"/>
      <c r="AT3052" s="64"/>
      <c r="AU3052" s="64"/>
      <c r="AV3052" s="64"/>
      <c r="AW3052" s="64"/>
      <c r="AX3052" s="64"/>
      <c r="AY3052" s="64"/>
      <c r="AZ3052" s="64"/>
      <c r="BA3052" s="53" t="str">
        <f t="shared" si="142"/>
        <v/>
      </c>
      <c r="BB3052" s="54" t="str">
        <f t="shared" si="143"/>
        <v/>
      </c>
      <c r="BC3052" s="55" t="str">
        <f t="shared" si="144"/>
        <v xml:space="preserve"> </v>
      </c>
    </row>
    <row r="3053" spans="1:55" x14ac:dyDescent="0.25">
      <c r="A3053" s="58"/>
      <c r="B3053" s="58"/>
      <c r="C3053" s="58"/>
      <c r="D3053" s="58"/>
      <c r="E3053" s="51" t="str">
        <f>IF(C3053&lt;&gt;"",VLOOKUP(MID(C3053,18,5),LISTAS·PAPP!$E$4:$F$76,2,0),"")</f>
        <v/>
      </c>
      <c r="F3053" s="58"/>
      <c r="G3053" s="51" t="str">
        <f>IF(F3053&lt;&gt;"",VLOOKUP(F3053,LISTAS·PAPP!$R$3:$T$221,3,0),"")</f>
        <v/>
      </c>
      <c r="H3053" s="58"/>
      <c r="I3053" s="66"/>
      <c r="J3053" s="66"/>
      <c r="K3053" s="67"/>
      <c r="L3053" s="66"/>
      <c r="M3053" s="60"/>
      <c r="N3053" s="60"/>
      <c r="O3053" s="60"/>
      <c r="P3053" s="60"/>
      <c r="Q3053" s="60"/>
      <c r="R3053" s="60"/>
      <c r="S3053" s="60"/>
      <c r="T3053" s="60"/>
      <c r="U3053" s="60"/>
      <c r="V3053" s="60"/>
      <c r="W3053" s="60"/>
      <c r="X3053" s="60"/>
      <c r="Y3053" s="52" t="str">
        <f>IF(A3053&lt;&gt;"",IF(D3053="DIRECCIÓN_DE_TRANSFERENCIAS","280 0031",VLOOKUP(C3053,LISTAS·PAPP!$C$3:$D$76,2,0)),"")</f>
        <v/>
      </c>
      <c r="Z3053" s="61"/>
      <c r="AA3053" s="62"/>
      <c r="AB3053" s="62"/>
      <c r="AC3053" s="65" t="str">
        <f>IF(D3053&lt;&gt;"",VLOOKUP(D3053,LISTAS·PAPP!$I$3:$M$16,2,0),"")</f>
        <v/>
      </c>
      <c r="AD3053" s="51" t="str">
        <f>IF(D3053&lt;&gt;"",VLOOKUP(D3053,LISTAS·PAPP!$I$3:$M$16,3,0),"")</f>
        <v/>
      </c>
      <c r="AE3053" s="52" t="str">
        <f>IF(D3053&lt;&gt;"",VLOOKUP(D3053,LISTAS·PAPP!$I$3:$M$16,4,0),"")</f>
        <v/>
      </c>
      <c r="AF3053" s="51" t="str">
        <f>IF(D3053&lt;&gt;"",VLOOKUP(D3053,LISTAS·PAPP!$I$3:$M$16,5,0),"")</f>
        <v/>
      </c>
      <c r="AG3053" s="52" t="str">
        <f>IF(AH3053&lt;&gt;"",VLOOKUP(AH3053,LISTAS·PAPP!$O$3:$P$74,2,0),"")</f>
        <v/>
      </c>
      <c r="AH3053" s="58"/>
      <c r="AI3053" s="60"/>
      <c r="AJ3053" s="51" t="str">
        <f>IF(AI3053&lt;&gt;"",VLOOKUP(AI3053,LISTAS·PAPP!$X$4:$Y$80,2,0),"")</f>
        <v/>
      </c>
      <c r="AK3053" s="58"/>
      <c r="AL3053" s="60"/>
      <c r="AM3053" s="51" t="str">
        <f>IF(ISERROR(VLOOKUP(AL3053,LISTAS·PAPP!$AD$4:$AE$334,2,0))," ",VLOOKUP(AL3053,LISTAS·PAPP!$AD$4:$AE$334,2,0))</f>
        <v xml:space="preserve"> </v>
      </c>
      <c r="AN3053" s="63"/>
      <c r="AO3053" s="64"/>
      <c r="AP3053" s="64"/>
      <c r="AQ3053" s="64"/>
      <c r="AR3053" s="64"/>
      <c r="AS3053" s="64"/>
      <c r="AT3053" s="64"/>
      <c r="AU3053" s="64"/>
      <c r="AV3053" s="64"/>
      <c r="AW3053" s="64"/>
      <c r="AX3053" s="64"/>
      <c r="AY3053" s="64"/>
      <c r="AZ3053" s="64"/>
      <c r="BA3053" s="53" t="str">
        <f t="shared" si="142"/>
        <v/>
      </c>
      <c r="BB3053" s="54" t="str">
        <f t="shared" si="143"/>
        <v/>
      </c>
      <c r="BC3053" s="55" t="str">
        <f t="shared" si="144"/>
        <v xml:space="preserve"> </v>
      </c>
    </row>
    <row r="3054" spans="1:55" x14ac:dyDescent="0.25">
      <c r="A3054" s="58"/>
      <c r="B3054" s="58"/>
      <c r="C3054" s="58"/>
      <c r="D3054" s="58"/>
      <c r="E3054" s="51" t="str">
        <f>IF(C3054&lt;&gt;"",VLOOKUP(MID(C3054,18,5),LISTAS·PAPP!$E$4:$F$76,2,0),"")</f>
        <v/>
      </c>
      <c r="F3054" s="58"/>
      <c r="G3054" s="51" t="str">
        <f>IF(F3054&lt;&gt;"",VLOOKUP(F3054,LISTAS·PAPP!$R$3:$T$221,3,0),"")</f>
        <v/>
      </c>
      <c r="H3054" s="58"/>
      <c r="I3054" s="66"/>
      <c r="J3054" s="66"/>
      <c r="K3054" s="67"/>
      <c r="L3054" s="66"/>
      <c r="M3054" s="60"/>
      <c r="N3054" s="60"/>
      <c r="O3054" s="60"/>
      <c r="P3054" s="60"/>
      <c r="Q3054" s="60"/>
      <c r="R3054" s="60"/>
      <c r="S3054" s="60"/>
      <c r="T3054" s="60"/>
      <c r="U3054" s="60"/>
      <c r="V3054" s="60"/>
      <c r="W3054" s="60"/>
      <c r="X3054" s="60"/>
      <c r="Y3054" s="52" t="str">
        <f>IF(A3054&lt;&gt;"",IF(D3054="DIRECCIÓN_DE_TRANSFERENCIAS","280 0031",VLOOKUP(C3054,LISTAS·PAPP!$C$3:$D$76,2,0)),"")</f>
        <v/>
      </c>
      <c r="Z3054" s="61"/>
      <c r="AA3054" s="62"/>
      <c r="AB3054" s="62"/>
      <c r="AC3054" s="65" t="str">
        <f>IF(D3054&lt;&gt;"",VLOOKUP(D3054,LISTAS·PAPP!$I$3:$M$16,2,0),"")</f>
        <v/>
      </c>
      <c r="AD3054" s="51" t="str">
        <f>IF(D3054&lt;&gt;"",VLOOKUP(D3054,LISTAS·PAPP!$I$3:$M$16,3,0),"")</f>
        <v/>
      </c>
      <c r="AE3054" s="52" t="str">
        <f>IF(D3054&lt;&gt;"",VLOOKUP(D3054,LISTAS·PAPP!$I$3:$M$16,4,0),"")</f>
        <v/>
      </c>
      <c r="AF3054" s="51" t="str">
        <f>IF(D3054&lt;&gt;"",VLOOKUP(D3054,LISTAS·PAPP!$I$3:$M$16,5,0),"")</f>
        <v/>
      </c>
      <c r="AG3054" s="52" t="str">
        <f>IF(AH3054&lt;&gt;"",VLOOKUP(AH3054,LISTAS·PAPP!$O$3:$P$74,2,0),"")</f>
        <v/>
      </c>
      <c r="AH3054" s="58"/>
      <c r="AI3054" s="60"/>
      <c r="AJ3054" s="51" t="str">
        <f>IF(AI3054&lt;&gt;"",VLOOKUP(AI3054,LISTAS·PAPP!$X$4:$Y$80,2,0),"")</f>
        <v/>
      </c>
      <c r="AK3054" s="58"/>
      <c r="AL3054" s="60"/>
      <c r="AM3054" s="51" t="str">
        <f>IF(ISERROR(VLOOKUP(AL3054,LISTAS·PAPP!$AD$4:$AE$334,2,0))," ",VLOOKUP(AL3054,LISTAS·PAPP!$AD$4:$AE$334,2,0))</f>
        <v xml:space="preserve"> </v>
      </c>
      <c r="AN3054" s="63"/>
      <c r="AO3054" s="64"/>
      <c r="AP3054" s="64"/>
      <c r="AQ3054" s="64"/>
      <c r="AR3054" s="64"/>
      <c r="AS3054" s="64"/>
      <c r="AT3054" s="64"/>
      <c r="AU3054" s="64"/>
      <c r="AV3054" s="64"/>
      <c r="AW3054" s="64"/>
      <c r="AX3054" s="64"/>
      <c r="AY3054" s="64"/>
      <c r="AZ3054" s="64"/>
      <c r="BA3054" s="53" t="str">
        <f t="shared" si="142"/>
        <v/>
      </c>
      <c r="BB3054" s="54" t="str">
        <f t="shared" si="143"/>
        <v/>
      </c>
      <c r="BC3054" s="55" t="str">
        <f t="shared" si="144"/>
        <v xml:space="preserve"> </v>
      </c>
    </row>
    <row r="3055" spans="1:55" x14ac:dyDescent="0.25">
      <c r="A3055" s="58"/>
      <c r="B3055" s="58"/>
      <c r="C3055" s="58"/>
      <c r="D3055" s="58"/>
      <c r="E3055" s="51" t="str">
        <f>IF(C3055&lt;&gt;"",VLOOKUP(MID(C3055,18,5),LISTAS·PAPP!$E$4:$F$76,2,0),"")</f>
        <v/>
      </c>
      <c r="F3055" s="58"/>
      <c r="G3055" s="51" t="str">
        <f>IF(F3055&lt;&gt;"",VLOOKUP(F3055,LISTAS·PAPP!$R$3:$T$221,3,0),"")</f>
        <v/>
      </c>
      <c r="H3055" s="58"/>
      <c r="I3055" s="66"/>
      <c r="J3055" s="66"/>
      <c r="K3055" s="67"/>
      <c r="L3055" s="66"/>
      <c r="M3055" s="60"/>
      <c r="N3055" s="60"/>
      <c r="O3055" s="60"/>
      <c r="P3055" s="60"/>
      <c r="Q3055" s="60"/>
      <c r="R3055" s="60"/>
      <c r="S3055" s="60"/>
      <c r="T3055" s="60"/>
      <c r="U3055" s="60"/>
      <c r="V3055" s="60"/>
      <c r="W3055" s="60"/>
      <c r="X3055" s="60"/>
      <c r="Y3055" s="52" t="str">
        <f>IF(A3055&lt;&gt;"",IF(D3055="DIRECCIÓN_DE_TRANSFERENCIAS","280 0031",VLOOKUP(C3055,LISTAS·PAPP!$C$3:$D$76,2,0)),"")</f>
        <v/>
      </c>
      <c r="Z3055" s="61"/>
      <c r="AA3055" s="62"/>
      <c r="AB3055" s="62"/>
      <c r="AC3055" s="65" t="str">
        <f>IF(D3055&lt;&gt;"",VLOOKUP(D3055,LISTAS·PAPP!$I$3:$M$16,2,0),"")</f>
        <v/>
      </c>
      <c r="AD3055" s="51" t="str">
        <f>IF(D3055&lt;&gt;"",VLOOKUP(D3055,LISTAS·PAPP!$I$3:$M$16,3,0),"")</f>
        <v/>
      </c>
      <c r="AE3055" s="52" t="str">
        <f>IF(D3055&lt;&gt;"",VLOOKUP(D3055,LISTAS·PAPP!$I$3:$M$16,4,0),"")</f>
        <v/>
      </c>
      <c r="AF3055" s="51" t="str">
        <f>IF(D3055&lt;&gt;"",VLOOKUP(D3055,LISTAS·PAPP!$I$3:$M$16,5,0),"")</f>
        <v/>
      </c>
      <c r="AG3055" s="52" t="str">
        <f>IF(AH3055&lt;&gt;"",VLOOKUP(AH3055,LISTAS·PAPP!$O$3:$P$74,2,0),"")</f>
        <v/>
      </c>
      <c r="AH3055" s="58"/>
      <c r="AI3055" s="60"/>
      <c r="AJ3055" s="51" t="str">
        <f>IF(AI3055&lt;&gt;"",VLOOKUP(AI3055,LISTAS·PAPP!$X$4:$Y$80,2,0),"")</f>
        <v/>
      </c>
      <c r="AK3055" s="58"/>
      <c r="AL3055" s="60"/>
      <c r="AM3055" s="51" t="str">
        <f>IF(ISERROR(VLOOKUP(AL3055,LISTAS·PAPP!$AD$4:$AE$334,2,0))," ",VLOOKUP(AL3055,LISTAS·PAPP!$AD$4:$AE$334,2,0))</f>
        <v xml:space="preserve"> </v>
      </c>
      <c r="AN3055" s="63"/>
      <c r="AO3055" s="64"/>
      <c r="AP3055" s="64"/>
      <c r="AQ3055" s="64"/>
      <c r="AR3055" s="64"/>
      <c r="AS3055" s="64"/>
      <c r="AT3055" s="64"/>
      <c r="AU3055" s="64"/>
      <c r="AV3055" s="64"/>
      <c r="AW3055" s="64"/>
      <c r="AX3055" s="64"/>
      <c r="AY3055" s="64"/>
      <c r="AZ3055" s="64"/>
      <c r="BA3055" s="53" t="str">
        <f t="shared" si="142"/>
        <v/>
      </c>
      <c r="BB3055" s="54" t="str">
        <f t="shared" si="143"/>
        <v/>
      </c>
      <c r="BC3055" s="55" t="str">
        <f t="shared" si="144"/>
        <v xml:space="preserve"> </v>
      </c>
    </row>
    <row r="3056" spans="1:55" x14ac:dyDescent="0.25">
      <c r="A3056" s="58"/>
      <c r="B3056" s="58"/>
      <c r="C3056" s="58"/>
      <c r="D3056" s="58"/>
      <c r="E3056" s="51" t="str">
        <f>IF(C3056&lt;&gt;"",VLOOKUP(MID(C3056,18,5),LISTAS·PAPP!$E$4:$F$76,2,0),"")</f>
        <v/>
      </c>
      <c r="F3056" s="58"/>
      <c r="G3056" s="51" t="str">
        <f>IF(F3056&lt;&gt;"",VLOOKUP(F3056,LISTAS·PAPP!$R$3:$T$221,3,0),"")</f>
        <v/>
      </c>
      <c r="H3056" s="58"/>
      <c r="I3056" s="66"/>
      <c r="J3056" s="66"/>
      <c r="K3056" s="67"/>
      <c r="L3056" s="66"/>
      <c r="M3056" s="60"/>
      <c r="N3056" s="60"/>
      <c r="O3056" s="60"/>
      <c r="P3056" s="60"/>
      <c r="Q3056" s="60"/>
      <c r="R3056" s="60"/>
      <c r="S3056" s="60"/>
      <c r="T3056" s="60"/>
      <c r="U3056" s="60"/>
      <c r="V3056" s="60"/>
      <c r="W3056" s="60"/>
      <c r="X3056" s="60"/>
      <c r="Y3056" s="52" t="str">
        <f>IF(A3056&lt;&gt;"",IF(D3056="DIRECCIÓN_DE_TRANSFERENCIAS","280 0031",VLOOKUP(C3056,LISTAS·PAPP!$C$3:$D$76,2,0)),"")</f>
        <v/>
      </c>
      <c r="Z3056" s="61"/>
      <c r="AA3056" s="62"/>
      <c r="AB3056" s="62"/>
      <c r="AC3056" s="65" t="str">
        <f>IF(D3056&lt;&gt;"",VLOOKUP(D3056,LISTAS·PAPP!$I$3:$M$16,2,0),"")</f>
        <v/>
      </c>
      <c r="AD3056" s="51" t="str">
        <f>IF(D3056&lt;&gt;"",VLOOKUP(D3056,LISTAS·PAPP!$I$3:$M$16,3,0),"")</f>
        <v/>
      </c>
      <c r="AE3056" s="52" t="str">
        <f>IF(D3056&lt;&gt;"",VLOOKUP(D3056,LISTAS·PAPP!$I$3:$M$16,4,0),"")</f>
        <v/>
      </c>
      <c r="AF3056" s="51" t="str">
        <f>IF(D3056&lt;&gt;"",VLOOKUP(D3056,LISTAS·PAPP!$I$3:$M$16,5,0),"")</f>
        <v/>
      </c>
      <c r="AG3056" s="52" t="str">
        <f>IF(AH3056&lt;&gt;"",VLOOKUP(AH3056,LISTAS·PAPP!$O$3:$P$74,2,0),"")</f>
        <v/>
      </c>
      <c r="AH3056" s="58"/>
      <c r="AI3056" s="60"/>
      <c r="AJ3056" s="51" t="str">
        <f>IF(AI3056&lt;&gt;"",VLOOKUP(AI3056,LISTAS·PAPP!$X$4:$Y$80,2,0),"")</f>
        <v/>
      </c>
      <c r="AK3056" s="58"/>
      <c r="AL3056" s="60"/>
      <c r="AM3056" s="51" t="str">
        <f>IF(ISERROR(VLOOKUP(AL3056,LISTAS·PAPP!$AD$4:$AE$334,2,0))," ",VLOOKUP(AL3056,LISTAS·PAPP!$AD$4:$AE$334,2,0))</f>
        <v xml:space="preserve"> </v>
      </c>
      <c r="AN3056" s="63"/>
      <c r="AO3056" s="64"/>
      <c r="AP3056" s="64"/>
      <c r="AQ3056" s="64"/>
      <c r="AR3056" s="64"/>
      <c r="AS3056" s="64"/>
      <c r="AT3056" s="64"/>
      <c r="AU3056" s="64"/>
      <c r="AV3056" s="64"/>
      <c r="AW3056" s="64"/>
      <c r="AX3056" s="64"/>
      <c r="AY3056" s="64"/>
      <c r="AZ3056" s="64"/>
      <c r="BA3056" s="53" t="str">
        <f t="shared" si="142"/>
        <v/>
      </c>
      <c r="BB3056" s="54" t="str">
        <f t="shared" si="143"/>
        <v/>
      </c>
      <c r="BC3056" s="55" t="str">
        <f t="shared" si="144"/>
        <v xml:space="preserve"> </v>
      </c>
    </row>
    <row r="3057" spans="1:55" x14ac:dyDescent="0.25">
      <c r="A3057" s="58"/>
      <c r="B3057" s="58"/>
      <c r="C3057" s="58"/>
      <c r="D3057" s="58"/>
      <c r="E3057" s="51" t="str">
        <f>IF(C3057&lt;&gt;"",VLOOKUP(MID(C3057,18,5),LISTAS·PAPP!$E$4:$F$76,2,0),"")</f>
        <v/>
      </c>
      <c r="F3057" s="58"/>
      <c r="G3057" s="51" t="str">
        <f>IF(F3057&lt;&gt;"",VLOOKUP(F3057,LISTAS·PAPP!$R$3:$T$221,3,0),"")</f>
        <v/>
      </c>
      <c r="H3057" s="58"/>
      <c r="I3057" s="66"/>
      <c r="J3057" s="66"/>
      <c r="K3057" s="67"/>
      <c r="L3057" s="66"/>
      <c r="M3057" s="60"/>
      <c r="N3057" s="60"/>
      <c r="O3057" s="60"/>
      <c r="P3057" s="60"/>
      <c r="Q3057" s="60"/>
      <c r="R3057" s="60"/>
      <c r="S3057" s="60"/>
      <c r="T3057" s="60"/>
      <c r="U3057" s="60"/>
      <c r="V3057" s="60"/>
      <c r="W3057" s="60"/>
      <c r="X3057" s="60"/>
      <c r="Y3057" s="52" t="str">
        <f>IF(A3057&lt;&gt;"",IF(D3057="DIRECCIÓN_DE_TRANSFERENCIAS","280 0031",VLOOKUP(C3057,LISTAS·PAPP!$C$3:$D$76,2,0)),"")</f>
        <v/>
      </c>
      <c r="Z3057" s="61"/>
      <c r="AA3057" s="62"/>
      <c r="AB3057" s="62"/>
      <c r="AC3057" s="65" t="str">
        <f>IF(D3057&lt;&gt;"",VLOOKUP(D3057,LISTAS·PAPP!$I$3:$M$16,2,0),"")</f>
        <v/>
      </c>
      <c r="AD3057" s="51" t="str">
        <f>IF(D3057&lt;&gt;"",VLOOKUP(D3057,LISTAS·PAPP!$I$3:$M$16,3,0),"")</f>
        <v/>
      </c>
      <c r="AE3057" s="52" t="str">
        <f>IF(D3057&lt;&gt;"",VLOOKUP(D3057,LISTAS·PAPP!$I$3:$M$16,4,0),"")</f>
        <v/>
      </c>
      <c r="AF3057" s="51" t="str">
        <f>IF(D3057&lt;&gt;"",VLOOKUP(D3057,LISTAS·PAPP!$I$3:$M$16,5,0),"")</f>
        <v/>
      </c>
      <c r="AG3057" s="52" t="str">
        <f>IF(AH3057&lt;&gt;"",VLOOKUP(AH3057,LISTAS·PAPP!$O$3:$P$74,2,0),"")</f>
        <v/>
      </c>
      <c r="AH3057" s="58"/>
      <c r="AI3057" s="60"/>
      <c r="AJ3057" s="51" t="str">
        <f>IF(AI3057&lt;&gt;"",VLOOKUP(AI3057,LISTAS·PAPP!$X$4:$Y$80,2,0),"")</f>
        <v/>
      </c>
      <c r="AK3057" s="58"/>
      <c r="AL3057" s="60"/>
      <c r="AM3057" s="51" t="str">
        <f>IF(ISERROR(VLOOKUP(AL3057,LISTAS·PAPP!$AD$4:$AE$334,2,0))," ",VLOOKUP(AL3057,LISTAS·PAPP!$AD$4:$AE$334,2,0))</f>
        <v xml:space="preserve"> </v>
      </c>
      <c r="AN3057" s="63"/>
      <c r="AO3057" s="64"/>
      <c r="AP3057" s="64"/>
      <c r="AQ3057" s="64"/>
      <c r="AR3057" s="64"/>
      <c r="AS3057" s="64"/>
      <c r="AT3057" s="64"/>
      <c r="AU3057" s="64"/>
      <c r="AV3057" s="64"/>
      <c r="AW3057" s="64"/>
      <c r="AX3057" s="64"/>
      <c r="AY3057" s="64"/>
      <c r="AZ3057" s="64"/>
      <c r="BA3057" s="53" t="str">
        <f t="shared" si="142"/>
        <v/>
      </c>
      <c r="BB3057" s="54" t="str">
        <f t="shared" si="143"/>
        <v/>
      </c>
      <c r="BC3057" s="55" t="str">
        <f t="shared" si="144"/>
        <v xml:space="preserve"> </v>
      </c>
    </row>
    <row r="3058" spans="1:55" x14ac:dyDescent="0.25">
      <c r="A3058" s="58"/>
      <c r="B3058" s="58"/>
      <c r="C3058" s="58"/>
      <c r="D3058" s="58"/>
      <c r="E3058" s="51" t="str">
        <f>IF(C3058&lt;&gt;"",VLOOKUP(MID(C3058,18,5),LISTAS·PAPP!$E$4:$F$76,2,0),"")</f>
        <v/>
      </c>
      <c r="F3058" s="58"/>
      <c r="G3058" s="51" t="str">
        <f>IF(F3058&lt;&gt;"",VLOOKUP(F3058,LISTAS·PAPP!$R$3:$T$221,3,0),"")</f>
        <v/>
      </c>
      <c r="H3058" s="58"/>
      <c r="I3058" s="66"/>
      <c r="J3058" s="66"/>
      <c r="K3058" s="67"/>
      <c r="L3058" s="66"/>
      <c r="M3058" s="60"/>
      <c r="N3058" s="60"/>
      <c r="O3058" s="60"/>
      <c r="P3058" s="60"/>
      <c r="Q3058" s="60"/>
      <c r="R3058" s="60"/>
      <c r="S3058" s="60"/>
      <c r="T3058" s="60"/>
      <c r="U3058" s="60"/>
      <c r="V3058" s="60"/>
      <c r="W3058" s="60"/>
      <c r="X3058" s="60"/>
      <c r="Y3058" s="52" t="str">
        <f>IF(A3058&lt;&gt;"",IF(D3058="DIRECCIÓN_DE_TRANSFERENCIAS","280 0031",VLOOKUP(C3058,LISTAS·PAPP!$C$3:$D$76,2,0)),"")</f>
        <v/>
      </c>
      <c r="Z3058" s="61"/>
      <c r="AA3058" s="62"/>
      <c r="AB3058" s="62"/>
      <c r="AC3058" s="65" t="str">
        <f>IF(D3058&lt;&gt;"",VLOOKUP(D3058,LISTAS·PAPP!$I$3:$M$16,2,0),"")</f>
        <v/>
      </c>
      <c r="AD3058" s="51" t="str">
        <f>IF(D3058&lt;&gt;"",VLOOKUP(D3058,LISTAS·PAPP!$I$3:$M$16,3,0),"")</f>
        <v/>
      </c>
      <c r="AE3058" s="52" t="str">
        <f>IF(D3058&lt;&gt;"",VLOOKUP(D3058,LISTAS·PAPP!$I$3:$M$16,4,0),"")</f>
        <v/>
      </c>
      <c r="AF3058" s="51" t="str">
        <f>IF(D3058&lt;&gt;"",VLOOKUP(D3058,LISTAS·PAPP!$I$3:$M$16,5,0),"")</f>
        <v/>
      </c>
      <c r="AG3058" s="52" t="str">
        <f>IF(AH3058&lt;&gt;"",VLOOKUP(AH3058,LISTAS·PAPP!$O$3:$P$74,2,0),"")</f>
        <v/>
      </c>
      <c r="AH3058" s="58"/>
      <c r="AI3058" s="60"/>
      <c r="AJ3058" s="51" t="str">
        <f>IF(AI3058&lt;&gt;"",VLOOKUP(AI3058,LISTAS·PAPP!$X$4:$Y$80,2,0),"")</f>
        <v/>
      </c>
      <c r="AK3058" s="58"/>
      <c r="AL3058" s="60"/>
      <c r="AM3058" s="51" t="str">
        <f>IF(ISERROR(VLOOKUP(AL3058,LISTAS·PAPP!$AD$4:$AE$334,2,0))," ",VLOOKUP(AL3058,LISTAS·PAPP!$AD$4:$AE$334,2,0))</f>
        <v xml:space="preserve"> </v>
      </c>
      <c r="AN3058" s="63"/>
      <c r="AO3058" s="64"/>
      <c r="AP3058" s="64"/>
      <c r="AQ3058" s="64"/>
      <c r="AR3058" s="64"/>
      <c r="AS3058" s="64"/>
      <c r="AT3058" s="64"/>
      <c r="AU3058" s="64"/>
      <c r="AV3058" s="64"/>
      <c r="AW3058" s="64"/>
      <c r="AX3058" s="64"/>
      <c r="AY3058" s="64"/>
      <c r="AZ3058" s="64"/>
      <c r="BA3058" s="53" t="str">
        <f t="shared" si="142"/>
        <v/>
      </c>
      <c r="BB3058" s="54" t="str">
        <f t="shared" si="143"/>
        <v/>
      </c>
      <c r="BC3058" s="55" t="str">
        <f t="shared" si="144"/>
        <v xml:space="preserve"> </v>
      </c>
    </row>
    <row r="3059" spans="1:55" x14ac:dyDescent="0.25">
      <c r="A3059" s="58"/>
      <c r="B3059" s="58"/>
      <c r="C3059" s="58"/>
      <c r="D3059" s="58"/>
      <c r="E3059" s="51" t="str">
        <f>IF(C3059&lt;&gt;"",VLOOKUP(MID(C3059,18,5),LISTAS·PAPP!$E$4:$F$76,2,0),"")</f>
        <v/>
      </c>
      <c r="F3059" s="58"/>
      <c r="G3059" s="51" t="str">
        <f>IF(F3059&lt;&gt;"",VLOOKUP(F3059,LISTAS·PAPP!$R$3:$T$221,3,0),"")</f>
        <v/>
      </c>
      <c r="H3059" s="58"/>
      <c r="I3059" s="66"/>
      <c r="J3059" s="66"/>
      <c r="K3059" s="67"/>
      <c r="L3059" s="66"/>
      <c r="M3059" s="60"/>
      <c r="N3059" s="60"/>
      <c r="O3059" s="60"/>
      <c r="P3059" s="60"/>
      <c r="Q3059" s="60"/>
      <c r="R3059" s="60"/>
      <c r="S3059" s="60"/>
      <c r="T3059" s="60"/>
      <c r="U3059" s="60"/>
      <c r="V3059" s="60"/>
      <c r="W3059" s="60"/>
      <c r="X3059" s="60"/>
      <c r="Y3059" s="52" t="str">
        <f>IF(A3059&lt;&gt;"",IF(D3059="DIRECCIÓN_DE_TRANSFERENCIAS","280 0031",VLOOKUP(C3059,LISTAS·PAPP!$C$3:$D$76,2,0)),"")</f>
        <v/>
      </c>
      <c r="Z3059" s="61"/>
      <c r="AA3059" s="62"/>
      <c r="AB3059" s="62"/>
      <c r="AC3059" s="65" t="str">
        <f>IF(D3059&lt;&gt;"",VLOOKUP(D3059,LISTAS·PAPP!$I$3:$M$16,2,0),"")</f>
        <v/>
      </c>
      <c r="AD3059" s="51" t="str">
        <f>IF(D3059&lt;&gt;"",VLOOKUP(D3059,LISTAS·PAPP!$I$3:$M$16,3,0),"")</f>
        <v/>
      </c>
      <c r="AE3059" s="52" t="str">
        <f>IF(D3059&lt;&gt;"",VLOOKUP(D3059,LISTAS·PAPP!$I$3:$M$16,4,0),"")</f>
        <v/>
      </c>
      <c r="AF3059" s="51" t="str">
        <f>IF(D3059&lt;&gt;"",VLOOKUP(D3059,LISTAS·PAPP!$I$3:$M$16,5,0),"")</f>
        <v/>
      </c>
      <c r="AG3059" s="52" t="str">
        <f>IF(AH3059&lt;&gt;"",VLOOKUP(AH3059,LISTAS·PAPP!$O$3:$P$74,2,0),"")</f>
        <v/>
      </c>
      <c r="AH3059" s="58"/>
      <c r="AI3059" s="60"/>
      <c r="AJ3059" s="51" t="str">
        <f>IF(AI3059&lt;&gt;"",VLOOKUP(AI3059,LISTAS·PAPP!$X$4:$Y$80,2,0),"")</f>
        <v/>
      </c>
      <c r="AK3059" s="58"/>
      <c r="AL3059" s="60"/>
      <c r="AM3059" s="51" t="str">
        <f>IF(ISERROR(VLOOKUP(AL3059,LISTAS·PAPP!$AD$4:$AE$334,2,0))," ",VLOOKUP(AL3059,LISTAS·PAPP!$AD$4:$AE$334,2,0))</f>
        <v xml:space="preserve"> </v>
      </c>
      <c r="AN3059" s="63"/>
      <c r="AO3059" s="64"/>
      <c r="AP3059" s="64"/>
      <c r="AQ3059" s="64"/>
      <c r="AR3059" s="64"/>
      <c r="AS3059" s="64"/>
      <c r="AT3059" s="64"/>
      <c r="AU3059" s="64"/>
      <c r="AV3059" s="64"/>
      <c r="AW3059" s="64"/>
      <c r="AX3059" s="64"/>
      <c r="AY3059" s="64"/>
      <c r="AZ3059" s="64"/>
      <c r="BA3059" s="53" t="str">
        <f t="shared" si="142"/>
        <v/>
      </c>
      <c r="BB3059" s="54" t="str">
        <f t="shared" si="143"/>
        <v/>
      </c>
      <c r="BC3059" s="55" t="str">
        <f t="shared" si="144"/>
        <v xml:space="preserve"> </v>
      </c>
    </row>
    <row r="3060" spans="1:55" x14ac:dyDescent="0.25">
      <c r="A3060" s="58"/>
      <c r="B3060" s="58"/>
      <c r="C3060" s="58"/>
      <c r="D3060" s="58"/>
      <c r="E3060" s="51" t="str">
        <f>IF(C3060&lt;&gt;"",VLOOKUP(MID(C3060,18,5),LISTAS·PAPP!$E$4:$F$76,2,0),"")</f>
        <v/>
      </c>
      <c r="F3060" s="58"/>
      <c r="G3060" s="51" t="str">
        <f>IF(F3060&lt;&gt;"",VLOOKUP(F3060,LISTAS·PAPP!$R$3:$T$221,3,0),"")</f>
        <v/>
      </c>
      <c r="H3060" s="58"/>
      <c r="I3060" s="66"/>
      <c r="J3060" s="66"/>
      <c r="K3060" s="67"/>
      <c r="L3060" s="66"/>
      <c r="M3060" s="60"/>
      <c r="N3060" s="60"/>
      <c r="O3060" s="60"/>
      <c r="P3060" s="60"/>
      <c r="Q3060" s="60"/>
      <c r="R3060" s="60"/>
      <c r="S3060" s="60"/>
      <c r="T3060" s="60"/>
      <c r="U3060" s="60"/>
      <c r="V3060" s="60"/>
      <c r="W3060" s="60"/>
      <c r="X3060" s="60"/>
      <c r="Y3060" s="52" t="str">
        <f>IF(A3060&lt;&gt;"",IF(D3060="DIRECCIÓN_DE_TRANSFERENCIAS","280 0031",VLOOKUP(C3060,LISTAS·PAPP!$C$3:$D$76,2,0)),"")</f>
        <v/>
      </c>
      <c r="Z3060" s="61"/>
      <c r="AA3060" s="62"/>
      <c r="AB3060" s="62"/>
      <c r="AC3060" s="65" t="str">
        <f>IF(D3060&lt;&gt;"",VLOOKUP(D3060,LISTAS·PAPP!$I$3:$M$16,2,0),"")</f>
        <v/>
      </c>
      <c r="AD3060" s="51" t="str">
        <f>IF(D3060&lt;&gt;"",VLOOKUP(D3060,LISTAS·PAPP!$I$3:$M$16,3,0),"")</f>
        <v/>
      </c>
      <c r="AE3060" s="52" t="str">
        <f>IF(D3060&lt;&gt;"",VLOOKUP(D3060,LISTAS·PAPP!$I$3:$M$16,4,0),"")</f>
        <v/>
      </c>
      <c r="AF3060" s="51" t="str">
        <f>IF(D3060&lt;&gt;"",VLOOKUP(D3060,LISTAS·PAPP!$I$3:$M$16,5,0),"")</f>
        <v/>
      </c>
      <c r="AG3060" s="52" t="str">
        <f>IF(AH3060&lt;&gt;"",VLOOKUP(AH3060,LISTAS·PAPP!$O$3:$P$74,2,0),"")</f>
        <v/>
      </c>
      <c r="AH3060" s="58"/>
      <c r="AI3060" s="60"/>
      <c r="AJ3060" s="51" t="str">
        <f>IF(AI3060&lt;&gt;"",VLOOKUP(AI3060,LISTAS·PAPP!$X$4:$Y$80,2,0),"")</f>
        <v/>
      </c>
      <c r="AK3060" s="58"/>
      <c r="AL3060" s="60"/>
      <c r="AM3060" s="51" t="str">
        <f>IF(ISERROR(VLOOKUP(AL3060,LISTAS·PAPP!$AD$4:$AE$334,2,0))," ",VLOOKUP(AL3060,LISTAS·PAPP!$AD$4:$AE$334,2,0))</f>
        <v xml:space="preserve"> </v>
      </c>
      <c r="AN3060" s="63"/>
      <c r="AO3060" s="64"/>
      <c r="AP3060" s="64"/>
      <c r="AQ3060" s="64"/>
      <c r="AR3060" s="64"/>
      <c r="AS3060" s="64"/>
      <c r="AT3060" s="64"/>
      <c r="AU3060" s="64"/>
      <c r="AV3060" s="64"/>
      <c r="AW3060" s="64"/>
      <c r="AX3060" s="64"/>
      <c r="AY3060" s="64"/>
      <c r="AZ3060" s="64"/>
      <c r="BA3060" s="53" t="str">
        <f t="shared" si="142"/>
        <v/>
      </c>
      <c r="BB3060" s="54" t="str">
        <f t="shared" si="143"/>
        <v/>
      </c>
      <c r="BC3060" s="55" t="str">
        <f t="shared" si="144"/>
        <v xml:space="preserve"> </v>
      </c>
    </row>
    <row r="3061" spans="1:55" x14ac:dyDescent="0.25">
      <c r="A3061" s="58"/>
      <c r="B3061" s="58"/>
      <c r="C3061" s="58"/>
      <c r="D3061" s="58"/>
      <c r="E3061" s="51" t="str">
        <f>IF(C3061&lt;&gt;"",VLOOKUP(MID(C3061,18,5),LISTAS·PAPP!$E$4:$F$76,2,0),"")</f>
        <v/>
      </c>
      <c r="F3061" s="58"/>
      <c r="G3061" s="51" t="str">
        <f>IF(F3061&lt;&gt;"",VLOOKUP(F3061,LISTAS·PAPP!$R$3:$T$221,3,0),"")</f>
        <v/>
      </c>
      <c r="H3061" s="58"/>
      <c r="I3061" s="66"/>
      <c r="J3061" s="66"/>
      <c r="K3061" s="67"/>
      <c r="L3061" s="66"/>
      <c r="M3061" s="60"/>
      <c r="N3061" s="60"/>
      <c r="O3061" s="60"/>
      <c r="P3061" s="60"/>
      <c r="Q3061" s="60"/>
      <c r="R3061" s="60"/>
      <c r="S3061" s="60"/>
      <c r="T3061" s="60"/>
      <c r="U3061" s="60"/>
      <c r="V3061" s="60"/>
      <c r="W3061" s="60"/>
      <c r="X3061" s="60"/>
      <c r="Y3061" s="52" t="str">
        <f>IF(A3061&lt;&gt;"",IF(D3061="DIRECCIÓN_DE_TRANSFERENCIAS","280 0031",VLOOKUP(C3061,LISTAS·PAPP!$C$3:$D$76,2,0)),"")</f>
        <v/>
      </c>
      <c r="Z3061" s="61"/>
      <c r="AA3061" s="62"/>
      <c r="AB3061" s="62"/>
      <c r="AC3061" s="65" t="str">
        <f>IF(D3061&lt;&gt;"",VLOOKUP(D3061,LISTAS·PAPP!$I$3:$M$16,2,0),"")</f>
        <v/>
      </c>
      <c r="AD3061" s="51" t="str">
        <f>IF(D3061&lt;&gt;"",VLOOKUP(D3061,LISTAS·PAPP!$I$3:$M$16,3,0),"")</f>
        <v/>
      </c>
      <c r="AE3061" s="52" t="str">
        <f>IF(D3061&lt;&gt;"",VLOOKUP(D3061,LISTAS·PAPP!$I$3:$M$16,4,0),"")</f>
        <v/>
      </c>
      <c r="AF3061" s="51" t="str">
        <f>IF(D3061&lt;&gt;"",VLOOKUP(D3061,LISTAS·PAPP!$I$3:$M$16,5,0),"")</f>
        <v/>
      </c>
      <c r="AG3061" s="52" t="str">
        <f>IF(AH3061&lt;&gt;"",VLOOKUP(AH3061,LISTAS·PAPP!$O$3:$P$74,2,0),"")</f>
        <v/>
      </c>
      <c r="AH3061" s="58"/>
      <c r="AI3061" s="60"/>
      <c r="AJ3061" s="51" t="str">
        <f>IF(AI3061&lt;&gt;"",VLOOKUP(AI3061,LISTAS·PAPP!$X$4:$Y$80,2,0),"")</f>
        <v/>
      </c>
      <c r="AK3061" s="58"/>
      <c r="AL3061" s="60"/>
      <c r="AM3061" s="51" t="str">
        <f>IF(ISERROR(VLOOKUP(AL3061,LISTAS·PAPP!$AD$4:$AE$334,2,0))," ",VLOOKUP(AL3061,LISTAS·PAPP!$AD$4:$AE$334,2,0))</f>
        <v xml:space="preserve"> </v>
      </c>
      <c r="AN3061" s="63"/>
      <c r="AO3061" s="64"/>
      <c r="AP3061" s="64"/>
      <c r="AQ3061" s="64"/>
      <c r="AR3061" s="64"/>
      <c r="AS3061" s="64"/>
      <c r="AT3061" s="64"/>
      <c r="AU3061" s="64"/>
      <c r="AV3061" s="64"/>
      <c r="AW3061" s="64"/>
      <c r="AX3061" s="64"/>
      <c r="AY3061" s="64"/>
      <c r="AZ3061" s="64"/>
      <c r="BA3061" s="53" t="str">
        <f t="shared" si="142"/>
        <v/>
      </c>
      <c r="BB3061" s="54" t="str">
        <f t="shared" si="143"/>
        <v/>
      </c>
      <c r="BC3061" s="55" t="str">
        <f t="shared" si="144"/>
        <v xml:space="preserve"> </v>
      </c>
    </row>
    <row r="3062" spans="1:55" x14ac:dyDescent="0.25">
      <c r="A3062" s="58"/>
      <c r="B3062" s="58"/>
      <c r="C3062" s="58"/>
      <c r="D3062" s="58"/>
      <c r="E3062" s="51" t="str">
        <f>IF(C3062&lt;&gt;"",VLOOKUP(MID(C3062,18,5),LISTAS·PAPP!$E$4:$F$76,2,0),"")</f>
        <v/>
      </c>
      <c r="F3062" s="58"/>
      <c r="G3062" s="51" t="str">
        <f>IF(F3062&lt;&gt;"",VLOOKUP(F3062,LISTAS·PAPP!$R$3:$T$221,3,0),"")</f>
        <v/>
      </c>
      <c r="H3062" s="58"/>
      <c r="I3062" s="66"/>
      <c r="J3062" s="66"/>
      <c r="K3062" s="67"/>
      <c r="L3062" s="66"/>
      <c r="M3062" s="60"/>
      <c r="N3062" s="60"/>
      <c r="O3062" s="60"/>
      <c r="P3062" s="60"/>
      <c r="Q3062" s="60"/>
      <c r="R3062" s="60"/>
      <c r="S3062" s="60"/>
      <c r="T3062" s="60"/>
      <c r="U3062" s="60"/>
      <c r="V3062" s="60"/>
      <c r="W3062" s="60"/>
      <c r="X3062" s="60"/>
      <c r="Y3062" s="52" t="str">
        <f>IF(A3062&lt;&gt;"",IF(D3062="DIRECCIÓN_DE_TRANSFERENCIAS","280 0031",VLOOKUP(C3062,LISTAS·PAPP!$C$3:$D$76,2,0)),"")</f>
        <v/>
      </c>
      <c r="Z3062" s="61"/>
      <c r="AA3062" s="62"/>
      <c r="AB3062" s="62"/>
      <c r="AC3062" s="65" t="str">
        <f>IF(D3062&lt;&gt;"",VLOOKUP(D3062,LISTAS·PAPP!$I$3:$M$16,2,0),"")</f>
        <v/>
      </c>
      <c r="AD3062" s="51" t="str">
        <f>IF(D3062&lt;&gt;"",VLOOKUP(D3062,LISTAS·PAPP!$I$3:$M$16,3,0),"")</f>
        <v/>
      </c>
      <c r="AE3062" s="52" t="str">
        <f>IF(D3062&lt;&gt;"",VLOOKUP(D3062,LISTAS·PAPP!$I$3:$M$16,4,0),"")</f>
        <v/>
      </c>
      <c r="AF3062" s="51" t="str">
        <f>IF(D3062&lt;&gt;"",VLOOKUP(D3062,LISTAS·PAPP!$I$3:$M$16,5,0),"")</f>
        <v/>
      </c>
      <c r="AG3062" s="52" t="str">
        <f>IF(AH3062&lt;&gt;"",VLOOKUP(AH3062,LISTAS·PAPP!$O$3:$P$74,2,0),"")</f>
        <v/>
      </c>
      <c r="AH3062" s="58"/>
      <c r="AI3062" s="60"/>
      <c r="AJ3062" s="51" t="str">
        <f>IF(AI3062&lt;&gt;"",VLOOKUP(AI3062,LISTAS·PAPP!$X$4:$Y$80,2,0),"")</f>
        <v/>
      </c>
      <c r="AK3062" s="58"/>
      <c r="AL3062" s="60"/>
      <c r="AM3062" s="51" t="str">
        <f>IF(ISERROR(VLOOKUP(AL3062,LISTAS·PAPP!$AD$4:$AE$334,2,0))," ",VLOOKUP(AL3062,LISTAS·PAPP!$AD$4:$AE$334,2,0))</f>
        <v xml:space="preserve"> </v>
      </c>
      <c r="AN3062" s="63"/>
      <c r="AO3062" s="64"/>
      <c r="AP3062" s="64"/>
      <c r="AQ3062" s="64"/>
      <c r="AR3062" s="64"/>
      <c r="AS3062" s="64"/>
      <c r="AT3062" s="64"/>
      <c r="AU3062" s="64"/>
      <c r="AV3062" s="64"/>
      <c r="AW3062" s="64"/>
      <c r="AX3062" s="64"/>
      <c r="AY3062" s="64"/>
      <c r="AZ3062" s="64"/>
      <c r="BA3062" s="53" t="str">
        <f t="shared" si="142"/>
        <v/>
      </c>
      <c r="BB3062" s="54" t="str">
        <f t="shared" si="143"/>
        <v/>
      </c>
      <c r="BC3062" s="55" t="str">
        <f t="shared" si="144"/>
        <v xml:space="preserve"> </v>
      </c>
    </row>
    <row r="3063" spans="1:55" x14ac:dyDescent="0.25">
      <c r="A3063" s="58"/>
      <c r="B3063" s="58"/>
      <c r="C3063" s="58"/>
      <c r="D3063" s="58"/>
      <c r="E3063" s="51" t="str">
        <f>IF(C3063&lt;&gt;"",VLOOKUP(MID(C3063,18,5),LISTAS·PAPP!$E$4:$F$76,2,0),"")</f>
        <v/>
      </c>
      <c r="F3063" s="58"/>
      <c r="G3063" s="51" t="str">
        <f>IF(F3063&lt;&gt;"",VLOOKUP(F3063,LISTAS·PAPP!$R$3:$T$221,3,0),"")</f>
        <v/>
      </c>
      <c r="H3063" s="58"/>
      <c r="I3063" s="66"/>
      <c r="J3063" s="66"/>
      <c r="K3063" s="67"/>
      <c r="L3063" s="66"/>
      <c r="M3063" s="60"/>
      <c r="N3063" s="60"/>
      <c r="O3063" s="60"/>
      <c r="P3063" s="60"/>
      <c r="Q3063" s="60"/>
      <c r="R3063" s="60"/>
      <c r="S3063" s="60"/>
      <c r="T3063" s="60"/>
      <c r="U3063" s="60"/>
      <c r="V3063" s="60"/>
      <c r="W3063" s="60"/>
      <c r="X3063" s="60"/>
      <c r="Y3063" s="52" t="str">
        <f>IF(A3063&lt;&gt;"",IF(D3063="DIRECCIÓN_DE_TRANSFERENCIAS","280 0031",VLOOKUP(C3063,LISTAS·PAPP!$C$3:$D$76,2,0)),"")</f>
        <v/>
      </c>
      <c r="Z3063" s="61"/>
      <c r="AA3063" s="62"/>
      <c r="AB3063" s="62"/>
      <c r="AC3063" s="65" t="str">
        <f>IF(D3063&lt;&gt;"",VLOOKUP(D3063,LISTAS·PAPP!$I$3:$M$16,2,0),"")</f>
        <v/>
      </c>
      <c r="AD3063" s="51" t="str">
        <f>IF(D3063&lt;&gt;"",VLOOKUP(D3063,LISTAS·PAPP!$I$3:$M$16,3,0),"")</f>
        <v/>
      </c>
      <c r="AE3063" s="52" t="str">
        <f>IF(D3063&lt;&gt;"",VLOOKUP(D3063,LISTAS·PAPP!$I$3:$M$16,4,0),"")</f>
        <v/>
      </c>
      <c r="AF3063" s="51" t="str">
        <f>IF(D3063&lt;&gt;"",VLOOKUP(D3063,LISTAS·PAPP!$I$3:$M$16,5,0),"")</f>
        <v/>
      </c>
      <c r="AG3063" s="52" t="str">
        <f>IF(AH3063&lt;&gt;"",VLOOKUP(AH3063,LISTAS·PAPP!$O$3:$P$74,2,0),"")</f>
        <v/>
      </c>
      <c r="AH3063" s="58"/>
      <c r="AI3063" s="60"/>
      <c r="AJ3063" s="51" t="str">
        <f>IF(AI3063&lt;&gt;"",VLOOKUP(AI3063,LISTAS·PAPP!$X$4:$Y$80,2,0),"")</f>
        <v/>
      </c>
      <c r="AK3063" s="58"/>
      <c r="AL3063" s="60"/>
      <c r="AM3063" s="51" t="str">
        <f>IF(ISERROR(VLOOKUP(AL3063,LISTAS·PAPP!$AD$4:$AE$334,2,0))," ",VLOOKUP(AL3063,LISTAS·PAPP!$AD$4:$AE$334,2,0))</f>
        <v xml:space="preserve"> </v>
      </c>
      <c r="AN3063" s="63"/>
      <c r="AO3063" s="64"/>
      <c r="AP3063" s="64"/>
      <c r="AQ3063" s="64"/>
      <c r="AR3063" s="64"/>
      <c r="AS3063" s="64"/>
      <c r="AT3063" s="64"/>
      <c r="AU3063" s="64"/>
      <c r="AV3063" s="64"/>
      <c r="AW3063" s="64"/>
      <c r="AX3063" s="64"/>
      <c r="AY3063" s="64"/>
      <c r="AZ3063" s="64"/>
      <c r="BA3063" s="53" t="str">
        <f t="shared" si="142"/>
        <v/>
      </c>
      <c r="BB3063" s="54" t="str">
        <f t="shared" si="143"/>
        <v/>
      </c>
      <c r="BC3063" s="55" t="str">
        <f t="shared" si="144"/>
        <v xml:space="preserve"> </v>
      </c>
    </row>
    <row r="3064" spans="1:55" x14ac:dyDescent="0.25">
      <c r="A3064" s="58"/>
      <c r="B3064" s="58"/>
      <c r="C3064" s="58"/>
      <c r="D3064" s="58"/>
      <c r="E3064" s="51" t="str">
        <f>IF(C3064&lt;&gt;"",VLOOKUP(MID(C3064,18,5),LISTAS·PAPP!$E$4:$F$76,2,0),"")</f>
        <v/>
      </c>
      <c r="F3064" s="58"/>
      <c r="G3064" s="51" t="str">
        <f>IF(F3064&lt;&gt;"",VLOOKUP(F3064,LISTAS·PAPP!$R$3:$T$221,3,0),"")</f>
        <v/>
      </c>
      <c r="H3064" s="58"/>
      <c r="I3064" s="66"/>
      <c r="J3064" s="66"/>
      <c r="K3064" s="67"/>
      <c r="L3064" s="66"/>
      <c r="M3064" s="60"/>
      <c r="N3064" s="60"/>
      <c r="O3064" s="60"/>
      <c r="P3064" s="60"/>
      <c r="Q3064" s="60"/>
      <c r="R3064" s="60"/>
      <c r="S3064" s="60"/>
      <c r="T3064" s="60"/>
      <c r="U3064" s="60"/>
      <c r="V3064" s="60"/>
      <c r="W3064" s="60"/>
      <c r="X3064" s="60"/>
      <c r="Y3064" s="52" t="str">
        <f>IF(A3064&lt;&gt;"",IF(D3064="DIRECCIÓN_DE_TRANSFERENCIAS","280 0031",VLOOKUP(C3064,LISTAS·PAPP!$C$3:$D$76,2,0)),"")</f>
        <v/>
      </c>
      <c r="Z3064" s="61"/>
      <c r="AA3064" s="62"/>
      <c r="AB3064" s="62"/>
      <c r="AC3064" s="65" t="str">
        <f>IF(D3064&lt;&gt;"",VLOOKUP(D3064,LISTAS·PAPP!$I$3:$M$16,2,0),"")</f>
        <v/>
      </c>
      <c r="AD3064" s="51" t="str">
        <f>IF(D3064&lt;&gt;"",VLOOKUP(D3064,LISTAS·PAPP!$I$3:$M$16,3,0),"")</f>
        <v/>
      </c>
      <c r="AE3064" s="52" t="str">
        <f>IF(D3064&lt;&gt;"",VLOOKUP(D3064,LISTAS·PAPP!$I$3:$M$16,4,0),"")</f>
        <v/>
      </c>
      <c r="AF3064" s="51" t="str">
        <f>IF(D3064&lt;&gt;"",VLOOKUP(D3064,LISTAS·PAPP!$I$3:$M$16,5,0),"")</f>
        <v/>
      </c>
      <c r="AG3064" s="52" t="str">
        <f>IF(AH3064&lt;&gt;"",VLOOKUP(AH3064,LISTAS·PAPP!$O$3:$P$74,2,0),"")</f>
        <v/>
      </c>
      <c r="AH3064" s="58"/>
      <c r="AI3064" s="60"/>
      <c r="AJ3064" s="51" t="str">
        <f>IF(AI3064&lt;&gt;"",VLOOKUP(AI3064,LISTAS·PAPP!$X$4:$Y$80,2,0),"")</f>
        <v/>
      </c>
      <c r="AK3064" s="58"/>
      <c r="AL3064" s="60"/>
      <c r="AM3064" s="51" t="str">
        <f>IF(ISERROR(VLOOKUP(AL3064,LISTAS·PAPP!$AD$4:$AE$334,2,0))," ",VLOOKUP(AL3064,LISTAS·PAPP!$AD$4:$AE$334,2,0))</f>
        <v xml:space="preserve"> </v>
      </c>
      <c r="AN3064" s="63"/>
      <c r="AO3064" s="64"/>
      <c r="AP3064" s="64"/>
      <c r="AQ3064" s="64"/>
      <c r="AR3064" s="64"/>
      <c r="AS3064" s="64"/>
      <c r="AT3064" s="64"/>
      <c r="AU3064" s="64"/>
      <c r="AV3064" s="64"/>
      <c r="AW3064" s="64"/>
      <c r="AX3064" s="64"/>
      <c r="AY3064" s="64"/>
      <c r="AZ3064" s="64"/>
      <c r="BA3064" s="53" t="str">
        <f t="shared" si="142"/>
        <v/>
      </c>
      <c r="BB3064" s="54" t="str">
        <f t="shared" si="143"/>
        <v/>
      </c>
      <c r="BC3064" s="55" t="str">
        <f t="shared" si="144"/>
        <v xml:space="preserve"> </v>
      </c>
    </row>
    <row r="3065" spans="1:55" x14ac:dyDescent="0.25">
      <c r="A3065" s="58"/>
      <c r="B3065" s="58"/>
      <c r="C3065" s="58"/>
      <c r="D3065" s="58"/>
      <c r="E3065" s="51" t="str">
        <f>IF(C3065&lt;&gt;"",VLOOKUP(MID(C3065,18,5),LISTAS·PAPP!$E$4:$F$76,2,0),"")</f>
        <v/>
      </c>
      <c r="F3065" s="58"/>
      <c r="G3065" s="51" t="str">
        <f>IF(F3065&lt;&gt;"",VLOOKUP(F3065,LISTAS·PAPP!$R$3:$T$221,3,0),"")</f>
        <v/>
      </c>
      <c r="H3065" s="58"/>
      <c r="I3065" s="66"/>
      <c r="J3065" s="66"/>
      <c r="K3065" s="67"/>
      <c r="L3065" s="66"/>
      <c r="M3065" s="60"/>
      <c r="N3065" s="60"/>
      <c r="O3065" s="60"/>
      <c r="P3065" s="60"/>
      <c r="Q3065" s="60"/>
      <c r="R3065" s="60"/>
      <c r="S3065" s="60"/>
      <c r="T3065" s="60"/>
      <c r="U3065" s="60"/>
      <c r="V3065" s="60"/>
      <c r="W3065" s="60"/>
      <c r="X3065" s="60"/>
      <c r="Y3065" s="52" t="str">
        <f>IF(A3065&lt;&gt;"",IF(D3065="DIRECCIÓN_DE_TRANSFERENCIAS","280 0031",VLOOKUP(C3065,LISTAS·PAPP!$C$3:$D$76,2,0)),"")</f>
        <v/>
      </c>
      <c r="Z3065" s="61"/>
      <c r="AA3065" s="62"/>
      <c r="AB3065" s="62"/>
      <c r="AC3065" s="65" t="str">
        <f>IF(D3065&lt;&gt;"",VLOOKUP(D3065,LISTAS·PAPP!$I$3:$M$16,2,0),"")</f>
        <v/>
      </c>
      <c r="AD3065" s="51" t="str">
        <f>IF(D3065&lt;&gt;"",VLOOKUP(D3065,LISTAS·PAPP!$I$3:$M$16,3,0),"")</f>
        <v/>
      </c>
      <c r="AE3065" s="52" t="str">
        <f>IF(D3065&lt;&gt;"",VLOOKUP(D3065,LISTAS·PAPP!$I$3:$M$16,4,0),"")</f>
        <v/>
      </c>
      <c r="AF3065" s="51" t="str">
        <f>IF(D3065&lt;&gt;"",VLOOKUP(D3065,LISTAS·PAPP!$I$3:$M$16,5,0),"")</f>
        <v/>
      </c>
      <c r="AG3065" s="52" t="str">
        <f>IF(AH3065&lt;&gt;"",VLOOKUP(AH3065,LISTAS·PAPP!$O$3:$P$74,2,0),"")</f>
        <v/>
      </c>
      <c r="AH3065" s="58"/>
      <c r="AI3065" s="60"/>
      <c r="AJ3065" s="51" t="str">
        <f>IF(AI3065&lt;&gt;"",VLOOKUP(AI3065,LISTAS·PAPP!$X$4:$Y$80,2,0),"")</f>
        <v/>
      </c>
      <c r="AK3065" s="58"/>
      <c r="AL3065" s="60"/>
      <c r="AM3065" s="51" t="str">
        <f>IF(ISERROR(VLOOKUP(AL3065,LISTAS·PAPP!$AD$4:$AE$334,2,0))," ",VLOOKUP(AL3065,LISTAS·PAPP!$AD$4:$AE$334,2,0))</f>
        <v xml:space="preserve"> </v>
      </c>
      <c r="AN3065" s="63"/>
      <c r="AO3065" s="64"/>
      <c r="AP3065" s="64"/>
      <c r="AQ3065" s="64"/>
      <c r="AR3065" s="64"/>
      <c r="AS3065" s="64"/>
      <c r="AT3065" s="64"/>
      <c r="AU3065" s="64"/>
      <c r="AV3065" s="64"/>
      <c r="AW3065" s="64"/>
      <c r="AX3065" s="64"/>
      <c r="AY3065" s="64"/>
      <c r="AZ3065" s="64"/>
      <c r="BA3065" s="53" t="str">
        <f t="shared" si="142"/>
        <v/>
      </c>
      <c r="BB3065" s="54" t="str">
        <f t="shared" si="143"/>
        <v/>
      </c>
      <c r="BC3065" s="55" t="str">
        <f t="shared" si="144"/>
        <v xml:space="preserve"> </v>
      </c>
    </row>
    <row r="3066" spans="1:55" x14ac:dyDescent="0.25">
      <c r="A3066" s="58"/>
      <c r="B3066" s="58"/>
      <c r="C3066" s="58"/>
      <c r="D3066" s="58"/>
      <c r="E3066" s="51" t="str">
        <f>IF(C3066&lt;&gt;"",VLOOKUP(MID(C3066,18,5),LISTAS·PAPP!$E$4:$F$76,2,0),"")</f>
        <v/>
      </c>
      <c r="F3066" s="58"/>
      <c r="G3066" s="51" t="str">
        <f>IF(F3066&lt;&gt;"",VLOOKUP(F3066,LISTAS·PAPP!$R$3:$T$221,3,0),"")</f>
        <v/>
      </c>
      <c r="H3066" s="58"/>
      <c r="I3066" s="66"/>
      <c r="J3066" s="66"/>
      <c r="K3066" s="67"/>
      <c r="L3066" s="66"/>
      <c r="M3066" s="60"/>
      <c r="N3066" s="60"/>
      <c r="O3066" s="60"/>
      <c r="P3066" s="60"/>
      <c r="Q3066" s="60"/>
      <c r="R3066" s="60"/>
      <c r="S3066" s="60"/>
      <c r="T3066" s="60"/>
      <c r="U3066" s="60"/>
      <c r="V3066" s="60"/>
      <c r="W3066" s="60"/>
      <c r="X3066" s="60"/>
      <c r="Y3066" s="52" t="str">
        <f>IF(A3066&lt;&gt;"",IF(D3066="DIRECCIÓN_DE_TRANSFERENCIAS","280 0031",VLOOKUP(C3066,LISTAS·PAPP!$C$3:$D$76,2,0)),"")</f>
        <v/>
      </c>
      <c r="Z3066" s="61"/>
      <c r="AA3066" s="62"/>
      <c r="AB3066" s="62"/>
      <c r="AC3066" s="65" t="str">
        <f>IF(D3066&lt;&gt;"",VLOOKUP(D3066,LISTAS·PAPP!$I$3:$M$16,2,0),"")</f>
        <v/>
      </c>
      <c r="AD3066" s="51" t="str">
        <f>IF(D3066&lt;&gt;"",VLOOKUP(D3066,LISTAS·PAPP!$I$3:$M$16,3,0),"")</f>
        <v/>
      </c>
      <c r="AE3066" s="52" t="str">
        <f>IF(D3066&lt;&gt;"",VLOOKUP(D3066,LISTAS·PAPP!$I$3:$M$16,4,0),"")</f>
        <v/>
      </c>
      <c r="AF3066" s="51" t="str">
        <f>IF(D3066&lt;&gt;"",VLOOKUP(D3066,LISTAS·PAPP!$I$3:$M$16,5,0),"")</f>
        <v/>
      </c>
      <c r="AG3066" s="52" t="str">
        <f>IF(AH3066&lt;&gt;"",VLOOKUP(AH3066,LISTAS·PAPP!$O$3:$P$74,2,0),"")</f>
        <v/>
      </c>
      <c r="AH3066" s="58"/>
      <c r="AI3066" s="60"/>
      <c r="AJ3066" s="51" t="str">
        <f>IF(AI3066&lt;&gt;"",VLOOKUP(AI3066,LISTAS·PAPP!$X$4:$Y$80,2,0),"")</f>
        <v/>
      </c>
      <c r="AK3066" s="58"/>
      <c r="AL3066" s="60"/>
      <c r="AM3066" s="51" t="str">
        <f>IF(ISERROR(VLOOKUP(AL3066,LISTAS·PAPP!$AD$4:$AE$334,2,0))," ",VLOOKUP(AL3066,LISTAS·PAPP!$AD$4:$AE$334,2,0))</f>
        <v xml:space="preserve"> </v>
      </c>
      <c r="AN3066" s="63"/>
      <c r="AO3066" s="64"/>
      <c r="AP3066" s="64"/>
      <c r="AQ3066" s="64"/>
      <c r="AR3066" s="64"/>
      <c r="AS3066" s="64"/>
      <c r="AT3066" s="64"/>
      <c r="AU3066" s="64"/>
      <c r="AV3066" s="64"/>
      <c r="AW3066" s="64"/>
      <c r="AX3066" s="64"/>
      <c r="AY3066" s="64"/>
      <c r="AZ3066" s="64"/>
      <c r="BA3066" s="53" t="str">
        <f t="shared" si="142"/>
        <v/>
      </c>
      <c r="BB3066" s="54" t="str">
        <f t="shared" si="143"/>
        <v/>
      </c>
      <c r="BC3066" s="55" t="str">
        <f t="shared" si="144"/>
        <v xml:space="preserve"> </v>
      </c>
    </row>
    <row r="3067" spans="1:55" x14ac:dyDescent="0.25">
      <c r="A3067" s="58"/>
      <c r="B3067" s="58"/>
      <c r="C3067" s="58"/>
      <c r="D3067" s="58"/>
      <c r="E3067" s="51" t="str">
        <f>IF(C3067&lt;&gt;"",VLOOKUP(MID(C3067,18,5),LISTAS·PAPP!$E$4:$F$76,2,0),"")</f>
        <v/>
      </c>
      <c r="F3067" s="58"/>
      <c r="G3067" s="51" t="str">
        <f>IF(F3067&lt;&gt;"",VLOOKUP(F3067,LISTAS·PAPP!$R$3:$T$221,3,0),"")</f>
        <v/>
      </c>
      <c r="H3067" s="58"/>
      <c r="I3067" s="66"/>
      <c r="J3067" s="66"/>
      <c r="K3067" s="67"/>
      <c r="L3067" s="66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52" t="str">
        <f>IF(A3067&lt;&gt;"",IF(D3067="DIRECCIÓN_DE_TRANSFERENCIAS","280 0031",VLOOKUP(C3067,LISTAS·PAPP!$C$3:$D$76,2,0)),"")</f>
        <v/>
      </c>
      <c r="Z3067" s="61"/>
      <c r="AA3067" s="62"/>
      <c r="AB3067" s="62"/>
      <c r="AC3067" s="65" t="str">
        <f>IF(D3067&lt;&gt;"",VLOOKUP(D3067,LISTAS·PAPP!$I$3:$M$16,2,0),"")</f>
        <v/>
      </c>
      <c r="AD3067" s="51" t="str">
        <f>IF(D3067&lt;&gt;"",VLOOKUP(D3067,LISTAS·PAPP!$I$3:$M$16,3,0),"")</f>
        <v/>
      </c>
      <c r="AE3067" s="52" t="str">
        <f>IF(D3067&lt;&gt;"",VLOOKUP(D3067,LISTAS·PAPP!$I$3:$M$16,4,0),"")</f>
        <v/>
      </c>
      <c r="AF3067" s="51" t="str">
        <f>IF(D3067&lt;&gt;"",VLOOKUP(D3067,LISTAS·PAPP!$I$3:$M$16,5,0),"")</f>
        <v/>
      </c>
      <c r="AG3067" s="52" t="str">
        <f>IF(AH3067&lt;&gt;"",VLOOKUP(AH3067,LISTAS·PAPP!$O$3:$P$74,2,0),"")</f>
        <v/>
      </c>
      <c r="AH3067" s="58"/>
      <c r="AI3067" s="60"/>
      <c r="AJ3067" s="51" t="str">
        <f>IF(AI3067&lt;&gt;"",VLOOKUP(AI3067,LISTAS·PAPP!$X$4:$Y$80,2,0),"")</f>
        <v/>
      </c>
      <c r="AK3067" s="58"/>
      <c r="AL3067" s="60"/>
      <c r="AM3067" s="51" t="str">
        <f>IF(ISERROR(VLOOKUP(AL3067,LISTAS·PAPP!$AD$4:$AE$334,2,0))," ",VLOOKUP(AL3067,LISTAS·PAPP!$AD$4:$AE$334,2,0))</f>
        <v xml:space="preserve"> </v>
      </c>
      <c r="AN3067" s="63"/>
      <c r="AO3067" s="64"/>
      <c r="AP3067" s="64"/>
      <c r="AQ3067" s="64"/>
      <c r="AR3067" s="64"/>
      <c r="AS3067" s="64"/>
      <c r="AT3067" s="64"/>
      <c r="AU3067" s="64"/>
      <c r="AV3067" s="64"/>
      <c r="AW3067" s="64"/>
      <c r="AX3067" s="64"/>
      <c r="AY3067" s="64"/>
      <c r="AZ3067" s="64"/>
      <c r="BA3067" s="53" t="str">
        <f t="shared" si="142"/>
        <v/>
      </c>
      <c r="BB3067" s="54" t="str">
        <f t="shared" si="143"/>
        <v/>
      </c>
      <c r="BC3067" s="55" t="str">
        <f t="shared" si="144"/>
        <v xml:space="preserve"> </v>
      </c>
    </row>
    <row r="3068" spans="1:55" x14ac:dyDescent="0.25">
      <c r="A3068" s="58"/>
      <c r="B3068" s="58"/>
      <c r="C3068" s="58"/>
      <c r="D3068" s="58"/>
      <c r="E3068" s="51" t="str">
        <f>IF(C3068&lt;&gt;"",VLOOKUP(MID(C3068,18,5),LISTAS·PAPP!$E$4:$F$76,2,0),"")</f>
        <v/>
      </c>
      <c r="F3068" s="58"/>
      <c r="G3068" s="51" t="str">
        <f>IF(F3068&lt;&gt;"",VLOOKUP(F3068,LISTAS·PAPP!$R$3:$T$221,3,0),"")</f>
        <v/>
      </c>
      <c r="H3068" s="58"/>
      <c r="I3068" s="66"/>
      <c r="J3068" s="66"/>
      <c r="K3068" s="67"/>
      <c r="L3068" s="66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52" t="str">
        <f>IF(A3068&lt;&gt;"",IF(D3068="DIRECCIÓN_DE_TRANSFERENCIAS","280 0031",VLOOKUP(C3068,LISTAS·PAPP!$C$3:$D$76,2,0)),"")</f>
        <v/>
      </c>
      <c r="Z3068" s="61"/>
      <c r="AA3068" s="62"/>
      <c r="AB3068" s="62"/>
      <c r="AC3068" s="65" t="str">
        <f>IF(D3068&lt;&gt;"",VLOOKUP(D3068,LISTAS·PAPP!$I$3:$M$16,2,0),"")</f>
        <v/>
      </c>
      <c r="AD3068" s="51" t="str">
        <f>IF(D3068&lt;&gt;"",VLOOKUP(D3068,LISTAS·PAPP!$I$3:$M$16,3,0),"")</f>
        <v/>
      </c>
      <c r="AE3068" s="52" t="str">
        <f>IF(D3068&lt;&gt;"",VLOOKUP(D3068,LISTAS·PAPP!$I$3:$M$16,4,0),"")</f>
        <v/>
      </c>
      <c r="AF3068" s="51" t="str">
        <f>IF(D3068&lt;&gt;"",VLOOKUP(D3068,LISTAS·PAPP!$I$3:$M$16,5,0),"")</f>
        <v/>
      </c>
      <c r="AG3068" s="52" t="str">
        <f>IF(AH3068&lt;&gt;"",VLOOKUP(AH3068,LISTAS·PAPP!$O$3:$P$74,2,0),"")</f>
        <v/>
      </c>
      <c r="AH3068" s="58"/>
      <c r="AI3068" s="60"/>
      <c r="AJ3068" s="51" t="str">
        <f>IF(AI3068&lt;&gt;"",VLOOKUP(AI3068,LISTAS·PAPP!$X$4:$Y$80,2,0),"")</f>
        <v/>
      </c>
      <c r="AK3068" s="58"/>
      <c r="AL3068" s="60"/>
      <c r="AM3068" s="51" t="str">
        <f>IF(ISERROR(VLOOKUP(AL3068,LISTAS·PAPP!$AD$4:$AE$334,2,0))," ",VLOOKUP(AL3068,LISTAS·PAPP!$AD$4:$AE$334,2,0))</f>
        <v xml:space="preserve"> </v>
      </c>
      <c r="AN3068" s="63"/>
      <c r="AO3068" s="64"/>
      <c r="AP3068" s="64"/>
      <c r="AQ3068" s="64"/>
      <c r="AR3068" s="64"/>
      <c r="AS3068" s="64"/>
      <c r="AT3068" s="64"/>
      <c r="AU3068" s="64"/>
      <c r="AV3068" s="64"/>
      <c r="AW3068" s="64"/>
      <c r="AX3068" s="64"/>
      <c r="AY3068" s="64"/>
      <c r="AZ3068" s="64"/>
      <c r="BA3068" s="53" t="str">
        <f t="shared" si="142"/>
        <v/>
      </c>
      <c r="BB3068" s="54" t="str">
        <f t="shared" si="143"/>
        <v/>
      </c>
      <c r="BC3068" s="55" t="str">
        <f t="shared" si="144"/>
        <v xml:space="preserve"> </v>
      </c>
    </row>
    <row r="3069" spans="1:55" x14ac:dyDescent="0.25">
      <c r="A3069" s="58"/>
      <c r="B3069" s="58"/>
      <c r="C3069" s="58"/>
      <c r="D3069" s="58"/>
      <c r="E3069" s="51" t="str">
        <f>IF(C3069&lt;&gt;"",VLOOKUP(MID(C3069,18,5),LISTAS·PAPP!$E$4:$F$76,2,0),"")</f>
        <v/>
      </c>
      <c r="F3069" s="58"/>
      <c r="G3069" s="51" t="str">
        <f>IF(F3069&lt;&gt;"",VLOOKUP(F3069,LISTAS·PAPP!$R$3:$T$221,3,0),"")</f>
        <v/>
      </c>
      <c r="H3069" s="58"/>
      <c r="I3069" s="66"/>
      <c r="J3069" s="66"/>
      <c r="K3069" s="67"/>
      <c r="L3069" s="66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52" t="str">
        <f>IF(A3069&lt;&gt;"",IF(D3069="DIRECCIÓN_DE_TRANSFERENCIAS","280 0031",VLOOKUP(C3069,LISTAS·PAPP!$C$3:$D$76,2,0)),"")</f>
        <v/>
      </c>
      <c r="Z3069" s="61"/>
      <c r="AA3069" s="62"/>
      <c r="AB3069" s="62"/>
      <c r="AC3069" s="65" t="str">
        <f>IF(D3069&lt;&gt;"",VLOOKUP(D3069,LISTAS·PAPP!$I$3:$M$16,2,0),"")</f>
        <v/>
      </c>
      <c r="AD3069" s="51" t="str">
        <f>IF(D3069&lt;&gt;"",VLOOKUP(D3069,LISTAS·PAPP!$I$3:$M$16,3,0),"")</f>
        <v/>
      </c>
      <c r="AE3069" s="52" t="str">
        <f>IF(D3069&lt;&gt;"",VLOOKUP(D3069,LISTAS·PAPP!$I$3:$M$16,4,0),"")</f>
        <v/>
      </c>
      <c r="AF3069" s="51" t="str">
        <f>IF(D3069&lt;&gt;"",VLOOKUP(D3069,LISTAS·PAPP!$I$3:$M$16,5,0),"")</f>
        <v/>
      </c>
      <c r="AG3069" s="52" t="str">
        <f>IF(AH3069&lt;&gt;"",VLOOKUP(AH3069,LISTAS·PAPP!$O$3:$P$74,2,0),"")</f>
        <v/>
      </c>
      <c r="AH3069" s="58"/>
      <c r="AI3069" s="60"/>
      <c r="AJ3069" s="51" t="str">
        <f>IF(AI3069&lt;&gt;"",VLOOKUP(AI3069,LISTAS·PAPP!$X$4:$Y$80,2,0),"")</f>
        <v/>
      </c>
      <c r="AK3069" s="58"/>
      <c r="AL3069" s="60"/>
      <c r="AM3069" s="51" t="str">
        <f>IF(ISERROR(VLOOKUP(AL3069,LISTAS·PAPP!$AD$4:$AE$334,2,0))," ",VLOOKUP(AL3069,LISTAS·PAPP!$AD$4:$AE$334,2,0))</f>
        <v xml:space="preserve"> </v>
      </c>
      <c r="AN3069" s="63"/>
      <c r="AO3069" s="64"/>
      <c r="AP3069" s="64"/>
      <c r="AQ3069" s="64"/>
      <c r="AR3069" s="64"/>
      <c r="AS3069" s="64"/>
      <c r="AT3069" s="64"/>
      <c r="AU3069" s="64"/>
      <c r="AV3069" s="64"/>
      <c r="AW3069" s="64"/>
      <c r="AX3069" s="64"/>
      <c r="AY3069" s="64"/>
      <c r="AZ3069" s="64"/>
      <c r="BA3069" s="53" t="str">
        <f t="shared" si="142"/>
        <v/>
      </c>
      <c r="BB3069" s="54" t="str">
        <f t="shared" si="143"/>
        <v/>
      </c>
      <c r="BC3069" s="55" t="str">
        <f t="shared" si="144"/>
        <v xml:space="preserve"> </v>
      </c>
    </row>
    <row r="3070" spans="1:55" x14ac:dyDescent="0.25">
      <c r="A3070" s="58"/>
      <c r="B3070" s="58"/>
      <c r="C3070" s="58"/>
      <c r="D3070" s="58"/>
      <c r="E3070" s="51" t="str">
        <f>IF(C3070&lt;&gt;"",VLOOKUP(MID(C3070,18,5),LISTAS·PAPP!$E$4:$F$76,2,0),"")</f>
        <v/>
      </c>
      <c r="F3070" s="58"/>
      <c r="G3070" s="51" t="str">
        <f>IF(F3070&lt;&gt;"",VLOOKUP(F3070,LISTAS·PAPP!$R$3:$T$221,3,0),"")</f>
        <v/>
      </c>
      <c r="H3070" s="58"/>
      <c r="I3070" s="66"/>
      <c r="J3070" s="66"/>
      <c r="K3070" s="67"/>
      <c r="L3070" s="66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52" t="str">
        <f>IF(A3070&lt;&gt;"",IF(D3070="DIRECCIÓN_DE_TRANSFERENCIAS","280 0031",VLOOKUP(C3070,LISTAS·PAPP!$C$3:$D$76,2,0)),"")</f>
        <v/>
      </c>
      <c r="Z3070" s="61"/>
      <c r="AA3070" s="62"/>
      <c r="AB3070" s="62"/>
      <c r="AC3070" s="65" t="str">
        <f>IF(D3070&lt;&gt;"",VLOOKUP(D3070,LISTAS·PAPP!$I$3:$M$16,2,0),"")</f>
        <v/>
      </c>
      <c r="AD3070" s="51" t="str">
        <f>IF(D3070&lt;&gt;"",VLOOKUP(D3070,LISTAS·PAPP!$I$3:$M$16,3,0),"")</f>
        <v/>
      </c>
      <c r="AE3070" s="52" t="str">
        <f>IF(D3070&lt;&gt;"",VLOOKUP(D3070,LISTAS·PAPP!$I$3:$M$16,4,0),"")</f>
        <v/>
      </c>
      <c r="AF3070" s="51" t="str">
        <f>IF(D3070&lt;&gt;"",VLOOKUP(D3070,LISTAS·PAPP!$I$3:$M$16,5,0),"")</f>
        <v/>
      </c>
      <c r="AG3070" s="52" t="str">
        <f>IF(AH3070&lt;&gt;"",VLOOKUP(AH3070,LISTAS·PAPP!$O$3:$P$74,2,0),"")</f>
        <v/>
      </c>
      <c r="AH3070" s="58"/>
      <c r="AI3070" s="60"/>
      <c r="AJ3070" s="51" t="str">
        <f>IF(AI3070&lt;&gt;"",VLOOKUP(AI3070,LISTAS·PAPP!$X$4:$Y$80,2,0),"")</f>
        <v/>
      </c>
      <c r="AK3070" s="58"/>
      <c r="AL3070" s="60"/>
      <c r="AM3070" s="51" t="str">
        <f>IF(ISERROR(VLOOKUP(AL3070,LISTAS·PAPP!$AD$4:$AE$334,2,0))," ",VLOOKUP(AL3070,LISTAS·PAPP!$AD$4:$AE$334,2,0))</f>
        <v xml:space="preserve"> </v>
      </c>
      <c r="AN3070" s="63"/>
      <c r="AO3070" s="64"/>
      <c r="AP3070" s="64"/>
      <c r="AQ3070" s="64"/>
      <c r="AR3070" s="64"/>
      <c r="AS3070" s="64"/>
      <c r="AT3070" s="64"/>
      <c r="AU3070" s="64"/>
      <c r="AV3070" s="64"/>
      <c r="AW3070" s="64"/>
      <c r="AX3070" s="64"/>
      <c r="AY3070" s="64"/>
      <c r="AZ3070" s="64"/>
      <c r="BA3070" s="53" t="str">
        <f t="shared" si="142"/>
        <v/>
      </c>
      <c r="BB3070" s="54" t="str">
        <f t="shared" si="143"/>
        <v/>
      </c>
      <c r="BC3070" s="55" t="str">
        <f t="shared" si="144"/>
        <v xml:space="preserve"> </v>
      </c>
    </row>
    <row r="3071" spans="1:55" x14ac:dyDescent="0.25">
      <c r="A3071" s="58"/>
      <c r="B3071" s="58"/>
      <c r="C3071" s="58"/>
      <c r="D3071" s="58"/>
      <c r="E3071" s="51" t="str">
        <f>IF(C3071&lt;&gt;"",VLOOKUP(MID(C3071,18,5),LISTAS·PAPP!$E$4:$F$76,2,0),"")</f>
        <v/>
      </c>
      <c r="F3071" s="58"/>
      <c r="G3071" s="51" t="str">
        <f>IF(F3071&lt;&gt;"",VLOOKUP(F3071,LISTAS·PAPP!$R$3:$T$221,3,0),"")</f>
        <v/>
      </c>
      <c r="H3071" s="58"/>
      <c r="I3071" s="66"/>
      <c r="J3071" s="66"/>
      <c r="K3071" s="67"/>
      <c r="L3071" s="66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52" t="str">
        <f>IF(A3071&lt;&gt;"",IF(D3071="DIRECCIÓN_DE_TRANSFERENCIAS","280 0031",VLOOKUP(C3071,LISTAS·PAPP!$C$3:$D$76,2,0)),"")</f>
        <v/>
      </c>
      <c r="Z3071" s="61"/>
      <c r="AA3071" s="62"/>
      <c r="AB3071" s="62"/>
      <c r="AC3071" s="65" t="str">
        <f>IF(D3071&lt;&gt;"",VLOOKUP(D3071,LISTAS·PAPP!$I$3:$M$16,2,0),"")</f>
        <v/>
      </c>
      <c r="AD3071" s="51" t="str">
        <f>IF(D3071&lt;&gt;"",VLOOKUP(D3071,LISTAS·PAPP!$I$3:$M$16,3,0),"")</f>
        <v/>
      </c>
      <c r="AE3071" s="52" t="str">
        <f>IF(D3071&lt;&gt;"",VLOOKUP(D3071,LISTAS·PAPP!$I$3:$M$16,4,0),"")</f>
        <v/>
      </c>
      <c r="AF3071" s="51" t="str">
        <f>IF(D3071&lt;&gt;"",VLOOKUP(D3071,LISTAS·PAPP!$I$3:$M$16,5,0),"")</f>
        <v/>
      </c>
      <c r="AG3071" s="52" t="str">
        <f>IF(AH3071&lt;&gt;"",VLOOKUP(AH3071,LISTAS·PAPP!$O$3:$P$74,2,0),"")</f>
        <v/>
      </c>
      <c r="AH3071" s="58"/>
      <c r="AI3071" s="60"/>
      <c r="AJ3071" s="51" t="str">
        <f>IF(AI3071&lt;&gt;"",VLOOKUP(AI3071,LISTAS·PAPP!$X$4:$Y$80,2,0),"")</f>
        <v/>
      </c>
      <c r="AK3071" s="58"/>
      <c r="AL3071" s="60"/>
      <c r="AM3071" s="51" t="str">
        <f>IF(ISERROR(VLOOKUP(AL3071,LISTAS·PAPP!$AD$4:$AE$334,2,0))," ",VLOOKUP(AL3071,LISTAS·PAPP!$AD$4:$AE$334,2,0))</f>
        <v xml:space="preserve"> </v>
      </c>
      <c r="AN3071" s="63"/>
      <c r="AO3071" s="64"/>
      <c r="AP3071" s="64"/>
      <c r="AQ3071" s="64"/>
      <c r="AR3071" s="64"/>
      <c r="AS3071" s="64"/>
      <c r="AT3071" s="64"/>
      <c r="AU3071" s="64"/>
      <c r="AV3071" s="64"/>
      <c r="AW3071" s="64"/>
      <c r="AX3071" s="64"/>
      <c r="AY3071" s="64"/>
      <c r="AZ3071" s="64"/>
      <c r="BA3071" s="53" t="str">
        <f t="shared" si="142"/>
        <v/>
      </c>
      <c r="BB3071" s="54" t="str">
        <f t="shared" si="143"/>
        <v/>
      </c>
      <c r="BC3071" s="55" t="str">
        <f t="shared" si="144"/>
        <v xml:space="preserve"> </v>
      </c>
    </row>
    <row r="3072" spans="1:55" x14ac:dyDescent="0.25">
      <c r="A3072" s="58"/>
      <c r="B3072" s="58"/>
      <c r="C3072" s="58"/>
      <c r="D3072" s="58"/>
      <c r="E3072" s="51" t="str">
        <f>IF(C3072&lt;&gt;"",VLOOKUP(MID(C3072,18,5),LISTAS·PAPP!$E$4:$F$76,2,0),"")</f>
        <v/>
      </c>
      <c r="F3072" s="58"/>
      <c r="G3072" s="51" t="str">
        <f>IF(F3072&lt;&gt;"",VLOOKUP(F3072,LISTAS·PAPP!$R$3:$T$221,3,0),"")</f>
        <v/>
      </c>
      <c r="H3072" s="58"/>
      <c r="I3072" s="66"/>
      <c r="J3072" s="66"/>
      <c r="K3072" s="67"/>
      <c r="L3072" s="66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52" t="str">
        <f>IF(A3072&lt;&gt;"",IF(D3072="DIRECCIÓN_DE_TRANSFERENCIAS","280 0031",VLOOKUP(C3072,LISTAS·PAPP!$C$3:$D$76,2,0)),"")</f>
        <v/>
      </c>
      <c r="Z3072" s="61"/>
      <c r="AA3072" s="62"/>
      <c r="AB3072" s="62"/>
      <c r="AC3072" s="65" t="str">
        <f>IF(D3072&lt;&gt;"",VLOOKUP(D3072,LISTAS·PAPP!$I$3:$M$16,2,0),"")</f>
        <v/>
      </c>
      <c r="AD3072" s="51" t="str">
        <f>IF(D3072&lt;&gt;"",VLOOKUP(D3072,LISTAS·PAPP!$I$3:$M$16,3,0),"")</f>
        <v/>
      </c>
      <c r="AE3072" s="52" t="str">
        <f>IF(D3072&lt;&gt;"",VLOOKUP(D3072,LISTAS·PAPP!$I$3:$M$16,4,0),"")</f>
        <v/>
      </c>
      <c r="AF3072" s="51" t="str">
        <f>IF(D3072&lt;&gt;"",VLOOKUP(D3072,LISTAS·PAPP!$I$3:$M$16,5,0),"")</f>
        <v/>
      </c>
      <c r="AG3072" s="52" t="str">
        <f>IF(AH3072&lt;&gt;"",VLOOKUP(AH3072,LISTAS·PAPP!$O$3:$P$74,2,0),"")</f>
        <v/>
      </c>
      <c r="AH3072" s="58"/>
      <c r="AI3072" s="60"/>
      <c r="AJ3072" s="51" t="str">
        <f>IF(AI3072&lt;&gt;"",VLOOKUP(AI3072,LISTAS·PAPP!$X$4:$Y$80,2,0),"")</f>
        <v/>
      </c>
      <c r="AK3072" s="58"/>
      <c r="AL3072" s="60"/>
      <c r="AM3072" s="51" t="str">
        <f>IF(ISERROR(VLOOKUP(AL3072,LISTAS·PAPP!$AD$4:$AE$334,2,0))," ",VLOOKUP(AL3072,LISTAS·PAPP!$AD$4:$AE$334,2,0))</f>
        <v xml:space="preserve"> </v>
      </c>
      <c r="AN3072" s="63"/>
      <c r="AO3072" s="64"/>
      <c r="AP3072" s="64"/>
      <c r="AQ3072" s="64"/>
      <c r="AR3072" s="64"/>
      <c r="AS3072" s="64"/>
      <c r="AT3072" s="64"/>
      <c r="AU3072" s="64"/>
      <c r="AV3072" s="64"/>
      <c r="AW3072" s="64"/>
      <c r="AX3072" s="64"/>
      <c r="AY3072" s="64"/>
      <c r="AZ3072" s="64"/>
      <c r="BA3072" s="53" t="str">
        <f t="shared" si="142"/>
        <v/>
      </c>
      <c r="BB3072" s="54" t="str">
        <f t="shared" si="143"/>
        <v/>
      </c>
      <c r="BC3072" s="55" t="str">
        <f t="shared" si="144"/>
        <v xml:space="preserve"> </v>
      </c>
    </row>
    <row r="3073" spans="1:55" x14ac:dyDescent="0.25">
      <c r="A3073" s="58"/>
      <c r="B3073" s="58"/>
      <c r="C3073" s="58"/>
      <c r="D3073" s="58"/>
      <c r="E3073" s="51" t="str">
        <f>IF(C3073&lt;&gt;"",VLOOKUP(MID(C3073,18,5),LISTAS·PAPP!$E$4:$F$76,2,0),"")</f>
        <v/>
      </c>
      <c r="F3073" s="58"/>
      <c r="G3073" s="51" t="str">
        <f>IF(F3073&lt;&gt;"",VLOOKUP(F3073,LISTAS·PAPP!$R$3:$T$221,3,0),"")</f>
        <v/>
      </c>
      <c r="H3073" s="58"/>
      <c r="I3073" s="66"/>
      <c r="J3073" s="66"/>
      <c r="K3073" s="67"/>
      <c r="L3073" s="66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52" t="str">
        <f>IF(A3073&lt;&gt;"",IF(D3073="DIRECCIÓN_DE_TRANSFERENCIAS","280 0031",VLOOKUP(C3073,LISTAS·PAPP!$C$3:$D$76,2,0)),"")</f>
        <v/>
      </c>
      <c r="Z3073" s="61"/>
      <c r="AA3073" s="62"/>
      <c r="AB3073" s="62"/>
      <c r="AC3073" s="65" t="str">
        <f>IF(D3073&lt;&gt;"",VLOOKUP(D3073,LISTAS·PAPP!$I$3:$M$16,2,0),"")</f>
        <v/>
      </c>
      <c r="AD3073" s="51" t="str">
        <f>IF(D3073&lt;&gt;"",VLOOKUP(D3073,LISTAS·PAPP!$I$3:$M$16,3,0),"")</f>
        <v/>
      </c>
      <c r="AE3073" s="52" t="str">
        <f>IF(D3073&lt;&gt;"",VLOOKUP(D3073,LISTAS·PAPP!$I$3:$M$16,4,0),"")</f>
        <v/>
      </c>
      <c r="AF3073" s="51" t="str">
        <f>IF(D3073&lt;&gt;"",VLOOKUP(D3073,LISTAS·PAPP!$I$3:$M$16,5,0),"")</f>
        <v/>
      </c>
      <c r="AG3073" s="52" t="str">
        <f>IF(AH3073&lt;&gt;"",VLOOKUP(AH3073,LISTAS·PAPP!$O$3:$P$74,2,0),"")</f>
        <v/>
      </c>
      <c r="AH3073" s="58"/>
      <c r="AI3073" s="60"/>
      <c r="AJ3073" s="51" t="str">
        <f>IF(AI3073&lt;&gt;"",VLOOKUP(AI3073,LISTAS·PAPP!$X$4:$Y$80,2,0),"")</f>
        <v/>
      </c>
      <c r="AK3073" s="58"/>
      <c r="AL3073" s="60"/>
      <c r="AM3073" s="51" t="str">
        <f>IF(ISERROR(VLOOKUP(AL3073,LISTAS·PAPP!$AD$4:$AE$334,2,0))," ",VLOOKUP(AL3073,LISTAS·PAPP!$AD$4:$AE$334,2,0))</f>
        <v xml:space="preserve"> </v>
      </c>
      <c r="AN3073" s="63"/>
      <c r="AO3073" s="64"/>
      <c r="AP3073" s="64"/>
      <c r="AQ3073" s="64"/>
      <c r="AR3073" s="64"/>
      <c r="AS3073" s="64"/>
      <c r="AT3073" s="64"/>
      <c r="AU3073" s="64"/>
      <c r="AV3073" s="64"/>
      <c r="AW3073" s="64"/>
      <c r="AX3073" s="64"/>
      <c r="AY3073" s="64"/>
      <c r="AZ3073" s="64"/>
      <c r="BA3073" s="53" t="str">
        <f t="shared" si="142"/>
        <v/>
      </c>
      <c r="BB3073" s="54" t="str">
        <f t="shared" si="143"/>
        <v/>
      </c>
      <c r="BC3073" s="55" t="str">
        <f t="shared" si="144"/>
        <v xml:space="preserve"> </v>
      </c>
    </row>
    <row r="3074" spans="1:55" x14ac:dyDescent="0.25">
      <c r="A3074" s="58"/>
      <c r="B3074" s="58"/>
      <c r="C3074" s="58"/>
      <c r="D3074" s="58"/>
      <c r="E3074" s="51" t="str">
        <f>IF(C3074&lt;&gt;"",VLOOKUP(MID(C3074,18,5),LISTAS·PAPP!$E$4:$F$76,2,0),"")</f>
        <v/>
      </c>
      <c r="F3074" s="58"/>
      <c r="G3074" s="51" t="str">
        <f>IF(F3074&lt;&gt;"",VLOOKUP(F3074,LISTAS·PAPP!$R$3:$T$221,3,0),"")</f>
        <v/>
      </c>
      <c r="H3074" s="58"/>
      <c r="I3074" s="66"/>
      <c r="J3074" s="66"/>
      <c r="K3074" s="67"/>
      <c r="L3074" s="66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52" t="str">
        <f>IF(A3074&lt;&gt;"",IF(D3074="DIRECCIÓN_DE_TRANSFERENCIAS","280 0031",VLOOKUP(C3074,LISTAS·PAPP!$C$3:$D$76,2,0)),"")</f>
        <v/>
      </c>
      <c r="Z3074" s="61"/>
      <c r="AA3074" s="62"/>
      <c r="AB3074" s="62"/>
      <c r="AC3074" s="65" t="str">
        <f>IF(D3074&lt;&gt;"",VLOOKUP(D3074,LISTAS·PAPP!$I$3:$M$16,2,0),"")</f>
        <v/>
      </c>
      <c r="AD3074" s="51" t="str">
        <f>IF(D3074&lt;&gt;"",VLOOKUP(D3074,LISTAS·PAPP!$I$3:$M$16,3,0),"")</f>
        <v/>
      </c>
      <c r="AE3074" s="52" t="str">
        <f>IF(D3074&lt;&gt;"",VLOOKUP(D3074,LISTAS·PAPP!$I$3:$M$16,4,0),"")</f>
        <v/>
      </c>
      <c r="AF3074" s="51" t="str">
        <f>IF(D3074&lt;&gt;"",VLOOKUP(D3074,LISTAS·PAPP!$I$3:$M$16,5,0),"")</f>
        <v/>
      </c>
      <c r="AG3074" s="52" t="str">
        <f>IF(AH3074&lt;&gt;"",VLOOKUP(AH3074,LISTAS·PAPP!$O$3:$P$74,2,0),"")</f>
        <v/>
      </c>
      <c r="AH3074" s="58"/>
      <c r="AI3074" s="60"/>
      <c r="AJ3074" s="51" t="str">
        <f>IF(AI3074&lt;&gt;"",VLOOKUP(AI3074,LISTAS·PAPP!$X$4:$Y$80,2,0),"")</f>
        <v/>
      </c>
      <c r="AK3074" s="58"/>
      <c r="AL3074" s="60"/>
      <c r="AM3074" s="51" t="str">
        <f>IF(ISERROR(VLOOKUP(AL3074,LISTAS·PAPP!$AD$4:$AE$334,2,0))," ",VLOOKUP(AL3074,LISTAS·PAPP!$AD$4:$AE$334,2,0))</f>
        <v xml:space="preserve"> </v>
      </c>
      <c r="AN3074" s="63"/>
      <c r="AO3074" s="64"/>
      <c r="AP3074" s="64"/>
      <c r="AQ3074" s="64"/>
      <c r="AR3074" s="64"/>
      <c r="AS3074" s="64"/>
      <c r="AT3074" s="64"/>
      <c r="AU3074" s="64"/>
      <c r="AV3074" s="64"/>
      <c r="AW3074" s="64"/>
      <c r="AX3074" s="64"/>
      <c r="AY3074" s="64"/>
      <c r="AZ3074" s="64"/>
      <c r="BA3074" s="53" t="str">
        <f t="shared" si="142"/>
        <v/>
      </c>
      <c r="BB3074" s="54" t="str">
        <f t="shared" si="143"/>
        <v/>
      </c>
      <c r="BC3074" s="55" t="str">
        <f t="shared" si="144"/>
        <v xml:space="preserve"> </v>
      </c>
    </row>
    <row r="3075" spans="1:55" x14ac:dyDescent="0.25">
      <c r="A3075" s="58"/>
      <c r="B3075" s="58"/>
      <c r="C3075" s="58"/>
      <c r="D3075" s="58"/>
      <c r="E3075" s="51" t="str">
        <f>IF(C3075&lt;&gt;"",VLOOKUP(MID(C3075,18,5),LISTAS·PAPP!$E$4:$F$76,2,0),"")</f>
        <v/>
      </c>
      <c r="F3075" s="58"/>
      <c r="G3075" s="51" t="str">
        <f>IF(F3075&lt;&gt;"",VLOOKUP(F3075,LISTAS·PAPP!$R$3:$T$221,3,0),"")</f>
        <v/>
      </c>
      <c r="H3075" s="58"/>
      <c r="I3075" s="66"/>
      <c r="J3075" s="66"/>
      <c r="K3075" s="67"/>
      <c r="L3075" s="66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52" t="str">
        <f>IF(A3075&lt;&gt;"",IF(D3075="DIRECCIÓN_DE_TRANSFERENCIAS","280 0031",VLOOKUP(C3075,LISTAS·PAPP!$C$3:$D$76,2,0)),"")</f>
        <v/>
      </c>
      <c r="Z3075" s="61"/>
      <c r="AA3075" s="62"/>
      <c r="AB3075" s="62"/>
      <c r="AC3075" s="65" t="str">
        <f>IF(D3075&lt;&gt;"",VLOOKUP(D3075,LISTAS·PAPP!$I$3:$M$16,2,0),"")</f>
        <v/>
      </c>
      <c r="AD3075" s="51" t="str">
        <f>IF(D3075&lt;&gt;"",VLOOKUP(D3075,LISTAS·PAPP!$I$3:$M$16,3,0),"")</f>
        <v/>
      </c>
      <c r="AE3075" s="52" t="str">
        <f>IF(D3075&lt;&gt;"",VLOOKUP(D3075,LISTAS·PAPP!$I$3:$M$16,4,0),"")</f>
        <v/>
      </c>
      <c r="AF3075" s="51" t="str">
        <f>IF(D3075&lt;&gt;"",VLOOKUP(D3075,LISTAS·PAPP!$I$3:$M$16,5,0),"")</f>
        <v/>
      </c>
      <c r="AG3075" s="52" t="str">
        <f>IF(AH3075&lt;&gt;"",VLOOKUP(AH3075,LISTAS·PAPP!$O$3:$P$74,2,0),"")</f>
        <v/>
      </c>
      <c r="AH3075" s="58"/>
      <c r="AI3075" s="60"/>
      <c r="AJ3075" s="51" t="str">
        <f>IF(AI3075&lt;&gt;"",VLOOKUP(AI3075,LISTAS·PAPP!$X$4:$Y$80,2,0),"")</f>
        <v/>
      </c>
      <c r="AK3075" s="58"/>
      <c r="AL3075" s="60"/>
      <c r="AM3075" s="51" t="str">
        <f>IF(ISERROR(VLOOKUP(AL3075,LISTAS·PAPP!$AD$4:$AE$334,2,0))," ",VLOOKUP(AL3075,LISTAS·PAPP!$AD$4:$AE$334,2,0))</f>
        <v xml:space="preserve"> </v>
      </c>
      <c r="AN3075" s="63"/>
      <c r="AO3075" s="64"/>
      <c r="AP3075" s="64"/>
      <c r="AQ3075" s="64"/>
      <c r="AR3075" s="64"/>
      <c r="AS3075" s="64"/>
      <c r="AT3075" s="64"/>
      <c r="AU3075" s="64"/>
      <c r="AV3075" s="64"/>
      <c r="AW3075" s="64"/>
      <c r="AX3075" s="64"/>
      <c r="AY3075" s="64"/>
      <c r="AZ3075" s="64"/>
      <c r="BA3075" s="53" t="str">
        <f t="shared" si="142"/>
        <v/>
      </c>
      <c r="BB3075" s="54" t="str">
        <f t="shared" si="143"/>
        <v/>
      </c>
      <c r="BC3075" s="55" t="str">
        <f t="shared" si="144"/>
        <v xml:space="preserve"> </v>
      </c>
    </row>
    <row r="3076" spans="1:55" x14ac:dyDescent="0.25">
      <c r="A3076" s="58"/>
      <c r="B3076" s="58"/>
      <c r="C3076" s="58"/>
      <c r="D3076" s="58"/>
      <c r="E3076" s="51" t="str">
        <f>IF(C3076&lt;&gt;"",VLOOKUP(MID(C3076,18,5),LISTAS·PAPP!$E$4:$F$76,2,0),"")</f>
        <v/>
      </c>
      <c r="F3076" s="58"/>
      <c r="G3076" s="51" t="str">
        <f>IF(F3076&lt;&gt;"",VLOOKUP(F3076,LISTAS·PAPP!$R$3:$T$221,3,0),"")</f>
        <v/>
      </c>
      <c r="H3076" s="58"/>
      <c r="I3076" s="66"/>
      <c r="J3076" s="66"/>
      <c r="K3076" s="67"/>
      <c r="L3076" s="66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52" t="str">
        <f>IF(A3076&lt;&gt;"",IF(D3076="DIRECCIÓN_DE_TRANSFERENCIAS","280 0031",VLOOKUP(C3076,LISTAS·PAPP!$C$3:$D$76,2,0)),"")</f>
        <v/>
      </c>
      <c r="Z3076" s="61"/>
      <c r="AA3076" s="62"/>
      <c r="AB3076" s="62"/>
      <c r="AC3076" s="65" t="str">
        <f>IF(D3076&lt;&gt;"",VLOOKUP(D3076,LISTAS·PAPP!$I$3:$M$16,2,0),"")</f>
        <v/>
      </c>
      <c r="AD3076" s="51" t="str">
        <f>IF(D3076&lt;&gt;"",VLOOKUP(D3076,LISTAS·PAPP!$I$3:$M$16,3,0),"")</f>
        <v/>
      </c>
      <c r="AE3076" s="52" t="str">
        <f>IF(D3076&lt;&gt;"",VLOOKUP(D3076,LISTAS·PAPP!$I$3:$M$16,4,0),"")</f>
        <v/>
      </c>
      <c r="AF3076" s="51" t="str">
        <f>IF(D3076&lt;&gt;"",VLOOKUP(D3076,LISTAS·PAPP!$I$3:$M$16,5,0),"")</f>
        <v/>
      </c>
      <c r="AG3076" s="52" t="str">
        <f>IF(AH3076&lt;&gt;"",VLOOKUP(AH3076,LISTAS·PAPP!$O$3:$P$74,2,0),"")</f>
        <v/>
      </c>
      <c r="AH3076" s="58"/>
      <c r="AI3076" s="60"/>
      <c r="AJ3076" s="51" t="str">
        <f>IF(AI3076&lt;&gt;"",VLOOKUP(AI3076,LISTAS·PAPP!$X$4:$Y$80,2,0),"")</f>
        <v/>
      </c>
      <c r="AK3076" s="58"/>
      <c r="AL3076" s="60"/>
      <c r="AM3076" s="51" t="str">
        <f>IF(ISERROR(VLOOKUP(AL3076,LISTAS·PAPP!$AD$4:$AE$334,2,0))," ",VLOOKUP(AL3076,LISTAS·PAPP!$AD$4:$AE$334,2,0))</f>
        <v xml:space="preserve"> </v>
      </c>
      <c r="AN3076" s="63"/>
      <c r="AO3076" s="64"/>
      <c r="AP3076" s="64"/>
      <c r="AQ3076" s="64"/>
      <c r="AR3076" s="64"/>
      <c r="AS3076" s="64"/>
      <c r="AT3076" s="64"/>
      <c r="AU3076" s="64"/>
      <c r="AV3076" s="64"/>
      <c r="AW3076" s="64"/>
      <c r="AX3076" s="64"/>
      <c r="AY3076" s="64"/>
      <c r="AZ3076" s="64"/>
      <c r="BA3076" s="53" t="str">
        <f t="shared" si="142"/>
        <v/>
      </c>
      <c r="BB3076" s="54" t="str">
        <f t="shared" si="143"/>
        <v/>
      </c>
      <c r="BC3076" s="55" t="str">
        <f t="shared" si="144"/>
        <v xml:space="preserve"> </v>
      </c>
    </row>
    <row r="3077" spans="1:55" x14ac:dyDescent="0.25">
      <c r="A3077" s="58"/>
      <c r="B3077" s="58"/>
      <c r="C3077" s="58"/>
      <c r="D3077" s="58"/>
      <c r="E3077" s="51" t="str">
        <f>IF(C3077&lt;&gt;"",VLOOKUP(MID(C3077,18,5),LISTAS·PAPP!$E$4:$F$76,2,0),"")</f>
        <v/>
      </c>
      <c r="F3077" s="58"/>
      <c r="G3077" s="51" t="str">
        <f>IF(F3077&lt;&gt;"",VLOOKUP(F3077,LISTAS·PAPP!$R$3:$T$221,3,0),"")</f>
        <v/>
      </c>
      <c r="H3077" s="58"/>
      <c r="I3077" s="66"/>
      <c r="J3077" s="66"/>
      <c r="K3077" s="67"/>
      <c r="L3077" s="66"/>
      <c r="M3077" s="60"/>
      <c r="N3077" s="60"/>
      <c r="O3077" s="60"/>
      <c r="P3077" s="60"/>
      <c r="Q3077" s="60"/>
      <c r="R3077" s="60"/>
      <c r="S3077" s="60"/>
      <c r="T3077" s="60"/>
      <c r="U3077" s="60"/>
      <c r="V3077" s="60"/>
      <c r="W3077" s="60"/>
      <c r="X3077" s="60"/>
      <c r="Y3077" s="52" t="str">
        <f>IF(A3077&lt;&gt;"",IF(D3077="DIRECCIÓN_DE_TRANSFERENCIAS","280 0031",VLOOKUP(C3077,LISTAS·PAPP!$C$3:$D$76,2,0)),"")</f>
        <v/>
      </c>
      <c r="Z3077" s="61"/>
      <c r="AA3077" s="62"/>
      <c r="AB3077" s="62"/>
      <c r="AC3077" s="65" t="str">
        <f>IF(D3077&lt;&gt;"",VLOOKUP(D3077,LISTAS·PAPP!$I$3:$M$16,2,0),"")</f>
        <v/>
      </c>
      <c r="AD3077" s="51" t="str">
        <f>IF(D3077&lt;&gt;"",VLOOKUP(D3077,LISTAS·PAPP!$I$3:$M$16,3,0),"")</f>
        <v/>
      </c>
      <c r="AE3077" s="52" t="str">
        <f>IF(D3077&lt;&gt;"",VLOOKUP(D3077,LISTAS·PAPP!$I$3:$M$16,4,0),"")</f>
        <v/>
      </c>
      <c r="AF3077" s="51" t="str">
        <f>IF(D3077&lt;&gt;"",VLOOKUP(D3077,LISTAS·PAPP!$I$3:$M$16,5,0),"")</f>
        <v/>
      </c>
      <c r="AG3077" s="52" t="str">
        <f>IF(AH3077&lt;&gt;"",VLOOKUP(AH3077,LISTAS·PAPP!$O$3:$P$74,2,0),"")</f>
        <v/>
      </c>
      <c r="AH3077" s="58"/>
      <c r="AI3077" s="60"/>
      <c r="AJ3077" s="51" t="str">
        <f>IF(AI3077&lt;&gt;"",VLOOKUP(AI3077,LISTAS·PAPP!$X$4:$Y$80,2,0),"")</f>
        <v/>
      </c>
      <c r="AK3077" s="58"/>
      <c r="AL3077" s="60"/>
      <c r="AM3077" s="51" t="str">
        <f>IF(ISERROR(VLOOKUP(AL3077,LISTAS·PAPP!$AD$4:$AE$334,2,0))," ",VLOOKUP(AL3077,LISTAS·PAPP!$AD$4:$AE$334,2,0))</f>
        <v xml:space="preserve"> </v>
      </c>
      <c r="AN3077" s="63"/>
      <c r="AO3077" s="64"/>
      <c r="AP3077" s="64"/>
      <c r="AQ3077" s="64"/>
      <c r="AR3077" s="64"/>
      <c r="AS3077" s="64"/>
      <c r="AT3077" s="64"/>
      <c r="AU3077" s="64"/>
      <c r="AV3077" s="64"/>
      <c r="AW3077" s="64"/>
      <c r="AX3077" s="64"/>
      <c r="AY3077" s="64"/>
      <c r="AZ3077" s="64"/>
      <c r="BA3077" s="53" t="str">
        <f t="shared" si="142"/>
        <v/>
      </c>
      <c r="BB3077" s="54" t="str">
        <f t="shared" si="143"/>
        <v/>
      </c>
      <c r="BC3077" s="55" t="str">
        <f t="shared" si="144"/>
        <v xml:space="preserve"> </v>
      </c>
    </row>
    <row r="3078" spans="1:55" x14ac:dyDescent="0.25">
      <c r="A3078" s="58"/>
      <c r="B3078" s="58"/>
      <c r="C3078" s="58"/>
      <c r="D3078" s="58"/>
      <c r="E3078" s="51" t="str">
        <f>IF(C3078&lt;&gt;"",VLOOKUP(MID(C3078,18,5),LISTAS·PAPP!$E$4:$F$76,2,0),"")</f>
        <v/>
      </c>
      <c r="F3078" s="58"/>
      <c r="G3078" s="51" t="str">
        <f>IF(F3078&lt;&gt;"",VLOOKUP(F3078,LISTAS·PAPP!$R$3:$T$221,3,0),"")</f>
        <v/>
      </c>
      <c r="H3078" s="58"/>
      <c r="I3078" s="66"/>
      <c r="J3078" s="66"/>
      <c r="K3078" s="67"/>
      <c r="L3078" s="66"/>
      <c r="M3078" s="60"/>
      <c r="N3078" s="60"/>
      <c r="O3078" s="60"/>
      <c r="P3078" s="60"/>
      <c r="Q3078" s="60"/>
      <c r="R3078" s="60"/>
      <c r="S3078" s="60"/>
      <c r="T3078" s="60"/>
      <c r="U3078" s="60"/>
      <c r="V3078" s="60"/>
      <c r="W3078" s="60"/>
      <c r="X3078" s="60"/>
      <c r="Y3078" s="52" t="str">
        <f>IF(A3078&lt;&gt;"",IF(D3078="DIRECCIÓN_DE_TRANSFERENCIAS","280 0031",VLOOKUP(C3078,LISTAS·PAPP!$C$3:$D$76,2,0)),"")</f>
        <v/>
      </c>
      <c r="Z3078" s="61"/>
      <c r="AA3078" s="62"/>
      <c r="AB3078" s="62"/>
      <c r="AC3078" s="65" t="str">
        <f>IF(D3078&lt;&gt;"",VLOOKUP(D3078,LISTAS·PAPP!$I$3:$M$16,2,0),"")</f>
        <v/>
      </c>
      <c r="AD3078" s="51" t="str">
        <f>IF(D3078&lt;&gt;"",VLOOKUP(D3078,LISTAS·PAPP!$I$3:$M$16,3,0),"")</f>
        <v/>
      </c>
      <c r="AE3078" s="52" t="str">
        <f>IF(D3078&lt;&gt;"",VLOOKUP(D3078,LISTAS·PAPP!$I$3:$M$16,4,0),"")</f>
        <v/>
      </c>
      <c r="AF3078" s="51" t="str">
        <f>IF(D3078&lt;&gt;"",VLOOKUP(D3078,LISTAS·PAPP!$I$3:$M$16,5,0),"")</f>
        <v/>
      </c>
      <c r="AG3078" s="52" t="str">
        <f>IF(AH3078&lt;&gt;"",VLOOKUP(AH3078,LISTAS·PAPP!$O$3:$P$74,2,0),"")</f>
        <v/>
      </c>
      <c r="AH3078" s="58"/>
      <c r="AI3078" s="60"/>
      <c r="AJ3078" s="51" t="str">
        <f>IF(AI3078&lt;&gt;"",VLOOKUP(AI3078,LISTAS·PAPP!$X$4:$Y$80,2,0),"")</f>
        <v/>
      </c>
      <c r="AK3078" s="58"/>
      <c r="AL3078" s="60"/>
      <c r="AM3078" s="51" t="str">
        <f>IF(ISERROR(VLOOKUP(AL3078,LISTAS·PAPP!$AD$4:$AE$334,2,0))," ",VLOOKUP(AL3078,LISTAS·PAPP!$AD$4:$AE$334,2,0))</f>
        <v xml:space="preserve"> </v>
      </c>
      <c r="AN3078" s="63"/>
      <c r="AO3078" s="64"/>
      <c r="AP3078" s="64"/>
      <c r="AQ3078" s="64"/>
      <c r="AR3078" s="64"/>
      <c r="AS3078" s="64"/>
      <c r="AT3078" s="64"/>
      <c r="AU3078" s="64"/>
      <c r="AV3078" s="64"/>
      <c r="AW3078" s="64"/>
      <c r="AX3078" s="64"/>
      <c r="AY3078" s="64"/>
      <c r="AZ3078" s="64"/>
      <c r="BA3078" s="53" t="str">
        <f t="shared" si="142"/>
        <v/>
      </c>
      <c r="BB3078" s="54" t="str">
        <f t="shared" si="143"/>
        <v/>
      </c>
      <c r="BC3078" s="55" t="str">
        <f t="shared" si="144"/>
        <v xml:space="preserve"> </v>
      </c>
    </row>
    <row r="3079" spans="1:55" x14ac:dyDescent="0.25">
      <c r="A3079" s="58"/>
      <c r="B3079" s="58"/>
      <c r="C3079" s="58"/>
      <c r="D3079" s="58"/>
      <c r="E3079" s="51" t="str">
        <f>IF(C3079&lt;&gt;"",VLOOKUP(MID(C3079,18,5),LISTAS·PAPP!$E$4:$F$76,2,0),"")</f>
        <v/>
      </c>
      <c r="F3079" s="58"/>
      <c r="G3079" s="51" t="str">
        <f>IF(F3079&lt;&gt;"",VLOOKUP(F3079,LISTAS·PAPP!$R$3:$T$221,3,0),"")</f>
        <v/>
      </c>
      <c r="H3079" s="58"/>
      <c r="I3079" s="66"/>
      <c r="J3079" s="66"/>
      <c r="K3079" s="67"/>
      <c r="L3079" s="66"/>
      <c r="M3079" s="60"/>
      <c r="N3079" s="60"/>
      <c r="O3079" s="60"/>
      <c r="P3079" s="60"/>
      <c r="Q3079" s="60"/>
      <c r="R3079" s="60"/>
      <c r="S3079" s="60"/>
      <c r="T3079" s="60"/>
      <c r="U3079" s="60"/>
      <c r="V3079" s="60"/>
      <c r="W3079" s="60"/>
      <c r="X3079" s="60"/>
      <c r="Y3079" s="52" t="str">
        <f>IF(A3079&lt;&gt;"",IF(D3079="DIRECCIÓN_DE_TRANSFERENCIAS","280 0031",VLOOKUP(C3079,LISTAS·PAPP!$C$3:$D$76,2,0)),"")</f>
        <v/>
      </c>
      <c r="Z3079" s="61"/>
      <c r="AA3079" s="62"/>
      <c r="AB3079" s="62"/>
      <c r="AC3079" s="65" t="str">
        <f>IF(D3079&lt;&gt;"",VLOOKUP(D3079,LISTAS·PAPP!$I$3:$M$16,2,0),"")</f>
        <v/>
      </c>
      <c r="AD3079" s="51" t="str">
        <f>IF(D3079&lt;&gt;"",VLOOKUP(D3079,LISTAS·PAPP!$I$3:$M$16,3,0),"")</f>
        <v/>
      </c>
      <c r="AE3079" s="52" t="str">
        <f>IF(D3079&lt;&gt;"",VLOOKUP(D3079,LISTAS·PAPP!$I$3:$M$16,4,0),"")</f>
        <v/>
      </c>
      <c r="AF3079" s="51" t="str">
        <f>IF(D3079&lt;&gt;"",VLOOKUP(D3079,LISTAS·PAPP!$I$3:$M$16,5,0),"")</f>
        <v/>
      </c>
      <c r="AG3079" s="52" t="str">
        <f>IF(AH3079&lt;&gt;"",VLOOKUP(AH3079,LISTAS·PAPP!$O$3:$P$74,2,0),"")</f>
        <v/>
      </c>
      <c r="AH3079" s="58"/>
      <c r="AI3079" s="60"/>
      <c r="AJ3079" s="51" t="str">
        <f>IF(AI3079&lt;&gt;"",VLOOKUP(AI3079,LISTAS·PAPP!$X$4:$Y$80,2,0),"")</f>
        <v/>
      </c>
      <c r="AK3079" s="58"/>
      <c r="AL3079" s="60"/>
      <c r="AM3079" s="51" t="str">
        <f>IF(ISERROR(VLOOKUP(AL3079,LISTAS·PAPP!$AD$4:$AE$334,2,0))," ",VLOOKUP(AL3079,LISTAS·PAPP!$AD$4:$AE$334,2,0))</f>
        <v xml:space="preserve"> </v>
      </c>
      <c r="AN3079" s="63"/>
      <c r="AO3079" s="64"/>
      <c r="AP3079" s="64"/>
      <c r="AQ3079" s="64"/>
      <c r="AR3079" s="64"/>
      <c r="AS3079" s="64"/>
      <c r="AT3079" s="64"/>
      <c r="AU3079" s="64"/>
      <c r="AV3079" s="64"/>
      <c r="AW3079" s="64"/>
      <c r="AX3079" s="64"/>
      <c r="AY3079" s="64"/>
      <c r="AZ3079" s="64"/>
      <c r="BA3079" s="53" t="str">
        <f t="shared" si="142"/>
        <v/>
      </c>
      <c r="BB3079" s="54" t="str">
        <f t="shared" si="143"/>
        <v/>
      </c>
      <c r="BC3079" s="55" t="str">
        <f t="shared" si="144"/>
        <v xml:space="preserve"> </v>
      </c>
    </row>
    <row r="3080" spans="1:55" x14ac:dyDescent="0.25">
      <c r="A3080" s="58"/>
      <c r="B3080" s="58"/>
      <c r="C3080" s="58"/>
      <c r="D3080" s="58"/>
      <c r="E3080" s="51" t="str">
        <f>IF(C3080&lt;&gt;"",VLOOKUP(MID(C3080,18,5),LISTAS·PAPP!$E$4:$F$76,2,0),"")</f>
        <v/>
      </c>
      <c r="F3080" s="58"/>
      <c r="G3080" s="51" t="str">
        <f>IF(F3080&lt;&gt;"",VLOOKUP(F3080,LISTAS·PAPP!$R$3:$T$221,3,0),"")</f>
        <v/>
      </c>
      <c r="H3080" s="58"/>
      <c r="I3080" s="66"/>
      <c r="J3080" s="66"/>
      <c r="K3080" s="67"/>
      <c r="L3080" s="66"/>
      <c r="M3080" s="60"/>
      <c r="N3080" s="60"/>
      <c r="O3080" s="60"/>
      <c r="P3080" s="60"/>
      <c r="Q3080" s="60"/>
      <c r="R3080" s="60"/>
      <c r="S3080" s="60"/>
      <c r="T3080" s="60"/>
      <c r="U3080" s="60"/>
      <c r="V3080" s="60"/>
      <c r="W3080" s="60"/>
      <c r="X3080" s="60"/>
      <c r="Y3080" s="52" t="str">
        <f>IF(A3080&lt;&gt;"",IF(D3080="DIRECCIÓN_DE_TRANSFERENCIAS","280 0031",VLOOKUP(C3080,LISTAS·PAPP!$C$3:$D$76,2,0)),"")</f>
        <v/>
      </c>
      <c r="Z3080" s="61"/>
      <c r="AA3080" s="62"/>
      <c r="AB3080" s="62"/>
      <c r="AC3080" s="65" t="str">
        <f>IF(D3080&lt;&gt;"",VLOOKUP(D3080,LISTAS·PAPP!$I$3:$M$16,2,0),"")</f>
        <v/>
      </c>
      <c r="AD3080" s="51" t="str">
        <f>IF(D3080&lt;&gt;"",VLOOKUP(D3080,LISTAS·PAPP!$I$3:$M$16,3,0),"")</f>
        <v/>
      </c>
      <c r="AE3080" s="52" t="str">
        <f>IF(D3080&lt;&gt;"",VLOOKUP(D3080,LISTAS·PAPP!$I$3:$M$16,4,0),"")</f>
        <v/>
      </c>
      <c r="AF3080" s="51" t="str">
        <f>IF(D3080&lt;&gt;"",VLOOKUP(D3080,LISTAS·PAPP!$I$3:$M$16,5,0),"")</f>
        <v/>
      </c>
      <c r="AG3080" s="52" t="str">
        <f>IF(AH3080&lt;&gt;"",VLOOKUP(AH3080,LISTAS·PAPP!$O$3:$P$74,2,0),"")</f>
        <v/>
      </c>
      <c r="AH3080" s="58"/>
      <c r="AI3080" s="60"/>
      <c r="AJ3080" s="51" t="str">
        <f>IF(AI3080&lt;&gt;"",VLOOKUP(AI3080,LISTAS·PAPP!$X$4:$Y$80,2,0),"")</f>
        <v/>
      </c>
      <c r="AK3080" s="58"/>
      <c r="AL3080" s="60"/>
      <c r="AM3080" s="51" t="str">
        <f>IF(ISERROR(VLOOKUP(AL3080,LISTAS·PAPP!$AD$4:$AE$334,2,0))," ",VLOOKUP(AL3080,LISTAS·PAPP!$AD$4:$AE$334,2,0))</f>
        <v xml:space="preserve"> </v>
      </c>
      <c r="AN3080" s="63"/>
      <c r="AO3080" s="64"/>
      <c r="AP3080" s="64"/>
      <c r="AQ3080" s="64"/>
      <c r="AR3080" s="64"/>
      <c r="AS3080" s="64"/>
      <c r="AT3080" s="64"/>
      <c r="AU3080" s="64"/>
      <c r="AV3080" s="64"/>
      <c r="AW3080" s="64"/>
      <c r="AX3080" s="64"/>
      <c r="AY3080" s="64"/>
      <c r="AZ3080" s="64"/>
      <c r="BA3080" s="53" t="str">
        <f t="shared" si="142"/>
        <v/>
      </c>
      <c r="BB3080" s="54" t="str">
        <f t="shared" si="143"/>
        <v/>
      </c>
      <c r="BC3080" s="55" t="str">
        <f t="shared" si="144"/>
        <v xml:space="preserve"> </v>
      </c>
    </row>
    <row r="3081" spans="1:55" x14ac:dyDescent="0.25">
      <c r="A3081" s="58"/>
      <c r="B3081" s="58"/>
      <c r="C3081" s="58"/>
      <c r="D3081" s="58"/>
      <c r="E3081" s="51" t="str">
        <f>IF(C3081&lt;&gt;"",VLOOKUP(MID(C3081,18,5),LISTAS·PAPP!$E$4:$F$76,2,0),"")</f>
        <v/>
      </c>
      <c r="F3081" s="58"/>
      <c r="G3081" s="51" t="str">
        <f>IF(F3081&lt;&gt;"",VLOOKUP(F3081,LISTAS·PAPP!$R$3:$T$221,3,0),"")</f>
        <v/>
      </c>
      <c r="H3081" s="58"/>
      <c r="I3081" s="66"/>
      <c r="J3081" s="66"/>
      <c r="K3081" s="67"/>
      <c r="L3081" s="66"/>
      <c r="M3081" s="60"/>
      <c r="N3081" s="60"/>
      <c r="O3081" s="60"/>
      <c r="P3081" s="60"/>
      <c r="Q3081" s="60"/>
      <c r="R3081" s="60"/>
      <c r="S3081" s="60"/>
      <c r="T3081" s="60"/>
      <c r="U3081" s="60"/>
      <c r="V3081" s="60"/>
      <c r="W3081" s="60"/>
      <c r="X3081" s="60"/>
      <c r="Y3081" s="52" t="str">
        <f>IF(A3081&lt;&gt;"",IF(D3081="DIRECCIÓN_DE_TRANSFERENCIAS","280 0031",VLOOKUP(C3081,LISTAS·PAPP!$C$3:$D$76,2,0)),"")</f>
        <v/>
      </c>
      <c r="Z3081" s="61"/>
      <c r="AA3081" s="62"/>
      <c r="AB3081" s="62"/>
      <c r="AC3081" s="65" t="str">
        <f>IF(D3081&lt;&gt;"",VLOOKUP(D3081,LISTAS·PAPP!$I$3:$M$16,2,0),"")</f>
        <v/>
      </c>
      <c r="AD3081" s="51" t="str">
        <f>IF(D3081&lt;&gt;"",VLOOKUP(D3081,LISTAS·PAPP!$I$3:$M$16,3,0),"")</f>
        <v/>
      </c>
      <c r="AE3081" s="52" t="str">
        <f>IF(D3081&lt;&gt;"",VLOOKUP(D3081,LISTAS·PAPP!$I$3:$M$16,4,0),"")</f>
        <v/>
      </c>
      <c r="AF3081" s="51" t="str">
        <f>IF(D3081&lt;&gt;"",VLOOKUP(D3081,LISTAS·PAPP!$I$3:$M$16,5,0),"")</f>
        <v/>
      </c>
      <c r="AG3081" s="52" t="str">
        <f>IF(AH3081&lt;&gt;"",VLOOKUP(AH3081,LISTAS·PAPP!$O$3:$P$74,2,0),"")</f>
        <v/>
      </c>
      <c r="AH3081" s="58"/>
      <c r="AI3081" s="60"/>
      <c r="AJ3081" s="51" t="str">
        <f>IF(AI3081&lt;&gt;"",VLOOKUP(AI3081,LISTAS·PAPP!$X$4:$Y$80,2,0),"")</f>
        <v/>
      </c>
      <c r="AK3081" s="58"/>
      <c r="AL3081" s="60"/>
      <c r="AM3081" s="51" t="str">
        <f>IF(ISERROR(VLOOKUP(AL3081,LISTAS·PAPP!$AD$4:$AE$334,2,0))," ",VLOOKUP(AL3081,LISTAS·PAPP!$AD$4:$AE$334,2,0))</f>
        <v xml:space="preserve"> </v>
      </c>
      <c r="AN3081" s="63"/>
      <c r="AO3081" s="64"/>
      <c r="AP3081" s="64"/>
      <c r="AQ3081" s="64"/>
      <c r="AR3081" s="64"/>
      <c r="AS3081" s="64"/>
      <c r="AT3081" s="64"/>
      <c r="AU3081" s="64"/>
      <c r="AV3081" s="64"/>
      <c r="AW3081" s="64"/>
      <c r="AX3081" s="64"/>
      <c r="AY3081" s="64"/>
      <c r="AZ3081" s="64"/>
      <c r="BA3081" s="53" t="str">
        <f t="shared" si="142"/>
        <v/>
      </c>
      <c r="BB3081" s="54" t="str">
        <f t="shared" si="143"/>
        <v/>
      </c>
      <c r="BC3081" s="55" t="str">
        <f t="shared" si="144"/>
        <v xml:space="preserve"> </v>
      </c>
    </row>
    <row r="3082" spans="1:55" x14ac:dyDescent="0.25">
      <c r="A3082" s="58"/>
      <c r="B3082" s="58"/>
      <c r="C3082" s="58"/>
      <c r="D3082" s="58"/>
      <c r="E3082" s="51" t="str">
        <f>IF(C3082&lt;&gt;"",VLOOKUP(MID(C3082,18,5),LISTAS·PAPP!$E$4:$F$76,2,0),"")</f>
        <v/>
      </c>
      <c r="F3082" s="58"/>
      <c r="G3082" s="51" t="str">
        <f>IF(F3082&lt;&gt;"",VLOOKUP(F3082,LISTAS·PAPP!$R$3:$T$221,3,0),"")</f>
        <v/>
      </c>
      <c r="H3082" s="58"/>
      <c r="I3082" s="66"/>
      <c r="J3082" s="66"/>
      <c r="K3082" s="67"/>
      <c r="L3082" s="66"/>
      <c r="M3082" s="60"/>
      <c r="N3082" s="60"/>
      <c r="O3082" s="60"/>
      <c r="P3082" s="60"/>
      <c r="Q3082" s="60"/>
      <c r="R3082" s="60"/>
      <c r="S3082" s="60"/>
      <c r="T3082" s="60"/>
      <c r="U3082" s="60"/>
      <c r="V3082" s="60"/>
      <c r="W3082" s="60"/>
      <c r="X3082" s="60"/>
      <c r="Y3082" s="52" t="str">
        <f>IF(A3082&lt;&gt;"",IF(D3082="DIRECCIÓN_DE_TRANSFERENCIAS","280 0031",VLOOKUP(C3082,LISTAS·PAPP!$C$3:$D$76,2,0)),"")</f>
        <v/>
      </c>
      <c r="Z3082" s="61"/>
      <c r="AA3082" s="62"/>
      <c r="AB3082" s="62"/>
      <c r="AC3082" s="65" t="str">
        <f>IF(D3082&lt;&gt;"",VLOOKUP(D3082,LISTAS·PAPP!$I$3:$M$16,2,0),"")</f>
        <v/>
      </c>
      <c r="AD3082" s="51" t="str">
        <f>IF(D3082&lt;&gt;"",VLOOKUP(D3082,LISTAS·PAPP!$I$3:$M$16,3,0),"")</f>
        <v/>
      </c>
      <c r="AE3082" s="52" t="str">
        <f>IF(D3082&lt;&gt;"",VLOOKUP(D3082,LISTAS·PAPP!$I$3:$M$16,4,0),"")</f>
        <v/>
      </c>
      <c r="AF3082" s="51" t="str">
        <f>IF(D3082&lt;&gt;"",VLOOKUP(D3082,LISTAS·PAPP!$I$3:$M$16,5,0),"")</f>
        <v/>
      </c>
      <c r="AG3082" s="52" t="str">
        <f>IF(AH3082&lt;&gt;"",VLOOKUP(AH3082,LISTAS·PAPP!$O$3:$P$74,2,0),"")</f>
        <v/>
      </c>
      <c r="AH3082" s="58"/>
      <c r="AI3082" s="60"/>
      <c r="AJ3082" s="51" t="str">
        <f>IF(AI3082&lt;&gt;"",VLOOKUP(AI3082,LISTAS·PAPP!$X$4:$Y$80,2,0),"")</f>
        <v/>
      </c>
      <c r="AK3082" s="58"/>
      <c r="AL3082" s="60"/>
      <c r="AM3082" s="51" t="str">
        <f>IF(ISERROR(VLOOKUP(AL3082,LISTAS·PAPP!$AD$4:$AE$334,2,0))," ",VLOOKUP(AL3082,LISTAS·PAPP!$AD$4:$AE$334,2,0))</f>
        <v xml:space="preserve"> </v>
      </c>
      <c r="AN3082" s="63"/>
      <c r="AO3082" s="64"/>
      <c r="AP3082" s="64"/>
      <c r="AQ3082" s="64"/>
      <c r="AR3082" s="64"/>
      <c r="AS3082" s="64"/>
      <c r="AT3082" s="64"/>
      <c r="AU3082" s="64"/>
      <c r="AV3082" s="64"/>
      <c r="AW3082" s="64"/>
      <c r="AX3082" s="64"/>
      <c r="AY3082" s="64"/>
      <c r="AZ3082" s="64"/>
      <c r="BA3082" s="53" t="str">
        <f t="shared" si="142"/>
        <v/>
      </c>
      <c r="BB3082" s="54" t="str">
        <f t="shared" si="143"/>
        <v/>
      </c>
      <c r="BC3082" s="55" t="str">
        <f t="shared" si="144"/>
        <v xml:space="preserve"> </v>
      </c>
    </row>
    <row r="3083" spans="1:55" x14ac:dyDescent="0.25">
      <c r="A3083" s="58"/>
      <c r="B3083" s="58"/>
      <c r="C3083" s="58"/>
      <c r="D3083" s="58"/>
      <c r="E3083" s="51" t="str">
        <f>IF(C3083&lt;&gt;"",VLOOKUP(MID(C3083,18,5),LISTAS·PAPP!$E$4:$F$76,2,0),"")</f>
        <v/>
      </c>
      <c r="F3083" s="58"/>
      <c r="G3083" s="51" t="str">
        <f>IF(F3083&lt;&gt;"",VLOOKUP(F3083,LISTAS·PAPP!$R$3:$T$221,3,0),"")</f>
        <v/>
      </c>
      <c r="H3083" s="58"/>
      <c r="I3083" s="66"/>
      <c r="J3083" s="66"/>
      <c r="K3083" s="67"/>
      <c r="L3083" s="66"/>
      <c r="M3083" s="60"/>
      <c r="N3083" s="60"/>
      <c r="O3083" s="60"/>
      <c r="P3083" s="60"/>
      <c r="Q3083" s="60"/>
      <c r="R3083" s="60"/>
      <c r="S3083" s="60"/>
      <c r="T3083" s="60"/>
      <c r="U3083" s="60"/>
      <c r="V3083" s="60"/>
      <c r="W3083" s="60"/>
      <c r="X3083" s="60"/>
      <c r="Y3083" s="52" t="str">
        <f>IF(A3083&lt;&gt;"",IF(D3083="DIRECCIÓN_DE_TRANSFERENCIAS","280 0031",VLOOKUP(C3083,LISTAS·PAPP!$C$3:$D$76,2,0)),"")</f>
        <v/>
      </c>
      <c r="Z3083" s="61"/>
      <c r="AA3083" s="62"/>
      <c r="AB3083" s="62"/>
      <c r="AC3083" s="65" t="str">
        <f>IF(D3083&lt;&gt;"",VLOOKUP(D3083,LISTAS·PAPP!$I$3:$M$16,2,0),"")</f>
        <v/>
      </c>
      <c r="AD3083" s="51" t="str">
        <f>IF(D3083&lt;&gt;"",VLOOKUP(D3083,LISTAS·PAPP!$I$3:$M$16,3,0),"")</f>
        <v/>
      </c>
      <c r="AE3083" s="52" t="str">
        <f>IF(D3083&lt;&gt;"",VLOOKUP(D3083,LISTAS·PAPP!$I$3:$M$16,4,0),"")</f>
        <v/>
      </c>
      <c r="AF3083" s="51" t="str">
        <f>IF(D3083&lt;&gt;"",VLOOKUP(D3083,LISTAS·PAPP!$I$3:$M$16,5,0),"")</f>
        <v/>
      </c>
      <c r="AG3083" s="52" t="str">
        <f>IF(AH3083&lt;&gt;"",VLOOKUP(AH3083,LISTAS·PAPP!$O$3:$P$74,2,0),"")</f>
        <v/>
      </c>
      <c r="AH3083" s="58"/>
      <c r="AI3083" s="60"/>
      <c r="AJ3083" s="51" t="str">
        <f>IF(AI3083&lt;&gt;"",VLOOKUP(AI3083,LISTAS·PAPP!$X$4:$Y$80,2,0),"")</f>
        <v/>
      </c>
      <c r="AK3083" s="58"/>
      <c r="AL3083" s="60"/>
      <c r="AM3083" s="51" t="str">
        <f>IF(ISERROR(VLOOKUP(AL3083,LISTAS·PAPP!$AD$4:$AE$334,2,0))," ",VLOOKUP(AL3083,LISTAS·PAPP!$AD$4:$AE$334,2,0))</f>
        <v xml:space="preserve"> </v>
      </c>
      <c r="AN3083" s="63"/>
      <c r="AO3083" s="64"/>
      <c r="AP3083" s="64"/>
      <c r="AQ3083" s="64"/>
      <c r="AR3083" s="64"/>
      <c r="AS3083" s="64"/>
      <c r="AT3083" s="64"/>
      <c r="AU3083" s="64"/>
      <c r="AV3083" s="64"/>
      <c r="AW3083" s="64"/>
      <c r="AX3083" s="64"/>
      <c r="AY3083" s="64"/>
      <c r="AZ3083" s="64"/>
      <c r="BA3083" s="53" t="str">
        <f t="shared" si="142"/>
        <v/>
      </c>
      <c r="BB3083" s="54" t="str">
        <f t="shared" si="143"/>
        <v/>
      </c>
      <c r="BC3083" s="55" t="str">
        <f t="shared" si="144"/>
        <v xml:space="preserve"> </v>
      </c>
    </row>
    <row r="3084" spans="1:55" x14ac:dyDescent="0.25">
      <c r="A3084" s="58"/>
      <c r="B3084" s="58"/>
      <c r="C3084" s="58"/>
      <c r="D3084" s="58"/>
      <c r="E3084" s="51" t="str">
        <f>IF(C3084&lt;&gt;"",VLOOKUP(MID(C3084,18,5),LISTAS·PAPP!$E$4:$F$76,2,0),"")</f>
        <v/>
      </c>
      <c r="F3084" s="58"/>
      <c r="G3084" s="51" t="str">
        <f>IF(F3084&lt;&gt;"",VLOOKUP(F3084,LISTAS·PAPP!$R$3:$T$221,3,0),"")</f>
        <v/>
      </c>
      <c r="H3084" s="58"/>
      <c r="I3084" s="66"/>
      <c r="J3084" s="66"/>
      <c r="K3084" s="67"/>
      <c r="L3084" s="66"/>
      <c r="M3084" s="60"/>
      <c r="N3084" s="60"/>
      <c r="O3084" s="60"/>
      <c r="P3084" s="60"/>
      <c r="Q3084" s="60"/>
      <c r="R3084" s="60"/>
      <c r="S3084" s="60"/>
      <c r="T3084" s="60"/>
      <c r="U3084" s="60"/>
      <c r="V3084" s="60"/>
      <c r="W3084" s="60"/>
      <c r="X3084" s="60"/>
      <c r="Y3084" s="52" t="str">
        <f>IF(A3084&lt;&gt;"",IF(D3084="DIRECCIÓN_DE_TRANSFERENCIAS","280 0031",VLOOKUP(C3084,LISTAS·PAPP!$C$3:$D$76,2,0)),"")</f>
        <v/>
      </c>
      <c r="Z3084" s="61"/>
      <c r="AA3084" s="62"/>
      <c r="AB3084" s="62"/>
      <c r="AC3084" s="65" t="str">
        <f>IF(D3084&lt;&gt;"",VLOOKUP(D3084,LISTAS·PAPP!$I$3:$M$16,2,0),"")</f>
        <v/>
      </c>
      <c r="AD3084" s="51" t="str">
        <f>IF(D3084&lt;&gt;"",VLOOKUP(D3084,LISTAS·PAPP!$I$3:$M$16,3,0),"")</f>
        <v/>
      </c>
      <c r="AE3084" s="52" t="str">
        <f>IF(D3084&lt;&gt;"",VLOOKUP(D3084,LISTAS·PAPP!$I$3:$M$16,4,0),"")</f>
        <v/>
      </c>
      <c r="AF3084" s="51" t="str">
        <f>IF(D3084&lt;&gt;"",VLOOKUP(D3084,LISTAS·PAPP!$I$3:$M$16,5,0),"")</f>
        <v/>
      </c>
      <c r="AG3084" s="52" t="str">
        <f>IF(AH3084&lt;&gt;"",VLOOKUP(AH3084,LISTAS·PAPP!$O$3:$P$74,2,0),"")</f>
        <v/>
      </c>
      <c r="AH3084" s="58"/>
      <c r="AI3084" s="60"/>
      <c r="AJ3084" s="51" t="str">
        <f>IF(AI3084&lt;&gt;"",VLOOKUP(AI3084,LISTAS·PAPP!$X$4:$Y$80,2,0),"")</f>
        <v/>
      </c>
      <c r="AK3084" s="58"/>
      <c r="AL3084" s="60"/>
      <c r="AM3084" s="51" t="str">
        <f>IF(ISERROR(VLOOKUP(AL3084,LISTAS·PAPP!$AD$4:$AE$334,2,0))," ",VLOOKUP(AL3084,LISTAS·PAPP!$AD$4:$AE$334,2,0))</f>
        <v xml:space="preserve"> </v>
      </c>
      <c r="AN3084" s="63"/>
      <c r="AO3084" s="64"/>
      <c r="AP3084" s="64"/>
      <c r="AQ3084" s="64"/>
      <c r="AR3084" s="64"/>
      <c r="AS3084" s="64"/>
      <c r="AT3084" s="64"/>
      <c r="AU3084" s="64"/>
      <c r="AV3084" s="64"/>
      <c r="AW3084" s="64"/>
      <c r="AX3084" s="64"/>
      <c r="AY3084" s="64"/>
      <c r="AZ3084" s="64"/>
      <c r="BA3084" s="53" t="str">
        <f t="shared" si="142"/>
        <v/>
      </c>
      <c r="BB3084" s="54" t="str">
        <f t="shared" si="143"/>
        <v/>
      </c>
      <c r="BC3084" s="55" t="str">
        <f t="shared" si="144"/>
        <v xml:space="preserve"> </v>
      </c>
    </row>
    <row r="3085" spans="1:55" x14ac:dyDescent="0.25">
      <c r="A3085" s="58"/>
      <c r="B3085" s="58"/>
      <c r="C3085" s="58"/>
      <c r="D3085" s="58"/>
      <c r="E3085" s="51" t="str">
        <f>IF(C3085&lt;&gt;"",VLOOKUP(MID(C3085,18,5),LISTAS·PAPP!$E$4:$F$76,2,0),"")</f>
        <v/>
      </c>
      <c r="F3085" s="58"/>
      <c r="G3085" s="51" t="str">
        <f>IF(F3085&lt;&gt;"",VLOOKUP(F3085,LISTAS·PAPP!$R$3:$T$221,3,0),"")</f>
        <v/>
      </c>
      <c r="H3085" s="58"/>
      <c r="I3085" s="66"/>
      <c r="J3085" s="66"/>
      <c r="K3085" s="67"/>
      <c r="L3085" s="66"/>
      <c r="M3085" s="60"/>
      <c r="N3085" s="60"/>
      <c r="O3085" s="60"/>
      <c r="P3085" s="60"/>
      <c r="Q3085" s="60"/>
      <c r="R3085" s="60"/>
      <c r="S3085" s="60"/>
      <c r="T3085" s="60"/>
      <c r="U3085" s="60"/>
      <c r="V3085" s="60"/>
      <c r="W3085" s="60"/>
      <c r="X3085" s="60"/>
      <c r="Y3085" s="52" t="str">
        <f>IF(A3085&lt;&gt;"",IF(D3085="DIRECCIÓN_DE_TRANSFERENCIAS","280 0031",VLOOKUP(C3085,LISTAS·PAPP!$C$3:$D$76,2,0)),"")</f>
        <v/>
      </c>
      <c r="Z3085" s="61"/>
      <c r="AA3085" s="62"/>
      <c r="AB3085" s="62"/>
      <c r="AC3085" s="65" t="str">
        <f>IF(D3085&lt;&gt;"",VLOOKUP(D3085,LISTAS·PAPP!$I$3:$M$16,2,0),"")</f>
        <v/>
      </c>
      <c r="AD3085" s="51" t="str">
        <f>IF(D3085&lt;&gt;"",VLOOKUP(D3085,LISTAS·PAPP!$I$3:$M$16,3,0),"")</f>
        <v/>
      </c>
      <c r="AE3085" s="52" t="str">
        <f>IF(D3085&lt;&gt;"",VLOOKUP(D3085,LISTAS·PAPP!$I$3:$M$16,4,0),"")</f>
        <v/>
      </c>
      <c r="AF3085" s="51" t="str">
        <f>IF(D3085&lt;&gt;"",VLOOKUP(D3085,LISTAS·PAPP!$I$3:$M$16,5,0),"")</f>
        <v/>
      </c>
      <c r="AG3085" s="52" t="str">
        <f>IF(AH3085&lt;&gt;"",VLOOKUP(AH3085,LISTAS·PAPP!$O$3:$P$74,2,0),"")</f>
        <v/>
      </c>
      <c r="AH3085" s="58"/>
      <c r="AI3085" s="60"/>
      <c r="AJ3085" s="51" t="str">
        <f>IF(AI3085&lt;&gt;"",VLOOKUP(AI3085,LISTAS·PAPP!$X$4:$Y$80,2,0),"")</f>
        <v/>
      </c>
      <c r="AK3085" s="58"/>
      <c r="AL3085" s="60"/>
      <c r="AM3085" s="51" t="str">
        <f>IF(ISERROR(VLOOKUP(AL3085,LISTAS·PAPP!$AD$4:$AE$334,2,0))," ",VLOOKUP(AL3085,LISTAS·PAPP!$AD$4:$AE$334,2,0))</f>
        <v xml:space="preserve"> </v>
      </c>
      <c r="AN3085" s="63"/>
      <c r="AO3085" s="64"/>
      <c r="AP3085" s="64"/>
      <c r="AQ3085" s="64"/>
      <c r="AR3085" s="64"/>
      <c r="AS3085" s="64"/>
      <c r="AT3085" s="64"/>
      <c r="AU3085" s="64"/>
      <c r="AV3085" s="64"/>
      <c r="AW3085" s="64"/>
      <c r="AX3085" s="64"/>
      <c r="AY3085" s="64"/>
      <c r="AZ3085" s="64"/>
      <c r="BA3085" s="53" t="str">
        <f t="shared" si="142"/>
        <v/>
      </c>
      <c r="BB3085" s="54" t="str">
        <f t="shared" si="143"/>
        <v/>
      </c>
      <c r="BC3085" s="55" t="str">
        <f t="shared" si="144"/>
        <v xml:space="preserve"> </v>
      </c>
    </row>
    <row r="3086" spans="1:55" x14ac:dyDescent="0.25">
      <c r="A3086" s="58"/>
      <c r="B3086" s="58"/>
      <c r="C3086" s="58"/>
      <c r="D3086" s="58"/>
      <c r="E3086" s="51" t="str">
        <f>IF(C3086&lt;&gt;"",VLOOKUP(MID(C3086,18,5),LISTAS·PAPP!$E$4:$F$76,2,0),"")</f>
        <v/>
      </c>
      <c r="F3086" s="58"/>
      <c r="G3086" s="51" t="str">
        <f>IF(F3086&lt;&gt;"",VLOOKUP(F3086,LISTAS·PAPP!$R$3:$T$221,3,0),"")</f>
        <v/>
      </c>
      <c r="H3086" s="58"/>
      <c r="I3086" s="66"/>
      <c r="J3086" s="66"/>
      <c r="K3086" s="67"/>
      <c r="L3086" s="66"/>
      <c r="M3086" s="60"/>
      <c r="N3086" s="60"/>
      <c r="O3086" s="60"/>
      <c r="P3086" s="60"/>
      <c r="Q3086" s="60"/>
      <c r="R3086" s="60"/>
      <c r="S3086" s="60"/>
      <c r="T3086" s="60"/>
      <c r="U3086" s="60"/>
      <c r="V3086" s="60"/>
      <c r="W3086" s="60"/>
      <c r="X3086" s="60"/>
      <c r="Y3086" s="52" t="str">
        <f>IF(A3086&lt;&gt;"",IF(D3086="DIRECCIÓN_DE_TRANSFERENCIAS","280 0031",VLOOKUP(C3086,LISTAS·PAPP!$C$3:$D$76,2,0)),"")</f>
        <v/>
      </c>
      <c r="Z3086" s="61"/>
      <c r="AA3086" s="62"/>
      <c r="AB3086" s="62"/>
      <c r="AC3086" s="65" t="str">
        <f>IF(D3086&lt;&gt;"",VLOOKUP(D3086,LISTAS·PAPP!$I$3:$M$16,2,0),"")</f>
        <v/>
      </c>
      <c r="AD3086" s="51" t="str">
        <f>IF(D3086&lt;&gt;"",VLOOKUP(D3086,LISTAS·PAPP!$I$3:$M$16,3,0),"")</f>
        <v/>
      </c>
      <c r="AE3086" s="52" t="str">
        <f>IF(D3086&lt;&gt;"",VLOOKUP(D3086,LISTAS·PAPP!$I$3:$M$16,4,0),"")</f>
        <v/>
      </c>
      <c r="AF3086" s="51" t="str">
        <f>IF(D3086&lt;&gt;"",VLOOKUP(D3086,LISTAS·PAPP!$I$3:$M$16,5,0),"")</f>
        <v/>
      </c>
      <c r="AG3086" s="52" t="str">
        <f>IF(AH3086&lt;&gt;"",VLOOKUP(AH3086,LISTAS·PAPP!$O$3:$P$74,2,0),"")</f>
        <v/>
      </c>
      <c r="AH3086" s="58"/>
      <c r="AI3086" s="60"/>
      <c r="AJ3086" s="51" t="str">
        <f>IF(AI3086&lt;&gt;"",VLOOKUP(AI3086,LISTAS·PAPP!$X$4:$Y$80,2,0),"")</f>
        <v/>
      </c>
      <c r="AK3086" s="58"/>
      <c r="AL3086" s="60"/>
      <c r="AM3086" s="51" t="str">
        <f>IF(ISERROR(VLOOKUP(AL3086,LISTAS·PAPP!$AD$4:$AE$334,2,0))," ",VLOOKUP(AL3086,LISTAS·PAPP!$AD$4:$AE$334,2,0))</f>
        <v xml:space="preserve"> </v>
      </c>
      <c r="AN3086" s="63"/>
      <c r="AO3086" s="64"/>
      <c r="AP3086" s="64"/>
      <c r="AQ3086" s="64"/>
      <c r="AR3086" s="64"/>
      <c r="AS3086" s="64"/>
      <c r="AT3086" s="64"/>
      <c r="AU3086" s="64"/>
      <c r="AV3086" s="64"/>
      <c r="AW3086" s="64"/>
      <c r="AX3086" s="64"/>
      <c r="AY3086" s="64"/>
      <c r="AZ3086" s="64"/>
      <c r="BA3086" s="53" t="str">
        <f t="shared" ref="BA3086:BA3149" si="145">IF(A3086&lt;&gt;"",SUM(AO3086:AZ3086),"")</f>
        <v/>
      </c>
      <c r="BB3086" s="54" t="str">
        <f t="shared" ref="BB3086:BB3149" si="146">IF(A3086&lt;&gt;"",IF(AN3086&lt;&gt;"",IF(AN3086=BA3086,"OK",AN3086-BA3086),IF(AND(AN3086="",BA3086=""),"",AN3086-BA3086)),"")</f>
        <v/>
      </c>
      <c r="BC3086" s="55" t="str">
        <f t="shared" ref="BC3086:BC3149" si="147">IF(A3086&lt;&gt;"",IF(A3086="","Escoger Nivel 0;",)&amp;" "&amp;(IF(B3086="","Escoger Nivel 1",)&amp;" "&amp;(IF(C3086="","Escoger Nivel 2;",)&amp;" "&amp;(IF(D3086="","Escoger Nivel 3",)&amp;" "&amp;(IF(F3086="","Escoger Cantón;",)&amp;" "&amp;(IF(H3086="","Escoger Obj. Estratégico Institucional N1;",)&amp;" "&amp;(IF(I3086="","Colocar Componente del Proyecto;",)&amp;" "&amp;(IF(J3086="","Colocar Actvidad del PAPP;",)&amp;" "&amp;(IF(K3086="","Colocar Metas;",)&amp;" "&amp;(IF(L3086="","Colocar Indicador;",)&amp;" "&amp;(IF(Z3086="","Escoger Código Fuente;",)&amp;" "&amp;(IF(AA3086="","Colocar Código Organismo;",)&amp;" "&amp;(IF(AB3086="","Colocar Código Correlativo;",)&amp;" "&amp;(IF(AH3086="","Escoger Actividad eSIGEF;",)&amp;" "&amp;(IF(AI3086="","Escoger Código Politicas de Igualdad;",)&amp;" "&amp;(IF(AK3086="","Escoger Grupo de Gasto;",)&amp;" "&amp;(IF(AL3086="","Escoger Ítem Presupuestario;",)))))))))))))))))," ")</f>
        <v xml:space="preserve"> </v>
      </c>
    </row>
    <row r="3087" spans="1:55" x14ac:dyDescent="0.25">
      <c r="A3087" s="58"/>
      <c r="B3087" s="58"/>
      <c r="C3087" s="58"/>
      <c r="D3087" s="58"/>
      <c r="E3087" s="51" t="str">
        <f>IF(C3087&lt;&gt;"",VLOOKUP(MID(C3087,18,5),LISTAS·PAPP!$E$4:$F$76,2,0),"")</f>
        <v/>
      </c>
      <c r="F3087" s="58"/>
      <c r="G3087" s="51" t="str">
        <f>IF(F3087&lt;&gt;"",VLOOKUP(F3087,LISTAS·PAPP!$R$3:$T$221,3,0),"")</f>
        <v/>
      </c>
      <c r="H3087" s="58"/>
      <c r="I3087" s="66"/>
      <c r="J3087" s="66"/>
      <c r="K3087" s="67"/>
      <c r="L3087" s="66"/>
      <c r="M3087" s="60"/>
      <c r="N3087" s="60"/>
      <c r="O3087" s="60"/>
      <c r="P3087" s="60"/>
      <c r="Q3087" s="60"/>
      <c r="R3087" s="60"/>
      <c r="S3087" s="60"/>
      <c r="T3087" s="60"/>
      <c r="U3087" s="60"/>
      <c r="V3087" s="60"/>
      <c r="W3087" s="60"/>
      <c r="X3087" s="60"/>
      <c r="Y3087" s="52" t="str">
        <f>IF(A3087&lt;&gt;"",IF(D3087="DIRECCIÓN_DE_TRANSFERENCIAS","280 0031",VLOOKUP(C3087,LISTAS·PAPP!$C$3:$D$76,2,0)),"")</f>
        <v/>
      </c>
      <c r="Z3087" s="61"/>
      <c r="AA3087" s="62"/>
      <c r="AB3087" s="62"/>
      <c r="AC3087" s="65" t="str">
        <f>IF(D3087&lt;&gt;"",VLOOKUP(D3087,LISTAS·PAPP!$I$3:$M$16,2,0),"")</f>
        <v/>
      </c>
      <c r="AD3087" s="51" t="str">
        <f>IF(D3087&lt;&gt;"",VLOOKUP(D3087,LISTAS·PAPP!$I$3:$M$16,3,0),"")</f>
        <v/>
      </c>
      <c r="AE3087" s="52" t="str">
        <f>IF(D3087&lt;&gt;"",VLOOKUP(D3087,LISTAS·PAPP!$I$3:$M$16,4,0),"")</f>
        <v/>
      </c>
      <c r="AF3087" s="51" t="str">
        <f>IF(D3087&lt;&gt;"",VLOOKUP(D3087,LISTAS·PAPP!$I$3:$M$16,5,0),"")</f>
        <v/>
      </c>
      <c r="AG3087" s="52" t="str">
        <f>IF(AH3087&lt;&gt;"",VLOOKUP(AH3087,LISTAS·PAPP!$O$3:$P$74,2,0),"")</f>
        <v/>
      </c>
      <c r="AH3087" s="58"/>
      <c r="AI3087" s="60"/>
      <c r="AJ3087" s="51" t="str">
        <f>IF(AI3087&lt;&gt;"",VLOOKUP(AI3087,LISTAS·PAPP!$X$4:$Y$80,2,0),"")</f>
        <v/>
      </c>
      <c r="AK3087" s="58"/>
      <c r="AL3087" s="60"/>
      <c r="AM3087" s="51" t="str">
        <f>IF(ISERROR(VLOOKUP(AL3087,LISTAS·PAPP!$AD$4:$AE$334,2,0))," ",VLOOKUP(AL3087,LISTAS·PAPP!$AD$4:$AE$334,2,0))</f>
        <v xml:space="preserve"> </v>
      </c>
      <c r="AN3087" s="63"/>
      <c r="AO3087" s="64"/>
      <c r="AP3087" s="64"/>
      <c r="AQ3087" s="64"/>
      <c r="AR3087" s="64"/>
      <c r="AS3087" s="64"/>
      <c r="AT3087" s="64"/>
      <c r="AU3087" s="64"/>
      <c r="AV3087" s="64"/>
      <c r="AW3087" s="64"/>
      <c r="AX3087" s="64"/>
      <c r="AY3087" s="64"/>
      <c r="AZ3087" s="64"/>
      <c r="BA3087" s="53" t="str">
        <f t="shared" si="145"/>
        <v/>
      </c>
      <c r="BB3087" s="54" t="str">
        <f t="shared" si="146"/>
        <v/>
      </c>
      <c r="BC3087" s="55" t="str">
        <f t="shared" si="147"/>
        <v xml:space="preserve"> </v>
      </c>
    </row>
    <row r="3088" spans="1:55" x14ac:dyDescent="0.25">
      <c r="A3088" s="58"/>
      <c r="B3088" s="58"/>
      <c r="C3088" s="58"/>
      <c r="D3088" s="58"/>
      <c r="E3088" s="51" t="str">
        <f>IF(C3088&lt;&gt;"",VLOOKUP(MID(C3088,18,5),LISTAS·PAPP!$E$4:$F$76,2,0),"")</f>
        <v/>
      </c>
      <c r="F3088" s="58"/>
      <c r="G3088" s="51" t="str">
        <f>IF(F3088&lt;&gt;"",VLOOKUP(F3088,LISTAS·PAPP!$R$3:$T$221,3,0),"")</f>
        <v/>
      </c>
      <c r="H3088" s="58"/>
      <c r="I3088" s="66"/>
      <c r="J3088" s="66"/>
      <c r="K3088" s="67"/>
      <c r="L3088" s="66"/>
      <c r="M3088" s="60"/>
      <c r="N3088" s="60"/>
      <c r="O3088" s="60"/>
      <c r="P3088" s="60"/>
      <c r="Q3088" s="60"/>
      <c r="R3088" s="60"/>
      <c r="S3088" s="60"/>
      <c r="T3088" s="60"/>
      <c r="U3088" s="60"/>
      <c r="V3088" s="60"/>
      <c r="W3088" s="60"/>
      <c r="X3088" s="60"/>
      <c r="Y3088" s="52" t="str">
        <f>IF(A3088&lt;&gt;"",IF(D3088="DIRECCIÓN_DE_TRANSFERENCIAS","280 0031",VLOOKUP(C3088,LISTAS·PAPP!$C$3:$D$76,2,0)),"")</f>
        <v/>
      </c>
      <c r="Z3088" s="61"/>
      <c r="AA3088" s="62"/>
      <c r="AB3088" s="62"/>
      <c r="AC3088" s="65" t="str">
        <f>IF(D3088&lt;&gt;"",VLOOKUP(D3088,LISTAS·PAPP!$I$3:$M$16,2,0),"")</f>
        <v/>
      </c>
      <c r="AD3088" s="51" t="str">
        <f>IF(D3088&lt;&gt;"",VLOOKUP(D3088,LISTAS·PAPP!$I$3:$M$16,3,0),"")</f>
        <v/>
      </c>
      <c r="AE3088" s="52" t="str">
        <f>IF(D3088&lt;&gt;"",VLOOKUP(D3088,LISTAS·PAPP!$I$3:$M$16,4,0),"")</f>
        <v/>
      </c>
      <c r="AF3088" s="51" t="str">
        <f>IF(D3088&lt;&gt;"",VLOOKUP(D3088,LISTAS·PAPP!$I$3:$M$16,5,0),"")</f>
        <v/>
      </c>
      <c r="AG3088" s="52" t="str">
        <f>IF(AH3088&lt;&gt;"",VLOOKUP(AH3088,LISTAS·PAPP!$O$3:$P$74,2,0),"")</f>
        <v/>
      </c>
      <c r="AH3088" s="58"/>
      <c r="AI3088" s="60"/>
      <c r="AJ3088" s="51" t="str">
        <f>IF(AI3088&lt;&gt;"",VLOOKUP(AI3088,LISTAS·PAPP!$X$4:$Y$80,2,0),"")</f>
        <v/>
      </c>
      <c r="AK3088" s="58"/>
      <c r="AL3088" s="60"/>
      <c r="AM3088" s="51" t="str">
        <f>IF(ISERROR(VLOOKUP(AL3088,LISTAS·PAPP!$AD$4:$AE$334,2,0))," ",VLOOKUP(AL3088,LISTAS·PAPP!$AD$4:$AE$334,2,0))</f>
        <v xml:space="preserve"> </v>
      </c>
      <c r="AN3088" s="63"/>
      <c r="AO3088" s="64"/>
      <c r="AP3088" s="64"/>
      <c r="AQ3088" s="64"/>
      <c r="AR3088" s="64"/>
      <c r="AS3088" s="64"/>
      <c r="AT3088" s="64"/>
      <c r="AU3088" s="64"/>
      <c r="AV3088" s="64"/>
      <c r="AW3088" s="64"/>
      <c r="AX3088" s="64"/>
      <c r="AY3088" s="64"/>
      <c r="AZ3088" s="64"/>
      <c r="BA3088" s="53" t="str">
        <f t="shared" si="145"/>
        <v/>
      </c>
      <c r="BB3088" s="54" t="str">
        <f t="shared" si="146"/>
        <v/>
      </c>
      <c r="BC3088" s="55" t="str">
        <f t="shared" si="147"/>
        <v xml:space="preserve"> </v>
      </c>
    </row>
    <row r="3089" spans="1:55" x14ac:dyDescent="0.25">
      <c r="A3089" s="58"/>
      <c r="B3089" s="58"/>
      <c r="C3089" s="58"/>
      <c r="D3089" s="58"/>
      <c r="E3089" s="51" t="str">
        <f>IF(C3089&lt;&gt;"",VLOOKUP(MID(C3089,18,5),LISTAS·PAPP!$E$4:$F$76,2,0),"")</f>
        <v/>
      </c>
      <c r="F3089" s="58"/>
      <c r="G3089" s="51" t="str">
        <f>IF(F3089&lt;&gt;"",VLOOKUP(F3089,LISTAS·PAPP!$R$3:$T$221,3,0),"")</f>
        <v/>
      </c>
      <c r="H3089" s="58"/>
      <c r="I3089" s="66"/>
      <c r="J3089" s="66"/>
      <c r="K3089" s="67"/>
      <c r="L3089" s="66"/>
      <c r="M3089" s="60"/>
      <c r="N3089" s="60"/>
      <c r="O3089" s="60"/>
      <c r="P3089" s="60"/>
      <c r="Q3089" s="60"/>
      <c r="R3089" s="60"/>
      <c r="S3089" s="60"/>
      <c r="T3089" s="60"/>
      <c r="U3089" s="60"/>
      <c r="V3089" s="60"/>
      <c r="W3089" s="60"/>
      <c r="X3089" s="60"/>
      <c r="Y3089" s="52" t="str">
        <f>IF(A3089&lt;&gt;"",IF(D3089="DIRECCIÓN_DE_TRANSFERENCIAS","280 0031",VLOOKUP(C3089,LISTAS·PAPP!$C$3:$D$76,2,0)),"")</f>
        <v/>
      </c>
      <c r="Z3089" s="61"/>
      <c r="AA3089" s="62"/>
      <c r="AB3089" s="62"/>
      <c r="AC3089" s="65" t="str">
        <f>IF(D3089&lt;&gt;"",VLOOKUP(D3089,LISTAS·PAPP!$I$3:$M$16,2,0),"")</f>
        <v/>
      </c>
      <c r="AD3089" s="51" t="str">
        <f>IF(D3089&lt;&gt;"",VLOOKUP(D3089,LISTAS·PAPP!$I$3:$M$16,3,0),"")</f>
        <v/>
      </c>
      <c r="AE3089" s="52" t="str">
        <f>IF(D3089&lt;&gt;"",VLOOKUP(D3089,LISTAS·PAPP!$I$3:$M$16,4,0),"")</f>
        <v/>
      </c>
      <c r="AF3089" s="51" t="str">
        <f>IF(D3089&lt;&gt;"",VLOOKUP(D3089,LISTAS·PAPP!$I$3:$M$16,5,0),"")</f>
        <v/>
      </c>
      <c r="AG3089" s="52" t="str">
        <f>IF(AH3089&lt;&gt;"",VLOOKUP(AH3089,LISTAS·PAPP!$O$3:$P$74,2,0),"")</f>
        <v/>
      </c>
      <c r="AH3089" s="58"/>
      <c r="AI3089" s="60"/>
      <c r="AJ3089" s="51" t="str">
        <f>IF(AI3089&lt;&gt;"",VLOOKUP(AI3089,LISTAS·PAPP!$X$4:$Y$80,2,0),"")</f>
        <v/>
      </c>
      <c r="AK3089" s="58"/>
      <c r="AL3089" s="60"/>
      <c r="AM3089" s="51" t="str">
        <f>IF(ISERROR(VLOOKUP(AL3089,LISTAS·PAPP!$AD$4:$AE$334,2,0))," ",VLOOKUP(AL3089,LISTAS·PAPP!$AD$4:$AE$334,2,0))</f>
        <v xml:space="preserve"> </v>
      </c>
      <c r="AN3089" s="63"/>
      <c r="AO3089" s="64"/>
      <c r="AP3089" s="64"/>
      <c r="AQ3089" s="64"/>
      <c r="AR3089" s="64"/>
      <c r="AS3089" s="64"/>
      <c r="AT3089" s="64"/>
      <c r="AU3089" s="64"/>
      <c r="AV3089" s="64"/>
      <c r="AW3089" s="64"/>
      <c r="AX3089" s="64"/>
      <c r="AY3089" s="64"/>
      <c r="AZ3089" s="64"/>
      <c r="BA3089" s="53" t="str">
        <f t="shared" si="145"/>
        <v/>
      </c>
      <c r="BB3089" s="54" t="str">
        <f t="shared" si="146"/>
        <v/>
      </c>
      <c r="BC3089" s="55" t="str">
        <f t="shared" si="147"/>
        <v xml:space="preserve"> </v>
      </c>
    </row>
    <row r="3090" spans="1:55" x14ac:dyDescent="0.25">
      <c r="A3090" s="58"/>
      <c r="B3090" s="58"/>
      <c r="C3090" s="58"/>
      <c r="D3090" s="58"/>
      <c r="E3090" s="51" t="str">
        <f>IF(C3090&lt;&gt;"",VLOOKUP(MID(C3090,18,5),LISTAS·PAPP!$E$4:$F$76,2,0),"")</f>
        <v/>
      </c>
      <c r="F3090" s="58"/>
      <c r="G3090" s="51" t="str">
        <f>IF(F3090&lt;&gt;"",VLOOKUP(F3090,LISTAS·PAPP!$R$3:$T$221,3,0),"")</f>
        <v/>
      </c>
      <c r="H3090" s="58"/>
      <c r="I3090" s="66"/>
      <c r="J3090" s="66"/>
      <c r="K3090" s="67"/>
      <c r="L3090" s="66"/>
      <c r="M3090" s="60"/>
      <c r="N3090" s="60"/>
      <c r="O3090" s="60"/>
      <c r="P3090" s="60"/>
      <c r="Q3090" s="60"/>
      <c r="R3090" s="60"/>
      <c r="S3090" s="60"/>
      <c r="T3090" s="60"/>
      <c r="U3090" s="60"/>
      <c r="V3090" s="60"/>
      <c r="W3090" s="60"/>
      <c r="X3090" s="60"/>
      <c r="Y3090" s="52" t="str">
        <f>IF(A3090&lt;&gt;"",IF(D3090="DIRECCIÓN_DE_TRANSFERENCIAS","280 0031",VLOOKUP(C3090,LISTAS·PAPP!$C$3:$D$76,2,0)),"")</f>
        <v/>
      </c>
      <c r="Z3090" s="61"/>
      <c r="AA3090" s="62"/>
      <c r="AB3090" s="62"/>
      <c r="AC3090" s="65" t="str">
        <f>IF(D3090&lt;&gt;"",VLOOKUP(D3090,LISTAS·PAPP!$I$3:$M$16,2,0),"")</f>
        <v/>
      </c>
      <c r="AD3090" s="51" t="str">
        <f>IF(D3090&lt;&gt;"",VLOOKUP(D3090,LISTAS·PAPP!$I$3:$M$16,3,0),"")</f>
        <v/>
      </c>
      <c r="AE3090" s="52" t="str">
        <f>IF(D3090&lt;&gt;"",VLOOKUP(D3090,LISTAS·PAPP!$I$3:$M$16,4,0),"")</f>
        <v/>
      </c>
      <c r="AF3090" s="51" t="str">
        <f>IF(D3090&lt;&gt;"",VLOOKUP(D3090,LISTAS·PAPP!$I$3:$M$16,5,0),"")</f>
        <v/>
      </c>
      <c r="AG3090" s="52" t="str">
        <f>IF(AH3090&lt;&gt;"",VLOOKUP(AH3090,LISTAS·PAPP!$O$3:$P$74,2,0),"")</f>
        <v/>
      </c>
      <c r="AH3090" s="58"/>
      <c r="AI3090" s="60"/>
      <c r="AJ3090" s="51" t="str">
        <f>IF(AI3090&lt;&gt;"",VLOOKUP(AI3090,LISTAS·PAPP!$X$4:$Y$80,2,0),"")</f>
        <v/>
      </c>
      <c r="AK3090" s="58"/>
      <c r="AL3090" s="60"/>
      <c r="AM3090" s="51" t="str">
        <f>IF(ISERROR(VLOOKUP(AL3090,LISTAS·PAPP!$AD$4:$AE$334,2,0))," ",VLOOKUP(AL3090,LISTAS·PAPP!$AD$4:$AE$334,2,0))</f>
        <v xml:space="preserve"> </v>
      </c>
      <c r="AN3090" s="63"/>
      <c r="AO3090" s="64"/>
      <c r="AP3090" s="64"/>
      <c r="AQ3090" s="64"/>
      <c r="AR3090" s="64"/>
      <c r="AS3090" s="64"/>
      <c r="AT3090" s="64"/>
      <c r="AU3090" s="64"/>
      <c r="AV3090" s="64"/>
      <c r="AW3090" s="64"/>
      <c r="AX3090" s="64"/>
      <c r="AY3090" s="64"/>
      <c r="AZ3090" s="64"/>
      <c r="BA3090" s="53" t="str">
        <f t="shared" si="145"/>
        <v/>
      </c>
      <c r="BB3090" s="54" t="str">
        <f t="shared" si="146"/>
        <v/>
      </c>
      <c r="BC3090" s="55" t="str">
        <f t="shared" si="147"/>
        <v xml:space="preserve"> </v>
      </c>
    </row>
    <row r="3091" spans="1:55" x14ac:dyDescent="0.25">
      <c r="A3091" s="58"/>
      <c r="B3091" s="58"/>
      <c r="C3091" s="58"/>
      <c r="D3091" s="58"/>
      <c r="E3091" s="51" t="str">
        <f>IF(C3091&lt;&gt;"",VLOOKUP(MID(C3091,18,5),LISTAS·PAPP!$E$4:$F$76,2,0),"")</f>
        <v/>
      </c>
      <c r="F3091" s="58"/>
      <c r="G3091" s="51" t="str">
        <f>IF(F3091&lt;&gt;"",VLOOKUP(F3091,LISTAS·PAPP!$R$3:$T$221,3,0),"")</f>
        <v/>
      </c>
      <c r="H3091" s="58"/>
      <c r="I3091" s="66"/>
      <c r="J3091" s="66"/>
      <c r="K3091" s="67"/>
      <c r="L3091" s="66"/>
      <c r="M3091" s="60"/>
      <c r="N3091" s="60"/>
      <c r="O3091" s="60"/>
      <c r="P3091" s="60"/>
      <c r="Q3091" s="60"/>
      <c r="R3091" s="60"/>
      <c r="S3091" s="60"/>
      <c r="T3091" s="60"/>
      <c r="U3091" s="60"/>
      <c r="V3091" s="60"/>
      <c r="W3091" s="60"/>
      <c r="X3091" s="60"/>
      <c r="Y3091" s="52" t="str">
        <f>IF(A3091&lt;&gt;"",IF(D3091="DIRECCIÓN_DE_TRANSFERENCIAS","280 0031",VLOOKUP(C3091,LISTAS·PAPP!$C$3:$D$76,2,0)),"")</f>
        <v/>
      </c>
      <c r="Z3091" s="61"/>
      <c r="AA3091" s="62"/>
      <c r="AB3091" s="62"/>
      <c r="AC3091" s="65" t="str">
        <f>IF(D3091&lt;&gt;"",VLOOKUP(D3091,LISTAS·PAPP!$I$3:$M$16,2,0),"")</f>
        <v/>
      </c>
      <c r="AD3091" s="51" t="str">
        <f>IF(D3091&lt;&gt;"",VLOOKUP(D3091,LISTAS·PAPP!$I$3:$M$16,3,0),"")</f>
        <v/>
      </c>
      <c r="AE3091" s="52" t="str">
        <f>IF(D3091&lt;&gt;"",VLOOKUP(D3091,LISTAS·PAPP!$I$3:$M$16,4,0),"")</f>
        <v/>
      </c>
      <c r="AF3091" s="51" t="str">
        <f>IF(D3091&lt;&gt;"",VLOOKUP(D3091,LISTAS·PAPP!$I$3:$M$16,5,0),"")</f>
        <v/>
      </c>
      <c r="AG3091" s="52" t="str">
        <f>IF(AH3091&lt;&gt;"",VLOOKUP(AH3091,LISTAS·PAPP!$O$3:$P$74,2,0),"")</f>
        <v/>
      </c>
      <c r="AH3091" s="58"/>
      <c r="AI3091" s="60"/>
      <c r="AJ3091" s="51" t="str">
        <f>IF(AI3091&lt;&gt;"",VLOOKUP(AI3091,LISTAS·PAPP!$X$4:$Y$80,2,0),"")</f>
        <v/>
      </c>
      <c r="AK3091" s="58"/>
      <c r="AL3091" s="60"/>
      <c r="AM3091" s="51" t="str">
        <f>IF(ISERROR(VLOOKUP(AL3091,LISTAS·PAPP!$AD$4:$AE$334,2,0))," ",VLOOKUP(AL3091,LISTAS·PAPP!$AD$4:$AE$334,2,0))</f>
        <v xml:space="preserve"> </v>
      </c>
      <c r="AN3091" s="63"/>
      <c r="AO3091" s="64"/>
      <c r="AP3091" s="64"/>
      <c r="AQ3091" s="64"/>
      <c r="AR3091" s="64"/>
      <c r="AS3091" s="64"/>
      <c r="AT3091" s="64"/>
      <c r="AU3091" s="64"/>
      <c r="AV3091" s="64"/>
      <c r="AW3091" s="64"/>
      <c r="AX3091" s="64"/>
      <c r="AY3091" s="64"/>
      <c r="AZ3091" s="64"/>
      <c r="BA3091" s="53" t="str">
        <f t="shared" si="145"/>
        <v/>
      </c>
      <c r="BB3091" s="54" t="str">
        <f t="shared" si="146"/>
        <v/>
      </c>
      <c r="BC3091" s="55" t="str">
        <f t="shared" si="147"/>
        <v xml:space="preserve"> </v>
      </c>
    </row>
    <row r="3092" spans="1:55" x14ac:dyDescent="0.25">
      <c r="A3092" s="58"/>
      <c r="B3092" s="58"/>
      <c r="C3092" s="58"/>
      <c r="D3092" s="58"/>
      <c r="E3092" s="51" t="str">
        <f>IF(C3092&lt;&gt;"",VLOOKUP(MID(C3092,18,5),LISTAS·PAPP!$E$4:$F$76,2,0),"")</f>
        <v/>
      </c>
      <c r="F3092" s="58"/>
      <c r="G3092" s="51" t="str">
        <f>IF(F3092&lt;&gt;"",VLOOKUP(F3092,LISTAS·PAPP!$R$3:$T$221,3,0),"")</f>
        <v/>
      </c>
      <c r="H3092" s="58"/>
      <c r="I3092" s="66"/>
      <c r="J3092" s="66"/>
      <c r="K3092" s="67"/>
      <c r="L3092" s="66"/>
      <c r="M3092" s="60"/>
      <c r="N3092" s="60"/>
      <c r="O3092" s="60"/>
      <c r="P3092" s="60"/>
      <c r="Q3092" s="60"/>
      <c r="R3092" s="60"/>
      <c r="S3092" s="60"/>
      <c r="T3092" s="60"/>
      <c r="U3092" s="60"/>
      <c r="V3092" s="60"/>
      <c r="W3092" s="60"/>
      <c r="X3092" s="60"/>
      <c r="Y3092" s="52" t="str">
        <f>IF(A3092&lt;&gt;"",IF(D3092="DIRECCIÓN_DE_TRANSFERENCIAS","280 0031",VLOOKUP(C3092,LISTAS·PAPP!$C$3:$D$76,2,0)),"")</f>
        <v/>
      </c>
      <c r="Z3092" s="61"/>
      <c r="AA3092" s="62"/>
      <c r="AB3092" s="62"/>
      <c r="AC3092" s="65" t="str">
        <f>IF(D3092&lt;&gt;"",VLOOKUP(D3092,LISTAS·PAPP!$I$3:$M$16,2,0),"")</f>
        <v/>
      </c>
      <c r="AD3092" s="51" t="str">
        <f>IF(D3092&lt;&gt;"",VLOOKUP(D3092,LISTAS·PAPP!$I$3:$M$16,3,0),"")</f>
        <v/>
      </c>
      <c r="AE3092" s="52" t="str">
        <f>IF(D3092&lt;&gt;"",VLOOKUP(D3092,LISTAS·PAPP!$I$3:$M$16,4,0),"")</f>
        <v/>
      </c>
      <c r="AF3092" s="51" t="str">
        <f>IF(D3092&lt;&gt;"",VLOOKUP(D3092,LISTAS·PAPP!$I$3:$M$16,5,0),"")</f>
        <v/>
      </c>
      <c r="AG3092" s="52" t="str">
        <f>IF(AH3092&lt;&gt;"",VLOOKUP(AH3092,LISTAS·PAPP!$O$3:$P$74,2,0),"")</f>
        <v/>
      </c>
      <c r="AH3092" s="58"/>
      <c r="AI3092" s="60"/>
      <c r="AJ3092" s="51" t="str">
        <f>IF(AI3092&lt;&gt;"",VLOOKUP(AI3092,LISTAS·PAPP!$X$4:$Y$80,2,0),"")</f>
        <v/>
      </c>
      <c r="AK3092" s="58"/>
      <c r="AL3092" s="60"/>
      <c r="AM3092" s="51" t="str">
        <f>IF(ISERROR(VLOOKUP(AL3092,LISTAS·PAPP!$AD$4:$AE$334,2,0))," ",VLOOKUP(AL3092,LISTAS·PAPP!$AD$4:$AE$334,2,0))</f>
        <v xml:space="preserve"> </v>
      </c>
      <c r="AN3092" s="63"/>
      <c r="AO3092" s="64"/>
      <c r="AP3092" s="64"/>
      <c r="AQ3092" s="64"/>
      <c r="AR3092" s="64"/>
      <c r="AS3092" s="64"/>
      <c r="AT3092" s="64"/>
      <c r="AU3092" s="64"/>
      <c r="AV3092" s="64"/>
      <c r="AW3092" s="64"/>
      <c r="AX3092" s="64"/>
      <c r="AY3092" s="64"/>
      <c r="AZ3092" s="64"/>
      <c r="BA3092" s="53" t="str">
        <f t="shared" si="145"/>
        <v/>
      </c>
      <c r="BB3092" s="54" t="str">
        <f t="shared" si="146"/>
        <v/>
      </c>
      <c r="BC3092" s="55" t="str">
        <f t="shared" si="147"/>
        <v xml:space="preserve"> </v>
      </c>
    </row>
    <row r="3093" spans="1:55" x14ac:dyDescent="0.25">
      <c r="A3093" s="58"/>
      <c r="B3093" s="58"/>
      <c r="C3093" s="58"/>
      <c r="D3093" s="58"/>
      <c r="E3093" s="51" t="str">
        <f>IF(C3093&lt;&gt;"",VLOOKUP(MID(C3093,18,5),LISTAS·PAPP!$E$4:$F$76,2,0),"")</f>
        <v/>
      </c>
      <c r="F3093" s="58"/>
      <c r="G3093" s="51" t="str">
        <f>IF(F3093&lt;&gt;"",VLOOKUP(F3093,LISTAS·PAPP!$R$3:$T$221,3,0),"")</f>
        <v/>
      </c>
      <c r="H3093" s="58"/>
      <c r="I3093" s="66"/>
      <c r="J3093" s="66"/>
      <c r="K3093" s="67"/>
      <c r="L3093" s="66"/>
      <c r="M3093" s="60"/>
      <c r="N3093" s="60"/>
      <c r="O3093" s="60"/>
      <c r="P3093" s="60"/>
      <c r="Q3093" s="60"/>
      <c r="R3093" s="60"/>
      <c r="S3093" s="60"/>
      <c r="T3093" s="60"/>
      <c r="U3093" s="60"/>
      <c r="V3093" s="60"/>
      <c r="W3093" s="60"/>
      <c r="X3093" s="60"/>
      <c r="Y3093" s="52" t="str">
        <f>IF(A3093&lt;&gt;"",IF(D3093="DIRECCIÓN_DE_TRANSFERENCIAS","280 0031",VLOOKUP(C3093,LISTAS·PAPP!$C$3:$D$76,2,0)),"")</f>
        <v/>
      </c>
      <c r="Z3093" s="61"/>
      <c r="AA3093" s="62"/>
      <c r="AB3093" s="62"/>
      <c r="AC3093" s="65" t="str">
        <f>IF(D3093&lt;&gt;"",VLOOKUP(D3093,LISTAS·PAPP!$I$3:$M$16,2,0),"")</f>
        <v/>
      </c>
      <c r="AD3093" s="51" t="str">
        <f>IF(D3093&lt;&gt;"",VLOOKUP(D3093,LISTAS·PAPP!$I$3:$M$16,3,0),"")</f>
        <v/>
      </c>
      <c r="AE3093" s="52" t="str">
        <f>IF(D3093&lt;&gt;"",VLOOKUP(D3093,LISTAS·PAPP!$I$3:$M$16,4,0),"")</f>
        <v/>
      </c>
      <c r="AF3093" s="51" t="str">
        <f>IF(D3093&lt;&gt;"",VLOOKUP(D3093,LISTAS·PAPP!$I$3:$M$16,5,0),"")</f>
        <v/>
      </c>
      <c r="AG3093" s="52" t="str">
        <f>IF(AH3093&lt;&gt;"",VLOOKUP(AH3093,LISTAS·PAPP!$O$3:$P$74,2,0),"")</f>
        <v/>
      </c>
      <c r="AH3093" s="58"/>
      <c r="AI3093" s="60"/>
      <c r="AJ3093" s="51" t="str">
        <f>IF(AI3093&lt;&gt;"",VLOOKUP(AI3093,LISTAS·PAPP!$X$4:$Y$80,2,0),"")</f>
        <v/>
      </c>
      <c r="AK3093" s="58"/>
      <c r="AL3093" s="60"/>
      <c r="AM3093" s="51" t="str">
        <f>IF(ISERROR(VLOOKUP(AL3093,LISTAS·PAPP!$AD$4:$AE$334,2,0))," ",VLOOKUP(AL3093,LISTAS·PAPP!$AD$4:$AE$334,2,0))</f>
        <v xml:space="preserve"> </v>
      </c>
      <c r="AN3093" s="63"/>
      <c r="AO3093" s="64"/>
      <c r="AP3093" s="64"/>
      <c r="AQ3093" s="64"/>
      <c r="AR3093" s="64"/>
      <c r="AS3093" s="64"/>
      <c r="AT3093" s="64"/>
      <c r="AU3093" s="64"/>
      <c r="AV3093" s="64"/>
      <c r="AW3093" s="64"/>
      <c r="AX3093" s="64"/>
      <c r="AY3093" s="64"/>
      <c r="AZ3093" s="64"/>
      <c r="BA3093" s="53" t="str">
        <f t="shared" si="145"/>
        <v/>
      </c>
      <c r="BB3093" s="54" t="str">
        <f t="shared" si="146"/>
        <v/>
      </c>
      <c r="BC3093" s="55" t="str">
        <f t="shared" si="147"/>
        <v xml:space="preserve"> </v>
      </c>
    </row>
    <row r="3094" spans="1:55" x14ac:dyDescent="0.25">
      <c r="A3094" s="58"/>
      <c r="B3094" s="58"/>
      <c r="C3094" s="58"/>
      <c r="D3094" s="58"/>
      <c r="E3094" s="51" t="str">
        <f>IF(C3094&lt;&gt;"",VLOOKUP(MID(C3094,18,5),LISTAS·PAPP!$E$4:$F$76,2,0),"")</f>
        <v/>
      </c>
      <c r="F3094" s="58"/>
      <c r="G3094" s="51" t="str">
        <f>IF(F3094&lt;&gt;"",VLOOKUP(F3094,LISTAS·PAPP!$R$3:$T$221,3,0),"")</f>
        <v/>
      </c>
      <c r="H3094" s="58"/>
      <c r="I3094" s="66"/>
      <c r="J3094" s="66"/>
      <c r="K3094" s="67"/>
      <c r="L3094" s="66"/>
      <c r="M3094" s="60"/>
      <c r="N3094" s="60"/>
      <c r="O3094" s="60"/>
      <c r="P3094" s="60"/>
      <c r="Q3094" s="60"/>
      <c r="R3094" s="60"/>
      <c r="S3094" s="60"/>
      <c r="T3094" s="60"/>
      <c r="U3094" s="60"/>
      <c r="V3094" s="60"/>
      <c r="W3094" s="60"/>
      <c r="X3094" s="60"/>
      <c r="Y3094" s="52" t="str">
        <f>IF(A3094&lt;&gt;"",IF(D3094="DIRECCIÓN_DE_TRANSFERENCIAS","280 0031",VLOOKUP(C3094,LISTAS·PAPP!$C$3:$D$76,2,0)),"")</f>
        <v/>
      </c>
      <c r="Z3094" s="61"/>
      <c r="AA3094" s="62"/>
      <c r="AB3094" s="62"/>
      <c r="AC3094" s="65" t="str">
        <f>IF(D3094&lt;&gt;"",VLOOKUP(D3094,LISTAS·PAPP!$I$3:$M$16,2,0),"")</f>
        <v/>
      </c>
      <c r="AD3094" s="51" t="str">
        <f>IF(D3094&lt;&gt;"",VLOOKUP(D3094,LISTAS·PAPP!$I$3:$M$16,3,0),"")</f>
        <v/>
      </c>
      <c r="AE3094" s="52" t="str">
        <f>IF(D3094&lt;&gt;"",VLOOKUP(D3094,LISTAS·PAPP!$I$3:$M$16,4,0),"")</f>
        <v/>
      </c>
      <c r="AF3094" s="51" t="str">
        <f>IF(D3094&lt;&gt;"",VLOOKUP(D3094,LISTAS·PAPP!$I$3:$M$16,5,0),"")</f>
        <v/>
      </c>
      <c r="AG3094" s="52" t="str">
        <f>IF(AH3094&lt;&gt;"",VLOOKUP(AH3094,LISTAS·PAPP!$O$3:$P$74,2,0),"")</f>
        <v/>
      </c>
      <c r="AH3094" s="58"/>
      <c r="AI3094" s="60"/>
      <c r="AJ3094" s="51" t="str">
        <f>IF(AI3094&lt;&gt;"",VLOOKUP(AI3094,LISTAS·PAPP!$X$4:$Y$80,2,0),"")</f>
        <v/>
      </c>
      <c r="AK3094" s="58"/>
      <c r="AL3094" s="60"/>
      <c r="AM3094" s="51" t="str">
        <f>IF(ISERROR(VLOOKUP(AL3094,LISTAS·PAPP!$AD$4:$AE$334,2,0))," ",VLOOKUP(AL3094,LISTAS·PAPP!$AD$4:$AE$334,2,0))</f>
        <v xml:space="preserve"> </v>
      </c>
      <c r="AN3094" s="63"/>
      <c r="AO3094" s="64"/>
      <c r="AP3094" s="64"/>
      <c r="AQ3094" s="64"/>
      <c r="AR3094" s="64"/>
      <c r="AS3094" s="64"/>
      <c r="AT3094" s="64"/>
      <c r="AU3094" s="64"/>
      <c r="AV3094" s="64"/>
      <c r="AW3094" s="64"/>
      <c r="AX3094" s="64"/>
      <c r="AY3094" s="64"/>
      <c r="AZ3094" s="64"/>
      <c r="BA3094" s="53" t="str">
        <f t="shared" si="145"/>
        <v/>
      </c>
      <c r="BB3094" s="54" t="str">
        <f t="shared" si="146"/>
        <v/>
      </c>
      <c r="BC3094" s="55" t="str">
        <f t="shared" si="147"/>
        <v xml:space="preserve"> </v>
      </c>
    </row>
    <row r="3095" spans="1:55" x14ac:dyDescent="0.25">
      <c r="A3095" s="58"/>
      <c r="B3095" s="58"/>
      <c r="C3095" s="58"/>
      <c r="D3095" s="58"/>
      <c r="E3095" s="51" t="str">
        <f>IF(C3095&lt;&gt;"",VLOOKUP(MID(C3095,18,5),LISTAS·PAPP!$E$4:$F$76,2,0),"")</f>
        <v/>
      </c>
      <c r="F3095" s="58"/>
      <c r="G3095" s="51" t="str">
        <f>IF(F3095&lt;&gt;"",VLOOKUP(F3095,LISTAS·PAPP!$R$3:$T$221,3,0),"")</f>
        <v/>
      </c>
      <c r="H3095" s="58"/>
      <c r="I3095" s="66"/>
      <c r="J3095" s="66"/>
      <c r="K3095" s="67"/>
      <c r="L3095" s="66"/>
      <c r="M3095" s="60"/>
      <c r="N3095" s="60"/>
      <c r="O3095" s="60"/>
      <c r="P3095" s="60"/>
      <c r="Q3095" s="60"/>
      <c r="R3095" s="60"/>
      <c r="S3095" s="60"/>
      <c r="T3095" s="60"/>
      <c r="U3095" s="60"/>
      <c r="V3095" s="60"/>
      <c r="W3095" s="60"/>
      <c r="X3095" s="60"/>
      <c r="Y3095" s="52" t="str">
        <f>IF(A3095&lt;&gt;"",IF(D3095="DIRECCIÓN_DE_TRANSFERENCIAS","280 0031",VLOOKUP(C3095,LISTAS·PAPP!$C$3:$D$76,2,0)),"")</f>
        <v/>
      </c>
      <c r="Z3095" s="61"/>
      <c r="AA3095" s="62"/>
      <c r="AB3095" s="62"/>
      <c r="AC3095" s="65" t="str">
        <f>IF(D3095&lt;&gt;"",VLOOKUP(D3095,LISTAS·PAPP!$I$3:$M$16,2,0),"")</f>
        <v/>
      </c>
      <c r="AD3095" s="51" t="str">
        <f>IF(D3095&lt;&gt;"",VLOOKUP(D3095,LISTAS·PAPP!$I$3:$M$16,3,0),"")</f>
        <v/>
      </c>
      <c r="AE3095" s="52" t="str">
        <f>IF(D3095&lt;&gt;"",VLOOKUP(D3095,LISTAS·PAPP!$I$3:$M$16,4,0),"")</f>
        <v/>
      </c>
      <c r="AF3095" s="51" t="str">
        <f>IF(D3095&lt;&gt;"",VLOOKUP(D3095,LISTAS·PAPP!$I$3:$M$16,5,0),"")</f>
        <v/>
      </c>
      <c r="AG3095" s="52" t="str">
        <f>IF(AH3095&lt;&gt;"",VLOOKUP(AH3095,LISTAS·PAPP!$O$3:$P$74,2,0),"")</f>
        <v/>
      </c>
      <c r="AH3095" s="58"/>
      <c r="AI3095" s="60"/>
      <c r="AJ3095" s="51" t="str">
        <f>IF(AI3095&lt;&gt;"",VLOOKUP(AI3095,LISTAS·PAPP!$X$4:$Y$80,2,0),"")</f>
        <v/>
      </c>
      <c r="AK3095" s="58"/>
      <c r="AL3095" s="60"/>
      <c r="AM3095" s="51" t="str">
        <f>IF(ISERROR(VLOOKUP(AL3095,LISTAS·PAPP!$AD$4:$AE$334,2,0))," ",VLOOKUP(AL3095,LISTAS·PAPP!$AD$4:$AE$334,2,0))</f>
        <v xml:space="preserve"> </v>
      </c>
      <c r="AN3095" s="63"/>
      <c r="AO3095" s="64"/>
      <c r="AP3095" s="64"/>
      <c r="AQ3095" s="64"/>
      <c r="AR3095" s="64"/>
      <c r="AS3095" s="64"/>
      <c r="AT3095" s="64"/>
      <c r="AU3095" s="64"/>
      <c r="AV3095" s="64"/>
      <c r="AW3095" s="64"/>
      <c r="AX3095" s="64"/>
      <c r="AY3095" s="64"/>
      <c r="AZ3095" s="64"/>
      <c r="BA3095" s="53" t="str">
        <f t="shared" si="145"/>
        <v/>
      </c>
      <c r="BB3095" s="54" t="str">
        <f t="shared" si="146"/>
        <v/>
      </c>
      <c r="BC3095" s="55" t="str">
        <f t="shared" si="147"/>
        <v xml:space="preserve"> </v>
      </c>
    </row>
    <row r="3096" spans="1:55" x14ac:dyDescent="0.25">
      <c r="A3096" s="58"/>
      <c r="B3096" s="58"/>
      <c r="C3096" s="58"/>
      <c r="D3096" s="58"/>
      <c r="E3096" s="51" t="str">
        <f>IF(C3096&lt;&gt;"",VLOOKUP(MID(C3096,18,5),LISTAS·PAPP!$E$4:$F$76,2,0),"")</f>
        <v/>
      </c>
      <c r="F3096" s="58"/>
      <c r="G3096" s="51" t="str">
        <f>IF(F3096&lt;&gt;"",VLOOKUP(F3096,LISTAS·PAPP!$R$3:$T$221,3,0),"")</f>
        <v/>
      </c>
      <c r="H3096" s="58"/>
      <c r="I3096" s="66"/>
      <c r="J3096" s="66"/>
      <c r="K3096" s="67"/>
      <c r="L3096" s="66"/>
      <c r="M3096" s="60"/>
      <c r="N3096" s="60"/>
      <c r="O3096" s="60"/>
      <c r="P3096" s="60"/>
      <c r="Q3096" s="60"/>
      <c r="R3096" s="60"/>
      <c r="S3096" s="60"/>
      <c r="T3096" s="60"/>
      <c r="U3096" s="60"/>
      <c r="V3096" s="60"/>
      <c r="W3096" s="60"/>
      <c r="X3096" s="60"/>
      <c r="Y3096" s="52" t="str">
        <f>IF(A3096&lt;&gt;"",IF(D3096="DIRECCIÓN_DE_TRANSFERENCIAS","280 0031",VLOOKUP(C3096,LISTAS·PAPP!$C$3:$D$76,2,0)),"")</f>
        <v/>
      </c>
      <c r="Z3096" s="61"/>
      <c r="AA3096" s="62"/>
      <c r="AB3096" s="62"/>
      <c r="AC3096" s="65" t="str">
        <f>IF(D3096&lt;&gt;"",VLOOKUP(D3096,LISTAS·PAPP!$I$3:$M$16,2,0),"")</f>
        <v/>
      </c>
      <c r="AD3096" s="51" t="str">
        <f>IF(D3096&lt;&gt;"",VLOOKUP(D3096,LISTAS·PAPP!$I$3:$M$16,3,0),"")</f>
        <v/>
      </c>
      <c r="AE3096" s="52" t="str">
        <f>IF(D3096&lt;&gt;"",VLOOKUP(D3096,LISTAS·PAPP!$I$3:$M$16,4,0),"")</f>
        <v/>
      </c>
      <c r="AF3096" s="51" t="str">
        <f>IF(D3096&lt;&gt;"",VLOOKUP(D3096,LISTAS·PAPP!$I$3:$M$16,5,0),"")</f>
        <v/>
      </c>
      <c r="AG3096" s="52" t="str">
        <f>IF(AH3096&lt;&gt;"",VLOOKUP(AH3096,LISTAS·PAPP!$O$3:$P$74,2,0),"")</f>
        <v/>
      </c>
      <c r="AH3096" s="58"/>
      <c r="AI3096" s="60"/>
      <c r="AJ3096" s="51" t="str">
        <f>IF(AI3096&lt;&gt;"",VLOOKUP(AI3096,LISTAS·PAPP!$X$4:$Y$80,2,0),"")</f>
        <v/>
      </c>
      <c r="AK3096" s="58"/>
      <c r="AL3096" s="60"/>
      <c r="AM3096" s="51" t="str">
        <f>IF(ISERROR(VLOOKUP(AL3096,LISTAS·PAPP!$AD$4:$AE$334,2,0))," ",VLOOKUP(AL3096,LISTAS·PAPP!$AD$4:$AE$334,2,0))</f>
        <v xml:space="preserve"> </v>
      </c>
      <c r="AN3096" s="63"/>
      <c r="AO3096" s="64"/>
      <c r="AP3096" s="64"/>
      <c r="AQ3096" s="64"/>
      <c r="AR3096" s="64"/>
      <c r="AS3096" s="64"/>
      <c r="AT3096" s="64"/>
      <c r="AU3096" s="64"/>
      <c r="AV3096" s="64"/>
      <c r="AW3096" s="64"/>
      <c r="AX3096" s="64"/>
      <c r="AY3096" s="64"/>
      <c r="AZ3096" s="64"/>
      <c r="BA3096" s="53" t="str">
        <f t="shared" si="145"/>
        <v/>
      </c>
      <c r="BB3096" s="54" t="str">
        <f t="shared" si="146"/>
        <v/>
      </c>
      <c r="BC3096" s="55" t="str">
        <f t="shared" si="147"/>
        <v xml:space="preserve"> </v>
      </c>
    </row>
    <row r="3097" spans="1:55" x14ac:dyDescent="0.25">
      <c r="A3097" s="58"/>
      <c r="B3097" s="58"/>
      <c r="C3097" s="58"/>
      <c r="D3097" s="58"/>
      <c r="E3097" s="51" t="str">
        <f>IF(C3097&lt;&gt;"",VLOOKUP(MID(C3097,18,5),LISTAS·PAPP!$E$4:$F$76,2,0),"")</f>
        <v/>
      </c>
      <c r="F3097" s="58"/>
      <c r="G3097" s="51" t="str">
        <f>IF(F3097&lt;&gt;"",VLOOKUP(F3097,LISTAS·PAPP!$R$3:$T$221,3,0),"")</f>
        <v/>
      </c>
      <c r="H3097" s="58"/>
      <c r="I3097" s="66"/>
      <c r="J3097" s="66"/>
      <c r="K3097" s="67"/>
      <c r="L3097" s="66"/>
      <c r="M3097" s="60"/>
      <c r="N3097" s="60"/>
      <c r="O3097" s="60"/>
      <c r="P3097" s="60"/>
      <c r="Q3097" s="60"/>
      <c r="R3097" s="60"/>
      <c r="S3097" s="60"/>
      <c r="T3097" s="60"/>
      <c r="U3097" s="60"/>
      <c r="V3097" s="60"/>
      <c r="W3097" s="60"/>
      <c r="X3097" s="60"/>
      <c r="Y3097" s="52" t="str">
        <f>IF(A3097&lt;&gt;"",IF(D3097="DIRECCIÓN_DE_TRANSFERENCIAS","280 0031",VLOOKUP(C3097,LISTAS·PAPP!$C$3:$D$76,2,0)),"")</f>
        <v/>
      </c>
      <c r="Z3097" s="61"/>
      <c r="AA3097" s="62"/>
      <c r="AB3097" s="62"/>
      <c r="AC3097" s="65" t="str">
        <f>IF(D3097&lt;&gt;"",VLOOKUP(D3097,LISTAS·PAPP!$I$3:$M$16,2,0),"")</f>
        <v/>
      </c>
      <c r="AD3097" s="51" t="str">
        <f>IF(D3097&lt;&gt;"",VLOOKUP(D3097,LISTAS·PAPP!$I$3:$M$16,3,0),"")</f>
        <v/>
      </c>
      <c r="AE3097" s="52" t="str">
        <f>IF(D3097&lt;&gt;"",VLOOKUP(D3097,LISTAS·PAPP!$I$3:$M$16,4,0),"")</f>
        <v/>
      </c>
      <c r="AF3097" s="51" t="str">
        <f>IF(D3097&lt;&gt;"",VLOOKUP(D3097,LISTAS·PAPP!$I$3:$M$16,5,0),"")</f>
        <v/>
      </c>
      <c r="AG3097" s="52" t="str">
        <f>IF(AH3097&lt;&gt;"",VLOOKUP(AH3097,LISTAS·PAPP!$O$3:$P$74,2,0),"")</f>
        <v/>
      </c>
      <c r="AH3097" s="58"/>
      <c r="AI3097" s="60"/>
      <c r="AJ3097" s="51" t="str">
        <f>IF(AI3097&lt;&gt;"",VLOOKUP(AI3097,LISTAS·PAPP!$X$4:$Y$80,2,0),"")</f>
        <v/>
      </c>
      <c r="AK3097" s="58"/>
      <c r="AL3097" s="60"/>
      <c r="AM3097" s="51" t="str">
        <f>IF(ISERROR(VLOOKUP(AL3097,LISTAS·PAPP!$AD$4:$AE$334,2,0))," ",VLOOKUP(AL3097,LISTAS·PAPP!$AD$4:$AE$334,2,0))</f>
        <v xml:space="preserve"> </v>
      </c>
      <c r="AN3097" s="63"/>
      <c r="AO3097" s="64"/>
      <c r="AP3097" s="64"/>
      <c r="AQ3097" s="64"/>
      <c r="AR3097" s="64"/>
      <c r="AS3097" s="64"/>
      <c r="AT3097" s="64"/>
      <c r="AU3097" s="64"/>
      <c r="AV3097" s="64"/>
      <c r="AW3097" s="64"/>
      <c r="AX3097" s="64"/>
      <c r="AY3097" s="64"/>
      <c r="AZ3097" s="64"/>
      <c r="BA3097" s="53" t="str">
        <f t="shared" si="145"/>
        <v/>
      </c>
      <c r="BB3097" s="54" t="str">
        <f t="shared" si="146"/>
        <v/>
      </c>
      <c r="BC3097" s="55" t="str">
        <f t="shared" si="147"/>
        <v xml:space="preserve"> </v>
      </c>
    </row>
    <row r="3098" spans="1:55" x14ac:dyDescent="0.25">
      <c r="A3098" s="58"/>
      <c r="B3098" s="58"/>
      <c r="C3098" s="58"/>
      <c r="D3098" s="58"/>
      <c r="E3098" s="51" t="str">
        <f>IF(C3098&lt;&gt;"",VLOOKUP(MID(C3098,18,5),LISTAS·PAPP!$E$4:$F$76,2,0),"")</f>
        <v/>
      </c>
      <c r="F3098" s="58"/>
      <c r="G3098" s="51" t="str">
        <f>IF(F3098&lt;&gt;"",VLOOKUP(F3098,LISTAS·PAPP!$R$3:$T$221,3,0),"")</f>
        <v/>
      </c>
      <c r="H3098" s="58"/>
      <c r="I3098" s="66"/>
      <c r="J3098" s="66"/>
      <c r="K3098" s="67"/>
      <c r="L3098" s="66"/>
      <c r="M3098" s="60"/>
      <c r="N3098" s="60"/>
      <c r="O3098" s="60"/>
      <c r="P3098" s="60"/>
      <c r="Q3098" s="60"/>
      <c r="R3098" s="60"/>
      <c r="S3098" s="60"/>
      <c r="T3098" s="60"/>
      <c r="U3098" s="60"/>
      <c r="V3098" s="60"/>
      <c r="W3098" s="60"/>
      <c r="X3098" s="60"/>
      <c r="Y3098" s="52" t="str">
        <f>IF(A3098&lt;&gt;"",IF(D3098="DIRECCIÓN_DE_TRANSFERENCIAS","280 0031",VLOOKUP(C3098,LISTAS·PAPP!$C$3:$D$76,2,0)),"")</f>
        <v/>
      </c>
      <c r="Z3098" s="61"/>
      <c r="AA3098" s="62"/>
      <c r="AB3098" s="62"/>
      <c r="AC3098" s="65" t="str">
        <f>IF(D3098&lt;&gt;"",VLOOKUP(D3098,LISTAS·PAPP!$I$3:$M$16,2,0),"")</f>
        <v/>
      </c>
      <c r="AD3098" s="51" t="str">
        <f>IF(D3098&lt;&gt;"",VLOOKUP(D3098,LISTAS·PAPP!$I$3:$M$16,3,0),"")</f>
        <v/>
      </c>
      <c r="AE3098" s="52" t="str">
        <f>IF(D3098&lt;&gt;"",VLOOKUP(D3098,LISTAS·PAPP!$I$3:$M$16,4,0),"")</f>
        <v/>
      </c>
      <c r="AF3098" s="51" t="str">
        <f>IF(D3098&lt;&gt;"",VLOOKUP(D3098,LISTAS·PAPP!$I$3:$M$16,5,0),"")</f>
        <v/>
      </c>
      <c r="AG3098" s="52" t="str">
        <f>IF(AH3098&lt;&gt;"",VLOOKUP(AH3098,LISTAS·PAPP!$O$3:$P$74,2,0),"")</f>
        <v/>
      </c>
      <c r="AH3098" s="58"/>
      <c r="AI3098" s="60"/>
      <c r="AJ3098" s="51" t="str">
        <f>IF(AI3098&lt;&gt;"",VLOOKUP(AI3098,LISTAS·PAPP!$X$4:$Y$80,2,0),"")</f>
        <v/>
      </c>
      <c r="AK3098" s="58"/>
      <c r="AL3098" s="60"/>
      <c r="AM3098" s="51" t="str">
        <f>IF(ISERROR(VLOOKUP(AL3098,LISTAS·PAPP!$AD$4:$AE$334,2,0))," ",VLOOKUP(AL3098,LISTAS·PAPP!$AD$4:$AE$334,2,0))</f>
        <v xml:space="preserve"> </v>
      </c>
      <c r="AN3098" s="63"/>
      <c r="AO3098" s="64"/>
      <c r="AP3098" s="64"/>
      <c r="AQ3098" s="64"/>
      <c r="AR3098" s="64"/>
      <c r="AS3098" s="64"/>
      <c r="AT3098" s="64"/>
      <c r="AU3098" s="64"/>
      <c r="AV3098" s="64"/>
      <c r="AW3098" s="64"/>
      <c r="AX3098" s="64"/>
      <c r="AY3098" s="64"/>
      <c r="AZ3098" s="64"/>
      <c r="BA3098" s="53" t="str">
        <f t="shared" si="145"/>
        <v/>
      </c>
      <c r="BB3098" s="54" t="str">
        <f t="shared" si="146"/>
        <v/>
      </c>
      <c r="BC3098" s="55" t="str">
        <f t="shared" si="147"/>
        <v xml:space="preserve"> </v>
      </c>
    </row>
    <row r="3099" spans="1:55" x14ac:dyDescent="0.25">
      <c r="A3099" s="58"/>
      <c r="B3099" s="58"/>
      <c r="C3099" s="58"/>
      <c r="D3099" s="58"/>
      <c r="E3099" s="51" t="str">
        <f>IF(C3099&lt;&gt;"",VLOOKUP(MID(C3099,18,5),LISTAS·PAPP!$E$4:$F$76,2,0),"")</f>
        <v/>
      </c>
      <c r="F3099" s="58"/>
      <c r="G3099" s="51" t="str">
        <f>IF(F3099&lt;&gt;"",VLOOKUP(F3099,LISTAS·PAPP!$R$3:$T$221,3,0),"")</f>
        <v/>
      </c>
      <c r="H3099" s="58"/>
      <c r="I3099" s="66"/>
      <c r="J3099" s="66"/>
      <c r="K3099" s="67"/>
      <c r="L3099" s="66"/>
      <c r="M3099" s="60"/>
      <c r="N3099" s="60"/>
      <c r="O3099" s="60"/>
      <c r="P3099" s="60"/>
      <c r="Q3099" s="60"/>
      <c r="R3099" s="60"/>
      <c r="S3099" s="60"/>
      <c r="T3099" s="60"/>
      <c r="U3099" s="60"/>
      <c r="V3099" s="60"/>
      <c r="W3099" s="60"/>
      <c r="X3099" s="60"/>
      <c r="Y3099" s="52" t="str">
        <f>IF(A3099&lt;&gt;"",IF(D3099="DIRECCIÓN_DE_TRANSFERENCIAS","280 0031",VLOOKUP(C3099,LISTAS·PAPP!$C$3:$D$76,2,0)),"")</f>
        <v/>
      </c>
      <c r="Z3099" s="61"/>
      <c r="AA3099" s="62"/>
      <c r="AB3099" s="62"/>
      <c r="AC3099" s="65" t="str">
        <f>IF(D3099&lt;&gt;"",VLOOKUP(D3099,LISTAS·PAPP!$I$3:$M$16,2,0),"")</f>
        <v/>
      </c>
      <c r="AD3099" s="51" t="str">
        <f>IF(D3099&lt;&gt;"",VLOOKUP(D3099,LISTAS·PAPP!$I$3:$M$16,3,0),"")</f>
        <v/>
      </c>
      <c r="AE3099" s="52" t="str">
        <f>IF(D3099&lt;&gt;"",VLOOKUP(D3099,LISTAS·PAPP!$I$3:$M$16,4,0),"")</f>
        <v/>
      </c>
      <c r="AF3099" s="51" t="str">
        <f>IF(D3099&lt;&gt;"",VLOOKUP(D3099,LISTAS·PAPP!$I$3:$M$16,5,0),"")</f>
        <v/>
      </c>
      <c r="AG3099" s="52" t="str">
        <f>IF(AH3099&lt;&gt;"",VLOOKUP(AH3099,LISTAS·PAPP!$O$3:$P$74,2,0),"")</f>
        <v/>
      </c>
      <c r="AH3099" s="58"/>
      <c r="AI3099" s="60"/>
      <c r="AJ3099" s="51" t="str">
        <f>IF(AI3099&lt;&gt;"",VLOOKUP(AI3099,LISTAS·PAPP!$X$4:$Y$80,2,0),"")</f>
        <v/>
      </c>
      <c r="AK3099" s="58"/>
      <c r="AL3099" s="60"/>
      <c r="AM3099" s="51" t="str">
        <f>IF(ISERROR(VLOOKUP(AL3099,LISTAS·PAPP!$AD$4:$AE$334,2,0))," ",VLOOKUP(AL3099,LISTAS·PAPP!$AD$4:$AE$334,2,0))</f>
        <v xml:space="preserve"> </v>
      </c>
      <c r="AN3099" s="63"/>
      <c r="AO3099" s="64"/>
      <c r="AP3099" s="64"/>
      <c r="AQ3099" s="64"/>
      <c r="AR3099" s="64"/>
      <c r="AS3099" s="64"/>
      <c r="AT3099" s="64"/>
      <c r="AU3099" s="64"/>
      <c r="AV3099" s="64"/>
      <c r="AW3099" s="64"/>
      <c r="AX3099" s="64"/>
      <c r="AY3099" s="64"/>
      <c r="AZ3099" s="64"/>
      <c r="BA3099" s="53" t="str">
        <f t="shared" si="145"/>
        <v/>
      </c>
      <c r="BB3099" s="54" t="str">
        <f t="shared" si="146"/>
        <v/>
      </c>
      <c r="BC3099" s="55" t="str">
        <f t="shared" si="147"/>
        <v xml:space="preserve"> </v>
      </c>
    </row>
    <row r="3100" spans="1:55" x14ac:dyDescent="0.25">
      <c r="A3100" s="58"/>
      <c r="B3100" s="58"/>
      <c r="C3100" s="58"/>
      <c r="D3100" s="58"/>
      <c r="E3100" s="51" t="str">
        <f>IF(C3100&lt;&gt;"",VLOOKUP(MID(C3100,18,5),LISTAS·PAPP!$E$4:$F$76,2,0),"")</f>
        <v/>
      </c>
      <c r="F3100" s="58"/>
      <c r="G3100" s="51" t="str">
        <f>IF(F3100&lt;&gt;"",VLOOKUP(F3100,LISTAS·PAPP!$R$3:$T$221,3,0),"")</f>
        <v/>
      </c>
      <c r="H3100" s="58"/>
      <c r="I3100" s="66"/>
      <c r="J3100" s="66"/>
      <c r="K3100" s="67"/>
      <c r="L3100" s="66"/>
      <c r="M3100" s="60"/>
      <c r="N3100" s="60"/>
      <c r="O3100" s="60"/>
      <c r="P3100" s="60"/>
      <c r="Q3100" s="60"/>
      <c r="R3100" s="60"/>
      <c r="S3100" s="60"/>
      <c r="T3100" s="60"/>
      <c r="U3100" s="60"/>
      <c r="V3100" s="60"/>
      <c r="W3100" s="60"/>
      <c r="X3100" s="60"/>
      <c r="Y3100" s="52" t="str">
        <f>IF(A3100&lt;&gt;"",IF(D3100="DIRECCIÓN_DE_TRANSFERENCIAS","280 0031",VLOOKUP(C3100,LISTAS·PAPP!$C$3:$D$76,2,0)),"")</f>
        <v/>
      </c>
      <c r="Z3100" s="61"/>
      <c r="AA3100" s="62"/>
      <c r="AB3100" s="62"/>
      <c r="AC3100" s="65" t="str">
        <f>IF(D3100&lt;&gt;"",VLOOKUP(D3100,LISTAS·PAPP!$I$3:$M$16,2,0),"")</f>
        <v/>
      </c>
      <c r="AD3100" s="51" t="str">
        <f>IF(D3100&lt;&gt;"",VLOOKUP(D3100,LISTAS·PAPP!$I$3:$M$16,3,0),"")</f>
        <v/>
      </c>
      <c r="AE3100" s="52" t="str">
        <f>IF(D3100&lt;&gt;"",VLOOKUP(D3100,LISTAS·PAPP!$I$3:$M$16,4,0),"")</f>
        <v/>
      </c>
      <c r="AF3100" s="51" t="str">
        <f>IF(D3100&lt;&gt;"",VLOOKUP(D3100,LISTAS·PAPP!$I$3:$M$16,5,0),"")</f>
        <v/>
      </c>
      <c r="AG3100" s="52" t="str">
        <f>IF(AH3100&lt;&gt;"",VLOOKUP(AH3100,LISTAS·PAPP!$O$3:$P$74,2,0),"")</f>
        <v/>
      </c>
      <c r="AH3100" s="58"/>
      <c r="AI3100" s="60"/>
      <c r="AJ3100" s="51" t="str">
        <f>IF(AI3100&lt;&gt;"",VLOOKUP(AI3100,LISTAS·PAPP!$X$4:$Y$80,2,0),"")</f>
        <v/>
      </c>
      <c r="AK3100" s="58"/>
      <c r="AL3100" s="60"/>
      <c r="AM3100" s="51" t="str">
        <f>IF(ISERROR(VLOOKUP(AL3100,LISTAS·PAPP!$AD$4:$AE$334,2,0))," ",VLOOKUP(AL3100,LISTAS·PAPP!$AD$4:$AE$334,2,0))</f>
        <v xml:space="preserve"> </v>
      </c>
      <c r="AN3100" s="63"/>
      <c r="AO3100" s="64"/>
      <c r="AP3100" s="64"/>
      <c r="AQ3100" s="64"/>
      <c r="AR3100" s="64"/>
      <c r="AS3100" s="64"/>
      <c r="AT3100" s="64"/>
      <c r="AU3100" s="64"/>
      <c r="AV3100" s="64"/>
      <c r="AW3100" s="64"/>
      <c r="AX3100" s="64"/>
      <c r="AY3100" s="64"/>
      <c r="AZ3100" s="64"/>
      <c r="BA3100" s="53" t="str">
        <f t="shared" si="145"/>
        <v/>
      </c>
      <c r="BB3100" s="54" t="str">
        <f t="shared" si="146"/>
        <v/>
      </c>
      <c r="BC3100" s="55" t="str">
        <f t="shared" si="147"/>
        <v xml:space="preserve"> </v>
      </c>
    </row>
    <row r="3101" spans="1:55" x14ac:dyDescent="0.25">
      <c r="A3101" s="58"/>
      <c r="B3101" s="58"/>
      <c r="C3101" s="58"/>
      <c r="D3101" s="58"/>
      <c r="E3101" s="51" t="str">
        <f>IF(C3101&lt;&gt;"",VLOOKUP(MID(C3101,18,5),LISTAS·PAPP!$E$4:$F$76,2,0),"")</f>
        <v/>
      </c>
      <c r="F3101" s="58"/>
      <c r="G3101" s="51" t="str">
        <f>IF(F3101&lt;&gt;"",VLOOKUP(F3101,LISTAS·PAPP!$R$3:$T$221,3,0),"")</f>
        <v/>
      </c>
      <c r="H3101" s="58"/>
      <c r="I3101" s="66"/>
      <c r="J3101" s="66"/>
      <c r="K3101" s="67"/>
      <c r="L3101" s="66"/>
      <c r="M3101" s="60"/>
      <c r="N3101" s="60"/>
      <c r="O3101" s="60"/>
      <c r="P3101" s="60"/>
      <c r="Q3101" s="60"/>
      <c r="R3101" s="60"/>
      <c r="S3101" s="60"/>
      <c r="T3101" s="60"/>
      <c r="U3101" s="60"/>
      <c r="V3101" s="60"/>
      <c r="W3101" s="60"/>
      <c r="X3101" s="60"/>
      <c r="Y3101" s="52" t="str">
        <f>IF(A3101&lt;&gt;"",IF(D3101="DIRECCIÓN_DE_TRANSFERENCIAS","280 0031",VLOOKUP(C3101,LISTAS·PAPP!$C$3:$D$76,2,0)),"")</f>
        <v/>
      </c>
      <c r="Z3101" s="61"/>
      <c r="AA3101" s="62"/>
      <c r="AB3101" s="62"/>
      <c r="AC3101" s="65" t="str">
        <f>IF(D3101&lt;&gt;"",VLOOKUP(D3101,LISTAS·PAPP!$I$3:$M$16,2,0),"")</f>
        <v/>
      </c>
      <c r="AD3101" s="51" t="str">
        <f>IF(D3101&lt;&gt;"",VLOOKUP(D3101,LISTAS·PAPP!$I$3:$M$16,3,0),"")</f>
        <v/>
      </c>
      <c r="AE3101" s="52" t="str">
        <f>IF(D3101&lt;&gt;"",VLOOKUP(D3101,LISTAS·PAPP!$I$3:$M$16,4,0),"")</f>
        <v/>
      </c>
      <c r="AF3101" s="51" t="str">
        <f>IF(D3101&lt;&gt;"",VLOOKUP(D3101,LISTAS·PAPP!$I$3:$M$16,5,0),"")</f>
        <v/>
      </c>
      <c r="AG3101" s="52" t="str">
        <f>IF(AH3101&lt;&gt;"",VLOOKUP(AH3101,LISTAS·PAPP!$O$3:$P$74,2,0),"")</f>
        <v/>
      </c>
      <c r="AH3101" s="58"/>
      <c r="AI3101" s="60"/>
      <c r="AJ3101" s="51" t="str">
        <f>IF(AI3101&lt;&gt;"",VLOOKUP(AI3101,LISTAS·PAPP!$X$4:$Y$80,2,0),"")</f>
        <v/>
      </c>
      <c r="AK3101" s="58"/>
      <c r="AL3101" s="60"/>
      <c r="AM3101" s="51" t="str">
        <f>IF(ISERROR(VLOOKUP(AL3101,LISTAS·PAPP!$AD$4:$AE$334,2,0))," ",VLOOKUP(AL3101,LISTAS·PAPP!$AD$4:$AE$334,2,0))</f>
        <v xml:space="preserve"> </v>
      </c>
      <c r="AN3101" s="63"/>
      <c r="AO3101" s="64"/>
      <c r="AP3101" s="64"/>
      <c r="AQ3101" s="64"/>
      <c r="AR3101" s="64"/>
      <c r="AS3101" s="64"/>
      <c r="AT3101" s="64"/>
      <c r="AU3101" s="64"/>
      <c r="AV3101" s="64"/>
      <c r="AW3101" s="64"/>
      <c r="AX3101" s="64"/>
      <c r="AY3101" s="64"/>
      <c r="AZ3101" s="64"/>
      <c r="BA3101" s="53" t="str">
        <f t="shared" si="145"/>
        <v/>
      </c>
      <c r="BB3101" s="54" t="str">
        <f t="shared" si="146"/>
        <v/>
      </c>
      <c r="BC3101" s="55" t="str">
        <f t="shared" si="147"/>
        <v xml:space="preserve"> </v>
      </c>
    </row>
    <row r="3102" spans="1:55" x14ac:dyDescent="0.25">
      <c r="A3102" s="58"/>
      <c r="B3102" s="58"/>
      <c r="C3102" s="58"/>
      <c r="D3102" s="58"/>
      <c r="E3102" s="51" t="str">
        <f>IF(C3102&lt;&gt;"",VLOOKUP(MID(C3102,18,5),LISTAS·PAPP!$E$4:$F$76,2,0),"")</f>
        <v/>
      </c>
      <c r="F3102" s="58"/>
      <c r="G3102" s="51" t="str">
        <f>IF(F3102&lt;&gt;"",VLOOKUP(F3102,LISTAS·PAPP!$R$3:$T$221,3,0),"")</f>
        <v/>
      </c>
      <c r="H3102" s="58"/>
      <c r="I3102" s="66"/>
      <c r="J3102" s="66"/>
      <c r="K3102" s="67"/>
      <c r="L3102" s="66"/>
      <c r="M3102" s="60"/>
      <c r="N3102" s="60"/>
      <c r="O3102" s="60"/>
      <c r="P3102" s="60"/>
      <c r="Q3102" s="60"/>
      <c r="R3102" s="60"/>
      <c r="S3102" s="60"/>
      <c r="T3102" s="60"/>
      <c r="U3102" s="60"/>
      <c r="V3102" s="60"/>
      <c r="W3102" s="60"/>
      <c r="X3102" s="60"/>
      <c r="Y3102" s="52" t="str">
        <f>IF(A3102&lt;&gt;"",IF(D3102="DIRECCIÓN_DE_TRANSFERENCIAS","280 0031",VLOOKUP(C3102,LISTAS·PAPP!$C$3:$D$76,2,0)),"")</f>
        <v/>
      </c>
      <c r="Z3102" s="61"/>
      <c r="AA3102" s="62"/>
      <c r="AB3102" s="62"/>
      <c r="AC3102" s="65" t="str">
        <f>IF(D3102&lt;&gt;"",VLOOKUP(D3102,LISTAS·PAPP!$I$3:$M$16,2,0),"")</f>
        <v/>
      </c>
      <c r="AD3102" s="51" t="str">
        <f>IF(D3102&lt;&gt;"",VLOOKUP(D3102,LISTAS·PAPP!$I$3:$M$16,3,0),"")</f>
        <v/>
      </c>
      <c r="AE3102" s="52" t="str">
        <f>IF(D3102&lt;&gt;"",VLOOKUP(D3102,LISTAS·PAPP!$I$3:$M$16,4,0),"")</f>
        <v/>
      </c>
      <c r="AF3102" s="51" t="str">
        <f>IF(D3102&lt;&gt;"",VLOOKUP(D3102,LISTAS·PAPP!$I$3:$M$16,5,0),"")</f>
        <v/>
      </c>
      <c r="AG3102" s="52" t="str">
        <f>IF(AH3102&lt;&gt;"",VLOOKUP(AH3102,LISTAS·PAPP!$O$3:$P$74,2,0),"")</f>
        <v/>
      </c>
      <c r="AH3102" s="58"/>
      <c r="AI3102" s="60"/>
      <c r="AJ3102" s="51" t="str">
        <f>IF(AI3102&lt;&gt;"",VLOOKUP(AI3102,LISTAS·PAPP!$X$4:$Y$80,2,0),"")</f>
        <v/>
      </c>
      <c r="AK3102" s="58"/>
      <c r="AL3102" s="60"/>
      <c r="AM3102" s="51" t="str">
        <f>IF(ISERROR(VLOOKUP(AL3102,LISTAS·PAPP!$AD$4:$AE$334,2,0))," ",VLOOKUP(AL3102,LISTAS·PAPP!$AD$4:$AE$334,2,0))</f>
        <v xml:space="preserve"> </v>
      </c>
      <c r="AN3102" s="63"/>
      <c r="AO3102" s="64"/>
      <c r="AP3102" s="64"/>
      <c r="AQ3102" s="64"/>
      <c r="AR3102" s="64"/>
      <c r="AS3102" s="64"/>
      <c r="AT3102" s="64"/>
      <c r="AU3102" s="64"/>
      <c r="AV3102" s="64"/>
      <c r="AW3102" s="64"/>
      <c r="AX3102" s="64"/>
      <c r="AY3102" s="64"/>
      <c r="AZ3102" s="64"/>
      <c r="BA3102" s="53" t="str">
        <f t="shared" si="145"/>
        <v/>
      </c>
      <c r="BB3102" s="54" t="str">
        <f t="shared" si="146"/>
        <v/>
      </c>
      <c r="BC3102" s="55" t="str">
        <f t="shared" si="147"/>
        <v xml:space="preserve"> </v>
      </c>
    </row>
    <row r="3103" spans="1:55" x14ac:dyDescent="0.25">
      <c r="A3103" s="58"/>
      <c r="B3103" s="58"/>
      <c r="C3103" s="58"/>
      <c r="D3103" s="58"/>
      <c r="E3103" s="51" t="str">
        <f>IF(C3103&lt;&gt;"",VLOOKUP(MID(C3103,18,5),LISTAS·PAPP!$E$4:$F$76,2,0),"")</f>
        <v/>
      </c>
      <c r="F3103" s="58"/>
      <c r="G3103" s="51" t="str">
        <f>IF(F3103&lt;&gt;"",VLOOKUP(F3103,LISTAS·PAPP!$R$3:$T$221,3,0),"")</f>
        <v/>
      </c>
      <c r="H3103" s="58"/>
      <c r="I3103" s="66"/>
      <c r="J3103" s="66"/>
      <c r="K3103" s="67"/>
      <c r="L3103" s="66"/>
      <c r="M3103" s="60"/>
      <c r="N3103" s="60"/>
      <c r="O3103" s="60"/>
      <c r="P3103" s="60"/>
      <c r="Q3103" s="60"/>
      <c r="R3103" s="60"/>
      <c r="S3103" s="60"/>
      <c r="T3103" s="60"/>
      <c r="U3103" s="60"/>
      <c r="V3103" s="60"/>
      <c r="W3103" s="60"/>
      <c r="X3103" s="60"/>
      <c r="Y3103" s="52" t="str">
        <f>IF(A3103&lt;&gt;"",IF(D3103="DIRECCIÓN_DE_TRANSFERENCIAS","280 0031",VLOOKUP(C3103,LISTAS·PAPP!$C$3:$D$76,2,0)),"")</f>
        <v/>
      </c>
      <c r="Z3103" s="61"/>
      <c r="AA3103" s="62"/>
      <c r="AB3103" s="62"/>
      <c r="AC3103" s="65" t="str">
        <f>IF(D3103&lt;&gt;"",VLOOKUP(D3103,LISTAS·PAPP!$I$3:$M$16,2,0),"")</f>
        <v/>
      </c>
      <c r="AD3103" s="51" t="str">
        <f>IF(D3103&lt;&gt;"",VLOOKUP(D3103,LISTAS·PAPP!$I$3:$M$16,3,0),"")</f>
        <v/>
      </c>
      <c r="AE3103" s="52" t="str">
        <f>IF(D3103&lt;&gt;"",VLOOKUP(D3103,LISTAS·PAPP!$I$3:$M$16,4,0),"")</f>
        <v/>
      </c>
      <c r="AF3103" s="51" t="str">
        <f>IF(D3103&lt;&gt;"",VLOOKUP(D3103,LISTAS·PAPP!$I$3:$M$16,5,0),"")</f>
        <v/>
      </c>
      <c r="AG3103" s="52" t="str">
        <f>IF(AH3103&lt;&gt;"",VLOOKUP(AH3103,LISTAS·PAPP!$O$3:$P$74,2,0),"")</f>
        <v/>
      </c>
      <c r="AH3103" s="58"/>
      <c r="AI3103" s="60"/>
      <c r="AJ3103" s="51" t="str">
        <f>IF(AI3103&lt;&gt;"",VLOOKUP(AI3103,LISTAS·PAPP!$X$4:$Y$80,2,0),"")</f>
        <v/>
      </c>
      <c r="AK3103" s="58"/>
      <c r="AL3103" s="60"/>
      <c r="AM3103" s="51" t="str">
        <f>IF(ISERROR(VLOOKUP(AL3103,LISTAS·PAPP!$AD$4:$AE$334,2,0))," ",VLOOKUP(AL3103,LISTAS·PAPP!$AD$4:$AE$334,2,0))</f>
        <v xml:space="preserve"> </v>
      </c>
      <c r="AN3103" s="63"/>
      <c r="AO3103" s="64"/>
      <c r="AP3103" s="64"/>
      <c r="AQ3103" s="64"/>
      <c r="AR3103" s="64"/>
      <c r="AS3103" s="64"/>
      <c r="AT3103" s="64"/>
      <c r="AU3103" s="64"/>
      <c r="AV3103" s="64"/>
      <c r="AW3103" s="64"/>
      <c r="AX3103" s="64"/>
      <c r="AY3103" s="64"/>
      <c r="AZ3103" s="64"/>
      <c r="BA3103" s="53" t="str">
        <f t="shared" si="145"/>
        <v/>
      </c>
      <c r="BB3103" s="54" t="str">
        <f t="shared" si="146"/>
        <v/>
      </c>
      <c r="BC3103" s="55" t="str">
        <f t="shared" si="147"/>
        <v xml:space="preserve"> </v>
      </c>
    </row>
    <row r="3104" spans="1:55" x14ac:dyDescent="0.25">
      <c r="A3104" s="58"/>
      <c r="B3104" s="58"/>
      <c r="C3104" s="58"/>
      <c r="D3104" s="58"/>
      <c r="E3104" s="51" t="str">
        <f>IF(C3104&lt;&gt;"",VLOOKUP(MID(C3104,18,5),LISTAS·PAPP!$E$4:$F$76,2,0),"")</f>
        <v/>
      </c>
      <c r="F3104" s="58"/>
      <c r="G3104" s="51" t="str">
        <f>IF(F3104&lt;&gt;"",VLOOKUP(F3104,LISTAS·PAPP!$R$3:$T$221,3,0),"")</f>
        <v/>
      </c>
      <c r="H3104" s="58"/>
      <c r="I3104" s="66"/>
      <c r="J3104" s="66"/>
      <c r="K3104" s="67"/>
      <c r="L3104" s="66"/>
      <c r="M3104" s="60"/>
      <c r="N3104" s="60"/>
      <c r="O3104" s="60"/>
      <c r="P3104" s="60"/>
      <c r="Q3104" s="60"/>
      <c r="R3104" s="60"/>
      <c r="S3104" s="60"/>
      <c r="T3104" s="60"/>
      <c r="U3104" s="60"/>
      <c r="V3104" s="60"/>
      <c r="W3104" s="60"/>
      <c r="X3104" s="60"/>
      <c r="Y3104" s="52" t="str">
        <f>IF(A3104&lt;&gt;"",IF(D3104="DIRECCIÓN_DE_TRANSFERENCIAS","280 0031",VLOOKUP(C3104,LISTAS·PAPP!$C$3:$D$76,2,0)),"")</f>
        <v/>
      </c>
      <c r="Z3104" s="61"/>
      <c r="AA3104" s="62"/>
      <c r="AB3104" s="62"/>
      <c r="AC3104" s="65" t="str">
        <f>IF(D3104&lt;&gt;"",VLOOKUP(D3104,LISTAS·PAPP!$I$3:$M$16,2,0),"")</f>
        <v/>
      </c>
      <c r="AD3104" s="51" t="str">
        <f>IF(D3104&lt;&gt;"",VLOOKUP(D3104,LISTAS·PAPP!$I$3:$M$16,3,0),"")</f>
        <v/>
      </c>
      <c r="AE3104" s="52" t="str">
        <f>IF(D3104&lt;&gt;"",VLOOKUP(D3104,LISTAS·PAPP!$I$3:$M$16,4,0),"")</f>
        <v/>
      </c>
      <c r="AF3104" s="51" t="str">
        <f>IF(D3104&lt;&gt;"",VLOOKUP(D3104,LISTAS·PAPP!$I$3:$M$16,5,0),"")</f>
        <v/>
      </c>
      <c r="AG3104" s="52" t="str">
        <f>IF(AH3104&lt;&gt;"",VLOOKUP(AH3104,LISTAS·PAPP!$O$3:$P$74,2,0),"")</f>
        <v/>
      </c>
      <c r="AH3104" s="58"/>
      <c r="AI3104" s="60"/>
      <c r="AJ3104" s="51" t="str">
        <f>IF(AI3104&lt;&gt;"",VLOOKUP(AI3104,LISTAS·PAPP!$X$4:$Y$80,2,0),"")</f>
        <v/>
      </c>
      <c r="AK3104" s="58"/>
      <c r="AL3104" s="60"/>
      <c r="AM3104" s="51" t="str">
        <f>IF(ISERROR(VLOOKUP(AL3104,LISTAS·PAPP!$AD$4:$AE$334,2,0))," ",VLOOKUP(AL3104,LISTAS·PAPP!$AD$4:$AE$334,2,0))</f>
        <v xml:space="preserve"> </v>
      </c>
      <c r="AN3104" s="63"/>
      <c r="AO3104" s="64"/>
      <c r="AP3104" s="64"/>
      <c r="AQ3104" s="64"/>
      <c r="AR3104" s="64"/>
      <c r="AS3104" s="64"/>
      <c r="AT3104" s="64"/>
      <c r="AU3104" s="64"/>
      <c r="AV3104" s="64"/>
      <c r="AW3104" s="64"/>
      <c r="AX3104" s="64"/>
      <c r="AY3104" s="64"/>
      <c r="AZ3104" s="64"/>
      <c r="BA3104" s="53" t="str">
        <f t="shared" si="145"/>
        <v/>
      </c>
      <c r="BB3104" s="54" t="str">
        <f t="shared" si="146"/>
        <v/>
      </c>
      <c r="BC3104" s="55" t="str">
        <f t="shared" si="147"/>
        <v xml:space="preserve"> </v>
      </c>
    </row>
    <row r="3105" spans="1:55" x14ac:dyDescent="0.25">
      <c r="A3105" s="58"/>
      <c r="B3105" s="58"/>
      <c r="C3105" s="58"/>
      <c r="D3105" s="58"/>
      <c r="E3105" s="51" t="str">
        <f>IF(C3105&lt;&gt;"",VLOOKUP(MID(C3105,18,5),LISTAS·PAPP!$E$4:$F$76,2,0),"")</f>
        <v/>
      </c>
      <c r="F3105" s="58"/>
      <c r="G3105" s="51" t="str">
        <f>IF(F3105&lt;&gt;"",VLOOKUP(F3105,LISTAS·PAPP!$R$3:$T$221,3,0),"")</f>
        <v/>
      </c>
      <c r="H3105" s="58"/>
      <c r="I3105" s="66"/>
      <c r="J3105" s="66"/>
      <c r="K3105" s="67"/>
      <c r="L3105" s="66"/>
      <c r="M3105" s="60"/>
      <c r="N3105" s="60"/>
      <c r="O3105" s="60"/>
      <c r="P3105" s="60"/>
      <c r="Q3105" s="60"/>
      <c r="R3105" s="60"/>
      <c r="S3105" s="60"/>
      <c r="T3105" s="60"/>
      <c r="U3105" s="60"/>
      <c r="V3105" s="60"/>
      <c r="W3105" s="60"/>
      <c r="X3105" s="60"/>
      <c r="Y3105" s="52" t="str">
        <f>IF(A3105&lt;&gt;"",IF(D3105="DIRECCIÓN_DE_TRANSFERENCIAS","280 0031",VLOOKUP(C3105,LISTAS·PAPP!$C$3:$D$76,2,0)),"")</f>
        <v/>
      </c>
      <c r="Z3105" s="61"/>
      <c r="AA3105" s="62"/>
      <c r="AB3105" s="62"/>
      <c r="AC3105" s="65" t="str">
        <f>IF(D3105&lt;&gt;"",VLOOKUP(D3105,LISTAS·PAPP!$I$3:$M$16,2,0),"")</f>
        <v/>
      </c>
      <c r="AD3105" s="51" t="str">
        <f>IF(D3105&lt;&gt;"",VLOOKUP(D3105,LISTAS·PAPP!$I$3:$M$16,3,0),"")</f>
        <v/>
      </c>
      <c r="AE3105" s="52" t="str">
        <f>IF(D3105&lt;&gt;"",VLOOKUP(D3105,LISTAS·PAPP!$I$3:$M$16,4,0),"")</f>
        <v/>
      </c>
      <c r="AF3105" s="51" t="str">
        <f>IF(D3105&lt;&gt;"",VLOOKUP(D3105,LISTAS·PAPP!$I$3:$M$16,5,0),"")</f>
        <v/>
      </c>
      <c r="AG3105" s="52" t="str">
        <f>IF(AH3105&lt;&gt;"",VLOOKUP(AH3105,LISTAS·PAPP!$O$3:$P$74,2,0),"")</f>
        <v/>
      </c>
      <c r="AH3105" s="58"/>
      <c r="AI3105" s="60"/>
      <c r="AJ3105" s="51" t="str">
        <f>IF(AI3105&lt;&gt;"",VLOOKUP(AI3105,LISTAS·PAPP!$X$4:$Y$80,2,0),"")</f>
        <v/>
      </c>
      <c r="AK3105" s="58"/>
      <c r="AL3105" s="60"/>
      <c r="AM3105" s="51" t="str">
        <f>IF(ISERROR(VLOOKUP(AL3105,LISTAS·PAPP!$AD$4:$AE$334,2,0))," ",VLOOKUP(AL3105,LISTAS·PAPP!$AD$4:$AE$334,2,0))</f>
        <v xml:space="preserve"> </v>
      </c>
      <c r="AN3105" s="63"/>
      <c r="AO3105" s="64"/>
      <c r="AP3105" s="64"/>
      <c r="AQ3105" s="64"/>
      <c r="AR3105" s="64"/>
      <c r="AS3105" s="64"/>
      <c r="AT3105" s="64"/>
      <c r="AU3105" s="64"/>
      <c r="AV3105" s="64"/>
      <c r="AW3105" s="64"/>
      <c r="AX3105" s="64"/>
      <c r="AY3105" s="64"/>
      <c r="AZ3105" s="64"/>
      <c r="BA3105" s="53" t="str">
        <f t="shared" si="145"/>
        <v/>
      </c>
      <c r="BB3105" s="54" t="str">
        <f t="shared" si="146"/>
        <v/>
      </c>
      <c r="BC3105" s="55" t="str">
        <f t="shared" si="147"/>
        <v xml:space="preserve"> </v>
      </c>
    </row>
    <row r="3106" spans="1:55" x14ac:dyDescent="0.25">
      <c r="A3106" s="58"/>
      <c r="B3106" s="58"/>
      <c r="C3106" s="58"/>
      <c r="D3106" s="58"/>
      <c r="E3106" s="51" t="str">
        <f>IF(C3106&lt;&gt;"",VLOOKUP(MID(C3106,18,5),LISTAS·PAPP!$E$4:$F$76,2,0),"")</f>
        <v/>
      </c>
      <c r="F3106" s="58"/>
      <c r="G3106" s="51" t="str">
        <f>IF(F3106&lt;&gt;"",VLOOKUP(F3106,LISTAS·PAPP!$R$3:$T$221,3,0),"")</f>
        <v/>
      </c>
      <c r="H3106" s="58"/>
      <c r="I3106" s="66"/>
      <c r="J3106" s="66"/>
      <c r="K3106" s="67"/>
      <c r="L3106" s="66"/>
      <c r="M3106" s="60"/>
      <c r="N3106" s="60"/>
      <c r="O3106" s="60"/>
      <c r="P3106" s="60"/>
      <c r="Q3106" s="60"/>
      <c r="R3106" s="60"/>
      <c r="S3106" s="60"/>
      <c r="T3106" s="60"/>
      <c r="U3106" s="60"/>
      <c r="V3106" s="60"/>
      <c r="W3106" s="60"/>
      <c r="X3106" s="60"/>
      <c r="Y3106" s="52" t="str">
        <f>IF(A3106&lt;&gt;"",IF(D3106="DIRECCIÓN_DE_TRANSFERENCIAS","280 0031",VLOOKUP(C3106,LISTAS·PAPP!$C$3:$D$76,2,0)),"")</f>
        <v/>
      </c>
      <c r="Z3106" s="61"/>
      <c r="AA3106" s="62"/>
      <c r="AB3106" s="62"/>
      <c r="AC3106" s="65" t="str">
        <f>IF(D3106&lt;&gt;"",VLOOKUP(D3106,LISTAS·PAPP!$I$3:$M$16,2,0),"")</f>
        <v/>
      </c>
      <c r="AD3106" s="51" t="str">
        <f>IF(D3106&lt;&gt;"",VLOOKUP(D3106,LISTAS·PAPP!$I$3:$M$16,3,0),"")</f>
        <v/>
      </c>
      <c r="AE3106" s="52" t="str">
        <f>IF(D3106&lt;&gt;"",VLOOKUP(D3106,LISTAS·PAPP!$I$3:$M$16,4,0),"")</f>
        <v/>
      </c>
      <c r="AF3106" s="51" t="str">
        <f>IF(D3106&lt;&gt;"",VLOOKUP(D3106,LISTAS·PAPP!$I$3:$M$16,5,0),"")</f>
        <v/>
      </c>
      <c r="AG3106" s="52" t="str">
        <f>IF(AH3106&lt;&gt;"",VLOOKUP(AH3106,LISTAS·PAPP!$O$3:$P$74,2,0),"")</f>
        <v/>
      </c>
      <c r="AH3106" s="58"/>
      <c r="AI3106" s="60"/>
      <c r="AJ3106" s="51" t="str">
        <f>IF(AI3106&lt;&gt;"",VLOOKUP(AI3106,LISTAS·PAPP!$X$4:$Y$80,2,0),"")</f>
        <v/>
      </c>
      <c r="AK3106" s="58"/>
      <c r="AL3106" s="60"/>
      <c r="AM3106" s="51" t="str">
        <f>IF(ISERROR(VLOOKUP(AL3106,LISTAS·PAPP!$AD$4:$AE$334,2,0))," ",VLOOKUP(AL3106,LISTAS·PAPP!$AD$4:$AE$334,2,0))</f>
        <v xml:space="preserve"> </v>
      </c>
      <c r="AN3106" s="63"/>
      <c r="AO3106" s="64"/>
      <c r="AP3106" s="64"/>
      <c r="AQ3106" s="64"/>
      <c r="AR3106" s="64"/>
      <c r="AS3106" s="64"/>
      <c r="AT3106" s="64"/>
      <c r="AU3106" s="64"/>
      <c r="AV3106" s="64"/>
      <c r="AW3106" s="64"/>
      <c r="AX3106" s="64"/>
      <c r="AY3106" s="64"/>
      <c r="AZ3106" s="64"/>
      <c r="BA3106" s="53" t="str">
        <f t="shared" si="145"/>
        <v/>
      </c>
      <c r="BB3106" s="54" t="str">
        <f t="shared" si="146"/>
        <v/>
      </c>
      <c r="BC3106" s="55" t="str">
        <f t="shared" si="147"/>
        <v xml:space="preserve"> </v>
      </c>
    </row>
    <row r="3107" spans="1:55" x14ac:dyDescent="0.25">
      <c r="A3107" s="58"/>
      <c r="B3107" s="58"/>
      <c r="C3107" s="58"/>
      <c r="D3107" s="58"/>
      <c r="E3107" s="51" t="str">
        <f>IF(C3107&lt;&gt;"",VLOOKUP(MID(C3107,18,5),LISTAS·PAPP!$E$4:$F$76,2,0),"")</f>
        <v/>
      </c>
      <c r="F3107" s="58"/>
      <c r="G3107" s="51" t="str">
        <f>IF(F3107&lt;&gt;"",VLOOKUP(F3107,LISTAS·PAPP!$R$3:$T$221,3,0),"")</f>
        <v/>
      </c>
      <c r="H3107" s="58"/>
      <c r="I3107" s="66"/>
      <c r="J3107" s="66"/>
      <c r="K3107" s="67"/>
      <c r="L3107" s="66"/>
      <c r="M3107" s="60"/>
      <c r="N3107" s="60"/>
      <c r="O3107" s="60"/>
      <c r="P3107" s="60"/>
      <c r="Q3107" s="60"/>
      <c r="R3107" s="60"/>
      <c r="S3107" s="60"/>
      <c r="T3107" s="60"/>
      <c r="U3107" s="60"/>
      <c r="V3107" s="60"/>
      <c r="W3107" s="60"/>
      <c r="X3107" s="60"/>
      <c r="Y3107" s="52" t="str">
        <f>IF(A3107&lt;&gt;"",IF(D3107="DIRECCIÓN_DE_TRANSFERENCIAS","280 0031",VLOOKUP(C3107,LISTAS·PAPP!$C$3:$D$76,2,0)),"")</f>
        <v/>
      </c>
      <c r="Z3107" s="61"/>
      <c r="AA3107" s="62"/>
      <c r="AB3107" s="62"/>
      <c r="AC3107" s="65" t="str">
        <f>IF(D3107&lt;&gt;"",VLOOKUP(D3107,LISTAS·PAPP!$I$3:$M$16,2,0),"")</f>
        <v/>
      </c>
      <c r="AD3107" s="51" t="str">
        <f>IF(D3107&lt;&gt;"",VLOOKUP(D3107,LISTAS·PAPP!$I$3:$M$16,3,0),"")</f>
        <v/>
      </c>
      <c r="AE3107" s="52" t="str">
        <f>IF(D3107&lt;&gt;"",VLOOKUP(D3107,LISTAS·PAPP!$I$3:$M$16,4,0),"")</f>
        <v/>
      </c>
      <c r="AF3107" s="51" t="str">
        <f>IF(D3107&lt;&gt;"",VLOOKUP(D3107,LISTAS·PAPP!$I$3:$M$16,5,0),"")</f>
        <v/>
      </c>
      <c r="AG3107" s="52" t="str">
        <f>IF(AH3107&lt;&gt;"",VLOOKUP(AH3107,LISTAS·PAPP!$O$3:$P$74,2,0),"")</f>
        <v/>
      </c>
      <c r="AH3107" s="58"/>
      <c r="AI3107" s="60"/>
      <c r="AJ3107" s="51" t="str">
        <f>IF(AI3107&lt;&gt;"",VLOOKUP(AI3107,LISTAS·PAPP!$X$4:$Y$80,2,0),"")</f>
        <v/>
      </c>
      <c r="AK3107" s="58"/>
      <c r="AL3107" s="60"/>
      <c r="AM3107" s="51" t="str">
        <f>IF(ISERROR(VLOOKUP(AL3107,LISTAS·PAPP!$AD$4:$AE$334,2,0))," ",VLOOKUP(AL3107,LISTAS·PAPP!$AD$4:$AE$334,2,0))</f>
        <v xml:space="preserve"> </v>
      </c>
      <c r="AN3107" s="63"/>
      <c r="AO3107" s="64"/>
      <c r="AP3107" s="64"/>
      <c r="AQ3107" s="64"/>
      <c r="AR3107" s="64"/>
      <c r="AS3107" s="64"/>
      <c r="AT3107" s="64"/>
      <c r="AU3107" s="64"/>
      <c r="AV3107" s="64"/>
      <c r="AW3107" s="64"/>
      <c r="AX3107" s="64"/>
      <c r="AY3107" s="64"/>
      <c r="AZ3107" s="64"/>
      <c r="BA3107" s="53" t="str">
        <f t="shared" si="145"/>
        <v/>
      </c>
      <c r="BB3107" s="54" t="str">
        <f t="shared" si="146"/>
        <v/>
      </c>
      <c r="BC3107" s="55" t="str">
        <f t="shared" si="147"/>
        <v xml:space="preserve"> </v>
      </c>
    </row>
    <row r="3108" spans="1:55" x14ac:dyDescent="0.25">
      <c r="A3108" s="58"/>
      <c r="B3108" s="58"/>
      <c r="C3108" s="58"/>
      <c r="D3108" s="58"/>
      <c r="E3108" s="51" t="str">
        <f>IF(C3108&lt;&gt;"",VLOOKUP(MID(C3108,18,5),LISTAS·PAPP!$E$4:$F$76,2,0),"")</f>
        <v/>
      </c>
      <c r="F3108" s="58"/>
      <c r="G3108" s="51" t="str">
        <f>IF(F3108&lt;&gt;"",VLOOKUP(F3108,LISTAS·PAPP!$R$3:$T$221,3,0),"")</f>
        <v/>
      </c>
      <c r="H3108" s="58"/>
      <c r="I3108" s="66"/>
      <c r="J3108" s="66"/>
      <c r="K3108" s="67"/>
      <c r="L3108" s="66"/>
      <c r="M3108" s="60"/>
      <c r="N3108" s="60"/>
      <c r="O3108" s="60"/>
      <c r="P3108" s="60"/>
      <c r="Q3108" s="60"/>
      <c r="R3108" s="60"/>
      <c r="S3108" s="60"/>
      <c r="T3108" s="60"/>
      <c r="U3108" s="60"/>
      <c r="V3108" s="60"/>
      <c r="W3108" s="60"/>
      <c r="X3108" s="60"/>
      <c r="Y3108" s="52" t="str">
        <f>IF(A3108&lt;&gt;"",IF(D3108="DIRECCIÓN_DE_TRANSFERENCIAS","280 0031",VLOOKUP(C3108,LISTAS·PAPP!$C$3:$D$76,2,0)),"")</f>
        <v/>
      </c>
      <c r="Z3108" s="61"/>
      <c r="AA3108" s="62"/>
      <c r="AB3108" s="62"/>
      <c r="AC3108" s="65" t="str">
        <f>IF(D3108&lt;&gt;"",VLOOKUP(D3108,LISTAS·PAPP!$I$3:$M$16,2,0),"")</f>
        <v/>
      </c>
      <c r="AD3108" s="51" t="str">
        <f>IF(D3108&lt;&gt;"",VLOOKUP(D3108,LISTAS·PAPP!$I$3:$M$16,3,0),"")</f>
        <v/>
      </c>
      <c r="AE3108" s="52" t="str">
        <f>IF(D3108&lt;&gt;"",VLOOKUP(D3108,LISTAS·PAPP!$I$3:$M$16,4,0),"")</f>
        <v/>
      </c>
      <c r="AF3108" s="51" t="str">
        <f>IF(D3108&lt;&gt;"",VLOOKUP(D3108,LISTAS·PAPP!$I$3:$M$16,5,0),"")</f>
        <v/>
      </c>
      <c r="AG3108" s="52" t="str">
        <f>IF(AH3108&lt;&gt;"",VLOOKUP(AH3108,LISTAS·PAPP!$O$3:$P$74,2,0),"")</f>
        <v/>
      </c>
      <c r="AH3108" s="58"/>
      <c r="AI3108" s="60"/>
      <c r="AJ3108" s="51" t="str">
        <f>IF(AI3108&lt;&gt;"",VLOOKUP(AI3108,LISTAS·PAPP!$X$4:$Y$80,2,0),"")</f>
        <v/>
      </c>
      <c r="AK3108" s="58"/>
      <c r="AL3108" s="60"/>
      <c r="AM3108" s="51" t="str">
        <f>IF(ISERROR(VLOOKUP(AL3108,LISTAS·PAPP!$AD$4:$AE$334,2,0))," ",VLOOKUP(AL3108,LISTAS·PAPP!$AD$4:$AE$334,2,0))</f>
        <v xml:space="preserve"> </v>
      </c>
      <c r="AN3108" s="63"/>
      <c r="AO3108" s="64"/>
      <c r="AP3108" s="64"/>
      <c r="AQ3108" s="64"/>
      <c r="AR3108" s="64"/>
      <c r="AS3108" s="64"/>
      <c r="AT3108" s="64"/>
      <c r="AU3108" s="64"/>
      <c r="AV3108" s="64"/>
      <c r="AW3108" s="64"/>
      <c r="AX3108" s="64"/>
      <c r="AY3108" s="64"/>
      <c r="AZ3108" s="64"/>
      <c r="BA3108" s="53" t="str">
        <f t="shared" si="145"/>
        <v/>
      </c>
      <c r="BB3108" s="54" t="str">
        <f t="shared" si="146"/>
        <v/>
      </c>
      <c r="BC3108" s="55" t="str">
        <f t="shared" si="147"/>
        <v xml:space="preserve"> </v>
      </c>
    </row>
    <row r="3109" spans="1:55" x14ac:dyDescent="0.25">
      <c r="A3109" s="58"/>
      <c r="B3109" s="58"/>
      <c r="C3109" s="58"/>
      <c r="D3109" s="58"/>
      <c r="E3109" s="51" t="str">
        <f>IF(C3109&lt;&gt;"",VLOOKUP(MID(C3109,18,5),LISTAS·PAPP!$E$4:$F$76,2,0),"")</f>
        <v/>
      </c>
      <c r="F3109" s="58"/>
      <c r="G3109" s="51" t="str">
        <f>IF(F3109&lt;&gt;"",VLOOKUP(F3109,LISTAS·PAPP!$R$3:$T$221,3,0),"")</f>
        <v/>
      </c>
      <c r="H3109" s="58"/>
      <c r="I3109" s="66"/>
      <c r="J3109" s="66"/>
      <c r="K3109" s="67"/>
      <c r="L3109" s="66"/>
      <c r="M3109" s="60"/>
      <c r="N3109" s="60"/>
      <c r="O3109" s="60"/>
      <c r="P3109" s="60"/>
      <c r="Q3109" s="60"/>
      <c r="R3109" s="60"/>
      <c r="S3109" s="60"/>
      <c r="T3109" s="60"/>
      <c r="U3109" s="60"/>
      <c r="V3109" s="60"/>
      <c r="W3109" s="60"/>
      <c r="X3109" s="60"/>
      <c r="Y3109" s="52" t="str">
        <f>IF(A3109&lt;&gt;"",IF(D3109="DIRECCIÓN_DE_TRANSFERENCIAS","280 0031",VLOOKUP(C3109,LISTAS·PAPP!$C$3:$D$76,2,0)),"")</f>
        <v/>
      </c>
      <c r="Z3109" s="61"/>
      <c r="AA3109" s="62"/>
      <c r="AB3109" s="62"/>
      <c r="AC3109" s="65" t="str">
        <f>IF(D3109&lt;&gt;"",VLOOKUP(D3109,LISTAS·PAPP!$I$3:$M$16,2,0),"")</f>
        <v/>
      </c>
      <c r="AD3109" s="51" t="str">
        <f>IF(D3109&lt;&gt;"",VLOOKUP(D3109,LISTAS·PAPP!$I$3:$M$16,3,0),"")</f>
        <v/>
      </c>
      <c r="AE3109" s="52" t="str">
        <f>IF(D3109&lt;&gt;"",VLOOKUP(D3109,LISTAS·PAPP!$I$3:$M$16,4,0),"")</f>
        <v/>
      </c>
      <c r="AF3109" s="51" t="str">
        <f>IF(D3109&lt;&gt;"",VLOOKUP(D3109,LISTAS·PAPP!$I$3:$M$16,5,0),"")</f>
        <v/>
      </c>
      <c r="AG3109" s="52" t="str">
        <f>IF(AH3109&lt;&gt;"",VLOOKUP(AH3109,LISTAS·PAPP!$O$3:$P$74,2,0),"")</f>
        <v/>
      </c>
      <c r="AH3109" s="58"/>
      <c r="AI3109" s="60"/>
      <c r="AJ3109" s="51" t="str">
        <f>IF(AI3109&lt;&gt;"",VLOOKUP(AI3109,LISTAS·PAPP!$X$4:$Y$80,2,0),"")</f>
        <v/>
      </c>
      <c r="AK3109" s="58"/>
      <c r="AL3109" s="60"/>
      <c r="AM3109" s="51" t="str">
        <f>IF(ISERROR(VLOOKUP(AL3109,LISTAS·PAPP!$AD$4:$AE$334,2,0))," ",VLOOKUP(AL3109,LISTAS·PAPP!$AD$4:$AE$334,2,0))</f>
        <v xml:space="preserve"> </v>
      </c>
      <c r="AN3109" s="63"/>
      <c r="AO3109" s="64"/>
      <c r="AP3109" s="64"/>
      <c r="AQ3109" s="64"/>
      <c r="AR3109" s="64"/>
      <c r="AS3109" s="64"/>
      <c r="AT3109" s="64"/>
      <c r="AU3109" s="64"/>
      <c r="AV3109" s="64"/>
      <c r="AW3109" s="64"/>
      <c r="AX3109" s="64"/>
      <c r="AY3109" s="64"/>
      <c r="AZ3109" s="64"/>
      <c r="BA3109" s="53" t="str">
        <f t="shared" si="145"/>
        <v/>
      </c>
      <c r="BB3109" s="54" t="str">
        <f t="shared" si="146"/>
        <v/>
      </c>
      <c r="BC3109" s="55" t="str">
        <f t="shared" si="147"/>
        <v xml:space="preserve"> </v>
      </c>
    </row>
    <row r="3110" spans="1:55" x14ac:dyDescent="0.25">
      <c r="A3110" s="58"/>
      <c r="B3110" s="58"/>
      <c r="C3110" s="58"/>
      <c r="D3110" s="58"/>
      <c r="E3110" s="51" t="str">
        <f>IF(C3110&lt;&gt;"",VLOOKUP(MID(C3110,18,5),LISTAS·PAPP!$E$4:$F$76,2,0),"")</f>
        <v/>
      </c>
      <c r="F3110" s="58"/>
      <c r="G3110" s="51" t="str">
        <f>IF(F3110&lt;&gt;"",VLOOKUP(F3110,LISTAS·PAPP!$R$3:$T$221,3,0),"")</f>
        <v/>
      </c>
      <c r="H3110" s="58"/>
      <c r="I3110" s="66"/>
      <c r="J3110" s="66"/>
      <c r="K3110" s="67"/>
      <c r="L3110" s="66"/>
      <c r="M3110" s="60"/>
      <c r="N3110" s="60"/>
      <c r="O3110" s="60"/>
      <c r="P3110" s="60"/>
      <c r="Q3110" s="60"/>
      <c r="R3110" s="60"/>
      <c r="S3110" s="60"/>
      <c r="T3110" s="60"/>
      <c r="U3110" s="60"/>
      <c r="V3110" s="60"/>
      <c r="W3110" s="60"/>
      <c r="X3110" s="60"/>
      <c r="Y3110" s="52" t="str">
        <f>IF(A3110&lt;&gt;"",IF(D3110="DIRECCIÓN_DE_TRANSFERENCIAS","280 0031",VLOOKUP(C3110,LISTAS·PAPP!$C$3:$D$76,2,0)),"")</f>
        <v/>
      </c>
      <c r="Z3110" s="61"/>
      <c r="AA3110" s="62"/>
      <c r="AB3110" s="62"/>
      <c r="AC3110" s="65" t="str">
        <f>IF(D3110&lt;&gt;"",VLOOKUP(D3110,LISTAS·PAPP!$I$3:$M$16,2,0),"")</f>
        <v/>
      </c>
      <c r="AD3110" s="51" t="str">
        <f>IF(D3110&lt;&gt;"",VLOOKUP(D3110,LISTAS·PAPP!$I$3:$M$16,3,0),"")</f>
        <v/>
      </c>
      <c r="AE3110" s="52" t="str">
        <f>IF(D3110&lt;&gt;"",VLOOKUP(D3110,LISTAS·PAPP!$I$3:$M$16,4,0),"")</f>
        <v/>
      </c>
      <c r="AF3110" s="51" t="str">
        <f>IF(D3110&lt;&gt;"",VLOOKUP(D3110,LISTAS·PAPP!$I$3:$M$16,5,0),"")</f>
        <v/>
      </c>
      <c r="AG3110" s="52" t="str">
        <f>IF(AH3110&lt;&gt;"",VLOOKUP(AH3110,LISTAS·PAPP!$O$3:$P$74,2,0),"")</f>
        <v/>
      </c>
      <c r="AH3110" s="58"/>
      <c r="AI3110" s="60"/>
      <c r="AJ3110" s="51" t="str">
        <f>IF(AI3110&lt;&gt;"",VLOOKUP(AI3110,LISTAS·PAPP!$X$4:$Y$80,2,0),"")</f>
        <v/>
      </c>
      <c r="AK3110" s="58"/>
      <c r="AL3110" s="60"/>
      <c r="AM3110" s="51" t="str">
        <f>IF(ISERROR(VLOOKUP(AL3110,LISTAS·PAPP!$AD$4:$AE$334,2,0))," ",VLOOKUP(AL3110,LISTAS·PAPP!$AD$4:$AE$334,2,0))</f>
        <v xml:space="preserve"> </v>
      </c>
      <c r="AN3110" s="63"/>
      <c r="AO3110" s="64"/>
      <c r="AP3110" s="64"/>
      <c r="AQ3110" s="64"/>
      <c r="AR3110" s="64"/>
      <c r="AS3110" s="64"/>
      <c r="AT3110" s="64"/>
      <c r="AU3110" s="64"/>
      <c r="AV3110" s="64"/>
      <c r="AW3110" s="64"/>
      <c r="AX3110" s="64"/>
      <c r="AY3110" s="64"/>
      <c r="AZ3110" s="64"/>
      <c r="BA3110" s="53" t="str">
        <f t="shared" si="145"/>
        <v/>
      </c>
      <c r="BB3110" s="54" t="str">
        <f t="shared" si="146"/>
        <v/>
      </c>
      <c r="BC3110" s="55" t="str">
        <f t="shared" si="147"/>
        <v xml:space="preserve"> </v>
      </c>
    </row>
    <row r="3111" spans="1:55" x14ac:dyDescent="0.25">
      <c r="A3111" s="58"/>
      <c r="B3111" s="58"/>
      <c r="C3111" s="58"/>
      <c r="D3111" s="58"/>
      <c r="E3111" s="51" t="str">
        <f>IF(C3111&lt;&gt;"",VLOOKUP(MID(C3111,18,5),LISTAS·PAPP!$E$4:$F$76,2,0),"")</f>
        <v/>
      </c>
      <c r="F3111" s="58"/>
      <c r="G3111" s="51" t="str">
        <f>IF(F3111&lt;&gt;"",VLOOKUP(F3111,LISTAS·PAPP!$R$3:$T$221,3,0),"")</f>
        <v/>
      </c>
      <c r="H3111" s="58"/>
      <c r="I3111" s="66"/>
      <c r="J3111" s="66"/>
      <c r="K3111" s="67"/>
      <c r="L3111" s="66"/>
      <c r="M3111" s="60"/>
      <c r="N3111" s="60"/>
      <c r="O3111" s="60"/>
      <c r="P3111" s="60"/>
      <c r="Q3111" s="60"/>
      <c r="R3111" s="60"/>
      <c r="S3111" s="60"/>
      <c r="T3111" s="60"/>
      <c r="U3111" s="60"/>
      <c r="V3111" s="60"/>
      <c r="W3111" s="60"/>
      <c r="X3111" s="60"/>
      <c r="Y3111" s="52" t="str">
        <f>IF(A3111&lt;&gt;"",IF(D3111="DIRECCIÓN_DE_TRANSFERENCIAS","280 0031",VLOOKUP(C3111,LISTAS·PAPP!$C$3:$D$76,2,0)),"")</f>
        <v/>
      </c>
      <c r="Z3111" s="61"/>
      <c r="AA3111" s="62"/>
      <c r="AB3111" s="62"/>
      <c r="AC3111" s="65" t="str">
        <f>IF(D3111&lt;&gt;"",VLOOKUP(D3111,LISTAS·PAPP!$I$3:$M$16,2,0),"")</f>
        <v/>
      </c>
      <c r="AD3111" s="51" t="str">
        <f>IF(D3111&lt;&gt;"",VLOOKUP(D3111,LISTAS·PAPP!$I$3:$M$16,3,0),"")</f>
        <v/>
      </c>
      <c r="AE3111" s="52" t="str">
        <f>IF(D3111&lt;&gt;"",VLOOKUP(D3111,LISTAS·PAPP!$I$3:$M$16,4,0),"")</f>
        <v/>
      </c>
      <c r="AF3111" s="51" t="str">
        <f>IF(D3111&lt;&gt;"",VLOOKUP(D3111,LISTAS·PAPP!$I$3:$M$16,5,0),"")</f>
        <v/>
      </c>
      <c r="AG3111" s="52" t="str">
        <f>IF(AH3111&lt;&gt;"",VLOOKUP(AH3111,LISTAS·PAPP!$O$3:$P$74,2,0),"")</f>
        <v/>
      </c>
      <c r="AH3111" s="58"/>
      <c r="AI3111" s="60"/>
      <c r="AJ3111" s="51" t="str">
        <f>IF(AI3111&lt;&gt;"",VLOOKUP(AI3111,LISTAS·PAPP!$X$4:$Y$80,2,0),"")</f>
        <v/>
      </c>
      <c r="AK3111" s="58"/>
      <c r="AL3111" s="60"/>
      <c r="AM3111" s="51" t="str">
        <f>IF(ISERROR(VLOOKUP(AL3111,LISTAS·PAPP!$AD$4:$AE$334,2,0))," ",VLOOKUP(AL3111,LISTAS·PAPP!$AD$4:$AE$334,2,0))</f>
        <v xml:space="preserve"> </v>
      </c>
      <c r="AN3111" s="63"/>
      <c r="AO3111" s="64"/>
      <c r="AP3111" s="64"/>
      <c r="AQ3111" s="64"/>
      <c r="AR3111" s="64"/>
      <c r="AS3111" s="64"/>
      <c r="AT3111" s="64"/>
      <c r="AU3111" s="64"/>
      <c r="AV3111" s="64"/>
      <c r="AW3111" s="64"/>
      <c r="AX3111" s="64"/>
      <c r="AY3111" s="64"/>
      <c r="AZ3111" s="64"/>
      <c r="BA3111" s="53" t="str">
        <f t="shared" si="145"/>
        <v/>
      </c>
      <c r="BB3111" s="54" t="str">
        <f t="shared" si="146"/>
        <v/>
      </c>
      <c r="BC3111" s="55" t="str">
        <f t="shared" si="147"/>
        <v xml:space="preserve"> </v>
      </c>
    </row>
    <row r="3112" spans="1:55" x14ac:dyDescent="0.25">
      <c r="A3112" s="58"/>
      <c r="B3112" s="58"/>
      <c r="C3112" s="58"/>
      <c r="D3112" s="58"/>
      <c r="E3112" s="51" t="str">
        <f>IF(C3112&lt;&gt;"",VLOOKUP(MID(C3112,18,5),LISTAS·PAPP!$E$4:$F$76,2,0),"")</f>
        <v/>
      </c>
      <c r="F3112" s="58"/>
      <c r="G3112" s="51" t="str">
        <f>IF(F3112&lt;&gt;"",VLOOKUP(F3112,LISTAS·PAPP!$R$3:$T$221,3,0),"")</f>
        <v/>
      </c>
      <c r="H3112" s="58"/>
      <c r="I3112" s="66"/>
      <c r="J3112" s="66"/>
      <c r="K3112" s="67"/>
      <c r="L3112" s="66"/>
      <c r="M3112" s="60"/>
      <c r="N3112" s="60"/>
      <c r="O3112" s="60"/>
      <c r="P3112" s="60"/>
      <c r="Q3112" s="60"/>
      <c r="R3112" s="60"/>
      <c r="S3112" s="60"/>
      <c r="T3112" s="60"/>
      <c r="U3112" s="60"/>
      <c r="V3112" s="60"/>
      <c r="W3112" s="60"/>
      <c r="X3112" s="60"/>
      <c r="Y3112" s="52" t="str">
        <f>IF(A3112&lt;&gt;"",IF(D3112="DIRECCIÓN_DE_TRANSFERENCIAS","280 0031",VLOOKUP(C3112,LISTAS·PAPP!$C$3:$D$76,2,0)),"")</f>
        <v/>
      </c>
      <c r="Z3112" s="61"/>
      <c r="AA3112" s="62"/>
      <c r="AB3112" s="62"/>
      <c r="AC3112" s="65" t="str">
        <f>IF(D3112&lt;&gt;"",VLOOKUP(D3112,LISTAS·PAPP!$I$3:$M$16,2,0),"")</f>
        <v/>
      </c>
      <c r="AD3112" s="51" t="str">
        <f>IF(D3112&lt;&gt;"",VLOOKUP(D3112,LISTAS·PAPP!$I$3:$M$16,3,0),"")</f>
        <v/>
      </c>
      <c r="AE3112" s="52" t="str">
        <f>IF(D3112&lt;&gt;"",VLOOKUP(D3112,LISTAS·PAPP!$I$3:$M$16,4,0),"")</f>
        <v/>
      </c>
      <c r="AF3112" s="51" t="str">
        <f>IF(D3112&lt;&gt;"",VLOOKUP(D3112,LISTAS·PAPP!$I$3:$M$16,5,0),"")</f>
        <v/>
      </c>
      <c r="AG3112" s="52" t="str">
        <f>IF(AH3112&lt;&gt;"",VLOOKUP(AH3112,LISTAS·PAPP!$O$3:$P$74,2,0),"")</f>
        <v/>
      </c>
      <c r="AH3112" s="58"/>
      <c r="AI3112" s="60"/>
      <c r="AJ3112" s="51" t="str">
        <f>IF(AI3112&lt;&gt;"",VLOOKUP(AI3112,LISTAS·PAPP!$X$4:$Y$80,2,0),"")</f>
        <v/>
      </c>
      <c r="AK3112" s="58"/>
      <c r="AL3112" s="60"/>
      <c r="AM3112" s="51" t="str">
        <f>IF(ISERROR(VLOOKUP(AL3112,LISTAS·PAPP!$AD$4:$AE$334,2,0))," ",VLOOKUP(AL3112,LISTAS·PAPP!$AD$4:$AE$334,2,0))</f>
        <v xml:space="preserve"> </v>
      </c>
      <c r="AN3112" s="63"/>
      <c r="AO3112" s="64"/>
      <c r="AP3112" s="64"/>
      <c r="AQ3112" s="64"/>
      <c r="AR3112" s="64"/>
      <c r="AS3112" s="64"/>
      <c r="AT3112" s="64"/>
      <c r="AU3112" s="64"/>
      <c r="AV3112" s="64"/>
      <c r="AW3112" s="64"/>
      <c r="AX3112" s="64"/>
      <c r="AY3112" s="64"/>
      <c r="AZ3112" s="64"/>
      <c r="BA3112" s="53" t="str">
        <f t="shared" si="145"/>
        <v/>
      </c>
      <c r="BB3112" s="54" t="str">
        <f t="shared" si="146"/>
        <v/>
      </c>
      <c r="BC3112" s="55" t="str">
        <f t="shared" si="147"/>
        <v xml:space="preserve"> </v>
      </c>
    </row>
    <row r="3113" spans="1:55" x14ac:dyDescent="0.25">
      <c r="A3113" s="58"/>
      <c r="B3113" s="58"/>
      <c r="C3113" s="58"/>
      <c r="D3113" s="58"/>
      <c r="E3113" s="51" t="str">
        <f>IF(C3113&lt;&gt;"",VLOOKUP(MID(C3113,18,5),LISTAS·PAPP!$E$4:$F$76,2,0),"")</f>
        <v/>
      </c>
      <c r="F3113" s="58"/>
      <c r="G3113" s="51" t="str">
        <f>IF(F3113&lt;&gt;"",VLOOKUP(F3113,LISTAS·PAPP!$R$3:$T$221,3,0),"")</f>
        <v/>
      </c>
      <c r="H3113" s="58"/>
      <c r="I3113" s="66"/>
      <c r="J3113" s="66"/>
      <c r="K3113" s="67"/>
      <c r="L3113" s="66"/>
      <c r="M3113" s="60"/>
      <c r="N3113" s="60"/>
      <c r="O3113" s="60"/>
      <c r="P3113" s="60"/>
      <c r="Q3113" s="60"/>
      <c r="R3113" s="60"/>
      <c r="S3113" s="60"/>
      <c r="T3113" s="60"/>
      <c r="U3113" s="60"/>
      <c r="V3113" s="60"/>
      <c r="W3113" s="60"/>
      <c r="X3113" s="60"/>
      <c r="Y3113" s="52" t="str">
        <f>IF(A3113&lt;&gt;"",IF(D3113="DIRECCIÓN_DE_TRANSFERENCIAS","280 0031",VLOOKUP(C3113,LISTAS·PAPP!$C$3:$D$76,2,0)),"")</f>
        <v/>
      </c>
      <c r="Z3113" s="61"/>
      <c r="AA3113" s="62"/>
      <c r="AB3113" s="62"/>
      <c r="AC3113" s="65" t="str">
        <f>IF(D3113&lt;&gt;"",VLOOKUP(D3113,LISTAS·PAPP!$I$3:$M$16,2,0),"")</f>
        <v/>
      </c>
      <c r="AD3113" s="51" t="str">
        <f>IF(D3113&lt;&gt;"",VLOOKUP(D3113,LISTAS·PAPP!$I$3:$M$16,3,0),"")</f>
        <v/>
      </c>
      <c r="AE3113" s="52" t="str">
        <f>IF(D3113&lt;&gt;"",VLOOKUP(D3113,LISTAS·PAPP!$I$3:$M$16,4,0),"")</f>
        <v/>
      </c>
      <c r="AF3113" s="51" t="str">
        <f>IF(D3113&lt;&gt;"",VLOOKUP(D3113,LISTAS·PAPP!$I$3:$M$16,5,0),"")</f>
        <v/>
      </c>
      <c r="AG3113" s="52" t="str">
        <f>IF(AH3113&lt;&gt;"",VLOOKUP(AH3113,LISTAS·PAPP!$O$3:$P$74,2,0),"")</f>
        <v/>
      </c>
      <c r="AH3113" s="58"/>
      <c r="AI3113" s="60"/>
      <c r="AJ3113" s="51" t="str">
        <f>IF(AI3113&lt;&gt;"",VLOOKUP(AI3113,LISTAS·PAPP!$X$4:$Y$80,2,0),"")</f>
        <v/>
      </c>
      <c r="AK3113" s="58"/>
      <c r="AL3113" s="60"/>
      <c r="AM3113" s="51" t="str">
        <f>IF(ISERROR(VLOOKUP(AL3113,LISTAS·PAPP!$AD$4:$AE$334,2,0))," ",VLOOKUP(AL3113,LISTAS·PAPP!$AD$4:$AE$334,2,0))</f>
        <v xml:space="preserve"> </v>
      </c>
      <c r="AN3113" s="63"/>
      <c r="AO3113" s="64"/>
      <c r="AP3113" s="64"/>
      <c r="AQ3113" s="64"/>
      <c r="AR3113" s="64"/>
      <c r="AS3113" s="64"/>
      <c r="AT3113" s="64"/>
      <c r="AU3113" s="64"/>
      <c r="AV3113" s="64"/>
      <c r="AW3113" s="64"/>
      <c r="AX3113" s="64"/>
      <c r="AY3113" s="64"/>
      <c r="AZ3113" s="64"/>
      <c r="BA3113" s="53" t="str">
        <f t="shared" si="145"/>
        <v/>
      </c>
      <c r="BB3113" s="54" t="str">
        <f t="shared" si="146"/>
        <v/>
      </c>
      <c r="BC3113" s="55" t="str">
        <f t="shared" si="147"/>
        <v xml:space="preserve"> </v>
      </c>
    </row>
    <row r="3114" spans="1:55" x14ac:dyDescent="0.25">
      <c r="A3114" s="58"/>
      <c r="B3114" s="58"/>
      <c r="C3114" s="58"/>
      <c r="D3114" s="58"/>
      <c r="E3114" s="51" t="str">
        <f>IF(C3114&lt;&gt;"",VLOOKUP(MID(C3114,18,5),LISTAS·PAPP!$E$4:$F$76,2,0),"")</f>
        <v/>
      </c>
      <c r="F3114" s="58"/>
      <c r="G3114" s="51" t="str">
        <f>IF(F3114&lt;&gt;"",VLOOKUP(F3114,LISTAS·PAPP!$R$3:$T$221,3,0),"")</f>
        <v/>
      </c>
      <c r="H3114" s="58"/>
      <c r="I3114" s="66"/>
      <c r="J3114" s="66"/>
      <c r="K3114" s="67"/>
      <c r="L3114" s="66"/>
      <c r="M3114" s="60"/>
      <c r="N3114" s="60"/>
      <c r="O3114" s="60"/>
      <c r="P3114" s="60"/>
      <c r="Q3114" s="60"/>
      <c r="R3114" s="60"/>
      <c r="S3114" s="60"/>
      <c r="T3114" s="60"/>
      <c r="U3114" s="60"/>
      <c r="V3114" s="60"/>
      <c r="W3114" s="60"/>
      <c r="X3114" s="60"/>
      <c r="Y3114" s="52" t="str">
        <f>IF(A3114&lt;&gt;"",IF(D3114="DIRECCIÓN_DE_TRANSFERENCIAS","280 0031",VLOOKUP(C3114,LISTAS·PAPP!$C$3:$D$76,2,0)),"")</f>
        <v/>
      </c>
      <c r="Z3114" s="61"/>
      <c r="AA3114" s="62"/>
      <c r="AB3114" s="62"/>
      <c r="AC3114" s="65" t="str">
        <f>IF(D3114&lt;&gt;"",VLOOKUP(D3114,LISTAS·PAPP!$I$3:$M$16,2,0),"")</f>
        <v/>
      </c>
      <c r="AD3114" s="51" t="str">
        <f>IF(D3114&lt;&gt;"",VLOOKUP(D3114,LISTAS·PAPP!$I$3:$M$16,3,0),"")</f>
        <v/>
      </c>
      <c r="AE3114" s="52" t="str">
        <f>IF(D3114&lt;&gt;"",VLOOKUP(D3114,LISTAS·PAPP!$I$3:$M$16,4,0),"")</f>
        <v/>
      </c>
      <c r="AF3114" s="51" t="str">
        <f>IF(D3114&lt;&gt;"",VLOOKUP(D3114,LISTAS·PAPP!$I$3:$M$16,5,0),"")</f>
        <v/>
      </c>
      <c r="AG3114" s="52" t="str">
        <f>IF(AH3114&lt;&gt;"",VLOOKUP(AH3114,LISTAS·PAPP!$O$3:$P$74,2,0),"")</f>
        <v/>
      </c>
      <c r="AH3114" s="58"/>
      <c r="AI3114" s="60"/>
      <c r="AJ3114" s="51" t="str">
        <f>IF(AI3114&lt;&gt;"",VLOOKUP(AI3114,LISTAS·PAPP!$X$4:$Y$80,2,0),"")</f>
        <v/>
      </c>
      <c r="AK3114" s="58"/>
      <c r="AL3114" s="60"/>
      <c r="AM3114" s="51" t="str">
        <f>IF(ISERROR(VLOOKUP(AL3114,LISTAS·PAPP!$AD$4:$AE$334,2,0))," ",VLOOKUP(AL3114,LISTAS·PAPP!$AD$4:$AE$334,2,0))</f>
        <v xml:space="preserve"> </v>
      </c>
      <c r="AN3114" s="63"/>
      <c r="AO3114" s="64"/>
      <c r="AP3114" s="64"/>
      <c r="AQ3114" s="64"/>
      <c r="AR3114" s="64"/>
      <c r="AS3114" s="64"/>
      <c r="AT3114" s="64"/>
      <c r="AU3114" s="64"/>
      <c r="AV3114" s="64"/>
      <c r="AW3114" s="64"/>
      <c r="AX3114" s="64"/>
      <c r="AY3114" s="64"/>
      <c r="AZ3114" s="64"/>
      <c r="BA3114" s="53" t="str">
        <f t="shared" si="145"/>
        <v/>
      </c>
      <c r="BB3114" s="54" t="str">
        <f t="shared" si="146"/>
        <v/>
      </c>
      <c r="BC3114" s="55" t="str">
        <f t="shared" si="147"/>
        <v xml:space="preserve"> </v>
      </c>
    </row>
    <row r="3115" spans="1:55" x14ac:dyDescent="0.25">
      <c r="A3115" s="58"/>
      <c r="B3115" s="58"/>
      <c r="C3115" s="58"/>
      <c r="D3115" s="58"/>
      <c r="E3115" s="51" t="str">
        <f>IF(C3115&lt;&gt;"",VLOOKUP(MID(C3115,18,5),LISTAS·PAPP!$E$4:$F$76,2,0),"")</f>
        <v/>
      </c>
      <c r="F3115" s="58"/>
      <c r="G3115" s="51" t="str">
        <f>IF(F3115&lt;&gt;"",VLOOKUP(F3115,LISTAS·PAPP!$R$3:$T$221,3,0),"")</f>
        <v/>
      </c>
      <c r="H3115" s="58"/>
      <c r="I3115" s="66"/>
      <c r="J3115" s="66"/>
      <c r="K3115" s="67"/>
      <c r="L3115" s="66"/>
      <c r="M3115" s="60"/>
      <c r="N3115" s="60"/>
      <c r="O3115" s="60"/>
      <c r="P3115" s="60"/>
      <c r="Q3115" s="60"/>
      <c r="R3115" s="60"/>
      <c r="S3115" s="60"/>
      <c r="T3115" s="60"/>
      <c r="U3115" s="60"/>
      <c r="V3115" s="60"/>
      <c r="W3115" s="60"/>
      <c r="X3115" s="60"/>
      <c r="Y3115" s="52" t="str">
        <f>IF(A3115&lt;&gt;"",IF(D3115="DIRECCIÓN_DE_TRANSFERENCIAS","280 0031",VLOOKUP(C3115,LISTAS·PAPP!$C$3:$D$76,2,0)),"")</f>
        <v/>
      </c>
      <c r="Z3115" s="61"/>
      <c r="AA3115" s="62"/>
      <c r="AB3115" s="62"/>
      <c r="AC3115" s="65" t="str">
        <f>IF(D3115&lt;&gt;"",VLOOKUP(D3115,LISTAS·PAPP!$I$3:$M$16,2,0),"")</f>
        <v/>
      </c>
      <c r="AD3115" s="51" t="str">
        <f>IF(D3115&lt;&gt;"",VLOOKUP(D3115,LISTAS·PAPP!$I$3:$M$16,3,0),"")</f>
        <v/>
      </c>
      <c r="AE3115" s="52" t="str">
        <f>IF(D3115&lt;&gt;"",VLOOKUP(D3115,LISTAS·PAPP!$I$3:$M$16,4,0),"")</f>
        <v/>
      </c>
      <c r="AF3115" s="51" t="str">
        <f>IF(D3115&lt;&gt;"",VLOOKUP(D3115,LISTAS·PAPP!$I$3:$M$16,5,0),"")</f>
        <v/>
      </c>
      <c r="AG3115" s="52" t="str">
        <f>IF(AH3115&lt;&gt;"",VLOOKUP(AH3115,LISTAS·PAPP!$O$3:$P$74,2,0),"")</f>
        <v/>
      </c>
      <c r="AH3115" s="58"/>
      <c r="AI3115" s="60"/>
      <c r="AJ3115" s="51" t="str">
        <f>IF(AI3115&lt;&gt;"",VLOOKUP(AI3115,LISTAS·PAPP!$X$4:$Y$80,2,0),"")</f>
        <v/>
      </c>
      <c r="AK3115" s="58"/>
      <c r="AL3115" s="60"/>
      <c r="AM3115" s="51" t="str">
        <f>IF(ISERROR(VLOOKUP(AL3115,LISTAS·PAPP!$AD$4:$AE$334,2,0))," ",VLOOKUP(AL3115,LISTAS·PAPP!$AD$4:$AE$334,2,0))</f>
        <v xml:space="preserve"> </v>
      </c>
      <c r="AN3115" s="63"/>
      <c r="AO3115" s="64"/>
      <c r="AP3115" s="64"/>
      <c r="AQ3115" s="64"/>
      <c r="AR3115" s="64"/>
      <c r="AS3115" s="64"/>
      <c r="AT3115" s="64"/>
      <c r="AU3115" s="64"/>
      <c r="AV3115" s="64"/>
      <c r="AW3115" s="64"/>
      <c r="AX3115" s="64"/>
      <c r="AY3115" s="64"/>
      <c r="AZ3115" s="64"/>
      <c r="BA3115" s="53" t="str">
        <f t="shared" si="145"/>
        <v/>
      </c>
      <c r="BB3115" s="54" t="str">
        <f t="shared" si="146"/>
        <v/>
      </c>
      <c r="BC3115" s="55" t="str">
        <f t="shared" si="147"/>
        <v xml:space="preserve"> </v>
      </c>
    </row>
    <row r="3116" spans="1:55" x14ac:dyDescent="0.25">
      <c r="A3116" s="58"/>
      <c r="B3116" s="58"/>
      <c r="C3116" s="58"/>
      <c r="D3116" s="58"/>
      <c r="E3116" s="51" t="str">
        <f>IF(C3116&lt;&gt;"",VLOOKUP(MID(C3116,18,5),LISTAS·PAPP!$E$4:$F$76,2,0),"")</f>
        <v/>
      </c>
      <c r="F3116" s="58"/>
      <c r="G3116" s="51" t="str">
        <f>IF(F3116&lt;&gt;"",VLOOKUP(F3116,LISTAS·PAPP!$R$3:$T$221,3,0),"")</f>
        <v/>
      </c>
      <c r="H3116" s="58"/>
      <c r="I3116" s="66"/>
      <c r="J3116" s="66"/>
      <c r="K3116" s="67"/>
      <c r="L3116" s="66"/>
      <c r="M3116" s="60"/>
      <c r="N3116" s="60"/>
      <c r="O3116" s="60"/>
      <c r="P3116" s="60"/>
      <c r="Q3116" s="60"/>
      <c r="R3116" s="60"/>
      <c r="S3116" s="60"/>
      <c r="T3116" s="60"/>
      <c r="U3116" s="60"/>
      <c r="V3116" s="60"/>
      <c r="W3116" s="60"/>
      <c r="X3116" s="60"/>
      <c r="Y3116" s="52" t="str">
        <f>IF(A3116&lt;&gt;"",IF(D3116="DIRECCIÓN_DE_TRANSFERENCIAS","280 0031",VLOOKUP(C3116,LISTAS·PAPP!$C$3:$D$76,2,0)),"")</f>
        <v/>
      </c>
      <c r="Z3116" s="61"/>
      <c r="AA3116" s="62"/>
      <c r="AB3116" s="62"/>
      <c r="AC3116" s="65" t="str">
        <f>IF(D3116&lt;&gt;"",VLOOKUP(D3116,LISTAS·PAPP!$I$3:$M$16,2,0),"")</f>
        <v/>
      </c>
      <c r="AD3116" s="51" t="str">
        <f>IF(D3116&lt;&gt;"",VLOOKUP(D3116,LISTAS·PAPP!$I$3:$M$16,3,0),"")</f>
        <v/>
      </c>
      <c r="AE3116" s="52" t="str">
        <f>IF(D3116&lt;&gt;"",VLOOKUP(D3116,LISTAS·PAPP!$I$3:$M$16,4,0),"")</f>
        <v/>
      </c>
      <c r="AF3116" s="51" t="str">
        <f>IF(D3116&lt;&gt;"",VLOOKUP(D3116,LISTAS·PAPP!$I$3:$M$16,5,0),"")</f>
        <v/>
      </c>
      <c r="AG3116" s="52" t="str">
        <f>IF(AH3116&lt;&gt;"",VLOOKUP(AH3116,LISTAS·PAPP!$O$3:$P$74,2,0),"")</f>
        <v/>
      </c>
      <c r="AH3116" s="58"/>
      <c r="AI3116" s="60"/>
      <c r="AJ3116" s="51" t="str">
        <f>IF(AI3116&lt;&gt;"",VLOOKUP(AI3116,LISTAS·PAPP!$X$4:$Y$80,2,0),"")</f>
        <v/>
      </c>
      <c r="AK3116" s="58"/>
      <c r="AL3116" s="60"/>
      <c r="AM3116" s="51" t="str">
        <f>IF(ISERROR(VLOOKUP(AL3116,LISTAS·PAPP!$AD$4:$AE$334,2,0))," ",VLOOKUP(AL3116,LISTAS·PAPP!$AD$4:$AE$334,2,0))</f>
        <v xml:space="preserve"> </v>
      </c>
      <c r="AN3116" s="63"/>
      <c r="AO3116" s="64"/>
      <c r="AP3116" s="64"/>
      <c r="AQ3116" s="64"/>
      <c r="AR3116" s="64"/>
      <c r="AS3116" s="64"/>
      <c r="AT3116" s="64"/>
      <c r="AU3116" s="64"/>
      <c r="AV3116" s="64"/>
      <c r="AW3116" s="64"/>
      <c r="AX3116" s="64"/>
      <c r="AY3116" s="64"/>
      <c r="AZ3116" s="64"/>
      <c r="BA3116" s="53" t="str">
        <f t="shared" si="145"/>
        <v/>
      </c>
      <c r="BB3116" s="54" t="str">
        <f t="shared" si="146"/>
        <v/>
      </c>
      <c r="BC3116" s="55" t="str">
        <f t="shared" si="147"/>
        <v xml:space="preserve"> </v>
      </c>
    </row>
    <row r="3117" spans="1:55" x14ac:dyDescent="0.25">
      <c r="A3117" s="58"/>
      <c r="B3117" s="58"/>
      <c r="C3117" s="58"/>
      <c r="D3117" s="58"/>
      <c r="E3117" s="51" t="str">
        <f>IF(C3117&lt;&gt;"",VLOOKUP(MID(C3117,18,5),LISTAS·PAPP!$E$4:$F$76,2,0),"")</f>
        <v/>
      </c>
      <c r="F3117" s="58"/>
      <c r="G3117" s="51" t="str">
        <f>IF(F3117&lt;&gt;"",VLOOKUP(F3117,LISTAS·PAPP!$R$3:$T$221,3,0),"")</f>
        <v/>
      </c>
      <c r="H3117" s="58"/>
      <c r="I3117" s="66"/>
      <c r="J3117" s="66"/>
      <c r="K3117" s="67"/>
      <c r="L3117" s="66"/>
      <c r="M3117" s="60"/>
      <c r="N3117" s="60"/>
      <c r="O3117" s="60"/>
      <c r="P3117" s="60"/>
      <c r="Q3117" s="60"/>
      <c r="R3117" s="60"/>
      <c r="S3117" s="60"/>
      <c r="T3117" s="60"/>
      <c r="U3117" s="60"/>
      <c r="V3117" s="60"/>
      <c r="W3117" s="60"/>
      <c r="X3117" s="60"/>
      <c r="Y3117" s="52" t="str">
        <f>IF(A3117&lt;&gt;"",IF(D3117="DIRECCIÓN_DE_TRANSFERENCIAS","280 0031",VLOOKUP(C3117,LISTAS·PAPP!$C$3:$D$76,2,0)),"")</f>
        <v/>
      </c>
      <c r="Z3117" s="61"/>
      <c r="AA3117" s="62"/>
      <c r="AB3117" s="62"/>
      <c r="AC3117" s="65" t="str">
        <f>IF(D3117&lt;&gt;"",VLOOKUP(D3117,LISTAS·PAPP!$I$3:$M$16,2,0),"")</f>
        <v/>
      </c>
      <c r="AD3117" s="51" t="str">
        <f>IF(D3117&lt;&gt;"",VLOOKUP(D3117,LISTAS·PAPP!$I$3:$M$16,3,0),"")</f>
        <v/>
      </c>
      <c r="AE3117" s="52" t="str">
        <f>IF(D3117&lt;&gt;"",VLOOKUP(D3117,LISTAS·PAPP!$I$3:$M$16,4,0),"")</f>
        <v/>
      </c>
      <c r="AF3117" s="51" t="str">
        <f>IF(D3117&lt;&gt;"",VLOOKUP(D3117,LISTAS·PAPP!$I$3:$M$16,5,0),"")</f>
        <v/>
      </c>
      <c r="AG3117" s="52" t="str">
        <f>IF(AH3117&lt;&gt;"",VLOOKUP(AH3117,LISTAS·PAPP!$O$3:$P$74,2,0),"")</f>
        <v/>
      </c>
      <c r="AH3117" s="58"/>
      <c r="AI3117" s="60"/>
      <c r="AJ3117" s="51" t="str">
        <f>IF(AI3117&lt;&gt;"",VLOOKUP(AI3117,LISTAS·PAPP!$X$4:$Y$80,2,0),"")</f>
        <v/>
      </c>
      <c r="AK3117" s="58"/>
      <c r="AL3117" s="60"/>
      <c r="AM3117" s="51" t="str">
        <f>IF(ISERROR(VLOOKUP(AL3117,LISTAS·PAPP!$AD$4:$AE$334,2,0))," ",VLOOKUP(AL3117,LISTAS·PAPP!$AD$4:$AE$334,2,0))</f>
        <v xml:space="preserve"> </v>
      </c>
      <c r="AN3117" s="63"/>
      <c r="AO3117" s="64"/>
      <c r="AP3117" s="64"/>
      <c r="AQ3117" s="64"/>
      <c r="AR3117" s="64"/>
      <c r="AS3117" s="64"/>
      <c r="AT3117" s="64"/>
      <c r="AU3117" s="64"/>
      <c r="AV3117" s="64"/>
      <c r="AW3117" s="64"/>
      <c r="AX3117" s="64"/>
      <c r="AY3117" s="64"/>
      <c r="AZ3117" s="64"/>
      <c r="BA3117" s="53" t="str">
        <f t="shared" si="145"/>
        <v/>
      </c>
      <c r="BB3117" s="54" t="str">
        <f t="shared" si="146"/>
        <v/>
      </c>
      <c r="BC3117" s="55" t="str">
        <f t="shared" si="147"/>
        <v xml:space="preserve"> </v>
      </c>
    </row>
    <row r="3118" spans="1:55" x14ac:dyDescent="0.25">
      <c r="A3118" s="58"/>
      <c r="B3118" s="58"/>
      <c r="C3118" s="58"/>
      <c r="D3118" s="58"/>
      <c r="E3118" s="51" t="str">
        <f>IF(C3118&lt;&gt;"",VLOOKUP(MID(C3118,18,5),LISTAS·PAPP!$E$4:$F$76,2,0),"")</f>
        <v/>
      </c>
      <c r="F3118" s="58"/>
      <c r="G3118" s="51" t="str">
        <f>IF(F3118&lt;&gt;"",VLOOKUP(F3118,LISTAS·PAPP!$R$3:$T$221,3,0),"")</f>
        <v/>
      </c>
      <c r="H3118" s="58"/>
      <c r="I3118" s="66"/>
      <c r="J3118" s="66"/>
      <c r="K3118" s="67"/>
      <c r="L3118" s="66"/>
      <c r="M3118" s="60"/>
      <c r="N3118" s="60"/>
      <c r="O3118" s="60"/>
      <c r="P3118" s="60"/>
      <c r="Q3118" s="60"/>
      <c r="R3118" s="60"/>
      <c r="S3118" s="60"/>
      <c r="T3118" s="60"/>
      <c r="U3118" s="60"/>
      <c r="V3118" s="60"/>
      <c r="W3118" s="60"/>
      <c r="X3118" s="60"/>
      <c r="Y3118" s="52" t="str">
        <f>IF(A3118&lt;&gt;"",IF(D3118="DIRECCIÓN_DE_TRANSFERENCIAS","280 0031",VLOOKUP(C3118,LISTAS·PAPP!$C$3:$D$76,2,0)),"")</f>
        <v/>
      </c>
      <c r="Z3118" s="61"/>
      <c r="AA3118" s="62"/>
      <c r="AB3118" s="62"/>
      <c r="AC3118" s="65" t="str">
        <f>IF(D3118&lt;&gt;"",VLOOKUP(D3118,LISTAS·PAPP!$I$3:$M$16,2,0),"")</f>
        <v/>
      </c>
      <c r="AD3118" s="51" t="str">
        <f>IF(D3118&lt;&gt;"",VLOOKUP(D3118,LISTAS·PAPP!$I$3:$M$16,3,0),"")</f>
        <v/>
      </c>
      <c r="AE3118" s="52" t="str">
        <f>IF(D3118&lt;&gt;"",VLOOKUP(D3118,LISTAS·PAPP!$I$3:$M$16,4,0),"")</f>
        <v/>
      </c>
      <c r="AF3118" s="51" t="str">
        <f>IF(D3118&lt;&gt;"",VLOOKUP(D3118,LISTAS·PAPP!$I$3:$M$16,5,0),"")</f>
        <v/>
      </c>
      <c r="AG3118" s="52" t="str">
        <f>IF(AH3118&lt;&gt;"",VLOOKUP(AH3118,LISTAS·PAPP!$O$3:$P$74,2,0),"")</f>
        <v/>
      </c>
      <c r="AH3118" s="58"/>
      <c r="AI3118" s="60"/>
      <c r="AJ3118" s="51" t="str">
        <f>IF(AI3118&lt;&gt;"",VLOOKUP(AI3118,LISTAS·PAPP!$X$4:$Y$80,2,0),"")</f>
        <v/>
      </c>
      <c r="AK3118" s="58"/>
      <c r="AL3118" s="60"/>
      <c r="AM3118" s="51" t="str">
        <f>IF(ISERROR(VLOOKUP(AL3118,LISTAS·PAPP!$AD$4:$AE$334,2,0))," ",VLOOKUP(AL3118,LISTAS·PAPP!$AD$4:$AE$334,2,0))</f>
        <v xml:space="preserve"> </v>
      </c>
      <c r="AN3118" s="63"/>
      <c r="AO3118" s="64"/>
      <c r="AP3118" s="64"/>
      <c r="AQ3118" s="64"/>
      <c r="AR3118" s="64"/>
      <c r="AS3118" s="64"/>
      <c r="AT3118" s="64"/>
      <c r="AU3118" s="64"/>
      <c r="AV3118" s="64"/>
      <c r="AW3118" s="64"/>
      <c r="AX3118" s="64"/>
      <c r="AY3118" s="64"/>
      <c r="AZ3118" s="64"/>
      <c r="BA3118" s="53" t="str">
        <f t="shared" si="145"/>
        <v/>
      </c>
      <c r="BB3118" s="54" t="str">
        <f t="shared" si="146"/>
        <v/>
      </c>
      <c r="BC3118" s="55" t="str">
        <f t="shared" si="147"/>
        <v xml:space="preserve"> </v>
      </c>
    </row>
    <row r="3119" spans="1:55" x14ac:dyDescent="0.25">
      <c r="A3119" s="58"/>
      <c r="B3119" s="58"/>
      <c r="C3119" s="58"/>
      <c r="D3119" s="58"/>
      <c r="E3119" s="51" t="str">
        <f>IF(C3119&lt;&gt;"",VLOOKUP(MID(C3119,18,5),LISTAS·PAPP!$E$4:$F$76,2,0),"")</f>
        <v/>
      </c>
      <c r="F3119" s="58"/>
      <c r="G3119" s="51" t="str">
        <f>IF(F3119&lt;&gt;"",VLOOKUP(F3119,LISTAS·PAPP!$R$3:$T$221,3,0),"")</f>
        <v/>
      </c>
      <c r="H3119" s="58"/>
      <c r="I3119" s="66"/>
      <c r="J3119" s="66"/>
      <c r="K3119" s="67"/>
      <c r="L3119" s="66"/>
      <c r="M3119" s="60"/>
      <c r="N3119" s="60"/>
      <c r="O3119" s="60"/>
      <c r="P3119" s="60"/>
      <c r="Q3119" s="60"/>
      <c r="R3119" s="60"/>
      <c r="S3119" s="60"/>
      <c r="T3119" s="60"/>
      <c r="U3119" s="60"/>
      <c r="V3119" s="60"/>
      <c r="W3119" s="60"/>
      <c r="X3119" s="60"/>
      <c r="Y3119" s="52" t="str">
        <f>IF(A3119&lt;&gt;"",IF(D3119="DIRECCIÓN_DE_TRANSFERENCIAS","280 0031",VLOOKUP(C3119,LISTAS·PAPP!$C$3:$D$76,2,0)),"")</f>
        <v/>
      </c>
      <c r="Z3119" s="61"/>
      <c r="AA3119" s="62"/>
      <c r="AB3119" s="62"/>
      <c r="AC3119" s="65" t="str">
        <f>IF(D3119&lt;&gt;"",VLOOKUP(D3119,LISTAS·PAPP!$I$3:$M$16,2,0),"")</f>
        <v/>
      </c>
      <c r="AD3119" s="51" t="str">
        <f>IF(D3119&lt;&gt;"",VLOOKUP(D3119,LISTAS·PAPP!$I$3:$M$16,3,0),"")</f>
        <v/>
      </c>
      <c r="AE3119" s="52" t="str">
        <f>IF(D3119&lt;&gt;"",VLOOKUP(D3119,LISTAS·PAPP!$I$3:$M$16,4,0),"")</f>
        <v/>
      </c>
      <c r="AF3119" s="51" t="str">
        <f>IF(D3119&lt;&gt;"",VLOOKUP(D3119,LISTAS·PAPP!$I$3:$M$16,5,0),"")</f>
        <v/>
      </c>
      <c r="AG3119" s="52" t="str">
        <f>IF(AH3119&lt;&gt;"",VLOOKUP(AH3119,LISTAS·PAPP!$O$3:$P$74,2,0),"")</f>
        <v/>
      </c>
      <c r="AH3119" s="58"/>
      <c r="AI3119" s="60"/>
      <c r="AJ3119" s="51" t="str">
        <f>IF(AI3119&lt;&gt;"",VLOOKUP(AI3119,LISTAS·PAPP!$X$4:$Y$80,2,0),"")</f>
        <v/>
      </c>
      <c r="AK3119" s="58"/>
      <c r="AL3119" s="60"/>
      <c r="AM3119" s="51" t="str">
        <f>IF(ISERROR(VLOOKUP(AL3119,LISTAS·PAPP!$AD$4:$AE$334,2,0))," ",VLOOKUP(AL3119,LISTAS·PAPP!$AD$4:$AE$334,2,0))</f>
        <v xml:space="preserve"> </v>
      </c>
      <c r="AN3119" s="63"/>
      <c r="AO3119" s="64"/>
      <c r="AP3119" s="64"/>
      <c r="AQ3119" s="64"/>
      <c r="AR3119" s="64"/>
      <c r="AS3119" s="64"/>
      <c r="AT3119" s="64"/>
      <c r="AU3119" s="64"/>
      <c r="AV3119" s="64"/>
      <c r="AW3119" s="64"/>
      <c r="AX3119" s="64"/>
      <c r="AY3119" s="64"/>
      <c r="AZ3119" s="64"/>
      <c r="BA3119" s="53" t="str">
        <f t="shared" si="145"/>
        <v/>
      </c>
      <c r="BB3119" s="54" t="str">
        <f t="shared" si="146"/>
        <v/>
      </c>
      <c r="BC3119" s="55" t="str">
        <f t="shared" si="147"/>
        <v xml:space="preserve"> </v>
      </c>
    </row>
    <row r="3120" spans="1:55" x14ac:dyDescent="0.25">
      <c r="A3120" s="58"/>
      <c r="B3120" s="58"/>
      <c r="C3120" s="58"/>
      <c r="D3120" s="58"/>
      <c r="E3120" s="51" t="str">
        <f>IF(C3120&lt;&gt;"",VLOOKUP(MID(C3120,18,5),LISTAS·PAPP!$E$4:$F$76,2,0),"")</f>
        <v/>
      </c>
      <c r="F3120" s="58"/>
      <c r="G3120" s="51" t="str">
        <f>IF(F3120&lt;&gt;"",VLOOKUP(F3120,LISTAS·PAPP!$R$3:$T$221,3,0),"")</f>
        <v/>
      </c>
      <c r="H3120" s="58"/>
      <c r="I3120" s="66"/>
      <c r="J3120" s="66"/>
      <c r="K3120" s="67"/>
      <c r="L3120" s="66"/>
      <c r="M3120" s="60"/>
      <c r="N3120" s="60"/>
      <c r="O3120" s="60"/>
      <c r="P3120" s="60"/>
      <c r="Q3120" s="60"/>
      <c r="R3120" s="60"/>
      <c r="S3120" s="60"/>
      <c r="T3120" s="60"/>
      <c r="U3120" s="60"/>
      <c r="V3120" s="60"/>
      <c r="W3120" s="60"/>
      <c r="X3120" s="60"/>
      <c r="Y3120" s="52" t="str">
        <f>IF(A3120&lt;&gt;"",IF(D3120="DIRECCIÓN_DE_TRANSFERENCIAS","280 0031",VLOOKUP(C3120,LISTAS·PAPP!$C$3:$D$76,2,0)),"")</f>
        <v/>
      </c>
      <c r="Z3120" s="61"/>
      <c r="AA3120" s="62"/>
      <c r="AB3120" s="62"/>
      <c r="AC3120" s="65" t="str">
        <f>IF(D3120&lt;&gt;"",VLOOKUP(D3120,LISTAS·PAPP!$I$3:$M$16,2,0),"")</f>
        <v/>
      </c>
      <c r="AD3120" s="51" t="str">
        <f>IF(D3120&lt;&gt;"",VLOOKUP(D3120,LISTAS·PAPP!$I$3:$M$16,3,0),"")</f>
        <v/>
      </c>
      <c r="AE3120" s="52" t="str">
        <f>IF(D3120&lt;&gt;"",VLOOKUP(D3120,LISTAS·PAPP!$I$3:$M$16,4,0),"")</f>
        <v/>
      </c>
      <c r="AF3120" s="51" t="str">
        <f>IF(D3120&lt;&gt;"",VLOOKUP(D3120,LISTAS·PAPP!$I$3:$M$16,5,0),"")</f>
        <v/>
      </c>
      <c r="AG3120" s="52" t="str">
        <f>IF(AH3120&lt;&gt;"",VLOOKUP(AH3120,LISTAS·PAPP!$O$3:$P$74,2,0),"")</f>
        <v/>
      </c>
      <c r="AH3120" s="58"/>
      <c r="AI3120" s="60"/>
      <c r="AJ3120" s="51" t="str">
        <f>IF(AI3120&lt;&gt;"",VLOOKUP(AI3120,LISTAS·PAPP!$X$4:$Y$80,2,0),"")</f>
        <v/>
      </c>
      <c r="AK3120" s="58"/>
      <c r="AL3120" s="60"/>
      <c r="AM3120" s="51" t="str">
        <f>IF(ISERROR(VLOOKUP(AL3120,LISTAS·PAPP!$AD$4:$AE$334,2,0))," ",VLOOKUP(AL3120,LISTAS·PAPP!$AD$4:$AE$334,2,0))</f>
        <v xml:space="preserve"> </v>
      </c>
      <c r="AN3120" s="63"/>
      <c r="AO3120" s="64"/>
      <c r="AP3120" s="64"/>
      <c r="AQ3120" s="64"/>
      <c r="AR3120" s="64"/>
      <c r="AS3120" s="64"/>
      <c r="AT3120" s="64"/>
      <c r="AU3120" s="64"/>
      <c r="AV3120" s="64"/>
      <c r="AW3120" s="64"/>
      <c r="AX3120" s="64"/>
      <c r="AY3120" s="64"/>
      <c r="AZ3120" s="64"/>
      <c r="BA3120" s="53" t="str">
        <f t="shared" si="145"/>
        <v/>
      </c>
      <c r="BB3120" s="54" t="str">
        <f t="shared" si="146"/>
        <v/>
      </c>
      <c r="BC3120" s="55" t="str">
        <f t="shared" si="147"/>
        <v xml:space="preserve"> </v>
      </c>
    </row>
    <row r="3121" spans="1:55" x14ac:dyDescent="0.25">
      <c r="A3121" s="58"/>
      <c r="B3121" s="58"/>
      <c r="C3121" s="58"/>
      <c r="D3121" s="58"/>
      <c r="E3121" s="51" t="str">
        <f>IF(C3121&lt;&gt;"",VLOOKUP(MID(C3121,18,5),LISTAS·PAPP!$E$4:$F$76,2,0),"")</f>
        <v/>
      </c>
      <c r="F3121" s="58"/>
      <c r="G3121" s="51" t="str">
        <f>IF(F3121&lt;&gt;"",VLOOKUP(F3121,LISTAS·PAPP!$R$3:$T$221,3,0),"")</f>
        <v/>
      </c>
      <c r="H3121" s="58"/>
      <c r="I3121" s="66"/>
      <c r="J3121" s="66"/>
      <c r="K3121" s="67"/>
      <c r="L3121" s="66"/>
      <c r="M3121" s="60"/>
      <c r="N3121" s="60"/>
      <c r="O3121" s="60"/>
      <c r="P3121" s="60"/>
      <c r="Q3121" s="60"/>
      <c r="R3121" s="60"/>
      <c r="S3121" s="60"/>
      <c r="T3121" s="60"/>
      <c r="U3121" s="60"/>
      <c r="V3121" s="60"/>
      <c r="W3121" s="60"/>
      <c r="X3121" s="60"/>
      <c r="Y3121" s="52" t="str">
        <f>IF(A3121&lt;&gt;"",IF(D3121="DIRECCIÓN_DE_TRANSFERENCIAS","280 0031",VLOOKUP(C3121,LISTAS·PAPP!$C$3:$D$76,2,0)),"")</f>
        <v/>
      </c>
      <c r="Z3121" s="61"/>
      <c r="AA3121" s="62"/>
      <c r="AB3121" s="62"/>
      <c r="AC3121" s="65" t="str">
        <f>IF(D3121&lt;&gt;"",VLOOKUP(D3121,LISTAS·PAPP!$I$3:$M$16,2,0),"")</f>
        <v/>
      </c>
      <c r="AD3121" s="51" t="str">
        <f>IF(D3121&lt;&gt;"",VLOOKUP(D3121,LISTAS·PAPP!$I$3:$M$16,3,0),"")</f>
        <v/>
      </c>
      <c r="AE3121" s="52" t="str">
        <f>IF(D3121&lt;&gt;"",VLOOKUP(D3121,LISTAS·PAPP!$I$3:$M$16,4,0),"")</f>
        <v/>
      </c>
      <c r="AF3121" s="51" t="str">
        <f>IF(D3121&lt;&gt;"",VLOOKUP(D3121,LISTAS·PAPP!$I$3:$M$16,5,0),"")</f>
        <v/>
      </c>
      <c r="AG3121" s="52" t="str">
        <f>IF(AH3121&lt;&gt;"",VLOOKUP(AH3121,LISTAS·PAPP!$O$3:$P$74,2,0),"")</f>
        <v/>
      </c>
      <c r="AH3121" s="58"/>
      <c r="AI3121" s="60"/>
      <c r="AJ3121" s="51" t="str">
        <f>IF(AI3121&lt;&gt;"",VLOOKUP(AI3121,LISTAS·PAPP!$X$4:$Y$80,2,0),"")</f>
        <v/>
      </c>
      <c r="AK3121" s="58"/>
      <c r="AL3121" s="60"/>
      <c r="AM3121" s="51" t="str">
        <f>IF(ISERROR(VLOOKUP(AL3121,LISTAS·PAPP!$AD$4:$AE$334,2,0))," ",VLOOKUP(AL3121,LISTAS·PAPP!$AD$4:$AE$334,2,0))</f>
        <v xml:space="preserve"> </v>
      </c>
      <c r="AN3121" s="63"/>
      <c r="AO3121" s="64"/>
      <c r="AP3121" s="64"/>
      <c r="AQ3121" s="64"/>
      <c r="AR3121" s="64"/>
      <c r="AS3121" s="64"/>
      <c r="AT3121" s="64"/>
      <c r="AU3121" s="64"/>
      <c r="AV3121" s="64"/>
      <c r="AW3121" s="64"/>
      <c r="AX3121" s="64"/>
      <c r="AY3121" s="64"/>
      <c r="AZ3121" s="64"/>
      <c r="BA3121" s="53" t="str">
        <f t="shared" si="145"/>
        <v/>
      </c>
      <c r="BB3121" s="54" t="str">
        <f t="shared" si="146"/>
        <v/>
      </c>
      <c r="BC3121" s="55" t="str">
        <f t="shared" si="147"/>
        <v xml:space="preserve"> </v>
      </c>
    </row>
    <row r="3122" spans="1:55" x14ac:dyDescent="0.25">
      <c r="A3122" s="58"/>
      <c r="B3122" s="58"/>
      <c r="C3122" s="58"/>
      <c r="D3122" s="58"/>
      <c r="E3122" s="51" t="str">
        <f>IF(C3122&lt;&gt;"",VLOOKUP(MID(C3122,18,5),LISTAS·PAPP!$E$4:$F$76,2,0),"")</f>
        <v/>
      </c>
      <c r="F3122" s="58"/>
      <c r="G3122" s="51" t="str">
        <f>IF(F3122&lt;&gt;"",VLOOKUP(F3122,LISTAS·PAPP!$R$3:$T$221,3,0),"")</f>
        <v/>
      </c>
      <c r="H3122" s="58"/>
      <c r="I3122" s="66"/>
      <c r="J3122" s="66"/>
      <c r="K3122" s="67"/>
      <c r="L3122" s="66"/>
      <c r="M3122" s="60"/>
      <c r="N3122" s="60"/>
      <c r="O3122" s="60"/>
      <c r="P3122" s="60"/>
      <c r="Q3122" s="60"/>
      <c r="R3122" s="60"/>
      <c r="S3122" s="60"/>
      <c r="T3122" s="60"/>
      <c r="U3122" s="60"/>
      <c r="V3122" s="60"/>
      <c r="W3122" s="60"/>
      <c r="X3122" s="60"/>
      <c r="Y3122" s="52" t="str">
        <f>IF(A3122&lt;&gt;"",IF(D3122="DIRECCIÓN_DE_TRANSFERENCIAS","280 0031",VLOOKUP(C3122,LISTAS·PAPP!$C$3:$D$76,2,0)),"")</f>
        <v/>
      </c>
      <c r="Z3122" s="61"/>
      <c r="AA3122" s="62"/>
      <c r="AB3122" s="62"/>
      <c r="AC3122" s="65" t="str">
        <f>IF(D3122&lt;&gt;"",VLOOKUP(D3122,LISTAS·PAPP!$I$3:$M$16,2,0),"")</f>
        <v/>
      </c>
      <c r="AD3122" s="51" t="str">
        <f>IF(D3122&lt;&gt;"",VLOOKUP(D3122,LISTAS·PAPP!$I$3:$M$16,3,0),"")</f>
        <v/>
      </c>
      <c r="AE3122" s="52" t="str">
        <f>IF(D3122&lt;&gt;"",VLOOKUP(D3122,LISTAS·PAPP!$I$3:$M$16,4,0),"")</f>
        <v/>
      </c>
      <c r="AF3122" s="51" t="str">
        <f>IF(D3122&lt;&gt;"",VLOOKUP(D3122,LISTAS·PAPP!$I$3:$M$16,5,0),"")</f>
        <v/>
      </c>
      <c r="AG3122" s="52" t="str">
        <f>IF(AH3122&lt;&gt;"",VLOOKUP(AH3122,LISTAS·PAPP!$O$3:$P$74,2,0),"")</f>
        <v/>
      </c>
      <c r="AH3122" s="58"/>
      <c r="AI3122" s="60"/>
      <c r="AJ3122" s="51" t="str">
        <f>IF(AI3122&lt;&gt;"",VLOOKUP(AI3122,LISTAS·PAPP!$X$4:$Y$80,2,0),"")</f>
        <v/>
      </c>
      <c r="AK3122" s="58"/>
      <c r="AL3122" s="60"/>
      <c r="AM3122" s="51" t="str">
        <f>IF(ISERROR(VLOOKUP(AL3122,LISTAS·PAPP!$AD$4:$AE$334,2,0))," ",VLOOKUP(AL3122,LISTAS·PAPP!$AD$4:$AE$334,2,0))</f>
        <v xml:space="preserve"> </v>
      </c>
      <c r="AN3122" s="63"/>
      <c r="AO3122" s="64"/>
      <c r="AP3122" s="64"/>
      <c r="AQ3122" s="64"/>
      <c r="AR3122" s="64"/>
      <c r="AS3122" s="64"/>
      <c r="AT3122" s="64"/>
      <c r="AU3122" s="64"/>
      <c r="AV3122" s="64"/>
      <c r="AW3122" s="64"/>
      <c r="AX3122" s="64"/>
      <c r="AY3122" s="64"/>
      <c r="AZ3122" s="64"/>
      <c r="BA3122" s="53" t="str">
        <f t="shared" si="145"/>
        <v/>
      </c>
      <c r="BB3122" s="54" t="str">
        <f t="shared" si="146"/>
        <v/>
      </c>
      <c r="BC3122" s="55" t="str">
        <f t="shared" si="147"/>
        <v xml:space="preserve"> </v>
      </c>
    </row>
    <row r="3123" spans="1:55" x14ac:dyDescent="0.25">
      <c r="A3123" s="58"/>
      <c r="B3123" s="58"/>
      <c r="C3123" s="58"/>
      <c r="D3123" s="58"/>
      <c r="E3123" s="51" t="str">
        <f>IF(C3123&lt;&gt;"",VLOOKUP(MID(C3123,18,5),LISTAS·PAPP!$E$4:$F$76,2,0),"")</f>
        <v/>
      </c>
      <c r="F3123" s="58"/>
      <c r="G3123" s="51" t="str">
        <f>IF(F3123&lt;&gt;"",VLOOKUP(F3123,LISTAS·PAPP!$R$3:$T$221,3,0),"")</f>
        <v/>
      </c>
      <c r="H3123" s="58"/>
      <c r="I3123" s="66"/>
      <c r="J3123" s="66"/>
      <c r="K3123" s="67"/>
      <c r="L3123" s="66"/>
      <c r="M3123" s="60"/>
      <c r="N3123" s="60"/>
      <c r="O3123" s="60"/>
      <c r="P3123" s="60"/>
      <c r="Q3123" s="60"/>
      <c r="R3123" s="60"/>
      <c r="S3123" s="60"/>
      <c r="T3123" s="60"/>
      <c r="U3123" s="60"/>
      <c r="V3123" s="60"/>
      <c r="W3123" s="60"/>
      <c r="X3123" s="60"/>
      <c r="Y3123" s="52" t="str">
        <f>IF(A3123&lt;&gt;"",IF(D3123="DIRECCIÓN_DE_TRANSFERENCIAS","280 0031",VLOOKUP(C3123,LISTAS·PAPP!$C$3:$D$76,2,0)),"")</f>
        <v/>
      </c>
      <c r="Z3123" s="61"/>
      <c r="AA3123" s="62"/>
      <c r="AB3123" s="62"/>
      <c r="AC3123" s="65" t="str">
        <f>IF(D3123&lt;&gt;"",VLOOKUP(D3123,LISTAS·PAPP!$I$3:$M$16,2,0),"")</f>
        <v/>
      </c>
      <c r="AD3123" s="51" t="str">
        <f>IF(D3123&lt;&gt;"",VLOOKUP(D3123,LISTAS·PAPP!$I$3:$M$16,3,0),"")</f>
        <v/>
      </c>
      <c r="AE3123" s="52" t="str">
        <f>IF(D3123&lt;&gt;"",VLOOKUP(D3123,LISTAS·PAPP!$I$3:$M$16,4,0),"")</f>
        <v/>
      </c>
      <c r="AF3123" s="51" t="str">
        <f>IF(D3123&lt;&gt;"",VLOOKUP(D3123,LISTAS·PAPP!$I$3:$M$16,5,0),"")</f>
        <v/>
      </c>
      <c r="AG3123" s="52" t="str">
        <f>IF(AH3123&lt;&gt;"",VLOOKUP(AH3123,LISTAS·PAPP!$O$3:$P$74,2,0),"")</f>
        <v/>
      </c>
      <c r="AH3123" s="58"/>
      <c r="AI3123" s="60"/>
      <c r="AJ3123" s="51" t="str">
        <f>IF(AI3123&lt;&gt;"",VLOOKUP(AI3123,LISTAS·PAPP!$X$4:$Y$80,2,0),"")</f>
        <v/>
      </c>
      <c r="AK3123" s="58"/>
      <c r="AL3123" s="60"/>
      <c r="AM3123" s="51" t="str">
        <f>IF(ISERROR(VLOOKUP(AL3123,LISTAS·PAPP!$AD$4:$AE$334,2,0))," ",VLOOKUP(AL3123,LISTAS·PAPP!$AD$4:$AE$334,2,0))</f>
        <v xml:space="preserve"> </v>
      </c>
      <c r="AN3123" s="63"/>
      <c r="AO3123" s="64"/>
      <c r="AP3123" s="64"/>
      <c r="AQ3123" s="64"/>
      <c r="AR3123" s="64"/>
      <c r="AS3123" s="64"/>
      <c r="AT3123" s="64"/>
      <c r="AU3123" s="64"/>
      <c r="AV3123" s="64"/>
      <c r="AW3123" s="64"/>
      <c r="AX3123" s="64"/>
      <c r="AY3123" s="64"/>
      <c r="AZ3123" s="64"/>
      <c r="BA3123" s="53" t="str">
        <f t="shared" si="145"/>
        <v/>
      </c>
      <c r="BB3123" s="54" t="str">
        <f t="shared" si="146"/>
        <v/>
      </c>
      <c r="BC3123" s="55" t="str">
        <f t="shared" si="147"/>
        <v xml:space="preserve"> </v>
      </c>
    </row>
    <row r="3124" spans="1:55" x14ac:dyDescent="0.25">
      <c r="A3124" s="58"/>
      <c r="B3124" s="58"/>
      <c r="C3124" s="58"/>
      <c r="D3124" s="58"/>
      <c r="E3124" s="51" t="str">
        <f>IF(C3124&lt;&gt;"",VLOOKUP(MID(C3124,18,5),LISTAS·PAPP!$E$4:$F$76,2,0),"")</f>
        <v/>
      </c>
      <c r="F3124" s="58"/>
      <c r="G3124" s="51" t="str">
        <f>IF(F3124&lt;&gt;"",VLOOKUP(F3124,LISTAS·PAPP!$R$3:$T$221,3,0),"")</f>
        <v/>
      </c>
      <c r="H3124" s="58"/>
      <c r="I3124" s="66"/>
      <c r="J3124" s="66"/>
      <c r="K3124" s="67"/>
      <c r="L3124" s="66"/>
      <c r="M3124" s="60"/>
      <c r="N3124" s="60"/>
      <c r="O3124" s="60"/>
      <c r="P3124" s="60"/>
      <c r="Q3124" s="60"/>
      <c r="R3124" s="60"/>
      <c r="S3124" s="60"/>
      <c r="T3124" s="60"/>
      <c r="U3124" s="60"/>
      <c r="V3124" s="60"/>
      <c r="W3124" s="60"/>
      <c r="X3124" s="60"/>
      <c r="Y3124" s="52" t="str">
        <f>IF(A3124&lt;&gt;"",IF(D3124="DIRECCIÓN_DE_TRANSFERENCIAS","280 0031",VLOOKUP(C3124,LISTAS·PAPP!$C$3:$D$76,2,0)),"")</f>
        <v/>
      </c>
      <c r="Z3124" s="61"/>
      <c r="AA3124" s="62"/>
      <c r="AB3124" s="62"/>
      <c r="AC3124" s="65" t="str">
        <f>IF(D3124&lt;&gt;"",VLOOKUP(D3124,LISTAS·PAPP!$I$3:$M$16,2,0),"")</f>
        <v/>
      </c>
      <c r="AD3124" s="51" t="str">
        <f>IF(D3124&lt;&gt;"",VLOOKUP(D3124,LISTAS·PAPP!$I$3:$M$16,3,0),"")</f>
        <v/>
      </c>
      <c r="AE3124" s="52" t="str">
        <f>IF(D3124&lt;&gt;"",VLOOKUP(D3124,LISTAS·PAPP!$I$3:$M$16,4,0),"")</f>
        <v/>
      </c>
      <c r="AF3124" s="51" t="str">
        <f>IF(D3124&lt;&gt;"",VLOOKUP(D3124,LISTAS·PAPP!$I$3:$M$16,5,0),"")</f>
        <v/>
      </c>
      <c r="AG3124" s="52" t="str">
        <f>IF(AH3124&lt;&gt;"",VLOOKUP(AH3124,LISTAS·PAPP!$O$3:$P$74,2,0),"")</f>
        <v/>
      </c>
      <c r="AH3124" s="58"/>
      <c r="AI3124" s="60"/>
      <c r="AJ3124" s="51" t="str">
        <f>IF(AI3124&lt;&gt;"",VLOOKUP(AI3124,LISTAS·PAPP!$X$4:$Y$80,2,0),"")</f>
        <v/>
      </c>
      <c r="AK3124" s="58"/>
      <c r="AL3124" s="60"/>
      <c r="AM3124" s="51" t="str">
        <f>IF(ISERROR(VLOOKUP(AL3124,LISTAS·PAPP!$AD$4:$AE$334,2,0))," ",VLOOKUP(AL3124,LISTAS·PAPP!$AD$4:$AE$334,2,0))</f>
        <v xml:space="preserve"> </v>
      </c>
      <c r="AN3124" s="63"/>
      <c r="AO3124" s="64"/>
      <c r="AP3124" s="64"/>
      <c r="AQ3124" s="64"/>
      <c r="AR3124" s="64"/>
      <c r="AS3124" s="64"/>
      <c r="AT3124" s="64"/>
      <c r="AU3124" s="64"/>
      <c r="AV3124" s="64"/>
      <c r="AW3124" s="64"/>
      <c r="AX3124" s="64"/>
      <c r="AY3124" s="64"/>
      <c r="AZ3124" s="64"/>
      <c r="BA3124" s="53" t="str">
        <f t="shared" si="145"/>
        <v/>
      </c>
      <c r="BB3124" s="54" t="str">
        <f t="shared" si="146"/>
        <v/>
      </c>
      <c r="BC3124" s="55" t="str">
        <f t="shared" si="147"/>
        <v xml:space="preserve"> </v>
      </c>
    </row>
    <row r="3125" spans="1:55" x14ac:dyDescent="0.25">
      <c r="A3125" s="58"/>
      <c r="B3125" s="58"/>
      <c r="C3125" s="58"/>
      <c r="D3125" s="58"/>
      <c r="E3125" s="51" t="str">
        <f>IF(C3125&lt;&gt;"",VLOOKUP(MID(C3125,18,5),LISTAS·PAPP!$E$4:$F$76,2,0),"")</f>
        <v/>
      </c>
      <c r="F3125" s="58"/>
      <c r="G3125" s="51" t="str">
        <f>IF(F3125&lt;&gt;"",VLOOKUP(F3125,LISTAS·PAPP!$R$3:$T$221,3,0),"")</f>
        <v/>
      </c>
      <c r="H3125" s="58"/>
      <c r="I3125" s="66"/>
      <c r="J3125" s="66"/>
      <c r="K3125" s="67"/>
      <c r="L3125" s="66"/>
      <c r="M3125" s="60"/>
      <c r="N3125" s="60"/>
      <c r="O3125" s="60"/>
      <c r="P3125" s="60"/>
      <c r="Q3125" s="60"/>
      <c r="R3125" s="60"/>
      <c r="S3125" s="60"/>
      <c r="T3125" s="60"/>
      <c r="U3125" s="60"/>
      <c r="V3125" s="60"/>
      <c r="W3125" s="60"/>
      <c r="X3125" s="60"/>
      <c r="Y3125" s="52" t="str">
        <f>IF(A3125&lt;&gt;"",IF(D3125="DIRECCIÓN_DE_TRANSFERENCIAS","280 0031",VLOOKUP(C3125,LISTAS·PAPP!$C$3:$D$76,2,0)),"")</f>
        <v/>
      </c>
      <c r="Z3125" s="61"/>
      <c r="AA3125" s="62"/>
      <c r="AB3125" s="62"/>
      <c r="AC3125" s="65" t="str">
        <f>IF(D3125&lt;&gt;"",VLOOKUP(D3125,LISTAS·PAPP!$I$3:$M$16,2,0),"")</f>
        <v/>
      </c>
      <c r="AD3125" s="51" t="str">
        <f>IF(D3125&lt;&gt;"",VLOOKUP(D3125,LISTAS·PAPP!$I$3:$M$16,3,0),"")</f>
        <v/>
      </c>
      <c r="AE3125" s="52" t="str">
        <f>IF(D3125&lt;&gt;"",VLOOKUP(D3125,LISTAS·PAPP!$I$3:$M$16,4,0),"")</f>
        <v/>
      </c>
      <c r="AF3125" s="51" t="str">
        <f>IF(D3125&lt;&gt;"",VLOOKUP(D3125,LISTAS·PAPP!$I$3:$M$16,5,0),"")</f>
        <v/>
      </c>
      <c r="AG3125" s="52" t="str">
        <f>IF(AH3125&lt;&gt;"",VLOOKUP(AH3125,LISTAS·PAPP!$O$3:$P$74,2,0),"")</f>
        <v/>
      </c>
      <c r="AH3125" s="58"/>
      <c r="AI3125" s="60"/>
      <c r="AJ3125" s="51" t="str">
        <f>IF(AI3125&lt;&gt;"",VLOOKUP(AI3125,LISTAS·PAPP!$X$4:$Y$80,2,0),"")</f>
        <v/>
      </c>
      <c r="AK3125" s="58"/>
      <c r="AL3125" s="60"/>
      <c r="AM3125" s="51" t="str">
        <f>IF(ISERROR(VLOOKUP(AL3125,LISTAS·PAPP!$AD$4:$AE$334,2,0))," ",VLOOKUP(AL3125,LISTAS·PAPP!$AD$4:$AE$334,2,0))</f>
        <v xml:space="preserve"> </v>
      </c>
      <c r="AN3125" s="63"/>
      <c r="AO3125" s="64"/>
      <c r="AP3125" s="64"/>
      <c r="AQ3125" s="64"/>
      <c r="AR3125" s="64"/>
      <c r="AS3125" s="64"/>
      <c r="AT3125" s="64"/>
      <c r="AU3125" s="64"/>
      <c r="AV3125" s="64"/>
      <c r="AW3125" s="64"/>
      <c r="AX3125" s="64"/>
      <c r="AY3125" s="64"/>
      <c r="AZ3125" s="64"/>
      <c r="BA3125" s="53" t="str">
        <f t="shared" si="145"/>
        <v/>
      </c>
      <c r="BB3125" s="54" t="str">
        <f t="shared" si="146"/>
        <v/>
      </c>
      <c r="BC3125" s="55" t="str">
        <f t="shared" si="147"/>
        <v xml:space="preserve"> </v>
      </c>
    </row>
    <row r="3126" spans="1:55" x14ac:dyDescent="0.25">
      <c r="A3126" s="58"/>
      <c r="B3126" s="58"/>
      <c r="C3126" s="58"/>
      <c r="D3126" s="58"/>
      <c r="E3126" s="51" t="str">
        <f>IF(C3126&lt;&gt;"",VLOOKUP(MID(C3126,18,5),LISTAS·PAPP!$E$4:$F$76,2,0),"")</f>
        <v/>
      </c>
      <c r="F3126" s="58"/>
      <c r="G3126" s="51" t="str">
        <f>IF(F3126&lt;&gt;"",VLOOKUP(F3126,LISTAS·PAPP!$R$3:$T$221,3,0),"")</f>
        <v/>
      </c>
      <c r="H3126" s="58"/>
      <c r="I3126" s="66"/>
      <c r="J3126" s="66"/>
      <c r="K3126" s="67"/>
      <c r="L3126" s="66"/>
      <c r="M3126" s="60"/>
      <c r="N3126" s="60"/>
      <c r="O3126" s="60"/>
      <c r="P3126" s="60"/>
      <c r="Q3126" s="60"/>
      <c r="R3126" s="60"/>
      <c r="S3126" s="60"/>
      <c r="T3126" s="60"/>
      <c r="U3126" s="60"/>
      <c r="V3126" s="60"/>
      <c r="W3126" s="60"/>
      <c r="X3126" s="60"/>
      <c r="Y3126" s="52" t="str">
        <f>IF(A3126&lt;&gt;"",IF(D3126="DIRECCIÓN_DE_TRANSFERENCIAS","280 0031",VLOOKUP(C3126,LISTAS·PAPP!$C$3:$D$76,2,0)),"")</f>
        <v/>
      </c>
      <c r="Z3126" s="61"/>
      <c r="AA3126" s="62"/>
      <c r="AB3126" s="62"/>
      <c r="AC3126" s="65" t="str">
        <f>IF(D3126&lt;&gt;"",VLOOKUP(D3126,LISTAS·PAPP!$I$3:$M$16,2,0),"")</f>
        <v/>
      </c>
      <c r="AD3126" s="51" t="str">
        <f>IF(D3126&lt;&gt;"",VLOOKUP(D3126,LISTAS·PAPP!$I$3:$M$16,3,0),"")</f>
        <v/>
      </c>
      <c r="AE3126" s="52" t="str">
        <f>IF(D3126&lt;&gt;"",VLOOKUP(D3126,LISTAS·PAPP!$I$3:$M$16,4,0),"")</f>
        <v/>
      </c>
      <c r="AF3126" s="51" t="str">
        <f>IF(D3126&lt;&gt;"",VLOOKUP(D3126,LISTAS·PAPP!$I$3:$M$16,5,0),"")</f>
        <v/>
      </c>
      <c r="AG3126" s="52" t="str">
        <f>IF(AH3126&lt;&gt;"",VLOOKUP(AH3126,LISTAS·PAPP!$O$3:$P$74,2,0),"")</f>
        <v/>
      </c>
      <c r="AH3126" s="58"/>
      <c r="AI3126" s="60"/>
      <c r="AJ3126" s="51" t="str">
        <f>IF(AI3126&lt;&gt;"",VLOOKUP(AI3126,LISTAS·PAPP!$X$4:$Y$80,2,0),"")</f>
        <v/>
      </c>
      <c r="AK3126" s="58"/>
      <c r="AL3126" s="60"/>
      <c r="AM3126" s="51" t="str">
        <f>IF(ISERROR(VLOOKUP(AL3126,LISTAS·PAPP!$AD$4:$AE$334,2,0))," ",VLOOKUP(AL3126,LISTAS·PAPP!$AD$4:$AE$334,2,0))</f>
        <v xml:space="preserve"> </v>
      </c>
      <c r="AN3126" s="63"/>
      <c r="AO3126" s="64"/>
      <c r="AP3126" s="64"/>
      <c r="AQ3126" s="64"/>
      <c r="AR3126" s="64"/>
      <c r="AS3126" s="64"/>
      <c r="AT3126" s="64"/>
      <c r="AU3126" s="64"/>
      <c r="AV3126" s="64"/>
      <c r="AW3126" s="64"/>
      <c r="AX3126" s="64"/>
      <c r="AY3126" s="64"/>
      <c r="AZ3126" s="64"/>
      <c r="BA3126" s="53" t="str">
        <f t="shared" si="145"/>
        <v/>
      </c>
      <c r="BB3126" s="54" t="str">
        <f t="shared" si="146"/>
        <v/>
      </c>
      <c r="BC3126" s="55" t="str">
        <f t="shared" si="147"/>
        <v xml:space="preserve"> </v>
      </c>
    </row>
    <row r="3127" spans="1:55" x14ac:dyDescent="0.25">
      <c r="A3127" s="58"/>
      <c r="B3127" s="58"/>
      <c r="C3127" s="58"/>
      <c r="D3127" s="58"/>
      <c r="E3127" s="51" t="str">
        <f>IF(C3127&lt;&gt;"",VLOOKUP(MID(C3127,18,5),LISTAS·PAPP!$E$4:$F$76,2,0),"")</f>
        <v/>
      </c>
      <c r="F3127" s="58"/>
      <c r="G3127" s="51" t="str">
        <f>IF(F3127&lt;&gt;"",VLOOKUP(F3127,LISTAS·PAPP!$R$3:$T$221,3,0),"")</f>
        <v/>
      </c>
      <c r="H3127" s="58"/>
      <c r="I3127" s="66"/>
      <c r="J3127" s="66"/>
      <c r="K3127" s="67"/>
      <c r="L3127" s="66"/>
      <c r="M3127" s="60"/>
      <c r="N3127" s="60"/>
      <c r="O3127" s="60"/>
      <c r="P3127" s="60"/>
      <c r="Q3127" s="60"/>
      <c r="R3127" s="60"/>
      <c r="S3127" s="60"/>
      <c r="T3127" s="60"/>
      <c r="U3127" s="60"/>
      <c r="V3127" s="60"/>
      <c r="W3127" s="60"/>
      <c r="X3127" s="60"/>
      <c r="Y3127" s="52" t="str">
        <f>IF(A3127&lt;&gt;"",IF(D3127="DIRECCIÓN_DE_TRANSFERENCIAS","280 0031",VLOOKUP(C3127,LISTAS·PAPP!$C$3:$D$76,2,0)),"")</f>
        <v/>
      </c>
      <c r="Z3127" s="61"/>
      <c r="AA3127" s="62"/>
      <c r="AB3127" s="62"/>
      <c r="AC3127" s="65" t="str">
        <f>IF(D3127&lt;&gt;"",VLOOKUP(D3127,LISTAS·PAPP!$I$3:$M$16,2,0),"")</f>
        <v/>
      </c>
      <c r="AD3127" s="51" t="str">
        <f>IF(D3127&lt;&gt;"",VLOOKUP(D3127,LISTAS·PAPP!$I$3:$M$16,3,0),"")</f>
        <v/>
      </c>
      <c r="AE3127" s="52" t="str">
        <f>IF(D3127&lt;&gt;"",VLOOKUP(D3127,LISTAS·PAPP!$I$3:$M$16,4,0),"")</f>
        <v/>
      </c>
      <c r="AF3127" s="51" t="str">
        <f>IF(D3127&lt;&gt;"",VLOOKUP(D3127,LISTAS·PAPP!$I$3:$M$16,5,0),"")</f>
        <v/>
      </c>
      <c r="AG3127" s="52" t="str">
        <f>IF(AH3127&lt;&gt;"",VLOOKUP(AH3127,LISTAS·PAPP!$O$3:$P$74,2,0),"")</f>
        <v/>
      </c>
      <c r="AH3127" s="58"/>
      <c r="AI3127" s="60"/>
      <c r="AJ3127" s="51" t="str">
        <f>IF(AI3127&lt;&gt;"",VLOOKUP(AI3127,LISTAS·PAPP!$X$4:$Y$80,2,0),"")</f>
        <v/>
      </c>
      <c r="AK3127" s="58"/>
      <c r="AL3127" s="60"/>
      <c r="AM3127" s="51" t="str">
        <f>IF(ISERROR(VLOOKUP(AL3127,LISTAS·PAPP!$AD$4:$AE$334,2,0))," ",VLOOKUP(AL3127,LISTAS·PAPP!$AD$4:$AE$334,2,0))</f>
        <v xml:space="preserve"> </v>
      </c>
      <c r="AN3127" s="63"/>
      <c r="AO3127" s="64"/>
      <c r="AP3127" s="64"/>
      <c r="AQ3127" s="64"/>
      <c r="AR3127" s="64"/>
      <c r="AS3127" s="64"/>
      <c r="AT3127" s="64"/>
      <c r="AU3127" s="64"/>
      <c r="AV3127" s="64"/>
      <c r="AW3127" s="64"/>
      <c r="AX3127" s="64"/>
      <c r="AY3127" s="64"/>
      <c r="AZ3127" s="64"/>
      <c r="BA3127" s="53" t="str">
        <f t="shared" si="145"/>
        <v/>
      </c>
      <c r="BB3127" s="54" t="str">
        <f t="shared" si="146"/>
        <v/>
      </c>
      <c r="BC3127" s="55" t="str">
        <f t="shared" si="147"/>
        <v xml:space="preserve"> </v>
      </c>
    </row>
    <row r="3128" spans="1:55" x14ac:dyDescent="0.25">
      <c r="A3128" s="58"/>
      <c r="B3128" s="58"/>
      <c r="C3128" s="58"/>
      <c r="D3128" s="58"/>
      <c r="E3128" s="51" t="str">
        <f>IF(C3128&lt;&gt;"",VLOOKUP(MID(C3128,18,5),LISTAS·PAPP!$E$4:$F$76,2,0),"")</f>
        <v/>
      </c>
      <c r="F3128" s="58"/>
      <c r="G3128" s="51" t="str">
        <f>IF(F3128&lt;&gt;"",VLOOKUP(F3128,LISTAS·PAPP!$R$3:$T$221,3,0),"")</f>
        <v/>
      </c>
      <c r="H3128" s="58"/>
      <c r="I3128" s="66"/>
      <c r="J3128" s="66"/>
      <c r="K3128" s="67"/>
      <c r="L3128" s="66"/>
      <c r="M3128" s="60"/>
      <c r="N3128" s="60"/>
      <c r="O3128" s="60"/>
      <c r="P3128" s="60"/>
      <c r="Q3128" s="60"/>
      <c r="R3128" s="60"/>
      <c r="S3128" s="60"/>
      <c r="T3128" s="60"/>
      <c r="U3128" s="60"/>
      <c r="V3128" s="60"/>
      <c r="W3128" s="60"/>
      <c r="X3128" s="60"/>
      <c r="Y3128" s="52" t="str">
        <f>IF(A3128&lt;&gt;"",IF(D3128="DIRECCIÓN_DE_TRANSFERENCIAS","280 0031",VLOOKUP(C3128,LISTAS·PAPP!$C$3:$D$76,2,0)),"")</f>
        <v/>
      </c>
      <c r="Z3128" s="61"/>
      <c r="AA3128" s="62"/>
      <c r="AB3128" s="62"/>
      <c r="AC3128" s="65" t="str">
        <f>IF(D3128&lt;&gt;"",VLOOKUP(D3128,LISTAS·PAPP!$I$3:$M$16,2,0),"")</f>
        <v/>
      </c>
      <c r="AD3128" s="51" t="str">
        <f>IF(D3128&lt;&gt;"",VLOOKUP(D3128,LISTAS·PAPP!$I$3:$M$16,3,0),"")</f>
        <v/>
      </c>
      <c r="AE3128" s="52" t="str">
        <f>IF(D3128&lt;&gt;"",VLOOKUP(D3128,LISTAS·PAPP!$I$3:$M$16,4,0),"")</f>
        <v/>
      </c>
      <c r="AF3128" s="51" t="str">
        <f>IF(D3128&lt;&gt;"",VLOOKUP(D3128,LISTAS·PAPP!$I$3:$M$16,5,0),"")</f>
        <v/>
      </c>
      <c r="AG3128" s="52" t="str">
        <f>IF(AH3128&lt;&gt;"",VLOOKUP(AH3128,LISTAS·PAPP!$O$3:$P$74,2,0),"")</f>
        <v/>
      </c>
      <c r="AH3128" s="58"/>
      <c r="AI3128" s="60"/>
      <c r="AJ3128" s="51" t="str">
        <f>IF(AI3128&lt;&gt;"",VLOOKUP(AI3128,LISTAS·PAPP!$X$4:$Y$80,2,0),"")</f>
        <v/>
      </c>
      <c r="AK3128" s="58"/>
      <c r="AL3128" s="60"/>
      <c r="AM3128" s="51" t="str">
        <f>IF(ISERROR(VLOOKUP(AL3128,LISTAS·PAPP!$AD$4:$AE$334,2,0))," ",VLOOKUP(AL3128,LISTAS·PAPP!$AD$4:$AE$334,2,0))</f>
        <v xml:space="preserve"> </v>
      </c>
      <c r="AN3128" s="63"/>
      <c r="AO3128" s="64"/>
      <c r="AP3128" s="64"/>
      <c r="AQ3128" s="64"/>
      <c r="AR3128" s="64"/>
      <c r="AS3128" s="64"/>
      <c r="AT3128" s="64"/>
      <c r="AU3128" s="64"/>
      <c r="AV3128" s="64"/>
      <c r="AW3128" s="64"/>
      <c r="AX3128" s="64"/>
      <c r="AY3128" s="64"/>
      <c r="AZ3128" s="64"/>
      <c r="BA3128" s="53" t="str">
        <f t="shared" si="145"/>
        <v/>
      </c>
      <c r="BB3128" s="54" t="str">
        <f t="shared" si="146"/>
        <v/>
      </c>
      <c r="BC3128" s="55" t="str">
        <f t="shared" si="147"/>
        <v xml:space="preserve"> </v>
      </c>
    </row>
    <row r="3129" spans="1:55" x14ac:dyDescent="0.25">
      <c r="A3129" s="58"/>
      <c r="B3129" s="58"/>
      <c r="C3129" s="58"/>
      <c r="D3129" s="58"/>
      <c r="E3129" s="51" t="str">
        <f>IF(C3129&lt;&gt;"",VLOOKUP(MID(C3129,18,5),LISTAS·PAPP!$E$4:$F$76,2,0),"")</f>
        <v/>
      </c>
      <c r="F3129" s="58"/>
      <c r="G3129" s="51" t="str">
        <f>IF(F3129&lt;&gt;"",VLOOKUP(F3129,LISTAS·PAPP!$R$3:$T$221,3,0),"")</f>
        <v/>
      </c>
      <c r="H3129" s="58"/>
      <c r="I3129" s="66"/>
      <c r="J3129" s="66"/>
      <c r="K3129" s="67"/>
      <c r="L3129" s="66"/>
      <c r="M3129" s="60"/>
      <c r="N3129" s="60"/>
      <c r="O3129" s="60"/>
      <c r="P3129" s="60"/>
      <c r="Q3129" s="60"/>
      <c r="R3129" s="60"/>
      <c r="S3129" s="60"/>
      <c r="T3129" s="60"/>
      <c r="U3129" s="60"/>
      <c r="V3129" s="60"/>
      <c r="W3129" s="60"/>
      <c r="X3129" s="60"/>
      <c r="Y3129" s="52" t="str">
        <f>IF(A3129&lt;&gt;"",IF(D3129="DIRECCIÓN_DE_TRANSFERENCIAS","280 0031",VLOOKUP(C3129,LISTAS·PAPP!$C$3:$D$76,2,0)),"")</f>
        <v/>
      </c>
      <c r="Z3129" s="61"/>
      <c r="AA3129" s="62"/>
      <c r="AB3129" s="62"/>
      <c r="AC3129" s="65" t="str">
        <f>IF(D3129&lt;&gt;"",VLOOKUP(D3129,LISTAS·PAPP!$I$3:$M$16,2,0),"")</f>
        <v/>
      </c>
      <c r="AD3129" s="51" t="str">
        <f>IF(D3129&lt;&gt;"",VLOOKUP(D3129,LISTAS·PAPP!$I$3:$M$16,3,0),"")</f>
        <v/>
      </c>
      <c r="AE3129" s="52" t="str">
        <f>IF(D3129&lt;&gt;"",VLOOKUP(D3129,LISTAS·PAPP!$I$3:$M$16,4,0),"")</f>
        <v/>
      </c>
      <c r="AF3129" s="51" t="str">
        <f>IF(D3129&lt;&gt;"",VLOOKUP(D3129,LISTAS·PAPP!$I$3:$M$16,5,0),"")</f>
        <v/>
      </c>
      <c r="AG3129" s="52" t="str">
        <f>IF(AH3129&lt;&gt;"",VLOOKUP(AH3129,LISTAS·PAPP!$O$3:$P$74,2,0),"")</f>
        <v/>
      </c>
      <c r="AH3129" s="58"/>
      <c r="AI3129" s="60"/>
      <c r="AJ3129" s="51" t="str">
        <f>IF(AI3129&lt;&gt;"",VLOOKUP(AI3129,LISTAS·PAPP!$X$4:$Y$80,2,0),"")</f>
        <v/>
      </c>
      <c r="AK3129" s="58"/>
      <c r="AL3129" s="60"/>
      <c r="AM3129" s="51" t="str">
        <f>IF(ISERROR(VLOOKUP(AL3129,LISTAS·PAPP!$AD$4:$AE$334,2,0))," ",VLOOKUP(AL3129,LISTAS·PAPP!$AD$4:$AE$334,2,0))</f>
        <v xml:space="preserve"> </v>
      </c>
      <c r="AN3129" s="63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53" t="str">
        <f t="shared" si="145"/>
        <v/>
      </c>
      <c r="BB3129" s="54" t="str">
        <f t="shared" si="146"/>
        <v/>
      </c>
      <c r="BC3129" s="55" t="str">
        <f t="shared" si="147"/>
        <v xml:space="preserve"> </v>
      </c>
    </row>
    <row r="3130" spans="1:55" x14ac:dyDescent="0.25">
      <c r="A3130" s="58"/>
      <c r="B3130" s="58"/>
      <c r="C3130" s="58"/>
      <c r="D3130" s="58"/>
      <c r="E3130" s="51" t="str">
        <f>IF(C3130&lt;&gt;"",VLOOKUP(MID(C3130,18,5),LISTAS·PAPP!$E$4:$F$76,2,0),"")</f>
        <v/>
      </c>
      <c r="F3130" s="58"/>
      <c r="G3130" s="51" t="str">
        <f>IF(F3130&lt;&gt;"",VLOOKUP(F3130,LISTAS·PAPP!$R$3:$T$221,3,0),"")</f>
        <v/>
      </c>
      <c r="H3130" s="58"/>
      <c r="I3130" s="66"/>
      <c r="J3130" s="66"/>
      <c r="K3130" s="67"/>
      <c r="L3130" s="66"/>
      <c r="M3130" s="60"/>
      <c r="N3130" s="60"/>
      <c r="O3130" s="60"/>
      <c r="P3130" s="60"/>
      <c r="Q3130" s="60"/>
      <c r="R3130" s="60"/>
      <c r="S3130" s="60"/>
      <c r="T3130" s="60"/>
      <c r="U3130" s="60"/>
      <c r="V3130" s="60"/>
      <c r="W3130" s="60"/>
      <c r="X3130" s="60"/>
      <c r="Y3130" s="52" t="str">
        <f>IF(A3130&lt;&gt;"",IF(D3130="DIRECCIÓN_DE_TRANSFERENCIAS","280 0031",VLOOKUP(C3130,LISTAS·PAPP!$C$3:$D$76,2,0)),"")</f>
        <v/>
      </c>
      <c r="Z3130" s="61"/>
      <c r="AA3130" s="62"/>
      <c r="AB3130" s="62"/>
      <c r="AC3130" s="65" t="str">
        <f>IF(D3130&lt;&gt;"",VLOOKUP(D3130,LISTAS·PAPP!$I$3:$M$16,2,0),"")</f>
        <v/>
      </c>
      <c r="AD3130" s="51" t="str">
        <f>IF(D3130&lt;&gt;"",VLOOKUP(D3130,LISTAS·PAPP!$I$3:$M$16,3,0),"")</f>
        <v/>
      </c>
      <c r="AE3130" s="52" t="str">
        <f>IF(D3130&lt;&gt;"",VLOOKUP(D3130,LISTAS·PAPP!$I$3:$M$16,4,0),"")</f>
        <v/>
      </c>
      <c r="AF3130" s="51" t="str">
        <f>IF(D3130&lt;&gt;"",VLOOKUP(D3130,LISTAS·PAPP!$I$3:$M$16,5,0),"")</f>
        <v/>
      </c>
      <c r="AG3130" s="52" t="str">
        <f>IF(AH3130&lt;&gt;"",VLOOKUP(AH3130,LISTAS·PAPP!$O$3:$P$74,2,0),"")</f>
        <v/>
      </c>
      <c r="AH3130" s="58"/>
      <c r="AI3130" s="60"/>
      <c r="AJ3130" s="51" t="str">
        <f>IF(AI3130&lt;&gt;"",VLOOKUP(AI3130,LISTAS·PAPP!$X$4:$Y$80,2,0),"")</f>
        <v/>
      </c>
      <c r="AK3130" s="58"/>
      <c r="AL3130" s="60"/>
      <c r="AM3130" s="51" t="str">
        <f>IF(ISERROR(VLOOKUP(AL3130,LISTAS·PAPP!$AD$4:$AE$334,2,0))," ",VLOOKUP(AL3130,LISTAS·PAPP!$AD$4:$AE$334,2,0))</f>
        <v xml:space="preserve"> </v>
      </c>
      <c r="AN3130" s="63"/>
      <c r="AO3130" s="64"/>
      <c r="AP3130" s="64"/>
      <c r="AQ3130" s="64"/>
      <c r="AR3130" s="64"/>
      <c r="AS3130" s="64"/>
      <c r="AT3130" s="64"/>
      <c r="AU3130" s="64"/>
      <c r="AV3130" s="64"/>
      <c r="AW3130" s="64"/>
      <c r="AX3130" s="64"/>
      <c r="AY3130" s="64"/>
      <c r="AZ3130" s="64"/>
      <c r="BA3130" s="53" t="str">
        <f t="shared" si="145"/>
        <v/>
      </c>
      <c r="BB3130" s="54" t="str">
        <f t="shared" si="146"/>
        <v/>
      </c>
      <c r="BC3130" s="55" t="str">
        <f t="shared" si="147"/>
        <v xml:space="preserve"> </v>
      </c>
    </row>
    <row r="3131" spans="1:55" x14ac:dyDescent="0.25">
      <c r="A3131" s="58"/>
      <c r="B3131" s="58"/>
      <c r="C3131" s="58"/>
      <c r="D3131" s="58"/>
      <c r="E3131" s="51" t="str">
        <f>IF(C3131&lt;&gt;"",VLOOKUP(MID(C3131,18,5),LISTAS·PAPP!$E$4:$F$76,2,0),"")</f>
        <v/>
      </c>
      <c r="F3131" s="58"/>
      <c r="G3131" s="51" t="str">
        <f>IF(F3131&lt;&gt;"",VLOOKUP(F3131,LISTAS·PAPP!$R$3:$T$221,3,0),"")</f>
        <v/>
      </c>
      <c r="H3131" s="58"/>
      <c r="I3131" s="66"/>
      <c r="J3131" s="66"/>
      <c r="K3131" s="67"/>
      <c r="L3131" s="66"/>
      <c r="M3131" s="60"/>
      <c r="N3131" s="60"/>
      <c r="O3131" s="60"/>
      <c r="P3131" s="60"/>
      <c r="Q3131" s="60"/>
      <c r="R3131" s="60"/>
      <c r="S3131" s="60"/>
      <c r="T3131" s="60"/>
      <c r="U3131" s="60"/>
      <c r="V3131" s="60"/>
      <c r="W3131" s="60"/>
      <c r="X3131" s="60"/>
      <c r="Y3131" s="52" t="str">
        <f>IF(A3131&lt;&gt;"",IF(D3131="DIRECCIÓN_DE_TRANSFERENCIAS","280 0031",VLOOKUP(C3131,LISTAS·PAPP!$C$3:$D$76,2,0)),"")</f>
        <v/>
      </c>
      <c r="Z3131" s="61"/>
      <c r="AA3131" s="62"/>
      <c r="AB3131" s="62"/>
      <c r="AC3131" s="65" t="str">
        <f>IF(D3131&lt;&gt;"",VLOOKUP(D3131,LISTAS·PAPP!$I$3:$M$16,2,0),"")</f>
        <v/>
      </c>
      <c r="AD3131" s="51" t="str">
        <f>IF(D3131&lt;&gt;"",VLOOKUP(D3131,LISTAS·PAPP!$I$3:$M$16,3,0),"")</f>
        <v/>
      </c>
      <c r="AE3131" s="52" t="str">
        <f>IF(D3131&lt;&gt;"",VLOOKUP(D3131,LISTAS·PAPP!$I$3:$M$16,4,0),"")</f>
        <v/>
      </c>
      <c r="AF3131" s="51" t="str">
        <f>IF(D3131&lt;&gt;"",VLOOKUP(D3131,LISTAS·PAPP!$I$3:$M$16,5,0),"")</f>
        <v/>
      </c>
      <c r="AG3131" s="52" t="str">
        <f>IF(AH3131&lt;&gt;"",VLOOKUP(AH3131,LISTAS·PAPP!$O$3:$P$74,2,0),"")</f>
        <v/>
      </c>
      <c r="AH3131" s="58"/>
      <c r="AI3131" s="60"/>
      <c r="AJ3131" s="51" t="str">
        <f>IF(AI3131&lt;&gt;"",VLOOKUP(AI3131,LISTAS·PAPP!$X$4:$Y$80,2,0),"")</f>
        <v/>
      </c>
      <c r="AK3131" s="58"/>
      <c r="AL3131" s="60"/>
      <c r="AM3131" s="51" t="str">
        <f>IF(ISERROR(VLOOKUP(AL3131,LISTAS·PAPP!$AD$4:$AE$334,2,0))," ",VLOOKUP(AL3131,LISTAS·PAPP!$AD$4:$AE$334,2,0))</f>
        <v xml:space="preserve"> </v>
      </c>
      <c r="AN3131" s="63"/>
      <c r="AO3131" s="64"/>
      <c r="AP3131" s="64"/>
      <c r="AQ3131" s="64"/>
      <c r="AR3131" s="64"/>
      <c r="AS3131" s="64"/>
      <c r="AT3131" s="64"/>
      <c r="AU3131" s="64"/>
      <c r="AV3131" s="64"/>
      <c r="AW3131" s="64"/>
      <c r="AX3131" s="64"/>
      <c r="AY3131" s="64"/>
      <c r="AZ3131" s="64"/>
      <c r="BA3131" s="53" t="str">
        <f t="shared" si="145"/>
        <v/>
      </c>
      <c r="BB3131" s="54" t="str">
        <f t="shared" si="146"/>
        <v/>
      </c>
      <c r="BC3131" s="55" t="str">
        <f t="shared" si="147"/>
        <v xml:space="preserve"> </v>
      </c>
    </row>
    <row r="3132" spans="1:55" x14ac:dyDescent="0.25">
      <c r="A3132" s="58"/>
      <c r="B3132" s="58"/>
      <c r="C3132" s="58"/>
      <c r="D3132" s="58"/>
      <c r="E3132" s="51" t="str">
        <f>IF(C3132&lt;&gt;"",VLOOKUP(MID(C3132,18,5),LISTAS·PAPP!$E$4:$F$76,2,0),"")</f>
        <v/>
      </c>
      <c r="F3132" s="58"/>
      <c r="G3132" s="51" t="str">
        <f>IF(F3132&lt;&gt;"",VLOOKUP(F3132,LISTAS·PAPP!$R$3:$T$221,3,0),"")</f>
        <v/>
      </c>
      <c r="H3132" s="58"/>
      <c r="I3132" s="66"/>
      <c r="J3132" s="66"/>
      <c r="K3132" s="67"/>
      <c r="L3132" s="66"/>
      <c r="M3132" s="60"/>
      <c r="N3132" s="60"/>
      <c r="O3132" s="60"/>
      <c r="P3132" s="60"/>
      <c r="Q3132" s="60"/>
      <c r="R3132" s="60"/>
      <c r="S3132" s="60"/>
      <c r="T3132" s="60"/>
      <c r="U3132" s="60"/>
      <c r="V3132" s="60"/>
      <c r="W3132" s="60"/>
      <c r="X3132" s="60"/>
      <c r="Y3132" s="52" t="str">
        <f>IF(A3132&lt;&gt;"",IF(D3132="DIRECCIÓN_DE_TRANSFERENCIAS","280 0031",VLOOKUP(C3132,LISTAS·PAPP!$C$3:$D$76,2,0)),"")</f>
        <v/>
      </c>
      <c r="Z3132" s="61"/>
      <c r="AA3132" s="62"/>
      <c r="AB3132" s="62"/>
      <c r="AC3132" s="65" t="str">
        <f>IF(D3132&lt;&gt;"",VLOOKUP(D3132,LISTAS·PAPP!$I$3:$M$16,2,0),"")</f>
        <v/>
      </c>
      <c r="AD3132" s="51" t="str">
        <f>IF(D3132&lt;&gt;"",VLOOKUP(D3132,LISTAS·PAPP!$I$3:$M$16,3,0),"")</f>
        <v/>
      </c>
      <c r="AE3132" s="52" t="str">
        <f>IF(D3132&lt;&gt;"",VLOOKUP(D3132,LISTAS·PAPP!$I$3:$M$16,4,0),"")</f>
        <v/>
      </c>
      <c r="AF3132" s="51" t="str">
        <f>IF(D3132&lt;&gt;"",VLOOKUP(D3132,LISTAS·PAPP!$I$3:$M$16,5,0),"")</f>
        <v/>
      </c>
      <c r="AG3132" s="52" t="str">
        <f>IF(AH3132&lt;&gt;"",VLOOKUP(AH3132,LISTAS·PAPP!$O$3:$P$74,2,0),"")</f>
        <v/>
      </c>
      <c r="AH3132" s="58"/>
      <c r="AI3132" s="60"/>
      <c r="AJ3132" s="51" t="str">
        <f>IF(AI3132&lt;&gt;"",VLOOKUP(AI3132,LISTAS·PAPP!$X$4:$Y$80,2,0),"")</f>
        <v/>
      </c>
      <c r="AK3132" s="58"/>
      <c r="AL3132" s="60"/>
      <c r="AM3132" s="51" t="str">
        <f>IF(ISERROR(VLOOKUP(AL3132,LISTAS·PAPP!$AD$4:$AE$334,2,0))," ",VLOOKUP(AL3132,LISTAS·PAPP!$AD$4:$AE$334,2,0))</f>
        <v xml:space="preserve"> </v>
      </c>
      <c r="AN3132" s="63"/>
      <c r="AO3132" s="64"/>
      <c r="AP3132" s="64"/>
      <c r="AQ3132" s="64"/>
      <c r="AR3132" s="64"/>
      <c r="AS3132" s="64"/>
      <c r="AT3132" s="64"/>
      <c r="AU3132" s="64"/>
      <c r="AV3132" s="64"/>
      <c r="AW3132" s="64"/>
      <c r="AX3132" s="64"/>
      <c r="AY3132" s="64"/>
      <c r="AZ3132" s="64"/>
      <c r="BA3132" s="53" t="str">
        <f t="shared" si="145"/>
        <v/>
      </c>
      <c r="BB3132" s="54" t="str">
        <f t="shared" si="146"/>
        <v/>
      </c>
      <c r="BC3132" s="55" t="str">
        <f t="shared" si="147"/>
        <v xml:space="preserve"> </v>
      </c>
    </row>
    <row r="3133" spans="1:55" x14ac:dyDescent="0.25">
      <c r="A3133" s="58"/>
      <c r="B3133" s="58"/>
      <c r="C3133" s="58"/>
      <c r="D3133" s="58"/>
      <c r="E3133" s="51" t="str">
        <f>IF(C3133&lt;&gt;"",VLOOKUP(MID(C3133,18,5),LISTAS·PAPP!$E$4:$F$76,2,0),"")</f>
        <v/>
      </c>
      <c r="F3133" s="58"/>
      <c r="G3133" s="51" t="str">
        <f>IF(F3133&lt;&gt;"",VLOOKUP(F3133,LISTAS·PAPP!$R$3:$T$221,3,0),"")</f>
        <v/>
      </c>
      <c r="H3133" s="58"/>
      <c r="I3133" s="66"/>
      <c r="J3133" s="66"/>
      <c r="K3133" s="67"/>
      <c r="L3133" s="66"/>
      <c r="M3133" s="60"/>
      <c r="N3133" s="60"/>
      <c r="O3133" s="60"/>
      <c r="P3133" s="60"/>
      <c r="Q3133" s="60"/>
      <c r="R3133" s="60"/>
      <c r="S3133" s="60"/>
      <c r="T3133" s="60"/>
      <c r="U3133" s="60"/>
      <c r="V3133" s="60"/>
      <c r="W3133" s="60"/>
      <c r="X3133" s="60"/>
      <c r="Y3133" s="52" t="str">
        <f>IF(A3133&lt;&gt;"",IF(D3133="DIRECCIÓN_DE_TRANSFERENCIAS","280 0031",VLOOKUP(C3133,LISTAS·PAPP!$C$3:$D$76,2,0)),"")</f>
        <v/>
      </c>
      <c r="Z3133" s="61"/>
      <c r="AA3133" s="62"/>
      <c r="AB3133" s="62"/>
      <c r="AC3133" s="65" t="str">
        <f>IF(D3133&lt;&gt;"",VLOOKUP(D3133,LISTAS·PAPP!$I$3:$M$16,2,0),"")</f>
        <v/>
      </c>
      <c r="AD3133" s="51" t="str">
        <f>IF(D3133&lt;&gt;"",VLOOKUP(D3133,LISTAS·PAPP!$I$3:$M$16,3,0),"")</f>
        <v/>
      </c>
      <c r="AE3133" s="52" t="str">
        <f>IF(D3133&lt;&gt;"",VLOOKUP(D3133,LISTAS·PAPP!$I$3:$M$16,4,0),"")</f>
        <v/>
      </c>
      <c r="AF3133" s="51" t="str">
        <f>IF(D3133&lt;&gt;"",VLOOKUP(D3133,LISTAS·PAPP!$I$3:$M$16,5,0),"")</f>
        <v/>
      </c>
      <c r="AG3133" s="52" t="str">
        <f>IF(AH3133&lt;&gt;"",VLOOKUP(AH3133,LISTAS·PAPP!$O$3:$P$74,2,0),"")</f>
        <v/>
      </c>
      <c r="AH3133" s="58"/>
      <c r="AI3133" s="60"/>
      <c r="AJ3133" s="51" t="str">
        <f>IF(AI3133&lt;&gt;"",VLOOKUP(AI3133,LISTAS·PAPP!$X$4:$Y$80,2,0),"")</f>
        <v/>
      </c>
      <c r="AK3133" s="58"/>
      <c r="AL3133" s="60"/>
      <c r="AM3133" s="51" t="str">
        <f>IF(ISERROR(VLOOKUP(AL3133,LISTAS·PAPP!$AD$4:$AE$334,2,0))," ",VLOOKUP(AL3133,LISTAS·PAPP!$AD$4:$AE$334,2,0))</f>
        <v xml:space="preserve"> </v>
      </c>
      <c r="AN3133" s="63"/>
      <c r="AO3133" s="64"/>
      <c r="AP3133" s="64"/>
      <c r="AQ3133" s="64"/>
      <c r="AR3133" s="64"/>
      <c r="AS3133" s="64"/>
      <c r="AT3133" s="64"/>
      <c r="AU3133" s="64"/>
      <c r="AV3133" s="64"/>
      <c r="AW3133" s="64"/>
      <c r="AX3133" s="64"/>
      <c r="AY3133" s="64"/>
      <c r="AZ3133" s="64"/>
      <c r="BA3133" s="53" t="str">
        <f t="shared" si="145"/>
        <v/>
      </c>
      <c r="BB3133" s="54" t="str">
        <f t="shared" si="146"/>
        <v/>
      </c>
      <c r="BC3133" s="55" t="str">
        <f t="shared" si="147"/>
        <v xml:space="preserve"> </v>
      </c>
    </row>
    <row r="3134" spans="1:55" x14ac:dyDescent="0.25">
      <c r="A3134" s="58"/>
      <c r="B3134" s="58"/>
      <c r="C3134" s="58"/>
      <c r="D3134" s="58"/>
      <c r="E3134" s="51" t="str">
        <f>IF(C3134&lt;&gt;"",VLOOKUP(MID(C3134,18,5),LISTAS·PAPP!$E$4:$F$76,2,0),"")</f>
        <v/>
      </c>
      <c r="F3134" s="58"/>
      <c r="G3134" s="51" t="str">
        <f>IF(F3134&lt;&gt;"",VLOOKUP(F3134,LISTAS·PAPP!$R$3:$T$221,3,0),"")</f>
        <v/>
      </c>
      <c r="H3134" s="58"/>
      <c r="I3134" s="66"/>
      <c r="J3134" s="66"/>
      <c r="K3134" s="67"/>
      <c r="L3134" s="66"/>
      <c r="M3134" s="60"/>
      <c r="N3134" s="60"/>
      <c r="O3134" s="60"/>
      <c r="P3134" s="60"/>
      <c r="Q3134" s="60"/>
      <c r="R3134" s="60"/>
      <c r="S3134" s="60"/>
      <c r="T3134" s="60"/>
      <c r="U3134" s="60"/>
      <c r="V3134" s="60"/>
      <c r="W3134" s="60"/>
      <c r="X3134" s="60"/>
      <c r="Y3134" s="52" t="str">
        <f>IF(A3134&lt;&gt;"",IF(D3134="DIRECCIÓN_DE_TRANSFERENCIAS","280 0031",VLOOKUP(C3134,LISTAS·PAPP!$C$3:$D$76,2,0)),"")</f>
        <v/>
      </c>
      <c r="Z3134" s="61"/>
      <c r="AA3134" s="62"/>
      <c r="AB3134" s="62"/>
      <c r="AC3134" s="65" t="str">
        <f>IF(D3134&lt;&gt;"",VLOOKUP(D3134,LISTAS·PAPP!$I$3:$M$16,2,0),"")</f>
        <v/>
      </c>
      <c r="AD3134" s="51" t="str">
        <f>IF(D3134&lt;&gt;"",VLOOKUP(D3134,LISTAS·PAPP!$I$3:$M$16,3,0),"")</f>
        <v/>
      </c>
      <c r="AE3134" s="52" t="str">
        <f>IF(D3134&lt;&gt;"",VLOOKUP(D3134,LISTAS·PAPP!$I$3:$M$16,4,0),"")</f>
        <v/>
      </c>
      <c r="AF3134" s="51" t="str">
        <f>IF(D3134&lt;&gt;"",VLOOKUP(D3134,LISTAS·PAPP!$I$3:$M$16,5,0),"")</f>
        <v/>
      </c>
      <c r="AG3134" s="52" t="str">
        <f>IF(AH3134&lt;&gt;"",VLOOKUP(AH3134,LISTAS·PAPP!$O$3:$P$74,2,0),"")</f>
        <v/>
      </c>
      <c r="AH3134" s="58"/>
      <c r="AI3134" s="60"/>
      <c r="AJ3134" s="51" t="str">
        <f>IF(AI3134&lt;&gt;"",VLOOKUP(AI3134,LISTAS·PAPP!$X$4:$Y$80,2,0),"")</f>
        <v/>
      </c>
      <c r="AK3134" s="58"/>
      <c r="AL3134" s="60"/>
      <c r="AM3134" s="51" t="str">
        <f>IF(ISERROR(VLOOKUP(AL3134,LISTAS·PAPP!$AD$4:$AE$334,2,0))," ",VLOOKUP(AL3134,LISTAS·PAPP!$AD$4:$AE$334,2,0))</f>
        <v xml:space="preserve"> </v>
      </c>
      <c r="AN3134" s="63"/>
      <c r="AO3134" s="64"/>
      <c r="AP3134" s="64"/>
      <c r="AQ3134" s="64"/>
      <c r="AR3134" s="64"/>
      <c r="AS3134" s="64"/>
      <c r="AT3134" s="64"/>
      <c r="AU3134" s="64"/>
      <c r="AV3134" s="64"/>
      <c r="AW3134" s="64"/>
      <c r="AX3134" s="64"/>
      <c r="AY3134" s="64"/>
      <c r="AZ3134" s="64"/>
      <c r="BA3134" s="53" t="str">
        <f t="shared" si="145"/>
        <v/>
      </c>
      <c r="BB3134" s="54" t="str">
        <f t="shared" si="146"/>
        <v/>
      </c>
      <c r="BC3134" s="55" t="str">
        <f t="shared" si="147"/>
        <v xml:space="preserve"> </v>
      </c>
    </row>
    <row r="3135" spans="1:55" x14ac:dyDescent="0.25">
      <c r="A3135" s="58"/>
      <c r="B3135" s="58"/>
      <c r="C3135" s="58"/>
      <c r="D3135" s="58"/>
      <c r="E3135" s="51" t="str">
        <f>IF(C3135&lt;&gt;"",VLOOKUP(MID(C3135,18,5),LISTAS·PAPP!$E$4:$F$76,2,0),"")</f>
        <v/>
      </c>
      <c r="F3135" s="58"/>
      <c r="G3135" s="51" t="str">
        <f>IF(F3135&lt;&gt;"",VLOOKUP(F3135,LISTAS·PAPP!$R$3:$T$221,3,0),"")</f>
        <v/>
      </c>
      <c r="H3135" s="58"/>
      <c r="I3135" s="66"/>
      <c r="J3135" s="66"/>
      <c r="K3135" s="67"/>
      <c r="L3135" s="66"/>
      <c r="M3135" s="60"/>
      <c r="N3135" s="60"/>
      <c r="O3135" s="60"/>
      <c r="P3135" s="60"/>
      <c r="Q3135" s="60"/>
      <c r="R3135" s="60"/>
      <c r="S3135" s="60"/>
      <c r="T3135" s="60"/>
      <c r="U3135" s="60"/>
      <c r="V3135" s="60"/>
      <c r="W3135" s="60"/>
      <c r="X3135" s="60"/>
      <c r="Y3135" s="52" t="str">
        <f>IF(A3135&lt;&gt;"",IF(D3135="DIRECCIÓN_DE_TRANSFERENCIAS","280 0031",VLOOKUP(C3135,LISTAS·PAPP!$C$3:$D$76,2,0)),"")</f>
        <v/>
      </c>
      <c r="Z3135" s="61"/>
      <c r="AA3135" s="62"/>
      <c r="AB3135" s="62"/>
      <c r="AC3135" s="65" t="str">
        <f>IF(D3135&lt;&gt;"",VLOOKUP(D3135,LISTAS·PAPP!$I$3:$M$16,2,0),"")</f>
        <v/>
      </c>
      <c r="AD3135" s="51" t="str">
        <f>IF(D3135&lt;&gt;"",VLOOKUP(D3135,LISTAS·PAPP!$I$3:$M$16,3,0),"")</f>
        <v/>
      </c>
      <c r="AE3135" s="52" t="str">
        <f>IF(D3135&lt;&gt;"",VLOOKUP(D3135,LISTAS·PAPP!$I$3:$M$16,4,0),"")</f>
        <v/>
      </c>
      <c r="AF3135" s="51" t="str">
        <f>IF(D3135&lt;&gt;"",VLOOKUP(D3135,LISTAS·PAPP!$I$3:$M$16,5,0),"")</f>
        <v/>
      </c>
      <c r="AG3135" s="52" t="str">
        <f>IF(AH3135&lt;&gt;"",VLOOKUP(AH3135,LISTAS·PAPP!$O$3:$P$74,2,0),"")</f>
        <v/>
      </c>
      <c r="AH3135" s="58"/>
      <c r="AI3135" s="60"/>
      <c r="AJ3135" s="51" t="str">
        <f>IF(AI3135&lt;&gt;"",VLOOKUP(AI3135,LISTAS·PAPP!$X$4:$Y$80,2,0),"")</f>
        <v/>
      </c>
      <c r="AK3135" s="58"/>
      <c r="AL3135" s="60"/>
      <c r="AM3135" s="51" t="str">
        <f>IF(ISERROR(VLOOKUP(AL3135,LISTAS·PAPP!$AD$4:$AE$334,2,0))," ",VLOOKUP(AL3135,LISTAS·PAPP!$AD$4:$AE$334,2,0))</f>
        <v xml:space="preserve"> </v>
      </c>
      <c r="AN3135" s="63"/>
      <c r="AO3135" s="64"/>
      <c r="AP3135" s="64"/>
      <c r="AQ3135" s="64"/>
      <c r="AR3135" s="64"/>
      <c r="AS3135" s="64"/>
      <c r="AT3135" s="64"/>
      <c r="AU3135" s="64"/>
      <c r="AV3135" s="64"/>
      <c r="AW3135" s="64"/>
      <c r="AX3135" s="64"/>
      <c r="AY3135" s="64"/>
      <c r="AZ3135" s="64"/>
      <c r="BA3135" s="53" t="str">
        <f t="shared" si="145"/>
        <v/>
      </c>
      <c r="BB3135" s="54" t="str">
        <f t="shared" si="146"/>
        <v/>
      </c>
      <c r="BC3135" s="55" t="str">
        <f t="shared" si="147"/>
        <v xml:space="preserve"> </v>
      </c>
    </row>
    <row r="3136" spans="1:55" x14ac:dyDescent="0.25">
      <c r="A3136" s="58"/>
      <c r="B3136" s="58"/>
      <c r="C3136" s="58"/>
      <c r="D3136" s="58"/>
      <c r="E3136" s="51" t="str">
        <f>IF(C3136&lt;&gt;"",VLOOKUP(MID(C3136,18,5),LISTAS·PAPP!$E$4:$F$76,2,0),"")</f>
        <v/>
      </c>
      <c r="F3136" s="58"/>
      <c r="G3136" s="51" t="str">
        <f>IF(F3136&lt;&gt;"",VLOOKUP(F3136,LISTAS·PAPP!$R$3:$T$221,3,0),"")</f>
        <v/>
      </c>
      <c r="H3136" s="58"/>
      <c r="I3136" s="66"/>
      <c r="J3136" s="66"/>
      <c r="K3136" s="67"/>
      <c r="L3136" s="66"/>
      <c r="M3136" s="60"/>
      <c r="N3136" s="60"/>
      <c r="O3136" s="60"/>
      <c r="P3136" s="60"/>
      <c r="Q3136" s="60"/>
      <c r="R3136" s="60"/>
      <c r="S3136" s="60"/>
      <c r="T3136" s="60"/>
      <c r="U3136" s="60"/>
      <c r="V3136" s="60"/>
      <c r="W3136" s="60"/>
      <c r="X3136" s="60"/>
      <c r="Y3136" s="52" t="str">
        <f>IF(A3136&lt;&gt;"",IF(D3136="DIRECCIÓN_DE_TRANSFERENCIAS","280 0031",VLOOKUP(C3136,LISTAS·PAPP!$C$3:$D$76,2,0)),"")</f>
        <v/>
      </c>
      <c r="Z3136" s="61"/>
      <c r="AA3136" s="62"/>
      <c r="AB3136" s="62"/>
      <c r="AC3136" s="65" t="str">
        <f>IF(D3136&lt;&gt;"",VLOOKUP(D3136,LISTAS·PAPP!$I$3:$M$16,2,0),"")</f>
        <v/>
      </c>
      <c r="AD3136" s="51" t="str">
        <f>IF(D3136&lt;&gt;"",VLOOKUP(D3136,LISTAS·PAPP!$I$3:$M$16,3,0),"")</f>
        <v/>
      </c>
      <c r="AE3136" s="52" t="str">
        <f>IF(D3136&lt;&gt;"",VLOOKUP(D3136,LISTAS·PAPP!$I$3:$M$16,4,0),"")</f>
        <v/>
      </c>
      <c r="AF3136" s="51" t="str">
        <f>IF(D3136&lt;&gt;"",VLOOKUP(D3136,LISTAS·PAPP!$I$3:$M$16,5,0),"")</f>
        <v/>
      </c>
      <c r="AG3136" s="52" t="str">
        <f>IF(AH3136&lt;&gt;"",VLOOKUP(AH3136,LISTAS·PAPP!$O$3:$P$74,2,0),"")</f>
        <v/>
      </c>
      <c r="AH3136" s="58"/>
      <c r="AI3136" s="60"/>
      <c r="AJ3136" s="51" t="str">
        <f>IF(AI3136&lt;&gt;"",VLOOKUP(AI3136,LISTAS·PAPP!$X$4:$Y$80,2,0),"")</f>
        <v/>
      </c>
      <c r="AK3136" s="58"/>
      <c r="AL3136" s="60"/>
      <c r="AM3136" s="51" t="str">
        <f>IF(ISERROR(VLOOKUP(AL3136,LISTAS·PAPP!$AD$4:$AE$334,2,0))," ",VLOOKUP(AL3136,LISTAS·PAPP!$AD$4:$AE$334,2,0))</f>
        <v xml:space="preserve"> </v>
      </c>
      <c r="AN3136" s="63"/>
      <c r="AO3136" s="64"/>
      <c r="AP3136" s="64"/>
      <c r="AQ3136" s="64"/>
      <c r="AR3136" s="64"/>
      <c r="AS3136" s="64"/>
      <c r="AT3136" s="64"/>
      <c r="AU3136" s="64"/>
      <c r="AV3136" s="64"/>
      <c r="AW3136" s="64"/>
      <c r="AX3136" s="64"/>
      <c r="AY3136" s="64"/>
      <c r="AZ3136" s="64"/>
      <c r="BA3136" s="53" t="str">
        <f t="shared" si="145"/>
        <v/>
      </c>
      <c r="BB3136" s="54" t="str">
        <f t="shared" si="146"/>
        <v/>
      </c>
      <c r="BC3136" s="55" t="str">
        <f t="shared" si="147"/>
        <v xml:space="preserve"> </v>
      </c>
    </row>
    <row r="3137" spans="1:55" x14ac:dyDescent="0.25">
      <c r="A3137" s="58"/>
      <c r="B3137" s="58"/>
      <c r="C3137" s="58"/>
      <c r="D3137" s="58"/>
      <c r="E3137" s="51" t="str">
        <f>IF(C3137&lt;&gt;"",VLOOKUP(MID(C3137,18,5),LISTAS·PAPP!$E$4:$F$76,2,0),"")</f>
        <v/>
      </c>
      <c r="F3137" s="58"/>
      <c r="G3137" s="51" t="str">
        <f>IF(F3137&lt;&gt;"",VLOOKUP(F3137,LISTAS·PAPP!$R$3:$T$221,3,0),"")</f>
        <v/>
      </c>
      <c r="H3137" s="58"/>
      <c r="I3137" s="66"/>
      <c r="J3137" s="66"/>
      <c r="K3137" s="67"/>
      <c r="L3137" s="66"/>
      <c r="M3137" s="60"/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52" t="str">
        <f>IF(A3137&lt;&gt;"",IF(D3137="DIRECCIÓN_DE_TRANSFERENCIAS","280 0031",VLOOKUP(C3137,LISTAS·PAPP!$C$3:$D$76,2,0)),"")</f>
        <v/>
      </c>
      <c r="Z3137" s="61"/>
      <c r="AA3137" s="62"/>
      <c r="AB3137" s="62"/>
      <c r="AC3137" s="65" t="str">
        <f>IF(D3137&lt;&gt;"",VLOOKUP(D3137,LISTAS·PAPP!$I$3:$M$16,2,0),"")</f>
        <v/>
      </c>
      <c r="AD3137" s="51" t="str">
        <f>IF(D3137&lt;&gt;"",VLOOKUP(D3137,LISTAS·PAPP!$I$3:$M$16,3,0),"")</f>
        <v/>
      </c>
      <c r="AE3137" s="52" t="str">
        <f>IF(D3137&lt;&gt;"",VLOOKUP(D3137,LISTAS·PAPP!$I$3:$M$16,4,0),"")</f>
        <v/>
      </c>
      <c r="AF3137" s="51" t="str">
        <f>IF(D3137&lt;&gt;"",VLOOKUP(D3137,LISTAS·PAPP!$I$3:$M$16,5,0),"")</f>
        <v/>
      </c>
      <c r="AG3137" s="52" t="str">
        <f>IF(AH3137&lt;&gt;"",VLOOKUP(AH3137,LISTAS·PAPP!$O$3:$P$74,2,0),"")</f>
        <v/>
      </c>
      <c r="AH3137" s="58"/>
      <c r="AI3137" s="60"/>
      <c r="AJ3137" s="51" t="str">
        <f>IF(AI3137&lt;&gt;"",VLOOKUP(AI3137,LISTAS·PAPP!$X$4:$Y$80,2,0),"")</f>
        <v/>
      </c>
      <c r="AK3137" s="58"/>
      <c r="AL3137" s="60"/>
      <c r="AM3137" s="51" t="str">
        <f>IF(ISERROR(VLOOKUP(AL3137,LISTAS·PAPP!$AD$4:$AE$334,2,0))," ",VLOOKUP(AL3137,LISTAS·PAPP!$AD$4:$AE$334,2,0))</f>
        <v xml:space="preserve"> </v>
      </c>
      <c r="AN3137" s="63"/>
      <c r="AO3137" s="64"/>
      <c r="AP3137" s="64"/>
      <c r="AQ3137" s="64"/>
      <c r="AR3137" s="64"/>
      <c r="AS3137" s="64"/>
      <c r="AT3137" s="64"/>
      <c r="AU3137" s="64"/>
      <c r="AV3137" s="64"/>
      <c r="AW3137" s="64"/>
      <c r="AX3137" s="64"/>
      <c r="AY3137" s="64"/>
      <c r="AZ3137" s="64"/>
      <c r="BA3137" s="53" t="str">
        <f t="shared" si="145"/>
        <v/>
      </c>
      <c r="BB3137" s="54" t="str">
        <f t="shared" si="146"/>
        <v/>
      </c>
      <c r="BC3137" s="55" t="str">
        <f t="shared" si="147"/>
        <v xml:space="preserve"> </v>
      </c>
    </row>
    <row r="3138" spans="1:55" x14ac:dyDescent="0.25">
      <c r="A3138" s="58"/>
      <c r="B3138" s="58"/>
      <c r="C3138" s="58"/>
      <c r="D3138" s="58"/>
      <c r="E3138" s="51" t="str">
        <f>IF(C3138&lt;&gt;"",VLOOKUP(MID(C3138,18,5),LISTAS·PAPP!$E$4:$F$76,2,0),"")</f>
        <v/>
      </c>
      <c r="F3138" s="58"/>
      <c r="G3138" s="51" t="str">
        <f>IF(F3138&lt;&gt;"",VLOOKUP(F3138,LISTAS·PAPP!$R$3:$T$221,3,0),"")</f>
        <v/>
      </c>
      <c r="H3138" s="58"/>
      <c r="I3138" s="66"/>
      <c r="J3138" s="66"/>
      <c r="K3138" s="67"/>
      <c r="L3138" s="66"/>
      <c r="M3138" s="60"/>
      <c r="N3138" s="60"/>
      <c r="O3138" s="60"/>
      <c r="P3138" s="60"/>
      <c r="Q3138" s="60"/>
      <c r="R3138" s="60"/>
      <c r="S3138" s="60"/>
      <c r="T3138" s="60"/>
      <c r="U3138" s="60"/>
      <c r="V3138" s="60"/>
      <c r="W3138" s="60"/>
      <c r="X3138" s="60"/>
      <c r="Y3138" s="52" t="str">
        <f>IF(A3138&lt;&gt;"",IF(D3138="DIRECCIÓN_DE_TRANSFERENCIAS","280 0031",VLOOKUP(C3138,LISTAS·PAPP!$C$3:$D$76,2,0)),"")</f>
        <v/>
      </c>
      <c r="Z3138" s="61"/>
      <c r="AA3138" s="62"/>
      <c r="AB3138" s="62"/>
      <c r="AC3138" s="65" t="str">
        <f>IF(D3138&lt;&gt;"",VLOOKUP(D3138,LISTAS·PAPP!$I$3:$M$16,2,0),"")</f>
        <v/>
      </c>
      <c r="AD3138" s="51" t="str">
        <f>IF(D3138&lt;&gt;"",VLOOKUP(D3138,LISTAS·PAPP!$I$3:$M$16,3,0),"")</f>
        <v/>
      </c>
      <c r="AE3138" s="52" t="str">
        <f>IF(D3138&lt;&gt;"",VLOOKUP(D3138,LISTAS·PAPP!$I$3:$M$16,4,0),"")</f>
        <v/>
      </c>
      <c r="AF3138" s="51" t="str">
        <f>IF(D3138&lt;&gt;"",VLOOKUP(D3138,LISTAS·PAPP!$I$3:$M$16,5,0),"")</f>
        <v/>
      </c>
      <c r="AG3138" s="52" t="str">
        <f>IF(AH3138&lt;&gt;"",VLOOKUP(AH3138,LISTAS·PAPP!$O$3:$P$74,2,0),"")</f>
        <v/>
      </c>
      <c r="AH3138" s="58"/>
      <c r="AI3138" s="60"/>
      <c r="AJ3138" s="51" t="str">
        <f>IF(AI3138&lt;&gt;"",VLOOKUP(AI3138,LISTAS·PAPP!$X$4:$Y$80,2,0),"")</f>
        <v/>
      </c>
      <c r="AK3138" s="58"/>
      <c r="AL3138" s="60"/>
      <c r="AM3138" s="51" t="str">
        <f>IF(ISERROR(VLOOKUP(AL3138,LISTAS·PAPP!$AD$4:$AE$334,2,0))," ",VLOOKUP(AL3138,LISTAS·PAPP!$AD$4:$AE$334,2,0))</f>
        <v xml:space="preserve"> </v>
      </c>
      <c r="AN3138" s="63"/>
      <c r="AO3138" s="64"/>
      <c r="AP3138" s="64"/>
      <c r="AQ3138" s="64"/>
      <c r="AR3138" s="64"/>
      <c r="AS3138" s="64"/>
      <c r="AT3138" s="64"/>
      <c r="AU3138" s="64"/>
      <c r="AV3138" s="64"/>
      <c r="AW3138" s="64"/>
      <c r="AX3138" s="64"/>
      <c r="AY3138" s="64"/>
      <c r="AZ3138" s="64"/>
      <c r="BA3138" s="53" t="str">
        <f t="shared" si="145"/>
        <v/>
      </c>
      <c r="BB3138" s="54" t="str">
        <f t="shared" si="146"/>
        <v/>
      </c>
      <c r="BC3138" s="55" t="str">
        <f t="shared" si="147"/>
        <v xml:space="preserve"> </v>
      </c>
    </row>
    <row r="3139" spans="1:55" x14ac:dyDescent="0.25">
      <c r="A3139" s="58"/>
      <c r="B3139" s="58"/>
      <c r="C3139" s="58"/>
      <c r="D3139" s="58"/>
      <c r="E3139" s="51" t="str">
        <f>IF(C3139&lt;&gt;"",VLOOKUP(MID(C3139,18,5),LISTAS·PAPP!$E$4:$F$76,2,0),"")</f>
        <v/>
      </c>
      <c r="F3139" s="58"/>
      <c r="G3139" s="51" t="str">
        <f>IF(F3139&lt;&gt;"",VLOOKUP(F3139,LISTAS·PAPP!$R$3:$T$221,3,0),"")</f>
        <v/>
      </c>
      <c r="H3139" s="58"/>
      <c r="I3139" s="66"/>
      <c r="J3139" s="66"/>
      <c r="K3139" s="67"/>
      <c r="L3139" s="66"/>
      <c r="M3139" s="60"/>
      <c r="N3139" s="60"/>
      <c r="O3139" s="60"/>
      <c r="P3139" s="60"/>
      <c r="Q3139" s="60"/>
      <c r="R3139" s="60"/>
      <c r="S3139" s="60"/>
      <c r="T3139" s="60"/>
      <c r="U3139" s="60"/>
      <c r="V3139" s="60"/>
      <c r="W3139" s="60"/>
      <c r="X3139" s="60"/>
      <c r="Y3139" s="52" t="str">
        <f>IF(A3139&lt;&gt;"",IF(D3139="DIRECCIÓN_DE_TRANSFERENCIAS","280 0031",VLOOKUP(C3139,LISTAS·PAPP!$C$3:$D$76,2,0)),"")</f>
        <v/>
      </c>
      <c r="Z3139" s="61"/>
      <c r="AA3139" s="62"/>
      <c r="AB3139" s="62"/>
      <c r="AC3139" s="65" t="str">
        <f>IF(D3139&lt;&gt;"",VLOOKUP(D3139,LISTAS·PAPP!$I$3:$M$16,2,0),"")</f>
        <v/>
      </c>
      <c r="AD3139" s="51" t="str">
        <f>IF(D3139&lt;&gt;"",VLOOKUP(D3139,LISTAS·PAPP!$I$3:$M$16,3,0),"")</f>
        <v/>
      </c>
      <c r="AE3139" s="52" t="str">
        <f>IF(D3139&lt;&gt;"",VLOOKUP(D3139,LISTAS·PAPP!$I$3:$M$16,4,0),"")</f>
        <v/>
      </c>
      <c r="AF3139" s="51" t="str">
        <f>IF(D3139&lt;&gt;"",VLOOKUP(D3139,LISTAS·PAPP!$I$3:$M$16,5,0),"")</f>
        <v/>
      </c>
      <c r="AG3139" s="52" t="str">
        <f>IF(AH3139&lt;&gt;"",VLOOKUP(AH3139,LISTAS·PAPP!$O$3:$P$74,2,0),"")</f>
        <v/>
      </c>
      <c r="AH3139" s="58"/>
      <c r="AI3139" s="60"/>
      <c r="AJ3139" s="51" t="str">
        <f>IF(AI3139&lt;&gt;"",VLOOKUP(AI3139,LISTAS·PAPP!$X$4:$Y$80,2,0),"")</f>
        <v/>
      </c>
      <c r="AK3139" s="58"/>
      <c r="AL3139" s="60"/>
      <c r="AM3139" s="51" t="str">
        <f>IF(ISERROR(VLOOKUP(AL3139,LISTAS·PAPP!$AD$4:$AE$334,2,0))," ",VLOOKUP(AL3139,LISTAS·PAPP!$AD$4:$AE$334,2,0))</f>
        <v xml:space="preserve"> </v>
      </c>
      <c r="AN3139" s="63"/>
      <c r="AO3139" s="64"/>
      <c r="AP3139" s="64"/>
      <c r="AQ3139" s="64"/>
      <c r="AR3139" s="64"/>
      <c r="AS3139" s="64"/>
      <c r="AT3139" s="64"/>
      <c r="AU3139" s="64"/>
      <c r="AV3139" s="64"/>
      <c r="AW3139" s="64"/>
      <c r="AX3139" s="64"/>
      <c r="AY3139" s="64"/>
      <c r="AZ3139" s="64"/>
      <c r="BA3139" s="53" t="str">
        <f t="shared" si="145"/>
        <v/>
      </c>
      <c r="BB3139" s="54" t="str">
        <f t="shared" si="146"/>
        <v/>
      </c>
      <c r="BC3139" s="55" t="str">
        <f t="shared" si="147"/>
        <v xml:space="preserve"> </v>
      </c>
    </row>
    <row r="3140" spans="1:55" x14ac:dyDescent="0.25">
      <c r="A3140" s="58"/>
      <c r="B3140" s="58"/>
      <c r="C3140" s="58"/>
      <c r="D3140" s="58"/>
      <c r="E3140" s="51" t="str">
        <f>IF(C3140&lt;&gt;"",VLOOKUP(MID(C3140,18,5),LISTAS·PAPP!$E$4:$F$76,2,0),"")</f>
        <v/>
      </c>
      <c r="F3140" s="58"/>
      <c r="G3140" s="51" t="str">
        <f>IF(F3140&lt;&gt;"",VLOOKUP(F3140,LISTAS·PAPP!$R$3:$T$221,3,0),"")</f>
        <v/>
      </c>
      <c r="H3140" s="58"/>
      <c r="I3140" s="66"/>
      <c r="J3140" s="66"/>
      <c r="K3140" s="67"/>
      <c r="L3140" s="66"/>
      <c r="M3140" s="60"/>
      <c r="N3140" s="60"/>
      <c r="O3140" s="60"/>
      <c r="P3140" s="60"/>
      <c r="Q3140" s="60"/>
      <c r="R3140" s="60"/>
      <c r="S3140" s="60"/>
      <c r="T3140" s="60"/>
      <c r="U3140" s="60"/>
      <c r="V3140" s="60"/>
      <c r="W3140" s="60"/>
      <c r="X3140" s="60"/>
      <c r="Y3140" s="52" t="str">
        <f>IF(A3140&lt;&gt;"",IF(D3140="DIRECCIÓN_DE_TRANSFERENCIAS","280 0031",VLOOKUP(C3140,LISTAS·PAPP!$C$3:$D$76,2,0)),"")</f>
        <v/>
      </c>
      <c r="Z3140" s="61"/>
      <c r="AA3140" s="62"/>
      <c r="AB3140" s="62"/>
      <c r="AC3140" s="65" t="str">
        <f>IF(D3140&lt;&gt;"",VLOOKUP(D3140,LISTAS·PAPP!$I$3:$M$16,2,0),"")</f>
        <v/>
      </c>
      <c r="AD3140" s="51" t="str">
        <f>IF(D3140&lt;&gt;"",VLOOKUP(D3140,LISTAS·PAPP!$I$3:$M$16,3,0),"")</f>
        <v/>
      </c>
      <c r="AE3140" s="52" t="str">
        <f>IF(D3140&lt;&gt;"",VLOOKUP(D3140,LISTAS·PAPP!$I$3:$M$16,4,0),"")</f>
        <v/>
      </c>
      <c r="AF3140" s="51" t="str">
        <f>IF(D3140&lt;&gt;"",VLOOKUP(D3140,LISTAS·PAPP!$I$3:$M$16,5,0),"")</f>
        <v/>
      </c>
      <c r="AG3140" s="52" t="str">
        <f>IF(AH3140&lt;&gt;"",VLOOKUP(AH3140,LISTAS·PAPP!$O$3:$P$74,2,0),"")</f>
        <v/>
      </c>
      <c r="AH3140" s="58"/>
      <c r="AI3140" s="60"/>
      <c r="AJ3140" s="51" t="str">
        <f>IF(AI3140&lt;&gt;"",VLOOKUP(AI3140,LISTAS·PAPP!$X$4:$Y$80,2,0),"")</f>
        <v/>
      </c>
      <c r="AK3140" s="58"/>
      <c r="AL3140" s="60"/>
      <c r="AM3140" s="51" t="str">
        <f>IF(ISERROR(VLOOKUP(AL3140,LISTAS·PAPP!$AD$4:$AE$334,2,0))," ",VLOOKUP(AL3140,LISTAS·PAPP!$AD$4:$AE$334,2,0))</f>
        <v xml:space="preserve"> </v>
      </c>
      <c r="AN3140" s="63"/>
      <c r="AO3140" s="64"/>
      <c r="AP3140" s="64"/>
      <c r="AQ3140" s="64"/>
      <c r="AR3140" s="64"/>
      <c r="AS3140" s="64"/>
      <c r="AT3140" s="64"/>
      <c r="AU3140" s="64"/>
      <c r="AV3140" s="64"/>
      <c r="AW3140" s="64"/>
      <c r="AX3140" s="64"/>
      <c r="AY3140" s="64"/>
      <c r="AZ3140" s="64"/>
      <c r="BA3140" s="53" t="str">
        <f t="shared" si="145"/>
        <v/>
      </c>
      <c r="BB3140" s="54" t="str">
        <f t="shared" si="146"/>
        <v/>
      </c>
      <c r="BC3140" s="55" t="str">
        <f t="shared" si="147"/>
        <v xml:space="preserve"> </v>
      </c>
    </row>
    <row r="3141" spans="1:55" x14ac:dyDescent="0.25">
      <c r="A3141" s="58"/>
      <c r="B3141" s="58"/>
      <c r="C3141" s="58"/>
      <c r="D3141" s="58"/>
      <c r="E3141" s="51" t="str">
        <f>IF(C3141&lt;&gt;"",VLOOKUP(MID(C3141,18,5),LISTAS·PAPP!$E$4:$F$76,2,0),"")</f>
        <v/>
      </c>
      <c r="F3141" s="58"/>
      <c r="G3141" s="51" t="str">
        <f>IF(F3141&lt;&gt;"",VLOOKUP(F3141,LISTAS·PAPP!$R$3:$T$221,3,0),"")</f>
        <v/>
      </c>
      <c r="H3141" s="58"/>
      <c r="I3141" s="66"/>
      <c r="J3141" s="66"/>
      <c r="K3141" s="67"/>
      <c r="L3141" s="66"/>
      <c r="M3141" s="60"/>
      <c r="N3141" s="60"/>
      <c r="O3141" s="60"/>
      <c r="P3141" s="60"/>
      <c r="Q3141" s="60"/>
      <c r="R3141" s="60"/>
      <c r="S3141" s="60"/>
      <c r="T3141" s="60"/>
      <c r="U3141" s="60"/>
      <c r="V3141" s="60"/>
      <c r="W3141" s="60"/>
      <c r="X3141" s="60"/>
      <c r="Y3141" s="52" t="str">
        <f>IF(A3141&lt;&gt;"",IF(D3141="DIRECCIÓN_DE_TRANSFERENCIAS","280 0031",VLOOKUP(C3141,LISTAS·PAPP!$C$3:$D$76,2,0)),"")</f>
        <v/>
      </c>
      <c r="Z3141" s="61"/>
      <c r="AA3141" s="62"/>
      <c r="AB3141" s="62"/>
      <c r="AC3141" s="65" t="str">
        <f>IF(D3141&lt;&gt;"",VLOOKUP(D3141,LISTAS·PAPP!$I$3:$M$16,2,0),"")</f>
        <v/>
      </c>
      <c r="AD3141" s="51" t="str">
        <f>IF(D3141&lt;&gt;"",VLOOKUP(D3141,LISTAS·PAPP!$I$3:$M$16,3,0),"")</f>
        <v/>
      </c>
      <c r="AE3141" s="52" t="str">
        <f>IF(D3141&lt;&gt;"",VLOOKUP(D3141,LISTAS·PAPP!$I$3:$M$16,4,0),"")</f>
        <v/>
      </c>
      <c r="AF3141" s="51" t="str">
        <f>IF(D3141&lt;&gt;"",VLOOKUP(D3141,LISTAS·PAPP!$I$3:$M$16,5,0),"")</f>
        <v/>
      </c>
      <c r="AG3141" s="52" t="str">
        <f>IF(AH3141&lt;&gt;"",VLOOKUP(AH3141,LISTAS·PAPP!$O$3:$P$74,2,0),"")</f>
        <v/>
      </c>
      <c r="AH3141" s="58"/>
      <c r="AI3141" s="60"/>
      <c r="AJ3141" s="51" t="str">
        <f>IF(AI3141&lt;&gt;"",VLOOKUP(AI3141,LISTAS·PAPP!$X$4:$Y$80,2,0),"")</f>
        <v/>
      </c>
      <c r="AK3141" s="58"/>
      <c r="AL3141" s="60"/>
      <c r="AM3141" s="51" t="str">
        <f>IF(ISERROR(VLOOKUP(AL3141,LISTAS·PAPP!$AD$4:$AE$334,2,0))," ",VLOOKUP(AL3141,LISTAS·PAPP!$AD$4:$AE$334,2,0))</f>
        <v xml:space="preserve"> </v>
      </c>
      <c r="AN3141" s="63"/>
      <c r="AO3141" s="64"/>
      <c r="AP3141" s="64"/>
      <c r="AQ3141" s="64"/>
      <c r="AR3141" s="64"/>
      <c r="AS3141" s="64"/>
      <c r="AT3141" s="64"/>
      <c r="AU3141" s="64"/>
      <c r="AV3141" s="64"/>
      <c r="AW3141" s="64"/>
      <c r="AX3141" s="64"/>
      <c r="AY3141" s="64"/>
      <c r="AZ3141" s="64"/>
      <c r="BA3141" s="53" t="str">
        <f t="shared" si="145"/>
        <v/>
      </c>
      <c r="BB3141" s="54" t="str">
        <f t="shared" si="146"/>
        <v/>
      </c>
      <c r="BC3141" s="55" t="str">
        <f t="shared" si="147"/>
        <v xml:space="preserve"> </v>
      </c>
    </row>
    <row r="3142" spans="1:55" x14ac:dyDescent="0.25">
      <c r="A3142" s="58"/>
      <c r="B3142" s="58"/>
      <c r="C3142" s="58"/>
      <c r="D3142" s="58"/>
      <c r="E3142" s="51" t="str">
        <f>IF(C3142&lt;&gt;"",VLOOKUP(MID(C3142,18,5),LISTAS·PAPP!$E$4:$F$76,2,0),"")</f>
        <v/>
      </c>
      <c r="F3142" s="58"/>
      <c r="G3142" s="51" t="str">
        <f>IF(F3142&lt;&gt;"",VLOOKUP(F3142,LISTAS·PAPP!$R$3:$T$221,3,0),"")</f>
        <v/>
      </c>
      <c r="H3142" s="58"/>
      <c r="I3142" s="66"/>
      <c r="J3142" s="66"/>
      <c r="K3142" s="67"/>
      <c r="L3142" s="66"/>
      <c r="M3142" s="60"/>
      <c r="N3142" s="60"/>
      <c r="O3142" s="60"/>
      <c r="P3142" s="60"/>
      <c r="Q3142" s="60"/>
      <c r="R3142" s="60"/>
      <c r="S3142" s="60"/>
      <c r="T3142" s="60"/>
      <c r="U3142" s="60"/>
      <c r="V3142" s="60"/>
      <c r="W3142" s="60"/>
      <c r="X3142" s="60"/>
      <c r="Y3142" s="52" t="str">
        <f>IF(A3142&lt;&gt;"",IF(D3142="DIRECCIÓN_DE_TRANSFERENCIAS","280 0031",VLOOKUP(C3142,LISTAS·PAPP!$C$3:$D$76,2,0)),"")</f>
        <v/>
      </c>
      <c r="Z3142" s="61"/>
      <c r="AA3142" s="62"/>
      <c r="AB3142" s="62"/>
      <c r="AC3142" s="65" t="str">
        <f>IF(D3142&lt;&gt;"",VLOOKUP(D3142,LISTAS·PAPP!$I$3:$M$16,2,0),"")</f>
        <v/>
      </c>
      <c r="AD3142" s="51" t="str">
        <f>IF(D3142&lt;&gt;"",VLOOKUP(D3142,LISTAS·PAPP!$I$3:$M$16,3,0),"")</f>
        <v/>
      </c>
      <c r="AE3142" s="52" t="str">
        <f>IF(D3142&lt;&gt;"",VLOOKUP(D3142,LISTAS·PAPP!$I$3:$M$16,4,0),"")</f>
        <v/>
      </c>
      <c r="AF3142" s="51" t="str">
        <f>IF(D3142&lt;&gt;"",VLOOKUP(D3142,LISTAS·PAPP!$I$3:$M$16,5,0),"")</f>
        <v/>
      </c>
      <c r="AG3142" s="52" t="str">
        <f>IF(AH3142&lt;&gt;"",VLOOKUP(AH3142,LISTAS·PAPP!$O$3:$P$74,2,0),"")</f>
        <v/>
      </c>
      <c r="AH3142" s="58"/>
      <c r="AI3142" s="60"/>
      <c r="AJ3142" s="51" t="str">
        <f>IF(AI3142&lt;&gt;"",VLOOKUP(AI3142,LISTAS·PAPP!$X$4:$Y$80,2,0),"")</f>
        <v/>
      </c>
      <c r="AK3142" s="58"/>
      <c r="AL3142" s="60"/>
      <c r="AM3142" s="51" t="str">
        <f>IF(ISERROR(VLOOKUP(AL3142,LISTAS·PAPP!$AD$4:$AE$334,2,0))," ",VLOOKUP(AL3142,LISTAS·PAPP!$AD$4:$AE$334,2,0))</f>
        <v xml:space="preserve"> </v>
      </c>
      <c r="AN3142" s="63"/>
      <c r="AO3142" s="64"/>
      <c r="AP3142" s="64"/>
      <c r="AQ3142" s="64"/>
      <c r="AR3142" s="64"/>
      <c r="AS3142" s="64"/>
      <c r="AT3142" s="64"/>
      <c r="AU3142" s="64"/>
      <c r="AV3142" s="64"/>
      <c r="AW3142" s="64"/>
      <c r="AX3142" s="64"/>
      <c r="AY3142" s="64"/>
      <c r="AZ3142" s="64"/>
      <c r="BA3142" s="53" t="str">
        <f t="shared" si="145"/>
        <v/>
      </c>
      <c r="BB3142" s="54" t="str">
        <f t="shared" si="146"/>
        <v/>
      </c>
      <c r="BC3142" s="55" t="str">
        <f t="shared" si="147"/>
        <v xml:space="preserve"> </v>
      </c>
    </row>
    <row r="3143" spans="1:55" x14ac:dyDescent="0.25">
      <c r="A3143" s="58"/>
      <c r="B3143" s="58"/>
      <c r="C3143" s="58"/>
      <c r="D3143" s="58"/>
      <c r="E3143" s="51" t="str">
        <f>IF(C3143&lt;&gt;"",VLOOKUP(MID(C3143,18,5),LISTAS·PAPP!$E$4:$F$76,2,0),"")</f>
        <v/>
      </c>
      <c r="F3143" s="58"/>
      <c r="G3143" s="51" t="str">
        <f>IF(F3143&lt;&gt;"",VLOOKUP(F3143,LISTAS·PAPP!$R$3:$T$221,3,0),"")</f>
        <v/>
      </c>
      <c r="H3143" s="58"/>
      <c r="I3143" s="66"/>
      <c r="J3143" s="66"/>
      <c r="K3143" s="67"/>
      <c r="L3143" s="66"/>
      <c r="M3143" s="60"/>
      <c r="N3143" s="60"/>
      <c r="O3143" s="60"/>
      <c r="P3143" s="60"/>
      <c r="Q3143" s="60"/>
      <c r="R3143" s="60"/>
      <c r="S3143" s="60"/>
      <c r="T3143" s="60"/>
      <c r="U3143" s="60"/>
      <c r="V3143" s="60"/>
      <c r="W3143" s="60"/>
      <c r="X3143" s="60"/>
      <c r="Y3143" s="52" t="str">
        <f>IF(A3143&lt;&gt;"",IF(D3143="DIRECCIÓN_DE_TRANSFERENCIAS","280 0031",VLOOKUP(C3143,LISTAS·PAPP!$C$3:$D$76,2,0)),"")</f>
        <v/>
      </c>
      <c r="Z3143" s="61"/>
      <c r="AA3143" s="62"/>
      <c r="AB3143" s="62"/>
      <c r="AC3143" s="65" t="str">
        <f>IF(D3143&lt;&gt;"",VLOOKUP(D3143,LISTAS·PAPP!$I$3:$M$16,2,0),"")</f>
        <v/>
      </c>
      <c r="AD3143" s="51" t="str">
        <f>IF(D3143&lt;&gt;"",VLOOKUP(D3143,LISTAS·PAPP!$I$3:$M$16,3,0),"")</f>
        <v/>
      </c>
      <c r="AE3143" s="52" t="str">
        <f>IF(D3143&lt;&gt;"",VLOOKUP(D3143,LISTAS·PAPP!$I$3:$M$16,4,0),"")</f>
        <v/>
      </c>
      <c r="AF3143" s="51" t="str">
        <f>IF(D3143&lt;&gt;"",VLOOKUP(D3143,LISTAS·PAPP!$I$3:$M$16,5,0),"")</f>
        <v/>
      </c>
      <c r="AG3143" s="52" t="str">
        <f>IF(AH3143&lt;&gt;"",VLOOKUP(AH3143,LISTAS·PAPP!$O$3:$P$74,2,0),"")</f>
        <v/>
      </c>
      <c r="AH3143" s="58"/>
      <c r="AI3143" s="60"/>
      <c r="AJ3143" s="51" t="str">
        <f>IF(AI3143&lt;&gt;"",VLOOKUP(AI3143,LISTAS·PAPP!$X$4:$Y$80,2,0),"")</f>
        <v/>
      </c>
      <c r="AK3143" s="58"/>
      <c r="AL3143" s="60"/>
      <c r="AM3143" s="51" t="str">
        <f>IF(ISERROR(VLOOKUP(AL3143,LISTAS·PAPP!$AD$4:$AE$334,2,0))," ",VLOOKUP(AL3143,LISTAS·PAPP!$AD$4:$AE$334,2,0))</f>
        <v xml:space="preserve"> </v>
      </c>
      <c r="AN3143" s="63"/>
      <c r="AO3143" s="64"/>
      <c r="AP3143" s="64"/>
      <c r="AQ3143" s="64"/>
      <c r="AR3143" s="64"/>
      <c r="AS3143" s="64"/>
      <c r="AT3143" s="64"/>
      <c r="AU3143" s="64"/>
      <c r="AV3143" s="64"/>
      <c r="AW3143" s="64"/>
      <c r="AX3143" s="64"/>
      <c r="AY3143" s="64"/>
      <c r="AZ3143" s="64"/>
      <c r="BA3143" s="53" t="str">
        <f t="shared" si="145"/>
        <v/>
      </c>
      <c r="BB3143" s="54" t="str">
        <f t="shared" si="146"/>
        <v/>
      </c>
      <c r="BC3143" s="55" t="str">
        <f t="shared" si="147"/>
        <v xml:space="preserve"> </v>
      </c>
    </row>
    <row r="3144" spans="1:55" x14ac:dyDescent="0.25">
      <c r="A3144" s="58"/>
      <c r="B3144" s="58"/>
      <c r="C3144" s="58"/>
      <c r="D3144" s="58"/>
      <c r="E3144" s="51" t="str">
        <f>IF(C3144&lt;&gt;"",VLOOKUP(MID(C3144,18,5),LISTAS·PAPP!$E$4:$F$76,2,0),"")</f>
        <v/>
      </c>
      <c r="F3144" s="58"/>
      <c r="G3144" s="51" t="str">
        <f>IF(F3144&lt;&gt;"",VLOOKUP(F3144,LISTAS·PAPP!$R$3:$T$221,3,0),"")</f>
        <v/>
      </c>
      <c r="H3144" s="58"/>
      <c r="I3144" s="66"/>
      <c r="J3144" s="66"/>
      <c r="K3144" s="67"/>
      <c r="L3144" s="66"/>
      <c r="M3144" s="60"/>
      <c r="N3144" s="60"/>
      <c r="O3144" s="60"/>
      <c r="P3144" s="60"/>
      <c r="Q3144" s="60"/>
      <c r="R3144" s="60"/>
      <c r="S3144" s="60"/>
      <c r="T3144" s="60"/>
      <c r="U3144" s="60"/>
      <c r="V3144" s="60"/>
      <c r="W3144" s="60"/>
      <c r="X3144" s="60"/>
      <c r="Y3144" s="52" t="str">
        <f>IF(A3144&lt;&gt;"",IF(D3144="DIRECCIÓN_DE_TRANSFERENCIAS","280 0031",VLOOKUP(C3144,LISTAS·PAPP!$C$3:$D$76,2,0)),"")</f>
        <v/>
      </c>
      <c r="Z3144" s="61"/>
      <c r="AA3144" s="62"/>
      <c r="AB3144" s="62"/>
      <c r="AC3144" s="65" t="str">
        <f>IF(D3144&lt;&gt;"",VLOOKUP(D3144,LISTAS·PAPP!$I$3:$M$16,2,0),"")</f>
        <v/>
      </c>
      <c r="AD3144" s="51" t="str">
        <f>IF(D3144&lt;&gt;"",VLOOKUP(D3144,LISTAS·PAPP!$I$3:$M$16,3,0),"")</f>
        <v/>
      </c>
      <c r="AE3144" s="52" t="str">
        <f>IF(D3144&lt;&gt;"",VLOOKUP(D3144,LISTAS·PAPP!$I$3:$M$16,4,0),"")</f>
        <v/>
      </c>
      <c r="AF3144" s="51" t="str">
        <f>IF(D3144&lt;&gt;"",VLOOKUP(D3144,LISTAS·PAPP!$I$3:$M$16,5,0),"")</f>
        <v/>
      </c>
      <c r="AG3144" s="52" t="str">
        <f>IF(AH3144&lt;&gt;"",VLOOKUP(AH3144,LISTAS·PAPP!$O$3:$P$74,2,0),"")</f>
        <v/>
      </c>
      <c r="AH3144" s="58"/>
      <c r="AI3144" s="60"/>
      <c r="AJ3144" s="51" t="str">
        <f>IF(AI3144&lt;&gt;"",VLOOKUP(AI3144,LISTAS·PAPP!$X$4:$Y$80,2,0),"")</f>
        <v/>
      </c>
      <c r="AK3144" s="58"/>
      <c r="AL3144" s="60"/>
      <c r="AM3144" s="51" t="str">
        <f>IF(ISERROR(VLOOKUP(AL3144,LISTAS·PAPP!$AD$4:$AE$334,2,0))," ",VLOOKUP(AL3144,LISTAS·PAPP!$AD$4:$AE$334,2,0))</f>
        <v xml:space="preserve"> </v>
      </c>
      <c r="AN3144" s="63"/>
      <c r="AO3144" s="64"/>
      <c r="AP3144" s="64"/>
      <c r="AQ3144" s="64"/>
      <c r="AR3144" s="64"/>
      <c r="AS3144" s="64"/>
      <c r="AT3144" s="64"/>
      <c r="AU3144" s="64"/>
      <c r="AV3144" s="64"/>
      <c r="AW3144" s="64"/>
      <c r="AX3144" s="64"/>
      <c r="AY3144" s="64"/>
      <c r="AZ3144" s="64"/>
      <c r="BA3144" s="53" t="str">
        <f t="shared" si="145"/>
        <v/>
      </c>
      <c r="BB3144" s="54" t="str">
        <f t="shared" si="146"/>
        <v/>
      </c>
      <c r="BC3144" s="55" t="str">
        <f t="shared" si="147"/>
        <v xml:space="preserve"> </v>
      </c>
    </row>
    <row r="3145" spans="1:55" x14ac:dyDescent="0.25">
      <c r="A3145" s="58"/>
      <c r="B3145" s="58"/>
      <c r="C3145" s="58"/>
      <c r="D3145" s="58"/>
      <c r="E3145" s="51" t="str">
        <f>IF(C3145&lt;&gt;"",VLOOKUP(MID(C3145,18,5),LISTAS·PAPP!$E$4:$F$76,2,0),"")</f>
        <v/>
      </c>
      <c r="F3145" s="58"/>
      <c r="G3145" s="51" t="str">
        <f>IF(F3145&lt;&gt;"",VLOOKUP(F3145,LISTAS·PAPP!$R$3:$T$221,3,0),"")</f>
        <v/>
      </c>
      <c r="H3145" s="58"/>
      <c r="I3145" s="66"/>
      <c r="J3145" s="66"/>
      <c r="K3145" s="67"/>
      <c r="L3145" s="66"/>
      <c r="M3145" s="60"/>
      <c r="N3145" s="60"/>
      <c r="O3145" s="60"/>
      <c r="P3145" s="60"/>
      <c r="Q3145" s="60"/>
      <c r="R3145" s="60"/>
      <c r="S3145" s="60"/>
      <c r="T3145" s="60"/>
      <c r="U3145" s="60"/>
      <c r="V3145" s="60"/>
      <c r="W3145" s="60"/>
      <c r="X3145" s="60"/>
      <c r="Y3145" s="52" t="str">
        <f>IF(A3145&lt;&gt;"",IF(D3145="DIRECCIÓN_DE_TRANSFERENCIAS","280 0031",VLOOKUP(C3145,LISTAS·PAPP!$C$3:$D$76,2,0)),"")</f>
        <v/>
      </c>
      <c r="Z3145" s="61"/>
      <c r="AA3145" s="62"/>
      <c r="AB3145" s="62"/>
      <c r="AC3145" s="65" t="str">
        <f>IF(D3145&lt;&gt;"",VLOOKUP(D3145,LISTAS·PAPP!$I$3:$M$16,2,0),"")</f>
        <v/>
      </c>
      <c r="AD3145" s="51" t="str">
        <f>IF(D3145&lt;&gt;"",VLOOKUP(D3145,LISTAS·PAPP!$I$3:$M$16,3,0),"")</f>
        <v/>
      </c>
      <c r="AE3145" s="52" t="str">
        <f>IF(D3145&lt;&gt;"",VLOOKUP(D3145,LISTAS·PAPP!$I$3:$M$16,4,0),"")</f>
        <v/>
      </c>
      <c r="AF3145" s="51" t="str">
        <f>IF(D3145&lt;&gt;"",VLOOKUP(D3145,LISTAS·PAPP!$I$3:$M$16,5,0),"")</f>
        <v/>
      </c>
      <c r="AG3145" s="52" t="str">
        <f>IF(AH3145&lt;&gt;"",VLOOKUP(AH3145,LISTAS·PAPP!$O$3:$P$74,2,0),"")</f>
        <v/>
      </c>
      <c r="AH3145" s="58"/>
      <c r="AI3145" s="60"/>
      <c r="AJ3145" s="51" t="str">
        <f>IF(AI3145&lt;&gt;"",VLOOKUP(AI3145,LISTAS·PAPP!$X$4:$Y$80,2,0),"")</f>
        <v/>
      </c>
      <c r="AK3145" s="58"/>
      <c r="AL3145" s="60"/>
      <c r="AM3145" s="51" t="str">
        <f>IF(ISERROR(VLOOKUP(AL3145,LISTAS·PAPP!$AD$4:$AE$334,2,0))," ",VLOOKUP(AL3145,LISTAS·PAPP!$AD$4:$AE$334,2,0))</f>
        <v xml:space="preserve"> </v>
      </c>
      <c r="AN3145" s="63"/>
      <c r="AO3145" s="64"/>
      <c r="AP3145" s="64"/>
      <c r="AQ3145" s="64"/>
      <c r="AR3145" s="64"/>
      <c r="AS3145" s="64"/>
      <c r="AT3145" s="64"/>
      <c r="AU3145" s="64"/>
      <c r="AV3145" s="64"/>
      <c r="AW3145" s="64"/>
      <c r="AX3145" s="64"/>
      <c r="AY3145" s="64"/>
      <c r="AZ3145" s="64"/>
      <c r="BA3145" s="53" t="str">
        <f t="shared" si="145"/>
        <v/>
      </c>
      <c r="BB3145" s="54" t="str">
        <f t="shared" si="146"/>
        <v/>
      </c>
      <c r="BC3145" s="55" t="str">
        <f t="shared" si="147"/>
        <v xml:space="preserve"> </v>
      </c>
    </row>
    <row r="3146" spans="1:55" x14ac:dyDescent="0.25">
      <c r="A3146" s="58"/>
      <c r="B3146" s="58"/>
      <c r="C3146" s="58"/>
      <c r="D3146" s="58"/>
      <c r="E3146" s="51" t="str">
        <f>IF(C3146&lt;&gt;"",VLOOKUP(MID(C3146,18,5),LISTAS·PAPP!$E$4:$F$76,2,0),"")</f>
        <v/>
      </c>
      <c r="F3146" s="58"/>
      <c r="G3146" s="51" t="str">
        <f>IF(F3146&lt;&gt;"",VLOOKUP(F3146,LISTAS·PAPP!$R$3:$T$221,3,0),"")</f>
        <v/>
      </c>
      <c r="H3146" s="58"/>
      <c r="I3146" s="66"/>
      <c r="J3146" s="66"/>
      <c r="K3146" s="67"/>
      <c r="L3146" s="66"/>
      <c r="M3146" s="60"/>
      <c r="N3146" s="60"/>
      <c r="O3146" s="60"/>
      <c r="P3146" s="60"/>
      <c r="Q3146" s="60"/>
      <c r="R3146" s="60"/>
      <c r="S3146" s="60"/>
      <c r="T3146" s="60"/>
      <c r="U3146" s="60"/>
      <c r="V3146" s="60"/>
      <c r="W3146" s="60"/>
      <c r="X3146" s="60"/>
      <c r="Y3146" s="52" t="str">
        <f>IF(A3146&lt;&gt;"",IF(D3146="DIRECCIÓN_DE_TRANSFERENCIAS","280 0031",VLOOKUP(C3146,LISTAS·PAPP!$C$3:$D$76,2,0)),"")</f>
        <v/>
      </c>
      <c r="Z3146" s="61"/>
      <c r="AA3146" s="62"/>
      <c r="AB3146" s="62"/>
      <c r="AC3146" s="65" t="str">
        <f>IF(D3146&lt;&gt;"",VLOOKUP(D3146,LISTAS·PAPP!$I$3:$M$16,2,0),"")</f>
        <v/>
      </c>
      <c r="AD3146" s="51" t="str">
        <f>IF(D3146&lt;&gt;"",VLOOKUP(D3146,LISTAS·PAPP!$I$3:$M$16,3,0),"")</f>
        <v/>
      </c>
      <c r="AE3146" s="52" t="str">
        <f>IF(D3146&lt;&gt;"",VLOOKUP(D3146,LISTAS·PAPP!$I$3:$M$16,4,0),"")</f>
        <v/>
      </c>
      <c r="AF3146" s="51" t="str">
        <f>IF(D3146&lt;&gt;"",VLOOKUP(D3146,LISTAS·PAPP!$I$3:$M$16,5,0),"")</f>
        <v/>
      </c>
      <c r="AG3146" s="52" t="str">
        <f>IF(AH3146&lt;&gt;"",VLOOKUP(AH3146,LISTAS·PAPP!$O$3:$P$74,2,0),"")</f>
        <v/>
      </c>
      <c r="AH3146" s="58"/>
      <c r="AI3146" s="60"/>
      <c r="AJ3146" s="51" t="str">
        <f>IF(AI3146&lt;&gt;"",VLOOKUP(AI3146,LISTAS·PAPP!$X$4:$Y$80,2,0),"")</f>
        <v/>
      </c>
      <c r="AK3146" s="58"/>
      <c r="AL3146" s="60"/>
      <c r="AM3146" s="51" t="str">
        <f>IF(ISERROR(VLOOKUP(AL3146,LISTAS·PAPP!$AD$4:$AE$334,2,0))," ",VLOOKUP(AL3146,LISTAS·PAPP!$AD$4:$AE$334,2,0))</f>
        <v xml:space="preserve"> </v>
      </c>
      <c r="AN3146" s="63"/>
      <c r="AO3146" s="64"/>
      <c r="AP3146" s="64"/>
      <c r="AQ3146" s="64"/>
      <c r="AR3146" s="64"/>
      <c r="AS3146" s="64"/>
      <c r="AT3146" s="64"/>
      <c r="AU3146" s="64"/>
      <c r="AV3146" s="64"/>
      <c r="AW3146" s="64"/>
      <c r="AX3146" s="64"/>
      <c r="AY3146" s="64"/>
      <c r="AZ3146" s="64"/>
      <c r="BA3146" s="53" t="str">
        <f t="shared" si="145"/>
        <v/>
      </c>
      <c r="BB3146" s="54" t="str">
        <f t="shared" si="146"/>
        <v/>
      </c>
      <c r="BC3146" s="55" t="str">
        <f t="shared" si="147"/>
        <v xml:space="preserve"> </v>
      </c>
    </row>
    <row r="3147" spans="1:55" x14ac:dyDescent="0.25">
      <c r="A3147" s="58"/>
      <c r="B3147" s="58"/>
      <c r="C3147" s="58"/>
      <c r="D3147" s="58"/>
      <c r="E3147" s="51" t="str">
        <f>IF(C3147&lt;&gt;"",VLOOKUP(MID(C3147,18,5),LISTAS·PAPP!$E$4:$F$76,2,0),"")</f>
        <v/>
      </c>
      <c r="F3147" s="58"/>
      <c r="G3147" s="51" t="str">
        <f>IF(F3147&lt;&gt;"",VLOOKUP(F3147,LISTAS·PAPP!$R$3:$T$221,3,0),"")</f>
        <v/>
      </c>
      <c r="H3147" s="58"/>
      <c r="I3147" s="66"/>
      <c r="J3147" s="66"/>
      <c r="K3147" s="67"/>
      <c r="L3147" s="66"/>
      <c r="M3147" s="60"/>
      <c r="N3147" s="60"/>
      <c r="O3147" s="60"/>
      <c r="P3147" s="60"/>
      <c r="Q3147" s="60"/>
      <c r="R3147" s="60"/>
      <c r="S3147" s="60"/>
      <c r="T3147" s="60"/>
      <c r="U3147" s="60"/>
      <c r="V3147" s="60"/>
      <c r="W3147" s="60"/>
      <c r="X3147" s="60"/>
      <c r="Y3147" s="52" t="str">
        <f>IF(A3147&lt;&gt;"",IF(D3147="DIRECCIÓN_DE_TRANSFERENCIAS","280 0031",VLOOKUP(C3147,LISTAS·PAPP!$C$3:$D$76,2,0)),"")</f>
        <v/>
      </c>
      <c r="Z3147" s="61"/>
      <c r="AA3147" s="62"/>
      <c r="AB3147" s="62"/>
      <c r="AC3147" s="65" t="str">
        <f>IF(D3147&lt;&gt;"",VLOOKUP(D3147,LISTAS·PAPP!$I$3:$M$16,2,0),"")</f>
        <v/>
      </c>
      <c r="AD3147" s="51" t="str">
        <f>IF(D3147&lt;&gt;"",VLOOKUP(D3147,LISTAS·PAPP!$I$3:$M$16,3,0),"")</f>
        <v/>
      </c>
      <c r="AE3147" s="52" t="str">
        <f>IF(D3147&lt;&gt;"",VLOOKUP(D3147,LISTAS·PAPP!$I$3:$M$16,4,0),"")</f>
        <v/>
      </c>
      <c r="AF3147" s="51" t="str">
        <f>IF(D3147&lt;&gt;"",VLOOKUP(D3147,LISTAS·PAPP!$I$3:$M$16,5,0),"")</f>
        <v/>
      </c>
      <c r="AG3147" s="52" t="str">
        <f>IF(AH3147&lt;&gt;"",VLOOKUP(AH3147,LISTAS·PAPP!$O$3:$P$74,2,0),"")</f>
        <v/>
      </c>
      <c r="AH3147" s="58"/>
      <c r="AI3147" s="60"/>
      <c r="AJ3147" s="51" t="str">
        <f>IF(AI3147&lt;&gt;"",VLOOKUP(AI3147,LISTAS·PAPP!$X$4:$Y$80,2,0),"")</f>
        <v/>
      </c>
      <c r="AK3147" s="58"/>
      <c r="AL3147" s="60"/>
      <c r="AM3147" s="51" t="str">
        <f>IF(ISERROR(VLOOKUP(AL3147,LISTAS·PAPP!$AD$4:$AE$334,2,0))," ",VLOOKUP(AL3147,LISTAS·PAPP!$AD$4:$AE$334,2,0))</f>
        <v xml:space="preserve"> </v>
      </c>
      <c r="AN3147" s="63"/>
      <c r="AO3147" s="64"/>
      <c r="AP3147" s="64"/>
      <c r="AQ3147" s="64"/>
      <c r="AR3147" s="64"/>
      <c r="AS3147" s="64"/>
      <c r="AT3147" s="64"/>
      <c r="AU3147" s="64"/>
      <c r="AV3147" s="64"/>
      <c r="AW3147" s="64"/>
      <c r="AX3147" s="64"/>
      <c r="AY3147" s="64"/>
      <c r="AZ3147" s="64"/>
      <c r="BA3147" s="53" t="str">
        <f t="shared" si="145"/>
        <v/>
      </c>
      <c r="BB3147" s="54" t="str">
        <f t="shared" si="146"/>
        <v/>
      </c>
      <c r="BC3147" s="55" t="str">
        <f t="shared" si="147"/>
        <v xml:space="preserve"> </v>
      </c>
    </row>
    <row r="3148" spans="1:55" x14ac:dyDescent="0.25">
      <c r="A3148" s="58"/>
      <c r="B3148" s="58"/>
      <c r="C3148" s="58"/>
      <c r="D3148" s="58"/>
      <c r="E3148" s="51" t="str">
        <f>IF(C3148&lt;&gt;"",VLOOKUP(MID(C3148,18,5),LISTAS·PAPP!$E$4:$F$76,2,0),"")</f>
        <v/>
      </c>
      <c r="F3148" s="58"/>
      <c r="G3148" s="51" t="str">
        <f>IF(F3148&lt;&gt;"",VLOOKUP(F3148,LISTAS·PAPP!$R$3:$T$221,3,0),"")</f>
        <v/>
      </c>
      <c r="H3148" s="58"/>
      <c r="I3148" s="66"/>
      <c r="J3148" s="66"/>
      <c r="K3148" s="67"/>
      <c r="L3148" s="66"/>
      <c r="M3148" s="60"/>
      <c r="N3148" s="60"/>
      <c r="O3148" s="60"/>
      <c r="P3148" s="60"/>
      <c r="Q3148" s="60"/>
      <c r="R3148" s="60"/>
      <c r="S3148" s="60"/>
      <c r="T3148" s="60"/>
      <c r="U3148" s="60"/>
      <c r="V3148" s="60"/>
      <c r="W3148" s="60"/>
      <c r="X3148" s="60"/>
      <c r="Y3148" s="52" t="str">
        <f>IF(A3148&lt;&gt;"",IF(D3148="DIRECCIÓN_DE_TRANSFERENCIAS","280 0031",VLOOKUP(C3148,LISTAS·PAPP!$C$3:$D$76,2,0)),"")</f>
        <v/>
      </c>
      <c r="Z3148" s="61"/>
      <c r="AA3148" s="62"/>
      <c r="AB3148" s="62"/>
      <c r="AC3148" s="65" t="str">
        <f>IF(D3148&lt;&gt;"",VLOOKUP(D3148,LISTAS·PAPP!$I$3:$M$16,2,0),"")</f>
        <v/>
      </c>
      <c r="AD3148" s="51" t="str">
        <f>IF(D3148&lt;&gt;"",VLOOKUP(D3148,LISTAS·PAPP!$I$3:$M$16,3,0),"")</f>
        <v/>
      </c>
      <c r="AE3148" s="52" t="str">
        <f>IF(D3148&lt;&gt;"",VLOOKUP(D3148,LISTAS·PAPP!$I$3:$M$16,4,0),"")</f>
        <v/>
      </c>
      <c r="AF3148" s="51" t="str">
        <f>IF(D3148&lt;&gt;"",VLOOKUP(D3148,LISTAS·PAPP!$I$3:$M$16,5,0),"")</f>
        <v/>
      </c>
      <c r="AG3148" s="52" t="str">
        <f>IF(AH3148&lt;&gt;"",VLOOKUP(AH3148,LISTAS·PAPP!$O$3:$P$74,2,0),"")</f>
        <v/>
      </c>
      <c r="AH3148" s="58"/>
      <c r="AI3148" s="60"/>
      <c r="AJ3148" s="51" t="str">
        <f>IF(AI3148&lt;&gt;"",VLOOKUP(AI3148,LISTAS·PAPP!$X$4:$Y$80,2,0),"")</f>
        <v/>
      </c>
      <c r="AK3148" s="58"/>
      <c r="AL3148" s="60"/>
      <c r="AM3148" s="51" t="str">
        <f>IF(ISERROR(VLOOKUP(AL3148,LISTAS·PAPP!$AD$4:$AE$334,2,0))," ",VLOOKUP(AL3148,LISTAS·PAPP!$AD$4:$AE$334,2,0))</f>
        <v xml:space="preserve"> </v>
      </c>
      <c r="AN3148" s="63"/>
      <c r="AO3148" s="64"/>
      <c r="AP3148" s="64"/>
      <c r="AQ3148" s="64"/>
      <c r="AR3148" s="64"/>
      <c r="AS3148" s="64"/>
      <c r="AT3148" s="64"/>
      <c r="AU3148" s="64"/>
      <c r="AV3148" s="64"/>
      <c r="AW3148" s="64"/>
      <c r="AX3148" s="64"/>
      <c r="AY3148" s="64"/>
      <c r="AZ3148" s="64"/>
      <c r="BA3148" s="53" t="str">
        <f t="shared" si="145"/>
        <v/>
      </c>
      <c r="BB3148" s="54" t="str">
        <f t="shared" si="146"/>
        <v/>
      </c>
      <c r="BC3148" s="55" t="str">
        <f t="shared" si="147"/>
        <v xml:space="preserve"> </v>
      </c>
    </row>
    <row r="3149" spans="1:55" x14ac:dyDescent="0.25">
      <c r="A3149" s="58"/>
      <c r="B3149" s="58"/>
      <c r="C3149" s="58"/>
      <c r="D3149" s="58"/>
      <c r="E3149" s="51" t="str">
        <f>IF(C3149&lt;&gt;"",VLOOKUP(MID(C3149,18,5),LISTAS·PAPP!$E$4:$F$76,2,0),"")</f>
        <v/>
      </c>
      <c r="F3149" s="58"/>
      <c r="G3149" s="51" t="str">
        <f>IF(F3149&lt;&gt;"",VLOOKUP(F3149,LISTAS·PAPP!$R$3:$T$221,3,0),"")</f>
        <v/>
      </c>
      <c r="H3149" s="58"/>
      <c r="I3149" s="66"/>
      <c r="J3149" s="66"/>
      <c r="K3149" s="67"/>
      <c r="L3149" s="66"/>
      <c r="M3149" s="60"/>
      <c r="N3149" s="60"/>
      <c r="O3149" s="60"/>
      <c r="P3149" s="60"/>
      <c r="Q3149" s="60"/>
      <c r="R3149" s="60"/>
      <c r="S3149" s="60"/>
      <c r="T3149" s="60"/>
      <c r="U3149" s="60"/>
      <c r="V3149" s="60"/>
      <c r="W3149" s="60"/>
      <c r="X3149" s="60"/>
      <c r="Y3149" s="52" t="str">
        <f>IF(A3149&lt;&gt;"",IF(D3149="DIRECCIÓN_DE_TRANSFERENCIAS","280 0031",VLOOKUP(C3149,LISTAS·PAPP!$C$3:$D$76,2,0)),"")</f>
        <v/>
      </c>
      <c r="Z3149" s="61"/>
      <c r="AA3149" s="62"/>
      <c r="AB3149" s="62"/>
      <c r="AC3149" s="65" t="str">
        <f>IF(D3149&lt;&gt;"",VLOOKUP(D3149,LISTAS·PAPP!$I$3:$M$16,2,0),"")</f>
        <v/>
      </c>
      <c r="AD3149" s="51" t="str">
        <f>IF(D3149&lt;&gt;"",VLOOKUP(D3149,LISTAS·PAPP!$I$3:$M$16,3,0),"")</f>
        <v/>
      </c>
      <c r="AE3149" s="52" t="str">
        <f>IF(D3149&lt;&gt;"",VLOOKUP(D3149,LISTAS·PAPP!$I$3:$M$16,4,0),"")</f>
        <v/>
      </c>
      <c r="AF3149" s="51" t="str">
        <f>IF(D3149&lt;&gt;"",VLOOKUP(D3149,LISTAS·PAPP!$I$3:$M$16,5,0),"")</f>
        <v/>
      </c>
      <c r="AG3149" s="52" t="str">
        <f>IF(AH3149&lt;&gt;"",VLOOKUP(AH3149,LISTAS·PAPP!$O$3:$P$74,2,0),"")</f>
        <v/>
      </c>
      <c r="AH3149" s="58"/>
      <c r="AI3149" s="60"/>
      <c r="AJ3149" s="51" t="str">
        <f>IF(AI3149&lt;&gt;"",VLOOKUP(AI3149,LISTAS·PAPP!$X$4:$Y$80,2,0),"")</f>
        <v/>
      </c>
      <c r="AK3149" s="58"/>
      <c r="AL3149" s="60"/>
      <c r="AM3149" s="51" t="str">
        <f>IF(ISERROR(VLOOKUP(AL3149,LISTAS·PAPP!$AD$4:$AE$334,2,0))," ",VLOOKUP(AL3149,LISTAS·PAPP!$AD$4:$AE$334,2,0))</f>
        <v xml:space="preserve"> </v>
      </c>
      <c r="AN3149" s="63"/>
      <c r="AO3149" s="64"/>
      <c r="AP3149" s="64"/>
      <c r="AQ3149" s="64"/>
      <c r="AR3149" s="64"/>
      <c r="AS3149" s="64"/>
      <c r="AT3149" s="64"/>
      <c r="AU3149" s="64"/>
      <c r="AV3149" s="64"/>
      <c r="AW3149" s="64"/>
      <c r="AX3149" s="64"/>
      <c r="AY3149" s="64"/>
      <c r="AZ3149" s="64"/>
      <c r="BA3149" s="53" t="str">
        <f t="shared" si="145"/>
        <v/>
      </c>
      <c r="BB3149" s="54" t="str">
        <f t="shared" si="146"/>
        <v/>
      </c>
      <c r="BC3149" s="55" t="str">
        <f t="shared" si="147"/>
        <v xml:space="preserve"> </v>
      </c>
    </row>
    <row r="3150" spans="1:55" x14ac:dyDescent="0.25">
      <c r="A3150" s="58"/>
      <c r="B3150" s="58"/>
      <c r="C3150" s="58"/>
      <c r="D3150" s="58"/>
      <c r="E3150" s="51" t="str">
        <f>IF(C3150&lt;&gt;"",VLOOKUP(MID(C3150,18,5),LISTAS·PAPP!$E$4:$F$76,2,0),"")</f>
        <v/>
      </c>
      <c r="F3150" s="58"/>
      <c r="G3150" s="51" t="str">
        <f>IF(F3150&lt;&gt;"",VLOOKUP(F3150,LISTAS·PAPP!$R$3:$T$221,3,0),"")</f>
        <v/>
      </c>
      <c r="H3150" s="58"/>
      <c r="I3150" s="66"/>
      <c r="J3150" s="66"/>
      <c r="K3150" s="67"/>
      <c r="L3150" s="66"/>
      <c r="M3150" s="60"/>
      <c r="N3150" s="60"/>
      <c r="O3150" s="60"/>
      <c r="P3150" s="60"/>
      <c r="Q3150" s="60"/>
      <c r="R3150" s="60"/>
      <c r="S3150" s="60"/>
      <c r="T3150" s="60"/>
      <c r="U3150" s="60"/>
      <c r="V3150" s="60"/>
      <c r="W3150" s="60"/>
      <c r="X3150" s="60"/>
      <c r="Y3150" s="52" t="str">
        <f>IF(A3150&lt;&gt;"",IF(D3150="DIRECCIÓN_DE_TRANSFERENCIAS","280 0031",VLOOKUP(C3150,LISTAS·PAPP!$C$3:$D$76,2,0)),"")</f>
        <v/>
      </c>
      <c r="Z3150" s="61"/>
      <c r="AA3150" s="62"/>
      <c r="AB3150" s="62"/>
      <c r="AC3150" s="65" t="str">
        <f>IF(D3150&lt;&gt;"",VLOOKUP(D3150,LISTAS·PAPP!$I$3:$M$16,2,0),"")</f>
        <v/>
      </c>
      <c r="AD3150" s="51" t="str">
        <f>IF(D3150&lt;&gt;"",VLOOKUP(D3150,LISTAS·PAPP!$I$3:$M$16,3,0),"")</f>
        <v/>
      </c>
      <c r="AE3150" s="52" t="str">
        <f>IF(D3150&lt;&gt;"",VLOOKUP(D3150,LISTAS·PAPP!$I$3:$M$16,4,0),"")</f>
        <v/>
      </c>
      <c r="AF3150" s="51" t="str">
        <f>IF(D3150&lt;&gt;"",VLOOKUP(D3150,LISTAS·PAPP!$I$3:$M$16,5,0),"")</f>
        <v/>
      </c>
      <c r="AG3150" s="52" t="str">
        <f>IF(AH3150&lt;&gt;"",VLOOKUP(AH3150,LISTAS·PAPP!$O$3:$P$74,2,0),"")</f>
        <v/>
      </c>
      <c r="AH3150" s="58"/>
      <c r="AI3150" s="60"/>
      <c r="AJ3150" s="51" t="str">
        <f>IF(AI3150&lt;&gt;"",VLOOKUP(AI3150,LISTAS·PAPP!$X$4:$Y$80,2,0),"")</f>
        <v/>
      </c>
      <c r="AK3150" s="58"/>
      <c r="AL3150" s="60"/>
      <c r="AM3150" s="51" t="str">
        <f>IF(ISERROR(VLOOKUP(AL3150,LISTAS·PAPP!$AD$4:$AE$334,2,0))," ",VLOOKUP(AL3150,LISTAS·PAPP!$AD$4:$AE$334,2,0))</f>
        <v xml:space="preserve"> </v>
      </c>
      <c r="AN3150" s="63"/>
      <c r="AO3150" s="64"/>
      <c r="AP3150" s="64"/>
      <c r="AQ3150" s="64"/>
      <c r="AR3150" s="64"/>
      <c r="AS3150" s="64"/>
      <c r="AT3150" s="64"/>
      <c r="AU3150" s="64"/>
      <c r="AV3150" s="64"/>
      <c r="AW3150" s="64"/>
      <c r="AX3150" s="64"/>
      <c r="AY3150" s="64"/>
      <c r="AZ3150" s="64"/>
      <c r="BA3150" s="53" t="str">
        <f t="shared" ref="BA3150:BA3213" si="148">IF(A3150&lt;&gt;"",SUM(AO3150:AZ3150),"")</f>
        <v/>
      </c>
      <c r="BB3150" s="54" t="str">
        <f t="shared" ref="BB3150:BB3213" si="149">IF(A3150&lt;&gt;"",IF(AN3150&lt;&gt;"",IF(AN3150=BA3150,"OK",AN3150-BA3150),IF(AND(AN3150="",BA3150=""),"",AN3150-BA3150)),"")</f>
        <v/>
      </c>
      <c r="BC3150" s="55" t="str">
        <f t="shared" ref="BC3150:BC3213" si="150">IF(A3150&lt;&gt;"",IF(A3150="","Escoger Nivel 0;",)&amp;" "&amp;(IF(B3150="","Escoger Nivel 1",)&amp;" "&amp;(IF(C3150="","Escoger Nivel 2;",)&amp;" "&amp;(IF(D3150="","Escoger Nivel 3",)&amp;" "&amp;(IF(F3150="","Escoger Cantón;",)&amp;" "&amp;(IF(H3150="","Escoger Obj. Estratégico Institucional N1;",)&amp;" "&amp;(IF(I3150="","Colocar Componente del Proyecto;",)&amp;" "&amp;(IF(J3150="","Colocar Actvidad del PAPP;",)&amp;" "&amp;(IF(K3150="","Colocar Metas;",)&amp;" "&amp;(IF(L3150="","Colocar Indicador;",)&amp;" "&amp;(IF(Z3150="","Escoger Código Fuente;",)&amp;" "&amp;(IF(AA3150="","Colocar Código Organismo;",)&amp;" "&amp;(IF(AB3150="","Colocar Código Correlativo;",)&amp;" "&amp;(IF(AH3150="","Escoger Actividad eSIGEF;",)&amp;" "&amp;(IF(AI3150="","Escoger Código Politicas de Igualdad;",)&amp;" "&amp;(IF(AK3150="","Escoger Grupo de Gasto;",)&amp;" "&amp;(IF(AL3150="","Escoger Ítem Presupuestario;",)))))))))))))))))," ")</f>
        <v xml:space="preserve"> </v>
      </c>
    </row>
    <row r="3151" spans="1:55" x14ac:dyDescent="0.25">
      <c r="A3151" s="58"/>
      <c r="B3151" s="58"/>
      <c r="C3151" s="58"/>
      <c r="D3151" s="58"/>
      <c r="E3151" s="51" t="str">
        <f>IF(C3151&lt;&gt;"",VLOOKUP(MID(C3151,18,5),LISTAS·PAPP!$E$4:$F$76,2,0),"")</f>
        <v/>
      </c>
      <c r="F3151" s="58"/>
      <c r="G3151" s="51" t="str">
        <f>IF(F3151&lt;&gt;"",VLOOKUP(F3151,LISTAS·PAPP!$R$3:$T$221,3,0),"")</f>
        <v/>
      </c>
      <c r="H3151" s="58"/>
      <c r="I3151" s="66"/>
      <c r="J3151" s="66"/>
      <c r="K3151" s="67"/>
      <c r="L3151" s="66"/>
      <c r="M3151" s="60"/>
      <c r="N3151" s="60"/>
      <c r="O3151" s="60"/>
      <c r="P3151" s="60"/>
      <c r="Q3151" s="60"/>
      <c r="R3151" s="60"/>
      <c r="S3151" s="60"/>
      <c r="T3151" s="60"/>
      <c r="U3151" s="60"/>
      <c r="V3151" s="60"/>
      <c r="W3151" s="60"/>
      <c r="X3151" s="60"/>
      <c r="Y3151" s="52" t="str">
        <f>IF(A3151&lt;&gt;"",IF(D3151="DIRECCIÓN_DE_TRANSFERENCIAS","280 0031",VLOOKUP(C3151,LISTAS·PAPP!$C$3:$D$76,2,0)),"")</f>
        <v/>
      </c>
      <c r="Z3151" s="61"/>
      <c r="AA3151" s="62"/>
      <c r="AB3151" s="62"/>
      <c r="AC3151" s="65" t="str">
        <f>IF(D3151&lt;&gt;"",VLOOKUP(D3151,LISTAS·PAPP!$I$3:$M$16,2,0),"")</f>
        <v/>
      </c>
      <c r="AD3151" s="51" t="str">
        <f>IF(D3151&lt;&gt;"",VLOOKUP(D3151,LISTAS·PAPP!$I$3:$M$16,3,0),"")</f>
        <v/>
      </c>
      <c r="AE3151" s="52" t="str">
        <f>IF(D3151&lt;&gt;"",VLOOKUP(D3151,LISTAS·PAPP!$I$3:$M$16,4,0),"")</f>
        <v/>
      </c>
      <c r="AF3151" s="51" t="str">
        <f>IF(D3151&lt;&gt;"",VLOOKUP(D3151,LISTAS·PAPP!$I$3:$M$16,5,0),"")</f>
        <v/>
      </c>
      <c r="AG3151" s="52" t="str">
        <f>IF(AH3151&lt;&gt;"",VLOOKUP(AH3151,LISTAS·PAPP!$O$3:$P$74,2,0),"")</f>
        <v/>
      </c>
      <c r="AH3151" s="58"/>
      <c r="AI3151" s="60"/>
      <c r="AJ3151" s="51" t="str">
        <f>IF(AI3151&lt;&gt;"",VLOOKUP(AI3151,LISTAS·PAPP!$X$4:$Y$80,2,0),"")</f>
        <v/>
      </c>
      <c r="AK3151" s="58"/>
      <c r="AL3151" s="60"/>
      <c r="AM3151" s="51" t="str">
        <f>IF(ISERROR(VLOOKUP(AL3151,LISTAS·PAPP!$AD$4:$AE$334,2,0))," ",VLOOKUP(AL3151,LISTAS·PAPP!$AD$4:$AE$334,2,0))</f>
        <v xml:space="preserve"> </v>
      </c>
      <c r="AN3151" s="63"/>
      <c r="AO3151" s="64"/>
      <c r="AP3151" s="64"/>
      <c r="AQ3151" s="64"/>
      <c r="AR3151" s="64"/>
      <c r="AS3151" s="64"/>
      <c r="AT3151" s="64"/>
      <c r="AU3151" s="64"/>
      <c r="AV3151" s="64"/>
      <c r="AW3151" s="64"/>
      <c r="AX3151" s="64"/>
      <c r="AY3151" s="64"/>
      <c r="AZ3151" s="64"/>
      <c r="BA3151" s="53" t="str">
        <f t="shared" si="148"/>
        <v/>
      </c>
      <c r="BB3151" s="54" t="str">
        <f t="shared" si="149"/>
        <v/>
      </c>
      <c r="BC3151" s="55" t="str">
        <f t="shared" si="150"/>
        <v xml:space="preserve"> </v>
      </c>
    </row>
    <row r="3152" spans="1:55" x14ac:dyDescent="0.25">
      <c r="A3152" s="58"/>
      <c r="B3152" s="58"/>
      <c r="C3152" s="58"/>
      <c r="D3152" s="58"/>
      <c r="E3152" s="51" t="str">
        <f>IF(C3152&lt;&gt;"",VLOOKUP(MID(C3152,18,5),LISTAS·PAPP!$E$4:$F$76,2,0),"")</f>
        <v/>
      </c>
      <c r="F3152" s="58"/>
      <c r="G3152" s="51" t="str">
        <f>IF(F3152&lt;&gt;"",VLOOKUP(F3152,LISTAS·PAPP!$R$3:$T$221,3,0),"")</f>
        <v/>
      </c>
      <c r="H3152" s="58"/>
      <c r="I3152" s="66"/>
      <c r="J3152" s="66"/>
      <c r="K3152" s="67"/>
      <c r="L3152" s="66"/>
      <c r="M3152" s="60"/>
      <c r="N3152" s="60"/>
      <c r="O3152" s="60"/>
      <c r="P3152" s="60"/>
      <c r="Q3152" s="60"/>
      <c r="R3152" s="60"/>
      <c r="S3152" s="60"/>
      <c r="T3152" s="60"/>
      <c r="U3152" s="60"/>
      <c r="V3152" s="60"/>
      <c r="W3152" s="60"/>
      <c r="X3152" s="60"/>
      <c r="Y3152" s="52" t="str">
        <f>IF(A3152&lt;&gt;"",IF(D3152="DIRECCIÓN_DE_TRANSFERENCIAS","280 0031",VLOOKUP(C3152,LISTAS·PAPP!$C$3:$D$76,2,0)),"")</f>
        <v/>
      </c>
      <c r="Z3152" s="61"/>
      <c r="AA3152" s="62"/>
      <c r="AB3152" s="62"/>
      <c r="AC3152" s="65" t="str">
        <f>IF(D3152&lt;&gt;"",VLOOKUP(D3152,LISTAS·PAPP!$I$3:$M$16,2,0),"")</f>
        <v/>
      </c>
      <c r="AD3152" s="51" t="str">
        <f>IF(D3152&lt;&gt;"",VLOOKUP(D3152,LISTAS·PAPP!$I$3:$M$16,3,0),"")</f>
        <v/>
      </c>
      <c r="AE3152" s="52" t="str">
        <f>IF(D3152&lt;&gt;"",VLOOKUP(D3152,LISTAS·PAPP!$I$3:$M$16,4,0),"")</f>
        <v/>
      </c>
      <c r="AF3152" s="51" t="str">
        <f>IF(D3152&lt;&gt;"",VLOOKUP(D3152,LISTAS·PAPP!$I$3:$M$16,5,0),"")</f>
        <v/>
      </c>
      <c r="AG3152" s="52" t="str">
        <f>IF(AH3152&lt;&gt;"",VLOOKUP(AH3152,LISTAS·PAPP!$O$3:$P$74,2,0),"")</f>
        <v/>
      </c>
      <c r="AH3152" s="58"/>
      <c r="AI3152" s="60"/>
      <c r="AJ3152" s="51" t="str">
        <f>IF(AI3152&lt;&gt;"",VLOOKUP(AI3152,LISTAS·PAPP!$X$4:$Y$80,2,0),"")</f>
        <v/>
      </c>
      <c r="AK3152" s="58"/>
      <c r="AL3152" s="60"/>
      <c r="AM3152" s="51" t="str">
        <f>IF(ISERROR(VLOOKUP(AL3152,LISTAS·PAPP!$AD$4:$AE$334,2,0))," ",VLOOKUP(AL3152,LISTAS·PAPP!$AD$4:$AE$334,2,0))</f>
        <v xml:space="preserve"> </v>
      </c>
      <c r="AN3152" s="63"/>
      <c r="AO3152" s="64"/>
      <c r="AP3152" s="64"/>
      <c r="AQ3152" s="64"/>
      <c r="AR3152" s="64"/>
      <c r="AS3152" s="64"/>
      <c r="AT3152" s="64"/>
      <c r="AU3152" s="64"/>
      <c r="AV3152" s="64"/>
      <c r="AW3152" s="64"/>
      <c r="AX3152" s="64"/>
      <c r="AY3152" s="64"/>
      <c r="AZ3152" s="64"/>
      <c r="BA3152" s="53" t="str">
        <f t="shared" si="148"/>
        <v/>
      </c>
      <c r="BB3152" s="54" t="str">
        <f t="shared" si="149"/>
        <v/>
      </c>
      <c r="BC3152" s="55" t="str">
        <f t="shared" si="150"/>
        <v xml:space="preserve"> </v>
      </c>
    </row>
    <row r="3153" spans="1:55" x14ac:dyDescent="0.25">
      <c r="A3153" s="58"/>
      <c r="B3153" s="58"/>
      <c r="C3153" s="58"/>
      <c r="D3153" s="58"/>
      <c r="E3153" s="51" t="str">
        <f>IF(C3153&lt;&gt;"",VLOOKUP(MID(C3153,18,5),LISTAS·PAPP!$E$4:$F$76,2,0),"")</f>
        <v/>
      </c>
      <c r="F3153" s="58"/>
      <c r="G3153" s="51" t="str">
        <f>IF(F3153&lt;&gt;"",VLOOKUP(F3153,LISTAS·PAPP!$R$3:$T$221,3,0),"")</f>
        <v/>
      </c>
      <c r="H3153" s="58"/>
      <c r="I3153" s="66"/>
      <c r="J3153" s="66"/>
      <c r="K3153" s="67"/>
      <c r="L3153" s="66"/>
      <c r="M3153" s="60"/>
      <c r="N3153" s="60"/>
      <c r="O3153" s="60"/>
      <c r="P3153" s="60"/>
      <c r="Q3153" s="60"/>
      <c r="R3153" s="60"/>
      <c r="S3153" s="60"/>
      <c r="T3153" s="60"/>
      <c r="U3153" s="60"/>
      <c r="V3153" s="60"/>
      <c r="W3153" s="60"/>
      <c r="X3153" s="60"/>
      <c r="Y3153" s="52" t="str">
        <f>IF(A3153&lt;&gt;"",IF(D3153="DIRECCIÓN_DE_TRANSFERENCIAS","280 0031",VLOOKUP(C3153,LISTAS·PAPP!$C$3:$D$76,2,0)),"")</f>
        <v/>
      </c>
      <c r="Z3153" s="61"/>
      <c r="AA3153" s="62"/>
      <c r="AB3153" s="62"/>
      <c r="AC3153" s="65" t="str">
        <f>IF(D3153&lt;&gt;"",VLOOKUP(D3153,LISTAS·PAPP!$I$3:$M$16,2,0),"")</f>
        <v/>
      </c>
      <c r="AD3153" s="51" t="str">
        <f>IF(D3153&lt;&gt;"",VLOOKUP(D3153,LISTAS·PAPP!$I$3:$M$16,3,0),"")</f>
        <v/>
      </c>
      <c r="AE3153" s="52" t="str">
        <f>IF(D3153&lt;&gt;"",VLOOKUP(D3153,LISTAS·PAPP!$I$3:$M$16,4,0),"")</f>
        <v/>
      </c>
      <c r="AF3153" s="51" t="str">
        <f>IF(D3153&lt;&gt;"",VLOOKUP(D3153,LISTAS·PAPP!$I$3:$M$16,5,0),"")</f>
        <v/>
      </c>
      <c r="AG3153" s="52" t="str">
        <f>IF(AH3153&lt;&gt;"",VLOOKUP(AH3153,LISTAS·PAPP!$O$3:$P$74,2,0),"")</f>
        <v/>
      </c>
      <c r="AH3153" s="58"/>
      <c r="AI3153" s="60"/>
      <c r="AJ3153" s="51" t="str">
        <f>IF(AI3153&lt;&gt;"",VLOOKUP(AI3153,LISTAS·PAPP!$X$4:$Y$80,2,0),"")</f>
        <v/>
      </c>
      <c r="AK3153" s="58"/>
      <c r="AL3153" s="60"/>
      <c r="AM3153" s="51" t="str">
        <f>IF(ISERROR(VLOOKUP(AL3153,LISTAS·PAPP!$AD$4:$AE$334,2,0))," ",VLOOKUP(AL3153,LISTAS·PAPP!$AD$4:$AE$334,2,0))</f>
        <v xml:space="preserve"> </v>
      </c>
      <c r="AN3153" s="63"/>
      <c r="AO3153" s="64"/>
      <c r="AP3153" s="64"/>
      <c r="AQ3153" s="64"/>
      <c r="AR3153" s="64"/>
      <c r="AS3153" s="64"/>
      <c r="AT3153" s="64"/>
      <c r="AU3153" s="64"/>
      <c r="AV3153" s="64"/>
      <c r="AW3153" s="64"/>
      <c r="AX3153" s="64"/>
      <c r="AY3153" s="64"/>
      <c r="AZ3153" s="64"/>
      <c r="BA3153" s="53" t="str">
        <f t="shared" si="148"/>
        <v/>
      </c>
      <c r="BB3153" s="54" t="str">
        <f t="shared" si="149"/>
        <v/>
      </c>
      <c r="BC3153" s="55" t="str">
        <f t="shared" si="150"/>
        <v xml:space="preserve"> </v>
      </c>
    </row>
    <row r="3154" spans="1:55" x14ac:dyDescent="0.25">
      <c r="A3154" s="58"/>
      <c r="B3154" s="58"/>
      <c r="C3154" s="58"/>
      <c r="D3154" s="58"/>
      <c r="E3154" s="51" t="str">
        <f>IF(C3154&lt;&gt;"",VLOOKUP(MID(C3154,18,5),LISTAS·PAPP!$E$4:$F$76,2,0),"")</f>
        <v/>
      </c>
      <c r="F3154" s="58"/>
      <c r="G3154" s="51" t="str">
        <f>IF(F3154&lt;&gt;"",VLOOKUP(F3154,LISTAS·PAPP!$R$3:$T$221,3,0),"")</f>
        <v/>
      </c>
      <c r="H3154" s="58"/>
      <c r="I3154" s="66"/>
      <c r="J3154" s="66"/>
      <c r="K3154" s="67"/>
      <c r="L3154" s="66"/>
      <c r="M3154" s="60"/>
      <c r="N3154" s="60"/>
      <c r="O3154" s="60"/>
      <c r="P3154" s="60"/>
      <c r="Q3154" s="60"/>
      <c r="R3154" s="60"/>
      <c r="S3154" s="60"/>
      <c r="T3154" s="60"/>
      <c r="U3154" s="60"/>
      <c r="V3154" s="60"/>
      <c r="W3154" s="60"/>
      <c r="X3154" s="60"/>
      <c r="Y3154" s="52" t="str">
        <f>IF(A3154&lt;&gt;"",IF(D3154="DIRECCIÓN_DE_TRANSFERENCIAS","280 0031",VLOOKUP(C3154,LISTAS·PAPP!$C$3:$D$76,2,0)),"")</f>
        <v/>
      </c>
      <c r="Z3154" s="61"/>
      <c r="AA3154" s="62"/>
      <c r="AB3154" s="62"/>
      <c r="AC3154" s="65" t="str">
        <f>IF(D3154&lt;&gt;"",VLOOKUP(D3154,LISTAS·PAPP!$I$3:$M$16,2,0),"")</f>
        <v/>
      </c>
      <c r="AD3154" s="51" t="str">
        <f>IF(D3154&lt;&gt;"",VLOOKUP(D3154,LISTAS·PAPP!$I$3:$M$16,3,0),"")</f>
        <v/>
      </c>
      <c r="AE3154" s="52" t="str">
        <f>IF(D3154&lt;&gt;"",VLOOKUP(D3154,LISTAS·PAPP!$I$3:$M$16,4,0),"")</f>
        <v/>
      </c>
      <c r="AF3154" s="51" t="str">
        <f>IF(D3154&lt;&gt;"",VLOOKUP(D3154,LISTAS·PAPP!$I$3:$M$16,5,0),"")</f>
        <v/>
      </c>
      <c r="AG3154" s="52" t="str">
        <f>IF(AH3154&lt;&gt;"",VLOOKUP(AH3154,LISTAS·PAPP!$O$3:$P$74,2,0),"")</f>
        <v/>
      </c>
      <c r="AH3154" s="58"/>
      <c r="AI3154" s="60"/>
      <c r="AJ3154" s="51" t="str">
        <f>IF(AI3154&lt;&gt;"",VLOOKUP(AI3154,LISTAS·PAPP!$X$4:$Y$80,2,0),"")</f>
        <v/>
      </c>
      <c r="AK3154" s="58"/>
      <c r="AL3154" s="60"/>
      <c r="AM3154" s="51" t="str">
        <f>IF(ISERROR(VLOOKUP(AL3154,LISTAS·PAPP!$AD$4:$AE$334,2,0))," ",VLOOKUP(AL3154,LISTAS·PAPP!$AD$4:$AE$334,2,0))</f>
        <v xml:space="preserve"> </v>
      </c>
      <c r="AN3154" s="63"/>
      <c r="AO3154" s="64"/>
      <c r="AP3154" s="64"/>
      <c r="AQ3154" s="64"/>
      <c r="AR3154" s="64"/>
      <c r="AS3154" s="64"/>
      <c r="AT3154" s="64"/>
      <c r="AU3154" s="64"/>
      <c r="AV3154" s="64"/>
      <c r="AW3154" s="64"/>
      <c r="AX3154" s="64"/>
      <c r="AY3154" s="64"/>
      <c r="AZ3154" s="64"/>
      <c r="BA3154" s="53" t="str">
        <f t="shared" si="148"/>
        <v/>
      </c>
      <c r="BB3154" s="54" t="str">
        <f t="shared" si="149"/>
        <v/>
      </c>
      <c r="BC3154" s="55" t="str">
        <f t="shared" si="150"/>
        <v xml:space="preserve"> </v>
      </c>
    </row>
    <row r="3155" spans="1:55" x14ac:dyDescent="0.25">
      <c r="A3155" s="58"/>
      <c r="B3155" s="58"/>
      <c r="C3155" s="58"/>
      <c r="D3155" s="58"/>
      <c r="E3155" s="51" t="str">
        <f>IF(C3155&lt;&gt;"",VLOOKUP(MID(C3155,18,5),LISTAS·PAPP!$E$4:$F$76,2,0),"")</f>
        <v/>
      </c>
      <c r="F3155" s="58"/>
      <c r="G3155" s="51" t="str">
        <f>IF(F3155&lt;&gt;"",VLOOKUP(F3155,LISTAS·PAPP!$R$3:$T$221,3,0),"")</f>
        <v/>
      </c>
      <c r="H3155" s="58"/>
      <c r="I3155" s="66"/>
      <c r="J3155" s="66"/>
      <c r="K3155" s="67"/>
      <c r="L3155" s="66"/>
      <c r="M3155" s="60"/>
      <c r="N3155" s="60"/>
      <c r="O3155" s="60"/>
      <c r="P3155" s="60"/>
      <c r="Q3155" s="60"/>
      <c r="R3155" s="60"/>
      <c r="S3155" s="60"/>
      <c r="T3155" s="60"/>
      <c r="U3155" s="60"/>
      <c r="V3155" s="60"/>
      <c r="W3155" s="60"/>
      <c r="X3155" s="60"/>
      <c r="Y3155" s="52" t="str">
        <f>IF(A3155&lt;&gt;"",IF(D3155="DIRECCIÓN_DE_TRANSFERENCIAS","280 0031",VLOOKUP(C3155,LISTAS·PAPP!$C$3:$D$76,2,0)),"")</f>
        <v/>
      </c>
      <c r="Z3155" s="61"/>
      <c r="AA3155" s="62"/>
      <c r="AB3155" s="62"/>
      <c r="AC3155" s="65" t="str">
        <f>IF(D3155&lt;&gt;"",VLOOKUP(D3155,LISTAS·PAPP!$I$3:$M$16,2,0),"")</f>
        <v/>
      </c>
      <c r="AD3155" s="51" t="str">
        <f>IF(D3155&lt;&gt;"",VLOOKUP(D3155,LISTAS·PAPP!$I$3:$M$16,3,0),"")</f>
        <v/>
      </c>
      <c r="AE3155" s="52" t="str">
        <f>IF(D3155&lt;&gt;"",VLOOKUP(D3155,LISTAS·PAPP!$I$3:$M$16,4,0),"")</f>
        <v/>
      </c>
      <c r="AF3155" s="51" t="str">
        <f>IF(D3155&lt;&gt;"",VLOOKUP(D3155,LISTAS·PAPP!$I$3:$M$16,5,0),"")</f>
        <v/>
      </c>
      <c r="AG3155" s="52" t="str">
        <f>IF(AH3155&lt;&gt;"",VLOOKUP(AH3155,LISTAS·PAPP!$O$3:$P$74,2,0),"")</f>
        <v/>
      </c>
      <c r="AH3155" s="58"/>
      <c r="AI3155" s="60"/>
      <c r="AJ3155" s="51" t="str">
        <f>IF(AI3155&lt;&gt;"",VLOOKUP(AI3155,LISTAS·PAPP!$X$4:$Y$80,2,0),"")</f>
        <v/>
      </c>
      <c r="AK3155" s="58"/>
      <c r="AL3155" s="60"/>
      <c r="AM3155" s="51" t="str">
        <f>IF(ISERROR(VLOOKUP(AL3155,LISTAS·PAPP!$AD$4:$AE$334,2,0))," ",VLOOKUP(AL3155,LISTAS·PAPP!$AD$4:$AE$334,2,0))</f>
        <v xml:space="preserve"> </v>
      </c>
      <c r="AN3155" s="63"/>
      <c r="AO3155" s="64"/>
      <c r="AP3155" s="64"/>
      <c r="AQ3155" s="64"/>
      <c r="AR3155" s="64"/>
      <c r="AS3155" s="64"/>
      <c r="AT3155" s="64"/>
      <c r="AU3155" s="64"/>
      <c r="AV3155" s="64"/>
      <c r="AW3155" s="64"/>
      <c r="AX3155" s="64"/>
      <c r="AY3155" s="64"/>
      <c r="AZ3155" s="64"/>
      <c r="BA3155" s="53" t="str">
        <f t="shared" si="148"/>
        <v/>
      </c>
      <c r="BB3155" s="54" t="str">
        <f t="shared" si="149"/>
        <v/>
      </c>
      <c r="BC3155" s="55" t="str">
        <f t="shared" si="150"/>
        <v xml:space="preserve"> </v>
      </c>
    </row>
    <row r="3156" spans="1:55" x14ac:dyDescent="0.25">
      <c r="A3156" s="58"/>
      <c r="B3156" s="58"/>
      <c r="C3156" s="58"/>
      <c r="D3156" s="58"/>
      <c r="E3156" s="51" t="str">
        <f>IF(C3156&lt;&gt;"",VLOOKUP(MID(C3156,18,5),LISTAS·PAPP!$E$4:$F$76,2,0),"")</f>
        <v/>
      </c>
      <c r="F3156" s="58"/>
      <c r="G3156" s="51" t="str">
        <f>IF(F3156&lt;&gt;"",VLOOKUP(F3156,LISTAS·PAPP!$R$3:$T$221,3,0),"")</f>
        <v/>
      </c>
      <c r="H3156" s="58"/>
      <c r="I3156" s="66"/>
      <c r="J3156" s="66"/>
      <c r="K3156" s="67"/>
      <c r="L3156" s="66"/>
      <c r="M3156" s="60"/>
      <c r="N3156" s="60"/>
      <c r="O3156" s="60"/>
      <c r="P3156" s="60"/>
      <c r="Q3156" s="60"/>
      <c r="R3156" s="60"/>
      <c r="S3156" s="60"/>
      <c r="T3156" s="60"/>
      <c r="U3156" s="60"/>
      <c r="V3156" s="60"/>
      <c r="W3156" s="60"/>
      <c r="X3156" s="60"/>
      <c r="Y3156" s="52" t="str">
        <f>IF(A3156&lt;&gt;"",IF(D3156="DIRECCIÓN_DE_TRANSFERENCIAS","280 0031",VLOOKUP(C3156,LISTAS·PAPP!$C$3:$D$76,2,0)),"")</f>
        <v/>
      </c>
      <c r="Z3156" s="61"/>
      <c r="AA3156" s="62"/>
      <c r="AB3156" s="62"/>
      <c r="AC3156" s="65" t="str">
        <f>IF(D3156&lt;&gt;"",VLOOKUP(D3156,LISTAS·PAPP!$I$3:$M$16,2,0),"")</f>
        <v/>
      </c>
      <c r="AD3156" s="51" t="str">
        <f>IF(D3156&lt;&gt;"",VLOOKUP(D3156,LISTAS·PAPP!$I$3:$M$16,3,0),"")</f>
        <v/>
      </c>
      <c r="AE3156" s="52" t="str">
        <f>IF(D3156&lt;&gt;"",VLOOKUP(D3156,LISTAS·PAPP!$I$3:$M$16,4,0),"")</f>
        <v/>
      </c>
      <c r="AF3156" s="51" t="str">
        <f>IF(D3156&lt;&gt;"",VLOOKUP(D3156,LISTAS·PAPP!$I$3:$M$16,5,0),"")</f>
        <v/>
      </c>
      <c r="AG3156" s="52" t="str">
        <f>IF(AH3156&lt;&gt;"",VLOOKUP(AH3156,LISTAS·PAPP!$O$3:$P$74,2,0),"")</f>
        <v/>
      </c>
      <c r="AH3156" s="58"/>
      <c r="AI3156" s="60"/>
      <c r="AJ3156" s="51" t="str">
        <f>IF(AI3156&lt;&gt;"",VLOOKUP(AI3156,LISTAS·PAPP!$X$4:$Y$80,2,0),"")</f>
        <v/>
      </c>
      <c r="AK3156" s="58"/>
      <c r="AL3156" s="60"/>
      <c r="AM3156" s="51" t="str">
        <f>IF(ISERROR(VLOOKUP(AL3156,LISTAS·PAPP!$AD$4:$AE$334,2,0))," ",VLOOKUP(AL3156,LISTAS·PAPP!$AD$4:$AE$334,2,0))</f>
        <v xml:space="preserve"> </v>
      </c>
      <c r="AN3156" s="63"/>
      <c r="AO3156" s="64"/>
      <c r="AP3156" s="64"/>
      <c r="AQ3156" s="64"/>
      <c r="AR3156" s="64"/>
      <c r="AS3156" s="64"/>
      <c r="AT3156" s="64"/>
      <c r="AU3156" s="64"/>
      <c r="AV3156" s="64"/>
      <c r="AW3156" s="64"/>
      <c r="AX3156" s="64"/>
      <c r="AY3156" s="64"/>
      <c r="AZ3156" s="64"/>
      <c r="BA3156" s="53" t="str">
        <f t="shared" si="148"/>
        <v/>
      </c>
      <c r="BB3156" s="54" t="str">
        <f t="shared" si="149"/>
        <v/>
      </c>
      <c r="BC3156" s="55" t="str">
        <f t="shared" si="150"/>
        <v xml:space="preserve"> </v>
      </c>
    </row>
    <row r="3157" spans="1:55" x14ac:dyDescent="0.25">
      <c r="A3157" s="58"/>
      <c r="B3157" s="58"/>
      <c r="C3157" s="58"/>
      <c r="D3157" s="58"/>
      <c r="E3157" s="51" t="str">
        <f>IF(C3157&lt;&gt;"",VLOOKUP(MID(C3157,18,5),LISTAS·PAPP!$E$4:$F$76,2,0),"")</f>
        <v/>
      </c>
      <c r="F3157" s="58"/>
      <c r="G3157" s="51" t="str">
        <f>IF(F3157&lt;&gt;"",VLOOKUP(F3157,LISTAS·PAPP!$R$3:$T$221,3,0),"")</f>
        <v/>
      </c>
      <c r="H3157" s="58"/>
      <c r="I3157" s="66"/>
      <c r="J3157" s="66"/>
      <c r="K3157" s="67"/>
      <c r="L3157" s="66"/>
      <c r="M3157" s="60"/>
      <c r="N3157" s="60"/>
      <c r="O3157" s="60"/>
      <c r="P3157" s="60"/>
      <c r="Q3157" s="60"/>
      <c r="R3157" s="60"/>
      <c r="S3157" s="60"/>
      <c r="T3157" s="60"/>
      <c r="U3157" s="60"/>
      <c r="V3157" s="60"/>
      <c r="W3157" s="60"/>
      <c r="X3157" s="60"/>
      <c r="Y3157" s="52" t="str">
        <f>IF(A3157&lt;&gt;"",IF(D3157="DIRECCIÓN_DE_TRANSFERENCIAS","280 0031",VLOOKUP(C3157,LISTAS·PAPP!$C$3:$D$76,2,0)),"")</f>
        <v/>
      </c>
      <c r="Z3157" s="61"/>
      <c r="AA3157" s="62"/>
      <c r="AB3157" s="62"/>
      <c r="AC3157" s="65" t="str">
        <f>IF(D3157&lt;&gt;"",VLOOKUP(D3157,LISTAS·PAPP!$I$3:$M$16,2,0),"")</f>
        <v/>
      </c>
      <c r="AD3157" s="51" t="str">
        <f>IF(D3157&lt;&gt;"",VLOOKUP(D3157,LISTAS·PAPP!$I$3:$M$16,3,0),"")</f>
        <v/>
      </c>
      <c r="AE3157" s="52" t="str">
        <f>IF(D3157&lt;&gt;"",VLOOKUP(D3157,LISTAS·PAPP!$I$3:$M$16,4,0),"")</f>
        <v/>
      </c>
      <c r="AF3157" s="51" t="str">
        <f>IF(D3157&lt;&gt;"",VLOOKUP(D3157,LISTAS·PAPP!$I$3:$M$16,5,0),"")</f>
        <v/>
      </c>
      <c r="AG3157" s="52" t="str">
        <f>IF(AH3157&lt;&gt;"",VLOOKUP(AH3157,LISTAS·PAPP!$O$3:$P$74,2,0),"")</f>
        <v/>
      </c>
      <c r="AH3157" s="58"/>
      <c r="AI3157" s="60"/>
      <c r="AJ3157" s="51" t="str">
        <f>IF(AI3157&lt;&gt;"",VLOOKUP(AI3157,LISTAS·PAPP!$X$4:$Y$80,2,0),"")</f>
        <v/>
      </c>
      <c r="AK3157" s="58"/>
      <c r="AL3157" s="60"/>
      <c r="AM3157" s="51" t="str">
        <f>IF(ISERROR(VLOOKUP(AL3157,LISTAS·PAPP!$AD$4:$AE$334,2,0))," ",VLOOKUP(AL3157,LISTAS·PAPP!$AD$4:$AE$334,2,0))</f>
        <v xml:space="preserve"> </v>
      </c>
      <c r="AN3157" s="63"/>
      <c r="AO3157" s="64"/>
      <c r="AP3157" s="64"/>
      <c r="AQ3157" s="64"/>
      <c r="AR3157" s="64"/>
      <c r="AS3157" s="64"/>
      <c r="AT3157" s="64"/>
      <c r="AU3157" s="64"/>
      <c r="AV3157" s="64"/>
      <c r="AW3157" s="64"/>
      <c r="AX3157" s="64"/>
      <c r="AY3157" s="64"/>
      <c r="AZ3157" s="64"/>
      <c r="BA3157" s="53" t="str">
        <f t="shared" si="148"/>
        <v/>
      </c>
      <c r="BB3157" s="54" t="str">
        <f t="shared" si="149"/>
        <v/>
      </c>
      <c r="BC3157" s="55" t="str">
        <f t="shared" si="150"/>
        <v xml:space="preserve"> </v>
      </c>
    </row>
    <row r="3158" spans="1:55" x14ac:dyDescent="0.25">
      <c r="A3158" s="58"/>
      <c r="B3158" s="58"/>
      <c r="C3158" s="58"/>
      <c r="D3158" s="58"/>
      <c r="E3158" s="51" t="str">
        <f>IF(C3158&lt;&gt;"",VLOOKUP(MID(C3158,18,5),LISTAS·PAPP!$E$4:$F$76,2,0),"")</f>
        <v/>
      </c>
      <c r="F3158" s="58"/>
      <c r="G3158" s="51" t="str">
        <f>IF(F3158&lt;&gt;"",VLOOKUP(F3158,LISTAS·PAPP!$R$3:$T$221,3,0),"")</f>
        <v/>
      </c>
      <c r="H3158" s="58"/>
      <c r="I3158" s="66"/>
      <c r="J3158" s="66"/>
      <c r="K3158" s="67"/>
      <c r="L3158" s="66"/>
      <c r="M3158" s="60"/>
      <c r="N3158" s="60"/>
      <c r="O3158" s="60"/>
      <c r="P3158" s="60"/>
      <c r="Q3158" s="60"/>
      <c r="R3158" s="60"/>
      <c r="S3158" s="60"/>
      <c r="T3158" s="60"/>
      <c r="U3158" s="60"/>
      <c r="V3158" s="60"/>
      <c r="W3158" s="60"/>
      <c r="X3158" s="60"/>
      <c r="Y3158" s="52" t="str">
        <f>IF(A3158&lt;&gt;"",IF(D3158="DIRECCIÓN_DE_TRANSFERENCIAS","280 0031",VLOOKUP(C3158,LISTAS·PAPP!$C$3:$D$76,2,0)),"")</f>
        <v/>
      </c>
      <c r="Z3158" s="61"/>
      <c r="AA3158" s="62"/>
      <c r="AB3158" s="62"/>
      <c r="AC3158" s="65" t="str">
        <f>IF(D3158&lt;&gt;"",VLOOKUP(D3158,LISTAS·PAPP!$I$3:$M$16,2,0),"")</f>
        <v/>
      </c>
      <c r="AD3158" s="51" t="str">
        <f>IF(D3158&lt;&gt;"",VLOOKUP(D3158,LISTAS·PAPP!$I$3:$M$16,3,0),"")</f>
        <v/>
      </c>
      <c r="AE3158" s="52" t="str">
        <f>IF(D3158&lt;&gt;"",VLOOKUP(D3158,LISTAS·PAPP!$I$3:$M$16,4,0),"")</f>
        <v/>
      </c>
      <c r="AF3158" s="51" t="str">
        <f>IF(D3158&lt;&gt;"",VLOOKUP(D3158,LISTAS·PAPP!$I$3:$M$16,5,0),"")</f>
        <v/>
      </c>
      <c r="AG3158" s="52" t="str">
        <f>IF(AH3158&lt;&gt;"",VLOOKUP(AH3158,LISTAS·PAPP!$O$3:$P$74,2,0),"")</f>
        <v/>
      </c>
      <c r="AH3158" s="58"/>
      <c r="AI3158" s="60"/>
      <c r="AJ3158" s="51" t="str">
        <f>IF(AI3158&lt;&gt;"",VLOOKUP(AI3158,LISTAS·PAPP!$X$4:$Y$80,2,0),"")</f>
        <v/>
      </c>
      <c r="AK3158" s="58"/>
      <c r="AL3158" s="60"/>
      <c r="AM3158" s="51" t="str">
        <f>IF(ISERROR(VLOOKUP(AL3158,LISTAS·PAPP!$AD$4:$AE$334,2,0))," ",VLOOKUP(AL3158,LISTAS·PAPP!$AD$4:$AE$334,2,0))</f>
        <v xml:space="preserve"> </v>
      </c>
      <c r="AN3158" s="63"/>
      <c r="AO3158" s="64"/>
      <c r="AP3158" s="64"/>
      <c r="AQ3158" s="64"/>
      <c r="AR3158" s="64"/>
      <c r="AS3158" s="64"/>
      <c r="AT3158" s="64"/>
      <c r="AU3158" s="64"/>
      <c r="AV3158" s="64"/>
      <c r="AW3158" s="64"/>
      <c r="AX3158" s="64"/>
      <c r="AY3158" s="64"/>
      <c r="AZ3158" s="64"/>
      <c r="BA3158" s="53" t="str">
        <f t="shared" si="148"/>
        <v/>
      </c>
      <c r="BB3158" s="54" t="str">
        <f t="shared" si="149"/>
        <v/>
      </c>
      <c r="BC3158" s="55" t="str">
        <f t="shared" si="150"/>
        <v xml:space="preserve"> </v>
      </c>
    </row>
    <row r="3159" spans="1:55" x14ac:dyDescent="0.25">
      <c r="A3159" s="58"/>
      <c r="B3159" s="58"/>
      <c r="C3159" s="58"/>
      <c r="D3159" s="58"/>
      <c r="E3159" s="51" t="str">
        <f>IF(C3159&lt;&gt;"",VLOOKUP(MID(C3159,18,5),LISTAS·PAPP!$E$4:$F$76,2,0),"")</f>
        <v/>
      </c>
      <c r="F3159" s="58"/>
      <c r="G3159" s="51" t="str">
        <f>IF(F3159&lt;&gt;"",VLOOKUP(F3159,LISTAS·PAPP!$R$3:$T$221,3,0),"")</f>
        <v/>
      </c>
      <c r="H3159" s="58"/>
      <c r="I3159" s="66"/>
      <c r="J3159" s="66"/>
      <c r="K3159" s="67"/>
      <c r="L3159" s="66"/>
      <c r="M3159" s="60"/>
      <c r="N3159" s="60"/>
      <c r="O3159" s="60"/>
      <c r="P3159" s="60"/>
      <c r="Q3159" s="60"/>
      <c r="R3159" s="60"/>
      <c r="S3159" s="60"/>
      <c r="T3159" s="60"/>
      <c r="U3159" s="60"/>
      <c r="V3159" s="60"/>
      <c r="W3159" s="60"/>
      <c r="X3159" s="60"/>
      <c r="Y3159" s="52" t="str">
        <f>IF(A3159&lt;&gt;"",IF(D3159="DIRECCIÓN_DE_TRANSFERENCIAS","280 0031",VLOOKUP(C3159,LISTAS·PAPP!$C$3:$D$76,2,0)),"")</f>
        <v/>
      </c>
      <c r="Z3159" s="61"/>
      <c r="AA3159" s="62"/>
      <c r="AB3159" s="62"/>
      <c r="AC3159" s="65" t="str">
        <f>IF(D3159&lt;&gt;"",VLOOKUP(D3159,LISTAS·PAPP!$I$3:$M$16,2,0),"")</f>
        <v/>
      </c>
      <c r="AD3159" s="51" t="str">
        <f>IF(D3159&lt;&gt;"",VLOOKUP(D3159,LISTAS·PAPP!$I$3:$M$16,3,0),"")</f>
        <v/>
      </c>
      <c r="AE3159" s="52" t="str">
        <f>IF(D3159&lt;&gt;"",VLOOKUP(D3159,LISTAS·PAPP!$I$3:$M$16,4,0),"")</f>
        <v/>
      </c>
      <c r="AF3159" s="51" t="str">
        <f>IF(D3159&lt;&gt;"",VLOOKUP(D3159,LISTAS·PAPP!$I$3:$M$16,5,0),"")</f>
        <v/>
      </c>
      <c r="AG3159" s="52" t="str">
        <f>IF(AH3159&lt;&gt;"",VLOOKUP(AH3159,LISTAS·PAPP!$O$3:$P$74,2,0),"")</f>
        <v/>
      </c>
      <c r="AH3159" s="58"/>
      <c r="AI3159" s="60"/>
      <c r="AJ3159" s="51" t="str">
        <f>IF(AI3159&lt;&gt;"",VLOOKUP(AI3159,LISTAS·PAPP!$X$4:$Y$80,2,0),"")</f>
        <v/>
      </c>
      <c r="AK3159" s="58"/>
      <c r="AL3159" s="60"/>
      <c r="AM3159" s="51" t="str">
        <f>IF(ISERROR(VLOOKUP(AL3159,LISTAS·PAPP!$AD$4:$AE$334,2,0))," ",VLOOKUP(AL3159,LISTAS·PAPP!$AD$4:$AE$334,2,0))</f>
        <v xml:space="preserve"> </v>
      </c>
      <c r="AN3159" s="63"/>
      <c r="AO3159" s="64"/>
      <c r="AP3159" s="64"/>
      <c r="AQ3159" s="64"/>
      <c r="AR3159" s="64"/>
      <c r="AS3159" s="64"/>
      <c r="AT3159" s="64"/>
      <c r="AU3159" s="64"/>
      <c r="AV3159" s="64"/>
      <c r="AW3159" s="64"/>
      <c r="AX3159" s="64"/>
      <c r="AY3159" s="64"/>
      <c r="AZ3159" s="64"/>
      <c r="BA3159" s="53" t="str">
        <f t="shared" si="148"/>
        <v/>
      </c>
      <c r="BB3159" s="54" t="str">
        <f t="shared" si="149"/>
        <v/>
      </c>
      <c r="BC3159" s="55" t="str">
        <f t="shared" si="150"/>
        <v xml:space="preserve"> </v>
      </c>
    </row>
    <row r="3160" spans="1:55" x14ac:dyDescent="0.25">
      <c r="A3160" s="58"/>
      <c r="B3160" s="58"/>
      <c r="C3160" s="58"/>
      <c r="D3160" s="58"/>
      <c r="E3160" s="51" t="str">
        <f>IF(C3160&lt;&gt;"",VLOOKUP(MID(C3160,18,5),LISTAS·PAPP!$E$4:$F$76,2,0),"")</f>
        <v/>
      </c>
      <c r="F3160" s="58"/>
      <c r="G3160" s="51" t="str">
        <f>IF(F3160&lt;&gt;"",VLOOKUP(F3160,LISTAS·PAPP!$R$3:$T$221,3,0),"")</f>
        <v/>
      </c>
      <c r="H3160" s="58"/>
      <c r="I3160" s="66"/>
      <c r="J3160" s="66"/>
      <c r="K3160" s="67"/>
      <c r="L3160" s="66"/>
      <c r="M3160" s="60"/>
      <c r="N3160" s="60"/>
      <c r="O3160" s="60"/>
      <c r="P3160" s="60"/>
      <c r="Q3160" s="60"/>
      <c r="R3160" s="60"/>
      <c r="S3160" s="60"/>
      <c r="T3160" s="60"/>
      <c r="U3160" s="60"/>
      <c r="V3160" s="60"/>
      <c r="W3160" s="60"/>
      <c r="X3160" s="60"/>
      <c r="Y3160" s="52" t="str">
        <f>IF(A3160&lt;&gt;"",IF(D3160="DIRECCIÓN_DE_TRANSFERENCIAS","280 0031",VLOOKUP(C3160,LISTAS·PAPP!$C$3:$D$76,2,0)),"")</f>
        <v/>
      </c>
      <c r="Z3160" s="61"/>
      <c r="AA3160" s="62"/>
      <c r="AB3160" s="62"/>
      <c r="AC3160" s="65" t="str">
        <f>IF(D3160&lt;&gt;"",VLOOKUP(D3160,LISTAS·PAPP!$I$3:$M$16,2,0),"")</f>
        <v/>
      </c>
      <c r="AD3160" s="51" t="str">
        <f>IF(D3160&lt;&gt;"",VLOOKUP(D3160,LISTAS·PAPP!$I$3:$M$16,3,0),"")</f>
        <v/>
      </c>
      <c r="AE3160" s="52" t="str">
        <f>IF(D3160&lt;&gt;"",VLOOKUP(D3160,LISTAS·PAPP!$I$3:$M$16,4,0),"")</f>
        <v/>
      </c>
      <c r="AF3160" s="51" t="str">
        <f>IF(D3160&lt;&gt;"",VLOOKUP(D3160,LISTAS·PAPP!$I$3:$M$16,5,0),"")</f>
        <v/>
      </c>
      <c r="AG3160" s="52" t="str">
        <f>IF(AH3160&lt;&gt;"",VLOOKUP(AH3160,LISTAS·PAPP!$O$3:$P$74,2,0),"")</f>
        <v/>
      </c>
      <c r="AH3160" s="58"/>
      <c r="AI3160" s="60"/>
      <c r="AJ3160" s="51" t="str">
        <f>IF(AI3160&lt;&gt;"",VLOOKUP(AI3160,LISTAS·PAPP!$X$4:$Y$80,2,0),"")</f>
        <v/>
      </c>
      <c r="AK3160" s="58"/>
      <c r="AL3160" s="60"/>
      <c r="AM3160" s="51" t="str">
        <f>IF(ISERROR(VLOOKUP(AL3160,LISTAS·PAPP!$AD$4:$AE$334,2,0))," ",VLOOKUP(AL3160,LISTAS·PAPP!$AD$4:$AE$334,2,0))</f>
        <v xml:space="preserve"> </v>
      </c>
      <c r="AN3160" s="63"/>
      <c r="AO3160" s="64"/>
      <c r="AP3160" s="64"/>
      <c r="AQ3160" s="64"/>
      <c r="AR3160" s="64"/>
      <c r="AS3160" s="64"/>
      <c r="AT3160" s="64"/>
      <c r="AU3160" s="64"/>
      <c r="AV3160" s="64"/>
      <c r="AW3160" s="64"/>
      <c r="AX3160" s="64"/>
      <c r="AY3160" s="64"/>
      <c r="AZ3160" s="64"/>
      <c r="BA3160" s="53" t="str">
        <f t="shared" si="148"/>
        <v/>
      </c>
      <c r="BB3160" s="54" t="str">
        <f t="shared" si="149"/>
        <v/>
      </c>
      <c r="BC3160" s="55" t="str">
        <f t="shared" si="150"/>
        <v xml:space="preserve"> </v>
      </c>
    </row>
    <row r="3161" spans="1:55" x14ac:dyDescent="0.25">
      <c r="A3161" s="58"/>
      <c r="B3161" s="58"/>
      <c r="C3161" s="58"/>
      <c r="D3161" s="58"/>
      <c r="E3161" s="51" t="str">
        <f>IF(C3161&lt;&gt;"",VLOOKUP(MID(C3161,18,5),LISTAS·PAPP!$E$4:$F$76,2,0),"")</f>
        <v/>
      </c>
      <c r="F3161" s="58"/>
      <c r="G3161" s="51" t="str">
        <f>IF(F3161&lt;&gt;"",VLOOKUP(F3161,LISTAS·PAPP!$R$3:$T$221,3,0),"")</f>
        <v/>
      </c>
      <c r="H3161" s="58"/>
      <c r="I3161" s="66"/>
      <c r="J3161" s="66"/>
      <c r="K3161" s="67"/>
      <c r="L3161" s="66"/>
      <c r="M3161" s="60"/>
      <c r="N3161" s="60"/>
      <c r="O3161" s="60"/>
      <c r="P3161" s="60"/>
      <c r="Q3161" s="60"/>
      <c r="R3161" s="60"/>
      <c r="S3161" s="60"/>
      <c r="T3161" s="60"/>
      <c r="U3161" s="60"/>
      <c r="V3161" s="60"/>
      <c r="W3161" s="60"/>
      <c r="X3161" s="60"/>
      <c r="Y3161" s="52" t="str">
        <f>IF(A3161&lt;&gt;"",IF(D3161="DIRECCIÓN_DE_TRANSFERENCIAS","280 0031",VLOOKUP(C3161,LISTAS·PAPP!$C$3:$D$76,2,0)),"")</f>
        <v/>
      </c>
      <c r="Z3161" s="61"/>
      <c r="AA3161" s="62"/>
      <c r="AB3161" s="62"/>
      <c r="AC3161" s="65" t="str">
        <f>IF(D3161&lt;&gt;"",VLOOKUP(D3161,LISTAS·PAPP!$I$3:$M$16,2,0),"")</f>
        <v/>
      </c>
      <c r="AD3161" s="51" t="str">
        <f>IF(D3161&lt;&gt;"",VLOOKUP(D3161,LISTAS·PAPP!$I$3:$M$16,3,0),"")</f>
        <v/>
      </c>
      <c r="AE3161" s="52" t="str">
        <f>IF(D3161&lt;&gt;"",VLOOKUP(D3161,LISTAS·PAPP!$I$3:$M$16,4,0),"")</f>
        <v/>
      </c>
      <c r="AF3161" s="51" t="str">
        <f>IF(D3161&lt;&gt;"",VLOOKUP(D3161,LISTAS·PAPP!$I$3:$M$16,5,0),"")</f>
        <v/>
      </c>
      <c r="AG3161" s="52" t="str">
        <f>IF(AH3161&lt;&gt;"",VLOOKUP(AH3161,LISTAS·PAPP!$O$3:$P$74,2,0),"")</f>
        <v/>
      </c>
      <c r="AH3161" s="58"/>
      <c r="AI3161" s="60"/>
      <c r="AJ3161" s="51" t="str">
        <f>IF(AI3161&lt;&gt;"",VLOOKUP(AI3161,LISTAS·PAPP!$X$4:$Y$80,2,0),"")</f>
        <v/>
      </c>
      <c r="AK3161" s="58"/>
      <c r="AL3161" s="60"/>
      <c r="AM3161" s="51" t="str">
        <f>IF(ISERROR(VLOOKUP(AL3161,LISTAS·PAPP!$AD$4:$AE$334,2,0))," ",VLOOKUP(AL3161,LISTAS·PAPP!$AD$4:$AE$334,2,0))</f>
        <v xml:space="preserve"> </v>
      </c>
      <c r="AN3161" s="63"/>
      <c r="AO3161" s="64"/>
      <c r="AP3161" s="64"/>
      <c r="AQ3161" s="64"/>
      <c r="AR3161" s="64"/>
      <c r="AS3161" s="64"/>
      <c r="AT3161" s="64"/>
      <c r="AU3161" s="64"/>
      <c r="AV3161" s="64"/>
      <c r="AW3161" s="64"/>
      <c r="AX3161" s="64"/>
      <c r="AY3161" s="64"/>
      <c r="AZ3161" s="64"/>
      <c r="BA3161" s="53" t="str">
        <f t="shared" si="148"/>
        <v/>
      </c>
      <c r="BB3161" s="54" t="str">
        <f t="shared" si="149"/>
        <v/>
      </c>
      <c r="BC3161" s="55" t="str">
        <f t="shared" si="150"/>
        <v xml:space="preserve"> </v>
      </c>
    </row>
    <row r="3162" spans="1:55" x14ac:dyDescent="0.25">
      <c r="A3162" s="58"/>
      <c r="B3162" s="58"/>
      <c r="C3162" s="58"/>
      <c r="D3162" s="58"/>
      <c r="E3162" s="51" t="str">
        <f>IF(C3162&lt;&gt;"",VLOOKUP(MID(C3162,18,5),LISTAS·PAPP!$E$4:$F$76,2,0),"")</f>
        <v/>
      </c>
      <c r="F3162" s="58"/>
      <c r="G3162" s="51" t="str">
        <f>IF(F3162&lt;&gt;"",VLOOKUP(F3162,LISTAS·PAPP!$R$3:$T$221,3,0),"")</f>
        <v/>
      </c>
      <c r="H3162" s="58"/>
      <c r="I3162" s="66"/>
      <c r="J3162" s="66"/>
      <c r="K3162" s="67"/>
      <c r="L3162" s="66"/>
      <c r="M3162" s="60"/>
      <c r="N3162" s="60"/>
      <c r="O3162" s="60"/>
      <c r="P3162" s="60"/>
      <c r="Q3162" s="60"/>
      <c r="R3162" s="60"/>
      <c r="S3162" s="60"/>
      <c r="T3162" s="60"/>
      <c r="U3162" s="60"/>
      <c r="V3162" s="60"/>
      <c r="W3162" s="60"/>
      <c r="X3162" s="60"/>
      <c r="Y3162" s="52" t="str">
        <f>IF(A3162&lt;&gt;"",IF(D3162="DIRECCIÓN_DE_TRANSFERENCIAS","280 0031",VLOOKUP(C3162,LISTAS·PAPP!$C$3:$D$76,2,0)),"")</f>
        <v/>
      </c>
      <c r="Z3162" s="61"/>
      <c r="AA3162" s="62"/>
      <c r="AB3162" s="62"/>
      <c r="AC3162" s="65" t="str">
        <f>IF(D3162&lt;&gt;"",VLOOKUP(D3162,LISTAS·PAPP!$I$3:$M$16,2,0),"")</f>
        <v/>
      </c>
      <c r="AD3162" s="51" t="str">
        <f>IF(D3162&lt;&gt;"",VLOOKUP(D3162,LISTAS·PAPP!$I$3:$M$16,3,0),"")</f>
        <v/>
      </c>
      <c r="AE3162" s="52" t="str">
        <f>IF(D3162&lt;&gt;"",VLOOKUP(D3162,LISTAS·PAPP!$I$3:$M$16,4,0),"")</f>
        <v/>
      </c>
      <c r="AF3162" s="51" t="str">
        <f>IF(D3162&lt;&gt;"",VLOOKUP(D3162,LISTAS·PAPP!$I$3:$M$16,5,0),"")</f>
        <v/>
      </c>
      <c r="AG3162" s="52" t="str">
        <f>IF(AH3162&lt;&gt;"",VLOOKUP(AH3162,LISTAS·PAPP!$O$3:$P$74,2,0),"")</f>
        <v/>
      </c>
      <c r="AH3162" s="58"/>
      <c r="AI3162" s="60"/>
      <c r="AJ3162" s="51" t="str">
        <f>IF(AI3162&lt;&gt;"",VLOOKUP(AI3162,LISTAS·PAPP!$X$4:$Y$80,2,0),"")</f>
        <v/>
      </c>
      <c r="AK3162" s="58"/>
      <c r="AL3162" s="60"/>
      <c r="AM3162" s="51" t="str">
        <f>IF(ISERROR(VLOOKUP(AL3162,LISTAS·PAPP!$AD$4:$AE$334,2,0))," ",VLOOKUP(AL3162,LISTAS·PAPP!$AD$4:$AE$334,2,0))</f>
        <v xml:space="preserve"> </v>
      </c>
      <c r="AN3162" s="63"/>
      <c r="AO3162" s="64"/>
      <c r="AP3162" s="64"/>
      <c r="AQ3162" s="64"/>
      <c r="AR3162" s="64"/>
      <c r="AS3162" s="64"/>
      <c r="AT3162" s="64"/>
      <c r="AU3162" s="64"/>
      <c r="AV3162" s="64"/>
      <c r="AW3162" s="64"/>
      <c r="AX3162" s="64"/>
      <c r="AY3162" s="64"/>
      <c r="AZ3162" s="64"/>
      <c r="BA3162" s="53" t="str">
        <f t="shared" si="148"/>
        <v/>
      </c>
      <c r="BB3162" s="54" t="str">
        <f t="shared" si="149"/>
        <v/>
      </c>
      <c r="BC3162" s="55" t="str">
        <f t="shared" si="150"/>
        <v xml:space="preserve"> </v>
      </c>
    </row>
    <row r="3163" spans="1:55" x14ac:dyDescent="0.25">
      <c r="A3163" s="58"/>
      <c r="B3163" s="58"/>
      <c r="C3163" s="58"/>
      <c r="D3163" s="58"/>
      <c r="E3163" s="51" t="str">
        <f>IF(C3163&lt;&gt;"",VLOOKUP(MID(C3163,18,5),LISTAS·PAPP!$E$4:$F$76,2,0),"")</f>
        <v/>
      </c>
      <c r="F3163" s="58"/>
      <c r="G3163" s="51" t="str">
        <f>IF(F3163&lt;&gt;"",VLOOKUP(F3163,LISTAS·PAPP!$R$3:$T$221,3,0),"")</f>
        <v/>
      </c>
      <c r="H3163" s="58"/>
      <c r="I3163" s="66"/>
      <c r="J3163" s="66"/>
      <c r="K3163" s="67"/>
      <c r="L3163" s="66"/>
      <c r="M3163" s="60"/>
      <c r="N3163" s="60"/>
      <c r="O3163" s="60"/>
      <c r="P3163" s="60"/>
      <c r="Q3163" s="60"/>
      <c r="R3163" s="60"/>
      <c r="S3163" s="60"/>
      <c r="T3163" s="60"/>
      <c r="U3163" s="60"/>
      <c r="V3163" s="60"/>
      <c r="W3163" s="60"/>
      <c r="X3163" s="60"/>
      <c r="Y3163" s="52" t="str">
        <f>IF(A3163&lt;&gt;"",IF(D3163="DIRECCIÓN_DE_TRANSFERENCIAS","280 0031",VLOOKUP(C3163,LISTAS·PAPP!$C$3:$D$76,2,0)),"")</f>
        <v/>
      </c>
      <c r="Z3163" s="61"/>
      <c r="AA3163" s="62"/>
      <c r="AB3163" s="62"/>
      <c r="AC3163" s="65" t="str">
        <f>IF(D3163&lt;&gt;"",VLOOKUP(D3163,LISTAS·PAPP!$I$3:$M$16,2,0),"")</f>
        <v/>
      </c>
      <c r="AD3163" s="51" t="str">
        <f>IF(D3163&lt;&gt;"",VLOOKUP(D3163,LISTAS·PAPP!$I$3:$M$16,3,0),"")</f>
        <v/>
      </c>
      <c r="AE3163" s="52" t="str">
        <f>IF(D3163&lt;&gt;"",VLOOKUP(D3163,LISTAS·PAPP!$I$3:$M$16,4,0),"")</f>
        <v/>
      </c>
      <c r="AF3163" s="51" t="str">
        <f>IF(D3163&lt;&gt;"",VLOOKUP(D3163,LISTAS·PAPP!$I$3:$M$16,5,0),"")</f>
        <v/>
      </c>
      <c r="AG3163" s="52" t="str">
        <f>IF(AH3163&lt;&gt;"",VLOOKUP(AH3163,LISTAS·PAPP!$O$3:$P$74,2,0),"")</f>
        <v/>
      </c>
      <c r="AH3163" s="58"/>
      <c r="AI3163" s="60"/>
      <c r="AJ3163" s="51" t="str">
        <f>IF(AI3163&lt;&gt;"",VLOOKUP(AI3163,LISTAS·PAPP!$X$4:$Y$80,2,0),"")</f>
        <v/>
      </c>
      <c r="AK3163" s="58"/>
      <c r="AL3163" s="60"/>
      <c r="AM3163" s="51" t="str">
        <f>IF(ISERROR(VLOOKUP(AL3163,LISTAS·PAPP!$AD$4:$AE$334,2,0))," ",VLOOKUP(AL3163,LISTAS·PAPP!$AD$4:$AE$334,2,0))</f>
        <v xml:space="preserve"> </v>
      </c>
      <c r="AN3163" s="63"/>
      <c r="AO3163" s="64"/>
      <c r="AP3163" s="64"/>
      <c r="AQ3163" s="64"/>
      <c r="AR3163" s="64"/>
      <c r="AS3163" s="64"/>
      <c r="AT3163" s="64"/>
      <c r="AU3163" s="64"/>
      <c r="AV3163" s="64"/>
      <c r="AW3163" s="64"/>
      <c r="AX3163" s="64"/>
      <c r="AY3163" s="64"/>
      <c r="AZ3163" s="64"/>
      <c r="BA3163" s="53" t="str">
        <f t="shared" si="148"/>
        <v/>
      </c>
      <c r="BB3163" s="54" t="str">
        <f t="shared" si="149"/>
        <v/>
      </c>
      <c r="BC3163" s="55" t="str">
        <f t="shared" si="150"/>
        <v xml:space="preserve"> </v>
      </c>
    </row>
    <row r="3164" spans="1:55" x14ac:dyDescent="0.25">
      <c r="A3164" s="58"/>
      <c r="B3164" s="58"/>
      <c r="C3164" s="58"/>
      <c r="D3164" s="58"/>
      <c r="E3164" s="51" t="str">
        <f>IF(C3164&lt;&gt;"",VLOOKUP(MID(C3164,18,5),LISTAS·PAPP!$E$4:$F$76,2,0),"")</f>
        <v/>
      </c>
      <c r="F3164" s="58"/>
      <c r="G3164" s="51" t="str">
        <f>IF(F3164&lt;&gt;"",VLOOKUP(F3164,LISTAS·PAPP!$R$3:$T$221,3,0),"")</f>
        <v/>
      </c>
      <c r="H3164" s="58"/>
      <c r="I3164" s="66"/>
      <c r="J3164" s="66"/>
      <c r="K3164" s="67"/>
      <c r="L3164" s="66"/>
      <c r="M3164" s="60"/>
      <c r="N3164" s="60"/>
      <c r="O3164" s="60"/>
      <c r="P3164" s="60"/>
      <c r="Q3164" s="60"/>
      <c r="R3164" s="60"/>
      <c r="S3164" s="60"/>
      <c r="T3164" s="60"/>
      <c r="U3164" s="60"/>
      <c r="V3164" s="60"/>
      <c r="W3164" s="60"/>
      <c r="X3164" s="60"/>
      <c r="Y3164" s="52" t="str">
        <f>IF(A3164&lt;&gt;"",IF(D3164="DIRECCIÓN_DE_TRANSFERENCIAS","280 0031",VLOOKUP(C3164,LISTAS·PAPP!$C$3:$D$76,2,0)),"")</f>
        <v/>
      </c>
      <c r="Z3164" s="61"/>
      <c r="AA3164" s="62"/>
      <c r="AB3164" s="62"/>
      <c r="AC3164" s="65" t="str">
        <f>IF(D3164&lt;&gt;"",VLOOKUP(D3164,LISTAS·PAPP!$I$3:$M$16,2,0),"")</f>
        <v/>
      </c>
      <c r="AD3164" s="51" t="str">
        <f>IF(D3164&lt;&gt;"",VLOOKUP(D3164,LISTAS·PAPP!$I$3:$M$16,3,0),"")</f>
        <v/>
      </c>
      <c r="AE3164" s="52" t="str">
        <f>IF(D3164&lt;&gt;"",VLOOKUP(D3164,LISTAS·PAPP!$I$3:$M$16,4,0),"")</f>
        <v/>
      </c>
      <c r="AF3164" s="51" t="str">
        <f>IF(D3164&lt;&gt;"",VLOOKUP(D3164,LISTAS·PAPP!$I$3:$M$16,5,0),"")</f>
        <v/>
      </c>
      <c r="AG3164" s="52" t="str">
        <f>IF(AH3164&lt;&gt;"",VLOOKUP(AH3164,LISTAS·PAPP!$O$3:$P$74,2,0),"")</f>
        <v/>
      </c>
      <c r="AH3164" s="58"/>
      <c r="AI3164" s="60"/>
      <c r="AJ3164" s="51" t="str">
        <f>IF(AI3164&lt;&gt;"",VLOOKUP(AI3164,LISTAS·PAPP!$X$4:$Y$80,2,0),"")</f>
        <v/>
      </c>
      <c r="AK3164" s="58"/>
      <c r="AL3164" s="60"/>
      <c r="AM3164" s="51" t="str">
        <f>IF(ISERROR(VLOOKUP(AL3164,LISTAS·PAPP!$AD$4:$AE$334,2,0))," ",VLOOKUP(AL3164,LISTAS·PAPP!$AD$4:$AE$334,2,0))</f>
        <v xml:space="preserve"> </v>
      </c>
      <c r="AN3164" s="63"/>
      <c r="AO3164" s="64"/>
      <c r="AP3164" s="64"/>
      <c r="AQ3164" s="64"/>
      <c r="AR3164" s="64"/>
      <c r="AS3164" s="64"/>
      <c r="AT3164" s="64"/>
      <c r="AU3164" s="64"/>
      <c r="AV3164" s="64"/>
      <c r="AW3164" s="64"/>
      <c r="AX3164" s="64"/>
      <c r="AY3164" s="64"/>
      <c r="AZ3164" s="64"/>
      <c r="BA3164" s="53" t="str">
        <f t="shared" si="148"/>
        <v/>
      </c>
      <c r="BB3164" s="54" t="str">
        <f t="shared" si="149"/>
        <v/>
      </c>
      <c r="BC3164" s="55" t="str">
        <f t="shared" si="150"/>
        <v xml:space="preserve"> </v>
      </c>
    </row>
    <row r="3165" spans="1:55" x14ac:dyDescent="0.25">
      <c r="A3165" s="58"/>
      <c r="B3165" s="58"/>
      <c r="C3165" s="58"/>
      <c r="D3165" s="58"/>
      <c r="E3165" s="51" t="str">
        <f>IF(C3165&lt;&gt;"",VLOOKUP(MID(C3165,18,5),LISTAS·PAPP!$E$4:$F$76,2,0),"")</f>
        <v/>
      </c>
      <c r="F3165" s="58"/>
      <c r="G3165" s="51" t="str">
        <f>IF(F3165&lt;&gt;"",VLOOKUP(F3165,LISTAS·PAPP!$R$3:$T$221,3,0),"")</f>
        <v/>
      </c>
      <c r="H3165" s="58"/>
      <c r="I3165" s="66"/>
      <c r="J3165" s="66"/>
      <c r="K3165" s="67"/>
      <c r="L3165" s="66"/>
      <c r="M3165" s="60"/>
      <c r="N3165" s="60"/>
      <c r="O3165" s="60"/>
      <c r="P3165" s="60"/>
      <c r="Q3165" s="60"/>
      <c r="R3165" s="60"/>
      <c r="S3165" s="60"/>
      <c r="T3165" s="60"/>
      <c r="U3165" s="60"/>
      <c r="V3165" s="60"/>
      <c r="W3165" s="60"/>
      <c r="X3165" s="60"/>
      <c r="Y3165" s="52" t="str">
        <f>IF(A3165&lt;&gt;"",IF(D3165="DIRECCIÓN_DE_TRANSFERENCIAS","280 0031",VLOOKUP(C3165,LISTAS·PAPP!$C$3:$D$76,2,0)),"")</f>
        <v/>
      </c>
      <c r="Z3165" s="61"/>
      <c r="AA3165" s="62"/>
      <c r="AB3165" s="62"/>
      <c r="AC3165" s="65" t="str">
        <f>IF(D3165&lt;&gt;"",VLOOKUP(D3165,LISTAS·PAPP!$I$3:$M$16,2,0),"")</f>
        <v/>
      </c>
      <c r="AD3165" s="51" t="str">
        <f>IF(D3165&lt;&gt;"",VLOOKUP(D3165,LISTAS·PAPP!$I$3:$M$16,3,0),"")</f>
        <v/>
      </c>
      <c r="AE3165" s="52" t="str">
        <f>IF(D3165&lt;&gt;"",VLOOKUP(D3165,LISTAS·PAPP!$I$3:$M$16,4,0),"")</f>
        <v/>
      </c>
      <c r="AF3165" s="51" t="str">
        <f>IF(D3165&lt;&gt;"",VLOOKUP(D3165,LISTAS·PAPP!$I$3:$M$16,5,0),"")</f>
        <v/>
      </c>
      <c r="AG3165" s="52" t="str">
        <f>IF(AH3165&lt;&gt;"",VLOOKUP(AH3165,LISTAS·PAPP!$O$3:$P$74,2,0),"")</f>
        <v/>
      </c>
      <c r="AH3165" s="58"/>
      <c r="AI3165" s="60"/>
      <c r="AJ3165" s="51" t="str">
        <f>IF(AI3165&lt;&gt;"",VLOOKUP(AI3165,LISTAS·PAPP!$X$4:$Y$80,2,0),"")</f>
        <v/>
      </c>
      <c r="AK3165" s="58"/>
      <c r="AL3165" s="60"/>
      <c r="AM3165" s="51" t="str">
        <f>IF(ISERROR(VLOOKUP(AL3165,LISTAS·PAPP!$AD$4:$AE$334,2,0))," ",VLOOKUP(AL3165,LISTAS·PAPP!$AD$4:$AE$334,2,0))</f>
        <v xml:space="preserve"> </v>
      </c>
      <c r="AN3165" s="63"/>
      <c r="AO3165" s="64"/>
      <c r="AP3165" s="64"/>
      <c r="AQ3165" s="64"/>
      <c r="AR3165" s="64"/>
      <c r="AS3165" s="64"/>
      <c r="AT3165" s="64"/>
      <c r="AU3165" s="64"/>
      <c r="AV3165" s="64"/>
      <c r="AW3165" s="64"/>
      <c r="AX3165" s="64"/>
      <c r="AY3165" s="64"/>
      <c r="AZ3165" s="64"/>
      <c r="BA3165" s="53" t="str">
        <f t="shared" si="148"/>
        <v/>
      </c>
      <c r="BB3165" s="54" t="str">
        <f t="shared" si="149"/>
        <v/>
      </c>
      <c r="BC3165" s="55" t="str">
        <f t="shared" si="150"/>
        <v xml:space="preserve"> </v>
      </c>
    </row>
    <row r="3166" spans="1:55" x14ac:dyDescent="0.25">
      <c r="A3166" s="58"/>
      <c r="B3166" s="58"/>
      <c r="C3166" s="58"/>
      <c r="D3166" s="58"/>
      <c r="E3166" s="51" t="str">
        <f>IF(C3166&lt;&gt;"",VLOOKUP(MID(C3166,18,5),LISTAS·PAPP!$E$4:$F$76,2,0),"")</f>
        <v/>
      </c>
      <c r="F3166" s="58"/>
      <c r="G3166" s="51" t="str">
        <f>IF(F3166&lt;&gt;"",VLOOKUP(F3166,LISTAS·PAPP!$R$3:$T$221,3,0),"")</f>
        <v/>
      </c>
      <c r="H3166" s="58"/>
      <c r="I3166" s="66"/>
      <c r="J3166" s="66"/>
      <c r="K3166" s="67"/>
      <c r="L3166" s="66"/>
      <c r="M3166" s="60"/>
      <c r="N3166" s="60"/>
      <c r="O3166" s="60"/>
      <c r="P3166" s="60"/>
      <c r="Q3166" s="60"/>
      <c r="R3166" s="60"/>
      <c r="S3166" s="60"/>
      <c r="T3166" s="60"/>
      <c r="U3166" s="60"/>
      <c r="V3166" s="60"/>
      <c r="W3166" s="60"/>
      <c r="X3166" s="60"/>
      <c r="Y3166" s="52" t="str">
        <f>IF(A3166&lt;&gt;"",IF(D3166="DIRECCIÓN_DE_TRANSFERENCIAS","280 0031",VLOOKUP(C3166,LISTAS·PAPP!$C$3:$D$76,2,0)),"")</f>
        <v/>
      </c>
      <c r="Z3166" s="61"/>
      <c r="AA3166" s="62"/>
      <c r="AB3166" s="62"/>
      <c r="AC3166" s="65" t="str">
        <f>IF(D3166&lt;&gt;"",VLOOKUP(D3166,LISTAS·PAPP!$I$3:$M$16,2,0),"")</f>
        <v/>
      </c>
      <c r="AD3166" s="51" t="str">
        <f>IF(D3166&lt;&gt;"",VLOOKUP(D3166,LISTAS·PAPP!$I$3:$M$16,3,0),"")</f>
        <v/>
      </c>
      <c r="AE3166" s="52" t="str">
        <f>IF(D3166&lt;&gt;"",VLOOKUP(D3166,LISTAS·PAPP!$I$3:$M$16,4,0),"")</f>
        <v/>
      </c>
      <c r="AF3166" s="51" t="str">
        <f>IF(D3166&lt;&gt;"",VLOOKUP(D3166,LISTAS·PAPP!$I$3:$M$16,5,0),"")</f>
        <v/>
      </c>
      <c r="AG3166" s="52" t="str">
        <f>IF(AH3166&lt;&gt;"",VLOOKUP(AH3166,LISTAS·PAPP!$O$3:$P$74,2,0),"")</f>
        <v/>
      </c>
      <c r="AH3166" s="58"/>
      <c r="AI3166" s="60"/>
      <c r="AJ3166" s="51" t="str">
        <f>IF(AI3166&lt;&gt;"",VLOOKUP(AI3166,LISTAS·PAPP!$X$4:$Y$80,2,0),"")</f>
        <v/>
      </c>
      <c r="AK3166" s="58"/>
      <c r="AL3166" s="60"/>
      <c r="AM3166" s="51" t="str">
        <f>IF(ISERROR(VLOOKUP(AL3166,LISTAS·PAPP!$AD$4:$AE$334,2,0))," ",VLOOKUP(AL3166,LISTAS·PAPP!$AD$4:$AE$334,2,0))</f>
        <v xml:space="preserve"> </v>
      </c>
      <c r="AN3166" s="63"/>
      <c r="AO3166" s="64"/>
      <c r="AP3166" s="64"/>
      <c r="AQ3166" s="64"/>
      <c r="AR3166" s="64"/>
      <c r="AS3166" s="64"/>
      <c r="AT3166" s="64"/>
      <c r="AU3166" s="64"/>
      <c r="AV3166" s="64"/>
      <c r="AW3166" s="64"/>
      <c r="AX3166" s="64"/>
      <c r="AY3166" s="64"/>
      <c r="AZ3166" s="64"/>
      <c r="BA3166" s="53" t="str">
        <f t="shared" si="148"/>
        <v/>
      </c>
      <c r="BB3166" s="54" t="str">
        <f t="shared" si="149"/>
        <v/>
      </c>
      <c r="BC3166" s="55" t="str">
        <f t="shared" si="150"/>
        <v xml:space="preserve"> </v>
      </c>
    </row>
    <row r="3167" spans="1:55" x14ac:dyDescent="0.25">
      <c r="A3167" s="58"/>
      <c r="B3167" s="58"/>
      <c r="C3167" s="58"/>
      <c r="D3167" s="58"/>
      <c r="E3167" s="51" t="str">
        <f>IF(C3167&lt;&gt;"",VLOOKUP(MID(C3167,18,5),LISTAS·PAPP!$E$4:$F$76,2,0),"")</f>
        <v/>
      </c>
      <c r="F3167" s="58"/>
      <c r="G3167" s="51" t="str">
        <f>IF(F3167&lt;&gt;"",VLOOKUP(F3167,LISTAS·PAPP!$R$3:$T$221,3,0),"")</f>
        <v/>
      </c>
      <c r="H3167" s="58"/>
      <c r="I3167" s="66"/>
      <c r="J3167" s="66"/>
      <c r="K3167" s="67"/>
      <c r="L3167" s="66"/>
      <c r="M3167" s="60"/>
      <c r="N3167" s="60"/>
      <c r="O3167" s="60"/>
      <c r="P3167" s="60"/>
      <c r="Q3167" s="60"/>
      <c r="R3167" s="60"/>
      <c r="S3167" s="60"/>
      <c r="T3167" s="60"/>
      <c r="U3167" s="60"/>
      <c r="V3167" s="60"/>
      <c r="W3167" s="60"/>
      <c r="X3167" s="60"/>
      <c r="Y3167" s="52" t="str">
        <f>IF(A3167&lt;&gt;"",IF(D3167="DIRECCIÓN_DE_TRANSFERENCIAS","280 0031",VLOOKUP(C3167,LISTAS·PAPP!$C$3:$D$76,2,0)),"")</f>
        <v/>
      </c>
      <c r="Z3167" s="61"/>
      <c r="AA3167" s="62"/>
      <c r="AB3167" s="62"/>
      <c r="AC3167" s="65" t="str">
        <f>IF(D3167&lt;&gt;"",VLOOKUP(D3167,LISTAS·PAPP!$I$3:$M$16,2,0),"")</f>
        <v/>
      </c>
      <c r="AD3167" s="51" t="str">
        <f>IF(D3167&lt;&gt;"",VLOOKUP(D3167,LISTAS·PAPP!$I$3:$M$16,3,0),"")</f>
        <v/>
      </c>
      <c r="AE3167" s="52" t="str">
        <f>IF(D3167&lt;&gt;"",VLOOKUP(D3167,LISTAS·PAPP!$I$3:$M$16,4,0),"")</f>
        <v/>
      </c>
      <c r="AF3167" s="51" t="str">
        <f>IF(D3167&lt;&gt;"",VLOOKUP(D3167,LISTAS·PAPP!$I$3:$M$16,5,0),"")</f>
        <v/>
      </c>
      <c r="AG3167" s="52" t="str">
        <f>IF(AH3167&lt;&gt;"",VLOOKUP(AH3167,LISTAS·PAPP!$O$3:$P$74,2,0),"")</f>
        <v/>
      </c>
      <c r="AH3167" s="58"/>
      <c r="AI3167" s="60"/>
      <c r="AJ3167" s="51" t="str">
        <f>IF(AI3167&lt;&gt;"",VLOOKUP(AI3167,LISTAS·PAPP!$X$4:$Y$80,2,0),"")</f>
        <v/>
      </c>
      <c r="AK3167" s="58"/>
      <c r="AL3167" s="60"/>
      <c r="AM3167" s="51" t="str">
        <f>IF(ISERROR(VLOOKUP(AL3167,LISTAS·PAPP!$AD$4:$AE$334,2,0))," ",VLOOKUP(AL3167,LISTAS·PAPP!$AD$4:$AE$334,2,0))</f>
        <v xml:space="preserve"> </v>
      </c>
      <c r="AN3167" s="63"/>
      <c r="AO3167" s="64"/>
      <c r="AP3167" s="64"/>
      <c r="AQ3167" s="64"/>
      <c r="AR3167" s="64"/>
      <c r="AS3167" s="64"/>
      <c r="AT3167" s="64"/>
      <c r="AU3167" s="64"/>
      <c r="AV3167" s="64"/>
      <c r="AW3167" s="64"/>
      <c r="AX3167" s="64"/>
      <c r="AY3167" s="64"/>
      <c r="AZ3167" s="64"/>
      <c r="BA3167" s="53" t="str">
        <f t="shared" si="148"/>
        <v/>
      </c>
      <c r="BB3167" s="54" t="str">
        <f t="shared" si="149"/>
        <v/>
      </c>
      <c r="BC3167" s="55" t="str">
        <f t="shared" si="150"/>
        <v xml:space="preserve"> </v>
      </c>
    </row>
    <row r="3168" spans="1:55" x14ac:dyDescent="0.25">
      <c r="A3168" s="58"/>
      <c r="B3168" s="58"/>
      <c r="C3168" s="58"/>
      <c r="D3168" s="58"/>
      <c r="E3168" s="51" t="str">
        <f>IF(C3168&lt;&gt;"",VLOOKUP(MID(C3168,18,5),LISTAS·PAPP!$E$4:$F$76,2,0),"")</f>
        <v/>
      </c>
      <c r="F3168" s="58"/>
      <c r="G3168" s="51" t="str">
        <f>IF(F3168&lt;&gt;"",VLOOKUP(F3168,LISTAS·PAPP!$R$3:$T$221,3,0),"")</f>
        <v/>
      </c>
      <c r="H3168" s="58"/>
      <c r="I3168" s="66"/>
      <c r="J3168" s="66"/>
      <c r="K3168" s="67"/>
      <c r="L3168" s="66"/>
      <c r="M3168" s="60"/>
      <c r="N3168" s="60"/>
      <c r="O3168" s="60"/>
      <c r="P3168" s="60"/>
      <c r="Q3168" s="60"/>
      <c r="R3168" s="60"/>
      <c r="S3168" s="60"/>
      <c r="T3168" s="60"/>
      <c r="U3168" s="60"/>
      <c r="V3168" s="60"/>
      <c r="W3168" s="60"/>
      <c r="X3168" s="60"/>
      <c r="Y3168" s="52" t="str">
        <f>IF(A3168&lt;&gt;"",IF(D3168="DIRECCIÓN_DE_TRANSFERENCIAS","280 0031",VLOOKUP(C3168,LISTAS·PAPP!$C$3:$D$76,2,0)),"")</f>
        <v/>
      </c>
      <c r="Z3168" s="61"/>
      <c r="AA3168" s="62"/>
      <c r="AB3168" s="62"/>
      <c r="AC3168" s="65" t="str">
        <f>IF(D3168&lt;&gt;"",VLOOKUP(D3168,LISTAS·PAPP!$I$3:$M$16,2,0),"")</f>
        <v/>
      </c>
      <c r="AD3168" s="51" t="str">
        <f>IF(D3168&lt;&gt;"",VLOOKUP(D3168,LISTAS·PAPP!$I$3:$M$16,3,0),"")</f>
        <v/>
      </c>
      <c r="AE3168" s="52" t="str">
        <f>IF(D3168&lt;&gt;"",VLOOKUP(D3168,LISTAS·PAPP!$I$3:$M$16,4,0),"")</f>
        <v/>
      </c>
      <c r="AF3168" s="51" t="str">
        <f>IF(D3168&lt;&gt;"",VLOOKUP(D3168,LISTAS·PAPP!$I$3:$M$16,5,0),"")</f>
        <v/>
      </c>
      <c r="AG3168" s="52" t="str">
        <f>IF(AH3168&lt;&gt;"",VLOOKUP(AH3168,LISTAS·PAPP!$O$3:$P$74,2,0),"")</f>
        <v/>
      </c>
      <c r="AH3168" s="58"/>
      <c r="AI3168" s="60"/>
      <c r="AJ3168" s="51" t="str">
        <f>IF(AI3168&lt;&gt;"",VLOOKUP(AI3168,LISTAS·PAPP!$X$4:$Y$80,2,0),"")</f>
        <v/>
      </c>
      <c r="AK3168" s="58"/>
      <c r="AL3168" s="60"/>
      <c r="AM3168" s="51" t="str">
        <f>IF(ISERROR(VLOOKUP(AL3168,LISTAS·PAPP!$AD$4:$AE$334,2,0))," ",VLOOKUP(AL3168,LISTAS·PAPP!$AD$4:$AE$334,2,0))</f>
        <v xml:space="preserve"> </v>
      </c>
      <c r="AN3168" s="63"/>
      <c r="AO3168" s="64"/>
      <c r="AP3168" s="64"/>
      <c r="AQ3168" s="64"/>
      <c r="AR3168" s="64"/>
      <c r="AS3168" s="64"/>
      <c r="AT3168" s="64"/>
      <c r="AU3168" s="64"/>
      <c r="AV3168" s="64"/>
      <c r="AW3168" s="64"/>
      <c r="AX3168" s="64"/>
      <c r="AY3168" s="64"/>
      <c r="AZ3168" s="64"/>
      <c r="BA3168" s="53" t="str">
        <f t="shared" si="148"/>
        <v/>
      </c>
      <c r="BB3168" s="54" t="str">
        <f t="shared" si="149"/>
        <v/>
      </c>
      <c r="BC3168" s="55" t="str">
        <f t="shared" si="150"/>
        <v xml:space="preserve"> </v>
      </c>
    </row>
    <row r="3169" spans="1:55" x14ac:dyDescent="0.25">
      <c r="A3169" s="58"/>
      <c r="B3169" s="58"/>
      <c r="C3169" s="58"/>
      <c r="D3169" s="58"/>
      <c r="E3169" s="51" t="str">
        <f>IF(C3169&lt;&gt;"",VLOOKUP(MID(C3169,18,5),LISTAS·PAPP!$E$4:$F$76,2,0),"")</f>
        <v/>
      </c>
      <c r="F3169" s="58"/>
      <c r="G3169" s="51" t="str">
        <f>IF(F3169&lt;&gt;"",VLOOKUP(F3169,LISTAS·PAPP!$R$3:$T$221,3,0),"")</f>
        <v/>
      </c>
      <c r="H3169" s="58"/>
      <c r="I3169" s="66"/>
      <c r="J3169" s="66"/>
      <c r="K3169" s="67"/>
      <c r="L3169" s="66"/>
      <c r="M3169" s="60"/>
      <c r="N3169" s="60"/>
      <c r="O3169" s="60"/>
      <c r="P3169" s="60"/>
      <c r="Q3169" s="60"/>
      <c r="R3169" s="60"/>
      <c r="S3169" s="60"/>
      <c r="T3169" s="60"/>
      <c r="U3169" s="60"/>
      <c r="V3169" s="60"/>
      <c r="W3169" s="60"/>
      <c r="X3169" s="60"/>
      <c r="Y3169" s="52" t="str">
        <f>IF(A3169&lt;&gt;"",IF(D3169="DIRECCIÓN_DE_TRANSFERENCIAS","280 0031",VLOOKUP(C3169,LISTAS·PAPP!$C$3:$D$76,2,0)),"")</f>
        <v/>
      </c>
      <c r="Z3169" s="61"/>
      <c r="AA3169" s="62"/>
      <c r="AB3169" s="62"/>
      <c r="AC3169" s="65" t="str">
        <f>IF(D3169&lt;&gt;"",VLOOKUP(D3169,LISTAS·PAPP!$I$3:$M$16,2,0),"")</f>
        <v/>
      </c>
      <c r="AD3169" s="51" t="str">
        <f>IF(D3169&lt;&gt;"",VLOOKUP(D3169,LISTAS·PAPP!$I$3:$M$16,3,0),"")</f>
        <v/>
      </c>
      <c r="AE3169" s="52" t="str">
        <f>IF(D3169&lt;&gt;"",VLOOKUP(D3169,LISTAS·PAPP!$I$3:$M$16,4,0),"")</f>
        <v/>
      </c>
      <c r="AF3169" s="51" t="str">
        <f>IF(D3169&lt;&gt;"",VLOOKUP(D3169,LISTAS·PAPP!$I$3:$M$16,5,0),"")</f>
        <v/>
      </c>
      <c r="AG3169" s="52" t="str">
        <f>IF(AH3169&lt;&gt;"",VLOOKUP(AH3169,LISTAS·PAPP!$O$3:$P$74,2,0),"")</f>
        <v/>
      </c>
      <c r="AH3169" s="58"/>
      <c r="AI3169" s="60"/>
      <c r="AJ3169" s="51" t="str">
        <f>IF(AI3169&lt;&gt;"",VLOOKUP(AI3169,LISTAS·PAPP!$X$4:$Y$80,2,0),"")</f>
        <v/>
      </c>
      <c r="AK3169" s="58"/>
      <c r="AL3169" s="60"/>
      <c r="AM3169" s="51" t="str">
        <f>IF(ISERROR(VLOOKUP(AL3169,LISTAS·PAPP!$AD$4:$AE$334,2,0))," ",VLOOKUP(AL3169,LISTAS·PAPP!$AD$4:$AE$334,2,0))</f>
        <v xml:space="preserve"> </v>
      </c>
      <c r="AN3169" s="63"/>
      <c r="AO3169" s="64"/>
      <c r="AP3169" s="64"/>
      <c r="AQ3169" s="64"/>
      <c r="AR3169" s="64"/>
      <c r="AS3169" s="64"/>
      <c r="AT3169" s="64"/>
      <c r="AU3169" s="64"/>
      <c r="AV3169" s="64"/>
      <c r="AW3169" s="64"/>
      <c r="AX3169" s="64"/>
      <c r="AY3169" s="64"/>
      <c r="AZ3169" s="64"/>
      <c r="BA3169" s="53" t="str">
        <f t="shared" si="148"/>
        <v/>
      </c>
      <c r="BB3169" s="54" t="str">
        <f t="shared" si="149"/>
        <v/>
      </c>
      <c r="BC3169" s="55" t="str">
        <f t="shared" si="150"/>
        <v xml:space="preserve"> </v>
      </c>
    </row>
    <row r="3170" spans="1:55" x14ac:dyDescent="0.25">
      <c r="A3170" s="58"/>
      <c r="B3170" s="58"/>
      <c r="C3170" s="58"/>
      <c r="D3170" s="58"/>
      <c r="E3170" s="51" t="str">
        <f>IF(C3170&lt;&gt;"",VLOOKUP(MID(C3170,18,5),LISTAS·PAPP!$E$4:$F$76,2,0),"")</f>
        <v/>
      </c>
      <c r="F3170" s="58"/>
      <c r="G3170" s="51" t="str">
        <f>IF(F3170&lt;&gt;"",VLOOKUP(F3170,LISTAS·PAPP!$R$3:$T$221,3,0),"")</f>
        <v/>
      </c>
      <c r="H3170" s="58"/>
      <c r="I3170" s="66"/>
      <c r="J3170" s="66"/>
      <c r="K3170" s="67"/>
      <c r="L3170" s="66"/>
      <c r="M3170" s="60"/>
      <c r="N3170" s="60"/>
      <c r="O3170" s="60"/>
      <c r="P3170" s="60"/>
      <c r="Q3170" s="60"/>
      <c r="R3170" s="60"/>
      <c r="S3170" s="60"/>
      <c r="T3170" s="60"/>
      <c r="U3170" s="60"/>
      <c r="V3170" s="60"/>
      <c r="W3170" s="60"/>
      <c r="X3170" s="60"/>
      <c r="Y3170" s="52" t="str">
        <f>IF(A3170&lt;&gt;"",IF(D3170="DIRECCIÓN_DE_TRANSFERENCIAS","280 0031",VLOOKUP(C3170,LISTAS·PAPP!$C$3:$D$76,2,0)),"")</f>
        <v/>
      </c>
      <c r="Z3170" s="61"/>
      <c r="AA3170" s="62"/>
      <c r="AB3170" s="62"/>
      <c r="AC3170" s="65" t="str">
        <f>IF(D3170&lt;&gt;"",VLOOKUP(D3170,LISTAS·PAPP!$I$3:$M$16,2,0),"")</f>
        <v/>
      </c>
      <c r="AD3170" s="51" t="str">
        <f>IF(D3170&lt;&gt;"",VLOOKUP(D3170,LISTAS·PAPP!$I$3:$M$16,3,0),"")</f>
        <v/>
      </c>
      <c r="AE3170" s="52" t="str">
        <f>IF(D3170&lt;&gt;"",VLOOKUP(D3170,LISTAS·PAPP!$I$3:$M$16,4,0),"")</f>
        <v/>
      </c>
      <c r="AF3170" s="51" t="str">
        <f>IF(D3170&lt;&gt;"",VLOOKUP(D3170,LISTAS·PAPP!$I$3:$M$16,5,0),"")</f>
        <v/>
      </c>
      <c r="AG3170" s="52" t="str">
        <f>IF(AH3170&lt;&gt;"",VLOOKUP(AH3170,LISTAS·PAPP!$O$3:$P$74,2,0),"")</f>
        <v/>
      </c>
      <c r="AH3170" s="58"/>
      <c r="AI3170" s="60"/>
      <c r="AJ3170" s="51" t="str">
        <f>IF(AI3170&lt;&gt;"",VLOOKUP(AI3170,LISTAS·PAPP!$X$4:$Y$80,2,0),"")</f>
        <v/>
      </c>
      <c r="AK3170" s="58"/>
      <c r="AL3170" s="60"/>
      <c r="AM3170" s="51" t="str">
        <f>IF(ISERROR(VLOOKUP(AL3170,LISTAS·PAPP!$AD$4:$AE$334,2,0))," ",VLOOKUP(AL3170,LISTAS·PAPP!$AD$4:$AE$334,2,0))</f>
        <v xml:space="preserve"> </v>
      </c>
      <c r="AN3170" s="63"/>
      <c r="AO3170" s="64"/>
      <c r="AP3170" s="64"/>
      <c r="AQ3170" s="64"/>
      <c r="AR3170" s="64"/>
      <c r="AS3170" s="64"/>
      <c r="AT3170" s="64"/>
      <c r="AU3170" s="64"/>
      <c r="AV3170" s="64"/>
      <c r="AW3170" s="64"/>
      <c r="AX3170" s="64"/>
      <c r="AY3170" s="64"/>
      <c r="AZ3170" s="64"/>
      <c r="BA3170" s="53" t="str">
        <f t="shared" si="148"/>
        <v/>
      </c>
      <c r="BB3170" s="54" t="str">
        <f t="shared" si="149"/>
        <v/>
      </c>
      <c r="BC3170" s="55" t="str">
        <f t="shared" si="150"/>
        <v xml:space="preserve"> </v>
      </c>
    </row>
    <row r="3171" spans="1:55" x14ac:dyDescent="0.25">
      <c r="A3171" s="58"/>
      <c r="B3171" s="58"/>
      <c r="C3171" s="58"/>
      <c r="D3171" s="58"/>
      <c r="E3171" s="51" t="str">
        <f>IF(C3171&lt;&gt;"",VLOOKUP(MID(C3171,18,5),LISTAS·PAPP!$E$4:$F$76,2,0),"")</f>
        <v/>
      </c>
      <c r="F3171" s="58"/>
      <c r="G3171" s="51" t="str">
        <f>IF(F3171&lt;&gt;"",VLOOKUP(F3171,LISTAS·PAPP!$R$3:$T$221,3,0),"")</f>
        <v/>
      </c>
      <c r="H3171" s="58"/>
      <c r="I3171" s="66"/>
      <c r="J3171" s="66"/>
      <c r="K3171" s="67"/>
      <c r="L3171" s="66"/>
      <c r="M3171" s="60"/>
      <c r="N3171" s="60"/>
      <c r="O3171" s="60"/>
      <c r="P3171" s="60"/>
      <c r="Q3171" s="60"/>
      <c r="R3171" s="60"/>
      <c r="S3171" s="60"/>
      <c r="T3171" s="60"/>
      <c r="U3171" s="60"/>
      <c r="V3171" s="60"/>
      <c r="W3171" s="60"/>
      <c r="X3171" s="60"/>
      <c r="Y3171" s="52" t="str">
        <f>IF(A3171&lt;&gt;"",IF(D3171="DIRECCIÓN_DE_TRANSFERENCIAS","280 0031",VLOOKUP(C3171,LISTAS·PAPP!$C$3:$D$76,2,0)),"")</f>
        <v/>
      </c>
      <c r="Z3171" s="61"/>
      <c r="AA3171" s="62"/>
      <c r="AB3171" s="62"/>
      <c r="AC3171" s="65" t="str">
        <f>IF(D3171&lt;&gt;"",VLOOKUP(D3171,LISTAS·PAPP!$I$3:$M$16,2,0),"")</f>
        <v/>
      </c>
      <c r="AD3171" s="51" t="str">
        <f>IF(D3171&lt;&gt;"",VLOOKUP(D3171,LISTAS·PAPP!$I$3:$M$16,3,0),"")</f>
        <v/>
      </c>
      <c r="AE3171" s="52" t="str">
        <f>IF(D3171&lt;&gt;"",VLOOKUP(D3171,LISTAS·PAPP!$I$3:$M$16,4,0),"")</f>
        <v/>
      </c>
      <c r="AF3171" s="51" t="str">
        <f>IF(D3171&lt;&gt;"",VLOOKUP(D3171,LISTAS·PAPP!$I$3:$M$16,5,0),"")</f>
        <v/>
      </c>
      <c r="AG3171" s="52" t="str">
        <f>IF(AH3171&lt;&gt;"",VLOOKUP(AH3171,LISTAS·PAPP!$O$3:$P$74,2,0),"")</f>
        <v/>
      </c>
      <c r="AH3171" s="58"/>
      <c r="AI3171" s="60"/>
      <c r="AJ3171" s="51" t="str">
        <f>IF(AI3171&lt;&gt;"",VLOOKUP(AI3171,LISTAS·PAPP!$X$4:$Y$80,2,0),"")</f>
        <v/>
      </c>
      <c r="AK3171" s="58"/>
      <c r="AL3171" s="60"/>
      <c r="AM3171" s="51" t="str">
        <f>IF(ISERROR(VLOOKUP(AL3171,LISTAS·PAPP!$AD$4:$AE$334,2,0))," ",VLOOKUP(AL3171,LISTAS·PAPP!$AD$4:$AE$334,2,0))</f>
        <v xml:space="preserve"> </v>
      </c>
      <c r="AN3171" s="63"/>
      <c r="AO3171" s="64"/>
      <c r="AP3171" s="64"/>
      <c r="AQ3171" s="64"/>
      <c r="AR3171" s="64"/>
      <c r="AS3171" s="64"/>
      <c r="AT3171" s="64"/>
      <c r="AU3171" s="64"/>
      <c r="AV3171" s="64"/>
      <c r="AW3171" s="64"/>
      <c r="AX3171" s="64"/>
      <c r="AY3171" s="64"/>
      <c r="AZ3171" s="64"/>
      <c r="BA3171" s="53" t="str">
        <f t="shared" si="148"/>
        <v/>
      </c>
      <c r="BB3171" s="54" t="str">
        <f t="shared" si="149"/>
        <v/>
      </c>
      <c r="BC3171" s="55" t="str">
        <f t="shared" si="150"/>
        <v xml:space="preserve"> </v>
      </c>
    </row>
    <row r="3172" spans="1:55" x14ac:dyDescent="0.25">
      <c r="A3172" s="58"/>
      <c r="B3172" s="58"/>
      <c r="C3172" s="58"/>
      <c r="D3172" s="58"/>
      <c r="E3172" s="51" t="str">
        <f>IF(C3172&lt;&gt;"",VLOOKUP(MID(C3172,18,5),LISTAS·PAPP!$E$4:$F$76,2,0),"")</f>
        <v/>
      </c>
      <c r="F3172" s="58"/>
      <c r="G3172" s="51" t="str">
        <f>IF(F3172&lt;&gt;"",VLOOKUP(F3172,LISTAS·PAPP!$R$3:$T$221,3,0),"")</f>
        <v/>
      </c>
      <c r="H3172" s="58"/>
      <c r="I3172" s="66"/>
      <c r="J3172" s="66"/>
      <c r="K3172" s="67"/>
      <c r="L3172" s="66"/>
      <c r="M3172" s="60"/>
      <c r="N3172" s="60"/>
      <c r="O3172" s="60"/>
      <c r="P3172" s="60"/>
      <c r="Q3172" s="60"/>
      <c r="R3172" s="60"/>
      <c r="S3172" s="60"/>
      <c r="T3172" s="60"/>
      <c r="U3172" s="60"/>
      <c r="V3172" s="60"/>
      <c r="W3172" s="60"/>
      <c r="X3172" s="60"/>
      <c r="Y3172" s="52" t="str">
        <f>IF(A3172&lt;&gt;"",IF(D3172="DIRECCIÓN_DE_TRANSFERENCIAS","280 0031",VLOOKUP(C3172,LISTAS·PAPP!$C$3:$D$76,2,0)),"")</f>
        <v/>
      </c>
      <c r="Z3172" s="61"/>
      <c r="AA3172" s="62"/>
      <c r="AB3172" s="62"/>
      <c r="AC3172" s="65" t="str">
        <f>IF(D3172&lt;&gt;"",VLOOKUP(D3172,LISTAS·PAPP!$I$3:$M$16,2,0),"")</f>
        <v/>
      </c>
      <c r="AD3172" s="51" t="str">
        <f>IF(D3172&lt;&gt;"",VLOOKUP(D3172,LISTAS·PAPP!$I$3:$M$16,3,0),"")</f>
        <v/>
      </c>
      <c r="AE3172" s="52" t="str">
        <f>IF(D3172&lt;&gt;"",VLOOKUP(D3172,LISTAS·PAPP!$I$3:$M$16,4,0),"")</f>
        <v/>
      </c>
      <c r="AF3172" s="51" t="str">
        <f>IF(D3172&lt;&gt;"",VLOOKUP(D3172,LISTAS·PAPP!$I$3:$M$16,5,0),"")</f>
        <v/>
      </c>
      <c r="AG3172" s="52" t="str">
        <f>IF(AH3172&lt;&gt;"",VLOOKUP(AH3172,LISTAS·PAPP!$O$3:$P$74,2,0),"")</f>
        <v/>
      </c>
      <c r="AH3172" s="58"/>
      <c r="AI3172" s="60"/>
      <c r="AJ3172" s="51" t="str">
        <f>IF(AI3172&lt;&gt;"",VLOOKUP(AI3172,LISTAS·PAPP!$X$4:$Y$80,2,0),"")</f>
        <v/>
      </c>
      <c r="AK3172" s="58"/>
      <c r="AL3172" s="60"/>
      <c r="AM3172" s="51" t="str">
        <f>IF(ISERROR(VLOOKUP(AL3172,LISTAS·PAPP!$AD$4:$AE$334,2,0))," ",VLOOKUP(AL3172,LISTAS·PAPP!$AD$4:$AE$334,2,0))</f>
        <v xml:space="preserve"> </v>
      </c>
      <c r="AN3172" s="63"/>
      <c r="AO3172" s="64"/>
      <c r="AP3172" s="64"/>
      <c r="AQ3172" s="64"/>
      <c r="AR3172" s="64"/>
      <c r="AS3172" s="64"/>
      <c r="AT3172" s="64"/>
      <c r="AU3172" s="64"/>
      <c r="AV3172" s="64"/>
      <c r="AW3172" s="64"/>
      <c r="AX3172" s="64"/>
      <c r="AY3172" s="64"/>
      <c r="AZ3172" s="64"/>
      <c r="BA3172" s="53" t="str">
        <f t="shared" si="148"/>
        <v/>
      </c>
      <c r="BB3172" s="54" t="str">
        <f t="shared" si="149"/>
        <v/>
      </c>
      <c r="BC3172" s="55" t="str">
        <f t="shared" si="150"/>
        <v xml:space="preserve"> </v>
      </c>
    </row>
    <row r="3173" spans="1:55" x14ac:dyDescent="0.25">
      <c r="A3173" s="58"/>
      <c r="B3173" s="58"/>
      <c r="C3173" s="58"/>
      <c r="D3173" s="58"/>
      <c r="E3173" s="51" t="str">
        <f>IF(C3173&lt;&gt;"",VLOOKUP(MID(C3173,18,5),LISTAS·PAPP!$E$4:$F$76,2,0),"")</f>
        <v/>
      </c>
      <c r="F3173" s="58"/>
      <c r="G3173" s="51" t="str">
        <f>IF(F3173&lt;&gt;"",VLOOKUP(F3173,LISTAS·PAPP!$R$3:$T$221,3,0),"")</f>
        <v/>
      </c>
      <c r="H3173" s="58"/>
      <c r="I3173" s="66"/>
      <c r="J3173" s="66"/>
      <c r="K3173" s="67"/>
      <c r="L3173" s="66"/>
      <c r="M3173" s="60"/>
      <c r="N3173" s="60"/>
      <c r="O3173" s="60"/>
      <c r="P3173" s="60"/>
      <c r="Q3173" s="60"/>
      <c r="R3173" s="60"/>
      <c r="S3173" s="60"/>
      <c r="T3173" s="60"/>
      <c r="U3173" s="60"/>
      <c r="V3173" s="60"/>
      <c r="W3173" s="60"/>
      <c r="X3173" s="60"/>
      <c r="Y3173" s="52" t="str">
        <f>IF(A3173&lt;&gt;"",IF(D3173="DIRECCIÓN_DE_TRANSFERENCIAS","280 0031",VLOOKUP(C3173,LISTAS·PAPP!$C$3:$D$76,2,0)),"")</f>
        <v/>
      </c>
      <c r="Z3173" s="61"/>
      <c r="AA3173" s="62"/>
      <c r="AB3173" s="62"/>
      <c r="AC3173" s="65" t="str">
        <f>IF(D3173&lt;&gt;"",VLOOKUP(D3173,LISTAS·PAPP!$I$3:$M$16,2,0),"")</f>
        <v/>
      </c>
      <c r="AD3173" s="51" t="str">
        <f>IF(D3173&lt;&gt;"",VLOOKUP(D3173,LISTAS·PAPP!$I$3:$M$16,3,0),"")</f>
        <v/>
      </c>
      <c r="AE3173" s="52" t="str">
        <f>IF(D3173&lt;&gt;"",VLOOKUP(D3173,LISTAS·PAPP!$I$3:$M$16,4,0),"")</f>
        <v/>
      </c>
      <c r="AF3173" s="51" t="str">
        <f>IF(D3173&lt;&gt;"",VLOOKUP(D3173,LISTAS·PAPP!$I$3:$M$16,5,0),"")</f>
        <v/>
      </c>
      <c r="AG3173" s="52" t="str">
        <f>IF(AH3173&lt;&gt;"",VLOOKUP(AH3173,LISTAS·PAPP!$O$3:$P$74,2,0),"")</f>
        <v/>
      </c>
      <c r="AH3173" s="58"/>
      <c r="AI3173" s="60"/>
      <c r="AJ3173" s="51" t="str">
        <f>IF(AI3173&lt;&gt;"",VLOOKUP(AI3173,LISTAS·PAPP!$X$4:$Y$80,2,0),"")</f>
        <v/>
      </c>
      <c r="AK3173" s="58"/>
      <c r="AL3173" s="60"/>
      <c r="AM3173" s="51" t="str">
        <f>IF(ISERROR(VLOOKUP(AL3173,LISTAS·PAPP!$AD$4:$AE$334,2,0))," ",VLOOKUP(AL3173,LISTAS·PAPP!$AD$4:$AE$334,2,0))</f>
        <v xml:space="preserve"> </v>
      </c>
      <c r="AN3173" s="63"/>
      <c r="AO3173" s="64"/>
      <c r="AP3173" s="64"/>
      <c r="AQ3173" s="64"/>
      <c r="AR3173" s="64"/>
      <c r="AS3173" s="64"/>
      <c r="AT3173" s="64"/>
      <c r="AU3173" s="64"/>
      <c r="AV3173" s="64"/>
      <c r="AW3173" s="64"/>
      <c r="AX3173" s="64"/>
      <c r="AY3173" s="64"/>
      <c r="AZ3173" s="64"/>
      <c r="BA3173" s="53" t="str">
        <f t="shared" si="148"/>
        <v/>
      </c>
      <c r="BB3173" s="54" t="str">
        <f t="shared" si="149"/>
        <v/>
      </c>
      <c r="BC3173" s="55" t="str">
        <f t="shared" si="150"/>
        <v xml:space="preserve"> </v>
      </c>
    </row>
    <row r="3174" spans="1:55" x14ac:dyDescent="0.25">
      <c r="A3174" s="58"/>
      <c r="B3174" s="58"/>
      <c r="C3174" s="58"/>
      <c r="D3174" s="58"/>
      <c r="E3174" s="51" t="str">
        <f>IF(C3174&lt;&gt;"",VLOOKUP(MID(C3174,18,5),LISTAS·PAPP!$E$4:$F$76,2,0),"")</f>
        <v/>
      </c>
      <c r="F3174" s="58"/>
      <c r="G3174" s="51" t="str">
        <f>IF(F3174&lt;&gt;"",VLOOKUP(F3174,LISTAS·PAPP!$R$3:$T$221,3,0),"")</f>
        <v/>
      </c>
      <c r="H3174" s="58"/>
      <c r="I3174" s="66"/>
      <c r="J3174" s="66"/>
      <c r="K3174" s="67"/>
      <c r="L3174" s="66"/>
      <c r="M3174" s="60"/>
      <c r="N3174" s="60"/>
      <c r="O3174" s="60"/>
      <c r="P3174" s="60"/>
      <c r="Q3174" s="60"/>
      <c r="R3174" s="60"/>
      <c r="S3174" s="60"/>
      <c r="T3174" s="60"/>
      <c r="U3174" s="60"/>
      <c r="V3174" s="60"/>
      <c r="W3174" s="60"/>
      <c r="X3174" s="60"/>
      <c r="Y3174" s="52" t="str">
        <f>IF(A3174&lt;&gt;"",IF(D3174="DIRECCIÓN_DE_TRANSFERENCIAS","280 0031",VLOOKUP(C3174,LISTAS·PAPP!$C$3:$D$76,2,0)),"")</f>
        <v/>
      </c>
      <c r="Z3174" s="61"/>
      <c r="AA3174" s="62"/>
      <c r="AB3174" s="62"/>
      <c r="AC3174" s="65" t="str">
        <f>IF(D3174&lt;&gt;"",VLOOKUP(D3174,LISTAS·PAPP!$I$3:$M$16,2,0),"")</f>
        <v/>
      </c>
      <c r="AD3174" s="51" t="str">
        <f>IF(D3174&lt;&gt;"",VLOOKUP(D3174,LISTAS·PAPP!$I$3:$M$16,3,0),"")</f>
        <v/>
      </c>
      <c r="AE3174" s="52" t="str">
        <f>IF(D3174&lt;&gt;"",VLOOKUP(D3174,LISTAS·PAPP!$I$3:$M$16,4,0),"")</f>
        <v/>
      </c>
      <c r="AF3174" s="51" t="str">
        <f>IF(D3174&lt;&gt;"",VLOOKUP(D3174,LISTAS·PAPP!$I$3:$M$16,5,0),"")</f>
        <v/>
      </c>
      <c r="AG3174" s="52" t="str">
        <f>IF(AH3174&lt;&gt;"",VLOOKUP(AH3174,LISTAS·PAPP!$O$3:$P$74,2,0),"")</f>
        <v/>
      </c>
      <c r="AH3174" s="58"/>
      <c r="AI3174" s="60"/>
      <c r="AJ3174" s="51" t="str">
        <f>IF(AI3174&lt;&gt;"",VLOOKUP(AI3174,LISTAS·PAPP!$X$4:$Y$80,2,0),"")</f>
        <v/>
      </c>
      <c r="AK3174" s="58"/>
      <c r="AL3174" s="60"/>
      <c r="AM3174" s="51" t="str">
        <f>IF(ISERROR(VLOOKUP(AL3174,LISTAS·PAPP!$AD$4:$AE$334,2,0))," ",VLOOKUP(AL3174,LISTAS·PAPP!$AD$4:$AE$334,2,0))</f>
        <v xml:space="preserve"> </v>
      </c>
      <c r="AN3174" s="63"/>
      <c r="AO3174" s="64"/>
      <c r="AP3174" s="64"/>
      <c r="AQ3174" s="64"/>
      <c r="AR3174" s="64"/>
      <c r="AS3174" s="64"/>
      <c r="AT3174" s="64"/>
      <c r="AU3174" s="64"/>
      <c r="AV3174" s="64"/>
      <c r="AW3174" s="64"/>
      <c r="AX3174" s="64"/>
      <c r="AY3174" s="64"/>
      <c r="AZ3174" s="64"/>
      <c r="BA3174" s="53" t="str">
        <f t="shared" si="148"/>
        <v/>
      </c>
      <c r="BB3174" s="54" t="str">
        <f t="shared" si="149"/>
        <v/>
      </c>
      <c r="BC3174" s="55" t="str">
        <f t="shared" si="150"/>
        <v xml:space="preserve"> </v>
      </c>
    </row>
    <row r="3175" spans="1:55" x14ac:dyDescent="0.25">
      <c r="A3175" s="58"/>
      <c r="B3175" s="58"/>
      <c r="C3175" s="58"/>
      <c r="D3175" s="58"/>
      <c r="E3175" s="51" t="str">
        <f>IF(C3175&lt;&gt;"",VLOOKUP(MID(C3175,18,5),LISTAS·PAPP!$E$4:$F$76,2,0),"")</f>
        <v/>
      </c>
      <c r="F3175" s="58"/>
      <c r="G3175" s="51" t="str">
        <f>IF(F3175&lt;&gt;"",VLOOKUP(F3175,LISTAS·PAPP!$R$3:$T$221,3,0),"")</f>
        <v/>
      </c>
      <c r="H3175" s="58"/>
      <c r="I3175" s="66"/>
      <c r="J3175" s="66"/>
      <c r="K3175" s="67"/>
      <c r="L3175" s="66"/>
      <c r="M3175" s="60"/>
      <c r="N3175" s="60"/>
      <c r="O3175" s="60"/>
      <c r="P3175" s="60"/>
      <c r="Q3175" s="60"/>
      <c r="R3175" s="60"/>
      <c r="S3175" s="60"/>
      <c r="T3175" s="60"/>
      <c r="U3175" s="60"/>
      <c r="V3175" s="60"/>
      <c r="W3175" s="60"/>
      <c r="X3175" s="60"/>
      <c r="Y3175" s="52" t="str">
        <f>IF(A3175&lt;&gt;"",IF(D3175="DIRECCIÓN_DE_TRANSFERENCIAS","280 0031",VLOOKUP(C3175,LISTAS·PAPP!$C$3:$D$76,2,0)),"")</f>
        <v/>
      </c>
      <c r="Z3175" s="61"/>
      <c r="AA3175" s="62"/>
      <c r="AB3175" s="62"/>
      <c r="AC3175" s="65" t="str">
        <f>IF(D3175&lt;&gt;"",VLOOKUP(D3175,LISTAS·PAPP!$I$3:$M$16,2,0),"")</f>
        <v/>
      </c>
      <c r="AD3175" s="51" t="str">
        <f>IF(D3175&lt;&gt;"",VLOOKUP(D3175,LISTAS·PAPP!$I$3:$M$16,3,0),"")</f>
        <v/>
      </c>
      <c r="AE3175" s="52" t="str">
        <f>IF(D3175&lt;&gt;"",VLOOKUP(D3175,LISTAS·PAPP!$I$3:$M$16,4,0),"")</f>
        <v/>
      </c>
      <c r="AF3175" s="51" t="str">
        <f>IF(D3175&lt;&gt;"",VLOOKUP(D3175,LISTAS·PAPP!$I$3:$M$16,5,0),"")</f>
        <v/>
      </c>
      <c r="AG3175" s="52" t="str">
        <f>IF(AH3175&lt;&gt;"",VLOOKUP(AH3175,LISTAS·PAPP!$O$3:$P$74,2,0),"")</f>
        <v/>
      </c>
      <c r="AH3175" s="58"/>
      <c r="AI3175" s="60"/>
      <c r="AJ3175" s="51" t="str">
        <f>IF(AI3175&lt;&gt;"",VLOOKUP(AI3175,LISTAS·PAPP!$X$4:$Y$80,2,0),"")</f>
        <v/>
      </c>
      <c r="AK3175" s="58"/>
      <c r="AL3175" s="60"/>
      <c r="AM3175" s="51" t="str">
        <f>IF(ISERROR(VLOOKUP(AL3175,LISTAS·PAPP!$AD$4:$AE$334,2,0))," ",VLOOKUP(AL3175,LISTAS·PAPP!$AD$4:$AE$334,2,0))</f>
        <v xml:space="preserve"> </v>
      </c>
      <c r="AN3175" s="63"/>
      <c r="AO3175" s="64"/>
      <c r="AP3175" s="64"/>
      <c r="AQ3175" s="64"/>
      <c r="AR3175" s="64"/>
      <c r="AS3175" s="64"/>
      <c r="AT3175" s="64"/>
      <c r="AU3175" s="64"/>
      <c r="AV3175" s="64"/>
      <c r="AW3175" s="64"/>
      <c r="AX3175" s="64"/>
      <c r="AY3175" s="64"/>
      <c r="AZ3175" s="64"/>
      <c r="BA3175" s="53" t="str">
        <f t="shared" si="148"/>
        <v/>
      </c>
      <c r="BB3175" s="54" t="str">
        <f t="shared" si="149"/>
        <v/>
      </c>
      <c r="BC3175" s="55" t="str">
        <f t="shared" si="150"/>
        <v xml:space="preserve"> </v>
      </c>
    </row>
    <row r="3176" spans="1:55" x14ac:dyDescent="0.25">
      <c r="A3176" s="58"/>
      <c r="B3176" s="58"/>
      <c r="C3176" s="58"/>
      <c r="D3176" s="58"/>
      <c r="E3176" s="51" t="str">
        <f>IF(C3176&lt;&gt;"",VLOOKUP(MID(C3176,18,5),LISTAS·PAPP!$E$4:$F$76,2,0),"")</f>
        <v/>
      </c>
      <c r="F3176" s="58"/>
      <c r="G3176" s="51" t="str">
        <f>IF(F3176&lt;&gt;"",VLOOKUP(F3176,LISTAS·PAPP!$R$3:$T$221,3,0),"")</f>
        <v/>
      </c>
      <c r="H3176" s="58"/>
      <c r="I3176" s="66"/>
      <c r="J3176" s="66"/>
      <c r="K3176" s="67"/>
      <c r="L3176" s="66"/>
      <c r="M3176" s="60"/>
      <c r="N3176" s="60"/>
      <c r="O3176" s="60"/>
      <c r="P3176" s="60"/>
      <c r="Q3176" s="60"/>
      <c r="R3176" s="60"/>
      <c r="S3176" s="60"/>
      <c r="T3176" s="60"/>
      <c r="U3176" s="60"/>
      <c r="V3176" s="60"/>
      <c r="W3176" s="60"/>
      <c r="X3176" s="60"/>
      <c r="Y3176" s="52" t="str">
        <f>IF(A3176&lt;&gt;"",IF(D3176="DIRECCIÓN_DE_TRANSFERENCIAS","280 0031",VLOOKUP(C3176,LISTAS·PAPP!$C$3:$D$76,2,0)),"")</f>
        <v/>
      </c>
      <c r="Z3176" s="61"/>
      <c r="AA3176" s="62"/>
      <c r="AB3176" s="62"/>
      <c r="AC3176" s="65" t="str">
        <f>IF(D3176&lt;&gt;"",VLOOKUP(D3176,LISTAS·PAPP!$I$3:$M$16,2,0),"")</f>
        <v/>
      </c>
      <c r="AD3176" s="51" t="str">
        <f>IF(D3176&lt;&gt;"",VLOOKUP(D3176,LISTAS·PAPP!$I$3:$M$16,3,0),"")</f>
        <v/>
      </c>
      <c r="AE3176" s="52" t="str">
        <f>IF(D3176&lt;&gt;"",VLOOKUP(D3176,LISTAS·PAPP!$I$3:$M$16,4,0),"")</f>
        <v/>
      </c>
      <c r="AF3176" s="51" t="str">
        <f>IF(D3176&lt;&gt;"",VLOOKUP(D3176,LISTAS·PAPP!$I$3:$M$16,5,0),"")</f>
        <v/>
      </c>
      <c r="AG3176" s="52" t="str">
        <f>IF(AH3176&lt;&gt;"",VLOOKUP(AH3176,LISTAS·PAPP!$O$3:$P$74,2,0),"")</f>
        <v/>
      </c>
      <c r="AH3176" s="58"/>
      <c r="AI3176" s="60"/>
      <c r="AJ3176" s="51" t="str">
        <f>IF(AI3176&lt;&gt;"",VLOOKUP(AI3176,LISTAS·PAPP!$X$4:$Y$80,2,0),"")</f>
        <v/>
      </c>
      <c r="AK3176" s="58"/>
      <c r="AL3176" s="60"/>
      <c r="AM3176" s="51" t="str">
        <f>IF(ISERROR(VLOOKUP(AL3176,LISTAS·PAPP!$AD$4:$AE$334,2,0))," ",VLOOKUP(AL3176,LISTAS·PAPP!$AD$4:$AE$334,2,0))</f>
        <v xml:space="preserve"> </v>
      </c>
      <c r="AN3176" s="63"/>
      <c r="AO3176" s="64"/>
      <c r="AP3176" s="64"/>
      <c r="AQ3176" s="64"/>
      <c r="AR3176" s="64"/>
      <c r="AS3176" s="64"/>
      <c r="AT3176" s="64"/>
      <c r="AU3176" s="64"/>
      <c r="AV3176" s="64"/>
      <c r="AW3176" s="64"/>
      <c r="AX3176" s="64"/>
      <c r="AY3176" s="64"/>
      <c r="AZ3176" s="64"/>
      <c r="BA3176" s="53" t="str">
        <f t="shared" si="148"/>
        <v/>
      </c>
      <c r="BB3176" s="54" t="str">
        <f t="shared" si="149"/>
        <v/>
      </c>
      <c r="BC3176" s="55" t="str">
        <f t="shared" si="150"/>
        <v xml:space="preserve"> </v>
      </c>
    </row>
    <row r="3177" spans="1:55" x14ac:dyDescent="0.25">
      <c r="A3177" s="58"/>
      <c r="B3177" s="58"/>
      <c r="C3177" s="58"/>
      <c r="D3177" s="58"/>
      <c r="E3177" s="51" t="str">
        <f>IF(C3177&lt;&gt;"",VLOOKUP(MID(C3177,18,5),LISTAS·PAPP!$E$4:$F$76,2,0),"")</f>
        <v/>
      </c>
      <c r="F3177" s="58"/>
      <c r="G3177" s="51" t="str">
        <f>IF(F3177&lt;&gt;"",VLOOKUP(F3177,LISTAS·PAPP!$R$3:$T$221,3,0),"")</f>
        <v/>
      </c>
      <c r="H3177" s="58"/>
      <c r="I3177" s="66"/>
      <c r="J3177" s="66"/>
      <c r="K3177" s="67"/>
      <c r="L3177" s="66"/>
      <c r="M3177" s="60"/>
      <c r="N3177" s="60"/>
      <c r="O3177" s="60"/>
      <c r="P3177" s="60"/>
      <c r="Q3177" s="60"/>
      <c r="R3177" s="60"/>
      <c r="S3177" s="60"/>
      <c r="T3177" s="60"/>
      <c r="U3177" s="60"/>
      <c r="V3177" s="60"/>
      <c r="W3177" s="60"/>
      <c r="X3177" s="60"/>
      <c r="Y3177" s="52" t="str">
        <f>IF(A3177&lt;&gt;"",IF(D3177="DIRECCIÓN_DE_TRANSFERENCIAS","280 0031",VLOOKUP(C3177,LISTAS·PAPP!$C$3:$D$76,2,0)),"")</f>
        <v/>
      </c>
      <c r="Z3177" s="61"/>
      <c r="AA3177" s="62"/>
      <c r="AB3177" s="62"/>
      <c r="AC3177" s="65" t="str">
        <f>IF(D3177&lt;&gt;"",VLOOKUP(D3177,LISTAS·PAPP!$I$3:$M$16,2,0),"")</f>
        <v/>
      </c>
      <c r="AD3177" s="51" t="str">
        <f>IF(D3177&lt;&gt;"",VLOOKUP(D3177,LISTAS·PAPP!$I$3:$M$16,3,0),"")</f>
        <v/>
      </c>
      <c r="AE3177" s="52" t="str">
        <f>IF(D3177&lt;&gt;"",VLOOKUP(D3177,LISTAS·PAPP!$I$3:$M$16,4,0),"")</f>
        <v/>
      </c>
      <c r="AF3177" s="51" t="str">
        <f>IF(D3177&lt;&gt;"",VLOOKUP(D3177,LISTAS·PAPP!$I$3:$M$16,5,0),"")</f>
        <v/>
      </c>
      <c r="AG3177" s="52" t="str">
        <f>IF(AH3177&lt;&gt;"",VLOOKUP(AH3177,LISTAS·PAPP!$O$3:$P$74,2,0),"")</f>
        <v/>
      </c>
      <c r="AH3177" s="58"/>
      <c r="AI3177" s="60"/>
      <c r="AJ3177" s="51" t="str">
        <f>IF(AI3177&lt;&gt;"",VLOOKUP(AI3177,LISTAS·PAPP!$X$4:$Y$80,2,0),"")</f>
        <v/>
      </c>
      <c r="AK3177" s="58"/>
      <c r="AL3177" s="60"/>
      <c r="AM3177" s="51" t="str">
        <f>IF(ISERROR(VLOOKUP(AL3177,LISTAS·PAPP!$AD$4:$AE$334,2,0))," ",VLOOKUP(AL3177,LISTAS·PAPP!$AD$4:$AE$334,2,0))</f>
        <v xml:space="preserve"> </v>
      </c>
      <c r="AN3177" s="63"/>
      <c r="AO3177" s="64"/>
      <c r="AP3177" s="64"/>
      <c r="AQ3177" s="64"/>
      <c r="AR3177" s="64"/>
      <c r="AS3177" s="64"/>
      <c r="AT3177" s="64"/>
      <c r="AU3177" s="64"/>
      <c r="AV3177" s="64"/>
      <c r="AW3177" s="64"/>
      <c r="AX3177" s="64"/>
      <c r="AY3177" s="64"/>
      <c r="AZ3177" s="64"/>
      <c r="BA3177" s="53" t="str">
        <f t="shared" si="148"/>
        <v/>
      </c>
      <c r="BB3177" s="54" t="str">
        <f t="shared" si="149"/>
        <v/>
      </c>
      <c r="BC3177" s="55" t="str">
        <f t="shared" si="150"/>
        <v xml:space="preserve"> </v>
      </c>
    </row>
    <row r="3178" spans="1:55" x14ac:dyDescent="0.25">
      <c r="A3178" s="58"/>
      <c r="B3178" s="58"/>
      <c r="C3178" s="58"/>
      <c r="D3178" s="58"/>
      <c r="E3178" s="51" t="str">
        <f>IF(C3178&lt;&gt;"",VLOOKUP(MID(C3178,18,5),LISTAS·PAPP!$E$4:$F$76,2,0),"")</f>
        <v/>
      </c>
      <c r="F3178" s="58"/>
      <c r="G3178" s="51" t="str">
        <f>IF(F3178&lt;&gt;"",VLOOKUP(F3178,LISTAS·PAPP!$R$3:$T$221,3,0),"")</f>
        <v/>
      </c>
      <c r="H3178" s="58"/>
      <c r="I3178" s="66"/>
      <c r="J3178" s="66"/>
      <c r="K3178" s="67"/>
      <c r="L3178" s="66"/>
      <c r="M3178" s="60"/>
      <c r="N3178" s="60"/>
      <c r="O3178" s="60"/>
      <c r="P3178" s="60"/>
      <c r="Q3178" s="60"/>
      <c r="R3178" s="60"/>
      <c r="S3178" s="60"/>
      <c r="T3178" s="60"/>
      <c r="U3178" s="60"/>
      <c r="V3178" s="60"/>
      <c r="W3178" s="60"/>
      <c r="X3178" s="60"/>
      <c r="Y3178" s="52" t="str">
        <f>IF(A3178&lt;&gt;"",IF(D3178="DIRECCIÓN_DE_TRANSFERENCIAS","280 0031",VLOOKUP(C3178,LISTAS·PAPP!$C$3:$D$76,2,0)),"")</f>
        <v/>
      </c>
      <c r="Z3178" s="61"/>
      <c r="AA3178" s="62"/>
      <c r="AB3178" s="62"/>
      <c r="AC3178" s="65" t="str">
        <f>IF(D3178&lt;&gt;"",VLOOKUP(D3178,LISTAS·PAPP!$I$3:$M$16,2,0),"")</f>
        <v/>
      </c>
      <c r="AD3178" s="51" t="str">
        <f>IF(D3178&lt;&gt;"",VLOOKUP(D3178,LISTAS·PAPP!$I$3:$M$16,3,0),"")</f>
        <v/>
      </c>
      <c r="AE3178" s="52" t="str">
        <f>IF(D3178&lt;&gt;"",VLOOKUP(D3178,LISTAS·PAPP!$I$3:$M$16,4,0),"")</f>
        <v/>
      </c>
      <c r="AF3178" s="51" t="str">
        <f>IF(D3178&lt;&gt;"",VLOOKUP(D3178,LISTAS·PAPP!$I$3:$M$16,5,0),"")</f>
        <v/>
      </c>
      <c r="AG3178" s="52" t="str">
        <f>IF(AH3178&lt;&gt;"",VLOOKUP(AH3178,LISTAS·PAPP!$O$3:$P$74,2,0),"")</f>
        <v/>
      </c>
      <c r="AH3178" s="58"/>
      <c r="AI3178" s="60"/>
      <c r="AJ3178" s="51" t="str">
        <f>IF(AI3178&lt;&gt;"",VLOOKUP(AI3178,LISTAS·PAPP!$X$4:$Y$80,2,0),"")</f>
        <v/>
      </c>
      <c r="AK3178" s="58"/>
      <c r="AL3178" s="60"/>
      <c r="AM3178" s="51" t="str">
        <f>IF(ISERROR(VLOOKUP(AL3178,LISTAS·PAPP!$AD$4:$AE$334,2,0))," ",VLOOKUP(AL3178,LISTAS·PAPP!$AD$4:$AE$334,2,0))</f>
        <v xml:space="preserve"> </v>
      </c>
      <c r="AN3178" s="63"/>
      <c r="AO3178" s="64"/>
      <c r="AP3178" s="64"/>
      <c r="AQ3178" s="64"/>
      <c r="AR3178" s="64"/>
      <c r="AS3178" s="64"/>
      <c r="AT3178" s="64"/>
      <c r="AU3178" s="64"/>
      <c r="AV3178" s="64"/>
      <c r="AW3178" s="64"/>
      <c r="AX3178" s="64"/>
      <c r="AY3178" s="64"/>
      <c r="AZ3178" s="64"/>
      <c r="BA3178" s="53" t="str">
        <f t="shared" si="148"/>
        <v/>
      </c>
      <c r="BB3178" s="54" t="str">
        <f t="shared" si="149"/>
        <v/>
      </c>
      <c r="BC3178" s="55" t="str">
        <f t="shared" si="150"/>
        <v xml:space="preserve"> </v>
      </c>
    </row>
    <row r="3179" spans="1:55" x14ac:dyDescent="0.25">
      <c r="A3179" s="58"/>
      <c r="B3179" s="58"/>
      <c r="C3179" s="58"/>
      <c r="D3179" s="58"/>
      <c r="E3179" s="51" t="str">
        <f>IF(C3179&lt;&gt;"",VLOOKUP(MID(C3179,18,5),LISTAS·PAPP!$E$4:$F$76,2,0),"")</f>
        <v/>
      </c>
      <c r="F3179" s="58"/>
      <c r="G3179" s="51" t="str">
        <f>IF(F3179&lt;&gt;"",VLOOKUP(F3179,LISTAS·PAPP!$R$3:$T$221,3,0),"")</f>
        <v/>
      </c>
      <c r="H3179" s="58"/>
      <c r="I3179" s="66"/>
      <c r="J3179" s="66"/>
      <c r="K3179" s="67"/>
      <c r="L3179" s="66"/>
      <c r="M3179" s="60"/>
      <c r="N3179" s="60"/>
      <c r="O3179" s="60"/>
      <c r="P3179" s="60"/>
      <c r="Q3179" s="60"/>
      <c r="R3179" s="60"/>
      <c r="S3179" s="60"/>
      <c r="T3179" s="60"/>
      <c r="U3179" s="60"/>
      <c r="V3179" s="60"/>
      <c r="W3179" s="60"/>
      <c r="X3179" s="60"/>
      <c r="Y3179" s="52" t="str">
        <f>IF(A3179&lt;&gt;"",IF(D3179="DIRECCIÓN_DE_TRANSFERENCIAS","280 0031",VLOOKUP(C3179,LISTAS·PAPP!$C$3:$D$76,2,0)),"")</f>
        <v/>
      </c>
      <c r="Z3179" s="61"/>
      <c r="AA3179" s="62"/>
      <c r="AB3179" s="62"/>
      <c r="AC3179" s="65" t="str">
        <f>IF(D3179&lt;&gt;"",VLOOKUP(D3179,LISTAS·PAPP!$I$3:$M$16,2,0),"")</f>
        <v/>
      </c>
      <c r="AD3179" s="51" t="str">
        <f>IF(D3179&lt;&gt;"",VLOOKUP(D3179,LISTAS·PAPP!$I$3:$M$16,3,0),"")</f>
        <v/>
      </c>
      <c r="AE3179" s="52" t="str">
        <f>IF(D3179&lt;&gt;"",VLOOKUP(D3179,LISTAS·PAPP!$I$3:$M$16,4,0),"")</f>
        <v/>
      </c>
      <c r="AF3179" s="51" t="str">
        <f>IF(D3179&lt;&gt;"",VLOOKUP(D3179,LISTAS·PAPP!$I$3:$M$16,5,0),"")</f>
        <v/>
      </c>
      <c r="AG3179" s="52" t="str">
        <f>IF(AH3179&lt;&gt;"",VLOOKUP(AH3179,LISTAS·PAPP!$O$3:$P$74,2,0),"")</f>
        <v/>
      </c>
      <c r="AH3179" s="58"/>
      <c r="AI3179" s="60"/>
      <c r="AJ3179" s="51" t="str">
        <f>IF(AI3179&lt;&gt;"",VLOOKUP(AI3179,LISTAS·PAPP!$X$4:$Y$80,2,0),"")</f>
        <v/>
      </c>
      <c r="AK3179" s="58"/>
      <c r="AL3179" s="60"/>
      <c r="AM3179" s="51" t="str">
        <f>IF(ISERROR(VLOOKUP(AL3179,LISTAS·PAPP!$AD$4:$AE$334,2,0))," ",VLOOKUP(AL3179,LISTAS·PAPP!$AD$4:$AE$334,2,0))</f>
        <v xml:space="preserve"> </v>
      </c>
      <c r="AN3179" s="63"/>
      <c r="AO3179" s="64"/>
      <c r="AP3179" s="64"/>
      <c r="AQ3179" s="64"/>
      <c r="AR3179" s="64"/>
      <c r="AS3179" s="64"/>
      <c r="AT3179" s="64"/>
      <c r="AU3179" s="64"/>
      <c r="AV3179" s="64"/>
      <c r="AW3179" s="64"/>
      <c r="AX3179" s="64"/>
      <c r="AY3179" s="64"/>
      <c r="AZ3179" s="64"/>
      <c r="BA3179" s="53" t="str">
        <f t="shared" si="148"/>
        <v/>
      </c>
      <c r="BB3179" s="54" t="str">
        <f t="shared" si="149"/>
        <v/>
      </c>
      <c r="BC3179" s="55" t="str">
        <f t="shared" si="150"/>
        <v xml:space="preserve"> </v>
      </c>
    </row>
    <row r="3180" spans="1:55" x14ac:dyDescent="0.25">
      <c r="A3180" s="58"/>
      <c r="B3180" s="58"/>
      <c r="C3180" s="58"/>
      <c r="D3180" s="58"/>
      <c r="E3180" s="51" t="str">
        <f>IF(C3180&lt;&gt;"",VLOOKUP(MID(C3180,18,5),LISTAS·PAPP!$E$4:$F$76,2,0),"")</f>
        <v/>
      </c>
      <c r="F3180" s="58"/>
      <c r="G3180" s="51" t="str">
        <f>IF(F3180&lt;&gt;"",VLOOKUP(F3180,LISTAS·PAPP!$R$3:$T$221,3,0),"")</f>
        <v/>
      </c>
      <c r="H3180" s="58"/>
      <c r="I3180" s="66"/>
      <c r="J3180" s="66"/>
      <c r="K3180" s="67"/>
      <c r="L3180" s="66"/>
      <c r="M3180" s="60"/>
      <c r="N3180" s="60"/>
      <c r="O3180" s="60"/>
      <c r="P3180" s="60"/>
      <c r="Q3180" s="60"/>
      <c r="R3180" s="60"/>
      <c r="S3180" s="60"/>
      <c r="T3180" s="60"/>
      <c r="U3180" s="60"/>
      <c r="V3180" s="60"/>
      <c r="W3180" s="60"/>
      <c r="X3180" s="60"/>
      <c r="Y3180" s="52" t="str">
        <f>IF(A3180&lt;&gt;"",IF(D3180="DIRECCIÓN_DE_TRANSFERENCIAS","280 0031",VLOOKUP(C3180,LISTAS·PAPP!$C$3:$D$76,2,0)),"")</f>
        <v/>
      </c>
      <c r="Z3180" s="61"/>
      <c r="AA3180" s="62"/>
      <c r="AB3180" s="62"/>
      <c r="AC3180" s="65" t="str">
        <f>IF(D3180&lt;&gt;"",VLOOKUP(D3180,LISTAS·PAPP!$I$3:$M$16,2,0),"")</f>
        <v/>
      </c>
      <c r="AD3180" s="51" t="str">
        <f>IF(D3180&lt;&gt;"",VLOOKUP(D3180,LISTAS·PAPP!$I$3:$M$16,3,0),"")</f>
        <v/>
      </c>
      <c r="AE3180" s="52" t="str">
        <f>IF(D3180&lt;&gt;"",VLOOKUP(D3180,LISTAS·PAPP!$I$3:$M$16,4,0),"")</f>
        <v/>
      </c>
      <c r="AF3180" s="51" t="str">
        <f>IF(D3180&lt;&gt;"",VLOOKUP(D3180,LISTAS·PAPP!$I$3:$M$16,5,0),"")</f>
        <v/>
      </c>
      <c r="AG3180" s="52" t="str">
        <f>IF(AH3180&lt;&gt;"",VLOOKUP(AH3180,LISTAS·PAPP!$O$3:$P$74,2,0),"")</f>
        <v/>
      </c>
      <c r="AH3180" s="58"/>
      <c r="AI3180" s="60"/>
      <c r="AJ3180" s="51" t="str">
        <f>IF(AI3180&lt;&gt;"",VLOOKUP(AI3180,LISTAS·PAPP!$X$4:$Y$80,2,0),"")</f>
        <v/>
      </c>
      <c r="AK3180" s="58"/>
      <c r="AL3180" s="60"/>
      <c r="AM3180" s="51" t="str">
        <f>IF(ISERROR(VLOOKUP(AL3180,LISTAS·PAPP!$AD$4:$AE$334,2,0))," ",VLOOKUP(AL3180,LISTAS·PAPP!$AD$4:$AE$334,2,0))</f>
        <v xml:space="preserve"> </v>
      </c>
      <c r="AN3180" s="63"/>
      <c r="AO3180" s="64"/>
      <c r="AP3180" s="64"/>
      <c r="AQ3180" s="64"/>
      <c r="AR3180" s="64"/>
      <c r="AS3180" s="64"/>
      <c r="AT3180" s="64"/>
      <c r="AU3180" s="64"/>
      <c r="AV3180" s="64"/>
      <c r="AW3180" s="64"/>
      <c r="AX3180" s="64"/>
      <c r="AY3180" s="64"/>
      <c r="AZ3180" s="64"/>
      <c r="BA3180" s="53" t="str">
        <f t="shared" si="148"/>
        <v/>
      </c>
      <c r="BB3180" s="54" t="str">
        <f t="shared" si="149"/>
        <v/>
      </c>
      <c r="BC3180" s="55" t="str">
        <f t="shared" si="150"/>
        <v xml:space="preserve"> </v>
      </c>
    </row>
    <row r="3181" spans="1:55" x14ac:dyDescent="0.25">
      <c r="A3181" s="58"/>
      <c r="B3181" s="58"/>
      <c r="C3181" s="58"/>
      <c r="D3181" s="58"/>
      <c r="E3181" s="51" t="str">
        <f>IF(C3181&lt;&gt;"",VLOOKUP(MID(C3181,18,5),LISTAS·PAPP!$E$4:$F$76,2,0),"")</f>
        <v/>
      </c>
      <c r="F3181" s="58"/>
      <c r="G3181" s="51" t="str">
        <f>IF(F3181&lt;&gt;"",VLOOKUP(F3181,LISTAS·PAPP!$R$3:$T$221,3,0),"")</f>
        <v/>
      </c>
      <c r="H3181" s="58"/>
      <c r="I3181" s="66"/>
      <c r="J3181" s="66"/>
      <c r="K3181" s="67"/>
      <c r="L3181" s="66"/>
      <c r="M3181" s="60"/>
      <c r="N3181" s="60"/>
      <c r="O3181" s="60"/>
      <c r="P3181" s="60"/>
      <c r="Q3181" s="60"/>
      <c r="R3181" s="60"/>
      <c r="S3181" s="60"/>
      <c r="T3181" s="60"/>
      <c r="U3181" s="60"/>
      <c r="V3181" s="60"/>
      <c r="W3181" s="60"/>
      <c r="X3181" s="60"/>
      <c r="Y3181" s="52" t="str">
        <f>IF(A3181&lt;&gt;"",IF(D3181="DIRECCIÓN_DE_TRANSFERENCIAS","280 0031",VLOOKUP(C3181,LISTAS·PAPP!$C$3:$D$76,2,0)),"")</f>
        <v/>
      </c>
      <c r="Z3181" s="61"/>
      <c r="AA3181" s="62"/>
      <c r="AB3181" s="62"/>
      <c r="AC3181" s="65" t="str">
        <f>IF(D3181&lt;&gt;"",VLOOKUP(D3181,LISTAS·PAPP!$I$3:$M$16,2,0),"")</f>
        <v/>
      </c>
      <c r="AD3181" s="51" t="str">
        <f>IF(D3181&lt;&gt;"",VLOOKUP(D3181,LISTAS·PAPP!$I$3:$M$16,3,0),"")</f>
        <v/>
      </c>
      <c r="AE3181" s="52" t="str">
        <f>IF(D3181&lt;&gt;"",VLOOKUP(D3181,LISTAS·PAPP!$I$3:$M$16,4,0),"")</f>
        <v/>
      </c>
      <c r="AF3181" s="51" t="str">
        <f>IF(D3181&lt;&gt;"",VLOOKUP(D3181,LISTAS·PAPP!$I$3:$M$16,5,0),"")</f>
        <v/>
      </c>
      <c r="AG3181" s="52" t="str">
        <f>IF(AH3181&lt;&gt;"",VLOOKUP(AH3181,LISTAS·PAPP!$O$3:$P$74,2,0),"")</f>
        <v/>
      </c>
      <c r="AH3181" s="58"/>
      <c r="AI3181" s="60"/>
      <c r="AJ3181" s="51" t="str">
        <f>IF(AI3181&lt;&gt;"",VLOOKUP(AI3181,LISTAS·PAPP!$X$4:$Y$80,2,0),"")</f>
        <v/>
      </c>
      <c r="AK3181" s="58"/>
      <c r="AL3181" s="60"/>
      <c r="AM3181" s="51" t="str">
        <f>IF(ISERROR(VLOOKUP(AL3181,LISTAS·PAPP!$AD$4:$AE$334,2,0))," ",VLOOKUP(AL3181,LISTAS·PAPP!$AD$4:$AE$334,2,0))</f>
        <v xml:space="preserve"> </v>
      </c>
      <c r="AN3181" s="63"/>
      <c r="AO3181" s="64"/>
      <c r="AP3181" s="64"/>
      <c r="AQ3181" s="64"/>
      <c r="AR3181" s="64"/>
      <c r="AS3181" s="64"/>
      <c r="AT3181" s="64"/>
      <c r="AU3181" s="64"/>
      <c r="AV3181" s="64"/>
      <c r="AW3181" s="64"/>
      <c r="AX3181" s="64"/>
      <c r="AY3181" s="64"/>
      <c r="AZ3181" s="64"/>
      <c r="BA3181" s="53" t="str">
        <f t="shared" si="148"/>
        <v/>
      </c>
      <c r="BB3181" s="54" t="str">
        <f t="shared" si="149"/>
        <v/>
      </c>
      <c r="BC3181" s="55" t="str">
        <f t="shared" si="150"/>
        <v xml:space="preserve"> </v>
      </c>
    </row>
    <row r="3182" spans="1:55" x14ac:dyDescent="0.25">
      <c r="A3182" s="58"/>
      <c r="B3182" s="58"/>
      <c r="C3182" s="58"/>
      <c r="D3182" s="58"/>
      <c r="E3182" s="51" t="str">
        <f>IF(C3182&lt;&gt;"",VLOOKUP(MID(C3182,18,5),LISTAS·PAPP!$E$4:$F$76,2,0),"")</f>
        <v/>
      </c>
      <c r="F3182" s="58"/>
      <c r="G3182" s="51" t="str">
        <f>IF(F3182&lt;&gt;"",VLOOKUP(F3182,LISTAS·PAPP!$R$3:$T$221,3,0),"")</f>
        <v/>
      </c>
      <c r="H3182" s="58"/>
      <c r="I3182" s="66"/>
      <c r="J3182" s="66"/>
      <c r="K3182" s="67"/>
      <c r="L3182" s="66"/>
      <c r="M3182" s="60"/>
      <c r="N3182" s="60"/>
      <c r="O3182" s="60"/>
      <c r="P3182" s="60"/>
      <c r="Q3182" s="60"/>
      <c r="R3182" s="60"/>
      <c r="S3182" s="60"/>
      <c r="T3182" s="60"/>
      <c r="U3182" s="60"/>
      <c r="V3182" s="60"/>
      <c r="W3182" s="60"/>
      <c r="X3182" s="60"/>
      <c r="Y3182" s="52" t="str">
        <f>IF(A3182&lt;&gt;"",IF(D3182="DIRECCIÓN_DE_TRANSFERENCIAS","280 0031",VLOOKUP(C3182,LISTAS·PAPP!$C$3:$D$76,2,0)),"")</f>
        <v/>
      </c>
      <c r="Z3182" s="61"/>
      <c r="AA3182" s="62"/>
      <c r="AB3182" s="62"/>
      <c r="AC3182" s="65" t="str">
        <f>IF(D3182&lt;&gt;"",VLOOKUP(D3182,LISTAS·PAPP!$I$3:$M$16,2,0),"")</f>
        <v/>
      </c>
      <c r="AD3182" s="51" t="str">
        <f>IF(D3182&lt;&gt;"",VLOOKUP(D3182,LISTAS·PAPP!$I$3:$M$16,3,0),"")</f>
        <v/>
      </c>
      <c r="AE3182" s="52" t="str">
        <f>IF(D3182&lt;&gt;"",VLOOKUP(D3182,LISTAS·PAPP!$I$3:$M$16,4,0),"")</f>
        <v/>
      </c>
      <c r="AF3182" s="51" t="str">
        <f>IF(D3182&lt;&gt;"",VLOOKUP(D3182,LISTAS·PAPP!$I$3:$M$16,5,0),"")</f>
        <v/>
      </c>
      <c r="AG3182" s="52" t="str">
        <f>IF(AH3182&lt;&gt;"",VLOOKUP(AH3182,LISTAS·PAPP!$O$3:$P$74,2,0),"")</f>
        <v/>
      </c>
      <c r="AH3182" s="58"/>
      <c r="AI3182" s="60"/>
      <c r="AJ3182" s="51" t="str">
        <f>IF(AI3182&lt;&gt;"",VLOOKUP(AI3182,LISTAS·PAPP!$X$4:$Y$80,2,0),"")</f>
        <v/>
      </c>
      <c r="AK3182" s="58"/>
      <c r="AL3182" s="60"/>
      <c r="AM3182" s="51" t="str">
        <f>IF(ISERROR(VLOOKUP(AL3182,LISTAS·PAPP!$AD$4:$AE$334,2,0))," ",VLOOKUP(AL3182,LISTAS·PAPP!$AD$4:$AE$334,2,0))</f>
        <v xml:space="preserve"> </v>
      </c>
      <c r="AN3182" s="63"/>
      <c r="AO3182" s="64"/>
      <c r="AP3182" s="64"/>
      <c r="AQ3182" s="64"/>
      <c r="AR3182" s="64"/>
      <c r="AS3182" s="64"/>
      <c r="AT3182" s="64"/>
      <c r="AU3182" s="64"/>
      <c r="AV3182" s="64"/>
      <c r="AW3182" s="64"/>
      <c r="AX3182" s="64"/>
      <c r="AY3182" s="64"/>
      <c r="AZ3182" s="64"/>
      <c r="BA3182" s="53" t="str">
        <f t="shared" si="148"/>
        <v/>
      </c>
      <c r="BB3182" s="54" t="str">
        <f t="shared" si="149"/>
        <v/>
      </c>
      <c r="BC3182" s="55" t="str">
        <f t="shared" si="150"/>
        <v xml:space="preserve"> </v>
      </c>
    </row>
    <row r="3183" spans="1:55" x14ac:dyDescent="0.25">
      <c r="A3183" s="58"/>
      <c r="B3183" s="58"/>
      <c r="C3183" s="58"/>
      <c r="D3183" s="58"/>
      <c r="E3183" s="51" t="str">
        <f>IF(C3183&lt;&gt;"",VLOOKUP(MID(C3183,18,5),LISTAS·PAPP!$E$4:$F$76,2,0),"")</f>
        <v/>
      </c>
      <c r="F3183" s="58"/>
      <c r="G3183" s="51" t="str">
        <f>IF(F3183&lt;&gt;"",VLOOKUP(F3183,LISTAS·PAPP!$R$3:$T$221,3,0),"")</f>
        <v/>
      </c>
      <c r="H3183" s="58"/>
      <c r="I3183" s="66"/>
      <c r="J3183" s="66"/>
      <c r="K3183" s="67"/>
      <c r="L3183" s="66"/>
      <c r="M3183" s="60"/>
      <c r="N3183" s="60"/>
      <c r="O3183" s="60"/>
      <c r="P3183" s="60"/>
      <c r="Q3183" s="60"/>
      <c r="R3183" s="60"/>
      <c r="S3183" s="60"/>
      <c r="T3183" s="60"/>
      <c r="U3183" s="60"/>
      <c r="V3183" s="60"/>
      <c r="W3183" s="60"/>
      <c r="X3183" s="60"/>
      <c r="Y3183" s="52" t="str">
        <f>IF(A3183&lt;&gt;"",IF(D3183="DIRECCIÓN_DE_TRANSFERENCIAS","280 0031",VLOOKUP(C3183,LISTAS·PAPP!$C$3:$D$76,2,0)),"")</f>
        <v/>
      </c>
      <c r="Z3183" s="61"/>
      <c r="AA3183" s="62"/>
      <c r="AB3183" s="62"/>
      <c r="AC3183" s="65" t="str">
        <f>IF(D3183&lt;&gt;"",VLOOKUP(D3183,LISTAS·PAPP!$I$3:$M$16,2,0),"")</f>
        <v/>
      </c>
      <c r="AD3183" s="51" t="str">
        <f>IF(D3183&lt;&gt;"",VLOOKUP(D3183,LISTAS·PAPP!$I$3:$M$16,3,0),"")</f>
        <v/>
      </c>
      <c r="AE3183" s="52" t="str">
        <f>IF(D3183&lt;&gt;"",VLOOKUP(D3183,LISTAS·PAPP!$I$3:$M$16,4,0),"")</f>
        <v/>
      </c>
      <c r="AF3183" s="51" t="str">
        <f>IF(D3183&lt;&gt;"",VLOOKUP(D3183,LISTAS·PAPP!$I$3:$M$16,5,0),"")</f>
        <v/>
      </c>
      <c r="AG3183" s="52" t="str">
        <f>IF(AH3183&lt;&gt;"",VLOOKUP(AH3183,LISTAS·PAPP!$O$3:$P$74,2,0),"")</f>
        <v/>
      </c>
      <c r="AH3183" s="58"/>
      <c r="AI3183" s="60"/>
      <c r="AJ3183" s="51" t="str">
        <f>IF(AI3183&lt;&gt;"",VLOOKUP(AI3183,LISTAS·PAPP!$X$4:$Y$80,2,0),"")</f>
        <v/>
      </c>
      <c r="AK3183" s="58"/>
      <c r="AL3183" s="60"/>
      <c r="AM3183" s="51" t="str">
        <f>IF(ISERROR(VLOOKUP(AL3183,LISTAS·PAPP!$AD$4:$AE$334,2,0))," ",VLOOKUP(AL3183,LISTAS·PAPP!$AD$4:$AE$334,2,0))</f>
        <v xml:space="preserve"> </v>
      </c>
      <c r="AN3183" s="63"/>
      <c r="AO3183" s="64"/>
      <c r="AP3183" s="64"/>
      <c r="AQ3183" s="64"/>
      <c r="AR3183" s="64"/>
      <c r="AS3183" s="64"/>
      <c r="AT3183" s="64"/>
      <c r="AU3183" s="64"/>
      <c r="AV3183" s="64"/>
      <c r="AW3183" s="64"/>
      <c r="AX3183" s="64"/>
      <c r="AY3183" s="64"/>
      <c r="AZ3183" s="64"/>
      <c r="BA3183" s="53" t="str">
        <f t="shared" si="148"/>
        <v/>
      </c>
      <c r="BB3183" s="54" t="str">
        <f t="shared" si="149"/>
        <v/>
      </c>
      <c r="BC3183" s="55" t="str">
        <f t="shared" si="150"/>
        <v xml:space="preserve"> </v>
      </c>
    </row>
    <row r="3184" spans="1:55" x14ac:dyDescent="0.25">
      <c r="A3184" s="58"/>
      <c r="B3184" s="58"/>
      <c r="C3184" s="58"/>
      <c r="D3184" s="58"/>
      <c r="E3184" s="51" t="str">
        <f>IF(C3184&lt;&gt;"",VLOOKUP(MID(C3184,18,5),LISTAS·PAPP!$E$4:$F$76,2,0),"")</f>
        <v/>
      </c>
      <c r="F3184" s="58"/>
      <c r="G3184" s="51" t="str">
        <f>IF(F3184&lt;&gt;"",VLOOKUP(F3184,LISTAS·PAPP!$R$3:$T$221,3,0),"")</f>
        <v/>
      </c>
      <c r="H3184" s="58"/>
      <c r="I3184" s="66"/>
      <c r="J3184" s="66"/>
      <c r="K3184" s="67"/>
      <c r="L3184" s="66"/>
      <c r="M3184" s="60"/>
      <c r="N3184" s="60"/>
      <c r="O3184" s="60"/>
      <c r="P3184" s="60"/>
      <c r="Q3184" s="60"/>
      <c r="R3184" s="60"/>
      <c r="S3184" s="60"/>
      <c r="T3184" s="60"/>
      <c r="U3184" s="60"/>
      <c r="V3184" s="60"/>
      <c r="W3184" s="60"/>
      <c r="X3184" s="60"/>
      <c r="Y3184" s="52" t="str">
        <f>IF(A3184&lt;&gt;"",IF(D3184="DIRECCIÓN_DE_TRANSFERENCIAS","280 0031",VLOOKUP(C3184,LISTAS·PAPP!$C$3:$D$76,2,0)),"")</f>
        <v/>
      </c>
      <c r="Z3184" s="61"/>
      <c r="AA3184" s="62"/>
      <c r="AB3184" s="62"/>
      <c r="AC3184" s="65" t="str">
        <f>IF(D3184&lt;&gt;"",VLOOKUP(D3184,LISTAS·PAPP!$I$3:$M$16,2,0),"")</f>
        <v/>
      </c>
      <c r="AD3184" s="51" t="str">
        <f>IF(D3184&lt;&gt;"",VLOOKUP(D3184,LISTAS·PAPP!$I$3:$M$16,3,0),"")</f>
        <v/>
      </c>
      <c r="AE3184" s="52" t="str">
        <f>IF(D3184&lt;&gt;"",VLOOKUP(D3184,LISTAS·PAPP!$I$3:$M$16,4,0),"")</f>
        <v/>
      </c>
      <c r="AF3184" s="51" t="str">
        <f>IF(D3184&lt;&gt;"",VLOOKUP(D3184,LISTAS·PAPP!$I$3:$M$16,5,0),"")</f>
        <v/>
      </c>
      <c r="AG3184" s="52" t="str">
        <f>IF(AH3184&lt;&gt;"",VLOOKUP(AH3184,LISTAS·PAPP!$O$3:$P$74,2,0),"")</f>
        <v/>
      </c>
      <c r="AH3184" s="58"/>
      <c r="AI3184" s="60"/>
      <c r="AJ3184" s="51" t="str">
        <f>IF(AI3184&lt;&gt;"",VLOOKUP(AI3184,LISTAS·PAPP!$X$4:$Y$80,2,0),"")</f>
        <v/>
      </c>
      <c r="AK3184" s="58"/>
      <c r="AL3184" s="60"/>
      <c r="AM3184" s="51" t="str">
        <f>IF(ISERROR(VLOOKUP(AL3184,LISTAS·PAPP!$AD$4:$AE$334,2,0))," ",VLOOKUP(AL3184,LISTAS·PAPP!$AD$4:$AE$334,2,0))</f>
        <v xml:space="preserve"> </v>
      </c>
      <c r="AN3184" s="63"/>
      <c r="AO3184" s="64"/>
      <c r="AP3184" s="64"/>
      <c r="AQ3184" s="64"/>
      <c r="AR3184" s="64"/>
      <c r="AS3184" s="64"/>
      <c r="AT3184" s="64"/>
      <c r="AU3184" s="64"/>
      <c r="AV3184" s="64"/>
      <c r="AW3184" s="64"/>
      <c r="AX3184" s="64"/>
      <c r="AY3184" s="64"/>
      <c r="AZ3184" s="64"/>
      <c r="BA3184" s="53" t="str">
        <f t="shared" si="148"/>
        <v/>
      </c>
      <c r="BB3184" s="54" t="str">
        <f t="shared" si="149"/>
        <v/>
      </c>
      <c r="BC3184" s="55" t="str">
        <f t="shared" si="150"/>
        <v xml:space="preserve"> </v>
      </c>
    </row>
    <row r="3185" spans="1:55" x14ac:dyDescent="0.25">
      <c r="A3185" s="58"/>
      <c r="B3185" s="58"/>
      <c r="C3185" s="58"/>
      <c r="D3185" s="58"/>
      <c r="E3185" s="51" t="str">
        <f>IF(C3185&lt;&gt;"",VLOOKUP(MID(C3185,18,5),LISTAS·PAPP!$E$4:$F$76,2,0),"")</f>
        <v/>
      </c>
      <c r="F3185" s="58"/>
      <c r="G3185" s="51" t="str">
        <f>IF(F3185&lt;&gt;"",VLOOKUP(F3185,LISTAS·PAPP!$R$3:$T$221,3,0),"")</f>
        <v/>
      </c>
      <c r="H3185" s="58"/>
      <c r="I3185" s="66"/>
      <c r="J3185" s="66"/>
      <c r="K3185" s="67"/>
      <c r="L3185" s="66"/>
      <c r="M3185" s="60"/>
      <c r="N3185" s="60"/>
      <c r="O3185" s="60"/>
      <c r="P3185" s="60"/>
      <c r="Q3185" s="60"/>
      <c r="R3185" s="60"/>
      <c r="S3185" s="60"/>
      <c r="T3185" s="60"/>
      <c r="U3185" s="60"/>
      <c r="V3185" s="60"/>
      <c r="W3185" s="60"/>
      <c r="X3185" s="60"/>
      <c r="Y3185" s="52" t="str">
        <f>IF(A3185&lt;&gt;"",IF(D3185="DIRECCIÓN_DE_TRANSFERENCIAS","280 0031",VLOOKUP(C3185,LISTAS·PAPP!$C$3:$D$76,2,0)),"")</f>
        <v/>
      </c>
      <c r="Z3185" s="61"/>
      <c r="AA3185" s="62"/>
      <c r="AB3185" s="62"/>
      <c r="AC3185" s="65" t="str">
        <f>IF(D3185&lt;&gt;"",VLOOKUP(D3185,LISTAS·PAPP!$I$3:$M$16,2,0),"")</f>
        <v/>
      </c>
      <c r="AD3185" s="51" t="str">
        <f>IF(D3185&lt;&gt;"",VLOOKUP(D3185,LISTAS·PAPP!$I$3:$M$16,3,0),"")</f>
        <v/>
      </c>
      <c r="AE3185" s="52" t="str">
        <f>IF(D3185&lt;&gt;"",VLOOKUP(D3185,LISTAS·PAPP!$I$3:$M$16,4,0),"")</f>
        <v/>
      </c>
      <c r="AF3185" s="51" t="str">
        <f>IF(D3185&lt;&gt;"",VLOOKUP(D3185,LISTAS·PAPP!$I$3:$M$16,5,0),"")</f>
        <v/>
      </c>
      <c r="AG3185" s="52" t="str">
        <f>IF(AH3185&lt;&gt;"",VLOOKUP(AH3185,LISTAS·PAPP!$O$3:$P$74,2,0),"")</f>
        <v/>
      </c>
      <c r="AH3185" s="58"/>
      <c r="AI3185" s="60"/>
      <c r="AJ3185" s="51" t="str">
        <f>IF(AI3185&lt;&gt;"",VLOOKUP(AI3185,LISTAS·PAPP!$X$4:$Y$80,2,0),"")</f>
        <v/>
      </c>
      <c r="AK3185" s="58"/>
      <c r="AL3185" s="60"/>
      <c r="AM3185" s="51" t="str">
        <f>IF(ISERROR(VLOOKUP(AL3185,LISTAS·PAPP!$AD$4:$AE$334,2,0))," ",VLOOKUP(AL3185,LISTAS·PAPP!$AD$4:$AE$334,2,0))</f>
        <v xml:space="preserve"> </v>
      </c>
      <c r="AN3185" s="63"/>
      <c r="AO3185" s="64"/>
      <c r="AP3185" s="64"/>
      <c r="AQ3185" s="64"/>
      <c r="AR3185" s="64"/>
      <c r="AS3185" s="64"/>
      <c r="AT3185" s="64"/>
      <c r="AU3185" s="64"/>
      <c r="AV3185" s="64"/>
      <c r="AW3185" s="64"/>
      <c r="AX3185" s="64"/>
      <c r="AY3185" s="64"/>
      <c r="AZ3185" s="64"/>
      <c r="BA3185" s="53" t="str">
        <f t="shared" si="148"/>
        <v/>
      </c>
      <c r="BB3185" s="54" t="str">
        <f t="shared" si="149"/>
        <v/>
      </c>
      <c r="BC3185" s="55" t="str">
        <f t="shared" si="150"/>
        <v xml:space="preserve"> </v>
      </c>
    </row>
    <row r="3186" spans="1:55" x14ac:dyDescent="0.25">
      <c r="A3186" s="58"/>
      <c r="B3186" s="58"/>
      <c r="C3186" s="58"/>
      <c r="D3186" s="58"/>
      <c r="E3186" s="51" t="str">
        <f>IF(C3186&lt;&gt;"",VLOOKUP(MID(C3186,18,5),LISTAS·PAPP!$E$4:$F$76,2,0),"")</f>
        <v/>
      </c>
      <c r="F3186" s="58"/>
      <c r="G3186" s="51" t="str">
        <f>IF(F3186&lt;&gt;"",VLOOKUP(F3186,LISTAS·PAPP!$R$3:$T$221,3,0),"")</f>
        <v/>
      </c>
      <c r="H3186" s="58"/>
      <c r="I3186" s="66"/>
      <c r="J3186" s="66"/>
      <c r="K3186" s="67"/>
      <c r="L3186" s="66"/>
      <c r="M3186" s="60"/>
      <c r="N3186" s="60"/>
      <c r="O3186" s="60"/>
      <c r="P3186" s="60"/>
      <c r="Q3186" s="60"/>
      <c r="R3186" s="60"/>
      <c r="S3186" s="60"/>
      <c r="T3186" s="60"/>
      <c r="U3186" s="60"/>
      <c r="V3186" s="60"/>
      <c r="W3186" s="60"/>
      <c r="X3186" s="60"/>
      <c r="Y3186" s="52" t="str">
        <f>IF(A3186&lt;&gt;"",IF(D3186="DIRECCIÓN_DE_TRANSFERENCIAS","280 0031",VLOOKUP(C3186,LISTAS·PAPP!$C$3:$D$76,2,0)),"")</f>
        <v/>
      </c>
      <c r="Z3186" s="61"/>
      <c r="AA3186" s="62"/>
      <c r="AB3186" s="62"/>
      <c r="AC3186" s="65" t="str">
        <f>IF(D3186&lt;&gt;"",VLOOKUP(D3186,LISTAS·PAPP!$I$3:$M$16,2,0),"")</f>
        <v/>
      </c>
      <c r="AD3186" s="51" t="str">
        <f>IF(D3186&lt;&gt;"",VLOOKUP(D3186,LISTAS·PAPP!$I$3:$M$16,3,0),"")</f>
        <v/>
      </c>
      <c r="AE3186" s="52" t="str">
        <f>IF(D3186&lt;&gt;"",VLOOKUP(D3186,LISTAS·PAPP!$I$3:$M$16,4,0),"")</f>
        <v/>
      </c>
      <c r="AF3186" s="51" t="str">
        <f>IF(D3186&lt;&gt;"",VLOOKUP(D3186,LISTAS·PAPP!$I$3:$M$16,5,0),"")</f>
        <v/>
      </c>
      <c r="AG3186" s="52" t="str">
        <f>IF(AH3186&lt;&gt;"",VLOOKUP(AH3186,LISTAS·PAPP!$O$3:$P$74,2,0),"")</f>
        <v/>
      </c>
      <c r="AH3186" s="58"/>
      <c r="AI3186" s="60"/>
      <c r="AJ3186" s="51" t="str">
        <f>IF(AI3186&lt;&gt;"",VLOOKUP(AI3186,LISTAS·PAPP!$X$4:$Y$80,2,0),"")</f>
        <v/>
      </c>
      <c r="AK3186" s="58"/>
      <c r="AL3186" s="60"/>
      <c r="AM3186" s="51" t="str">
        <f>IF(ISERROR(VLOOKUP(AL3186,LISTAS·PAPP!$AD$4:$AE$334,2,0))," ",VLOOKUP(AL3186,LISTAS·PAPP!$AD$4:$AE$334,2,0))</f>
        <v xml:space="preserve"> </v>
      </c>
      <c r="AN3186" s="63"/>
      <c r="AO3186" s="64"/>
      <c r="AP3186" s="64"/>
      <c r="AQ3186" s="64"/>
      <c r="AR3186" s="64"/>
      <c r="AS3186" s="64"/>
      <c r="AT3186" s="64"/>
      <c r="AU3186" s="64"/>
      <c r="AV3186" s="64"/>
      <c r="AW3186" s="64"/>
      <c r="AX3186" s="64"/>
      <c r="AY3186" s="64"/>
      <c r="AZ3186" s="64"/>
      <c r="BA3186" s="53" t="str">
        <f t="shared" si="148"/>
        <v/>
      </c>
      <c r="BB3186" s="54" t="str">
        <f t="shared" si="149"/>
        <v/>
      </c>
      <c r="BC3186" s="55" t="str">
        <f t="shared" si="150"/>
        <v xml:space="preserve"> </v>
      </c>
    </row>
    <row r="3187" spans="1:55" x14ac:dyDescent="0.25">
      <c r="A3187" s="58"/>
      <c r="B3187" s="58"/>
      <c r="C3187" s="58"/>
      <c r="D3187" s="58"/>
      <c r="E3187" s="51" t="str">
        <f>IF(C3187&lt;&gt;"",VLOOKUP(MID(C3187,18,5),LISTAS·PAPP!$E$4:$F$76,2,0),"")</f>
        <v/>
      </c>
      <c r="F3187" s="58"/>
      <c r="G3187" s="51" t="str">
        <f>IF(F3187&lt;&gt;"",VLOOKUP(F3187,LISTAS·PAPP!$R$3:$T$221,3,0),"")</f>
        <v/>
      </c>
      <c r="H3187" s="58"/>
      <c r="I3187" s="66"/>
      <c r="J3187" s="66"/>
      <c r="K3187" s="67"/>
      <c r="L3187" s="66"/>
      <c r="M3187" s="60"/>
      <c r="N3187" s="60"/>
      <c r="O3187" s="60"/>
      <c r="P3187" s="60"/>
      <c r="Q3187" s="60"/>
      <c r="R3187" s="60"/>
      <c r="S3187" s="60"/>
      <c r="T3187" s="60"/>
      <c r="U3187" s="60"/>
      <c r="V3187" s="60"/>
      <c r="W3187" s="60"/>
      <c r="X3187" s="60"/>
      <c r="Y3187" s="52" t="str">
        <f>IF(A3187&lt;&gt;"",IF(D3187="DIRECCIÓN_DE_TRANSFERENCIAS","280 0031",VLOOKUP(C3187,LISTAS·PAPP!$C$3:$D$76,2,0)),"")</f>
        <v/>
      </c>
      <c r="Z3187" s="61"/>
      <c r="AA3187" s="62"/>
      <c r="AB3187" s="62"/>
      <c r="AC3187" s="65" t="str">
        <f>IF(D3187&lt;&gt;"",VLOOKUP(D3187,LISTAS·PAPP!$I$3:$M$16,2,0),"")</f>
        <v/>
      </c>
      <c r="AD3187" s="51" t="str">
        <f>IF(D3187&lt;&gt;"",VLOOKUP(D3187,LISTAS·PAPP!$I$3:$M$16,3,0),"")</f>
        <v/>
      </c>
      <c r="AE3187" s="52" t="str">
        <f>IF(D3187&lt;&gt;"",VLOOKUP(D3187,LISTAS·PAPP!$I$3:$M$16,4,0),"")</f>
        <v/>
      </c>
      <c r="AF3187" s="51" t="str">
        <f>IF(D3187&lt;&gt;"",VLOOKUP(D3187,LISTAS·PAPP!$I$3:$M$16,5,0),"")</f>
        <v/>
      </c>
      <c r="AG3187" s="52" t="str">
        <f>IF(AH3187&lt;&gt;"",VLOOKUP(AH3187,LISTAS·PAPP!$O$3:$P$74,2,0),"")</f>
        <v/>
      </c>
      <c r="AH3187" s="58"/>
      <c r="AI3187" s="60"/>
      <c r="AJ3187" s="51" t="str">
        <f>IF(AI3187&lt;&gt;"",VLOOKUP(AI3187,LISTAS·PAPP!$X$4:$Y$80,2,0),"")</f>
        <v/>
      </c>
      <c r="AK3187" s="58"/>
      <c r="AL3187" s="60"/>
      <c r="AM3187" s="51" t="str">
        <f>IF(ISERROR(VLOOKUP(AL3187,LISTAS·PAPP!$AD$4:$AE$334,2,0))," ",VLOOKUP(AL3187,LISTAS·PAPP!$AD$4:$AE$334,2,0))</f>
        <v xml:space="preserve"> </v>
      </c>
      <c r="AN3187" s="63"/>
      <c r="AO3187" s="64"/>
      <c r="AP3187" s="64"/>
      <c r="AQ3187" s="64"/>
      <c r="AR3187" s="64"/>
      <c r="AS3187" s="64"/>
      <c r="AT3187" s="64"/>
      <c r="AU3187" s="64"/>
      <c r="AV3187" s="64"/>
      <c r="AW3187" s="64"/>
      <c r="AX3187" s="64"/>
      <c r="AY3187" s="64"/>
      <c r="AZ3187" s="64"/>
      <c r="BA3187" s="53" t="str">
        <f t="shared" si="148"/>
        <v/>
      </c>
      <c r="BB3187" s="54" t="str">
        <f t="shared" si="149"/>
        <v/>
      </c>
      <c r="BC3187" s="55" t="str">
        <f t="shared" si="150"/>
        <v xml:space="preserve"> </v>
      </c>
    </row>
    <row r="3188" spans="1:55" x14ac:dyDescent="0.25">
      <c r="A3188" s="58"/>
      <c r="B3188" s="58"/>
      <c r="C3188" s="58"/>
      <c r="D3188" s="58"/>
      <c r="E3188" s="51" t="str">
        <f>IF(C3188&lt;&gt;"",VLOOKUP(MID(C3188,18,5),LISTAS·PAPP!$E$4:$F$76,2,0),"")</f>
        <v/>
      </c>
      <c r="F3188" s="58"/>
      <c r="G3188" s="51" t="str">
        <f>IF(F3188&lt;&gt;"",VLOOKUP(F3188,LISTAS·PAPP!$R$3:$T$221,3,0),"")</f>
        <v/>
      </c>
      <c r="H3188" s="58"/>
      <c r="I3188" s="66"/>
      <c r="J3188" s="66"/>
      <c r="K3188" s="67"/>
      <c r="L3188" s="66"/>
      <c r="M3188" s="60"/>
      <c r="N3188" s="60"/>
      <c r="O3188" s="60"/>
      <c r="P3188" s="60"/>
      <c r="Q3188" s="60"/>
      <c r="R3188" s="60"/>
      <c r="S3188" s="60"/>
      <c r="T3188" s="60"/>
      <c r="U3188" s="60"/>
      <c r="V3188" s="60"/>
      <c r="W3188" s="60"/>
      <c r="X3188" s="60"/>
      <c r="Y3188" s="52" t="str">
        <f>IF(A3188&lt;&gt;"",IF(D3188="DIRECCIÓN_DE_TRANSFERENCIAS","280 0031",VLOOKUP(C3188,LISTAS·PAPP!$C$3:$D$76,2,0)),"")</f>
        <v/>
      </c>
      <c r="Z3188" s="61"/>
      <c r="AA3188" s="62"/>
      <c r="AB3188" s="62"/>
      <c r="AC3188" s="65" t="str">
        <f>IF(D3188&lt;&gt;"",VLOOKUP(D3188,LISTAS·PAPP!$I$3:$M$16,2,0),"")</f>
        <v/>
      </c>
      <c r="AD3188" s="51" t="str">
        <f>IF(D3188&lt;&gt;"",VLOOKUP(D3188,LISTAS·PAPP!$I$3:$M$16,3,0),"")</f>
        <v/>
      </c>
      <c r="AE3188" s="52" t="str">
        <f>IF(D3188&lt;&gt;"",VLOOKUP(D3188,LISTAS·PAPP!$I$3:$M$16,4,0),"")</f>
        <v/>
      </c>
      <c r="AF3188" s="51" t="str">
        <f>IF(D3188&lt;&gt;"",VLOOKUP(D3188,LISTAS·PAPP!$I$3:$M$16,5,0),"")</f>
        <v/>
      </c>
      <c r="AG3188" s="52" t="str">
        <f>IF(AH3188&lt;&gt;"",VLOOKUP(AH3188,LISTAS·PAPP!$O$3:$P$74,2,0),"")</f>
        <v/>
      </c>
      <c r="AH3188" s="58"/>
      <c r="AI3188" s="60"/>
      <c r="AJ3188" s="51" t="str">
        <f>IF(AI3188&lt;&gt;"",VLOOKUP(AI3188,LISTAS·PAPP!$X$4:$Y$80,2,0),"")</f>
        <v/>
      </c>
      <c r="AK3188" s="58"/>
      <c r="AL3188" s="60"/>
      <c r="AM3188" s="51" t="str">
        <f>IF(ISERROR(VLOOKUP(AL3188,LISTAS·PAPP!$AD$4:$AE$334,2,0))," ",VLOOKUP(AL3188,LISTAS·PAPP!$AD$4:$AE$334,2,0))</f>
        <v xml:space="preserve"> </v>
      </c>
      <c r="AN3188" s="63"/>
      <c r="AO3188" s="64"/>
      <c r="AP3188" s="64"/>
      <c r="AQ3188" s="64"/>
      <c r="AR3188" s="64"/>
      <c r="AS3188" s="64"/>
      <c r="AT3188" s="64"/>
      <c r="AU3188" s="64"/>
      <c r="AV3188" s="64"/>
      <c r="AW3188" s="64"/>
      <c r="AX3188" s="64"/>
      <c r="AY3188" s="64"/>
      <c r="AZ3188" s="64"/>
      <c r="BA3188" s="53" t="str">
        <f t="shared" si="148"/>
        <v/>
      </c>
      <c r="BB3188" s="54" t="str">
        <f t="shared" si="149"/>
        <v/>
      </c>
      <c r="BC3188" s="55" t="str">
        <f t="shared" si="150"/>
        <v xml:space="preserve"> </v>
      </c>
    </row>
    <row r="3189" spans="1:55" x14ac:dyDescent="0.25">
      <c r="A3189" s="58"/>
      <c r="B3189" s="58"/>
      <c r="C3189" s="58"/>
      <c r="D3189" s="58"/>
      <c r="E3189" s="51" t="str">
        <f>IF(C3189&lt;&gt;"",VLOOKUP(MID(C3189,18,5),LISTAS·PAPP!$E$4:$F$76,2,0),"")</f>
        <v/>
      </c>
      <c r="F3189" s="58"/>
      <c r="G3189" s="51" t="str">
        <f>IF(F3189&lt;&gt;"",VLOOKUP(F3189,LISTAS·PAPP!$R$3:$T$221,3,0),"")</f>
        <v/>
      </c>
      <c r="H3189" s="58"/>
      <c r="I3189" s="66"/>
      <c r="J3189" s="66"/>
      <c r="K3189" s="67"/>
      <c r="L3189" s="66"/>
      <c r="M3189" s="60"/>
      <c r="N3189" s="60"/>
      <c r="O3189" s="60"/>
      <c r="P3189" s="60"/>
      <c r="Q3189" s="60"/>
      <c r="R3189" s="60"/>
      <c r="S3189" s="60"/>
      <c r="T3189" s="60"/>
      <c r="U3189" s="60"/>
      <c r="V3189" s="60"/>
      <c r="W3189" s="60"/>
      <c r="X3189" s="60"/>
      <c r="Y3189" s="52" t="str">
        <f>IF(A3189&lt;&gt;"",IF(D3189="DIRECCIÓN_DE_TRANSFERENCIAS","280 0031",VLOOKUP(C3189,LISTAS·PAPP!$C$3:$D$76,2,0)),"")</f>
        <v/>
      </c>
      <c r="Z3189" s="61"/>
      <c r="AA3189" s="62"/>
      <c r="AB3189" s="62"/>
      <c r="AC3189" s="65" t="str">
        <f>IF(D3189&lt;&gt;"",VLOOKUP(D3189,LISTAS·PAPP!$I$3:$M$16,2,0),"")</f>
        <v/>
      </c>
      <c r="AD3189" s="51" t="str">
        <f>IF(D3189&lt;&gt;"",VLOOKUP(D3189,LISTAS·PAPP!$I$3:$M$16,3,0),"")</f>
        <v/>
      </c>
      <c r="AE3189" s="52" t="str">
        <f>IF(D3189&lt;&gt;"",VLOOKUP(D3189,LISTAS·PAPP!$I$3:$M$16,4,0),"")</f>
        <v/>
      </c>
      <c r="AF3189" s="51" t="str">
        <f>IF(D3189&lt;&gt;"",VLOOKUP(D3189,LISTAS·PAPP!$I$3:$M$16,5,0),"")</f>
        <v/>
      </c>
      <c r="AG3189" s="52" t="str">
        <f>IF(AH3189&lt;&gt;"",VLOOKUP(AH3189,LISTAS·PAPP!$O$3:$P$74,2,0),"")</f>
        <v/>
      </c>
      <c r="AH3189" s="58"/>
      <c r="AI3189" s="60"/>
      <c r="AJ3189" s="51" t="str">
        <f>IF(AI3189&lt;&gt;"",VLOOKUP(AI3189,LISTAS·PAPP!$X$4:$Y$80,2,0),"")</f>
        <v/>
      </c>
      <c r="AK3189" s="58"/>
      <c r="AL3189" s="60"/>
      <c r="AM3189" s="51" t="str">
        <f>IF(ISERROR(VLOOKUP(AL3189,LISTAS·PAPP!$AD$4:$AE$334,2,0))," ",VLOOKUP(AL3189,LISTAS·PAPP!$AD$4:$AE$334,2,0))</f>
        <v xml:space="preserve"> </v>
      </c>
      <c r="AN3189" s="63"/>
      <c r="AO3189" s="64"/>
      <c r="AP3189" s="64"/>
      <c r="AQ3189" s="64"/>
      <c r="AR3189" s="64"/>
      <c r="AS3189" s="64"/>
      <c r="AT3189" s="64"/>
      <c r="AU3189" s="64"/>
      <c r="AV3189" s="64"/>
      <c r="AW3189" s="64"/>
      <c r="AX3189" s="64"/>
      <c r="AY3189" s="64"/>
      <c r="AZ3189" s="64"/>
      <c r="BA3189" s="53" t="str">
        <f t="shared" si="148"/>
        <v/>
      </c>
      <c r="BB3189" s="54" t="str">
        <f t="shared" si="149"/>
        <v/>
      </c>
      <c r="BC3189" s="55" t="str">
        <f t="shared" si="150"/>
        <v xml:space="preserve"> </v>
      </c>
    </row>
    <row r="3190" spans="1:55" x14ac:dyDescent="0.25">
      <c r="A3190" s="58"/>
      <c r="B3190" s="58"/>
      <c r="C3190" s="58"/>
      <c r="D3190" s="58"/>
      <c r="E3190" s="51" t="str">
        <f>IF(C3190&lt;&gt;"",VLOOKUP(MID(C3190,18,5),LISTAS·PAPP!$E$4:$F$76,2,0),"")</f>
        <v/>
      </c>
      <c r="F3190" s="58"/>
      <c r="G3190" s="51" t="str">
        <f>IF(F3190&lt;&gt;"",VLOOKUP(F3190,LISTAS·PAPP!$R$3:$T$221,3,0),"")</f>
        <v/>
      </c>
      <c r="H3190" s="58"/>
      <c r="I3190" s="66"/>
      <c r="J3190" s="66"/>
      <c r="K3190" s="67"/>
      <c r="L3190" s="66"/>
      <c r="M3190" s="60"/>
      <c r="N3190" s="60"/>
      <c r="O3190" s="60"/>
      <c r="P3190" s="60"/>
      <c r="Q3190" s="60"/>
      <c r="R3190" s="60"/>
      <c r="S3190" s="60"/>
      <c r="T3190" s="60"/>
      <c r="U3190" s="60"/>
      <c r="V3190" s="60"/>
      <c r="W3190" s="60"/>
      <c r="X3190" s="60"/>
      <c r="Y3190" s="52" t="str">
        <f>IF(A3190&lt;&gt;"",IF(D3190="DIRECCIÓN_DE_TRANSFERENCIAS","280 0031",VLOOKUP(C3190,LISTAS·PAPP!$C$3:$D$76,2,0)),"")</f>
        <v/>
      </c>
      <c r="Z3190" s="61"/>
      <c r="AA3190" s="62"/>
      <c r="AB3190" s="62"/>
      <c r="AC3190" s="65" t="str">
        <f>IF(D3190&lt;&gt;"",VLOOKUP(D3190,LISTAS·PAPP!$I$3:$M$16,2,0),"")</f>
        <v/>
      </c>
      <c r="AD3190" s="51" t="str">
        <f>IF(D3190&lt;&gt;"",VLOOKUP(D3190,LISTAS·PAPP!$I$3:$M$16,3,0),"")</f>
        <v/>
      </c>
      <c r="AE3190" s="52" t="str">
        <f>IF(D3190&lt;&gt;"",VLOOKUP(D3190,LISTAS·PAPP!$I$3:$M$16,4,0),"")</f>
        <v/>
      </c>
      <c r="AF3190" s="51" t="str">
        <f>IF(D3190&lt;&gt;"",VLOOKUP(D3190,LISTAS·PAPP!$I$3:$M$16,5,0),"")</f>
        <v/>
      </c>
      <c r="AG3190" s="52" t="str">
        <f>IF(AH3190&lt;&gt;"",VLOOKUP(AH3190,LISTAS·PAPP!$O$3:$P$74,2,0),"")</f>
        <v/>
      </c>
      <c r="AH3190" s="58"/>
      <c r="AI3190" s="60"/>
      <c r="AJ3190" s="51" t="str">
        <f>IF(AI3190&lt;&gt;"",VLOOKUP(AI3190,LISTAS·PAPP!$X$4:$Y$80,2,0),"")</f>
        <v/>
      </c>
      <c r="AK3190" s="58"/>
      <c r="AL3190" s="60"/>
      <c r="AM3190" s="51" t="str">
        <f>IF(ISERROR(VLOOKUP(AL3190,LISTAS·PAPP!$AD$4:$AE$334,2,0))," ",VLOOKUP(AL3190,LISTAS·PAPP!$AD$4:$AE$334,2,0))</f>
        <v xml:space="preserve"> </v>
      </c>
      <c r="AN3190" s="63"/>
      <c r="AO3190" s="64"/>
      <c r="AP3190" s="64"/>
      <c r="AQ3190" s="64"/>
      <c r="AR3190" s="64"/>
      <c r="AS3190" s="64"/>
      <c r="AT3190" s="64"/>
      <c r="AU3190" s="64"/>
      <c r="AV3190" s="64"/>
      <c r="AW3190" s="64"/>
      <c r="AX3190" s="64"/>
      <c r="AY3190" s="64"/>
      <c r="AZ3190" s="64"/>
      <c r="BA3190" s="53" t="str">
        <f t="shared" si="148"/>
        <v/>
      </c>
      <c r="BB3190" s="54" t="str">
        <f t="shared" si="149"/>
        <v/>
      </c>
      <c r="BC3190" s="55" t="str">
        <f t="shared" si="150"/>
        <v xml:space="preserve"> </v>
      </c>
    </row>
    <row r="3191" spans="1:55" x14ac:dyDescent="0.25">
      <c r="A3191" s="58"/>
      <c r="B3191" s="58"/>
      <c r="C3191" s="58"/>
      <c r="D3191" s="58"/>
      <c r="E3191" s="51" t="str">
        <f>IF(C3191&lt;&gt;"",VLOOKUP(MID(C3191,18,5),LISTAS·PAPP!$E$4:$F$76,2,0),"")</f>
        <v/>
      </c>
      <c r="F3191" s="58"/>
      <c r="G3191" s="51" t="str">
        <f>IF(F3191&lt;&gt;"",VLOOKUP(F3191,LISTAS·PAPP!$R$3:$T$221,3,0),"")</f>
        <v/>
      </c>
      <c r="H3191" s="58"/>
      <c r="I3191" s="66"/>
      <c r="J3191" s="66"/>
      <c r="K3191" s="67"/>
      <c r="L3191" s="66"/>
      <c r="M3191" s="60"/>
      <c r="N3191" s="60"/>
      <c r="O3191" s="60"/>
      <c r="P3191" s="60"/>
      <c r="Q3191" s="60"/>
      <c r="R3191" s="60"/>
      <c r="S3191" s="60"/>
      <c r="T3191" s="60"/>
      <c r="U3191" s="60"/>
      <c r="V3191" s="60"/>
      <c r="W3191" s="60"/>
      <c r="X3191" s="60"/>
      <c r="Y3191" s="52" t="str">
        <f>IF(A3191&lt;&gt;"",IF(D3191="DIRECCIÓN_DE_TRANSFERENCIAS","280 0031",VLOOKUP(C3191,LISTAS·PAPP!$C$3:$D$76,2,0)),"")</f>
        <v/>
      </c>
      <c r="Z3191" s="61"/>
      <c r="AA3191" s="62"/>
      <c r="AB3191" s="62"/>
      <c r="AC3191" s="65" t="str">
        <f>IF(D3191&lt;&gt;"",VLOOKUP(D3191,LISTAS·PAPP!$I$3:$M$16,2,0),"")</f>
        <v/>
      </c>
      <c r="AD3191" s="51" t="str">
        <f>IF(D3191&lt;&gt;"",VLOOKUP(D3191,LISTAS·PAPP!$I$3:$M$16,3,0),"")</f>
        <v/>
      </c>
      <c r="AE3191" s="52" t="str">
        <f>IF(D3191&lt;&gt;"",VLOOKUP(D3191,LISTAS·PAPP!$I$3:$M$16,4,0),"")</f>
        <v/>
      </c>
      <c r="AF3191" s="51" t="str">
        <f>IF(D3191&lt;&gt;"",VLOOKUP(D3191,LISTAS·PAPP!$I$3:$M$16,5,0),"")</f>
        <v/>
      </c>
      <c r="AG3191" s="52" t="str">
        <f>IF(AH3191&lt;&gt;"",VLOOKUP(AH3191,LISTAS·PAPP!$O$3:$P$74,2,0),"")</f>
        <v/>
      </c>
      <c r="AH3191" s="58"/>
      <c r="AI3191" s="60"/>
      <c r="AJ3191" s="51" t="str">
        <f>IF(AI3191&lt;&gt;"",VLOOKUP(AI3191,LISTAS·PAPP!$X$4:$Y$80,2,0),"")</f>
        <v/>
      </c>
      <c r="AK3191" s="58"/>
      <c r="AL3191" s="60"/>
      <c r="AM3191" s="51" t="str">
        <f>IF(ISERROR(VLOOKUP(AL3191,LISTAS·PAPP!$AD$4:$AE$334,2,0))," ",VLOOKUP(AL3191,LISTAS·PAPP!$AD$4:$AE$334,2,0))</f>
        <v xml:space="preserve"> </v>
      </c>
      <c r="AN3191" s="63"/>
      <c r="AO3191" s="64"/>
      <c r="AP3191" s="64"/>
      <c r="AQ3191" s="64"/>
      <c r="AR3191" s="64"/>
      <c r="AS3191" s="64"/>
      <c r="AT3191" s="64"/>
      <c r="AU3191" s="64"/>
      <c r="AV3191" s="64"/>
      <c r="AW3191" s="64"/>
      <c r="AX3191" s="64"/>
      <c r="AY3191" s="64"/>
      <c r="AZ3191" s="64"/>
      <c r="BA3191" s="53" t="str">
        <f t="shared" si="148"/>
        <v/>
      </c>
      <c r="BB3191" s="54" t="str">
        <f t="shared" si="149"/>
        <v/>
      </c>
      <c r="BC3191" s="55" t="str">
        <f t="shared" si="150"/>
        <v xml:space="preserve"> </v>
      </c>
    </row>
    <row r="3192" spans="1:55" x14ac:dyDescent="0.25">
      <c r="A3192" s="58"/>
      <c r="B3192" s="58"/>
      <c r="C3192" s="58"/>
      <c r="D3192" s="58"/>
      <c r="E3192" s="51" t="str">
        <f>IF(C3192&lt;&gt;"",VLOOKUP(MID(C3192,18,5),LISTAS·PAPP!$E$4:$F$76,2,0),"")</f>
        <v/>
      </c>
      <c r="F3192" s="58"/>
      <c r="G3192" s="51" t="str">
        <f>IF(F3192&lt;&gt;"",VLOOKUP(F3192,LISTAS·PAPP!$R$3:$T$221,3,0),"")</f>
        <v/>
      </c>
      <c r="H3192" s="58"/>
      <c r="I3192" s="66"/>
      <c r="J3192" s="66"/>
      <c r="K3192" s="67"/>
      <c r="L3192" s="66"/>
      <c r="M3192" s="60"/>
      <c r="N3192" s="60"/>
      <c r="O3192" s="60"/>
      <c r="P3192" s="60"/>
      <c r="Q3192" s="60"/>
      <c r="R3192" s="60"/>
      <c r="S3192" s="60"/>
      <c r="T3192" s="60"/>
      <c r="U3192" s="60"/>
      <c r="V3192" s="60"/>
      <c r="W3192" s="60"/>
      <c r="X3192" s="60"/>
      <c r="Y3192" s="52" t="str">
        <f>IF(A3192&lt;&gt;"",IF(D3192="DIRECCIÓN_DE_TRANSFERENCIAS","280 0031",VLOOKUP(C3192,LISTAS·PAPP!$C$3:$D$76,2,0)),"")</f>
        <v/>
      </c>
      <c r="Z3192" s="61"/>
      <c r="AA3192" s="62"/>
      <c r="AB3192" s="62"/>
      <c r="AC3192" s="65" t="str">
        <f>IF(D3192&lt;&gt;"",VLOOKUP(D3192,LISTAS·PAPP!$I$3:$M$16,2,0),"")</f>
        <v/>
      </c>
      <c r="AD3192" s="51" t="str">
        <f>IF(D3192&lt;&gt;"",VLOOKUP(D3192,LISTAS·PAPP!$I$3:$M$16,3,0),"")</f>
        <v/>
      </c>
      <c r="AE3192" s="52" t="str">
        <f>IF(D3192&lt;&gt;"",VLOOKUP(D3192,LISTAS·PAPP!$I$3:$M$16,4,0),"")</f>
        <v/>
      </c>
      <c r="AF3192" s="51" t="str">
        <f>IF(D3192&lt;&gt;"",VLOOKUP(D3192,LISTAS·PAPP!$I$3:$M$16,5,0),"")</f>
        <v/>
      </c>
      <c r="AG3192" s="52" t="str">
        <f>IF(AH3192&lt;&gt;"",VLOOKUP(AH3192,LISTAS·PAPP!$O$3:$P$74,2,0),"")</f>
        <v/>
      </c>
      <c r="AH3192" s="58"/>
      <c r="AI3192" s="60"/>
      <c r="AJ3192" s="51" t="str">
        <f>IF(AI3192&lt;&gt;"",VLOOKUP(AI3192,LISTAS·PAPP!$X$4:$Y$80,2,0),"")</f>
        <v/>
      </c>
      <c r="AK3192" s="58"/>
      <c r="AL3192" s="60"/>
      <c r="AM3192" s="51" t="str">
        <f>IF(ISERROR(VLOOKUP(AL3192,LISTAS·PAPP!$AD$4:$AE$334,2,0))," ",VLOOKUP(AL3192,LISTAS·PAPP!$AD$4:$AE$334,2,0))</f>
        <v xml:space="preserve"> </v>
      </c>
      <c r="AN3192" s="63"/>
      <c r="AO3192" s="64"/>
      <c r="AP3192" s="64"/>
      <c r="AQ3192" s="64"/>
      <c r="AR3192" s="64"/>
      <c r="AS3192" s="64"/>
      <c r="AT3192" s="64"/>
      <c r="AU3192" s="64"/>
      <c r="AV3192" s="64"/>
      <c r="AW3192" s="64"/>
      <c r="AX3192" s="64"/>
      <c r="AY3192" s="64"/>
      <c r="AZ3192" s="64"/>
      <c r="BA3192" s="53" t="str">
        <f t="shared" si="148"/>
        <v/>
      </c>
      <c r="BB3192" s="54" t="str">
        <f t="shared" si="149"/>
        <v/>
      </c>
      <c r="BC3192" s="55" t="str">
        <f t="shared" si="150"/>
        <v xml:space="preserve"> </v>
      </c>
    </row>
    <row r="3193" spans="1:55" x14ac:dyDescent="0.25">
      <c r="A3193" s="58"/>
      <c r="B3193" s="58"/>
      <c r="C3193" s="58"/>
      <c r="D3193" s="58"/>
      <c r="E3193" s="51" t="str">
        <f>IF(C3193&lt;&gt;"",VLOOKUP(MID(C3193,18,5),LISTAS·PAPP!$E$4:$F$76,2,0),"")</f>
        <v/>
      </c>
      <c r="F3193" s="58"/>
      <c r="G3193" s="51" t="str">
        <f>IF(F3193&lt;&gt;"",VLOOKUP(F3193,LISTAS·PAPP!$R$3:$T$221,3,0),"")</f>
        <v/>
      </c>
      <c r="H3193" s="58"/>
      <c r="I3193" s="66"/>
      <c r="J3193" s="66"/>
      <c r="K3193" s="67"/>
      <c r="L3193" s="66"/>
      <c r="M3193" s="60"/>
      <c r="N3193" s="60"/>
      <c r="O3193" s="60"/>
      <c r="P3193" s="60"/>
      <c r="Q3193" s="60"/>
      <c r="R3193" s="60"/>
      <c r="S3193" s="60"/>
      <c r="T3193" s="60"/>
      <c r="U3193" s="60"/>
      <c r="V3193" s="60"/>
      <c r="W3193" s="60"/>
      <c r="X3193" s="60"/>
      <c r="Y3193" s="52" t="str">
        <f>IF(A3193&lt;&gt;"",IF(D3193="DIRECCIÓN_DE_TRANSFERENCIAS","280 0031",VLOOKUP(C3193,LISTAS·PAPP!$C$3:$D$76,2,0)),"")</f>
        <v/>
      </c>
      <c r="Z3193" s="61"/>
      <c r="AA3193" s="62"/>
      <c r="AB3193" s="62"/>
      <c r="AC3193" s="65" t="str">
        <f>IF(D3193&lt;&gt;"",VLOOKUP(D3193,LISTAS·PAPP!$I$3:$M$16,2,0),"")</f>
        <v/>
      </c>
      <c r="AD3193" s="51" t="str">
        <f>IF(D3193&lt;&gt;"",VLOOKUP(D3193,LISTAS·PAPP!$I$3:$M$16,3,0),"")</f>
        <v/>
      </c>
      <c r="AE3193" s="52" t="str">
        <f>IF(D3193&lt;&gt;"",VLOOKUP(D3193,LISTAS·PAPP!$I$3:$M$16,4,0),"")</f>
        <v/>
      </c>
      <c r="AF3193" s="51" t="str">
        <f>IF(D3193&lt;&gt;"",VLOOKUP(D3193,LISTAS·PAPP!$I$3:$M$16,5,0),"")</f>
        <v/>
      </c>
      <c r="AG3193" s="52" t="str">
        <f>IF(AH3193&lt;&gt;"",VLOOKUP(AH3193,LISTAS·PAPP!$O$3:$P$74,2,0),"")</f>
        <v/>
      </c>
      <c r="AH3193" s="58"/>
      <c r="AI3193" s="60"/>
      <c r="AJ3193" s="51" t="str">
        <f>IF(AI3193&lt;&gt;"",VLOOKUP(AI3193,LISTAS·PAPP!$X$4:$Y$80,2,0),"")</f>
        <v/>
      </c>
      <c r="AK3193" s="58"/>
      <c r="AL3193" s="60"/>
      <c r="AM3193" s="51" t="str">
        <f>IF(ISERROR(VLOOKUP(AL3193,LISTAS·PAPP!$AD$4:$AE$334,2,0))," ",VLOOKUP(AL3193,LISTAS·PAPP!$AD$4:$AE$334,2,0))</f>
        <v xml:space="preserve"> </v>
      </c>
      <c r="AN3193" s="63"/>
      <c r="AO3193" s="64"/>
      <c r="AP3193" s="64"/>
      <c r="AQ3193" s="64"/>
      <c r="AR3193" s="64"/>
      <c r="AS3193" s="64"/>
      <c r="AT3193" s="64"/>
      <c r="AU3193" s="64"/>
      <c r="AV3193" s="64"/>
      <c r="AW3193" s="64"/>
      <c r="AX3193" s="64"/>
      <c r="AY3193" s="64"/>
      <c r="AZ3193" s="64"/>
      <c r="BA3193" s="53" t="str">
        <f t="shared" si="148"/>
        <v/>
      </c>
      <c r="BB3193" s="54" t="str">
        <f t="shared" si="149"/>
        <v/>
      </c>
      <c r="BC3193" s="55" t="str">
        <f t="shared" si="150"/>
        <v xml:space="preserve"> </v>
      </c>
    </row>
    <row r="3194" spans="1:55" x14ac:dyDescent="0.25">
      <c r="A3194" s="58"/>
      <c r="B3194" s="58"/>
      <c r="C3194" s="58"/>
      <c r="D3194" s="58"/>
      <c r="E3194" s="51" t="str">
        <f>IF(C3194&lt;&gt;"",VLOOKUP(MID(C3194,18,5),LISTAS·PAPP!$E$4:$F$76,2,0),"")</f>
        <v/>
      </c>
      <c r="F3194" s="58"/>
      <c r="G3194" s="51" t="str">
        <f>IF(F3194&lt;&gt;"",VLOOKUP(F3194,LISTAS·PAPP!$R$3:$T$221,3,0),"")</f>
        <v/>
      </c>
      <c r="H3194" s="58"/>
      <c r="I3194" s="66"/>
      <c r="J3194" s="66"/>
      <c r="K3194" s="67"/>
      <c r="L3194" s="66"/>
      <c r="M3194" s="60"/>
      <c r="N3194" s="60"/>
      <c r="O3194" s="60"/>
      <c r="P3194" s="60"/>
      <c r="Q3194" s="60"/>
      <c r="R3194" s="60"/>
      <c r="S3194" s="60"/>
      <c r="T3194" s="60"/>
      <c r="U3194" s="60"/>
      <c r="V3194" s="60"/>
      <c r="W3194" s="60"/>
      <c r="X3194" s="60"/>
      <c r="Y3194" s="52" t="str">
        <f>IF(A3194&lt;&gt;"",IF(D3194="DIRECCIÓN_DE_TRANSFERENCIAS","280 0031",VLOOKUP(C3194,LISTAS·PAPP!$C$3:$D$76,2,0)),"")</f>
        <v/>
      </c>
      <c r="Z3194" s="61"/>
      <c r="AA3194" s="62"/>
      <c r="AB3194" s="62"/>
      <c r="AC3194" s="65" t="str">
        <f>IF(D3194&lt;&gt;"",VLOOKUP(D3194,LISTAS·PAPP!$I$3:$M$16,2,0),"")</f>
        <v/>
      </c>
      <c r="AD3194" s="51" t="str">
        <f>IF(D3194&lt;&gt;"",VLOOKUP(D3194,LISTAS·PAPP!$I$3:$M$16,3,0),"")</f>
        <v/>
      </c>
      <c r="AE3194" s="52" t="str">
        <f>IF(D3194&lt;&gt;"",VLOOKUP(D3194,LISTAS·PAPP!$I$3:$M$16,4,0),"")</f>
        <v/>
      </c>
      <c r="AF3194" s="51" t="str">
        <f>IF(D3194&lt;&gt;"",VLOOKUP(D3194,LISTAS·PAPP!$I$3:$M$16,5,0),"")</f>
        <v/>
      </c>
      <c r="AG3194" s="52" t="str">
        <f>IF(AH3194&lt;&gt;"",VLOOKUP(AH3194,LISTAS·PAPP!$O$3:$P$74,2,0),"")</f>
        <v/>
      </c>
      <c r="AH3194" s="58"/>
      <c r="AI3194" s="60"/>
      <c r="AJ3194" s="51" t="str">
        <f>IF(AI3194&lt;&gt;"",VLOOKUP(AI3194,LISTAS·PAPP!$X$4:$Y$80,2,0),"")</f>
        <v/>
      </c>
      <c r="AK3194" s="58"/>
      <c r="AL3194" s="60"/>
      <c r="AM3194" s="51" t="str">
        <f>IF(ISERROR(VLOOKUP(AL3194,LISTAS·PAPP!$AD$4:$AE$334,2,0))," ",VLOOKUP(AL3194,LISTAS·PAPP!$AD$4:$AE$334,2,0))</f>
        <v xml:space="preserve"> </v>
      </c>
      <c r="AN3194" s="63"/>
      <c r="AO3194" s="64"/>
      <c r="AP3194" s="64"/>
      <c r="AQ3194" s="64"/>
      <c r="AR3194" s="64"/>
      <c r="AS3194" s="64"/>
      <c r="AT3194" s="64"/>
      <c r="AU3194" s="64"/>
      <c r="AV3194" s="64"/>
      <c r="AW3194" s="64"/>
      <c r="AX3194" s="64"/>
      <c r="AY3194" s="64"/>
      <c r="AZ3194" s="64"/>
      <c r="BA3194" s="53" t="str">
        <f t="shared" si="148"/>
        <v/>
      </c>
      <c r="BB3194" s="54" t="str">
        <f t="shared" si="149"/>
        <v/>
      </c>
      <c r="BC3194" s="55" t="str">
        <f t="shared" si="150"/>
        <v xml:space="preserve"> </v>
      </c>
    </row>
    <row r="3195" spans="1:55" x14ac:dyDescent="0.25">
      <c r="A3195" s="58"/>
      <c r="B3195" s="58"/>
      <c r="C3195" s="58"/>
      <c r="D3195" s="58"/>
      <c r="E3195" s="51" t="str">
        <f>IF(C3195&lt;&gt;"",VLOOKUP(MID(C3195,18,5),LISTAS·PAPP!$E$4:$F$76,2,0),"")</f>
        <v/>
      </c>
      <c r="F3195" s="58"/>
      <c r="G3195" s="51" t="str">
        <f>IF(F3195&lt;&gt;"",VLOOKUP(F3195,LISTAS·PAPP!$R$3:$T$221,3,0),"")</f>
        <v/>
      </c>
      <c r="H3195" s="58"/>
      <c r="I3195" s="66"/>
      <c r="J3195" s="66"/>
      <c r="K3195" s="67"/>
      <c r="L3195" s="66"/>
      <c r="M3195" s="60"/>
      <c r="N3195" s="60"/>
      <c r="O3195" s="60"/>
      <c r="P3195" s="60"/>
      <c r="Q3195" s="60"/>
      <c r="R3195" s="60"/>
      <c r="S3195" s="60"/>
      <c r="T3195" s="60"/>
      <c r="U3195" s="60"/>
      <c r="V3195" s="60"/>
      <c r="W3195" s="60"/>
      <c r="X3195" s="60"/>
      <c r="Y3195" s="52" t="str">
        <f>IF(A3195&lt;&gt;"",IF(D3195="DIRECCIÓN_DE_TRANSFERENCIAS","280 0031",VLOOKUP(C3195,LISTAS·PAPP!$C$3:$D$76,2,0)),"")</f>
        <v/>
      </c>
      <c r="Z3195" s="61"/>
      <c r="AA3195" s="62"/>
      <c r="AB3195" s="62"/>
      <c r="AC3195" s="65" t="str">
        <f>IF(D3195&lt;&gt;"",VLOOKUP(D3195,LISTAS·PAPP!$I$3:$M$16,2,0),"")</f>
        <v/>
      </c>
      <c r="AD3195" s="51" t="str">
        <f>IF(D3195&lt;&gt;"",VLOOKUP(D3195,LISTAS·PAPP!$I$3:$M$16,3,0),"")</f>
        <v/>
      </c>
      <c r="AE3195" s="52" t="str">
        <f>IF(D3195&lt;&gt;"",VLOOKUP(D3195,LISTAS·PAPP!$I$3:$M$16,4,0),"")</f>
        <v/>
      </c>
      <c r="AF3195" s="51" t="str">
        <f>IF(D3195&lt;&gt;"",VLOOKUP(D3195,LISTAS·PAPP!$I$3:$M$16,5,0),"")</f>
        <v/>
      </c>
      <c r="AG3195" s="52" t="str">
        <f>IF(AH3195&lt;&gt;"",VLOOKUP(AH3195,LISTAS·PAPP!$O$3:$P$74,2,0),"")</f>
        <v/>
      </c>
      <c r="AH3195" s="58"/>
      <c r="AI3195" s="60"/>
      <c r="AJ3195" s="51" t="str">
        <f>IF(AI3195&lt;&gt;"",VLOOKUP(AI3195,LISTAS·PAPP!$X$4:$Y$80,2,0),"")</f>
        <v/>
      </c>
      <c r="AK3195" s="58"/>
      <c r="AL3195" s="60"/>
      <c r="AM3195" s="51" t="str">
        <f>IF(ISERROR(VLOOKUP(AL3195,LISTAS·PAPP!$AD$4:$AE$334,2,0))," ",VLOOKUP(AL3195,LISTAS·PAPP!$AD$4:$AE$334,2,0))</f>
        <v xml:space="preserve"> </v>
      </c>
      <c r="AN3195" s="63"/>
      <c r="AO3195" s="64"/>
      <c r="AP3195" s="64"/>
      <c r="AQ3195" s="64"/>
      <c r="AR3195" s="64"/>
      <c r="AS3195" s="64"/>
      <c r="AT3195" s="64"/>
      <c r="AU3195" s="64"/>
      <c r="AV3195" s="64"/>
      <c r="AW3195" s="64"/>
      <c r="AX3195" s="64"/>
      <c r="AY3195" s="64"/>
      <c r="AZ3195" s="64"/>
      <c r="BA3195" s="53" t="str">
        <f t="shared" si="148"/>
        <v/>
      </c>
      <c r="BB3195" s="54" t="str">
        <f t="shared" si="149"/>
        <v/>
      </c>
      <c r="BC3195" s="55" t="str">
        <f t="shared" si="150"/>
        <v xml:space="preserve"> </v>
      </c>
    </row>
    <row r="3196" spans="1:55" x14ac:dyDescent="0.25">
      <c r="A3196" s="58"/>
      <c r="B3196" s="58"/>
      <c r="C3196" s="58"/>
      <c r="D3196" s="58"/>
      <c r="E3196" s="51" t="str">
        <f>IF(C3196&lt;&gt;"",VLOOKUP(MID(C3196,18,5),LISTAS·PAPP!$E$4:$F$76,2,0),"")</f>
        <v/>
      </c>
      <c r="F3196" s="58"/>
      <c r="G3196" s="51" t="str">
        <f>IF(F3196&lt;&gt;"",VLOOKUP(F3196,LISTAS·PAPP!$R$3:$T$221,3,0),"")</f>
        <v/>
      </c>
      <c r="H3196" s="58"/>
      <c r="I3196" s="66"/>
      <c r="J3196" s="66"/>
      <c r="K3196" s="67"/>
      <c r="L3196" s="66"/>
      <c r="M3196" s="60"/>
      <c r="N3196" s="60"/>
      <c r="O3196" s="60"/>
      <c r="P3196" s="60"/>
      <c r="Q3196" s="60"/>
      <c r="R3196" s="60"/>
      <c r="S3196" s="60"/>
      <c r="T3196" s="60"/>
      <c r="U3196" s="60"/>
      <c r="V3196" s="60"/>
      <c r="W3196" s="60"/>
      <c r="X3196" s="60"/>
      <c r="Y3196" s="52" t="str">
        <f>IF(A3196&lt;&gt;"",IF(D3196="DIRECCIÓN_DE_TRANSFERENCIAS","280 0031",VLOOKUP(C3196,LISTAS·PAPP!$C$3:$D$76,2,0)),"")</f>
        <v/>
      </c>
      <c r="Z3196" s="61"/>
      <c r="AA3196" s="62"/>
      <c r="AB3196" s="62"/>
      <c r="AC3196" s="65" t="str">
        <f>IF(D3196&lt;&gt;"",VLOOKUP(D3196,LISTAS·PAPP!$I$3:$M$16,2,0),"")</f>
        <v/>
      </c>
      <c r="AD3196" s="51" t="str">
        <f>IF(D3196&lt;&gt;"",VLOOKUP(D3196,LISTAS·PAPP!$I$3:$M$16,3,0),"")</f>
        <v/>
      </c>
      <c r="AE3196" s="52" t="str">
        <f>IF(D3196&lt;&gt;"",VLOOKUP(D3196,LISTAS·PAPP!$I$3:$M$16,4,0),"")</f>
        <v/>
      </c>
      <c r="AF3196" s="51" t="str">
        <f>IF(D3196&lt;&gt;"",VLOOKUP(D3196,LISTAS·PAPP!$I$3:$M$16,5,0),"")</f>
        <v/>
      </c>
      <c r="AG3196" s="52" t="str">
        <f>IF(AH3196&lt;&gt;"",VLOOKUP(AH3196,LISTAS·PAPP!$O$3:$P$74,2,0),"")</f>
        <v/>
      </c>
      <c r="AH3196" s="58"/>
      <c r="AI3196" s="60"/>
      <c r="AJ3196" s="51" t="str">
        <f>IF(AI3196&lt;&gt;"",VLOOKUP(AI3196,LISTAS·PAPP!$X$4:$Y$80,2,0),"")</f>
        <v/>
      </c>
      <c r="AK3196" s="58"/>
      <c r="AL3196" s="60"/>
      <c r="AM3196" s="51" t="str">
        <f>IF(ISERROR(VLOOKUP(AL3196,LISTAS·PAPP!$AD$4:$AE$334,2,0))," ",VLOOKUP(AL3196,LISTAS·PAPP!$AD$4:$AE$334,2,0))</f>
        <v xml:space="preserve"> </v>
      </c>
      <c r="AN3196" s="63"/>
      <c r="AO3196" s="64"/>
      <c r="AP3196" s="64"/>
      <c r="AQ3196" s="64"/>
      <c r="AR3196" s="64"/>
      <c r="AS3196" s="64"/>
      <c r="AT3196" s="64"/>
      <c r="AU3196" s="64"/>
      <c r="AV3196" s="64"/>
      <c r="AW3196" s="64"/>
      <c r="AX3196" s="64"/>
      <c r="AY3196" s="64"/>
      <c r="AZ3196" s="64"/>
      <c r="BA3196" s="53" t="str">
        <f t="shared" si="148"/>
        <v/>
      </c>
      <c r="BB3196" s="54" t="str">
        <f t="shared" si="149"/>
        <v/>
      </c>
      <c r="BC3196" s="55" t="str">
        <f t="shared" si="150"/>
        <v xml:space="preserve"> </v>
      </c>
    </row>
    <row r="3197" spans="1:55" x14ac:dyDescent="0.25">
      <c r="A3197" s="58"/>
      <c r="B3197" s="58"/>
      <c r="C3197" s="58"/>
      <c r="D3197" s="58"/>
      <c r="E3197" s="51" t="str">
        <f>IF(C3197&lt;&gt;"",VLOOKUP(MID(C3197,18,5),LISTAS·PAPP!$E$4:$F$76,2,0),"")</f>
        <v/>
      </c>
      <c r="F3197" s="58"/>
      <c r="G3197" s="51" t="str">
        <f>IF(F3197&lt;&gt;"",VLOOKUP(F3197,LISTAS·PAPP!$R$3:$T$221,3,0),"")</f>
        <v/>
      </c>
      <c r="H3197" s="58"/>
      <c r="I3197" s="66"/>
      <c r="J3197" s="66"/>
      <c r="K3197" s="67"/>
      <c r="L3197" s="66"/>
      <c r="M3197" s="60"/>
      <c r="N3197" s="60"/>
      <c r="O3197" s="60"/>
      <c r="P3197" s="60"/>
      <c r="Q3197" s="60"/>
      <c r="R3197" s="60"/>
      <c r="S3197" s="60"/>
      <c r="T3197" s="60"/>
      <c r="U3197" s="60"/>
      <c r="V3197" s="60"/>
      <c r="W3197" s="60"/>
      <c r="X3197" s="60"/>
      <c r="Y3197" s="52" t="str">
        <f>IF(A3197&lt;&gt;"",IF(D3197="DIRECCIÓN_DE_TRANSFERENCIAS","280 0031",VLOOKUP(C3197,LISTAS·PAPP!$C$3:$D$76,2,0)),"")</f>
        <v/>
      </c>
      <c r="Z3197" s="61"/>
      <c r="AA3197" s="62"/>
      <c r="AB3197" s="62"/>
      <c r="AC3197" s="65" t="str">
        <f>IF(D3197&lt;&gt;"",VLOOKUP(D3197,LISTAS·PAPP!$I$3:$M$16,2,0),"")</f>
        <v/>
      </c>
      <c r="AD3197" s="51" t="str">
        <f>IF(D3197&lt;&gt;"",VLOOKUP(D3197,LISTAS·PAPP!$I$3:$M$16,3,0),"")</f>
        <v/>
      </c>
      <c r="AE3197" s="52" t="str">
        <f>IF(D3197&lt;&gt;"",VLOOKUP(D3197,LISTAS·PAPP!$I$3:$M$16,4,0),"")</f>
        <v/>
      </c>
      <c r="AF3197" s="51" t="str">
        <f>IF(D3197&lt;&gt;"",VLOOKUP(D3197,LISTAS·PAPP!$I$3:$M$16,5,0),"")</f>
        <v/>
      </c>
      <c r="AG3197" s="52" t="str">
        <f>IF(AH3197&lt;&gt;"",VLOOKUP(AH3197,LISTAS·PAPP!$O$3:$P$74,2,0),"")</f>
        <v/>
      </c>
      <c r="AH3197" s="58"/>
      <c r="AI3197" s="60"/>
      <c r="AJ3197" s="51" t="str">
        <f>IF(AI3197&lt;&gt;"",VLOOKUP(AI3197,LISTAS·PAPP!$X$4:$Y$80,2,0),"")</f>
        <v/>
      </c>
      <c r="AK3197" s="58"/>
      <c r="AL3197" s="60"/>
      <c r="AM3197" s="51" t="str">
        <f>IF(ISERROR(VLOOKUP(AL3197,LISTAS·PAPP!$AD$4:$AE$334,2,0))," ",VLOOKUP(AL3197,LISTAS·PAPP!$AD$4:$AE$334,2,0))</f>
        <v xml:space="preserve"> </v>
      </c>
      <c r="AN3197" s="63"/>
      <c r="AO3197" s="64"/>
      <c r="AP3197" s="64"/>
      <c r="AQ3197" s="64"/>
      <c r="AR3197" s="64"/>
      <c r="AS3197" s="64"/>
      <c r="AT3197" s="64"/>
      <c r="AU3197" s="64"/>
      <c r="AV3197" s="64"/>
      <c r="AW3197" s="64"/>
      <c r="AX3197" s="64"/>
      <c r="AY3197" s="64"/>
      <c r="AZ3197" s="64"/>
      <c r="BA3197" s="53" t="str">
        <f t="shared" si="148"/>
        <v/>
      </c>
      <c r="BB3197" s="54" t="str">
        <f t="shared" si="149"/>
        <v/>
      </c>
      <c r="BC3197" s="55" t="str">
        <f t="shared" si="150"/>
        <v xml:space="preserve"> </v>
      </c>
    </row>
    <row r="3198" spans="1:55" x14ac:dyDescent="0.25">
      <c r="A3198" s="58"/>
      <c r="B3198" s="58"/>
      <c r="C3198" s="58"/>
      <c r="D3198" s="58"/>
      <c r="E3198" s="51" t="str">
        <f>IF(C3198&lt;&gt;"",VLOOKUP(MID(C3198,18,5),LISTAS·PAPP!$E$4:$F$76,2,0),"")</f>
        <v/>
      </c>
      <c r="F3198" s="58"/>
      <c r="G3198" s="51" t="str">
        <f>IF(F3198&lt;&gt;"",VLOOKUP(F3198,LISTAS·PAPP!$R$3:$T$221,3,0),"")</f>
        <v/>
      </c>
      <c r="H3198" s="58"/>
      <c r="I3198" s="66"/>
      <c r="J3198" s="66"/>
      <c r="K3198" s="67"/>
      <c r="L3198" s="66"/>
      <c r="M3198" s="60"/>
      <c r="N3198" s="60"/>
      <c r="O3198" s="60"/>
      <c r="P3198" s="60"/>
      <c r="Q3198" s="60"/>
      <c r="R3198" s="60"/>
      <c r="S3198" s="60"/>
      <c r="T3198" s="60"/>
      <c r="U3198" s="60"/>
      <c r="V3198" s="60"/>
      <c r="W3198" s="60"/>
      <c r="X3198" s="60"/>
      <c r="Y3198" s="52" t="str">
        <f>IF(A3198&lt;&gt;"",IF(D3198="DIRECCIÓN_DE_TRANSFERENCIAS","280 0031",VLOOKUP(C3198,LISTAS·PAPP!$C$3:$D$76,2,0)),"")</f>
        <v/>
      </c>
      <c r="Z3198" s="61"/>
      <c r="AA3198" s="62"/>
      <c r="AB3198" s="62"/>
      <c r="AC3198" s="65" t="str">
        <f>IF(D3198&lt;&gt;"",VLOOKUP(D3198,LISTAS·PAPP!$I$3:$M$16,2,0),"")</f>
        <v/>
      </c>
      <c r="AD3198" s="51" t="str">
        <f>IF(D3198&lt;&gt;"",VLOOKUP(D3198,LISTAS·PAPP!$I$3:$M$16,3,0),"")</f>
        <v/>
      </c>
      <c r="AE3198" s="52" t="str">
        <f>IF(D3198&lt;&gt;"",VLOOKUP(D3198,LISTAS·PAPP!$I$3:$M$16,4,0),"")</f>
        <v/>
      </c>
      <c r="AF3198" s="51" t="str">
        <f>IF(D3198&lt;&gt;"",VLOOKUP(D3198,LISTAS·PAPP!$I$3:$M$16,5,0),"")</f>
        <v/>
      </c>
      <c r="AG3198" s="52" t="str">
        <f>IF(AH3198&lt;&gt;"",VLOOKUP(AH3198,LISTAS·PAPP!$O$3:$P$74,2,0),"")</f>
        <v/>
      </c>
      <c r="AH3198" s="58"/>
      <c r="AI3198" s="60"/>
      <c r="AJ3198" s="51" t="str">
        <f>IF(AI3198&lt;&gt;"",VLOOKUP(AI3198,LISTAS·PAPP!$X$4:$Y$80,2,0),"")</f>
        <v/>
      </c>
      <c r="AK3198" s="58"/>
      <c r="AL3198" s="60"/>
      <c r="AM3198" s="51" t="str">
        <f>IF(ISERROR(VLOOKUP(AL3198,LISTAS·PAPP!$AD$4:$AE$334,2,0))," ",VLOOKUP(AL3198,LISTAS·PAPP!$AD$4:$AE$334,2,0))</f>
        <v xml:space="preserve"> </v>
      </c>
      <c r="AN3198" s="63"/>
      <c r="AO3198" s="64"/>
      <c r="AP3198" s="64"/>
      <c r="AQ3198" s="64"/>
      <c r="AR3198" s="64"/>
      <c r="AS3198" s="64"/>
      <c r="AT3198" s="64"/>
      <c r="AU3198" s="64"/>
      <c r="AV3198" s="64"/>
      <c r="AW3198" s="64"/>
      <c r="AX3198" s="64"/>
      <c r="AY3198" s="64"/>
      <c r="AZ3198" s="64"/>
      <c r="BA3198" s="53" t="str">
        <f t="shared" si="148"/>
        <v/>
      </c>
      <c r="BB3198" s="54" t="str">
        <f t="shared" si="149"/>
        <v/>
      </c>
      <c r="BC3198" s="55" t="str">
        <f t="shared" si="150"/>
        <v xml:space="preserve"> </v>
      </c>
    </row>
    <row r="3199" spans="1:55" x14ac:dyDescent="0.25">
      <c r="A3199" s="58"/>
      <c r="B3199" s="58"/>
      <c r="C3199" s="58"/>
      <c r="D3199" s="58"/>
      <c r="E3199" s="51" t="str">
        <f>IF(C3199&lt;&gt;"",VLOOKUP(MID(C3199,18,5),LISTAS·PAPP!$E$4:$F$76,2,0),"")</f>
        <v/>
      </c>
      <c r="F3199" s="58"/>
      <c r="G3199" s="51" t="str">
        <f>IF(F3199&lt;&gt;"",VLOOKUP(F3199,LISTAS·PAPP!$R$3:$T$221,3,0),"")</f>
        <v/>
      </c>
      <c r="H3199" s="58"/>
      <c r="I3199" s="66"/>
      <c r="J3199" s="66"/>
      <c r="K3199" s="67"/>
      <c r="L3199" s="66"/>
      <c r="M3199" s="60"/>
      <c r="N3199" s="60"/>
      <c r="O3199" s="60"/>
      <c r="P3199" s="60"/>
      <c r="Q3199" s="60"/>
      <c r="R3199" s="60"/>
      <c r="S3199" s="60"/>
      <c r="T3199" s="60"/>
      <c r="U3199" s="60"/>
      <c r="V3199" s="60"/>
      <c r="W3199" s="60"/>
      <c r="X3199" s="60"/>
      <c r="Y3199" s="52" t="str">
        <f>IF(A3199&lt;&gt;"",IF(D3199="DIRECCIÓN_DE_TRANSFERENCIAS","280 0031",VLOOKUP(C3199,LISTAS·PAPP!$C$3:$D$76,2,0)),"")</f>
        <v/>
      </c>
      <c r="Z3199" s="61"/>
      <c r="AA3199" s="62"/>
      <c r="AB3199" s="62"/>
      <c r="AC3199" s="65" t="str">
        <f>IF(D3199&lt;&gt;"",VLOOKUP(D3199,LISTAS·PAPP!$I$3:$M$16,2,0),"")</f>
        <v/>
      </c>
      <c r="AD3199" s="51" t="str">
        <f>IF(D3199&lt;&gt;"",VLOOKUP(D3199,LISTAS·PAPP!$I$3:$M$16,3,0),"")</f>
        <v/>
      </c>
      <c r="AE3199" s="52" t="str">
        <f>IF(D3199&lt;&gt;"",VLOOKUP(D3199,LISTAS·PAPP!$I$3:$M$16,4,0),"")</f>
        <v/>
      </c>
      <c r="AF3199" s="51" t="str">
        <f>IF(D3199&lt;&gt;"",VLOOKUP(D3199,LISTAS·PAPP!$I$3:$M$16,5,0),"")</f>
        <v/>
      </c>
      <c r="AG3199" s="52" t="str">
        <f>IF(AH3199&lt;&gt;"",VLOOKUP(AH3199,LISTAS·PAPP!$O$3:$P$74,2,0),"")</f>
        <v/>
      </c>
      <c r="AH3199" s="58"/>
      <c r="AI3199" s="60"/>
      <c r="AJ3199" s="51" t="str">
        <f>IF(AI3199&lt;&gt;"",VLOOKUP(AI3199,LISTAS·PAPP!$X$4:$Y$80,2,0),"")</f>
        <v/>
      </c>
      <c r="AK3199" s="58"/>
      <c r="AL3199" s="60"/>
      <c r="AM3199" s="51" t="str">
        <f>IF(ISERROR(VLOOKUP(AL3199,LISTAS·PAPP!$AD$4:$AE$334,2,0))," ",VLOOKUP(AL3199,LISTAS·PAPP!$AD$4:$AE$334,2,0))</f>
        <v xml:space="preserve"> </v>
      </c>
      <c r="AN3199" s="63"/>
      <c r="AO3199" s="64"/>
      <c r="AP3199" s="64"/>
      <c r="AQ3199" s="64"/>
      <c r="AR3199" s="64"/>
      <c r="AS3199" s="64"/>
      <c r="AT3199" s="64"/>
      <c r="AU3199" s="64"/>
      <c r="AV3199" s="64"/>
      <c r="AW3199" s="64"/>
      <c r="AX3199" s="64"/>
      <c r="AY3199" s="64"/>
      <c r="AZ3199" s="64"/>
      <c r="BA3199" s="53" t="str">
        <f t="shared" si="148"/>
        <v/>
      </c>
      <c r="BB3199" s="54" t="str">
        <f t="shared" si="149"/>
        <v/>
      </c>
      <c r="BC3199" s="55" t="str">
        <f t="shared" si="150"/>
        <v xml:space="preserve"> </v>
      </c>
    </row>
    <row r="3200" spans="1:55" x14ac:dyDescent="0.25">
      <c r="A3200" s="58"/>
      <c r="B3200" s="58"/>
      <c r="C3200" s="58"/>
      <c r="D3200" s="58"/>
      <c r="E3200" s="51" t="str">
        <f>IF(C3200&lt;&gt;"",VLOOKUP(MID(C3200,18,5),LISTAS·PAPP!$E$4:$F$76,2,0),"")</f>
        <v/>
      </c>
      <c r="F3200" s="58"/>
      <c r="G3200" s="51" t="str">
        <f>IF(F3200&lt;&gt;"",VLOOKUP(F3200,LISTAS·PAPP!$R$3:$T$221,3,0),"")</f>
        <v/>
      </c>
      <c r="H3200" s="58"/>
      <c r="I3200" s="66"/>
      <c r="J3200" s="66"/>
      <c r="K3200" s="67"/>
      <c r="L3200" s="66"/>
      <c r="M3200" s="60"/>
      <c r="N3200" s="60"/>
      <c r="O3200" s="60"/>
      <c r="P3200" s="60"/>
      <c r="Q3200" s="60"/>
      <c r="R3200" s="60"/>
      <c r="S3200" s="60"/>
      <c r="T3200" s="60"/>
      <c r="U3200" s="60"/>
      <c r="V3200" s="60"/>
      <c r="W3200" s="60"/>
      <c r="X3200" s="60"/>
      <c r="Y3200" s="52" t="str">
        <f>IF(A3200&lt;&gt;"",IF(D3200="DIRECCIÓN_DE_TRANSFERENCIAS","280 0031",VLOOKUP(C3200,LISTAS·PAPP!$C$3:$D$76,2,0)),"")</f>
        <v/>
      </c>
      <c r="Z3200" s="61"/>
      <c r="AA3200" s="62"/>
      <c r="AB3200" s="62"/>
      <c r="AC3200" s="65" t="str">
        <f>IF(D3200&lt;&gt;"",VLOOKUP(D3200,LISTAS·PAPP!$I$3:$M$16,2,0),"")</f>
        <v/>
      </c>
      <c r="AD3200" s="51" t="str">
        <f>IF(D3200&lt;&gt;"",VLOOKUP(D3200,LISTAS·PAPP!$I$3:$M$16,3,0),"")</f>
        <v/>
      </c>
      <c r="AE3200" s="52" t="str">
        <f>IF(D3200&lt;&gt;"",VLOOKUP(D3200,LISTAS·PAPP!$I$3:$M$16,4,0),"")</f>
        <v/>
      </c>
      <c r="AF3200" s="51" t="str">
        <f>IF(D3200&lt;&gt;"",VLOOKUP(D3200,LISTAS·PAPP!$I$3:$M$16,5,0),"")</f>
        <v/>
      </c>
      <c r="AG3200" s="52" t="str">
        <f>IF(AH3200&lt;&gt;"",VLOOKUP(AH3200,LISTAS·PAPP!$O$3:$P$74,2,0),"")</f>
        <v/>
      </c>
      <c r="AH3200" s="58"/>
      <c r="AI3200" s="60"/>
      <c r="AJ3200" s="51" t="str">
        <f>IF(AI3200&lt;&gt;"",VLOOKUP(AI3200,LISTAS·PAPP!$X$4:$Y$80,2,0),"")</f>
        <v/>
      </c>
      <c r="AK3200" s="58"/>
      <c r="AL3200" s="60"/>
      <c r="AM3200" s="51" t="str">
        <f>IF(ISERROR(VLOOKUP(AL3200,LISTAS·PAPP!$AD$4:$AE$334,2,0))," ",VLOOKUP(AL3200,LISTAS·PAPP!$AD$4:$AE$334,2,0))</f>
        <v xml:space="preserve"> </v>
      </c>
      <c r="AN3200" s="63"/>
      <c r="AO3200" s="64"/>
      <c r="AP3200" s="64"/>
      <c r="AQ3200" s="64"/>
      <c r="AR3200" s="64"/>
      <c r="AS3200" s="64"/>
      <c r="AT3200" s="64"/>
      <c r="AU3200" s="64"/>
      <c r="AV3200" s="64"/>
      <c r="AW3200" s="64"/>
      <c r="AX3200" s="64"/>
      <c r="AY3200" s="64"/>
      <c r="AZ3200" s="64"/>
      <c r="BA3200" s="53" t="str">
        <f t="shared" si="148"/>
        <v/>
      </c>
      <c r="BB3200" s="54" t="str">
        <f t="shared" si="149"/>
        <v/>
      </c>
      <c r="BC3200" s="55" t="str">
        <f t="shared" si="150"/>
        <v xml:space="preserve"> </v>
      </c>
    </row>
    <row r="3201" spans="1:55" x14ac:dyDescent="0.25">
      <c r="A3201" s="58"/>
      <c r="B3201" s="58"/>
      <c r="C3201" s="58"/>
      <c r="D3201" s="58"/>
      <c r="E3201" s="51" t="str">
        <f>IF(C3201&lt;&gt;"",VLOOKUP(MID(C3201,18,5),LISTAS·PAPP!$E$4:$F$76,2,0),"")</f>
        <v/>
      </c>
      <c r="F3201" s="58"/>
      <c r="G3201" s="51" t="str">
        <f>IF(F3201&lt;&gt;"",VLOOKUP(F3201,LISTAS·PAPP!$R$3:$T$221,3,0),"")</f>
        <v/>
      </c>
      <c r="H3201" s="58"/>
      <c r="I3201" s="66"/>
      <c r="J3201" s="66"/>
      <c r="K3201" s="67"/>
      <c r="L3201" s="66"/>
      <c r="M3201" s="60"/>
      <c r="N3201" s="60"/>
      <c r="O3201" s="60"/>
      <c r="P3201" s="60"/>
      <c r="Q3201" s="60"/>
      <c r="R3201" s="60"/>
      <c r="S3201" s="60"/>
      <c r="T3201" s="60"/>
      <c r="U3201" s="60"/>
      <c r="V3201" s="60"/>
      <c r="W3201" s="60"/>
      <c r="X3201" s="60"/>
      <c r="Y3201" s="52" t="str">
        <f>IF(A3201&lt;&gt;"",IF(D3201="DIRECCIÓN_DE_TRANSFERENCIAS","280 0031",VLOOKUP(C3201,LISTAS·PAPP!$C$3:$D$76,2,0)),"")</f>
        <v/>
      </c>
      <c r="Z3201" s="61"/>
      <c r="AA3201" s="62"/>
      <c r="AB3201" s="62"/>
      <c r="AC3201" s="65" t="str">
        <f>IF(D3201&lt;&gt;"",VLOOKUP(D3201,LISTAS·PAPP!$I$3:$M$16,2,0),"")</f>
        <v/>
      </c>
      <c r="AD3201" s="51" t="str">
        <f>IF(D3201&lt;&gt;"",VLOOKUP(D3201,LISTAS·PAPP!$I$3:$M$16,3,0),"")</f>
        <v/>
      </c>
      <c r="AE3201" s="52" t="str">
        <f>IF(D3201&lt;&gt;"",VLOOKUP(D3201,LISTAS·PAPP!$I$3:$M$16,4,0),"")</f>
        <v/>
      </c>
      <c r="AF3201" s="51" t="str">
        <f>IF(D3201&lt;&gt;"",VLOOKUP(D3201,LISTAS·PAPP!$I$3:$M$16,5,0),"")</f>
        <v/>
      </c>
      <c r="AG3201" s="52" t="str">
        <f>IF(AH3201&lt;&gt;"",VLOOKUP(AH3201,LISTAS·PAPP!$O$3:$P$74,2,0),"")</f>
        <v/>
      </c>
      <c r="AH3201" s="58"/>
      <c r="AI3201" s="60"/>
      <c r="AJ3201" s="51" t="str">
        <f>IF(AI3201&lt;&gt;"",VLOOKUP(AI3201,LISTAS·PAPP!$X$4:$Y$80,2,0),"")</f>
        <v/>
      </c>
      <c r="AK3201" s="58"/>
      <c r="AL3201" s="60"/>
      <c r="AM3201" s="51" t="str">
        <f>IF(ISERROR(VLOOKUP(AL3201,LISTAS·PAPP!$AD$4:$AE$334,2,0))," ",VLOOKUP(AL3201,LISTAS·PAPP!$AD$4:$AE$334,2,0))</f>
        <v xml:space="preserve"> </v>
      </c>
      <c r="AN3201" s="63"/>
      <c r="AO3201" s="64"/>
      <c r="AP3201" s="64"/>
      <c r="AQ3201" s="64"/>
      <c r="AR3201" s="64"/>
      <c r="AS3201" s="64"/>
      <c r="AT3201" s="64"/>
      <c r="AU3201" s="64"/>
      <c r="AV3201" s="64"/>
      <c r="AW3201" s="64"/>
      <c r="AX3201" s="64"/>
      <c r="AY3201" s="64"/>
      <c r="AZ3201" s="64"/>
      <c r="BA3201" s="53" t="str">
        <f t="shared" si="148"/>
        <v/>
      </c>
      <c r="BB3201" s="54" t="str">
        <f t="shared" si="149"/>
        <v/>
      </c>
      <c r="BC3201" s="55" t="str">
        <f t="shared" si="150"/>
        <v xml:space="preserve"> </v>
      </c>
    </row>
    <row r="3202" spans="1:55" x14ac:dyDescent="0.25">
      <c r="A3202" s="58"/>
      <c r="B3202" s="58"/>
      <c r="C3202" s="58"/>
      <c r="D3202" s="58"/>
      <c r="E3202" s="51" t="str">
        <f>IF(C3202&lt;&gt;"",VLOOKUP(MID(C3202,18,5),LISTAS·PAPP!$E$4:$F$76,2,0),"")</f>
        <v/>
      </c>
      <c r="F3202" s="58"/>
      <c r="G3202" s="51" t="str">
        <f>IF(F3202&lt;&gt;"",VLOOKUP(F3202,LISTAS·PAPP!$R$3:$T$221,3,0),"")</f>
        <v/>
      </c>
      <c r="H3202" s="58"/>
      <c r="I3202" s="66"/>
      <c r="J3202" s="66"/>
      <c r="K3202" s="67"/>
      <c r="L3202" s="66"/>
      <c r="M3202" s="60"/>
      <c r="N3202" s="60"/>
      <c r="O3202" s="60"/>
      <c r="P3202" s="60"/>
      <c r="Q3202" s="60"/>
      <c r="R3202" s="60"/>
      <c r="S3202" s="60"/>
      <c r="T3202" s="60"/>
      <c r="U3202" s="60"/>
      <c r="V3202" s="60"/>
      <c r="W3202" s="60"/>
      <c r="X3202" s="60"/>
      <c r="Y3202" s="52" t="str">
        <f>IF(A3202&lt;&gt;"",IF(D3202="DIRECCIÓN_DE_TRANSFERENCIAS","280 0031",VLOOKUP(C3202,LISTAS·PAPP!$C$3:$D$76,2,0)),"")</f>
        <v/>
      </c>
      <c r="Z3202" s="61"/>
      <c r="AA3202" s="62"/>
      <c r="AB3202" s="62"/>
      <c r="AC3202" s="65" t="str">
        <f>IF(D3202&lt;&gt;"",VLOOKUP(D3202,LISTAS·PAPP!$I$3:$M$16,2,0),"")</f>
        <v/>
      </c>
      <c r="AD3202" s="51" t="str">
        <f>IF(D3202&lt;&gt;"",VLOOKUP(D3202,LISTAS·PAPP!$I$3:$M$16,3,0),"")</f>
        <v/>
      </c>
      <c r="AE3202" s="52" t="str">
        <f>IF(D3202&lt;&gt;"",VLOOKUP(D3202,LISTAS·PAPP!$I$3:$M$16,4,0),"")</f>
        <v/>
      </c>
      <c r="AF3202" s="51" t="str">
        <f>IF(D3202&lt;&gt;"",VLOOKUP(D3202,LISTAS·PAPP!$I$3:$M$16,5,0),"")</f>
        <v/>
      </c>
      <c r="AG3202" s="52" t="str">
        <f>IF(AH3202&lt;&gt;"",VLOOKUP(AH3202,LISTAS·PAPP!$O$3:$P$74,2,0),"")</f>
        <v/>
      </c>
      <c r="AH3202" s="58"/>
      <c r="AI3202" s="60"/>
      <c r="AJ3202" s="51" t="str">
        <f>IF(AI3202&lt;&gt;"",VLOOKUP(AI3202,LISTAS·PAPP!$X$4:$Y$80,2,0),"")</f>
        <v/>
      </c>
      <c r="AK3202" s="58"/>
      <c r="AL3202" s="60"/>
      <c r="AM3202" s="51" t="str">
        <f>IF(ISERROR(VLOOKUP(AL3202,LISTAS·PAPP!$AD$4:$AE$334,2,0))," ",VLOOKUP(AL3202,LISTAS·PAPP!$AD$4:$AE$334,2,0))</f>
        <v xml:space="preserve"> </v>
      </c>
      <c r="AN3202" s="63"/>
      <c r="AO3202" s="64"/>
      <c r="AP3202" s="64"/>
      <c r="AQ3202" s="64"/>
      <c r="AR3202" s="64"/>
      <c r="AS3202" s="64"/>
      <c r="AT3202" s="64"/>
      <c r="AU3202" s="64"/>
      <c r="AV3202" s="64"/>
      <c r="AW3202" s="64"/>
      <c r="AX3202" s="64"/>
      <c r="AY3202" s="64"/>
      <c r="AZ3202" s="64"/>
      <c r="BA3202" s="53" t="str">
        <f t="shared" si="148"/>
        <v/>
      </c>
      <c r="BB3202" s="54" t="str">
        <f t="shared" si="149"/>
        <v/>
      </c>
      <c r="BC3202" s="55" t="str">
        <f t="shared" si="150"/>
        <v xml:space="preserve"> </v>
      </c>
    </row>
    <row r="3203" spans="1:55" x14ac:dyDescent="0.25">
      <c r="A3203" s="58"/>
      <c r="B3203" s="58"/>
      <c r="C3203" s="58"/>
      <c r="D3203" s="58"/>
      <c r="E3203" s="51" t="str">
        <f>IF(C3203&lt;&gt;"",VLOOKUP(MID(C3203,18,5),LISTAS·PAPP!$E$4:$F$76,2,0),"")</f>
        <v/>
      </c>
      <c r="F3203" s="58"/>
      <c r="G3203" s="51" t="str">
        <f>IF(F3203&lt;&gt;"",VLOOKUP(F3203,LISTAS·PAPP!$R$3:$T$221,3,0),"")</f>
        <v/>
      </c>
      <c r="H3203" s="58"/>
      <c r="I3203" s="66"/>
      <c r="J3203" s="66"/>
      <c r="K3203" s="67"/>
      <c r="L3203" s="66"/>
      <c r="M3203" s="60"/>
      <c r="N3203" s="60"/>
      <c r="O3203" s="60"/>
      <c r="P3203" s="60"/>
      <c r="Q3203" s="60"/>
      <c r="R3203" s="60"/>
      <c r="S3203" s="60"/>
      <c r="T3203" s="60"/>
      <c r="U3203" s="60"/>
      <c r="V3203" s="60"/>
      <c r="W3203" s="60"/>
      <c r="X3203" s="60"/>
      <c r="Y3203" s="52" t="str">
        <f>IF(A3203&lt;&gt;"",IF(D3203="DIRECCIÓN_DE_TRANSFERENCIAS","280 0031",VLOOKUP(C3203,LISTAS·PAPP!$C$3:$D$76,2,0)),"")</f>
        <v/>
      </c>
      <c r="Z3203" s="61"/>
      <c r="AA3203" s="62"/>
      <c r="AB3203" s="62"/>
      <c r="AC3203" s="65" t="str">
        <f>IF(D3203&lt;&gt;"",VLOOKUP(D3203,LISTAS·PAPP!$I$3:$M$16,2,0),"")</f>
        <v/>
      </c>
      <c r="AD3203" s="51" t="str">
        <f>IF(D3203&lt;&gt;"",VLOOKUP(D3203,LISTAS·PAPP!$I$3:$M$16,3,0),"")</f>
        <v/>
      </c>
      <c r="AE3203" s="52" t="str">
        <f>IF(D3203&lt;&gt;"",VLOOKUP(D3203,LISTAS·PAPP!$I$3:$M$16,4,0),"")</f>
        <v/>
      </c>
      <c r="AF3203" s="51" t="str">
        <f>IF(D3203&lt;&gt;"",VLOOKUP(D3203,LISTAS·PAPP!$I$3:$M$16,5,0),"")</f>
        <v/>
      </c>
      <c r="AG3203" s="52" t="str">
        <f>IF(AH3203&lt;&gt;"",VLOOKUP(AH3203,LISTAS·PAPP!$O$3:$P$74,2,0),"")</f>
        <v/>
      </c>
      <c r="AH3203" s="58"/>
      <c r="AI3203" s="60"/>
      <c r="AJ3203" s="51" t="str">
        <f>IF(AI3203&lt;&gt;"",VLOOKUP(AI3203,LISTAS·PAPP!$X$4:$Y$80,2,0),"")</f>
        <v/>
      </c>
      <c r="AK3203" s="58"/>
      <c r="AL3203" s="60"/>
      <c r="AM3203" s="51" t="str">
        <f>IF(ISERROR(VLOOKUP(AL3203,LISTAS·PAPP!$AD$4:$AE$334,2,0))," ",VLOOKUP(AL3203,LISTAS·PAPP!$AD$4:$AE$334,2,0))</f>
        <v xml:space="preserve"> </v>
      </c>
      <c r="AN3203" s="63"/>
      <c r="AO3203" s="64"/>
      <c r="AP3203" s="64"/>
      <c r="AQ3203" s="64"/>
      <c r="AR3203" s="64"/>
      <c r="AS3203" s="64"/>
      <c r="AT3203" s="64"/>
      <c r="AU3203" s="64"/>
      <c r="AV3203" s="64"/>
      <c r="AW3203" s="64"/>
      <c r="AX3203" s="64"/>
      <c r="AY3203" s="64"/>
      <c r="AZ3203" s="64"/>
      <c r="BA3203" s="53" t="str">
        <f t="shared" si="148"/>
        <v/>
      </c>
      <c r="BB3203" s="54" t="str">
        <f t="shared" si="149"/>
        <v/>
      </c>
      <c r="BC3203" s="55" t="str">
        <f t="shared" si="150"/>
        <v xml:space="preserve"> </v>
      </c>
    </row>
    <row r="3204" spans="1:55" x14ac:dyDescent="0.25">
      <c r="A3204" s="58"/>
      <c r="B3204" s="58"/>
      <c r="C3204" s="58"/>
      <c r="D3204" s="58"/>
      <c r="E3204" s="51" t="str">
        <f>IF(C3204&lt;&gt;"",VLOOKUP(MID(C3204,18,5),LISTAS·PAPP!$E$4:$F$76,2,0),"")</f>
        <v/>
      </c>
      <c r="F3204" s="58"/>
      <c r="G3204" s="51" t="str">
        <f>IF(F3204&lt;&gt;"",VLOOKUP(F3204,LISTAS·PAPP!$R$3:$T$221,3,0),"")</f>
        <v/>
      </c>
      <c r="H3204" s="58"/>
      <c r="I3204" s="66"/>
      <c r="J3204" s="66"/>
      <c r="K3204" s="67"/>
      <c r="L3204" s="66"/>
      <c r="M3204" s="60"/>
      <c r="N3204" s="60"/>
      <c r="O3204" s="60"/>
      <c r="P3204" s="60"/>
      <c r="Q3204" s="60"/>
      <c r="R3204" s="60"/>
      <c r="S3204" s="60"/>
      <c r="T3204" s="60"/>
      <c r="U3204" s="60"/>
      <c r="V3204" s="60"/>
      <c r="W3204" s="60"/>
      <c r="X3204" s="60"/>
      <c r="Y3204" s="52" t="str">
        <f>IF(A3204&lt;&gt;"",IF(D3204="DIRECCIÓN_DE_TRANSFERENCIAS","280 0031",VLOOKUP(C3204,LISTAS·PAPP!$C$3:$D$76,2,0)),"")</f>
        <v/>
      </c>
      <c r="Z3204" s="61"/>
      <c r="AA3204" s="62"/>
      <c r="AB3204" s="62"/>
      <c r="AC3204" s="65" t="str">
        <f>IF(D3204&lt;&gt;"",VLOOKUP(D3204,LISTAS·PAPP!$I$3:$M$16,2,0),"")</f>
        <v/>
      </c>
      <c r="AD3204" s="51" t="str">
        <f>IF(D3204&lt;&gt;"",VLOOKUP(D3204,LISTAS·PAPP!$I$3:$M$16,3,0),"")</f>
        <v/>
      </c>
      <c r="AE3204" s="52" t="str">
        <f>IF(D3204&lt;&gt;"",VLOOKUP(D3204,LISTAS·PAPP!$I$3:$M$16,4,0),"")</f>
        <v/>
      </c>
      <c r="AF3204" s="51" t="str">
        <f>IF(D3204&lt;&gt;"",VLOOKUP(D3204,LISTAS·PAPP!$I$3:$M$16,5,0),"")</f>
        <v/>
      </c>
      <c r="AG3204" s="52" t="str">
        <f>IF(AH3204&lt;&gt;"",VLOOKUP(AH3204,LISTAS·PAPP!$O$3:$P$74,2,0),"")</f>
        <v/>
      </c>
      <c r="AH3204" s="58"/>
      <c r="AI3204" s="60"/>
      <c r="AJ3204" s="51" t="str">
        <f>IF(AI3204&lt;&gt;"",VLOOKUP(AI3204,LISTAS·PAPP!$X$4:$Y$80,2,0),"")</f>
        <v/>
      </c>
      <c r="AK3204" s="58"/>
      <c r="AL3204" s="60"/>
      <c r="AM3204" s="51" t="str">
        <f>IF(ISERROR(VLOOKUP(AL3204,LISTAS·PAPP!$AD$4:$AE$334,2,0))," ",VLOOKUP(AL3204,LISTAS·PAPP!$AD$4:$AE$334,2,0))</f>
        <v xml:space="preserve"> </v>
      </c>
      <c r="AN3204" s="63"/>
      <c r="AO3204" s="64"/>
      <c r="AP3204" s="64"/>
      <c r="AQ3204" s="64"/>
      <c r="AR3204" s="64"/>
      <c r="AS3204" s="64"/>
      <c r="AT3204" s="64"/>
      <c r="AU3204" s="64"/>
      <c r="AV3204" s="64"/>
      <c r="AW3204" s="64"/>
      <c r="AX3204" s="64"/>
      <c r="AY3204" s="64"/>
      <c r="AZ3204" s="64"/>
      <c r="BA3204" s="53" t="str">
        <f t="shared" si="148"/>
        <v/>
      </c>
      <c r="BB3204" s="54" t="str">
        <f t="shared" si="149"/>
        <v/>
      </c>
      <c r="BC3204" s="55" t="str">
        <f t="shared" si="150"/>
        <v xml:space="preserve"> </v>
      </c>
    </row>
    <row r="3205" spans="1:55" x14ac:dyDescent="0.25">
      <c r="A3205" s="58"/>
      <c r="B3205" s="58"/>
      <c r="C3205" s="58"/>
      <c r="D3205" s="58"/>
      <c r="E3205" s="51" t="str">
        <f>IF(C3205&lt;&gt;"",VLOOKUP(MID(C3205,18,5),LISTAS·PAPP!$E$4:$F$76,2,0),"")</f>
        <v/>
      </c>
      <c r="F3205" s="58"/>
      <c r="G3205" s="51" t="str">
        <f>IF(F3205&lt;&gt;"",VLOOKUP(F3205,LISTAS·PAPP!$R$3:$T$221,3,0),"")</f>
        <v/>
      </c>
      <c r="H3205" s="58"/>
      <c r="I3205" s="66"/>
      <c r="J3205" s="66"/>
      <c r="K3205" s="67"/>
      <c r="L3205" s="66"/>
      <c r="M3205" s="60"/>
      <c r="N3205" s="60"/>
      <c r="O3205" s="60"/>
      <c r="P3205" s="60"/>
      <c r="Q3205" s="60"/>
      <c r="R3205" s="60"/>
      <c r="S3205" s="60"/>
      <c r="T3205" s="60"/>
      <c r="U3205" s="60"/>
      <c r="V3205" s="60"/>
      <c r="W3205" s="60"/>
      <c r="X3205" s="60"/>
      <c r="Y3205" s="52" t="str">
        <f>IF(A3205&lt;&gt;"",IF(D3205="DIRECCIÓN_DE_TRANSFERENCIAS","280 0031",VLOOKUP(C3205,LISTAS·PAPP!$C$3:$D$76,2,0)),"")</f>
        <v/>
      </c>
      <c r="Z3205" s="61"/>
      <c r="AA3205" s="62"/>
      <c r="AB3205" s="62"/>
      <c r="AC3205" s="65" t="str">
        <f>IF(D3205&lt;&gt;"",VLOOKUP(D3205,LISTAS·PAPP!$I$3:$M$16,2,0),"")</f>
        <v/>
      </c>
      <c r="AD3205" s="51" t="str">
        <f>IF(D3205&lt;&gt;"",VLOOKUP(D3205,LISTAS·PAPP!$I$3:$M$16,3,0),"")</f>
        <v/>
      </c>
      <c r="AE3205" s="52" t="str">
        <f>IF(D3205&lt;&gt;"",VLOOKUP(D3205,LISTAS·PAPP!$I$3:$M$16,4,0),"")</f>
        <v/>
      </c>
      <c r="AF3205" s="51" t="str">
        <f>IF(D3205&lt;&gt;"",VLOOKUP(D3205,LISTAS·PAPP!$I$3:$M$16,5,0),"")</f>
        <v/>
      </c>
      <c r="AG3205" s="52" t="str">
        <f>IF(AH3205&lt;&gt;"",VLOOKUP(AH3205,LISTAS·PAPP!$O$3:$P$74,2,0),"")</f>
        <v/>
      </c>
      <c r="AH3205" s="58"/>
      <c r="AI3205" s="60"/>
      <c r="AJ3205" s="51" t="str">
        <f>IF(AI3205&lt;&gt;"",VLOOKUP(AI3205,LISTAS·PAPP!$X$4:$Y$80,2,0),"")</f>
        <v/>
      </c>
      <c r="AK3205" s="58"/>
      <c r="AL3205" s="60"/>
      <c r="AM3205" s="51" t="str">
        <f>IF(ISERROR(VLOOKUP(AL3205,LISTAS·PAPP!$AD$4:$AE$334,2,0))," ",VLOOKUP(AL3205,LISTAS·PAPP!$AD$4:$AE$334,2,0))</f>
        <v xml:space="preserve"> </v>
      </c>
      <c r="AN3205" s="63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53" t="str">
        <f t="shared" si="148"/>
        <v/>
      </c>
      <c r="BB3205" s="54" t="str">
        <f t="shared" si="149"/>
        <v/>
      </c>
      <c r="BC3205" s="55" t="str">
        <f t="shared" si="150"/>
        <v xml:space="preserve"> </v>
      </c>
    </row>
    <row r="3206" spans="1:55" x14ac:dyDescent="0.25">
      <c r="A3206" s="58"/>
      <c r="B3206" s="58"/>
      <c r="C3206" s="58"/>
      <c r="D3206" s="58"/>
      <c r="E3206" s="51" t="str">
        <f>IF(C3206&lt;&gt;"",VLOOKUP(MID(C3206,18,5),LISTAS·PAPP!$E$4:$F$76,2,0),"")</f>
        <v/>
      </c>
      <c r="F3206" s="58"/>
      <c r="G3206" s="51" t="str">
        <f>IF(F3206&lt;&gt;"",VLOOKUP(F3206,LISTAS·PAPP!$R$3:$T$221,3,0),"")</f>
        <v/>
      </c>
      <c r="H3206" s="58"/>
      <c r="I3206" s="66"/>
      <c r="J3206" s="66"/>
      <c r="K3206" s="67"/>
      <c r="L3206" s="66"/>
      <c r="M3206" s="60"/>
      <c r="N3206" s="60"/>
      <c r="O3206" s="60"/>
      <c r="P3206" s="60"/>
      <c r="Q3206" s="60"/>
      <c r="R3206" s="60"/>
      <c r="S3206" s="60"/>
      <c r="T3206" s="60"/>
      <c r="U3206" s="60"/>
      <c r="V3206" s="60"/>
      <c r="W3206" s="60"/>
      <c r="X3206" s="60"/>
      <c r="Y3206" s="52" t="str">
        <f>IF(A3206&lt;&gt;"",IF(D3206="DIRECCIÓN_DE_TRANSFERENCIAS","280 0031",VLOOKUP(C3206,LISTAS·PAPP!$C$3:$D$76,2,0)),"")</f>
        <v/>
      </c>
      <c r="Z3206" s="61"/>
      <c r="AA3206" s="62"/>
      <c r="AB3206" s="62"/>
      <c r="AC3206" s="65" t="str">
        <f>IF(D3206&lt;&gt;"",VLOOKUP(D3206,LISTAS·PAPP!$I$3:$M$16,2,0),"")</f>
        <v/>
      </c>
      <c r="AD3206" s="51" t="str">
        <f>IF(D3206&lt;&gt;"",VLOOKUP(D3206,LISTAS·PAPP!$I$3:$M$16,3,0),"")</f>
        <v/>
      </c>
      <c r="AE3206" s="52" t="str">
        <f>IF(D3206&lt;&gt;"",VLOOKUP(D3206,LISTAS·PAPP!$I$3:$M$16,4,0),"")</f>
        <v/>
      </c>
      <c r="AF3206" s="51" t="str">
        <f>IF(D3206&lt;&gt;"",VLOOKUP(D3206,LISTAS·PAPP!$I$3:$M$16,5,0),"")</f>
        <v/>
      </c>
      <c r="AG3206" s="52" t="str">
        <f>IF(AH3206&lt;&gt;"",VLOOKUP(AH3206,LISTAS·PAPP!$O$3:$P$74,2,0),"")</f>
        <v/>
      </c>
      <c r="AH3206" s="58"/>
      <c r="AI3206" s="60"/>
      <c r="AJ3206" s="51" t="str">
        <f>IF(AI3206&lt;&gt;"",VLOOKUP(AI3206,LISTAS·PAPP!$X$4:$Y$80,2,0),"")</f>
        <v/>
      </c>
      <c r="AK3206" s="58"/>
      <c r="AL3206" s="60"/>
      <c r="AM3206" s="51" t="str">
        <f>IF(ISERROR(VLOOKUP(AL3206,LISTAS·PAPP!$AD$4:$AE$334,2,0))," ",VLOOKUP(AL3206,LISTAS·PAPP!$AD$4:$AE$334,2,0))</f>
        <v xml:space="preserve"> </v>
      </c>
      <c r="AN3206" s="63"/>
      <c r="AO3206" s="64"/>
      <c r="AP3206" s="64"/>
      <c r="AQ3206" s="64"/>
      <c r="AR3206" s="64"/>
      <c r="AS3206" s="64"/>
      <c r="AT3206" s="64"/>
      <c r="AU3206" s="64"/>
      <c r="AV3206" s="64"/>
      <c r="AW3206" s="64"/>
      <c r="AX3206" s="64"/>
      <c r="AY3206" s="64"/>
      <c r="AZ3206" s="64"/>
      <c r="BA3206" s="53" t="str">
        <f t="shared" si="148"/>
        <v/>
      </c>
      <c r="BB3206" s="54" t="str">
        <f t="shared" si="149"/>
        <v/>
      </c>
      <c r="BC3206" s="55" t="str">
        <f t="shared" si="150"/>
        <v xml:space="preserve"> </v>
      </c>
    </row>
    <row r="3207" spans="1:55" x14ac:dyDescent="0.25">
      <c r="A3207" s="58"/>
      <c r="B3207" s="58"/>
      <c r="C3207" s="58"/>
      <c r="D3207" s="58"/>
      <c r="E3207" s="51" t="str">
        <f>IF(C3207&lt;&gt;"",VLOOKUP(MID(C3207,18,5),LISTAS·PAPP!$E$4:$F$76,2,0),"")</f>
        <v/>
      </c>
      <c r="F3207" s="58"/>
      <c r="G3207" s="51" t="str">
        <f>IF(F3207&lt;&gt;"",VLOOKUP(F3207,LISTAS·PAPP!$R$3:$T$221,3,0),"")</f>
        <v/>
      </c>
      <c r="H3207" s="58"/>
      <c r="I3207" s="66"/>
      <c r="J3207" s="66"/>
      <c r="K3207" s="67"/>
      <c r="L3207" s="66"/>
      <c r="M3207" s="60"/>
      <c r="N3207" s="60"/>
      <c r="O3207" s="60"/>
      <c r="P3207" s="60"/>
      <c r="Q3207" s="60"/>
      <c r="R3207" s="60"/>
      <c r="S3207" s="60"/>
      <c r="T3207" s="60"/>
      <c r="U3207" s="60"/>
      <c r="V3207" s="60"/>
      <c r="W3207" s="60"/>
      <c r="X3207" s="60"/>
      <c r="Y3207" s="52" t="str">
        <f>IF(A3207&lt;&gt;"",IF(D3207="DIRECCIÓN_DE_TRANSFERENCIAS","280 0031",VLOOKUP(C3207,LISTAS·PAPP!$C$3:$D$76,2,0)),"")</f>
        <v/>
      </c>
      <c r="Z3207" s="61"/>
      <c r="AA3207" s="62"/>
      <c r="AB3207" s="62"/>
      <c r="AC3207" s="65" t="str">
        <f>IF(D3207&lt;&gt;"",VLOOKUP(D3207,LISTAS·PAPP!$I$3:$M$16,2,0),"")</f>
        <v/>
      </c>
      <c r="AD3207" s="51" t="str">
        <f>IF(D3207&lt;&gt;"",VLOOKUP(D3207,LISTAS·PAPP!$I$3:$M$16,3,0),"")</f>
        <v/>
      </c>
      <c r="AE3207" s="52" t="str">
        <f>IF(D3207&lt;&gt;"",VLOOKUP(D3207,LISTAS·PAPP!$I$3:$M$16,4,0),"")</f>
        <v/>
      </c>
      <c r="AF3207" s="51" t="str">
        <f>IF(D3207&lt;&gt;"",VLOOKUP(D3207,LISTAS·PAPP!$I$3:$M$16,5,0),"")</f>
        <v/>
      </c>
      <c r="AG3207" s="52" t="str">
        <f>IF(AH3207&lt;&gt;"",VLOOKUP(AH3207,LISTAS·PAPP!$O$3:$P$74,2,0),"")</f>
        <v/>
      </c>
      <c r="AH3207" s="58"/>
      <c r="AI3207" s="60"/>
      <c r="AJ3207" s="51" t="str">
        <f>IF(AI3207&lt;&gt;"",VLOOKUP(AI3207,LISTAS·PAPP!$X$4:$Y$80,2,0),"")</f>
        <v/>
      </c>
      <c r="AK3207" s="58"/>
      <c r="AL3207" s="60"/>
      <c r="AM3207" s="51" t="str">
        <f>IF(ISERROR(VLOOKUP(AL3207,LISTAS·PAPP!$AD$4:$AE$334,2,0))," ",VLOOKUP(AL3207,LISTAS·PAPP!$AD$4:$AE$334,2,0))</f>
        <v xml:space="preserve"> </v>
      </c>
      <c r="AN3207" s="63"/>
      <c r="AO3207" s="64"/>
      <c r="AP3207" s="64"/>
      <c r="AQ3207" s="64"/>
      <c r="AR3207" s="64"/>
      <c r="AS3207" s="64"/>
      <c r="AT3207" s="64"/>
      <c r="AU3207" s="64"/>
      <c r="AV3207" s="64"/>
      <c r="AW3207" s="64"/>
      <c r="AX3207" s="64"/>
      <c r="AY3207" s="64"/>
      <c r="AZ3207" s="64"/>
      <c r="BA3207" s="53" t="str">
        <f t="shared" si="148"/>
        <v/>
      </c>
      <c r="BB3207" s="54" t="str">
        <f t="shared" si="149"/>
        <v/>
      </c>
      <c r="BC3207" s="55" t="str">
        <f t="shared" si="150"/>
        <v xml:space="preserve"> </v>
      </c>
    </row>
    <row r="3208" spans="1:55" x14ac:dyDescent="0.25">
      <c r="A3208" s="58"/>
      <c r="B3208" s="58"/>
      <c r="C3208" s="58"/>
      <c r="D3208" s="58"/>
      <c r="E3208" s="51" t="str">
        <f>IF(C3208&lt;&gt;"",VLOOKUP(MID(C3208,18,5),LISTAS·PAPP!$E$4:$F$76,2,0),"")</f>
        <v/>
      </c>
      <c r="F3208" s="58"/>
      <c r="G3208" s="51" t="str">
        <f>IF(F3208&lt;&gt;"",VLOOKUP(F3208,LISTAS·PAPP!$R$3:$T$221,3,0),"")</f>
        <v/>
      </c>
      <c r="H3208" s="58"/>
      <c r="I3208" s="66"/>
      <c r="J3208" s="66"/>
      <c r="K3208" s="67"/>
      <c r="L3208" s="66"/>
      <c r="M3208" s="60"/>
      <c r="N3208" s="60"/>
      <c r="O3208" s="60"/>
      <c r="P3208" s="60"/>
      <c r="Q3208" s="60"/>
      <c r="R3208" s="60"/>
      <c r="S3208" s="60"/>
      <c r="T3208" s="60"/>
      <c r="U3208" s="60"/>
      <c r="V3208" s="60"/>
      <c r="W3208" s="60"/>
      <c r="X3208" s="60"/>
      <c r="Y3208" s="52" t="str">
        <f>IF(A3208&lt;&gt;"",IF(D3208="DIRECCIÓN_DE_TRANSFERENCIAS","280 0031",VLOOKUP(C3208,LISTAS·PAPP!$C$3:$D$76,2,0)),"")</f>
        <v/>
      </c>
      <c r="Z3208" s="61"/>
      <c r="AA3208" s="62"/>
      <c r="AB3208" s="62"/>
      <c r="AC3208" s="65" t="str">
        <f>IF(D3208&lt;&gt;"",VLOOKUP(D3208,LISTAS·PAPP!$I$3:$M$16,2,0),"")</f>
        <v/>
      </c>
      <c r="AD3208" s="51" t="str">
        <f>IF(D3208&lt;&gt;"",VLOOKUP(D3208,LISTAS·PAPP!$I$3:$M$16,3,0),"")</f>
        <v/>
      </c>
      <c r="AE3208" s="52" t="str">
        <f>IF(D3208&lt;&gt;"",VLOOKUP(D3208,LISTAS·PAPP!$I$3:$M$16,4,0),"")</f>
        <v/>
      </c>
      <c r="AF3208" s="51" t="str">
        <f>IF(D3208&lt;&gt;"",VLOOKUP(D3208,LISTAS·PAPP!$I$3:$M$16,5,0),"")</f>
        <v/>
      </c>
      <c r="AG3208" s="52" t="str">
        <f>IF(AH3208&lt;&gt;"",VLOOKUP(AH3208,LISTAS·PAPP!$O$3:$P$74,2,0),"")</f>
        <v/>
      </c>
      <c r="AH3208" s="58"/>
      <c r="AI3208" s="60"/>
      <c r="AJ3208" s="51" t="str">
        <f>IF(AI3208&lt;&gt;"",VLOOKUP(AI3208,LISTAS·PAPP!$X$4:$Y$80,2,0),"")</f>
        <v/>
      </c>
      <c r="AK3208" s="58"/>
      <c r="AL3208" s="60"/>
      <c r="AM3208" s="51" t="str">
        <f>IF(ISERROR(VLOOKUP(AL3208,LISTAS·PAPP!$AD$4:$AE$334,2,0))," ",VLOOKUP(AL3208,LISTAS·PAPP!$AD$4:$AE$334,2,0))</f>
        <v xml:space="preserve"> </v>
      </c>
      <c r="AN3208" s="63"/>
      <c r="AO3208" s="64"/>
      <c r="AP3208" s="64"/>
      <c r="AQ3208" s="64"/>
      <c r="AR3208" s="64"/>
      <c r="AS3208" s="64"/>
      <c r="AT3208" s="64"/>
      <c r="AU3208" s="64"/>
      <c r="AV3208" s="64"/>
      <c r="AW3208" s="64"/>
      <c r="AX3208" s="64"/>
      <c r="AY3208" s="64"/>
      <c r="AZ3208" s="64"/>
      <c r="BA3208" s="53" t="str">
        <f t="shared" si="148"/>
        <v/>
      </c>
      <c r="BB3208" s="54" t="str">
        <f t="shared" si="149"/>
        <v/>
      </c>
      <c r="BC3208" s="55" t="str">
        <f t="shared" si="150"/>
        <v xml:space="preserve"> </v>
      </c>
    </row>
    <row r="3209" spans="1:55" x14ac:dyDescent="0.25">
      <c r="A3209" s="58"/>
      <c r="B3209" s="58"/>
      <c r="C3209" s="58"/>
      <c r="D3209" s="58"/>
      <c r="E3209" s="51" t="str">
        <f>IF(C3209&lt;&gt;"",VLOOKUP(MID(C3209,18,5),LISTAS·PAPP!$E$4:$F$76,2,0),"")</f>
        <v/>
      </c>
      <c r="F3209" s="58"/>
      <c r="G3209" s="51" t="str">
        <f>IF(F3209&lt;&gt;"",VLOOKUP(F3209,LISTAS·PAPP!$R$3:$T$221,3,0),"")</f>
        <v/>
      </c>
      <c r="H3209" s="58"/>
      <c r="I3209" s="66"/>
      <c r="J3209" s="66"/>
      <c r="K3209" s="67"/>
      <c r="L3209" s="66"/>
      <c r="M3209" s="60"/>
      <c r="N3209" s="60"/>
      <c r="O3209" s="60"/>
      <c r="P3209" s="60"/>
      <c r="Q3209" s="60"/>
      <c r="R3209" s="60"/>
      <c r="S3209" s="60"/>
      <c r="T3209" s="60"/>
      <c r="U3209" s="60"/>
      <c r="V3209" s="60"/>
      <c r="W3209" s="60"/>
      <c r="X3209" s="60"/>
      <c r="Y3209" s="52" t="str">
        <f>IF(A3209&lt;&gt;"",IF(D3209="DIRECCIÓN_DE_TRANSFERENCIAS","280 0031",VLOOKUP(C3209,LISTAS·PAPP!$C$3:$D$76,2,0)),"")</f>
        <v/>
      </c>
      <c r="Z3209" s="61"/>
      <c r="AA3209" s="62"/>
      <c r="AB3209" s="62"/>
      <c r="AC3209" s="65" t="str">
        <f>IF(D3209&lt;&gt;"",VLOOKUP(D3209,LISTAS·PAPP!$I$3:$M$16,2,0),"")</f>
        <v/>
      </c>
      <c r="AD3209" s="51" t="str">
        <f>IF(D3209&lt;&gt;"",VLOOKUP(D3209,LISTAS·PAPP!$I$3:$M$16,3,0),"")</f>
        <v/>
      </c>
      <c r="AE3209" s="52" t="str">
        <f>IF(D3209&lt;&gt;"",VLOOKUP(D3209,LISTAS·PAPP!$I$3:$M$16,4,0),"")</f>
        <v/>
      </c>
      <c r="AF3209" s="51" t="str">
        <f>IF(D3209&lt;&gt;"",VLOOKUP(D3209,LISTAS·PAPP!$I$3:$M$16,5,0),"")</f>
        <v/>
      </c>
      <c r="AG3209" s="52" t="str">
        <f>IF(AH3209&lt;&gt;"",VLOOKUP(AH3209,LISTAS·PAPP!$O$3:$P$74,2,0),"")</f>
        <v/>
      </c>
      <c r="AH3209" s="58"/>
      <c r="AI3209" s="60"/>
      <c r="AJ3209" s="51" t="str">
        <f>IF(AI3209&lt;&gt;"",VLOOKUP(AI3209,LISTAS·PAPP!$X$4:$Y$80,2,0),"")</f>
        <v/>
      </c>
      <c r="AK3209" s="58"/>
      <c r="AL3209" s="60"/>
      <c r="AM3209" s="51" t="str">
        <f>IF(ISERROR(VLOOKUP(AL3209,LISTAS·PAPP!$AD$4:$AE$334,2,0))," ",VLOOKUP(AL3209,LISTAS·PAPP!$AD$4:$AE$334,2,0))</f>
        <v xml:space="preserve"> </v>
      </c>
      <c r="AN3209" s="63"/>
      <c r="AO3209" s="64"/>
      <c r="AP3209" s="64"/>
      <c r="AQ3209" s="64"/>
      <c r="AR3209" s="64"/>
      <c r="AS3209" s="64"/>
      <c r="AT3209" s="64"/>
      <c r="AU3209" s="64"/>
      <c r="AV3209" s="64"/>
      <c r="AW3209" s="64"/>
      <c r="AX3209" s="64"/>
      <c r="AY3209" s="64"/>
      <c r="AZ3209" s="64"/>
      <c r="BA3209" s="53" t="str">
        <f t="shared" si="148"/>
        <v/>
      </c>
      <c r="BB3209" s="54" t="str">
        <f t="shared" si="149"/>
        <v/>
      </c>
      <c r="BC3209" s="55" t="str">
        <f t="shared" si="150"/>
        <v xml:space="preserve"> </v>
      </c>
    </row>
    <row r="3210" spans="1:55" x14ac:dyDescent="0.25">
      <c r="A3210" s="58"/>
      <c r="B3210" s="58"/>
      <c r="C3210" s="58"/>
      <c r="D3210" s="58"/>
      <c r="E3210" s="51" t="str">
        <f>IF(C3210&lt;&gt;"",VLOOKUP(MID(C3210,18,5),LISTAS·PAPP!$E$4:$F$76,2,0),"")</f>
        <v/>
      </c>
      <c r="F3210" s="58"/>
      <c r="G3210" s="51" t="str">
        <f>IF(F3210&lt;&gt;"",VLOOKUP(F3210,LISTAS·PAPP!$R$3:$T$221,3,0),"")</f>
        <v/>
      </c>
      <c r="H3210" s="58"/>
      <c r="I3210" s="66"/>
      <c r="J3210" s="66"/>
      <c r="K3210" s="67"/>
      <c r="L3210" s="66"/>
      <c r="M3210" s="60"/>
      <c r="N3210" s="60"/>
      <c r="O3210" s="60"/>
      <c r="P3210" s="60"/>
      <c r="Q3210" s="60"/>
      <c r="R3210" s="60"/>
      <c r="S3210" s="60"/>
      <c r="T3210" s="60"/>
      <c r="U3210" s="60"/>
      <c r="V3210" s="60"/>
      <c r="W3210" s="60"/>
      <c r="X3210" s="60"/>
      <c r="Y3210" s="52" t="str">
        <f>IF(A3210&lt;&gt;"",IF(D3210="DIRECCIÓN_DE_TRANSFERENCIAS","280 0031",VLOOKUP(C3210,LISTAS·PAPP!$C$3:$D$76,2,0)),"")</f>
        <v/>
      </c>
      <c r="Z3210" s="61"/>
      <c r="AA3210" s="62"/>
      <c r="AB3210" s="62"/>
      <c r="AC3210" s="65" t="str">
        <f>IF(D3210&lt;&gt;"",VLOOKUP(D3210,LISTAS·PAPP!$I$3:$M$16,2,0),"")</f>
        <v/>
      </c>
      <c r="AD3210" s="51" t="str">
        <f>IF(D3210&lt;&gt;"",VLOOKUP(D3210,LISTAS·PAPP!$I$3:$M$16,3,0),"")</f>
        <v/>
      </c>
      <c r="AE3210" s="52" t="str">
        <f>IF(D3210&lt;&gt;"",VLOOKUP(D3210,LISTAS·PAPP!$I$3:$M$16,4,0),"")</f>
        <v/>
      </c>
      <c r="AF3210" s="51" t="str">
        <f>IF(D3210&lt;&gt;"",VLOOKUP(D3210,LISTAS·PAPP!$I$3:$M$16,5,0),"")</f>
        <v/>
      </c>
      <c r="AG3210" s="52" t="str">
        <f>IF(AH3210&lt;&gt;"",VLOOKUP(AH3210,LISTAS·PAPP!$O$3:$P$74,2,0),"")</f>
        <v/>
      </c>
      <c r="AH3210" s="58"/>
      <c r="AI3210" s="60"/>
      <c r="AJ3210" s="51" t="str">
        <f>IF(AI3210&lt;&gt;"",VLOOKUP(AI3210,LISTAS·PAPP!$X$4:$Y$80,2,0),"")</f>
        <v/>
      </c>
      <c r="AK3210" s="58"/>
      <c r="AL3210" s="60"/>
      <c r="AM3210" s="51" t="str">
        <f>IF(ISERROR(VLOOKUP(AL3210,LISTAS·PAPP!$AD$4:$AE$334,2,0))," ",VLOOKUP(AL3210,LISTAS·PAPP!$AD$4:$AE$334,2,0))</f>
        <v xml:space="preserve"> </v>
      </c>
      <c r="AN3210" s="63"/>
      <c r="AO3210" s="64"/>
      <c r="AP3210" s="64"/>
      <c r="AQ3210" s="64"/>
      <c r="AR3210" s="64"/>
      <c r="AS3210" s="64"/>
      <c r="AT3210" s="64"/>
      <c r="AU3210" s="64"/>
      <c r="AV3210" s="64"/>
      <c r="AW3210" s="64"/>
      <c r="AX3210" s="64"/>
      <c r="AY3210" s="64"/>
      <c r="AZ3210" s="64"/>
      <c r="BA3210" s="53" t="str">
        <f t="shared" si="148"/>
        <v/>
      </c>
      <c r="BB3210" s="54" t="str">
        <f t="shared" si="149"/>
        <v/>
      </c>
      <c r="BC3210" s="55" t="str">
        <f t="shared" si="150"/>
        <v xml:space="preserve"> </v>
      </c>
    </row>
    <row r="3211" spans="1:55" x14ac:dyDescent="0.25">
      <c r="A3211" s="58"/>
      <c r="B3211" s="58"/>
      <c r="C3211" s="58"/>
      <c r="D3211" s="58"/>
      <c r="E3211" s="51" t="str">
        <f>IF(C3211&lt;&gt;"",VLOOKUP(MID(C3211,18,5),LISTAS·PAPP!$E$4:$F$76,2,0),"")</f>
        <v/>
      </c>
      <c r="F3211" s="58"/>
      <c r="G3211" s="51" t="str">
        <f>IF(F3211&lt;&gt;"",VLOOKUP(F3211,LISTAS·PAPP!$R$3:$T$221,3,0),"")</f>
        <v/>
      </c>
      <c r="H3211" s="58"/>
      <c r="I3211" s="66"/>
      <c r="J3211" s="66"/>
      <c r="K3211" s="67"/>
      <c r="L3211" s="66"/>
      <c r="M3211" s="60"/>
      <c r="N3211" s="60"/>
      <c r="O3211" s="60"/>
      <c r="P3211" s="60"/>
      <c r="Q3211" s="60"/>
      <c r="R3211" s="60"/>
      <c r="S3211" s="60"/>
      <c r="T3211" s="60"/>
      <c r="U3211" s="60"/>
      <c r="V3211" s="60"/>
      <c r="W3211" s="60"/>
      <c r="X3211" s="60"/>
      <c r="Y3211" s="52" t="str">
        <f>IF(A3211&lt;&gt;"",IF(D3211="DIRECCIÓN_DE_TRANSFERENCIAS","280 0031",VLOOKUP(C3211,LISTAS·PAPP!$C$3:$D$76,2,0)),"")</f>
        <v/>
      </c>
      <c r="Z3211" s="61"/>
      <c r="AA3211" s="62"/>
      <c r="AB3211" s="62"/>
      <c r="AC3211" s="65" t="str">
        <f>IF(D3211&lt;&gt;"",VLOOKUP(D3211,LISTAS·PAPP!$I$3:$M$16,2,0),"")</f>
        <v/>
      </c>
      <c r="AD3211" s="51" t="str">
        <f>IF(D3211&lt;&gt;"",VLOOKUP(D3211,LISTAS·PAPP!$I$3:$M$16,3,0),"")</f>
        <v/>
      </c>
      <c r="AE3211" s="52" t="str">
        <f>IF(D3211&lt;&gt;"",VLOOKUP(D3211,LISTAS·PAPP!$I$3:$M$16,4,0),"")</f>
        <v/>
      </c>
      <c r="AF3211" s="51" t="str">
        <f>IF(D3211&lt;&gt;"",VLOOKUP(D3211,LISTAS·PAPP!$I$3:$M$16,5,0),"")</f>
        <v/>
      </c>
      <c r="AG3211" s="52" t="str">
        <f>IF(AH3211&lt;&gt;"",VLOOKUP(AH3211,LISTAS·PAPP!$O$3:$P$74,2,0),"")</f>
        <v/>
      </c>
      <c r="AH3211" s="58"/>
      <c r="AI3211" s="60"/>
      <c r="AJ3211" s="51" t="str">
        <f>IF(AI3211&lt;&gt;"",VLOOKUP(AI3211,LISTAS·PAPP!$X$4:$Y$80,2,0),"")</f>
        <v/>
      </c>
      <c r="AK3211" s="58"/>
      <c r="AL3211" s="60"/>
      <c r="AM3211" s="51" t="str">
        <f>IF(ISERROR(VLOOKUP(AL3211,LISTAS·PAPP!$AD$4:$AE$334,2,0))," ",VLOOKUP(AL3211,LISTAS·PAPP!$AD$4:$AE$334,2,0))</f>
        <v xml:space="preserve"> </v>
      </c>
      <c r="AN3211" s="63"/>
      <c r="AO3211" s="64"/>
      <c r="AP3211" s="64"/>
      <c r="AQ3211" s="64"/>
      <c r="AR3211" s="64"/>
      <c r="AS3211" s="64"/>
      <c r="AT3211" s="64"/>
      <c r="AU3211" s="64"/>
      <c r="AV3211" s="64"/>
      <c r="AW3211" s="64"/>
      <c r="AX3211" s="64"/>
      <c r="AY3211" s="64"/>
      <c r="AZ3211" s="64"/>
      <c r="BA3211" s="53" t="str">
        <f t="shared" si="148"/>
        <v/>
      </c>
      <c r="BB3211" s="54" t="str">
        <f t="shared" si="149"/>
        <v/>
      </c>
      <c r="BC3211" s="55" t="str">
        <f t="shared" si="150"/>
        <v xml:space="preserve"> </v>
      </c>
    </row>
    <row r="3212" spans="1:55" x14ac:dyDescent="0.25">
      <c r="A3212" s="58"/>
      <c r="B3212" s="58"/>
      <c r="C3212" s="58"/>
      <c r="D3212" s="58"/>
      <c r="E3212" s="51" t="str">
        <f>IF(C3212&lt;&gt;"",VLOOKUP(MID(C3212,18,5),LISTAS·PAPP!$E$4:$F$76,2,0),"")</f>
        <v/>
      </c>
      <c r="F3212" s="58"/>
      <c r="G3212" s="51" t="str">
        <f>IF(F3212&lt;&gt;"",VLOOKUP(F3212,LISTAS·PAPP!$R$3:$T$221,3,0),"")</f>
        <v/>
      </c>
      <c r="H3212" s="58"/>
      <c r="I3212" s="66"/>
      <c r="J3212" s="66"/>
      <c r="K3212" s="67"/>
      <c r="L3212" s="66"/>
      <c r="M3212" s="60"/>
      <c r="N3212" s="60"/>
      <c r="O3212" s="60"/>
      <c r="P3212" s="60"/>
      <c r="Q3212" s="60"/>
      <c r="R3212" s="60"/>
      <c r="S3212" s="60"/>
      <c r="T3212" s="60"/>
      <c r="U3212" s="60"/>
      <c r="V3212" s="60"/>
      <c r="W3212" s="60"/>
      <c r="X3212" s="60"/>
      <c r="Y3212" s="52" t="str">
        <f>IF(A3212&lt;&gt;"",IF(D3212="DIRECCIÓN_DE_TRANSFERENCIAS","280 0031",VLOOKUP(C3212,LISTAS·PAPP!$C$3:$D$76,2,0)),"")</f>
        <v/>
      </c>
      <c r="Z3212" s="61"/>
      <c r="AA3212" s="62"/>
      <c r="AB3212" s="62"/>
      <c r="AC3212" s="65" t="str">
        <f>IF(D3212&lt;&gt;"",VLOOKUP(D3212,LISTAS·PAPP!$I$3:$M$16,2,0),"")</f>
        <v/>
      </c>
      <c r="AD3212" s="51" t="str">
        <f>IF(D3212&lt;&gt;"",VLOOKUP(D3212,LISTAS·PAPP!$I$3:$M$16,3,0),"")</f>
        <v/>
      </c>
      <c r="AE3212" s="52" t="str">
        <f>IF(D3212&lt;&gt;"",VLOOKUP(D3212,LISTAS·PAPP!$I$3:$M$16,4,0),"")</f>
        <v/>
      </c>
      <c r="AF3212" s="51" t="str">
        <f>IF(D3212&lt;&gt;"",VLOOKUP(D3212,LISTAS·PAPP!$I$3:$M$16,5,0),"")</f>
        <v/>
      </c>
      <c r="AG3212" s="52" t="str">
        <f>IF(AH3212&lt;&gt;"",VLOOKUP(AH3212,LISTAS·PAPP!$O$3:$P$74,2,0),"")</f>
        <v/>
      </c>
      <c r="AH3212" s="58"/>
      <c r="AI3212" s="60"/>
      <c r="AJ3212" s="51" t="str">
        <f>IF(AI3212&lt;&gt;"",VLOOKUP(AI3212,LISTAS·PAPP!$X$4:$Y$80,2,0),"")</f>
        <v/>
      </c>
      <c r="AK3212" s="58"/>
      <c r="AL3212" s="60"/>
      <c r="AM3212" s="51" t="str">
        <f>IF(ISERROR(VLOOKUP(AL3212,LISTAS·PAPP!$AD$4:$AE$334,2,0))," ",VLOOKUP(AL3212,LISTAS·PAPP!$AD$4:$AE$334,2,0))</f>
        <v xml:space="preserve"> </v>
      </c>
      <c r="AN3212" s="63"/>
      <c r="AO3212" s="64"/>
      <c r="AP3212" s="64"/>
      <c r="AQ3212" s="64"/>
      <c r="AR3212" s="64"/>
      <c r="AS3212" s="64"/>
      <c r="AT3212" s="64"/>
      <c r="AU3212" s="64"/>
      <c r="AV3212" s="64"/>
      <c r="AW3212" s="64"/>
      <c r="AX3212" s="64"/>
      <c r="AY3212" s="64"/>
      <c r="AZ3212" s="64"/>
      <c r="BA3212" s="53" t="str">
        <f t="shared" si="148"/>
        <v/>
      </c>
      <c r="BB3212" s="54" t="str">
        <f t="shared" si="149"/>
        <v/>
      </c>
      <c r="BC3212" s="55" t="str">
        <f t="shared" si="150"/>
        <v xml:space="preserve"> </v>
      </c>
    </row>
    <row r="3213" spans="1:55" x14ac:dyDescent="0.25">
      <c r="A3213" s="58"/>
      <c r="B3213" s="58"/>
      <c r="C3213" s="58"/>
      <c r="D3213" s="58"/>
      <c r="E3213" s="51" t="str">
        <f>IF(C3213&lt;&gt;"",VLOOKUP(MID(C3213,18,5),LISTAS·PAPP!$E$4:$F$76,2,0),"")</f>
        <v/>
      </c>
      <c r="F3213" s="58"/>
      <c r="G3213" s="51" t="str">
        <f>IF(F3213&lt;&gt;"",VLOOKUP(F3213,LISTAS·PAPP!$R$3:$T$221,3,0),"")</f>
        <v/>
      </c>
      <c r="H3213" s="58"/>
      <c r="I3213" s="66"/>
      <c r="J3213" s="66"/>
      <c r="K3213" s="67"/>
      <c r="L3213" s="66"/>
      <c r="M3213" s="60"/>
      <c r="N3213" s="60"/>
      <c r="O3213" s="60"/>
      <c r="P3213" s="60"/>
      <c r="Q3213" s="60"/>
      <c r="R3213" s="60"/>
      <c r="S3213" s="60"/>
      <c r="T3213" s="60"/>
      <c r="U3213" s="60"/>
      <c r="V3213" s="60"/>
      <c r="W3213" s="60"/>
      <c r="X3213" s="60"/>
      <c r="Y3213" s="52" t="str">
        <f>IF(A3213&lt;&gt;"",IF(D3213="DIRECCIÓN_DE_TRANSFERENCIAS","280 0031",VLOOKUP(C3213,LISTAS·PAPP!$C$3:$D$76,2,0)),"")</f>
        <v/>
      </c>
      <c r="Z3213" s="61"/>
      <c r="AA3213" s="62"/>
      <c r="AB3213" s="62"/>
      <c r="AC3213" s="65" t="str">
        <f>IF(D3213&lt;&gt;"",VLOOKUP(D3213,LISTAS·PAPP!$I$3:$M$16,2,0),"")</f>
        <v/>
      </c>
      <c r="AD3213" s="51" t="str">
        <f>IF(D3213&lt;&gt;"",VLOOKUP(D3213,LISTAS·PAPP!$I$3:$M$16,3,0),"")</f>
        <v/>
      </c>
      <c r="AE3213" s="52" t="str">
        <f>IF(D3213&lt;&gt;"",VLOOKUP(D3213,LISTAS·PAPP!$I$3:$M$16,4,0),"")</f>
        <v/>
      </c>
      <c r="AF3213" s="51" t="str">
        <f>IF(D3213&lt;&gt;"",VLOOKUP(D3213,LISTAS·PAPP!$I$3:$M$16,5,0),"")</f>
        <v/>
      </c>
      <c r="AG3213" s="52" t="str">
        <f>IF(AH3213&lt;&gt;"",VLOOKUP(AH3213,LISTAS·PAPP!$O$3:$P$74,2,0),"")</f>
        <v/>
      </c>
      <c r="AH3213" s="58"/>
      <c r="AI3213" s="60"/>
      <c r="AJ3213" s="51" t="str">
        <f>IF(AI3213&lt;&gt;"",VLOOKUP(AI3213,LISTAS·PAPP!$X$4:$Y$80,2,0),"")</f>
        <v/>
      </c>
      <c r="AK3213" s="58"/>
      <c r="AL3213" s="60"/>
      <c r="AM3213" s="51" t="str">
        <f>IF(ISERROR(VLOOKUP(AL3213,LISTAS·PAPP!$AD$4:$AE$334,2,0))," ",VLOOKUP(AL3213,LISTAS·PAPP!$AD$4:$AE$334,2,0))</f>
        <v xml:space="preserve"> </v>
      </c>
      <c r="AN3213" s="63"/>
      <c r="AO3213" s="64"/>
      <c r="AP3213" s="64"/>
      <c r="AQ3213" s="64"/>
      <c r="AR3213" s="64"/>
      <c r="AS3213" s="64"/>
      <c r="AT3213" s="64"/>
      <c r="AU3213" s="64"/>
      <c r="AV3213" s="64"/>
      <c r="AW3213" s="64"/>
      <c r="AX3213" s="64"/>
      <c r="AY3213" s="64"/>
      <c r="AZ3213" s="64"/>
      <c r="BA3213" s="53" t="str">
        <f t="shared" si="148"/>
        <v/>
      </c>
      <c r="BB3213" s="54" t="str">
        <f t="shared" si="149"/>
        <v/>
      </c>
      <c r="BC3213" s="55" t="str">
        <f t="shared" si="150"/>
        <v xml:space="preserve"> </v>
      </c>
    </row>
    <row r="3214" spans="1:55" x14ac:dyDescent="0.25">
      <c r="A3214" s="58"/>
      <c r="B3214" s="58"/>
      <c r="C3214" s="58"/>
      <c r="D3214" s="58"/>
      <c r="E3214" s="51" t="str">
        <f>IF(C3214&lt;&gt;"",VLOOKUP(MID(C3214,18,5),LISTAS·PAPP!$E$4:$F$76,2,0),"")</f>
        <v/>
      </c>
      <c r="F3214" s="58"/>
      <c r="G3214" s="51" t="str">
        <f>IF(F3214&lt;&gt;"",VLOOKUP(F3214,LISTAS·PAPP!$R$3:$T$221,3,0),"")</f>
        <v/>
      </c>
      <c r="H3214" s="58"/>
      <c r="I3214" s="66"/>
      <c r="J3214" s="66"/>
      <c r="K3214" s="67"/>
      <c r="L3214" s="66"/>
      <c r="M3214" s="60"/>
      <c r="N3214" s="60"/>
      <c r="O3214" s="60"/>
      <c r="P3214" s="60"/>
      <c r="Q3214" s="60"/>
      <c r="R3214" s="60"/>
      <c r="S3214" s="60"/>
      <c r="T3214" s="60"/>
      <c r="U3214" s="60"/>
      <c r="V3214" s="60"/>
      <c r="W3214" s="60"/>
      <c r="X3214" s="60"/>
      <c r="Y3214" s="52" t="str">
        <f>IF(A3214&lt;&gt;"",IF(D3214="DIRECCIÓN_DE_TRANSFERENCIAS","280 0031",VLOOKUP(C3214,LISTAS·PAPP!$C$3:$D$76,2,0)),"")</f>
        <v/>
      </c>
      <c r="Z3214" s="61"/>
      <c r="AA3214" s="62"/>
      <c r="AB3214" s="62"/>
      <c r="AC3214" s="65" t="str">
        <f>IF(D3214&lt;&gt;"",VLOOKUP(D3214,LISTAS·PAPP!$I$3:$M$16,2,0),"")</f>
        <v/>
      </c>
      <c r="AD3214" s="51" t="str">
        <f>IF(D3214&lt;&gt;"",VLOOKUP(D3214,LISTAS·PAPP!$I$3:$M$16,3,0),"")</f>
        <v/>
      </c>
      <c r="AE3214" s="52" t="str">
        <f>IF(D3214&lt;&gt;"",VLOOKUP(D3214,LISTAS·PAPP!$I$3:$M$16,4,0),"")</f>
        <v/>
      </c>
      <c r="AF3214" s="51" t="str">
        <f>IF(D3214&lt;&gt;"",VLOOKUP(D3214,LISTAS·PAPP!$I$3:$M$16,5,0),"")</f>
        <v/>
      </c>
      <c r="AG3214" s="52" t="str">
        <f>IF(AH3214&lt;&gt;"",VLOOKUP(AH3214,LISTAS·PAPP!$O$3:$P$74,2,0),"")</f>
        <v/>
      </c>
      <c r="AH3214" s="58"/>
      <c r="AI3214" s="60"/>
      <c r="AJ3214" s="51" t="str">
        <f>IF(AI3214&lt;&gt;"",VLOOKUP(AI3214,LISTAS·PAPP!$X$4:$Y$80,2,0),"")</f>
        <v/>
      </c>
      <c r="AK3214" s="58"/>
      <c r="AL3214" s="60"/>
      <c r="AM3214" s="51" t="str">
        <f>IF(ISERROR(VLOOKUP(AL3214,LISTAS·PAPP!$AD$4:$AE$334,2,0))," ",VLOOKUP(AL3214,LISTAS·PAPP!$AD$4:$AE$334,2,0))</f>
        <v xml:space="preserve"> </v>
      </c>
      <c r="AN3214" s="63"/>
      <c r="AO3214" s="64"/>
      <c r="AP3214" s="64"/>
      <c r="AQ3214" s="64"/>
      <c r="AR3214" s="64"/>
      <c r="AS3214" s="64"/>
      <c r="AT3214" s="64"/>
      <c r="AU3214" s="64"/>
      <c r="AV3214" s="64"/>
      <c r="AW3214" s="64"/>
      <c r="AX3214" s="64"/>
      <c r="AY3214" s="64"/>
      <c r="AZ3214" s="64"/>
      <c r="BA3214" s="53" t="str">
        <f t="shared" ref="BA3214:BA3277" si="151">IF(A3214&lt;&gt;"",SUM(AO3214:AZ3214),"")</f>
        <v/>
      </c>
      <c r="BB3214" s="54" t="str">
        <f t="shared" ref="BB3214:BB3277" si="152">IF(A3214&lt;&gt;"",IF(AN3214&lt;&gt;"",IF(AN3214=BA3214,"OK",AN3214-BA3214),IF(AND(AN3214="",BA3214=""),"",AN3214-BA3214)),"")</f>
        <v/>
      </c>
      <c r="BC3214" s="55" t="str">
        <f t="shared" ref="BC3214:BC3277" si="153">IF(A3214&lt;&gt;"",IF(A3214="","Escoger Nivel 0;",)&amp;" "&amp;(IF(B3214="","Escoger Nivel 1",)&amp;" "&amp;(IF(C3214="","Escoger Nivel 2;",)&amp;" "&amp;(IF(D3214="","Escoger Nivel 3",)&amp;" "&amp;(IF(F3214="","Escoger Cantón;",)&amp;" "&amp;(IF(H3214="","Escoger Obj. Estratégico Institucional N1;",)&amp;" "&amp;(IF(I3214="","Colocar Componente del Proyecto;",)&amp;" "&amp;(IF(J3214="","Colocar Actvidad del PAPP;",)&amp;" "&amp;(IF(K3214="","Colocar Metas;",)&amp;" "&amp;(IF(L3214="","Colocar Indicador;",)&amp;" "&amp;(IF(Z3214="","Escoger Código Fuente;",)&amp;" "&amp;(IF(AA3214="","Colocar Código Organismo;",)&amp;" "&amp;(IF(AB3214="","Colocar Código Correlativo;",)&amp;" "&amp;(IF(AH3214="","Escoger Actividad eSIGEF;",)&amp;" "&amp;(IF(AI3214="","Escoger Código Politicas de Igualdad;",)&amp;" "&amp;(IF(AK3214="","Escoger Grupo de Gasto;",)&amp;" "&amp;(IF(AL3214="","Escoger Ítem Presupuestario;",)))))))))))))))))," ")</f>
        <v xml:space="preserve"> </v>
      </c>
    </row>
    <row r="3215" spans="1:55" x14ac:dyDescent="0.25">
      <c r="A3215" s="58"/>
      <c r="B3215" s="58"/>
      <c r="C3215" s="58"/>
      <c r="D3215" s="58"/>
      <c r="E3215" s="51" t="str">
        <f>IF(C3215&lt;&gt;"",VLOOKUP(MID(C3215,18,5),LISTAS·PAPP!$E$4:$F$76,2,0),"")</f>
        <v/>
      </c>
      <c r="F3215" s="58"/>
      <c r="G3215" s="51" t="str">
        <f>IF(F3215&lt;&gt;"",VLOOKUP(F3215,LISTAS·PAPP!$R$3:$T$221,3,0),"")</f>
        <v/>
      </c>
      <c r="H3215" s="58"/>
      <c r="I3215" s="66"/>
      <c r="J3215" s="66"/>
      <c r="K3215" s="67"/>
      <c r="L3215" s="66"/>
      <c r="M3215" s="60"/>
      <c r="N3215" s="60"/>
      <c r="O3215" s="60"/>
      <c r="P3215" s="60"/>
      <c r="Q3215" s="60"/>
      <c r="R3215" s="60"/>
      <c r="S3215" s="60"/>
      <c r="T3215" s="60"/>
      <c r="U3215" s="60"/>
      <c r="V3215" s="60"/>
      <c r="W3215" s="60"/>
      <c r="X3215" s="60"/>
      <c r="Y3215" s="52" t="str">
        <f>IF(A3215&lt;&gt;"",IF(D3215="DIRECCIÓN_DE_TRANSFERENCIAS","280 0031",VLOOKUP(C3215,LISTAS·PAPP!$C$3:$D$76,2,0)),"")</f>
        <v/>
      </c>
      <c r="Z3215" s="61"/>
      <c r="AA3215" s="62"/>
      <c r="AB3215" s="62"/>
      <c r="AC3215" s="65" t="str">
        <f>IF(D3215&lt;&gt;"",VLOOKUP(D3215,LISTAS·PAPP!$I$3:$M$16,2,0),"")</f>
        <v/>
      </c>
      <c r="AD3215" s="51" t="str">
        <f>IF(D3215&lt;&gt;"",VLOOKUP(D3215,LISTAS·PAPP!$I$3:$M$16,3,0),"")</f>
        <v/>
      </c>
      <c r="AE3215" s="52" t="str">
        <f>IF(D3215&lt;&gt;"",VLOOKUP(D3215,LISTAS·PAPP!$I$3:$M$16,4,0),"")</f>
        <v/>
      </c>
      <c r="AF3215" s="51" t="str">
        <f>IF(D3215&lt;&gt;"",VLOOKUP(D3215,LISTAS·PAPP!$I$3:$M$16,5,0),"")</f>
        <v/>
      </c>
      <c r="AG3215" s="52" t="str">
        <f>IF(AH3215&lt;&gt;"",VLOOKUP(AH3215,LISTAS·PAPP!$O$3:$P$74,2,0),"")</f>
        <v/>
      </c>
      <c r="AH3215" s="58"/>
      <c r="AI3215" s="60"/>
      <c r="AJ3215" s="51" t="str">
        <f>IF(AI3215&lt;&gt;"",VLOOKUP(AI3215,LISTAS·PAPP!$X$4:$Y$80,2,0),"")</f>
        <v/>
      </c>
      <c r="AK3215" s="58"/>
      <c r="AL3215" s="60"/>
      <c r="AM3215" s="51" t="str">
        <f>IF(ISERROR(VLOOKUP(AL3215,LISTAS·PAPP!$AD$4:$AE$334,2,0))," ",VLOOKUP(AL3215,LISTAS·PAPP!$AD$4:$AE$334,2,0))</f>
        <v xml:space="preserve"> </v>
      </c>
      <c r="AN3215" s="63"/>
      <c r="AO3215" s="64"/>
      <c r="AP3215" s="64"/>
      <c r="AQ3215" s="64"/>
      <c r="AR3215" s="64"/>
      <c r="AS3215" s="64"/>
      <c r="AT3215" s="64"/>
      <c r="AU3215" s="64"/>
      <c r="AV3215" s="64"/>
      <c r="AW3215" s="64"/>
      <c r="AX3215" s="64"/>
      <c r="AY3215" s="64"/>
      <c r="AZ3215" s="64"/>
      <c r="BA3215" s="53" t="str">
        <f t="shared" si="151"/>
        <v/>
      </c>
      <c r="BB3215" s="54" t="str">
        <f t="shared" si="152"/>
        <v/>
      </c>
      <c r="BC3215" s="55" t="str">
        <f t="shared" si="153"/>
        <v xml:space="preserve"> </v>
      </c>
    </row>
    <row r="3216" spans="1:55" x14ac:dyDescent="0.25">
      <c r="A3216" s="58"/>
      <c r="B3216" s="58"/>
      <c r="C3216" s="58"/>
      <c r="D3216" s="58"/>
      <c r="E3216" s="51" t="str">
        <f>IF(C3216&lt;&gt;"",VLOOKUP(MID(C3216,18,5),LISTAS·PAPP!$E$4:$F$76,2,0),"")</f>
        <v/>
      </c>
      <c r="F3216" s="58"/>
      <c r="G3216" s="51" t="str">
        <f>IF(F3216&lt;&gt;"",VLOOKUP(F3216,LISTAS·PAPP!$R$3:$T$221,3,0),"")</f>
        <v/>
      </c>
      <c r="H3216" s="58"/>
      <c r="I3216" s="66"/>
      <c r="J3216" s="66"/>
      <c r="K3216" s="67"/>
      <c r="L3216" s="66"/>
      <c r="M3216" s="60"/>
      <c r="N3216" s="60"/>
      <c r="O3216" s="60"/>
      <c r="P3216" s="60"/>
      <c r="Q3216" s="60"/>
      <c r="R3216" s="60"/>
      <c r="S3216" s="60"/>
      <c r="T3216" s="60"/>
      <c r="U3216" s="60"/>
      <c r="V3216" s="60"/>
      <c r="W3216" s="60"/>
      <c r="X3216" s="60"/>
      <c r="Y3216" s="52" t="str">
        <f>IF(A3216&lt;&gt;"",IF(D3216="DIRECCIÓN_DE_TRANSFERENCIAS","280 0031",VLOOKUP(C3216,LISTAS·PAPP!$C$3:$D$76,2,0)),"")</f>
        <v/>
      </c>
      <c r="Z3216" s="61"/>
      <c r="AA3216" s="62"/>
      <c r="AB3216" s="62"/>
      <c r="AC3216" s="65" t="str">
        <f>IF(D3216&lt;&gt;"",VLOOKUP(D3216,LISTAS·PAPP!$I$3:$M$16,2,0),"")</f>
        <v/>
      </c>
      <c r="AD3216" s="51" t="str">
        <f>IF(D3216&lt;&gt;"",VLOOKUP(D3216,LISTAS·PAPP!$I$3:$M$16,3,0),"")</f>
        <v/>
      </c>
      <c r="AE3216" s="52" t="str">
        <f>IF(D3216&lt;&gt;"",VLOOKUP(D3216,LISTAS·PAPP!$I$3:$M$16,4,0),"")</f>
        <v/>
      </c>
      <c r="AF3216" s="51" t="str">
        <f>IF(D3216&lt;&gt;"",VLOOKUP(D3216,LISTAS·PAPP!$I$3:$M$16,5,0),"")</f>
        <v/>
      </c>
      <c r="AG3216" s="52" t="str">
        <f>IF(AH3216&lt;&gt;"",VLOOKUP(AH3216,LISTAS·PAPP!$O$3:$P$74,2,0),"")</f>
        <v/>
      </c>
      <c r="AH3216" s="58"/>
      <c r="AI3216" s="60"/>
      <c r="AJ3216" s="51" t="str">
        <f>IF(AI3216&lt;&gt;"",VLOOKUP(AI3216,LISTAS·PAPP!$X$4:$Y$80,2,0),"")</f>
        <v/>
      </c>
      <c r="AK3216" s="58"/>
      <c r="AL3216" s="60"/>
      <c r="AM3216" s="51" t="str">
        <f>IF(ISERROR(VLOOKUP(AL3216,LISTAS·PAPP!$AD$4:$AE$334,2,0))," ",VLOOKUP(AL3216,LISTAS·PAPP!$AD$4:$AE$334,2,0))</f>
        <v xml:space="preserve"> </v>
      </c>
      <c r="AN3216" s="63"/>
      <c r="AO3216" s="64"/>
      <c r="AP3216" s="64"/>
      <c r="AQ3216" s="64"/>
      <c r="AR3216" s="64"/>
      <c r="AS3216" s="64"/>
      <c r="AT3216" s="64"/>
      <c r="AU3216" s="64"/>
      <c r="AV3216" s="64"/>
      <c r="AW3216" s="64"/>
      <c r="AX3216" s="64"/>
      <c r="AY3216" s="64"/>
      <c r="AZ3216" s="64"/>
      <c r="BA3216" s="53" t="str">
        <f t="shared" si="151"/>
        <v/>
      </c>
      <c r="BB3216" s="54" t="str">
        <f t="shared" si="152"/>
        <v/>
      </c>
      <c r="BC3216" s="55" t="str">
        <f t="shared" si="153"/>
        <v xml:space="preserve"> </v>
      </c>
    </row>
    <row r="3217" spans="1:55" x14ac:dyDescent="0.25">
      <c r="A3217" s="58"/>
      <c r="B3217" s="58"/>
      <c r="C3217" s="58"/>
      <c r="D3217" s="58"/>
      <c r="E3217" s="51" t="str">
        <f>IF(C3217&lt;&gt;"",VLOOKUP(MID(C3217,18,5),LISTAS·PAPP!$E$4:$F$76,2,0),"")</f>
        <v/>
      </c>
      <c r="F3217" s="58"/>
      <c r="G3217" s="51" t="str">
        <f>IF(F3217&lt;&gt;"",VLOOKUP(F3217,LISTAS·PAPP!$R$3:$T$221,3,0),"")</f>
        <v/>
      </c>
      <c r="H3217" s="58"/>
      <c r="I3217" s="66"/>
      <c r="J3217" s="66"/>
      <c r="K3217" s="67"/>
      <c r="L3217" s="66"/>
      <c r="M3217" s="60"/>
      <c r="N3217" s="60"/>
      <c r="O3217" s="60"/>
      <c r="P3217" s="60"/>
      <c r="Q3217" s="60"/>
      <c r="R3217" s="60"/>
      <c r="S3217" s="60"/>
      <c r="T3217" s="60"/>
      <c r="U3217" s="60"/>
      <c r="V3217" s="60"/>
      <c r="W3217" s="60"/>
      <c r="X3217" s="60"/>
      <c r="Y3217" s="52" t="str">
        <f>IF(A3217&lt;&gt;"",IF(D3217="DIRECCIÓN_DE_TRANSFERENCIAS","280 0031",VLOOKUP(C3217,LISTAS·PAPP!$C$3:$D$76,2,0)),"")</f>
        <v/>
      </c>
      <c r="Z3217" s="61"/>
      <c r="AA3217" s="62"/>
      <c r="AB3217" s="62"/>
      <c r="AC3217" s="65" t="str">
        <f>IF(D3217&lt;&gt;"",VLOOKUP(D3217,LISTAS·PAPP!$I$3:$M$16,2,0),"")</f>
        <v/>
      </c>
      <c r="AD3217" s="51" t="str">
        <f>IF(D3217&lt;&gt;"",VLOOKUP(D3217,LISTAS·PAPP!$I$3:$M$16,3,0),"")</f>
        <v/>
      </c>
      <c r="AE3217" s="52" t="str">
        <f>IF(D3217&lt;&gt;"",VLOOKUP(D3217,LISTAS·PAPP!$I$3:$M$16,4,0),"")</f>
        <v/>
      </c>
      <c r="AF3217" s="51" t="str">
        <f>IF(D3217&lt;&gt;"",VLOOKUP(D3217,LISTAS·PAPP!$I$3:$M$16,5,0),"")</f>
        <v/>
      </c>
      <c r="AG3217" s="52" t="str">
        <f>IF(AH3217&lt;&gt;"",VLOOKUP(AH3217,LISTAS·PAPP!$O$3:$P$74,2,0),"")</f>
        <v/>
      </c>
      <c r="AH3217" s="58"/>
      <c r="AI3217" s="60"/>
      <c r="AJ3217" s="51" t="str">
        <f>IF(AI3217&lt;&gt;"",VLOOKUP(AI3217,LISTAS·PAPP!$X$4:$Y$80,2,0),"")</f>
        <v/>
      </c>
      <c r="AK3217" s="58"/>
      <c r="AL3217" s="60"/>
      <c r="AM3217" s="51" t="str">
        <f>IF(ISERROR(VLOOKUP(AL3217,LISTAS·PAPP!$AD$4:$AE$334,2,0))," ",VLOOKUP(AL3217,LISTAS·PAPP!$AD$4:$AE$334,2,0))</f>
        <v xml:space="preserve"> </v>
      </c>
      <c r="AN3217" s="63"/>
      <c r="AO3217" s="64"/>
      <c r="AP3217" s="64"/>
      <c r="AQ3217" s="64"/>
      <c r="AR3217" s="64"/>
      <c r="AS3217" s="64"/>
      <c r="AT3217" s="64"/>
      <c r="AU3217" s="64"/>
      <c r="AV3217" s="64"/>
      <c r="AW3217" s="64"/>
      <c r="AX3217" s="64"/>
      <c r="AY3217" s="64"/>
      <c r="AZ3217" s="64"/>
      <c r="BA3217" s="53" t="str">
        <f t="shared" si="151"/>
        <v/>
      </c>
      <c r="BB3217" s="54" t="str">
        <f t="shared" si="152"/>
        <v/>
      </c>
      <c r="BC3217" s="55" t="str">
        <f t="shared" si="153"/>
        <v xml:space="preserve"> </v>
      </c>
    </row>
    <row r="3218" spans="1:55" x14ac:dyDescent="0.25">
      <c r="A3218" s="58"/>
      <c r="B3218" s="58"/>
      <c r="C3218" s="58"/>
      <c r="D3218" s="58"/>
      <c r="E3218" s="51" t="str">
        <f>IF(C3218&lt;&gt;"",VLOOKUP(MID(C3218,18,5),LISTAS·PAPP!$E$4:$F$76,2,0),"")</f>
        <v/>
      </c>
      <c r="F3218" s="58"/>
      <c r="G3218" s="51" t="str">
        <f>IF(F3218&lt;&gt;"",VLOOKUP(F3218,LISTAS·PAPP!$R$3:$T$221,3,0),"")</f>
        <v/>
      </c>
      <c r="H3218" s="58"/>
      <c r="I3218" s="66"/>
      <c r="J3218" s="66"/>
      <c r="K3218" s="67"/>
      <c r="L3218" s="66"/>
      <c r="M3218" s="60"/>
      <c r="N3218" s="60"/>
      <c r="O3218" s="60"/>
      <c r="P3218" s="60"/>
      <c r="Q3218" s="60"/>
      <c r="R3218" s="60"/>
      <c r="S3218" s="60"/>
      <c r="T3218" s="60"/>
      <c r="U3218" s="60"/>
      <c r="V3218" s="60"/>
      <c r="W3218" s="60"/>
      <c r="X3218" s="60"/>
      <c r="Y3218" s="52" t="str">
        <f>IF(A3218&lt;&gt;"",IF(D3218="DIRECCIÓN_DE_TRANSFERENCIAS","280 0031",VLOOKUP(C3218,LISTAS·PAPP!$C$3:$D$76,2,0)),"")</f>
        <v/>
      </c>
      <c r="Z3218" s="61"/>
      <c r="AA3218" s="62"/>
      <c r="AB3218" s="62"/>
      <c r="AC3218" s="65" t="str">
        <f>IF(D3218&lt;&gt;"",VLOOKUP(D3218,LISTAS·PAPP!$I$3:$M$16,2,0),"")</f>
        <v/>
      </c>
      <c r="AD3218" s="51" t="str">
        <f>IF(D3218&lt;&gt;"",VLOOKUP(D3218,LISTAS·PAPP!$I$3:$M$16,3,0),"")</f>
        <v/>
      </c>
      <c r="AE3218" s="52" t="str">
        <f>IF(D3218&lt;&gt;"",VLOOKUP(D3218,LISTAS·PAPP!$I$3:$M$16,4,0),"")</f>
        <v/>
      </c>
      <c r="AF3218" s="51" t="str">
        <f>IF(D3218&lt;&gt;"",VLOOKUP(D3218,LISTAS·PAPP!$I$3:$M$16,5,0),"")</f>
        <v/>
      </c>
      <c r="AG3218" s="52" t="str">
        <f>IF(AH3218&lt;&gt;"",VLOOKUP(AH3218,LISTAS·PAPP!$O$3:$P$74,2,0),"")</f>
        <v/>
      </c>
      <c r="AH3218" s="58"/>
      <c r="AI3218" s="60"/>
      <c r="AJ3218" s="51" t="str">
        <f>IF(AI3218&lt;&gt;"",VLOOKUP(AI3218,LISTAS·PAPP!$X$4:$Y$80,2,0),"")</f>
        <v/>
      </c>
      <c r="AK3218" s="58"/>
      <c r="AL3218" s="60"/>
      <c r="AM3218" s="51" t="str">
        <f>IF(ISERROR(VLOOKUP(AL3218,LISTAS·PAPP!$AD$4:$AE$334,2,0))," ",VLOOKUP(AL3218,LISTAS·PAPP!$AD$4:$AE$334,2,0))</f>
        <v xml:space="preserve"> </v>
      </c>
      <c r="AN3218" s="63"/>
      <c r="AO3218" s="64"/>
      <c r="AP3218" s="64"/>
      <c r="AQ3218" s="64"/>
      <c r="AR3218" s="64"/>
      <c r="AS3218" s="64"/>
      <c r="AT3218" s="64"/>
      <c r="AU3218" s="64"/>
      <c r="AV3218" s="64"/>
      <c r="AW3218" s="64"/>
      <c r="AX3218" s="64"/>
      <c r="AY3218" s="64"/>
      <c r="AZ3218" s="64"/>
      <c r="BA3218" s="53" t="str">
        <f t="shared" si="151"/>
        <v/>
      </c>
      <c r="BB3218" s="54" t="str">
        <f t="shared" si="152"/>
        <v/>
      </c>
      <c r="BC3218" s="55" t="str">
        <f t="shared" si="153"/>
        <v xml:space="preserve"> </v>
      </c>
    </row>
    <row r="3219" spans="1:55" x14ac:dyDescent="0.25">
      <c r="A3219" s="58"/>
      <c r="B3219" s="58"/>
      <c r="C3219" s="58"/>
      <c r="D3219" s="58"/>
      <c r="E3219" s="51" t="str">
        <f>IF(C3219&lt;&gt;"",VLOOKUP(MID(C3219,18,5),LISTAS·PAPP!$E$4:$F$76,2,0),"")</f>
        <v/>
      </c>
      <c r="F3219" s="58"/>
      <c r="G3219" s="51" t="str">
        <f>IF(F3219&lt;&gt;"",VLOOKUP(F3219,LISTAS·PAPP!$R$3:$T$221,3,0),"")</f>
        <v/>
      </c>
      <c r="H3219" s="58"/>
      <c r="I3219" s="66"/>
      <c r="J3219" s="66"/>
      <c r="K3219" s="67"/>
      <c r="L3219" s="66"/>
      <c r="M3219" s="60"/>
      <c r="N3219" s="60"/>
      <c r="O3219" s="60"/>
      <c r="P3219" s="60"/>
      <c r="Q3219" s="60"/>
      <c r="R3219" s="60"/>
      <c r="S3219" s="60"/>
      <c r="T3219" s="60"/>
      <c r="U3219" s="60"/>
      <c r="V3219" s="60"/>
      <c r="W3219" s="60"/>
      <c r="X3219" s="60"/>
      <c r="Y3219" s="52" t="str">
        <f>IF(A3219&lt;&gt;"",IF(D3219="DIRECCIÓN_DE_TRANSFERENCIAS","280 0031",VLOOKUP(C3219,LISTAS·PAPP!$C$3:$D$76,2,0)),"")</f>
        <v/>
      </c>
      <c r="Z3219" s="61"/>
      <c r="AA3219" s="62"/>
      <c r="AB3219" s="62"/>
      <c r="AC3219" s="65" t="str">
        <f>IF(D3219&lt;&gt;"",VLOOKUP(D3219,LISTAS·PAPP!$I$3:$M$16,2,0),"")</f>
        <v/>
      </c>
      <c r="AD3219" s="51" t="str">
        <f>IF(D3219&lt;&gt;"",VLOOKUP(D3219,LISTAS·PAPP!$I$3:$M$16,3,0),"")</f>
        <v/>
      </c>
      <c r="AE3219" s="52" t="str">
        <f>IF(D3219&lt;&gt;"",VLOOKUP(D3219,LISTAS·PAPP!$I$3:$M$16,4,0),"")</f>
        <v/>
      </c>
      <c r="AF3219" s="51" t="str">
        <f>IF(D3219&lt;&gt;"",VLOOKUP(D3219,LISTAS·PAPP!$I$3:$M$16,5,0),"")</f>
        <v/>
      </c>
      <c r="AG3219" s="52" t="str">
        <f>IF(AH3219&lt;&gt;"",VLOOKUP(AH3219,LISTAS·PAPP!$O$3:$P$74,2,0),"")</f>
        <v/>
      </c>
      <c r="AH3219" s="58"/>
      <c r="AI3219" s="60"/>
      <c r="AJ3219" s="51" t="str">
        <f>IF(AI3219&lt;&gt;"",VLOOKUP(AI3219,LISTAS·PAPP!$X$4:$Y$80,2,0),"")</f>
        <v/>
      </c>
      <c r="AK3219" s="58"/>
      <c r="AL3219" s="60"/>
      <c r="AM3219" s="51" t="str">
        <f>IF(ISERROR(VLOOKUP(AL3219,LISTAS·PAPP!$AD$4:$AE$334,2,0))," ",VLOOKUP(AL3219,LISTAS·PAPP!$AD$4:$AE$334,2,0))</f>
        <v xml:space="preserve"> </v>
      </c>
      <c r="AN3219" s="63"/>
      <c r="AO3219" s="64"/>
      <c r="AP3219" s="64"/>
      <c r="AQ3219" s="64"/>
      <c r="AR3219" s="64"/>
      <c r="AS3219" s="64"/>
      <c r="AT3219" s="64"/>
      <c r="AU3219" s="64"/>
      <c r="AV3219" s="64"/>
      <c r="AW3219" s="64"/>
      <c r="AX3219" s="64"/>
      <c r="AY3219" s="64"/>
      <c r="AZ3219" s="64"/>
      <c r="BA3219" s="53" t="str">
        <f t="shared" si="151"/>
        <v/>
      </c>
      <c r="BB3219" s="54" t="str">
        <f t="shared" si="152"/>
        <v/>
      </c>
      <c r="BC3219" s="55" t="str">
        <f t="shared" si="153"/>
        <v xml:space="preserve"> </v>
      </c>
    </row>
    <row r="3220" spans="1:55" x14ac:dyDescent="0.25">
      <c r="A3220" s="58"/>
      <c r="B3220" s="58"/>
      <c r="C3220" s="58"/>
      <c r="D3220" s="58"/>
      <c r="E3220" s="51" t="str">
        <f>IF(C3220&lt;&gt;"",VLOOKUP(MID(C3220,18,5),LISTAS·PAPP!$E$4:$F$76,2,0),"")</f>
        <v/>
      </c>
      <c r="F3220" s="58"/>
      <c r="G3220" s="51" t="str">
        <f>IF(F3220&lt;&gt;"",VLOOKUP(F3220,LISTAS·PAPP!$R$3:$T$221,3,0),"")</f>
        <v/>
      </c>
      <c r="H3220" s="58"/>
      <c r="I3220" s="66"/>
      <c r="J3220" s="66"/>
      <c r="K3220" s="67"/>
      <c r="L3220" s="66"/>
      <c r="M3220" s="60"/>
      <c r="N3220" s="60"/>
      <c r="O3220" s="60"/>
      <c r="P3220" s="60"/>
      <c r="Q3220" s="60"/>
      <c r="R3220" s="60"/>
      <c r="S3220" s="60"/>
      <c r="T3220" s="60"/>
      <c r="U3220" s="60"/>
      <c r="V3220" s="60"/>
      <c r="W3220" s="60"/>
      <c r="X3220" s="60"/>
      <c r="Y3220" s="52" t="str">
        <f>IF(A3220&lt;&gt;"",IF(D3220="DIRECCIÓN_DE_TRANSFERENCIAS","280 0031",VLOOKUP(C3220,LISTAS·PAPP!$C$3:$D$76,2,0)),"")</f>
        <v/>
      </c>
      <c r="Z3220" s="61"/>
      <c r="AA3220" s="62"/>
      <c r="AB3220" s="62"/>
      <c r="AC3220" s="65" t="str">
        <f>IF(D3220&lt;&gt;"",VLOOKUP(D3220,LISTAS·PAPP!$I$3:$M$16,2,0),"")</f>
        <v/>
      </c>
      <c r="AD3220" s="51" t="str">
        <f>IF(D3220&lt;&gt;"",VLOOKUP(D3220,LISTAS·PAPP!$I$3:$M$16,3,0),"")</f>
        <v/>
      </c>
      <c r="AE3220" s="52" t="str">
        <f>IF(D3220&lt;&gt;"",VLOOKUP(D3220,LISTAS·PAPP!$I$3:$M$16,4,0),"")</f>
        <v/>
      </c>
      <c r="AF3220" s="51" t="str">
        <f>IF(D3220&lt;&gt;"",VLOOKUP(D3220,LISTAS·PAPP!$I$3:$M$16,5,0),"")</f>
        <v/>
      </c>
      <c r="AG3220" s="52" t="str">
        <f>IF(AH3220&lt;&gt;"",VLOOKUP(AH3220,LISTAS·PAPP!$O$3:$P$74,2,0),"")</f>
        <v/>
      </c>
      <c r="AH3220" s="58"/>
      <c r="AI3220" s="60"/>
      <c r="AJ3220" s="51" t="str">
        <f>IF(AI3220&lt;&gt;"",VLOOKUP(AI3220,LISTAS·PAPP!$X$4:$Y$80,2,0),"")</f>
        <v/>
      </c>
      <c r="AK3220" s="58"/>
      <c r="AL3220" s="60"/>
      <c r="AM3220" s="51" t="str">
        <f>IF(ISERROR(VLOOKUP(AL3220,LISTAS·PAPP!$AD$4:$AE$334,2,0))," ",VLOOKUP(AL3220,LISTAS·PAPP!$AD$4:$AE$334,2,0))</f>
        <v xml:space="preserve"> </v>
      </c>
      <c r="AN3220" s="63"/>
      <c r="AO3220" s="64"/>
      <c r="AP3220" s="64"/>
      <c r="AQ3220" s="64"/>
      <c r="AR3220" s="64"/>
      <c r="AS3220" s="64"/>
      <c r="AT3220" s="64"/>
      <c r="AU3220" s="64"/>
      <c r="AV3220" s="64"/>
      <c r="AW3220" s="64"/>
      <c r="AX3220" s="64"/>
      <c r="AY3220" s="64"/>
      <c r="AZ3220" s="64"/>
      <c r="BA3220" s="53" t="str">
        <f t="shared" si="151"/>
        <v/>
      </c>
      <c r="BB3220" s="54" t="str">
        <f t="shared" si="152"/>
        <v/>
      </c>
      <c r="BC3220" s="55" t="str">
        <f t="shared" si="153"/>
        <v xml:space="preserve"> </v>
      </c>
    </row>
    <row r="3221" spans="1:55" x14ac:dyDescent="0.25">
      <c r="A3221" s="58"/>
      <c r="B3221" s="58"/>
      <c r="C3221" s="58"/>
      <c r="D3221" s="58"/>
      <c r="E3221" s="51" t="str">
        <f>IF(C3221&lt;&gt;"",VLOOKUP(MID(C3221,18,5),LISTAS·PAPP!$E$4:$F$76,2,0),"")</f>
        <v/>
      </c>
      <c r="F3221" s="58"/>
      <c r="G3221" s="51" t="str">
        <f>IF(F3221&lt;&gt;"",VLOOKUP(F3221,LISTAS·PAPP!$R$3:$T$221,3,0),"")</f>
        <v/>
      </c>
      <c r="H3221" s="58"/>
      <c r="I3221" s="66"/>
      <c r="J3221" s="66"/>
      <c r="K3221" s="67"/>
      <c r="L3221" s="66"/>
      <c r="M3221" s="60"/>
      <c r="N3221" s="60"/>
      <c r="O3221" s="60"/>
      <c r="P3221" s="60"/>
      <c r="Q3221" s="60"/>
      <c r="R3221" s="60"/>
      <c r="S3221" s="60"/>
      <c r="T3221" s="60"/>
      <c r="U3221" s="60"/>
      <c r="V3221" s="60"/>
      <c r="W3221" s="60"/>
      <c r="X3221" s="60"/>
      <c r="Y3221" s="52" t="str">
        <f>IF(A3221&lt;&gt;"",IF(D3221="DIRECCIÓN_DE_TRANSFERENCIAS","280 0031",VLOOKUP(C3221,LISTAS·PAPP!$C$3:$D$76,2,0)),"")</f>
        <v/>
      </c>
      <c r="Z3221" s="61"/>
      <c r="AA3221" s="62"/>
      <c r="AB3221" s="62"/>
      <c r="AC3221" s="65" t="str">
        <f>IF(D3221&lt;&gt;"",VLOOKUP(D3221,LISTAS·PAPP!$I$3:$M$16,2,0),"")</f>
        <v/>
      </c>
      <c r="AD3221" s="51" t="str">
        <f>IF(D3221&lt;&gt;"",VLOOKUP(D3221,LISTAS·PAPP!$I$3:$M$16,3,0),"")</f>
        <v/>
      </c>
      <c r="AE3221" s="52" t="str">
        <f>IF(D3221&lt;&gt;"",VLOOKUP(D3221,LISTAS·PAPP!$I$3:$M$16,4,0),"")</f>
        <v/>
      </c>
      <c r="AF3221" s="51" t="str">
        <f>IF(D3221&lt;&gt;"",VLOOKUP(D3221,LISTAS·PAPP!$I$3:$M$16,5,0),"")</f>
        <v/>
      </c>
      <c r="AG3221" s="52" t="str">
        <f>IF(AH3221&lt;&gt;"",VLOOKUP(AH3221,LISTAS·PAPP!$O$3:$P$74,2,0),"")</f>
        <v/>
      </c>
      <c r="AH3221" s="58"/>
      <c r="AI3221" s="60"/>
      <c r="AJ3221" s="51" t="str">
        <f>IF(AI3221&lt;&gt;"",VLOOKUP(AI3221,LISTAS·PAPP!$X$4:$Y$80,2,0),"")</f>
        <v/>
      </c>
      <c r="AK3221" s="58"/>
      <c r="AL3221" s="60"/>
      <c r="AM3221" s="51" t="str">
        <f>IF(ISERROR(VLOOKUP(AL3221,LISTAS·PAPP!$AD$4:$AE$334,2,0))," ",VLOOKUP(AL3221,LISTAS·PAPP!$AD$4:$AE$334,2,0))</f>
        <v xml:space="preserve"> </v>
      </c>
      <c r="AN3221" s="63"/>
      <c r="AO3221" s="64"/>
      <c r="AP3221" s="64"/>
      <c r="AQ3221" s="64"/>
      <c r="AR3221" s="64"/>
      <c r="AS3221" s="64"/>
      <c r="AT3221" s="64"/>
      <c r="AU3221" s="64"/>
      <c r="AV3221" s="64"/>
      <c r="AW3221" s="64"/>
      <c r="AX3221" s="64"/>
      <c r="AY3221" s="64"/>
      <c r="AZ3221" s="64"/>
      <c r="BA3221" s="53" t="str">
        <f t="shared" si="151"/>
        <v/>
      </c>
      <c r="BB3221" s="54" t="str">
        <f t="shared" si="152"/>
        <v/>
      </c>
      <c r="BC3221" s="55" t="str">
        <f t="shared" si="153"/>
        <v xml:space="preserve"> </v>
      </c>
    </row>
    <row r="3222" spans="1:55" x14ac:dyDescent="0.25">
      <c r="A3222" s="58"/>
      <c r="B3222" s="58"/>
      <c r="C3222" s="58"/>
      <c r="D3222" s="58"/>
      <c r="E3222" s="51" t="str">
        <f>IF(C3222&lt;&gt;"",VLOOKUP(MID(C3222,18,5),LISTAS·PAPP!$E$4:$F$76,2,0),"")</f>
        <v/>
      </c>
      <c r="F3222" s="58"/>
      <c r="G3222" s="51" t="str">
        <f>IF(F3222&lt;&gt;"",VLOOKUP(F3222,LISTAS·PAPP!$R$3:$T$221,3,0),"")</f>
        <v/>
      </c>
      <c r="H3222" s="58"/>
      <c r="I3222" s="66"/>
      <c r="J3222" s="66"/>
      <c r="K3222" s="67"/>
      <c r="L3222" s="66"/>
      <c r="M3222" s="60"/>
      <c r="N3222" s="60"/>
      <c r="O3222" s="60"/>
      <c r="P3222" s="60"/>
      <c r="Q3222" s="60"/>
      <c r="R3222" s="60"/>
      <c r="S3222" s="60"/>
      <c r="T3222" s="60"/>
      <c r="U3222" s="60"/>
      <c r="V3222" s="60"/>
      <c r="W3222" s="60"/>
      <c r="X3222" s="60"/>
      <c r="Y3222" s="52" t="str">
        <f>IF(A3222&lt;&gt;"",IF(D3222="DIRECCIÓN_DE_TRANSFERENCIAS","280 0031",VLOOKUP(C3222,LISTAS·PAPP!$C$3:$D$76,2,0)),"")</f>
        <v/>
      </c>
      <c r="Z3222" s="61"/>
      <c r="AA3222" s="62"/>
      <c r="AB3222" s="62"/>
      <c r="AC3222" s="65" t="str">
        <f>IF(D3222&lt;&gt;"",VLOOKUP(D3222,LISTAS·PAPP!$I$3:$M$16,2,0),"")</f>
        <v/>
      </c>
      <c r="AD3222" s="51" t="str">
        <f>IF(D3222&lt;&gt;"",VLOOKUP(D3222,LISTAS·PAPP!$I$3:$M$16,3,0),"")</f>
        <v/>
      </c>
      <c r="AE3222" s="52" t="str">
        <f>IF(D3222&lt;&gt;"",VLOOKUP(D3222,LISTAS·PAPP!$I$3:$M$16,4,0),"")</f>
        <v/>
      </c>
      <c r="AF3222" s="51" t="str">
        <f>IF(D3222&lt;&gt;"",VLOOKUP(D3222,LISTAS·PAPP!$I$3:$M$16,5,0),"")</f>
        <v/>
      </c>
      <c r="AG3222" s="52" t="str">
        <f>IF(AH3222&lt;&gt;"",VLOOKUP(AH3222,LISTAS·PAPP!$O$3:$P$74,2,0),"")</f>
        <v/>
      </c>
      <c r="AH3222" s="58"/>
      <c r="AI3222" s="60"/>
      <c r="AJ3222" s="51" t="str">
        <f>IF(AI3222&lt;&gt;"",VLOOKUP(AI3222,LISTAS·PAPP!$X$4:$Y$80,2,0),"")</f>
        <v/>
      </c>
      <c r="AK3222" s="58"/>
      <c r="AL3222" s="60"/>
      <c r="AM3222" s="51" t="str">
        <f>IF(ISERROR(VLOOKUP(AL3222,LISTAS·PAPP!$AD$4:$AE$334,2,0))," ",VLOOKUP(AL3222,LISTAS·PAPP!$AD$4:$AE$334,2,0))</f>
        <v xml:space="preserve"> </v>
      </c>
      <c r="AN3222" s="63"/>
      <c r="AO3222" s="64"/>
      <c r="AP3222" s="64"/>
      <c r="AQ3222" s="64"/>
      <c r="AR3222" s="64"/>
      <c r="AS3222" s="64"/>
      <c r="AT3222" s="64"/>
      <c r="AU3222" s="64"/>
      <c r="AV3222" s="64"/>
      <c r="AW3222" s="64"/>
      <c r="AX3222" s="64"/>
      <c r="AY3222" s="64"/>
      <c r="AZ3222" s="64"/>
      <c r="BA3222" s="53" t="str">
        <f t="shared" si="151"/>
        <v/>
      </c>
      <c r="BB3222" s="54" t="str">
        <f t="shared" si="152"/>
        <v/>
      </c>
      <c r="BC3222" s="55" t="str">
        <f t="shared" si="153"/>
        <v xml:space="preserve"> </v>
      </c>
    </row>
    <row r="3223" spans="1:55" x14ac:dyDescent="0.25">
      <c r="A3223" s="58"/>
      <c r="B3223" s="58"/>
      <c r="C3223" s="58"/>
      <c r="D3223" s="58"/>
      <c r="E3223" s="51" t="str">
        <f>IF(C3223&lt;&gt;"",VLOOKUP(MID(C3223,18,5),LISTAS·PAPP!$E$4:$F$76,2,0),"")</f>
        <v/>
      </c>
      <c r="F3223" s="58"/>
      <c r="G3223" s="51" t="str">
        <f>IF(F3223&lt;&gt;"",VLOOKUP(F3223,LISTAS·PAPP!$R$3:$T$221,3,0),"")</f>
        <v/>
      </c>
      <c r="H3223" s="58"/>
      <c r="I3223" s="66"/>
      <c r="J3223" s="66"/>
      <c r="K3223" s="67"/>
      <c r="L3223" s="66"/>
      <c r="M3223" s="60"/>
      <c r="N3223" s="60"/>
      <c r="O3223" s="60"/>
      <c r="P3223" s="60"/>
      <c r="Q3223" s="60"/>
      <c r="R3223" s="60"/>
      <c r="S3223" s="60"/>
      <c r="T3223" s="60"/>
      <c r="U3223" s="60"/>
      <c r="V3223" s="60"/>
      <c r="W3223" s="60"/>
      <c r="X3223" s="60"/>
      <c r="Y3223" s="52" t="str">
        <f>IF(A3223&lt;&gt;"",IF(D3223="DIRECCIÓN_DE_TRANSFERENCIAS","280 0031",VLOOKUP(C3223,LISTAS·PAPP!$C$3:$D$76,2,0)),"")</f>
        <v/>
      </c>
      <c r="Z3223" s="61"/>
      <c r="AA3223" s="62"/>
      <c r="AB3223" s="62"/>
      <c r="AC3223" s="65" t="str">
        <f>IF(D3223&lt;&gt;"",VLOOKUP(D3223,LISTAS·PAPP!$I$3:$M$16,2,0),"")</f>
        <v/>
      </c>
      <c r="AD3223" s="51" t="str">
        <f>IF(D3223&lt;&gt;"",VLOOKUP(D3223,LISTAS·PAPP!$I$3:$M$16,3,0),"")</f>
        <v/>
      </c>
      <c r="AE3223" s="52" t="str">
        <f>IF(D3223&lt;&gt;"",VLOOKUP(D3223,LISTAS·PAPP!$I$3:$M$16,4,0),"")</f>
        <v/>
      </c>
      <c r="AF3223" s="51" t="str">
        <f>IF(D3223&lt;&gt;"",VLOOKUP(D3223,LISTAS·PAPP!$I$3:$M$16,5,0),"")</f>
        <v/>
      </c>
      <c r="AG3223" s="52" t="str">
        <f>IF(AH3223&lt;&gt;"",VLOOKUP(AH3223,LISTAS·PAPP!$O$3:$P$74,2,0),"")</f>
        <v/>
      </c>
      <c r="AH3223" s="58"/>
      <c r="AI3223" s="60"/>
      <c r="AJ3223" s="51" t="str">
        <f>IF(AI3223&lt;&gt;"",VLOOKUP(AI3223,LISTAS·PAPP!$X$4:$Y$80,2,0),"")</f>
        <v/>
      </c>
      <c r="AK3223" s="58"/>
      <c r="AL3223" s="60"/>
      <c r="AM3223" s="51" t="str">
        <f>IF(ISERROR(VLOOKUP(AL3223,LISTAS·PAPP!$AD$4:$AE$334,2,0))," ",VLOOKUP(AL3223,LISTAS·PAPP!$AD$4:$AE$334,2,0))</f>
        <v xml:space="preserve"> </v>
      </c>
      <c r="AN3223" s="63"/>
      <c r="AO3223" s="64"/>
      <c r="AP3223" s="64"/>
      <c r="AQ3223" s="64"/>
      <c r="AR3223" s="64"/>
      <c r="AS3223" s="64"/>
      <c r="AT3223" s="64"/>
      <c r="AU3223" s="64"/>
      <c r="AV3223" s="64"/>
      <c r="AW3223" s="64"/>
      <c r="AX3223" s="64"/>
      <c r="AY3223" s="64"/>
      <c r="AZ3223" s="64"/>
      <c r="BA3223" s="53" t="str">
        <f t="shared" si="151"/>
        <v/>
      </c>
      <c r="BB3223" s="54" t="str">
        <f t="shared" si="152"/>
        <v/>
      </c>
      <c r="BC3223" s="55" t="str">
        <f t="shared" si="153"/>
        <v xml:space="preserve"> </v>
      </c>
    </row>
    <row r="3224" spans="1:55" x14ac:dyDescent="0.25">
      <c r="A3224" s="58"/>
      <c r="B3224" s="58"/>
      <c r="C3224" s="58"/>
      <c r="D3224" s="58"/>
      <c r="E3224" s="51" t="str">
        <f>IF(C3224&lt;&gt;"",VLOOKUP(MID(C3224,18,5),LISTAS·PAPP!$E$4:$F$76,2,0),"")</f>
        <v/>
      </c>
      <c r="F3224" s="58"/>
      <c r="G3224" s="51" t="str">
        <f>IF(F3224&lt;&gt;"",VLOOKUP(F3224,LISTAS·PAPP!$R$3:$T$221,3,0),"")</f>
        <v/>
      </c>
      <c r="H3224" s="58"/>
      <c r="I3224" s="66"/>
      <c r="J3224" s="66"/>
      <c r="K3224" s="67"/>
      <c r="L3224" s="66"/>
      <c r="M3224" s="60"/>
      <c r="N3224" s="60"/>
      <c r="O3224" s="60"/>
      <c r="P3224" s="60"/>
      <c r="Q3224" s="60"/>
      <c r="R3224" s="60"/>
      <c r="S3224" s="60"/>
      <c r="T3224" s="60"/>
      <c r="U3224" s="60"/>
      <c r="V3224" s="60"/>
      <c r="W3224" s="60"/>
      <c r="X3224" s="60"/>
      <c r="Y3224" s="52" t="str">
        <f>IF(A3224&lt;&gt;"",IF(D3224="DIRECCIÓN_DE_TRANSFERENCIAS","280 0031",VLOOKUP(C3224,LISTAS·PAPP!$C$3:$D$76,2,0)),"")</f>
        <v/>
      </c>
      <c r="Z3224" s="61"/>
      <c r="AA3224" s="62"/>
      <c r="AB3224" s="62"/>
      <c r="AC3224" s="65" t="str">
        <f>IF(D3224&lt;&gt;"",VLOOKUP(D3224,LISTAS·PAPP!$I$3:$M$16,2,0),"")</f>
        <v/>
      </c>
      <c r="AD3224" s="51" t="str">
        <f>IF(D3224&lt;&gt;"",VLOOKUP(D3224,LISTAS·PAPP!$I$3:$M$16,3,0),"")</f>
        <v/>
      </c>
      <c r="AE3224" s="52" t="str">
        <f>IF(D3224&lt;&gt;"",VLOOKUP(D3224,LISTAS·PAPP!$I$3:$M$16,4,0),"")</f>
        <v/>
      </c>
      <c r="AF3224" s="51" t="str">
        <f>IF(D3224&lt;&gt;"",VLOOKUP(D3224,LISTAS·PAPP!$I$3:$M$16,5,0),"")</f>
        <v/>
      </c>
      <c r="AG3224" s="52" t="str">
        <f>IF(AH3224&lt;&gt;"",VLOOKUP(AH3224,LISTAS·PAPP!$O$3:$P$74,2,0),"")</f>
        <v/>
      </c>
      <c r="AH3224" s="58"/>
      <c r="AI3224" s="60"/>
      <c r="AJ3224" s="51" t="str">
        <f>IF(AI3224&lt;&gt;"",VLOOKUP(AI3224,LISTAS·PAPP!$X$4:$Y$80,2,0),"")</f>
        <v/>
      </c>
      <c r="AK3224" s="58"/>
      <c r="AL3224" s="60"/>
      <c r="AM3224" s="51" t="str">
        <f>IF(ISERROR(VLOOKUP(AL3224,LISTAS·PAPP!$AD$4:$AE$334,2,0))," ",VLOOKUP(AL3224,LISTAS·PAPP!$AD$4:$AE$334,2,0))</f>
        <v xml:space="preserve"> </v>
      </c>
      <c r="AN3224" s="63"/>
      <c r="AO3224" s="64"/>
      <c r="AP3224" s="64"/>
      <c r="AQ3224" s="64"/>
      <c r="AR3224" s="64"/>
      <c r="AS3224" s="64"/>
      <c r="AT3224" s="64"/>
      <c r="AU3224" s="64"/>
      <c r="AV3224" s="64"/>
      <c r="AW3224" s="64"/>
      <c r="AX3224" s="64"/>
      <c r="AY3224" s="64"/>
      <c r="AZ3224" s="64"/>
      <c r="BA3224" s="53" t="str">
        <f t="shared" si="151"/>
        <v/>
      </c>
      <c r="BB3224" s="54" t="str">
        <f t="shared" si="152"/>
        <v/>
      </c>
      <c r="BC3224" s="55" t="str">
        <f t="shared" si="153"/>
        <v xml:space="preserve"> </v>
      </c>
    </row>
    <row r="3225" spans="1:55" x14ac:dyDescent="0.25">
      <c r="A3225" s="58"/>
      <c r="B3225" s="58"/>
      <c r="C3225" s="58"/>
      <c r="D3225" s="58"/>
      <c r="E3225" s="51" t="str">
        <f>IF(C3225&lt;&gt;"",VLOOKUP(MID(C3225,18,5),LISTAS·PAPP!$E$4:$F$76,2,0),"")</f>
        <v/>
      </c>
      <c r="F3225" s="58"/>
      <c r="G3225" s="51" t="str">
        <f>IF(F3225&lt;&gt;"",VLOOKUP(F3225,LISTAS·PAPP!$R$3:$T$221,3,0),"")</f>
        <v/>
      </c>
      <c r="H3225" s="58"/>
      <c r="I3225" s="66"/>
      <c r="J3225" s="66"/>
      <c r="K3225" s="67"/>
      <c r="L3225" s="66"/>
      <c r="M3225" s="60"/>
      <c r="N3225" s="60"/>
      <c r="O3225" s="60"/>
      <c r="P3225" s="60"/>
      <c r="Q3225" s="60"/>
      <c r="R3225" s="60"/>
      <c r="S3225" s="60"/>
      <c r="T3225" s="60"/>
      <c r="U3225" s="60"/>
      <c r="V3225" s="60"/>
      <c r="W3225" s="60"/>
      <c r="X3225" s="60"/>
      <c r="Y3225" s="52" t="str">
        <f>IF(A3225&lt;&gt;"",IF(D3225="DIRECCIÓN_DE_TRANSFERENCIAS","280 0031",VLOOKUP(C3225,LISTAS·PAPP!$C$3:$D$76,2,0)),"")</f>
        <v/>
      </c>
      <c r="Z3225" s="61"/>
      <c r="AA3225" s="62"/>
      <c r="AB3225" s="62"/>
      <c r="AC3225" s="65" t="str">
        <f>IF(D3225&lt;&gt;"",VLOOKUP(D3225,LISTAS·PAPP!$I$3:$M$16,2,0),"")</f>
        <v/>
      </c>
      <c r="AD3225" s="51" t="str">
        <f>IF(D3225&lt;&gt;"",VLOOKUP(D3225,LISTAS·PAPP!$I$3:$M$16,3,0),"")</f>
        <v/>
      </c>
      <c r="AE3225" s="52" t="str">
        <f>IF(D3225&lt;&gt;"",VLOOKUP(D3225,LISTAS·PAPP!$I$3:$M$16,4,0),"")</f>
        <v/>
      </c>
      <c r="AF3225" s="51" t="str">
        <f>IF(D3225&lt;&gt;"",VLOOKUP(D3225,LISTAS·PAPP!$I$3:$M$16,5,0),"")</f>
        <v/>
      </c>
      <c r="AG3225" s="52" t="str">
        <f>IF(AH3225&lt;&gt;"",VLOOKUP(AH3225,LISTAS·PAPP!$O$3:$P$74,2,0),"")</f>
        <v/>
      </c>
      <c r="AH3225" s="58"/>
      <c r="AI3225" s="60"/>
      <c r="AJ3225" s="51" t="str">
        <f>IF(AI3225&lt;&gt;"",VLOOKUP(AI3225,LISTAS·PAPP!$X$4:$Y$80,2,0),"")</f>
        <v/>
      </c>
      <c r="AK3225" s="58"/>
      <c r="AL3225" s="60"/>
      <c r="AM3225" s="51" t="str">
        <f>IF(ISERROR(VLOOKUP(AL3225,LISTAS·PAPP!$AD$4:$AE$334,2,0))," ",VLOOKUP(AL3225,LISTAS·PAPP!$AD$4:$AE$334,2,0))</f>
        <v xml:space="preserve"> </v>
      </c>
      <c r="AN3225" s="63"/>
      <c r="AO3225" s="64"/>
      <c r="AP3225" s="64"/>
      <c r="AQ3225" s="64"/>
      <c r="AR3225" s="64"/>
      <c r="AS3225" s="64"/>
      <c r="AT3225" s="64"/>
      <c r="AU3225" s="64"/>
      <c r="AV3225" s="64"/>
      <c r="AW3225" s="64"/>
      <c r="AX3225" s="64"/>
      <c r="AY3225" s="64"/>
      <c r="AZ3225" s="64"/>
      <c r="BA3225" s="53" t="str">
        <f t="shared" si="151"/>
        <v/>
      </c>
      <c r="BB3225" s="54" t="str">
        <f t="shared" si="152"/>
        <v/>
      </c>
      <c r="BC3225" s="55" t="str">
        <f t="shared" si="153"/>
        <v xml:space="preserve"> </v>
      </c>
    </row>
    <row r="3226" spans="1:55" x14ac:dyDescent="0.25">
      <c r="A3226" s="58"/>
      <c r="B3226" s="58"/>
      <c r="C3226" s="58"/>
      <c r="D3226" s="58"/>
      <c r="E3226" s="51" t="str">
        <f>IF(C3226&lt;&gt;"",VLOOKUP(MID(C3226,18,5),LISTAS·PAPP!$E$4:$F$76,2,0),"")</f>
        <v/>
      </c>
      <c r="F3226" s="58"/>
      <c r="G3226" s="51" t="str">
        <f>IF(F3226&lt;&gt;"",VLOOKUP(F3226,LISTAS·PAPP!$R$3:$T$221,3,0),"")</f>
        <v/>
      </c>
      <c r="H3226" s="58"/>
      <c r="I3226" s="66"/>
      <c r="J3226" s="66"/>
      <c r="K3226" s="67"/>
      <c r="L3226" s="66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0"/>
      <c r="X3226" s="60"/>
      <c r="Y3226" s="52" t="str">
        <f>IF(A3226&lt;&gt;"",IF(D3226="DIRECCIÓN_DE_TRANSFERENCIAS","280 0031",VLOOKUP(C3226,LISTAS·PAPP!$C$3:$D$76,2,0)),"")</f>
        <v/>
      </c>
      <c r="Z3226" s="61"/>
      <c r="AA3226" s="62"/>
      <c r="AB3226" s="62"/>
      <c r="AC3226" s="65" t="str">
        <f>IF(D3226&lt;&gt;"",VLOOKUP(D3226,LISTAS·PAPP!$I$3:$M$16,2,0),"")</f>
        <v/>
      </c>
      <c r="AD3226" s="51" t="str">
        <f>IF(D3226&lt;&gt;"",VLOOKUP(D3226,LISTAS·PAPP!$I$3:$M$16,3,0),"")</f>
        <v/>
      </c>
      <c r="AE3226" s="52" t="str">
        <f>IF(D3226&lt;&gt;"",VLOOKUP(D3226,LISTAS·PAPP!$I$3:$M$16,4,0),"")</f>
        <v/>
      </c>
      <c r="AF3226" s="51" t="str">
        <f>IF(D3226&lt;&gt;"",VLOOKUP(D3226,LISTAS·PAPP!$I$3:$M$16,5,0),"")</f>
        <v/>
      </c>
      <c r="AG3226" s="52" t="str">
        <f>IF(AH3226&lt;&gt;"",VLOOKUP(AH3226,LISTAS·PAPP!$O$3:$P$74,2,0),"")</f>
        <v/>
      </c>
      <c r="AH3226" s="58"/>
      <c r="AI3226" s="60"/>
      <c r="AJ3226" s="51" t="str">
        <f>IF(AI3226&lt;&gt;"",VLOOKUP(AI3226,LISTAS·PAPP!$X$4:$Y$80,2,0),"")</f>
        <v/>
      </c>
      <c r="AK3226" s="58"/>
      <c r="AL3226" s="60"/>
      <c r="AM3226" s="51" t="str">
        <f>IF(ISERROR(VLOOKUP(AL3226,LISTAS·PAPP!$AD$4:$AE$334,2,0))," ",VLOOKUP(AL3226,LISTAS·PAPP!$AD$4:$AE$334,2,0))</f>
        <v xml:space="preserve"> </v>
      </c>
      <c r="AN3226" s="63"/>
      <c r="AO3226" s="64"/>
      <c r="AP3226" s="64"/>
      <c r="AQ3226" s="64"/>
      <c r="AR3226" s="64"/>
      <c r="AS3226" s="64"/>
      <c r="AT3226" s="64"/>
      <c r="AU3226" s="64"/>
      <c r="AV3226" s="64"/>
      <c r="AW3226" s="64"/>
      <c r="AX3226" s="64"/>
      <c r="AY3226" s="64"/>
      <c r="AZ3226" s="64"/>
      <c r="BA3226" s="53" t="str">
        <f t="shared" si="151"/>
        <v/>
      </c>
      <c r="BB3226" s="54" t="str">
        <f t="shared" si="152"/>
        <v/>
      </c>
      <c r="BC3226" s="55" t="str">
        <f t="shared" si="153"/>
        <v xml:space="preserve"> </v>
      </c>
    </row>
    <row r="3227" spans="1:55" x14ac:dyDescent="0.25">
      <c r="A3227" s="58"/>
      <c r="B3227" s="58"/>
      <c r="C3227" s="58"/>
      <c r="D3227" s="58"/>
      <c r="E3227" s="51" t="str">
        <f>IF(C3227&lt;&gt;"",VLOOKUP(MID(C3227,18,5),LISTAS·PAPP!$E$4:$F$76,2,0),"")</f>
        <v/>
      </c>
      <c r="F3227" s="58"/>
      <c r="G3227" s="51" t="str">
        <f>IF(F3227&lt;&gt;"",VLOOKUP(F3227,LISTAS·PAPP!$R$3:$T$221,3,0),"")</f>
        <v/>
      </c>
      <c r="H3227" s="58"/>
      <c r="I3227" s="66"/>
      <c r="J3227" s="66"/>
      <c r="K3227" s="67"/>
      <c r="L3227" s="66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0"/>
      <c r="X3227" s="60"/>
      <c r="Y3227" s="52" t="str">
        <f>IF(A3227&lt;&gt;"",IF(D3227="DIRECCIÓN_DE_TRANSFERENCIAS","280 0031",VLOOKUP(C3227,LISTAS·PAPP!$C$3:$D$76,2,0)),"")</f>
        <v/>
      </c>
      <c r="Z3227" s="61"/>
      <c r="AA3227" s="62"/>
      <c r="AB3227" s="62"/>
      <c r="AC3227" s="65" t="str">
        <f>IF(D3227&lt;&gt;"",VLOOKUP(D3227,LISTAS·PAPP!$I$3:$M$16,2,0),"")</f>
        <v/>
      </c>
      <c r="AD3227" s="51" t="str">
        <f>IF(D3227&lt;&gt;"",VLOOKUP(D3227,LISTAS·PAPP!$I$3:$M$16,3,0),"")</f>
        <v/>
      </c>
      <c r="AE3227" s="52" t="str">
        <f>IF(D3227&lt;&gt;"",VLOOKUP(D3227,LISTAS·PAPP!$I$3:$M$16,4,0),"")</f>
        <v/>
      </c>
      <c r="AF3227" s="51" t="str">
        <f>IF(D3227&lt;&gt;"",VLOOKUP(D3227,LISTAS·PAPP!$I$3:$M$16,5,0),"")</f>
        <v/>
      </c>
      <c r="AG3227" s="52" t="str">
        <f>IF(AH3227&lt;&gt;"",VLOOKUP(AH3227,LISTAS·PAPP!$O$3:$P$74,2,0),"")</f>
        <v/>
      </c>
      <c r="AH3227" s="58"/>
      <c r="AI3227" s="60"/>
      <c r="AJ3227" s="51" t="str">
        <f>IF(AI3227&lt;&gt;"",VLOOKUP(AI3227,LISTAS·PAPP!$X$4:$Y$80,2,0),"")</f>
        <v/>
      </c>
      <c r="AK3227" s="58"/>
      <c r="AL3227" s="60"/>
      <c r="AM3227" s="51" t="str">
        <f>IF(ISERROR(VLOOKUP(AL3227,LISTAS·PAPP!$AD$4:$AE$334,2,0))," ",VLOOKUP(AL3227,LISTAS·PAPP!$AD$4:$AE$334,2,0))</f>
        <v xml:space="preserve"> </v>
      </c>
      <c r="AN3227" s="63"/>
      <c r="AO3227" s="64"/>
      <c r="AP3227" s="64"/>
      <c r="AQ3227" s="64"/>
      <c r="AR3227" s="64"/>
      <c r="AS3227" s="64"/>
      <c r="AT3227" s="64"/>
      <c r="AU3227" s="64"/>
      <c r="AV3227" s="64"/>
      <c r="AW3227" s="64"/>
      <c r="AX3227" s="64"/>
      <c r="AY3227" s="64"/>
      <c r="AZ3227" s="64"/>
      <c r="BA3227" s="53" t="str">
        <f t="shared" si="151"/>
        <v/>
      </c>
      <c r="BB3227" s="54" t="str">
        <f t="shared" si="152"/>
        <v/>
      </c>
      <c r="BC3227" s="55" t="str">
        <f t="shared" si="153"/>
        <v xml:space="preserve"> </v>
      </c>
    </row>
    <row r="3228" spans="1:55" x14ac:dyDescent="0.25">
      <c r="A3228" s="58"/>
      <c r="B3228" s="58"/>
      <c r="C3228" s="58"/>
      <c r="D3228" s="58"/>
      <c r="E3228" s="51" t="str">
        <f>IF(C3228&lt;&gt;"",VLOOKUP(MID(C3228,18,5),LISTAS·PAPP!$E$4:$F$76,2,0),"")</f>
        <v/>
      </c>
      <c r="F3228" s="58"/>
      <c r="G3228" s="51" t="str">
        <f>IF(F3228&lt;&gt;"",VLOOKUP(F3228,LISTAS·PAPP!$R$3:$T$221,3,0),"")</f>
        <v/>
      </c>
      <c r="H3228" s="58"/>
      <c r="I3228" s="66"/>
      <c r="J3228" s="66"/>
      <c r="K3228" s="67"/>
      <c r="L3228" s="66"/>
      <c r="M3228" s="60"/>
      <c r="N3228" s="60"/>
      <c r="O3228" s="60"/>
      <c r="P3228" s="60"/>
      <c r="Q3228" s="60"/>
      <c r="R3228" s="60"/>
      <c r="S3228" s="60"/>
      <c r="T3228" s="60"/>
      <c r="U3228" s="60"/>
      <c r="V3228" s="60"/>
      <c r="W3228" s="60"/>
      <c r="X3228" s="60"/>
      <c r="Y3228" s="52" t="str">
        <f>IF(A3228&lt;&gt;"",IF(D3228="DIRECCIÓN_DE_TRANSFERENCIAS","280 0031",VLOOKUP(C3228,LISTAS·PAPP!$C$3:$D$76,2,0)),"")</f>
        <v/>
      </c>
      <c r="Z3228" s="61"/>
      <c r="AA3228" s="62"/>
      <c r="AB3228" s="62"/>
      <c r="AC3228" s="65" t="str">
        <f>IF(D3228&lt;&gt;"",VLOOKUP(D3228,LISTAS·PAPP!$I$3:$M$16,2,0),"")</f>
        <v/>
      </c>
      <c r="AD3228" s="51" t="str">
        <f>IF(D3228&lt;&gt;"",VLOOKUP(D3228,LISTAS·PAPP!$I$3:$M$16,3,0),"")</f>
        <v/>
      </c>
      <c r="AE3228" s="52" t="str">
        <f>IF(D3228&lt;&gt;"",VLOOKUP(D3228,LISTAS·PAPP!$I$3:$M$16,4,0),"")</f>
        <v/>
      </c>
      <c r="AF3228" s="51" t="str">
        <f>IF(D3228&lt;&gt;"",VLOOKUP(D3228,LISTAS·PAPP!$I$3:$M$16,5,0),"")</f>
        <v/>
      </c>
      <c r="AG3228" s="52" t="str">
        <f>IF(AH3228&lt;&gt;"",VLOOKUP(AH3228,LISTAS·PAPP!$O$3:$P$74,2,0),"")</f>
        <v/>
      </c>
      <c r="AH3228" s="58"/>
      <c r="AI3228" s="60"/>
      <c r="AJ3228" s="51" t="str">
        <f>IF(AI3228&lt;&gt;"",VLOOKUP(AI3228,LISTAS·PAPP!$X$4:$Y$80,2,0),"")</f>
        <v/>
      </c>
      <c r="AK3228" s="58"/>
      <c r="AL3228" s="60"/>
      <c r="AM3228" s="51" t="str">
        <f>IF(ISERROR(VLOOKUP(AL3228,LISTAS·PAPP!$AD$4:$AE$334,2,0))," ",VLOOKUP(AL3228,LISTAS·PAPP!$AD$4:$AE$334,2,0))</f>
        <v xml:space="preserve"> </v>
      </c>
      <c r="AN3228" s="63"/>
      <c r="AO3228" s="64"/>
      <c r="AP3228" s="64"/>
      <c r="AQ3228" s="64"/>
      <c r="AR3228" s="64"/>
      <c r="AS3228" s="64"/>
      <c r="AT3228" s="64"/>
      <c r="AU3228" s="64"/>
      <c r="AV3228" s="64"/>
      <c r="AW3228" s="64"/>
      <c r="AX3228" s="64"/>
      <c r="AY3228" s="64"/>
      <c r="AZ3228" s="64"/>
      <c r="BA3228" s="53" t="str">
        <f t="shared" si="151"/>
        <v/>
      </c>
      <c r="BB3228" s="54" t="str">
        <f t="shared" si="152"/>
        <v/>
      </c>
      <c r="BC3228" s="55" t="str">
        <f t="shared" si="153"/>
        <v xml:space="preserve"> </v>
      </c>
    </row>
    <row r="3229" spans="1:55" x14ac:dyDescent="0.25">
      <c r="A3229" s="58"/>
      <c r="B3229" s="58"/>
      <c r="C3229" s="58"/>
      <c r="D3229" s="58"/>
      <c r="E3229" s="51" t="str">
        <f>IF(C3229&lt;&gt;"",VLOOKUP(MID(C3229,18,5),LISTAS·PAPP!$E$4:$F$76,2,0),"")</f>
        <v/>
      </c>
      <c r="F3229" s="58"/>
      <c r="G3229" s="51" t="str">
        <f>IF(F3229&lt;&gt;"",VLOOKUP(F3229,LISTAS·PAPP!$R$3:$T$221,3,0),"")</f>
        <v/>
      </c>
      <c r="H3229" s="58"/>
      <c r="I3229" s="66"/>
      <c r="J3229" s="66"/>
      <c r="K3229" s="67"/>
      <c r="L3229" s="66"/>
      <c r="M3229" s="60"/>
      <c r="N3229" s="60"/>
      <c r="O3229" s="60"/>
      <c r="P3229" s="60"/>
      <c r="Q3229" s="60"/>
      <c r="R3229" s="60"/>
      <c r="S3229" s="60"/>
      <c r="T3229" s="60"/>
      <c r="U3229" s="60"/>
      <c r="V3229" s="60"/>
      <c r="W3229" s="60"/>
      <c r="X3229" s="60"/>
      <c r="Y3229" s="52" t="str">
        <f>IF(A3229&lt;&gt;"",IF(D3229="DIRECCIÓN_DE_TRANSFERENCIAS","280 0031",VLOOKUP(C3229,LISTAS·PAPP!$C$3:$D$76,2,0)),"")</f>
        <v/>
      </c>
      <c r="Z3229" s="61"/>
      <c r="AA3229" s="62"/>
      <c r="AB3229" s="62"/>
      <c r="AC3229" s="65" t="str">
        <f>IF(D3229&lt;&gt;"",VLOOKUP(D3229,LISTAS·PAPP!$I$3:$M$16,2,0),"")</f>
        <v/>
      </c>
      <c r="AD3229" s="51" t="str">
        <f>IF(D3229&lt;&gt;"",VLOOKUP(D3229,LISTAS·PAPP!$I$3:$M$16,3,0),"")</f>
        <v/>
      </c>
      <c r="AE3229" s="52" t="str">
        <f>IF(D3229&lt;&gt;"",VLOOKUP(D3229,LISTAS·PAPP!$I$3:$M$16,4,0),"")</f>
        <v/>
      </c>
      <c r="AF3229" s="51" t="str">
        <f>IF(D3229&lt;&gt;"",VLOOKUP(D3229,LISTAS·PAPP!$I$3:$M$16,5,0),"")</f>
        <v/>
      </c>
      <c r="AG3229" s="52" t="str">
        <f>IF(AH3229&lt;&gt;"",VLOOKUP(AH3229,LISTAS·PAPP!$O$3:$P$74,2,0),"")</f>
        <v/>
      </c>
      <c r="AH3229" s="58"/>
      <c r="AI3229" s="60"/>
      <c r="AJ3229" s="51" t="str">
        <f>IF(AI3229&lt;&gt;"",VLOOKUP(AI3229,LISTAS·PAPP!$X$4:$Y$80,2,0),"")</f>
        <v/>
      </c>
      <c r="AK3229" s="58"/>
      <c r="AL3229" s="60"/>
      <c r="AM3229" s="51" t="str">
        <f>IF(ISERROR(VLOOKUP(AL3229,LISTAS·PAPP!$AD$4:$AE$334,2,0))," ",VLOOKUP(AL3229,LISTAS·PAPP!$AD$4:$AE$334,2,0))</f>
        <v xml:space="preserve"> </v>
      </c>
      <c r="AN3229" s="63"/>
      <c r="AO3229" s="64"/>
      <c r="AP3229" s="64"/>
      <c r="AQ3229" s="64"/>
      <c r="AR3229" s="64"/>
      <c r="AS3229" s="64"/>
      <c r="AT3229" s="64"/>
      <c r="AU3229" s="64"/>
      <c r="AV3229" s="64"/>
      <c r="AW3229" s="64"/>
      <c r="AX3229" s="64"/>
      <c r="AY3229" s="64"/>
      <c r="AZ3229" s="64"/>
      <c r="BA3229" s="53" t="str">
        <f t="shared" si="151"/>
        <v/>
      </c>
      <c r="BB3229" s="54" t="str">
        <f t="shared" si="152"/>
        <v/>
      </c>
      <c r="BC3229" s="55" t="str">
        <f t="shared" si="153"/>
        <v xml:space="preserve"> </v>
      </c>
    </row>
    <row r="3230" spans="1:55" x14ac:dyDescent="0.25">
      <c r="A3230" s="58"/>
      <c r="B3230" s="58"/>
      <c r="C3230" s="58"/>
      <c r="D3230" s="58"/>
      <c r="E3230" s="51" t="str">
        <f>IF(C3230&lt;&gt;"",VLOOKUP(MID(C3230,18,5),LISTAS·PAPP!$E$4:$F$76,2,0),"")</f>
        <v/>
      </c>
      <c r="F3230" s="58"/>
      <c r="G3230" s="51" t="str">
        <f>IF(F3230&lt;&gt;"",VLOOKUP(F3230,LISTAS·PAPP!$R$3:$T$221,3,0),"")</f>
        <v/>
      </c>
      <c r="H3230" s="58"/>
      <c r="I3230" s="66"/>
      <c r="J3230" s="66"/>
      <c r="K3230" s="67"/>
      <c r="L3230" s="66"/>
      <c r="M3230" s="60"/>
      <c r="N3230" s="60"/>
      <c r="O3230" s="60"/>
      <c r="P3230" s="60"/>
      <c r="Q3230" s="60"/>
      <c r="R3230" s="60"/>
      <c r="S3230" s="60"/>
      <c r="T3230" s="60"/>
      <c r="U3230" s="60"/>
      <c r="V3230" s="60"/>
      <c r="W3230" s="60"/>
      <c r="X3230" s="60"/>
      <c r="Y3230" s="52" t="str">
        <f>IF(A3230&lt;&gt;"",IF(D3230="DIRECCIÓN_DE_TRANSFERENCIAS","280 0031",VLOOKUP(C3230,LISTAS·PAPP!$C$3:$D$76,2,0)),"")</f>
        <v/>
      </c>
      <c r="Z3230" s="61"/>
      <c r="AA3230" s="62"/>
      <c r="AB3230" s="62"/>
      <c r="AC3230" s="65" t="str">
        <f>IF(D3230&lt;&gt;"",VLOOKUP(D3230,LISTAS·PAPP!$I$3:$M$16,2,0),"")</f>
        <v/>
      </c>
      <c r="AD3230" s="51" t="str">
        <f>IF(D3230&lt;&gt;"",VLOOKUP(D3230,LISTAS·PAPP!$I$3:$M$16,3,0),"")</f>
        <v/>
      </c>
      <c r="AE3230" s="52" t="str">
        <f>IF(D3230&lt;&gt;"",VLOOKUP(D3230,LISTAS·PAPP!$I$3:$M$16,4,0),"")</f>
        <v/>
      </c>
      <c r="AF3230" s="51" t="str">
        <f>IF(D3230&lt;&gt;"",VLOOKUP(D3230,LISTAS·PAPP!$I$3:$M$16,5,0),"")</f>
        <v/>
      </c>
      <c r="AG3230" s="52" t="str">
        <f>IF(AH3230&lt;&gt;"",VLOOKUP(AH3230,LISTAS·PAPP!$O$3:$P$74,2,0),"")</f>
        <v/>
      </c>
      <c r="AH3230" s="58"/>
      <c r="AI3230" s="60"/>
      <c r="AJ3230" s="51" t="str">
        <f>IF(AI3230&lt;&gt;"",VLOOKUP(AI3230,LISTAS·PAPP!$X$4:$Y$80,2,0),"")</f>
        <v/>
      </c>
      <c r="AK3230" s="58"/>
      <c r="AL3230" s="60"/>
      <c r="AM3230" s="51" t="str">
        <f>IF(ISERROR(VLOOKUP(AL3230,LISTAS·PAPP!$AD$4:$AE$334,2,0))," ",VLOOKUP(AL3230,LISTAS·PAPP!$AD$4:$AE$334,2,0))</f>
        <v xml:space="preserve"> </v>
      </c>
      <c r="AN3230" s="63"/>
      <c r="AO3230" s="64"/>
      <c r="AP3230" s="64"/>
      <c r="AQ3230" s="64"/>
      <c r="AR3230" s="64"/>
      <c r="AS3230" s="64"/>
      <c r="AT3230" s="64"/>
      <c r="AU3230" s="64"/>
      <c r="AV3230" s="64"/>
      <c r="AW3230" s="64"/>
      <c r="AX3230" s="64"/>
      <c r="AY3230" s="64"/>
      <c r="AZ3230" s="64"/>
      <c r="BA3230" s="53" t="str">
        <f t="shared" si="151"/>
        <v/>
      </c>
      <c r="BB3230" s="54" t="str">
        <f t="shared" si="152"/>
        <v/>
      </c>
      <c r="BC3230" s="55" t="str">
        <f t="shared" si="153"/>
        <v xml:space="preserve"> </v>
      </c>
    </row>
    <row r="3231" spans="1:55" x14ac:dyDescent="0.25">
      <c r="A3231" s="58"/>
      <c r="B3231" s="58"/>
      <c r="C3231" s="58"/>
      <c r="D3231" s="58"/>
      <c r="E3231" s="51" t="str">
        <f>IF(C3231&lt;&gt;"",VLOOKUP(MID(C3231,18,5),LISTAS·PAPP!$E$4:$F$76,2,0),"")</f>
        <v/>
      </c>
      <c r="F3231" s="58"/>
      <c r="G3231" s="51" t="str">
        <f>IF(F3231&lt;&gt;"",VLOOKUP(F3231,LISTAS·PAPP!$R$3:$T$221,3,0),"")</f>
        <v/>
      </c>
      <c r="H3231" s="58"/>
      <c r="I3231" s="66"/>
      <c r="J3231" s="66"/>
      <c r="K3231" s="67"/>
      <c r="L3231" s="66"/>
      <c r="M3231" s="60"/>
      <c r="N3231" s="60"/>
      <c r="O3231" s="60"/>
      <c r="P3231" s="60"/>
      <c r="Q3231" s="60"/>
      <c r="R3231" s="60"/>
      <c r="S3231" s="60"/>
      <c r="T3231" s="60"/>
      <c r="U3231" s="60"/>
      <c r="V3231" s="60"/>
      <c r="W3231" s="60"/>
      <c r="X3231" s="60"/>
      <c r="Y3231" s="52" t="str">
        <f>IF(A3231&lt;&gt;"",IF(D3231="DIRECCIÓN_DE_TRANSFERENCIAS","280 0031",VLOOKUP(C3231,LISTAS·PAPP!$C$3:$D$76,2,0)),"")</f>
        <v/>
      </c>
      <c r="Z3231" s="61"/>
      <c r="AA3231" s="62"/>
      <c r="AB3231" s="62"/>
      <c r="AC3231" s="65" t="str">
        <f>IF(D3231&lt;&gt;"",VLOOKUP(D3231,LISTAS·PAPP!$I$3:$M$16,2,0),"")</f>
        <v/>
      </c>
      <c r="AD3231" s="51" t="str">
        <f>IF(D3231&lt;&gt;"",VLOOKUP(D3231,LISTAS·PAPP!$I$3:$M$16,3,0),"")</f>
        <v/>
      </c>
      <c r="AE3231" s="52" t="str">
        <f>IF(D3231&lt;&gt;"",VLOOKUP(D3231,LISTAS·PAPP!$I$3:$M$16,4,0),"")</f>
        <v/>
      </c>
      <c r="AF3231" s="51" t="str">
        <f>IF(D3231&lt;&gt;"",VLOOKUP(D3231,LISTAS·PAPP!$I$3:$M$16,5,0),"")</f>
        <v/>
      </c>
      <c r="AG3231" s="52" t="str">
        <f>IF(AH3231&lt;&gt;"",VLOOKUP(AH3231,LISTAS·PAPP!$O$3:$P$74,2,0),"")</f>
        <v/>
      </c>
      <c r="AH3231" s="58"/>
      <c r="AI3231" s="60"/>
      <c r="AJ3231" s="51" t="str">
        <f>IF(AI3231&lt;&gt;"",VLOOKUP(AI3231,LISTAS·PAPP!$X$4:$Y$80,2,0),"")</f>
        <v/>
      </c>
      <c r="AK3231" s="58"/>
      <c r="AL3231" s="60"/>
      <c r="AM3231" s="51" t="str">
        <f>IF(ISERROR(VLOOKUP(AL3231,LISTAS·PAPP!$AD$4:$AE$334,2,0))," ",VLOOKUP(AL3231,LISTAS·PAPP!$AD$4:$AE$334,2,0))</f>
        <v xml:space="preserve"> </v>
      </c>
      <c r="AN3231" s="63"/>
      <c r="AO3231" s="64"/>
      <c r="AP3231" s="64"/>
      <c r="AQ3231" s="64"/>
      <c r="AR3231" s="64"/>
      <c r="AS3231" s="64"/>
      <c r="AT3231" s="64"/>
      <c r="AU3231" s="64"/>
      <c r="AV3231" s="64"/>
      <c r="AW3231" s="64"/>
      <c r="AX3231" s="64"/>
      <c r="AY3231" s="64"/>
      <c r="AZ3231" s="64"/>
      <c r="BA3231" s="53" t="str">
        <f t="shared" si="151"/>
        <v/>
      </c>
      <c r="BB3231" s="54" t="str">
        <f t="shared" si="152"/>
        <v/>
      </c>
      <c r="BC3231" s="55" t="str">
        <f t="shared" si="153"/>
        <v xml:space="preserve"> </v>
      </c>
    </row>
    <row r="3232" spans="1:55" x14ac:dyDescent="0.25">
      <c r="A3232" s="58"/>
      <c r="B3232" s="58"/>
      <c r="C3232" s="58"/>
      <c r="D3232" s="58"/>
      <c r="E3232" s="51" t="str">
        <f>IF(C3232&lt;&gt;"",VLOOKUP(MID(C3232,18,5),LISTAS·PAPP!$E$4:$F$76,2,0),"")</f>
        <v/>
      </c>
      <c r="F3232" s="58"/>
      <c r="G3232" s="51" t="str">
        <f>IF(F3232&lt;&gt;"",VLOOKUP(F3232,LISTAS·PAPP!$R$3:$T$221,3,0),"")</f>
        <v/>
      </c>
      <c r="H3232" s="58"/>
      <c r="I3232" s="66"/>
      <c r="J3232" s="66"/>
      <c r="K3232" s="67"/>
      <c r="L3232" s="66"/>
      <c r="M3232" s="60"/>
      <c r="N3232" s="60"/>
      <c r="O3232" s="60"/>
      <c r="P3232" s="60"/>
      <c r="Q3232" s="60"/>
      <c r="R3232" s="60"/>
      <c r="S3232" s="60"/>
      <c r="T3232" s="60"/>
      <c r="U3232" s="60"/>
      <c r="V3232" s="60"/>
      <c r="W3232" s="60"/>
      <c r="X3232" s="60"/>
      <c r="Y3232" s="52" t="str">
        <f>IF(A3232&lt;&gt;"",IF(D3232="DIRECCIÓN_DE_TRANSFERENCIAS","280 0031",VLOOKUP(C3232,LISTAS·PAPP!$C$3:$D$76,2,0)),"")</f>
        <v/>
      </c>
      <c r="Z3232" s="61"/>
      <c r="AA3232" s="62"/>
      <c r="AB3232" s="62"/>
      <c r="AC3232" s="65" t="str">
        <f>IF(D3232&lt;&gt;"",VLOOKUP(D3232,LISTAS·PAPP!$I$3:$M$16,2,0),"")</f>
        <v/>
      </c>
      <c r="AD3232" s="51" t="str">
        <f>IF(D3232&lt;&gt;"",VLOOKUP(D3232,LISTAS·PAPP!$I$3:$M$16,3,0),"")</f>
        <v/>
      </c>
      <c r="AE3232" s="52" t="str">
        <f>IF(D3232&lt;&gt;"",VLOOKUP(D3232,LISTAS·PAPP!$I$3:$M$16,4,0),"")</f>
        <v/>
      </c>
      <c r="AF3232" s="51" t="str">
        <f>IF(D3232&lt;&gt;"",VLOOKUP(D3232,LISTAS·PAPP!$I$3:$M$16,5,0),"")</f>
        <v/>
      </c>
      <c r="AG3232" s="52" t="str">
        <f>IF(AH3232&lt;&gt;"",VLOOKUP(AH3232,LISTAS·PAPP!$O$3:$P$74,2,0),"")</f>
        <v/>
      </c>
      <c r="AH3232" s="58"/>
      <c r="AI3232" s="60"/>
      <c r="AJ3232" s="51" t="str">
        <f>IF(AI3232&lt;&gt;"",VLOOKUP(AI3232,LISTAS·PAPP!$X$4:$Y$80,2,0),"")</f>
        <v/>
      </c>
      <c r="AK3232" s="58"/>
      <c r="AL3232" s="60"/>
      <c r="AM3232" s="51" t="str">
        <f>IF(ISERROR(VLOOKUP(AL3232,LISTAS·PAPP!$AD$4:$AE$334,2,0))," ",VLOOKUP(AL3232,LISTAS·PAPP!$AD$4:$AE$334,2,0))</f>
        <v xml:space="preserve"> </v>
      </c>
      <c r="AN3232" s="63"/>
      <c r="AO3232" s="64"/>
      <c r="AP3232" s="64"/>
      <c r="AQ3232" s="64"/>
      <c r="AR3232" s="64"/>
      <c r="AS3232" s="64"/>
      <c r="AT3232" s="64"/>
      <c r="AU3232" s="64"/>
      <c r="AV3232" s="64"/>
      <c r="AW3232" s="64"/>
      <c r="AX3232" s="64"/>
      <c r="AY3232" s="64"/>
      <c r="AZ3232" s="64"/>
      <c r="BA3232" s="53" t="str">
        <f t="shared" si="151"/>
        <v/>
      </c>
      <c r="BB3232" s="54" t="str">
        <f t="shared" si="152"/>
        <v/>
      </c>
      <c r="BC3232" s="55" t="str">
        <f t="shared" si="153"/>
        <v xml:space="preserve"> </v>
      </c>
    </row>
    <row r="3233" spans="1:55" x14ac:dyDescent="0.25">
      <c r="A3233" s="58"/>
      <c r="B3233" s="58"/>
      <c r="C3233" s="58"/>
      <c r="D3233" s="58"/>
      <c r="E3233" s="51" t="str">
        <f>IF(C3233&lt;&gt;"",VLOOKUP(MID(C3233,18,5),LISTAS·PAPP!$E$4:$F$76,2,0),"")</f>
        <v/>
      </c>
      <c r="F3233" s="58"/>
      <c r="G3233" s="51" t="str">
        <f>IF(F3233&lt;&gt;"",VLOOKUP(F3233,LISTAS·PAPP!$R$3:$T$221,3,0),"")</f>
        <v/>
      </c>
      <c r="H3233" s="58"/>
      <c r="I3233" s="66"/>
      <c r="J3233" s="66"/>
      <c r="K3233" s="67"/>
      <c r="L3233" s="66"/>
      <c r="M3233" s="60"/>
      <c r="N3233" s="60"/>
      <c r="O3233" s="60"/>
      <c r="P3233" s="60"/>
      <c r="Q3233" s="60"/>
      <c r="R3233" s="60"/>
      <c r="S3233" s="60"/>
      <c r="T3233" s="60"/>
      <c r="U3233" s="60"/>
      <c r="V3233" s="60"/>
      <c r="W3233" s="60"/>
      <c r="X3233" s="60"/>
      <c r="Y3233" s="52" t="str">
        <f>IF(A3233&lt;&gt;"",IF(D3233="DIRECCIÓN_DE_TRANSFERENCIAS","280 0031",VLOOKUP(C3233,LISTAS·PAPP!$C$3:$D$76,2,0)),"")</f>
        <v/>
      </c>
      <c r="Z3233" s="61"/>
      <c r="AA3233" s="62"/>
      <c r="AB3233" s="62"/>
      <c r="AC3233" s="65" t="str">
        <f>IF(D3233&lt;&gt;"",VLOOKUP(D3233,LISTAS·PAPP!$I$3:$M$16,2,0),"")</f>
        <v/>
      </c>
      <c r="AD3233" s="51" t="str">
        <f>IF(D3233&lt;&gt;"",VLOOKUP(D3233,LISTAS·PAPP!$I$3:$M$16,3,0),"")</f>
        <v/>
      </c>
      <c r="AE3233" s="52" t="str">
        <f>IF(D3233&lt;&gt;"",VLOOKUP(D3233,LISTAS·PAPP!$I$3:$M$16,4,0),"")</f>
        <v/>
      </c>
      <c r="AF3233" s="51" t="str">
        <f>IF(D3233&lt;&gt;"",VLOOKUP(D3233,LISTAS·PAPP!$I$3:$M$16,5,0),"")</f>
        <v/>
      </c>
      <c r="AG3233" s="52" t="str">
        <f>IF(AH3233&lt;&gt;"",VLOOKUP(AH3233,LISTAS·PAPP!$O$3:$P$74,2,0),"")</f>
        <v/>
      </c>
      <c r="AH3233" s="58"/>
      <c r="AI3233" s="60"/>
      <c r="AJ3233" s="51" t="str">
        <f>IF(AI3233&lt;&gt;"",VLOOKUP(AI3233,LISTAS·PAPP!$X$4:$Y$80,2,0),"")</f>
        <v/>
      </c>
      <c r="AK3233" s="58"/>
      <c r="AL3233" s="60"/>
      <c r="AM3233" s="51" t="str">
        <f>IF(ISERROR(VLOOKUP(AL3233,LISTAS·PAPP!$AD$4:$AE$334,2,0))," ",VLOOKUP(AL3233,LISTAS·PAPP!$AD$4:$AE$334,2,0))</f>
        <v xml:space="preserve"> </v>
      </c>
      <c r="AN3233" s="63"/>
      <c r="AO3233" s="64"/>
      <c r="AP3233" s="64"/>
      <c r="AQ3233" s="64"/>
      <c r="AR3233" s="64"/>
      <c r="AS3233" s="64"/>
      <c r="AT3233" s="64"/>
      <c r="AU3233" s="64"/>
      <c r="AV3233" s="64"/>
      <c r="AW3233" s="64"/>
      <c r="AX3233" s="64"/>
      <c r="AY3233" s="64"/>
      <c r="AZ3233" s="64"/>
      <c r="BA3233" s="53" t="str">
        <f t="shared" si="151"/>
        <v/>
      </c>
      <c r="BB3233" s="54" t="str">
        <f t="shared" si="152"/>
        <v/>
      </c>
      <c r="BC3233" s="55" t="str">
        <f t="shared" si="153"/>
        <v xml:space="preserve"> </v>
      </c>
    </row>
    <row r="3234" spans="1:55" x14ac:dyDescent="0.25">
      <c r="A3234" s="58"/>
      <c r="B3234" s="58"/>
      <c r="C3234" s="58"/>
      <c r="D3234" s="58"/>
      <c r="E3234" s="51" t="str">
        <f>IF(C3234&lt;&gt;"",VLOOKUP(MID(C3234,18,5),LISTAS·PAPP!$E$4:$F$76,2,0),"")</f>
        <v/>
      </c>
      <c r="F3234" s="58"/>
      <c r="G3234" s="51" t="str">
        <f>IF(F3234&lt;&gt;"",VLOOKUP(F3234,LISTAS·PAPP!$R$3:$T$221,3,0),"")</f>
        <v/>
      </c>
      <c r="H3234" s="58"/>
      <c r="I3234" s="66"/>
      <c r="J3234" s="66"/>
      <c r="K3234" s="67"/>
      <c r="L3234" s="66"/>
      <c r="M3234" s="60"/>
      <c r="N3234" s="60"/>
      <c r="O3234" s="60"/>
      <c r="P3234" s="60"/>
      <c r="Q3234" s="60"/>
      <c r="R3234" s="60"/>
      <c r="S3234" s="60"/>
      <c r="T3234" s="60"/>
      <c r="U3234" s="60"/>
      <c r="V3234" s="60"/>
      <c r="W3234" s="60"/>
      <c r="X3234" s="60"/>
      <c r="Y3234" s="52" t="str">
        <f>IF(A3234&lt;&gt;"",IF(D3234="DIRECCIÓN_DE_TRANSFERENCIAS","280 0031",VLOOKUP(C3234,LISTAS·PAPP!$C$3:$D$76,2,0)),"")</f>
        <v/>
      </c>
      <c r="Z3234" s="61"/>
      <c r="AA3234" s="62"/>
      <c r="AB3234" s="62"/>
      <c r="AC3234" s="65" t="str">
        <f>IF(D3234&lt;&gt;"",VLOOKUP(D3234,LISTAS·PAPP!$I$3:$M$16,2,0),"")</f>
        <v/>
      </c>
      <c r="AD3234" s="51" t="str">
        <f>IF(D3234&lt;&gt;"",VLOOKUP(D3234,LISTAS·PAPP!$I$3:$M$16,3,0),"")</f>
        <v/>
      </c>
      <c r="AE3234" s="52" t="str">
        <f>IF(D3234&lt;&gt;"",VLOOKUP(D3234,LISTAS·PAPP!$I$3:$M$16,4,0),"")</f>
        <v/>
      </c>
      <c r="AF3234" s="51" t="str">
        <f>IF(D3234&lt;&gt;"",VLOOKUP(D3234,LISTAS·PAPP!$I$3:$M$16,5,0),"")</f>
        <v/>
      </c>
      <c r="AG3234" s="52" t="str">
        <f>IF(AH3234&lt;&gt;"",VLOOKUP(AH3234,LISTAS·PAPP!$O$3:$P$74,2,0),"")</f>
        <v/>
      </c>
      <c r="AH3234" s="58"/>
      <c r="AI3234" s="60"/>
      <c r="AJ3234" s="51" t="str">
        <f>IF(AI3234&lt;&gt;"",VLOOKUP(AI3234,LISTAS·PAPP!$X$4:$Y$80,2,0),"")</f>
        <v/>
      </c>
      <c r="AK3234" s="58"/>
      <c r="AL3234" s="60"/>
      <c r="AM3234" s="51" t="str">
        <f>IF(ISERROR(VLOOKUP(AL3234,LISTAS·PAPP!$AD$4:$AE$334,2,0))," ",VLOOKUP(AL3234,LISTAS·PAPP!$AD$4:$AE$334,2,0))</f>
        <v xml:space="preserve"> </v>
      </c>
      <c r="AN3234" s="63"/>
      <c r="AO3234" s="64"/>
      <c r="AP3234" s="64"/>
      <c r="AQ3234" s="64"/>
      <c r="AR3234" s="64"/>
      <c r="AS3234" s="64"/>
      <c r="AT3234" s="64"/>
      <c r="AU3234" s="64"/>
      <c r="AV3234" s="64"/>
      <c r="AW3234" s="64"/>
      <c r="AX3234" s="64"/>
      <c r="AY3234" s="64"/>
      <c r="AZ3234" s="64"/>
      <c r="BA3234" s="53" t="str">
        <f t="shared" si="151"/>
        <v/>
      </c>
      <c r="BB3234" s="54" t="str">
        <f t="shared" si="152"/>
        <v/>
      </c>
      <c r="BC3234" s="55" t="str">
        <f t="shared" si="153"/>
        <v xml:space="preserve"> </v>
      </c>
    </row>
    <row r="3235" spans="1:55" x14ac:dyDescent="0.25">
      <c r="A3235" s="58"/>
      <c r="B3235" s="58"/>
      <c r="C3235" s="58"/>
      <c r="D3235" s="58"/>
      <c r="E3235" s="51" t="str">
        <f>IF(C3235&lt;&gt;"",VLOOKUP(MID(C3235,18,5),LISTAS·PAPP!$E$4:$F$76,2,0),"")</f>
        <v/>
      </c>
      <c r="F3235" s="58"/>
      <c r="G3235" s="51" t="str">
        <f>IF(F3235&lt;&gt;"",VLOOKUP(F3235,LISTAS·PAPP!$R$3:$T$221,3,0),"")</f>
        <v/>
      </c>
      <c r="H3235" s="58"/>
      <c r="I3235" s="66"/>
      <c r="J3235" s="66"/>
      <c r="K3235" s="67"/>
      <c r="L3235" s="66"/>
      <c r="M3235" s="60"/>
      <c r="N3235" s="60"/>
      <c r="O3235" s="60"/>
      <c r="P3235" s="60"/>
      <c r="Q3235" s="60"/>
      <c r="R3235" s="60"/>
      <c r="S3235" s="60"/>
      <c r="T3235" s="60"/>
      <c r="U3235" s="60"/>
      <c r="V3235" s="60"/>
      <c r="W3235" s="60"/>
      <c r="X3235" s="60"/>
      <c r="Y3235" s="52" t="str">
        <f>IF(A3235&lt;&gt;"",IF(D3235="DIRECCIÓN_DE_TRANSFERENCIAS","280 0031",VLOOKUP(C3235,LISTAS·PAPP!$C$3:$D$76,2,0)),"")</f>
        <v/>
      </c>
      <c r="Z3235" s="61"/>
      <c r="AA3235" s="62"/>
      <c r="AB3235" s="62"/>
      <c r="AC3235" s="65" t="str">
        <f>IF(D3235&lt;&gt;"",VLOOKUP(D3235,LISTAS·PAPP!$I$3:$M$16,2,0),"")</f>
        <v/>
      </c>
      <c r="AD3235" s="51" t="str">
        <f>IF(D3235&lt;&gt;"",VLOOKUP(D3235,LISTAS·PAPP!$I$3:$M$16,3,0),"")</f>
        <v/>
      </c>
      <c r="AE3235" s="52" t="str">
        <f>IF(D3235&lt;&gt;"",VLOOKUP(D3235,LISTAS·PAPP!$I$3:$M$16,4,0),"")</f>
        <v/>
      </c>
      <c r="AF3235" s="51" t="str">
        <f>IF(D3235&lt;&gt;"",VLOOKUP(D3235,LISTAS·PAPP!$I$3:$M$16,5,0),"")</f>
        <v/>
      </c>
      <c r="AG3235" s="52" t="str">
        <f>IF(AH3235&lt;&gt;"",VLOOKUP(AH3235,LISTAS·PAPP!$O$3:$P$74,2,0),"")</f>
        <v/>
      </c>
      <c r="AH3235" s="58"/>
      <c r="AI3235" s="60"/>
      <c r="AJ3235" s="51" t="str">
        <f>IF(AI3235&lt;&gt;"",VLOOKUP(AI3235,LISTAS·PAPP!$X$4:$Y$80,2,0),"")</f>
        <v/>
      </c>
      <c r="AK3235" s="58"/>
      <c r="AL3235" s="60"/>
      <c r="AM3235" s="51" t="str">
        <f>IF(ISERROR(VLOOKUP(AL3235,LISTAS·PAPP!$AD$4:$AE$334,2,0))," ",VLOOKUP(AL3235,LISTAS·PAPP!$AD$4:$AE$334,2,0))</f>
        <v xml:space="preserve"> </v>
      </c>
      <c r="AN3235" s="63"/>
      <c r="AO3235" s="64"/>
      <c r="AP3235" s="64"/>
      <c r="AQ3235" s="64"/>
      <c r="AR3235" s="64"/>
      <c r="AS3235" s="64"/>
      <c r="AT3235" s="64"/>
      <c r="AU3235" s="64"/>
      <c r="AV3235" s="64"/>
      <c r="AW3235" s="64"/>
      <c r="AX3235" s="64"/>
      <c r="AY3235" s="64"/>
      <c r="AZ3235" s="64"/>
      <c r="BA3235" s="53" t="str">
        <f t="shared" si="151"/>
        <v/>
      </c>
      <c r="BB3235" s="54" t="str">
        <f t="shared" si="152"/>
        <v/>
      </c>
      <c r="BC3235" s="55" t="str">
        <f t="shared" si="153"/>
        <v xml:space="preserve"> </v>
      </c>
    </row>
    <row r="3236" spans="1:55" x14ac:dyDescent="0.25">
      <c r="A3236" s="58"/>
      <c r="B3236" s="58"/>
      <c r="C3236" s="58"/>
      <c r="D3236" s="58"/>
      <c r="E3236" s="51" t="str">
        <f>IF(C3236&lt;&gt;"",VLOOKUP(MID(C3236,18,5),LISTAS·PAPP!$E$4:$F$76,2,0),"")</f>
        <v/>
      </c>
      <c r="F3236" s="58"/>
      <c r="G3236" s="51" t="str">
        <f>IF(F3236&lt;&gt;"",VLOOKUP(F3236,LISTAS·PAPP!$R$3:$T$221,3,0),"")</f>
        <v/>
      </c>
      <c r="H3236" s="58"/>
      <c r="I3236" s="66"/>
      <c r="J3236" s="66"/>
      <c r="K3236" s="67"/>
      <c r="L3236" s="66"/>
      <c r="M3236" s="60"/>
      <c r="N3236" s="60"/>
      <c r="O3236" s="60"/>
      <c r="P3236" s="60"/>
      <c r="Q3236" s="60"/>
      <c r="R3236" s="60"/>
      <c r="S3236" s="60"/>
      <c r="T3236" s="60"/>
      <c r="U3236" s="60"/>
      <c r="V3236" s="60"/>
      <c r="W3236" s="60"/>
      <c r="X3236" s="60"/>
      <c r="Y3236" s="52" t="str">
        <f>IF(A3236&lt;&gt;"",IF(D3236="DIRECCIÓN_DE_TRANSFERENCIAS","280 0031",VLOOKUP(C3236,LISTAS·PAPP!$C$3:$D$76,2,0)),"")</f>
        <v/>
      </c>
      <c r="Z3236" s="61"/>
      <c r="AA3236" s="62"/>
      <c r="AB3236" s="62"/>
      <c r="AC3236" s="65" t="str">
        <f>IF(D3236&lt;&gt;"",VLOOKUP(D3236,LISTAS·PAPP!$I$3:$M$16,2,0),"")</f>
        <v/>
      </c>
      <c r="AD3236" s="51" t="str">
        <f>IF(D3236&lt;&gt;"",VLOOKUP(D3236,LISTAS·PAPP!$I$3:$M$16,3,0),"")</f>
        <v/>
      </c>
      <c r="AE3236" s="52" t="str">
        <f>IF(D3236&lt;&gt;"",VLOOKUP(D3236,LISTAS·PAPP!$I$3:$M$16,4,0),"")</f>
        <v/>
      </c>
      <c r="AF3236" s="51" t="str">
        <f>IF(D3236&lt;&gt;"",VLOOKUP(D3236,LISTAS·PAPP!$I$3:$M$16,5,0),"")</f>
        <v/>
      </c>
      <c r="AG3236" s="52" t="str">
        <f>IF(AH3236&lt;&gt;"",VLOOKUP(AH3236,LISTAS·PAPP!$O$3:$P$74,2,0),"")</f>
        <v/>
      </c>
      <c r="AH3236" s="58"/>
      <c r="AI3236" s="60"/>
      <c r="AJ3236" s="51" t="str">
        <f>IF(AI3236&lt;&gt;"",VLOOKUP(AI3236,LISTAS·PAPP!$X$4:$Y$80,2,0),"")</f>
        <v/>
      </c>
      <c r="AK3236" s="58"/>
      <c r="AL3236" s="60"/>
      <c r="AM3236" s="51" t="str">
        <f>IF(ISERROR(VLOOKUP(AL3236,LISTAS·PAPP!$AD$4:$AE$334,2,0))," ",VLOOKUP(AL3236,LISTAS·PAPP!$AD$4:$AE$334,2,0))</f>
        <v xml:space="preserve"> </v>
      </c>
      <c r="AN3236" s="63"/>
      <c r="AO3236" s="64"/>
      <c r="AP3236" s="64"/>
      <c r="AQ3236" s="64"/>
      <c r="AR3236" s="64"/>
      <c r="AS3236" s="64"/>
      <c r="AT3236" s="64"/>
      <c r="AU3236" s="64"/>
      <c r="AV3236" s="64"/>
      <c r="AW3236" s="64"/>
      <c r="AX3236" s="64"/>
      <c r="AY3236" s="64"/>
      <c r="AZ3236" s="64"/>
      <c r="BA3236" s="53" t="str">
        <f t="shared" si="151"/>
        <v/>
      </c>
      <c r="BB3236" s="54" t="str">
        <f t="shared" si="152"/>
        <v/>
      </c>
      <c r="BC3236" s="55" t="str">
        <f t="shared" si="153"/>
        <v xml:space="preserve"> </v>
      </c>
    </row>
    <row r="3237" spans="1:55" x14ac:dyDescent="0.25">
      <c r="A3237" s="58"/>
      <c r="B3237" s="58"/>
      <c r="C3237" s="58"/>
      <c r="D3237" s="58"/>
      <c r="E3237" s="51" t="str">
        <f>IF(C3237&lt;&gt;"",VLOOKUP(MID(C3237,18,5),LISTAS·PAPP!$E$4:$F$76,2,0),"")</f>
        <v/>
      </c>
      <c r="F3237" s="58"/>
      <c r="G3237" s="51" t="str">
        <f>IF(F3237&lt;&gt;"",VLOOKUP(F3237,LISTAS·PAPP!$R$3:$T$221,3,0),"")</f>
        <v/>
      </c>
      <c r="H3237" s="58"/>
      <c r="I3237" s="66"/>
      <c r="J3237" s="66"/>
      <c r="K3237" s="67"/>
      <c r="L3237" s="66"/>
      <c r="M3237" s="60"/>
      <c r="N3237" s="60"/>
      <c r="O3237" s="60"/>
      <c r="P3237" s="60"/>
      <c r="Q3237" s="60"/>
      <c r="R3237" s="60"/>
      <c r="S3237" s="60"/>
      <c r="T3237" s="60"/>
      <c r="U3237" s="60"/>
      <c r="V3237" s="60"/>
      <c r="W3237" s="60"/>
      <c r="X3237" s="60"/>
      <c r="Y3237" s="52" t="str">
        <f>IF(A3237&lt;&gt;"",IF(D3237="DIRECCIÓN_DE_TRANSFERENCIAS","280 0031",VLOOKUP(C3237,LISTAS·PAPP!$C$3:$D$76,2,0)),"")</f>
        <v/>
      </c>
      <c r="Z3237" s="61"/>
      <c r="AA3237" s="62"/>
      <c r="AB3237" s="62"/>
      <c r="AC3237" s="65" t="str">
        <f>IF(D3237&lt;&gt;"",VLOOKUP(D3237,LISTAS·PAPP!$I$3:$M$16,2,0),"")</f>
        <v/>
      </c>
      <c r="AD3237" s="51" t="str">
        <f>IF(D3237&lt;&gt;"",VLOOKUP(D3237,LISTAS·PAPP!$I$3:$M$16,3,0),"")</f>
        <v/>
      </c>
      <c r="AE3237" s="52" t="str">
        <f>IF(D3237&lt;&gt;"",VLOOKUP(D3237,LISTAS·PAPP!$I$3:$M$16,4,0),"")</f>
        <v/>
      </c>
      <c r="AF3237" s="51" t="str">
        <f>IF(D3237&lt;&gt;"",VLOOKUP(D3237,LISTAS·PAPP!$I$3:$M$16,5,0),"")</f>
        <v/>
      </c>
      <c r="AG3237" s="52" t="str">
        <f>IF(AH3237&lt;&gt;"",VLOOKUP(AH3237,LISTAS·PAPP!$O$3:$P$74,2,0),"")</f>
        <v/>
      </c>
      <c r="AH3237" s="58"/>
      <c r="AI3237" s="60"/>
      <c r="AJ3237" s="51" t="str">
        <f>IF(AI3237&lt;&gt;"",VLOOKUP(AI3237,LISTAS·PAPP!$X$4:$Y$80,2,0),"")</f>
        <v/>
      </c>
      <c r="AK3237" s="58"/>
      <c r="AL3237" s="60"/>
      <c r="AM3237" s="51" t="str">
        <f>IF(ISERROR(VLOOKUP(AL3237,LISTAS·PAPP!$AD$4:$AE$334,2,0))," ",VLOOKUP(AL3237,LISTAS·PAPP!$AD$4:$AE$334,2,0))</f>
        <v xml:space="preserve"> </v>
      </c>
      <c r="AN3237" s="63"/>
      <c r="AO3237" s="64"/>
      <c r="AP3237" s="64"/>
      <c r="AQ3237" s="64"/>
      <c r="AR3237" s="64"/>
      <c r="AS3237" s="64"/>
      <c r="AT3237" s="64"/>
      <c r="AU3237" s="64"/>
      <c r="AV3237" s="64"/>
      <c r="AW3237" s="64"/>
      <c r="AX3237" s="64"/>
      <c r="AY3237" s="64"/>
      <c r="AZ3237" s="64"/>
      <c r="BA3237" s="53" t="str">
        <f t="shared" si="151"/>
        <v/>
      </c>
      <c r="BB3237" s="54" t="str">
        <f t="shared" si="152"/>
        <v/>
      </c>
      <c r="BC3237" s="55" t="str">
        <f t="shared" si="153"/>
        <v xml:space="preserve"> </v>
      </c>
    </row>
    <row r="3238" spans="1:55" x14ac:dyDescent="0.25">
      <c r="A3238" s="58"/>
      <c r="B3238" s="58"/>
      <c r="C3238" s="58"/>
      <c r="D3238" s="58"/>
      <c r="E3238" s="51" t="str">
        <f>IF(C3238&lt;&gt;"",VLOOKUP(MID(C3238,18,5),LISTAS·PAPP!$E$4:$F$76,2,0),"")</f>
        <v/>
      </c>
      <c r="F3238" s="58"/>
      <c r="G3238" s="51" t="str">
        <f>IF(F3238&lt;&gt;"",VLOOKUP(F3238,LISTAS·PAPP!$R$3:$T$221,3,0),"")</f>
        <v/>
      </c>
      <c r="H3238" s="58"/>
      <c r="I3238" s="66"/>
      <c r="J3238" s="66"/>
      <c r="K3238" s="67"/>
      <c r="L3238" s="66"/>
      <c r="M3238" s="60"/>
      <c r="N3238" s="60"/>
      <c r="O3238" s="60"/>
      <c r="P3238" s="60"/>
      <c r="Q3238" s="60"/>
      <c r="R3238" s="60"/>
      <c r="S3238" s="60"/>
      <c r="T3238" s="60"/>
      <c r="U3238" s="60"/>
      <c r="V3238" s="60"/>
      <c r="W3238" s="60"/>
      <c r="X3238" s="60"/>
      <c r="Y3238" s="52" t="str">
        <f>IF(A3238&lt;&gt;"",IF(D3238="DIRECCIÓN_DE_TRANSFERENCIAS","280 0031",VLOOKUP(C3238,LISTAS·PAPP!$C$3:$D$76,2,0)),"")</f>
        <v/>
      </c>
      <c r="Z3238" s="61"/>
      <c r="AA3238" s="62"/>
      <c r="AB3238" s="62"/>
      <c r="AC3238" s="65" t="str">
        <f>IF(D3238&lt;&gt;"",VLOOKUP(D3238,LISTAS·PAPP!$I$3:$M$16,2,0),"")</f>
        <v/>
      </c>
      <c r="AD3238" s="51" t="str">
        <f>IF(D3238&lt;&gt;"",VLOOKUP(D3238,LISTAS·PAPP!$I$3:$M$16,3,0),"")</f>
        <v/>
      </c>
      <c r="AE3238" s="52" t="str">
        <f>IF(D3238&lt;&gt;"",VLOOKUP(D3238,LISTAS·PAPP!$I$3:$M$16,4,0),"")</f>
        <v/>
      </c>
      <c r="AF3238" s="51" t="str">
        <f>IF(D3238&lt;&gt;"",VLOOKUP(D3238,LISTAS·PAPP!$I$3:$M$16,5,0),"")</f>
        <v/>
      </c>
      <c r="AG3238" s="52" t="str">
        <f>IF(AH3238&lt;&gt;"",VLOOKUP(AH3238,LISTAS·PAPP!$O$3:$P$74,2,0),"")</f>
        <v/>
      </c>
      <c r="AH3238" s="58"/>
      <c r="AI3238" s="60"/>
      <c r="AJ3238" s="51" t="str">
        <f>IF(AI3238&lt;&gt;"",VLOOKUP(AI3238,LISTAS·PAPP!$X$4:$Y$80,2,0),"")</f>
        <v/>
      </c>
      <c r="AK3238" s="58"/>
      <c r="AL3238" s="60"/>
      <c r="AM3238" s="51" t="str">
        <f>IF(ISERROR(VLOOKUP(AL3238,LISTAS·PAPP!$AD$4:$AE$334,2,0))," ",VLOOKUP(AL3238,LISTAS·PAPP!$AD$4:$AE$334,2,0))</f>
        <v xml:space="preserve"> </v>
      </c>
      <c r="AN3238" s="63"/>
      <c r="AO3238" s="64"/>
      <c r="AP3238" s="64"/>
      <c r="AQ3238" s="64"/>
      <c r="AR3238" s="64"/>
      <c r="AS3238" s="64"/>
      <c r="AT3238" s="64"/>
      <c r="AU3238" s="64"/>
      <c r="AV3238" s="64"/>
      <c r="AW3238" s="64"/>
      <c r="AX3238" s="64"/>
      <c r="AY3238" s="64"/>
      <c r="AZ3238" s="64"/>
      <c r="BA3238" s="53" t="str">
        <f t="shared" si="151"/>
        <v/>
      </c>
      <c r="BB3238" s="54" t="str">
        <f t="shared" si="152"/>
        <v/>
      </c>
      <c r="BC3238" s="55" t="str">
        <f t="shared" si="153"/>
        <v xml:space="preserve"> </v>
      </c>
    </row>
    <row r="3239" spans="1:55" x14ac:dyDescent="0.25">
      <c r="A3239" s="58"/>
      <c r="B3239" s="58"/>
      <c r="C3239" s="58"/>
      <c r="D3239" s="58"/>
      <c r="E3239" s="51" t="str">
        <f>IF(C3239&lt;&gt;"",VLOOKUP(MID(C3239,18,5),LISTAS·PAPP!$E$4:$F$76,2,0),"")</f>
        <v/>
      </c>
      <c r="F3239" s="58"/>
      <c r="G3239" s="51" t="str">
        <f>IF(F3239&lt;&gt;"",VLOOKUP(F3239,LISTAS·PAPP!$R$3:$T$221,3,0),"")</f>
        <v/>
      </c>
      <c r="H3239" s="58"/>
      <c r="I3239" s="66"/>
      <c r="J3239" s="66"/>
      <c r="K3239" s="67"/>
      <c r="L3239" s="66"/>
      <c r="M3239" s="60"/>
      <c r="N3239" s="60"/>
      <c r="O3239" s="60"/>
      <c r="P3239" s="60"/>
      <c r="Q3239" s="60"/>
      <c r="R3239" s="60"/>
      <c r="S3239" s="60"/>
      <c r="T3239" s="60"/>
      <c r="U3239" s="60"/>
      <c r="V3239" s="60"/>
      <c r="W3239" s="60"/>
      <c r="X3239" s="60"/>
      <c r="Y3239" s="52" t="str">
        <f>IF(A3239&lt;&gt;"",IF(D3239="DIRECCIÓN_DE_TRANSFERENCIAS","280 0031",VLOOKUP(C3239,LISTAS·PAPP!$C$3:$D$76,2,0)),"")</f>
        <v/>
      </c>
      <c r="Z3239" s="61"/>
      <c r="AA3239" s="62"/>
      <c r="AB3239" s="62"/>
      <c r="AC3239" s="65" t="str">
        <f>IF(D3239&lt;&gt;"",VLOOKUP(D3239,LISTAS·PAPP!$I$3:$M$16,2,0),"")</f>
        <v/>
      </c>
      <c r="AD3239" s="51" t="str">
        <f>IF(D3239&lt;&gt;"",VLOOKUP(D3239,LISTAS·PAPP!$I$3:$M$16,3,0),"")</f>
        <v/>
      </c>
      <c r="AE3239" s="52" t="str">
        <f>IF(D3239&lt;&gt;"",VLOOKUP(D3239,LISTAS·PAPP!$I$3:$M$16,4,0),"")</f>
        <v/>
      </c>
      <c r="AF3239" s="51" t="str">
        <f>IF(D3239&lt;&gt;"",VLOOKUP(D3239,LISTAS·PAPP!$I$3:$M$16,5,0),"")</f>
        <v/>
      </c>
      <c r="AG3239" s="52" t="str">
        <f>IF(AH3239&lt;&gt;"",VLOOKUP(AH3239,LISTAS·PAPP!$O$3:$P$74,2,0),"")</f>
        <v/>
      </c>
      <c r="AH3239" s="58"/>
      <c r="AI3239" s="60"/>
      <c r="AJ3239" s="51" t="str">
        <f>IF(AI3239&lt;&gt;"",VLOOKUP(AI3239,LISTAS·PAPP!$X$4:$Y$80,2,0),"")</f>
        <v/>
      </c>
      <c r="AK3239" s="58"/>
      <c r="AL3239" s="60"/>
      <c r="AM3239" s="51" t="str">
        <f>IF(ISERROR(VLOOKUP(AL3239,LISTAS·PAPP!$AD$4:$AE$334,2,0))," ",VLOOKUP(AL3239,LISTAS·PAPP!$AD$4:$AE$334,2,0))</f>
        <v xml:space="preserve"> </v>
      </c>
      <c r="AN3239" s="63"/>
      <c r="AO3239" s="64"/>
      <c r="AP3239" s="64"/>
      <c r="AQ3239" s="64"/>
      <c r="AR3239" s="64"/>
      <c r="AS3239" s="64"/>
      <c r="AT3239" s="64"/>
      <c r="AU3239" s="64"/>
      <c r="AV3239" s="64"/>
      <c r="AW3239" s="64"/>
      <c r="AX3239" s="64"/>
      <c r="AY3239" s="64"/>
      <c r="AZ3239" s="64"/>
      <c r="BA3239" s="53" t="str">
        <f t="shared" si="151"/>
        <v/>
      </c>
      <c r="BB3239" s="54" t="str">
        <f t="shared" si="152"/>
        <v/>
      </c>
      <c r="BC3239" s="55" t="str">
        <f t="shared" si="153"/>
        <v xml:space="preserve"> </v>
      </c>
    </row>
    <row r="3240" spans="1:55" x14ac:dyDescent="0.25">
      <c r="A3240" s="58"/>
      <c r="B3240" s="58"/>
      <c r="C3240" s="58"/>
      <c r="D3240" s="58"/>
      <c r="E3240" s="51" t="str">
        <f>IF(C3240&lt;&gt;"",VLOOKUP(MID(C3240,18,5),LISTAS·PAPP!$E$4:$F$76,2,0),"")</f>
        <v/>
      </c>
      <c r="F3240" s="58"/>
      <c r="G3240" s="51" t="str">
        <f>IF(F3240&lt;&gt;"",VLOOKUP(F3240,LISTAS·PAPP!$R$3:$T$221,3,0),"")</f>
        <v/>
      </c>
      <c r="H3240" s="58"/>
      <c r="I3240" s="66"/>
      <c r="J3240" s="66"/>
      <c r="K3240" s="67"/>
      <c r="L3240" s="66"/>
      <c r="M3240" s="60"/>
      <c r="N3240" s="60"/>
      <c r="O3240" s="60"/>
      <c r="P3240" s="60"/>
      <c r="Q3240" s="60"/>
      <c r="R3240" s="60"/>
      <c r="S3240" s="60"/>
      <c r="T3240" s="60"/>
      <c r="U3240" s="60"/>
      <c r="V3240" s="60"/>
      <c r="W3240" s="60"/>
      <c r="X3240" s="60"/>
      <c r="Y3240" s="52" t="str">
        <f>IF(A3240&lt;&gt;"",IF(D3240="DIRECCIÓN_DE_TRANSFERENCIAS","280 0031",VLOOKUP(C3240,LISTAS·PAPP!$C$3:$D$76,2,0)),"")</f>
        <v/>
      </c>
      <c r="Z3240" s="61"/>
      <c r="AA3240" s="62"/>
      <c r="AB3240" s="62"/>
      <c r="AC3240" s="65" t="str">
        <f>IF(D3240&lt;&gt;"",VLOOKUP(D3240,LISTAS·PAPP!$I$3:$M$16,2,0),"")</f>
        <v/>
      </c>
      <c r="AD3240" s="51" t="str">
        <f>IF(D3240&lt;&gt;"",VLOOKUP(D3240,LISTAS·PAPP!$I$3:$M$16,3,0),"")</f>
        <v/>
      </c>
      <c r="AE3240" s="52" t="str">
        <f>IF(D3240&lt;&gt;"",VLOOKUP(D3240,LISTAS·PAPP!$I$3:$M$16,4,0),"")</f>
        <v/>
      </c>
      <c r="AF3240" s="51" t="str">
        <f>IF(D3240&lt;&gt;"",VLOOKUP(D3240,LISTAS·PAPP!$I$3:$M$16,5,0),"")</f>
        <v/>
      </c>
      <c r="AG3240" s="52" t="str">
        <f>IF(AH3240&lt;&gt;"",VLOOKUP(AH3240,LISTAS·PAPP!$O$3:$P$74,2,0),"")</f>
        <v/>
      </c>
      <c r="AH3240" s="58"/>
      <c r="AI3240" s="60"/>
      <c r="AJ3240" s="51" t="str">
        <f>IF(AI3240&lt;&gt;"",VLOOKUP(AI3240,LISTAS·PAPP!$X$4:$Y$80,2,0),"")</f>
        <v/>
      </c>
      <c r="AK3240" s="58"/>
      <c r="AL3240" s="60"/>
      <c r="AM3240" s="51" t="str">
        <f>IF(ISERROR(VLOOKUP(AL3240,LISTAS·PAPP!$AD$4:$AE$334,2,0))," ",VLOOKUP(AL3240,LISTAS·PAPP!$AD$4:$AE$334,2,0))</f>
        <v xml:space="preserve"> </v>
      </c>
      <c r="AN3240" s="63"/>
      <c r="AO3240" s="64"/>
      <c r="AP3240" s="64"/>
      <c r="AQ3240" s="64"/>
      <c r="AR3240" s="64"/>
      <c r="AS3240" s="64"/>
      <c r="AT3240" s="64"/>
      <c r="AU3240" s="64"/>
      <c r="AV3240" s="64"/>
      <c r="AW3240" s="64"/>
      <c r="AX3240" s="64"/>
      <c r="AY3240" s="64"/>
      <c r="AZ3240" s="64"/>
      <c r="BA3240" s="53" t="str">
        <f t="shared" si="151"/>
        <v/>
      </c>
      <c r="BB3240" s="54" t="str">
        <f t="shared" si="152"/>
        <v/>
      </c>
      <c r="BC3240" s="55" t="str">
        <f t="shared" si="153"/>
        <v xml:space="preserve"> </v>
      </c>
    </row>
    <row r="3241" spans="1:55" x14ac:dyDescent="0.25">
      <c r="A3241" s="58"/>
      <c r="B3241" s="58"/>
      <c r="C3241" s="58"/>
      <c r="D3241" s="58"/>
      <c r="E3241" s="51" t="str">
        <f>IF(C3241&lt;&gt;"",VLOOKUP(MID(C3241,18,5),LISTAS·PAPP!$E$4:$F$76,2,0),"")</f>
        <v/>
      </c>
      <c r="F3241" s="58"/>
      <c r="G3241" s="51" t="str">
        <f>IF(F3241&lt;&gt;"",VLOOKUP(F3241,LISTAS·PAPP!$R$3:$T$221,3,0),"")</f>
        <v/>
      </c>
      <c r="H3241" s="58"/>
      <c r="I3241" s="66"/>
      <c r="J3241" s="66"/>
      <c r="K3241" s="67"/>
      <c r="L3241" s="66"/>
      <c r="M3241" s="60"/>
      <c r="N3241" s="60"/>
      <c r="O3241" s="60"/>
      <c r="P3241" s="60"/>
      <c r="Q3241" s="60"/>
      <c r="R3241" s="60"/>
      <c r="S3241" s="60"/>
      <c r="T3241" s="60"/>
      <c r="U3241" s="60"/>
      <c r="V3241" s="60"/>
      <c r="W3241" s="60"/>
      <c r="X3241" s="60"/>
      <c r="Y3241" s="52" t="str">
        <f>IF(A3241&lt;&gt;"",IF(D3241="DIRECCIÓN_DE_TRANSFERENCIAS","280 0031",VLOOKUP(C3241,LISTAS·PAPP!$C$3:$D$76,2,0)),"")</f>
        <v/>
      </c>
      <c r="Z3241" s="61"/>
      <c r="AA3241" s="62"/>
      <c r="AB3241" s="62"/>
      <c r="AC3241" s="65" t="str">
        <f>IF(D3241&lt;&gt;"",VLOOKUP(D3241,LISTAS·PAPP!$I$3:$M$16,2,0),"")</f>
        <v/>
      </c>
      <c r="AD3241" s="51" t="str">
        <f>IF(D3241&lt;&gt;"",VLOOKUP(D3241,LISTAS·PAPP!$I$3:$M$16,3,0),"")</f>
        <v/>
      </c>
      <c r="AE3241" s="52" t="str">
        <f>IF(D3241&lt;&gt;"",VLOOKUP(D3241,LISTAS·PAPP!$I$3:$M$16,4,0),"")</f>
        <v/>
      </c>
      <c r="AF3241" s="51" t="str">
        <f>IF(D3241&lt;&gt;"",VLOOKUP(D3241,LISTAS·PAPP!$I$3:$M$16,5,0),"")</f>
        <v/>
      </c>
      <c r="AG3241" s="52" t="str">
        <f>IF(AH3241&lt;&gt;"",VLOOKUP(AH3241,LISTAS·PAPP!$O$3:$P$74,2,0),"")</f>
        <v/>
      </c>
      <c r="AH3241" s="58"/>
      <c r="AI3241" s="60"/>
      <c r="AJ3241" s="51" t="str">
        <f>IF(AI3241&lt;&gt;"",VLOOKUP(AI3241,LISTAS·PAPP!$X$4:$Y$80,2,0),"")</f>
        <v/>
      </c>
      <c r="AK3241" s="58"/>
      <c r="AL3241" s="60"/>
      <c r="AM3241" s="51" t="str">
        <f>IF(ISERROR(VLOOKUP(AL3241,LISTAS·PAPP!$AD$4:$AE$334,2,0))," ",VLOOKUP(AL3241,LISTAS·PAPP!$AD$4:$AE$334,2,0))</f>
        <v xml:space="preserve"> </v>
      </c>
      <c r="AN3241" s="63"/>
      <c r="AO3241" s="64"/>
      <c r="AP3241" s="64"/>
      <c r="AQ3241" s="64"/>
      <c r="AR3241" s="64"/>
      <c r="AS3241" s="64"/>
      <c r="AT3241" s="64"/>
      <c r="AU3241" s="64"/>
      <c r="AV3241" s="64"/>
      <c r="AW3241" s="64"/>
      <c r="AX3241" s="64"/>
      <c r="AY3241" s="64"/>
      <c r="AZ3241" s="64"/>
      <c r="BA3241" s="53" t="str">
        <f t="shared" si="151"/>
        <v/>
      </c>
      <c r="BB3241" s="54" t="str">
        <f t="shared" si="152"/>
        <v/>
      </c>
      <c r="BC3241" s="55" t="str">
        <f t="shared" si="153"/>
        <v xml:space="preserve"> </v>
      </c>
    </row>
    <row r="3242" spans="1:55" x14ac:dyDescent="0.25">
      <c r="A3242" s="58"/>
      <c r="B3242" s="58"/>
      <c r="C3242" s="58"/>
      <c r="D3242" s="58"/>
      <c r="E3242" s="51" t="str">
        <f>IF(C3242&lt;&gt;"",VLOOKUP(MID(C3242,18,5),LISTAS·PAPP!$E$4:$F$76,2,0),"")</f>
        <v/>
      </c>
      <c r="F3242" s="58"/>
      <c r="G3242" s="51" t="str">
        <f>IF(F3242&lt;&gt;"",VLOOKUP(F3242,LISTAS·PAPP!$R$3:$T$221,3,0),"")</f>
        <v/>
      </c>
      <c r="H3242" s="58"/>
      <c r="I3242" s="66"/>
      <c r="J3242" s="66"/>
      <c r="K3242" s="67"/>
      <c r="L3242" s="66"/>
      <c r="M3242" s="60"/>
      <c r="N3242" s="60"/>
      <c r="O3242" s="60"/>
      <c r="P3242" s="60"/>
      <c r="Q3242" s="60"/>
      <c r="R3242" s="60"/>
      <c r="S3242" s="60"/>
      <c r="T3242" s="60"/>
      <c r="U3242" s="60"/>
      <c r="V3242" s="60"/>
      <c r="W3242" s="60"/>
      <c r="X3242" s="60"/>
      <c r="Y3242" s="52" t="str">
        <f>IF(A3242&lt;&gt;"",IF(D3242="DIRECCIÓN_DE_TRANSFERENCIAS","280 0031",VLOOKUP(C3242,LISTAS·PAPP!$C$3:$D$76,2,0)),"")</f>
        <v/>
      </c>
      <c r="Z3242" s="61"/>
      <c r="AA3242" s="62"/>
      <c r="AB3242" s="62"/>
      <c r="AC3242" s="65" t="str">
        <f>IF(D3242&lt;&gt;"",VLOOKUP(D3242,LISTAS·PAPP!$I$3:$M$16,2,0),"")</f>
        <v/>
      </c>
      <c r="AD3242" s="51" t="str">
        <f>IF(D3242&lt;&gt;"",VLOOKUP(D3242,LISTAS·PAPP!$I$3:$M$16,3,0),"")</f>
        <v/>
      </c>
      <c r="AE3242" s="52" t="str">
        <f>IF(D3242&lt;&gt;"",VLOOKUP(D3242,LISTAS·PAPP!$I$3:$M$16,4,0),"")</f>
        <v/>
      </c>
      <c r="AF3242" s="51" t="str">
        <f>IF(D3242&lt;&gt;"",VLOOKUP(D3242,LISTAS·PAPP!$I$3:$M$16,5,0),"")</f>
        <v/>
      </c>
      <c r="AG3242" s="52" t="str">
        <f>IF(AH3242&lt;&gt;"",VLOOKUP(AH3242,LISTAS·PAPP!$O$3:$P$74,2,0),"")</f>
        <v/>
      </c>
      <c r="AH3242" s="58"/>
      <c r="AI3242" s="60"/>
      <c r="AJ3242" s="51" t="str">
        <f>IF(AI3242&lt;&gt;"",VLOOKUP(AI3242,LISTAS·PAPP!$X$4:$Y$80,2,0),"")</f>
        <v/>
      </c>
      <c r="AK3242" s="58"/>
      <c r="AL3242" s="60"/>
      <c r="AM3242" s="51" t="str">
        <f>IF(ISERROR(VLOOKUP(AL3242,LISTAS·PAPP!$AD$4:$AE$334,2,0))," ",VLOOKUP(AL3242,LISTAS·PAPP!$AD$4:$AE$334,2,0))</f>
        <v xml:space="preserve"> </v>
      </c>
      <c r="AN3242" s="63"/>
      <c r="AO3242" s="64"/>
      <c r="AP3242" s="64"/>
      <c r="AQ3242" s="64"/>
      <c r="AR3242" s="64"/>
      <c r="AS3242" s="64"/>
      <c r="AT3242" s="64"/>
      <c r="AU3242" s="64"/>
      <c r="AV3242" s="64"/>
      <c r="AW3242" s="64"/>
      <c r="AX3242" s="64"/>
      <c r="AY3242" s="64"/>
      <c r="AZ3242" s="64"/>
      <c r="BA3242" s="53" t="str">
        <f t="shared" si="151"/>
        <v/>
      </c>
      <c r="BB3242" s="54" t="str">
        <f t="shared" si="152"/>
        <v/>
      </c>
      <c r="BC3242" s="55" t="str">
        <f t="shared" si="153"/>
        <v xml:space="preserve"> </v>
      </c>
    </row>
    <row r="3243" spans="1:55" x14ac:dyDescent="0.25">
      <c r="A3243" s="58"/>
      <c r="B3243" s="58"/>
      <c r="C3243" s="58"/>
      <c r="D3243" s="58"/>
      <c r="E3243" s="51" t="str">
        <f>IF(C3243&lt;&gt;"",VLOOKUP(MID(C3243,18,5),LISTAS·PAPP!$E$4:$F$76,2,0),"")</f>
        <v/>
      </c>
      <c r="F3243" s="58"/>
      <c r="G3243" s="51" t="str">
        <f>IF(F3243&lt;&gt;"",VLOOKUP(F3243,LISTAS·PAPP!$R$3:$T$221,3,0),"")</f>
        <v/>
      </c>
      <c r="H3243" s="58"/>
      <c r="I3243" s="66"/>
      <c r="J3243" s="66"/>
      <c r="K3243" s="67"/>
      <c r="L3243" s="66"/>
      <c r="M3243" s="60"/>
      <c r="N3243" s="60"/>
      <c r="O3243" s="60"/>
      <c r="P3243" s="60"/>
      <c r="Q3243" s="60"/>
      <c r="R3243" s="60"/>
      <c r="S3243" s="60"/>
      <c r="T3243" s="60"/>
      <c r="U3243" s="60"/>
      <c r="V3243" s="60"/>
      <c r="W3243" s="60"/>
      <c r="X3243" s="60"/>
      <c r="Y3243" s="52" t="str">
        <f>IF(A3243&lt;&gt;"",IF(D3243="DIRECCIÓN_DE_TRANSFERENCIAS","280 0031",VLOOKUP(C3243,LISTAS·PAPP!$C$3:$D$76,2,0)),"")</f>
        <v/>
      </c>
      <c r="Z3243" s="61"/>
      <c r="AA3243" s="62"/>
      <c r="AB3243" s="62"/>
      <c r="AC3243" s="65" t="str">
        <f>IF(D3243&lt;&gt;"",VLOOKUP(D3243,LISTAS·PAPP!$I$3:$M$16,2,0),"")</f>
        <v/>
      </c>
      <c r="AD3243" s="51" t="str">
        <f>IF(D3243&lt;&gt;"",VLOOKUP(D3243,LISTAS·PAPP!$I$3:$M$16,3,0),"")</f>
        <v/>
      </c>
      <c r="AE3243" s="52" t="str">
        <f>IF(D3243&lt;&gt;"",VLOOKUP(D3243,LISTAS·PAPP!$I$3:$M$16,4,0),"")</f>
        <v/>
      </c>
      <c r="AF3243" s="51" t="str">
        <f>IF(D3243&lt;&gt;"",VLOOKUP(D3243,LISTAS·PAPP!$I$3:$M$16,5,0),"")</f>
        <v/>
      </c>
      <c r="AG3243" s="52" t="str">
        <f>IF(AH3243&lt;&gt;"",VLOOKUP(AH3243,LISTAS·PAPP!$O$3:$P$74,2,0),"")</f>
        <v/>
      </c>
      <c r="AH3243" s="58"/>
      <c r="AI3243" s="60"/>
      <c r="AJ3243" s="51" t="str">
        <f>IF(AI3243&lt;&gt;"",VLOOKUP(AI3243,LISTAS·PAPP!$X$4:$Y$80,2,0),"")</f>
        <v/>
      </c>
      <c r="AK3243" s="58"/>
      <c r="AL3243" s="60"/>
      <c r="AM3243" s="51" t="str">
        <f>IF(ISERROR(VLOOKUP(AL3243,LISTAS·PAPP!$AD$4:$AE$334,2,0))," ",VLOOKUP(AL3243,LISTAS·PAPP!$AD$4:$AE$334,2,0))</f>
        <v xml:space="preserve"> </v>
      </c>
      <c r="AN3243" s="63"/>
      <c r="AO3243" s="64"/>
      <c r="AP3243" s="64"/>
      <c r="AQ3243" s="64"/>
      <c r="AR3243" s="64"/>
      <c r="AS3243" s="64"/>
      <c r="AT3243" s="64"/>
      <c r="AU3243" s="64"/>
      <c r="AV3243" s="64"/>
      <c r="AW3243" s="64"/>
      <c r="AX3243" s="64"/>
      <c r="AY3243" s="64"/>
      <c r="AZ3243" s="64"/>
      <c r="BA3243" s="53" t="str">
        <f t="shared" si="151"/>
        <v/>
      </c>
      <c r="BB3243" s="54" t="str">
        <f t="shared" si="152"/>
        <v/>
      </c>
      <c r="BC3243" s="55" t="str">
        <f t="shared" si="153"/>
        <v xml:space="preserve"> </v>
      </c>
    </row>
    <row r="3244" spans="1:55" x14ac:dyDescent="0.25">
      <c r="A3244" s="58"/>
      <c r="B3244" s="58"/>
      <c r="C3244" s="58"/>
      <c r="D3244" s="58"/>
      <c r="E3244" s="51" t="str">
        <f>IF(C3244&lt;&gt;"",VLOOKUP(MID(C3244,18,5),LISTAS·PAPP!$E$4:$F$76,2,0),"")</f>
        <v/>
      </c>
      <c r="F3244" s="58"/>
      <c r="G3244" s="51" t="str">
        <f>IF(F3244&lt;&gt;"",VLOOKUP(F3244,LISTAS·PAPP!$R$3:$T$221,3,0),"")</f>
        <v/>
      </c>
      <c r="H3244" s="58"/>
      <c r="I3244" s="66"/>
      <c r="J3244" s="66"/>
      <c r="K3244" s="67"/>
      <c r="L3244" s="66"/>
      <c r="M3244" s="60"/>
      <c r="N3244" s="60"/>
      <c r="O3244" s="60"/>
      <c r="P3244" s="60"/>
      <c r="Q3244" s="60"/>
      <c r="R3244" s="60"/>
      <c r="S3244" s="60"/>
      <c r="T3244" s="60"/>
      <c r="U3244" s="60"/>
      <c r="V3244" s="60"/>
      <c r="W3244" s="60"/>
      <c r="X3244" s="60"/>
      <c r="Y3244" s="52" t="str">
        <f>IF(A3244&lt;&gt;"",IF(D3244="DIRECCIÓN_DE_TRANSFERENCIAS","280 0031",VLOOKUP(C3244,LISTAS·PAPP!$C$3:$D$76,2,0)),"")</f>
        <v/>
      </c>
      <c r="Z3244" s="61"/>
      <c r="AA3244" s="62"/>
      <c r="AB3244" s="62"/>
      <c r="AC3244" s="65" t="str">
        <f>IF(D3244&lt;&gt;"",VLOOKUP(D3244,LISTAS·PAPP!$I$3:$M$16,2,0),"")</f>
        <v/>
      </c>
      <c r="AD3244" s="51" t="str">
        <f>IF(D3244&lt;&gt;"",VLOOKUP(D3244,LISTAS·PAPP!$I$3:$M$16,3,0),"")</f>
        <v/>
      </c>
      <c r="AE3244" s="52" t="str">
        <f>IF(D3244&lt;&gt;"",VLOOKUP(D3244,LISTAS·PAPP!$I$3:$M$16,4,0),"")</f>
        <v/>
      </c>
      <c r="AF3244" s="51" t="str">
        <f>IF(D3244&lt;&gt;"",VLOOKUP(D3244,LISTAS·PAPP!$I$3:$M$16,5,0),"")</f>
        <v/>
      </c>
      <c r="AG3244" s="52" t="str">
        <f>IF(AH3244&lt;&gt;"",VLOOKUP(AH3244,LISTAS·PAPP!$O$3:$P$74,2,0),"")</f>
        <v/>
      </c>
      <c r="AH3244" s="58"/>
      <c r="AI3244" s="60"/>
      <c r="AJ3244" s="51" t="str">
        <f>IF(AI3244&lt;&gt;"",VLOOKUP(AI3244,LISTAS·PAPP!$X$4:$Y$80,2,0),"")</f>
        <v/>
      </c>
      <c r="AK3244" s="58"/>
      <c r="AL3244" s="60"/>
      <c r="AM3244" s="51" t="str">
        <f>IF(ISERROR(VLOOKUP(AL3244,LISTAS·PAPP!$AD$4:$AE$334,2,0))," ",VLOOKUP(AL3244,LISTAS·PAPP!$AD$4:$AE$334,2,0))</f>
        <v xml:space="preserve"> </v>
      </c>
      <c r="AN3244" s="63"/>
      <c r="AO3244" s="64"/>
      <c r="AP3244" s="64"/>
      <c r="AQ3244" s="64"/>
      <c r="AR3244" s="64"/>
      <c r="AS3244" s="64"/>
      <c r="AT3244" s="64"/>
      <c r="AU3244" s="64"/>
      <c r="AV3244" s="64"/>
      <c r="AW3244" s="64"/>
      <c r="AX3244" s="64"/>
      <c r="AY3244" s="64"/>
      <c r="AZ3244" s="64"/>
      <c r="BA3244" s="53" t="str">
        <f t="shared" si="151"/>
        <v/>
      </c>
      <c r="BB3244" s="54" t="str">
        <f t="shared" si="152"/>
        <v/>
      </c>
      <c r="BC3244" s="55" t="str">
        <f t="shared" si="153"/>
        <v xml:space="preserve"> </v>
      </c>
    </row>
    <row r="3245" spans="1:55" x14ac:dyDescent="0.25">
      <c r="A3245" s="58"/>
      <c r="B3245" s="58"/>
      <c r="C3245" s="58"/>
      <c r="D3245" s="58"/>
      <c r="E3245" s="51" t="str">
        <f>IF(C3245&lt;&gt;"",VLOOKUP(MID(C3245,18,5),LISTAS·PAPP!$E$4:$F$76,2,0),"")</f>
        <v/>
      </c>
      <c r="F3245" s="58"/>
      <c r="G3245" s="51" t="str">
        <f>IF(F3245&lt;&gt;"",VLOOKUP(F3245,LISTAS·PAPP!$R$3:$T$221,3,0),"")</f>
        <v/>
      </c>
      <c r="H3245" s="58"/>
      <c r="I3245" s="66"/>
      <c r="J3245" s="66"/>
      <c r="K3245" s="67"/>
      <c r="L3245" s="66"/>
      <c r="M3245" s="60"/>
      <c r="N3245" s="60"/>
      <c r="O3245" s="60"/>
      <c r="P3245" s="60"/>
      <c r="Q3245" s="60"/>
      <c r="R3245" s="60"/>
      <c r="S3245" s="60"/>
      <c r="T3245" s="60"/>
      <c r="U3245" s="60"/>
      <c r="V3245" s="60"/>
      <c r="W3245" s="60"/>
      <c r="X3245" s="60"/>
      <c r="Y3245" s="52" t="str">
        <f>IF(A3245&lt;&gt;"",IF(D3245="DIRECCIÓN_DE_TRANSFERENCIAS","280 0031",VLOOKUP(C3245,LISTAS·PAPP!$C$3:$D$76,2,0)),"")</f>
        <v/>
      </c>
      <c r="Z3245" s="61"/>
      <c r="AA3245" s="62"/>
      <c r="AB3245" s="62"/>
      <c r="AC3245" s="65" t="str">
        <f>IF(D3245&lt;&gt;"",VLOOKUP(D3245,LISTAS·PAPP!$I$3:$M$16,2,0),"")</f>
        <v/>
      </c>
      <c r="AD3245" s="51" t="str">
        <f>IF(D3245&lt;&gt;"",VLOOKUP(D3245,LISTAS·PAPP!$I$3:$M$16,3,0),"")</f>
        <v/>
      </c>
      <c r="AE3245" s="52" t="str">
        <f>IF(D3245&lt;&gt;"",VLOOKUP(D3245,LISTAS·PAPP!$I$3:$M$16,4,0),"")</f>
        <v/>
      </c>
      <c r="AF3245" s="51" t="str">
        <f>IF(D3245&lt;&gt;"",VLOOKUP(D3245,LISTAS·PAPP!$I$3:$M$16,5,0),"")</f>
        <v/>
      </c>
      <c r="AG3245" s="52" t="str">
        <f>IF(AH3245&lt;&gt;"",VLOOKUP(AH3245,LISTAS·PAPP!$O$3:$P$74,2,0),"")</f>
        <v/>
      </c>
      <c r="AH3245" s="58"/>
      <c r="AI3245" s="60"/>
      <c r="AJ3245" s="51" t="str">
        <f>IF(AI3245&lt;&gt;"",VLOOKUP(AI3245,LISTAS·PAPP!$X$4:$Y$80,2,0),"")</f>
        <v/>
      </c>
      <c r="AK3245" s="58"/>
      <c r="AL3245" s="60"/>
      <c r="AM3245" s="51" t="str">
        <f>IF(ISERROR(VLOOKUP(AL3245,LISTAS·PAPP!$AD$4:$AE$334,2,0))," ",VLOOKUP(AL3245,LISTAS·PAPP!$AD$4:$AE$334,2,0))</f>
        <v xml:space="preserve"> </v>
      </c>
      <c r="AN3245" s="63"/>
      <c r="AO3245" s="64"/>
      <c r="AP3245" s="64"/>
      <c r="AQ3245" s="64"/>
      <c r="AR3245" s="64"/>
      <c r="AS3245" s="64"/>
      <c r="AT3245" s="64"/>
      <c r="AU3245" s="64"/>
      <c r="AV3245" s="64"/>
      <c r="AW3245" s="64"/>
      <c r="AX3245" s="64"/>
      <c r="AY3245" s="64"/>
      <c r="AZ3245" s="64"/>
      <c r="BA3245" s="53" t="str">
        <f t="shared" si="151"/>
        <v/>
      </c>
      <c r="BB3245" s="54" t="str">
        <f t="shared" si="152"/>
        <v/>
      </c>
      <c r="BC3245" s="55" t="str">
        <f t="shared" si="153"/>
        <v xml:space="preserve"> </v>
      </c>
    </row>
    <row r="3246" spans="1:55" x14ac:dyDescent="0.25">
      <c r="A3246" s="58"/>
      <c r="B3246" s="58"/>
      <c r="C3246" s="58"/>
      <c r="D3246" s="58"/>
      <c r="E3246" s="51" t="str">
        <f>IF(C3246&lt;&gt;"",VLOOKUP(MID(C3246,18,5),LISTAS·PAPP!$E$4:$F$76,2,0),"")</f>
        <v/>
      </c>
      <c r="F3246" s="58"/>
      <c r="G3246" s="51" t="str">
        <f>IF(F3246&lt;&gt;"",VLOOKUP(F3246,LISTAS·PAPP!$R$3:$T$221,3,0),"")</f>
        <v/>
      </c>
      <c r="H3246" s="58"/>
      <c r="I3246" s="66"/>
      <c r="J3246" s="66"/>
      <c r="K3246" s="67"/>
      <c r="L3246" s="66"/>
      <c r="M3246" s="60"/>
      <c r="N3246" s="60"/>
      <c r="O3246" s="60"/>
      <c r="P3246" s="60"/>
      <c r="Q3246" s="60"/>
      <c r="R3246" s="60"/>
      <c r="S3246" s="60"/>
      <c r="T3246" s="60"/>
      <c r="U3246" s="60"/>
      <c r="V3246" s="60"/>
      <c r="W3246" s="60"/>
      <c r="X3246" s="60"/>
      <c r="Y3246" s="52" t="str">
        <f>IF(A3246&lt;&gt;"",IF(D3246="DIRECCIÓN_DE_TRANSFERENCIAS","280 0031",VLOOKUP(C3246,LISTAS·PAPP!$C$3:$D$76,2,0)),"")</f>
        <v/>
      </c>
      <c r="Z3246" s="61"/>
      <c r="AA3246" s="62"/>
      <c r="AB3246" s="62"/>
      <c r="AC3246" s="65" t="str">
        <f>IF(D3246&lt;&gt;"",VLOOKUP(D3246,LISTAS·PAPP!$I$3:$M$16,2,0),"")</f>
        <v/>
      </c>
      <c r="AD3246" s="51" t="str">
        <f>IF(D3246&lt;&gt;"",VLOOKUP(D3246,LISTAS·PAPP!$I$3:$M$16,3,0),"")</f>
        <v/>
      </c>
      <c r="AE3246" s="52" t="str">
        <f>IF(D3246&lt;&gt;"",VLOOKUP(D3246,LISTAS·PAPP!$I$3:$M$16,4,0),"")</f>
        <v/>
      </c>
      <c r="AF3246" s="51" t="str">
        <f>IF(D3246&lt;&gt;"",VLOOKUP(D3246,LISTAS·PAPP!$I$3:$M$16,5,0),"")</f>
        <v/>
      </c>
      <c r="AG3246" s="52" t="str">
        <f>IF(AH3246&lt;&gt;"",VLOOKUP(AH3246,LISTAS·PAPP!$O$3:$P$74,2,0),"")</f>
        <v/>
      </c>
      <c r="AH3246" s="58"/>
      <c r="AI3246" s="60"/>
      <c r="AJ3246" s="51" t="str">
        <f>IF(AI3246&lt;&gt;"",VLOOKUP(AI3246,LISTAS·PAPP!$X$4:$Y$80,2,0),"")</f>
        <v/>
      </c>
      <c r="AK3246" s="58"/>
      <c r="AL3246" s="60"/>
      <c r="AM3246" s="51" t="str">
        <f>IF(ISERROR(VLOOKUP(AL3246,LISTAS·PAPP!$AD$4:$AE$334,2,0))," ",VLOOKUP(AL3246,LISTAS·PAPP!$AD$4:$AE$334,2,0))</f>
        <v xml:space="preserve"> </v>
      </c>
      <c r="AN3246" s="63"/>
      <c r="AO3246" s="64"/>
      <c r="AP3246" s="64"/>
      <c r="AQ3246" s="64"/>
      <c r="AR3246" s="64"/>
      <c r="AS3246" s="64"/>
      <c r="AT3246" s="64"/>
      <c r="AU3246" s="64"/>
      <c r="AV3246" s="64"/>
      <c r="AW3246" s="64"/>
      <c r="AX3246" s="64"/>
      <c r="AY3246" s="64"/>
      <c r="AZ3246" s="64"/>
      <c r="BA3246" s="53" t="str">
        <f t="shared" si="151"/>
        <v/>
      </c>
      <c r="BB3246" s="54" t="str">
        <f t="shared" si="152"/>
        <v/>
      </c>
      <c r="BC3246" s="55" t="str">
        <f t="shared" si="153"/>
        <v xml:space="preserve"> </v>
      </c>
    </row>
    <row r="3247" spans="1:55" x14ac:dyDescent="0.25">
      <c r="A3247" s="58"/>
      <c r="B3247" s="58"/>
      <c r="C3247" s="58"/>
      <c r="D3247" s="58"/>
      <c r="E3247" s="51" t="str">
        <f>IF(C3247&lt;&gt;"",VLOOKUP(MID(C3247,18,5),LISTAS·PAPP!$E$4:$F$76,2,0),"")</f>
        <v/>
      </c>
      <c r="F3247" s="58"/>
      <c r="G3247" s="51" t="str">
        <f>IF(F3247&lt;&gt;"",VLOOKUP(F3247,LISTAS·PAPP!$R$3:$T$221,3,0),"")</f>
        <v/>
      </c>
      <c r="H3247" s="58"/>
      <c r="I3247" s="66"/>
      <c r="J3247" s="66"/>
      <c r="K3247" s="67"/>
      <c r="L3247" s="66"/>
      <c r="M3247" s="60"/>
      <c r="N3247" s="60"/>
      <c r="O3247" s="60"/>
      <c r="P3247" s="60"/>
      <c r="Q3247" s="60"/>
      <c r="R3247" s="60"/>
      <c r="S3247" s="60"/>
      <c r="T3247" s="60"/>
      <c r="U3247" s="60"/>
      <c r="V3247" s="60"/>
      <c r="W3247" s="60"/>
      <c r="X3247" s="60"/>
      <c r="Y3247" s="52" t="str">
        <f>IF(A3247&lt;&gt;"",IF(D3247="DIRECCIÓN_DE_TRANSFERENCIAS","280 0031",VLOOKUP(C3247,LISTAS·PAPP!$C$3:$D$76,2,0)),"")</f>
        <v/>
      </c>
      <c r="Z3247" s="61"/>
      <c r="AA3247" s="62"/>
      <c r="AB3247" s="62"/>
      <c r="AC3247" s="65" t="str">
        <f>IF(D3247&lt;&gt;"",VLOOKUP(D3247,LISTAS·PAPP!$I$3:$M$16,2,0),"")</f>
        <v/>
      </c>
      <c r="AD3247" s="51" t="str">
        <f>IF(D3247&lt;&gt;"",VLOOKUP(D3247,LISTAS·PAPP!$I$3:$M$16,3,0),"")</f>
        <v/>
      </c>
      <c r="AE3247" s="52" t="str">
        <f>IF(D3247&lt;&gt;"",VLOOKUP(D3247,LISTAS·PAPP!$I$3:$M$16,4,0),"")</f>
        <v/>
      </c>
      <c r="AF3247" s="51" t="str">
        <f>IF(D3247&lt;&gt;"",VLOOKUP(D3247,LISTAS·PAPP!$I$3:$M$16,5,0),"")</f>
        <v/>
      </c>
      <c r="AG3247" s="52" t="str">
        <f>IF(AH3247&lt;&gt;"",VLOOKUP(AH3247,LISTAS·PAPP!$O$3:$P$74,2,0),"")</f>
        <v/>
      </c>
      <c r="AH3247" s="58"/>
      <c r="AI3247" s="60"/>
      <c r="AJ3247" s="51" t="str">
        <f>IF(AI3247&lt;&gt;"",VLOOKUP(AI3247,LISTAS·PAPP!$X$4:$Y$80,2,0),"")</f>
        <v/>
      </c>
      <c r="AK3247" s="58"/>
      <c r="AL3247" s="60"/>
      <c r="AM3247" s="51" t="str">
        <f>IF(ISERROR(VLOOKUP(AL3247,LISTAS·PAPP!$AD$4:$AE$334,2,0))," ",VLOOKUP(AL3247,LISTAS·PAPP!$AD$4:$AE$334,2,0))</f>
        <v xml:space="preserve"> </v>
      </c>
      <c r="AN3247" s="63"/>
      <c r="AO3247" s="64"/>
      <c r="AP3247" s="64"/>
      <c r="AQ3247" s="64"/>
      <c r="AR3247" s="64"/>
      <c r="AS3247" s="64"/>
      <c r="AT3247" s="64"/>
      <c r="AU3247" s="64"/>
      <c r="AV3247" s="64"/>
      <c r="AW3247" s="64"/>
      <c r="AX3247" s="64"/>
      <c r="AY3247" s="64"/>
      <c r="AZ3247" s="64"/>
      <c r="BA3247" s="53" t="str">
        <f t="shared" si="151"/>
        <v/>
      </c>
      <c r="BB3247" s="54" t="str">
        <f t="shared" si="152"/>
        <v/>
      </c>
      <c r="BC3247" s="55" t="str">
        <f t="shared" si="153"/>
        <v xml:space="preserve"> </v>
      </c>
    </row>
    <row r="3248" spans="1:55" x14ac:dyDescent="0.25">
      <c r="A3248" s="58"/>
      <c r="B3248" s="58"/>
      <c r="C3248" s="58"/>
      <c r="D3248" s="58"/>
      <c r="E3248" s="51" t="str">
        <f>IF(C3248&lt;&gt;"",VLOOKUP(MID(C3248,18,5),LISTAS·PAPP!$E$4:$F$76,2,0),"")</f>
        <v/>
      </c>
      <c r="F3248" s="58"/>
      <c r="G3248" s="51" t="str">
        <f>IF(F3248&lt;&gt;"",VLOOKUP(F3248,LISTAS·PAPP!$R$3:$T$221,3,0),"")</f>
        <v/>
      </c>
      <c r="H3248" s="58"/>
      <c r="I3248" s="66"/>
      <c r="J3248" s="66"/>
      <c r="K3248" s="67"/>
      <c r="L3248" s="66"/>
      <c r="M3248" s="60"/>
      <c r="N3248" s="60"/>
      <c r="O3248" s="60"/>
      <c r="P3248" s="60"/>
      <c r="Q3248" s="60"/>
      <c r="R3248" s="60"/>
      <c r="S3248" s="60"/>
      <c r="T3248" s="60"/>
      <c r="U3248" s="60"/>
      <c r="V3248" s="60"/>
      <c r="W3248" s="60"/>
      <c r="X3248" s="60"/>
      <c r="Y3248" s="52" t="str">
        <f>IF(A3248&lt;&gt;"",IF(D3248="DIRECCIÓN_DE_TRANSFERENCIAS","280 0031",VLOOKUP(C3248,LISTAS·PAPP!$C$3:$D$76,2,0)),"")</f>
        <v/>
      </c>
      <c r="Z3248" s="61"/>
      <c r="AA3248" s="62"/>
      <c r="AB3248" s="62"/>
      <c r="AC3248" s="65" t="str">
        <f>IF(D3248&lt;&gt;"",VLOOKUP(D3248,LISTAS·PAPP!$I$3:$M$16,2,0),"")</f>
        <v/>
      </c>
      <c r="AD3248" s="51" t="str">
        <f>IF(D3248&lt;&gt;"",VLOOKUP(D3248,LISTAS·PAPP!$I$3:$M$16,3,0),"")</f>
        <v/>
      </c>
      <c r="AE3248" s="52" t="str">
        <f>IF(D3248&lt;&gt;"",VLOOKUP(D3248,LISTAS·PAPP!$I$3:$M$16,4,0),"")</f>
        <v/>
      </c>
      <c r="AF3248" s="51" t="str">
        <f>IF(D3248&lt;&gt;"",VLOOKUP(D3248,LISTAS·PAPP!$I$3:$M$16,5,0),"")</f>
        <v/>
      </c>
      <c r="AG3248" s="52" t="str">
        <f>IF(AH3248&lt;&gt;"",VLOOKUP(AH3248,LISTAS·PAPP!$O$3:$P$74,2,0),"")</f>
        <v/>
      </c>
      <c r="AH3248" s="58"/>
      <c r="AI3248" s="60"/>
      <c r="AJ3248" s="51" t="str">
        <f>IF(AI3248&lt;&gt;"",VLOOKUP(AI3248,LISTAS·PAPP!$X$4:$Y$80,2,0),"")</f>
        <v/>
      </c>
      <c r="AK3248" s="58"/>
      <c r="AL3248" s="60"/>
      <c r="AM3248" s="51" t="str">
        <f>IF(ISERROR(VLOOKUP(AL3248,LISTAS·PAPP!$AD$4:$AE$334,2,0))," ",VLOOKUP(AL3248,LISTAS·PAPP!$AD$4:$AE$334,2,0))</f>
        <v xml:space="preserve"> </v>
      </c>
      <c r="AN3248" s="63"/>
      <c r="AO3248" s="64"/>
      <c r="AP3248" s="64"/>
      <c r="AQ3248" s="64"/>
      <c r="AR3248" s="64"/>
      <c r="AS3248" s="64"/>
      <c r="AT3248" s="64"/>
      <c r="AU3248" s="64"/>
      <c r="AV3248" s="64"/>
      <c r="AW3248" s="64"/>
      <c r="AX3248" s="64"/>
      <c r="AY3248" s="64"/>
      <c r="AZ3248" s="64"/>
      <c r="BA3248" s="53" t="str">
        <f t="shared" si="151"/>
        <v/>
      </c>
      <c r="BB3248" s="54" t="str">
        <f t="shared" si="152"/>
        <v/>
      </c>
      <c r="BC3248" s="55" t="str">
        <f t="shared" si="153"/>
        <v xml:space="preserve"> </v>
      </c>
    </row>
    <row r="3249" spans="1:55" x14ac:dyDescent="0.25">
      <c r="A3249" s="58"/>
      <c r="B3249" s="58"/>
      <c r="C3249" s="58"/>
      <c r="D3249" s="58"/>
      <c r="E3249" s="51" t="str">
        <f>IF(C3249&lt;&gt;"",VLOOKUP(MID(C3249,18,5),LISTAS·PAPP!$E$4:$F$76,2,0),"")</f>
        <v/>
      </c>
      <c r="F3249" s="58"/>
      <c r="G3249" s="51" t="str">
        <f>IF(F3249&lt;&gt;"",VLOOKUP(F3249,LISTAS·PAPP!$R$3:$T$221,3,0),"")</f>
        <v/>
      </c>
      <c r="H3249" s="58"/>
      <c r="I3249" s="66"/>
      <c r="J3249" s="66"/>
      <c r="K3249" s="67"/>
      <c r="L3249" s="66"/>
      <c r="M3249" s="60"/>
      <c r="N3249" s="60"/>
      <c r="O3249" s="60"/>
      <c r="P3249" s="60"/>
      <c r="Q3249" s="60"/>
      <c r="R3249" s="60"/>
      <c r="S3249" s="60"/>
      <c r="T3249" s="60"/>
      <c r="U3249" s="60"/>
      <c r="V3249" s="60"/>
      <c r="W3249" s="60"/>
      <c r="X3249" s="60"/>
      <c r="Y3249" s="52" t="str">
        <f>IF(A3249&lt;&gt;"",IF(D3249="DIRECCIÓN_DE_TRANSFERENCIAS","280 0031",VLOOKUP(C3249,LISTAS·PAPP!$C$3:$D$76,2,0)),"")</f>
        <v/>
      </c>
      <c r="Z3249" s="61"/>
      <c r="AA3249" s="62"/>
      <c r="AB3249" s="62"/>
      <c r="AC3249" s="65" t="str">
        <f>IF(D3249&lt;&gt;"",VLOOKUP(D3249,LISTAS·PAPP!$I$3:$M$16,2,0),"")</f>
        <v/>
      </c>
      <c r="AD3249" s="51" t="str">
        <f>IF(D3249&lt;&gt;"",VLOOKUP(D3249,LISTAS·PAPP!$I$3:$M$16,3,0),"")</f>
        <v/>
      </c>
      <c r="AE3249" s="52" t="str">
        <f>IF(D3249&lt;&gt;"",VLOOKUP(D3249,LISTAS·PAPP!$I$3:$M$16,4,0),"")</f>
        <v/>
      </c>
      <c r="AF3249" s="51" t="str">
        <f>IF(D3249&lt;&gt;"",VLOOKUP(D3249,LISTAS·PAPP!$I$3:$M$16,5,0),"")</f>
        <v/>
      </c>
      <c r="AG3249" s="52" t="str">
        <f>IF(AH3249&lt;&gt;"",VLOOKUP(AH3249,LISTAS·PAPP!$O$3:$P$74,2,0),"")</f>
        <v/>
      </c>
      <c r="AH3249" s="58"/>
      <c r="AI3249" s="60"/>
      <c r="AJ3249" s="51" t="str">
        <f>IF(AI3249&lt;&gt;"",VLOOKUP(AI3249,LISTAS·PAPP!$X$4:$Y$80,2,0),"")</f>
        <v/>
      </c>
      <c r="AK3249" s="58"/>
      <c r="AL3249" s="60"/>
      <c r="AM3249" s="51" t="str">
        <f>IF(ISERROR(VLOOKUP(AL3249,LISTAS·PAPP!$AD$4:$AE$334,2,0))," ",VLOOKUP(AL3249,LISTAS·PAPP!$AD$4:$AE$334,2,0))</f>
        <v xml:space="preserve"> </v>
      </c>
      <c r="AN3249" s="63"/>
      <c r="AO3249" s="64"/>
      <c r="AP3249" s="64"/>
      <c r="AQ3249" s="64"/>
      <c r="AR3249" s="64"/>
      <c r="AS3249" s="64"/>
      <c r="AT3249" s="64"/>
      <c r="AU3249" s="64"/>
      <c r="AV3249" s="64"/>
      <c r="AW3249" s="64"/>
      <c r="AX3249" s="64"/>
      <c r="AY3249" s="64"/>
      <c r="AZ3249" s="64"/>
      <c r="BA3249" s="53" t="str">
        <f t="shared" si="151"/>
        <v/>
      </c>
      <c r="BB3249" s="54" t="str">
        <f t="shared" si="152"/>
        <v/>
      </c>
      <c r="BC3249" s="55" t="str">
        <f t="shared" si="153"/>
        <v xml:space="preserve"> </v>
      </c>
    </row>
    <row r="3250" spans="1:55" x14ac:dyDescent="0.25">
      <c r="A3250" s="58"/>
      <c r="B3250" s="58"/>
      <c r="C3250" s="58"/>
      <c r="D3250" s="58"/>
      <c r="E3250" s="51" t="str">
        <f>IF(C3250&lt;&gt;"",VLOOKUP(MID(C3250,18,5),LISTAS·PAPP!$E$4:$F$76,2,0),"")</f>
        <v/>
      </c>
      <c r="F3250" s="58"/>
      <c r="G3250" s="51" t="str">
        <f>IF(F3250&lt;&gt;"",VLOOKUP(F3250,LISTAS·PAPP!$R$3:$T$221,3,0),"")</f>
        <v/>
      </c>
      <c r="H3250" s="58"/>
      <c r="I3250" s="66"/>
      <c r="J3250" s="66"/>
      <c r="K3250" s="67"/>
      <c r="L3250" s="66"/>
      <c r="M3250" s="60"/>
      <c r="N3250" s="60"/>
      <c r="O3250" s="60"/>
      <c r="P3250" s="60"/>
      <c r="Q3250" s="60"/>
      <c r="R3250" s="60"/>
      <c r="S3250" s="60"/>
      <c r="T3250" s="60"/>
      <c r="U3250" s="60"/>
      <c r="V3250" s="60"/>
      <c r="W3250" s="60"/>
      <c r="X3250" s="60"/>
      <c r="Y3250" s="52" t="str">
        <f>IF(A3250&lt;&gt;"",IF(D3250="DIRECCIÓN_DE_TRANSFERENCIAS","280 0031",VLOOKUP(C3250,LISTAS·PAPP!$C$3:$D$76,2,0)),"")</f>
        <v/>
      </c>
      <c r="Z3250" s="61"/>
      <c r="AA3250" s="62"/>
      <c r="AB3250" s="62"/>
      <c r="AC3250" s="65" t="str">
        <f>IF(D3250&lt;&gt;"",VLOOKUP(D3250,LISTAS·PAPP!$I$3:$M$16,2,0),"")</f>
        <v/>
      </c>
      <c r="AD3250" s="51" t="str">
        <f>IF(D3250&lt;&gt;"",VLOOKUP(D3250,LISTAS·PAPP!$I$3:$M$16,3,0),"")</f>
        <v/>
      </c>
      <c r="AE3250" s="52" t="str">
        <f>IF(D3250&lt;&gt;"",VLOOKUP(D3250,LISTAS·PAPP!$I$3:$M$16,4,0),"")</f>
        <v/>
      </c>
      <c r="AF3250" s="51" t="str">
        <f>IF(D3250&lt;&gt;"",VLOOKUP(D3250,LISTAS·PAPP!$I$3:$M$16,5,0),"")</f>
        <v/>
      </c>
      <c r="AG3250" s="52" t="str">
        <f>IF(AH3250&lt;&gt;"",VLOOKUP(AH3250,LISTAS·PAPP!$O$3:$P$74,2,0),"")</f>
        <v/>
      </c>
      <c r="AH3250" s="58"/>
      <c r="AI3250" s="60"/>
      <c r="AJ3250" s="51" t="str">
        <f>IF(AI3250&lt;&gt;"",VLOOKUP(AI3250,LISTAS·PAPP!$X$4:$Y$80,2,0),"")</f>
        <v/>
      </c>
      <c r="AK3250" s="58"/>
      <c r="AL3250" s="60"/>
      <c r="AM3250" s="51" t="str">
        <f>IF(ISERROR(VLOOKUP(AL3250,LISTAS·PAPP!$AD$4:$AE$334,2,0))," ",VLOOKUP(AL3250,LISTAS·PAPP!$AD$4:$AE$334,2,0))</f>
        <v xml:space="preserve"> </v>
      </c>
      <c r="AN3250" s="63"/>
      <c r="AO3250" s="64"/>
      <c r="AP3250" s="64"/>
      <c r="AQ3250" s="64"/>
      <c r="AR3250" s="64"/>
      <c r="AS3250" s="64"/>
      <c r="AT3250" s="64"/>
      <c r="AU3250" s="64"/>
      <c r="AV3250" s="64"/>
      <c r="AW3250" s="64"/>
      <c r="AX3250" s="64"/>
      <c r="AY3250" s="64"/>
      <c r="AZ3250" s="64"/>
      <c r="BA3250" s="53" t="str">
        <f t="shared" si="151"/>
        <v/>
      </c>
      <c r="BB3250" s="54" t="str">
        <f t="shared" si="152"/>
        <v/>
      </c>
      <c r="BC3250" s="55" t="str">
        <f t="shared" si="153"/>
        <v xml:space="preserve"> </v>
      </c>
    </row>
    <row r="3251" spans="1:55" x14ac:dyDescent="0.25">
      <c r="A3251" s="58"/>
      <c r="B3251" s="58"/>
      <c r="C3251" s="58"/>
      <c r="D3251" s="58"/>
      <c r="E3251" s="51" t="str">
        <f>IF(C3251&lt;&gt;"",VLOOKUP(MID(C3251,18,5),LISTAS·PAPP!$E$4:$F$76,2,0),"")</f>
        <v/>
      </c>
      <c r="F3251" s="58"/>
      <c r="G3251" s="51" t="str">
        <f>IF(F3251&lt;&gt;"",VLOOKUP(F3251,LISTAS·PAPP!$R$3:$T$221,3,0),"")</f>
        <v/>
      </c>
      <c r="H3251" s="58"/>
      <c r="I3251" s="66"/>
      <c r="J3251" s="66"/>
      <c r="K3251" s="67"/>
      <c r="L3251" s="66"/>
      <c r="M3251" s="60"/>
      <c r="N3251" s="60"/>
      <c r="O3251" s="60"/>
      <c r="P3251" s="60"/>
      <c r="Q3251" s="60"/>
      <c r="R3251" s="60"/>
      <c r="S3251" s="60"/>
      <c r="T3251" s="60"/>
      <c r="U3251" s="60"/>
      <c r="V3251" s="60"/>
      <c r="W3251" s="60"/>
      <c r="X3251" s="60"/>
      <c r="Y3251" s="52" t="str">
        <f>IF(A3251&lt;&gt;"",IF(D3251="DIRECCIÓN_DE_TRANSFERENCIAS","280 0031",VLOOKUP(C3251,LISTAS·PAPP!$C$3:$D$76,2,0)),"")</f>
        <v/>
      </c>
      <c r="Z3251" s="61"/>
      <c r="AA3251" s="62"/>
      <c r="AB3251" s="62"/>
      <c r="AC3251" s="65" t="str">
        <f>IF(D3251&lt;&gt;"",VLOOKUP(D3251,LISTAS·PAPP!$I$3:$M$16,2,0),"")</f>
        <v/>
      </c>
      <c r="AD3251" s="51" t="str">
        <f>IF(D3251&lt;&gt;"",VLOOKUP(D3251,LISTAS·PAPP!$I$3:$M$16,3,0),"")</f>
        <v/>
      </c>
      <c r="AE3251" s="52" t="str">
        <f>IF(D3251&lt;&gt;"",VLOOKUP(D3251,LISTAS·PAPP!$I$3:$M$16,4,0),"")</f>
        <v/>
      </c>
      <c r="AF3251" s="51" t="str">
        <f>IF(D3251&lt;&gt;"",VLOOKUP(D3251,LISTAS·PAPP!$I$3:$M$16,5,0),"")</f>
        <v/>
      </c>
      <c r="AG3251" s="52" t="str">
        <f>IF(AH3251&lt;&gt;"",VLOOKUP(AH3251,LISTAS·PAPP!$O$3:$P$74,2,0),"")</f>
        <v/>
      </c>
      <c r="AH3251" s="58"/>
      <c r="AI3251" s="60"/>
      <c r="AJ3251" s="51" t="str">
        <f>IF(AI3251&lt;&gt;"",VLOOKUP(AI3251,LISTAS·PAPP!$X$4:$Y$80,2,0),"")</f>
        <v/>
      </c>
      <c r="AK3251" s="58"/>
      <c r="AL3251" s="60"/>
      <c r="AM3251" s="51" t="str">
        <f>IF(ISERROR(VLOOKUP(AL3251,LISTAS·PAPP!$AD$4:$AE$334,2,0))," ",VLOOKUP(AL3251,LISTAS·PAPP!$AD$4:$AE$334,2,0))</f>
        <v xml:space="preserve"> </v>
      </c>
      <c r="AN3251" s="63"/>
      <c r="AO3251" s="64"/>
      <c r="AP3251" s="64"/>
      <c r="AQ3251" s="64"/>
      <c r="AR3251" s="64"/>
      <c r="AS3251" s="64"/>
      <c r="AT3251" s="64"/>
      <c r="AU3251" s="64"/>
      <c r="AV3251" s="64"/>
      <c r="AW3251" s="64"/>
      <c r="AX3251" s="64"/>
      <c r="AY3251" s="64"/>
      <c r="AZ3251" s="64"/>
      <c r="BA3251" s="53" t="str">
        <f t="shared" si="151"/>
        <v/>
      </c>
      <c r="BB3251" s="54" t="str">
        <f t="shared" si="152"/>
        <v/>
      </c>
      <c r="BC3251" s="55" t="str">
        <f t="shared" si="153"/>
        <v xml:space="preserve"> </v>
      </c>
    </row>
    <row r="3252" spans="1:55" x14ac:dyDescent="0.25">
      <c r="A3252" s="58"/>
      <c r="B3252" s="58"/>
      <c r="C3252" s="58"/>
      <c r="D3252" s="58"/>
      <c r="E3252" s="51" t="str">
        <f>IF(C3252&lt;&gt;"",VLOOKUP(MID(C3252,18,5),LISTAS·PAPP!$E$4:$F$76,2,0),"")</f>
        <v/>
      </c>
      <c r="F3252" s="58"/>
      <c r="G3252" s="51" t="str">
        <f>IF(F3252&lt;&gt;"",VLOOKUP(F3252,LISTAS·PAPP!$R$3:$T$221,3,0),"")</f>
        <v/>
      </c>
      <c r="H3252" s="58"/>
      <c r="I3252" s="66"/>
      <c r="J3252" s="66"/>
      <c r="K3252" s="67"/>
      <c r="L3252" s="66"/>
      <c r="M3252" s="60"/>
      <c r="N3252" s="60"/>
      <c r="O3252" s="60"/>
      <c r="P3252" s="60"/>
      <c r="Q3252" s="60"/>
      <c r="R3252" s="60"/>
      <c r="S3252" s="60"/>
      <c r="T3252" s="60"/>
      <c r="U3252" s="60"/>
      <c r="V3252" s="60"/>
      <c r="W3252" s="60"/>
      <c r="X3252" s="60"/>
      <c r="Y3252" s="52" t="str">
        <f>IF(A3252&lt;&gt;"",IF(D3252="DIRECCIÓN_DE_TRANSFERENCIAS","280 0031",VLOOKUP(C3252,LISTAS·PAPP!$C$3:$D$76,2,0)),"")</f>
        <v/>
      </c>
      <c r="Z3252" s="61"/>
      <c r="AA3252" s="62"/>
      <c r="AB3252" s="62"/>
      <c r="AC3252" s="65" t="str">
        <f>IF(D3252&lt;&gt;"",VLOOKUP(D3252,LISTAS·PAPP!$I$3:$M$16,2,0),"")</f>
        <v/>
      </c>
      <c r="AD3252" s="51" t="str">
        <f>IF(D3252&lt;&gt;"",VLOOKUP(D3252,LISTAS·PAPP!$I$3:$M$16,3,0),"")</f>
        <v/>
      </c>
      <c r="AE3252" s="52" t="str">
        <f>IF(D3252&lt;&gt;"",VLOOKUP(D3252,LISTAS·PAPP!$I$3:$M$16,4,0),"")</f>
        <v/>
      </c>
      <c r="AF3252" s="51" t="str">
        <f>IF(D3252&lt;&gt;"",VLOOKUP(D3252,LISTAS·PAPP!$I$3:$M$16,5,0),"")</f>
        <v/>
      </c>
      <c r="AG3252" s="52" t="str">
        <f>IF(AH3252&lt;&gt;"",VLOOKUP(AH3252,LISTAS·PAPP!$O$3:$P$74,2,0),"")</f>
        <v/>
      </c>
      <c r="AH3252" s="58"/>
      <c r="AI3252" s="60"/>
      <c r="AJ3252" s="51" t="str">
        <f>IF(AI3252&lt;&gt;"",VLOOKUP(AI3252,LISTAS·PAPP!$X$4:$Y$80,2,0),"")</f>
        <v/>
      </c>
      <c r="AK3252" s="58"/>
      <c r="AL3252" s="60"/>
      <c r="AM3252" s="51" t="str">
        <f>IF(ISERROR(VLOOKUP(AL3252,LISTAS·PAPP!$AD$4:$AE$334,2,0))," ",VLOOKUP(AL3252,LISTAS·PAPP!$AD$4:$AE$334,2,0))</f>
        <v xml:space="preserve"> </v>
      </c>
      <c r="AN3252" s="63"/>
      <c r="AO3252" s="64"/>
      <c r="AP3252" s="64"/>
      <c r="AQ3252" s="64"/>
      <c r="AR3252" s="64"/>
      <c r="AS3252" s="64"/>
      <c r="AT3252" s="64"/>
      <c r="AU3252" s="64"/>
      <c r="AV3252" s="64"/>
      <c r="AW3252" s="64"/>
      <c r="AX3252" s="64"/>
      <c r="AY3252" s="64"/>
      <c r="AZ3252" s="64"/>
      <c r="BA3252" s="53" t="str">
        <f t="shared" si="151"/>
        <v/>
      </c>
      <c r="BB3252" s="54" t="str">
        <f t="shared" si="152"/>
        <v/>
      </c>
      <c r="BC3252" s="55" t="str">
        <f t="shared" si="153"/>
        <v xml:space="preserve"> </v>
      </c>
    </row>
    <row r="3253" spans="1:55" x14ac:dyDescent="0.25">
      <c r="A3253" s="58"/>
      <c r="B3253" s="58"/>
      <c r="C3253" s="58"/>
      <c r="D3253" s="58"/>
      <c r="E3253" s="51" t="str">
        <f>IF(C3253&lt;&gt;"",VLOOKUP(MID(C3253,18,5),LISTAS·PAPP!$E$4:$F$76,2,0),"")</f>
        <v/>
      </c>
      <c r="F3253" s="58"/>
      <c r="G3253" s="51" t="str">
        <f>IF(F3253&lt;&gt;"",VLOOKUP(F3253,LISTAS·PAPP!$R$3:$T$221,3,0),"")</f>
        <v/>
      </c>
      <c r="H3253" s="58"/>
      <c r="I3253" s="66"/>
      <c r="J3253" s="66"/>
      <c r="K3253" s="67"/>
      <c r="L3253" s="66"/>
      <c r="M3253" s="60"/>
      <c r="N3253" s="60"/>
      <c r="O3253" s="60"/>
      <c r="P3253" s="60"/>
      <c r="Q3253" s="60"/>
      <c r="R3253" s="60"/>
      <c r="S3253" s="60"/>
      <c r="T3253" s="60"/>
      <c r="U3253" s="60"/>
      <c r="V3253" s="60"/>
      <c r="W3253" s="60"/>
      <c r="X3253" s="60"/>
      <c r="Y3253" s="52" t="str">
        <f>IF(A3253&lt;&gt;"",IF(D3253="DIRECCIÓN_DE_TRANSFERENCIAS","280 0031",VLOOKUP(C3253,LISTAS·PAPP!$C$3:$D$76,2,0)),"")</f>
        <v/>
      </c>
      <c r="Z3253" s="61"/>
      <c r="AA3253" s="62"/>
      <c r="AB3253" s="62"/>
      <c r="AC3253" s="65" t="str">
        <f>IF(D3253&lt;&gt;"",VLOOKUP(D3253,LISTAS·PAPP!$I$3:$M$16,2,0),"")</f>
        <v/>
      </c>
      <c r="AD3253" s="51" t="str">
        <f>IF(D3253&lt;&gt;"",VLOOKUP(D3253,LISTAS·PAPP!$I$3:$M$16,3,0),"")</f>
        <v/>
      </c>
      <c r="AE3253" s="52" t="str">
        <f>IF(D3253&lt;&gt;"",VLOOKUP(D3253,LISTAS·PAPP!$I$3:$M$16,4,0),"")</f>
        <v/>
      </c>
      <c r="AF3253" s="51" t="str">
        <f>IF(D3253&lt;&gt;"",VLOOKUP(D3253,LISTAS·PAPP!$I$3:$M$16,5,0),"")</f>
        <v/>
      </c>
      <c r="AG3253" s="52" t="str">
        <f>IF(AH3253&lt;&gt;"",VLOOKUP(AH3253,LISTAS·PAPP!$O$3:$P$74,2,0),"")</f>
        <v/>
      </c>
      <c r="AH3253" s="58"/>
      <c r="AI3253" s="60"/>
      <c r="AJ3253" s="51" t="str">
        <f>IF(AI3253&lt;&gt;"",VLOOKUP(AI3253,LISTAS·PAPP!$X$4:$Y$80,2,0),"")</f>
        <v/>
      </c>
      <c r="AK3253" s="58"/>
      <c r="AL3253" s="60"/>
      <c r="AM3253" s="51" t="str">
        <f>IF(ISERROR(VLOOKUP(AL3253,LISTAS·PAPP!$AD$4:$AE$334,2,0))," ",VLOOKUP(AL3253,LISTAS·PAPP!$AD$4:$AE$334,2,0))</f>
        <v xml:space="preserve"> </v>
      </c>
      <c r="AN3253" s="63"/>
      <c r="AO3253" s="64"/>
      <c r="AP3253" s="64"/>
      <c r="AQ3253" s="64"/>
      <c r="AR3253" s="64"/>
      <c r="AS3253" s="64"/>
      <c r="AT3253" s="64"/>
      <c r="AU3253" s="64"/>
      <c r="AV3253" s="64"/>
      <c r="AW3253" s="64"/>
      <c r="AX3253" s="64"/>
      <c r="AY3253" s="64"/>
      <c r="AZ3253" s="64"/>
      <c r="BA3253" s="53" t="str">
        <f t="shared" si="151"/>
        <v/>
      </c>
      <c r="BB3253" s="54" t="str">
        <f t="shared" si="152"/>
        <v/>
      </c>
      <c r="BC3253" s="55" t="str">
        <f t="shared" si="153"/>
        <v xml:space="preserve"> </v>
      </c>
    </row>
    <row r="3254" spans="1:55" x14ac:dyDescent="0.25">
      <c r="A3254" s="58"/>
      <c r="B3254" s="58"/>
      <c r="C3254" s="58"/>
      <c r="D3254" s="58"/>
      <c r="E3254" s="51" t="str">
        <f>IF(C3254&lt;&gt;"",VLOOKUP(MID(C3254,18,5),LISTAS·PAPP!$E$4:$F$76,2,0),"")</f>
        <v/>
      </c>
      <c r="F3254" s="58"/>
      <c r="G3254" s="51" t="str">
        <f>IF(F3254&lt;&gt;"",VLOOKUP(F3254,LISTAS·PAPP!$R$3:$T$221,3,0),"")</f>
        <v/>
      </c>
      <c r="H3254" s="58"/>
      <c r="I3254" s="66"/>
      <c r="J3254" s="66"/>
      <c r="K3254" s="67"/>
      <c r="L3254" s="66"/>
      <c r="M3254" s="60"/>
      <c r="N3254" s="60"/>
      <c r="O3254" s="60"/>
      <c r="P3254" s="60"/>
      <c r="Q3254" s="60"/>
      <c r="R3254" s="60"/>
      <c r="S3254" s="60"/>
      <c r="T3254" s="60"/>
      <c r="U3254" s="60"/>
      <c r="V3254" s="60"/>
      <c r="W3254" s="60"/>
      <c r="X3254" s="60"/>
      <c r="Y3254" s="52" t="str">
        <f>IF(A3254&lt;&gt;"",IF(D3254="DIRECCIÓN_DE_TRANSFERENCIAS","280 0031",VLOOKUP(C3254,LISTAS·PAPP!$C$3:$D$76,2,0)),"")</f>
        <v/>
      </c>
      <c r="Z3254" s="61"/>
      <c r="AA3254" s="62"/>
      <c r="AB3254" s="62"/>
      <c r="AC3254" s="65" t="str">
        <f>IF(D3254&lt;&gt;"",VLOOKUP(D3254,LISTAS·PAPP!$I$3:$M$16,2,0),"")</f>
        <v/>
      </c>
      <c r="AD3254" s="51" t="str">
        <f>IF(D3254&lt;&gt;"",VLOOKUP(D3254,LISTAS·PAPP!$I$3:$M$16,3,0),"")</f>
        <v/>
      </c>
      <c r="AE3254" s="52" t="str">
        <f>IF(D3254&lt;&gt;"",VLOOKUP(D3254,LISTAS·PAPP!$I$3:$M$16,4,0),"")</f>
        <v/>
      </c>
      <c r="AF3254" s="51" t="str">
        <f>IF(D3254&lt;&gt;"",VLOOKUP(D3254,LISTAS·PAPP!$I$3:$M$16,5,0),"")</f>
        <v/>
      </c>
      <c r="AG3254" s="52" t="str">
        <f>IF(AH3254&lt;&gt;"",VLOOKUP(AH3254,LISTAS·PAPP!$O$3:$P$74,2,0),"")</f>
        <v/>
      </c>
      <c r="AH3254" s="58"/>
      <c r="AI3254" s="60"/>
      <c r="AJ3254" s="51" t="str">
        <f>IF(AI3254&lt;&gt;"",VLOOKUP(AI3254,LISTAS·PAPP!$X$4:$Y$80,2,0),"")</f>
        <v/>
      </c>
      <c r="AK3254" s="58"/>
      <c r="AL3254" s="60"/>
      <c r="AM3254" s="51" t="str">
        <f>IF(ISERROR(VLOOKUP(AL3254,LISTAS·PAPP!$AD$4:$AE$334,2,0))," ",VLOOKUP(AL3254,LISTAS·PAPP!$AD$4:$AE$334,2,0))</f>
        <v xml:space="preserve"> </v>
      </c>
      <c r="AN3254" s="63"/>
      <c r="AO3254" s="64"/>
      <c r="AP3254" s="64"/>
      <c r="AQ3254" s="64"/>
      <c r="AR3254" s="64"/>
      <c r="AS3254" s="64"/>
      <c r="AT3254" s="64"/>
      <c r="AU3254" s="64"/>
      <c r="AV3254" s="64"/>
      <c r="AW3254" s="64"/>
      <c r="AX3254" s="64"/>
      <c r="AY3254" s="64"/>
      <c r="AZ3254" s="64"/>
      <c r="BA3254" s="53" t="str">
        <f t="shared" si="151"/>
        <v/>
      </c>
      <c r="BB3254" s="54" t="str">
        <f t="shared" si="152"/>
        <v/>
      </c>
      <c r="BC3254" s="55" t="str">
        <f t="shared" si="153"/>
        <v xml:space="preserve"> </v>
      </c>
    </row>
    <row r="3255" spans="1:55" x14ac:dyDescent="0.25">
      <c r="A3255" s="58"/>
      <c r="B3255" s="58"/>
      <c r="C3255" s="58"/>
      <c r="D3255" s="58"/>
      <c r="E3255" s="51" t="str">
        <f>IF(C3255&lt;&gt;"",VLOOKUP(MID(C3255,18,5),LISTAS·PAPP!$E$4:$F$76,2,0),"")</f>
        <v/>
      </c>
      <c r="F3255" s="58"/>
      <c r="G3255" s="51" t="str">
        <f>IF(F3255&lt;&gt;"",VLOOKUP(F3255,LISTAS·PAPP!$R$3:$T$221,3,0),"")</f>
        <v/>
      </c>
      <c r="H3255" s="58"/>
      <c r="I3255" s="66"/>
      <c r="J3255" s="66"/>
      <c r="K3255" s="67"/>
      <c r="L3255" s="66"/>
      <c r="M3255" s="60"/>
      <c r="N3255" s="60"/>
      <c r="O3255" s="60"/>
      <c r="P3255" s="60"/>
      <c r="Q3255" s="60"/>
      <c r="R3255" s="60"/>
      <c r="S3255" s="60"/>
      <c r="T3255" s="60"/>
      <c r="U3255" s="60"/>
      <c r="V3255" s="60"/>
      <c r="W3255" s="60"/>
      <c r="X3255" s="60"/>
      <c r="Y3255" s="52" t="str">
        <f>IF(A3255&lt;&gt;"",IF(D3255="DIRECCIÓN_DE_TRANSFERENCIAS","280 0031",VLOOKUP(C3255,LISTAS·PAPP!$C$3:$D$76,2,0)),"")</f>
        <v/>
      </c>
      <c r="Z3255" s="61"/>
      <c r="AA3255" s="62"/>
      <c r="AB3255" s="62"/>
      <c r="AC3255" s="65" t="str">
        <f>IF(D3255&lt;&gt;"",VLOOKUP(D3255,LISTAS·PAPP!$I$3:$M$16,2,0),"")</f>
        <v/>
      </c>
      <c r="AD3255" s="51" t="str">
        <f>IF(D3255&lt;&gt;"",VLOOKUP(D3255,LISTAS·PAPP!$I$3:$M$16,3,0),"")</f>
        <v/>
      </c>
      <c r="AE3255" s="52" t="str">
        <f>IF(D3255&lt;&gt;"",VLOOKUP(D3255,LISTAS·PAPP!$I$3:$M$16,4,0),"")</f>
        <v/>
      </c>
      <c r="AF3255" s="51" t="str">
        <f>IF(D3255&lt;&gt;"",VLOOKUP(D3255,LISTAS·PAPP!$I$3:$M$16,5,0),"")</f>
        <v/>
      </c>
      <c r="AG3255" s="52" t="str">
        <f>IF(AH3255&lt;&gt;"",VLOOKUP(AH3255,LISTAS·PAPP!$O$3:$P$74,2,0),"")</f>
        <v/>
      </c>
      <c r="AH3255" s="58"/>
      <c r="AI3255" s="60"/>
      <c r="AJ3255" s="51" t="str">
        <f>IF(AI3255&lt;&gt;"",VLOOKUP(AI3255,LISTAS·PAPP!$X$4:$Y$80,2,0),"")</f>
        <v/>
      </c>
      <c r="AK3255" s="58"/>
      <c r="AL3255" s="60"/>
      <c r="AM3255" s="51" t="str">
        <f>IF(ISERROR(VLOOKUP(AL3255,LISTAS·PAPP!$AD$4:$AE$334,2,0))," ",VLOOKUP(AL3255,LISTAS·PAPP!$AD$4:$AE$334,2,0))</f>
        <v xml:space="preserve"> </v>
      </c>
      <c r="AN3255" s="63"/>
      <c r="AO3255" s="64"/>
      <c r="AP3255" s="64"/>
      <c r="AQ3255" s="64"/>
      <c r="AR3255" s="64"/>
      <c r="AS3255" s="64"/>
      <c r="AT3255" s="64"/>
      <c r="AU3255" s="64"/>
      <c r="AV3255" s="64"/>
      <c r="AW3255" s="64"/>
      <c r="AX3255" s="64"/>
      <c r="AY3255" s="64"/>
      <c r="AZ3255" s="64"/>
      <c r="BA3255" s="53" t="str">
        <f t="shared" si="151"/>
        <v/>
      </c>
      <c r="BB3255" s="54" t="str">
        <f t="shared" si="152"/>
        <v/>
      </c>
      <c r="BC3255" s="55" t="str">
        <f t="shared" si="153"/>
        <v xml:space="preserve"> </v>
      </c>
    </row>
    <row r="3256" spans="1:55" x14ac:dyDescent="0.25">
      <c r="A3256" s="58"/>
      <c r="B3256" s="58"/>
      <c r="C3256" s="58"/>
      <c r="D3256" s="58"/>
      <c r="E3256" s="51" t="str">
        <f>IF(C3256&lt;&gt;"",VLOOKUP(MID(C3256,18,5),LISTAS·PAPP!$E$4:$F$76,2,0),"")</f>
        <v/>
      </c>
      <c r="F3256" s="58"/>
      <c r="G3256" s="51" t="str">
        <f>IF(F3256&lt;&gt;"",VLOOKUP(F3256,LISTAS·PAPP!$R$3:$T$221,3,0),"")</f>
        <v/>
      </c>
      <c r="H3256" s="58"/>
      <c r="I3256" s="66"/>
      <c r="J3256" s="66"/>
      <c r="K3256" s="67"/>
      <c r="L3256" s="66"/>
      <c r="M3256" s="60"/>
      <c r="N3256" s="60"/>
      <c r="O3256" s="60"/>
      <c r="P3256" s="60"/>
      <c r="Q3256" s="60"/>
      <c r="R3256" s="60"/>
      <c r="S3256" s="60"/>
      <c r="T3256" s="60"/>
      <c r="U3256" s="60"/>
      <c r="V3256" s="60"/>
      <c r="W3256" s="60"/>
      <c r="X3256" s="60"/>
      <c r="Y3256" s="52" t="str">
        <f>IF(A3256&lt;&gt;"",IF(D3256="DIRECCIÓN_DE_TRANSFERENCIAS","280 0031",VLOOKUP(C3256,LISTAS·PAPP!$C$3:$D$76,2,0)),"")</f>
        <v/>
      </c>
      <c r="Z3256" s="61"/>
      <c r="AA3256" s="62"/>
      <c r="AB3256" s="62"/>
      <c r="AC3256" s="65" t="str">
        <f>IF(D3256&lt;&gt;"",VLOOKUP(D3256,LISTAS·PAPP!$I$3:$M$16,2,0),"")</f>
        <v/>
      </c>
      <c r="AD3256" s="51" t="str">
        <f>IF(D3256&lt;&gt;"",VLOOKUP(D3256,LISTAS·PAPP!$I$3:$M$16,3,0),"")</f>
        <v/>
      </c>
      <c r="AE3256" s="52" t="str">
        <f>IF(D3256&lt;&gt;"",VLOOKUP(D3256,LISTAS·PAPP!$I$3:$M$16,4,0),"")</f>
        <v/>
      </c>
      <c r="AF3256" s="51" t="str">
        <f>IF(D3256&lt;&gt;"",VLOOKUP(D3256,LISTAS·PAPP!$I$3:$M$16,5,0),"")</f>
        <v/>
      </c>
      <c r="AG3256" s="52" t="str">
        <f>IF(AH3256&lt;&gt;"",VLOOKUP(AH3256,LISTAS·PAPP!$O$3:$P$74,2,0),"")</f>
        <v/>
      </c>
      <c r="AH3256" s="58"/>
      <c r="AI3256" s="60"/>
      <c r="AJ3256" s="51" t="str">
        <f>IF(AI3256&lt;&gt;"",VLOOKUP(AI3256,LISTAS·PAPP!$X$4:$Y$80,2,0),"")</f>
        <v/>
      </c>
      <c r="AK3256" s="58"/>
      <c r="AL3256" s="60"/>
      <c r="AM3256" s="51" t="str">
        <f>IF(ISERROR(VLOOKUP(AL3256,LISTAS·PAPP!$AD$4:$AE$334,2,0))," ",VLOOKUP(AL3256,LISTAS·PAPP!$AD$4:$AE$334,2,0))</f>
        <v xml:space="preserve"> </v>
      </c>
      <c r="AN3256" s="63"/>
      <c r="AO3256" s="64"/>
      <c r="AP3256" s="64"/>
      <c r="AQ3256" s="64"/>
      <c r="AR3256" s="64"/>
      <c r="AS3256" s="64"/>
      <c r="AT3256" s="64"/>
      <c r="AU3256" s="64"/>
      <c r="AV3256" s="64"/>
      <c r="AW3256" s="64"/>
      <c r="AX3256" s="64"/>
      <c r="AY3256" s="64"/>
      <c r="AZ3256" s="64"/>
      <c r="BA3256" s="53" t="str">
        <f t="shared" si="151"/>
        <v/>
      </c>
      <c r="BB3256" s="54" t="str">
        <f t="shared" si="152"/>
        <v/>
      </c>
      <c r="BC3256" s="55" t="str">
        <f t="shared" si="153"/>
        <v xml:space="preserve"> </v>
      </c>
    </row>
    <row r="3257" spans="1:55" x14ac:dyDescent="0.25">
      <c r="A3257" s="58"/>
      <c r="B3257" s="58"/>
      <c r="C3257" s="58"/>
      <c r="D3257" s="58"/>
      <c r="E3257" s="51" t="str">
        <f>IF(C3257&lt;&gt;"",VLOOKUP(MID(C3257,18,5),LISTAS·PAPP!$E$4:$F$76,2,0),"")</f>
        <v/>
      </c>
      <c r="F3257" s="58"/>
      <c r="G3257" s="51" t="str">
        <f>IF(F3257&lt;&gt;"",VLOOKUP(F3257,LISTAS·PAPP!$R$3:$T$221,3,0),"")</f>
        <v/>
      </c>
      <c r="H3257" s="58"/>
      <c r="I3257" s="66"/>
      <c r="J3257" s="66"/>
      <c r="K3257" s="67"/>
      <c r="L3257" s="66"/>
      <c r="M3257" s="60"/>
      <c r="N3257" s="60"/>
      <c r="O3257" s="60"/>
      <c r="P3257" s="60"/>
      <c r="Q3257" s="60"/>
      <c r="R3257" s="60"/>
      <c r="S3257" s="60"/>
      <c r="T3257" s="60"/>
      <c r="U3257" s="60"/>
      <c r="V3257" s="60"/>
      <c r="W3257" s="60"/>
      <c r="X3257" s="60"/>
      <c r="Y3257" s="52" t="str">
        <f>IF(A3257&lt;&gt;"",IF(D3257="DIRECCIÓN_DE_TRANSFERENCIAS","280 0031",VLOOKUP(C3257,LISTAS·PAPP!$C$3:$D$76,2,0)),"")</f>
        <v/>
      </c>
      <c r="Z3257" s="61"/>
      <c r="AA3257" s="62"/>
      <c r="AB3257" s="62"/>
      <c r="AC3257" s="65" t="str">
        <f>IF(D3257&lt;&gt;"",VLOOKUP(D3257,LISTAS·PAPP!$I$3:$M$16,2,0),"")</f>
        <v/>
      </c>
      <c r="AD3257" s="51" t="str">
        <f>IF(D3257&lt;&gt;"",VLOOKUP(D3257,LISTAS·PAPP!$I$3:$M$16,3,0),"")</f>
        <v/>
      </c>
      <c r="AE3257" s="52" t="str">
        <f>IF(D3257&lt;&gt;"",VLOOKUP(D3257,LISTAS·PAPP!$I$3:$M$16,4,0),"")</f>
        <v/>
      </c>
      <c r="AF3257" s="51" t="str">
        <f>IF(D3257&lt;&gt;"",VLOOKUP(D3257,LISTAS·PAPP!$I$3:$M$16,5,0),"")</f>
        <v/>
      </c>
      <c r="AG3257" s="52" t="str">
        <f>IF(AH3257&lt;&gt;"",VLOOKUP(AH3257,LISTAS·PAPP!$O$3:$P$74,2,0),"")</f>
        <v/>
      </c>
      <c r="AH3257" s="58"/>
      <c r="AI3257" s="60"/>
      <c r="AJ3257" s="51" t="str">
        <f>IF(AI3257&lt;&gt;"",VLOOKUP(AI3257,LISTAS·PAPP!$X$4:$Y$80,2,0),"")</f>
        <v/>
      </c>
      <c r="AK3257" s="58"/>
      <c r="AL3257" s="60"/>
      <c r="AM3257" s="51" t="str">
        <f>IF(ISERROR(VLOOKUP(AL3257,LISTAS·PAPP!$AD$4:$AE$334,2,0))," ",VLOOKUP(AL3257,LISTAS·PAPP!$AD$4:$AE$334,2,0))</f>
        <v xml:space="preserve"> </v>
      </c>
      <c r="AN3257" s="63"/>
      <c r="AO3257" s="64"/>
      <c r="AP3257" s="64"/>
      <c r="AQ3257" s="64"/>
      <c r="AR3257" s="64"/>
      <c r="AS3257" s="64"/>
      <c r="AT3257" s="64"/>
      <c r="AU3257" s="64"/>
      <c r="AV3257" s="64"/>
      <c r="AW3257" s="64"/>
      <c r="AX3257" s="64"/>
      <c r="AY3257" s="64"/>
      <c r="AZ3257" s="64"/>
      <c r="BA3257" s="53" t="str">
        <f t="shared" si="151"/>
        <v/>
      </c>
      <c r="BB3257" s="54" t="str">
        <f t="shared" si="152"/>
        <v/>
      </c>
      <c r="BC3257" s="55" t="str">
        <f t="shared" si="153"/>
        <v xml:space="preserve"> </v>
      </c>
    </row>
    <row r="3258" spans="1:55" x14ac:dyDescent="0.25">
      <c r="A3258" s="58"/>
      <c r="B3258" s="58"/>
      <c r="C3258" s="58"/>
      <c r="D3258" s="58"/>
      <c r="E3258" s="51" t="str">
        <f>IF(C3258&lt;&gt;"",VLOOKUP(MID(C3258,18,5),LISTAS·PAPP!$E$4:$F$76,2,0),"")</f>
        <v/>
      </c>
      <c r="F3258" s="58"/>
      <c r="G3258" s="51" t="str">
        <f>IF(F3258&lt;&gt;"",VLOOKUP(F3258,LISTAS·PAPP!$R$3:$T$221,3,0),"")</f>
        <v/>
      </c>
      <c r="H3258" s="58"/>
      <c r="I3258" s="66"/>
      <c r="J3258" s="66"/>
      <c r="K3258" s="67"/>
      <c r="L3258" s="66"/>
      <c r="M3258" s="60"/>
      <c r="N3258" s="60"/>
      <c r="O3258" s="60"/>
      <c r="P3258" s="60"/>
      <c r="Q3258" s="60"/>
      <c r="R3258" s="60"/>
      <c r="S3258" s="60"/>
      <c r="T3258" s="60"/>
      <c r="U3258" s="60"/>
      <c r="V3258" s="60"/>
      <c r="W3258" s="60"/>
      <c r="X3258" s="60"/>
      <c r="Y3258" s="52" t="str">
        <f>IF(A3258&lt;&gt;"",IF(D3258="DIRECCIÓN_DE_TRANSFERENCIAS","280 0031",VLOOKUP(C3258,LISTAS·PAPP!$C$3:$D$76,2,0)),"")</f>
        <v/>
      </c>
      <c r="Z3258" s="61"/>
      <c r="AA3258" s="62"/>
      <c r="AB3258" s="62"/>
      <c r="AC3258" s="65" t="str">
        <f>IF(D3258&lt;&gt;"",VLOOKUP(D3258,LISTAS·PAPP!$I$3:$M$16,2,0),"")</f>
        <v/>
      </c>
      <c r="AD3258" s="51" t="str">
        <f>IF(D3258&lt;&gt;"",VLOOKUP(D3258,LISTAS·PAPP!$I$3:$M$16,3,0),"")</f>
        <v/>
      </c>
      <c r="AE3258" s="52" t="str">
        <f>IF(D3258&lt;&gt;"",VLOOKUP(D3258,LISTAS·PAPP!$I$3:$M$16,4,0),"")</f>
        <v/>
      </c>
      <c r="AF3258" s="51" t="str">
        <f>IF(D3258&lt;&gt;"",VLOOKUP(D3258,LISTAS·PAPP!$I$3:$M$16,5,0),"")</f>
        <v/>
      </c>
      <c r="AG3258" s="52" t="str">
        <f>IF(AH3258&lt;&gt;"",VLOOKUP(AH3258,LISTAS·PAPP!$O$3:$P$74,2,0),"")</f>
        <v/>
      </c>
      <c r="AH3258" s="58"/>
      <c r="AI3258" s="60"/>
      <c r="AJ3258" s="51" t="str">
        <f>IF(AI3258&lt;&gt;"",VLOOKUP(AI3258,LISTAS·PAPP!$X$4:$Y$80,2,0),"")</f>
        <v/>
      </c>
      <c r="AK3258" s="58"/>
      <c r="AL3258" s="60"/>
      <c r="AM3258" s="51" t="str">
        <f>IF(ISERROR(VLOOKUP(AL3258,LISTAS·PAPP!$AD$4:$AE$334,2,0))," ",VLOOKUP(AL3258,LISTAS·PAPP!$AD$4:$AE$334,2,0))</f>
        <v xml:space="preserve"> </v>
      </c>
      <c r="AN3258" s="63"/>
      <c r="AO3258" s="64"/>
      <c r="AP3258" s="64"/>
      <c r="AQ3258" s="64"/>
      <c r="AR3258" s="64"/>
      <c r="AS3258" s="64"/>
      <c r="AT3258" s="64"/>
      <c r="AU3258" s="64"/>
      <c r="AV3258" s="64"/>
      <c r="AW3258" s="64"/>
      <c r="AX3258" s="64"/>
      <c r="AY3258" s="64"/>
      <c r="AZ3258" s="64"/>
      <c r="BA3258" s="53" t="str">
        <f t="shared" si="151"/>
        <v/>
      </c>
      <c r="BB3258" s="54" t="str">
        <f t="shared" si="152"/>
        <v/>
      </c>
      <c r="BC3258" s="55" t="str">
        <f t="shared" si="153"/>
        <v xml:space="preserve"> </v>
      </c>
    </row>
    <row r="3259" spans="1:55" x14ac:dyDescent="0.25">
      <c r="A3259" s="58"/>
      <c r="B3259" s="58"/>
      <c r="C3259" s="58"/>
      <c r="D3259" s="58"/>
      <c r="E3259" s="51" t="str">
        <f>IF(C3259&lt;&gt;"",VLOOKUP(MID(C3259,18,5),LISTAS·PAPP!$E$4:$F$76,2,0),"")</f>
        <v/>
      </c>
      <c r="F3259" s="58"/>
      <c r="G3259" s="51" t="str">
        <f>IF(F3259&lt;&gt;"",VLOOKUP(F3259,LISTAS·PAPP!$R$3:$T$221,3,0),"")</f>
        <v/>
      </c>
      <c r="H3259" s="58"/>
      <c r="I3259" s="66"/>
      <c r="J3259" s="66"/>
      <c r="K3259" s="67"/>
      <c r="L3259" s="66"/>
      <c r="M3259" s="60"/>
      <c r="N3259" s="60"/>
      <c r="O3259" s="60"/>
      <c r="P3259" s="60"/>
      <c r="Q3259" s="60"/>
      <c r="R3259" s="60"/>
      <c r="S3259" s="60"/>
      <c r="T3259" s="60"/>
      <c r="U3259" s="60"/>
      <c r="V3259" s="60"/>
      <c r="W3259" s="60"/>
      <c r="X3259" s="60"/>
      <c r="Y3259" s="52" t="str">
        <f>IF(A3259&lt;&gt;"",IF(D3259="DIRECCIÓN_DE_TRANSFERENCIAS","280 0031",VLOOKUP(C3259,LISTAS·PAPP!$C$3:$D$76,2,0)),"")</f>
        <v/>
      </c>
      <c r="Z3259" s="61"/>
      <c r="AA3259" s="62"/>
      <c r="AB3259" s="62"/>
      <c r="AC3259" s="65" t="str">
        <f>IF(D3259&lt;&gt;"",VLOOKUP(D3259,LISTAS·PAPP!$I$3:$M$16,2,0),"")</f>
        <v/>
      </c>
      <c r="AD3259" s="51" t="str">
        <f>IF(D3259&lt;&gt;"",VLOOKUP(D3259,LISTAS·PAPP!$I$3:$M$16,3,0),"")</f>
        <v/>
      </c>
      <c r="AE3259" s="52" t="str">
        <f>IF(D3259&lt;&gt;"",VLOOKUP(D3259,LISTAS·PAPP!$I$3:$M$16,4,0),"")</f>
        <v/>
      </c>
      <c r="AF3259" s="51" t="str">
        <f>IF(D3259&lt;&gt;"",VLOOKUP(D3259,LISTAS·PAPP!$I$3:$M$16,5,0),"")</f>
        <v/>
      </c>
      <c r="AG3259" s="52" t="str">
        <f>IF(AH3259&lt;&gt;"",VLOOKUP(AH3259,LISTAS·PAPP!$O$3:$P$74,2,0),"")</f>
        <v/>
      </c>
      <c r="AH3259" s="58"/>
      <c r="AI3259" s="60"/>
      <c r="AJ3259" s="51" t="str">
        <f>IF(AI3259&lt;&gt;"",VLOOKUP(AI3259,LISTAS·PAPP!$X$4:$Y$80,2,0),"")</f>
        <v/>
      </c>
      <c r="AK3259" s="58"/>
      <c r="AL3259" s="60"/>
      <c r="AM3259" s="51" t="str">
        <f>IF(ISERROR(VLOOKUP(AL3259,LISTAS·PAPP!$AD$4:$AE$334,2,0))," ",VLOOKUP(AL3259,LISTAS·PAPP!$AD$4:$AE$334,2,0))</f>
        <v xml:space="preserve"> </v>
      </c>
      <c r="AN3259" s="63"/>
      <c r="AO3259" s="64"/>
      <c r="AP3259" s="64"/>
      <c r="AQ3259" s="64"/>
      <c r="AR3259" s="64"/>
      <c r="AS3259" s="64"/>
      <c r="AT3259" s="64"/>
      <c r="AU3259" s="64"/>
      <c r="AV3259" s="64"/>
      <c r="AW3259" s="64"/>
      <c r="AX3259" s="64"/>
      <c r="AY3259" s="64"/>
      <c r="AZ3259" s="64"/>
      <c r="BA3259" s="53" t="str">
        <f t="shared" si="151"/>
        <v/>
      </c>
      <c r="BB3259" s="54" t="str">
        <f t="shared" si="152"/>
        <v/>
      </c>
      <c r="BC3259" s="55" t="str">
        <f t="shared" si="153"/>
        <v xml:space="preserve"> </v>
      </c>
    </row>
    <row r="3260" spans="1:55" x14ac:dyDescent="0.25">
      <c r="A3260" s="58"/>
      <c r="B3260" s="58"/>
      <c r="C3260" s="58"/>
      <c r="D3260" s="58"/>
      <c r="E3260" s="51" t="str">
        <f>IF(C3260&lt;&gt;"",VLOOKUP(MID(C3260,18,5),LISTAS·PAPP!$E$4:$F$76,2,0),"")</f>
        <v/>
      </c>
      <c r="F3260" s="58"/>
      <c r="G3260" s="51" t="str">
        <f>IF(F3260&lt;&gt;"",VLOOKUP(F3260,LISTAS·PAPP!$R$3:$T$221,3,0),"")</f>
        <v/>
      </c>
      <c r="H3260" s="58"/>
      <c r="I3260" s="66"/>
      <c r="J3260" s="66"/>
      <c r="K3260" s="67"/>
      <c r="L3260" s="66"/>
      <c r="M3260" s="60"/>
      <c r="N3260" s="60"/>
      <c r="O3260" s="60"/>
      <c r="P3260" s="60"/>
      <c r="Q3260" s="60"/>
      <c r="R3260" s="60"/>
      <c r="S3260" s="60"/>
      <c r="T3260" s="60"/>
      <c r="U3260" s="60"/>
      <c r="V3260" s="60"/>
      <c r="W3260" s="60"/>
      <c r="X3260" s="60"/>
      <c r="Y3260" s="52" t="str">
        <f>IF(A3260&lt;&gt;"",IF(D3260="DIRECCIÓN_DE_TRANSFERENCIAS","280 0031",VLOOKUP(C3260,LISTAS·PAPP!$C$3:$D$76,2,0)),"")</f>
        <v/>
      </c>
      <c r="Z3260" s="61"/>
      <c r="AA3260" s="62"/>
      <c r="AB3260" s="62"/>
      <c r="AC3260" s="65" t="str">
        <f>IF(D3260&lt;&gt;"",VLOOKUP(D3260,LISTAS·PAPP!$I$3:$M$16,2,0),"")</f>
        <v/>
      </c>
      <c r="AD3260" s="51" t="str">
        <f>IF(D3260&lt;&gt;"",VLOOKUP(D3260,LISTAS·PAPP!$I$3:$M$16,3,0),"")</f>
        <v/>
      </c>
      <c r="AE3260" s="52" t="str">
        <f>IF(D3260&lt;&gt;"",VLOOKUP(D3260,LISTAS·PAPP!$I$3:$M$16,4,0),"")</f>
        <v/>
      </c>
      <c r="AF3260" s="51" t="str">
        <f>IF(D3260&lt;&gt;"",VLOOKUP(D3260,LISTAS·PAPP!$I$3:$M$16,5,0),"")</f>
        <v/>
      </c>
      <c r="AG3260" s="52" t="str">
        <f>IF(AH3260&lt;&gt;"",VLOOKUP(AH3260,LISTAS·PAPP!$O$3:$P$74,2,0),"")</f>
        <v/>
      </c>
      <c r="AH3260" s="58"/>
      <c r="AI3260" s="60"/>
      <c r="AJ3260" s="51" t="str">
        <f>IF(AI3260&lt;&gt;"",VLOOKUP(AI3260,LISTAS·PAPP!$X$4:$Y$80,2,0),"")</f>
        <v/>
      </c>
      <c r="AK3260" s="58"/>
      <c r="AL3260" s="60"/>
      <c r="AM3260" s="51" t="str">
        <f>IF(ISERROR(VLOOKUP(AL3260,LISTAS·PAPP!$AD$4:$AE$334,2,0))," ",VLOOKUP(AL3260,LISTAS·PAPP!$AD$4:$AE$334,2,0))</f>
        <v xml:space="preserve"> </v>
      </c>
      <c r="AN3260" s="63"/>
      <c r="AO3260" s="64"/>
      <c r="AP3260" s="64"/>
      <c r="AQ3260" s="64"/>
      <c r="AR3260" s="64"/>
      <c r="AS3260" s="64"/>
      <c r="AT3260" s="64"/>
      <c r="AU3260" s="64"/>
      <c r="AV3260" s="64"/>
      <c r="AW3260" s="64"/>
      <c r="AX3260" s="64"/>
      <c r="AY3260" s="64"/>
      <c r="AZ3260" s="64"/>
      <c r="BA3260" s="53" t="str">
        <f t="shared" si="151"/>
        <v/>
      </c>
      <c r="BB3260" s="54" t="str">
        <f t="shared" si="152"/>
        <v/>
      </c>
      <c r="BC3260" s="55" t="str">
        <f t="shared" si="153"/>
        <v xml:space="preserve"> </v>
      </c>
    </row>
    <row r="3261" spans="1:55" x14ac:dyDescent="0.25">
      <c r="A3261" s="58"/>
      <c r="B3261" s="58"/>
      <c r="C3261" s="58"/>
      <c r="D3261" s="58"/>
      <c r="E3261" s="51" t="str">
        <f>IF(C3261&lt;&gt;"",VLOOKUP(MID(C3261,18,5),LISTAS·PAPP!$E$4:$F$76,2,0),"")</f>
        <v/>
      </c>
      <c r="F3261" s="58"/>
      <c r="G3261" s="51" t="str">
        <f>IF(F3261&lt;&gt;"",VLOOKUP(F3261,LISTAS·PAPP!$R$3:$T$221,3,0),"")</f>
        <v/>
      </c>
      <c r="H3261" s="58"/>
      <c r="I3261" s="66"/>
      <c r="J3261" s="66"/>
      <c r="K3261" s="67"/>
      <c r="L3261" s="66"/>
      <c r="M3261" s="60"/>
      <c r="N3261" s="60"/>
      <c r="O3261" s="60"/>
      <c r="P3261" s="60"/>
      <c r="Q3261" s="60"/>
      <c r="R3261" s="60"/>
      <c r="S3261" s="60"/>
      <c r="T3261" s="60"/>
      <c r="U3261" s="60"/>
      <c r="V3261" s="60"/>
      <c r="W3261" s="60"/>
      <c r="X3261" s="60"/>
      <c r="Y3261" s="52" t="str">
        <f>IF(A3261&lt;&gt;"",IF(D3261="DIRECCIÓN_DE_TRANSFERENCIAS","280 0031",VLOOKUP(C3261,LISTAS·PAPP!$C$3:$D$76,2,0)),"")</f>
        <v/>
      </c>
      <c r="Z3261" s="61"/>
      <c r="AA3261" s="62"/>
      <c r="AB3261" s="62"/>
      <c r="AC3261" s="65" t="str">
        <f>IF(D3261&lt;&gt;"",VLOOKUP(D3261,LISTAS·PAPP!$I$3:$M$16,2,0),"")</f>
        <v/>
      </c>
      <c r="AD3261" s="51" t="str">
        <f>IF(D3261&lt;&gt;"",VLOOKUP(D3261,LISTAS·PAPP!$I$3:$M$16,3,0),"")</f>
        <v/>
      </c>
      <c r="AE3261" s="52" t="str">
        <f>IF(D3261&lt;&gt;"",VLOOKUP(D3261,LISTAS·PAPP!$I$3:$M$16,4,0),"")</f>
        <v/>
      </c>
      <c r="AF3261" s="51" t="str">
        <f>IF(D3261&lt;&gt;"",VLOOKUP(D3261,LISTAS·PAPP!$I$3:$M$16,5,0),"")</f>
        <v/>
      </c>
      <c r="AG3261" s="52" t="str">
        <f>IF(AH3261&lt;&gt;"",VLOOKUP(AH3261,LISTAS·PAPP!$O$3:$P$74,2,0),"")</f>
        <v/>
      </c>
      <c r="AH3261" s="58"/>
      <c r="AI3261" s="60"/>
      <c r="AJ3261" s="51" t="str">
        <f>IF(AI3261&lt;&gt;"",VLOOKUP(AI3261,LISTAS·PAPP!$X$4:$Y$80,2,0),"")</f>
        <v/>
      </c>
      <c r="AK3261" s="58"/>
      <c r="AL3261" s="60"/>
      <c r="AM3261" s="51" t="str">
        <f>IF(ISERROR(VLOOKUP(AL3261,LISTAS·PAPP!$AD$4:$AE$334,2,0))," ",VLOOKUP(AL3261,LISTAS·PAPP!$AD$4:$AE$334,2,0))</f>
        <v xml:space="preserve"> </v>
      </c>
      <c r="AN3261" s="63"/>
      <c r="AO3261" s="64"/>
      <c r="AP3261" s="64"/>
      <c r="AQ3261" s="64"/>
      <c r="AR3261" s="64"/>
      <c r="AS3261" s="64"/>
      <c r="AT3261" s="64"/>
      <c r="AU3261" s="64"/>
      <c r="AV3261" s="64"/>
      <c r="AW3261" s="64"/>
      <c r="AX3261" s="64"/>
      <c r="AY3261" s="64"/>
      <c r="AZ3261" s="64"/>
      <c r="BA3261" s="53" t="str">
        <f t="shared" si="151"/>
        <v/>
      </c>
      <c r="BB3261" s="54" t="str">
        <f t="shared" si="152"/>
        <v/>
      </c>
      <c r="BC3261" s="55" t="str">
        <f t="shared" si="153"/>
        <v xml:space="preserve"> </v>
      </c>
    </row>
    <row r="3262" spans="1:55" x14ac:dyDescent="0.25">
      <c r="A3262" s="58"/>
      <c r="B3262" s="58"/>
      <c r="C3262" s="58"/>
      <c r="D3262" s="58"/>
      <c r="E3262" s="51" t="str">
        <f>IF(C3262&lt;&gt;"",VLOOKUP(MID(C3262,18,5),LISTAS·PAPP!$E$4:$F$76,2,0),"")</f>
        <v/>
      </c>
      <c r="F3262" s="58"/>
      <c r="G3262" s="51" t="str">
        <f>IF(F3262&lt;&gt;"",VLOOKUP(F3262,LISTAS·PAPP!$R$3:$T$221,3,0),"")</f>
        <v/>
      </c>
      <c r="H3262" s="58"/>
      <c r="I3262" s="66"/>
      <c r="J3262" s="66"/>
      <c r="K3262" s="67"/>
      <c r="L3262" s="66"/>
      <c r="M3262" s="60"/>
      <c r="N3262" s="60"/>
      <c r="O3262" s="60"/>
      <c r="P3262" s="60"/>
      <c r="Q3262" s="60"/>
      <c r="R3262" s="60"/>
      <c r="S3262" s="60"/>
      <c r="T3262" s="60"/>
      <c r="U3262" s="60"/>
      <c r="V3262" s="60"/>
      <c r="W3262" s="60"/>
      <c r="X3262" s="60"/>
      <c r="Y3262" s="52" t="str">
        <f>IF(A3262&lt;&gt;"",IF(D3262="DIRECCIÓN_DE_TRANSFERENCIAS","280 0031",VLOOKUP(C3262,LISTAS·PAPP!$C$3:$D$76,2,0)),"")</f>
        <v/>
      </c>
      <c r="Z3262" s="61"/>
      <c r="AA3262" s="62"/>
      <c r="AB3262" s="62"/>
      <c r="AC3262" s="65" t="str">
        <f>IF(D3262&lt;&gt;"",VLOOKUP(D3262,LISTAS·PAPP!$I$3:$M$16,2,0),"")</f>
        <v/>
      </c>
      <c r="AD3262" s="51" t="str">
        <f>IF(D3262&lt;&gt;"",VLOOKUP(D3262,LISTAS·PAPP!$I$3:$M$16,3,0),"")</f>
        <v/>
      </c>
      <c r="AE3262" s="52" t="str">
        <f>IF(D3262&lt;&gt;"",VLOOKUP(D3262,LISTAS·PAPP!$I$3:$M$16,4,0),"")</f>
        <v/>
      </c>
      <c r="AF3262" s="51" t="str">
        <f>IF(D3262&lt;&gt;"",VLOOKUP(D3262,LISTAS·PAPP!$I$3:$M$16,5,0),"")</f>
        <v/>
      </c>
      <c r="AG3262" s="52" t="str">
        <f>IF(AH3262&lt;&gt;"",VLOOKUP(AH3262,LISTAS·PAPP!$O$3:$P$74,2,0),"")</f>
        <v/>
      </c>
      <c r="AH3262" s="58"/>
      <c r="AI3262" s="60"/>
      <c r="AJ3262" s="51" t="str">
        <f>IF(AI3262&lt;&gt;"",VLOOKUP(AI3262,LISTAS·PAPP!$X$4:$Y$80,2,0),"")</f>
        <v/>
      </c>
      <c r="AK3262" s="58"/>
      <c r="AL3262" s="60"/>
      <c r="AM3262" s="51" t="str">
        <f>IF(ISERROR(VLOOKUP(AL3262,LISTAS·PAPP!$AD$4:$AE$334,2,0))," ",VLOOKUP(AL3262,LISTAS·PAPP!$AD$4:$AE$334,2,0))</f>
        <v xml:space="preserve"> </v>
      </c>
      <c r="AN3262" s="63"/>
      <c r="AO3262" s="64"/>
      <c r="AP3262" s="64"/>
      <c r="AQ3262" s="64"/>
      <c r="AR3262" s="64"/>
      <c r="AS3262" s="64"/>
      <c r="AT3262" s="64"/>
      <c r="AU3262" s="64"/>
      <c r="AV3262" s="64"/>
      <c r="AW3262" s="64"/>
      <c r="AX3262" s="64"/>
      <c r="AY3262" s="64"/>
      <c r="AZ3262" s="64"/>
      <c r="BA3262" s="53" t="str">
        <f t="shared" si="151"/>
        <v/>
      </c>
      <c r="BB3262" s="54" t="str">
        <f t="shared" si="152"/>
        <v/>
      </c>
      <c r="BC3262" s="55" t="str">
        <f t="shared" si="153"/>
        <v xml:space="preserve"> </v>
      </c>
    </row>
    <row r="3263" spans="1:55" x14ac:dyDescent="0.25">
      <c r="A3263" s="58"/>
      <c r="B3263" s="58"/>
      <c r="C3263" s="58"/>
      <c r="D3263" s="58"/>
      <c r="E3263" s="51" t="str">
        <f>IF(C3263&lt;&gt;"",VLOOKUP(MID(C3263,18,5),LISTAS·PAPP!$E$4:$F$76,2,0),"")</f>
        <v/>
      </c>
      <c r="F3263" s="58"/>
      <c r="G3263" s="51" t="str">
        <f>IF(F3263&lt;&gt;"",VLOOKUP(F3263,LISTAS·PAPP!$R$3:$T$221,3,0),"")</f>
        <v/>
      </c>
      <c r="H3263" s="58"/>
      <c r="I3263" s="66"/>
      <c r="J3263" s="66"/>
      <c r="K3263" s="67"/>
      <c r="L3263" s="66"/>
      <c r="M3263" s="60"/>
      <c r="N3263" s="60"/>
      <c r="O3263" s="60"/>
      <c r="P3263" s="60"/>
      <c r="Q3263" s="60"/>
      <c r="R3263" s="60"/>
      <c r="S3263" s="60"/>
      <c r="T3263" s="60"/>
      <c r="U3263" s="60"/>
      <c r="V3263" s="60"/>
      <c r="W3263" s="60"/>
      <c r="X3263" s="60"/>
      <c r="Y3263" s="52" t="str">
        <f>IF(A3263&lt;&gt;"",IF(D3263="DIRECCIÓN_DE_TRANSFERENCIAS","280 0031",VLOOKUP(C3263,LISTAS·PAPP!$C$3:$D$76,2,0)),"")</f>
        <v/>
      </c>
      <c r="Z3263" s="61"/>
      <c r="AA3263" s="62"/>
      <c r="AB3263" s="62"/>
      <c r="AC3263" s="65" t="str">
        <f>IF(D3263&lt;&gt;"",VLOOKUP(D3263,LISTAS·PAPP!$I$3:$M$16,2,0),"")</f>
        <v/>
      </c>
      <c r="AD3263" s="51" t="str">
        <f>IF(D3263&lt;&gt;"",VLOOKUP(D3263,LISTAS·PAPP!$I$3:$M$16,3,0),"")</f>
        <v/>
      </c>
      <c r="AE3263" s="52" t="str">
        <f>IF(D3263&lt;&gt;"",VLOOKUP(D3263,LISTAS·PAPP!$I$3:$M$16,4,0),"")</f>
        <v/>
      </c>
      <c r="AF3263" s="51" t="str">
        <f>IF(D3263&lt;&gt;"",VLOOKUP(D3263,LISTAS·PAPP!$I$3:$M$16,5,0),"")</f>
        <v/>
      </c>
      <c r="AG3263" s="52" t="str">
        <f>IF(AH3263&lt;&gt;"",VLOOKUP(AH3263,LISTAS·PAPP!$O$3:$P$74,2,0),"")</f>
        <v/>
      </c>
      <c r="AH3263" s="58"/>
      <c r="AI3263" s="60"/>
      <c r="AJ3263" s="51" t="str">
        <f>IF(AI3263&lt;&gt;"",VLOOKUP(AI3263,LISTAS·PAPP!$X$4:$Y$80,2,0),"")</f>
        <v/>
      </c>
      <c r="AK3263" s="58"/>
      <c r="AL3263" s="60"/>
      <c r="AM3263" s="51" t="str">
        <f>IF(ISERROR(VLOOKUP(AL3263,LISTAS·PAPP!$AD$4:$AE$334,2,0))," ",VLOOKUP(AL3263,LISTAS·PAPP!$AD$4:$AE$334,2,0))</f>
        <v xml:space="preserve"> </v>
      </c>
      <c r="AN3263" s="63"/>
      <c r="AO3263" s="64"/>
      <c r="AP3263" s="64"/>
      <c r="AQ3263" s="64"/>
      <c r="AR3263" s="64"/>
      <c r="AS3263" s="64"/>
      <c r="AT3263" s="64"/>
      <c r="AU3263" s="64"/>
      <c r="AV3263" s="64"/>
      <c r="AW3263" s="64"/>
      <c r="AX3263" s="64"/>
      <c r="AY3263" s="64"/>
      <c r="AZ3263" s="64"/>
      <c r="BA3263" s="53" t="str">
        <f t="shared" si="151"/>
        <v/>
      </c>
      <c r="BB3263" s="54" t="str">
        <f t="shared" si="152"/>
        <v/>
      </c>
      <c r="BC3263" s="55" t="str">
        <f t="shared" si="153"/>
        <v xml:space="preserve"> </v>
      </c>
    </row>
    <row r="3264" spans="1:55" x14ac:dyDescent="0.25">
      <c r="A3264" s="58"/>
      <c r="B3264" s="58"/>
      <c r="C3264" s="58"/>
      <c r="D3264" s="58"/>
      <c r="E3264" s="51" t="str">
        <f>IF(C3264&lt;&gt;"",VLOOKUP(MID(C3264,18,5),LISTAS·PAPP!$E$4:$F$76,2,0),"")</f>
        <v/>
      </c>
      <c r="F3264" s="58"/>
      <c r="G3264" s="51" t="str">
        <f>IF(F3264&lt;&gt;"",VLOOKUP(F3264,LISTAS·PAPP!$R$3:$T$221,3,0),"")</f>
        <v/>
      </c>
      <c r="H3264" s="58"/>
      <c r="I3264" s="66"/>
      <c r="J3264" s="66"/>
      <c r="K3264" s="67"/>
      <c r="L3264" s="66"/>
      <c r="M3264" s="60"/>
      <c r="N3264" s="60"/>
      <c r="O3264" s="60"/>
      <c r="P3264" s="60"/>
      <c r="Q3264" s="60"/>
      <c r="R3264" s="60"/>
      <c r="S3264" s="60"/>
      <c r="T3264" s="60"/>
      <c r="U3264" s="60"/>
      <c r="V3264" s="60"/>
      <c r="W3264" s="60"/>
      <c r="X3264" s="60"/>
      <c r="Y3264" s="52" t="str">
        <f>IF(A3264&lt;&gt;"",IF(D3264="DIRECCIÓN_DE_TRANSFERENCIAS","280 0031",VLOOKUP(C3264,LISTAS·PAPP!$C$3:$D$76,2,0)),"")</f>
        <v/>
      </c>
      <c r="Z3264" s="61"/>
      <c r="AA3264" s="62"/>
      <c r="AB3264" s="62"/>
      <c r="AC3264" s="65" t="str">
        <f>IF(D3264&lt;&gt;"",VLOOKUP(D3264,LISTAS·PAPP!$I$3:$M$16,2,0),"")</f>
        <v/>
      </c>
      <c r="AD3264" s="51" t="str">
        <f>IF(D3264&lt;&gt;"",VLOOKUP(D3264,LISTAS·PAPP!$I$3:$M$16,3,0),"")</f>
        <v/>
      </c>
      <c r="AE3264" s="52" t="str">
        <f>IF(D3264&lt;&gt;"",VLOOKUP(D3264,LISTAS·PAPP!$I$3:$M$16,4,0),"")</f>
        <v/>
      </c>
      <c r="AF3264" s="51" t="str">
        <f>IF(D3264&lt;&gt;"",VLOOKUP(D3264,LISTAS·PAPP!$I$3:$M$16,5,0),"")</f>
        <v/>
      </c>
      <c r="AG3264" s="52" t="str">
        <f>IF(AH3264&lt;&gt;"",VLOOKUP(AH3264,LISTAS·PAPP!$O$3:$P$74,2,0),"")</f>
        <v/>
      </c>
      <c r="AH3264" s="58"/>
      <c r="AI3264" s="60"/>
      <c r="AJ3264" s="51" t="str">
        <f>IF(AI3264&lt;&gt;"",VLOOKUP(AI3264,LISTAS·PAPP!$X$4:$Y$80,2,0),"")</f>
        <v/>
      </c>
      <c r="AK3264" s="58"/>
      <c r="AL3264" s="60"/>
      <c r="AM3264" s="51" t="str">
        <f>IF(ISERROR(VLOOKUP(AL3264,LISTAS·PAPP!$AD$4:$AE$334,2,0))," ",VLOOKUP(AL3264,LISTAS·PAPP!$AD$4:$AE$334,2,0))</f>
        <v xml:space="preserve"> </v>
      </c>
      <c r="AN3264" s="63"/>
      <c r="AO3264" s="64"/>
      <c r="AP3264" s="64"/>
      <c r="AQ3264" s="64"/>
      <c r="AR3264" s="64"/>
      <c r="AS3264" s="64"/>
      <c r="AT3264" s="64"/>
      <c r="AU3264" s="64"/>
      <c r="AV3264" s="64"/>
      <c r="AW3264" s="64"/>
      <c r="AX3264" s="64"/>
      <c r="AY3264" s="64"/>
      <c r="AZ3264" s="64"/>
      <c r="BA3264" s="53" t="str">
        <f t="shared" si="151"/>
        <v/>
      </c>
      <c r="BB3264" s="54" t="str">
        <f t="shared" si="152"/>
        <v/>
      </c>
      <c r="BC3264" s="55" t="str">
        <f t="shared" si="153"/>
        <v xml:space="preserve"> </v>
      </c>
    </row>
    <row r="3265" spans="1:55" x14ac:dyDescent="0.25">
      <c r="A3265" s="58"/>
      <c r="B3265" s="58"/>
      <c r="C3265" s="58"/>
      <c r="D3265" s="58"/>
      <c r="E3265" s="51" t="str">
        <f>IF(C3265&lt;&gt;"",VLOOKUP(MID(C3265,18,5),LISTAS·PAPP!$E$4:$F$76,2,0),"")</f>
        <v/>
      </c>
      <c r="F3265" s="58"/>
      <c r="G3265" s="51" t="str">
        <f>IF(F3265&lt;&gt;"",VLOOKUP(F3265,LISTAS·PAPP!$R$3:$T$221,3,0),"")</f>
        <v/>
      </c>
      <c r="H3265" s="58"/>
      <c r="I3265" s="66"/>
      <c r="J3265" s="66"/>
      <c r="K3265" s="67"/>
      <c r="L3265" s="66"/>
      <c r="M3265" s="60"/>
      <c r="N3265" s="60"/>
      <c r="O3265" s="60"/>
      <c r="P3265" s="60"/>
      <c r="Q3265" s="60"/>
      <c r="R3265" s="60"/>
      <c r="S3265" s="60"/>
      <c r="T3265" s="60"/>
      <c r="U3265" s="60"/>
      <c r="V3265" s="60"/>
      <c r="W3265" s="60"/>
      <c r="X3265" s="60"/>
      <c r="Y3265" s="52" t="str">
        <f>IF(A3265&lt;&gt;"",IF(D3265="DIRECCIÓN_DE_TRANSFERENCIAS","280 0031",VLOOKUP(C3265,LISTAS·PAPP!$C$3:$D$76,2,0)),"")</f>
        <v/>
      </c>
      <c r="Z3265" s="61"/>
      <c r="AA3265" s="62"/>
      <c r="AB3265" s="62"/>
      <c r="AC3265" s="65" t="str">
        <f>IF(D3265&lt;&gt;"",VLOOKUP(D3265,LISTAS·PAPP!$I$3:$M$16,2,0),"")</f>
        <v/>
      </c>
      <c r="AD3265" s="51" t="str">
        <f>IF(D3265&lt;&gt;"",VLOOKUP(D3265,LISTAS·PAPP!$I$3:$M$16,3,0),"")</f>
        <v/>
      </c>
      <c r="AE3265" s="52" t="str">
        <f>IF(D3265&lt;&gt;"",VLOOKUP(D3265,LISTAS·PAPP!$I$3:$M$16,4,0),"")</f>
        <v/>
      </c>
      <c r="AF3265" s="51" t="str">
        <f>IF(D3265&lt;&gt;"",VLOOKUP(D3265,LISTAS·PAPP!$I$3:$M$16,5,0),"")</f>
        <v/>
      </c>
      <c r="AG3265" s="52" t="str">
        <f>IF(AH3265&lt;&gt;"",VLOOKUP(AH3265,LISTAS·PAPP!$O$3:$P$74,2,0),"")</f>
        <v/>
      </c>
      <c r="AH3265" s="58"/>
      <c r="AI3265" s="60"/>
      <c r="AJ3265" s="51" t="str">
        <f>IF(AI3265&lt;&gt;"",VLOOKUP(AI3265,LISTAS·PAPP!$X$4:$Y$80,2,0),"")</f>
        <v/>
      </c>
      <c r="AK3265" s="58"/>
      <c r="AL3265" s="60"/>
      <c r="AM3265" s="51" t="str">
        <f>IF(ISERROR(VLOOKUP(AL3265,LISTAS·PAPP!$AD$4:$AE$334,2,0))," ",VLOOKUP(AL3265,LISTAS·PAPP!$AD$4:$AE$334,2,0))</f>
        <v xml:space="preserve"> </v>
      </c>
      <c r="AN3265" s="63"/>
      <c r="AO3265" s="64"/>
      <c r="AP3265" s="64"/>
      <c r="AQ3265" s="64"/>
      <c r="AR3265" s="64"/>
      <c r="AS3265" s="64"/>
      <c r="AT3265" s="64"/>
      <c r="AU3265" s="64"/>
      <c r="AV3265" s="64"/>
      <c r="AW3265" s="64"/>
      <c r="AX3265" s="64"/>
      <c r="AY3265" s="64"/>
      <c r="AZ3265" s="64"/>
      <c r="BA3265" s="53" t="str">
        <f t="shared" si="151"/>
        <v/>
      </c>
      <c r="BB3265" s="54" t="str">
        <f t="shared" si="152"/>
        <v/>
      </c>
      <c r="BC3265" s="55" t="str">
        <f t="shared" si="153"/>
        <v xml:space="preserve"> </v>
      </c>
    </row>
    <row r="3266" spans="1:55" x14ac:dyDescent="0.25">
      <c r="A3266" s="58"/>
      <c r="B3266" s="58"/>
      <c r="C3266" s="58"/>
      <c r="D3266" s="58"/>
      <c r="E3266" s="51" t="str">
        <f>IF(C3266&lt;&gt;"",VLOOKUP(MID(C3266,18,5),LISTAS·PAPP!$E$4:$F$76,2,0),"")</f>
        <v/>
      </c>
      <c r="F3266" s="58"/>
      <c r="G3266" s="51" t="str">
        <f>IF(F3266&lt;&gt;"",VLOOKUP(F3266,LISTAS·PAPP!$R$3:$T$221,3,0),"")</f>
        <v/>
      </c>
      <c r="H3266" s="58"/>
      <c r="I3266" s="66"/>
      <c r="J3266" s="66"/>
      <c r="K3266" s="67"/>
      <c r="L3266" s="66"/>
      <c r="M3266" s="60"/>
      <c r="N3266" s="60"/>
      <c r="O3266" s="60"/>
      <c r="P3266" s="60"/>
      <c r="Q3266" s="60"/>
      <c r="R3266" s="60"/>
      <c r="S3266" s="60"/>
      <c r="T3266" s="60"/>
      <c r="U3266" s="60"/>
      <c r="V3266" s="60"/>
      <c r="W3266" s="60"/>
      <c r="X3266" s="60"/>
      <c r="Y3266" s="52" t="str">
        <f>IF(A3266&lt;&gt;"",IF(D3266="DIRECCIÓN_DE_TRANSFERENCIAS","280 0031",VLOOKUP(C3266,LISTAS·PAPP!$C$3:$D$76,2,0)),"")</f>
        <v/>
      </c>
      <c r="Z3266" s="61"/>
      <c r="AA3266" s="62"/>
      <c r="AB3266" s="62"/>
      <c r="AC3266" s="65" t="str">
        <f>IF(D3266&lt;&gt;"",VLOOKUP(D3266,LISTAS·PAPP!$I$3:$M$16,2,0),"")</f>
        <v/>
      </c>
      <c r="AD3266" s="51" t="str">
        <f>IF(D3266&lt;&gt;"",VLOOKUP(D3266,LISTAS·PAPP!$I$3:$M$16,3,0),"")</f>
        <v/>
      </c>
      <c r="AE3266" s="52" t="str">
        <f>IF(D3266&lt;&gt;"",VLOOKUP(D3266,LISTAS·PAPP!$I$3:$M$16,4,0),"")</f>
        <v/>
      </c>
      <c r="AF3266" s="51" t="str">
        <f>IF(D3266&lt;&gt;"",VLOOKUP(D3266,LISTAS·PAPP!$I$3:$M$16,5,0),"")</f>
        <v/>
      </c>
      <c r="AG3266" s="52" t="str">
        <f>IF(AH3266&lt;&gt;"",VLOOKUP(AH3266,LISTAS·PAPP!$O$3:$P$74,2,0),"")</f>
        <v/>
      </c>
      <c r="AH3266" s="58"/>
      <c r="AI3266" s="60"/>
      <c r="AJ3266" s="51" t="str">
        <f>IF(AI3266&lt;&gt;"",VLOOKUP(AI3266,LISTAS·PAPP!$X$4:$Y$80,2,0),"")</f>
        <v/>
      </c>
      <c r="AK3266" s="58"/>
      <c r="AL3266" s="60"/>
      <c r="AM3266" s="51" t="str">
        <f>IF(ISERROR(VLOOKUP(AL3266,LISTAS·PAPP!$AD$4:$AE$334,2,0))," ",VLOOKUP(AL3266,LISTAS·PAPP!$AD$4:$AE$334,2,0))</f>
        <v xml:space="preserve"> </v>
      </c>
      <c r="AN3266" s="63"/>
      <c r="AO3266" s="64"/>
      <c r="AP3266" s="64"/>
      <c r="AQ3266" s="64"/>
      <c r="AR3266" s="64"/>
      <c r="AS3266" s="64"/>
      <c r="AT3266" s="64"/>
      <c r="AU3266" s="64"/>
      <c r="AV3266" s="64"/>
      <c r="AW3266" s="64"/>
      <c r="AX3266" s="64"/>
      <c r="AY3266" s="64"/>
      <c r="AZ3266" s="64"/>
      <c r="BA3266" s="53" t="str">
        <f t="shared" si="151"/>
        <v/>
      </c>
      <c r="BB3266" s="54" t="str">
        <f t="shared" si="152"/>
        <v/>
      </c>
      <c r="BC3266" s="55" t="str">
        <f t="shared" si="153"/>
        <v xml:space="preserve"> </v>
      </c>
    </row>
    <row r="3267" spans="1:55" x14ac:dyDescent="0.25">
      <c r="A3267" s="58"/>
      <c r="B3267" s="58"/>
      <c r="C3267" s="58"/>
      <c r="D3267" s="58"/>
      <c r="E3267" s="51" t="str">
        <f>IF(C3267&lt;&gt;"",VLOOKUP(MID(C3267,18,5),LISTAS·PAPP!$E$4:$F$76,2,0),"")</f>
        <v/>
      </c>
      <c r="F3267" s="58"/>
      <c r="G3267" s="51" t="str">
        <f>IF(F3267&lt;&gt;"",VLOOKUP(F3267,LISTAS·PAPP!$R$3:$T$221,3,0),"")</f>
        <v/>
      </c>
      <c r="H3267" s="58"/>
      <c r="I3267" s="66"/>
      <c r="J3267" s="66"/>
      <c r="K3267" s="67"/>
      <c r="L3267" s="66"/>
      <c r="M3267" s="60"/>
      <c r="N3267" s="60"/>
      <c r="O3267" s="60"/>
      <c r="P3267" s="60"/>
      <c r="Q3267" s="60"/>
      <c r="R3267" s="60"/>
      <c r="S3267" s="60"/>
      <c r="T3267" s="60"/>
      <c r="U3267" s="60"/>
      <c r="V3267" s="60"/>
      <c r="W3267" s="60"/>
      <c r="X3267" s="60"/>
      <c r="Y3267" s="52" t="str">
        <f>IF(A3267&lt;&gt;"",IF(D3267="DIRECCIÓN_DE_TRANSFERENCIAS","280 0031",VLOOKUP(C3267,LISTAS·PAPP!$C$3:$D$76,2,0)),"")</f>
        <v/>
      </c>
      <c r="Z3267" s="61"/>
      <c r="AA3267" s="62"/>
      <c r="AB3267" s="62"/>
      <c r="AC3267" s="65" t="str">
        <f>IF(D3267&lt;&gt;"",VLOOKUP(D3267,LISTAS·PAPP!$I$3:$M$16,2,0),"")</f>
        <v/>
      </c>
      <c r="AD3267" s="51" t="str">
        <f>IF(D3267&lt;&gt;"",VLOOKUP(D3267,LISTAS·PAPP!$I$3:$M$16,3,0),"")</f>
        <v/>
      </c>
      <c r="AE3267" s="52" t="str">
        <f>IF(D3267&lt;&gt;"",VLOOKUP(D3267,LISTAS·PAPP!$I$3:$M$16,4,0),"")</f>
        <v/>
      </c>
      <c r="AF3267" s="51" t="str">
        <f>IF(D3267&lt;&gt;"",VLOOKUP(D3267,LISTAS·PAPP!$I$3:$M$16,5,0),"")</f>
        <v/>
      </c>
      <c r="AG3267" s="52" t="str">
        <f>IF(AH3267&lt;&gt;"",VLOOKUP(AH3267,LISTAS·PAPP!$O$3:$P$74,2,0),"")</f>
        <v/>
      </c>
      <c r="AH3267" s="58"/>
      <c r="AI3267" s="60"/>
      <c r="AJ3267" s="51" t="str">
        <f>IF(AI3267&lt;&gt;"",VLOOKUP(AI3267,LISTAS·PAPP!$X$4:$Y$80,2,0),"")</f>
        <v/>
      </c>
      <c r="AK3267" s="58"/>
      <c r="AL3267" s="60"/>
      <c r="AM3267" s="51" t="str">
        <f>IF(ISERROR(VLOOKUP(AL3267,LISTAS·PAPP!$AD$4:$AE$334,2,0))," ",VLOOKUP(AL3267,LISTAS·PAPP!$AD$4:$AE$334,2,0))</f>
        <v xml:space="preserve"> </v>
      </c>
      <c r="AN3267" s="63"/>
      <c r="AO3267" s="64"/>
      <c r="AP3267" s="64"/>
      <c r="AQ3267" s="64"/>
      <c r="AR3267" s="64"/>
      <c r="AS3267" s="64"/>
      <c r="AT3267" s="64"/>
      <c r="AU3267" s="64"/>
      <c r="AV3267" s="64"/>
      <c r="AW3267" s="64"/>
      <c r="AX3267" s="64"/>
      <c r="AY3267" s="64"/>
      <c r="AZ3267" s="64"/>
      <c r="BA3267" s="53" t="str">
        <f t="shared" si="151"/>
        <v/>
      </c>
      <c r="BB3267" s="54" t="str">
        <f t="shared" si="152"/>
        <v/>
      </c>
      <c r="BC3267" s="55" t="str">
        <f t="shared" si="153"/>
        <v xml:space="preserve"> </v>
      </c>
    </row>
    <row r="3268" spans="1:55" x14ac:dyDescent="0.25">
      <c r="A3268" s="58"/>
      <c r="B3268" s="58"/>
      <c r="C3268" s="58"/>
      <c r="D3268" s="58"/>
      <c r="E3268" s="51" t="str">
        <f>IF(C3268&lt;&gt;"",VLOOKUP(MID(C3268,18,5),LISTAS·PAPP!$E$4:$F$76,2,0),"")</f>
        <v/>
      </c>
      <c r="F3268" s="58"/>
      <c r="G3268" s="51" t="str">
        <f>IF(F3268&lt;&gt;"",VLOOKUP(F3268,LISTAS·PAPP!$R$3:$T$221,3,0),"")</f>
        <v/>
      </c>
      <c r="H3268" s="58"/>
      <c r="I3268" s="66"/>
      <c r="J3268" s="66"/>
      <c r="K3268" s="67"/>
      <c r="L3268" s="66"/>
      <c r="M3268" s="60"/>
      <c r="N3268" s="60"/>
      <c r="O3268" s="60"/>
      <c r="P3268" s="60"/>
      <c r="Q3268" s="60"/>
      <c r="R3268" s="60"/>
      <c r="S3268" s="60"/>
      <c r="T3268" s="60"/>
      <c r="U3268" s="60"/>
      <c r="V3268" s="60"/>
      <c r="W3268" s="60"/>
      <c r="X3268" s="60"/>
      <c r="Y3268" s="52" t="str">
        <f>IF(A3268&lt;&gt;"",IF(D3268="DIRECCIÓN_DE_TRANSFERENCIAS","280 0031",VLOOKUP(C3268,LISTAS·PAPP!$C$3:$D$76,2,0)),"")</f>
        <v/>
      </c>
      <c r="Z3268" s="61"/>
      <c r="AA3268" s="62"/>
      <c r="AB3268" s="62"/>
      <c r="AC3268" s="65" t="str">
        <f>IF(D3268&lt;&gt;"",VLOOKUP(D3268,LISTAS·PAPP!$I$3:$M$16,2,0),"")</f>
        <v/>
      </c>
      <c r="AD3268" s="51" t="str">
        <f>IF(D3268&lt;&gt;"",VLOOKUP(D3268,LISTAS·PAPP!$I$3:$M$16,3,0),"")</f>
        <v/>
      </c>
      <c r="AE3268" s="52" t="str">
        <f>IF(D3268&lt;&gt;"",VLOOKUP(D3268,LISTAS·PAPP!$I$3:$M$16,4,0),"")</f>
        <v/>
      </c>
      <c r="AF3268" s="51" t="str">
        <f>IF(D3268&lt;&gt;"",VLOOKUP(D3268,LISTAS·PAPP!$I$3:$M$16,5,0),"")</f>
        <v/>
      </c>
      <c r="AG3268" s="52" t="str">
        <f>IF(AH3268&lt;&gt;"",VLOOKUP(AH3268,LISTAS·PAPP!$O$3:$P$74,2,0),"")</f>
        <v/>
      </c>
      <c r="AH3268" s="58"/>
      <c r="AI3268" s="60"/>
      <c r="AJ3268" s="51" t="str">
        <f>IF(AI3268&lt;&gt;"",VLOOKUP(AI3268,LISTAS·PAPP!$X$4:$Y$80,2,0),"")</f>
        <v/>
      </c>
      <c r="AK3268" s="58"/>
      <c r="AL3268" s="60"/>
      <c r="AM3268" s="51" t="str">
        <f>IF(ISERROR(VLOOKUP(AL3268,LISTAS·PAPP!$AD$4:$AE$334,2,0))," ",VLOOKUP(AL3268,LISTAS·PAPP!$AD$4:$AE$334,2,0))</f>
        <v xml:space="preserve"> </v>
      </c>
      <c r="AN3268" s="63"/>
      <c r="AO3268" s="64"/>
      <c r="AP3268" s="64"/>
      <c r="AQ3268" s="64"/>
      <c r="AR3268" s="64"/>
      <c r="AS3268" s="64"/>
      <c r="AT3268" s="64"/>
      <c r="AU3268" s="64"/>
      <c r="AV3268" s="64"/>
      <c r="AW3268" s="64"/>
      <c r="AX3268" s="64"/>
      <c r="AY3268" s="64"/>
      <c r="AZ3268" s="64"/>
      <c r="BA3268" s="53" t="str">
        <f t="shared" si="151"/>
        <v/>
      </c>
      <c r="BB3268" s="54" t="str">
        <f t="shared" si="152"/>
        <v/>
      </c>
      <c r="BC3268" s="55" t="str">
        <f t="shared" si="153"/>
        <v xml:space="preserve"> </v>
      </c>
    </row>
    <row r="3269" spans="1:55" x14ac:dyDescent="0.25">
      <c r="A3269" s="58"/>
      <c r="B3269" s="58"/>
      <c r="C3269" s="58"/>
      <c r="D3269" s="58"/>
      <c r="E3269" s="51" t="str">
        <f>IF(C3269&lt;&gt;"",VLOOKUP(MID(C3269,18,5),LISTAS·PAPP!$E$4:$F$76,2,0),"")</f>
        <v/>
      </c>
      <c r="F3269" s="58"/>
      <c r="G3269" s="51" t="str">
        <f>IF(F3269&lt;&gt;"",VLOOKUP(F3269,LISTAS·PAPP!$R$3:$T$221,3,0),"")</f>
        <v/>
      </c>
      <c r="H3269" s="58"/>
      <c r="I3269" s="66"/>
      <c r="J3269" s="66"/>
      <c r="K3269" s="67"/>
      <c r="L3269" s="66"/>
      <c r="M3269" s="60"/>
      <c r="N3269" s="60"/>
      <c r="O3269" s="60"/>
      <c r="P3269" s="60"/>
      <c r="Q3269" s="60"/>
      <c r="R3269" s="60"/>
      <c r="S3269" s="60"/>
      <c r="T3269" s="60"/>
      <c r="U3269" s="60"/>
      <c r="V3269" s="60"/>
      <c r="W3269" s="60"/>
      <c r="X3269" s="60"/>
      <c r="Y3269" s="52" t="str">
        <f>IF(A3269&lt;&gt;"",IF(D3269="DIRECCIÓN_DE_TRANSFERENCIAS","280 0031",VLOOKUP(C3269,LISTAS·PAPP!$C$3:$D$76,2,0)),"")</f>
        <v/>
      </c>
      <c r="Z3269" s="61"/>
      <c r="AA3269" s="62"/>
      <c r="AB3269" s="62"/>
      <c r="AC3269" s="65" t="str">
        <f>IF(D3269&lt;&gt;"",VLOOKUP(D3269,LISTAS·PAPP!$I$3:$M$16,2,0),"")</f>
        <v/>
      </c>
      <c r="AD3269" s="51" t="str">
        <f>IF(D3269&lt;&gt;"",VLOOKUP(D3269,LISTAS·PAPP!$I$3:$M$16,3,0),"")</f>
        <v/>
      </c>
      <c r="AE3269" s="52" t="str">
        <f>IF(D3269&lt;&gt;"",VLOOKUP(D3269,LISTAS·PAPP!$I$3:$M$16,4,0),"")</f>
        <v/>
      </c>
      <c r="AF3269" s="51" t="str">
        <f>IF(D3269&lt;&gt;"",VLOOKUP(D3269,LISTAS·PAPP!$I$3:$M$16,5,0),"")</f>
        <v/>
      </c>
      <c r="AG3269" s="52" t="str">
        <f>IF(AH3269&lt;&gt;"",VLOOKUP(AH3269,LISTAS·PAPP!$O$3:$P$74,2,0),"")</f>
        <v/>
      </c>
      <c r="AH3269" s="58"/>
      <c r="AI3269" s="60"/>
      <c r="AJ3269" s="51" t="str">
        <f>IF(AI3269&lt;&gt;"",VLOOKUP(AI3269,LISTAS·PAPP!$X$4:$Y$80,2,0),"")</f>
        <v/>
      </c>
      <c r="AK3269" s="58"/>
      <c r="AL3269" s="60"/>
      <c r="AM3269" s="51" t="str">
        <f>IF(ISERROR(VLOOKUP(AL3269,LISTAS·PAPP!$AD$4:$AE$334,2,0))," ",VLOOKUP(AL3269,LISTAS·PAPP!$AD$4:$AE$334,2,0))</f>
        <v xml:space="preserve"> </v>
      </c>
      <c r="AN3269" s="63"/>
      <c r="AO3269" s="64"/>
      <c r="AP3269" s="64"/>
      <c r="AQ3269" s="64"/>
      <c r="AR3269" s="64"/>
      <c r="AS3269" s="64"/>
      <c r="AT3269" s="64"/>
      <c r="AU3269" s="64"/>
      <c r="AV3269" s="64"/>
      <c r="AW3269" s="64"/>
      <c r="AX3269" s="64"/>
      <c r="AY3269" s="64"/>
      <c r="AZ3269" s="64"/>
      <c r="BA3269" s="53" t="str">
        <f t="shared" si="151"/>
        <v/>
      </c>
      <c r="BB3269" s="54" t="str">
        <f t="shared" si="152"/>
        <v/>
      </c>
      <c r="BC3269" s="55" t="str">
        <f t="shared" si="153"/>
        <v xml:space="preserve"> </v>
      </c>
    </row>
    <row r="3270" spans="1:55" x14ac:dyDescent="0.25">
      <c r="A3270" s="58"/>
      <c r="B3270" s="58"/>
      <c r="C3270" s="58"/>
      <c r="D3270" s="58"/>
      <c r="E3270" s="51" t="str">
        <f>IF(C3270&lt;&gt;"",VLOOKUP(MID(C3270,18,5),LISTAS·PAPP!$E$4:$F$76,2,0),"")</f>
        <v/>
      </c>
      <c r="F3270" s="58"/>
      <c r="G3270" s="51" t="str">
        <f>IF(F3270&lt;&gt;"",VLOOKUP(F3270,LISTAS·PAPP!$R$3:$T$221,3,0),"")</f>
        <v/>
      </c>
      <c r="H3270" s="58"/>
      <c r="I3270" s="66"/>
      <c r="J3270" s="66"/>
      <c r="K3270" s="67"/>
      <c r="L3270" s="66"/>
      <c r="M3270" s="60"/>
      <c r="N3270" s="60"/>
      <c r="O3270" s="60"/>
      <c r="P3270" s="60"/>
      <c r="Q3270" s="60"/>
      <c r="R3270" s="60"/>
      <c r="S3270" s="60"/>
      <c r="T3270" s="60"/>
      <c r="U3270" s="60"/>
      <c r="V3270" s="60"/>
      <c r="W3270" s="60"/>
      <c r="X3270" s="60"/>
      <c r="Y3270" s="52" t="str">
        <f>IF(A3270&lt;&gt;"",IF(D3270="DIRECCIÓN_DE_TRANSFERENCIAS","280 0031",VLOOKUP(C3270,LISTAS·PAPP!$C$3:$D$76,2,0)),"")</f>
        <v/>
      </c>
      <c r="Z3270" s="61"/>
      <c r="AA3270" s="62"/>
      <c r="AB3270" s="62"/>
      <c r="AC3270" s="65" t="str">
        <f>IF(D3270&lt;&gt;"",VLOOKUP(D3270,LISTAS·PAPP!$I$3:$M$16,2,0),"")</f>
        <v/>
      </c>
      <c r="AD3270" s="51" t="str">
        <f>IF(D3270&lt;&gt;"",VLOOKUP(D3270,LISTAS·PAPP!$I$3:$M$16,3,0),"")</f>
        <v/>
      </c>
      <c r="AE3270" s="52" t="str">
        <f>IF(D3270&lt;&gt;"",VLOOKUP(D3270,LISTAS·PAPP!$I$3:$M$16,4,0),"")</f>
        <v/>
      </c>
      <c r="AF3270" s="51" t="str">
        <f>IF(D3270&lt;&gt;"",VLOOKUP(D3270,LISTAS·PAPP!$I$3:$M$16,5,0),"")</f>
        <v/>
      </c>
      <c r="AG3270" s="52" t="str">
        <f>IF(AH3270&lt;&gt;"",VLOOKUP(AH3270,LISTAS·PAPP!$O$3:$P$74,2,0),"")</f>
        <v/>
      </c>
      <c r="AH3270" s="58"/>
      <c r="AI3270" s="60"/>
      <c r="AJ3270" s="51" t="str">
        <f>IF(AI3270&lt;&gt;"",VLOOKUP(AI3270,LISTAS·PAPP!$X$4:$Y$80,2,0),"")</f>
        <v/>
      </c>
      <c r="AK3270" s="58"/>
      <c r="AL3270" s="60"/>
      <c r="AM3270" s="51" t="str">
        <f>IF(ISERROR(VLOOKUP(AL3270,LISTAS·PAPP!$AD$4:$AE$334,2,0))," ",VLOOKUP(AL3270,LISTAS·PAPP!$AD$4:$AE$334,2,0))</f>
        <v xml:space="preserve"> </v>
      </c>
      <c r="AN3270" s="63"/>
      <c r="AO3270" s="64"/>
      <c r="AP3270" s="64"/>
      <c r="AQ3270" s="64"/>
      <c r="AR3270" s="64"/>
      <c r="AS3270" s="64"/>
      <c r="AT3270" s="64"/>
      <c r="AU3270" s="64"/>
      <c r="AV3270" s="64"/>
      <c r="AW3270" s="64"/>
      <c r="AX3270" s="64"/>
      <c r="AY3270" s="64"/>
      <c r="AZ3270" s="64"/>
      <c r="BA3270" s="53" t="str">
        <f t="shared" si="151"/>
        <v/>
      </c>
      <c r="BB3270" s="54" t="str">
        <f t="shared" si="152"/>
        <v/>
      </c>
      <c r="BC3270" s="55" t="str">
        <f t="shared" si="153"/>
        <v xml:space="preserve"> </v>
      </c>
    </row>
    <row r="3271" spans="1:55" x14ac:dyDescent="0.25">
      <c r="A3271" s="58"/>
      <c r="B3271" s="58"/>
      <c r="C3271" s="58"/>
      <c r="D3271" s="58"/>
      <c r="E3271" s="51" t="str">
        <f>IF(C3271&lt;&gt;"",VLOOKUP(MID(C3271,18,5),LISTAS·PAPP!$E$4:$F$76,2,0),"")</f>
        <v/>
      </c>
      <c r="F3271" s="58"/>
      <c r="G3271" s="51" t="str">
        <f>IF(F3271&lt;&gt;"",VLOOKUP(F3271,LISTAS·PAPP!$R$3:$T$221,3,0),"")</f>
        <v/>
      </c>
      <c r="H3271" s="58"/>
      <c r="I3271" s="66"/>
      <c r="J3271" s="66"/>
      <c r="K3271" s="67"/>
      <c r="L3271" s="66"/>
      <c r="M3271" s="60"/>
      <c r="N3271" s="60"/>
      <c r="O3271" s="60"/>
      <c r="P3271" s="60"/>
      <c r="Q3271" s="60"/>
      <c r="R3271" s="60"/>
      <c r="S3271" s="60"/>
      <c r="T3271" s="60"/>
      <c r="U3271" s="60"/>
      <c r="V3271" s="60"/>
      <c r="W3271" s="60"/>
      <c r="X3271" s="60"/>
      <c r="Y3271" s="52" t="str">
        <f>IF(A3271&lt;&gt;"",IF(D3271="DIRECCIÓN_DE_TRANSFERENCIAS","280 0031",VLOOKUP(C3271,LISTAS·PAPP!$C$3:$D$76,2,0)),"")</f>
        <v/>
      </c>
      <c r="Z3271" s="61"/>
      <c r="AA3271" s="62"/>
      <c r="AB3271" s="62"/>
      <c r="AC3271" s="65" t="str">
        <f>IF(D3271&lt;&gt;"",VLOOKUP(D3271,LISTAS·PAPP!$I$3:$M$16,2,0),"")</f>
        <v/>
      </c>
      <c r="AD3271" s="51" t="str">
        <f>IF(D3271&lt;&gt;"",VLOOKUP(D3271,LISTAS·PAPP!$I$3:$M$16,3,0),"")</f>
        <v/>
      </c>
      <c r="AE3271" s="52" t="str">
        <f>IF(D3271&lt;&gt;"",VLOOKUP(D3271,LISTAS·PAPP!$I$3:$M$16,4,0),"")</f>
        <v/>
      </c>
      <c r="AF3271" s="51" t="str">
        <f>IF(D3271&lt;&gt;"",VLOOKUP(D3271,LISTAS·PAPP!$I$3:$M$16,5,0),"")</f>
        <v/>
      </c>
      <c r="AG3271" s="52" t="str">
        <f>IF(AH3271&lt;&gt;"",VLOOKUP(AH3271,LISTAS·PAPP!$O$3:$P$74,2,0),"")</f>
        <v/>
      </c>
      <c r="AH3271" s="58"/>
      <c r="AI3271" s="60"/>
      <c r="AJ3271" s="51" t="str">
        <f>IF(AI3271&lt;&gt;"",VLOOKUP(AI3271,LISTAS·PAPP!$X$4:$Y$80,2,0),"")</f>
        <v/>
      </c>
      <c r="AK3271" s="58"/>
      <c r="AL3271" s="60"/>
      <c r="AM3271" s="51" t="str">
        <f>IF(ISERROR(VLOOKUP(AL3271,LISTAS·PAPP!$AD$4:$AE$334,2,0))," ",VLOOKUP(AL3271,LISTAS·PAPP!$AD$4:$AE$334,2,0))</f>
        <v xml:space="preserve"> </v>
      </c>
      <c r="AN3271" s="63"/>
      <c r="AO3271" s="64"/>
      <c r="AP3271" s="64"/>
      <c r="AQ3271" s="64"/>
      <c r="AR3271" s="64"/>
      <c r="AS3271" s="64"/>
      <c r="AT3271" s="64"/>
      <c r="AU3271" s="64"/>
      <c r="AV3271" s="64"/>
      <c r="AW3271" s="64"/>
      <c r="AX3271" s="64"/>
      <c r="AY3271" s="64"/>
      <c r="AZ3271" s="64"/>
      <c r="BA3271" s="53" t="str">
        <f t="shared" si="151"/>
        <v/>
      </c>
      <c r="BB3271" s="54" t="str">
        <f t="shared" si="152"/>
        <v/>
      </c>
      <c r="BC3271" s="55" t="str">
        <f t="shared" si="153"/>
        <v xml:space="preserve"> </v>
      </c>
    </row>
    <row r="3272" spans="1:55" x14ac:dyDescent="0.25">
      <c r="A3272" s="58"/>
      <c r="B3272" s="58"/>
      <c r="C3272" s="58"/>
      <c r="D3272" s="58"/>
      <c r="E3272" s="51" t="str">
        <f>IF(C3272&lt;&gt;"",VLOOKUP(MID(C3272,18,5),LISTAS·PAPP!$E$4:$F$76,2,0),"")</f>
        <v/>
      </c>
      <c r="F3272" s="58"/>
      <c r="G3272" s="51" t="str">
        <f>IF(F3272&lt;&gt;"",VLOOKUP(F3272,LISTAS·PAPP!$R$3:$T$221,3,0),"")</f>
        <v/>
      </c>
      <c r="H3272" s="58"/>
      <c r="I3272" s="66"/>
      <c r="J3272" s="66"/>
      <c r="K3272" s="67"/>
      <c r="L3272" s="66"/>
      <c r="M3272" s="60"/>
      <c r="N3272" s="60"/>
      <c r="O3272" s="60"/>
      <c r="P3272" s="60"/>
      <c r="Q3272" s="60"/>
      <c r="R3272" s="60"/>
      <c r="S3272" s="60"/>
      <c r="T3272" s="60"/>
      <c r="U3272" s="60"/>
      <c r="V3272" s="60"/>
      <c r="W3272" s="60"/>
      <c r="X3272" s="60"/>
      <c r="Y3272" s="52" t="str">
        <f>IF(A3272&lt;&gt;"",IF(D3272="DIRECCIÓN_DE_TRANSFERENCIAS","280 0031",VLOOKUP(C3272,LISTAS·PAPP!$C$3:$D$76,2,0)),"")</f>
        <v/>
      </c>
      <c r="Z3272" s="61"/>
      <c r="AA3272" s="62"/>
      <c r="AB3272" s="62"/>
      <c r="AC3272" s="65" t="str">
        <f>IF(D3272&lt;&gt;"",VLOOKUP(D3272,LISTAS·PAPP!$I$3:$M$16,2,0),"")</f>
        <v/>
      </c>
      <c r="AD3272" s="51" t="str">
        <f>IF(D3272&lt;&gt;"",VLOOKUP(D3272,LISTAS·PAPP!$I$3:$M$16,3,0),"")</f>
        <v/>
      </c>
      <c r="AE3272" s="52" t="str">
        <f>IF(D3272&lt;&gt;"",VLOOKUP(D3272,LISTAS·PAPP!$I$3:$M$16,4,0),"")</f>
        <v/>
      </c>
      <c r="AF3272" s="51" t="str">
        <f>IF(D3272&lt;&gt;"",VLOOKUP(D3272,LISTAS·PAPP!$I$3:$M$16,5,0),"")</f>
        <v/>
      </c>
      <c r="AG3272" s="52" t="str">
        <f>IF(AH3272&lt;&gt;"",VLOOKUP(AH3272,LISTAS·PAPP!$O$3:$P$74,2,0),"")</f>
        <v/>
      </c>
      <c r="AH3272" s="58"/>
      <c r="AI3272" s="60"/>
      <c r="AJ3272" s="51" t="str">
        <f>IF(AI3272&lt;&gt;"",VLOOKUP(AI3272,LISTAS·PAPP!$X$4:$Y$80,2,0),"")</f>
        <v/>
      </c>
      <c r="AK3272" s="58"/>
      <c r="AL3272" s="60"/>
      <c r="AM3272" s="51" t="str">
        <f>IF(ISERROR(VLOOKUP(AL3272,LISTAS·PAPP!$AD$4:$AE$334,2,0))," ",VLOOKUP(AL3272,LISTAS·PAPP!$AD$4:$AE$334,2,0))</f>
        <v xml:space="preserve"> </v>
      </c>
      <c r="AN3272" s="63"/>
      <c r="AO3272" s="64"/>
      <c r="AP3272" s="64"/>
      <c r="AQ3272" s="64"/>
      <c r="AR3272" s="64"/>
      <c r="AS3272" s="64"/>
      <c r="AT3272" s="64"/>
      <c r="AU3272" s="64"/>
      <c r="AV3272" s="64"/>
      <c r="AW3272" s="64"/>
      <c r="AX3272" s="64"/>
      <c r="AY3272" s="64"/>
      <c r="AZ3272" s="64"/>
      <c r="BA3272" s="53" t="str">
        <f t="shared" si="151"/>
        <v/>
      </c>
      <c r="BB3272" s="54" t="str">
        <f t="shared" si="152"/>
        <v/>
      </c>
      <c r="BC3272" s="55" t="str">
        <f t="shared" si="153"/>
        <v xml:space="preserve"> </v>
      </c>
    </row>
    <row r="3273" spans="1:55" x14ac:dyDescent="0.25">
      <c r="A3273" s="58"/>
      <c r="B3273" s="58"/>
      <c r="C3273" s="58"/>
      <c r="D3273" s="58"/>
      <c r="E3273" s="51" t="str">
        <f>IF(C3273&lt;&gt;"",VLOOKUP(MID(C3273,18,5),LISTAS·PAPP!$E$4:$F$76,2,0),"")</f>
        <v/>
      </c>
      <c r="F3273" s="58"/>
      <c r="G3273" s="51" t="str">
        <f>IF(F3273&lt;&gt;"",VLOOKUP(F3273,LISTAS·PAPP!$R$3:$T$221,3,0),"")</f>
        <v/>
      </c>
      <c r="H3273" s="58"/>
      <c r="I3273" s="66"/>
      <c r="J3273" s="66"/>
      <c r="K3273" s="67"/>
      <c r="L3273" s="66"/>
      <c r="M3273" s="60"/>
      <c r="N3273" s="60"/>
      <c r="O3273" s="60"/>
      <c r="P3273" s="60"/>
      <c r="Q3273" s="60"/>
      <c r="R3273" s="60"/>
      <c r="S3273" s="60"/>
      <c r="T3273" s="60"/>
      <c r="U3273" s="60"/>
      <c r="V3273" s="60"/>
      <c r="W3273" s="60"/>
      <c r="X3273" s="60"/>
      <c r="Y3273" s="52" t="str">
        <f>IF(A3273&lt;&gt;"",IF(D3273="DIRECCIÓN_DE_TRANSFERENCIAS","280 0031",VLOOKUP(C3273,LISTAS·PAPP!$C$3:$D$76,2,0)),"")</f>
        <v/>
      </c>
      <c r="Z3273" s="61"/>
      <c r="AA3273" s="62"/>
      <c r="AB3273" s="62"/>
      <c r="AC3273" s="65" t="str">
        <f>IF(D3273&lt;&gt;"",VLOOKUP(D3273,LISTAS·PAPP!$I$3:$M$16,2,0),"")</f>
        <v/>
      </c>
      <c r="AD3273" s="51" t="str">
        <f>IF(D3273&lt;&gt;"",VLOOKUP(D3273,LISTAS·PAPP!$I$3:$M$16,3,0),"")</f>
        <v/>
      </c>
      <c r="AE3273" s="52" t="str">
        <f>IF(D3273&lt;&gt;"",VLOOKUP(D3273,LISTAS·PAPP!$I$3:$M$16,4,0),"")</f>
        <v/>
      </c>
      <c r="AF3273" s="51" t="str">
        <f>IF(D3273&lt;&gt;"",VLOOKUP(D3273,LISTAS·PAPP!$I$3:$M$16,5,0),"")</f>
        <v/>
      </c>
      <c r="AG3273" s="52" t="str">
        <f>IF(AH3273&lt;&gt;"",VLOOKUP(AH3273,LISTAS·PAPP!$O$3:$P$74,2,0),"")</f>
        <v/>
      </c>
      <c r="AH3273" s="58"/>
      <c r="AI3273" s="60"/>
      <c r="AJ3273" s="51" t="str">
        <f>IF(AI3273&lt;&gt;"",VLOOKUP(AI3273,LISTAS·PAPP!$X$4:$Y$80,2,0),"")</f>
        <v/>
      </c>
      <c r="AK3273" s="58"/>
      <c r="AL3273" s="60"/>
      <c r="AM3273" s="51" t="str">
        <f>IF(ISERROR(VLOOKUP(AL3273,LISTAS·PAPP!$AD$4:$AE$334,2,0))," ",VLOOKUP(AL3273,LISTAS·PAPP!$AD$4:$AE$334,2,0))</f>
        <v xml:space="preserve"> </v>
      </c>
      <c r="AN3273" s="63"/>
      <c r="AO3273" s="64"/>
      <c r="AP3273" s="64"/>
      <c r="AQ3273" s="64"/>
      <c r="AR3273" s="64"/>
      <c r="AS3273" s="64"/>
      <c r="AT3273" s="64"/>
      <c r="AU3273" s="64"/>
      <c r="AV3273" s="64"/>
      <c r="AW3273" s="64"/>
      <c r="AX3273" s="64"/>
      <c r="AY3273" s="64"/>
      <c r="AZ3273" s="64"/>
      <c r="BA3273" s="53" t="str">
        <f t="shared" si="151"/>
        <v/>
      </c>
      <c r="BB3273" s="54" t="str">
        <f t="shared" si="152"/>
        <v/>
      </c>
      <c r="BC3273" s="55" t="str">
        <f t="shared" si="153"/>
        <v xml:space="preserve"> </v>
      </c>
    </row>
    <row r="3274" spans="1:55" x14ac:dyDescent="0.25">
      <c r="A3274" s="58"/>
      <c r="B3274" s="58"/>
      <c r="C3274" s="58"/>
      <c r="D3274" s="58"/>
      <c r="E3274" s="51" t="str">
        <f>IF(C3274&lt;&gt;"",VLOOKUP(MID(C3274,18,5),LISTAS·PAPP!$E$4:$F$76,2,0),"")</f>
        <v/>
      </c>
      <c r="F3274" s="58"/>
      <c r="G3274" s="51" t="str">
        <f>IF(F3274&lt;&gt;"",VLOOKUP(F3274,LISTAS·PAPP!$R$3:$T$221,3,0),"")</f>
        <v/>
      </c>
      <c r="H3274" s="58"/>
      <c r="I3274" s="66"/>
      <c r="J3274" s="66"/>
      <c r="K3274" s="67"/>
      <c r="L3274" s="66"/>
      <c r="M3274" s="60"/>
      <c r="N3274" s="60"/>
      <c r="O3274" s="60"/>
      <c r="P3274" s="60"/>
      <c r="Q3274" s="60"/>
      <c r="R3274" s="60"/>
      <c r="S3274" s="60"/>
      <c r="T3274" s="60"/>
      <c r="U3274" s="60"/>
      <c r="V3274" s="60"/>
      <c r="W3274" s="60"/>
      <c r="X3274" s="60"/>
      <c r="Y3274" s="52" t="str">
        <f>IF(A3274&lt;&gt;"",IF(D3274="DIRECCIÓN_DE_TRANSFERENCIAS","280 0031",VLOOKUP(C3274,LISTAS·PAPP!$C$3:$D$76,2,0)),"")</f>
        <v/>
      </c>
      <c r="Z3274" s="61"/>
      <c r="AA3274" s="62"/>
      <c r="AB3274" s="62"/>
      <c r="AC3274" s="65" t="str">
        <f>IF(D3274&lt;&gt;"",VLOOKUP(D3274,LISTAS·PAPP!$I$3:$M$16,2,0),"")</f>
        <v/>
      </c>
      <c r="AD3274" s="51" t="str">
        <f>IF(D3274&lt;&gt;"",VLOOKUP(D3274,LISTAS·PAPP!$I$3:$M$16,3,0),"")</f>
        <v/>
      </c>
      <c r="AE3274" s="52" t="str">
        <f>IF(D3274&lt;&gt;"",VLOOKUP(D3274,LISTAS·PAPP!$I$3:$M$16,4,0),"")</f>
        <v/>
      </c>
      <c r="AF3274" s="51" t="str">
        <f>IF(D3274&lt;&gt;"",VLOOKUP(D3274,LISTAS·PAPP!$I$3:$M$16,5,0),"")</f>
        <v/>
      </c>
      <c r="AG3274" s="52" t="str">
        <f>IF(AH3274&lt;&gt;"",VLOOKUP(AH3274,LISTAS·PAPP!$O$3:$P$74,2,0),"")</f>
        <v/>
      </c>
      <c r="AH3274" s="58"/>
      <c r="AI3274" s="60"/>
      <c r="AJ3274" s="51" t="str">
        <f>IF(AI3274&lt;&gt;"",VLOOKUP(AI3274,LISTAS·PAPP!$X$4:$Y$80,2,0),"")</f>
        <v/>
      </c>
      <c r="AK3274" s="58"/>
      <c r="AL3274" s="60"/>
      <c r="AM3274" s="51" t="str">
        <f>IF(ISERROR(VLOOKUP(AL3274,LISTAS·PAPP!$AD$4:$AE$334,2,0))," ",VLOOKUP(AL3274,LISTAS·PAPP!$AD$4:$AE$334,2,0))</f>
        <v xml:space="preserve"> </v>
      </c>
      <c r="AN3274" s="63"/>
      <c r="AO3274" s="64"/>
      <c r="AP3274" s="64"/>
      <c r="AQ3274" s="64"/>
      <c r="AR3274" s="64"/>
      <c r="AS3274" s="64"/>
      <c r="AT3274" s="64"/>
      <c r="AU3274" s="64"/>
      <c r="AV3274" s="64"/>
      <c r="AW3274" s="64"/>
      <c r="AX3274" s="64"/>
      <c r="AY3274" s="64"/>
      <c r="AZ3274" s="64"/>
      <c r="BA3274" s="53" t="str">
        <f t="shared" si="151"/>
        <v/>
      </c>
      <c r="BB3274" s="54" t="str">
        <f t="shared" si="152"/>
        <v/>
      </c>
      <c r="BC3274" s="55" t="str">
        <f t="shared" si="153"/>
        <v xml:space="preserve"> </v>
      </c>
    </row>
    <row r="3275" spans="1:55" x14ac:dyDescent="0.25">
      <c r="A3275" s="58"/>
      <c r="B3275" s="58"/>
      <c r="C3275" s="58"/>
      <c r="D3275" s="58"/>
      <c r="E3275" s="51" t="str">
        <f>IF(C3275&lt;&gt;"",VLOOKUP(MID(C3275,18,5),LISTAS·PAPP!$E$4:$F$76,2,0),"")</f>
        <v/>
      </c>
      <c r="F3275" s="58"/>
      <c r="G3275" s="51" t="str">
        <f>IF(F3275&lt;&gt;"",VLOOKUP(F3275,LISTAS·PAPP!$R$3:$T$221,3,0),"")</f>
        <v/>
      </c>
      <c r="H3275" s="58"/>
      <c r="I3275" s="66"/>
      <c r="J3275" s="66"/>
      <c r="K3275" s="67"/>
      <c r="L3275" s="66"/>
      <c r="M3275" s="60"/>
      <c r="N3275" s="60"/>
      <c r="O3275" s="60"/>
      <c r="P3275" s="60"/>
      <c r="Q3275" s="60"/>
      <c r="R3275" s="60"/>
      <c r="S3275" s="60"/>
      <c r="T3275" s="60"/>
      <c r="U3275" s="60"/>
      <c r="V3275" s="60"/>
      <c r="W3275" s="60"/>
      <c r="X3275" s="60"/>
      <c r="Y3275" s="52" t="str">
        <f>IF(A3275&lt;&gt;"",IF(D3275="DIRECCIÓN_DE_TRANSFERENCIAS","280 0031",VLOOKUP(C3275,LISTAS·PAPP!$C$3:$D$76,2,0)),"")</f>
        <v/>
      </c>
      <c r="Z3275" s="61"/>
      <c r="AA3275" s="62"/>
      <c r="AB3275" s="62"/>
      <c r="AC3275" s="65" t="str">
        <f>IF(D3275&lt;&gt;"",VLOOKUP(D3275,LISTAS·PAPP!$I$3:$M$16,2,0),"")</f>
        <v/>
      </c>
      <c r="AD3275" s="51" t="str">
        <f>IF(D3275&lt;&gt;"",VLOOKUP(D3275,LISTAS·PAPP!$I$3:$M$16,3,0),"")</f>
        <v/>
      </c>
      <c r="AE3275" s="52" t="str">
        <f>IF(D3275&lt;&gt;"",VLOOKUP(D3275,LISTAS·PAPP!$I$3:$M$16,4,0),"")</f>
        <v/>
      </c>
      <c r="AF3275" s="51" t="str">
        <f>IF(D3275&lt;&gt;"",VLOOKUP(D3275,LISTAS·PAPP!$I$3:$M$16,5,0),"")</f>
        <v/>
      </c>
      <c r="AG3275" s="52" t="str">
        <f>IF(AH3275&lt;&gt;"",VLOOKUP(AH3275,LISTAS·PAPP!$O$3:$P$74,2,0),"")</f>
        <v/>
      </c>
      <c r="AH3275" s="58"/>
      <c r="AI3275" s="60"/>
      <c r="AJ3275" s="51" t="str">
        <f>IF(AI3275&lt;&gt;"",VLOOKUP(AI3275,LISTAS·PAPP!$X$4:$Y$80,2,0),"")</f>
        <v/>
      </c>
      <c r="AK3275" s="58"/>
      <c r="AL3275" s="60"/>
      <c r="AM3275" s="51" t="str">
        <f>IF(ISERROR(VLOOKUP(AL3275,LISTAS·PAPP!$AD$4:$AE$334,2,0))," ",VLOOKUP(AL3275,LISTAS·PAPP!$AD$4:$AE$334,2,0))</f>
        <v xml:space="preserve"> </v>
      </c>
      <c r="AN3275" s="63"/>
      <c r="AO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53" t="str">
        <f t="shared" si="151"/>
        <v/>
      </c>
      <c r="BB3275" s="54" t="str">
        <f t="shared" si="152"/>
        <v/>
      </c>
      <c r="BC3275" s="55" t="str">
        <f t="shared" si="153"/>
        <v xml:space="preserve"> </v>
      </c>
    </row>
    <row r="3276" spans="1:55" x14ac:dyDescent="0.25">
      <c r="A3276" s="58"/>
      <c r="B3276" s="58"/>
      <c r="C3276" s="58"/>
      <c r="D3276" s="58"/>
      <c r="E3276" s="51" t="str">
        <f>IF(C3276&lt;&gt;"",VLOOKUP(MID(C3276,18,5),LISTAS·PAPP!$E$4:$F$76,2,0),"")</f>
        <v/>
      </c>
      <c r="F3276" s="58"/>
      <c r="G3276" s="51" t="str">
        <f>IF(F3276&lt;&gt;"",VLOOKUP(F3276,LISTAS·PAPP!$R$3:$T$221,3,0),"")</f>
        <v/>
      </c>
      <c r="H3276" s="58"/>
      <c r="I3276" s="66"/>
      <c r="J3276" s="66"/>
      <c r="K3276" s="67"/>
      <c r="L3276" s="66"/>
      <c r="M3276" s="60"/>
      <c r="N3276" s="60"/>
      <c r="O3276" s="60"/>
      <c r="P3276" s="60"/>
      <c r="Q3276" s="60"/>
      <c r="R3276" s="60"/>
      <c r="S3276" s="60"/>
      <c r="T3276" s="60"/>
      <c r="U3276" s="60"/>
      <c r="V3276" s="60"/>
      <c r="W3276" s="60"/>
      <c r="X3276" s="60"/>
      <c r="Y3276" s="52" t="str">
        <f>IF(A3276&lt;&gt;"",IF(D3276="DIRECCIÓN_DE_TRANSFERENCIAS","280 0031",VLOOKUP(C3276,LISTAS·PAPP!$C$3:$D$76,2,0)),"")</f>
        <v/>
      </c>
      <c r="Z3276" s="61"/>
      <c r="AA3276" s="62"/>
      <c r="AB3276" s="62"/>
      <c r="AC3276" s="65" t="str">
        <f>IF(D3276&lt;&gt;"",VLOOKUP(D3276,LISTAS·PAPP!$I$3:$M$16,2,0),"")</f>
        <v/>
      </c>
      <c r="AD3276" s="51" t="str">
        <f>IF(D3276&lt;&gt;"",VLOOKUP(D3276,LISTAS·PAPP!$I$3:$M$16,3,0),"")</f>
        <v/>
      </c>
      <c r="AE3276" s="52" t="str">
        <f>IF(D3276&lt;&gt;"",VLOOKUP(D3276,LISTAS·PAPP!$I$3:$M$16,4,0),"")</f>
        <v/>
      </c>
      <c r="AF3276" s="51" t="str">
        <f>IF(D3276&lt;&gt;"",VLOOKUP(D3276,LISTAS·PAPP!$I$3:$M$16,5,0),"")</f>
        <v/>
      </c>
      <c r="AG3276" s="52" t="str">
        <f>IF(AH3276&lt;&gt;"",VLOOKUP(AH3276,LISTAS·PAPP!$O$3:$P$74,2,0),"")</f>
        <v/>
      </c>
      <c r="AH3276" s="58"/>
      <c r="AI3276" s="60"/>
      <c r="AJ3276" s="51" t="str">
        <f>IF(AI3276&lt;&gt;"",VLOOKUP(AI3276,LISTAS·PAPP!$X$4:$Y$80,2,0),"")</f>
        <v/>
      </c>
      <c r="AK3276" s="58"/>
      <c r="AL3276" s="60"/>
      <c r="AM3276" s="51" t="str">
        <f>IF(ISERROR(VLOOKUP(AL3276,LISTAS·PAPP!$AD$4:$AE$334,2,0))," ",VLOOKUP(AL3276,LISTAS·PAPP!$AD$4:$AE$334,2,0))</f>
        <v xml:space="preserve"> </v>
      </c>
      <c r="AN3276" s="63"/>
      <c r="AO3276" s="64"/>
      <c r="AP3276" s="64"/>
      <c r="AQ3276" s="64"/>
      <c r="AR3276" s="64"/>
      <c r="AS3276" s="64"/>
      <c r="AT3276" s="64"/>
      <c r="AU3276" s="64"/>
      <c r="AV3276" s="64"/>
      <c r="AW3276" s="64"/>
      <c r="AX3276" s="64"/>
      <c r="AY3276" s="64"/>
      <c r="AZ3276" s="64"/>
      <c r="BA3276" s="53" t="str">
        <f t="shared" si="151"/>
        <v/>
      </c>
      <c r="BB3276" s="54" t="str">
        <f t="shared" si="152"/>
        <v/>
      </c>
      <c r="BC3276" s="55" t="str">
        <f t="shared" si="153"/>
        <v xml:space="preserve"> </v>
      </c>
    </row>
    <row r="3277" spans="1:55" x14ac:dyDescent="0.25">
      <c r="A3277" s="58"/>
      <c r="B3277" s="58"/>
      <c r="C3277" s="58"/>
      <c r="D3277" s="58"/>
      <c r="E3277" s="51" t="str">
        <f>IF(C3277&lt;&gt;"",VLOOKUP(MID(C3277,18,5),LISTAS·PAPP!$E$4:$F$76,2,0),"")</f>
        <v/>
      </c>
      <c r="F3277" s="58"/>
      <c r="G3277" s="51" t="str">
        <f>IF(F3277&lt;&gt;"",VLOOKUP(F3277,LISTAS·PAPP!$R$3:$T$221,3,0),"")</f>
        <v/>
      </c>
      <c r="H3277" s="58"/>
      <c r="I3277" s="66"/>
      <c r="J3277" s="66"/>
      <c r="K3277" s="67"/>
      <c r="L3277" s="66"/>
      <c r="M3277" s="60"/>
      <c r="N3277" s="60"/>
      <c r="O3277" s="60"/>
      <c r="P3277" s="60"/>
      <c r="Q3277" s="60"/>
      <c r="R3277" s="60"/>
      <c r="S3277" s="60"/>
      <c r="T3277" s="60"/>
      <c r="U3277" s="60"/>
      <c r="V3277" s="60"/>
      <c r="W3277" s="60"/>
      <c r="X3277" s="60"/>
      <c r="Y3277" s="52" t="str">
        <f>IF(A3277&lt;&gt;"",IF(D3277="DIRECCIÓN_DE_TRANSFERENCIAS","280 0031",VLOOKUP(C3277,LISTAS·PAPP!$C$3:$D$76,2,0)),"")</f>
        <v/>
      </c>
      <c r="Z3277" s="61"/>
      <c r="AA3277" s="62"/>
      <c r="AB3277" s="62"/>
      <c r="AC3277" s="65" t="str">
        <f>IF(D3277&lt;&gt;"",VLOOKUP(D3277,LISTAS·PAPP!$I$3:$M$16,2,0),"")</f>
        <v/>
      </c>
      <c r="AD3277" s="51" t="str">
        <f>IF(D3277&lt;&gt;"",VLOOKUP(D3277,LISTAS·PAPP!$I$3:$M$16,3,0),"")</f>
        <v/>
      </c>
      <c r="AE3277" s="52" t="str">
        <f>IF(D3277&lt;&gt;"",VLOOKUP(D3277,LISTAS·PAPP!$I$3:$M$16,4,0),"")</f>
        <v/>
      </c>
      <c r="AF3277" s="51" t="str">
        <f>IF(D3277&lt;&gt;"",VLOOKUP(D3277,LISTAS·PAPP!$I$3:$M$16,5,0),"")</f>
        <v/>
      </c>
      <c r="AG3277" s="52" t="str">
        <f>IF(AH3277&lt;&gt;"",VLOOKUP(AH3277,LISTAS·PAPP!$O$3:$P$74,2,0),"")</f>
        <v/>
      </c>
      <c r="AH3277" s="58"/>
      <c r="AI3277" s="60"/>
      <c r="AJ3277" s="51" t="str">
        <f>IF(AI3277&lt;&gt;"",VLOOKUP(AI3277,LISTAS·PAPP!$X$4:$Y$80,2,0),"")</f>
        <v/>
      </c>
      <c r="AK3277" s="58"/>
      <c r="AL3277" s="60"/>
      <c r="AM3277" s="51" t="str">
        <f>IF(ISERROR(VLOOKUP(AL3277,LISTAS·PAPP!$AD$4:$AE$334,2,0))," ",VLOOKUP(AL3277,LISTAS·PAPP!$AD$4:$AE$334,2,0))</f>
        <v xml:space="preserve"> </v>
      </c>
      <c r="AN3277" s="63"/>
      <c r="AO3277" s="64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53" t="str">
        <f t="shared" si="151"/>
        <v/>
      </c>
      <c r="BB3277" s="54" t="str">
        <f t="shared" si="152"/>
        <v/>
      </c>
      <c r="BC3277" s="55" t="str">
        <f t="shared" si="153"/>
        <v xml:space="preserve"> </v>
      </c>
    </row>
    <row r="3278" spans="1:55" x14ac:dyDescent="0.25">
      <c r="A3278" s="58"/>
      <c r="B3278" s="58"/>
      <c r="C3278" s="58"/>
      <c r="D3278" s="58"/>
      <c r="E3278" s="51" t="str">
        <f>IF(C3278&lt;&gt;"",VLOOKUP(MID(C3278,18,5),LISTAS·PAPP!$E$4:$F$76,2,0),"")</f>
        <v/>
      </c>
      <c r="F3278" s="58"/>
      <c r="G3278" s="51" t="str">
        <f>IF(F3278&lt;&gt;"",VLOOKUP(F3278,LISTAS·PAPP!$R$3:$T$221,3,0),"")</f>
        <v/>
      </c>
      <c r="H3278" s="58"/>
      <c r="I3278" s="66"/>
      <c r="J3278" s="66"/>
      <c r="K3278" s="67"/>
      <c r="L3278" s="66"/>
      <c r="M3278" s="60"/>
      <c r="N3278" s="60"/>
      <c r="O3278" s="60"/>
      <c r="P3278" s="60"/>
      <c r="Q3278" s="60"/>
      <c r="R3278" s="60"/>
      <c r="S3278" s="60"/>
      <c r="T3278" s="60"/>
      <c r="U3278" s="60"/>
      <c r="V3278" s="60"/>
      <c r="W3278" s="60"/>
      <c r="X3278" s="60"/>
      <c r="Y3278" s="52" t="str">
        <f>IF(A3278&lt;&gt;"",IF(D3278="DIRECCIÓN_DE_TRANSFERENCIAS","280 0031",VLOOKUP(C3278,LISTAS·PAPP!$C$3:$D$76,2,0)),"")</f>
        <v/>
      </c>
      <c r="Z3278" s="61"/>
      <c r="AA3278" s="62"/>
      <c r="AB3278" s="62"/>
      <c r="AC3278" s="65" t="str">
        <f>IF(D3278&lt;&gt;"",VLOOKUP(D3278,LISTAS·PAPP!$I$3:$M$16,2,0),"")</f>
        <v/>
      </c>
      <c r="AD3278" s="51" t="str">
        <f>IF(D3278&lt;&gt;"",VLOOKUP(D3278,LISTAS·PAPP!$I$3:$M$16,3,0),"")</f>
        <v/>
      </c>
      <c r="AE3278" s="52" t="str">
        <f>IF(D3278&lt;&gt;"",VLOOKUP(D3278,LISTAS·PAPP!$I$3:$M$16,4,0),"")</f>
        <v/>
      </c>
      <c r="AF3278" s="51" t="str">
        <f>IF(D3278&lt;&gt;"",VLOOKUP(D3278,LISTAS·PAPP!$I$3:$M$16,5,0),"")</f>
        <v/>
      </c>
      <c r="AG3278" s="52" t="str">
        <f>IF(AH3278&lt;&gt;"",VLOOKUP(AH3278,LISTAS·PAPP!$O$3:$P$74,2,0),"")</f>
        <v/>
      </c>
      <c r="AH3278" s="58"/>
      <c r="AI3278" s="60"/>
      <c r="AJ3278" s="51" t="str">
        <f>IF(AI3278&lt;&gt;"",VLOOKUP(AI3278,LISTAS·PAPP!$X$4:$Y$80,2,0),"")</f>
        <v/>
      </c>
      <c r="AK3278" s="58"/>
      <c r="AL3278" s="60"/>
      <c r="AM3278" s="51" t="str">
        <f>IF(ISERROR(VLOOKUP(AL3278,LISTAS·PAPP!$AD$4:$AE$334,2,0))," ",VLOOKUP(AL3278,LISTAS·PAPP!$AD$4:$AE$334,2,0))</f>
        <v xml:space="preserve"> </v>
      </c>
      <c r="AN3278" s="63"/>
      <c r="AO3278" s="64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53" t="str">
        <f t="shared" ref="BA3278:BA3341" si="154">IF(A3278&lt;&gt;"",SUM(AO3278:AZ3278),"")</f>
        <v/>
      </c>
      <c r="BB3278" s="54" t="str">
        <f t="shared" ref="BB3278:BB3341" si="155">IF(A3278&lt;&gt;"",IF(AN3278&lt;&gt;"",IF(AN3278=BA3278,"OK",AN3278-BA3278),IF(AND(AN3278="",BA3278=""),"",AN3278-BA3278)),"")</f>
        <v/>
      </c>
      <c r="BC3278" s="55" t="str">
        <f t="shared" ref="BC3278:BC3341" si="156">IF(A3278&lt;&gt;"",IF(A3278="","Escoger Nivel 0;",)&amp;" "&amp;(IF(B3278="","Escoger Nivel 1",)&amp;" "&amp;(IF(C3278="","Escoger Nivel 2;",)&amp;" "&amp;(IF(D3278="","Escoger Nivel 3",)&amp;" "&amp;(IF(F3278="","Escoger Cantón;",)&amp;" "&amp;(IF(H3278="","Escoger Obj. Estratégico Institucional N1;",)&amp;" "&amp;(IF(I3278="","Colocar Componente del Proyecto;",)&amp;" "&amp;(IF(J3278="","Colocar Actvidad del PAPP;",)&amp;" "&amp;(IF(K3278="","Colocar Metas;",)&amp;" "&amp;(IF(L3278="","Colocar Indicador;",)&amp;" "&amp;(IF(Z3278="","Escoger Código Fuente;",)&amp;" "&amp;(IF(AA3278="","Colocar Código Organismo;",)&amp;" "&amp;(IF(AB3278="","Colocar Código Correlativo;",)&amp;" "&amp;(IF(AH3278="","Escoger Actividad eSIGEF;",)&amp;" "&amp;(IF(AI3278="","Escoger Código Politicas de Igualdad;",)&amp;" "&amp;(IF(AK3278="","Escoger Grupo de Gasto;",)&amp;" "&amp;(IF(AL3278="","Escoger Ítem Presupuestario;",)))))))))))))))))," ")</f>
        <v xml:space="preserve"> </v>
      </c>
    </row>
    <row r="3279" spans="1:55" x14ac:dyDescent="0.25">
      <c r="A3279" s="58"/>
      <c r="B3279" s="58"/>
      <c r="C3279" s="58"/>
      <c r="D3279" s="58"/>
      <c r="E3279" s="51" t="str">
        <f>IF(C3279&lt;&gt;"",VLOOKUP(MID(C3279,18,5),LISTAS·PAPP!$E$4:$F$76,2,0),"")</f>
        <v/>
      </c>
      <c r="F3279" s="58"/>
      <c r="G3279" s="51" t="str">
        <f>IF(F3279&lt;&gt;"",VLOOKUP(F3279,LISTAS·PAPP!$R$3:$T$221,3,0),"")</f>
        <v/>
      </c>
      <c r="H3279" s="58"/>
      <c r="I3279" s="66"/>
      <c r="J3279" s="66"/>
      <c r="K3279" s="67"/>
      <c r="L3279" s="66"/>
      <c r="M3279" s="60"/>
      <c r="N3279" s="60"/>
      <c r="O3279" s="60"/>
      <c r="P3279" s="60"/>
      <c r="Q3279" s="60"/>
      <c r="R3279" s="60"/>
      <c r="S3279" s="60"/>
      <c r="T3279" s="60"/>
      <c r="U3279" s="60"/>
      <c r="V3279" s="60"/>
      <c r="W3279" s="60"/>
      <c r="X3279" s="60"/>
      <c r="Y3279" s="52" t="str">
        <f>IF(A3279&lt;&gt;"",IF(D3279="DIRECCIÓN_DE_TRANSFERENCIAS","280 0031",VLOOKUP(C3279,LISTAS·PAPP!$C$3:$D$76,2,0)),"")</f>
        <v/>
      </c>
      <c r="Z3279" s="61"/>
      <c r="AA3279" s="62"/>
      <c r="AB3279" s="62"/>
      <c r="AC3279" s="65" t="str">
        <f>IF(D3279&lt;&gt;"",VLOOKUP(D3279,LISTAS·PAPP!$I$3:$M$16,2,0),"")</f>
        <v/>
      </c>
      <c r="AD3279" s="51" t="str">
        <f>IF(D3279&lt;&gt;"",VLOOKUP(D3279,LISTAS·PAPP!$I$3:$M$16,3,0),"")</f>
        <v/>
      </c>
      <c r="AE3279" s="52" t="str">
        <f>IF(D3279&lt;&gt;"",VLOOKUP(D3279,LISTAS·PAPP!$I$3:$M$16,4,0),"")</f>
        <v/>
      </c>
      <c r="AF3279" s="51" t="str">
        <f>IF(D3279&lt;&gt;"",VLOOKUP(D3279,LISTAS·PAPP!$I$3:$M$16,5,0),"")</f>
        <v/>
      </c>
      <c r="AG3279" s="52" t="str">
        <f>IF(AH3279&lt;&gt;"",VLOOKUP(AH3279,LISTAS·PAPP!$O$3:$P$74,2,0),"")</f>
        <v/>
      </c>
      <c r="AH3279" s="58"/>
      <c r="AI3279" s="60"/>
      <c r="AJ3279" s="51" t="str">
        <f>IF(AI3279&lt;&gt;"",VLOOKUP(AI3279,LISTAS·PAPP!$X$4:$Y$80,2,0),"")</f>
        <v/>
      </c>
      <c r="AK3279" s="58"/>
      <c r="AL3279" s="60"/>
      <c r="AM3279" s="51" t="str">
        <f>IF(ISERROR(VLOOKUP(AL3279,LISTAS·PAPP!$AD$4:$AE$334,2,0))," ",VLOOKUP(AL3279,LISTAS·PAPP!$AD$4:$AE$334,2,0))</f>
        <v xml:space="preserve"> </v>
      </c>
      <c r="AN3279" s="63"/>
      <c r="AO3279" s="64"/>
      <c r="AP3279" s="64"/>
      <c r="AQ3279" s="64"/>
      <c r="AR3279" s="64"/>
      <c r="AS3279" s="64"/>
      <c r="AT3279" s="64"/>
      <c r="AU3279" s="64"/>
      <c r="AV3279" s="64"/>
      <c r="AW3279" s="64"/>
      <c r="AX3279" s="64"/>
      <c r="AY3279" s="64"/>
      <c r="AZ3279" s="64"/>
      <c r="BA3279" s="53" t="str">
        <f t="shared" si="154"/>
        <v/>
      </c>
      <c r="BB3279" s="54" t="str">
        <f t="shared" si="155"/>
        <v/>
      </c>
      <c r="BC3279" s="55" t="str">
        <f t="shared" si="156"/>
        <v xml:space="preserve"> </v>
      </c>
    </row>
    <row r="3280" spans="1:55" x14ac:dyDescent="0.25">
      <c r="A3280" s="58"/>
      <c r="B3280" s="58"/>
      <c r="C3280" s="58"/>
      <c r="D3280" s="58"/>
      <c r="E3280" s="51" t="str">
        <f>IF(C3280&lt;&gt;"",VLOOKUP(MID(C3280,18,5),LISTAS·PAPP!$E$4:$F$76,2,0),"")</f>
        <v/>
      </c>
      <c r="F3280" s="58"/>
      <c r="G3280" s="51" t="str">
        <f>IF(F3280&lt;&gt;"",VLOOKUP(F3280,LISTAS·PAPP!$R$3:$T$221,3,0),"")</f>
        <v/>
      </c>
      <c r="H3280" s="58"/>
      <c r="I3280" s="66"/>
      <c r="J3280" s="66"/>
      <c r="K3280" s="67"/>
      <c r="L3280" s="66"/>
      <c r="M3280" s="60"/>
      <c r="N3280" s="60"/>
      <c r="O3280" s="60"/>
      <c r="P3280" s="60"/>
      <c r="Q3280" s="60"/>
      <c r="R3280" s="60"/>
      <c r="S3280" s="60"/>
      <c r="T3280" s="60"/>
      <c r="U3280" s="60"/>
      <c r="V3280" s="60"/>
      <c r="W3280" s="60"/>
      <c r="X3280" s="60"/>
      <c r="Y3280" s="52" t="str">
        <f>IF(A3280&lt;&gt;"",IF(D3280="DIRECCIÓN_DE_TRANSFERENCIAS","280 0031",VLOOKUP(C3280,LISTAS·PAPP!$C$3:$D$76,2,0)),"")</f>
        <v/>
      </c>
      <c r="Z3280" s="61"/>
      <c r="AA3280" s="62"/>
      <c r="AB3280" s="62"/>
      <c r="AC3280" s="65" t="str">
        <f>IF(D3280&lt;&gt;"",VLOOKUP(D3280,LISTAS·PAPP!$I$3:$M$16,2,0),"")</f>
        <v/>
      </c>
      <c r="AD3280" s="51" t="str">
        <f>IF(D3280&lt;&gt;"",VLOOKUP(D3280,LISTAS·PAPP!$I$3:$M$16,3,0),"")</f>
        <v/>
      </c>
      <c r="AE3280" s="52" t="str">
        <f>IF(D3280&lt;&gt;"",VLOOKUP(D3280,LISTAS·PAPP!$I$3:$M$16,4,0),"")</f>
        <v/>
      </c>
      <c r="AF3280" s="51" t="str">
        <f>IF(D3280&lt;&gt;"",VLOOKUP(D3280,LISTAS·PAPP!$I$3:$M$16,5,0),"")</f>
        <v/>
      </c>
      <c r="AG3280" s="52" t="str">
        <f>IF(AH3280&lt;&gt;"",VLOOKUP(AH3280,LISTAS·PAPP!$O$3:$P$74,2,0),"")</f>
        <v/>
      </c>
      <c r="AH3280" s="58"/>
      <c r="AI3280" s="60"/>
      <c r="AJ3280" s="51" t="str">
        <f>IF(AI3280&lt;&gt;"",VLOOKUP(AI3280,LISTAS·PAPP!$X$4:$Y$80,2,0),"")</f>
        <v/>
      </c>
      <c r="AK3280" s="58"/>
      <c r="AL3280" s="60"/>
      <c r="AM3280" s="51" t="str">
        <f>IF(ISERROR(VLOOKUP(AL3280,LISTAS·PAPP!$AD$4:$AE$334,2,0))," ",VLOOKUP(AL3280,LISTAS·PAPP!$AD$4:$AE$334,2,0))</f>
        <v xml:space="preserve"> </v>
      </c>
      <c r="AN3280" s="63"/>
      <c r="AO3280" s="64"/>
      <c r="AP3280" s="64"/>
      <c r="AQ3280" s="64"/>
      <c r="AR3280" s="64"/>
      <c r="AS3280" s="64"/>
      <c r="AT3280" s="64"/>
      <c r="AU3280" s="64"/>
      <c r="AV3280" s="64"/>
      <c r="AW3280" s="64"/>
      <c r="AX3280" s="64"/>
      <c r="AY3280" s="64"/>
      <c r="AZ3280" s="64"/>
      <c r="BA3280" s="53" t="str">
        <f t="shared" si="154"/>
        <v/>
      </c>
      <c r="BB3280" s="54" t="str">
        <f t="shared" si="155"/>
        <v/>
      </c>
      <c r="BC3280" s="55" t="str">
        <f t="shared" si="156"/>
        <v xml:space="preserve"> </v>
      </c>
    </row>
    <row r="3281" spans="1:55" x14ac:dyDescent="0.25">
      <c r="A3281" s="58"/>
      <c r="B3281" s="58"/>
      <c r="C3281" s="58"/>
      <c r="D3281" s="58"/>
      <c r="E3281" s="51" t="str">
        <f>IF(C3281&lt;&gt;"",VLOOKUP(MID(C3281,18,5),LISTAS·PAPP!$E$4:$F$76,2,0),"")</f>
        <v/>
      </c>
      <c r="F3281" s="58"/>
      <c r="G3281" s="51" t="str">
        <f>IF(F3281&lt;&gt;"",VLOOKUP(F3281,LISTAS·PAPP!$R$3:$T$221,3,0),"")</f>
        <v/>
      </c>
      <c r="H3281" s="58"/>
      <c r="I3281" s="66"/>
      <c r="J3281" s="66"/>
      <c r="K3281" s="67"/>
      <c r="L3281" s="66"/>
      <c r="M3281" s="60"/>
      <c r="N3281" s="60"/>
      <c r="O3281" s="60"/>
      <c r="P3281" s="60"/>
      <c r="Q3281" s="60"/>
      <c r="R3281" s="60"/>
      <c r="S3281" s="60"/>
      <c r="T3281" s="60"/>
      <c r="U3281" s="60"/>
      <c r="V3281" s="60"/>
      <c r="W3281" s="60"/>
      <c r="X3281" s="60"/>
      <c r="Y3281" s="52" t="str">
        <f>IF(A3281&lt;&gt;"",IF(D3281="DIRECCIÓN_DE_TRANSFERENCIAS","280 0031",VLOOKUP(C3281,LISTAS·PAPP!$C$3:$D$76,2,0)),"")</f>
        <v/>
      </c>
      <c r="Z3281" s="61"/>
      <c r="AA3281" s="62"/>
      <c r="AB3281" s="62"/>
      <c r="AC3281" s="65" t="str">
        <f>IF(D3281&lt;&gt;"",VLOOKUP(D3281,LISTAS·PAPP!$I$3:$M$16,2,0),"")</f>
        <v/>
      </c>
      <c r="AD3281" s="51" t="str">
        <f>IF(D3281&lt;&gt;"",VLOOKUP(D3281,LISTAS·PAPP!$I$3:$M$16,3,0),"")</f>
        <v/>
      </c>
      <c r="AE3281" s="52" t="str">
        <f>IF(D3281&lt;&gt;"",VLOOKUP(D3281,LISTAS·PAPP!$I$3:$M$16,4,0),"")</f>
        <v/>
      </c>
      <c r="AF3281" s="51" t="str">
        <f>IF(D3281&lt;&gt;"",VLOOKUP(D3281,LISTAS·PAPP!$I$3:$M$16,5,0),"")</f>
        <v/>
      </c>
      <c r="AG3281" s="52" t="str">
        <f>IF(AH3281&lt;&gt;"",VLOOKUP(AH3281,LISTAS·PAPP!$O$3:$P$74,2,0),"")</f>
        <v/>
      </c>
      <c r="AH3281" s="58"/>
      <c r="AI3281" s="60"/>
      <c r="AJ3281" s="51" t="str">
        <f>IF(AI3281&lt;&gt;"",VLOOKUP(AI3281,LISTAS·PAPP!$X$4:$Y$80,2,0),"")</f>
        <v/>
      </c>
      <c r="AK3281" s="58"/>
      <c r="AL3281" s="60"/>
      <c r="AM3281" s="51" t="str">
        <f>IF(ISERROR(VLOOKUP(AL3281,LISTAS·PAPP!$AD$4:$AE$334,2,0))," ",VLOOKUP(AL3281,LISTAS·PAPP!$AD$4:$AE$334,2,0))</f>
        <v xml:space="preserve"> </v>
      </c>
      <c r="AN3281" s="63"/>
      <c r="AO3281" s="64"/>
      <c r="AP3281" s="64"/>
      <c r="AQ3281" s="64"/>
      <c r="AR3281" s="64"/>
      <c r="AS3281" s="64"/>
      <c r="AT3281" s="64"/>
      <c r="AU3281" s="64"/>
      <c r="AV3281" s="64"/>
      <c r="AW3281" s="64"/>
      <c r="AX3281" s="64"/>
      <c r="AY3281" s="64"/>
      <c r="AZ3281" s="64"/>
      <c r="BA3281" s="53" t="str">
        <f t="shared" si="154"/>
        <v/>
      </c>
      <c r="BB3281" s="54" t="str">
        <f t="shared" si="155"/>
        <v/>
      </c>
      <c r="BC3281" s="55" t="str">
        <f t="shared" si="156"/>
        <v xml:space="preserve"> </v>
      </c>
    </row>
    <row r="3282" spans="1:55" x14ac:dyDescent="0.25">
      <c r="A3282" s="58"/>
      <c r="B3282" s="58"/>
      <c r="C3282" s="58"/>
      <c r="D3282" s="58"/>
      <c r="E3282" s="51" t="str">
        <f>IF(C3282&lt;&gt;"",VLOOKUP(MID(C3282,18,5),LISTAS·PAPP!$E$4:$F$76,2,0),"")</f>
        <v/>
      </c>
      <c r="F3282" s="58"/>
      <c r="G3282" s="51" t="str">
        <f>IF(F3282&lt;&gt;"",VLOOKUP(F3282,LISTAS·PAPP!$R$3:$T$221,3,0),"")</f>
        <v/>
      </c>
      <c r="H3282" s="58"/>
      <c r="I3282" s="66"/>
      <c r="J3282" s="66"/>
      <c r="K3282" s="67"/>
      <c r="L3282" s="66"/>
      <c r="M3282" s="60"/>
      <c r="N3282" s="60"/>
      <c r="O3282" s="60"/>
      <c r="P3282" s="60"/>
      <c r="Q3282" s="60"/>
      <c r="R3282" s="60"/>
      <c r="S3282" s="60"/>
      <c r="T3282" s="60"/>
      <c r="U3282" s="60"/>
      <c r="V3282" s="60"/>
      <c r="W3282" s="60"/>
      <c r="X3282" s="60"/>
      <c r="Y3282" s="52" t="str">
        <f>IF(A3282&lt;&gt;"",IF(D3282="DIRECCIÓN_DE_TRANSFERENCIAS","280 0031",VLOOKUP(C3282,LISTAS·PAPP!$C$3:$D$76,2,0)),"")</f>
        <v/>
      </c>
      <c r="Z3282" s="61"/>
      <c r="AA3282" s="62"/>
      <c r="AB3282" s="62"/>
      <c r="AC3282" s="65" t="str">
        <f>IF(D3282&lt;&gt;"",VLOOKUP(D3282,LISTAS·PAPP!$I$3:$M$16,2,0),"")</f>
        <v/>
      </c>
      <c r="AD3282" s="51" t="str">
        <f>IF(D3282&lt;&gt;"",VLOOKUP(D3282,LISTAS·PAPP!$I$3:$M$16,3,0),"")</f>
        <v/>
      </c>
      <c r="AE3282" s="52" t="str">
        <f>IF(D3282&lt;&gt;"",VLOOKUP(D3282,LISTAS·PAPP!$I$3:$M$16,4,0),"")</f>
        <v/>
      </c>
      <c r="AF3282" s="51" t="str">
        <f>IF(D3282&lt;&gt;"",VLOOKUP(D3282,LISTAS·PAPP!$I$3:$M$16,5,0),"")</f>
        <v/>
      </c>
      <c r="AG3282" s="52" t="str">
        <f>IF(AH3282&lt;&gt;"",VLOOKUP(AH3282,LISTAS·PAPP!$O$3:$P$74,2,0),"")</f>
        <v/>
      </c>
      <c r="AH3282" s="58"/>
      <c r="AI3282" s="60"/>
      <c r="AJ3282" s="51" t="str">
        <f>IF(AI3282&lt;&gt;"",VLOOKUP(AI3282,LISTAS·PAPP!$X$4:$Y$80,2,0),"")</f>
        <v/>
      </c>
      <c r="AK3282" s="58"/>
      <c r="AL3282" s="60"/>
      <c r="AM3282" s="51" t="str">
        <f>IF(ISERROR(VLOOKUP(AL3282,LISTAS·PAPP!$AD$4:$AE$334,2,0))," ",VLOOKUP(AL3282,LISTAS·PAPP!$AD$4:$AE$334,2,0))</f>
        <v xml:space="preserve"> </v>
      </c>
      <c r="AN3282" s="63"/>
      <c r="AO3282" s="64"/>
      <c r="AP3282" s="64"/>
      <c r="AQ3282" s="64"/>
      <c r="AR3282" s="64"/>
      <c r="AS3282" s="64"/>
      <c r="AT3282" s="64"/>
      <c r="AU3282" s="64"/>
      <c r="AV3282" s="64"/>
      <c r="AW3282" s="64"/>
      <c r="AX3282" s="64"/>
      <c r="AY3282" s="64"/>
      <c r="AZ3282" s="64"/>
      <c r="BA3282" s="53" t="str">
        <f t="shared" si="154"/>
        <v/>
      </c>
      <c r="BB3282" s="54" t="str">
        <f t="shared" si="155"/>
        <v/>
      </c>
      <c r="BC3282" s="55" t="str">
        <f t="shared" si="156"/>
        <v xml:space="preserve"> </v>
      </c>
    </row>
    <row r="3283" spans="1:55" x14ac:dyDescent="0.25">
      <c r="A3283" s="58"/>
      <c r="B3283" s="58"/>
      <c r="C3283" s="58"/>
      <c r="D3283" s="58"/>
      <c r="E3283" s="51" t="str">
        <f>IF(C3283&lt;&gt;"",VLOOKUP(MID(C3283,18,5),LISTAS·PAPP!$E$4:$F$76,2,0),"")</f>
        <v/>
      </c>
      <c r="F3283" s="58"/>
      <c r="G3283" s="51" t="str">
        <f>IF(F3283&lt;&gt;"",VLOOKUP(F3283,LISTAS·PAPP!$R$3:$T$221,3,0),"")</f>
        <v/>
      </c>
      <c r="H3283" s="58"/>
      <c r="I3283" s="66"/>
      <c r="J3283" s="66"/>
      <c r="K3283" s="67"/>
      <c r="L3283" s="66"/>
      <c r="M3283" s="60"/>
      <c r="N3283" s="60"/>
      <c r="O3283" s="60"/>
      <c r="P3283" s="60"/>
      <c r="Q3283" s="60"/>
      <c r="R3283" s="60"/>
      <c r="S3283" s="60"/>
      <c r="T3283" s="60"/>
      <c r="U3283" s="60"/>
      <c r="V3283" s="60"/>
      <c r="W3283" s="60"/>
      <c r="X3283" s="60"/>
      <c r="Y3283" s="52" t="str">
        <f>IF(A3283&lt;&gt;"",IF(D3283="DIRECCIÓN_DE_TRANSFERENCIAS","280 0031",VLOOKUP(C3283,LISTAS·PAPP!$C$3:$D$76,2,0)),"")</f>
        <v/>
      </c>
      <c r="Z3283" s="61"/>
      <c r="AA3283" s="62"/>
      <c r="AB3283" s="62"/>
      <c r="AC3283" s="65" t="str">
        <f>IF(D3283&lt;&gt;"",VLOOKUP(D3283,LISTAS·PAPP!$I$3:$M$16,2,0),"")</f>
        <v/>
      </c>
      <c r="AD3283" s="51" t="str">
        <f>IF(D3283&lt;&gt;"",VLOOKUP(D3283,LISTAS·PAPP!$I$3:$M$16,3,0),"")</f>
        <v/>
      </c>
      <c r="AE3283" s="52" t="str">
        <f>IF(D3283&lt;&gt;"",VLOOKUP(D3283,LISTAS·PAPP!$I$3:$M$16,4,0),"")</f>
        <v/>
      </c>
      <c r="AF3283" s="51" t="str">
        <f>IF(D3283&lt;&gt;"",VLOOKUP(D3283,LISTAS·PAPP!$I$3:$M$16,5,0),"")</f>
        <v/>
      </c>
      <c r="AG3283" s="52" t="str">
        <f>IF(AH3283&lt;&gt;"",VLOOKUP(AH3283,LISTAS·PAPP!$O$3:$P$74,2,0),"")</f>
        <v/>
      </c>
      <c r="AH3283" s="58"/>
      <c r="AI3283" s="60"/>
      <c r="AJ3283" s="51" t="str">
        <f>IF(AI3283&lt;&gt;"",VLOOKUP(AI3283,LISTAS·PAPP!$X$4:$Y$80,2,0),"")</f>
        <v/>
      </c>
      <c r="AK3283" s="58"/>
      <c r="AL3283" s="60"/>
      <c r="AM3283" s="51" t="str">
        <f>IF(ISERROR(VLOOKUP(AL3283,LISTAS·PAPP!$AD$4:$AE$334,2,0))," ",VLOOKUP(AL3283,LISTAS·PAPP!$AD$4:$AE$334,2,0))</f>
        <v xml:space="preserve"> </v>
      </c>
      <c r="AN3283" s="63"/>
      <c r="AO3283" s="64"/>
      <c r="AP3283" s="64"/>
      <c r="AQ3283" s="64"/>
      <c r="AR3283" s="64"/>
      <c r="AS3283" s="64"/>
      <c r="AT3283" s="64"/>
      <c r="AU3283" s="64"/>
      <c r="AV3283" s="64"/>
      <c r="AW3283" s="64"/>
      <c r="AX3283" s="64"/>
      <c r="AY3283" s="64"/>
      <c r="AZ3283" s="64"/>
      <c r="BA3283" s="53" t="str">
        <f t="shared" si="154"/>
        <v/>
      </c>
      <c r="BB3283" s="54" t="str">
        <f t="shared" si="155"/>
        <v/>
      </c>
      <c r="BC3283" s="55" t="str">
        <f t="shared" si="156"/>
        <v xml:space="preserve"> </v>
      </c>
    </row>
    <row r="3284" spans="1:55" x14ac:dyDescent="0.25">
      <c r="A3284" s="58"/>
      <c r="B3284" s="58"/>
      <c r="C3284" s="58"/>
      <c r="D3284" s="58"/>
      <c r="E3284" s="51" t="str">
        <f>IF(C3284&lt;&gt;"",VLOOKUP(MID(C3284,18,5),LISTAS·PAPP!$E$4:$F$76,2,0),"")</f>
        <v/>
      </c>
      <c r="F3284" s="58"/>
      <c r="G3284" s="51" t="str">
        <f>IF(F3284&lt;&gt;"",VLOOKUP(F3284,LISTAS·PAPP!$R$3:$T$221,3,0),"")</f>
        <v/>
      </c>
      <c r="H3284" s="58"/>
      <c r="I3284" s="66"/>
      <c r="J3284" s="66"/>
      <c r="K3284" s="67"/>
      <c r="L3284" s="66"/>
      <c r="M3284" s="60"/>
      <c r="N3284" s="60"/>
      <c r="O3284" s="60"/>
      <c r="P3284" s="60"/>
      <c r="Q3284" s="60"/>
      <c r="R3284" s="60"/>
      <c r="S3284" s="60"/>
      <c r="T3284" s="60"/>
      <c r="U3284" s="60"/>
      <c r="V3284" s="60"/>
      <c r="W3284" s="60"/>
      <c r="X3284" s="60"/>
      <c r="Y3284" s="52" t="str">
        <f>IF(A3284&lt;&gt;"",IF(D3284="DIRECCIÓN_DE_TRANSFERENCIAS","280 0031",VLOOKUP(C3284,LISTAS·PAPP!$C$3:$D$76,2,0)),"")</f>
        <v/>
      </c>
      <c r="Z3284" s="61"/>
      <c r="AA3284" s="62"/>
      <c r="AB3284" s="62"/>
      <c r="AC3284" s="65" t="str">
        <f>IF(D3284&lt;&gt;"",VLOOKUP(D3284,LISTAS·PAPP!$I$3:$M$16,2,0),"")</f>
        <v/>
      </c>
      <c r="AD3284" s="51" t="str">
        <f>IF(D3284&lt;&gt;"",VLOOKUP(D3284,LISTAS·PAPP!$I$3:$M$16,3,0),"")</f>
        <v/>
      </c>
      <c r="AE3284" s="52" t="str">
        <f>IF(D3284&lt;&gt;"",VLOOKUP(D3284,LISTAS·PAPP!$I$3:$M$16,4,0),"")</f>
        <v/>
      </c>
      <c r="AF3284" s="51" t="str">
        <f>IF(D3284&lt;&gt;"",VLOOKUP(D3284,LISTAS·PAPP!$I$3:$M$16,5,0),"")</f>
        <v/>
      </c>
      <c r="AG3284" s="52" t="str">
        <f>IF(AH3284&lt;&gt;"",VLOOKUP(AH3284,LISTAS·PAPP!$O$3:$P$74,2,0),"")</f>
        <v/>
      </c>
      <c r="AH3284" s="58"/>
      <c r="AI3284" s="60"/>
      <c r="AJ3284" s="51" t="str">
        <f>IF(AI3284&lt;&gt;"",VLOOKUP(AI3284,LISTAS·PAPP!$X$4:$Y$80,2,0),"")</f>
        <v/>
      </c>
      <c r="AK3284" s="58"/>
      <c r="AL3284" s="60"/>
      <c r="AM3284" s="51" t="str">
        <f>IF(ISERROR(VLOOKUP(AL3284,LISTAS·PAPP!$AD$4:$AE$334,2,0))," ",VLOOKUP(AL3284,LISTAS·PAPP!$AD$4:$AE$334,2,0))</f>
        <v xml:space="preserve"> </v>
      </c>
      <c r="AN3284" s="63"/>
      <c r="AO3284" s="64"/>
      <c r="AP3284" s="64"/>
      <c r="AQ3284" s="64"/>
      <c r="AR3284" s="64"/>
      <c r="AS3284" s="64"/>
      <c r="AT3284" s="64"/>
      <c r="AU3284" s="64"/>
      <c r="AV3284" s="64"/>
      <c r="AW3284" s="64"/>
      <c r="AX3284" s="64"/>
      <c r="AY3284" s="64"/>
      <c r="AZ3284" s="64"/>
      <c r="BA3284" s="53" t="str">
        <f t="shared" si="154"/>
        <v/>
      </c>
      <c r="BB3284" s="54" t="str">
        <f t="shared" si="155"/>
        <v/>
      </c>
      <c r="BC3284" s="55" t="str">
        <f t="shared" si="156"/>
        <v xml:space="preserve"> </v>
      </c>
    </row>
    <row r="3285" spans="1:55" x14ac:dyDescent="0.25">
      <c r="A3285" s="58"/>
      <c r="B3285" s="58"/>
      <c r="C3285" s="58"/>
      <c r="D3285" s="58"/>
      <c r="E3285" s="51" t="str">
        <f>IF(C3285&lt;&gt;"",VLOOKUP(MID(C3285,18,5),LISTAS·PAPP!$E$4:$F$76,2,0),"")</f>
        <v/>
      </c>
      <c r="F3285" s="58"/>
      <c r="G3285" s="51" t="str">
        <f>IF(F3285&lt;&gt;"",VLOOKUP(F3285,LISTAS·PAPP!$R$3:$T$221,3,0),"")</f>
        <v/>
      </c>
      <c r="H3285" s="58"/>
      <c r="I3285" s="66"/>
      <c r="J3285" s="66"/>
      <c r="K3285" s="67"/>
      <c r="L3285" s="66"/>
      <c r="M3285" s="60"/>
      <c r="N3285" s="60"/>
      <c r="O3285" s="60"/>
      <c r="P3285" s="60"/>
      <c r="Q3285" s="60"/>
      <c r="R3285" s="60"/>
      <c r="S3285" s="60"/>
      <c r="T3285" s="60"/>
      <c r="U3285" s="60"/>
      <c r="V3285" s="60"/>
      <c r="W3285" s="60"/>
      <c r="X3285" s="60"/>
      <c r="Y3285" s="52" t="str">
        <f>IF(A3285&lt;&gt;"",IF(D3285="DIRECCIÓN_DE_TRANSFERENCIAS","280 0031",VLOOKUP(C3285,LISTAS·PAPP!$C$3:$D$76,2,0)),"")</f>
        <v/>
      </c>
      <c r="Z3285" s="61"/>
      <c r="AA3285" s="62"/>
      <c r="AB3285" s="62"/>
      <c r="AC3285" s="65" t="str">
        <f>IF(D3285&lt;&gt;"",VLOOKUP(D3285,LISTAS·PAPP!$I$3:$M$16,2,0),"")</f>
        <v/>
      </c>
      <c r="AD3285" s="51" t="str">
        <f>IF(D3285&lt;&gt;"",VLOOKUP(D3285,LISTAS·PAPP!$I$3:$M$16,3,0),"")</f>
        <v/>
      </c>
      <c r="AE3285" s="52" t="str">
        <f>IF(D3285&lt;&gt;"",VLOOKUP(D3285,LISTAS·PAPP!$I$3:$M$16,4,0),"")</f>
        <v/>
      </c>
      <c r="AF3285" s="51" t="str">
        <f>IF(D3285&lt;&gt;"",VLOOKUP(D3285,LISTAS·PAPP!$I$3:$M$16,5,0),"")</f>
        <v/>
      </c>
      <c r="AG3285" s="52" t="str">
        <f>IF(AH3285&lt;&gt;"",VLOOKUP(AH3285,LISTAS·PAPP!$O$3:$P$74,2,0),"")</f>
        <v/>
      </c>
      <c r="AH3285" s="58"/>
      <c r="AI3285" s="60"/>
      <c r="AJ3285" s="51" t="str">
        <f>IF(AI3285&lt;&gt;"",VLOOKUP(AI3285,LISTAS·PAPP!$X$4:$Y$80,2,0),"")</f>
        <v/>
      </c>
      <c r="AK3285" s="58"/>
      <c r="AL3285" s="60"/>
      <c r="AM3285" s="51" t="str">
        <f>IF(ISERROR(VLOOKUP(AL3285,LISTAS·PAPP!$AD$4:$AE$334,2,0))," ",VLOOKUP(AL3285,LISTAS·PAPP!$AD$4:$AE$334,2,0))</f>
        <v xml:space="preserve"> </v>
      </c>
      <c r="AN3285" s="63"/>
      <c r="AO3285" s="64"/>
      <c r="AP3285" s="64"/>
      <c r="AQ3285" s="64"/>
      <c r="AR3285" s="64"/>
      <c r="AS3285" s="64"/>
      <c r="AT3285" s="64"/>
      <c r="AU3285" s="64"/>
      <c r="AV3285" s="64"/>
      <c r="AW3285" s="64"/>
      <c r="AX3285" s="64"/>
      <c r="AY3285" s="64"/>
      <c r="AZ3285" s="64"/>
      <c r="BA3285" s="53" t="str">
        <f t="shared" si="154"/>
        <v/>
      </c>
      <c r="BB3285" s="54" t="str">
        <f t="shared" si="155"/>
        <v/>
      </c>
      <c r="BC3285" s="55" t="str">
        <f t="shared" si="156"/>
        <v xml:space="preserve"> </v>
      </c>
    </row>
    <row r="3286" spans="1:55" x14ac:dyDescent="0.25">
      <c r="A3286" s="58"/>
      <c r="B3286" s="58"/>
      <c r="C3286" s="58"/>
      <c r="D3286" s="58"/>
      <c r="E3286" s="51" t="str">
        <f>IF(C3286&lt;&gt;"",VLOOKUP(MID(C3286,18,5),LISTAS·PAPP!$E$4:$F$76,2,0),"")</f>
        <v/>
      </c>
      <c r="F3286" s="58"/>
      <c r="G3286" s="51" t="str">
        <f>IF(F3286&lt;&gt;"",VLOOKUP(F3286,LISTAS·PAPP!$R$3:$T$221,3,0),"")</f>
        <v/>
      </c>
      <c r="H3286" s="58"/>
      <c r="I3286" s="66"/>
      <c r="J3286" s="66"/>
      <c r="K3286" s="67"/>
      <c r="L3286" s="66"/>
      <c r="M3286" s="60"/>
      <c r="N3286" s="60"/>
      <c r="O3286" s="60"/>
      <c r="P3286" s="60"/>
      <c r="Q3286" s="60"/>
      <c r="R3286" s="60"/>
      <c r="S3286" s="60"/>
      <c r="T3286" s="60"/>
      <c r="U3286" s="60"/>
      <c r="V3286" s="60"/>
      <c r="W3286" s="60"/>
      <c r="X3286" s="60"/>
      <c r="Y3286" s="52" t="str">
        <f>IF(A3286&lt;&gt;"",IF(D3286="DIRECCIÓN_DE_TRANSFERENCIAS","280 0031",VLOOKUP(C3286,LISTAS·PAPP!$C$3:$D$76,2,0)),"")</f>
        <v/>
      </c>
      <c r="Z3286" s="61"/>
      <c r="AA3286" s="62"/>
      <c r="AB3286" s="62"/>
      <c r="AC3286" s="65" t="str">
        <f>IF(D3286&lt;&gt;"",VLOOKUP(D3286,LISTAS·PAPP!$I$3:$M$16,2,0),"")</f>
        <v/>
      </c>
      <c r="AD3286" s="51" t="str">
        <f>IF(D3286&lt;&gt;"",VLOOKUP(D3286,LISTAS·PAPP!$I$3:$M$16,3,0),"")</f>
        <v/>
      </c>
      <c r="AE3286" s="52" t="str">
        <f>IF(D3286&lt;&gt;"",VLOOKUP(D3286,LISTAS·PAPP!$I$3:$M$16,4,0),"")</f>
        <v/>
      </c>
      <c r="AF3286" s="51" t="str">
        <f>IF(D3286&lt;&gt;"",VLOOKUP(D3286,LISTAS·PAPP!$I$3:$M$16,5,0),"")</f>
        <v/>
      </c>
      <c r="AG3286" s="52" t="str">
        <f>IF(AH3286&lt;&gt;"",VLOOKUP(AH3286,LISTAS·PAPP!$O$3:$P$74,2,0),"")</f>
        <v/>
      </c>
      <c r="AH3286" s="58"/>
      <c r="AI3286" s="60"/>
      <c r="AJ3286" s="51" t="str">
        <f>IF(AI3286&lt;&gt;"",VLOOKUP(AI3286,LISTAS·PAPP!$X$4:$Y$80,2,0),"")</f>
        <v/>
      </c>
      <c r="AK3286" s="58"/>
      <c r="AL3286" s="60"/>
      <c r="AM3286" s="51" t="str">
        <f>IF(ISERROR(VLOOKUP(AL3286,LISTAS·PAPP!$AD$4:$AE$334,2,0))," ",VLOOKUP(AL3286,LISTAS·PAPP!$AD$4:$AE$334,2,0))</f>
        <v xml:space="preserve"> </v>
      </c>
      <c r="AN3286" s="63"/>
      <c r="AO3286" s="64"/>
      <c r="AP3286" s="64"/>
      <c r="AQ3286" s="64"/>
      <c r="AR3286" s="64"/>
      <c r="AS3286" s="64"/>
      <c r="AT3286" s="64"/>
      <c r="AU3286" s="64"/>
      <c r="AV3286" s="64"/>
      <c r="AW3286" s="64"/>
      <c r="AX3286" s="64"/>
      <c r="AY3286" s="64"/>
      <c r="AZ3286" s="64"/>
      <c r="BA3286" s="53" t="str">
        <f t="shared" si="154"/>
        <v/>
      </c>
      <c r="BB3286" s="54" t="str">
        <f t="shared" si="155"/>
        <v/>
      </c>
      <c r="BC3286" s="55" t="str">
        <f t="shared" si="156"/>
        <v xml:space="preserve"> </v>
      </c>
    </row>
    <row r="3287" spans="1:55" x14ac:dyDescent="0.25">
      <c r="A3287" s="58"/>
      <c r="B3287" s="58"/>
      <c r="C3287" s="58"/>
      <c r="D3287" s="58"/>
      <c r="E3287" s="51" t="str">
        <f>IF(C3287&lt;&gt;"",VLOOKUP(MID(C3287,18,5),LISTAS·PAPP!$E$4:$F$76,2,0),"")</f>
        <v/>
      </c>
      <c r="F3287" s="58"/>
      <c r="G3287" s="51" t="str">
        <f>IF(F3287&lt;&gt;"",VLOOKUP(F3287,LISTAS·PAPP!$R$3:$T$221,3,0),"")</f>
        <v/>
      </c>
      <c r="H3287" s="58"/>
      <c r="I3287" s="66"/>
      <c r="J3287" s="66"/>
      <c r="K3287" s="67"/>
      <c r="L3287" s="66"/>
      <c r="M3287" s="60"/>
      <c r="N3287" s="60"/>
      <c r="O3287" s="60"/>
      <c r="P3287" s="60"/>
      <c r="Q3287" s="60"/>
      <c r="R3287" s="60"/>
      <c r="S3287" s="60"/>
      <c r="T3287" s="60"/>
      <c r="U3287" s="60"/>
      <c r="V3287" s="60"/>
      <c r="W3287" s="60"/>
      <c r="X3287" s="60"/>
      <c r="Y3287" s="52" t="str">
        <f>IF(A3287&lt;&gt;"",IF(D3287="DIRECCIÓN_DE_TRANSFERENCIAS","280 0031",VLOOKUP(C3287,LISTAS·PAPP!$C$3:$D$76,2,0)),"")</f>
        <v/>
      </c>
      <c r="Z3287" s="61"/>
      <c r="AA3287" s="62"/>
      <c r="AB3287" s="62"/>
      <c r="AC3287" s="65" t="str">
        <f>IF(D3287&lt;&gt;"",VLOOKUP(D3287,LISTAS·PAPP!$I$3:$M$16,2,0),"")</f>
        <v/>
      </c>
      <c r="AD3287" s="51" t="str">
        <f>IF(D3287&lt;&gt;"",VLOOKUP(D3287,LISTAS·PAPP!$I$3:$M$16,3,0),"")</f>
        <v/>
      </c>
      <c r="AE3287" s="52" t="str">
        <f>IF(D3287&lt;&gt;"",VLOOKUP(D3287,LISTAS·PAPP!$I$3:$M$16,4,0),"")</f>
        <v/>
      </c>
      <c r="AF3287" s="51" t="str">
        <f>IF(D3287&lt;&gt;"",VLOOKUP(D3287,LISTAS·PAPP!$I$3:$M$16,5,0),"")</f>
        <v/>
      </c>
      <c r="AG3287" s="52" t="str">
        <f>IF(AH3287&lt;&gt;"",VLOOKUP(AH3287,LISTAS·PAPP!$O$3:$P$74,2,0),"")</f>
        <v/>
      </c>
      <c r="AH3287" s="58"/>
      <c r="AI3287" s="60"/>
      <c r="AJ3287" s="51" t="str">
        <f>IF(AI3287&lt;&gt;"",VLOOKUP(AI3287,LISTAS·PAPP!$X$4:$Y$80,2,0),"")</f>
        <v/>
      </c>
      <c r="AK3287" s="58"/>
      <c r="AL3287" s="60"/>
      <c r="AM3287" s="51" t="str">
        <f>IF(ISERROR(VLOOKUP(AL3287,LISTAS·PAPP!$AD$4:$AE$334,2,0))," ",VLOOKUP(AL3287,LISTAS·PAPP!$AD$4:$AE$334,2,0))</f>
        <v xml:space="preserve"> </v>
      </c>
      <c r="AN3287" s="63"/>
      <c r="AO3287" s="64"/>
      <c r="AP3287" s="64"/>
      <c r="AQ3287" s="64"/>
      <c r="AR3287" s="64"/>
      <c r="AS3287" s="64"/>
      <c r="AT3287" s="64"/>
      <c r="AU3287" s="64"/>
      <c r="AV3287" s="64"/>
      <c r="AW3287" s="64"/>
      <c r="AX3287" s="64"/>
      <c r="AY3287" s="64"/>
      <c r="AZ3287" s="64"/>
      <c r="BA3287" s="53" t="str">
        <f t="shared" si="154"/>
        <v/>
      </c>
      <c r="BB3287" s="54" t="str">
        <f t="shared" si="155"/>
        <v/>
      </c>
      <c r="BC3287" s="55" t="str">
        <f t="shared" si="156"/>
        <v xml:space="preserve"> </v>
      </c>
    </row>
    <row r="3288" spans="1:55" x14ac:dyDescent="0.25">
      <c r="A3288" s="58"/>
      <c r="B3288" s="58"/>
      <c r="C3288" s="58"/>
      <c r="D3288" s="58"/>
      <c r="E3288" s="51" t="str">
        <f>IF(C3288&lt;&gt;"",VLOOKUP(MID(C3288,18,5),LISTAS·PAPP!$E$4:$F$76,2,0),"")</f>
        <v/>
      </c>
      <c r="F3288" s="58"/>
      <c r="G3288" s="51" t="str">
        <f>IF(F3288&lt;&gt;"",VLOOKUP(F3288,LISTAS·PAPP!$R$3:$T$221,3,0),"")</f>
        <v/>
      </c>
      <c r="H3288" s="58"/>
      <c r="I3288" s="66"/>
      <c r="J3288" s="66"/>
      <c r="K3288" s="67"/>
      <c r="L3288" s="66"/>
      <c r="M3288" s="60"/>
      <c r="N3288" s="60"/>
      <c r="O3288" s="60"/>
      <c r="P3288" s="60"/>
      <c r="Q3288" s="60"/>
      <c r="R3288" s="60"/>
      <c r="S3288" s="60"/>
      <c r="T3288" s="60"/>
      <c r="U3288" s="60"/>
      <c r="V3288" s="60"/>
      <c r="W3288" s="60"/>
      <c r="X3288" s="60"/>
      <c r="Y3288" s="52" t="str">
        <f>IF(A3288&lt;&gt;"",IF(D3288="DIRECCIÓN_DE_TRANSFERENCIAS","280 0031",VLOOKUP(C3288,LISTAS·PAPP!$C$3:$D$76,2,0)),"")</f>
        <v/>
      </c>
      <c r="Z3288" s="61"/>
      <c r="AA3288" s="62"/>
      <c r="AB3288" s="62"/>
      <c r="AC3288" s="65" t="str">
        <f>IF(D3288&lt;&gt;"",VLOOKUP(D3288,LISTAS·PAPP!$I$3:$M$16,2,0),"")</f>
        <v/>
      </c>
      <c r="AD3288" s="51" t="str">
        <f>IF(D3288&lt;&gt;"",VLOOKUP(D3288,LISTAS·PAPP!$I$3:$M$16,3,0),"")</f>
        <v/>
      </c>
      <c r="AE3288" s="52" t="str">
        <f>IF(D3288&lt;&gt;"",VLOOKUP(D3288,LISTAS·PAPP!$I$3:$M$16,4,0),"")</f>
        <v/>
      </c>
      <c r="AF3288" s="51" t="str">
        <f>IF(D3288&lt;&gt;"",VLOOKUP(D3288,LISTAS·PAPP!$I$3:$M$16,5,0),"")</f>
        <v/>
      </c>
      <c r="AG3288" s="52" t="str">
        <f>IF(AH3288&lt;&gt;"",VLOOKUP(AH3288,LISTAS·PAPP!$O$3:$P$74,2,0),"")</f>
        <v/>
      </c>
      <c r="AH3288" s="58"/>
      <c r="AI3288" s="60"/>
      <c r="AJ3288" s="51" t="str">
        <f>IF(AI3288&lt;&gt;"",VLOOKUP(AI3288,LISTAS·PAPP!$X$4:$Y$80,2,0),"")</f>
        <v/>
      </c>
      <c r="AK3288" s="58"/>
      <c r="AL3288" s="60"/>
      <c r="AM3288" s="51" t="str">
        <f>IF(ISERROR(VLOOKUP(AL3288,LISTAS·PAPP!$AD$4:$AE$334,2,0))," ",VLOOKUP(AL3288,LISTAS·PAPP!$AD$4:$AE$334,2,0))</f>
        <v xml:space="preserve"> </v>
      </c>
      <c r="AN3288" s="63"/>
      <c r="AO3288" s="64"/>
      <c r="AP3288" s="64"/>
      <c r="AQ3288" s="64"/>
      <c r="AR3288" s="64"/>
      <c r="AS3288" s="64"/>
      <c r="AT3288" s="64"/>
      <c r="AU3288" s="64"/>
      <c r="AV3288" s="64"/>
      <c r="AW3288" s="64"/>
      <c r="AX3288" s="64"/>
      <c r="AY3288" s="64"/>
      <c r="AZ3288" s="64"/>
      <c r="BA3288" s="53" t="str">
        <f t="shared" si="154"/>
        <v/>
      </c>
      <c r="BB3288" s="54" t="str">
        <f t="shared" si="155"/>
        <v/>
      </c>
      <c r="BC3288" s="55" t="str">
        <f t="shared" si="156"/>
        <v xml:space="preserve"> </v>
      </c>
    </row>
    <row r="3289" spans="1:55" x14ac:dyDescent="0.25">
      <c r="A3289" s="58"/>
      <c r="B3289" s="58"/>
      <c r="C3289" s="58"/>
      <c r="D3289" s="58"/>
      <c r="E3289" s="51" t="str">
        <f>IF(C3289&lt;&gt;"",VLOOKUP(MID(C3289,18,5),LISTAS·PAPP!$E$4:$F$76,2,0),"")</f>
        <v/>
      </c>
      <c r="F3289" s="58"/>
      <c r="G3289" s="51" t="str">
        <f>IF(F3289&lt;&gt;"",VLOOKUP(F3289,LISTAS·PAPP!$R$3:$T$221,3,0),"")</f>
        <v/>
      </c>
      <c r="H3289" s="58"/>
      <c r="I3289" s="66"/>
      <c r="J3289" s="66"/>
      <c r="K3289" s="67"/>
      <c r="L3289" s="66"/>
      <c r="M3289" s="60"/>
      <c r="N3289" s="60"/>
      <c r="O3289" s="60"/>
      <c r="P3289" s="60"/>
      <c r="Q3289" s="60"/>
      <c r="R3289" s="60"/>
      <c r="S3289" s="60"/>
      <c r="T3289" s="60"/>
      <c r="U3289" s="60"/>
      <c r="V3289" s="60"/>
      <c r="W3289" s="60"/>
      <c r="X3289" s="60"/>
      <c r="Y3289" s="52" t="str">
        <f>IF(A3289&lt;&gt;"",IF(D3289="DIRECCIÓN_DE_TRANSFERENCIAS","280 0031",VLOOKUP(C3289,LISTAS·PAPP!$C$3:$D$76,2,0)),"")</f>
        <v/>
      </c>
      <c r="Z3289" s="61"/>
      <c r="AA3289" s="62"/>
      <c r="AB3289" s="62"/>
      <c r="AC3289" s="65" t="str">
        <f>IF(D3289&lt;&gt;"",VLOOKUP(D3289,LISTAS·PAPP!$I$3:$M$16,2,0),"")</f>
        <v/>
      </c>
      <c r="AD3289" s="51" t="str">
        <f>IF(D3289&lt;&gt;"",VLOOKUP(D3289,LISTAS·PAPP!$I$3:$M$16,3,0),"")</f>
        <v/>
      </c>
      <c r="AE3289" s="52" t="str">
        <f>IF(D3289&lt;&gt;"",VLOOKUP(D3289,LISTAS·PAPP!$I$3:$M$16,4,0),"")</f>
        <v/>
      </c>
      <c r="AF3289" s="51" t="str">
        <f>IF(D3289&lt;&gt;"",VLOOKUP(D3289,LISTAS·PAPP!$I$3:$M$16,5,0),"")</f>
        <v/>
      </c>
      <c r="AG3289" s="52" t="str">
        <f>IF(AH3289&lt;&gt;"",VLOOKUP(AH3289,LISTAS·PAPP!$O$3:$P$74,2,0),"")</f>
        <v/>
      </c>
      <c r="AH3289" s="58"/>
      <c r="AI3289" s="60"/>
      <c r="AJ3289" s="51" t="str">
        <f>IF(AI3289&lt;&gt;"",VLOOKUP(AI3289,LISTAS·PAPP!$X$4:$Y$80,2,0),"")</f>
        <v/>
      </c>
      <c r="AK3289" s="58"/>
      <c r="AL3289" s="60"/>
      <c r="AM3289" s="51" t="str">
        <f>IF(ISERROR(VLOOKUP(AL3289,LISTAS·PAPP!$AD$4:$AE$334,2,0))," ",VLOOKUP(AL3289,LISTAS·PAPP!$AD$4:$AE$334,2,0))</f>
        <v xml:space="preserve"> </v>
      </c>
      <c r="AN3289" s="63"/>
      <c r="AO3289" s="64"/>
      <c r="AP3289" s="64"/>
      <c r="AQ3289" s="64"/>
      <c r="AR3289" s="64"/>
      <c r="AS3289" s="64"/>
      <c r="AT3289" s="64"/>
      <c r="AU3289" s="64"/>
      <c r="AV3289" s="64"/>
      <c r="AW3289" s="64"/>
      <c r="AX3289" s="64"/>
      <c r="AY3289" s="64"/>
      <c r="AZ3289" s="64"/>
      <c r="BA3289" s="53" t="str">
        <f t="shared" si="154"/>
        <v/>
      </c>
      <c r="BB3289" s="54" t="str">
        <f t="shared" si="155"/>
        <v/>
      </c>
      <c r="BC3289" s="55" t="str">
        <f t="shared" si="156"/>
        <v xml:space="preserve"> </v>
      </c>
    </row>
    <row r="3290" spans="1:55" x14ac:dyDescent="0.25">
      <c r="A3290" s="58"/>
      <c r="B3290" s="58"/>
      <c r="C3290" s="58"/>
      <c r="D3290" s="58"/>
      <c r="E3290" s="51" t="str">
        <f>IF(C3290&lt;&gt;"",VLOOKUP(MID(C3290,18,5),LISTAS·PAPP!$E$4:$F$76,2,0),"")</f>
        <v/>
      </c>
      <c r="F3290" s="58"/>
      <c r="G3290" s="51" t="str">
        <f>IF(F3290&lt;&gt;"",VLOOKUP(F3290,LISTAS·PAPP!$R$3:$T$221,3,0),"")</f>
        <v/>
      </c>
      <c r="H3290" s="58"/>
      <c r="I3290" s="66"/>
      <c r="J3290" s="66"/>
      <c r="K3290" s="67"/>
      <c r="L3290" s="66"/>
      <c r="M3290" s="60"/>
      <c r="N3290" s="60"/>
      <c r="O3290" s="60"/>
      <c r="P3290" s="60"/>
      <c r="Q3290" s="60"/>
      <c r="R3290" s="60"/>
      <c r="S3290" s="60"/>
      <c r="T3290" s="60"/>
      <c r="U3290" s="60"/>
      <c r="V3290" s="60"/>
      <c r="W3290" s="60"/>
      <c r="X3290" s="60"/>
      <c r="Y3290" s="52" t="str">
        <f>IF(A3290&lt;&gt;"",IF(D3290="DIRECCIÓN_DE_TRANSFERENCIAS","280 0031",VLOOKUP(C3290,LISTAS·PAPP!$C$3:$D$76,2,0)),"")</f>
        <v/>
      </c>
      <c r="Z3290" s="61"/>
      <c r="AA3290" s="62"/>
      <c r="AB3290" s="62"/>
      <c r="AC3290" s="65" t="str">
        <f>IF(D3290&lt;&gt;"",VLOOKUP(D3290,LISTAS·PAPP!$I$3:$M$16,2,0),"")</f>
        <v/>
      </c>
      <c r="AD3290" s="51" t="str">
        <f>IF(D3290&lt;&gt;"",VLOOKUP(D3290,LISTAS·PAPP!$I$3:$M$16,3,0),"")</f>
        <v/>
      </c>
      <c r="AE3290" s="52" t="str">
        <f>IF(D3290&lt;&gt;"",VLOOKUP(D3290,LISTAS·PAPP!$I$3:$M$16,4,0),"")</f>
        <v/>
      </c>
      <c r="AF3290" s="51" t="str">
        <f>IF(D3290&lt;&gt;"",VLOOKUP(D3290,LISTAS·PAPP!$I$3:$M$16,5,0),"")</f>
        <v/>
      </c>
      <c r="AG3290" s="52" t="str">
        <f>IF(AH3290&lt;&gt;"",VLOOKUP(AH3290,LISTAS·PAPP!$O$3:$P$74,2,0),"")</f>
        <v/>
      </c>
      <c r="AH3290" s="58"/>
      <c r="AI3290" s="60"/>
      <c r="AJ3290" s="51" t="str">
        <f>IF(AI3290&lt;&gt;"",VLOOKUP(AI3290,LISTAS·PAPP!$X$4:$Y$80,2,0),"")</f>
        <v/>
      </c>
      <c r="AK3290" s="58"/>
      <c r="AL3290" s="60"/>
      <c r="AM3290" s="51" t="str">
        <f>IF(ISERROR(VLOOKUP(AL3290,LISTAS·PAPP!$AD$4:$AE$334,2,0))," ",VLOOKUP(AL3290,LISTAS·PAPP!$AD$4:$AE$334,2,0))</f>
        <v xml:space="preserve"> </v>
      </c>
      <c r="AN3290" s="63"/>
      <c r="AO3290" s="64"/>
      <c r="AP3290" s="64"/>
      <c r="AQ3290" s="64"/>
      <c r="AR3290" s="64"/>
      <c r="AS3290" s="64"/>
      <c r="AT3290" s="64"/>
      <c r="AU3290" s="64"/>
      <c r="AV3290" s="64"/>
      <c r="AW3290" s="64"/>
      <c r="AX3290" s="64"/>
      <c r="AY3290" s="64"/>
      <c r="AZ3290" s="64"/>
      <c r="BA3290" s="53" t="str">
        <f t="shared" si="154"/>
        <v/>
      </c>
      <c r="BB3290" s="54" t="str">
        <f t="shared" si="155"/>
        <v/>
      </c>
      <c r="BC3290" s="55" t="str">
        <f t="shared" si="156"/>
        <v xml:space="preserve"> </v>
      </c>
    </row>
    <row r="3291" spans="1:55" x14ac:dyDescent="0.25">
      <c r="A3291" s="58"/>
      <c r="B3291" s="58"/>
      <c r="C3291" s="58"/>
      <c r="D3291" s="58"/>
      <c r="E3291" s="51" t="str">
        <f>IF(C3291&lt;&gt;"",VLOOKUP(MID(C3291,18,5),LISTAS·PAPP!$E$4:$F$76,2,0),"")</f>
        <v/>
      </c>
      <c r="F3291" s="58"/>
      <c r="G3291" s="51" t="str">
        <f>IF(F3291&lt;&gt;"",VLOOKUP(F3291,LISTAS·PAPP!$R$3:$T$221,3,0),"")</f>
        <v/>
      </c>
      <c r="H3291" s="58"/>
      <c r="I3291" s="66"/>
      <c r="J3291" s="66"/>
      <c r="K3291" s="67"/>
      <c r="L3291" s="66"/>
      <c r="M3291" s="60"/>
      <c r="N3291" s="60"/>
      <c r="O3291" s="60"/>
      <c r="P3291" s="60"/>
      <c r="Q3291" s="60"/>
      <c r="R3291" s="60"/>
      <c r="S3291" s="60"/>
      <c r="T3291" s="60"/>
      <c r="U3291" s="60"/>
      <c r="V3291" s="60"/>
      <c r="W3291" s="60"/>
      <c r="X3291" s="60"/>
      <c r="Y3291" s="52" t="str">
        <f>IF(A3291&lt;&gt;"",IF(D3291="DIRECCIÓN_DE_TRANSFERENCIAS","280 0031",VLOOKUP(C3291,LISTAS·PAPP!$C$3:$D$76,2,0)),"")</f>
        <v/>
      </c>
      <c r="Z3291" s="61"/>
      <c r="AA3291" s="62"/>
      <c r="AB3291" s="62"/>
      <c r="AC3291" s="65" t="str">
        <f>IF(D3291&lt;&gt;"",VLOOKUP(D3291,LISTAS·PAPP!$I$3:$M$16,2,0),"")</f>
        <v/>
      </c>
      <c r="AD3291" s="51" t="str">
        <f>IF(D3291&lt;&gt;"",VLOOKUP(D3291,LISTAS·PAPP!$I$3:$M$16,3,0),"")</f>
        <v/>
      </c>
      <c r="AE3291" s="52" t="str">
        <f>IF(D3291&lt;&gt;"",VLOOKUP(D3291,LISTAS·PAPP!$I$3:$M$16,4,0),"")</f>
        <v/>
      </c>
      <c r="AF3291" s="51" t="str">
        <f>IF(D3291&lt;&gt;"",VLOOKUP(D3291,LISTAS·PAPP!$I$3:$M$16,5,0),"")</f>
        <v/>
      </c>
      <c r="AG3291" s="52" t="str">
        <f>IF(AH3291&lt;&gt;"",VLOOKUP(AH3291,LISTAS·PAPP!$O$3:$P$74,2,0),"")</f>
        <v/>
      </c>
      <c r="AH3291" s="58"/>
      <c r="AI3291" s="60"/>
      <c r="AJ3291" s="51" t="str">
        <f>IF(AI3291&lt;&gt;"",VLOOKUP(AI3291,LISTAS·PAPP!$X$4:$Y$80,2,0),"")</f>
        <v/>
      </c>
      <c r="AK3291" s="58"/>
      <c r="AL3291" s="60"/>
      <c r="AM3291" s="51" t="str">
        <f>IF(ISERROR(VLOOKUP(AL3291,LISTAS·PAPP!$AD$4:$AE$334,2,0))," ",VLOOKUP(AL3291,LISTAS·PAPP!$AD$4:$AE$334,2,0))</f>
        <v xml:space="preserve"> </v>
      </c>
      <c r="AN3291" s="63"/>
      <c r="AO3291" s="64"/>
      <c r="AP3291" s="64"/>
      <c r="AQ3291" s="64"/>
      <c r="AR3291" s="64"/>
      <c r="AS3291" s="64"/>
      <c r="AT3291" s="64"/>
      <c r="AU3291" s="64"/>
      <c r="AV3291" s="64"/>
      <c r="AW3291" s="64"/>
      <c r="AX3291" s="64"/>
      <c r="AY3291" s="64"/>
      <c r="AZ3291" s="64"/>
      <c r="BA3291" s="53" t="str">
        <f t="shared" si="154"/>
        <v/>
      </c>
      <c r="BB3291" s="54" t="str">
        <f t="shared" si="155"/>
        <v/>
      </c>
      <c r="BC3291" s="55" t="str">
        <f t="shared" si="156"/>
        <v xml:space="preserve"> </v>
      </c>
    </row>
    <row r="3292" spans="1:55" x14ac:dyDescent="0.25">
      <c r="A3292" s="58"/>
      <c r="B3292" s="58"/>
      <c r="C3292" s="58"/>
      <c r="D3292" s="58"/>
      <c r="E3292" s="51" t="str">
        <f>IF(C3292&lt;&gt;"",VLOOKUP(MID(C3292,18,5),LISTAS·PAPP!$E$4:$F$76,2,0),"")</f>
        <v/>
      </c>
      <c r="F3292" s="58"/>
      <c r="G3292" s="51" t="str">
        <f>IF(F3292&lt;&gt;"",VLOOKUP(F3292,LISTAS·PAPP!$R$3:$T$221,3,0),"")</f>
        <v/>
      </c>
      <c r="H3292" s="58"/>
      <c r="I3292" s="66"/>
      <c r="J3292" s="66"/>
      <c r="K3292" s="67"/>
      <c r="L3292" s="66"/>
      <c r="M3292" s="60"/>
      <c r="N3292" s="60"/>
      <c r="O3292" s="60"/>
      <c r="P3292" s="60"/>
      <c r="Q3292" s="60"/>
      <c r="R3292" s="60"/>
      <c r="S3292" s="60"/>
      <c r="T3292" s="60"/>
      <c r="U3292" s="60"/>
      <c r="V3292" s="60"/>
      <c r="W3292" s="60"/>
      <c r="X3292" s="60"/>
      <c r="Y3292" s="52" t="str">
        <f>IF(A3292&lt;&gt;"",IF(D3292="DIRECCIÓN_DE_TRANSFERENCIAS","280 0031",VLOOKUP(C3292,LISTAS·PAPP!$C$3:$D$76,2,0)),"")</f>
        <v/>
      </c>
      <c r="Z3292" s="61"/>
      <c r="AA3292" s="62"/>
      <c r="AB3292" s="62"/>
      <c r="AC3292" s="65" t="str">
        <f>IF(D3292&lt;&gt;"",VLOOKUP(D3292,LISTAS·PAPP!$I$3:$M$16,2,0),"")</f>
        <v/>
      </c>
      <c r="AD3292" s="51" t="str">
        <f>IF(D3292&lt;&gt;"",VLOOKUP(D3292,LISTAS·PAPP!$I$3:$M$16,3,0),"")</f>
        <v/>
      </c>
      <c r="AE3292" s="52" t="str">
        <f>IF(D3292&lt;&gt;"",VLOOKUP(D3292,LISTAS·PAPP!$I$3:$M$16,4,0),"")</f>
        <v/>
      </c>
      <c r="AF3292" s="51" t="str">
        <f>IF(D3292&lt;&gt;"",VLOOKUP(D3292,LISTAS·PAPP!$I$3:$M$16,5,0),"")</f>
        <v/>
      </c>
      <c r="AG3292" s="52" t="str">
        <f>IF(AH3292&lt;&gt;"",VLOOKUP(AH3292,LISTAS·PAPP!$O$3:$P$74,2,0),"")</f>
        <v/>
      </c>
      <c r="AH3292" s="58"/>
      <c r="AI3292" s="60"/>
      <c r="AJ3292" s="51" t="str">
        <f>IF(AI3292&lt;&gt;"",VLOOKUP(AI3292,LISTAS·PAPP!$X$4:$Y$80,2,0),"")</f>
        <v/>
      </c>
      <c r="AK3292" s="58"/>
      <c r="AL3292" s="60"/>
      <c r="AM3292" s="51" t="str">
        <f>IF(ISERROR(VLOOKUP(AL3292,LISTAS·PAPP!$AD$4:$AE$334,2,0))," ",VLOOKUP(AL3292,LISTAS·PAPP!$AD$4:$AE$334,2,0))</f>
        <v xml:space="preserve"> </v>
      </c>
      <c r="AN3292" s="63"/>
      <c r="AO3292" s="64"/>
      <c r="AP3292" s="64"/>
      <c r="AQ3292" s="64"/>
      <c r="AR3292" s="64"/>
      <c r="AS3292" s="64"/>
      <c r="AT3292" s="64"/>
      <c r="AU3292" s="64"/>
      <c r="AV3292" s="64"/>
      <c r="AW3292" s="64"/>
      <c r="AX3292" s="64"/>
      <c r="AY3292" s="64"/>
      <c r="AZ3292" s="64"/>
      <c r="BA3292" s="53" t="str">
        <f t="shared" si="154"/>
        <v/>
      </c>
      <c r="BB3292" s="54" t="str">
        <f t="shared" si="155"/>
        <v/>
      </c>
      <c r="BC3292" s="55" t="str">
        <f t="shared" si="156"/>
        <v xml:space="preserve"> </v>
      </c>
    </row>
    <row r="3293" spans="1:55" x14ac:dyDescent="0.25">
      <c r="A3293" s="58"/>
      <c r="B3293" s="58"/>
      <c r="C3293" s="58"/>
      <c r="D3293" s="58"/>
      <c r="E3293" s="51" t="str">
        <f>IF(C3293&lt;&gt;"",VLOOKUP(MID(C3293,18,5),LISTAS·PAPP!$E$4:$F$76,2,0),"")</f>
        <v/>
      </c>
      <c r="F3293" s="58"/>
      <c r="G3293" s="51" t="str">
        <f>IF(F3293&lt;&gt;"",VLOOKUP(F3293,LISTAS·PAPP!$R$3:$T$221,3,0),"")</f>
        <v/>
      </c>
      <c r="H3293" s="58"/>
      <c r="I3293" s="66"/>
      <c r="J3293" s="66"/>
      <c r="K3293" s="67"/>
      <c r="L3293" s="66"/>
      <c r="M3293" s="60"/>
      <c r="N3293" s="60"/>
      <c r="O3293" s="60"/>
      <c r="P3293" s="60"/>
      <c r="Q3293" s="60"/>
      <c r="R3293" s="60"/>
      <c r="S3293" s="60"/>
      <c r="T3293" s="60"/>
      <c r="U3293" s="60"/>
      <c r="V3293" s="60"/>
      <c r="W3293" s="60"/>
      <c r="X3293" s="60"/>
      <c r="Y3293" s="52" t="str">
        <f>IF(A3293&lt;&gt;"",IF(D3293="DIRECCIÓN_DE_TRANSFERENCIAS","280 0031",VLOOKUP(C3293,LISTAS·PAPP!$C$3:$D$76,2,0)),"")</f>
        <v/>
      </c>
      <c r="Z3293" s="61"/>
      <c r="AA3293" s="62"/>
      <c r="AB3293" s="62"/>
      <c r="AC3293" s="65" t="str">
        <f>IF(D3293&lt;&gt;"",VLOOKUP(D3293,LISTAS·PAPP!$I$3:$M$16,2,0),"")</f>
        <v/>
      </c>
      <c r="AD3293" s="51" t="str">
        <f>IF(D3293&lt;&gt;"",VLOOKUP(D3293,LISTAS·PAPP!$I$3:$M$16,3,0),"")</f>
        <v/>
      </c>
      <c r="AE3293" s="52" t="str">
        <f>IF(D3293&lt;&gt;"",VLOOKUP(D3293,LISTAS·PAPP!$I$3:$M$16,4,0),"")</f>
        <v/>
      </c>
      <c r="AF3293" s="51" t="str">
        <f>IF(D3293&lt;&gt;"",VLOOKUP(D3293,LISTAS·PAPP!$I$3:$M$16,5,0),"")</f>
        <v/>
      </c>
      <c r="AG3293" s="52" t="str">
        <f>IF(AH3293&lt;&gt;"",VLOOKUP(AH3293,LISTAS·PAPP!$O$3:$P$74,2,0),"")</f>
        <v/>
      </c>
      <c r="AH3293" s="58"/>
      <c r="AI3293" s="60"/>
      <c r="AJ3293" s="51" t="str">
        <f>IF(AI3293&lt;&gt;"",VLOOKUP(AI3293,LISTAS·PAPP!$X$4:$Y$80,2,0),"")</f>
        <v/>
      </c>
      <c r="AK3293" s="58"/>
      <c r="AL3293" s="60"/>
      <c r="AM3293" s="51" t="str">
        <f>IF(ISERROR(VLOOKUP(AL3293,LISTAS·PAPP!$AD$4:$AE$334,2,0))," ",VLOOKUP(AL3293,LISTAS·PAPP!$AD$4:$AE$334,2,0))</f>
        <v xml:space="preserve"> </v>
      </c>
      <c r="AN3293" s="63"/>
      <c r="AO3293" s="64"/>
      <c r="AP3293" s="64"/>
      <c r="AQ3293" s="64"/>
      <c r="AR3293" s="64"/>
      <c r="AS3293" s="64"/>
      <c r="AT3293" s="64"/>
      <c r="AU3293" s="64"/>
      <c r="AV3293" s="64"/>
      <c r="AW3293" s="64"/>
      <c r="AX3293" s="64"/>
      <c r="AY3293" s="64"/>
      <c r="AZ3293" s="64"/>
      <c r="BA3293" s="53" t="str">
        <f t="shared" si="154"/>
        <v/>
      </c>
      <c r="BB3293" s="54" t="str">
        <f t="shared" si="155"/>
        <v/>
      </c>
      <c r="BC3293" s="55" t="str">
        <f t="shared" si="156"/>
        <v xml:space="preserve"> </v>
      </c>
    </row>
    <row r="3294" spans="1:55" x14ac:dyDescent="0.25">
      <c r="A3294" s="58"/>
      <c r="B3294" s="58"/>
      <c r="C3294" s="58"/>
      <c r="D3294" s="58"/>
      <c r="E3294" s="51" t="str">
        <f>IF(C3294&lt;&gt;"",VLOOKUP(MID(C3294,18,5),LISTAS·PAPP!$E$4:$F$76,2,0),"")</f>
        <v/>
      </c>
      <c r="F3294" s="58"/>
      <c r="G3294" s="51" t="str">
        <f>IF(F3294&lt;&gt;"",VLOOKUP(F3294,LISTAS·PAPP!$R$3:$T$221,3,0),"")</f>
        <v/>
      </c>
      <c r="H3294" s="58"/>
      <c r="I3294" s="66"/>
      <c r="J3294" s="66"/>
      <c r="K3294" s="67"/>
      <c r="L3294" s="66"/>
      <c r="M3294" s="60"/>
      <c r="N3294" s="60"/>
      <c r="O3294" s="60"/>
      <c r="P3294" s="60"/>
      <c r="Q3294" s="60"/>
      <c r="R3294" s="60"/>
      <c r="S3294" s="60"/>
      <c r="T3294" s="60"/>
      <c r="U3294" s="60"/>
      <c r="V3294" s="60"/>
      <c r="W3294" s="60"/>
      <c r="X3294" s="60"/>
      <c r="Y3294" s="52" t="str">
        <f>IF(A3294&lt;&gt;"",IF(D3294="DIRECCIÓN_DE_TRANSFERENCIAS","280 0031",VLOOKUP(C3294,LISTAS·PAPP!$C$3:$D$76,2,0)),"")</f>
        <v/>
      </c>
      <c r="Z3294" s="61"/>
      <c r="AA3294" s="62"/>
      <c r="AB3294" s="62"/>
      <c r="AC3294" s="65" t="str">
        <f>IF(D3294&lt;&gt;"",VLOOKUP(D3294,LISTAS·PAPP!$I$3:$M$16,2,0),"")</f>
        <v/>
      </c>
      <c r="AD3294" s="51" t="str">
        <f>IF(D3294&lt;&gt;"",VLOOKUP(D3294,LISTAS·PAPP!$I$3:$M$16,3,0),"")</f>
        <v/>
      </c>
      <c r="AE3294" s="52" t="str">
        <f>IF(D3294&lt;&gt;"",VLOOKUP(D3294,LISTAS·PAPP!$I$3:$M$16,4,0),"")</f>
        <v/>
      </c>
      <c r="AF3294" s="51" t="str">
        <f>IF(D3294&lt;&gt;"",VLOOKUP(D3294,LISTAS·PAPP!$I$3:$M$16,5,0),"")</f>
        <v/>
      </c>
      <c r="AG3294" s="52" t="str">
        <f>IF(AH3294&lt;&gt;"",VLOOKUP(AH3294,LISTAS·PAPP!$O$3:$P$74,2,0),"")</f>
        <v/>
      </c>
      <c r="AH3294" s="58"/>
      <c r="AI3294" s="60"/>
      <c r="AJ3294" s="51" t="str">
        <f>IF(AI3294&lt;&gt;"",VLOOKUP(AI3294,LISTAS·PAPP!$X$4:$Y$80,2,0),"")</f>
        <v/>
      </c>
      <c r="AK3294" s="58"/>
      <c r="AL3294" s="60"/>
      <c r="AM3294" s="51" t="str">
        <f>IF(ISERROR(VLOOKUP(AL3294,LISTAS·PAPP!$AD$4:$AE$334,2,0))," ",VLOOKUP(AL3294,LISTAS·PAPP!$AD$4:$AE$334,2,0))</f>
        <v xml:space="preserve"> </v>
      </c>
      <c r="AN3294" s="63"/>
      <c r="AO3294" s="64"/>
      <c r="AP3294" s="64"/>
      <c r="AQ3294" s="64"/>
      <c r="AR3294" s="64"/>
      <c r="AS3294" s="64"/>
      <c r="AT3294" s="64"/>
      <c r="AU3294" s="64"/>
      <c r="AV3294" s="64"/>
      <c r="AW3294" s="64"/>
      <c r="AX3294" s="64"/>
      <c r="AY3294" s="64"/>
      <c r="AZ3294" s="64"/>
      <c r="BA3294" s="53" t="str">
        <f t="shared" si="154"/>
        <v/>
      </c>
      <c r="BB3294" s="54" t="str">
        <f t="shared" si="155"/>
        <v/>
      </c>
      <c r="BC3294" s="55" t="str">
        <f t="shared" si="156"/>
        <v xml:space="preserve"> </v>
      </c>
    </row>
    <row r="3295" spans="1:55" x14ac:dyDescent="0.25">
      <c r="A3295" s="58"/>
      <c r="B3295" s="58"/>
      <c r="C3295" s="58"/>
      <c r="D3295" s="58"/>
      <c r="E3295" s="51" t="str">
        <f>IF(C3295&lt;&gt;"",VLOOKUP(MID(C3295,18,5),LISTAS·PAPP!$E$4:$F$76,2,0),"")</f>
        <v/>
      </c>
      <c r="F3295" s="58"/>
      <c r="G3295" s="51" t="str">
        <f>IF(F3295&lt;&gt;"",VLOOKUP(F3295,LISTAS·PAPP!$R$3:$T$221,3,0),"")</f>
        <v/>
      </c>
      <c r="H3295" s="58"/>
      <c r="I3295" s="66"/>
      <c r="J3295" s="66"/>
      <c r="K3295" s="67"/>
      <c r="L3295" s="66"/>
      <c r="M3295" s="60"/>
      <c r="N3295" s="60"/>
      <c r="O3295" s="60"/>
      <c r="P3295" s="60"/>
      <c r="Q3295" s="60"/>
      <c r="R3295" s="60"/>
      <c r="S3295" s="60"/>
      <c r="T3295" s="60"/>
      <c r="U3295" s="60"/>
      <c r="V3295" s="60"/>
      <c r="W3295" s="60"/>
      <c r="X3295" s="60"/>
      <c r="Y3295" s="52" t="str">
        <f>IF(A3295&lt;&gt;"",IF(D3295="DIRECCIÓN_DE_TRANSFERENCIAS","280 0031",VLOOKUP(C3295,LISTAS·PAPP!$C$3:$D$76,2,0)),"")</f>
        <v/>
      </c>
      <c r="Z3295" s="61"/>
      <c r="AA3295" s="62"/>
      <c r="AB3295" s="62"/>
      <c r="AC3295" s="65" t="str">
        <f>IF(D3295&lt;&gt;"",VLOOKUP(D3295,LISTAS·PAPP!$I$3:$M$16,2,0),"")</f>
        <v/>
      </c>
      <c r="AD3295" s="51" t="str">
        <f>IF(D3295&lt;&gt;"",VLOOKUP(D3295,LISTAS·PAPP!$I$3:$M$16,3,0),"")</f>
        <v/>
      </c>
      <c r="AE3295" s="52" t="str">
        <f>IF(D3295&lt;&gt;"",VLOOKUP(D3295,LISTAS·PAPP!$I$3:$M$16,4,0),"")</f>
        <v/>
      </c>
      <c r="AF3295" s="51" t="str">
        <f>IF(D3295&lt;&gt;"",VLOOKUP(D3295,LISTAS·PAPP!$I$3:$M$16,5,0),"")</f>
        <v/>
      </c>
      <c r="AG3295" s="52" t="str">
        <f>IF(AH3295&lt;&gt;"",VLOOKUP(AH3295,LISTAS·PAPP!$O$3:$P$74,2,0),"")</f>
        <v/>
      </c>
      <c r="AH3295" s="58"/>
      <c r="AI3295" s="60"/>
      <c r="AJ3295" s="51" t="str">
        <f>IF(AI3295&lt;&gt;"",VLOOKUP(AI3295,LISTAS·PAPP!$X$4:$Y$80,2,0),"")</f>
        <v/>
      </c>
      <c r="AK3295" s="58"/>
      <c r="AL3295" s="60"/>
      <c r="AM3295" s="51" t="str">
        <f>IF(ISERROR(VLOOKUP(AL3295,LISTAS·PAPP!$AD$4:$AE$334,2,0))," ",VLOOKUP(AL3295,LISTAS·PAPP!$AD$4:$AE$334,2,0))</f>
        <v xml:space="preserve"> </v>
      </c>
      <c r="AN3295" s="63"/>
      <c r="AO3295" s="64"/>
      <c r="AP3295" s="64"/>
      <c r="AQ3295" s="64"/>
      <c r="AR3295" s="64"/>
      <c r="AS3295" s="64"/>
      <c r="AT3295" s="64"/>
      <c r="AU3295" s="64"/>
      <c r="AV3295" s="64"/>
      <c r="AW3295" s="64"/>
      <c r="AX3295" s="64"/>
      <c r="AY3295" s="64"/>
      <c r="AZ3295" s="64"/>
      <c r="BA3295" s="53" t="str">
        <f t="shared" si="154"/>
        <v/>
      </c>
      <c r="BB3295" s="54" t="str">
        <f t="shared" si="155"/>
        <v/>
      </c>
      <c r="BC3295" s="55" t="str">
        <f t="shared" si="156"/>
        <v xml:space="preserve"> </v>
      </c>
    </row>
    <row r="3296" spans="1:55" x14ac:dyDescent="0.25">
      <c r="A3296" s="58"/>
      <c r="B3296" s="58"/>
      <c r="C3296" s="58"/>
      <c r="D3296" s="58"/>
      <c r="E3296" s="51" t="str">
        <f>IF(C3296&lt;&gt;"",VLOOKUP(MID(C3296,18,5),LISTAS·PAPP!$E$4:$F$76,2,0),"")</f>
        <v/>
      </c>
      <c r="F3296" s="58"/>
      <c r="G3296" s="51" t="str">
        <f>IF(F3296&lt;&gt;"",VLOOKUP(F3296,LISTAS·PAPP!$R$3:$T$221,3,0),"")</f>
        <v/>
      </c>
      <c r="H3296" s="58"/>
      <c r="I3296" s="66"/>
      <c r="J3296" s="66"/>
      <c r="K3296" s="67"/>
      <c r="L3296" s="66"/>
      <c r="M3296" s="60"/>
      <c r="N3296" s="60"/>
      <c r="O3296" s="60"/>
      <c r="P3296" s="60"/>
      <c r="Q3296" s="60"/>
      <c r="R3296" s="60"/>
      <c r="S3296" s="60"/>
      <c r="T3296" s="60"/>
      <c r="U3296" s="60"/>
      <c r="V3296" s="60"/>
      <c r="W3296" s="60"/>
      <c r="X3296" s="60"/>
      <c r="Y3296" s="52" t="str">
        <f>IF(A3296&lt;&gt;"",IF(D3296="DIRECCIÓN_DE_TRANSFERENCIAS","280 0031",VLOOKUP(C3296,LISTAS·PAPP!$C$3:$D$76,2,0)),"")</f>
        <v/>
      </c>
      <c r="Z3296" s="61"/>
      <c r="AA3296" s="62"/>
      <c r="AB3296" s="62"/>
      <c r="AC3296" s="65" t="str">
        <f>IF(D3296&lt;&gt;"",VLOOKUP(D3296,LISTAS·PAPP!$I$3:$M$16,2,0),"")</f>
        <v/>
      </c>
      <c r="AD3296" s="51" t="str">
        <f>IF(D3296&lt;&gt;"",VLOOKUP(D3296,LISTAS·PAPP!$I$3:$M$16,3,0),"")</f>
        <v/>
      </c>
      <c r="AE3296" s="52" t="str">
        <f>IF(D3296&lt;&gt;"",VLOOKUP(D3296,LISTAS·PAPP!$I$3:$M$16,4,0),"")</f>
        <v/>
      </c>
      <c r="AF3296" s="51" t="str">
        <f>IF(D3296&lt;&gt;"",VLOOKUP(D3296,LISTAS·PAPP!$I$3:$M$16,5,0),"")</f>
        <v/>
      </c>
      <c r="AG3296" s="52" t="str">
        <f>IF(AH3296&lt;&gt;"",VLOOKUP(AH3296,LISTAS·PAPP!$O$3:$P$74,2,0),"")</f>
        <v/>
      </c>
      <c r="AH3296" s="58"/>
      <c r="AI3296" s="60"/>
      <c r="AJ3296" s="51" t="str">
        <f>IF(AI3296&lt;&gt;"",VLOOKUP(AI3296,LISTAS·PAPP!$X$4:$Y$80,2,0),"")</f>
        <v/>
      </c>
      <c r="AK3296" s="58"/>
      <c r="AL3296" s="60"/>
      <c r="AM3296" s="51" t="str">
        <f>IF(ISERROR(VLOOKUP(AL3296,LISTAS·PAPP!$AD$4:$AE$334,2,0))," ",VLOOKUP(AL3296,LISTAS·PAPP!$AD$4:$AE$334,2,0))</f>
        <v xml:space="preserve"> </v>
      </c>
      <c r="AN3296" s="63"/>
      <c r="AO3296" s="64"/>
      <c r="AP3296" s="64"/>
      <c r="AQ3296" s="64"/>
      <c r="AR3296" s="64"/>
      <c r="AS3296" s="64"/>
      <c r="AT3296" s="64"/>
      <c r="AU3296" s="64"/>
      <c r="AV3296" s="64"/>
      <c r="AW3296" s="64"/>
      <c r="AX3296" s="64"/>
      <c r="AY3296" s="64"/>
      <c r="AZ3296" s="64"/>
      <c r="BA3296" s="53" t="str">
        <f t="shared" si="154"/>
        <v/>
      </c>
      <c r="BB3296" s="54" t="str">
        <f t="shared" si="155"/>
        <v/>
      </c>
      <c r="BC3296" s="55" t="str">
        <f t="shared" si="156"/>
        <v xml:space="preserve"> </v>
      </c>
    </row>
    <row r="3297" spans="1:55" x14ac:dyDescent="0.25">
      <c r="A3297" s="58"/>
      <c r="B3297" s="58"/>
      <c r="C3297" s="58"/>
      <c r="D3297" s="58"/>
      <c r="E3297" s="51" t="str">
        <f>IF(C3297&lt;&gt;"",VLOOKUP(MID(C3297,18,5),LISTAS·PAPP!$E$4:$F$76,2,0),"")</f>
        <v/>
      </c>
      <c r="F3297" s="58"/>
      <c r="G3297" s="51" t="str">
        <f>IF(F3297&lt;&gt;"",VLOOKUP(F3297,LISTAS·PAPP!$R$3:$T$221,3,0),"")</f>
        <v/>
      </c>
      <c r="H3297" s="58"/>
      <c r="I3297" s="66"/>
      <c r="J3297" s="66"/>
      <c r="K3297" s="67"/>
      <c r="L3297" s="66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0"/>
      <c r="X3297" s="60"/>
      <c r="Y3297" s="52" t="str">
        <f>IF(A3297&lt;&gt;"",IF(D3297="DIRECCIÓN_DE_TRANSFERENCIAS","280 0031",VLOOKUP(C3297,LISTAS·PAPP!$C$3:$D$76,2,0)),"")</f>
        <v/>
      </c>
      <c r="Z3297" s="61"/>
      <c r="AA3297" s="62"/>
      <c r="AB3297" s="62"/>
      <c r="AC3297" s="65" t="str">
        <f>IF(D3297&lt;&gt;"",VLOOKUP(D3297,LISTAS·PAPP!$I$3:$M$16,2,0),"")</f>
        <v/>
      </c>
      <c r="AD3297" s="51" t="str">
        <f>IF(D3297&lt;&gt;"",VLOOKUP(D3297,LISTAS·PAPP!$I$3:$M$16,3,0),"")</f>
        <v/>
      </c>
      <c r="AE3297" s="52" t="str">
        <f>IF(D3297&lt;&gt;"",VLOOKUP(D3297,LISTAS·PAPP!$I$3:$M$16,4,0),"")</f>
        <v/>
      </c>
      <c r="AF3297" s="51" t="str">
        <f>IF(D3297&lt;&gt;"",VLOOKUP(D3297,LISTAS·PAPP!$I$3:$M$16,5,0),"")</f>
        <v/>
      </c>
      <c r="AG3297" s="52" t="str">
        <f>IF(AH3297&lt;&gt;"",VLOOKUP(AH3297,LISTAS·PAPP!$O$3:$P$74,2,0),"")</f>
        <v/>
      </c>
      <c r="AH3297" s="58"/>
      <c r="AI3297" s="60"/>
      <c r="AJ3297" s="51" t="str">
        <f>IF(AI3297&lt;&gt;"",VLOOKUP(AI3297,LISTAS·PAPP!$X$4:$Y$80,2,0),"")</f>
        <v/>
      </c>
      <c r="AK3297" s="58"/>
      <c r="AL3297" s="60"/>
      <c r="AM3297" s="51" t="str">
        <f>IF(ISERROR(VLOOKUP(AL3297,LISTAS·PAPP!$AD$4:$AE$334,2,0))," ",VLOOKUP(AL3297,LISTAS·PAPP!$AD$4:$AE$334,2,0))</f>
        <v xml:space="preserve"> </v>
      </c>
      <c r="AN3297" s="63"/>
      <c r="AO3297" s="64"/>
      <c r="AP3297" s="64"/>
      <c r="AQ3297" s="64"/>
      <c r="AR3297" s="64"/>
      <c r="AS3297" s="64"/>
      <c r="AT3297" s="64"/>
      <c r="AU3297" s="64"/>
      <c r="AV3297" s="64"/>
      <c r="AW3297" s="64"/>
      <c r="AX3297" s="64"/>
      <c r="AY3297" s="64"/>
      <c r="AZ3297" s="64"/>
      <c r="BA3297" s="53" t="str">
        <f t="shared" si="154"/>
        <v/>
      </c>
      <c r="BB3297" s="54" t="str">
        <f t="shared" si="155"/>
        <v/>
      </c>
      <c r="BC3297" s="55" t="str">
        <f t="shared" si="156"/>
        <v xml:space="preserve"> </v>
      </c>
    </row>
    <row r="3298" spans="1:55" x14ac:dyDescent="0.25">
      <c r="A3298" s="58"/>
      <c r="B3298" s="58"/>
      <c r="C3298" s="58"/>
      <c r="D3298" s="58"/>
      <c r="E3298" s="51" t="str">
        <f>IF(C3298&lt;&gt;"",VLOOKUP(MID(C3298,18,5),LISTAS·PAPP!$E$4:$F$76,2,0),"")</f>
        <v/>
      </c>
      <c r="F3298" s="58"/>
      <c r="G3298" s="51" t="str">
        <f>IF(F3298&lt;&gt;"",VLOOKUP(F3298,LISTAS·PAPP!$R$3:$T$221,3,0),"")</f>
        <v/>
      </c>
      <c r="H3298" s="58"/>
      <c r="I3298" s="66"/>
      <c r="J3298" s="66"/>
      <c r="K3298" s="67"/>
      <c r="L3298" s="66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0"/>
      <c r="X3298" s="60"/>
      <c r="Y3298" s="52" t="str">
        <f>IF(A3298&lt;&gt;"",IF(D3298="DIRECCIÓN_DE_TRANSFERENCIAS","280 0031",VLOOKUP(C3298,LISTAS·PAPP!$C$3:$D$76,2,0)),"")</f>
        <v/>
      </c>
      <c r="Z3298" s="61"/>
      <c r="AA3298" s="62"/>
      <c r="AB3298" s="62"/>
      <c r="AC3298" s="65" t="str">
        <f>IF(D3298&lt;&gt;"",VLOOKUP(D3298,LISTAS·PAPP!$I$3:$M$16,2,0),"")</f>
        <v/>
      </c>
      <c r="AD3298" s="51" t="str">
        <f>IF(D3298&lt;&gt;"",VLOOKUP(D3298,LISTAS·PAPP!$I$3:$M$16,3,0),"")</f>
        <v/>
      </c>
      <c r="AE3298" s="52" t="str">
        <f>IF(D3298&lt;&gt;"",VLOOKUP(D3298,LISTAS·PAPP!$I$3:$M$16,4,0),"")</f>
        <v/>
      </c>
      <c r="AF3298" s="51" t="str">
        <f>IF(D3298&lt;&gt;"",VLOOKUP(D3298,LISTAS·PAPP!$I$3:$M$16,5,0),"")</f>
        <v/>
      </c>
      <c r="AG3298" s="52" t="str">
        <f>IF(AH3298&lt;&gt;"",VLOOKUP(AH3298,LISTAS·PAPP!$O$3:$P$74,2,0),"")</f>
        <v/>
      </c>
      <c r="AH3298" s="58"/>
      <c r="AI3298" s="60"/>
      <c r="AJ3298" s="51" t="str">
        <f>IF(AI3298&lt;&gt;"",VLOOKUP(AI3298,LISTAS·PAPP!$X$4:$Y$80,2,0),"")</f>
        <v/>
      </c>
      <c r="AK3298" s="58"/>
      <c r="AL3298" s="60"/>
      <c r="AM3298" s="51" t="str">
        <f>IF(ISERROR(VLOOKUP(AL3298,LISTAS·PAPP!$AD$4:$AE$334,2,0))," ",VLOOKUP(AL3298,LISTAS·PAPP!$AD$4:$AE$334,2,0))</f>
        <v xml:space="preserve"> </v>
      </c>
      <c r="AN3298" s="63"/>
      <c r="AO3298" s="64"/>
      <c r="AP3298" s="64"/>
      <c r="AQ3298" s="64"/>
      <c r="AR3298" s="64"/>
      <c r="AS3298" s="64"/>
      <c r="AT3298" s="64"/>
      <c r="AU3298" s="64"/>
      <c r="AV3298" s="64"/>
      <c r="AW3298" s="64"/>
      <c r="AX3298" s="64"/>
      <c r="AY3298" s="64"/>
      <c r="AZ3298" s="64"/>
      <c r="BA3298" s="53" t="str">
        <f t="shared" si="154"/>
        <v/>
      </c>
      <c r="BB3298" s="54" t="str">
        <f t="shared" si="155"/>
        <v/>
      </c>
      <c r="BC3298" s="55" t="str">
        <f t="shared" si="156"/>
        <v xml:space="preserve"> </v>
      </c>
    </row>
    <row r="3299" spans="1:55" x14ac:dyDescent="0.25">
      <c r="A3299" s="58"/>
      <c r="B3299" s="58"/>
      <c r="C3299" s="58"/>
      <c r="D3299" s="58"/>
      <c r="E3299" s="51" t="str">
        <f>IF(C3299&lt;&gt;"",VLOOKUP(MID(C3299,18,5),LISTAS·PAPP!$E$4:$F$76,2,0),"")</f>
        <v/>
      </c>
      <c r="F3299" s="58"/>
      <c r="G3299" s="51" t="str">
        <f>IF(F3299&lt;&gt;"",VLOOKUP(F3299,LISTAS·PAPP!$R$3:$T$221,3,0),"")</f>
        <v/>
      </c>
      <c r="H3299" s="58"/>
      <c r="I3299" s="66"/>
      <c r="J3299" s="66"/>
      <c r="K3299" s="67"/>
      <c r="L3299" s="66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0"/>
      <c r="X3299" s="60"/>
      <c r="Y3299" s="52" t="str">
        <f>IF(A3299&lt;&gt;"",IF(D3299="DIRECCIÓN_DE_TRANSFERENCIAS","280 0031",VLOOKUP(C3299,LISTAS·PAPP!$C$3:$D$76,2,0)),"")</f>
        <v/>
      </c>
      <c r="Z3299" s="61"/>
      <c r="AA3299" s="62"/>
      <c r="AB3299" s="62"/>
      <c r="AC3299" s="65" t="str">
        <f>IF(D3299&lt;&gt;"",VLOOKUP(D3299,LISTAS·PAPP!$I$3:$M$16,2,0),"")</f>
        <v/>
      </c>
      <c r="AD3299" s="51" t="str">
        <f>IF(D3299&lt;&gt;"",VLOOKUP(D3299,LISTAS·PAPP!$I$3:$M$16,3,0),"")</f>
        <v/>
      </c>
      <c r="AE3299" s="52" t="str">
        <f>IF(D3299&lt;&gt;"",VLOOKUP(D3299,LISTAS·PAPP!$I$3:$M$16,4,0),"")</f>
        <v/>
      </c>
      <c r="AF3299" s="51" t="str">
        <f>IF(D3299&lt;&gt;"",VLOOKUP(D3299,LISTAS·PAPP!$I$3:$M$16,5,0),"")</f>
        <v/>
      </c>
      <c r="AG3299" s="52" t="str">
        <f>IF(AH3299&lt;&gt;"",VLOOKUP(AH3299,LISTAS·PAPP!$O$3:$P$74,2,0),"")</f>
        <v/>
      </c>
      <c r="AH3299" s="58"/>
      <c r="AI3299" s="60"/>
      <c r="AJ3299" s="51" t="str">
        <f>IF(AI3299&lt;&gt;"",VLOOKUP(AI3299,LISTAS·PAPP!$X$4:$Y$80,2,0),"")</f>
        <v/>
      </c>
      <c r="AK3299" s="58"/>
      <c r="AL3299" s="60"/>
      <c r="AM3299" s="51" t="str">
        <f>IF(ISERROR(VLOOKUP(AL3299,LISTAS·PAPP!$AD$4:$AE$334,2,0))," ",VLOOKUP(AL3299,LISTAS·PAPP!$AD$4:$AE$334,2,0))</f>
        <v xml:space="preserve"> </v>
      </c>
      <c r="AN3299" s="63"/>
      <c r="AO3299" s="64"/>
      <c r="AP3299" s="64"/>
      <c r="AQ3299" s="64"/>
      <c r="AR3299" s="64"/>
      <c r="AS3299" s="64"/>
      <c r="AT3299" s="64"/>
      <c r="AU3299" s="64"/>
      <c r="AV3299" s="64"/>
      <c r="AW3299" s="64"/>
      <c r="AX3299" s="64"/>
      <c r="AY3299" s="64"/>
      <c r="AZ3299" s="64"/>
      <c r="BA3299" s="53" t="str">
        <f t="shared" si="154"/>
        <v/>
      </c>
      <c r="BB3299" s="54" t="str">
        <f t="shared" si="155"/>
        <v/>
      </c>
      <c r="BC3299" s="55" t="str">
        <f t="shared" si="156"/>
        <v xml:space="preserve"> </v>
      </c>
    </row>
    <row r="3300" spans="1:55" x14ac:dyDescent="0.25">
      <c r="A3300" s="58"/>
      <c r="B3300" s="58"/>
      <c r="C3300" s="58"/>
      <c r="D3300" s="58"/>
      <c r="E3300" s="51" t="str">
        <f>IF(C3300&lt;&gt;"",VLOOKUP(MID(C3300,18,5),LISTAS·PAPP!$E$4:$F$76,2,0),"")</f>
        <v/>
      </c>
      <c r="F3300" s="58"/>
      <c r="G3300" s="51" t="str">
        <f>IF(F3300&lt;&gt;"",VLOOKUP(F3300,LISTAS·PAPP!$R$3:$T$221,3,0),"")</f>
        <v/>
      </c>
      <c r="H3300" s="58"/>
      <c r="I3300" s="66"/>
      <c r="J3300" s="66"/>
      <c r="K3300" s="67"/>
      <c r="L3300" s="66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0"/>
      <c r="X3300" s="60"/>
      <c r="Y3300" s="52" t="str">
        <f>IF(A3300&lt;&gt;"",IF(D3300="DIRECCIÓN_DE_TRANSFERENCIAS","280 0031",VLOOKUP(C3300,LISTAS·PAPP!$C$3:$D$76,2,0)),"")</f>
        <v/>
      </c>
      <c r="Z3300" s="61"/>
      <c r="AA3300" s="62"/>
      <c r="AB3300" s="62"/>
      <c r="AC3300" s="65" t="str">
        <f>IF(D3300&lt;&gt;"",VLOOKUP(D3300,LISTAS·PAPP!$I$3:$M$16,2,0),"")</f>
        <v/>
      </c>
      <c r="AD3300" s="51" t="str">
        <f>IF(D3300&lt;&gt;"",VLOOKUP(D3300,LISTAS·PAPP!$I$3:$M$16,3,0),"")</f>
        <v/>
      </c>
      <c r="AE3300" s="52" t="str">
        <f>IF(D3300&lt;&gt;"",VLOOKUP(D3300,LISTAS·PAPP!$I$3:$M$16,4,0),"")</f>
        <v/>
      </c>
      <c r="AF3300" s="51" t="str">
        <f>IF(D3300&lt;&gt;"",VLOOKUP(D3300,LISTAS·PAPP!$I$3:$M$16,5,0),"")</f>
        <v/>
      </c>
      <c r="AG3300" s="52" t="str">
        <f>IF(AH3300&lt;&gt;"",VLOOKUP(AH3300,LISTAS·PAPP!$O$3:$P$74,2,0),"")</f>
        <v/>
      </c>
      <c r="AH3300" s="58"/>
      <c r="AI3300" s="60"/>
      <c r="AJ3300" s="51" t="str">
        <f>IF(AI3300&lt;&gt;"",VLOOKUP(AI3300,LISTAS·PAPP!$X$4:$Y$80,2,0),"")</f>
        <v/>
      </c>
      <c r="AK3300" s="58"/>
      <c r="AL3300" s="60"/>
      <c r="AM3300" s="51" t="str">
        <f>IF(ISERROR(VLOOKUP(AL3300,LISTAS·PAPP!$AD$4:$AE$334,2,0))," ",VLOOKUP(AL3300,LISTAS·PAPP!$AD$4:$AE$334,2,0))</f>
        <v xml:space="preserve"> </v>
      </c>
      <c r="AN3300" s="63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53" t="str">
        <f t="shared" si="154"/>
        <v/>
      </c>
      <c r="BB3300" s="54" t="str">
        <f t="shared" si="155"/>
        <v/>
      </c>
      <c r="BC3300" s="55" t="str">
        <f t="shared" si="156"/>
        <v xml:space="preserve"> </v>
      </c>
    </row>
    <row r="3301" spans="1:55" x14ac:dyDescent="0.25">
      <c r="A3301" s="58"/>
      <c r="B3301" s="58"/>
      <c r="C3301" s="58"/>
      <c r="D3301" s="58"/>
      <c r="E3301" s="51" t="str">
        <f>IF(C3301&lt;&gt;"",VLOOKUP(MID(C3301,18,5),LISTAS·PAPP!$E$4:$F$76,2,0),"")</f>
        <v/>
      </c>
      <c r="F3301" s="58"/>
      <c r="G3301" s="51" t="str">
        <f>IF(F3301&lt;&gt;"",VLOOKUP(F3301,LISTAS·PAPP!$R$3:$T$221,3,0),"")</f>
        <v/>
      </c>
      <c r="H3301" s="58"/>
      <c r="I3301" s="66"/>
      <c r="J3301" s="66"/>
      <c r="K3301" s="67"/>
      <c r="L3301" s="66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0"/>
      <c r="X3301" s="60"/>
      <c r="Y3301" s="52" t="str">
        <f>IF(A3301&lt;&gt;"",IF(D3301="DIRECCIÓN_DE_TRANSFERENCIAS","280 0031",VLOOKUP(C3301,LISTAS·PAPP!$C$3:$D$76,2,0)),"")</f>
        <v/>
      </c>
      <c r="Z3301" s="61"/>
      <c r="AA3301" s="62"/>
      <c r="AB3301" s="62"/>
      <c r="AC3301" s="65" t="str">
        <f>IF(D3301&lt;&gt;"",VLOOKUP(D3301,LISTAS·PAPP!$I$3:$M$16,2,0),"")</f>
        <v/>
      </c>
      <c r="AD3301" s="51" t="str">
        <f>IF(D3301&lt;&gt;"",VLOOKUP(D3301,LISTAS·PAPP!$I$3:$M$16,3,0),"")</f>
        <v/>
      </c>
      <c r="AE3301" s="52" t="str">
        <f>IF(D3301&lt;&gt;"",VLOOKUP(D3301,LISTAS·PAPP!$I$3:$M$16,4,0),"")</f>
        <v/>
      </c>
      <c r="AF3301" s="51" t="str">
        <f>IF(D3301&lt;&gt;"",VLOOKUP(D3301,LISTAS·PAPP!$I$3:$M$16,5,0),"")</f>
        <v/>
      </c>
      <c r="AG3301" s="52" t="str">
        <f>IF(AH3301&lt;&gt;"",VLOOKUP(AH3301,LISTAS·PAPP!$O$3:$P$74,2,0),"")</f>
        <v/>
      </c>
      <c r="AH3301" s="58"/>
      <c r="AI3301" s="60"/>
      <c r="AJ3301" s="51" t="str">
        <f>IF(AI3301&lt;&gt;"",VLOOKUP(AI3301,LISTAS·PAPP!$X$4:$Y$80,2,0),"")</f>
        <v/>
      </c>
      <c r="AK3301" s="58"/>
      <c r="AL3301" s="60"/>
      <c r="AM3301" s="51" t="str">
        <f>IF(ISERROR(VLOOKUP(AL3301,LISTAS·PAPP!$AD$4:$AE$334,2,0))," ",VLOOKUP(AL3301,LISTAS·PAPP!$AD$4:$AE$334,2,0))</f>
        <v xml:space="preserve"> </v>
      </c>
      <c r="AN3301" s="63"/>
      <c r="AO3301" s="64"/>
      <c r="AP3301" s="64"/>
      <c r="AQ3301" s="64"/>
      <c r="AR3301" s="64"/>
      <c r="AS3301" s="64"/>
      <c r="AT3301" s="64"/>
      <c r="AU3301" s="64"/>
      <c r="AV3301" s="64"/>
      <c r="AW3301" s="64"/>
      <c r="AX3301" s="64"/>
      <c r="AY3301" s="64"/>
      <c r="AZ3301" s="64"/>
      <c r="BA3301" s="53" t="str">
        <f t="shared" si="154"/>
        <v/>
      </c>
      <c r="BB3301" s="54" t="str">
        <f t="shared" si="155"/>
        <v/>
      </c>
      <c r="BC3301" s="55" t="str">
        <f t="shared" si="156"/>
        <v xml:space="preserve"> </v>
      </c>
    </row>
    <row r="3302" spans="1:55" x14ac:dyDescent="0.25">
      <c r="A3302" s="58"/>
      <c r="B3302" s="58"/>
      <c r="C3302" s="58"/>
      <c r="D3302" s="58"/>
      <c r="E3302" s="51" t="str">
        <f>IF(C3302&lt;&gt;"",VLOOKUP(MID(C3302,18,5),LISTAS·PAPP!$E$4:$F$76,2,0),"")</f>
        <v/>
      </c>
      <c r="F3302" s="58"/>
      <c r="G3302" s="51" t="str">
        <f>IF(F3302&lt;&gt;"",VLOOKUP(F3302,LISTAS·PAPP!$R$3:$T$221,3,0),"")</f>
        <v/>
      </c>
      <c r="H3302" s="58"/>
      <c r="I3302" s="66"/>
      <c r="J3302" s="66"/>
      <c r="K3302" s="67"/>
      <c r="L3302" s="66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0"/>
      <c r="X3302" s="60"/>
      <c r="Y3302" s="52" t="str">
        <f>IF(A3302&lt;&gt;"",IF(D3302="DIRECCIÓN_DE_TRANSFERENCIAS","280 0031",VLOOKUP(C3302,LISTAS·PAPP!$C$3:$D$76,2,0)),"")</f>
        <v/>
      </c>
      <c r="Z3302" s="61"/>
      <c r="AA3302" s="62"/>
      <c r="AB3302" s="62"/>
      <c r="AC3302" s="65" t="str">
        <f>IF(D3302&lt;&gt;"",VLOOKUP(D3302,LISTAS·PAPP!$I$3:$M$16,2,0),"")</f>
        <v/>
      </c>
      <c r="AD3302" s="51" t="str">
        <f>IF(D3302&lt;&gt;"",VLOOKUP(D3302,LISTAS·PAPP!$I$3:$M$16,3,0),"")</f>
        <v/>
      </c>
      <c r="AE3302" s="52" t="str">
        <f>IF(D3302&lt;&gt;"",VLOOKUP(D3302,LISTAS·PAPP!$I$3:$M$16,4,0),"")</f>
        <v/>
      </c>
      <c r="AF3302" s="51" t="str">
        <f>IF(D3302&lt;&gt;"",VLOOKUP(D3302,LISTAS·PAPP!$I$3:$M$16,5,0),"")</f>
        <v/>
      </c>
      <c r="AG3302" s="52" t="str">
        <f>IF(AH3302&lt;&gt;"",VLOOKUP(AH3302,LISTAS·PAPP!$O$3:$P$74,2,0),"")</f>
        <v/>
      </c>
      <c r="AH3302" s="58"/>
      <c r="AI3302" s="60"/>
      <c r="AJ3302" s="51" t="str">
        <f>IF(AI3302&lt;&gt;"",VLOOKUP(AI3302,LISTAS·PAPP!$X$4:$Y$80,2,0),"")</f>
        <v/>
      </c>
      <c r="AK3302" s="58"/>
      <c r="AL3302" s="60"/>
      <c r="AM3302" s="51" t="str">
        <f>IF(ISERROR(VLOOKUP(AL3302,LISTAS·PAPP!$AD$4:$AE$334,2,0))," ",VLOOKUP(AL3302,LISTAS·PAPP!$AD$4:$AE$334,2,0))</f>
        <v xml:space="preserve"> </v>
      </c>
      <c r="AN3302" s="63"/>
      <c r="AO3302" s="64"/>
      <c r="AP3302" s="64"/>
      <c r="AQ3302" s="64"/>
      <c r="AR3302" s="64"/>
      <c r="AS3302" s="64"/>
      <c r="AT3302" s="64"/>
      <c r="AU3302" s="64"/>
      <c r="AV3302" s="64"/>
      <c r="AW3302" s="64"/>
      <c r="AX3302" s="64"/>
      <c r="AY3302" s="64"/>
      <c r="AZ3302" s="64"/>
      <c r="BA3302" s="53" t="str">
        <f t="shared" si="154"/>
        <v/>
      </c>
      <c r="BB3302" s="54" t="str">
        <f t="shared" si="155"/>
        <v/>
      </c>
      <c r="BC3302" s="55" t="str">
        <f t="shared" si="156"/>
        <v xml:space="preserve"> </v>
      </c>
    </row>
    <row r="3303" spans="1:55" x14ac:dyDescent="0.25">
      <c r="A3303" s="58"/>
      <c r="B3303" s="58"/>
      <c r="C3303" s="58"/>
      <c r="D3303" s="58"/>
      <c r="E3303" s="51" t="str">
        <f>IF(C3303&lt;&gt;"",VLOOKUP(MID(C3303,18,5),LISTAS·PAPP!$E$4:$F$76,2,0),"")</f>
        <v/>
      </c>
      <c r="F3303" s="58"/>
      <c r="G3303" s="51" t="str">
        <f>IF(F3303&lt;&gt;"",VLOOKUP(F3303,LISTAS·PAPP!$R$3:$T$221,3,0),"")</f>
        <v/>
      </c>
      <c r="H3303" s="58"/>
      <c r="I3303" s="66"/>
      <c r="J3303" s="66"/>
      <c r="K3303" s="67"/>
      <c r="L3303" s="66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0"/>
      <c r="X3303" s="60"/>
      <c r="Y3303" s="52" t="str">
        <f>IF(A3303&lt;&gt;"",IF(D3303="DIRECCIÓN_DE_TRANSFERENCIAS","280 0031",VLOOKUP(C3303,LISTAS·PAPP!$C$3:$D$76,2,0)),"")</f>
        <v/>
      </c>
      <c r="Z3303" s="61"/>
      <c r="AA3303" s="62"/>
      <c r="AB3303" s="62"/>
      <c r="AC3303" s="65" t="str">
        <f>IF(D3303&lt;&gt;"",VLOOKUP(D3303,LISTAS·PAPP!$I$3:$M$16,2,0),"")</f>
        <v/>
      </c>
      <c r="AD3303" s="51" t="str">
        <f>IF(D3303&lt;&gt;"",VLOOKUP(D3303,LISTAS·PAPP!$I$3:$M$16,3,0),"")</f>
        <v/>
      </c>
      <c r="AE3303" s="52" t="str">
        <f>IF(D3303&lt;&gt;"",VLOOKUP(D3303,LISTAS·PAPP!$I$3:$M$16,4,0),"")</f>
        <v/>
      </c>
      <c r="AF3303" s="51" t="str">
        <f>IF(D3303&lt;&gt;"",VLOOKUP(D3303,LISTAS·PAPP!$I$3:$M$16,5,0),"")</f>
        <v/>
      </c>
      <c r="AG3303" s="52" t="str">
        <f>IF(AH3303&lt;&gt;"",VLOOKUP(AH3303,LISTAS·PAPP!$O$3:$P$74,2,0),"")</f>
        <v/>
      </c>
      <c r="AH3303" s="58"/>
      <c r="AI3303" s="60"/>
      <c r="AJ3303" s="51" t="str">
        <f>IF(AI3303&lt;&gt;"",VLOOKUP(AI3303,LISTAS·PAPP!$X$4:$Y$80,2,0),"")</f>
        <v/>
      </c>
      <c r="AK3303" s="58"/>
      <c r="AL3303" s="60"/>
      <c r="AM3303" s="51" t="str">
        <f>IF(ISERROR(VLOOKUP(AL3303,LISTAS·PAPP!$AD$4:$AE$334,2,0))," ",VLOOKUP(AL3303,LISTAS·PAPP!$AD$4:$AE$334,2,0))</f>
        <v xml:space="preserve"> </v>
      </c>
      <c r="AN3303" s="63"/>
      <c r="AO3303" s="64"/>
      <c r="AP3303" s="64"/>
      <c r="AQ3303" s="64"/>
      <c r="AR3303" s="64"/>
      <c r="AS3303" s="64"/>
      <c r="AT3303" s="64"/>
      <c r="AU3303" s="64"/>
      <c r="AV3303" s="64"/>
      <c r="AW3303" s="64"/>
      <c r="AX3303" s="64"/>
      <c r="AY3303" s="64"/>
      <c r="AZ3303" s="64"/>
      <c r="BA3303" s="53" t="str">
        <f t="shared" si="154"/>
        <v/>
      </c>
      <c r="BB3303" s="54" t="str">
        <f t="shared" si="155"/>
        <v/>
      </c>
      <c r="BC3303" s="55" t="str">
        <f t="shared" si="156"/>
        <v xml:space="preserve"> </v>
      </c>
    </row>
    <row r="3304" spans="1:55" x14ac:dyDescent="0.25">
      <c r="A3304" s="58"/>
      <c r="B3304" s="58"/>
      <c r="C3304" s="58"/>
      <c r="D3304" s="58"/>
      <c r="E3304" s="51" t="str">
        <f>IF(C3304&lt;&gt;"",VLOOKUP(MID(C3304,18,5),LISTAS·PAPP!$E$4:$F$76,2,0),"")</f>
        <v/>
      </c>
      <c r="F3304" s="58"/>
      <c r="G3304" s="51" t="str">
        <f>IF(F3304&lt;&gt;"",VLOOKUP(F3304,LISTAS·PAPP!$R$3:$T$221,3,0),"")</f>
        <v/>
      </c>
      <c r="H3304" s="58"/>
      <c r="I3304" s="66"/>
      <c r="J3304" s="66"/>
      <c r="K3304" s="67"/>
      <c r="L3304" s="66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0"/>
      <c r="X3304" s="60"/>
      <c r="Y3304" s="52" t="str">
        <f>IF(A3304&lt;&gt;"",IF(D3304="DIRECCIÓN_DE_TRANSFERENCIAS","280 0031",VLOOKUP(C3304,LISTAS·PAPP!$C$3:$D$76,2,0)),"")</f>
        <v/>
      </c>
      <c r="Z3304" s="61"/>
      <c r="AA3304" s="62"/>
      <c r="AB3304" s="62"/>
      <c r="AC3304" s="65" t="str">
        <f>IF(D3304&lt;&gt;"",VLOOKUP(D3304,LISTAS·PAPP!$I$3:$M$16,2,0),"")</f>
        <v/>
      </c>
      <c r="AD3304" s="51" t="str">
        <f>IF(D3304&lt;&gt;"",VLOOKUP(D3304,LISTAS·PAPP!$I$3:$M$16,3,0),"")</f>
        <v/>
      </c>
      <c r="AE3304" s="52" t="str">
        <f>IF(D3304&lt;&gt;"",VLOOKUP(D3304,LISTAS·PAPP!$I$3:$M$16,4,0),"")</f>
        <v/>
      </c>
      <c r="AF3304" s="51" t="str">
        <f>IF(D3304&lt;&gt;"",VLOOKUP(D3304,LISTAS·PAPP!$I$3:$M$16,5,0),"")</f>
        <v/>
      </c>
      <c r="AG3304" s="52" t="str">
        <f>IF(AH3304&lt;&gt;"",VLOOKUP(AH3304,LISTAS·PAPP!$O$3:$P$74,2,0),"")</f>
        <v/>
      </c>
      <c r="AH3304" s="58"/>
      <c r="AI3304" s="60"/>
      <c r="AJ3304" s="51" t="str">
        <f>IF(AI3304&lt;&gt;"",VLOOKUP(AI3304,LISTAS·PAPP!$X$4:$Y$80,2,0),"")</f>
        <v/>
      </c>
      <c r="AK3304" s="58"/>
      <c r="AL3304" s="60"/>
      <c r="AM3304" s="51" t="str">
        <f>IF(ISERROR(VLOOKUP(AL3304,LISTAS·PAPP!$AD$4:$AE$334,2,0))," ",VLOOKUP(AL3304,LISTAS·PAPP!$AD$4:$AE$334,2,0))</f>
        <v xml:space="preserve"> </v>
      </c>
      <c r="AN3304" s="63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53" t="str">
        <f t="shared" si="154"/>
        <v/>
      </c>
      <c r="BB3304" s="54" t="str">
        <f t="shared" si="155"/>
        <v/>
      </c>
      <c r="BC3304" s="55" t="str">
        <f t="shared" si="156"/>
        <v xml:space="preserve"> </v>
      </c>
    </row>
    <row r="3305" spans="1:55" x14ac:dyDescent="0.25">
      <c r="A3305" s="58"/>
      <c r="B3305" s="58"/>
      <c r="C3305" s="58"/>
      <c r="D3305" s="58"/>
      <c r="E3305" s="51" t="str">
        <f>IF(C3305&lt;&gt;"",VLOOKUP(MID(C3305,18,5),LISTAS·PAPP!$E$4:$F$76,2,0),"")</f>
        <v/>
      </c>
      <c r="F3305" s="58"/>
      <c r="G3305" s="51" t="str">
        <f>IF(F3305&lt;&gt;"",VLOOKUP(F3305,LISTAS·PAPP!$R$3:$T$221,3,0),"")</f>
        <v/>
      </c>
      <c r="H3305" s="58"/>
      <c r="I3305" s="66"/>
      <c r="J3305" s="66"/>
      <c r="K3305" s="67"/>
      <c r="L3305" s="66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0"/>
      <c r="X3305" s="60"/>
      <c r="Y3305" s="52" t="str">
        <f>IF(A3305&lt;&gt;"",IF(D3305="DIRECCIÓN_DE_TRANSFERENCIAS","280 0031",VLOOKUP(C3305,LISTAS·PAPP!$C$3:$D$76,2,0)),"")</f>
        <v/>
      </c>
      <c r="Z3305" s="61"/>
      <c r="AA3305" s="62"/>
      <c r="AB3305" s="62"/>
      <c r="AC3305" s="65" t="str">
        <f>IF(D3305&lt;&gt;"",VLOOKUP(D3305,LISTAS·PAPP!$I$3:$M$16,2,0),"")</f>
        <v/>
      </c>
      <c r="AD3305" s="51" t="str">
        <f>IF(D3305&lt;&gt;"",VLOOKUP(D3305,LISTAS·PAPP!$I$3:$M$16,3,0),"")</f>
        <v/>
      </c>
      <c r="AE3305" s="52" t="str">
        <f>IF(D3305&lt;&gt;"",VLOOKUP(D3305,LISTAS·PAPP!$I$3:$M$16,4,0),"")</f>
        <v/>
      </c>
      <c r="AF3305" s="51" t="str">
        <f>IF(D3305&lt;&gt;"",VLOOKUP(D3305,LISTAS·PAPP!$I$3:$M$16,5,0),"")</f>
        <v/>
      </c>
      <c r="AG3305" s="52" t="str">
        <f>IF(AH3305&lt;&gt;"",VLOOKUP(AH3305,LISTAS·PAPP!$O$3:$P$74,2,0),"")</f>
        <v/>
      </c>
      <c r="AH3305" s="58"/>
      <c r="AI3305" s="60"/>
      <c r="AJ3305" s="51" t="str">
        <f>IF(AI3305&lt;&gt;"",VLOOKUP(AI3305,LISTAS·PAPP!$X$4:$Y$80,2,0),"")</f>
        <v/>
      </c>
      <c r="AK3305" s="58"/>
      <c r="AL3305" s="60"/>
      <c r="AM3305" s="51" t="str">
        <f>IF(ISERROR(VLOOKUP(AL3305,LISTAS·PAPP!$AD$4:$AE$334,2,0))," ",VLOOKUP(AL3305,LISTAS·PAPP!$AD$4:$AE$334,2,0))</f>
        <v xml:space="preserve"> </v>
      </c>
      <c r="AN3305" s="63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53" t="str">
        <f t="shared" si="154"/>
        <v/>
      </c>
      <c r="BB3305" s="54" t="str">
        <f t="shared" si="155"/>
        <v/>
      </c>
      <c r="BC3305" s="55" t="str">
        <f t="shared" si="156"/>
        <v xml:space="preserve"> </v>
      </c>
    </row>
    <row r="3306" spans="1:55" x14ac:dyDescent="0.25">
      <c r="A3306" s="58"/>
      <c r="B3306" s="58"/>
      <c r="C3306" s="58"/>
      <c r="D3306" s="58"/>
      <c r="E3306" s="51" t="str">
        <f>IF(C3306&lt;&gt;"",VLOOKUP(MID(C3306,18,5),LISTAS·PAPP!$E$4:$F$76,2,0),"")</f>
        <v/>
      </c>
      <c r="F3306" s="58"/>
      <c r="G3306" s="51" t="str">
        <f>IF(F3306&lt;&gt;"",VLOOKUP(F3306,LISTAS·PAPP!$R$3:$T$221,3,0),"")</f>
        <v/>
      </c>
      <c r="H3306" s="58"/>
      <c r="I3306" s="66"/>
      <c r="J3306" s="66"/>
      <c r="K3306" s="67"/>
      <c r="L3306" s="66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0"/>
      <c r="X3306" s="60"/>
      <c r="Y3306" s="52" t="str">
        <f>IF(A3306&lt;&gt;"",IF(D3306="DIRECCIÓN_DE_TRANSFERENCIAS","280 0031",VLOOKUP(C3306,LISTAS·PAPP!$C$3:$D$76,2,0)),"")</f>
        <v/>
      </c>
      <c r="Z3306" s="61"/>
      <c r="AA3306" s="62"/>
      <c r="AB3306" s="62"/>
      <c r="AC3306" s="65" t="str">
        <f>IF(D3306&lt;&gt;"",VLOOKUP(D3306,LISTAS·PAPP!$I$3:$M$16,2,0),"")</f>
        <v/>
      </c>
      <c r="AD3306" s="51" t="str">
        <f>IF(D3306&lt;&gt;"",VLOOKUP(D3306,LISTAS·PAPP!$I$3:$M$16,3,0),"")</f>
        <v/>
      </c>
      <c r="AE3306" s="52" t="str">
        <f>IF(D3306&lt;&gt;"",VLOOKUP(D3306,LISTAS·PAPP!$I$3:$M$16,4,0),"")</f>
        <v/>
      </c>
      <c r="AF3306" s="51" t="str">
        <f>IF(D3306&lt;&gt;"",VLOOKUP(D3306,LISTAS·PAPP!$I$3:$M$16,5,0),"")</f>
        <v/>
      </c>
      <c r="AG3306" s="52" t="str">
        <f>IF(AH3306&lt;&gt;"",VLOOKUP(AH3306,LISTAS·PAPP!$O$3:$P$74,2,0),"")</f>
        <v/>
      </c>
      <c r="AH3306" s="58"/>
      <c r="AI3306" s="60"/>
      <c r="AJ3306" s="51" t="str">
        <f>IF(AI3306&lt;&gt;"",VLOOKUP(AI3306,LISTAS·PAPP!$X$4:$Y$80,2,0),"")</f>
        <v/>
      </c>
      <c r="AK3306" s="58"/>
      <c r="AL3306" s="60"/>
      <c r="AM3306" s="51" t="str">
        <f>IF(ISERROR(VLOOKUP(AL3306,LISTAS·PAPP!$AD$4:$AE$334,2,0))," ",VLOOKUP(AL3306,LISTAS·PAPP!$AD$4:$AE$334,2,0))</f>
        <v xml:space="preserve"> </v>
      </c>
      <c r="AN3306" s="63"/>
      <c r="AO3306" s="64"/>
      <c r="AP3306" s="64"/>
      <c r="AQ3306" s="64"/>
      <c r="AR3306" s="64"/>
      <c r="AS3306" s="64"/>
      <c r="AT3306" s="64"/>
      <c r="AU3306" s="64"/>
      <c r="AV3306" s="64"/>
      <c r="AW3306" s="64"/>
      <c r="AX3306" s="64"/>
      <c r="AY3306" s="64"/>
      <c r="AZ3306" s="64"/>
      <c r="BA3306" s="53" t="str">
        <f t="shared" si="154"/>
        <v/>
      </c>
      <c r="BB3306" s="54" t="str">
        <f t="shared" si="155"/>
        <v/>
      </c>
      <c r="BC3306" s="55" t="str">
        <f t="shared" si="156"/>
        <v xml:space="preserve"> </v>
      </c>
    </row>
    <row r="3307" spans="1:55" x14ac:dyDescent="0.25">
      <c r="A3307" s="58"/>
      <c r="B3307" s="58"/>
      <c r="C3307" s="58"/>
      <c r="D3307" s="58"/>
      <c r="E3307" s="51" t="str">
        <f>IF(C3307&lt;&gt;"",VLOOKUP(MID(C3307,18,5),LISTAS·PAPP!$E$4:$F$76,2,0),"")</f>
        <v/>
      </c>
      <c r="F3307" s="58"/>
      <c r="G3307" s="51" t="str">
        <f>IF(F3307&lt;&gt;"",VLOOKUP(F3307,LISTAS·PAPP!$R$3:$T$221,3,0),"")</f>
        <v/>
      </c>
      <c r="H3307" s="58"/>
      <c r="I3307" s="66"/>
      <c r="J3307" s="66"/>
      <c r="K3307" s="67"/>
      <c r="L3307" s="66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0"/>
      <c r="X3307" s="60"/>
      <c r="Y3307" s="52" t="str">
        <f>IF(A3307&lt;&gt;"",IF(D3307="DIRECCIÓN_DE_TRANSFERENCIAS","280 0031",VLOOKUP(C3307,LISTAS·PAPP!$C$3:$D$76,2,0)),"")</f>
        <v/>
      </c>
      <c r="Z3307" s="61"/>
      <c r="AA3307" s="62"/>
      <c r="AB3307" s="62"/>
      <c r="AC3307" s="65" t="str">
        <f>IF(D3307&lt;&gt;"",VLOOKUP(D3307,LISTAS·PAPP!$I$3:$M$16,2,0),"")</f>
        <v/>
      </c>
      <c r="AD3307" s="51" t="str">
        <f>IF(D3307&lt;&gt;"",VLOOKUP(D3307,LISTAS·PAPP!$I$3:$M$16,3,0),"")</f>
        <v/>
      </c>
      <c r="AE3307" s="52" t="str">
        <f>IF(D3307&lt;&gt;"",VLOOKUP(D3307,LISTAS·PAPP!$I$3:$M$16,4,0),"")</f>
        <v/>
      </c>
      <c r="AF3307" s="51" t="str">
        <f>IF(D3307&lt;&gt;"",VLOOKUP(D3307,LISTAS·PAPP!$I$3:$M$16,5,0),"")</f>
        <v/>
      </c>
      <c r="AG3307" s="52" t="str">
        <f>IF(AH3307&lt;&gt;"",VLOOKUP(AH3307,LISTAS·PAPP!$O$3:$P$74,2,0),"")</f>
        <v/>
      </c>
      <c r="AH3307" s="58"/>
      <c r="AI3307" s="60"/>
      <c r="AJ3307" s="51" t="str">
        <f>IF(AI3307&lt;&gt;"",VLOOKUP(AI3307,LISTAS·PAPP!$X$4:$Y$80,2,0),"")</f>
        <v/>
      </c>
      <c r="AK3307" s="58"/>
      <c r="AL3307" s="60"/>
      <c r="AM3307" s="51" t="str">
        <f>IF(ISERROR(VLOOKUP(AL3307,LISTAS·PAPP!$AD$4:$AE$334,2,0))," ",VLOOKUP(AL3307,LISTAS·PAPP!$AD$4:$AE$334,2,0))</f>
        <v xml:space="preserve"> </v>
      </c>
      <c r="AN3307" s="63"/>
      <c r="AO3307" s="64"/>
      <c r="AP3307" s="64"/>
      <c r="AQ3307" s="64"/>
      <c r="AR3307" s="64"/>
      <c r="AS3307" s="64"/>
      <c r="AT3307" s="64"/>
      <c r="AU3307" s="64"/>
      <c r="AV3307" s="64"/>
      <c r="AW3307" s="64"/>
      <c r="AX3307" s="64"/>
      <c r="AY3307" s="64"/>
      <c r="AZ3307" s="64"/>
      <c r="BA3307" s="53" t="str">
        <f t="shared" si="154"/>
        <v/>
      </c>
      <c r="BB3307" s="54" t="str">
        <f t="shared" si="155"/>
        <v/>
      </c>
      <c r="BC3307" s="55" t="str">
        <f t="shared" si="156"/>
        <v xml:space="preserve"> </v>
      </c>
    </row>
    <row r="3308" spans="1:55" x14ac:dyDescent="0.25">
      <c r="A3308" s="58"/>
      <c r="B3308" s="58"/>
      <c r="C3308" s="58"/>
      <c r="D3308" s="58"/>
      <c r="E3308" s="51" t="str">
        <f>IF(C3308&lt;&gt;"",VLOOKUP(MID(C3308,18,5),LISTAS·PAPP!$E$4:$F$76,2,0),"")</f>
        <v/>
      </c>
      <c r="F3308" s="58"/>
      <c r="G3308" s="51" t="str">
        <f>IF(F3308&lt;&gt;"",VLOOKUP(F3308,LISTAS·PAPP!$R$3:$T$221,3,0),"")</f>
        <v/>
      </c>
      <c r="H3308" s="58"/>
      <c r="I3308" s="66"/>
      <c r="J3308" s="66"/>
      <c r="K3308" s="67"/>
      <c r="L3308" s="66"/>
      <c r="M3308" s="60"/>
      <c r="N3308" s="60"/>
      <c r="O3308" s="60"/>
      <c r="P3308" s="60"/>
      <c r="Q3308" s="60"/>
      <c r="R3308" s="60"/>
      <c r="S3308" s="60"/>
      <c r="T3308" s="60"/>
      <c r="U3308" s="60"/>
      <c r="V3308" s="60"/>
      <c r="W3308" s="60"/>
      <c r="X3308" s="60"/>
      <c r="Y3308" s="52" t="str">
        <f>IF(A3308&lt;&gt;"",IF(D3308="DIRECCIÓN_DE_TRANSFERENCIAS","280 0031",VLOOKUP(C3308,LISTAS·PAPP!$C$3:$D$76,2,0)),"")</f>
        <v/>
      </c>
      <c r="Z3308" s="61"/>
      <c r="AA3308" s="62"/>
      <c r="AB3308" s="62"/>
      <c r="AC3308" s="65" t="str">
        <f>IF(D3308&lt;&gt;"",VLOOKUP(D3308,LISTAS·PAPP!$I$3:$M$16,2,0),"")</f>
        <v/>
      </c>
      <c r="AD3308" s="51" t="str">
        <f>IF(D3308&lt;&gt;"",VLOOKUP(D3308,LISTAS·PAPP!$I$3:$M$16,3,0),"")</f>
        <v/>
      </c>
      <c r="AE3308" s="52" t="str">
        <f>IF(D3308&lt;&gt;"",VLOOKUP(D3308,LISTAS·PAPP!$I$3:$M$16,4,0),"")</f>
        <v/>
      </c>
      <c r="AF3308" s="51" t="str">
        <f>IF(D3308&lt;&gt;"",VLOOKUP(D3308,LISTAS·PAPP!$I$3:$M$16,5,0),"")</f>
        <v/>
      </c>
      <c r="AG3308" s="52" t="str">
        <f>IF(AH3308&lt;&gt;"",VLOOKUP(AH3308,LISTAS·PAPP!$O$3:$P$74,2,0),"")</f>
        <v/>
      </c>
      <c r="AH3308" s="58"/>
      <c r="AI3308" s="60"/>
      <c r="AJ3308" s="51" t="str">
        <f>IF(AI3308&lt;&gt;"",VLOOKUP(AI3308,LISTAS·PAPP!$X$4:$Y$80,2,0),"")</f>
        <v/>
      </c>
      <c r="AK3308" s="58"/>
      <c r="AL3308" s="60"/>
      <c r="AM3308" s="51" t="str">
        <f>IF(ISERROR(VLOOKUP(AL3308,LISTAS·PAPP!$AD$4:$AE$334,2,0))," ",VLOOKUP(AL3308,LISTAS·PAPP!$AD$4:$AE$334,2,0))</f>
        <v xml:space="preserve"> </v>
      </c>
      <c r="AN3308" s="63"/>
      <c r="AO3308" s="64"/>
      <c r="AP3308" s="64"/>
      <c r="AQ3308" s="64"/>
      <c r="AR3308" s="64"/>
      <c r="AS3308" s="64"/>
      <c r="AT3308" s="64"/>
      <c r="AU3308" s="64"/>
      <c r="AV3308" s="64"/>
      <c r="AW3308" s="64"/>
      <c r="AX3308" s="64"/>
      <c r="AY3308" s="64"/>
      <c r="AZ3308" s="64"/>
      <c r="BA3308" s="53" t="str">
        <f t="shared" si="154"/>
        <v/>
      </c>
      <c r="BB3308" s="54" t="str">
        <f t="shared" si="155"/>
        <v/>
      </c>
      <c r="BC3308" s="55" t="str">
        <f t="shared" si="156"/>
        <v xml:space="preserve"> </v>
      </c>
    </row>
    <row r="3309" spans="1:55" x14ac:dyDescent="0.25">
      <c r="A3309" s="58"/>
      <c r="B3309" s="58"/>
      <c r="C3309" s="58"/>
      <c r="D3309" s="58"/>
      <c r="E3309" s="51" t="str">
        <f>IF(C3309&lt;&gt;"",VLOOKUP(MID(C3309,18,5),LISTAS·PAPP!$E$4:$F$76,2,0),"")</f>
        <v/>
      </c>
      <c r="F3309" s="58"/>
      <c r="G3309" s="51" t="str">
        <f>IF(F3309&lt;&gt;"",VLOOKUP(F3309,LISTAS·PAPP!$R$3:$T$221,3,0),"")</f>
        <v/>
      </c>
      <c r="H3309" s="58"/>
      <c r="I3309" s="66"/>
      <c r="J3309" s="66"/>
      <c r="K3309" s="67"/>
      <c r="L3309" s="66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0"/>
      <c r="X3309" s="60"/>
      <c r="Y3309" s="52" t="str">
        <f>IF(A3309&lt;&gt;"",IF(D3309="DIRECCIÓN_DE_TRANSFERENCIAS","280 0031",VLOOKUP(C3309,LISTAS·PAPP!$C$3:$D$76,2,0)),"")</f>
        <v/>
      </c>
      <c r="Z3309" s="61"/>
      <c r="AA3309" s="62"/>
      <c r="AB3309" s="62"/>
      <c r="AC3309" s="65" t="str">
        <f>IF(D3309&lt;&gt;"",VLOOKUP(D3309,LISTAS·PAPP!$I$3:$M$16,2,0),"")</f>
        <v/>
      </c>
      <c r="AD3309" s="51" t="str">
        <f>IF(D3309&lt;&gt;"",VLOOKUP(D3309,LISTAS·PAPP!$I$3:$M$16,3,0),"")</f>
        <v/>
      </c>
      <c r="AE3309" s="52" t="str">
        <f>IF(D3309&lt;&gt;"",VLOOKUP(D3309,LISTAS·PAPP!$I$3:$M$16,4,0),"")</f>
        <v/>
      </c>
      <c r="AF3309" s="51" t="str">
        <f>IF(D3309&lt;&gt;"",VLOOKUP(D3309,LISTAS·PAPP!$I$3:$M$16,5,0),"")</f>
        <v/>
      </c>
      <c r="AG3309" s="52" t="str">
        <f>IF(AH3309&lt;&gt;"",VLOOKUP(AH3309,LISTAS·PAPP!$O$3:$P$74,2,0),"")</f>
        <v/>
      </c>
      <c r="AH3309" s="58"/>
      <c r="AI3309" s="60"/>
      <c r="AJ3309" s="51" t="str">
        <f>IF(AI3309&lt;&gt;"",VLOOKUP(AI3309,LISTAS·PAPP!$X$4:$Y$80,2,0),"")</f>
        <v/>
      </c>
      <c r="AK3309" s="58"/>
      <c r="AL3309" s="60"/>
      <c r="AM3309" s="51" t="str">
        <f>IF(ISERROR(VLOOKUP(AL3309,LISTAS·PAPP!$AD$4:$AE$334,2,0))," ",VLOOKUP(AL3309,LISTAS·PAPP!$AD$4:$AE$334,2,0))</f>
        <v xml:space="preserve"> </v>
      </c>
      <c r="AN3309" s="63"/>
      <c r="AO3309" s="64"/>
      <c r="AP3309" s="64"/>
      <c r="AQ3309" s="64"/>
      <c r="AR3309" s="64"/>
      <c r="AS3309" s="64"/>
      <c r="AT3309" s="64"/>
      <c r="AU3309" s="64"/>
      <c r="AV3309" s="64"/>
      <c r="AW3309" s="64"/>
      <c r="AX3309" s="64"/>
      <c r="AY3309" s="64"/>
      <c r="AZ3309" s="64"/>
      <c r="BA3309" s="53" t="str">
        <f t="shared" si="154"/>
        <v/>
      </c>
      <c r="BB3309" s="54" t="str">
        <f t="shared" si="155"/>
        <v/>
      </c>
      <c r="BC3309" s="55" t="str">
        <f t="shared" si="156"/>
        <v xml:space="preserve"> </v>
      </c>
    </row>
    <row r="3310" spans="1:55" x14ac:dyDescent="0.25">
      <c r="A3310" s="58"/>
      <c r="B3310" s="58"/>
      <c r="C3310" s="58"/>
      <c r="D3310" s="58"/>
      <c r="E3310" s="51" t="str">
        <f>IF(C3310&lt;&gt;"",VLOOKUP(MID(C3310,18,5),LISTAS·PAPP!$E$4:$F$76,2,0),"")</f>
        <v/>
      </c>
      <c r="F3310" s="58"/>
      <c r="G3310" s="51" t="str">
        <f>IF(F3310&lt;&gt;"",VLOOKUP(F3310,LISTAS·PAPP!$R$3:$T$221,3,0),"")</f>
        <v/>
      </c>
      <c r="H3310" s="58"/>
      <c r="I3310" s="66"/>
      <c r="J3310" s="66"/>
      <c r="K3310" s="67"/>
      <c r="L3310" s="66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0"/>
      <c r="X3310" s="60"/>
      <c r="Y3310" s="52" t="str">
        <f>IF(A3310&lt;&gt;"",IF(D3310="DIRECCIÓN_DE_TRANSFERENCIAS","280 0031",VLOOKUP(C3310,LISTAS·PAPP!$C$3:$D$76,2,0)),"")</f>
        <v/>
      </c>
      <c r="Z3310" s="61"/>
      <c r="AA3310" s="62"/>
      <c r="AB3310" s="62"/>
      <c r="AC3310" s="65" t="str">
        <f>IF(D3310&lt;&gt;"",VLOOKUP(D3310,LISTAS·PAPP!$I$3:$M$16,2,0),"")</f>
        <v/>
      </c>
      <c r="AD3310" s="51" t="str">
        <f>IF(D3310&lt;&gt;"",VLOOKUP(D3310,LISTAS·PAPP!$I$3:$M$16,3,0),"")</f>
        <v/>
      </c>
      <c r="AE3310" s="52" t="str">
        <f>IF(D3310&lt;&gt;"",VLOOKUP(D3310,LISTAS·PAPP!$I$3:$M$16,4,0),"")</f>
        <v/>
      </c>
      <c r="AF3310" s="51" t="str">
        <f>IF(D3310&lt;&gt;"",VLOOKUP(D3310,LISTAS·PAPP!$I$3:$M$16,5,0),"")</f>
        <v/>
      </c>
      <c r="AG3310" s="52" t="str">
        <f>IF(AH3310&lt;&gt;"",VLOOKUP(AH3310,LISTAS·PAPP!$O$3:$P$74,2,0),"")</f>
        <v/>
      </c>
      <c r="AH3310" s="58"/>
      <c r="AI3310" s="60"/>
      <c r="AJ3310" s="51" t="str">
        <f>IF(AI3310&lt;&gt;"",VLOOKUP(AI3310,LISTAS·PAPP!$X$4:$Y$80,2,0),"")</f>
        <v/>
      </c>
      <c r="AK3310" s="58"/>
      <c r="AL3310" s="60"/>
      <c r="AM3310" s="51" t="str">
        <f>IF(ISERROR(VLOOKUP(AL3310,LISTAS·PAPP!$AD$4:$AE$334,2,0))," ",VLOOKUP(AL3310,LISTAS·PAPP!$AD$4:$AE$334,2,0))</f>
        <v xml:space="preserve"> </v>
      </c>
      <c r="AN3310" s="63"/>
      <c r="AO3310" s="64"/>
      <c r="AP3310" s="64"/>
      <c r="AQ3310" s="64"/>
      <c r="AR3310" s="64"/>
      <c r="AS3310" s="64"/>
      <c r="AT3310" s="64"/>
      <c r="AU3310" s="64"/>
      <c r="AV3310" s="64"/>
      <c r="AW3310" s="64"/>
      <c r="AX3310" s="64"/>
      <c r="AY3310" s="64"/>
      <c r="AZ3310" s="64"/>
      <c r="BA3310" s="53" t="str">
        <f t="shared" si="154"/>
        <v/>
      </c>
      <c r="BB3310" s="54" t="str">
        <f t="shared" si="155"/>
        <v/>
      </c>
      <c r="BC3310" s="55" t="str">
        <f t="shared" si="156"/>
        <v xml:space="preserve"> </v>
      </c>
    </row>
    <row r="3311" spans="1:55" x14ac:dyDescent="0.25">
      <c r="A3311" s="58"/>
      <c r="B3311" s="58"/>
      <c r="C3311" s="58"/>
      <c r="D3311" s="58"/>
      <c r="E3311" s="51" t="str">
        <f>IF(C3311&lt;&gt;"",VLOOKUP(MID(C3311,18,5),LISTAS·PAPP!$E$4:$F$76,2,0),"")</f>
        <v/>
      </c>
      <c r="F3311" s="58"/>
      <c r="G3311" s="51" t="str">
        <f>IF(F3311&lt;&gt;"",VLOOKUP(F3311,LISTAS·PAPP!$R$3:$T$221,3,0),"")</f>
        <v/>
      </c>
      <c r="H3311" s="58"/>
      <c r="I3311" s="66"/>
      <c r="J3311" s="66"/>
      <c r="K3311" s="67"/>
      <c r="L3311" s="66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0"/>
      <c r="X3311" s="60"/>
      <c r="Y3311" s="52" t="str">
        <f>IF(A3311&lt;&gt;"",IF(D3311="DIRECCIÓN_DE_TRANSFERENCIAS","280 0031",VLOOKUP(C3311,LISTAS·PAPP!$C$3:$D$76,2,0)),"")</f>
        <v/>
      </c>
      <c r="Z3311" s="61"/>
      <c r="AA3311" s="62"/>
      <c r="AB3311" s="62"/>
      <c r="AC3311" s="65" t="str">
        <f>IF(D3311&lt;&gt;"",VLOOKUP(D3311,LISTAS·PAPP!$I$3:$M$16,2,0),"")</f>
        <v/>
      </c>
      <c r="AD3311" s="51" t="str">
        <f>IF(D3311&lt;&gt;"",VLOOKUP(D3311,LISTAS·PAPP!$I$3:$M$16,3,0),"")</f>
        <v/>
      </c>
      <c r="AE3311" s="52" t="str">
        <f>IF(D3311&lt;&gt;"",VLOOKUP(D3311,LISTAS·PAPP!$I$3:$M$16,4,0),"")</f>
        <v/>
      </c>
      <c r="AF3311" s="51" t="str">
        <f>IF(D3311&lt;&gt;"",VLOOKUP(D3311,LISTAS·PAPP!$I$3:$M$16,5,0),"")</f>
        <v/>
      </c>
      <c r="AG3311" s="52" t="str">
        <f>IF(AH3311&lt;&gt;"",VLOOKUP(AH3311,LISTAS·PAPP!$O$3:$P$74,2,0),"")</f>
        <v/>
      </c>
      <c r="AH3311" s="58"/>
      <c r="AI3311" s="60"/>
      <c r="AJ3311" s="51" t="str">
        <f>IF(AI3311&lt;&gt;"",VLOOKUP(AI3311,LISTAS·PAPP!$X$4:$Y$80,2,0),"")</f>
        <v/>
      </c>
      <c r="AK3311" s="58"/>
      <c r="AL3311" s="60"/>
      <c r="AM3311" s="51" t="str">
        <f>IF(ISERROR(VLOOKUP(AL3311,LISTAS·PAPP!$AD$4:$AE$334,2,0))," ",VLOOKUP(AL3311,LISTAS·PAPP!$AD$4:$AE$334,2,0))</f>
        <v xml:space="preserve"> </v>
      </c>
      <c r="AN3311" s="63"/>
      <c r="AO3311" s="64"/>
      <c r="AP3311" s="64"/>
      <c r="AQ3311" s="64"/>
      <c r="AR3311" s="64"/>
      <c r="AS3311" s="64"/>
      <c r="AT3311" s="64"/>
      <c r="AU3311" s="64"/>
      <c r="AV3311" s="64"/>
      <c r="AW3311" s="64"/>
      <c r="AX3311" s="64"/>
      <c r="AY3311" s="64"/>
      <c r="AZ3311" s="64"/>
      <c r="BA3311" s="53" t="str">
        <f t="shared" si="154"/>
        <v/>
      </c>
      <c r="BB3311" s="54" t="str">
        <f t="shared" si="155"/>
        <v/>
      </c>
      <c r="BC3311" s="55" t="str">
        <f t="shared" si="156"/>
        <v xml:space="preserve"> </v>
      </c>
    </row>
    <row r="3312" spans="1:55" x14ac:dyDescent="0.25">
      <c r="A3312" s="58"/>
      <c r="B3312" s="58"/>
      <c r="C3312" s="58"/>
      <c r="D3312" s="58"/>
      <c r="E3312" s="51" t="str">
        <f>IF(C3312&lt;&gt;"",VLOOKUP(MID(C3312,18,5),LISTAS·PAPP!$E$4:$F$76,2,0),"")</f>
        <v/>
      </c>
      <c r="F3312" s="58"/>
      <c r="G3312" s="51" t="str">
        <f>IF(F3312&lt;&gt;"",VLOOKUP(F3312,LISTAS·PAPP!$R$3:$T$221,3,0),"")</f>
        <v/>
      </c>
      <c r="H3312" s="58"/>
      <c r="I3312" s="66"/>
      <c r="J3312" s="66"/>
      <c r="K3312" s="67"/>
      <c r="L3312" s="66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0"/>
      <c r="X3312" s="60"/>
      <c r="Y3312" s="52" t="str">
        <f>IF(A3312&lt;&gt;"",IF(D3312="DIRECCIÓN_DE_TRANSFERENCIAS","280 0031",VLOOKUP(C3312,LISTAS·PAPP!$C$3:$D$76,2,0)),"")</f>
        <v/>
      </c>
      <c r="Z3312" s="61"/>
      <c r="AA3312" s="62"/>
      <c r="AB3312" s="62"/>
      <c r="AC3312" s="65" t="str">
        <f>IF(D3312&lt;&gt;"",VLOOKUP(D3312,LISTAS·PAPP!$I$3:$M$16,2,0),"")</f>
        <v/>
      </c>
      <c r="AD3312" s="51" t="str">
        <f>IF(D3312&lt;&gt;"",VLOOKUP(D3312,LISTAS·PAPP!$I$3:$M$16,3,0),"")</f>
        <v/>
      </c>
      <c r="AE3312" s="52" t="str">
        <f>IF(D3312&lt;&gt;"",VLOOKUP(D3312,LISTAS·PAPP!$I$3:$M$16,4,0),"")</f>
        <v/>
      </c>
      <c r="AF3312" s="51" t="str">
        <f>IF(D3312&lt;&gt;"",VLOOKUP(D3312,LISTAS·PAPP!$I$3:$M$16,5,0),"")</f>
        <v/>
      </c>
      <c r="AG3312" s="52" t="str">
        <f>IF(AH3312&lt;&gt;"",VLOOKUP(AH3312,LISTAS·PAPP!$O$3:$P$74,2,0),"")</f>
        <v/>
      </c>
      <c r="AH3312" s="58"/>
      <c r="AI3312" s="60"/>
      <c r="AJ3312" s="51" t="str">
        <f>IF(AI3312&lt;&gt;"",VLOOKUP(AI3312,LISTAS·PAPP!$X$4:$Y$80,2,0),"")</f>
        <v/>
      </c>
      <c r="AK3312" s="58"/>
      <c r="AL3312" s="60"/>
      <c r="AM3312" s="51" t="str">
        <f>IF(ISERROR(VLOOKUP(AL3312,LISTAS·PAPP!$AD$4:$AE$334,2,0))," ",VLOOKUP(AL3312,LISTAS·PAPP!$AD$4:$AE$334,2,0))</f>
        <v xml:space="preserve"> </v>
      </c>
      <c r="AN3312" s="63"/>
      <c r="AO3312" s="64"/>
      <c r="AP3312" s="64"/>
      <c r="AQ3312" s="64"/>
      <c r="AR3312" s="64"/>
      <c r="AS3312" s="64"/>
      <c r="AT3312" s="64"/>
      <c r="AU3312" s="64"/>
      <c r="AV3312" s="64"/>
      <c r="AW3312" s="64"/>
      <c r="AX3312" s="64"/>
      <c r="AY3312" s="64"/>
      <c r="AZ3312" s="64"/>
      <c r="BA3312" s="53" t="str">
        <f t="shared" si="154"/>
        <v/>
      </c>
      <c r="BB3312" s="54" t="str">
        <f t="shared" si="155"/>
        <v/>
      </c>
      <c r="BC3312" s="55" t="str">
        <f t="shared" si="156"/>
        <v xml:space="preserve"> </v>
      </c>
    </row>
    <row r="3313" spans="1:55" x14ac:dyDescent="0.25">
      <c r="A3313" s="58"/>
      <c r="B3313" s="58"/>
      <c r="C3313" s="58"/>
      <c r="D3313" s="58"/>
      <c r="E3313" s="51" t="str">
        <f>IF(C3313&lt;&gt;"",VLOOKUP(MID(C3313,18,5),LISTAS·PAPP!$E$4:$F$76,2,0),"")</f>
        <v/>
      </c>
      <c r="F3313" s="58"/>
      <c r="G3313" s="51" t="str">
        <f>IF(F3313&lt;&gt;"",VLOOKUP(F3313,LISTAS·PAPP!$R$3:$T$221,3,0),"")</f>
        <v/>
      </c>
      <c r="H3313" s="58"/>
      <c r="I3313" s="66"/>
      <c r="J3313" s="66"/>
      <c r="K3313" s="67"/>
      <c r="L3313" s="66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0"/>
      <c r="X3313" s="60"/>
      <c r="Y3313" s="52" t="str">
        <f>IF(A3313&lt;&gt;"",IF(D3313="DIRECCIÓN_DE_TRANSFERENCIAS","280 0031",VLOOKUP(C3313,LISTAS·PAPP!$C$3:$D$76,2,0)),"")</f>
        <v/>
      </c>
      <c r="Z3313" s="61"/>
      <c r="AA3313" s="62"/>
      <c r="AB3313" s="62"/>
      <c r="AC3313" s="65" t="str">
        <f>IF(D3313&lt;&gt;"",VLOOKUP(D3313,LISTAS·PAPP!$I$3:$M$16,2,0),"")</f>
        <v/>
      </c>
      <c r="AD3313" s="51" t="str">
        <f>IF(D3313&lt;&gt;"",VLOOKUP(D3313,LISTAS·PAPP!$I$3:$M$16,3,0),"")</f>
        <v/>
      </c>
      <c r="AE3313" s="52" t="str">
        <f>IF(D3313&lt;&gt;"",VLOOKUP(D3313,LISTAS·PAPP!$I$3:$M$16,4,0),"")</f>
        <v/>
      </c>
      <c r="AF3313" s="51" t="str">
        <f>IF(D3313&lt;&gt;"",VLOOKUP(D3313,LISTAS·PAPP!$I$3:$M$16,5,0),"")</f>
        <v/>
      </c>
      <c r="AG3313" s="52" t="str">
        <f>IF(AH3313&lt;&gt;"",VLOOKUP(AH3313,LISTAS·PAPP!$O$3:$P$74,2,0),"")</f>
        <v/>
      </c>
      <c r="AH3313" s="58"/>
      <c r="AI3313" s="60"/>
      <c r="AJ3313" s="51" t="str">
        <f>IF(AI3313&lt;&gt;"",VLOOKUP(AI3313,LISTAS·PAPP!$X$4:$Y$80,2,0),"")</f>
        <v/>
      </c>
      <c r="AK3313" s="58"/>
      <c r="AL3313" s="60"/>
      <c r="AM3313" s="51" t="str">
        <f>IF(ISERROR(VLOOKUP(AL3313,LISTAS·PAPP!$AD$4:$AE$334,2,0))," ",VLOOKUP(AL3313,LISTAS·PAPP!$AD$4:$AE$334,2,0))</f>
        <v xml:space="preserve"> </v>
      </c>
      <c r="AN3313" s="63"/>
      <c r="AO3313" s="64"/>
      <c r="AP3313" s="64"/>
      <c r="AQ3313" s="64"/>
      <c r="AR3313" s="64"/>
      <c r="AS3313" s="64"/>
      <c r="AT3313" s="64"/>
      <c r="AU3313" s="64"/>
      <c r="AV3313" s="64"/>
      <c r="AW3313" s="64"/>
      <c r="AX3313" s="64"/>
      <c r="AY3313" s="64"/>
      <c r="AZ3313" s="64"/>
      <c r="BA3313" s="53" t="str">
        <f t="shared" si="154"/>
        <v/>
      </c>
      <c r="BB3313" s="54" t="str">
        <f t="shared" si="155"/>
        <v/>
      </c>
      <c r="BC3313" s="55" t="str">
        <f t="shared" si="156"/>
        <v xml:space="preserve"> </v>
      </c>
    </row>
    <row r="3314" spans="1:55" x14ac:dyDescent="0.25">
      <c r="A3314" s="58"/>
      <c r="B3314" s="58"/>
      <c r="C3314" s="58"/>
      <c r="D3314" s="58"/>
      <c r="E3314" s="51" t="str">
        <f>IF(C3314&lt;&gt;"",VLOOKUP(MID(C3314,18,5),LISTAS·PAPP!$E$4:$F$76,2,0),"")</f>
        <v/>
      </c>
      <c r="F3314" s="58"/>
      <c r="G3314" s="51" t="str">
        <f>IF(F3314&lt;&gt;"",VLOOKUP(F3314,LISTAS·PAPP!$R$3:$T$221,3,0),"")</f>
        <v/>
      </c>
      <c r="H3314" s="58"/>
      <c r="I3314" s="66"/>
      <c r="J3314" s="66"/>
      <c r="K3314" s="67"/>
      <c r="L3314" s="66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0"/>
      <c r="X3314" s="60"/>
      <c r="Y3314" s="52" t="str">
        <f>IF(A3314&lt;&gt;"",IF(D3314="DIRECCIÓN_DE_TRANSFERENCIAS","280 0031",VLOOKUP(C3314,LISTAS·PAPP!$C$3:$D$76,2,0)),"")</f>
        <v/>
      </c>
      <c r="Z3314" s="61"/>
      <c r="AA3314" s="62"/>
      <c r="AB3314" s="62"/>
      <c r="AC3314" s="65" t="str">
        <f>IF(D3314&lt;&gt;"",VLOOKUP(D3314,LISTAS·PAPP!$I$3:$M$16,2,0),"")</f>
        <v/>
      </c>
      <c r="AD3314" s="51" t="str">
        <f>IF(D3314&lt;&gt;"",VLOOKUP(D3314,LISTAS·PAPP!$I$3:$M$16,3,0),"")</f>
        <v/>
      </c>
      <c r="AE3314" s="52" t="str">
        <f>IF(D3314&lt;&gt;"",VLOOKUP(D3314,LISTAS·PAPP!$I$3:$M$16,4,0),"")</f>
        <v/>
      </c>
      <c r="AF3314" s="51" t="str">
        <f>IF(D3314&lt;&gt;"",VLOOKUP(D3314,LISTAS·PAPP!$I$3:$M$16,5,0),"")</f>
        <v/>
      </c>
      <c r="AG3314" s="52" t="str">
        <f>IF(AH3314&lt;&gt;"",VLOOKUP(AH3314,LISTAS·PAPP!$O$3:$P$74,2,0),"")</f>
        <v/>
      </c>
      <c r="AH3314" s="58"/>
      <c r="AI3314" s="60"/>
      <c r="AJ3314" s="51" t="str">
        <f>IF(AI3314&lt;&gt;"",VLOOKUP(AI3314,LISTAS·PAPP!$X$4:$Y$80,2,0),"")</f>
        <v/>
      </c>
      <c r="AK3314" s="58"/>
      <c r="AL3314" s="60"/>
      <c r="AM3314" s="51" t="str">
        <f>IF(ISERROR(VLOOKUP(AL3314,LISTAS·PAPP!$AD$4:$AE$334,2,0))," ",VLOOKUP(AL3314,LISTAS·PAPP!$AD$4:$AE$334,2,0))</f>
        <v xml:space="preserve"> </v>
      </c>
      <c r="AN3314" s="63"/>
      <c r="AO3314" s="64"/>
      <c r="AP3314" s="64"/>
      <c r="AQ3314" s="64"/>
      <c r="AR3314" s="64"/>
      <c r="AS3314" s="64"/>
      <c r="AT3314" s="64"/>
      <c r="AU3314" s="64"/>
      <c r="AV3314" s="64"/>
      <c r="AW3314" s="64"/>
      <c r="AX3314" s="64"/>
      <c r="AY3314" s="64"/>
      <c r="AZ3314" s="64"/>
      <c r="BA3314" s="53" t="str">
        <f t="shared" si="154"/>
        <v/>
      </c>
      <c r="BB3314" s="54" t="str">
        <f t="shared" si="155"/>
        <v/>
      </c>
      <c r="BC3314" s="55" t="str">
        <f t="shared" si="156"/>
        <v xml:space="preserve"> </v>
      </c>
    </row>
    <row r="3315" spans="1:55" x14ac:dyDescent="0.25">
      <c r="A3315" s="58"/>
      <c r="B3315" s="58"/>
      <c r="C3315" s="58"/>
      <c r="D3315" s="58"/>
      <c r="E3315" s="51" t="str">
        <f>IF(C3315&lt;&gt;"",VLOOKUP(MID(C3315,18,5),LISTAS·PAPP!$E$4:$F$76,2,0),"")</f>
        <v/>
      </c>
      <c r="F3315" s="58"/>
      <c r="G3315" s="51" t="str">
        <f>IF(F3315&lt;&gt;"",VLOOKUP(F3315,LISTAS·PAPP!$R$3:$T$221,3,0),"")</f>
        <v/>
      </c>
      <c r="H3315" s="58"/>
      <c r="I3315" s="66"/>
      <c r="J3315" s="66"/>
      <c r="K3315" s="67"/>
      <c r="L3315" s="66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0"/>
      <c r="X3315" s="60"/>
      <c r="Y3315" s="52" t="str">
        <f>IF(A3315&lt;&gt;"",IF(D3315="DIRECCIÓN_DE_TRANSFERENCIAS","280 0031",VLOOKUP(C3315,LISTAS·PAPP!$C$3:$D$76,2,0)),"")</f>
        <v/>
      </c>
      <c r="Z3315" s="61"/>
      <c r="AA3315" s="62"/>
      <c r="AB3315" s="62"/>
      <c r="AC3315" s="65" t="str">
        <f>IF(D3315&lt;&gt;"",VLOOKUP(D3315,LISTAS·PAPP!$I$3:$M$16,2,0),"")</f>
        <v/>
      </c>
      <c r="AD3315" s="51" t="str">
        <f>IF(D3315&lt;&gt;"",VLOOKUP(D3315,LISTAS·PAPP!$I$3:$M$16,3,0),"")</f>
        <v/>
      </c>
      <c r="AE3315" s="52" t="str">
        <f>IF(D3315&lt;&gt;"",VLOOKUP(D3315,LISTAS·PAPP!$I$3:$M$16,4,0),"")</f>
        <v/>
      </c>
      <c r="AF3315" s="51" t="str">
        <f>IF(D3315&lt;&gt;"",VLOOKUP(D3315,LISTAS·PAPP!$I$3:$M$16,5,0),"")</f>
        <v/>
      </c>
      <c r="AG3315" s="52" t="str">
        <f>IF(AH3315&lt;&gt;"",VLOOKUP(AH3315,LISTAS·PAPP!$O$3:$P$74,2,0),"")</f>
        <v/>
      </c>
      <c r="AH3315" s="58"/>
      <c r="AI3315" s="60"/>
      <c r="AJ3315" s="51" t="str">
        <f>IF(AI3315&lt;&gt;"",VLOOKUP(AI3315,LISTAS·PAPP!$X$4:$Y$80,2,0),"")</f>
        <v/>
      </c>
      <c r="AK3315" s="58"/>
      <c r="AL3315" s="60"/>
      <c r="AM3315" s="51" t="str">
        <f>IF(ISERROR(VLOOKUP(AL3315,LISTAS·PAPP!$AD$4:$AE$334,2,0))," ",VLOOKUP(AL3315,LISTAS·PAPP!$AD$4:$AE$334,2,0))</f>
        <v xml:space="preserve"> </v>
      </c>
      <c r="AN3315" s="63"/>
      <c r="AO3315" s="64"/>
      <c r="AP3315" s="64"/>
      <c r="AQ3315" s="64"/>
      <c r="AR3315" s="64"/>
      <c r="AS3315" s="64"/>
      <c r="AT3315" s="64"/>
      <c r="AU3315" s="64"/>
      <c r="AV3315" s="64"/>
      <c r="AW3315" s="64"/>
      <c r="AX3315" s="64"/>
      <c r="AY3315" s="64"/>
      <c r="AZ3315" s="64"/>
      <c r="BA3315" s="53" t="str">
        <f t="shared" si="154"/>
        <v/>
      </c>
      <c r="BB3315" s="54" t="str">
        <f t="shared" si="155"/>
        <v/>
      </c>
      <c r="BC3315" s="55" t="str">
        <f t="shared" si="156"/>
        <v xml:space="preserve"> </v>
      </c>
    </row>
    <row r="3316" spans="1:55" x14ac:dyDescent="0.25">
      <c r="A3316" s="58"/>
      <c r="B3316" s="58"/>
      <c r="C3316" s="58"/>
      <c r="D3316" s="58"/>
      <c r="E3316" s="51" t="str">
        <f>IF(C3316&lt;&gt;"",VLOOKUP(MID(C3316,18,5),LISTAS·PAPP!$E$4:$F$76,2,0),"")</f>
        <v/>
      </c>
      <c r="F3316" s="58"/>
      <c r="G3316" s="51" t="str">
        <f>IF(F3316&lt;&gt;"",VLOOKUP(F3316,LISTAS·PAPP!$R$3:$T$221,3,0),"")</f>
        <v/>
      </c>
      <c r="H3316" s="58"/>
      <c r="I3316" s="66"/>
      <c r="J3316" s="66"/>
      <c r="K3316" s="67"/>
      <c r="L3316" s="66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52" t="str">
        <f>IF(A3316&lt;&gt;"",IF(D3316="DIRECCIÓN_DE_TRANSFERENCIAS","280 0031",VLOOKUP(C3316,LISTAS·PAPP!$C$3:$D$76,2,0)),"")</f>
        <v/>
      </c>
      <c r="Z3316" s="61"/>
      <c r="AA3316" s="62"/>
      <c r="AB3316" s="62"/>
      <c r="AC3316" s="65" t="str">
        <f>IF(D3316&lt;&gt;"",VLOOKUP(D3316,LISTAS·PAPP!$I$3:$M$16,2,0),"")</f>
        <v/>
      </c>
      <c r="AD3316" s="51" t="str">
        <f>IF(D3316&lt;&gt;"",VLOOKUP(D3316,LISTAS·PAPP!$I$3:$M$16,3,0),"")</f>
        <v/>
      </c>
      <c r="AE3316" s="52" t="str">
        <f>IF(D3316&lt;&gt;"",VLOOKUP(D3316,LISTAS·PAPP!$I$3:$M$16,4,0),"")</f>
        <v/>
      </c>
      <c r="AF3316" s="51" t="str">
        <f>IF(D3316&lt;&gt;"",VLOOKUP(D3316,LISTAS·PAPP!$I$3:$M$16,5,0),"")</f>
        <v/>
      </c>
      <c r="AG3316" s="52" t="str">
        <f>IF(AH3316&lt;&gt;"",VLOOKUP(AH3316,LISTAS·PAPP!$O$3:$P$74,2,0),"")</f>
        <v/>
      </c>
      <c r="AH3316" s="58"/>
      <c r="AI3316" s="60"/>
      <c r="AJ3316" s="51" t="str">
        <f>IF(AI3316&lt;&gt;"",VLOOKUP(AI3316,LISTAS·PAPP!$X$4:$Y$80,2,0),"")</f>
        <v/>
      </c>
      <c r="AK3316" s="58"/>
      <c r="AL3316" s="60"/>
      <c r="AM3316" s="51" t="str">
        <f>IF(ISERROR(VLOOKUP(AL3316,LISTAS·PAPP!$AD$4:$AE$334,2,0))," ",VLOOKUP(AL3316,LISTAS·PAPP!$AD$4:$AE$334,2,0))</f>
        <v xml:space="preserve"> </v>
      </c>
      <c r="AN3316" s="63"/>
      <c r="AO3316" s="64"/>
      <c r="AP3316" s="64"/>
      <c r="AQ3316" s="64"/>
      <c r="AR3316" s="64"/>
      <c r="AS3316" s="64"/>
      <c r="AT3316" s="64"/>
      <c r="AU3316" s="64"/>
      <c r="AV3316" s="64"/>
      <c r="AW3316" s="64"/>
      <c r="AX3316" s="64"/>
      <c r="AY3316" s="64"/>
      <c r="AZ3316" s="64"/>
      <c r="BA3316" s="53" t="str">
        <f t="shared" si="154"/>
        <v/>
      </c>
      <c r="BB3316" s="54" t="str">
        <f t="shared" si="155"/>
        <v/>
      </c>
      <c r="BC3316" s="55" t="str">
        <f t="shared" si="156"/>
        <v xml:space="preserve"> </v>
      </c>
    </row>
    <row r="3317" spans="1:55" x14ac:dyDescent="0.25">
      <c r="A3317" s="58"/>
      <c r="B3317" s="58"/>
      <c r="C3317" s="58"/>
      <c r="D3317" s="58"/>
      <c r="E3317" s="51" t="str">
        <f>IF(C3317&lt;&gt;"",VLOOKUP(MID(C3317,18,5),LISTAS·PAPP!$E$4:$F$76,2,0),"")</f>
        <v/>
      </c>
      <c r="F3317" s="58"/>
      <c r="G3317" s="51" t="str">
        <f>IF(F3317&lt;&gt;"",VLOOKUP(F3317,LISTAS·PAPP!$R$3:$T$221,3,0),"")</f>
        <v/>
      </c>
      <c r="H3317" s="58"/>
      <c r="I3317" s="66"/>
      <c r="J3317" s="66"/>
      <c r="K3317" s="67"/>
      <c r="L3317" s="66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52" t="str">
        <f>IF(A3317&lt;&gt;"",IF(D3317="DIRECCIÓN_DE_TRANSFERENCIAS","280 0031",VLOOKUP(C3317,LISTAS·PAPP!$C$3:$D$76,2,0)),"")</f>
        <v/>
      </c>
      <c r="Z3317" s="61"/>
      <c r="AA3317" s="62"/>
      <c r="AB3317" s="62"/>
      <c r="AC3317" s="65" t="str">
        <f>IF(D3317&lt;&gt;"",VLOOKUP(D3317,LISTAS·PAPP!$I$3:$M$16,2,0),"")</f>
        <v/>
      </c>
      <c r="AD3317" s="51" t="str">
        <f>IF(D3317&lt;&gt;"",VLOOKUP(D3317,LISTAS·PAPP!$I$3:$M$16,3,0),"")</f>
        <v/>
      </c>
      <c r="AE3317" s="52" t="str">
        <f>IF(D3317&lt;&gt;"",VLOOKUP(D3317,LISTAS·PAPP!$I$3:$M$16,4,0),"")</f>
        <v/>
      </c>
      <c r="AF3317" s="51" t="str">
        <f>IF(D3317&lt;&gt;"",VLOOKUP(D3317,LISTAS·PAPP!$I$3:$M$16,5,0),"")</f>
        <v/>
      </c>
      <c r="AG3317" s="52" t="str">
        <f>IF(AH3317&lt;&gt;"",VLOOKUP(AH3317,LISTAS·PAPP!$O$3:$P$74,2,0),"")</f>
        <v/>
      </c>
      <c r="AH3317" s="58"/>
      <c r="AI3317" s="60"/>
      <c r="AJ3317" s="51" t="str">
        <f>IF(AI3317&lt;&gt;"",VLOOKUP(AI3317,LISTAS·PAPP!$X$4:$Y$80,2,0),"")</f>
        <v/>
      </c>
      <c r="AK3317" s="58"/>
      <c r="AL3317" s="60"/>
      <c r="AM3317" s="51" t="str">
        <f>IF(ISERROR(VLOOKUP(AL3317,LISTAS·PAPP!$AD$4:$AE$334,2,0))," ",VLOOKUP(AL3317,LISTAS·PAPP!$AD$4:$AE$334,2,0))</f>
        <v xml:space="preserve"> </v>
      </c>
      <c r="AN3317" s="63"/>
      <c r="AO3317" s="64"/>
      <c r="AP3317" s="64"/>
      <c r="AQ3317" s="64"/>
      <c r="AR3317" s="64"/>
      <c r="AS3317" s="64"/>
      <c r="AT3317" s="64"/>
      <c r="AU3317" s="64"/>
      <c r="AV3317" s="64"/>
      <c r="AW3317" s="64"/>
      <c r="AX3317" s="64"/>
      <c r="AY3317" s="64"/>
      <c r="AZ3317" s="64"/>
      <c r="BA3317" s="53" t="str">
        <f t="shared" si="154"/>
        <v/>
      </c>
      <c r="BB3317" s="54" t="str">
        <f t="shared" si="155"/>
        <v/>
      </c>
      <c r="BC3317" s="55" t="str">
        <f t="shared" si="156"/>
        <v xml:space="preserve"> </v>
      </c>
    </row>
    <row r="3318" spans="1:55" x14ac:dyDescent="0.25">
      <c r="A3318" s="58"/>
      <c r="B3318" s="58"/>
      <c r="C3318" s="58"/>
      <c r="D3318" s="58"/>
      <c r="E3318" s="51" t="str">
        <f>IF(C3318&lt;&gt;"",VLOOKUP(MID(C3318,18,5),LISTAS·PAPP!$E$4:$F$76,2,0),"")</f>
        <v/>
      </c>
      <c r="F3318" s="58"/>
      <c r="G3318" s="51" t="str">
        <f>IF(F3318&lt;&gt;"",VLOOKUP(F3318,LISTAS·PAPP!$R$3:$T$221,3,0),"")</f>
        <v/>
      </c>
      <c r="H3318" s="58"/>
      <c r="I3318" s="66"/>
      <c r="J3318" s="66"/>
      <c r="K3318" s="67"/>
      <c r="L3318" s="66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52" t="str">
        <f>IF(A3318&lt;&gt;"",IF(D3318="DIRECCIÓN_DE_TRANSFERENCIAS","280 0031",VLOOKUP(C3318,LISTAS·PAPP!$C$3:$D$76,2,0)),"")</f>
        <v/>
      </c>
      <c r="Z3318" s="61"/>
      <c r="AA3318" s="62"/>
      <c r="AB3318" s="62"/>
      <c r="AC3318" s="65" t="str">
        <f>IF(D3318&lt;&gt;"",VLOOKUP(D3318,LISTAS·PAPP!$I$3:$M$16,2,0),"")</f>
        <v/>
      </c>
      <c r="AD3318" s="51" t="str">
        <f>IF(D3318&lt;&gt;"",VLOOKUP(D3318,LISTAS·PAPP!$I$3:$M$16,3,0),"")</f>
        <v/>
      </c>
      <c r="AE3318" s="52" t="str">
        <f>IF(D3318&lt;&gt;"",VLOOKUP(D3318,LISTAS·PAPP!$I$3:$M$16,4,0),"")</f>
        <v/>
      </c>
      <c r="AF3318" s="51" t="str">
        <f>IF(D3318&lt;&gt;"",VLOOKUP(D3318,LISTAS·PAPP!$I$3:$M$16,5,0),"")</f>
        <v/>
      </c>
      <c r="AG3318" s="52" t="str">
        <f>IF(AH3318&lt;&gt;"",VLOOKUP(AH3318,LISTAS·PAPP!$O$3:$P$74,2,0),"")</f>
        <v/>
      </c>
      <c r="AH3318" s="58"/>
      <c r="AI3318" s="60"/>
      <c r="AJ3318" s="51" t="str">
        <f>IF(AI3318&lt;&gt;"",VLOOKUP(AI3318,LISTAS·PAPP!$X$4:$Y$80,2,0),"")</f>
        <v/>
      </c>
      <c r="AK3318" s="58"/>
      <c r="AL3318" s="60"/>
      <c r="AM3318" s="51" t="str">
        <f>IF(ISERROR(VLOOKUP(AL3318,LISTAS·PAPP!$AD$4:$AE$334,2,0))," ",VLOOKUP(AL3318,LISTAS·PAPP!$AD$4:$AE$334,2,0))</f>
        <v xml:space="preserve"> </v>
      </c>
      <c r="AN3318" s="63"/>
      <c r="AO3318" s="64"/>
      <c r="AP3318" s="64"/>
      <c r="AQ3318" s="64"/>
      <c r="AR3318" s="64"/>
      <c r="AS3318" s="64"/>
      <c r="AT3318" s="64"/>
      <c r="AU3318" s="64"/>
      <c r="AV3318" s="64"/>
      <c r="AW3318" s="64"/>
      <c r="AX3318" s="64"/>
      <c r="AY3318" s="64"/>
      <c r="AZ3318" s="64"/>
      <c r="BA3318" s="53" t="str">
        <f t="shared" si="154"/>
        <v/>
      </c>
      <c r="BB3318" s="54" t="str">
        <f t="shared" si="155"/>
        <v/>
      </c>
      <c r="BC3318" s="55" t="str">
        <f t="shared" si="156"/>
        <v xml:space="preserve"> </v>
      </c>
    </row>
    <row r="3319" spans="1:55" x14ac:dyDescent="0.25">
      <c r="A3319" s="58"/>
      <c r="B3319" s="58"/>
      <c r="C3319" s="58"/>
      <c r="D3319" s="58"/>
      <c r="E3319" s="51" t="str">
        <f>IF(C3319&lt;&gt;"",VLOOKUP(MID(C3319,18,5),LISTAS·PAPP!$E$4:$F$76,2,0),"")</f>
        <v/>
      </c>
      <c r="F3319" s="58"/>
      <c r="G3319" s="51" t="str">
        <f>IF(F3319&lt;&gt;"",VLOOKUP(F3319,LISTAS·PAPP!$R$3:$T$221,3,0),"")</f>
        <v/>
      </c>
      <c r="H3319" s="58"/>
      <c r="I3319" s="66"/>
      <c r="J3319" s="66"/>
      <c r="K3319" s="67"/>
      <c r="L3319" s="66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52" t="str">
        <f>IF(A3319&lt;&gt;"",IF(D3319="DIRECCIÓN_DE_TRANSFERENCIAS","280 0031",VLOOKUP(C3319,LISTAS·PAPP!$C$3:$D$76,2,0)),"")</f>
        <v/>
      </c>
      <c r="Z3319" s="61"/>
      <c r="AA3319" s="62"/>
      <c r="AB3319" s="62"/>
      <c r="AC3319" s="65" t="str">
        <f>IF(D3319&lt;&gt;"",VLOOKUP(D3319,LISTAS·PAPP!$I$3:$M$16,2,0),"")</f>
        <v/>
      </c>
      <c r="AD3319" s="51" t="str">
        <f>IF(D3319&lt;&gt;"",VLOOKUP(D3319,LISTAS·PAPP!$I$3:$M$16,3,0),"")</f>
        <v/>
      </c>
      <c r="AE3319" s="52" t="str">
        <f>IF(D3319&lt;&gt;"",VLOOKUP(D3319,LISTAS·PAPP!$I$3:$M$16,4,0),"")</f>
        <v/>
      </c>
      <c r="AF3319" s="51" t="str">
        <f>IF(D3319&lt;&gt;"",VLOOKUP(D3319,LISTAS·PAPP!$I$3:$M$16,5,0),"")</f>
        <v/>
      </c>
      <c r="AG3319" s="52" t="str">
        <f>IF(AH3319&lt;&gt;"",VLOOKUP(AH3319,LISTAS·PAPP!$O$3:$P$74,2,0),"")</f>
        <v/>
      </c>
      <c r="AH3319" s="58"/>
      <c r="AI3319" s="60"/>
      <c r="AJ3319" s="51" t="str">
        <f>IF(AI3319&lt;&gt;"",VLOOKUP(AI3319,LISTAS·PAPP!$X$4:$Y$80,2,0),"")</f>
        <v/>
      </c>
      <c r="AK3319" s="58"/>
      <c r="AL3319" s="60"/>
      <c r="AM3319" s="51" t="str">
        <f>IF(ISERROR(VLOOKUP(AL3319,LISTAS·PAPP!$AD$4:$AE$334,2,0))," ",VLOOKUP(AL3319,LISTAS·PAPP!$AD$4:$AE$334,2,0))</f>
        <v xml:space="preserve"> </v>
      </c>
      <c r="AN3319" s="63"/>
      <c r="AO3319" s="64"/>
      <c r="AP3319" s="64"/>
      <c r="AQ3319" s="64"/>
      <c r="AR3319" s="64"/>
      <c r="AS3319" s="64"/>
      <c r="AT3319" s="64"/>
      <c r="AU3319" s="64"/>
      <c r="AV3319" s="64"/>
      <c r="AW3319" s="64"/>
      <c r="AX3319" s="64"/>
      <c r="AY3319" s="64"/>
      <c r="AZ3319" s="64"/>
      <c r="BA3319" s="53" t="str">
        <f t="shared" si="154"/>
        <v/>
      </c>
      <c r="BB3319" s="54" t="str">
        <f t="shared" si="155"/>
        <v/>
      </c>
      <c r="BC3319" s="55" t="str">
        <f t="shared" si="156"/>
        <v xml:space="preserve"> </v>
      </c>
    </row>
    <row r="3320" spans="1:55" x14ac:dyDescent="0.25">
      <c r="A3320" s="58"/>
      <c r="B3320" s="58"/>
      <c r="C3320" s="58"/>
      <c r="D3320" s="58"/>
      <c r="E3320" s="51" t="str">
        <f>IF(C3320&lt;&gt;"",VLOOKUP(MID(C3320,18,5),LISTAS·PAPP!$E$4:$F$76,2,0),"")</f>
        <v/>
      </c>
      <c r="F3320" s="58"/>
      <c r="G3320" s="51" t="str">
        <f>IF(F3320&lt;&gt;"",VLOOKUP(F3320,LISTAS·PAPP!$R$3:$T$221,3,0),"")</f>
        <v/>
      </c>
      <c r="H3320" s="58"/>
      <c r="I3320" s="66"/>
      <c r="J3320" s="66"/>
      <c r="K3320" s="67"/>
      <c r="L3320" s="66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52" t="str">
        <f>IF(A3320&lt;&gt;"",IF(D3320="DIRECCIÓN_DE_TRANSFERENCIAS","280 0031",VLOOKUP(C3320,LISTAS·PAPP!$C$3:$D$76,2,0)),"")</f>
        <v/>
      </c>
      <c r="Z3320" s="61"/>
      <c r="AA3320" s="62"/>
      <c r="AB3320" s="62"/>
      <c r="AC3320" s="65" t="str">
        <f>IF(D3320&lt;&gt;"",VLOOKUP(D3320,LISTAS·PAPP!$I$3:$M$16,2,0),"")</f>
        <v/>
      </c>
      <c r="AD3320" s="51" t="str">
        <f>IF(D3320&lt;&gt;"",VLOOKUP(D3320,LISTAS·PAPP!$I$3:$M$16,3,0),"")</f>
        <v/>
      </c>
      <c r="AE3320" s="52" t="str">
        <f>IF(D3320&lt;&gt;"",VLOOKUP(D3320,LISTAS·PAPP!$I$3:$M$16,4,0),"")</f>
        <v/>
      </c>
      <c r="AF3320" s="51" t="str">
        <f>IF(D3320&lt;&gt;"",VLOOKUP(D3320,LISTAS·PAPP!$I$3:$M$16,5,0),"")</f>
        <v/>
      </c>
      <c r="AG3320" s="52" t="str">
        <f>IF(AH3320&lt;&gt;"",VLOOKUP(AH3320,LISTAS·PAPP!$O$3:$P$74,2,0),"")</f>
        <v/>
      </c>
      <c r="AH3320" s="58"/>
      <c r="AI3320" s="60"/>
      <c r="AJ3320" s="51" t="str">
        <f>IF(AI3320&lt;&gt;"",VLOOKUP(AI3320,LISTAS·PAPP!$X$4:$Y$80,2,0),"")</f>
        <v/>
      </c>
      <c r="AK3320" s="58"/>
      <c r="AL3320" s="60"/>
      <c r="AM3320" s="51" t="str">
        <f>IF(ISERROR(VLOOKUP(AL3320,LISTAS·PAPP!$AD$4:$AE$334,2,0))," ",VLOOKUP(AL3320,LISTAS·PAPP!$AD$4:$AE$334,2,0))</f>
        <v xml:space="preserve"> </v>
      </c>
      <c r="AN3320" s="63"/>
      <c r="AO3320" s="64"/>
      <c r="AP3320" s="64"/>
      <c r="AQ3320" s="64"/>
      <c r="AR3320" s="64"/>
      <c r="AS3320" s="64"/>
      <c r="AT3320" s="64"/>
      <c r="AU3320" s="64"/>
      <c r="AV3320" s="64"/>
      <c r="AW3320" s="64"/>
      <c r="AX3320" s="64"/>
      <c r="AY3320" s="64"/>
      <c r="AZ3320" s="64"/>
      <c r="BA3320" s="53" t="str">
        <f t="shared" si="154"/>
        <v/>
      </c>
      <c r="BB3320" s="54" t="str">
        <f t="shared" si="155"/>
        <v/>
      </c>
      <c r="BC3320" s="55" t="str">
        <f t="shared" si="156"/>
        <v xml:space="preserve"> </v>
      </c>
    </row>
    <row r="3321" spans="1:55" x14ac:dyDescent="0.25">
      <c r="A3321" s="58"/>
      <c r="B3321" s="58"/>
      <c r="C3321" s="58"/>
      <c r="D3321" s="58"/>
      <c r="E3321" s="51" t="str">
        <f>IF(C3321&lt;&gt;"",VLOOKUP(MID(C3321,18,5),LISTAS·PAPP!$E$4:$F$76,2,0),"")</f>
        <v/>
      </c>
      <c r="F3321" s="58"/>
      <c r="G3321" s="51" t="str">
        <f>IF(F3321&lt;&gt;"",VLOOKUP(F3321,LISTAS·PAPP!$R$3:$T$221,3,0),"")</f>
        <v/>
      </c>
      <c r="H3321" s="58"/>
      <c r="I3321" s="66"/>
      <c r="J3321" s="66"/>
      <c r="K3321" s="67"/>
      <c r="L3321" s="66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52" t="str">
        <f>IF(A3321&lt;&gt;"",IF(D3321="DIRECCIÓN_DE_TRANSFERENCIAS","280 0031",VLOOKUP(C3321,LISTAS·PAPP!$C$3:$D$76,2,0)),"")</f>
        <v/>
      </c>
      <c r="Z3321" s="61"/>
      <c r="AA3321" s="62"/>
      <c r="AB3321" s="62"/>
      <c r="AC3321" s="65" t="str">
        <f>IF(D3321&lt;&gt;"",VLOOKUP(D3321,LISTAS·PAPP!$I$3:$M$16,2,0),"")</f>
        <v/>
      </c>
      <c r="AD3321" s="51" t="str">
        <f>IF(D3321&lt;&gt;"",VLOOKUP(D3321,LISTAS·PAPP!$I$3:$M$16,3,0),"")</f>
        <v/>
      </c>
      <c r="AE3321" s="52" t="str">
        <f>IF(D3321&lt;&gt;"",VLOOKUP(D3321,LISTAS·PAPP!$I$3:$M$16,4,0),"")</f>
        <v/>
      </c>
      <c r="AF3321" s="51" t="str">
        <f>IF(D3321&lt;&gt;"",VLOOKUP(D3321,LISTAS·PAPP!$I$3:$M$16,5,0),"")</f>
        <v/>
      </c>
      <c r="AG3321" s="52" t="str">
        <f>IF(AH3321&lt;&gt;"",VLOOKUP(AH3321,LISTAS·PAPP!$O$3:$P$74,2,0),"")</f>
        <v/>
      </c>
      <c r="AH3321" s="58"/>
      <c r="AI3321" s="60"/>
      <c r="AJ3321" s="51" t="str">
        <f>IF(AI3321&lt;&gt;"",VLOOKUP(AI3321,LISTAS·PAPP!$X$4:$Y$80,2,0),"")</f>
        <v/>
      </c>
      <c r="AK3321" s="58"/>
      <c r="AL3321" s="60"/>
      <c r="AM3321" s="51" t="str">
        <f>IF(ISERROR(VLOOKUP(AL3321,LISTAS·PAPP!$AD$4:$AE$334,2,0))," ",VLOOKUP(AL3321,LISTAS·PAPP!$AD$4:$AE$334,2,0))</f>
        <v xml:space="preserve"> </v>
      </c>
      <c r="AN3321" s="63"/>
      <c r="AO3321" s="64"/>
      <c r="AP3321" s="64"/>
      <c r="AQ3321" s="64"/>
      <c r="AR3321" s="64"/>
      <c r="AS3321" s="64"/>
      <c r="AT3321" s="64"/>
      <c r="AU3321" s="64"/>
      <c r="AV3321" s="64"/>
      <c r="AW3321" s="64"/>
      <c r="AX3321" s="64"/>
      <c r="AY3321" s="64"/>
      <c r="AZ3321" s="64"/>
      <c r="BA3321" s="53" t="str">
        <f t="shared" si="154"/>
        <v/>
      </c>
      <c r="BB3321" s="54" t="str">
        <f t="shared" si="155"/>
        <v/>
      </c>
      <c r="BC3321" s="55" t="str">
        <f t="shared" si="156"/>
        <v xml:space="preserve"> </v>
      </c>
    </row>
    <row r="3322" spans="1:55" x14ac:dyDescent="0.25">
      <c r="A3322" s="58"/>
      <c r="B3322" s="58"/>
      <c r="C3322" s="58"/>
      <c r="D3322" s="58"/>
      <c r="E3322" s="51" t="str">
        <f>IF(C3322&lt;&gt;"",VLOOKUP(MID(C3322,18,5),LISTAS·PAPP!$E$4:$F$76,2,0),"")</f>
        <v/>
      </c>
      <c r="F3322" s="58"/>
      <c r="G3322" s="51" t="str">
        <f>IF(F3322&lt;&gt;"",VLOOKUP(F3322,LISTAS·PAPP!$R$3:$T$221,3,0),"")</f>
        <v/>
      </c>
      <c r="H3322" s="58"/>
      <c r="I3322" s="66"/>
      <c r="J3322" s="66"/>
      <c r="K3322" s="67"/>
      <c r="L3322" s="66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52" t="str">
        <f>IF(A3322&lt;&gt;"",IF(D3322="DIRECCIÓN_DE_TRANSFERENCIAS","280 0031",VLOOKUP(C3322,LISTAS·PAPP!$C$3:$D$76,2,0)),"")</f>
        <v/>
      </c>
      <c r="Z3322" s="61"/>
      <c r="AA3322" s="62"/>
      <c r="AB3322" s="62"/>
      <c r="AC3322" s="65" t="str">
        <f>IF(D3322&lt;&gt;"",VLOOKUP(D3322,LISTAS·PAPP!$I$3:$M$16,2,0),"")</f>
        <v/>
      </c>
      <c r="AD3322" s="51" t="str">
        <f>IF(D3322&lt;&gt;"",VLOOKUP(D3322,LISTAS·PAPP!$I$3:$M$16,3,0),"")</f>
        <v/>
      </c>
      <c r="AE3322" s="52" t="str">
        <f>IF(D3322&lt;&gt;"",VLOOKUP(D3322,LISTAS·PAPP!$I$3:$M$16,4,0),"")</f>
        <v/>
      </c>
      <c r="AF3322" s="51" t="str">
        <f>IF(D3322&lt;&gt;"",VLOOKUP(D3322,LISTAS·PAPP!$I$3:$M$16,5,0),"")</f>
        <v/>
      </c>
      <c r="AG3322" s="52" t="str">
        <f>IF(AH3322&lt;&gt;"",VLOOKUP(AH3322,LISTAS·PAPP!$O$3:$P$74,2,0),"")</f>
        <v/>
      </c>
      <c r="AH3322" s="58"/>
      <c r="AI3322" s="60"/>
      <c r="AJ3322" s="51" t="str">
        <f>IF(AI3322&lt;&gt;"",VLOOKUP(AI3322,LISTAS·PAPP!$X$4:$Y$80,2,0),"")</f>
        <v/>
      </c>
      <c r="AK3322" s="58"/>
      <c r="AL3322" s="60"/>
      <c r="AM3322" s="51" t="str">
        <f>IF(ISERROR(VLOOKUP(AL3322,LISTAS·PAPP!$AD$4:$AE$334,2,0))," ",VLOOKUP(AL3322,LISTAS·PAPP!$AD$4:$AE$334,2,0))</f>
        <v xml:space="preserve"> </v>
      </c>
      <c r="AN3322" s="63"/>
      <c r="AO3322" s="64"/>
      <c r="AP3322" s="64"/>
      <c r="AQ3322" s="64"/>
      <c r="AR3322" s="64"/>
      <c r="AS3322" s="64"/>
      <c r="AT3322" s="64"/>
      <c r="AU3322" s="64"/>
      <c r="AV3322" s="64"/>
      <c r="AW3322" s="64"/>
      <c r="AX3322" s="64"/>
      <c r="AY3322" s="64"/>
      <c r="AZ3322" s="64"/>
      <c r="BA3322" s="53" t="str">
        <f t="shared" si="154"/>
        <v/>
      </c>
      <c r="BB3322" s="54" t="str">
        <f t="shared" si="155"/>
        <v/>
      </c>
      <c r="BC3322" s="55" t="str">
        <f t="shared" si="156"/>
        <v xml:space="preserve"> </v>
      </c>
    </row>
    <row r="3323" spans="1:55" x14ac:dyDescent="0.25">
      <c r="A3323" s="58"/>
      <c r="B3323" s="58"/>
      <c r="C3323" s="58"/>
      <c r="D3323" s="58"/>
      <c r="E3323" s="51" t="str">
        <f>IF(C3323&lt;&gt;"",VLOOKUP(MID(C3323,18,5),LISTAS·PAPP!$E$4:$F$76,2,0),"")</f>
        <v/>
      </c>
      <c r="F3323" s="58"/>
      <c r="G3323" s="51" t="str">
        <f>IF(F3323&lt;&gt;"",VLOOKUP(F3323,LISTAS·PAPP!$R$3:$T$221,3,0),"")</f>
        <v/>
      </c>
      <c r="H3323" s="58"/>
      <c r="I3323" s="66"/>
      <c r="J3323" s="66"/>
      <c r="K3323" s="67"/>
      <c r="L3323" s="66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52" t="str">
        <f>IF(A3323&lt;&gt;"",IF(D3323="DIRECCIÓN_DE_TRANSFERENCIAS","280 0031",VLOOKUP(C3323,LISTAS·PAPP!$C$3:$D$76,2,0)),"")</f>
        <v/>
      </c>
      <c r="Z3323" s="61"/>
      <c r="AA3323" s="62"/>
      <c r="AB3323" s="62"/>
      <c r="AC3323" s="65" t="str">
        <f>IF(D3323&lt;&gt;"",VLOOKUP(D3323,LISTAS·PAPP!$I$3:$M$16,2,0),"")</f>
        <v/>
      </c>
      <c r="AD3323" s="51" t="str">
        <f>IF(D3323&lt;&gt;"",VLOOKUP(D3323,LISTAS·PAPP!$I$3:$M$16,3,0),"")</f>
        <v/>
      </c>
      <c r="AE3323" s="52" t="str">
        <f>IF(D3323&lt;&gt;"",VLOOKUP(D3323,LISTAS·PAPP!$I$3:$M$16,4,0),"")</f>
        <v/>
      </c>
      <c r="AF3323" s="51" t="str">
        <f>IF(D3323&lt;&gt;"",VLOOKUP(D3323,LISTAS·PAPP!$I$3:$M$16,5,0),"")</f>
        <v/>
      </c>
      <c r="AG3323" s="52" t="str">
        <f>IF(AH3323&lt;&gt;"",VLOOKUP(AH3323,LISTAS·PAPP!$O$3:$P$74,2,0),"")</f>
        <v/>
      </c>
      <c r="AH3323" s="58"/>
      <c r="AI3323" s="60"/>
      <c r="AJ3323" s="51" t="str">
        <f>IF(AI3323&lt;&gt;"",VLOOKUP(AI3323,LISTAS·PAPP!$X$4:$Y$80,2,0),"")</f>
        <v/>
      </c>
      <c r="AK3323" s="58"/>
      <c r="AL3323" s="60"/>
      <c r="AM3323" s="51" t="str">
        <f>IF(ISERROR(VLOOKUP(AL3323,LISTAS·PAPP!$AD$4:$AE$334,2,0))," ",VLOOKUP(AL3323,LISTAS·PAPP!$AD$4:$AE$334,2,0))</f>
        <v xml:space="preserve"> </v>
      </c>
      <c r="AN3323" s="63"/>
      <c r="AO3323" s="64"/>
      <c r="AP3323" s="64"/>
      <c r="AQ3323" s="64"/>
      <c r="AR3323" s="64"/>
      <c r="AS3323" s="64"/>
      <c r="AT3323" s="64"/>
      <c r="AU3323" s="64"/>
      <c r="AV3323" s="64"/>
      <c r="AW3323" s="64"/>
      <c r="AX3323" s="64"/>
      <c r="AY3323" s="64"/>
      <c r="AZ3323" s="64"/>
      <c r="BA3323" s="53" t="str">
        <f t="shared" si="154"/>
        <v/>
      </c>
      <c r="BB3323" s="54" t="str">
        <f t="shared" si="155"/>
        <v/>
      </c>
      <c r="BC3323" s="55" t="str">
        <f t="shared" si="156"/>
        <v xml:space="preserve"> </v>
      </c>
    </row>
    <row r="3324" spans="1:55" x14ac:dyDescent="0.25">
      <c r="A3324" s="58"/>
      <c r="B3324" s="58"/>
      <c r="C3324" s="58"/>
      <c r="D3324" s="58"/>
      <c r="E3324" s="51" t="str">
        <f>IF(C3324&lt;&gt;"",VLOOKUP(MID(C3324,18,5),LISTAS·PAPP!$E$4:$F$76,2,0),"")</f>
        <v/>
      </c>
      <c r="F3324" s="58"/>
      <c r="G3324" s="51" t="str">
        <f>IF(F3324&lt;&gt;"",VLOOKUP(F3324,LISTAS·PAPP!$R$3:$T$221,3,0),"")</f>
        <v/>
      </c>
      <c r="H3324" s="58"/>
      <c r="I3324" s="66"/>
      <c r="J3324" s="66"/>
      <c r="K3324" s="67"/>
      <c r="L3324" s="66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52" t="str">
        <f>IF(A3324&lt;&gt;"",IF(D3324="DIRECCIÓN_DE_TRANSFERENCIAS","280 0031",VLOOKUP(C3324,LISTAS·PAPP!$C$3:$D$76,2,0)),"")</f>
        <v/>
      </c>
      <c r="Z3324" s="61"/>
      <c r="AA3324" s="62"/>
      <c r="AB3324" s="62"/>
      <c r="AC3324" s="65" t="str">
        <f>IF(D3324&lt;&gt;"",VLOOKUP(D3324,LISTAS·PAPP!$I$3:$M$16,2,0),"")</f>
        <v/>
      </c>
      <c r="AD3324" s="51" t="str">
        <f>IF(D3324&lt;&gt;"",VLOOKUP(D3324,LISTAS·PAPP!$I$3:$M$16,3,0),"")</f>
        <v/>
      </c>
      <c r="AE3324" s="52" t="str">
        <f>IF(D3324&lt;&gt;"",VLOOKUP(D3324,LISTAS·PAPP!$I$3:$M$16,4,0),"")</f>
        <v/>
      </c>
      <c r="AF3324" s="51" t="str">
        <f>IF(D3324&lt;&gt;"",VLOOKUP(D3324,LISTAS·PAPP!$I$3:$M$16,5,0),"")</f>
        <v/>
      </c>
      <c r="AG3324" s="52" t="str">
        <f>IF(AH3324&lt;&gt;"",VLOOKUP(AH3324,LISTAS·PAPP!$O$3:$P$74,2,0),"")</f>
        <v/>
      </c>
      <c r="AH3324" s="58"/>
      <c r="AI3324" s="60"/>
      <c r="AJ3324" s="51" t="str">
        <f>IF(AI3324&lt;&gt;"",VLOOKUP(AI3324,LISTAS·PAPP!$X$4:$Y$80,2,0),"")</f>
        <v/>
      </c>
      <c r="AK3324" s="58"/>
      <c r="AL3324" s="60"/>
      <c r="AM3324" s="51" t="str">
        <f>IF(ISERROR(VLOOKUP(AL3324,LISTAS·PAPP!$AD$4:$AE$334,2,0))," ",VLOOKUP(AL3324,LISTAS·PAPP!$AD$4:$AE$334,2,0))</f>
        <v xml:space="preserve"> </v>
      </c>
      <c r="AN3324" s="63"/>
      <c r="AO3324" s="64"/>
      <c r="AP3324" s="64"/>
      <c r="AQ3324" s="64"/>
      <c r="AR3324" s="64"/>
      <c r="AS3324" s="64"/>
      <c r="AT3324" s="64"/>
      <c r="AU3324" s="64"/>
      <c r="AV3324" s="64"/>
      <c r="AW3324" s="64"/>
      <c r="AX3324" s="64"/>
      <c r="AY3324" s="64"/>
      <c r="AZ3324" s="64"/>
      <c r="BA3324" s="53" t="str">
        <f t="shared" si="154"/>
        <v/>
      </c>
      <c r="BB3324" s="54" t="str">
        <f t="shared" si="155"/>
        <v/>
      </c>
      <c r="BC3324" s="55" t="str">
        <f t="shared" si="156"/>
        <v xml:space="preserve"> </v>
      </c>
    </row>
    <row r="3325" spans="1:55" x14ac:dyDescent="0.25">
      <c r="A3325" s="58"/>
      <c r="B3325" s="58"/>
      <c r="C3325" s="58"/>
      <c r="D3325" s="58"/>
      <c r="E3325" s="51" t="str">
        <f>IF(C3325&lt;&gt;"",VLOOKUP(MID(C3325,18,5),LISTAS·PAPP!$E$4:$F$76,2,0),"")</f>
        <v/>
      </c>
      <c r="F3325" s="58"/>
      <c r="G3325" s="51" t="str">
        <f>IF(F3325&lt;&gt;"",VLOOKUP(F3325,LISTAS·PAPP!$R$3:$T$221,3,0),"")</f>
        <v/>
      </c>
      <c r="H3325" s="58"/>
      <c r="I3325" s="66"/>
      <c r="J3325" s="66"/>
      <c r="K3325" s="67"/>
      <c r="L3325" s="66"/>
      <c r="M3325" s="60"/>
      <c r="N3325" s="60"/>
      <c r="O3325" s="60"/>
      <c r="P3325" s="60"/>
      <c r="Q3325" s="60"/>
      <c r="R3325" s="60"/>
      <c r="S3325" s="60"/>
      <c r="T3325" s="60"/>
      <c r="U3325" s="60"/>
      <c r="V3325" s="60"/>
      <c r="W3325" s="60"/>
      <c r="X3325" s="60"/>
      <c r="Y3325" s="52" t="str">
        <f>IF(A3325&lt;&gt;"",IF(D3325="DIRECCIÓN_DE_TRANSFERENCIAS","280 0031",VLOOKUP(C3325,LISTAS·PAPP!$C$3:$D$76,2,0)),"")</f>
        <v/>
      </c>
      <c r="Z3325" s="61"/>
      <c r="AA3325" s="62"/>
      <c r="AB3325" s="62"/>
      <c r="AC3325" s="65" t="str">
        <f>IF(D3325&lt;&gt;"",VLOOKUP(D3325,LISTAS·PAPP!$I$3:$M$16,2,0),"")</f>
        <v/>
      </c>
      <c r="AD3325" s="51" t="str">
        <f>IF(D3325&lt;&gt;"",VLOOKUP(D3325,LISTAS·PAPP!$I$3:$M$16,3,0),"")</f>
        <v/>
      </c>
      <c r="AE3325" s="52" t="str">
        <f>IF(D3325&lt;&gt;"",VLOOKUP(D3325,LISTAS·PAPP!$I$3:$M$16,4,0),"")</f>
        <v/>
      </c>
      <c r="AF3325" s="51" t="str">
        <f>IF(D3325&lt;&gt;"",VLOOKUP(D3325,LISTAS·PAPP!$I$3:$M$16,5,0),"")</f>
        <v/>
      </c>
      <c r="AG3325" s="52" t="str">
        <f>IF(AH3325&lt;&gt;"",VLOOKUP(AH3325,LISTAS·PAPP!$O$3:$P$74,2,0),"")</f>
        <v/>
      </c>
      <c r="AH3325" s="58"/>
      <c r="AI3325" s="60"/>
      <c r="AJ3325" s="51" t="str">
        <f>IF(AI3325&lt;&gt;"",VLOOKUP(AI3325,LISTAS·PAPP!$X$4:$Y$80,2,0),"")</f>
        <v/>
      </c>
      <c r="AK3325" s="58"/>
      <c r="AL3325" s="60"/>
      <c r="AM3325" s="51" t="str">
        <f>IF(ISERROR(VLOOKUP(AL3325,LISTAS·PAPP!$AD$4:$AE$334,2,0))," ",VLOOKUP(AL3325,LISTAS·PAPP!$AD$4:$AE$334,2,0))</f>
        <v xml:space="preserve"> </v>
      </c>
      <c r="AN3325" s="63"/>
      <c r="AO3325" s="64"/>
      <c r="AP3325" s="64"/>
      <c r="AQ3325" s="64"/>
      <c r="AR3325" s="64"/>
      <c r="AS3325" s="64"/>
      <c r="AT3325" s="64"/>
      <c r="AU3325" s="64"/>
      <c r="AV3325" s="64"/>
      <c r="AW3325" s="64"/>
      <c r="AX3325" s="64"/>
      <c r="AY3325" s="64"/>
      <c r="AZ3325" s="64"/>
      <c r="BA3325" s="53" t="str">
        <f t="shared" si="154"/>
        <v/>
      </c>
      <c r="BB3325" s="54" t="str">
        <f t="shared" si="155"/>
        <v/>
      </c>
      <c r="BC3325" s="55" t="str">
        <f t="shared" si="156"/>
        <v xml:space="preserve"> </v>
      </c>
    </row>
    <row r="3326" spans="1:55" x14ac:dyDescent="0.25">
      <c r="A3326" s="58"/>
      <c r="B3326" s="58"/>
      <c r="C3326" s="58"/>
      <c r="D3326" s="58"/>
      <c r="E3326" s="51" t="str">
        <f>IF(C3326&lt;&gt;"",VLOOKUP(MID(C3326,18,5),LISTAS·PAPP!$E$4:$F$76,2,0),"")</f>
        <v/>
      </c>
      <c r="F3326" s="58"/>
      <c r="G3326" s="51" t="str">
        <f>IF(F3326&lt;&gt;"",VLOOKUP(F3326,LISTAS·PAPP!$R$3:$T$221,3,0),"")</f>
        <v/>
      </c>
      <c r="H3326" s="58"/>
      <c r="I3326" s="66"/>
      <c r="J3326" s="66"/>
      <c r="K3326" s="67"/>
      <c r="L3326" s="66"/>
      <c r="M3326" s="60"/>
      <c r="N3326" s="60"/>
      <c r="O3326" s="60"/>
      <c r="P3326" s="60"/>
      <c r="Q3326" s="60"/>
      <c r="R3326" s="60"/>
      <c r="S3326" s="60"/>
      <c r="T3326" s="60"/>
      <c r="U3326" s="60"/>
      <c r="V3326" s="60"/>
      <c r="W3326" s="60"/>
      <c r="X3326" s="60"/>
      <c r="Y3326" s="52" t="str">
        <f>IF(A3326&lt;&gt;"",IF(D3326="DIRECCIÓN_DE_TRANSFERENCIAS","280 0031",VLOOKUP(C3326,LISTAS·PAPP!$C$3:$D$76,2,0)),"")</f>
        <v/>
      </c>
      <c r="Z3326" s="61"/>
      <c r="AA3326" s="62"/>
      <c r="AB3326" s="62"/>
      <c r="AC3326" s="65" t="str">
        <f>IF(D3326&lt;&gt;"",VLOOKUP(D3326,LISTAS·PAPP!$I$3:$M$16,2,0),"")</f>
        <v/>
      </c>
      <c r="AD3326" s="51" t="str">
        <f>IF(D3326&lt;&gt;"",VLOOKUP(D3326,LISTAS·PAPP!$I$3:$M$16,3,0),"")</f>
        <v/>
      </c>
      <c r="AE3326" s="52" t="str">
        <f>IF(D3326&lt;&gt;"",VLOOKUP(D3326,LISTAS·PAPP!$I$3:$M$16,4,0),"")</f>
        <v/>
      </c>
      <c r="AF3326" s="51" t="str">
        <f>IF(D3326&lt;&gt;"",VLOOKUP(D3326,LISTAS·PAPP!$I$3:$M$16,5,0),"")</f>
        <v/>
      </c>
      <c r="AG3326" s="52" t="str">
        <f>IF(AH3326&lt;&gt;"",VLOOKUP(AH3326,LISTAS·PAPP!$O$3:$P$74,2,0),"")</f>
        <v/>
      </c>
      <c r="AH3326" s="58"/>
      <c r="AI3326" s="60"/>
      <c r="AJ3326" s="51" t="str">
        <f>IF(AI3326&lt;&gt;"",VLOOKUP(AI3326,LISTAS·PAPP!$X$4:$Y$80,2,0),"")</f>
        <v/>
      </c>
      <c r="AK3326" s="58"/>
      <c r="AL3326" s="60"/>
      <c r="AM3326" s="51" t="str">
        <f>IF(ISERROR(VLOOKUP(AL3326,LISTAS·PAPP!$AD$4:$AE$334,2,0))," ",VLOOKUP(AL3326,LISTAS·PAPP!$AD$4:$AE$334,2,0))</f>
        <v xml:space="preserve"> </v>
      </c>
      <c r="AN3326" s="63"/>
      <c r="AO3326" s="64"/>
      <c r="AP3326" s="64"/>
      <c r="AQ3326" s="64"/>
      <c r="AR3326" s="64"/>
      <c r="AS3326" s="64"/>
      <c r="AT3326" s="64"/>
      <c r="AU3326" s="64"/>
      <c r="AV3326" s="64"/>
      <c r="AW3326" s="64"/>
      <c r="AX3326" s="64"/>
      <c r="AY3326" s="64"/>
      <c r="AZ3326" s="64"/>
      <c r="BA3326" s="53" t="str">
        <f t="shared" si="154"/>
        <v/>
      </c>
      <c r="BB3326" s="54" t="str">
        <f t="shared" si="155"/>
        <v/>
      </c>
      <c r="BC3326" s="55" t="str">
        <f t="shared" si="156"/>
        <v xml:space="preserve"> </v>
      </c>
    </row>
    <row r="3327" spans="1:55" x14ac:dyDescent="0.25">
      <c r="A3327" s="58"/>
      <c r="B3327" s="58"/>
      <c r="C3327" s="58"/>
      <c r="D3327" s="58"/>
      <c r="E3327" s="51" t="str">
        <f>IF(C3327&lt;&gt;"",VLOOKUP(MID(C3327,18,5),LISTAS·PAPP!$E$4:$F$76,2,0),"")</f>
        <v/>
      </c>
      <c r="F3327" s="58"/>
      <c r="G3327" s="51" t="str">
        <f>IF(F3327&lt;&gt;"",VLOOKUP(F3327,LISTAS·PAPP!$R$3:$T$221,3,0),"")</f>
        <v/>
      </c>
      <c r="H3327" s="58"/>
      <c r="I3327" s="66"/>
      <c r="J3327" s="66"/>
      <c r="K3327" s="67"/>
      <c r="L3327" s="66"/>
      <c r="M3327" s="60"/>
      <c r="N3327" s="60"/>
      <c r="O3327" s="60"/>
      <c r="P3327" s="60"/>
      <c r="Q3327" s="60"/>
      <c r="R3327" s="60"/>
      <c r="S3327" s="60"/>
      <c r="T3327" s="60"/>
      <c r="U3327" s="60"/>
      <c r="V3327" s="60"/>
      <c r="W3327" s="60"/>
      <c r="X3327" s="60"/>
      <c r="Y3327" s="52" t="str">
        <f>IF(A3327&lt;&gt;"",IF(D3327="DIRECCIÓN_DE_TRANSFERENCIAS","280 0031",VLOOKUP(C3327,LISTAS·PAPP!$C$3:$D$76,2,0)),"")</f>
        <v/>
      </c>
      <c r="Z3327" s="61"/>
      <c r="AA3327" s="62"/>
      <c r="AB3327" s="62"/>
      <c r="AC3327" s="65" t="str">
        <f>IF(D3327&lt;&gt;"",VLOOKUP(D3327,LISTAS·PAPP!$I$3:$M$16,2,0),"")</f>
        <v/>
      </c>
      <c r="AD3327" s="51" t="str">
        <f>IF(D3327&lt;&gt;"",VLOOKUP(D3327,LISTAS·PAPP!$I$3:$M$16,3,0),"")</f>
        <v/>
      </c>
      <c r="AE3327" s="52" t="str">
        <f>IF(D3327&lt;&gt;"",VLOOKUP(D3327,LISTAS·PAPP!$I$3:$M$16,4,0),"")</f>
        <v/>
      </c>
      <c r="AF3327" s="51" t="str">
        <f>IF(D3327&lt;&gt;"",VLOOKUP(D3327,LISTAS·PAPP!$I$3:$M$16,5,0),"")</f>
        <v/>
      </c>
      <c r="AG3327" s="52" t="str">
        <f>IF(AH3327&lt;&gt;"",VLOOKUP(AH3327,LISTAS·PAPP!$O$3:$P$74,2,0),"")</f>
        <v/>
      </c>
      <c r="AH3327" s="58"/>
      <c r="AI3327" s="60"/>
      <c r="AJ3327" s="51" t="str">
        <f>IF(AI3327&lt;&gt;"",VLOOKUP(AI3327,LISTAS·PAPP!$X$4:$Y$80,2,0),"")</f>
        <v/>
      </c>
      <c r="AK3327" s="58"/>
      <c r="AL3327" s="60"/>
      <c r="AM3327" s="51" t="str">
        <f>IF(ISERROR(VLOOKUP(AL3327,LISTAS·PAPP!$AD$4:$AE$334,2,0))," ",VLOOKUP(AL3327,LISTAS·PAPP!$AD$4:$AE$334,2,0))</f>
        <v xml:space="preserve"> </v>
      </c>
      <c r="AN3327" s="63"/>
      <c r="AO3327" s="64"/>
      <c r="AP3327" s="64"/>
      <c r="AQ3327" s="64"/>
      <c r="AR3327" s="64"/>
      <c r="AS3327" s="64"/>
      <c r="AT3327" s="64"/>
      <c r="AU3327" s="64"/>
      <c r="AV3327" s="64"/>
      <c r="AW3327" s="64"/>
      <c r="AX3327" s="64"/>
      <c r="AY3327" s="64"/>
      <c r="AZ3327" s="64"/>
      <c r="BA3327" s="53" t="str">
        <f t="shared" si="154"/>
        <v/>
      </c>
      <c r="BB3327" s="54" t="str">
        <f t="shared" si="155"/>
        <v/>
      </c>
      <c r="BC3327" s="55" t="str">
        <f t="shared" si="156"/>
        <v xml:space="preserve"> </v>
      </c>
    </row>
    <row r="3328" spans="1:55" x14ac:dyDescent="0.25">
      <c r="A3328" s="58"/>
      <c r="B3328" s="58"/>
      <c r="C3328" s="58"/>
      <c r="D3328" s="58"/>
      <c r="E3328" s="51" t="str">
        <f>IF(C3328&lt;&gt;"",VLOOKUP(MID(C3328,18,5),LISTAS·PAPP!$E$4:$F$76,2,0),"")</f>
        <v/>
      </c>
      <c r="F3328" s="58"/>
      <c r="G3328" s="51" t="str">
        <f>IF(F3328&lt;&gt;"",VLOOKUP(F3328,LISTAS·PAPP!$R$3:$T$221,3,0),"")</f>
        <v/>
      </c>
      <c r="H3328" s="58"/>
      <c r="I3328" s="66"/>
      <c r="J3328" s="66"/>
      <c r="K3328" s="67"/>
      <c r="L3328" s="66"/>
      <c r="M3328" s="60"/>
      <c r="N3328" s="60"/>
      <c r="O3328" s="60"/>
      <c r="P3328" s="60"/>
      <c r="Q3328" s="60"/>
      <c r="R3328" s="60"/>
      <c r="S3328" s="60"/>
      <c r="T3328" s="60"/>
      <c r="U3328" s="60"/>
      <c r="V3328" s="60"/>
      <c r="W3328" s="60"/>
      <c r="X3328" s="60"/>
      <c r="Y3328" s="52" t="str">
        <f>IF(A3328&lt;&gt;"",IF(D3328="DIRECCIÓN_DE_TRANSFERENCIAS","280 0031",VLOOKUP(C3328,LISTAS·PAPP!$C$3:$D$76,2,0)),"")</f>
        <v/>
      </c>
      <c r="Z3328" s="61"/>
      <c r="AA3328" s="62"/>
      <c r="AB3328" s="62"/>
      <c r="AC3328" s="65" t="str">
        <f>IF(D3328&lt;&gt;"",VLOOKUP(D3328,LISTAS·PAPP!$I$3:$M$16,2,0),"")</f>
        <v/>
      </c>
      <c r="AD3328" s="51" t="str">
        <f>IF(D3328&lt;&gt;"",VLOOKUP(D3328,LISTAS·PAPP!$I$3:$M$16,3,0),"")</f>
        <v/>
      </c>
      <c r="AE3328" s="52" t="str">
        <f>IF(D3328&lt;&gt;"",VLOOKUP(D3328,LISTAS·PAPP!$I$3:$M$16,4,0),"")</f>
        <v/>
      </c>
      <c r="AF3328" s="51" t="str">
        <f>IF(D3328&lt;&gt;"",VLOOKUP(D3328,LISTAS·PAPP!$I$3:$M$16,5,0),"")</f>
        <v/>
      </c>
      <c r="AG3328" s="52" t="str">
        <f>IF(AH3328&lt;&gt;"",VLOOKUP(AH3328,LISTAS·PAPP!$O$3:$P$74,2,0),"")</f>
        <v/>
      </c>
      <c r="AH3328" s="58"/>
      <c r="AI3328" s="60"/>
      <c r="AJ3328" s="51" t="str">
        <f>IF(AI3328&lt;&gt;"",VLOOKUP(AI3328,LISTAS·PAPP!$X$4:$Y$80,2,0),"")</f>
        <v/>
      </c>
      <c r="AK3328" s="58"/>
      <c r="AL3328" s="60"/>
      <c r="AM3328" s="51" t="str">
        <f>IF(ISERROR(VLOOKUP(AL3328,LISTAS·PAPP!$AD$4:$AE$334,2,0))," ",VLOOKUP(AL3328,LISTAS·PAPP!$AD$4:$AE$334,2,0))</f>
        <v xml:space="preserve"> </v>
      </c>
      <c r="AN3328" s="63"/>
      <c r="AO3328" s="64"/>
      <c r="AP3328" s="64"/>
      <c r="AQ3328" s="64"/>
      <c r="AR3328" s="64"/>
      <c r="AS3328" s="64"/>
      <c r="AT3328" s="64"/>
      <c r="AU3328" s="64"/>
      <c r="AV3328" s="64"/>
      <c r="AW3328" s="64"/>
      <c r="AX3328" s="64"/>
      <c r="AY3328" s="64"/>
      <c r="AZ3328" s="64"/>
      <c r="BA3328" s="53" t="str">
        <f t="shared" si="154"/>
        <v/>
      </c>
      <c r="BB3328" s="54" t="str">
        <f t="shared" si="155"/>
        <v/>
      </c>
      <c r="BC3328" s="55" t="str">
        <f t="shared" si="156"/>
        <v xml:space="preserve"> </v>
      </c>
    </row>
    <row r="3329" spans="1:55" x14ac:dyDescent="0.25">
      <c r="A3329" s="58"/>
      <c r="B3329" s="58"/>
      <c r="C3329" s="58"/>
      <c r="D3329" s="58"/>
      <c r="E3329" s="51" t="str">
        <f>IF(C3329&lt;&gt;"",VLOOKUP(MID(C3329,18,5),LISTAS·PAPP!$E$4:$F$76,2,0),"")</f>
        <v/>
      </c>
      <c r="F3329" s="58"/>
      <c r="G3329" s="51" t="str">
        <f>IF(F3329&lt;&gt;"",VLOOKUP(F3329,LISTAS·PAPP!$R$3:$T$221,3,0),"")</f>
        <v/>
      </c>
      <c r="H3329" s="58"/>
      <c r="I3329" s="66"/>
      <c r="J3329" s="66"/>
      <c r="K3329" s="67"/>
      <c r="L3329" s="66"/>
      <c r="M3329" s="60"/>
      <c r="N3329" s="60"/>
      <c r="O3329" s="60"/>
      <c r="P3329" s="60"/>
      <c r="Q3329" s="60"/>
      <c r="R3329" s="60"/>
      <c r="S3329" s="60"/>
      <c r="T3329" s="60"/>
      <c r="U3329" s="60"/>
      <c r="V3329" s="60"/>
      <c r="W3329" s="60"/>
      <c r="X3329" s="60"/>
      <c r="Y3329" s="52" t="str">
        <f>IF(A3329&lt;&gt;"",IF(D3329="DIRECCIÓN_DE_TRANSFERENCIAS","280 0031",VLOOKUP(C3329,LISTAS·PAPP!$C$3:$D$76,2,0)),"")</f>
        <v/>
      </c>
      <c r="Z3329" s="61"/>
      <c r="AA3329" s="62"/>
      <c r="AB3329" s="62"/>
      <c r="AC3329" s="65" t="str">
        <f>IF(D3329&lt;&gt;"",VLOOKUP(D3329,LISTAS·PAPP!$I$3:$M$16,2,0),"")</f>
        <v/>
      </c>
      <c r="AD3329" s="51" t="str">
        <f>IF(D3329&lt;&gt;"",VLOOKUP(D3329,LISTAS·PAPP!$I$3:$M$16,3,0),"")</f>
        <v/>
      </c>
      <c r="AE3329" s="52" t="str">
        <f>IF(D3329&lt;&gt;"",VLOOKUP(D3329,LISTAS·PAPP!$I$3:$M$16,4,0),"")</f>
        <v/>
      </c>
      <c r="AF3329" s="51" t="str">
        <f>IF(D3329&lt;&gt;"",VLOOKUP(D3329,LISTAS·PAPP!$I$3:$M$16,5,0),"")</f>
        <v/>
      </c>
      <c r="AG3329" s="52" t="str">
        <f>IF(AH3329&lt;&gt;"",VLOOKUP(AH3329,LISTAS·PAPP!$O$3:$P$74,2,0),"")</f>
        <v/>
      </c>
      <c r="AH3329" s="58"/>
      <c r="AI3329" s="60"/>
      <c r="AJ3329" s="51" t="str">
        <f>IF(AI3329&lt;&gt;"",VLOOKUP(AI3329,LISTAS·PAPP!$X$4:$Y$80,2,0),"")</f>
        <v/>
      </c>
      <c r="AK3329" s="58"/>
      <c r="AL3329" s="60"/>
      <c r="AM3329" s="51" t="str">
        <f>IF(ISERROR(VLOOKUP(AL3329,LISTAS·PAPP!$AD$4:$AE$334,2,0))," ",VLOOKUP(AL3329,LISTAS·PAPP!$AD$4:$AE$334,2,0))</f>
        <v xml:space="preserve"> </v>
      </c>
      <c r="AN3329" s="63"/>
      <c r="AO3329" s="64"/>
      <c r="AP3329" s="64"/>
      <c r="AQ3329" s="64"/>
      <c r="AR3329" s="64"/>
      <c r="AS3329" s="64"/>
      <c r="AT3329" s="64"/>
      <c r="AU3329" s="64"/>
      <c r="AV3329" s="64"/>
      <c r="AW3329" s="64"/>
      <c r="AX3329" s="64"/>
      <c r="AY3329" s="64"/>
      <c r="AZ3329" s="64"/>
      <c r="BA3329" s="53" t="str">
        <f t="shared" si="154"/>
        <v/>
      </c>
      <c r="BB3329" s="54" t="str">
        <f t="shared" si="155"/>
        <v/>
      </c>
      <c r="BC3329" s="55" t="str">
        <f t="shared" si="156"/>
        <v xml:space="preserve"> </v>
      </c>
    </row>
    <row r="3330" spans="1:55" x14ac:dyDescent="0.25">
      <c r="A3330" s="58"/>
      <c r="B3330" s="58"/>
      <c r="C3330" s="58"/>
      <c r="D3330" s="58"/>
      <c r="E3330" s="51" t="str">
        <f>IF(C3330&lt;&gt;"",VLOOKUP(MID(C3330,18,5),LISTAS·PAPP!$E$4:$F$76,2,0),"")</f>
        <v/>
      </c>
      <c r="F3330" s="58"/>
      <c r="G3330" s="51" t="str">
        <f>IF(F3330&lt;&gt;"",VLOOKUP(F3330,LISTAS·PAPP!$R$3:$T$221,3,0),"")</f>
        <v/>
      </c>
      <c r="H3330" s="58"/>
      <c r="I3330" s="66"/>
      <c r="J3330" s="66"/>
      <c r="K3330" s="67"/>
      <c r="L3330" s="66"/>
      <c r="M3330" s="60"/>
      <c r="N3330" s="60"/>
      <c r="O3330" s="60"/>
      <c r="P3330" s="60"/>
      <c r="Q3330" s="60"/>
      <c r="R3330" s="60"/>
      <c r="S3330" s="60"/>
      <c r="T3330" s="60"/>
      <c r="U3330" s="60"/>
      <c r="V3330" s="60"/>
      <c r="W3330" s="60"/>
      <c r="X3330" s="60"/>
      <c r="Y3330" s="52" t="str">
        <f>IF(A3330&lt;&gt;"",IF(D3330="DIRECCIÓN_DE_TRANSFERENCIAS","280 0031",VLOOKUP(C3330,LISTAS·PAPP!$C$3:$D$76,2,0)),"")</f>
        <v/>
      </c>
      <c r="Z3330" s="61"/>
      <c r="AA3330" s="62"/>
      <c r="AB3330" s="62"/>
      <c r="AC3330" s="65" t="str">
        <f>IF(D3330&lt;&gt;"",VLOOKUP(D3330,LISTAS·PAPP!$I$3:$M$16,2,0),"")</f>
        <v/>
      </c>
      <c r="AD3330" s="51" t="str">
        <f>IF(D3330&lt;&gt;"",VLOOKUP(D3330,LISTAS·PAPP!$I$3:$M$16,3,0),"")</f>
        <v/>
      </c>
      <c r="AE3330" s="52" t="str">
        <f>IF(D3330&lt;&gt;"",VLOOKUP(D3330,LISTAS·PAPP!$I$3:$M$16,4,0),"")</f>
        <v/>
      </c>
      <c r="AF3330" s="51" t="str">
        <f>IF(D3330&lt;&gt;"",VLOOKUP(D3330,LISTAS·PAPP!$I$3:$M$16,5,0),"")</f>
        <v/>
      </c>
      <c r="AG3330" s="52" t="str">
        <f>IF(AH3330&lt;&gt;"",VLOOKUP(AH3330,LISTAS·PAPP!$O$3:$P$74,2,0),"")</f>
        <v/>
      </c>
      <c r="AH3330" s="58"/>
      <c r="AI3330" s="60"/>
      <c r="AJ3330" s="51" t="str">
        <f>IF(AI3330&lt;&gt;"",VLOOKUP(AI3330,LISTAS·PAPP!$X$4:$Y$80,2,0),"")</f>
        <v/>
      </c>
      <c r="AK3330" s="58"/>
      <c r="AL3330" s="60"/>
      <c r="AM3330" s="51" t="str">
        <f>IF(ISERROR(VLOOKUP(AL3330,LISTAS·PAPP!$AD$4:$AE$334,2,0))," ",VLOOKUP(AL3330,LISTAS·PAPP!$AD$4:$AE$334,2,0))</f>
        <v xml:space="preserve"> </v>
      </c>
      <c r="AN3330" s="63"/>
      <c r="AO3330" s="64"/>
      <c r="AP3330" s="64"/>
      <c r="AQ3330" s="64"/>
      <c r="AR3330" s="64"/>
      <c r="AS3330" s="64"/>
      <c r="AT3330" s="64"/>
      <c r="AU3330" s="64"/>
      <c r="AV3330" s="64"/>
      <c r="AW3330" s="64"/>
      <c r="AX3330" s="64"/>
      <c r="AY3330" s="64"/>
      <c r="AZ3330" s="64"/>
      <c r="BA3330" s="53" t="str">
        <f t="shared" si="154"/>
        <v/>
      </c>
      <c r="BB3330" s="54" t="str">
        <f t="shared" si="155"/>
        <v/>
      </c>
      <c r="BC3330" s="55" t="str">
        <f t="shared" si="156"/>
        <v xml:space="preserve"> </v>
      </c>
    </row>
    <row r="3331" spans="1:55" x14ac:dyDescent="0.25">
      <c r="A3331" s="58"/>
      <c r="B3331" s="58"/>
      <c r="C3331" s="58"/>
      <c r="D3331" s="58"/>
      <c r="E3331" s="51" t="str">
        <f>IF(C3331&lt;&gt;"",VLOOKUP(MID(C3331,18,5),LISTAS·PAPP!$E$4:$F$76,2,0),"")</f>
        <v/>
      </c>
      <c r="F3331" s="58"/>
      <c r="G3331" s="51" t="str">
        <f>IF(F3331&lt;&gt;"",VLOOKUP(F3331,LISTAS·PAPP!$R$3:$T$221,3,0),"")</f>
        <v/>
      </c>
      <c r="H3331" s="58"/>
      <c r="I3331" s="66"/>
      <c r="J3331" s="66"/>
      <c r="K3331" s="67"/>
      <c r="L3331" s="66"/>
      <c r="M3331" s="60"/>
      <c r="N3331" s="60"/>
      <c r="O3331" s="60"/>
      <c r="P3331" s="60"/>
      <c r="Q3331" s="60"/>
      <c r="R3331" s="60"/>
      <c r="S3331" s="60"/>
      <c r="T3331" s="60"/>
      <c r="U3331" s="60"/>
      <c r="V3331" s="60"/>
      <c r="W3331" s="60"/>
      <c r="X3331" s="60"/>
      <c r="Y3331" s="52" t="str">
        <f>IF(A3331&lt;&gt;"",IF(D3331="DIRECCIÓN_DE_TRANSFERENCIAS","280 0031",VLOOKUP(C3331,LISTAS·PAPP!$C$3:$D$76,2,0)),"")</f>
        <v/>
      </c>
      <c r="Z3331" s="61"/>
      <c r="AA3331" s="62"/>
      <c r="AB3331" s="62"/>
      <c r="AC3331" s="65" t="str">
        <f>IF(D3331&lt;&gt;"",VLOOKUP(D3331,LISTAS·PAPP!$I$3:$M$16,2,0),"")</f>
        <v/>
      </c>
      <c r="AD3331" s="51" t="str">
        <f>IF(D3331&lt;&gt;"",VLOOKUP(D3331,LISTAS·PAPP!$I$3:$M$16,3,0),"")</f>
        <v/>
      </c>
      <c r="AE3331" s="52" t="str">
        <f>IF(D3331&lt;&gt;"",VLOOKUP(D3331,LISTAS·PAPP!$I$3:$M$16,4,0),"")</f>
        <v/>
      </c>
      <c r="AF3331" s="51" t="str">
        <f>IF(D3331&lt;&gt;"",VLOOKUP(D3331,LISTAS·PAPP!$I$3:$M$16,5,0),"")</f>
        <v/>
      </c>
      <c r="AG3331" s="52" t="str">
        <f>IF(AH3331&lt;&gt;"",VLOOKUP(AH3331,LISTAS·PAPP!$O$3:$P$74,2,0),"")</f>
        <v/>
      </c>
      <c r="AH3331" s="58"/>
      <c r="AI3331" s="60"/>
      <c r="AJ3331" s="51" t="str">
        <f>IF(AI3331&lt;&gt;"",VLOOKUP(AI3331,LISTAS·PAPP!$X$4:$Y$80,2,0),"")</f>
        <v/>
      </c>
      <c r="AK3331" s="58"/>
      <c r="AL3331" s="60"/>
      <c r="AM3331" s="51" t="str">
        <f>IF(ISERROR(VLOOKUP(AL3331,LISTAS·PAPP!$AD$4:$AE$334,2,0))," ",VLOOKUP(AL3331,LISTAS·PAPP!$AD$4:$AE$334,2,0))</f>
        <v xml:space="preserve"> </v>
      </c>
      <c r="AN3331" s="63"/>
      <c r="AO3331" s="64"/>
      <c r="AP3331" s="64"/>
      <c r="AQ3331" s="64"/>
      <c r="AR3331" s="64"/>
      <c r="AS3331" s="64"/>
      <c r="AT3331" s="64"/>
      <c r="AU3331" s="64"/>
      <c r="AV3331" s="64"/>
      <c r="AW3331" s="64"/>
      <c r="AX3331" s="64"/>
      <c r="AY3331" s="64"/>
      <c r="AZ3331" s="64"/>
      <c r="BA3331" s="53" t="str">
        <f t="shared" si="154"/>
        <v/>
      </c>
      <c r="BB3331" s="54" t="str">
        <f t="shared" si="155"/>
        <v/>
      </c>
      <c r="BC3331" s="55" t="str">
        <f t="shared" si="156"/>
        <v xml:space="preserve"> </v>
      </c>
    </row>
    <row r="3332" spans="1:55" x14ac:dyDescent="0.25">
      <c r="A3332" s="58"/>
      <c r="B3332" s="58"/>
      <c r="C3332" s="58"/>
      <c r="D3332" s="58"/>
      <c r="E3332" s="51" t="str">
        <f>IF(C3332&lt;&gt;"",VLOOKUP(MID(C3332,18,5),LISTAS·PAPP!$E$4:$F$76,2,0),"")</f>
        <v/>
      </c>
      <c r="F3332" s="58"/>
      <c r="G3332" s="51" t="str">
        <f>IF(F3332&lt;&gt;"",VLOOKUP(F3332,LISTAS·PAPP!$R$3:$T$221,3,0),"")</f>
        <v/>
      </c>
      <c r="H3332" s="58"/>
      <c r="I3332" s="66"/>
      <c r="J3332" s="66"/>
      <c r="K3332" s="67"/>
      <c r="L3332" s="66"/>
      <c r="M3332" s="60"/>
      <c r="N3332" s="60"/>
      <c r="O3332" s="60"/>
      <c r="P3332" s="60"/>
      <c r="Q3332" s="60"/>
      <c r="R3332" s="60"/>
      <c r="S3332" s="60"/>
      <c r="T3332" s="60"/>
      <c r="U3332" s="60"/>
      <c r="V3332" s="60"/>
      <c r="W3332" s="60"/>
      <c r="X3332" s="60"/>
      <c r="Y3332" s="52" t="str">
        <f>IF(A3332&lt;&gt;"",IF(D3332="DIRECCIÓN_DE_TRANSFERENCIAS","280 0031",VLOOKUP(C3332,LISTAS·PAPP!$C$3:$D$76,2,0)),"")</f>
        <v/>
      </c>
      <c r="Z3332" s="61"/>
      <c r="AA3332" s="62"/>
      <c r="AB3332" s="62"/>
      <c r="AC3332" s="65" t="str">
        <f>IF(D3332&lt;&gt;"",VLOOKUP(D3332,LISTAS·PAPP!$I$3:$M$16,2,0),"")</f>
        <v/>
      </c>
      <c r="AD3332" s="51" t="str">
        <f>IF(D3332&lt;&gt;"",VLOOKUP(D3332,LISTAS·PAPP!$I$3:$M$16,3,0),"")</f>
        <v/>
      </c>
      <c r="AE3332" s="52" t="str">
        <f>IF(D3332&lt;&gt;"",VLOOKUP(D3332,LISTAS·PAPP!$I$3:$M$16,4,0),"")</f>
        <v/>
      </c>
      <c r="AF3332" s="51" t="str">
        <f>IF(D3332&lt;&gt;"",VLOOKUP(D3332,LISTAS·PAPP!$I$3:$M$16,5,0),"")</f>
        <v/>
      </c>
      <c r="AG3332" s="52" t="str">
        <f>IF(AH3332&lt;&gt;"",VLOOKUP(AH3332,LISTAS·PAPP!$O$3:$P$74,2,0),"")</f>
        <v/>
      </c>
      <c r="AH3332" s="58"/>
      <c r="AI3332" s="60"/>
      <c r="AJ3332" s="51" t="str">
        <f>IF(AI3332&lt;&gt;"",VLOOKUP(AI3332,LISTAS·PAPP!$X$4:$Y$80,2,0),"")</f>
        <v/>
      </c>
      <c r="AK3332" s="58"/>
      <c r="AL3332" s="60"/>
      <c r="AM3332" s="51" t="str">
        <f>IF(ISERROR(VLOOKUP(AL3332,LISTAS·PAPP!$AD$4:$AE$334,2,0))," ",VLOOKUP(AL3332,LISTAS·PAPP!$AD$4:$AE$334,2,0))</f>
        <v xml:space="preserve"> </v>
      </c>
      <c r="AN3332" s="63"/>
      <c r="AO3332" s="64"/>
      <c r="AP3332" s="64"/>
      <c r="AQ3332" s="64"/>
      <c r="AR3332" s="64"/>
      <c r="AS3332" s="64"/>
      <c r="AT3332" s="64"/>
      <c r="AU3332" s="64"/>
      <c r="AV3332" s="64"/>
      <c r="AW3332" s="64"/>
      <c r="AX3332" s="64"/>
      <c r="AY3332" s="64"/>
      <c r="AZ3332" s="64"/>
      <c r="BA3332" s="53" t="str">
        <f t="shared" si="154"/>
        <v/>
      </c>
      <c r="BB3332" s="54" t="str">
        <f t="shared" si="155"/>
        <v/>
      </c>
      <c r="BC3332" s="55" t="str">
        <f t="shared" si="156"/>
        <v xml:space="preserve"> </v>
      </c>
    </row>
    <row r="3333" spans="1:55" x14ac:dyDescent="0.25">
      <c r="A3333" s="58"/>
      <c r="B3333" s="58"/>
      <c r="C3333" s="58"/>
      <c r="D3333" s="58"/>
      <c r="E3333" s="51" t="str">
        <f>IF(C3333&lt;&gt;"",VLOOKUP(MID(C3333,18,5),LISTAS·PAPP!$E$4:$F$76,2,0),"")</f>
        <v/>
      </c>
      <c r="F3333" s="58"/>
      <c r="G3333" s="51" t="str">
        <f>IF(F3333&lt;&gt;"",VLOOKUP(F3333,LISTAS·PAPP!$R$3:$T$221,3,0),"")</f>
        <v/>
      </c>
      <c r="H3333" s="58"/>
      <c r="I3333" s="66"/>
      <c r="J3333" s="66"/>
      <c r="K3333" s="67"/>
      <c r="L3333" s="66"/>
      <c r="M3333" s="60"/>
      <c r="N3333" s="60"/>
      <c r="O3333" s="60"/>
      <c r="P3333" s="60"/>
      <c r="Q3333" s="60"/>
      <c r="R3333" s="60"/>
      <c r="S3333" s="60"/>
      <c r="T3333" s="60"/>
      <c r="U3333" s="60"/>
      <c r="V3333" s="60"/>
      <c r="W3333" s="60"/>
      <c r="X3333" s="60"/>
      <c r="Y3333" s="52" t="str">
        <f>IF(A3333&lt;&gt;"",IF(D3333="DIRECCIÓN_DE_TRANSFERENCIAS","280 0031",VLOOKUP(C3333,LISTAS·PAPP!$C$3:$D$76,2,0)),"")</f>
        <v/>
      </c>
      <c r="Z3333" s="61"/>
      <c r="AA3333" s="62"/>
      <c r="AB3333" s="62"/>
      <c r="AC3333" s="65" t="str">
        <f>IF(D3333&lt;&gt;"",VLOOKUP(D3333,LISTAS·PAPP!$I$3:$M$16,2,0),"")</f>
        <v/>
      </c>
      <c r="AD3333" s="51" t="str">
        <f>IF(D3333&lt;&gt;"",VLOOKUP(D3333,LISTAS·PAPP!$I$3:$M$16,3,0),"")</f>
        <v/>
      </c>
      <c r="AE3333" s="52" t="str">
        <f>IF(D3333&lt;&gt;"",VLOOKUP(D3333,LISTAS·PAPP!$I$3:$M$16,4,0),"")</f>
        <v/>
      </c>
      <c r="AF3333" s="51" t="str">
        <f>IF(D3333&lt;&gt;"",VLOOKUP(D3333,LISTAS·PAPP!$I$3:$M$16,5,0),"")</f>
        <v/>
      </c>
      <c r="AG3333" s="52" t="str">
        <f>IF(AH3333&lt;&gt;"",VLOOKUP(AH3333,LISTAS·PAPP!$O$3:$P$74,2,0),"")</f>
        <v/>
      </c>
      <c r="AH3333" s="58"/>
      <c r="AI3333" s="60"/>
      <c r="AJ3333" s="51" t="str">
        <f>IF(AI3333&lt;&gt;"",VLOOKUP(AI3333,LISTAS·PAPP!$X$4:$Y$80,2,0),"")</f>
        <v/>
      </c>
      <c r="AK3333" s="58"/>
      <c r="AL3333" s="60"/>
      <c r="AM3333" s="51" t="str">
        <f>IF(ISERROR(VLOOKUP(AL3333,LISTAS·PAPP!$AD$4:$AE$334,2,0))," ",VLOOKUP(AL3333,LISTAS·PAPP!$AD$4:$AE$334,2,0))</f>
        <v xml:space="preserve"> </v>
      </c>
      <c r="AN3333" s="63"/>
      <c r="AO3333" s="64"/>
      <c r="AP3333" s="64"/>
      <c r="AQ3333" s="64"/>
      <c r="AR3333" s="64"/>
      <c r="AS3333" s="64"/>
      <c r="AT3333" s="64"/>
      <c r="AU3333" s="64"/>
      <c r="AV3333" s="64"/>
      <c r="AW3333" s="64"/>
      <c r="AX3333" s="64"/>
      <c r="AY3333" s="64"/>
      <c r="AZ3333" s="64"/>
      <c r="BA3333" s="53" t="str">
        <f t="shared" si="154"/>
        <v/>
      </c>
      <c r="BB3333" s="54" t="str">
        <f t="shared" si="155"/>
        <v/>
      </c>
      <c r="BC3333" s="55" t="str">
        <f t="shared" si="156"/>
        <v xml:space="preserve"> </v>
      </c>
    </row>
    <row r="3334" spans="1:55" x14ac:dyDescent="0.25">
      <c r="A3334" s="58"/>
      <c r="B3334" s="58"/>
      <c r="C3334" s="58"/>
      <c r="D3334" s="58"/>
      <c r="E3334" s="51" t="str">
        <f>IF(C3334&lt;&gt;"",VLOOKUP(MID(C3334,18,5),LISTAS·PAPP!$E$4:$F$76,2,0),"")</f>
        <v/>
      </c>
      <c r="F3334" s="58"/>
      <c r="G3334" s="51" t="str">
        <f>IF(F3334&lt;&gt;"",VLOOKUP(F3334,LISTAS·PAPP!$R$3:$T$221,3,0),"")</f>
        <v/>
      </c>
      <c r="H3334" s="58"/>
      <c r="I3334" s="66"/>
      <c r="J3334" s="66"/>
      <c r="K3334" s="67"/>
      <c r="L3334" s="66"/>
      <c r="M3334" s="60"/>
      <c r="N3334" s="60"/>
      <c r="O3334" s="60"/>
      <c r="P3334" s="60"/>
      <c r="Q3334" s="60"/>
      <c r="R3334" s="60"/>
      <c r="S3334" s="60"/>
      <c r="T3334" s="60"/>
      <c r="U3334" s="60"/>
      <c r="V3334" s="60"/>
      <c r="W3334" s="60"/>
      <c r="X3334" s="60"/>
      <c r="Y3334" s="52" t="str">
        <f>IF(A3334&lt;&gt;"",IF(D3334="DIRECCIÓN_DE_TRANSFERENCIAS","280 0031",VLOOKUP(C3334,LISTAS·PAPP!$C$3:$D$76,2,0)),"")</f>
        <v/>
      </c>
      <c r="Z3334" s="61"/>
      <c r="AA3334" s="62"/>
      <c r="AB3334" s="62"/>
      <c r="AC3334" s="65" t="str">
        <f>IF(D3334&lt;&gt;"",VLOOKUP(D3334,LISTAS·PAPP!$I$3:$M$16,2,0),"")</f>
        <v/>
      </c>
      <c r="AD3334" s="51" t="str">
        <f>IF(D3334&lt;&gt;"",VLOOKUP(D3334,LISTAS·PAPP!$I$3:$M$16,3,0),"")</f>
        <v/>
      </c>
      <c r="AE3334" s="52" t="str">
        <f>IF(D3334&lt;&gt;"",VLOOKUP(D3334,LISTAS·PAPP!$I$3:$M$16,4,0),"")</f>
        <v/>
      </c>
      <c r="AF3334" s="51" t="str">
        <f>IF(D3334&lt;&gt;"",VLOOKUP(D3334,LISTAS·PAPP!$I$3:$M$16,5,0),"")</f>
        <v/>
      </c>
      <c r="AG3334" s="52" t="str">
        <f>IF(AH3334&lt;&gt;"",VLOOKUP(AH3334,LISTAS·PAPP!$O$3:$P$74,2,0),"")</f>
        <v/>
      </c>
      <c r="AH3334" s="58"/>
      <c r="AI3334" s="60"/>
      <c r="AJ3334" s="51" t="str">
        <f>IF(AI3334&lt;&gt;"",VLOOKUP(AI3334,LISTAS·PAPP!$X$4:$Y$80,2,0),"")</f>
        <v/>
      </c>
      <c r="AK3334" s="58"/>
      <c r="AL3334" s="60"/>
      <c r="AM3334" s="51" t="str">
        <f>IF(ISERROR(VLOOKUP(AL3334,LISTAS·PAPP!$AD$4:$AE$334,2,0))," ",VLOOKUP(AL3334,LISTAS·PAPP!$AD$4:$AE$334,2,0))</f>
        <v xml:space="preserve"> </v>
      </c>
      <c r="AN3334" s="63"/>
      <c r="AO3334" s="64"/>
      <c r="AP3334" s="64"/>
      <c r="AQ3334" s="64"/>
      <c r="AR3334" s="64"/>
      <c r="AS3334" s="64"/>
      <c r="AT3334" s="64"/>
      <c r="AU3334" s="64"/>
      <c r="AV3334" s="64"/>
      <c r="AW3334" s="64"/>
      <c r="AX3334" s="64"/>
      <c r="AY3334" s="64"/>
      <c r="AZ3334" s="64"/>
      <c r="BA3334" s="53" t="str">
        <f t="shared" si="154"/>
        <v/>
      </c>
      <c r="BB3334" s="54" t="str">
        <f t="shared" si="155"/>
        <v/>
      </c>
      <c r="BC3334" s="55" t="str">
        <f t="shared" si="156"/>
        <v xml:space="preserve"> </v>
      </c>
    </row>
    <row r="3335" spans="1:55" x14ac:dyDescent="0.25">
      <c r="A3335" s="58"/>
      <c r="B3335" s="58"/>
      <c r="C3335" s="58"/>
      <c r="D3335" s="58"/>
      <c r="E3335" s="51" t="str">
        <f>IF(C3335&lt;&gt;"",VLOOKUP(MID(C3335,18,5),LISTAS·PAPP!$E$4:$F$76,2,0),"")</f>
        <v/>
      </c>
      <c r="F3335" s="58"/>
      <c r="G3335" s="51" t="str">
        <f>IF(F3335&lt;&gt;"",VLOOKUP(F3335,LISTAS·PAPP!$R$3:$T$221,3,0),"")</f>
        <v/>
      </c>
      <c r="H3335" s="58"/>
      <c r="I3335" s="66"/>
      <c r="J3335" s="66"/>
      <c r="K3335" s="67"/>
      <c r="L3335" s="66"/>
      <c r="M3335" s="60"/>
      <c r="N3335" s="60"/>
      <c r="O3335" s="60"/>
      <c r="P3335" s="60"/>
      <c r="Q3335" s="60"/>
      <c r="R3335" s="60"/>
      <c r="S3335" s="60"/>
      <c r="T3335" s="60"/>
      <c r="U3335" s="60"/>
      <c r="V3335" s="60"/>
      <c r="W3335" s="60"/>
      <c r="X3335" s="60"/>
      <c r="Y3335" s="52" t="str">
        <f>IF(A3335&lt;&gt;"",IF(D3335="DIRECCIÓN_DE_TRANSFERENCIAS","280 0031",VLOOKUP(C3335,LISTAS·PAPP!$C$3:$D$76,2,0)),"")</f>
        <v/>
      </c>
      <c r="Z3335" s="61"/>
      <c r="AA3335" s="62"/>
      <c r="AB3335" s="62"/>
      <c r="AC3335" s="65" t="str">
        <f>IF(D3335&lt;&gt;"",VLOOKUP(D3335,LISTAS·PAPP!$I$3:$M$16,2,0),"")</f>
        <v/>
      </c>
      <c r="AD3335" s="51" t="str">
        <f>IF(D3335&lt;&gt;"",VLOOKUP(D3335,LISTAS·PAPP!$I$3:$M$16,3,0),"")</f>
        <v/>
      </c>
      <c r="AE3335" s="52" t="str">
        <f>IF(D3335&lt;&gt;"",VLOOKUP(D3335,LISTAS·PAPP!$I$3:$M$16,4,0),"")</f>
        <v/>
      </c>
      <c r="AF3335" s="51" t="str">
        <f>IF(D3335&lt;&gt;"",VLOOKUP(D3335,LISTAS·PAPP!$I$3:$M$16,5,0),"")</f>
        <v/>
      </c>
      <c r="AG3335" s="52" t="str">
        <f>IF(AH3335&lt;&gt;"",VLOOKUP(AH3335,LISTAS·PAPP!$O$3:$P$74,2,0),"")</f>
        <v/>
      </c>
      <c r="AH3335" s="58"/>
      <c r="AI3335" s="60"/>
      <c r="AJ3335" s="51" t="str">
        <f>IF(AI3335&lt;&gt;"",VLOOKUP(AI3335,LISTAS·PAPP!$X$4:$Y$80,2,0),"")</f>
        <v/>
      </c>
      <c r="AK3335" s="58"/>
      <c r="AL3335" s="60"/>
      <c r="AM3335" s="51" t="str">
        <f>IF(ISERROR(VLOOKUP(AL3335,LISTAS·PAPP!$AD$4:$AE$334,2,0))," ",VLOOKUP(AL3335,LISTAS·PAPP!$AD$4:$AE$334,2,0))</f>
        <v xml:space="preserve"> </v>
      </c>
      <c r="AN3335" s="63"/>
      <c r="AO3335" s="64"/>
      <c r="AP3335" s="64"/>
      <c r="AQ3335" s="64"/>
      <c r="AR3335" s="64"/>
      <c r="AS3335" s="64"/>
      <c r="AT3335" s="64"/>
      <c r="AU3335" s="64"/>
      <c r="AV3335" s="64"/>
      <c r="AW3335" s="64"/>
      <c r="AX3335" s="64"/>
      <c r="AY3335" s="64"/>
      <c r="AZ3335" s="64"/>
      <c r="BA3335" s="53" t="str">
        <f t="shared" si="154"/>
        <v/>
      </c>
      <c r="BB3335" s="54" t="str">
        <f t="shared" si="155"/>
        <v/>
      </c>
      <c r="BC3335" s="55" t="str">
        <f t="shared" si="156"/>
        <v xml:space="preserve"> </v>
      </c>
    </row>
    <row r="3336" spans="1:55" x14ac:dyDescent="0.25">
      <c r="A3336" s="58"/>
      <c r="B3336" s="58"/>
      <c r="C3336" s="58"/>
      <c r="D3336" s="58"/>
      <c r="E3336" s="51" t="str">
        <f>IF(C3336&lt;&gt;"",VLOOKUP(MID(C3336,18,5),LISTAS·PAPP!$E$4:$F$76,2,0),"")</f>
        <v/>
      </c>
      <c r="F3336" s="58"/>
      <c r="G3336" s="51" t="str">
        <f>IF(F3336&lt;&gt;"",VLOOKUP(F3336,LISTAS·PAPP!$R$3:$T$221,3,0),"")</f>
        <v/>
      </c>
      <c r="H3336" s="58"/>
      <c r="I3336" s="66"/>
      <c r="J3336" s="66"/>
      <c r="K3336" s="67"/>
      <c r="L3336" s="66"/>
      <c r="M3336" s="60"/>
      <c r="N3336" s="60"/>
      <c r="O3336" s="60"/>
      <c r="P3336" s="60"/>
      <c r="Q3336" s="60"/>
      <c r="R3336" s="60"/>
      <c r="S3336" s="60"/>
      <c r="T3336" s="60"/>
      <c r="U3336" s="60"/>
      <c r="V3336" s="60"/>
      <c r="W3336" s="60"/>
      <c r="X3336" s="60"/>
      <c r="Y3336" s="52" t="str">
        <f>IF(A3336&lt;&gt;"",IF(D3336="DIRECCIÓN_DE_TRANSFERENCIAS","280 0031",VLOOKUP(C3336,LISTAS·PAPP!$C$3:$D$76,2,0)),"")</f>
        <v/>
      </c>
      <c r="Z3336" s="61"/>
      <c r="AA3336" s="62"/>
      <c r="AB3336" s="62"/>
      <c r="AC3336" s="65" t="str">
        <f>IF(D3336&lt;&gt;"",VLOOKUP(D3336,LISTAS·PAPP!$I$3:$M$16,2,0),"")</f>
        <v/>
      </c>
      <c r="AD3336" s="51" t="str">
        <f>IF(D3336&lt;&gt;"",VLOOKUP(D3336,LISTAS·PAPP!$I$3:$M$16,3,0),"")</f>
        <v/>
      </c>
      <c r="AE3336" s="52" t="str">
        <f>IF(D3336&lt;&gt;"",VLOOKUP(D3336,LISTAS·PAPP!$I$3:$M$16,4,0),"")</f>
        <v/>
      </c>
      <c r="AF3336" s="51" t="str">
        <f>IF(D3336&lt;&gt;"",VLOOKUP(D3336,LISTAS·PAPP!$I$3:$M$16,5,0),"")</f>
        <v/>
      </c>
      <c r="AG3336" s="52" t="str">
        <f>IF(AH3336&lt;&gt;"",VLOOKUP(AH3336,LISTAS·PAPP!$O$3:$P$74,2,0),"")</f>
        <v/>
      </c>
      <c r="AH3336" s="58"/>
      <c r="AI3336" s="60"/>
      <c r="AJ3336" s="51" t="str">
        <f>IF(AI3336&lt;&gt;"",VLOOKUP(AI3336,LISTAS·PAPP!$X$4:$Y$80,2,0),"")</f>
        <v/>
      </c>
      <c r="AK3336" s="58"/>
      <c r="AL3336" s="60"/>
      <c r="AM3336" s="51" t="str">
        <f>IF(ISERROR(VLOOKUP(AL3336,LISTAS·PAPP!$AD$4:$AE$334,2,0))," ",VLOOKUP(AL3336,LISTAS·PAPP!$AD$4:$AE$334,2,0))</f>
        <v xml:space="preserve"> </v>
      </c>
      <c r="AN3336" s="63"/>
      <c r="AO3336" s="64"/>
      <c r="AP3336" s="64"/>
      <c r="AQ3336" s="64"/>
      <c r="AR3336" s="64"/>
      <c r="AS3336" s="64"/>
      <c r="AT3336" s="64"/>
      <c r="AU3336" s="64"/>
      <c r="AV3336" s="64"/>
      <c r="AW3336" s="64"/>
      <c r="AX3336" s="64"/>
      <c r="AY3336" s="64"/>
      <c r="AZ3336" s="64"/>
      <c r="BA3336" s="53" t="str">
        <f t="shared" si="154"/>
        <v/>
      </c>
      <c r="BB3336" s="54" t="str">
        <f t="shared" si="155"/>
        <v/>
      </c>
      <c r="BC3336" s="55" t="str">
        <f t="shared" si="156"/>
        <v xml:space="preserve"> </v>
      </c>
    </row>
    <row r="3337" spans="1:55" x14ac:dyDescent="0.25">
      <c r="A3337" s="58"/>
      <c r="B3337" s="58"/>
      <c r="C3337" s="58"/>
      <c r="D3337" s="58"/>
      <c r="E3337" s="51" t="str">
        <f>IF(C3337&lt;&gt;"",VLOOKUP(MID(C3337,18,5),LISTAS·PAPP!$E$4:$F$76,2,0),"")</f>
        <v/>
      </c>
      <c r="F3337" s="58"/>
      <c r="G3337" s="51" t="str">
        <f>IF(F3337&lt;&gt;"",VLOOKUP(F3337,LISTAS·PAPP!$R$3:$T$221,3,0),"")</f>
        <v/>
      </c>
      <c r="H3337" s="58"/>
      <c r="I3337" s="66"/>
      <c r="J3337" s="66"/>
      <c r="K3337" s="67"/>
      <c r="L3337" s="66"/>
      <c r="M3337" s="60"/>
      <c r="N3337" s="60"/>
      <c r="O3337" s="60"/>
      <c r="P3337" s="60"/>
      <c r="Q3337" s="60"/>
      <c r="R3337" s="60"/>
      <c r="S3337" s="60"/>
      <c r="T3337" s="60"/>
      <c r="U3337" s="60"/>
      <c r="V3337" s="60"/>
      <c r="W3337" s="60"/>
      <c r="X3337" s="60"/>
      <c r="Y3337" s="52" t="str">
        <f>IF(A3337&lt;&gt;"",IF(D3337="DIRECCIÓN_DE_TRANSFERENCIAS","280 0031",VLOOKUP(C3337,LISTAS·PAPP!$C$3:$D$76,2,0)),"")</f>
        <v/>
      </c>
      <c r="Z3337" s="61"/>
      <c r="AA3337" s="62"/>
      <c r="AB3337" s="62"/>
      <c r="AC3337" s="65" t="str">
        <f>IF(D3337&lt;&gt;"",VLOOKUP(D3337,LISTAS·PAPP!$I$3:$M$16,2,0),"")</f>
        <v/>
      </c>
      <c r="AD3337" s="51" t="str">
        <f>IF(D3337&lt;&gt;"",VLOOKUP(D3337,LISTAS·PAPP!$I$3:$M$16,3,0),"")</f>
        <v/>
      </c>
      <c r="AE3337" s="52" t="str">
        <f>IF(D3337&lt;&gt;"",VLOOKUP(D3337,LISTAS·PAPP!$I$3:$M$16,4,0),"")</f>
        <v/>
      </c>
      <c r="AF3337" s="51" t="str">
        <f>IF(D3337&lt;&gt;"",VLOOKUP(D3337,LISTAS·PAPP!$I$3:$M$16,5,0),"")</f>
        <v/>
      </c>
      <c r="AG3337" s="52" t="str">
        <f>IF(AH3337&lt;&gt;"",VLOOKUP(AH3337,LISTAS·PAPP!$O$3:$P$74,2,0),"")</f>
        <v/>
      </c>
      <c r="AH3337" s="58"/>
      <c r="AI3337" s="60"/>
      <c r="AJ3337" s="51" t="str">
        <f>IF(AI3337&lt;&gt;"",VLOOKUP(AI3337,LISTAS·PAPP!$X$4:$Y$80,2,0),"")</f>
        <v/>
      </c>
      <c r="AK3337" s="58"/>
      <c r="AL3337" s="60"/>
      <c r="AM3337" s="51" t="str">
        <f>IF(ISERROR(VLOOKUP(AL3337,LISTAS·PAPP!$AD$4:$AE$334,2,0))," ",VLOOKUP(AL3337,LISTAS·PAPP!$AD$4:$AE$334,2,0))</f>
        <v xml:space="preserve"> </v>
      </c>
      <c r="AN3337" s="63"/>
      <c r="AO3337" s="64"/>
      <c r="AP3337" s="64"/>
      <c r="AQ3337" s="64"/>
      <c r="AR3337" s="64"/>
      <c r="AS3337" s="64"/>
      <c r="AT3337" s="64"/>
      <c r="AU3337" s="64"/>
      <c r="AV3337" s="64"/>
      <c r="AW3337" s="64"/>
      <c r="AX3337" s="64"/>
      <c r="AY3337" s="64"/>
      <c r="AZ3337" s="64"/>
      <c r="BA3337" s="53" t="str">
        <f t="shared" si="154"/>
        <v/>
      </c>
      <c r="BB3337" s="54" t="str">
        <f t="shared" si="155"/>
        <v/>
      </c>
      <c r="BC3337" s="55" t="str">
        <f t="shared" si="156"/>
        <v xml:space="preserve"> </v>
      </c>
    </row>
    <row r="3338" spans="1:55" x14ac:dyDescent="0.25">
      <c r="A3338" s="58"/>
      <c r="B3338" s="58"/>
      <c r="C3338" s="58"/>
      <c r="D3338" s="58"/>
      <c r="E3338" s="51" t="str">
        <f>IF(C3338&lt;&gt;"",VLOOKUP(MID(C3338,18,5),LISTAS·PAPP!$E$4:$F$76,2,0),"")</f>
        <v/>
      </c>
      <c r="F3338" s="58"/>
      <c r="G3338" s="51" t="str">
        <f>IF(F3338&lt;&gt;"",VLOOKUP(F3338,LISTAS·PAPP!$R$3:$T$221,3,0),"")</f>
        <v/>
      </c>
      <c r="H3338" s="58"/>
      <c r="I3338" s="66"/>
      <c r="J3338" s="66"/>
      <c r="K3338" s="67"/>
      <c r="L3338" s="66"/>
      <c r="M3338" s="60"/>
      <c r="N3338" s="60"/>
      <c r="O3338" s="60"/>
      <c r="P3338" s="60"/>
      <c r="Q3338" s="60"/>
      <c r="R3338" s="60"/>
      <c r="S3338" s="60"/>
      <c r="T3338" s="60"/>
      <c r="U3338" s="60"/>
      <c r="V3338" s="60"/>
      <c r="W3338" s="60"/>
      <c r="X3338" s="60"/>
      <c r="Y3338" s="52" t="str">
        <f>IF(A3338&lt;&gt;"",IF(D3338="DIRECCIÓN_DE_TRANSFERENCIAS","280 0031",VLOOKUP(C3338,LISTAS·PAPP!$C$3:$D$76,2,0)),"")</f>
        <v/>
      </c>
      <c r="Z3338" s="61"/>
      <c r="AA3338" s="62"/>
      <c r="AB3338" s="62"/>
      <c r="AC3338" s="65" t="str">
        <f>IF(D3338&lt;&gt;"",VLOOKUP(D3338,LISTAS·PAPP!$I$3:$M$16,2,0),"")</f>
        <v/>
      </c>
      <c r="AD3338" s="51" t="str">
        <f>IF(D3338&lt;&gt;"",VLOOKUP(D3338,LISTAS·PAPP!$I$3:$M$16,3,0),"")</f>
        <v/>
      </c>
      <c r="AE3338" s="52" t="str">
        <f>IF(D3338&lt;&gt;"",VLOOKUP(D3338,LISTAS·PAPP!$I$3:$M$16,4,0),"")</f>
        <v/>
      </c>
      <c r="AF3338" s="51" t="str">
        <f>IF(D3338&lt;&gt;"",VLOOKUP(D3338,LISTAS·PAPP!$I$3:$M$16,5,0),"")</f>
        <v/>
      </c>
      <c r="AG3338" s="52" t="str">
        <f>IF(AH3338&lt;&gt;"",VLOOKUP(AH3338,LISTAS·PAPP!$O$3:$P$74,2,0),"")</f>
        <v/>
      </c>
      <c r="AH3338" s="58"/>
      <c r="AI3338" s="60"/>
      <c r="AJ3338" s="51" t="str">
        <f>IF(AI3338&lt;&gt;"",VLOOKUP(AI3338,LISTAS·PAPP!$X$4:$Y$80,2,0),"")</f>
        <v/>
      </c>
      <c r="AK3338" s="58"/>
      <c r="AL3338" s="60"/>
      <c r="AM3338" s="51" t="str">
        <f>IF(ISERROR(VLOOKUP(AL3338,LISTAS·PAPP!$AD$4:$AE$334,2,0))," ",VLOOKUP(AL3338,LISTAS·PAPP!$AD$4:$AE$334,2,0))</f>
        <v xml:space="preserve"> </v>
      </c>
      <c r="AN3338" s="63"/>
      <c r="AO3338" s="64"/>
      <c r="AP3338" s="64"/>
      <c r="AQ3338" s="64"/>
      <c r="AR3338" s="64"/>
      <c r="AS3338" s="64"/>
      <c r="AT3338" s="64"/>
      <c r="AU3338" s="64"/>
      <c r="AV3338" s="64"/>
      <c r="AW3338" s="64"/>
      <c r="AX3338" s="64"/>
      <c r="AY3338" s="64"/>
      <c r="AZ3338" s="64"/>
      <c r="BA3338" s="53" t="str">
        <f t="shared" si="154"/>
        <v/>
      </c>
      <c r="BB3338" s="54" t="str">
        <f t="shared" si="155"/>
        <v/>
      </c>
      <c r="BC3338" s="55" t="str">
        <f t="shared" si="156"/>
        <v xml:space="preserve"> </v>
      </c>
    </row>
    <row r="3339" spans="1:55" x14ac:dyDescent="0.25">
      <c r="A3339" s="58"/>
      <c r="B3339" s="58"/>
      <c r="C3339" s="58"/>
      <c r="D3339" s="58"/>
      <c r="E3339" s="51" t="str">
        <f>IF(C3339&lt;&gt;"",VLOOKUP(MID(C3339,18,5),LISTAS·PAPP!$E$4:$F$76,2,0),"")</f>
        <v/>
      </c>
      <c r="F3339" s="58"/>
      <c r="G3339" s="51" t="str">
        <f>IF(F3339&lt;&gt;"",VLOOKUP(F3339,LISTAS·PAPP!$R$3:$T$221,3,0),"")</f>
        <v/>
      </c>
      <c r="H3339" s="58"/>
      <c r="I3339" s="66"/>
      <c r="J3339" s="66"/>
      <c r="K3339" s="67"/>
      <c r="L3339" s="66"/>
      <c r="M3339" s="60"/>
      <c r="N3339" s="60"/>
      <c r="O3339" s="60"/>
      <c r="P3339" s="60"/>
      <c r="Q3339" s="60"/>
      <c r="R3339" s="60"/>
      <c r="S3339" s="60"/>
      <c r="T3339" s="60"/>
      <c r="U3339" s="60"/>
      <c r="V3339" s="60"/>
      <c r="W3339" s="60"/>
      <c r="X3339" s="60"/>
      <c r="Y3339" s="52" t="str">
        <f>IF(A3339&lt;&gt;"",IF(D3339="DIRECCIÓN_DE_TRANSFERENCIAS","280 0031",VLOOKUP(C3339,LISTAS·PAPP!$C$3:$D$76,2,0)),"")</f>
        <v/>
      </c>
      <c r="Z3339" s="61"/>
      <c r="AA3339" s="62"/>
      <c r="AB3339" s="62"/>
      <c r="AC3339" s="65" t="str">
        <f>IF(D3339&lt;&gt;"",VLOOKUP(D3339,LISTAS·PAPP!$I$3:$M$16,2,0),"")</f>
        <v/>
      </c>
      <c r="AD3339" s="51" t="str">
        <f>IF(D3339&lt;&gt;"",VLOOKUP(D3339,LISTAS·PAPP!$I$3:$M$16,3,0),"")</f>
        <v/>
      </c>
      <c r="AE3339" s="52" t="str">
        <f>IF(D3339&lt;&gt;"",VLOOKUP(D3339,LISTAS·PAPP!$I$3:$M$16,4,0),"")</f>
        <v/>
      </c>
      <c r="AF3339" s="51" t="str">
        <f>IF(D3339&lt;&gt;"",VLOOKUP(D3339,LISTAS·PAPP!$I$3:$M$16,5,0),"")</f>
        <v/>
      </c>
      <c r="AG3339" s="52" t="str">
        <f>IF(AH3339&lt;&gt;"",VLOOKUP(AH3339,LISTAS·PAPP!$O$3:$P$74,2,0),"")</f>
        <v/>
      </c>
      <c r="AH3339" s="58"/>
      <c r="AI3339" s="60"/>
      <c r="AJ3339" s="51" t="str">
        <f>IF(AI3339&lt;&gt;"",VLOOKUP(AI3339,LISTAS·PAPP!$X$4:$Y$80,2,0),"")</f>
        <v/>
      </c>
      <c r="AK3339" s="58"/>
      <c r="AL3339" s="60"/>
      <c r="AM3339" s="51" t="str">
        <f>IF(ISERROR(VLOOKUP(AL3339,LISTAS·PAPP!$AD$4:$AE$334,2,0))," ",VLOOKUP(AL3339,LISTAS·PAPP!$AD$4:$AE$334,2,0))</f>
        <v xml:space="preserve"> </v>
      </c>
      <c r="AN3339" s="63"/>
      <c r="AO3339" s="64"/>
      <c r="AP3339" s="64"/>
      <c r="AQ3339" s="64"/>
      <c r="AR3339" s="64"/>
      <c r="AS3339" s="64"/>
      <c r="AT3339" s="64"/>
      <c r="AU3339" s="64"/>
      <c r="AV3339" s="64"/>
      <c r="AW3339" s="64"/>
      <c r="AX3339" s="64"/>
      <c r="AY3339" s="64"/>
      <c r="AZ3339" s="64"/>
      <c r="BA3339" s="53" t="str">
        <f t="shared" si="154"/>
        <v/>
      </c>
      <c r="BB3339" s="54" t="str">
        <f t="shared" si="155"/>
        <v/>
      </c>
      <c r="BC3339" s="55" t="str">
        <f t="shared" si="156"/>
        <v xml:space="preserve"> </v>
      </c>
    </row>
    <row r="3340" spans="1:55" x14ac:dyDescent="0.25">
      <c r="A3340" s="58"/>
      <c r="B3340" s="58"/>
      <c r="C3340" s="58"/>
      <c r="D3340" s="58"/>
      <c r="E3340" s="51" t="str">
        <f>IF(C3340&lt;&gt;"",VLOOKUP(MID(C3340,18,5),LISTAS·PAPP!$E$4:$F$76,2,0),"")</f>
        <v/>
      </c>
      <c r="F3340" s="58"/>
      <c r="G3340" s="51" t="str">
        <f>IF(F3340&lt;&gt;"",VLOOKUP(F3340,LISTAS·PAPP!$R$3:$T$221,3,0),"")</f>
        <v/>
      </c>
      <c r="H3340" s="58"/>
      <c r="I3340" s="66"/>
      <c r="J3340" s="66"/>
      <c r="K3340" s="67"/>
      <c r="L3340" s="66"/>
      <c r="M3340" s="60"/>
      <c r="N3340" s="60"/>
      <c r="O3340" s="60"/>
      <c r="P3340" s="60"/>
      <c r="Q3340" s="60"/>
      <c r="R3340" s="60"/>
      <c r="S3340" s="60"/>
      <c r="T3340" s="60"/>
      <c r="U3340" s="60"/>
      <c r="V3340" s="60"/>
      <c r="W3340" s="60"/>
      <c r="X3340" s="60"/>
      <c r="Y3340" s="52" t="str">
        <f>IF(A3340&lt;&gt;"",IF(D3340="DIRECCIÓN_DE_TRANSFERENCIAS","280 0031",VLOOKUP(C3340,LISTAS·PAPP!$C$3:$D$76,2,0)),"")</f>
        <v/>
      </c>
      <c r="Z3340" s="61"/>
      <c r="AA3340" s="62"/>
      <c r="AB3340" s="62"/>
      <c r="AC3340" s="65" t="str">
        <f>IF(D3340&lt;&gt;"",VLOOKUP(D3340,LISTAS·PAPP!$I$3:$M$16,2,0),"")</f>
        <v/>
      </c>
      <c r="AD3340" s="51" t="str">
        <f>IF(D3340&lt;&gt;"",VLOOKUP(D3340,LISTAS·PAPP!$I$3:$M$16,3,0),"")</f>
        <v/>
      </c>
      <c r="AE3340" s="52" t="str">
        <f>IF(D3340&lt;&gt;"",VLOOKUP(D3340,LISTAS·PAPP!$I$3:$M$16,4,0),"")</f>
        <v/>
      </c>
      <c r="AF3340" s="51" t="str">
        <f>IF(D3340&lt;&gt;"",VLOOKUP(D3340,LISTAS·PAPP!$I$3:$M$16,5,0),"")</f>
        <v/>
      </c>
      <c r="AG3340" s="52" t="str">
        <f>IF(AH3340&lt;&gt;"",VLOOKUP(AH3340,LISTAS·PAPP!$O$3:$P$74,2,0),"")</f>
        <v/>
      </c>
      <c r="AH3340" s="58"/>
      <c r="AI3340" s="60"/>
      <c r="AJ3340" s="51" t="str">
        <f>IF(AI3340&lt;&gt;"",VLOOKUP(AI3340,LISTAS·PAPP!$X$4:$Y$80,2,0),"")</f>
        <v/>
      </c>
      <c r="AK3340" s="58"/>
      <c r="AL3340" s="60"/>
      <c r="AM3340" s="51" t="str">
        <f>IF(ISERROR(VLOOKUP(AL3340,LISTAS·PAPP!$AD$4:$AE$334,2,0))," ",VLOOKUP(AL3340,LISTAS·PAPP!$AD$4:$AE$334,2,0))</f>
        <v xml:space="preserve"> </v>
      </c>
      <c r="AN3340" s="63"/>
      <c r="AO3340" s="64"/>
      <c r="AP3340" s="64"/>
      <c r="AQ3340" s="64"/>
      <c r="AR3340" s="64"/>
      <c r="AS3340" s="64"/>
      <c r="AT3340" s="64"/>
      <c r="AU3340" s="64"/>
      <c r="AV3340" s="64"/>
      <c r="AW3340" s="64"/>
      <c r="AX3340" s="64"/>
      <c r="AY3340" s="64"/>
      <c r="AZ3340" s="64"/>
      <c r="BA3340" s="53" t="str">
        <f t="shared" si="154"/>
        <v/>
      </c>
      <c r="BB3340" s="54" t="str">
        <f t="shared" si="155"/>
        <v/>
      </c>
      <c r="BC3340" s="55" t="str">
        <f t="shared" si="156"/>
        <v xml:space="preserve"> </v>
      </c>
    </row>
    <row r="3341" spans="1:55" x14ac:dyDescent="0.25">
      <c r="A3341" s="58"/>
      <c r="B3341" s="58"/>
      <c r="C3341" s="58"/>
      <c r="D3341" s="58"/>
      <c r="E3341" s="51" t="str">
        <f>IF(C3341&lt;&gt;"",VLOOKUP(MID(C3341,18,5),LISTAS·PAPP!$E$4:$F$76,2,0),"")</f>
        <v/>
      </c>
      <c r="F3341" s="58"/>
      <c r="G3341" s="51" t="str">
        <f>IF(F3341&lt;&gt;"",VLOOKUP(F3341,LISTAS·PAPP!$R$3:$T$221,3,0),"")</f>
        <v/>
      </c>
      <c r="H3341" s="58"/>
      <c r="I3341" s="66"/>
      <c r="J3341" s="66"/>
      <c r="K3341" s="67"/>
      <c r="L3341" s="66"/>
      <c r="M3341" s="60"/>
      <c r="N3341" s="60"/>
      <c r="O3341" s="60"/>
      <c r="P3341" s="60"/>
      <c r="Q3341" s="60"/>
      <c r="R3341" s="60"/>
      <c r="S3341" s="60"/>
      <c r="T3341" s="60"/>
      <c r="U3341" s="60"/>
      <c r="V3341" s="60"/>
      <c r="W3341" s="60"/>
      <c r="X3341" s="60"/>
      <c r="Y3341" s="52" t="str">
        <f>IF(A3341&lt;&gt;"",IF(D3341="DIRECCIÓN_DE_TRANSFERENCIAS","280 0031",VLOOKUP(C3341,LISTAS·PAPP!$C$3:$D$76,2,0)),"")</f>
        <v/>
      </c>
      <c r="Z3341" s="61"/>
      <c r="AA3341" s="62"/>
      <c r="AB3341" s="62"/>
      <c r="AC3341" s="65" t="str">
        <f>IF(D3341&lt;&gt;"",VLOOKUP(D3341,LISTAS·PAPP!$I$3:$M$16,2,0),"")</f>
        <v/>
      </c>
      <c r="AD3341" s="51" t="str">
        <f>IF(D3341&lt;&gt;"",VLOOKUP(D3341,LISTAS·PAPP!$I$3:$M$16,3,0),"")</f>
        <v/>
      </c>
      <c r="AE3341" s="52" t="str">
        <f>IF(D3341&lt;&gt;"",VLOOKUP(D3341,LISTAS·PAPP!$I$3:$M$16,4,0),"")</f>
        <v/>
      </c>
      <c r="AF3341" s="51" t="str">
        <f>IF(D3341&lt;&gt;"",VLOOKUP(D3341,LISTAS·PAPP!$I$3:$M$16,5,0),"")</f>
        <v/>
      </c>
      <c r="AG3341" s="52" t="str">
        <f>IF(AH3341&lt;&gt;"",VLOOKUP(AH3341,LISTAS·PAPP!$O$3:$P$74,2,0),"")</f>
        <v/>
      </c>
      <c r="AH3341" s="58"/>
      <c r="AI3341" s="60"/>
      <c r="AJ3341" s="51" t="str">
        <f>IF(AI3341&lt;&gt;"",VLOOKUP(AI3341,LISTAS·PAPP!$X$4:$Y$80,2,0),"")</f>
        <v/>
      </c>
      <c r="AK3341" s="58"/>
      <c r="AL3341" s="60"/>
      <c r="AM3341" s="51" t="str">
        <f>IF(ISERROR(VLOOKUP(AL3341,LISTAS·PAPP!$AD$4:$AE$334,2,0))," ",VLOOKUP(AL3341,LISTAS·PAPP!$AD$4:$AE$334,2,0))</f>
        <v xml:space="preserve"> </v>
      </c>
      <c r="AN3341" s="63"/>
      <c r="AO3341" s="64"/>
      <c r="AP3341" s="64"/>
      <c r="AQ3341" s="64"/>
      <c r="AR3341" s="64"/>
      <c r="AS3341" s="64"/>
      <c r="AT3341" s="64"/>
      <c r="AU3341" s="64"/>
      <c r="AV3341" s="64"/>
      <c r="AW3341" s="64"/>
      <c r="AX3341" s="64"/>
      <c r="AY3341" s="64"/>
      <c r="AZ3341" s="64"/>
      <c r="BA3341" s="53" t="str">
        <f t="shared" si="154"/>
        <v/>
      </c>
      <c r="BB3341" s="54" t="str">
        <f t="shared" si="155"/>
        <v/>
      </c>
      <c r="BC3341" s="55" t="str">
        <f t="shared" si="156"/>
        <v xml:space="preserve"> </v>
      </c>
    </row>
    <row r="3342" spans="1:55" x14ac:dyDescent="0.25">
      <c r="A3342" s="58"/>
      <c r="B3342" s="58"/>
      <c r="C3342" s="58"/>
      <c r="D3342" s="58"/>
      <c r="E3342" s="51" t="str">
        <f>IF(C3342&lt;&gt;"",VLOOKUP(MID(C3342,18,5),LISTAS·PAPP!$E$4:$F$76,2,0),"")</f>
        <v/>
      </c>
      <c r="F3342" s="58"/>
      <c r="G3342" s="51" t="str">
        <f>IF(F3342&lt;&gt;"",VLOOKUP(F3342,LISTAS·PAPP!$R$3:$T$221,3,0),"")</f>
        <v/>
      </c>
      <c r="H3342" s="58"/>
      <c r="I3342" s="66"/>
      <c r="J3342" s="66"/>
      <c r="K3342" s="67"/>
      <c r="L3342" s="66"/>
      <c r="M3342" s="60"/>
      <c r="N3342" s="60"/>
      <c r="O3342" s="60"/>
      <c r="P3342" s="60"/>
      <c r="Q3342" s="60"/>
      <c r="R3342" s="60"/>
      <c r="S3342" s="60"/>
      <c r="T3342" s="60"/>
      <c r="U3342" s="60"/>
      <c r="V3342" s="60"/>
      <c r="W3342" s="60"/>
      <c r="X3342" s="60"/>
      <c r="Y3342" s="52" t="str">
        <f>IF(A3342&lt;&gt;"",IF(D3342="DIRECCIÓN_DE_TRANSFERENCIAS","280 0031",VLOOKUP(C3342,LISTAS·PAPP!$C$3:$D$76,2,0)),"")</f>
        <v/>
      </c>
      <c r="Z3342" s="61"/>
      <c r="AA3342" s="62"/>
      <c r="AB3342" s="62"/>
      <c r="AC3342" s="65" t="str">
        <f>IF(D3342&lt;&gt;"",VLOOKUP(D3342,LISTAS·PAPP!$I$3:$M$16,2,0),"")</f>
        <v/>
      </c>
      <c r="AD3342" s="51" t="str">
        <f>IF(D3342&lt;&gt;"",VLOOKUP(D3342,LISTAS·PAPP!$I$3:$M$16,3,0),"")</f>
        <v/>
      </c>
      <c r="AE3342" s="52" t="str">
        <f>IF(D3342&lt;&gt;"",VLOOKUP(D3342,LISTAS·PAPP!$I$3:$M$16,4,0),"")</f>
        <v/>
      </c>
      <c r="AF3342" s="51" t="str">
        <f>IF(D3342&lt;&gt;"",VLOOKUP(D3342,LISTAS·PAPP!$I$3:$M$16,5,0),"")</f>
        <v/>
      </c>
      <c r="AG3342" s="52" t="str">
        <f>IF(AH3342&lt;&gt;"",VLOOKUP(AH3342,LISTAS·PAPP!$O$3:$P$74,2,0),"")</f>
        <v/>
      </c>
      <c r="AH3342" s="58"/>
      <c r="AI3342" s="60"/>
      <c r="AJ3342" s="51" t="str">
        <f>IF(AI3342&lt;&gt;"",VLOOKUP(AI3342,LISTAS·PAPP!$X$4:$Y$80,2,0),"")</f>
        <v/>
      </c>
      <c r="AK3342" s="58"/>
      <c r="AL3342" s="60"/>
      <c r="AM3342" s="51" t="str">
        <f>IF(ISERROR(VLOOKUP(AL3342,LISTAS·PAPP!$AD$4:$AE$334,2,0))," ",VLOOKUP(AL3342,LISTAS·PAPP!$AD$4:$AE$334,2,0))</f>
        <v xml:space="preserve"> </v>
      </c>
      <c r="AN3342" s="63"/>
      <c r="AO3342" s="64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53" t="str">
        <f t="shared" ref="BA3342:BA3405" si="157">IF(A3342&lt;&gt;"",SUM(AO3342:AZ3342),"")</f>
        <v/>
      </c>
      <c r="BB3342" s="54" t="str">
        <f t="shared" ref="BB3342:BB3405" si="158">IF(A3342&lt;&gt;"",IF(AN3342&lt;&gt;"",IF(AN3342=BA3342,"OK",AN3342-BA3342),IF(AND(AN3342="",BA3342=""),"",AN3342-BA3342)),"")</f>
        <v/>
      </c>
      <c r="BC3342" s="55" t="str">
        <f t="shared" ref="BC3342:BC3405" si="159">IF(A3342&lt;&gt;"",IF(A3342="","Escoger Nivel 0;",)&amp;" "&amp;(IF(B3342="","Escoger Nivel 1",)&amp;" "&amp;(IF(C3342="","Escoger Nivel 2;",)&amp;" "&amp;(IF(D3342="","Escoger Nivel 3",)&amp;" "&amp;(IF(F3342="","Escoger Cantón;",)&amp;" "&amp;(IF(H3342="","Escoger Obj. Estratégico Institucional N1;",)&amp;" "&amp;(IF(I3342="","Colocar Componente del Proyecto;",)&amp;" "&amp;(IF(J3342="","Colocar Actvidad del PAPP;",)&amp;" "&amp;(IF(K3342="","Colocar Metas;",)&amp;" "&amp;(IF(L3342="","Colocar Indicador;",)&amp;" "&amp;(IF(Z3342="","Escoger Código Fuente;",)&amp;" "&amp;(IF(AA3342="","Colocar Código Organismo;",)&amp;" "&amp;(IF(AB3342="","Colocar Código Correlativo;",)&amp;" "&amp;(IF(AH3342="","Escoger Actividad eSIGEF;",)&amp;" "&amp;(IF(AI3342="","Escoger Código Politicas de Igualdad;",)&amp;" "&amp;(IF(AK3342="","Escoger Grupo de Gasto;",)&amp;" "&amp;(IF(AL3342="","Escoger Ítem Presupuestario;",)))))))))))))))))," ")</f>
        <v xml:space="preserve"> </v>
      </c>
    </row>
    <row r="3343" spans="1:55" x14ac:dyDescent="0.25">
      <c r="A3343" s="58"/>
      <c r="B3343" s="58"/>
      <c r="C3343" s="58"/>
      <c r="D3343" s="58"/>
      <c r="E3343" s="51" t="str">
        <f>IF(C3343&lt;&gt;"",VLOOKUP(MID(C3343,18,5),LISTAS·PAPP!$E$4:$F$76,2,0),"")</f>
        <v/>
      </c>
      <c r="F3343" s="58"/>
      <c r="G3343" s="51" t="str">
        <f>IF(F3343&lt;&gt;"",VLOOKUP(F3343,LISTAS·PAPP!$R$3:$T$221,3,0),"")</f>
        <v/>
      </c>
      <c r="H3343" s="58"/>
      <c r="I3343" s="66"/>
      <c r="J3343" s="66"/>
      <c r="K3343" s="67"/>
      <c r="L3343" s="66"/>
      <c r="M3343" s="60"/>
      <c r="N3343" s="60"/>
      <c r="O3343" s="60"/>
      <c r="P3343" s="60"/>
      <c r="Q3343" s="60"/>
      <c r="R3343" s="60"/>
      <c r="S3343" s="60"/>
      <c r="T3343" s="60"/>
      <c r="U3343" s="60"/>
      <c r="V3343" s="60"/>
      <c r="W3343" s="60"/>
      <c r="X3343" s="60"/>
      <c r="Y3343" s="52" t="str">
        <f>IF(A3343&lt;&gt;"",IF(D3343="DIRECCIÓN_DE_TRANSFERENCIAS","280 0031",VLOOKUP(C3343,LISTAS·PAPP!$C$3:$D$76,2,0)),"")</f>
        <v/>
      </c>
      <c r="Z3343" s="61"/>
      <c r="AA3343" s="62"/>
      <c r="AB3343" s="62"/>
      <c r="AC3343" s="65" t="str">
        <f>IF(D3343&lt;&gt;"",VLOOKUP(D3343,LISTAS·PAPP!$I$3:$M$16,2,0),"")</f>
        <v/>
      </c>
      <c r="AD3343" s="51" t="str">
        <f>IF(D3343&lt;&gt;"",VLOOKUP(D3343,LISTAS·PAPP!$I$3:$M$16,3,0),"")</f>
        <v/>
      </c>
      <c r="AE3343" s="52" t="str">
        <f>IF(D3343&lt;&gt;"",VLOOKUP(D3343,LISTAS·PAPP!$I$3:$M$16,4,0),"")</f>
        <v/>
      </c>
      <c r="AF3343" s="51" t="str">
        <f>IF(D3343&lt;&gt;"",VLOOKUP(D3343,LISTAS·PAPP!$I$3:$M$16,5,0),"")</f>
        <v/>
      </c>
      <c r="AG3343" s="52" t="str">
        <f>IF(AH3343&lt;&gt;"",VLOOKUP(AH3343,LISTAS·PAPP!$O$3:$P$74,2,0),"")</f>
        <v/>
      </c>
      <c r="AH3343" s="58"/>
      <c r="AI3343" s="60"/>
      <c r="AJ3343" s="51" t="str">
        <f>IF(AI3343&lt;&gt;"",VLOOKUP(AI3343,LISTAS·PAPP!$X$4:$Y$80,2,0),"")</f>
        <v/>
      </c>
      <c r="AK3343" s="58"/>
      <c r="AL3343" s="60"/>
      <c r="AM3343" s="51" t="str">
        <f>IF(ISERROR(VLOOKUP(AL3343,LISTAS·PAPP!$AD$4:$AE$334,2,0))," ",VLOOKUP(AL3343,LISTAS·PAPP!$AD$4:$AE$334,2,0))</f>
        <v xml:space="preserve"> </v>
      </c>
      <c r="AN3343" s="63"/>
      <c r="AO3343" s="64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53" t="str">
        <f t="shared" si="157"/>
        <v/>
      </c>
      <c r="BB3343" s="54" t="str">
        <f t="shared" si="158"/>
        <v/>
      </c>
      <c r="BC3343" s="55" t="str">
        <f t="shared" si="159"/>
        <v xml:space="preserve"> </v>
      </c>
    </row>
    <row r="3344" spans="1:55" x14ac:dyDescent="0.25">
      <c r="A3344" s="58"/>
      <c r="B3344" s="58"/>
      <c r="C3344" s="58"/>
      <c r="D3344" s="58"/>
      <c r="E3344" s="51" t="str">
        <f>IF(C3344&lt;&gt;"",VLOOKUP(MID(C3344,18,5),LISTAS·PAPP!$E$4:$F$76,2,0),"")</f>
        <v/>
      </c>
      <c r="F3344" s="58"/>
      <c r="G3344" s="51" t="str">
        <f>IF(F3344&lt;&gt;"",VLOOKUP(F3344,LISTAS·PAPP!$R$3:$T$221,3,0),"")</f>
        <v/>
      </c>
      <c r="H3344" s="58"/>
      <c r="I3344" s="66"/>
      <c r="J3344" s="66"/>
      <c r="K3344" s="67"/>
      <c r="L3344" s="66"/>
      <c r="M3344" s="60"/>
      <c r="N3344" s="60"/>
      <c r="O3344" s="60"/>
      <c r="P3344" s="60"/>
      <c r="Q3344" s="60"/>
      <c r="R3344" s="60"/>
      <c r="S3344" s="60"/>
      <c r="T3344" s="60"/>
      <c r="U3344" s="60"/>
      <c r="V3344" s="60"/>
      <c r="W3344" s="60"/>
      <c r="X3344" s="60"/>
      <c r="Y3344" s="52" t="str">
        <f>IF(A3344&lt;&gt;"",IF(D3344="DIRECCIÓN_DE_TRANSFERENCIAS","280 0031",VLOOKUP(C3344,LISTAS·PAPP!$C$3:$D$76,2,0)),"")</f>
        <v/>
      </c>
      <c r="Z3344" s="61"/>
      <c r="AA3344" s="62"/>
      <c r="AB3344" s="62"/>
      <c r="AC3344" s="65" t="str">
        <f>IF(D3344&lt;&gt;"",VLOOKUP(D3344,LISTAS·PAPP!$I$3:$M$16,2,0),"")</f>
        <v/>
      </c>
      <c r="AD3344" s="51" t="str">
        <f>IF(D3344&lt;&gt;"",VLOOKUP(D3344,LISTAS·PAPP!$I$3:$M$16,3,0),"")</f>
        <v/>
      </c>
      <c r="AE3344" s="52" t="str">
        <f>IF(D3344&lt;&gt;"",VLOOKUP(D3344,LISTAS·PAPP!$I$3:$M$16,4,0),"")</f>
        <v/>
      </c>
      <c r="AF3344" s="51" t="str">
        <f>IF(D3344&lt;&gt;"",VLOOKUP(D3344,LISTAS·PAPP!$I$3:$M$16,5,0),"")</f>
        <v/>
      </c>
      <c r="AG3344" s="52" t="str">
        <f>IF(AH3344&lt;&gt;"",VLOOKUP(AH3344,LISTAS·PAPP!$O$3:$P$74,2,0),"")</f>
        <v/>
      </c>
      <c r="AH3344" s="58"/>
      <c r="AI3344" s="60"/>
      <c r="AJ3344" s="51" t="str">
        <f>IF(AI3344&lt;&gt;"",VLOOKUP(AI3344,LISTAS·PAPP!$X$4:$Y$80,2,0),"")</f>
        <v/>
      </c>
      <c r="AK3344" s="58"/>
      <c r="AL3344" s="60"/>
      <c r="AM3344" s="51" t="str">
        <f>IF(ISERROR(VLOOKUP(AL3344,LISTAS·PAPP!$AD$4:$AE$334,2,0))," ",VLOOKUP(AL3344,LISTAS·PAPP!$AD$4:$AE$334,2,0))</f>
        <v xml:space="preserve"> </v>
      </c>
      <c r="AN3344" s="63"/>
      <c r="AO3344" s="64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53" t="str">
        <f t="shared" si="157"/>
        <v/>
      </c>
      <c r="BB3344" s="54" t="str">
        <f t="shared" si="158"/>
        <v/>
      </c>
      <c r="BC3344" s="55" t="str">
        <f t="shared" si="159"/>
        <v xml:space="preserve"> </v>
      </c>
    </row>
    <row r="3345" spans="1:55" x14ac:dyDescent="0.25">
      <c r="A3345" s="58"/>
      <c r="B3345" s="58"/>
      <c r="C3345" s="58"/>
      <c r="D3345" s="58"/>
      <c r="E3345" s="51" t="str">
        <f>IF(C3345&lt;&gt;"",VLOOKUP(MID(C3345,18,5),LISTAS·PAPP!$E$4:$F$76,2,0),"")</f>
        <v/>
      </c>
      <c r="F3345" s="58"/>
      <c r="G3345" s="51" t="str">
        <f>IF(F3345&lt;&gt;"",VLOOKUP(F3345,LISTAS·PAPP!$R$3:$T$221,3,0),"")</f>
        <v/>
      </c>
      <c r="H3345" s="58"/>
      <c r="I3345" s="66"/>
      <c r="J3345" s="66"/>
      <c r="K3345" s="67"/>
      <c r="L3345" s="66"/>
      <c r="M3345" s="60"/>
      <c r="N3345" s="60"/>
      <c r="O3345" s="60"/>
      <c r="P3345" s="60"/>
      <c r="Q3345" s="60"/>
      <c r="R3345" s="60"/>
      <c r="S3345" s="60"/>
      <c r="T3345" s="60"/>
      <c r="U3345" s="60"/>
      <c r="V3345" s="60"/>
      <c r="W3345" s="60"/>
      <c r="X3345" s="60"/>
      <c r="Y3345" s="52" t="str">
        <f>IF(A3345&lt;&gt;"",IF(D3345="DIRECCIÓN_DE_TRANSFERENCIAS","280 0031",VLOOKUP(C3345,LISTAS·PAPP!$C$3:$D$76,2,0)),"")</f>
        <v/>
      </c>
      <c r="Z3345" s="61"/>
      <c r="AA3345" s="62"/>
      <c r="AB3345" s="62"/>
      <c r="AC3345" s="65" t="str">
        <f>IF(D3345&lt;&gt;"",VLOOKUP(D3345,LISTAS·PAPP!$I$3:$M$16,2,0),"")</f>
        <v/>
      </c>
      <c r="AD3345" s="51" t="str">
        <f>IF(D3345&lt;&gt;"",VLOOKUP(D3345,LISTAS·PAPP!$I$3:$M$16,3,0),"")</f>
        <v/>
      </c>
      <c r="AE3345" s="52" t="str">
        <f>IF(D3345&lt;&gt;"",VLOOKUP(D3345,LISTAS·PAPP!$I$3:$M$16,4,0),"")</f>
        <v/>
      </c>
      <c r="AF3345" s="51" t="str">
        <f>IF(D3345&lt;&gt;"",VLOOKUP(D3345,LISTAS·PAPP!$I$3:$M$16,5,0),"")</f>
        <v/>
      </c>
      <c r="AG3345" s="52" t="str">
        <f>IF(AH3345&lt;&gt;"",VLOOKUP(AH3345,LISTAS·PAPP!$O$3:$P$74,2,0),"")</f>
        <v/>
      </c>
      <c r="AH3345" s="58"/>
      <c r="AI3345" s="60"/>
      <c r="AJ3345" s="51" t="str">
        <f>IF(AI3345&lt;&gt;"",VLOOKUP(AI3345,LISTAS·PAPP!$X$4:$Y$80,2,0),"")</f>
        <v/>
      </c>
      <c r="AK3345" s="58"/>
      <c r="AL3345" s="60"/>
      <c r="AM3345" s="51" t="str">
        <f>IF(ISERROR(VLOOKUP(AL3345,LISTAS·PAPP!$AD$4:$AE$334,2,0))," ",VLOOKUP(AL3345,LISTAS·PAPP!$AD$4:$AE$334,2,0))</f>
        <v xml:space="preserve"> </v>
      </c>
      <c r="AN3345" s="63"/>
      <c r="AO3345" s="64"/>
      <c r="AP3345" s="64"/>
      <c r="AQ3345" s="64"/>
      <c r="AR3345" s="64"/>
      <c r="AS3345" s="64"/>
      <c r="AT3345" s="64"/>
      <c r="AU3345" s="64"/>
      <c r="AV3345" s="64"/>
      <c r="AW3345" s="64"/>
      <c r="AX3345" s="64"/>
      <c r="AY3345" s="64"/>
      <c r="AZ3345" s="64"/>
      <c r="BA3345" s="53" t="str">
        <f t="shared" si="157"/>
        <v/>
      </c>
      <c r="BB3345" s="54" t="str">
        <f t="shared" si="158"/>
        <v/>
      </c>
      <c r="BC3345" s="55" t="str">
        <f t="shared" si="159"/>
        <v xml:space="preserve"> </v>
      </c>
    </row>
    <row r="3346" spans="1:55" x14ac:dyDescent="0.25">
      <c r="A3346" s="58"/>
      <c r="B3346" s="58"/>
      <c r="C3346" s="58"/>
      <c r="D3346" s="58"/>
      <c r="E3346" s="51" t="str">
        <f>IF(C3346&lt;&gt;"",VLOOKUP(MID(C3346,18,5),LISTAS·PAPP!$E$4:$F$76,2,0),"")</f>
        <v/>
      </c>
      <c r="F3346" s="58"/>
      <c r="G3346" s="51" t="str">
        <f>IF(F3346&lt;&gt;"",VLOOKUP(F3346,LISTAS·PAPP!$R$3:$T$221,3,0),"")</f>
        <v/>
      </c>
      <c r="H3346" s="58"/>
      <c r="I3346" s="66"/>
      <c r="J3346" s="66"/>
      <c r="K3346" s="67"/>
      <c r="L3346" s="66"/>
      <c r="M3346" s="60"/>
      <c r="N3346" s="60"/>
      <c r="O3346" s="60"/>
      <c r="P3346" s="60"/>
      <c r="Q3346" s="60"/>
      <c r="R3346" s="60"/>
      <c r="S3346" s="60"/>
      <c r="T3346" s="60"/>
      <c r="U3346" s="60"/>
      <c r="V3346" s="60"/>
      <c r="W3346" s="60"/>
      <c r="X3346" s="60"/>
      <c r="Y3346" s="52" t="str">
        <f>IF(A3346&lt;&gt;"",IF(D3346="DIRECCIÓN_DE_TRANSFERENCIAS","280 0031",VLOOKUP(C3346,LISTAS·PAPP!$C$3:$D$76,2,0)),"")</f>
        <v/>
      </c>
      <c r="Z3346" s="61"/>
      <c r="AA3346" s="62"/>
      <c r="AB3346" s="62"/>
      <c r="AC3346" s="65" t="str">
        <f>IF(D3346&lt;&gt;"",VLOOKUP(D3346,LISTAS·PAPP!$I$3:$M$16,2,0),"")</f>
        <v/>
      </c>
      <c r="AD3346" s="51" t="str">
        <f>IF(D3346&lt;&gt;"",VLOOKUP(D3346,LISTAS·PAPP!$I$3:$M$16,3,0),"")</f>
        <v/>
      </c>
      <c r="AE3346" s="52" t="str">
        <f>IF(D3346&lt;&gt;"",VLOOKUP(D3346,LISTAS·PAPP!$I$3:$M$16,4,0),"")</f>
        <v/>
      </c>
      <c r="AF3346" s="51" t="str">
        <f>IF(D3346&lt;&gt;"",VLOOKUP(D3346,LISTAS·PAPP!$I$3:$M$16,5,0),"")</f>
        <v/>
      </c>
      <c r="AG3346" s="52" t="str">
        <f>IF(AH3346&lt;&gt;"",VLOOKUP(AH3346,LISTAS·PAPP!$O$3:$P$74,2,0),"")</f>
        <v/>
      </c>
      <c r="AH3346" s="58"/>
      <c r="AI3346" s="60"/>
      <c r="AJ3346" s="51" t="str">
        <f>IF(AI3346&lt;&gt;"",VLOOKUP(AI3346,LISTAS·PAPP!$X$4:$Y$80,2,0),"")</f>
        <v/>
      </c>
      <c r="AK3346" s="58"/>
      <c r="AL3346" s="60"/>
      <c r="AM3346" s="51" t="str">
        <f>IF(ISERROR(VLOOKUP(AL3346,LISTAS·PAPP!$AD$4:$AE$334,2,0))," ",VLOOKUP(AL3346,LISTAS·PAPP!$AD$4:$AE$334,2,0))</f>
        <v xml:space="preserve"> </v>
      </c>
      <c r="AN3346" s="63"/>
      <c r="AO3346" s="64"/>
      <c r="AP3346" s="64"/>
      <c r="AQ3346" s="64"/>
      <c r="AR3346" s="64"/>
      <c r="AS3346" s="64"/>
      <c r="AT3346" s="64"/>
      <c r="AU3346" s="64"/>
      <c r="AV3346" s="64"/>
      <c r="AW3346" s="64"/>
      <c r="AX3346" s="64"/>
      <c r="AY3346" s="64"/>
      <c r="AZ3346" s="64"/>
      <c r="BA3346" s="53" t="str">
        <f t="shared" si="157"/>
        <v/>
      </c>
      <c r="BB3346" s="54" t="str">
        <f t="shared" si="158"/>
        <v/>
      </c>
      <c r="BC3346" s="55" t="str">
        <f t="shared" si="159"/>
        <v xml:space="preserve"> </v>
      </c>
    </row>
    <row r="3347" spans="1:55" x14ac:dyDescent="0.25">
      <c r="A3347" s="58"/>
      <c r="B3347" s="58"/>
      <c r="C3347" s="58"/>
      <c r="D3347" s="58"/>
      <c r="E3347" s="51" t="str">
        <f>IF(C3347&lt;&gt;"",VLOOKUP(MID(C3347,18,5),LISTAS·PAPP!$E$4:$F$76,2,0),"")</f>
        <v/>
      </c>
      <c r="F3347" s="58"/>
      <c r="G3347" s="51" t="str">
        <f>IF(F3347&lt;&gt;"",VLOOKUP(F3347,LISTAS·PAPP!$R$3:$T$221,3,0),"")</f>
        <v/>
      </c>
      <c r="H3347" s="58"/>
      <c r="I3347" s="66"/>
      <c r="J3347" s="66"/>
      <c r="K3347" s="67"/>
      <c r="L3347" s="66"/>
      <c r="M3347" s="60"/>
      <c r="N3347" s="60"/>
      <c r="O3347" s="60"/>
      <c r="P3347" s="60"/>
      <c r="Q3347" s="60"/>
      <c r="R3347" s="60"/>
      <c r="S3347" s="60"/>
      <c r="T3347" s="60"/>
      <c r="U3347" s="60"/>
      <c r="V3347" s="60"/>
      <c r="W3347" s="60"/>
      <c r="X3347" s="60"/>
      <c r="Y3347" s="52" t="str">
        <f>IF(A3347&lt;&gt;"",IF(D3347="DIRECCIÓN_DE_TRANSFERENCIAS","280 0031",VLOOKUP(C3347,LISTAS·PAPP!$C$3:$D$76,2,0)),"")</f>
        <v/>
      </c>
      <c r="Z3347" s="61"/>
      <c r="AA3347" s="62"/>
      <c r="AB3347" s="62"/>
      <c r="AC3347" s="65" t="str">
        <f>IF(D3347&lt;&gt;"",VLOOKUP(D3347,LISTAS·PAPP!$I$3:$M$16,2,0),"")</f>
        <v/>
      </c>
      <c r="AD3347" s="51" t="str">
        <f>IF(D3347&lt;&gt;"",VLOOKUP(D3347,LISTAS·PAPP!$I$3:$M$16,3,0),"")</f>
        <v/>
      </c>
      <c r="AE3347" s="52" t="str">
        <f>IF(D3347&lt;&gt;"",VLOOKUP(D3347,LISTAS·PAPP!$I$3:$M$16,4,0),"")</f>
        <v/>
      </c>
      <c r="AF3347" s="51" t="str">
        <f>IF(D3347&lt;&gt;"",VLOOKUP(D3347,LISTAS·PAPP!$I$3:$M$16,5,0),"")</f>
        <v/>
      </c>
      <c r="AG3347" s="52" t="str">
        <f>IF(AH3347&lt;&gt;"",VLOOKUP(AH3347,LISTAS·PAPP!$O$3:$P$74,2,0),"")</f>
        <v/>
      </c>
      <c r="AH3347" s="58"/>
      <c r="AI3347" s="60"/>
      <c r="AJ3347" s="51" t="str">
        <f>IF(AI3347&lt;&gt;"",VLOOKUP(AI3347,LISTAS·PAPP!$X$4:$Y$80,2,0),"")</f>
        <v/>
      </c>
      <c r="AK3347" s="58"/>
      <c r="AL3347" s="60"/>
      <c r="AM3347" s="51" t="str">
        <f>IF(ISERROR(VLOOKUP(AL3347,LISTAS·PAPP!$AD$4:$AE$334,2,0))," ",VLOOKUP(AL3347,LISTAS·PAPP!$AD$4:$AE$334,2,0))</f>
        <v xml:space="preserve"> </v>
      </c>
      <c r="AN3347" s="63"/>
      <c r="AO3347" s="64"/>
      <c r="AP3347" s="64"/>
      <c r="AQ3347" s="64"/>
      <c r="AR3347" s="64"/>
      <c r="AS3347" s="64"/>
      <c r="AT3347" s="64"/>
      <c r="AU3347" s="64"/>
      <c r="AV3347" s="64"/>
      <c r="AW3347" s="64"/>
      <c r="AX3347" s="64"/>
      <c r="AY3347" s="64"/>
      <c r="AZ3347" s="64"/>
      <c r="BA3347" s="53" t="str">
        <f t="shared" si="157"/>
        <v/>
      </c>
      <c r="BB3347" s="54" t="str">
        <f t="shared" si="158"/>
        <v/>
      </c>
      <c r="BC3347" s="55" t="str">
        <f t="shared" si="159"/>
        <v xml:space="preserve"> </v>
      </c>
    </row>
    <row r="3348" spans="1:55" x14ac:dyDescent="0.25">
      <c r="A3348" s="58"/>
      <c r="B3348" s="58"/>
      <c r="C3348" s="58"/>
      <c r="D3348" s="58"/>
      <c r="E3348" s="51" t="str">
        <f>IF(C3348&lt;&gt;"",VLOOKUP(MID(C3348,18,5),LISTAS·PAPP!$E$4:$F$76,2,0),"")</f>
        <v/>
      </c>
      <c r="F3348" s="58"/>
      <c r="G3348" s="51" t="str">
        <f>IF(F3348&lt;&gt;"",VLOOKUP(F3348,LISTAS·PAPP!$R$3:$T$221,3,0),"")</f>
        <v/>
      </c>
      <c r="H3348" s="58"/>
      <c r="I3348" s="66"/>
      <c r="J3348" s="66"/>
      <c r="K3348" s="67"/>
      <c r="L3348" s="66"/>
      <c r="M3348" s="60"/>
      <c r="N3348" s="60"/>
      <c r="O3348" s="60"/>
      <c r="P3348" s="60"/>
      <c r="Q3348" s="60"/>
      <c r="R3348" s="60"/>
      <c r="S3348" s="60"/>
      <c r="T3348" s="60"/>
      <c r="U3348" s="60"/>
      <c r="V3348" s="60"/>
      <c r="W3348" s="60"/>
      <c r="X3348" s="60"/>
      <c r="Y3348" s="52" t="str">
        <f>IF(A3348&lt;&gt;"",IF(D3348="DIRECCIÓN_DE_TRANSFERENCIAS","280 0031",VLOOKUP(C3348,LISTAS·PAPP!$C$3:$D$76,2,0)),"")</f>
        <v/>
      </c>
      <c r="Z3348" s="61"/>
      <c r="AA3348" s="62"/>
      <c r="AB3348" s="62"/>
      <c r="AC3348" s="65" t="str">
        <f>IF(D3348&lt;&gt;"",VLOOKUP(D3348,LISTAS·PAPP!$I$3:$M$16,2,0),"")</f>
        <v/>
      </c>
      <c r="AD3348" s="51" t="str">
        <f>IF(D3348&lt;&gt;"",VLOOKUP(D3348,LISTAS·PAPP!$I$3:$M$16,3,0),"")</f>
        <v/>
      </c>
      <c r="AE3348" s="52" t="str">
        <f>IF(D3348&lt;&gt;"",VLOOKUP(D3348,LISTAS·PAPP!$I$3:$M$16,4,0),"")</f>
        <v/>
      </c>
      <c r="AF3348" s="51" t="str">
        <f>IF(D3348&lt;&gt;"",VLOOKUP(D3348,LISTAS·PAPP!$I$3:$M$16,5,0),"")</f>
        <v/>
      </c>
      <c r="AG3348" s="52" t="str">
        <f>IF(AH3348&lt;&gt;"",VLOOKUP(AH3348,LISTAS·PAPP!$O$3:$P$74,2,0),"")</f>
        <v/>
      </c>
      <c r="AH3348" s="58"/>
      <c r="AI3348" s="60"/>
      <c r="AJ3348" s="51" t="str">
        <f>IF(AI3348&lt;&gt;"",VLOOKUP(AI3348,LISTAS·PAPP!$X$4:$Y$80,2,0),"")</f>
        <v/>
      </c>
      <c r="AK3348" s="58"/>
      <c r="AL3348" s="60"/>
      <c r="AM3348" s="51" t="str">
        <f>IF(ISERROR(VLOOKUP(AL3348,LISTAS·PAPP!$AD$4:$AE$334,2,0))," ",VLOOKUP(AL3348,LISTAS·PAPP!$AD$4:$AE$334,2,0))</f>
        <v xml:space="preserve"> </v>
      </c>
      <c r="AN3348" s="63"/>
      <c r="AO3348" s="64"/>
      <c r="AP3348" s="64"/>
      <c r="AQ3348" s="64"/>
      <c r="AR3348" s="64"/>
      <c r="AS3348" s="64"/>
      <c r="AT3348" s="64"/>
      <c r="AU3348" s="64"/>
      <c r="AV3348" s="64"/>
      <c r="AW3348" s="64"/>
      <c r="AX3348" s="64"/>
      <c r="AY3348" s="64"/>
      <c r="AZ3348" s="64"/>
      <c r="BA3348" s="53" t="str">
        <f t="shared" si="157"/>
        <v/>
      </c>
      <c r="BB3348" s="54" t="str">
        <f t="shared" si="158"/>
        <v/>
      </c>
      <c r="BC3348" s="55" t="str">
        <f t="shared" si="159"/>
        <v xml:space="preserve"> </v>
      </c>
    </row>
    <row r="3349" spans="1:55" x14ac:dyDescent="0.25">
      <c r="A3349" s="58"/>
      <c r="B3349" s="58"/>
      <c r="C3349" s="58"/>
      <c r="D3349" s="58"/>
      <c r="E3349" s="51" t="str">
        <f>IF(C3349&lt;&gt;"",VLOOKUP(MID(C3349,18,5),LISTAS·PAPP!$E$4:$F$76,2,0),"")</f>
        <v/>
      </c>
      <c r="F3349" s="58"/>
      <c r="G3349" s="51" t="str">
        <f>IF(F3349&lt;&gt;"",VLOOKUP(F3349,LISTAS·PAPP!$R$3:$T$221,3,0),"")</f>
        <v/>
      </c>
      <c r="H3349" s="58"/>
      <c r="I3349" s="66"/>
      <c r="J3349" s="66"/>
      <c r="K3349" s="67"/>
      <c r="L3349" s="66"/>
      <c r="M3349" s="60"/>
      <c r="N3349" s="60"/>
      <c r="O3349" s="60"/>
      <c r="P3349" s="60"/>
      <c r="Q3349" s="60"/>
      <c r="R3349" s="60"/>
      <c r="S3349" s="60"/>
      <c r="T3349" s="60"/>
      <c r="U3349" s="60"/>
      <c r="V3349" s="60"/>
      <c r="W3349" s="60"/>
      <c r="X3349" s="60"/>
      <c r="Y3349" s="52" t="str">
        <f>IF(A3349&lt;&gt;"",IF(D3349="DIRECCIÓN_DE_TRANSFERENCIAS","280 0031",VLOOKUP(C3349,LISTAS·PAPP!$C$3:$D$76,2,0)),"")</f>
        <v/>
      </c>
      <c r="Z3349" s="61"/>
      <c r="AA3349" s="62"/>
      <c r="AB3349" s="62"/>
      <c r="AC3349" s="65" t="str">
        <f>IF(D3349&lt;&gt;"",VLOOKUP(D3349,LISTAS·PAPP!$I$3:$M$16,2,0),"")</f>
        <v/>
      </c>
      <c r="AD3349" s="51" t="str">
        <f>IF(D3349&lt;&gt;"",VLOOKUP(D3349,LISTAS·PAPP!$I$3:$M$16,3,0),"")</f>
        <v/>
      </c>
      <c r="AE3349" s="52" t="str">
        <f>IF(D3349&lt;&gt;"",VLOOKUP(D3349,LISTAS·PAPP!$I$3:$M$16,4,0),"")</f>
        <v/>
      </c>
      <c r="AF3349" s="51" t="str">
        <f>IF(D3349&lt;&gt;"",VLOOKUP(D3349,LISTAS·PAPP!$I$3:$M$16,5,0),"")</f>
        <v/>
      </c>
      <c r="AG3349" s="52" t="str">
        <f>IF(AH3349&lt;&gt;"",VLOOKUP(AH3349,LISTAS·PAPP!$O$3:$P$74,2,0),"")</f>
        <v/>
      </c>
      <c r="AH3349" s="58"/>
      <c r="AI3349" s="60"/>
      <c r="AJ3349" s="51" t="str">
        <f>IF(AI3349&lt;&gt;"",VLOOKUP(AI3349,LISTAS·PAPP!$X$4:$Y$80,2,0),"")</f>
        <v/>
      </c>
      <c r="AK3349" s="58"/>
      <c r="AL3349" s="60"/>
      <c r="AM3349" s="51" t="str">
        <f>IF(ISERROR(VLOOKUP(AL3349,LISTAS·PAPP!$AD$4:$AE$334,2,0))," ",VLOOKUP(AL3349,LISTAS·PAPP!$AD$4:$AE$334,2,0))</f>
        <v xml:space="preserve"> </v>
      </c>
      <c r="AN3349" s="63"/>
      <c r="AO3349" s="64"/>
      <c r="AP3349" s="64"/>
      <c r="AQ3349" s="64"/>
      <c r="AR3349" s="64"/>
      <c r="AS3349" s="64"/>
      <c r="AT3349" s="64"/>
      <c r="AU3349" s="64"/>
      <c r="AV3349" s="64"/>
      <c r="AW3349" s="64"/>
      <c r="AX3349" s="64"/>
      <c r="AY3349" s="64"/>
      <c r="AZ3349" s="64"/>
      <c r="BA3349" s="53" t="str">
        <f t="shared" si="157"/>
        <v/>
      </c>
      <c r="BB3349" s="54" t="str">
        <f t="shared" si="158"/>
        <v/>
      </c>
      <c r="BC3349" s="55" t="str">
        <f t="shared" si="159"/>
        <v xml:space="preserve"> </v>
      </c>
    </row>
    <row r="3350" spans="1:55" x14ac:dyDescent="0.25">
      <c r="A3350" s="58"/>
      <c r="B3350" s="58"/>
      <c r="C3350" s="58"/>
      <c r="D3350" s="58"/>
      <c r="E3350" s="51" t="str">
        <f>IF(C3350&lt;&gt;"",VLOOKUP(MID(C3350,18,5),LISTAS·PAPP!$E$4:$F$76,2,0),"")</f>
        <v/>
      </c>
      <c r="F3350" s="58"/>
      <c r="G3350" s="51" t="str">
        <f>IF(F3350&lt;&gt;"",VLOOKUP(F3350,LISTAS·PAPP!$R$3:$T$221,3,0),"")</f>
        <v/>
      </c>
      <c r="H3350" s="58"/>
      <c r="I3350" s="66"/>
      <c r="J3350" s="66"/>
      <c r="K3350" s="67"/>
      <c r="L3350" s="66"/>
      <c r="M3350" s="60"/>
      <c r="N3350" s="60"/>
      <c r="O3350" s="60"/>
      <c r="P3350" s="60"/>
      <c r="Q3350" s="60"/>
      <c r="R3350" s="60"/>
      <c r="S3350" s="60"/>
      <c r="T3350" s="60"/>
      <c r="U3350" s="60"/>
      <c r="V3350" s="60"/>
      <c r="W3350" s="60"/>
      <c r="X3350" s="60"/>
      <c r="Y3350" s="52" t="str">
        <f>IF(A3350&lt;&gt;"",IF(D3350="DIRECCIÓN_DE_TRANSFERENCIAS","280 0031",VLOOKUP(C3350,LISTAS·PAPP!$C$3:$D$76,2,0)),"")</f>
        <v/>
      </c>
      <c r="Z3350" s="61"/>
      <c r="AA3350" s="62"/>
      <c r="AB3350" s="62"/>
      <c r="AC3350" s="65" t="str">
        <f>IF(D3350&lt;&gt;"",VLOOKUP(D3350,LISTAS·PAPP!$I$3:$M$16,2,0),"")</f>
        <v/>
      </c>
      <c r="AD3350" s="51" t="str">
        <f>IF(D3350&lt;&gt;"",VLOOKUP(D3350,LISTAS·PAPP!$I$3:$M$16,3,0),"")</f>
        <v/>
      </c>
      <c r="AE3350" s="52" t="str">
        <f>IF(D3350&lt;&gt;"",VLOOKUP(D3350,LISTAS·PAPP!$I$3:$M$16,4,0),"")</f>
        <v/>
      </c>
      <c r="AF3350" s="51" t="str">
        <f>IF(D3350&lt;&gt;"",VLOOKUP(D3350,LISTAS·PAPP!$I$3:$M$16,5,0),"")</f>
        <v/>
      </c>
      <c r="AG3350" s="52" t="str">
        <f>IF(AH3350&lt;&gt;"",VLOOKUP(AH3350,LISTAS·PAPP!$O$3:$P$74,2,0),"")</f>
        <v/>
      </c>
      <c r="AH3350" s="58"/>
      <c r="AI3350" s="60"/>
      <c r="AJ3350" s="51" t="str">
        <f>IF(AI3350&lt;&gt;"",VLOOKUP(AI3350,LISTAS·PAPP!$X$4:$Y$80,2,0),"")</f>
        <v/>
      </c>
      <c r="AK3350" s="58"/>
      <c r="AL3350" s="60"/>
      <c r="AM3350" s="51" t="str">
        <f>IF(ISERROR(VLOOKUP(AL3350,LISTAS·PAPP!$AD$4:$AE$334,2,0))," ",VLOOKUP(AL3350,LISTAS·PAPP!$AD$4:$AE$334,2,0))</f>
        <v xml:space="preserve"> </v>
      </c>
      <c r="AN3350" s="63"/>
      <c r="AO3350" s="64"/>
      <c r="AP3350" s="64"/>
      <c r="AQ3350" s="64"/>
      <c r="AR3350" s="64"/>
      <c r="AS3350" s="64"/>
      <c r="AT3350" s="64"/>
      <c r="AU3350" s="64"/>
      <c r="AV3350" s="64"/>
      <c r="AW3350" s="64"/>
      <c r="AX3350" s="64"/>
      <c r="AY3350" s="64"/>
      <c r="AZ3350" s="64"/>
      <c r="BA3350" s="53" t="str">
        <f t="shared" si="157"/>
        <v/>
      </c>
      <c r="BB3350" s="54" t="str">
        <f t="shared" si="158"/>
        <v/>
      </c>
      <c r="BC3350" s="55" t="str">
        <f t="shared" si="159"/>
        <v xml:space="preserve"> </v>
      </c>
    </row>
    <row r="3351" spans="1:55" x14ac:dyDescent="0.25">
      <c r="A3351" s="58"/>
      <c r="B3351" s="58"/>
      <c r="C3351" s="58"/>
      <c r="D3351" s="58"/>
      <c r="E3351" s="51" t="str">
        <f>IF(C3351&lt;&gt;"",VLOOKUP(MID(C3351,18,5),LISTAS·PAPP!$E$4:$F$76,2,0),"")</f>
        <v/>
      </c>
      <c r="F3351" s="58"/>
      <c r="G3351" s="51" t="str">
        <f>IF(F3351&lt;&gt;"",VLOOKUP(F3351,LISTAS·PAPP!$R$3:$T$221,3,0),"")</f>
        <v/>
      </c>
      <c r="H3351" s="58"/>
      <c r="I3351" s="66"/>
      <c r="J3351" s="66"/>
      <c r="K3351" s="67"/>
      <c r="L3351" s="66"/>
      <c r="M3351" s="60"/>
      <c r="N3351" s="60"/>
      <c r="O3351" s="60"/>
      <c r="P3351" s="60"/>
      <c r="Q3351" s="60"/>
      <c r="R3351" s="60"/>
      <c r="S3351" s="60"/>
      <c r="T3351" s="60"/>
      <c r="U3351" s="60"/>
      <c r="V3351" s="60"/>
      <c r="W3351" s="60"/>
      <c r="X3351" s="60"/>
      <c r="Y3351" s="52" t="str">
        <f>IF(A3351&lt;&gt;"",IF(D3351="DIRECCIÓN_DE_TRANSFERENCIAS","280 0031",VLOOKUP(C3351,LISTAS·PAPP!$C$3:$D$76,2,0)),"")</f>
        <v/>
      </c>
      <c r="Z3351" s="61"/>
      <c r="AA3351" s="62"/>
      <c r="AB3351" s="62"/>
      <c r="AC3351" s="65" t="str">
        <f>IF(D3351&lt;&gt;"",VLOOKUP(D3351,LISTAS·PAPP!$I$3:$M$16,2,0),"")</f>
        <v/>
      </c>
      <c r="AD3351" s="51" t="str">
        <f>IF(D3351&lt;&gt;"",VLOOKUP(D3351,LISTAS·PAPP!$I$3:$M$16,3,0),"")</f>
        <v/>
      </c>
      <c r="AE3351" s="52" t="str">
        <f>IF(D3351&lt;&gt;"",VLOOKUP(D3351,LISTAS·PAPP!$I$3:$M$16,4,0),"")</f>
        <v/>
      </c>
      <c r="AF3351" s="51" t="str">
        <f>IF(D3351&lt;&gt;"",VLOOKUP(D3351,LISTAS·PAPP!$I$3:$M$16,5,0),"")</f>
        <v/>
      </c>
      <c r="AG3351" s="52" t="str">
        <f>IF(AH3351&lt;&gt;"",VLOOKUP(AH3351,LISTAS·PAPP!$O$3:$P$74,2,0),"")</f>
        <v/>
      </c>
      <c r="AH3351" s="58"/>
      <c r="AI3351" s="60"/>
      <c r="AJ3351" s="51" t="str">
        <f>IF(AI3351&lt;&gt;"",VLOOKUP(AI3351,LISTAS·PAPP!$X$4:$Y$80,2,0),"")</f>
        <v/>
      </c>
      <c r="AK3351" s="58"/>
      <c r="AL3351" s="60"/>
      <c r="AM3351" s="51" t="str">
        <f>IF(ISERROR(VLOOKUP(AL3351,LISTAS·PAPP!$AD$4:$AE$334,2,0))," ",VLOOKUP(AL3351,LISTAS·PAPP!$AD$4:$AE$334,2,0))</f>
        <v xml:space="preserve"> </v>
      </c>
      <c r="AN3351" s="63"/>
      <c r="AO3351" s="64"/>
      <c r="AP3351" s="64"/>
      <c r="AQ3351" s="64"/>
      <c r="AR3351" s="64"/>
      <c r="AS3351" s="64"/>
      <c r="AT3351" s="64"/>
      <c r="AU3351" s="64"/>
      <c r="AV3351" s="64"/>
      <c r="AW3351" s="64"/>
      <c r="AX3351" s="64"/>
      <c r="AY3351" s="64"/>
      <c r="AZ3351" s="64"/>
      <c r="BA3351" s="53" t="str">
        <f t="shared" si="157"/>
        <v/>
      </c>
      <c r="BB3351" s="54" t="str">
        <f t="shared" si="158"/>
        <v/>
      </c>
      <c r="BC3351" s="55" t="str">
        <f t="shared" si="159"/>
        <v xml:space="preserve"> </v>
      </c>
    </row>
    <row r="3352" spans="1:55" x14ac:dyDescent="0.25">
      <c r="A3352" s="58"/>
      <c r="B3352" s="58"/>
      <c r="C3352" s="58"/>
      <c r="D3352" s="58"/>
      <c r="E3352" s="51" t="str">
        <f>IF(C3352&lt;&gt;"",VLOOKUP(MID(C3352,18,5),LISTAS·PAPP!$E$4:$F$76,2,0),"")</f>
        <v/>
      </c>
      <c r="F3352" s="58"/>
      <c r="G3352" s="51" t="str">
        <f>IF(F3352&lt;&gt;"",VLOOKUP(F3352,LISTAS·PAPP!$R$3:$T$221,3,0),"")</f>
        <v/>
      </c>
      <c r="H3352" s="58"/>
      <c r="I3352" s="66"/>
      <c r="J3352" s="66"/>
      <c r="K3352" s="67"/>
      <c r="L3352" s="66"/>
      <c r="M3352" s="60"/>
      <c r="N3352" s="60"/>
      <c r="O3352" s="60"/>
      <c r="P3352" s="60"/>
      <c r="Q3352" s="60"/>
      <c r="R3352" s="60"/>
      <c r="S3352" s="60"/>
      <c r="T3352" s="60"/>
      <c r="U3352" s="60"/>
      <c r="V3352" s="60"/>
      <c r="W3352" s="60"/>
      <c r="X3352" s="60"/>
      <c r="Y3352" s="52" t="str">
        <f>IF(A3352&lt;&gt;"",IF(D3352="DIRECCIÓN_DE_TRANSFERENCIAS","280 0031",VLOOKUP(C3352,LISTAS·PAPP!$C$3:$D$76,2,0)),"")</f>
        <v/>
      </c>
      <c r="Z3352" s="61"/>
      <c r="AA3352" s="62"/>
      <c r="AB3352" s="62"/>
      <c r="AC3352" s="65" t="str">
        <f>IF(D3352&lt;&gt;"",VLOOKUP(D3352,LISTAS·PAPP!$I$3:$M$16,2,0),"")</f>
        <v/>
      </c>
      <c r="AD3352" s="51" t="str">
        <f>IF(D3352&lt;&gt;"",VLOOKUP(D3352,LISTAS·PAPP!$I$3:$M$16,3,0),"")</f>
        <v/>
      </c>
      <c r="AE3352" s="52" t="str">
        <f>IF(D3352&lt;&gt;"",VLOOKUP(D3352,LISTAS·PAPP!$I$3:$M$16,4,0),"")</f>
        <v/>
      </c>
      <c r="AF3352" s="51" t="str">
        <f>IF(D3352&lt;&gt;"",VLOOKUP(D3352,LISTAS·PAPP!$I$3:$M$16,5,0),"")</f>
        <v/>
      </c>
      <c r="AG3352" s="52" t="str">
        <f>IF(AH3352&lt;&gt;"",VLOOKUP(AH3352,LISTAS·PAPP!$O$3:$P$74,2,0),"")</f>
        <v/>
      </c>
      <c r="AH3352" s="58"/>
      <c r="AI3352" s="60"/>
      <c r="AJ3352" s="51" t="str">
        <f>IF(AI3352&lt;&gt;"",VLOOKUP(AI3352,LISTAS·PAPP!$X$4:$Y$80,2,0),"")</f>
        <v/>
      </c>
      <c r="AK3352" s="58"/>
      <c r="AL3352" s="60"/>
      <c r="AM3352" s="51" t="str">
        <f>IF(ISERROR(VLOOKUP(AL3352,LISTAS·PAPP!$AD$4:$AE$334,2,0))," ",VLOOKUP(AL3352,LISTAS·PAPP!$AD$4:$AE$334,2,0))</f>
        <v xml:space="preserve"> </v>
      </c>
      <c r="AN3352" s="63"/>
      <c r="AO3352" s="64"/>
      <c r="AP3352" s="64"/>
      <c r="AQ3352" s="64"/>
      <c r="AR3352" s="64"/>
      <c r="AS3352" s="64"/>
      <c r="AT3352" s="64"/>
      <c r="AU3352" s="64"/>
      <c r="AV3352" s="64"/>
      <c r="AW3352" s="64"/>
      <c r="AX3352" s="64"/>
      <c r="AY3352" s="64"/>
      <c r="AZ3352" s="64"/>
      <c r="BA3352" s="53" t="str">
        <f t="shared" si="157"/>
        <v/>
      </c>
      <c r="BB3352" s="54" t="str">
        <f t="shared" si="158"/>
        <v/>
      </c>
      <c r="BC3352" s="55" t="str">
        <f t="shared" si="159"/>
        <v xml:space="preserve"> </v>
      </c>
    </row>
    <row r="3353" spans="1:55" x14ac:dyDescent="0.25">
      <c r="A3353" s="58"/>
      <c r="B3353" s="58"/>
      <c r="C3353" s="58"/>
      <c r="D3353" s="58"/>
      <c r="E3353" s="51" t="str">
        <f>IF(C3353&lt;&gt;"",VLOOKUP(MID(C3353,18,5),LISTAS·PAPP!$E$4:$F$76,2,0),"")</f>
        <v/>
      </c>
      <c r="F3353" s="58"/>
      <c r="G3353" s="51" t="str">
        <f>IF(F3353&lt;&gt;"",VLOOKUP(F3353,LISTAS·PAPP!$R$3:$T$221,3,0),"")</f>
        <v/>
      </c>
      <c r="H3353" s="58"/>
      <c r="I3353" s="66"/>
      <c r="J3353" s="66"/>
      <c r="K3353" s="67"/>
      <c r="L3353" s="66"/>
      <c r="M3353" s="60"/>
      <c r="N3353" s="60"/>
      <c r="O3353" s="60"/>
      <c r="P3353" s="60"/>
      <c r="Q3353" s="60"/>
      <c r="R3353" s="60"/>
      <c r="S3353" s="60"/>
      <c r="T3353" s="60"/>
      <c r="U3353" s="60"/>
      <c r="V3353" s="60"/>
      <c r="W3353" s="60"/>
      <c r="X3353" s="60"/>
      <c r="Y3353" s="52" t="str">
        <f>IF(A3353&lt;&gt;"",IF(D3353="DIRECCIÓN_DE_TRANSFERENCIAS","280 0031",VLOOKUP(C3353,LISTAS·PAPP!$C$3:$D$76,2,0)),"")</f>
        <v/>
      </c>
      <c r="Z3353" s="61"/>
      <c r="AA3353" s="62"/>
      <c r="AB3353" s="62"/>
      <c r="AC3353" s="65" t="str">
        <f>IF(D3353&lt;&gt;"",VLOOKUP(D3353,LISTAS·PAPP!$I$3:$M$16,2,0),"")</f>
        <v/>
      </c>
      <c r="AD3353" s="51" t="str">
        <f>IF(D3353&lt;&gt;"",VLOOKUP(D3353,LISTAS·PAPP!$I$3:$M$16,3,0),"")</f>
        <v/>
      </c>
      <c r="AE3353" s="52" t="str">
        <f>IF(D3353&lt;&gt;"",VLOOKUP(D3353,LISTAS·PAPP!$I$3:$M$16,4,0),"")</f>
        <v/>
      </c>
      <c r="AF3353" s="51" t="str">
        <f>IF(D3353&lt;&gt;"",VLOOKUP(D3353,LISTAS·PAPP!$I$3:$M$16,5,0),"")</f>
        <v/>
      </c>
      <c r="AG3353" s="52" t="str">
        <f>IF(AH3353&lt;&gt;"",VLOOKUP(AH3353,LISTAS·PAPP!$O$3:$P$74,2,0),"")</f>
        <v/>
      </c>
      <c r="AH3353" s="58"/>
      <c r="AI3353" s="60"/>
      <c r="AJ3353" s="51" t="str">
        <f>IF(AI3353&lt;&gt;"",VLOOKUP(AI3353,LISTAS·PAPP!$X$4:$Y$80,2,0),"")</f>
        <v/>
      </c>
      <c r="AK3353" s="58"/>
      <c r="AL3353" s="60"/>
      <c r="AM3353" s="51" t="str">
        <f>IF(ISERROR(VLOOKUP(AL3353,LISTAS·PAPP!$AD$4:$AE$334,2,0))," ",VLOOKUP(AL3353,LISTAS·PAPP!$AD$4:$AE$334,2,0))</f>
        <v xml:space="preserve"> </v>
      </c>
      <c r="AN3353" s="63"/>
      <c r="AO3353" s="64"/>
      <c r="AP3353" s="64"/>
      <c r="AQ3353" s="64"/>
      <c r="AR3353" s="64"/>
      <c r="AS3353" s="64"/>
      <c r="AT3353" s="64"/>
      <c r="AU3353" s="64"/>
      <c r="AV3353" s="64"/>
      <c r="AW3353" s="64"/>
      <c r="AX3353" s="64"/>
      <c r="AY3353" s="64"/>
      <c r="AZ3353" s="64"/>
      <c r="BA3353" s="53" t="str">
        <f t="shared" si="157"/>
        <v/>
      </c>
      <c r="BB3353" s="54" t="str">
        <f t="shared" si="158"/>
        <v/>
      </c>
      <c r="BC3353" s="55" t="str">
        <f t="shared" si="159"/>
        <v xml:space="preserve"> </v>
      </c>
    </row>
    <row r="3354" spans="1:55" x14ac:dyDescent="0.25">
      <c r="A3354" s="58"/>
      <c r="B3354" s="58"/>
      <c r="C3354" s="58"/>
      <c r="D3354" s="58"/>
      <c r="E3354" s="51" t="str">
        <f>IF(C3354&lt;&gt;"",VLOOKUP(MID(C3354,18,5),LISTAS·PAPP!$E$4:$F$76,2,0),"")</f>
        <v/>
      </c>
      <c r="F3354" s="58"/>
      <c r="G3354" s="51" t="str">
        <f>IF(F3354&lt;&gt;"",VLOOKUP(F3354,LISTAS·PAPP!$R$3:$T$221,3,0),"")</f>
        <v/>
      </c>
      <c r="H3354" s="58"/>
      <c r="I3354" s="66"/>
      <c r="J3354" s="66"/>
      <c r="K3354" s="67"/>
      <c r="L3354" s="66"/>
      <c r="M3354" s="60"/>
      <c r="N3354" s="60"/>
      <c r="O3354" s="60"/>
      <c r="P3354" s="60"/>
      <c r="Q3354" s="60"/>
      <c r="R3354" s="60"/>
      <c r="S3354" s="60"/>
      <c r="T3354" s="60"/>
      <c r="U3354" s="60"/>
      <c r="V3354" s="60"/>
      <c r="W3354" s="60"/>
      <c r="X3354" s="60"/>
      <c r="Y3354" s="52" t="str">
        <f>IF(A3354&lt;&gt;"",IF(D3354="DIRECCIÓN_DE_TRANSFERENCIAS","280 0031",VLOOKUP(C3354,LISTAS·PAPP!$C$3:$D$76,2,0)),"")</f>
        <v/>
      </c>
      <c r="Z3354" s="61"/>
      <c r="AA3354" s="62"/>
      <c r="AB3354" s="62"/>
      <c r="AC3354" s="65" t="str">
        <f>IF(D3354&lt;&gt;"",VLOOKUP(D3354,LISTAS·PAPP!$I$3:$M$16,2,0),"")</f>
        <v/>
      </c>
      <c r="AD3354" s="51" t="str">
        <f>IF(D3354&lt;&gt;"",VLOOKUP(D3354,LISTAS·PAPP!$I$3:$M$16,3,0),"")</f>
        <v/>
      </c>
      <c r="AE3354" s="52" t="str">
        <f>IF(D3354&lt;&gt;"",VLOOKUP(D3354,LISTAS·PAPP!$I$3:$M$16,4,0),"")</f>
        <v/>
      </c>
      <c r="AF3354" s="51" t="str">
        <f>IF(D3354&lt;&gt;"",VLOOKUP(D3354,LISTAS·PAPP!$I$3:$M$16,5,0),"")</f>
        <v/>
      </c>
      <c r="AG3354" s="52" t="str">
        <f>IF(AH3354&lt;&gt;"",VLOOKUP(AH3354,LISTAS·PAPP!$O$3:$P$74,2,0),"")</f>
        <v/>
      </c>
      <c r="AH3354" s="58"/>
      <c r="AI3354" s="60"/>
      <c r="AJ3354" s="51" t="str">
        <f>IF(AI3354&lt;&gt;"",VLOOKUP(AI3354,LISTAS·PAPP!$X$4:$Y$80,2,0),"")</f>
        <v/>
      </c>
      <c r="AK3354" s="58"/>
      <c r="AL3354" s="60"/>
      <c r="AM3354" s="51" t="str">
        <f>IF(ISERROR(VLOOKUP(AL3354,LISTAS·PAPP!$AD$4:$AE$334,2,0))," ",VLOOKUP(AL3354,LISTAS·PAPP!$AD$4:$AE$334,2,0))</f>
        <v xml:space="preserve"> </v>
      </c>
      <c r="AN3354" s="63"/>
      <c r="AO3354" s="64"/>
      <c r="AP3354" s="64"/>
      <c r="AQ3354" s="64"/>
      <c r="AR3354" s="64"/>
      <c r="AS3354" s="64"/>
      <c r="AT3354" s="64"/>
      <c r="AU3354" s="64"/>
      <c r="AV3354" s="64"/>
      <c r="AW3354" s="64"/>
      <c r="AX3354" s="64"/>
      <c r="AY3354" s="64"/>
      <c r="AZ3354" s="64"/>
      <c r="BA3354" s="53" t="str">
        <f t="shared" si="157"/>
        <v/>
      </c>
      <c r="BB3354" s="54" t="str">
        <f t="shared" si="158"/>
        <v/>
      </c>
      <c r="BC3354" s="55" t="str">
        <f t="shared" si="159"/>
        <v xml:space="preserve"> </v>
      </c>
    </row>
    <row r="3355" spans="1:55" x14ac:dyDescent="0.25">
      <c r="A3355" s="58"/>
      <c r="B3355" s="58"/>
      <c r="C3355" s="58"/>
      <c r="D3355" s="58"/>
      <c r="E3355" s="51" t="str">
        <f>IF(C3355&lt;&gt;"",VLOOKUP(MID(C3355,18,5),LISTAS·PAPP!$E$4:$F$76,2,0),"")</f>
        <v/>
      </c>
      <c r="F3355" s="58"/>
      <c r="G3355" s="51" t="str">
        <f>IF(F3355&lt;&gt;"",VLOOKUP(F3355,LISTAS·PAPP!$R$3:$T$221,3,0),"")</f>
        <v/>
      </c>
      <c r="H3355" s="58"/>
      <c r="I3355" s="66"/>
      <c r="J3355" s="66"/>
      <c r="K3355" s="67"/>
      <c r="L3355" s="66"/>
      <c r="M3355" s="60"/>
      <c r="N3355" s="60"/>
      <c r="O3355" s="60"/>
      <c r="P3355" s="60"/>
      <c r="Q3355" s="60"/>
      <c r="R3355" s="60"/>
      <c r="S3355" s="60"/>
      <c r="T3355" s="60"/>
      <c r="U3355" s="60"/>
      <c r="V3355" s="60"/>
      <c r="W3355" s="60"/>
      <c r="X3355" s="60"/>
      <c r="Y3355" s="52" t="str">
        <f>IF(A3355&lt;&gt;"",IF(D3355="DIRECCIÓN_DE_TRANSFERENCIAS","280 0031",VLOOKUP(C3355,LISTAS·PAPP!$C$3:$D$76,2,0)),"")</f>
        <v/>
      </c>
      <c r="Z3355" s="61"/>
      <c r="AA3355" s="62"/>
      <c r="AB3355" s="62"/>
      <c r="AC3355" s="65" t="str">
        <f>IF(D3355&lt;&gt;"",VLOOKUP(D3355,LISTAS·PAPP!$I$3:$M$16,2,0),"")</f>
        <v/>
      </c>
      <c r="AD3355" s="51" t="str">
        <f>IF(D3355&lt;&gt;"",VLOOKUP(D3355,LISTAS·PAPP!$I$3:$M$16,3,0),"")</f>
        <v/>
      </c>
      <c r="AE3355" s="52" t="str">
        <f>IF(D3355&lt;&gt;"",VLOOKUP(D3355,LISTAS·PAPP!$I$3:$M$16,4,0),"")</f>
        <v/>
      </c>
      <c r="AF3355" s="51" t="str">
        <f>IF(D3355&lt;&gt;"",VLOOKUP(D3355,LISTAS·PAPP!$I$3:$M$16,5,0),"")</f>
        <v/>
      </c>
      <c r="AG3355" s="52" t="str">
        <f>IF(AH3355&lt;&gt;"",VLOOKUP(AH3355,LISTAS·PAPP!$O$3:$P$74,2,0),"")</f>
        <v/>
      </c>
      <c r="AH3355" s="58"/>
      <c r="AI3355" s="60"/>
      <c r="AJ3355" s="51" t="str">
        <f>IF(AI3355&lt;&gt;"",VLOOKUP(AI3355,LISTAS·PAPP!$X$4:$Y$80,2,0),"")</f>
        <v/>
      </c>
      <c r="AK3355" s="58"/>
      <c r="AL3355" s="60"/>
      <c r="AM3355" s="51" t="str">
        <f>IF(ISERROR(VLOOKUP(AL3355,LISTAS·PAPP!$AD$4:$AE$334,2,0))," ",VLOOKUP(AL3355,LISTAS·PAPP!$AD$4:$AE$334,2,0))</f>
        <v xml:space="preserve"> </v>
      </c>
      <c r="AN3355" s="63"/>
      <c r="AO3355" s="64"/>
      <c r="AP3355" s="64"/>
      <c r="AQ3355" s="64"/>
      <c r="AR3355" s="64"/>
      <c r="AS3355" s="64"/>
      <c r="AT3355" s="64"/>
      <c r="AU3355" s="64"/>
      <c r="AV3355" s="64"/>
      <c r="AW3355" s="64"/>
      <c r="AX3355" s="64"/>
      <c r="AY3355" s="64"/>
      <c r="AZ3355" s="64"/>
      <c r="BA3355" s="53" t="str">
        <f t="shared" si="157"/>
        <v/>
      </c>
      <c r="BB3355" s="54" t="str">
        <f t="shared" si="158"/>
        <v/>
      </c>
      <c r="BC3355" s="55" t="str">
        <f t="shared" si="159"/>
        <v xml:space="preserve"> </v>
      </c>
    </row>
    <row r="3356" spans="1:55" x14ac:dyDescent="0.25">
      <c r="A3356" s="58"/>
      <c r="B3356" s="58"/>
      <c r="C3356" s="58"/>
      <c r="D3356" s="58"/>
      <c r="E3356" s="51" t="str">
        <f>IF(C3356&lt;&gt;"",VLOOKUP(MID(C3356,18,5),LISTAS·PAPP!$E$4:$F$76,2,0),"")</f>
        <v/>
      </c>
      <c r="F3356" s="58"/>
      <c r="G3356" s="51" t="str">
        <f>IF(F3356&lt;&gt;"",VLOOKUP(F3356,LISTAS·PAPP!$R$3:$T$221,3,0),"")</f>
        <v/>
      </c>
      <c r="H3356" s="58"/>
      <c r="I3356" s="66"/>
      <c r="J3356" s="66"/>
      <c r="K3356" s="67"/>
      <c r="L3356" s="66"/>
      <c r="M3356" s="60"/>
      <c r="N3356" s="60"/>
      <c r="O3356" s="60"/>
      <c r="P3356" s="60"/>
      <c r="Q3356" s="60"/>
      <c r="R3356" s="60"/>
      <c r="S3356" s="60"/>
      <c r="T3356" s="60"/>
      <c r="U3356" s="60"/>
      <c r="V3356" s="60"/>
      <c r="W3356" s="60"/>
      <c r="X3356" s="60"/>
      <c r="Y3356" s="52" t="str">
        <f>IF(A3356&lt;&gt;"",IF(D3356="DIRECCIÓN_DE_TRANSFERENCIAS","280 0031",VLOOKUP(C3356,LISTAS·PAPP!$C$3:$D$76,2,0)),"")</f>
        <v/>
      </c>
      <c r="Z3356" s="61"/>
      <c r="AA3356" s="62"/>
      <c r="AB3356" s="62"/>
      <c r="AC3356" s="65" t="str">
        <f>IF(D3356&lt;&gt;"",VLOOKUP(D3356,LISTAS·PAPP!$I$3:$M$16,2,0),"")</f>
        <v/>
      </c>
      <c r="AD3356" s="51" t="str">
        <f>IF(D3356&lt;&gt;"",VLOOKUP(D3356,LISTAS·PAPP!$I$3:$M$16,3,0),"")</f>
        <v/>
      </c>
      <c r="AE3356" s="52" t="str">
        <f>IF(D3356&lt;&gt;"",VLOOKUP(D3356,LISTAS·PAPP!$I$3:$M$16,4,0),"")</f>
        <v/>
      </c>
      <c r="AF3356" s="51" t="str">
        <f>IF(D3356&lt;&gt;"",VLOOKUP(D3356,LISTAS·PAPP!$I$3:$M$16,5,0),"")</f>
        <v/>
      </c>
      <c r="AG3356" s="52" t="str">
        <f>IF(AH3356&lt;&gt;"",VLOOKUP(AH3356,LISTAS·PAPP!$O$3:$P$74,2,0),"")</f>
        <v/>
      </c>
      <c r="AH3356" s="58"/>
      <c r="AI3356" s="60"/>
      <c r="AJ3356" s="51" t="str">
        <f>IF(AI3356&lt;&gt;"",VLOOKUP(AI3356,LISTAS·PAPP!$X$4:$Y$80,2,0),"")</f>
        <v/>
      </c>
      <c r="AK3356" s="58"/>
      <c r="AL3356" s="60"/>
      <c r="AM3356" s="51" t="str">
        <f>IF(ISERROR(VLOOKUP(AL3356,LISTAS·PAPP!$AD$4:$AE$334,2,0))," ",VLOOKUP(AL3356,LISTAS·PAPP!$AD$4:$AE$334,2,0))</f>
        <v xml:space="preserve"> </v>
      </c>
      <c r="AN3356" s="63"/>
      <c r="AO3356" s="64"/>
      <c r="AP3356" s="64"/>
      <c r="AQ3356" s="64"/>
      <c r="AR3356" s="64"/>
      <c r="AS3356" s="64"/>
      <c r="AT3356" s="64"/>
      <c r="AU3356" s="64"/>
      <c r="AV3356" s="64"/>
      <c r="AW3356" s="64"/>
      <c r="AX3356" s="64"/>
      <c r="AY3356" s="64"/>
      <c r="AZ3356" s="64"/>
      <c r="BA3356" s="53" t="str">
        <f t="shared" si="157"/>
        <v/>
      </c>
      <c r="BB3356" s="54" t="str">
        <f t="shared" si="158"/>
        <v/>
      </c>
      <c r="BC3356" s="55" t="str">
        <f t="shared" si="159"/>
        <v xml:space="preserve"> </v>
      </c>
    </row>
    <row r="3357" spans="1:55" x14ac:dyDescent="0.25">
      <c r="A3357" s="58"/>
      <c r="B3357" s="58"/>
      <c r="C3357" s="58"/>
      <c r="D3357" s="58"/>
      <c r="E3357" s="51" t="str">
        <f>IF(C3357&lt;&gt;"",VLOOKUP(MID(C3357,18,5),LISTAS·PAPP!$E$4:$F$76,2,0),"")</f>
        <v/>
      </c>
      <c r="F3357" s="58"/>
      <c r="G3357" s="51" t="str">
        <f>IF(F3357&lt;&gt;"",VLOOKUP(F3357,LISTAS·PAPP!$R$3:$T$221,3,0),"")</f>
        <v/>
      </c>
      <c r="H3357" s="58"/>
      <c r="I3357" s="66"/>
      <c r="J3357" s="66"/>
      <c r="K3357" s="67"/>
      <c r="L3357" s="66"/>
      <c r="M3357" s="60"/>
      <c r="N3357" s="60"/>
      <c r="O3357" s="60"/>
      <c r="P3357" s="60"/>
      <c r="Q3357" s="60"/>
      <c r="R3357" s="60"/>
      <c r="S3357" s="60"/>
      <c r="T3357" s="60"/>
      <c r="U3357" s="60"/>
      <c r="V3357" s="60"/>
      <c r="W3357" s="60"/>
      <c r="X3357" s="60"/>
      <c r="Y3357" s="52" t="str">
        <f>IF(A3357&lt;&gt;"",IF(D3357="DIRECCIÓN_DE_TRANSFERENCIAS","280 0031",VLOOKUP(C3357,LISTAS·PAPP!$C$3:$D$76,2,0)),"")</f>
        <v/>
      </c>
      <c r="Z3357" s="61"/>
      <c r="AA3357" s="62"/>
      <c r="AB3357" s="62"/>
      <c r="AC3357" s="65" t="str">
        <f>IF(D3357&lt;&gt;"",VLOOKUP(D3357,LISTAS·PAPP!$I$3:$M$16,2,0),"")</f>
        <v/>
      </c>
      <c r="AD3357" s="51" t="str">
        <f>IF(D3357&lt;&gt;"",VLOOKUP(D3357,LISTAS·PAPP!$I$3:$M$16,3,0),"")</f>
        <v/>
      </c>
      <c r="AE3357" s="52" t="str">
        <f>IF(D3357&lt;&gt;"",VLOOKUP(D3357,LISTAS·PAPP!$I$3:$M$16,4,0),"")</f>
        <v/>
      </c>
      <c r="AF3357" s="51" t="str">
        <f>IF(D3357&lt;&gt;"",VLOOKUP(D3357,LISTAS·PAPP!$I$3:$M$16,5,0),"")</f>
        <v/>
      </c>
      <c r="AG3357" s="52" t="str">
        <f>IF(AH3357&lt;&gt;"",VLOOKUP(AH3357,LISTAS·PAPP!$O$3:$P$74,2,0),"")</f>
        <v/>
      </c>
      <c r="AH3357" s="58"/>
      <c r="AI3357" s="60"/>
      <c r="AJ3357" s="51" t="str">
        <f>IF(AI3357&lt;&gt;"",VLOOKUP(AI3357,LISTAS·PAPP!$X$4:$Y$80,2,0),"")</f>
        <v/>
      </c>
      <c r="AK3357" s="58"/>
      <c r="AL3357" s="60"/>
      <c r="AM3357" s="51" t="str">
        <f>IF(ISERROR(VLOOKUP(AL3357,LISTAS·PAPP!$AD$4:$AE$334,2,0))," ",VLOOKUP(AL3357,LISTAS·PAPP!$AD$4:$AE$334,2,0))</f>
        <v xml:space="preserve"> </v>
      </c>
      <c r="AN3357" s="63"/>
      <c r="AO3357" s="64"/>
      <c r="AP3357" s="64"/>
      <c r="AQ3357" s="64"/>
      <c r="AR3357" s="64"/>
      <c r="AS3357" s="64"/>
      <c r="AT3357" s="64"/>
      <c r="AU3357" s="64"/>
      <c r="AV3357" s="64"/>
      <c r="AW3357" s="64"/>
      <c r="AX3357" s="64"/>
      <c r="AY3357" s="64"/>
      <c r="AZ3357" s="64"/>
      <c r="BA3357" s="53" t="str">
        <f t="shared" si="157"/>
        <v/>
      </c>
      <c r="BB3357" s="54" t="str">
        <f t="shared" si="158"/>
        <v/>
      </c>
      <c r="BC3357" s="55" t="str">
        <f t="shared" si="159"/>
        <v xml:space="preserve"> </v>
      </c>
    </row>
    <row r="3358" spans="1:55" x14ac:dyDescent="0.25">
      <c r="A3358" s="58"/>
      <c r="B3358" s="58"/>
      <c r="C3358" s="58"/>
      <c r="D3358" s="58"/>
      <c r="E3358" s="51" t="str">
        <f>IF(C3358&lt;&gt;"",VLOOKUP(MID(C3358,18,5),LISTAS·PAPP!$E$4:$F$76,2,0),"")</f>
        <v/>
      </c>
      <c r="F3358" s="58"/>
      <c r="G3358" s="51" t="str">
        <f>IF(F3358&lt;&gt;"",VLOOKUP(F3358,LISTAS·PAPP!$R$3:$T$221,3,0),"")</f>
        <v/>
      </c>
      <c r="H3358" s="58"/>
      <c r="I3358" s="66"/>
      <c r="J3358" s="66"/>
      <c r="K3358" s="67"/>
      <c r="L3358" s="66"/>
      <c r="M3358" s="60"/>
      <c r="N3358" s="60"/>
      <c r="O3358" s="60"/>
      <c r="P3358" s="60"/>
      <c r="Q3358" s="60"/>
      <c r="R3358" s="60"/>
      <c r="S3358" s="60"/>
      <c r="T3358" s="60"/>
      <c r="U3358" s="60"/>
      <c r="V3358" s="60"/>
      <c r="W3358" s="60"/>
      <c r="X3358" s="60"/>
      <c r="Y3358" s="52" t="str">
        <f>IF(A3358&lt;&gt;"",IF(D3358="DIRECCIÓN_DE_TRANSFERENCIAS","280 0031",VLOOKUP(C3358,LISTAS·PAPP!$C$3:$D$76,2,0)),"")</f>
        <v/>
      </c>
      <c r="Z3358" s="61"/>
      <c r="AA3358" s="62"/>
      <c r="AB3358" s="62"/>
      <c r="AC3358" s="65" t="str">
        <f>IF(D3358&lt;&gt;"",VLOOKUP(D3358,LISTAS·PAPP!$I$3:$M$16,2,0),"")</f>
        <v/>
      </c>
      <c r="AD3358" s="51" t="str">
        <f>IF(D3358&lt;&gt;"",VLOOKUP(D3358,LISTAS·PAPP!$I$3:$M$16,3,0),"")</f>
        <v/>
      </c>
      <c r="AE3358" s="52" t="str">
        <f>IF(D3358&lt;&gt;"",VLOOKUP(D3358,LISTAS·PAPP!$I$3:$M$16,4,0),"")</f>
        <v/>
      </c>
      <c r="AF3358" s="51" t="str">
        <f>IF(D3358&lt;&gt;"",VLOOKUP(D3358,LISTAS·PAPP!$I$3:$M$16,5,0),"")</f>
        <v/>
      </c>
      <c r="AG3358" s="52" t="str">
        <f>IF(AH3358&lt;&gt;"",VLOOKUP(AH3358,LISTAS·PAPP!$O$3:$P$74,2,0),"")</f>
        <v/>
      </c>
      <c r="AH3358" s="58"/>
      <c r="AI3358" s="60"/>
      <c r="AJ3358" s="51" t="str">
        <f>IF(AI3358&lt;&gt;"",VLOOKUP(AI3358,LISTAS·PAPP!$X$4:$Y$80,2,0),"")</f>
        <v/>
      </c>
      <c r="AK3358" s="58"/>
      <c r="AL3358" s="60"/>
      <c r="AM3358" s="51" t="str">
        <f>IF(ISERROR(VLOOKUP(AL3358,LISTAS·PAPP!$AD$4:$AE$334,2,0))," ",VLOOKUP(AL3358,LISTAS·PAPP!$AD$4:$AE$334,2,0))</f>
        <v xml:space="preserve"> </v>
      </c>
      <c r="AN3358" s="63"/>
      <c r="AO3358" s="64"/>
      <c r="AP3358" s="64"/>
      <c r="AQ3358" s="64"/>
      <c r="AR3358" s="64"/>
      <c r="AS3358" s="64"/>
      <c r="AT3358" s="64"/>
      <c r="AU3358" s="64"/>
      <c r="AV3358" s="64"/>
      <c r="AW3358" s="64"/>
      <c r="AX3358" s="64"/>
      <c r="AY3358" s="64"/>
      <c r="AZ3358" s="64"/>
      <c r="BA3358" s="53" t="str">
        <f t="shared" si="157"/>
        <v/>
      </c>
      <c r="BB3358" s="54" t="str">
        <f t="shared" si="158"/>
        <v/>
      </c>
      <c r="BC3358" s="55" t="str">
        <f t="shared" si="159"/>
        <v xml:space="preserve"> </v>
      </c>
    </row>
    <row r="3359" spans="1:55" x14ac:dyDescent="0.25">
      <c r="A3359" s="58"/>
      <c r="B3359" s="58"/>
      <c r="C3359" s="58"/>
      <c r="D3359" s="58"/>
      <c r="E3359" s="51" t="str">
        <f>IF(C3359&lt;&gt;"",VLOOKUP(MID(C3359,18,5),LISTAS·PAPP!$E$4:$F$76,2,0),"")</f>
        <v/>
      </c>
      <c r="F3359" s="58"/>
      <c r="G3359" s="51" t="str">
        <f>IF(F3359&lt;&gt;"",VLOOKUP(F3359,LISTAS·PAPP!$R$3:$T$221,3,0),"")</f>
        <v/>
      </c>
      <c r="H3359" s="58"/>
      <c r="I3359" s="66"/>
      <c r="J3359" s="66"/>
      <c r="K3359" s="67"/>
      <c r="L3359" s="66"/>
      <c r="M3359" s="60"/>
      <c r="N3359" s="60"/>
      <c r="O3359" s="60"/>
      <c r="P3359" s="60"/>
      <c r="Q3359" s="60"/>
      <c r="R3359" s="60"/>
      <c r="S3359" s="60"/>
      <c r="T3359" s="60"/>
      <c r="U3359" s="60"/>
      <c r="V3359" s="60"/>
      <c r="W3359" s="60"/>
      <c r="X3359" s="60"/>
      <c r="Y3359" s="52" t="str">
        <f>IF(A3359&lt;&gt;"",IF(D3359="DIRECCIÓN_DE_TRANSFERENCIAS","280 0031",VLOOKUP(C3359,LISTAS·PAPP!$C$3:$D$76,2,0)),"")</f>
        <v/>
      </c>
      <c r="Z3359" s="61"/>
      <c r="AA3359" s="62"/>
      <c r="AB3359" s="62"/>
      <c r="AC3359" s="65" t="str">
        <f>IF(D3359&lt;&gt;"",VLOOKUP(D3359,LISTAS·PAPP!$I$3:$M$16,2,0),"")</f>
        <v/>
      </c>
      <c r="AD3359" s="51" t="str">
        <f>IF(D3359&lt;&gt;"",VLOOKUP(D3359,LISTAS·PAPP!$I$3:$M$16,3,0),"")</f>
        <v/>
      </c>
      <c r="AE3359" s="52" t="str">
        <f>IF(D3359&lt;&gt;"",VLOOKUP(D3359,LISTAS·PAPP!$I$3:$M$16,4,0),"")</f>
        <v/>
      </c>
      <c r="AF3359" s="51" t="str">
        <f>IF(D3359&lt;&gt;"",VLOOKUP(D3359,LISTAS·PAPP!$I$3:$M$16,5,0),"")</f>
        <v/>
      </c>
      <c r="AG3359" s="52" t="str">
        <f>IF(AH3359&lt;&gt;"",VLOOKUP(AH3359,LISTAS·PAPP!$O$3:$P$74,2,0),"")</f>
        <v/>
      </c>
      <c r="AH3359" s="58"/>
      <c r="AI3359" s="60"/>
      <c r="AJ3359" s="51" t="str">
        <f>IF(AI3359&lt;&gt;"",VLOOKUP(AI3359,LISTAS·PAPP!$X$4:$Y$80,2,0),"")</f>
        <v/>
      </c>
      <c r="AK3359" s="58"/>
      <c r="AL3359" s="60"/>
      <c r="AM3359" s="51" t="str">
        <f>IF(ISERROR(VLOOKUP(AL3359,LISTAS·PAPP!$AD$4:$AE$334,2,0))," ",VLOOKUP(AL3359,LISTAS·PAPP!$AD$4:$AE$334,2,0))</f>
        <v xml:space="preserve"> </v>
      </c>
      <c r="AN3359" s="63"/>
      <c r="AO3359" s="64"/>
      <c r="AP3359" s="64"/>
      <c r="AQ3359" s="64"/>
      <c r="AR3359" s="64"/>
      <c r="AS3359" s="64"/>
      <c r="AT3359" s="64"/>
      <c r="AU3359" s="64"/>
      <c r="AV3359" s="64"/>
      <c r="AW3359" s="64"/>
      <c r="AX3359" s="64"/>
      <c r="AY3359" s="64"/>
      <c r="AZ3359" s="64"/>
      <c r="BA3359" s="53" t="str">
        <f t="shared" si="157"/>
        <v/>
      </c>
      <c r="BB3359" s="54" t="str">
        <f t="shared" si="158"/>
        <v/>
      </c>
      <c r="BC3359" s="55" t="str">
        <f t="shared" si="159"/>
        <v xml:space="preserve"> </v>
      </c>
    </row>
    <row r="3360" spans="1:55" x14ac:dyDescent="0.25">
      <c r="A3360" s="58"/>
      <c r="B3360" s="58"/>
      <c r="C3360" s="58"/>
      <c r="D3360" s="58"/>
      <c r="E3360" s="51" t="str">
        <f>IF(C3360&lt;&gt;"",VLOOKUP(MID(C3360,18,5),LISTAS·PAPP!$E$4:$F$76,2,0),"")</f>
        <v/>
      </c>
      <c r="F3360" s="58"/>
      <c r="G3360" s="51" t="str">
        <f>IF(F3360&lt;&gt;"",VLOOKUP(F3360,LISTAS·PAPP!$R$3:$T$221,3,0),"")</f>
        <v/>
      </c>
      <c r="H3360" s="58"/>
      <c r="I3360" s="66"/>
      <c r="J3360" s="66"/>
      <c r="K3360" s="67"/>
      <c r="L3360" s="66"/>
      <c r="M3360" s="60"/>
      <c r="N3360" s="60"/>
      <c r="O3360" s="60"/>
      <c r="P3360" s="60"/>
      <c r="Q3360" s="60"/>
      <c r="R3360" s="60"/>
      <c r="S3360" s="60"/>
      <c r="T3360" s="60"/>
      <c r="U3360" s="60"/>
      <c r="V3360" s="60"/>
      <c r="W3360" s="60"/>
      <c r="X3360" s="60"/>
      <c r="Y3360" s="52" t="str">
        <f>IF(A3360&lt;&gt;"",IF(D3360="DIRECCIÓN_DE_TRANSFERENCIAS","280 0031",VLOOKUP(C3360,LISTAS·PAPP!$C$3:$D$76,2,0)),"")</f>
        <v/>
      </c>
      <c r="Z3360" s="61"/>
      <c r="AA3360" s="62"/>
      <c r="AB3360" s="62"/>
      <c r="AC3360" s="65" t="str">
        <f>IF(D3360&lt;&gt;"",VLOOKUP(D3360,LISTAS·PAPP!$I$3:$M$16,2,0),"")</f>
        <v/>
      </c>
      <c r="AD3360" s="51" t="str">
        <f>IF(D3360&lt;&gt;"",VLOOKUP(D3360,LISTAS·PAPP!$I$3:$M$16,3,0),"")</f>
        <v/>
      </c>
      <c r="AE3360" s="52" t="str">
        <f>IF(D3360&lt;&gt;"",VLOOKUP(D3360,LISTAS·PAPP!$I$3:$M$16,4,0),"")</f>
        <v/>
      </c>
      <c r="AF3360" s="51" t="str">
        <f>IF(D3360&lt;&gt;"",VLOOKUP(D3360,LISTAS·PAPP!$I$3:$M$16,5,0),"")</f>
        <v/>
      </c>
      <c r="AG3360" s="52" t="str">
        <f>IF(AH3360&lt;&gt;"",VLOOKUP(AH3360,LISTAS·PAPP!$O$3:$P$74,2,0),"")</f>
        <v/>
      </c>
      <c r="AH3360" s="58"/>
      <c r="AI3360" s="60"/>
      <c r="AJ3360" s="51" t="str">
        <f>IF(AI3360&lt;&gt;"",VLOOKUP(AI3360,LISTAS·PAPP!$X$4:$Y$80,2,0),"")</f>
        <v/>
      </c>
      <c r="AK3360" s="58"/>
      <c r="AL3360" s="60"/>
      <c r="AM3360" s="51" t="str">
        <f>IF(ISERROR(VLOOKUP(AL3360,LISTAS·PAPP!$AD$4:$AE$334,2,0))," ",VLOOKUP(AL3360,LISTAS·PAPP!$AD$4:$AE$334,2,0))</f>
        <v xml:space="preserve"> </v>
      </c>
      <c r="AN3360" s="63"/>
      <c r="AO3360" s="64"/>
      <c r="AP3360" s="64"/>
      <c r="AQ3360" s="64"/>
      <c r="AR3360" s="64"/>
      <c r="AS3360" s="64"/>
      <c r="AT3360" s="64"/>
      <c r="AU3360" s="64"/>
      <c r="AV3360" s="64"/>
      <c r="AW3360" s="64"/>
      <c r="AX3360" s="64"/>
      <c r="AY3360" s="64"/>
      <c r="AZ3360" s="64"/>
      <c r="BA3360" s="53" t="str">
        <f t="shared" si="157"/>
        <v/>
      </c>
      <c r="BB3360" s="54" t="str">
        <f t="shared" si="158"/>
        <v/>
      </c>
      <c r="BC3360" s="55" t="str">
        <f t="shared" si="159"/>
        <v xml:space="preserve"> </v>
      </c>
    </row>
    <row r="3361" spans="1:55" x14ac:dyDescent="0.25">
      <c r="A3361" s="58"/>
      <c r="B3361" s="58"/>
      <c r="C3361" s="58"/>
      <c r="D3361" s="58"/>
      <c r="E3361" s="51" t="str">
        <f>IF(C3361&lt;&gt;"",VLOOKUP(MID(C3361,18,5),LISTAS·PAPP!$E$4:$F$76,2,0),"")</f>
        <v/>
      </c>
      <c r="F3361" s="58"/>
      <c r="G3361" s="51" t="str">
        <f>IF(F3361&lt;&gt;"",VLOOKUP(F3361,LISTAS·PAPP!$R$3:$T$221,3,0),"")</f>
        <v/>
      </c>
      <c r="H3361" s="58"/>
      <c r="I3361" s="66"/>
      <c r="J3361" s="66"/>
      <c r="K3361" s="67"/>
      <c r="L3361" s="66"/>
      <c r="M3361" s="60"/>
      <c r="N3361" s="60"/>
      <c r="O3361" s="60"/>
      <c r="P3361" s="60"/>
      <c r="Q3361" s="60"/>
      <c r="R3361" s="60"/>
      <c r="S3361" s="60"/>
      <c r="T3361" s="60"/>
      <c r="U3361" s="60"/>
      <c r="V3361" s="60"/>
      <c r="W3361" s="60"/>
      <c r="X3361" s="60"/>
      <c r="Y3361" s="52" t="str">
        <f>IF(A3361&lt;&gt;"",IF(D3361="DIRECCIÓN_DE_TRANSFERENCIAS","280 0031",VLOOKUP(C3361,LISTAS·PAPP!$C$3:$D$76,2,0)),"")</f>
        <v/>
      </c>
      <c r="Z3361" s="61"/>
      <c r="AA3361" s="62"/>
      <c r="AB3361" s="62"/>
      <c r="AC3361" s="65" t="str">
        <f>IF(D3361&lt;&gt;"",VLOOKUP(D3361,LISTAS·PAPP!$I$3:$M$16,2,0),"")</f>
        <v/>
      </c>
      <c r="AD3361" s="51" t="str">
        <f>IF(D3361&lt;&gt;"",VLOOKUP(D3361,LISTAS·PAPP!$I$3:$M$16,3,0),"")</f>
        <v/>
      </c>
      <c r="AE3361" s="52" t="str">
        <f>IF(D3361&lt;&gt;"",VLOOKUP(D3361,LISTAS·PAPP!$I$3:$M$16,4,0),"")</f>
        <v/>
      </c>
      <c r="AF3361" s="51" t="str">
        <f>IF(D3361&lt;&gt;"",VLOOKUP(D3361,LISTAS·PAPP!$I$3:$M$16,5,0),"")</f>
        <v/>
      </c>
      <c r="AG3361" s="52" t="str">
        <f>IF(AH3361&lt;&gt;"",VLOOKUP(AH3361,LISTAS·PAPP!$O$3:$P$74,2,0),"")</f>
        <v/>
      </c>
      <c r="AH3361" s="58"/>
      <c r="AI3361" s="60"/>
      <c r="AJ3361" s="51" t="str">
        <f>IF(AI3361&lt;&gt;"",VLOOKUP(AI3361,LISTAS·PAPP!$X$4:$Y$80,2,0),"")</f>
        <v/>
      </c>
      <c r="AK3361" s="58"/>
      <c r="AL3361" s="60"/>
      <c r="AM3361" s="51" t="str">
        <f>IF(ISERROR(VLOOKUP(AL3361,LISTAS·PAPP!$AD$4:$AE$334,2,0))," ",VLOOKUP(AL3361,LISTAS·PAPP!$AD$4:$AE$334,2,0))</f>
        <v xml:space="preserve"> </v>
      </c>
      <c r="AN3361" s="63"/>
      <c r="AO3361" s="64"/>
      <c r="AP3361" s="64"/>
      <c r="AQ3361" s="64"/>
      <c r="AR3361" s="64"/>
      <c r="AS3361" s="64"/>
      <c r="AT3361" s="64"/>
      <c r="AU3361" s="64"/>
      <c r="AV3361" s="64"/>
      <c r="AW3361" s="64"/>
      <c r="AX3361" s="64"/>
      <c r="AY3361" s="64"/>
      <c r="AZ3361" s="64"/>
      <c r="BA3361" s="53" t="str">
        <f t="shared" si="157"/>
        <v/>
      </c>
      <c r="BB3361" s="54" t="str">
        <f t="shared" si="158"/>
        <v/>
      </c>
      <c r="BC3361" s="55" t="str">
        <f t="shared" si="159"/>
        <v xml:space="preserve"> </v>
      </c>
    </row>
    <row r="3362" spans="1:55" x14ac:dyDescent="0.25">
      <c r="A3362" s="58"/>
      <c r="B3362" s="58"/>
      <c r="C3362" s="58"/>
      <c r="D3362" s="58"/>
      <c r="E3362" s="51" t="str">
        <f>IF(C3362&lt;&gt;"",VLOOKUP(MID(C3362,18,5),LISTAS·PAPP!$E$4:$F$76,2,0),"")</f>
        <v/>
      </c>
      <c r="F3362" s="58"/>
      <c r="G3362" s="51" t="str">
        <f>IF(F3362&lt;&gt;"",VLOOKUP(F3362,LISTAS·PAPP!$R$3:$T$221,3,0),"")</f>
        <v/>
      </c>
      <c r="H3362" s="58"/>
      <c r="I3362" s="66"/>
      <c r="J3362" s="66"/>
      <c r="K3362" s="67"/>
      <c r="L3362" s="66"/>
      <c r="M3362" s="60"/>
      <c r="N3362" s="60"/>
      <c r="O3362" s="60"/>
      <c r="P3362" s="60"/>
      <c r="Q3362" s="60"/>
      <c r="R3362" s="60"/>
      <c r="S3362" s="60"/>
      <c r="T3362" s="60"/>
      <c r="U3362" s="60"/>
      <c r="V3362" s="60"/>
      <c r="W3362" s="60"/>
      <c r="X3362" s="60"/>
      <c r="Y3362" s="52" t="str">
        <f>IF(A3362&lt;&gt;"",IF(D3362="DIRECCIÓN_DE_TRANSFERENCIAS","280 0031",VLOOKUP(C3362,LISTAS·PAPP!$C$3:$D$76,2,0)),"")</f>
        <v/>
      </c>
      <c r="Z3362" s="61"/>
      <c r="AA3362" s="62"/>
      <c r="AB3362" s="62"/>
      <c r="AC3362" s="65" t="str">
        <f>IF(D3362&lt;&gt;"",VLOOKUP(D3362,LISTAS·PAPP!$I$3:$M$16,2,0),"")</f>
        <v/>
      </c>
      <c r="AD3362" s="51" t="str">
        <f>IF(D3362&lt;&gt;"",VLOOKUP(D3362,LISTAS·PAPP!$I$3:$M$16,3,0),"")</f>
        <v/>
      </c>
      <c r="AE3362" s="52" t="str">
        <f>IF(D3362&lt;&gt;"",VLOOKUP(D3362,LISTAS·PAPP!$I$3:$M$16,4,0),"")</f>
        <v/>
      </c>
      <c r="AF3362" s="51" t="str">
        <f>IF(D3362&lt;&gt;"",VLOOKUP(D3362,LISTAS·PAPP!$I$3:$M$16,5,0),"")</f>
        <v/>
      </c>
      <c r="AG3362" s="52" t="str">
        <f>IF(AH3362&lt;&gt;"",VLOOKUP(AH3362,LISTAS·PAPP!$O$3:$P$74,2,0),"")</f>
        <v/>
      </c>
      <c r="AH3362" s="58"/>
      <c r="AI3362" s="60"/>
      <c r="AJ3362" s="51" t="str">
        <f>IF(AI3362&lt;&gt;"",VLOOKUP(AI3362,LISTAS·PAPP!$X$4:$Y$80,2,0),"")</f>
        <v/>
      </c>
      <c r="AK3362" s="58"/>
      <c r="AL3362" s="60"/>
      <c r="AM3362" s="51" t="str">
        <f>IF(ISERROR(VLOOKUP(AL3362,LISTAS·PAPP!$AD$4:$AE$334,2,0))," ",VLOOKUP(AL3362,LISTAS·PAPP!$AD$4:$AE$334,2,0))</f>
        <v xml:space="preserve"> </v>
      </c>
      <c r="AN3362" s="63"/>
      <c r="AO3362" s="64"/>
      <c r="AP3362" s="64"/>
      <c r="AQ3362" s="64"/>
      <c r="AR3362" s="64"/>
      <c r="AS3362" s="64"/>
      <c r="AT3362" s="64"/>
      <c r="AU3362" s="64"/>
      <c r="AV3362" s="64"/>
      <c r="AW3362" s="64"/>
      <c r="AX3362" s="64"/>
      <c r="AY3362" s="64"/>
      <c r="AZ3362" s="64"/>
      <c r="BA3362" s="53" t="str">
        <f t="shared" si="157"/>
        <v/>
      </c>
      <c r="BB3362" s="54" t="str">
        <f t="shared" si="158"/>
        <v/>
      </c>
      <c r="BC3362" s="55" t="str">
        <f t="shared" si="159"/>
        <v xml:space="preserve"> </v>
      </c>
    </row>
    <row r="3363" spans="1:55" x14ac:dyDescent="0.25">
      <c r="A3363" s="58"/>
      <c r="B3363" s="58"/>
      <c r="C3363" s="58"/>
      <c r="D3363" s="58"/>
      <c r="E3363" s="51" t="str">
        <f>IF(C3363&lt;&gt;"",VLOOKUP(MID(C3363,18,5),LISTAS·PAPP!$E$4:$F$76,2,0),"")</f>
        <v/>
      </c>
      <c r="F3363" s="58"/>
      <c r="G3363" s="51" t="str">
        <f>IF(F3363&lt;&gt;"",VLOOKUP(F3363,LISTAS·PAPP!$R$3:$T$221,3,0),"")</f>
        <v/>
      </c>
      <c r="H3363" s="58"/>
      <c r="I3363" s="66"/>
      <c r="J3363" s="66"/>
      <c r="K3363" s="67"/>
      <c r="L3363" s="66"/>
      <c r="M3363" s="60"/>
      <c r="N3363" s="60"/>
      <c r="O3363" s="60"/>
      <c r="P3363" s="60"/>
      <c r="Q3363" s="60"/>
      <c r="R3363" s="60"/>
      <c r="S3363" s="60"/>
      <c r="T3363" s="60"/>
      <c r="U3363" s="60"/>
      <c r="V3363" s="60"/>
      <c r="W3363" s="60"/>
      <c r="X3363" s="60"/>
      <c r="Y3363" s="52" t="str">
        <f>IF(A3363&lt;&gt;"",IF(D3363="DIRECCIÓN_DE_TRANSFERENCIAS","280 0031",VLOOKUP(C3363,LISTAS·PAPP!$C$3:$D$76,2,0)),"")</f>
        <v/>
      </c>
      <c r="Z3363" s="61"/>
      <c r="AA3363" s="62"/>
      <c r="AB3363" s="62"/>
      <c r="AC3363" s="65" t="str">
        <f>IF(D3363&lt;&gt;"",VLOOKUP(D3363,LISTAS·PAPP!$I$3:$M$16,2,0),"")</f>
        <v/>
      </c>
      <c r="AD3363" s="51" t="str">
        <f>IF(D3363&lt;&gt;"",VLOOKUP(D3363,LISTAS·PAPP!$I$3:$M$16,3,0),"")</f>
        <v/>
      </c>
      <c r="AE3363" s="52" t="str">
        <f>IF(D3363&lt;&gt;"",VLOOKUP(D3363,LISTAS·PAPP!$I$3:$M$16,4,0),"")</f>
        <v/>
      </c>
      <c r="AF3363" s="51" t="str">
        <f>IF(D3363&lt;&gt;"",VLOOKUP(D3363,LISTAS·PAPP!$I$3:$M$16,5,0),"")</f>
        <v/>
      </c>
      <c r="AG3363" s="52" t="str">
        <f>IF(AH3363&lt;&gt;"",VLOOKUP(AH3363,LISTAS·PAPP!$O$3:$P$74,2,0),"")</f>
        <v/>
      </c>
      <c r="AH3363" s="58"/>
      <c r="AI3363" s="60"/>
      <c r="AJ3363" s="51" t="str">
        <f>IF(AI3363&lt;&gt;"",VLOOKUP(AI3363,LISTAS·PAPP!$X$4:$Y$80,2,0),"")</f>
        <v/>
      </c>
      <c r="AK3363" s="58"/>
      <c r="AL3363" s="60"/>
      <c r="AM3363" s="51" t="str">
        <f>IF(ISERROR(VLOOKUP(AL3363,LISTAS·PAPP!$AD$4:$AE$334,2,0))," ",VLOOKUP(AL3363,LISTAS·PAPP!$AD$4:$AE$334,2,0))</f>
        <v xml:space="preserve"> </v>
      </c>
      <c r="AN3363" s="63"/>
      <c r="AO3363" s="64"/>
      <c r="AP3363" s="64"/>
      <c r="AQ3363" s="64"/>
      <c r="AR3363" s="64"/>
      <c r="AS3363" s="64"/>
      <c r="AT3363" s="64"/>
      <c r="AU3363" s="64"/>
      <c r="AV3363" s="64"/>
      <c r="AW3363" s="64"/>
      <c r="AX3363" s="64"/>
      <c r="AY3363" s="64"/>
      <c r="AZ3363" s="64"/>
      <c r="BA3363" s="53" t="str">
        <f t="shared" si="157"/>
        <v/>
      </c>
      <c r="BB3363" s="54" t="str">
        <f t="shared" si="158"/>
        <v/>
      </c>
      <c r="BC3363" s="55" t="str">
        <f t="shared" si="159"/>
        <v xml:space="preserve"> </v>
      </c>
    </row>
    <row r="3364" spans="1:55" x14ac:dyDescent="0.25">
      <c r="A3364" s="58"/>
      <c r="B3364" s="58"/>
      <c r="C3364" s="58"/>
      <c r="D3364" s="58"/>
      <c r="E3364" s="51" t="str">
        <f>IF(C3364&lt;&gt;"",VLOOKUP(MID(C3364,18,5),LISTAS·PAPP!$E$4:$F$76,2,0),"")</f>
        <v/>
      </c>
      <c r="F3364" s="58"/>
      <c r="G3364" s="51" t="str">
        <f>IF(F3364&lt;&gt;"",VLOOKUP(F3364,LISTAS·PAPP!$R$3:$T$221,3,0),"")</f>
        <v/>
      </c>
      <c r="H3364" s="58"/>
      <c r="I3364" s="66"/>
      <c r="J3364" s="66"/>
      <c r="K3364" s="67"/>
      <c r="L3364" s="66"/>
      <c r="M3364" s="60"/>
      <c r="N3364" s="60"/>
      <c r="O3364" s="60"/>
      <c r="P3364" s="60"/>
      <c r="Q3364" s="60"/>
      <c r="R3364" s="60"/>
      <c r="S3364" s="60"/>
      <c r="T3364" s="60"/>
      <c r="U3364" s="60"/>
      <c r="V3364" s="60"/>
      <c r="W3364" s="60"/>
      <c r="X3364" s="60"/>
      <c r="Y3364" s="52" t="str">
        <f>IF(A3364&lt;&gt;"",IF(D3364="DIRECCIÓN_DE_TRANSFERENCIAS","280 0031",VLOOKUP(C3364,LISTAS·PAPP!$C$3:$D$76,2,0)),"")</f>
        <v/>
      </c>
      <c r="Z3364" s="61"/>
      <c r="AA3364" s="62"/>
      <c r="AB3364" s="62"/>
      <c r="AC3364" s="65" t="str">
        <f>IF(D3364&lt;&gt;"",VLOOKUP(D3364,LISTAS·PAPP!$I$3:$M$16,2,0),"")</f>
        <v/>
      </c>
      <c r="AD3364" s="51" t="str">
        <f>IF(D3364&lt;&gt;"",VLOOKUP(D3364,LISTAS·PAPP!$I$3:$M$16,3,0),"")</f>
        <v/>
      </c>
      <c r="AE3364" s="52" t="str">
        <f>IF(D3364&lt;&gt;"",VLOOKUP(D3364,LISTAS·PAPP!$I$3:$M$16,4,0),"")</f>
        <v/>
      </c>
      <c r="AF3364" s="51" t="str">
        <f>IF(D3364&lt;&gt;"",VLOOKUP(D3364,LISTAS·PAPP!$I$3:$M$16,5,0),"")</f>
        <v/>
      </c>
      <c r="AG3364" s="52" t="str">
        <f>IF(AH3364&lt;&gt;"",VLOOKUP(AH3364,LISTAS·PAPP!$O$3:$P$74,2,0),"")</f>
        <v/>
      </c>
      <c r="AH3364" s="58"/>
      <c r="AI3364" s="60"/>
      <c r="AJ3364" s="51" t="str">
        <f>IF(AI3364&lt;&gt;"",VLOOKUP(AI3364,LISTAS·PAPP!$X$4:$Y$80,2,0),"")</f>
        <v/>
      </c>
      <c r="AK3364" s="58"/>
      <c r="AL3364" s="60"/>
      <c r="AM3364" s="51" t="str">
        <f>IF(ISERROR(VLOOKUP(AL3364,LISTAS·PAPP!$AD$4:$AE$334,2,0))," ",VLOOKUP(AL3364,LISTAS·PAPP!$AD$4:$AE$334,2,0))</f>
        <v xml:space="preserve"> </v>
      </c>
      <c r="AN3364" s="63"/>
      <c r="AO3364" s="64"/>
      <c r="AP3364" s="64"/>
      <c r="AQ3364" s="64"/>
      <c r="AR3364" s="64"/>
      <c r="AS3364" s="64"/>
      <c r="AT3364" s="64"/>
      <c r="AU3364" s="64"/>
      <c r="AV3364" s="64"/>
      <c r="AW3364" s="64"/>
      <c r="AX3364" s="64"/>
      <c r="AY3364" s="64"/>
      <c r="AZ3364" s="64"/>
      <c r="BA3364" s="53" t="str">
        <f t="shared" si="157"/>
        <v/>
      </c>
      <c r="BB3364" s="54" t="str">
        <f t="shared" si="158"/>
        <v/>
      </c>
      <c r="BC3364" s="55" t="str">
        <f t="shared" si="159"/>
        <v xml:space="preserve"> </v>
      </c>
    </row>
    <row r="3365" spans="1:55" x14ac:dyDescent="0.25">
      <c r="A3365" s="58"/>
      <c r="B3365" s="58"/>
      <c r="C3365" s="58"/>
      <c r="D3365" s="58"/>
      <c r="E3365" s="51" t="str">
        <f>IF(C3365&lt;&gt;"",VLOOKUP(MID(C3365,18,5),LISTAS·PAPP!$E$4:$F$76,2,0),"")</f>
        <v/>
      </c>
      <c r="F3365" s="58"/>
      <c r="G3365" s="51" t="str">
        <f>IF(F3365&lt;&gt;"",VLOOKUP(F3365,LISTAS·PAPP!$R$3:$T$221,3,0),"")</f>
        <v/>
      </c>
      <c r="H3365" s="58"/>
      <c r="I3365" s="66"/>
      <c r="J3365" s="66"/>
      <c r="K3365" s="67"/>
      <c r="L3365" s="66"/>
      <c r="M3365" s="60"/>
      <c r="N3365" s="60"/>
      <c r="O3365" s="60"/>
      <c r="P3365" s="60"/>
      <c r="Q3365" s="60"/>
      <c r="R3365" s="60"/>
      <c r="S3365" s="60"/>
      <c r="T3365" s="60"/>
      <c r="U3365" s="60"/>
      <c r="V3365" s="60"/>
      <c r="W3365" s="60"/>
      <c r="X3365" s="60"/>
      <c r="Y3365" s="52" t="str">
        <f>IF(A3365&lt;&gt;"",IF(D3365="DIRECCIÓN_DE_TRANSFERENCIAS","280 0031",VLOOKUP(C3365,LISTAS·PAPP!$C$3:$D$76,2,0)),"")</f>
        <v/>
      </c>
      <c r="Z3365" s="61"/>
      <c r="AA3365" s="62"/>
      <c r="AB3365" s="62"/>
      <c r="AC3365" s="65" t="str">
        <f>IF(D3365&lt;&gt;"",VLOOKUP(D3365,LISTAS·PAPP!$I$3:$M$16,2,0),"")</f>
        <v/>
      </c>
      <c r="AD3365" s="51" t="str">
        <f>IF(D3365&lt;&gt;"",VLOOKUP(D3365,LISTAS·PAPP!$I$3:$M$16,3,0),"")</f>
        <v/>
      </c>
      <c r="AE3365" s="52" t="str">
        <f>IF(D3365&lt;&gt;"",VLOOKUP(D3365,LISTAS·PAPP!$I$3:$M$16,4,0),"")</f>
        <v/>
      </c>
      <c r="AF3365" s="51" t="str">
        <f>IF(D3365&lt;&gt;"",VLOOKUP(D3365,LISTAS·PAPP!$I$3:$M$16,5,0),"")</f>
        <v/>
      </c>
      <c r="AG3365" s="52" t="str">
        <f>IF(AH3365&lt;&gt;"",VLOOKUP(AH3365,LISTAS·PAPP!$O$3:$P$74,2,0),"")</f>
        <v/>
      </c>
      <c r="AH3365" s="58"/>
      <c r="AI3365" s="60"/>
      <c r="AJ3365" s="51" t="str">
        <f>IF(AI3365&lt;&gt;"",VLOOKUP(AI3365,LISTAS·PAPP!$X$4:$Y$80,2,0),"")</f>
        <v/>
      </c>
      <c r="AK3365" s="58"/>
      <c r="AL3365" s="60"/>
      <c r="AM3365" s="51" t="str">
        <f>IF(ISERROR(VLOOKUP(AL3365,LISTAS·PAPP!$AD$4:$AE$334,2,0))," ",VLOOKUP(AL3365,LISTAS·PAPP!$AD$4:$AE$334,2,0))</f>
        <v xml:space="preserve"> </v>
      </c>
      <c r="AN3365" s="63"/>
      <c r="AO3365" s="64"/>
      <c r="AP3365" s="64"/>
      <c r="AQ3365" s="64"/>
      <c r="AR3365" s="64"/>
      <c r="AS3365" s="64"/>
      <c r="AT3365" s="64"/>
      <c r="AU3365" s="64"/>
      <c r="AV3365" s="64"/>
      <c r="AW3365" s="64"/>
      <c r="AX3365" s="64"/>
      <c r="AY3365" s="64"/>
      <c r="AZ3365" s="64"/>
      <c r="BA3365" s="53" t="str">
        <f t="shared" si="157"/>
        <v/>
      </c>
      <c r="BB3365" s="54" t="str">
        <f t="shared" si="158"/>
        <v/>
      </c>
      <c r="BC3365" s="55" t="str">
        <f t="shared" si="159"/>
        <v xml:space="preserve"> </v>
      </c>
    </row>
    <row r="3366" spans="1:55" x14ac:dyDescent="0.25">
      <c r="A3366" s="58"/>
      <c r="B3366" s="58"/>
      <c r="C3366" s="58"/>
      <c r="D3366" s="58"/>
      <c r="E3366" s="51" t="str">
        <f>IF(C3366&lt;&gt;"",VLOOKUP(MID(C3366,18,5),LISTAS·PAPP!$E$4:$F$76,2,0),"")</f>
        <v/>
      </c>
      <c r="F3366" s="58"/>
      <c r="G3366" s="51" t="str">
        <f>IF(F3366&lt;&gt;"",VLOOKUP(F3366,LISTAS·PAPP!$R$3:$T$221,3,0),"")</f>
        <v/>
      </c>
      <c r="H3366" s="58"/>
      <c r="I3366" s="66"/>
      <c r="J3366" s="66"/>
      <c r="K3366" s="67"/>
      <c r="L3366" s="66"/>
      <c r="M3366" s="60"/>
      <c r="N3366" s="60"/>
      <c r="O3366" s="60"/>
      <c r="P3366" s="60"/>
      <c r="Q3366" s="60"/>
      <c r="R3366" s="60"/>
      <c r="S3366" s="60"/>
      <c r="T3366" s="60"/>
      <c r="U3366" s="60"/>
      <c r="V3366" s="60"/>
      <c r="W3366" s="60"/>
      <c r="X3366" s="60"/>
      <c r="Y3366" s="52" t="str">
        <f>IF(A3366&lt;&gt;"",IF(D3366="DIRECCIÓN_DE_TRANSFERENCIAS","280 0031",VLOOKUP(C3366,LISTAS·PAPP!$C$3:$D$76,2,0)),"")</f>
        <v/>
      </c>
      <c r="Z3366" s="61"/>
      <c r="AA3366" s="62"/>
      <c r="AB3366" s="62"/>
      <c r="AC3366" s="65" t="str">
        <f>IF(D3366&lt;&gt;"",VLOOKUP(D3366,LISTAS·PAPP!$I$3:$M$16,2,0),"")</f>
        <v/>
      </c>
      <c r="AD3366" s="51" t="str">
        <f>IF(D3366&lt;&gt;"",VLOOKUP(D3366,LISTAS·PAPP!$I$3:$M$16,3,0),"")</f>
        <v/>
      </c>
      <c r="AE3366" s="52" t="str">
        <f>IF(D3366&lt;&gt;"",VLOOKUP(D3366,LISTAS·PAPP!$I$3:$M$16,4,0),"")</f>
        <v/>
      </c>
      <c r="AF3366" s="51" t="str">
        <f>IF(D3366&lt;&gt;"",VLOOKUP(D3366,LISTAS·PAPP!$I$3:$M$16,5,0),"")</f>
        <v/>
      </c>
      <c r="AG3366" s="52" t="str">
        <f>IF(AH3366&lt;&gt;"",VLOOKUP(AH3366,LISTAS·PAPP!$O$3:$P$74,2,0),"")</f>
        <v/>
      </c>
      <c r="AH3366" s="58"/>
      <c r="AI3366" s="60"/>
      <c r="AJ3366" s="51" t="str">
        <f>IF(AI3366&lt;&gt;"",VLOOKUP(AI3366,LISTAS·PAPP!$X$4:$Y$80,2,0),"")</f>
        <v/>
      </c>
      <c r="AK3366" s="58"/>
      <c r="AL3366" s="60"/>
      <c r="AM3366" s="51" t="str">
        <f>IF(ISERROR(VLOOKUP(AL3366,LISTAS·PAPP!$AD$4:$AE$334,2,0))," ",VLOOKUP(AL3366,LISTAS·PAPP!$AD$4:$AE$334,2,0))</f>
        <v xml:space="preserve"> </v>
      </c>
      <c r="AN3366" s="63"/>
      <c r="AO3366" s="64"/>
      <c r="AP3366" s="64"/>
      <c r="AQ3366" s="64"/>
      <c r="AR3366" s="64"/>
      <c r="AS3366" s="64"/>
      <c r="AT3366" s="64"/>
      <c r="AU3366" s="64"/>
      <c r="AV3366" s="64"/>
      <c r="AW3366" s="64"/>
      <c r="AX3366" s="64"/>
      <c r="AY3366" s="64"/>
      <c r="AZ3366" s="64"/>
      <c r="BA3366" s="53" t="str">
        <f t="shared" si="157"/>
        <v/>
      </c>
      <c r="BB3366" s="54" t="str">
        <f t="shared" si="158"/>
        <v/>
      </c>
      <c r="BC3366" s="55" t="str">
        <f t="shared" si="159"/>
        <v xml:space="preserve"> </v>
      </c>
    </row>
    <row r="3367" spans="1:55" x14ac:dyDescent="0.25">
      <c r="A3367" s="58"/>
      <c r="B3367" s="58"/>
      <c r="C3367" s="58"/>
      <c r="D3367" s="58"/>
      <c r="E3367" s="51" t="str">
        <f>IF(C3367&lt;&gt;"",VLOOKUP(MID(C3367,18,5),LISTAS·PAPP!$E$4:$F$76,2,0),"")</f>
        <v/>
      </c>
      <c r="F3367" s="58"/>
      <c r="G3367" s="51" t="str">
        <f>IF(F3367&lt;&gt;"",VLOOKUP(F3367,LISTAS·PAPP!$R$3:$T$221,3,0),"")</f>
        <v/>
      </c>
      <c r="H3367" s="58"/>
      <c r="I3367" s="66"/>
      <c r="J3367" s="66"/>
      <c r="K3367" s="67"/>
      <c r="L3367" s="66"/>
      <c r="M3367" s="60"/>
      <c r="N3367" s="60"/>
      <c r="O3367" s="60"/>
      <c r="P3367" s="60"/>
      <c r="Q3367" s="60"/>
      <c r="R3367" s="60"/>
      <c r="S3367" s="60"/>
      <c r="T3367" s="60"/>
      <c r="U3367" s="60"/>
      <c r="V3367" s="60"/>
      <c r="W3367" s="60"/>
      <c r="X3367" s="60"/>
      <c r="Y3367" s="52" t="str">
        <f>IF(A3367&lt;&gt;"",IF(D3367="DIRECCIÓN_DE_TRANSFERENCIAS","280 0031",VLOOKUP(C3367,LISTAS·PAPP!$C$3:$D$76,2,0)),"")</f>
        <v/>
      </c>
      <c r="Z3367" s="61"/>
      <c r="AA3367" s="62"/>
      <c r="AB3367" s="62"/>
      <c r="AC3367" s="65" t="str">
        <f>IF(D3367&lt;&gt;"",VLOOKUP(D3367,LISTAS·PAPP!$I$3:$M$16,2,0),"")</f>
        <v/>
      </c>
      <c r="AD3367" s="51" t="str">
        <f>IF(D3367&lt;&gt;"",VLOOKUP(D3367,LISTAS·PAPP!$I$3:$M$16,3,0),"")</f>
        <v/>
      </c>
      <c r="AE3367" s="52" t="str">
        <f>IF(D3367&lt;&gt;"",VLOOKUP(D3367,LISTAS·PAPP!$I$3:$M$16,4,0),"")</f>
        <v/>
      </c>
      <c r="AF3367" s="51" t="str">
        <f>IF(D3367&lt;&gt;"",VLOOKUP(D3367,LISTAS·PAPP!$I$3:$M$16,5,0),"")</f>
        <v/>
      </c>
      <c r="AG3367" s="52" t="str">
        <f>IF(AH3367&lt;&gt;"",VLOOKUP(AH3367,LISTAS·PAPP!$O$3:$P$74,2,0),"")</f>
        <v/>
      </c>
      <c r="AH3367" s="58"/>
      <c r="AI3367" s="60"/>
      <c r="AJ3367" s="51" t="str">
        <f>IF(AI3367&lt;&gt;"",VLOOKUP(AI3367,LISTAS·PAPP!$X$4:$Y$80,2,0),"")</f>
        <v/>
      </c>
      <c r="AK3367" s="58"/>
      <c r="AL3367" s="60"/>
      <c r="AM3367" s="51" t="str">
        <f>IF(ISERROR(VLOOKUP(AL3367,LISTAS·PAPP!$AD$4:$AE$334,2,0))," ",VLOOKUP(AL3367,LISTAS·PAPP!$AD$4:$AE$334,2,0))</f>
        <v xml:space="preserve"> </v>
      </c>
      <c r="AN3367" s="63"/>
      <c r="AO3367" s="64"/>
      <c r="AP3367" s="64"/>
      <c r="AQ3367" s="64"/>
      <c r="AR3367" s="64"/>
      <c r="AS3367" s="64"/>
      <c r="AT3367" s="64"/>
      <c r="AU3367" s="64"/>
      <c r="AV3367" s="64"/>
      <c r="AW3367" s="64"/>
      <c r="AX3367" s="64"/>
      <c r="AY3367" s="64"/>
      <c r="AZ3367" s="64"/>
      <c r="BA3367" s="53" t="str">
        <f t="shared" si="157"/>
        <v/>
      </c>
      <c r="BB3367" s="54" t="str">
        <f t="shared" si="158"/>
        <v/>
      </c>
      <c r="BC3367" s="55" t="str">
        <f t="shared" si="159"/>
        <v xml:space="preserve"> </v>
      </c>
    </row>
    <row r="3368" spans="1:55" x14ac:dyDescent="0.25">
      <c r="A3368" s="58"/>
      <c r="B3368" s="58"/>
      <c r="C3368" s="58"/>
      <c r="D3368" s="58"/>
      <c r="E3368" s="51" t="str">
        <f>IF(C3368&lt;&gt;"",VLOOKUP(MID(C3368,18,5),LISTAS·PAPP!$E$4:$F$76,2,0),"")</f>
        <v/>
      </c>
      <c r="F3368" s="58"/>
      <c r="G3368" s="51" t="str">
        <f>IF(F3368&lt;&gt;"",VLOOKUP(F3368,LISTAS·PAPP!$R$3:$T$221,3,0),"")</f>
        <v/>
      </c>
      <c r="H3368" s="58"/>
      <c r="I3368" s="66"/>
      <c r="J3368" s="66"/>
      <c r="K3368" s="67"/>
      <c r="L3368" s="66"/>
      <c r="M3368" s="60"/>
      <c r="N3368" s="60"/>
      <c r="O3368" s="60"/>
      <c r="P3368" s="60"/>
      <c r="Q3368" s="60"/>
      <c r="R3368" s="60"/>
      <c r="S3368" s="60"/>
      <c r="T3368" s="60"/>
      <c r="U3368" s="60"/>
      <c r="V3368" s="60"/>
      <c r="W3368" s="60"/>
      <c r="X3368" s="60"/>
      <c r="Y3368" s="52" t="str">
        <f>IF(A3368&lt;&gt;"",IF(D3368="DIRECCIÓN_DE_TRANSFERENCIAS","280 0031",VLOOKUP(C3368,LISTAS·PAPP!$C$3:$D$76,2,0)),"")</f>
        <v/>
      </c>
      <c r="Z3368" s="61"/>
      <c r="AA3368" s="62"/>
      <c r="AB3368" s="62"/>
      <c r="AC3368" s="65" t="str">
        <f>IF(D3368&lt;&gt;"",VLOOKUP(D3368,LISTAS·PAPP!$I$3:$M$16,2,0),"")</f>
        <v/>
      </c>
      <c r="AD3368" s="51" t="str">
        <f>IF(D3368&lt;&gt;"",VLOOKUP(D3368,LISTAS·PAPP!$I$3:$M$16,3,0),"")</f>
        <v/>
      </c>
      <c r="AE3368" s="52" t="str">
        <f>IF(D3368&lt;&gt;"",VLOOKUP(D3368,LISTAS·PAPP!$I$3:$M$16,4,0),"")</f>
        <v/>
      </c>
      <c r="AF3368" s="51" t="str">
        <f>IF(D3368&lt;&gt;"",VLOOKUP(D3368,LISTAS·PAPP!$I$3:$M$16,5,0),"")</f>
        <v/>
      </c>
      <c r="AG3368" s="52" t="str">
        <f>IF(AH3368&lt;&gt;"",VLOOKUP(AH3368,LISTAS·PAPP!$O$3:$P$74,2,0),"")</f>
        <v/>
      </c>
      <c r="AH3368" s="58"/>
      <c r="AI3368" s="60"/>
      <c r="AJ3368" s="51" t="str">
        <f>IF(AI3368&lt;&gt;"",VLOOKUP(AI3368,LISTAS·PAPP!$X$4:$Y$80,2,0),"")</f>
        <v/>
      </c>
      <c r="AK3368" s="58"/>
      <c r="AL3368" s="60"/>
      <c r="AM3368" s="51" t="str">
        <f>IF(ISERROR(VLOOKUP(AL3368,LISTAS·PAPP!$AD$4:$AE$334,2,0))," ",VLOOKUP(AL3368,LISTAS·PAPP!$AD$4:$AE$334,2,0))</f>
        <v xml:space="preserve"> </v>
      </c>
      <c r="AN3368" s="63"/>
      <c r="AO3368" s="64"/>
      <c r="AP3368" s="64"/>
      <c r="AQ3368" s="64"/>
      <c r="AR3368" s="64"/>
      <c r="AS3368" s="64"/>
      <c r="AT3368" s="64"/>
      <c r="AU3368" s="64"/>
      <c r="AV3368" s="64"/>
      <c r="AW3368" s="64"/>
      <c r="AX3368" s="64"/>
      <c r="AY3368" s="64"/>
      <c r="AZ3368" s="64"/>
      <c r="BA3368" s="53" t="str">
        <f t="shared" si="157"/>
        <v/>
      </c>
      <c r="BB3368" s="54" t="str">
        <f t="shared" si="158"/>
        <v/>
      </c>
      <c r="BC3368" s="55" t="str">
        <f t="shared" si="159"/>
        <v xml:space="preserve"> </v>
      </c>
    </row>
    <row r="3369" spans="1:55" x14ac:dyDescent="0.25">
      <c r="A3369" s="58"/>
      <c r="B3369" s="58"/>
      <c r="C3369" s="58"/>
      <c r="D3369" s="58"/>
      <c r="E3369" s="51" t="str">
        <f>IF(C3369&lt;&gt;"",VLOOKUP(MID(C3369,18,5),LISTAS·PAPP!$E$4:$F$76,2,0),"")</f>
        <v/>
      </c>
      <c r="F3369" s="58"/>
      <c r="G3369" s="51" t="str">
        <f>IF(F3369&lt;&gt;"",VLOOKUP(F3369,LISTAS·PAPP!$R$3:$T$221,3,0),"")</f>
        <v/>
      </c>
      <c r="H3369" s="58"/>
      <c r="I3369" s="66"/>
      <c r="J3369" s="66"/>
      <c r="K3369" s="67"/>
      <c r="L3369" s="66"/>
      <c r="M3369" s="60"/>
      <c r="N3369" s="60"/>
      <c r="O3369" s="60"/>
      <c r="P3369" s="60"/>
      <c r="Q3369" s="60"/>
      <c r="R3369" s="60"/>
      <c r="S3369" s="60"/>
      <c r="T3369" s="60"/>
      <c r="U3369" s="60"/>
      <c r="V3369" s="60"/>
      <c r="W3369" s="60"/>
      <c r="X3369" s="60"/>
      <c r="Y3369" s="52" t="str">
        <f>IF(A3369&lt;&gt;"",IF(D3369="DIRECCIÓN_DE_TRANSFERENCIAS","280 0031",VLOOKUP(C3369,LISTAS·PAPP!$C$3:$D$76,2,0)),"")</f>
        <v/>
      </c>
      <c r="Z3369" s="61"/>
      <c r="AA3369" s="62"/>
      <c r="AB3369" s="62"/>
      <c r="AC3369" s="65" t="str">
        <f>IF(D3369&lt;&gt;"",VLOOKUP(D3369,LISTAS·PAPP!$I$3:$M$16,2,0),"")</f>
        <v/>
      </c>
      <c r="AD3369" s="51" t="str">
        <f>IF(D3369&lt;&gt;"",VLOOKUP(D3369,LISTAS·PAPP!$I$3:$M$16,3,0),"")</f>
        <v/>
      </c>
      <c r="AE3369" s="52" t="str">
        <f>IF(D3369&lt;&gt;"",VLOOKUP(D3369,LISTAS·PAPP!$I$3:$M$16,4,0),"")</f>
        <v/>
      </c>
      <c r="AF3369" s="51" t="str">
        <f>IF(D3369&lt;&gt;"",VLOOKUP(D3369,LISTAS·PAPP!$I$3:$M$16,5,0),"")</f>
        <v/>
      </c>
      <c r="AG3369" s="52" t="str">
        <f>IF(AH3369&lt;&gt;"",VLOOKUP(AH3369,LISTAS·PAPP!$O$3:$P$74,2,0),"")</f>
        <v/>
      </c>
      <c r="AH3369" s="58"/>
      <c r="AI3369" s="60"/>
      <c r="AJ3369" s="51" t="str">
        <f>IF(AI3369&lt;&gt;"",VLOOKUP(AI3369,LISTAS·PAPP!$X$4:$Y$80,2,0),"")</f>
        <v/>
      </c>
      <c r="AK3369" s="58"/>
      <c r="AL3369" s="60"/>
      <c r="AM3369" s="51" t="str">
        <f>IF(ISERROR(VLOOKUP(AL3369,LISTAS·PAPP!$AD$4:$AE$334,2,0))," ",VLOOKUP(AL3369,LISTAS·PAPP!$AD$4:$AE$334,2,0))</f>
        <v xml:space="preserve"> </v>
      </c>
      <c r="AN3369" s="63"/>
      <c r="AO3369" s="64"/>
      <c r="AP3369" s="64"/>
      <c r="AQ3369" s="64"/>
      <c r="AR3369" s="64"/>
      <c r="AS3369" s="64"/>
      <c r="AT3369" s="64"/>
      <c r="AU3369" s="64"/>
      <c r="AV3369" s="64"/>
      <c r="AW3369" s="64"/>
      <c r="AX3369" s="64"/>
      <c r="AY3369" s="64"/>
      <c r="AZ3369" s="64"/>
      <c r="BA3369" s="53" t="str">
        <f t="shared" si="157"/>
        <v/>
      </c>
      <c r="BB3369" s="54" t="str">
        <f t="shared" si="158"/>
        <v/>
      </c>
      <c r="BC3369" s="55" t="str">
        <f t="shared" si="159"/>
        <v xml:space="preserve"> </v>
      </c>
    </row>
    <row r="3370" spans="1:55" x14ac:dyDescent="0.25">
      <c r="A3370" s="58"/>
      <c r="B3370" s="58"/>
      <c r="C3370" s="58"/>
      <c r="D3370" s="58"/>
      <c r="E3370" s="51" t="str">
        <f>IF(C3370&lt;&gt;"",VLOOKUP(MID(C3370,18,5),LISTAS·PAPP!$E$4:$F$76,2,0),"")</f>
        <v/>
      </c>
      <c r="F3370" s="58"/>
      <c r="G3370" s="51" t="str">
        <f>IF(F3370&lt;&gt;"",VLOOKUP(F3370,LISTAS·PAPP!$R$3:$T$221,3,0),"")</f>
        <v/>
      </c>
      <c r="H3370" s="58"/>
      <c r="I3370" s="66"/>
      <c r="J3370" s="66"/>
      <c r="K3370" s="67"/>
      <c r="L3370" s="66"/>
      <c r="M3370" s="60"/>
      <c r="N3370" s="60"/>
      <c r="O3370" s="60"/>
      <c r="P3370" s="60"/>
      <c r="Q3370" s="60"/>
      <c r="R3370" s="60"/>
      <c r="S3370" s="60"/>
      <c r="T3370" s="60"/>
      <c r="U3370" s="60"/>
      <c r="V3370" s="60"/>
      <c r="W3370" s="60"/>
      <c r="X3370" s="60"/>
      <c r="Y3370" s="52" t="str">
        <f>IF(A3370&lt;&gt;"",IF(D3370="DIRECCIÓN_DE_TRANSFERENCIAS","280 0031",VLOOKUP(C3370,LISTAS·PAPP!$C$3:$D$76,2,0)),"")</f>
        <v/>
      </c>
      <c r="Z3370" s="61"/>
      <c r="AA3370" s="62"/>
      <c r="AB3370" s="62"/>
      <c r="AC3370" s="65" t="str">
        <f>IF(D3370&lt;&gt;"",VLOOKUP(D3370,LISTAS·PAPP!$I$3:$M$16,2,0),"")</f>
        <v/>
      </c>
      <c r="AD3370" s="51" t="str">
        <f>IF(D3370&lt;&gt;"",VLOOKUP(D3370,LISTAS·PAPP!$I$3:$M$16,3,0),"")</f>
        <v/>
      </c>
      <c r="AE3370" s="52" t="str">
        <f>IF(D3370&lt;&gt;"",VLOOKUP(D3370,LISTAS·PAPP!$I$3:$M$16,4,0),"")</f>
        <v/>
      </c>
      <c r="AF3370" s="51" t="str">
        <f>IF(D3370&lt;&gt;"",VLOOKUP(D3370,LISTAS·PAPP!$I$3:$M$16,5,0),"")</f>
        <v/>
      </c>
      <c r="AG3370" s="52" t="str">
        <f>IF(AH3370&lt;&gt;"",VLOOKUP(AH3370,LISTAS·PAPP!$O$3:$P$74,2,0),"")</f>
        <v/>
      </c>
      <c r="AH3370" s="58"/>
      <c r="AI3370" s="60"/>
      <c r="AJ3370" s="51" t="str">
        <f>IF(AI3370&lt;&gt;"",VLOOKUP(AI3370,LISTAS·PAPP!$X$4:$Y$80,2,0),"")</f>
        <v/>
      </c>
      <c r="AK3370" s="58"/>
      <c r="AL3370" s="60"/>
      <c r="AM3370" s="51" t="str">
        <f>IF(ISERROR(VLOOKUP(AL3370,LISTAS·PAPP!$AD$4:$AE$334,2,0))," ",VLOOKUP(AL3370,LISTAS·PAPP!$AD$4:$AE$334,2,0))</f>
        <v xml:space="preserve"> </v>
      </c>
      <c r="AN3370" s="63"/>
      <c r="AO3370" s="64"/>
      <c r="AP3370" s="64"/>
      <c r="AQ3370" s="64"/>
      <c r="AR3370" s="64"/>
      <c r="AS3370" s="64"/>
      <c r="AT3370" s="64"/>
      <c r="AU3370" s="64"/>
      <c r="AV3370" s="64"/>
      <c r="AW3370" s="64"/>
      <c r="AX3370" s="64"/>
      <c r="AY3370" s="64"/>
      <c r="AZ3370" s="64"/>
      <c r="BA3370" s="53" t="str">
        <f t="shared" si="157"/>
        <v/>
      </c>
      <c r="BB3370" s="54" t="str">
        <f t="shared" si="158"/>
        <v/>
      </c>
      <c r="BC3370" s="55" t="str">
        <f t="shared" si="159"/>
        <v xml:space="preserve"> </v>
      </c>
    </row>
    <row r="3371" spans="1:55" x14ac:dyDescent="0.25">
      <c r="A3371" s="58"/>
      <c r="B3371" s="58"/>
      <c r="C3371" s="58"/>
      <c r="D3371" s="58"/>
      <c r="E3371" s="51" t="str">
        <f>IF(C3371&lt;&gt;"",VLOOKUP(MID(C3371,18,5),LISTAS·PAPP!$E$4:$F$76,2,0),"")</f>
        <v/>
      </c>
      <c r="F3371" s="58"/>
      <c r="G3371" s="51" t="str">
        <f>IF(F3371&lt;&gt;"",VLOOKUP(F3371,LISTAS·PAPP!$R$3:$T$221,3,0),"")</f>
        <v/>
      </c>
      <c r="H3371" s="58"/>
      <c r="I3371" s="66"/>
      <c r="J3371" s="66"/>
      <c r="K3371" s="67"/>
      <c r="L3371" s="66"/>
      <c r="M3371" s="60"/>
      <c r="N3371" s="60"/>
      <c r="O3371" s="60"/>
      <c r="P3371" s="60"/>
      <c r="Q3371" s="60"/>
      <c r="R3371" s="60"/>
      <c r="S3371" s="60"/>
      <c r="T3371" s="60"/>
      <c r="U3371" s="60"/>
      <c r="V3371" s="60"/>
      <c r="W3371" s="60"/>
      <c r="X3371" s="60"/>
      <c r="Y3371" s="52" t="str">
        <f>IF(A3371&lt;&gt;"",IF(D3371="DIRECCIÓN_DE_TRANSFERENCIAS","280 0031",VLOOKUP(C3371,LISTAS·PAPP!$C$3:$D$76,2,0)),"")</f>
        <v/>
      </c>
      <c r="Z3371" s="61"/>
      <c r="AA3371" s="62"/>
      <c r="AB3371" s="62"/>
      <c r="AC3371" s="65" t="str">
        <f>IF(D3371&lt;&gt;"",VLOOKUP(D3371,LISTAS·PAPP!$I$3:$M$16,2,0),"")</f>
        <v/>
      </c>
      <c r="AD3371" s="51" t="str">
        <f>IF(D3371&lt;&gt;"",VLOOKUP(D3371,LISTAS·PAPP!$I$3:$M$16,3,0),"")</f>
        <v/>
      </c>
      <c r="AE3371" s="52" t="str">
        <f>IF(D3371&lt;&gt;"",VLOOKUP(D3371,LISTAS·PAPP!$I$3:$M$16,4,0),"")</f>
        <v/>
      </c>
      <c r="AF3371" s="51" t="str">
        <f>IF(D3371&lt;&gt;"",VLOOKUP(D3371,LISTAS·PAPP!$I$3:$M$16,5,0),"")</f>
        <v/>
      </c>
      <c r="AG3371" s="52" t="str">
        <f>IF(AH3371&lt;&gt;"",VLOOKUP(AH3371,LISTAS·PAPP!$O$3:$P$74,2,0),"")</f>
        <v/>
      </c>
      <c r="AH3371" s="58"/>
      <c r="AI3371" s="60"/>
      <c r="AJ3371" s="51" t="str">
        <f>IF(AI3371&lt;&gt;"",VLOOKUP(AI3371,LISTAS·PAPP!$X$4:$Y$80,2,0),"")</f>
        <v/>
      </c>
      <c r="AK3371" s="58"/>
      <c r="AL3371" s="60"/>
      <c r="AM3371" s="51" t="str">
        <f>IF(ISERROR(VLOOKUP(AL3371,LISTAS·PAPP!$AD$4:$AE$334,2,0))," ",VLOOKUP(AL3371,LISTAS·PAPP!$AD$4:$AE$334,2,0))</f>
        <v xml:space="preserve"> </v>
      </c>
      <c r="AN3371" s="63"/>
      <c r="AO3371" s="64"/>
      <c r="AP3371" s="64"/>
      <c r="AQ3371" s="64"/>
      <c r="AR3371" s="64"/>
      <c r="AS3371" s="64"/>
      <c r="AT3371" s="64"/>
      <c r="AU3371" s="64"/>
      <c r="AV3371" s="64"/>
      <c r="AW3371" s="64"/>
      <c r="AX3371" s="64"/>
      <c r="AY3371" s="64"/>
      <c r="AZ3371" s="64"/>
      <c r="BA3371" s="53" t="str">
        <f t="shared" si="157"/>
        <v/>
      </c>
      <c r="BB3371" s="54" t="str">
        <f t="shared" si="158"/>
        <v/>
      </c>
      <c r="BC3371" s="55" t="str">
        <f t="shared" si="159"/>
        <v xml:space="preserve"> </v>
      </c>
    </row>
    <row r="3372" spans="1:55" x14ac:dyDescent="0.25">
      <c r="A3372" s="58"/>
      <c r="B3372" s="58"/>
      <c r="C3372" s="58"/>
      <c r="D3372" s="58"/>
      <c r="E3372" s="51" t="str">
        <f>IF(C3372&lt;&gt;"",VLOOKUP(MID(C3372,18,5),LISTAS·PAPP!$E$4:$F$76,2,0),"")</f>
        <v/>
      </c>
      <c r="F3372" s="58"/>
      <c r="G3372" s="51" t="str">
        <f>IF(F3372&lt;&gt;"",VLOOKUP(F3372,LISTAS·PAPP!$R$3:$T$221,3,0),"")</f>
        <v/>
      </c>
      <c r="H3372" s="58"/>
      <c r="I3372" s="66"/>
      <c r="J3372" s="66"/>
      <c r="K3372" s="67"/>
      <c r="L3372" s="66"/>
      <c r="M3372" s="60"/>
      <c r="N3372" s="60"/>
      <c r="O3372" s="60"/>
      <c r="P3372" s="60"/>
      <c r="Q3372" s="60"/>
      <c r="R3372" s="60"/>
      <c r="S3372" s="60"/>
      <c r="T3372" s="60"/>
      <c r="U3372" s="60"/>
      <c r="V3372" s="60"/>
      <c r="W3372" s="60"/>
      <c r="X3372" s="60"/>
      <c r="Y3372" s="52" t="str">
        <f>IF(A3372&lt;&gt;"",IF(D3372="DIRECCIÓN_DE_TRANSFERENCIAS","280 0031",VLOOKUP(C3372,LISTAS·PAPP!$C$3:$D$76,2,0)),"")</f>
        <v/>
      </c>
      <c r="Z3372" s="61"/>
      <c r="AA3372" s="62"/>
      <c r="AB3372" s="62"/>
      <c r="AC3372" s="65" t="str">
        <f>IF(D3372&lt;&gt;"",VLOOKUP(D3372,LISTAS·PAPP!$I$3:$M$16,2,0),"")</f>
        <v/>
      </c>
      <c r="AD3372" s="51" t="str">
        <f>IF(D3372&lt;&gt;"",VLOOKUP(D3372,LISTAS·PAPP!$I$3:$M$16,3,0),"")</f>
        <v/>
      </c>
      <c r="AE3372" s="52" t="str">
        <f>IF(D3372&lt;&gt;"",VLOOKUP(D3372,LISTAS·PAPP!$I$3:$M$16,4,0),"")</f>
        <v/>
      </c>
      <c r="AF3372" s="51" t="str">
        <f>IF(D3372&lt;&gt;"",VLOOKUP(D3372,LISTAS·PAPP!$I$3:$M$16,5,0),"")</f>
        <v/>
      </c>
      <c r="AG3372" s="52" t="str">
        <f>IF(AH3372&lt;&gt;"",VLOOKUP(AH3372,LISTAS·PAPP!$O$3:$P$74,2,0),"")</f>
        <v/>
      </c>
      <c r="AH3372" s="58"/>
      <c r="AI3372" s="60"/>
      <c r="AJ3372" s="51" t="str">
        <f>IF(AI3372&lt;&gt;"",VLOOKUP(AI3372,LISTAS·PAPP!$X$4:$Y$80,2,0),"")</f>
        <v/>
      </c>
      <c r="AK3372" s="58"/>
      <c r="AL3372" s="60"/>
      <c r="AM3372" s="51" t="str">
        <f>IF(ISERROR(VLOOKUP(AL3372,LISTAS·PAPP!$AD$4:$AE$334,2,0))," ",VLOOKUP(AL3372,LISTAS·PAPP!$AD$4:$AE$334,2,0))</f>
        <v xml:space="preserve"> </v>
      </c>
      <c r="AN3372" s="63"/>
      <c r="AO3372" s="64"/>
      <c r="AP3372" s="64"/>
      <c r="AQ3372" s="64"/>
      <c r="AR3372" s="64"/>
      <c r="AS3372" s="64"/>
      <c r="AT3372" s="64"/>
      <c r="AU3372" s="64"/>
      <c r="AV3372" s="64"/>
      <c r="AW3372" s="64"/>
      <c r="AX3372" s="64"/>
      <c r="AY3372" s="64"/>
      <c r="AZ3372" s="64"/>
      <c r="BA3372" s="53" t="str">
        <f t="shared" si="157"/>
        <v/>
      </c>
      <c r="BB3372" s="54" t="str">
        <f t="shared" si="158"/>
        <v/>
      </c>
      <c r="BC3372" s="55" t="str">
        <f t="shared" si="159"/>
        <v xml:space="preserve"> </v>
      </c>
    </row>
    <row r="3373" spans="1:55" x14ac:dyDescent="0.25">
      <c r="A3373" s="58"/>
      <c r="B3373" s="58"/>
      <c r="C3373" s="58"/>
      <c r="D3373" s="58"/>
      <c r="E3373" s="51" t="str">
        <f>IF(C3373&lt;&gt;"",VLOOKUP(MID(C3373,18,5),LISTAS·PAPP!$E$4:$F$76,2,0),"")</f>
        <v/>
      </c>
      <c r="F3373" s="58"/>
      <c r="G3373" s="51" t="str">
        <f>IF(F3373&lt;&gt;"",VLOOKUP(F3373,LISTAS·PAPP!$R$3:$T$221,3,0),"")</f>
        <v/>
      </c>
      <c r="H3373" s="58"/>
      <c r="I3373" s="66"/>
      <c r="J3373" s="66"/>
      <c r="K3373" s="67"/>
      <c r="L3373" s="66"/>
      <c r="M3373" s="60"/>
      <c r="N3373" s="60"/>
      <c r="O3373" s="60"/>
      <c r="P3373" s="60"/>
      <c r="Q3373" s="60"/>
      <c r="R3373" s="60"/>
      <c r="S3373" s="60"/>
      <c r="T3373" s="60"/>
      <c r="U3373" s="60"/>
      <c r="V3373" s="60"/>
      <c r="W3373" s="60"/>
      <c r="X3373" s="60"/>
      <c r="Y3373" s="52" t="str">
        <f>IF(A3373&lt;&gt;"",IF(D3373="DIRECCIÓN_DE_TRANSFERENCIAS","280 0031",VLOOKUP(C3373,LISTAS·PAPP!$C$3:$D$76,2,0)),"")</f>
        <v/>
      </c>
      <c r="Z3373" s="61"/>
      <c r="AA3373" s="62"/>
      <c r="AB3373" s="62"/>
      <c r="AC3373" s="65" t="str">
        <f>IF(D3373&lt;&gt;"",VLOOKUP(D3373,LISTAS·PAPP!$I$3:$M$16,2,0),"")</f>
        <v/>
      </c>
      <c r="AD3373" s="51" t="str">
        <f>IF(D3373&lt;&gt;"",VLOOKUP(D3373,LISTAS·PAPP!$I$3:$M$16,3,0),"")</f>
        <v/>
      </c>
      <c r="AE3373" s="52" t="str">
        <f>IF(D3373&lt;&gt;"",VLOOKUP(D3373,LISTAS·PAPP!$I$3:$M$16,4,0),"")</f>
        <v/>
      </c>
      <c r="AF3373" s="51" t="str">
        <f>IF(D3373&lt;&gt;"",VLOOKUP(D3373,LISTAS·PAPP!$I$3:$M$16,5,0),"")</f>
        <v/>
      </c>
      <c r="AG3373" s="52" t="str">
        <f>IF(AH3373&lt;&gt;"",VLOOKUP(AH3373,LISTAS·PAPP!$O$3:$P$74,2,0),"")</f>
        <v/>
      </c>
      <c r="AH3373" s="58"/>
      <c r="AI3373" s="60"/>
      <c r="AJ3373" s="51" t="str">
        <f>IF(AI3373&lt;&gt;"",VLOOKUP(AI3373,LISTAS·PAPP!$X$4:$Y$80,2,0),"")</f>
        <v/>
      </c>
      <c r="AK3373" s="58"/>
      <c r="AL3373" s="60"/>
      <c r="AM3373" s="51" t="str">
        <f>IF(ISERROR(VLOOKUP(AL3373,LISTAS·PAPP!$AD$4:$AE$334,2,0))," ",VLOOKUP(AL3373,LISTAS·PAPP!$AD$4:$AE$334,2,0))</f>
        <v xml:space="preserve"> </v>
      </c>
      <c r="AN3373" s="63"/>
      <c r="AO3373" s="64"/>
      <c r="AP3373" s="64"/>
      <c r="AQ3373" s="64"/>
      <c r="AR3373" s="64"/>
      <c r="AS3373" s="64"/>
      <c r="AT3373" s="64"/>
      <c r="AU3373" s="64"/>
      <c r="AV3373" s="64"/>
      <c r="AW3373" s="64"/>
      <c r="AX3373" s="64"/>
      <c r="AY3373" s="64"/>
      <c r="AZ3373" s="64"/>
      <c r="BA3373" s="53" t="str">
        <f t="shared" si="157"/>
        <v/>
      </c>
      <c r="BB3373" s="54" t="str">
        <f t="shared" si="158"/>
        <v/>
      </c>
      <c r="BC3373" s="55" t="str">
        <f t="shared" si="159"/>
        <v xml:space="preserve"> </v>
      </c>
    </row>
    <row r="3374" spans="1:55" x14ac:dyDescent="0.25">
      <c r="A3374" s="58"/>
      <c r="B3374" s="58"/>
      <c r="C3374" s="58"/>
      <c r="D3374" s="58"/>
      <c r="E3374" s="51" t="str">
        <f>IF(C3374&lt;&gt;"",VLOOKUP(MID(C3374,18,5),LISTAS·PAPP!$E$4:$F$76,2,0),"")</f>
        <v/>
      </c>
      <c r="F3374" s="58"/>
      <c r="G3374" s="51" t="str">
        <f>IF(F3374&lt;&gt;"",VLOOKUP(F3374,LISTAS·PAPP!$R$3:$T$221,3,0),"")</f>
        <v/>
      </c>
      <c r="H3374" s="58"/>
      <c r="I3374" s="66"/>
      <c r="J3374" s="66"/>
      <c r="K3374" s="67"/>
      <c r="L3374" s="66"/>
      <c r="M3374" s="60"/>
      <c r="N3374" s="60"/>
      <c r="O3374" s="60"/>
      <c r="P3374" s="60"/>
      <c r="Q3374" s="60"/>
      <c r="R3374" s="60"/>
      <c r="S3374" s="60"/>
      <c r="T3374" s="60"/>
      <c r="U3374" s="60"/>
      <c r="V3374" s="60"/>
      <c r="W3374" s="60"/>
      <c r="X3374" s="60"/>
      <c r="Y3374" s="52" t="str">
        <f>IF(A3374&lt;&gt;"",IF(D3374="DIRECCIÓN_DE_TRANSFERENCIAS","280 0031",VLOOKUP(C3374,LISTAS·PAPP!$C$3:$D$76,2,0)),"")</f>
        <v/>
      </c>
      <c r="Z3374" s="61"/>
      <c r="AA3374" s="62"/>
      <c r="AB3374" s="62"/>
      <c r="AC3374" s="65" t="str">
        <f>IF(D3374&lt;&gt;"",VLOOKUP(D3374,LISTAS·PAPP!$I$3:$M$16,2,0),"")</f>
        <v/>
      </c>
      <c r="AD3374" s="51" t="str">
        <f>IF(D3374&lt;&gt;"",VLOOKUP(D3374,LISTAS·PAPP!$I$3:$M$16,3,0),"")</f>
        <v/>
      </c>
      <c r="AE3374" s="52" t="str">
        <f>IF(D3374&lt;&gt;"",VLOOKUP(D3374,LISTAS·PAPP!$I$3:$M$16,4,0),"")</f>
        <v/>
      </c>
      <c r="AF3374" s="51" t="str">
        <f>IF(D3374&lt;&gt;"",VLOOKUP(D3374,LISTAS·PAPP!$I$3:$M$16,5,0),"")</f>
        <v/>
      </c>
      <c r="AG3374" s="52" t="str">
        <f>IF(AH3374&lt;&gt;"",VLOOKUP(AH3374,LISTAS·PAPP!$O$3:$P$74,2,0),"")</f>
        <v/>
      </c>
      <c r="AH3374" s="58"/>
      <c r="AI3374" s="60"/>
      <c r="AJ3374" s="51" t="str">
        <f>IF(AI3374&lt;&gt;"",VLOOKUP(AI3374,LISTAS·PAPP!$X$4:$Y$80,2,0),"")</f>
        <v/>
      </c>
      <c r="AK3374" s="58"/>
      <c r="AL3374" s="60"/>
      <c r="AM3374" s="51" t="str">
        <f>IF(ISERROR(VLOOKUP(AL3374,LISTAS·PAPP!$AD$4:$AE$334,2,0))," ",VLOOKUP(AL3374,LISTAS·PAPP!$AD$4:$AE$334,2,0))</f>
        <v xml:space="preserve"> </v>
      </c>
      <c r="AN3374" s="63"/>
      <c r="AO3374" s="64"/>
      <c r="AP3374" s="64"/>
      <c r="AQ3374" s="64"/>
      <c r="AR3374" s="64"/>
      <c r="AS3374" s="64"/>
      <c r="AT3374" s="64"/>
      <c r="AU3374" s="64"/>
      <c r="AV3374" s="64"/>
      <c r="AW3374" s="64"/>
      <c r="AX3374" s="64"/>
      <c r="AY3374" s="64"/>
      <c r="AZ3374" s="64"/>
      <c r="BA3374" s="53" t="str">
        <f t="shared" si="157"/>
        <v/>
      </c>
      <c r="BB3374" s="54" t="str">
        <f t="shared" si="158"/>
        <v/>
      </c>
      <c r="BC3374" s="55" t="str">
        <f t="shared" si="159"/>
        <v xml:space="preserve"> </v>
      </c>
    </row>
    <row r="3375" spans="1:55" x14ac:dyDescent="0.25">
      <c r="A3375" s="58"/>
      <c r="B3375" s="58"/>
      <c r="C3375" s="58"/>
      <c r="D3375" s="58"/>
      <c r="E3375" s="51" t="str">
        <f>IF(C3375&lt;&gt;"",VLOOKUP(MID(C3375,18,5),LISTAS·PAPP!$E$4:$F$76,2,0),"")</f>
        <v/>
      </c>
      <c r="F3375" s="58"/>
      <c r="G3375" s="51" t="str">
        <f>IF(F3375&lt;&gt;"",VLOOKUP(F3375,LISTAS·PAPP!$R$3:$T$221,3,0),"")</f>
        <v/>
      </c>
      <c r="H3375" s="58"/>
      <c r="I3375" s="66"/>
      <c r="J3375" s="66"/>
      <c r="K3375" s="67"/>
      <c r="L3375" s="66"/>
      <c r="M3375" s="60"/>
      <c r="N3375" s="60"/>
      <c r="O3375" s="60"/>
      <c r="P3375" s="60"/>
      <c r="Q3375" s="60"/>
      <c r="R3375" s="60"/>
      <c r="S3375" s="60"/>
      <c r="T3375" s="60"/>
      <c r="U3375" s="60"/>
      <c r="V3375" s="60"/>
      <c r="W3375" s="60"/>
      <c r="X3375" s="60"/>
      <c r="Y3375" s="52" t="str">
        <f>IF(A3375&lt;&gt;"",IF(D3375="DIRECCIÓN_DE_TRANSFERENCIAS","280 0031",VLOOKUP(C3375,LISTAS·PAPP!$C$3:$D$76,2,0)),"")</f>
        <v/>
      </c>
      <c r="Z3375" s="61"/>
      <c r="AA3375" s="62"/>
      <c r="AB3375" s="62"/>
      <c r="AC3375" s="65" t="str">
        <f>IF(D3375&lt;&gt;"",VLOOKUP(D3375,LISTAS·PAPP!$I$3:$M$16,2,0),"")</f>
        <v/>
      </c>
      <c r="AD3375" s="51" t="str">
        <f>IF(D3375&lt;&gt;"",VLOOKUP(D3375,LISTAS·PAPP!$I$3:$M$16,3,0),"")</f>
        <v/>
      </c>
      <c r="AE3375" s="52" t="str">
        <f>IF(D3375&lt;&gt;"",VLOOKUP(D3375,LISTAS·PAPP!$I$3:$M$16,4,0),"")</f>
        <v/>
      </c>
      <c r="AF3375" s="51" t="str">
        <f>IF(D3375&lt;&gt;"",VLOOKUP(D3375,LISTAS·PAPP!$I$3:$M$16,5,0),"")</f>
        <v/>
      </c>
      <c r="AG3375" s="52" t="str">
        <f>IF(AH3375&lt;&gt;"",VLOOKUP(AH3375,LISTAS·PAPP!$O$3:$P$74,2,0),"")</f>
        <v/>
      </c>
      <c r="AH3375" s="58"/>
      <c r="AI3375" s="60"/>
      <c r="AJ3375" s="51" t="str">
        <f>IF(AI3375&lt;&gt;"",VLOOKUP(AI3375,LISTAS·PAPP!$X$4:$Y$80,2,0),"")</f>
        <v/>
      </c>
      <c r="AK3375" s="58"/>
      <c r="AL3375" s="60"/>
      <c r="AM3375" s="51" t="str">
        <f>IF(ISERROR(VLOOKUP(AL3375,LISTAS·PAPP!$AD$4:$AE$334,2,0))," ",VLOOKUP(AL3375,LISTAS·PAPP!$AD$4:$AE$334,2,0))</f>
        <v xml:space="preserve"> </v>
      </c>
      <c r="AN3375" s="63"/>
      <c r="AO3375" s="64"/>
      <c r="AP3375" s="64"/>
      <c r="AQ3375" s="64"/>
      <c r="AR3375" s="64"/>
      <c r="AS3375" s="64"/>
      <c r="AT3375" s="64"/>
      <c r="AU3375" s="64"/>
      <c r="AV3375" s="64"/>
      <c r="AW3375" s="64"/>
      <c r="AX3375" s="64"/>
      <c r="AY3375" s="64"/>
      <c r="AZ3375" s="64"/>
      <c r="BA3375" s="53" t="str">
        <f t="shared" si="157"/>
        <v/>
      </c>
      <c r="BB3375" s="54" t="str">
        <f t="shared" si="158"/>
        <v/>
      </c>
      <c r="BC3375" s="55" t="str">
        <f t="shared" si="159"/>
        <v xml:space="preserve"> </v>
      </c>
    </row>
    <row r="3376" spans="1:55" x14ac:dyDescent="0.25">
      <c r="A3376" s="58"/>
      <c r="B3376" s="58"/>
      <c r="C3376" s="58"/>
      <c r="D3376" s="58"/>
      <c r="E3376" s="51" t="str">
        <f>IF(C3376&lt;&gt;"",VLOOKUP(MID(C3376,18,5),LISTAS·PAPP!$E$4:$F$76,2,0),"")</f>
        <v/>
      </c>
      <c r="F3376" s="58"/>
      <c r="G3376" s="51" t="str">
        <f>IF(F3376&lt;&gt;"",VLOOKUP(F3376,LISTAS·PAPP!$R$3:$T$221,3,0),"")</f>
        <v/>
      </c>
      <c r="H3376" s="58"/>
      <c r="I3376" s="66"/>
      <c r="J3376" s="66"/>
      <c r="K3376" s="67"/>
      <c r="L3376" s="66"/>
      <c r="M3376" s="60"/>
      <c r="N3376" s="60"/>
      <c r="O3376" s="60"/>
      <c r="P3376" s="60"/>
      <c r="Q3376" s="60"/>
      <c r="R3376" s="60"/>
      <c r="S3376" s="60"/>
      <c r="T3376" s="60"/>
      <c r="U3376" s="60"/>
      <c r="V3376" s="60"/>
      <c r="W3376" s="60"/>
      <c r="X3376" s="60"/>
      <c r="Y3376" s="52" t="str">
        <f>IF(A3376&lt;&gt;"",IF(D3376="DIRECCIÓN_DE_TRANSFERENCIAS","280 0031",VLOOKUP(C3376,LISTAS·PAPP!$C$3:$D$76,2,0)),"")</f>
        <v/>
      </c>
      <c r="Z3376" s="61"/>
      <c r="AA3376" s="62"/>
      <c r="AB3376" s="62"/>
      <c r="AC3376" s="65" t="str">
        <f>IF(D3376&lt;&gt;"",VLOOKUP(D3376,LISTAS·PAPP!$I$3:$M$16,2,0),"")</f>
        <v/>
      </c>
      <c r="AD3376" s="51" t="str">
        <f>IF(D3376&lt;&gt;"",VLOOKUP(D3376,LISTAS·PAPP!$I$3:$M$16,3,0),"")</f>
        <v/>
      </c>
      <c r="AE3376" s="52" t="str">
        <f>IF(D3376&lt;&gt;"",VLOOKUP(D3376,LISTAS·PAPP!$I$3:$M$16,4,0),"")</f>
        <v/>
      </c>
      <c r="AF3376" s="51" t="str">
        <f>IF(D3376&lt;&gt;"",VLOOKUP(D3376,LISTAS·PAPP!$I$3:$M$16,5,0),"")</f>
        <v/>
      </c>
      <c r="AG3376" s="52" t="str">
        <f>IF(AH3376&lt;&gt;"",VLOOKUP(AH3376,LISTAS·PAPP!$O$3:$P$74,2,0),"")</f>
        <v/>
      </c>
      <c r="AH3376" s="58"/>
      <c r="AI3376" s="60"/>
      <c r="AJ3376" s="51" t="str">
        <f>IF(AI3376&lt;&gt;"",VLOOKUP(AI3376,LISTAS·PAPP!$X$4:$Y$80,2,0),"")</f>
        <v/>
      </c>
      <c r="AK3376" s="58"/>
      <c r="AL3376" s="60"/>
      <c r="AM3376" s="51" t="str">
        <f>IF(ISERROR(VLOOKUP(AL3376,LISTAS·PAPP!$AD$4:$AE$334,2,0))," ",VLOOKUP(AL3376,LISTAS·PAPP!$AD$4:$AE$334,2,0))</f>
        <v xml:space="preserve"> </v>
      </c>
      <c r="AN3376" s="63"/>
      <c r="AO3376" s="64"/>
      <c r="AP3376" s="64"/>
      <c r="AQ3376" s="64"/>
      <c r="AR3376" s="64"/>
      <c r="AS3376" s="64"/>
      <c r="AT3376" s="64"/>
      <c r="AU3376" s="64"/>
      <c r="AV3376" s="64"/>
      <c r="AW3376" s="64"/>
      <c r="AX3376" s="64"/>
      <c r="AY3376" s="64"/>
      <c r="AZ3376" s="64"/>
      <c r="BA3376" s="53" t="str">
        <f t="shared" si="157"/>
        <v/>
      </c>
      <c r="BB3376" s="54" t="str">
        <f t="shared" si="158"/>
        <v/>
      </c>
      <c r="BC3376" s="55" t="str">
        <f t="shared" si="159"/>
        <v xml:space="preserve"> </v>
      </c>
    </row>
    <row r="3377" spans="1:55" x14ac:dyDescent="0.25">
      <c r="A3377" s="58"/>
      <c r="B3377" s="58"/>
      <c r="C3377" s="58"/>
      <c r="D3377" s="58"/>
      <c r="E3377" s="51" t="str">
        <f>IF(C3377&lt;&gt;"",VLOOKUP(MID(C3377,18,5),LISTAS·PAPP!$E$4:$F$76,2,0),"")</f>
        <v/>
      </c>
      <c r="F3377" s="58"/>
      <c r="G3377" s="51" t="str">
        <f>IF(F3377&lt;&gt;"",VLOOKUP(F3377,LISTAS·PAPP!$R$3:$T$221,3,0),"")</f>
        <v/>
      </c>
      <c r="H3377" s="58"/>
      <c r="I3377" s="66"/>
      <c r="J3377" s="66"/>
      <c r="K3377" s="67"/>
      <c r="L3377" s="66"/>
      <c r="M3377" s="60"/>
      <c r="N3377" s="60"/>
      <c r="O3377" s="60"/>
      <c r="P3377" s="60"/>
      <c r="Q3377" s="60"/>
      <c r="R3377" s="60"/>
      <c r="S3377" s="60"/>
      <c r="T3377" s="60"/>
      <c r="U3377" s="60"/>
      <c r="V3377" s="60"/>
      <c r="W3377" s="60"/>
      <c r="X3377" s="60"/>
      <c r="Y3377" s="52" t="str">
        <f>IF(A3377&lt;&gt;"",IF(D3377="DIRECCIÓN_DE_TRANSFERENCIAS","280 0031",VLOOKUP(C3377,LISTAS·PAPP!$C$3:$D$76,2,0)),"")</f>
        <v/>
      </c>
      <c r="Z3377" s="61"/>
      <c r="AA3377" s="62"/>
      <c r="AB3377" s="62"/>
      <c r="AC3377" s="65" t="str">
        <f>IF(D3377&lt;&gt;"",VLOOKUP(D3377,LISTAS·PAPP!$I$3:$M$16,2,0),"")</f>
        <v/>
      </c>
      <c r="AD3377" s="51" t="str">
        <f>IF(D3377&lt;&gt;"",VLOOKUP(D3377,LISTAS·PAPP!$I$3:$M$16,3,0),"")</f>
        <v/>
      </c>
      <c r="AE3377" s="52" t="str">
        <f>IF(D3377&lt;&gt;"",VLOOKUP(D3377,LISTAS·PAPP!$I$3:$M$16,4,0),"")</f>
        <v/>
      </c>
      <c r="AF3377" s="51" t="str">
        <f>IF(D3377&lt;&gt;"",VLOOKUP(D3377,LISTAS·PAPP!$I$3:$M$16,5,0),"")</f>
        <v/>
      </c>
      <c r="AG3377" s="52" t="str">
        <f>IF(AH3377&lt;&gt;"",VLOOKUP(AH3377,LISTAS·PAPP!$O$3:$P$74,2,0),"")</f>
        <v/>
      </c>
      <c r="AH3377" s="58"/>
      <c r="AI3377" s="60"/>
      <c r="AJ3377" s="51" t="str">
        <f>IF(AI3377&lt;&gt;"",VLOOKUP(AI3377,LISTAS·PAPP!$X$4:$Y$80,2,0),"")</f>
        <v/>
      </c>
      <c r="AK3377" s="58"/>
      <c r="AL3377" s="60"/>
      <c r="AM3377" s="51" t="str">
        <f>IF(ISERROR(VLOOKUP(AL3377,LISTAS·PAPP!$AD$4:$AE$334,2,0))," ",VLOOKUP(AL3377,LISTAS·PAPP!$AD$4:$AE$334,2,0))</f>
        <v xml:space="preserve"> </v>
      </c>
      <c r="AN3377" s="63"/>
      <c r="AO3377" s="64"/>
      <c r="AP3377" s="64"/>
      <c r="AQ3377" s="64"/>
      <c r="AR3377" s="64"/>
      <c r="AS3377" s="64"/>
      <c r="AT3377" s="64"/>
      <c r="AU3377" s="64"/>
      <c r="AV3377" s="64"/>
      <c r="AW3377" s="64"/>
      <c r="AX3377" s="64"/>
      <c r="AY3377" s="64"/>
      <c r="AZ3377" s="64"/>
      <c r="BA3377" s="53" t="str">
        <f t="shared" si="157"/>
        <v/>
      </c>
      <c r="BB3377" s="54" t="str">
        <f t="shared" si="158"/>
        <v/>
      </c>
      <c r="BC3377" s="55" t="str">
        <f t="shared" si="159"/>
        <v xml:space="preserve"> </v>
      </c>
    </row>
    <row r="3378" spans="1:55" x14ac:dyDescent="0.25">
      <c r="A3378" s="58"/>
      <c r="B3378" s="58"/>
      <c r="C3378" s="58"/>
      <c r="D3378" s="58"/>
      <c r="E3378" s="51" t="str">
        <f>IF(C3378&lt;&gt;"",VLOOKUP(MID(C3378,18,5),LISTAS·PAPP!$E$4:$F$76,2,0),"")</f>
        <v/>
      </c>
      <c r="F3378" s="58"/>
      <c r="G3378" s="51" t="str">
        <f>IF(F3378&lt;&gt;"",VLOOKUP(F3378,LISTAS·PAPP!$R$3:$T$221,3,0),"")</f>
        <v/>
      </c>
      <c r="H3378" s="58"/>
      <c r="I3378" s="66"/>
      <c r="J3378" s="66"/>
      <c r="K3378" s="67"/>
      <c r="L3378" s="66"/>
      <c r="M3378" s="60"/>
      <c r="N3378" s="60"/>
      <c r="O3378" s="60"/>
      <c r="P3378" s="60"/>
      <c r="Q3378" s="60"/>
      <c r="R3378" s="60"/>
      <c r="S3378" s="60"/>
      <c r="T3378" s="60"/>
      <c r="U3378" s="60"/>
      <c r="V3378" s="60"/>
      <c r="W3378" s="60"/>
      <c r="X3378" s="60"/>
      <c r="Y3378" s="52" t="str">
        <f>IF(A3378&lt;&gt;"",IF(D3378="DIRECCIÓN_DE_TRANSFERENCIAS","280 0031",VLOOKUP(C3378,LISTAS·PAPP!$C$3:$D$76,2,0)),"")</f>
        <v/>
      </c>
      <c r="Z3378" s="61"/>
      <c r="AA3378" s="62"/>
      <c r="AB3378" s="62"/>
      <c r="AC3378" s="65" t="str">
        <f>IF(D3378&lt;&gt;"",VLOOKUP(D3378,LISTAS·PAPP!$I$3:$M$16,2,0),"")</f>
        <v/>
      </c>
      <c r="AD3378" s="51" t="str">
        <f>IF(D3378&lt;&gt;"",VLOOKUP(D3378,LISTAS·PAPP!$I$3:$M$16,3,0),"")</f>
        <v/>
      </c>
      <c r="AE3378" s="52" t="str">
        <f>IF(D3378&lt;&gt;"",VLOOKUP(D3378,LISTAS·PAPP!$I$3:$M$16,4,0),"")</f>
        <v/>
      </c>
      <c r="AF3378" s="51" t="str">
        <f>IF(D3378&lt;&gt;"",VLOOKUP(D3378,LISTAS·PAPP!$I$3:$M$16,5,0),"")</f>
        <v/>
      </c>
      <c r="AG3378" s="52" t="str">
        <f>IF(AH3378&lt;&gt;"",VLOOKUP(AH3378,LISTAS·PAPP!$O$3:$P$74,2,0),"")</f>
        <v/>
      </c>
      <c r="AH3378" s="58"/>
      <c r="AI3378" s="60"/>
      <c r="AJ3378" s="51" t="str">
        <f>IF(AI3378&lt;&gt;"",VLOOKUP(AI3378,LISTAS·PAPP!$X$4:$Y$80,2,0),"")</f>
        <v/>
      </c>
      <c r="AK3378" s="58"/>
      <c r="AL3378" s="60"/>
      <c r="AM3378" s="51" t="str">
        <f>IF(ISERROR(VLOOKUP(AL3378,LISTAS·PAPP!$AD$4:$AE$334,2,0))," ",VLOOKUP(AL3378,LISTAS·PAPP!$AD$4:$AE$334,2,0))</f>
        <v xml:space="preserve"> </v>
      </c>
      <c r="AN3378" s="63"/>
      <c r="AO3378" s="64"/>
      <c r="AP3378" s="64"/>
      <c r="AQ3378" s="64"/>
      <c r="AR3378" s="64"/>
      <c r="AS3378" s="64"/>
      <c r="AT3378" s="64"/>
      <c r="AU3378" s="64"/>
      <c r="AV3378" s="64"/>
      <c r="AW3378" s="64"/>
      <c r="AX3378" s="64"/>
      <c r="AY3378" s="64"/>
      <c r="AZ3378" s="64"/>
      <c r="BA3378" s="53" t="str">
        <f t="shared" si="157"/>
        <v/>
      </c>
      <c r="BB3378" s="54" t="str">
        <f t="shared" si="158"/>
        <v/>
      </c>
      <c r="BC3378" s="55" t="str">
        <f t="shared" si="159"/>
        <v xml:space="preserve"> </v>
      </c>
    </row>
    <row r="3379" spans="1:55" x14ac:dyDescent="0.25">
      <c r="A3379" s="58"/>
      <c r="B3379" s="58"/>
      <c r="C3379" s="58"/>
      <c r="D3379" s="58"/>
      <c r="E3379" s="51" t="str">
        <f>IF(C3379&lt;&gt;"",VLOOKUP(MID(C3379,18,5),LISTAS·PAPP!$E$4:$F$76,2,0),"")</f>
        <v/>
      </c>
      <c r="F3379" s="58"/>
      <c r="G3379" s="51" t="str">
        <f>IF(F3379&lt;&gt;"",VLOOKUP(F3379,LISTAS·PAPP!$R$3:$T$221,3,0),"")</f>
        <v/>
      </c>
      <c r="H3379" s="58"/>
      <c r="I3379" s="66"/>
      <c r="J3379" s="66"/>
      <c r="K3379" s="67"/>
      <c r="L3379" s="66"/>
      <c r="M3379" s="60"/>
      <c r="N3379" s="60"/>
      <c r="O3379" s="60"/>
      <c r="P3379" s="60"/>
      <c r="Q3379" s="60"/>
      <c r="R3379" s="60"/>
      <c r="S3379" s="60"/>
      <c r="T3379" s="60"/>
      <c r="U3379" s="60"/>
      <c r="V3379" s="60"/>
      <c r="W3379" s="60"/>
      <c r="X3379" s="60"/>
      <c r="Y3379" s="52" t="str">
        <f>IF(A3379&lt;&gt;"",IF(D3379="DIRECCIÓN_DE_TRANSFERENCIAS","280 0031",VLOOKUP(C3379,LISTAS·PAPP!$C$3:$D$76,2,0)),"")</f>
        <v/>
      </c>
      <c r="Z3379" s="61"/>
      <c r="AA3379" s="62"/>
      <c r="AB3379" s="62"/>
      <c r="AC3379" s="65" t="str">
        <f>IF(D3379&lt;&gt;"",VLOOKUP(D3379,LISTAS·PAPP!$I$3:$M$16,2,0),"")</f>
        <v/>
      </c>
      <c r="AD3379" s="51" t="str">
        <f>IF(D3379&lt;&gt;"",VLOOKUP(D3379,LISTAS·PAPP!$I$3:$M$16,3,0),"")</f>
        <v/>
      </c>
      <c r="AE3379" s="52" t="str">
        <f>IF(D3379&lt;&gt;"",VLOOKUP(D3379,LISTAS·PAPP!$I$3:$M$16,4,0),"")</f>
        <v/>
      </c>
      <c r="AF3379" s="51" t="str">
        <f>IF(D3379&lt;&gt;"",VLOOKUP(D3379,LISTAS·PAPP!$I$3:$M$16,5,0),"")</f>
        <v/>
      </c>
      <c r="AG3379" s="52" t="str">
        <f>IF(AH3379&lt;&gt;"",VLOOKUP(AH3379,LISTAS·PAPP!$O$3:$P$74,2,0),"")</f>
        <v/>
      </c>
      <c r="AH3379" s="58"/>
      <c r="AI3379" s="60"/>
      <c r="AJ3379" s="51" t="str">
        <f>IF(AI3379&lt;&gt;"",VLOOKUP(AI3379,LISTAS·PAPP!$X$4:$Y$80,2,0),"")</f>
        <v/>
      </c>
      <c r="AK3379" s="58"/>
      <c r="AL3379" s="60"/>
      <c r="AM3379" s="51" t="str">
        <f>IF(ISERROR(VLOOKUP(AL3379,LISTAS·PAPP!$AD$4:$AE$334,2,0))," ",VLOOKUP(AL3379,LISTAS·PAPP!$AD$4:$AE$334,2,0))</f>
        <v xml:space="preserve"> </v>
      </c>
      <c r="AN3379" s="63"/>
      <c r="AO3379" s="64"/>
      <c r="AP3379" s="64"/>
      <c r="AQ3379" s="64"/>
      <c r="AR3379" s="64"/>
      <c r="AS3379" s="64"/>
      <c r="AT3379" s="64"/>
      <c r="AU3379" s="64"/>
      <c r="AV3379" s="64"/>
      <c r="AW3379" s="64"/>
      <c r="AX3379" s="64"/>
      <c r="AY3379" s="64"/>
      <c r="AZ3379" s="64"/>
      <c r="BA3379" s="53" t="str">
        <f t="shared" si="157"/>
        <v/>
      </c>
      <c r="BB3379" s="54" t="str">
        <f t="shared" si="158"/>
        <v/>
      </c>
      <c r="BC3379" s="55" t="str">
        <f t="shared" si="159"/>
        <v xml:space="preserve"> </v>
      </c>
    </row>
    <row r="3380" spans="1:55" x14ac:dyDescent="0.25">
      <c r="A3380" s="58"/>
      <c r="B3380" s="58"/>
      <c r="C3380" s="58"/>
      <c r="D3380" s="58"/>
      <c r="E3380" s="51" t="str">
        <f>IF(C3380&lt;&gt;"",VLOOKUP(MID(C3380,18,5),LISTAS·PAPP!$E$4:$F$76,2,0),"")</f>
        <v/>
      </c>
      <c r="F3380" s="58"/>
      <c r="G3380" s="51" t="str">
        <f>IF(F3380&lt;&gt;"",VLOOKUP(F3380,LISTAS·PAPP!$R$3:$T$221,3,0),"")</f>
        <v/>
      </c>
      <c r="H3380" s="58"/>
      <c r="I3380" s="66"/>
      <c r="J3380" s="66"/>
      <c r="K3380" s="67"/>
      <c r="L3380" s="66"/>
      <c r="M3380" s="60"/>
      <c r="N3380" s="60"/>
      <c r="O3380" s="60"/>
      <c r="P3380" s="60"/>
      <c r="Q3380" s="60"/>
      <c r="R3380" s="60"/>
      <c r="S3380" s="60"/>
      <c r="T3380" s="60"/>
      <c r="U3380" s="60"/>
      <c r="V3380" s="60"/>
      <c r="W3380" s="60"/>
      <c r="X3380" s="60"/>
      <c r="Y3380" s="52" t="str">
        <f>IF(A3380&lt;&gt;"",IF(D3380="DIRECCIÓN_DE_TRANSFERENCIAS","280 0031",VLOOKUP(C3380,LISTAS·PAPP!$C$3:$D$76,2,0)),"")</f>
        <v/>
      </c>
      <c r="Z3380" s="61"/>
      <c r="AA3380" s="62"/>
      <c r="AB3380" s="62"/>
      <c r="AC3380" s="65" t="str">
        <f>IF(D3380&lt;&gt;"",VLOOKUP(D3380,LISTAS·PAPP!$I$3:$M$16,2,0),"")</f>
        <v/>
      </c>
      <c r="AD3380" s="51" t="str">
        <f>IF(D3380&lt;&gt;"",VLOOKUP(D3380,LISTAS·PAPP!$I$3:$M$16,3,0),"")</f>
        <v/>
      </c>
      <c r="AE3380" s="52" t="str">
        <f>IF(D3380&lt;&gt;"",VLOOKUP(D3380,LISTAS·PAPP!$I$3:$M$16,4,0),"")</f>
        <v/>
      </c>
      <c r="AF3380" s="51" t="str">
        <f>IF(D3380&lt;&gt;"",VLOOKUP(D3380,LISTAS·PAPP!$I$3:$M$16,5,0),"")</f>
        <v/>
      </c>
      <c r="AG3380" s="52" t="str">
        <f>IF(AH3380&lt;&gt;"",VLOOKUP(AH3380,LISTAS·PAPP!$O$3:$P$74,2,0),"")</f>
        <v/>
      </c>
      <c r="AH3380" s="58"/>
      <c r="AI3380" s="60"/>
      <c r="AJ3380" s="51" t="str">
        <f>IF(AI3380&lt;&gt;"",VLOOKUP(AI3380,LISTAS·PAPP!$X$4:$Y$80,2,0),"")</f>
        <v/>
      </c>
      <c r="AK3380" s="58"/>
      <c r="AL3380" s="60"/>
      <c r="AM3380" s="51" t="str">
        <f>IF(ISERROR(VLOOKUP(AL3380,LISTAS·PAPP!$AD$4:$AE$334,2,0))," ",VLOOKUP(AL3380,LISTAS·PAPP!$AD$4:$AE$334,2,0))</f>
        <v xml:space="preserve"> </v>
      </c>
      <c r="AN3380" s="63"/>
      <c r="AO3380" s="64"/>
      <c r="AP3380" s="64"/>
      <c r="AQ3380" s="64"/>
      <c r="AR3380" s="64"/>
      <c r="AS3380" s="64"/>
      <c r="AT3380" s="64"/>
      <c r="AU3380" s="64"/>
      <c r="AV3380" s="64"/>
      <c r="AW3380" s="64"/>
      <c r="AX3380" s="64"/>
      <c r="AY3380" s="64"/>
      <c r="AZ3380" s="64"/>
      <c r="BA3380" s="53" t="str">
        <f t="shared" si="157"/>
        <v/>
      </c>
      <c r="BB3380" s="54" t="str">
        <f t="shared" si="158"/>
        <v/>
      </c>
      <c r="BC3380" s="55" t="str">
        <f t="shared" si="159"/>
        <v xml:space="preserve"> </v>
      </c>
    </row>
    <row r="3381" spans="1:55" x14ac:dyDescent="0.25">
      <c r="A3381" s="58"/>
      <c r="B3381" s="58"/>
      <c r="C3381" s="58"/>
      <c r="D3381" s="58"/>
      <c r="E3381" s="51" t="str">
        <f>IF(C3381&lt;&gt;"",VLOOKUP(MID(C3381,18,5),LISTAS·PAPP!$E$4:$F$76,2,0),"")</f>
        <v/>
      </c>
      <c r="F3381" s="58"/>
      <c r="G3381" s="51" t="str">
        <f>IF(F3381&lt;&gt;"",VLOOKUP(F3381,LISTAS·PAPP!$R$3:$T$221,3,0),"")</f>
        <v/>
      </c>
      <c r="H3381" s="58"/>
      <c r="I3381" s="66"/>
      <c r="J3381" s="66"/>
      <c r="K3381" s="67"/>
      <c r="L3381" s="66"/>
      <c r="M3381" s="60"/>
      <c r="N3381" s="60"/>
      <c r="O3381" s="60"/>
      <c r="P3381" s="60"/>
      <c r="Q3381" s="60"/>
      <c r="R3381" s="60"/>
      <c r="S3381" s="60"/>
      <c r="T3381" s="60"/>
      <c r="U3381" s="60"/>
      <c r="V3381" s="60"/>
      <c r="W3381" s="60"/>
      <c r="X3381" s="60"/>
      <c r="Y3381" s="52" t="str">
        <f>IF(A3381&lt;&gt;"",IF(D3381="DIRECCIÓN_DE_TRANSFERENCIAS","280 0031",VLOOKUP(C3381,LISTAS·PAPP!$C$3:$D$76,2,0)),"")</f>
        <v/>
      </c>
      <c r="Z3381" s="61"/>
      <c r="AA3381" s="62"/>
      <c r="AB3381" s="62"/>
      <c r="AC3381" s="65" t="str">
        <f>IF(D3381&lt;&gt;"",VLOOKUP(D3381,LISTAS·PAPP!$I$3:$M$16,2,0),"")</f>
        <v/>
      </c>
      <c r="AD3381" s="51" t="str">
        <f>IF(D3381&lt;&gt;"",VLOOKUP(D3381,LISTAS·PAPP!$I$3:$M$16,3,0),"")</f>
        <v/>
      </c>
      <c r="AE3381" s="52" t="str">
        <f>IF(D3381&lt;&gt;"",VLOOKUP(D3381,LISTAS·PAPP!$I$3:$M$16,4,0),"")</f>
        <v/>
      </c>
      <c r="AF3381" s="51" t="str">
        <f>IF(D3381&lt;&gt;"",VLOOKUP(D3381,LISTAS·PAPP!$I$3:$M$16,5,0),"")</f>
        <v/>
      </c>
      <c r="AG3381" s="52" t="str">
        <f>IF(AH3381&lt;&gt;"",VLOOKUP(AH3381,LISTAS·PAPP!$O$3:$P$74,2,0),"")</f>
        <v/>
      </c>
      <c r="AH3381" s="58"/>
      <c r="AI3381" s="60"/>
      <c r="AJ3381" s="51" t="str">
        <f>IF(AI3381&lt;&gt;"",VLOOKUP(AI3381,LISTAS·PAPP!$X$4:$Y$80,2,0),"")</f>
        <v/>
      </c>
      <c r="AK3381" s="58"/>
      <c r="AL3381" s="60"/>
      <c r="AM3381" s="51" t="str">
        <f>IF(ISERROR(VLOOKUP(AL3381,LISTAS·PAPP!$AD$4:$AE$334,2,0))," ",VLOOKUP(AL3381,LISTAS·PAPP!$AD$4:$AE$334,2,0))</f>
        <v xml:space="preserve"> </v>
      </c>
      <c r="AN3381" s="63"/>
      <c r="AO3381" s="64"/>
      <c r="AP3381" s="64"/>
      <c r="AQ3381" s="64"/>
      <c r="AR3381" s="64"/>
      <c r="AS3381" s="64"/>
      <c r="AT3381" s="64"/>
      <c r="AU3381" s="64"/>
      <c r="AV3381" s="64"/>
      <c r="AW3381" s="64"/>
      <c r="AX3381" s="64"/>
      <c r="AY3381" s="64"/>
      <c r="AZ3381" s="64"/>
      <c r="BA3381" s="53" t="str">
        <f t="shared" si="157"/>
        <v/>
      </c>
      <c r="BB3381" s="54" t="str">
        <f t="shared" si="158"/>
        <v/>
      </c>
      <c r="BC3381" s="55" t="str">
        <f t="shared" si="159"/>
        <v xml:space="preserve"> </v>
      </c>
    </row>
    <row r="3382" spans="1:55" x14ac:dyDescent="0.25">
      <c r="A3382" s="58"/>
      <c r="B3382" s="58"/>
      <c r="C3382" s="58"/>
      <c r="D3382" s="58"/>
      <c r="E3382" s="51" t="str">
        <f>IF(C3382&lt;&gt;"",VLOOKUP(MID(C3382,18,5),LISTAS·PAPP!$E$4:$F$76,2,0),"")</f>
        <v/>
      </c>
      <c r="F3382" s="58"/>
      <c r="G3382" s="51" t="str">
        <f>IF(F3382&lt;&gt;"",VLOOKUP(F3382,LISTAS·PAPP!$R$3:$T$221,3,0),"")</f>
        <v/>
      </c>
      <c r="H3382" s="58"/>
      <c r="I3382" s="66"/>
      <c r="J3382" s="66"/>
      <c r="K3382" s="67"/>
      <c r="L3382" s="66"/>
      <c r="M3382" s="60"/>
      <c r="N3382" s="60"/>
      <c r="O3382" s="60"/>
      <c r="P3382" s="60"/>
      <c r="Q3382" s="60"/>
      <c r="R3382" s="60"/>
      <c r="S3382" s="60"/>
      <c r="T3382" s="60"/>
      <c r="U3382" s="60"/>
      <c r="V3382" s="60"/>
      <c r="W3382" s="60"/>
      <c r="X3382" s="60"/>
      <c r="Y3382" s="52" t="str">
        <f>IF(A3382&lt;&gt;"",IF(D3382="DIRECCIÓN_DE_TRANSFERENCIAS","280 0031",VLOOKUP(C3382,LISTAS·PAPP!$C$3:$D$76,2,0)),"")</f>
        <v/>
      </c>
      <c r="Z3382" s="61"/>
      <c r="AA3382" s="62"/>
      <c r="AB3382" s="62"/>
      <c r="AC3382" s="65" t="str">
        <f>IF(D3382&lt;&gt;"",VLOOKUP(D3382,LISTAS·PAPP!$I$3:$M$16,2,0),"")</f>
        <v/>
      </c>
      <c r="AD3382" s="51" t="str">
        <f>IF(D3382&lt;&gt;"",VLOOKUP(D3382,LISTAS·PAPP!$I$3:$M$16,3,0),"")</f>
        <v/>
      </c>
      <c r="AE3382" s="52" t="str">
        <f>IF(D3382&lt;&gt;"",VLOOKUP(D3382,LISTAS·PAPP!$I$3:$M$16,4,0),"")</f>
        <v/>
      </c>
      <c r="AF3382" s="51" t="str">
        <f>IF(D3382&lt;&gt;"",VLOOKUP(D3382,LISTAS·PAPP!$I$3:$M$16,5,0),"")</f>
        <v/>
      </c>
      <c r="AG3382" s="52" t="str">
        <f>IF(AH3382&lt;&gt;"",VLOOKUP(AH3382,LISTAS·PAPP!$O$3:$P$74,2,0),"")</f>
        <v/>
      </c>
      <c r="AH3382" s="58"/>
      <c r="AI3382" s="60"/>
      <c r="AJ3382" s="51" t="str">
        <f>IF(AI3382&lt;&gt;"",VLOOKUP(AI3382,LISTAS·PAPP!$X$4:$Y$80,2,0),"")</f>
        <v/>
      </c>
      <c r="AK3382" s="58"/>
      <c r="AL3382" s="60"/>
      <c r="AM3382" s="51" t="str">
        <f>IF(ISERROR(VLOOKUP(AL3382,LISTAS·PAPP!$AD$4:$AE$334,2,0))," ",VLOOKUP(AL3382,LISTAS·PAPP!$AD$4:$AE$334,2,0))</f>
        <v xml:space="preserve"> </v>
      </c>
      <c r="AN3382" s="63"/>
      <c r="AO3382" s="64"/>
      <c r="AP3382" s="64"/>
      <c r="AQ3382" s="64"/>
      <c r="AR3382" s="64"/>
      <c r="AS3382" s="64"/>
      <c r="AT3382" s="64"/>
      <c r="AU3382" s="64"/>
      <c r="AV3382" s="64"/>
      <c r="AW3382" s="64"/>
      <c r="AX3382" s="64"/>
      <c r="AY3382" s="64"/>
      <c r="AZ3382" s="64"/>
      <c r="BA3382" s="53" t="str">
        <f t="shared" si="157"/>
        <v/>
      </c>
      <c r="BB3382" s="54" t="str">
        <f t="shared" si="158"/>
        <v/>
      </c>
      <c r="BC3382" s="55" t="str">
        <f t="shared" si="159"/>
        <v xml:space="preserve"> </v>
      </c>
    </row>
    <row r="3383" spans="1:55" x14ac:dyDescent="0.25">
      <c r="A3383" s="58"/>
      <c r="B3383" s="58"/>
      <c r="C3383" s="58"/>
      <c r="D3383" s="58"/>
      <c r="E3383" s="51" t="str">
        <f>IF(C3383&lt;&gt;"",VLOOKUP(MID(C3383,18,5),LISTAS·PAPP!$E$4:$F$76,2,0),"")</f>
        <v/>
      </c>
      <c r="F3383" s="58"/>
      <c r="G3383" s="51" t="str">
        <f>IF(F3383&lt;&gt;"",VLOOKUP(F3383,LISTAS·PAPP!$R$3:$T$221,3,0),"")</f>
        <v/>
      </c>
      <c r="H3383" s="58"/>
      <c r="I3383" s="66"/>
      <c r="J3383" s="66"/>
      <c r="K3383" s="67"/>
      <c r="L3383" s="66"/>
      <c r="M3383" s="60"/>
      <c r="N3383" s="60"/>
      <c r="O3383" s="60"/>
      <c r="P3383" s="60"/>
      <c r="Q3383" s="60"/>
      <c r="R3383" s="60"/>
      <c r="S3383" s="60"/>
      <c r="T3383" s="60"/>
      <c r="U3383" s="60"/>
      <c r="V3383" s="60"/>
      <c r="W3383" s="60"/>
      <c r="X3383" s="60"/>
      <c r="Y3383" s="52" t="str">
        <f>IF(A3383&lt;&gt;"",IF(D3383="DIRECCIÓN_DE_TRANSFERENCIAS","280 0031",VLOOKUP(C3383,LISTAS·PAPP!$C$3:$D$76,2,0)),"")</f>
        <v/>
      </c>
      <c r="Z3383" s="61"/>
      <c r="AA3383" s="62"/>
      <c r="AB3383" s="62"/>
      <c r="AC3383" s="65" t="str">
        <f>IF(D3383&lt;&gt;"",VLOOKUP(D3383,LISTAS·PAPP!$I$3:$M$16,2,0),"")</f>
        <v/>
      </c>
      <c r="AD3383" s="51" t="str">
        <f>IF(D3383&lt;&gt;"",VLOOKUP(D3383,LISTAS·PAPP!$I$3:$M$16,3,0),"")</f>
        <v/>
      </c>
      <c r="AE3383" s="52" t="str">
        <f>IF(D3383&lt;&gt;"",VLOOKUP(D3383,LISTAS·PAPP!$I$3:$M$16,4,0),"")</f>
        <v/>
      </c>
      <c r="AF3383" s="51" t="str">
        <f>IF(D3383&lt;&gt;"",VLOOKUP(D3383,LISTAS·PAPP!$I$3:$M$16,5,0),"")</f>
        <v/>
      </c>
      <c r="AG3383" s="52" t="str">
        <f>IF(AH3383&lt;&gt;"",VLOOKUP(AH3383,LISTAS·PAPP!$O$3:$P$74,2,0),"")</f>
        <v/>
      </c>
      <c r="AH3383" s="58"/>
      <c r="AI3383" s="60"/>
      <c r="AJ3383" s="51" t="str">
        <f>IF(AI3383&lt;&gt;"",VLOOKUP(AI3383,LISTAS·PAPP!$X$4:$Y$80,2,0),"")</f>
        <v/>
      </c>
      <c r="AK3383" s="58"/>
      <c r="AL3383" s="60"/>
      <c r="AM3383" s="51" t="str">
        <f>IF(ISERROR(VLOOKUP(AL3383,LISTAS·PAPP!$AD$4:$AE$334,2,0))," ",VLOOKUP(AL3383,LISTAS·PAPP!$AD$4:$AE$334,2,0))</f>
        <v xml:space="preserve"> </v>
      </c>
      <c r="AN3383" s="63"/>
      <c r="AO3383" s="64"/>
      <c r="AP3383" s="64"/>
      <c r="AQ3383" s="64"/>
      <c r="AR3383" s="64"/>
      <c r="AS3383" s="64"/>
      <c r="AT3383" s="64"/>
      <c r="AU3383" s="64"/>
      <c r="AV3383" s="64"/>
      <c r="AW3383" s="64"/>
      <c r="AX3383" s="64"/>
      <c r="AY3383" s="64"/>
      <c r="AZ3383" s="64"/>
      <c r="BA3383" s="53" t="str">
        <f t="shared" si="157"/>
        <v/>
      </c>
      <c r="BB3383" s="54" t="str">
        <f t="shared" si="158"/>
        <v/>
      </c>
      <c r="BC3383" s="55" t="str">
        <f t="shared" si="159"/>
        <v xml:space="preserve"> </v>
      </c>
    </row>
    <row r="3384" spans="1:55" x14ac:dyDescent="0.25">
      <c r="A3384" s="58"/>
      <c r="B3384" s="58"/>
      <c r="C3384" s="58"/>
      <c r="D3384" s="58"/>
      <c r="E3384" s="51" t="str">
        <f>IF(C3384&lt;&gt;"",VLOOKUP(MID(C3384,18,5),LISTAS·PAPP!$E$4:$F$76,2,0),"")</f>
        <v/>
      </c>
      <c r="F3384" s="58"/>
      <c r="G3384" s="51" t="str">
        <f>IF(F3384&lt;&gt;"",VLOOKUP(F3384,LISTAS·PAPP!$R$3:$T$221,3,0),"")</f>
        <v/>
      </c>
      <c r="H3384" s="58"/>
      <c r="I3384" s="66"/>
      <c r="J3384" s="66"/>
      <c r="K3384" s="67"/>
      <c r="L3384" s="66"/>
      <c r="M3384" s="60"/>
      <c r="N3384" s="60"/>
      <c r="O3384" s="60"/>
      <c r="P3384" s="60"/>
      <c r="Q3384" s="60"/>
      <c r="R3384" s="60"/>
      <c r="S3384" s="60"/>
      <c r="T3384" s="60"/>
      <c r="U3384" s="60"/>
      <c r="V3384" s="60"/>
      <c r="W3384" s="60"/>
      <c r="X3384" s="60"/>
      <c r="Y3384" s="52" t="str">
        <f>IF(A3384&lt;&gt;"",IF(D3384="DIRECCIÓN_DE_TRANSFERENCIAS","280 0031",VLOOKUP(C3384,LISTAS·PAPP!$C$3:$D$76,2,0)),"")</f>
        <v/>
      </c>
      <c r="Z3384" s="61"/>
      <c r="AA3384" s="62"/>
      <c r="AB3384" s="62"/>
      <c r="AC3384" s="65" t="str">
        <f>IF(D3384&lt;&gt;"",VLOOKUP(D3384,LISTAS·PAPP!$I$3:$M$16,2,0),"")</f>
        <v/>
      </c>
      <c r="AD3384" s="51" t="str">
        <f>IF(D3384&lt;&gt;"",VLOOKUP(D3384,LISTAS·PAPP!$I$3:$M$16,3,0),"")</f>
        <v/>
      </c>
      <c r="AE3384" s="52" t="str">
        <f>IF(D3384&lt;&gt;"",VLOOKUP(D3384,LISTAS·PAPP!$I$3:$M$16,4,0),"")</f>
        <v/>
      </c>
      <c r="AF3384" s="51" t="str">
        <f>IF(D3384&lt;&gt;"",VLOOKUP(D3384,LISTAS·PAPP!$I$3:$M$16,5,0),"")</f>
        <v/>
      </c>
      <c r="AG3384" s="52" t="str">
        <f>IF(AH3384&lt;&gt;"",VLOOKUP(AH3384,LISTAS·PAPP!$O$3:$P$74,2,0),"")</f>
        <v/>
      </c>
      <c r="AH3384" s="58"/>
      <c r="AI3384" s="60"/>
      <c r="AJ3384" s="51" t="str">
        <f>IF(AI3384&lt;&gt;"",VLOOKUP(AI3384,LISTAS·PAPP!$X$4:$Y$80,2,0),"")</f>
        <v/>
      </c>
      <c r="AK3384" s="58"/>
      <c r="AL3384" s="60"/>
      <c r="AM3384" s="51" t="str">
        <f>IF(ISERROR(VLOOKUP(AL3384,LISTAS·PAPP!$AD$4:$AE$334,2,0))," ",VLOOKUP(AL3384,LISTAS·PAPP!$AD$4:$AE$334,2,0))</f>
        <v xml:space="preserve"> </v>
      </c>
      <c r="AN3384" s="63"/>
      <c r="AO3384" s="64"/>
      <c r="AP3384" s="64"/>
      <c r="AQ3384" s="64"/>
      <c r="AR3384" s="64"/>
      <c r="AS3384" s="64"/>
      <c r="AT3384" s="64"/>
      <c r="AU3384" s="64"/>
      <c r="AV3384" s="64"/>
      <c r="AW3384" s="64"/>
      <c r="AX3384" s="64"/>
      <c r="AY3384" s="64"/>
      <c r="AZ3384" s="64"/>
      <c r="BA3384" s="53" t="str">
        <f t="shared" si="157"/>
        <v/>
      </c>
      <c r="BB3384" s="54" t="str">
        <f t="shared" si="158"/>
        <v/>
      </c>
      <c r="BC3384" s="55" t="str">
        <f t="shared" si="159"/>
        <v xml:space="preserve"> </v>
      </c>
    </row>
    <row r="3385" spans="1:55" x14ac:dyDescent="0.25">
      <c r="A3385" s="58"/>
      <c r="B3385" s="58"/>
      <c r="C3385" s="58"/>
      <c r="D3385" s="58"/>
      <c r="E3385" s="51" t="str">
        <f>IF(C3385&lt;&gt;"",VLOOKUP(MID(C3385,18,5),LISTAS·PAPP!$E$4:$F$76,2,0),"")</f>
        <v/>
      </c>
      <c r="F3385" s="58"/>
      <c r="G3385" s="51" t="str">
        <f>IF(F3385&lt;&gt;"",VLOOKUP(F3385,LISTAS·PAPP!$R$3:$T$221,3,0),"")</f>
        <v/>
      </c>
      <c r="H3385" s="58"/>
      <c r="I3385" s="66"/>
      <c r="J3385" s="66"/>
      <c r="K3385" s="67"/>
      <c r="L3385" s="66"/>
      <c r="M3385" s="60"/>
      <c r="N3385" s="60"/>
      <c r="O3385" s="60"/>
      <c r="P3385" s="60"/>
      <c r="Q3385" s="60"/>
      <c r="R3385" s="60"/>
      <c r="S3385" s="60"/>
      <c r="T3385" s="60"/>
      <c r="U3385" s="60"/>
      <c r="V3385" s="60"/>
      <c r="W3385" s="60"/>
      <c r="X3385" s="60"/>
      <c r="Y3385" s="52" t="str">
        <f>IF(A3385&lt;&gt;"",IF(D3385="DIRECCIÓN_DE_TRANSFERENCIAS","280 0031",VLOOKUP(C3385,LISTAS·PAPP!$C$3:$D$76,2,0)),"")</f>
        <v/>
      </c>
      <c r="Z3385" s="61"/>
      <c r="AA3385" s="62"/>
      <c r="AB3385" s="62"/>
      <c r="AC3385" s="65" t="str">
        <f>IF(D3385&lt;&gt;"",VLOOKUP(D3385,LISTAS·PAPP!$I$3:$M$16,2,0),"")</f>
        <v/>
      </c>
      <c r="AD3385" s="51" t="str">
        <f>IF(D3385&lt;&gt;"",VLOOKUP(D3385,LISTAS·PAPP!$I$3:$M$16,3,0),"")</f>
        <v/>
      </c>
      <c r="AE3385" s="52" t="str">
        <f>IF(D3385&lt;&gt;"",VLOOKUP(D3385,LISTAS·PAPP!$I$3:$M$16,4,0),"")</f>
        <v/>
      </c>
      <c r="AF3385" s="51" t="str">
        <f>IF(D3385&lt;&gt;"",VLOOKUP(D3385,LISTAS·PAPP!$I$3:$M$16,5,0),"")</f>
        <v/>
      </c>
      <c r="AG3385" s="52" t="str">
        <f>IF(AH3385&lt;&gt;"",VLOOKUP(AH3385,LISTAS·PAPP!$O$3:$P$74,2,0),"")</f>
        <v/>
      </c>
      <c r="AH3385" s="58"/>
      <c r="AI3385" s="60"/>
      <c r="AJ3385" s="51" t="str">
        <f>IF(AI3385&lt;&gt;"",VLOOKUP(AI3385,LISTAS·PAPP!$X$4:$Y$80,2,0),"")</f>
        <v/>
      </c>
      <c r="AK3385" s="58"/>
      <c r="AL3385" s="60"/>
      <c r="AM3385" s="51" t="str">
        <f>IF(ISERROR(VLOOKUP(AL3385,LISTAS·PAPP!$AD$4:$AE$334,2,0))," ",VLOOKUP(AL3385,LISTAS·PAPP!$AD$4:$AE$334,2,0))</f>
        <v xml:space="preserve"> </v>
      </c>
      <c r="AN3385" s="63"/>
      <c r="AO3385" s="64"/>
      <c r="AP3385" s="64"/>
      <c r="AQ3385" s="64"/>
      <c r="AR3385" s="64"/>
      <c r="AS3385" s="64"/>
      <c r="AT3385" s="64"/>
      <c r="AU3385" s="64"/>
      <c r="AV3385" s="64"/>
      <c r="AW3385" s="64"/>
      <c r="AX3385" s="64"/>
      <c r="AY3385" s="64"/>
      <c r="AZ3385" s="64"/>
      <c r="BA3385" s="53" t="str">
        <f t="shared" si="157"/>
        <v/>
      </c>
      <c r="BB3385" s="54" t="str">
        <f t="shared" si="158"/>
        <v/>
      </c>
      <c r="BC3385" s="55" t="str">
        <f t="shared" si="159"/>
        <v xml:space="preserve"> </v>
      </c>
    </row>
    <row r="3386" spans="1:55" x14ac:dyDescent="0.25">
      <c r="A3386" s="58"/>
      <c r="B3386" s="58"/>
      <c r="C3386" s="58"/>
      <c r="D3386" s="58"/>
      <c r="E3386" s="51" t="str">
        <f>IF(C3386&lt;&gt;"",VLOOKUP(MID(C3386,18,5),LISTAS·PAPP!$E$4:$F$76,2,0),"")</f>
        <v/>
      </c>
      <c r="F3386" s="58"/>
      <c r="G3386" s="51" t="str">
        <f>IF(F3386&lt;&gt;"",VLOOKUP(F3386,LISTAS·PAPP!$R$3:$T$221,3,0),"")</f>
        <v/>
      </c>
      <c r="H3386" s="58"/>
      <c r="I3386" s="66"/>
      <c r="J3386" s="66"/>
      <c r="K3386" s="67"/>
      <c r="L3386" s="66"/>
      <c r="M3386" s="60"/>
      <c r="N3386" s="60"/>
      <c r="O3386" s="60"/>
      <c r="P3386" s="60"/>
      <c r="Q3386" s="60"/>
      <c r="R3386" s="60"/>
      <c r="S3386" s="60"/>
      <c r="T3386" s="60"/>
      <c r="U3386" s="60"/>
      <c r="V3386" s="60"/>
      <c r="W3386" s="60"/>
      <c r="X3386" s="60"/>
      <c r="Y3386" s="52" t="str">
        <f>IF(A3386&lt;&gt;"",IF(D3386="DIRECCIÓN_DE_TRANSFERENCIAS","280 0031",VLOOKUP(C3386,LISTAS·PAPP!$C$3:$D$76,2,0)),"")</f>
        <v/>
      </c>
      <c r="Z3386" s="61"/>
      <c r="AA3386" s="62"/>
      <c r="AB3386" s="62"/>
      <c r="AC3386" s="65" t="str">
        <f>IF(D3386&lt;&gt;"",VLOOKUP(D3386,LISTAS·PAPP!$I$3:$M$16,2,0),"")</f>
        <v/>
      </c>
      <c r="AD3386" s="51" t="str">
        <f>IF(D3386&lt;&gt;"",VLOOKUP(D3386,LISTAS·PAPP!$I$3:$M$16,3,0),"")</f>
        <v/>
      </c>
      <c r="AE3386" s="52" t="str">
        <f>IF(D3386&lt;&gt;"",VLOOKUP(D3386,LISTAS·PAPP!$I$3:$M$16,4,0),"")</f>
        <v/>
      </c>
      <c r="AF3386" s="51" t="str">
        <f>IF(D3386&lt;&gt;"",VLOOKUP(D3386,LISTAS·PAPP!$I$3:$M$16,5,0),"")</f>
        <v/>
      </c>
      <c r="AG3386" s="52" t="str">
        <f>IF(AH3386&lt;&gt;"",VLOOKUP(AH3386,LISTAS·PAPP!$O$3:$P$74,2,0),"")</f>
        <v/>
      </c>
      <c r="AH3386" s="58"/>
      <c r="AI3386" s="60"/>
      <c r="AJ3386" s="51" t="str">
        <f>IF(AI3386&lt;&gt;"",VLOOKUP(AI3386,LISTAS·PAPP!$X$4:$Y$80,2,0),"")</f>
        <v/>
      </c>
      <c r="AK3386" s="58"/>
      <c r="AL3386" s="60"/>
      <c r="AM3386" s="51" t="str">
        <f>IF(ISERROR(VLOOKUP(AL3386,LISTAS·PAPP!$AD$4:$AE$334,2,0))," ",VLOOKUP(AL3386,LISTAS·PAPP!$AD$4:$AE$334,2,0))</f>
        <v xml:space="preserve"> </v>
      </c>
      <c r="AN3386" s="63"/>
      <c r="AO3386" s="64"/>
      <c r="AP3386" s="64"/>
      <c r="AQ3386" s="64"/>
      <c r="AR3386" s="64"/>
      <c r="AS3386" s="64"/>
      <c r="AT3386" s="64"/>
      <c r="AU3386" s="64"/>
      <c r="AV3386" s="64"/>
      <c r="AW3386" s="64"/>
      <c r="AX3386" s="64"/>
      <c r="AY3386" s="64"/>
      <c r="AZ3386" s="64"/>
      <c r="BA3386" s="53" t="str">
        <f t="shared" si="157"/>
        <v/>
      </c>
      <c r="BB3386" s="54" t="str">
        <f t="shared" si="158"/>
        <v/>
      </c>
      <c r="BC3386" s="55" t="str">
        <f t="shared" si="159"/>
        <v xml:space="preserve"> </v>
      </c>
    </row>
    <row r="3387" spans="1:55" x14ac:dyDescent="0.25">
      <c r="A3387" s="58"/>
      <c r="B3387" s="58"/>
      <c r="C3387" s="58"/>
      <c r="D3387" s="58"/>
      <c r="E3387" s="51" t="str">
        <f>IF(C3387&lt;&gt;"",VLOOKUP(MID(C3387,18,5),LISTAS·PAPP!$E$4:$F$76,2,0),"")</f>
        <v/>
      </c>
      <c r="F3387" s="58"/>
      <c r="G3387" s="51" t="str">
        <f>IF(F3387&lt;&gt;"",VLOOKUP(F3387,LISTAS·PAPP!$R$3:$T$221,3,0),"")</f>
        <v/>
      </c>
      <c r="H3387" s="58"/>
      <c r="I3387" s="66"/>
      <c r="J3387" s="66"/>
      <c r="K3387" s="67"/>
      <c r="L3387" s="66"/>
      <c r="M3387" s="60"/>
      <c r="N3387" s="60"/>
      <c r="O3387" s="60"/>
      <c r="P3387" s="60"/>
      <c r="Q3387" s="60"/>
      <c r="R3387" s="60"/>
      <c r="S3387" s="60"/>
      <c r="T3387" s="60"/>
      <c r="U3387" s="60"/>
      <c r="V3387" s="60"/>
      <c r="W3387" s="60"/>
      <c r="X3387" s="60"/>
      <c r="Y3387" s="52" t="str">
        <f>IF(A3387&lt;&gt;"",IF(D3387="DIRECCIÓN_DE_TRANSFERENCIAS","280 0031",VLOOKUP(C3387,LISTAS·PAPP!$C$3:$D$76,2,0)),"")</f>
        <v/>
      </c>
      <c r="Z3387" s="61"/>
      <c r="AA3387" s="62"/>
      <c r="AB3387" s="62"/>
      <c r="AC3387" s="65" t="str">
        <f>IF(D3387&lt;&gt;"",VLOOKUP(D3387,LISTAS·PAPP!$I$3:$M$16,2,0),"")</f>
        <v/>
      </c>
      <c r="AD3387" s="51" t="str">
        <f>IF(D3387&lt;&gt;"",VLOOKUP(D3387,LISTAS·PAPP!$I$3:$M$16,3,0),"")</f>
        <v/>
      </c>
      <c r="AE3387" s="52" t="str">
        <f>IF(D3387&lt;&gt;"",VLOOKUP(D3387,LISTAS·PAPP!$I$3:$M$16,4,0),"")</f>
        <v/>
      </c>
      <c r="AF3387" s="51" t="str">
        <f>IF(D3387&lt;&gt;"",VLOOKUP(D3387,LISTAS·PAPP!$I$3:$M$16,5,0),"")</f>
        <v/>
      </c>
      <c r="AG3387" s="52" t="str">
        <f>IF(AH3387&lt;&gt;"",VLOOKUP(AH3387,LISTAS·PAPP!$O$3:$P$74,2,0),"")</f>
        <v/>
      </c>
      <c r="AH3387" s="58"/>
      <c r="AI3387" s="60"/>
      <c r="AJ3387" s="51" t="str">
        <f>IF(AI3387&lt;&gt;"",VLOOKUP(AI3387,LISTAS·PAPP!$X$4:$Y$80,2,0),"")</f>
        <v/>
      </c>
      <c r="AK3387" s="58"/>
      <c r="AL3387" s="60"/>
      <c r="AM3387" s="51" t="str">
        <f>IF(ISERROR(VLOOKUP(AL3387,LISTAS·PAPP!$AD$4:$AE$334,2,0))," ",VLOOKUP(AL3387,LISTAS·PAPP!$AD$4:$AE$334,2,0))</f>
        <v xml:space="preserve"> </v>
      </c>
      <c r="AN3387" s="63"/>
      <c r="AO3387" s="64"/>
      <c r="AP3387" s="64"/>
      <c r="AQ3387" s="64"/>
      <c r="AR3387" s="64"/>
      <c r="AS3387" s="64"/>
      <c r="AT3387" s="64"/>
      <c r="AU3387" s="64"/>
      <c r="AV3387" s="64"/>
      <c r="AW3387" s="64"/>
      <c r="AX3387" s="64"/>
      <c r="AY3387" s="64"/>
      <c r="AZ3387" s="64"/>
      <c r="BA3387" s="53" t="str">
        <f t="shared" si="157"/>
        <v/>
      </c>
      <c r="BB3387" s="54" t="str">
        <f t="shared" si="158"/>
        <v/>
      </c>
      <c r="BC3387" s="55" t="str">
        <f t="shared" si="159"/>
        <v xml:space="preserve"> </v>
      </c>
    </row>
    <row r="3388" spans="1:55" x14ac:dyDescent="0.25">
      <c r="A3388" s="58"/>
      <c r="B3388" s="58"/>
      <c r="C3388" s="58"/>
      <c r="D3388" s="58"/>
      <c r="E3388" s="51" t="str">
        <f>IF(C3388&lt;&gt;"",VLOOKUP(MID(C3388,18,5),LISTAS·PAPP!$E$4:$F$76,2,0),"")</f>
        <v/>
      </c>
      <c r="F3388" s="58"/>
      <c r="G3388" s="51" t="str">
        <f>IF(F3388&lt;&gt;"",VLOOKUP(F3388,LISTAS·PAPP!$R$3:$T$221,3,0),"")</f>
        <v/>
      </c>
      <c r="H3388" s="58"/>
      <c r="I3388" s="66"/>
      <c r="J3388" s="66"/>
      <c r="K3388" s="67"/>
      <c r="L3388" s="66"/>
      <c r="M3388" s="60"/>
      <c r="N3388" s="60"/>
      <c r="O3388" s="60"/>
      <c r="P3388" s="60"/>
      <c r="Q3388" s="60"/>
      <c r="R3388" s="60"/>
      <c r="S3388" s="60"/>
      <c r="T3388" s="60"/>
      <c r="U3388" s="60"/>
      <c r="V3388" s="60"/>
      <c r="W3388" s="60"/>
      <c r="X3388" s="60"/>
      <c r="Y3388" s="52" t="str">
        <f>IF(A3388&lt;&gt;"",IF(D3388="DIRECCIÓN_DE_TRANSFERENCIAS","280 0031",VLOOKUP(C3388,LISTAS·PAPP!$C$3:$D$76,2,0)),"")</f>
        <v/>
      </c>
      <c r="Z3388" s="61"/>
      <c r="AA3388" s="62"/>
      <c r="AB3388" s="62"/>
      <c r="AC3388" s="65" t="str">
        <f>IF(D3388&lt;&gt;"",VLOOKUP(D3388,LISTAS·PAPP!$I$3:$M$16,2,0),"")</f>
        <v/>
      </c>
      <c r="AD3388" s="51" t="str">
        <f>IF(D3388&lt;&gt;"",VLOOKUP(D3388,LISTAS·PAPP!$I$3:$M$16,3,0),"")</f>
        <v/>
      </c>
      <c r="AE3388" s="52" t="str">
        <f>IF(D3388&lt;&gt;"",VLOOKUP(D3388,LISTAS·PAPP!$I$3:$M$16,4,0),"")</f>
        <v/>
      </c>
      <c r="AF3388" s="51" t="str">
        <f>IF(D3388&lt;&gt;"",VLOOKUP(D3388,LISTAS·PAPP!$I$3:$M$16,5,0),"")</f>
        <v/>
      </c>
      <c r="AG3388" s="52" t="str">
        <f>IF(AH3388&lt;&gt;"",VLOOKUP(AH3388,LISTAS·PAPP!$O$3:$P$74,2,0),"")</f>
        <v/>
      </c>
      <c r="AH3388" s="58"/>
      <c r="AI3388" s="60"/>
      <c r="AJ3388" s="51" t="str">
        <f>IF(AI3388&lt;&gt;"",VLOOKUP(AI3388,LISTAS·PAPP!$X$4:$Y$80,2,0),"")</f>
        <v/>
      </c>
      <c r="AK3388" s="58"/>
      <c r="AL3388" s="60"/>
      <c r="AM3388" s="51" t="str">
        <f>IF(ISERROR(VLOOKUP(AL3388,LISTAS·PAPP!$AD$4:$AE$334,2,0))," ",VLOOKUP(AL3388,LISTAS·PAPP!$AD$4:$AE$334,2,0))</f>
        <v xml:space="preserve"> </v>
      </c>
      <c r="AN3388" s="63"/>
      <c r="AO3388" s="64"/>
      <c r="AP3388" s="64"/>
      <c r="AQ3388" s="64"/>
      <c r="AR3388" s="64"/>
      <c r="AS3388" s="64"/>
      <c r="AT3388" s="64"/>
      <c r="AU3388" s="64"/>
      <c r="AV3388" s="64"/>
      <c r="AW3388" s="64"/>
      <c r="AX3388" s="64"/>
      <c r="AY3388" s="64"/>
      <c r="AZ3388" s="64"/>
      <c r="BA3388" s="53" t="str">
        <f t="shared" si="157"/>
        <v/>
      </c>
      <c r="BB3388" s="54" t="str">
        <f t="shared" si="158"/>
        <v/>
      </c>
      <c r="BC3388" s="55" t="str">
        <f t="shared" si="159"/>
        <v xml:space="preserve"> </v>
      </c>
    </row>
    <row r="3389" spans="1:55" x14ac:dyDescent="0.25">
      <c r="A3389" s="58"/>
      <c r="B3389" s="58"/>
      <c r="C3389" s="58"/>
      <c r="D3389" s="58"/>
      <c r="E3389" s="51" t="str">
        <f>IF(C3389&lt;&gt;"",VLOOKUP(MID(C3389,18,5),LISTAS·PAPP!$E$4:$F$76,2,0),"")</f>
        <v/>
      </c>
      <c r="F3389" s="58"/>
      <c r="G3389" s="51" t="str">
        <f>IF(F3389&lt;&gt;"",VLOOKUP(F3389,LISTAS·PAPP!$R$3:$T$221,3,0),"")</f>
        <v/>
      </c>
      <c r="H3389" s="58"/>
      <c r="I3389" s="66"/>
      <c r="J3389" s="66"/>
      <c r="K3389" s="67"/>
      <c r="L3389" s="66"/>
      <c r="M3389" s="60"/>
      <c r="N3389" s="60"/>
      <c r="O3389" s="60"/>
      <c r="P3389" s="60"/>
      <c r="Q3389" s="60"/>
      <c r="R3389" s="60"/>
      <c r="S3389" s="60"/>
      <c r="T3389" s="60"/>
      <c r="U3389" s="60"/>
      <c r="V3389" s="60"/>
      <c r="W3389" s="60"/>
      <c r="X3389" s="60"/>
      <c r="Y3389" s="52" t="str">
        <f>IF(A3389&lt;&gt;"",IF(D3389="DIRECCIÓN_DE_TRANSFERENCIAS","280 0031",VLOOKUP(C3389,LISTAS·PAPP!$C$3:$D$76,2,0)),"")</f>
        <v/>
      </c>
      <c r="Z3389" s="61"/>
      <c r="AA3389" s="62"/>
      <c r="AB3389" s="62"/>
      <c r="AC3389" s="65" t="str">
        <f>IF(D3389&lt;&gt;"",VLOOKUP(D3389,LISTAS·PAPP!$I$3:$M$16,2,0),"")</f>
        <v/>
      </c>
      <c r="AD3389" s="51" t="str">
        <f>IF(D3389&lt;&gt;"",VLOOKUP(D3389,LISTAS·PAPP!$I$3:$M$16,3,0),"")</f>
        <v/>
      </c>
      <c r="AE3389" s="52" t="str">
        <f>IF(D3389&lt;&gt;"",VLOOKUP(D3389,LISTAS·PAPP!$I$3:$M$16,4,0),"")</f>
        <v/>
      </c>
      <c r="AF3389" s="51" t="str">
        <f>IF(D3389&lt;&gt;"",VLOOKUP(D3389,LISTAS·PAPP!$I$3:$M$16,5,0),"")</f>
        <v/>
      </c>
      <c r="AG3389" s="52" t="str">
        <f>IF(AH3389&lt;&gt;"",VLOOKUP(AH3389,LISTAS·PAPP!$O$3:$P$74,2,0),"")</f>
        <v/>
      </c>
      <c r="AH3389" s="58"/>
      <c r="AI3389" s="60"/>
      <c r="AJ3389" s="51" t="str">
        <f>IF(AI3389&lt;&gt;"",VLOOKUP(AI3389,LISTAS·PAPP!$X$4:$Y$80,2,0),"")</f>
        <v/>
      </c>
      <c r="AK3389" s="58"/>
      <c r="AL3389" s="60"/>
      <c r="AM3389" s="51" t="str">
        <f>IF(ISERROR(VLOOKUP(AL3389,LISTAS·PAPP!$AD$4:$AE$334,2,0))," ",VLOOKUP(AL3389,LISTAS·PAPP!$AD$4:$AE$334,2,0))</f>
        <v xml:space="preserve"> </v>
      </c>
      <c r="AN3389" s="63"/>
      <c r="AO3389" s="64"/>
      <c r="AP3389" s="64"/>
      <c r="AQ3389" s="64"/>
      <c r="AR3389" s="64"/>
      <c r="AS3389" s="64"/>
      <c r="AT3389" s="64"/>
      <c r="AU3389" s="64"/>
      <c r="AV3389" s="64"/>
      <c r="AW3389" s="64"/>
      <c r="AX3389" s="64"/>
      <c r="AY3389" s="64"/>
      <c r="AZ3389" s="64"/>
      <c r="BA3389" s="53" t="str">
        <f t="shared" si="157"/>
        <v/>
      </c>
      <c r="BB3389" s="54" t="str">
        <f t="shared" si="158"/>
        <v/>
      </c>
      <c r="BC3389" s="55" t="str">
        <f t="shared" si="159"/>
        <v xml:space="preserve"> </v>
      </c>
    </row>
    <row r="3390" spans="1:55" x14ac:dyDescent="0.25">
      <c r="A3390" s="58"/>
      <c r="B3390" s="58"/>
      <c r="C3390" s="58"/>
      <c r="D3390" s="58"/>
      <c r="E3390" s="51" t="str">
        <f>IF(C3390&lt;&gt;"",VLOOKUP(MID(C3390,18,5),LISTAS·PAPP!$E$4:$F$76,2,0),"")</f>
        <v/>
      </c>
      <c r="F3390" s="58"/>
      <c r="G3390" s="51" t="str">
        <f>IF(F3390&lt;&gt;"",VLOOKUP(F3390,LISTAS·PAPP!$R$3:$T$221,3,0),"")</f>
        <v/>
      </c>
      <c r="H3390" s="58"/>
      <c r="I3390" s="66"/>
      <c r="J3390" s="66"/>
      <c r="K3390" s="67"/>
      <c r="L3390" s="66"/>
      <c r="M3390" s="60"/>
      <c r="N3390" s="60"/>
      <c r="O3390" s="60"/>
      <c r="P3390" s="60"/>
      <c r="Q3390" s="60"/>
      <c r="R3390" s="60"/>
      <c r="S3390" s="60"/>
      <c r="T3390" s="60"/>
      <c r="U3390" s="60"/>
      <c r="V3390" s="60"/>
      <c r="W3390" s="60"/>
      <c r="X3390" s="60"/>
      <c r="Y3390" s="52" t="str">
        <f>IF(A3390&lt;&gt;"",IF(D3390="DIRECCIÓN_DE_TRANSFERENCIAS","280 0031",VLOOKUP(C3390,LISTAS·PAPP!$C$3:$D$76,2,0)),"")</f>
        <v/>
      </c>
      <c r="Z3390" s="61"/>
      <c r="AA3390" s="62"/>
      <c r="AB3390" s="62"/>
      <c r="AC3390" s="65" t="str">
        <f>IF(D3390&lt;&gt;"",VLOOKUP(D3390,LISTAS·PAPP!$I$3:$M$16,2,0),"")</f>
        <v/>
      </c>
      <c r="AD3390" s="51" t="str">
        <f>IF(D3390&lt;&gt;"",VLOOKUP(D3390,LISTAS·PAPP!$I$3:$M$16,3,0),"")</f>
        <v/>
      </c>
      <c r="AE3390" s="52" t="str">
        <f>IF(D3390&lt;&gt;"",VLOOKUP(D3390,LISTAS·PAPP!$I$3:$M$16,4,0),"")</f>
        <v/>
      </c>
      <c r="AF3390" s="51" t="str">
        <f>IF(D3390&lt;&gt;"",VLOOKUP(D3390,LISTAS·PAPP!$I$3:$M$16,5,0),"")</f>
        <v/>
      </c>
      <c r="AG3390" s="52" t="str">
        <f>IF(AH3390&lt;&gt;"",VLOOKUP(AH3390,LISTAS·PAPP!$O$3:$P$74,2,0),"")</f>
        <v/>
      </c>
      <c r="AH3390" s="58"/>
      <c r="AI3390" s="60"/>
      <c r="AJ3390" s="51" t="str">
        <f>IF(AI3390&lt;&gt;"",VLOOKUP(AI3390,LISTAS·PAPP!$X$4:$Y$80,2,0),"")</f>
        <v/>
      </c>
      <c r="AK3390" s="58"/>
      <c r="AL3390" s="60"/>
      <c r="AM3390" s="51" t="str">
        <f>IF(ISERROR(VLOOKUP(AL3390,LISTAS·PAPP!$AD$4:$AE$334,2,0))," ",VLOOKUP(AL3390,LISTAS·PAPP!$AD$4:$AE$334,2,0))</f>
        <v xml:space="preserve"> </v>
      </c>
      <c r="AN3390" s="63"/>
      <c r="AO3390" s="64"/>
      <c r="AP3390" s="64"/>
      <c r="AQ3390" s="64"/>
      <c r="AR3390" s="64"/>
      <c r="AS3390" s="64"/>
      <c r="AT3390" s="64"/>
      <c r="AU3390" s="64"/>
      <c r="AV3390" s="64"/>
      <c r="AW3390" s="64"/>
      <c r="AX3390" s="64"/>
      <c r="AY3390" s="64"/>
      <c r="AZ3390" s="64"/>
      <c r="BA3390" s="53" t="str">
        <f t="shared" si="157"/>
        <v/>
      </c>
      <c r="BB3390" s="54" t="str">
        <f t="shared" si="158"/>
        <v/>
      </c>
      <c r="BC3390" s="55" t="str">
        <f t="shared" si="159"/>
        <v xml:space="preserve"> </v>
      </c>
    </row>
    <row r="3391" spans="1:55" x14ac:dyDescent="0.25">
      <c r="A3391" s="58"/>
      <c r="B3391" s="58"/>
      <c r="C3391" s="58"/>
      <c r="D3391" s="58"/>
      <c r="E3391" s="51" t="str">
        <f>IF(C3391&lt;&gt;"",VLOOKUP(MID(C3391,18,5),LISTAS·PAPP!$E$4:$F$76,2,0),"")</f>
        <v/>
      </c>
      <c r="F3391" s="58"/>
      <c r="G3391" s="51" t="str">
        <f>IF(F3391&lt;&gt;"",VLOOKUP(F3391,LISTAS·PAPP!$R$3:$T$221,3,0),"")</f>
        <v/>
      </c>
      <c r="H3391" s="58"/>
      <c r="I3391" s="66"/>
      <c r="J3391" s="66"/>
      <c r="K3391" s="67"/>
      <c r="L3391" s="66"/>
      <c r="M3391" s="60"/>
      <c r="N3391" s="60"/>
      <c r="O3391" s="60"/>
      <c r="P3391" s="60"/>
      <c r="Q3391" s="60"/>
      <c r="R3391" s="60"/>
      <c r="S3391" s="60"/>
      <c r="T3391" s="60"/>
      <c r="U3391" s="60"/>
      <c r="V3391" s="60"/>
      <c r="W3391" s="60"/>
      <c r="X3391" s="60"/>
      <c r="Y3391" s="52" t="str">
        <f>IF(A3391&lt;&gt;"",IF(D3391="DIRECCIÓN_DE_TRANSFERENCIAS","280 0031",VLOOKUP(C3391,LISTAS·PAPP!$C$3:$D$76,2,0)),"")</f>
        <v/>
      </c>
      <c r="Z3391" s="61"/>
      <c r="AA3391" s="62"/>
      <c r="AB3391" s="62"/>
      <c r="AC3391" s="65" t="str">
        <f>IF(D3391&lt;&gt;"",VLOOKUP(D3391,LISTAS·PAPP!$I$3:$M$16,2,0),"")</f>
        <v/>
      </c>
      <c r="AD3391" s="51" t="str">
        <f>IF(D3391&lt;&gt;"",VLOOKUP(D3391,LISTAS·PAPP!$I$3:$M$16,3,0),"")</f>
        <v/>
      </c>
      <c r="AE3391" s="52" t="str">
        <f>IF(D3391&lt;&gt;"",VLOOKUP(D3391,LISTAS·PAPP!$I$3:$M$16,4,0),"")</f>
        <v/>
      </c>
      <c r="AF3391" s="51" t="str">
        <f>IF(D3391&lt;&gt;"",VLOOKUP(D3391,LISTAS·PAPP!$I$3:$M$16,5,0),"")</f>
        <v/>
      </c>
      <c r="AG3391" s="52" t="str">
        <f>IF(AH3391&lt;&gt;"",VLOOKUP(AH3391,LISTAS·PAPP!$O$3:$P$74,2,0),"")</f>
        <v/>
      </c>
      <c r="AH3391" s="58"/>
      <c r="AI3391" s="60"/>
      <c r="AJ3391" s="51" t="str">
        <f>IF(AI3391&lt;&gt;"",VLOOKUP(AI3391,LISTAS·PAPP!$X$4:$Y$80,2,0),"")</f>
        <v/>
      </c>
      <c r="AK3391" s="58"/>
      <c r="AL3391" s="60"/>
      <c r="AM3391" s="51" t="str">
        <f>IF(ISERROR(VLOOKUP(AL3391,LISTAS·PAPP!$AD$4:$AE$334,2,0))," ",VLOOKUP(AL3391,LISTAS·PAPP!$AD$4:$AE$334,2,0))</f>
        <v xml:space="preserve"> </v>
      </c>
      <c r="AN3391" s="63"/>
      <c r="AO3391" s="64"/>
      <c r="AP3391" s="64"/>
      <c r="AQ3391" s="64"/>
      <c r="AR3391" s="64"/>
      <c r="AS3391" s="64"/>
      <c r="AT3391" s="64"/>
      <c r="AU3391" s="64"/>
      <c r="AV3391" s="64"/>
      <c r="AW3391" s="64"/>
      <c r="AX3391" s="64"/>
      <c r="AY3391" s="64"/>
      <c r="AZ3391" s="64"/>
      <c r="BA3391" s="53" t="str">
        <f t="shared" si="157"/>
        <v/>
      </c>
      <c r="BB3391" s="54" t="str">
        <f t="shared" si="158"/>
        <v/>
      </c>
      <c r="BC3391" s="55" t="str">
        <f t="shared" si="159"/>
        <v xml:space="preserve"> </v>
      </c>
    </row>
    <row r="3392" spans="1:55" x14ac:dyDescent="0.25">
      <c r="A3392" s="58"/>
      <c r="B3392" s="58"/>
      <c r="C3392" s="58"/>
      <c r="D3392" s="58"/>
      <c r="E3392" s="51" t="str">
        <f>IF(C3392&lt;&gt;"",VLOOKUP(MID(C3392,18,5),LISTAS·PAPP!$E$4:$F$76,2,0),"")</f>
        <v/>
      </c>
      <c r="F3392" s="58"/>
      <c r="G3392" s="51" t="str">
        <f>IF(F3392&lt;&gt;"",VLOOKUP(F3392,LISTAS·PAPP!$R$3:$T$221,3,0),"")</f>
        <v/>
      </c>
      <c r="H3392" s="58"/>
      <c r="I3392" s="66"/>
      <c r="J3392" s="66"/>
      <c r="K3392" s="67"/>
      <c r="L3392" s="66"/>
      <c r="M3392" s="60"/>
      <c r="N3392" s="60"/>
      <c r="O3392" s="60"/>
      <c r="P3392" s="60"/>
      <c r="Q3392" s="60"/>
      <c r="R3392" s="60"/>
      <c r="S3392" s="60"/>
      <c r="T3392" s="60"/>
      <c r="U3392" s="60"/>
      <c r="V3392" s="60"/>
      <c r="W3392" s="60"/>
      <c r="X3392" s="60"/>
      <c r="Y3392" s="52" t="str">
        <f>IF(A3392&lt;&gt;"",IF(D3392="DIRECCIÓN_DE_TRANSFERENCIAS","280 0031",VLOOKUP(C3392,LISTAS·PAPP!$C$3:$D$76,2,0)),"")</f>
        <v/>
      </c>
      <c r="Z3392" s="61"/>
      <c r="AA3392" s="62"/>
      <c r="AB3392" s="62"/>
      <c r="AC3392" s="65" t="str">
        <f>IF(D3392&lt;&gt;"",VLOOKUP(D3392,LISTAS·PAPP!$I$3:$M$16,2,0),"")</f>
        <v/>
      </c>
      <c r="AD3392" s="51" t="str">
        <f>IF(D3392&lt;&gt;"",VLOOKUP(D3392,LISTAS·PAPP!$I$3:$M$16,3,0),"")</f>
        <v/>
      </c>
      <c r="AE3392" s="52" t="str">
        <f>IF(D3392&lt;&gt;"",VLOOKUP(D3392,LISTAS·PAPP!$I$3:$M$16,4,0),"")</f>
        <v/>
      </c>
      <c r="AF3392" s="51" t="str">
        <f>IF(D3392&lt;&gt;"",VLOOKUP(D3392,LISTAS·PAPP!$I$3:$M$16,5,0),"")</f>
        <v/>
      </c>
      <c r="AG3392" s="52" t="str">
        <f>IF(AH3392&lt;&gt;"",VLOOKUP(AH3392,LISTAS·PAPP!$O$3:$P$74,2,0),"")</f>
        <v/>
      </c>
      <c r="AH3392" s="58"/>
      <c r="AI3392" s="60"/>
      <c r="AJ3392" s="51" t="str">
        <f>IF(AI3392&lt;&gt;"",VLOOKUP(AI3392,LISTAS·PAPP!$X$4:$Y$80,2,0),"")</f>
        <v/>
      </c>
      <c r="AK3392" s="58"/>
      <c r="AL3392" s="60"/>
      <c r="AM3392" s="51" t="str">
        <f>IF(ISERROR(VLOOKUP(AL3392,LISTAS·PAPP!$AD$4:$AE$334,2,0))," ",VLOOKUP(AL3392,LISTAS·PAPP!$AD$4:$AE$334,2,0))</f>
        <v xml:space="preserve"> </v>
      </c>
      <c r="AN3392" s="63"/>
      <c r="AO3392" s="64"/>
      <c r="AP3392" s="64"/>
      <c r="AQ3392" s="64"/>
      <c r="AR3392" s="64"/>
      <c r="AS3392" s="64"/>
      <c r="AT3392" s="64"/>
      <c r="AU3392" s="64"/>
      <c r="AV3392" s="64"/>
      <c r="AW3392" s="64"/>
      <c r="AX3392" s="64"/>
      <c r="AY3392" s="64"/>
      <c r="AZ3392" s="64"/>
      <c r="BA3392" s="53" t="str">
        <f t="shared" si="157"/>
        <v/>
      </c>
      <c r="BB3392" s="54" t="str">
        <f t="shared" si="158"/>
        <v/>
      </c>
      <c r="BC3392" s="55" t="str">
        <f t="shared" si="159"/>
        <v xml:space="preserve"> </v>
      </c>
    </row>
    <row r="3393" spans="1:55" x14ac:dyDescent="0.25">
      <c r="A3393" s="58"/>
      <c r="B3393" s="58"/>
      <c r="C3393" s="58"/>
      <c r="D3393" s="58"/>
      <c r="E3393" s="51" t="str">
        <f>IF(C3393&lt;&gt;"",VLOOKUP(MID(C3393,18,5),LISTAS·PAPP!$E$4:$F$76,2,0),"")</f>
        <v/>
      </c>
      <c r="F3393" s="58"/>
      <c r="G3393" s="51" t="str">
        <f>IF(F3393&lt;&gt;"",VLOOKUP(F3393,LISTAS·PAPP!$R$3:$T$221,3,0),"")</f>
        <v/>
      </c>
      <c r="H3393" s="58"/>
      <c r="I3393" s="66"/>
      <c r="J3393" s="66"/>
      <c r="K3393" s="67"/>
      <c r="L3393" s="66"/>
      <c r="M3393" s="60"/>
      <c r="N3393" s="60"/>
      <c r="O3393" s="60"/>
      <c r="P3393" s="60"/>
      <c r="Q3393" s="60"/>
      <c r="R3393" s="60"/>
      <c r="S3393" s="60"/>
      <c r="T3393" s="60"/>
      <c r="U3393" s="60"/>
      <c r="V3393" s="60"/>
      <c r="W3393" s="60"/>
      <c r="X3393" s="60"/>
      <c r="Y3393" s="52" t="str">
        <f>IF(A3393&lt;&gt;"",IF(D3393="DIRECCIÓN_DE_TRANSFERENCIAS","280 0031",VLOOKUP(C3393,LISTAS·PAPP!$C$3:$D$76,2,0)),"")</f>
        <v/>
      </c>
      <c r="Z3393" s="61"/>
      <c r="AA3393" s="62"/>
      <c r="AB3393" s="62"/>
      <c r="AC3393" s="65" t="str">
        <f>IF(D3393&lt;&gt;"",VLOOKUP(D3393,LISTAS·PAPP!$I$3:$M$16,2,0),"")</f>
        <v/>
      </c>
      <c r="AD3393" s="51" t="str">
        <f>IF(D3393&lt;&gt;"",VLOOKUP(D3393,LISTAS·PAPP!$I$3:$M$16,3,0),"")</f>
        <v/>
      </c>
      <c r="AE3393" s="52" t="str">
        <f>IF(D3393&lt;&gt;"",VLOOKUP(D3393,LISTAS·PAPP!$I$3:$M$16,4,0),"")</f>
        <v/>
      </c>
      <c r="AF3393" s="51" t="str">
        <f>IF(D3393&lt;&gt;"",VLOOKUP(D3393,LISTAS·PAPP!$I$3:$M$16,5,0),"")</f>
        <v/>
      </c>
      <c r="AG3393" s="52" t="str">
        <f>IF(AH3393&lt;&gt;"",VLOOKUP(AH3393,LISTAS·PAPP!$O$3:$P$74,2,0),"")</f>
        <v/>
      </c>
      <c r="AH3393" s="58"/>
      <c r="AI3393" s="60"/>
      <c r="AJ3393" s="51" t="str">
        <f>IF(AI3393&lt;&gt;"",VLOOKUP(AI3393,LISTAS·PAPP!$X$4:$Y$80,2,0),"")</f>
        <v/>
      </c>
      <c r="AK3393" s="58"/>
      <c r="AL3393" s="60"/>
      <c r="AM3393" s="51" t="str">
        <f>IF(ISERROR(VLOOKUP(AL3393,LISTAS·PAPP!$AD$4:$AE$334,2,0))," ",VLOOKUP(AL3393,LISTAS·PAPP!$AD$4:$AE$334,2,0))</f>
        <v xml:space="preserve"> </v>
      </c>
      <c r="AN3393" s="63"/>
      <c r="AO3393" s="64"/>
      <c r="AP3393" s="64"/>
      <c r="AQ3393" s="64"/>
      <c r="AR3393" s="64"/>
      <c r="AS3393" s="64"/>
      <c r="AT3393" s="64"/>
      <c r="AU3393" s="64"/>
      <c r="AV3393" s="64"/>
      <c r="AW3393" s="64"/>
      <c r="AX3393" s="64"/>
      <c r="AY3393" s="64"/>
      <c r="AZ3393" s="64"/>
      <c r="BA3393" s="53" t="str">
        <f t="shared" si="157"/>
        <v/>
      </c>
      <c r="BB3393" s="54" t="str">
        <f t="shared" si="158"/>
        <v/>
      </c>
      <c r="BC3393" s="55" t="str">
        <f t="shared" si="159"/>
        <v xml:space="preserve"> </v>
      </c>
    </row>
    <row r="3394" spans="1:55" x14ac:dyDescent="0.25">
      <c r="A3394" s="58"/>
      <c r="B3394" s="58"/>
      <c r="C3394" s="58"/>
      <c r="D3394" s="58"/>
      <c r="E3394" s="51" t="str">
        <f>IF(C3394&lt;&gt;"",VLOOKUP(MID(C3394,18,5),LISTAS·PAPP!$E$4:$F$76,2,0),"")</f>
        <v/>
      </c>
      <c r="F3394" s="58"/>
      <c r="G3394" s="51" t="str">
        <f>IF(F3394&lt;&gt;"",VLOOKUP(F3394,LISTAS·PAPP!$R$3:$T$221,3,0),"")</f>
        <v/>
      </c>
      <c r="H3394" s="58"/>
      <c r="I3394" s="66"/>
      <c r="J3394" s="66"/>
      <c r="K3394" s="67"/>
      <c r="L3394" s="66"/>
      <c r="M3394" s="60"/>
      <c r="N3394" s="60"/>
      <c r="O3394" s="60"/>
      <c r="P3394" s="60"/>
      <c r="Q3394" s="60"/>
      <c r="R3394" s="60"/>
      <c r="S3394" s="60"/>
      <c r="T3394" s="60"/>
      <c r="U3394" s="60"/>
      <c r="V3394" s="60"/>
      <c r="W3394" s="60"/>
      <c r="X3394" s="60"/>
      <c r="Y3394" s="52" t="str">
        <f>IF(A3394&lt;&gt;"",IF(D3394="DIRECCIÓN_DE_TRANSFERENCIAS","280 0031",VLOOKUP(C3394,LISTAS·PAPP!$C$3:$D$76,2,0)),"")</f>
        <v/>
      </c>
      <c r="Z3394" s="61"/>
      <c r="AA3394" s="62"/>
      <c r="AB3394" s="62"/>
      <c r="AC3394" s="65" t="str">
        <f>IF(D3394&lt;&gt;"",VLOOKUP(D3394,LISTAS·PAPP!$I$3:$M$16,2,0),"")</f>
        <v/>
      </c>
      <c r="AD3394" s="51" t="str">
        <f>IF(D3394&lt;&gt;"",VLOOKUP(D3394,LISTAS·PAPP!$I$3:$M$16,3,0),"")</f>
        <v/>
      </c>
      <c r="AE3394" s="52" t="str">
        <f>IF(D3394&lt;&gt;"",VLOOKUP(D3394,LISTAS·PAPP!$I$3:$M$16,4,0),"")</f>
        <v/>
      </c>
      <c r="AF3394" s="51" t="str">
        <f>IF(D3394&lt;&gt;"",VLOOKUP(D3394,LISTAS·PAPP!$I$3:$M$16,5,0),"")</f>
        <v/>
      </c>
      <c r="AG3394" s="52" t="str">
        <f>IF(AH3394&lt;&gt;"",VLOOKUP(AH3394,LISTAS·PAPP!$O$3:$P$74,2,0),"")</f>
        <v/>
      </c>
      <c r="AH3394" s="58"/>
      <c r="AI3394" s="60"/>
      <c r="AJ3394" s="51" t="str">
        <f>IF(AI3394&lt;&gt;"",VLOOKUP(AI3394,LISTAS·PAPP!$X$4:$Y$80,2,0),"")</f>
        <v/>
      </c>
      <c r="AK3394" s="58"/>
      <c r="AL3394" s="60"/>
      <c r="AM3394" s="51" t="str">
        <f>IF(ISERROR(VLOOKUP(AL3394,LISTAS·PAPP!$AD$4:$AE$334,2,0))," ",VLOOKUP(AL3394,LISTAS·PAPP!$AD$4:$AE$334,2,0))</f>
        <v xml:space="preserve"> </v>
      </c>
      <c r="AN3394" s="63"/>
      <c r="AO3394" s="64"/>
      <c r="AP3394" s="64"/>
      <c r="AQ3394" s="64"/>
      <c r="AR3394" s="64"/>
      <c r="AS3394" s="64"/>
      <c r="AT3394" s="64"/>
      <c r="AU3394" s="64"/>
      <c r="AV3394" s="64"/>
      <c r="AW3394" s="64"/>
      <c r="AX3394" s="64"/>
      <c r="AY3394" s="64"/>
      <c r="AZ3394" s="64"/>
      <c r="BA3394" s="53" t="str">
        <f t="shared" si="157"/>
        <v/>
      </c>
      <c r="BB3394" s="54" t="str">
        <f t="shared" si="158"/>
        <v/>
      </c>
      <c r="BC3394" s="55" t="str">
        <f t="shared" si="159"/>
        <v xml:space="preserve"> </v>
      </c>
    </row>
    <row r="3395" spans="1:55" x14ac:dyDescent="0.25">
      <c r="A3395" s="58"/>
      <c r="B3395" s="58"/>
      <c r="C3395" s="58"/>
      <c r="D3395" s="58"/>
      <c r="E3395" s="51" t="str">
        <f>IF(C3395&lt;&gt;"",VLOOKUP(MID(C3395,18,5),LISTAS·PAPP!$E$4:$F$76,2,0),"")</f>
        <v/>
      </c>
      <c r="F3395" s="58"/>
      <c r="G3395" s="51" t="str">
        <f>IF(F3395&lt;&gt;"",VLOOKUP(F3395,LISTAS·PAPP!$R$3:$T$221,3,0),"")</f>
        <v/>
      </c>
      <c r="H3395" s="58"/>
      <c r="I3395" s="66"/>
      <c r="J3395" s="66"/>
      <c r="K3395" s="67"/>
      <c r="L3395" s="66"/>
      <c r="M3395" s="60"/>
      <c r="N3395" s="60"/>
      <c r="O3395" s="60"/>
      <c r="P3395" s="60"/>
      <c r="Q3395" s="60"/>
      <c r="R3395" s="60"/>
      <c r="S3395" s="60"/>
      <c r="T3395" s="60"/>
      <c r="U3395" s="60"/>
      <c r="V3395" s="60"/>
      <c r="W3395" s="60"/>
      <c r="X3395" s="60"/>
      <c r="Y3395" s="52" t="str">
        <f>IF(A3395&lt;&gt;"",IF(D3395="DIRECCIÓN_DE_TRANSFERENCIAS","280 0031",VLOOKUP(C3395,LISTAS·PAPP!$C$3:$D$76,2,0)),"")</f>
        <v/>
      </c>
      <c r="Z3395" s="61"/>
      <c r="AA3395" s="62"/>
      <c r="AB3395" s="62"/>
      <c r="AC3395" s="65" t="str">
        <f>IF(D3395&lt;&gt;"",VLOOKUP(D3395,LISTAS·PAPP!$I$3:$M$16,2,0),"")</f>
        <v/>
      </c>
      <c r="AD3395" s="51" t="str">
        <f>IF(D3395&lt;&gt;"",VLOOKUP(D3395,LISTAS·PAPP!$I$3:$M$16,3,0),"")</f>
        <v/>
      </c>
      <c r="AE3395" s="52" t="str">
        <f>IF(D3395&lt;&gt;"",VLOOKUP(D3395,LISTAS·PAPP!$I$3:$M$16,4,0),"")</f>
        <v/>
      </c>
      <c r="AF3395" s="51" t="str">
        <f>IF(D3395&lt;&gt;"",VLOOKUP(D3395,LISTAS·PAPP!$I$3:$M$16,5,0),"")</f>
        <v/>
      </c>
      <c r="AG3395" s="52" t="str">
        <f>IF(AH3395&lt;&gt;"",VLOOKUP(AH3395,LISTAS·PAPP!$O$3:$P$74,2,0),"")</f>
        <v/>
      </c>
      <c r="AH3395" s="58"/>
      <c r="AI3395" s="60"/>
      <c r="AJ3395" s="51" t="str">
        <f>IF(AI3395&lt;&gt;"",VLOOKUP(AI3395,LISTAS·PAPP!$X$4:$Y$80,2,0),"")</f>
        <v/>
      </c>
      <c r="AK3395" s="58"/>
      <c r="AL3395" s="60"/>
      <c r="AM3395" s="51" t="str">
        <f>IF(ISERROR(VLOOKUP(AL3395,LISTAS·PAPP!$AD$4:$AE$334,2,0))," ",VLOOKUP(AL3395,LISTAS·PAPP!$AD$4:$AE$334,2,0))</f>
        <v xml:space="preserve"> </v>
      </c>
      <c r="AN3395" s="63"/>
      <c r="AO3395" s="64"/>
      <c r="AP3395" s="64"/>
      <c r="AQ3395" s="64"/>
      <c r="AR3395" s="64"/>
      <c r="AS3395" s="64"/>
      <c r="AT3395" s="64"/>
      <c r="AU3395" s="64"/>
      <c r="AV3395" s="64"/>
      <c r="AW3395" s="64"/>
      <c r="AX3395" s="64"/>
      <c r="AY3395" s="64"/>
      <c r="AZ3395" s="64"/>
      <c r="BA3395" s="53" t="str">
        <f t="shared" si="157"/>
        <v/>
      </c>
      <c r="BB3395" s="54" t="str">
        <f t="shared" si="158"/>
        <v/>
      </c>
      <c r="BC3395" s="55" t="str">
        <f t="shared" si="159"/>
        <v xml:space="preserve"> </v>
      </c>
    </row>
    <row r="3396" spans="1:55" x14ac:dyDescent="0.25">
      <c r="A3396" s="58"/>
      <c r="B3396" s="58"/>
      <c r="C3396" s="58"/>
      <c r="D3396" s="58"/>
      <c r="E3396" s="51" t="str">
        <f>IF(C3396&lt;&gt;"",VLOOKUP(MID(C3396,18,5),LISTAS·PAPP!$E$4:$F$76,2,0),"")</f>
        <v/>
      </c>
      <c r="F3396" s="58"/>
      <c r="G3396" s="51" t="str">
        <f>IF(F3396&lt;&gt;"",VLOOKUP(F3396,LISTAS·PAPP!$R$3:$T$221,3,0),"")</f>
        <v/>
      </c>
      <c r="H3396" s="58"/>
      <c r="I3396" s="66"/>
      <c r="J3396" s="66"/>
      <c r="K3396" s="67"/>
      <c r="L3396" s="66"/>
      <c r="M3396" s="60"/>
      <c r="N3396" s="60"/>
      <c r="O3396" s="60"/>
      <c r="P3396" s="60"/>
      <c r="Q3396" s="60"/>
      <c r="R3396" s="60"/>
      <c r="S3396" s="60"/>
      <c r="T3396" s="60"/>
      <c r="U3396" s="60"/>
      <c r="V3396" s="60"/>
      <c r="W3396" s="60"/>
      <c r="X3396" s="60"/>
      <c r="Y3396" s="52" t="str">
        <f>IF(A3396&lt;&gt;"",IF(D3396="DIRECCIÓN_DE_TRANSFERENCIAS","280 0031",VLOOKUP(C3396,LISTAS·PAPP!$C$3:$D$76,2,0)),"")</f>
        <v/>
      </c>
      <c r="Z3396" s="61"/>
      <c r="AA3396" s="62"/>
      <c r="AB3396" s="62"/>
      <c r="AC3396" s="65" t="str">
        <f>IF(D3396&lt;&gt;"",VLOOKUP(D3396,LISTAS·PAPP!$I$3:$M$16,2,0),"")</f>
        <v/>
      </c>
      <c r="AD3396" s="51" t="str">
        <f>IF(D3396&lt;&gt;"",VLOOKUP(D3396,LISTAS·PAPP!$I$3:$M$16,3,0),"")</f>
        <v/>
      </c>
      <c r="AE3396" s="52" t="str">
        <f>IF(D3396&lt;&gt;"",VLOOKUP(D3396,LISTAS·PAPP!$I$3:$M$16,4,0),"")</f>
        <v/>
      </c>
      <c r="AF3396" s="51" t="str">
        <f>IF(D3396&lt;&gt;"",VLOOKUP(D3396,LISTAS·PAPP!$I$3:$M$16,5,0),"")</f>
        <v/>
      </c>
      <c r="AG3396" s="52" t="str">
        <f>IF(AH3396&lt;&gt;"",VLOOKUP(AH3396,LISTAS·PAPP!$O$3:$P$74,2,0),"")</f>
        <v/>
      </c>
      <c r="AH3396" s="58"/>
      <c r="AI3396" s="60"/>
      <c r="AJ3396" s="51" t="str">
        <f>IF(AI3396&lt;&gt;"",VLOOKUP(AI3396,LISTAS·PAPP!$X$4:$Y$80,2,0),"")</f>
        <v/>
      </c>
      <c r="AK3396" s="58"/>
      <c r="AL3396" s="60"/>
      <c r="AM3396" s="51" t="str">
        <f>IF(ISERROR(VLOOKUP(AL3396,LISTAS·PAPP!$AD$4:$AE$334,2,0))," ",VLOOKUP(AL3396,LISTAS·PAPP!$AD$4:$AE$334,2,0))</f>
        <v xml:space="preserve"> </v>
      </c>
      <c r="AN3396" s="63"/>
      <c r="AO3396" s="64"/>
      <c r="AP3396" s="64"/>
      <c r="AQ3396" s="64"/>
      <c r="AR3396" s="64"/>
      <c r="AS3396" s="64"/>
      <c r="AT3396" s="64"/>
      <c r="AU3396" s="64"/>
      <c r="AV3396" s="64"/>
      <c r="AW3396" s="64"/>
      <c r="AX3396" s="64"/>
      <c r="AY3396" s="64"/>
      <c r="AZ3396" s="64"/>
      <c r="BA3396" s="53" t="str">
        <f t="shared" si="157"/>
        <v/>
      </c>
      <c r="BB3396" s="54" t="str">
        <f t="shared" si="158"/>
        <v/>
      </c>
      <c r="BC3396" s="55" t="str">
        <f t="shared" si="159"/>
        <v xml:space="preserve"> </v>
      </c>
    </row>
    <row r="3397" spans="1:55" x14ac:dyDescent="0.25">
      <c r="A3397" s="58"/>
      <c r="B3397" s="58"/>
      <c r="C3397" s="58"/>
      <c r="D3397" s="58"/>
      <c r="E3397" s="51" t="str">
        <f>IF(C3397&lt;&gt;"",VLOOKUP(MID(C3397,18,5),LISTAS·PAPP!$E$4:$F$76,2,0),"")</f>
        <v/>
      </c>
      <c r="F3397" s="58"/>
      <c r="G3397" s="51" t="str">
        <f>IF(F3397&lt;&gt;"",VLOOKUP(F3397,LISTAS·PAPP!$R$3:$T$221,3,0),"")</f>
        <v/>
      </c>
      <c r="H3397" s="58"/>
      <c r="I3397" s="66"/>
      <c r="J3397" s="66"/>
      <c r="K3397" s="67"/>
      <c r="L3397" s="66"/>
      <c r="M3397" s="60"/>
      <c r="N3397" s="60"/>
      <c r="O3397" s="60"/>
      <c r="P3397" s="60"/>
      <c r="Q3397" s="60"/>
      <c r="R3397" s="60"/>
      <c r="S3397" s="60"/>
      <c r="T3397" s="60"/>
      <c r="U3397" s="60"/>
      <c r="V3397" s="60"/>
      <c r="W3397" s="60"/>
      <c r="X3397" s="60"/>
      <c r="Y3397" s="52" t="str">
        <f>IF(A3397&lt;&gt;"",IF(D3397="DIRECCIÓN_DE_TRANSFERENCIAS","280 0031",VLOOKUP(C3397,LISTAS·PAPP!$C$3:$D$76,2,0)),"")</f>
        <v/>
      </c>
      <c r="Z3397" s="61"/>
      <c r="AA3397" s="62"/>
      <c r="AB3397" s="62"/>
      <c r="AC3397" s="65" t="str">
        <f>IF(D3397&lt;&gt;"",VLOOKUP(D3397,LISTAS·PAPP!$I$3:$M$16,2,0),"")</f>
        <v/>
      </c>
      <c r="AD3397" s="51" t="str">
        <f>IF(D3397&lt;&gt;"",VLOOKUP(D3397,LISTAS·PAPP!$I$3:$M$16,3,0),"")</f>
        <v/>
      </c>
      <c r="AE3397" s="52" t="str">
        <f>IF(D3397&lt;&gt;"",VLOOKUP(D3397,LISTAS·PAPP!$I$3:$M$16,4,0),"")</f>
        <v/>
      </c>
      <c r="AF3397" s="51" t="str">
        <f>IF(D3397&lt;&gt;"",VLOOKUP(D3397,LISTAS·PAPP!$I$3:$M$16,5,0),"")</f>
        <v/>
      </c>
      <c r="AG3397" s="52" t="str">
        <f>IF(AH3397&lt;&gt;"",VLOOKUP(AH3397,LISTAS·PAPP!$O$3:$P$74,2,0),"")</f>
        <v/>
      </c>
      <c r="AH3397" s="58"/>
      <c r="AI3397" s="60"/>
      <c r="AJ3397" s="51" t="str">
        <f>IF(AI3397&lt;&gt;"",VLOOKUP(AI3397,LISTAS·PAPP!$X$4:$Y$80,2,0),"")</f>
        <v/>
      </c>
      <c r="AK3397" s="58"/>
      <c r="AL3397" s="60"/>
      <c r="AM3397" s="51" t="str">
        <f>IF(ISERROR(VLOOKUP(AL3397,LISTAS·PAPP!$AD$4:$AE$334,2,0))," ",VLOOKUP(AL3397,LISTAS·PAPP!$AD$4:$AE$334,2,0))</f>
        <v xml:space="preserve"> </v>
      </c>
      <c r="AN3397" s="63"/>
      <c r="AO3397" s="64"/>
      <c r="AP3397" s="64"/>
      <c r="AQ3397" s="64"/>
      <c r="AR3397" s="64"/>
      <c r="AS3397" s="64"/>
      <c r="AT3397" s="64"/>
      <c r="AU3397" s="64"/>
      <c r="AV3397" s="64"/>
      <c r="AW3397" s="64"/>
      <c r="AX3397" s="64"/>
      <c r="AY3397" s="64"/>
      <c r="AZ3397" s="64"/>
      <c r="BA3397" s="53" t="str">
        <f t="shared" si="157"/>
        <v/>
      </c>
      <c r="BB3397" s="54" t="str">
        <f t="shared" si="158"/>
        <v/>
      </c>
      <c r="BC3397" s="55" t="str">
        <f t="shared" si="159"/>
        <v xml:space="preserve"> </v>
      </c>
    </row>
    <row r="3398" spans="1:55" x14ac:dyDescent="0.25">
      <c r="A3398" s="58"/>
      <c r="B3398" s="58"/>
      <c r="C3398" s="58"/>
      <c r="D3398" s="58"/>
      <c r="E3398" s="51" t="str">
        <f>IF(C3398&lt;&gt;"",VLOOKUP(MID(C3398,18,5),LISTAS·PAPP!$E$4:$F$76,2,0),"")</f>
        <v/>
      </c>
      <c r="F3398" s="58"/>
      <c r="G3398" s="51" t="str">
        <f>IF(F3398&lt;&gt;"",VLOOKUP(F3398,LISTAS·PAPP!$R$3:$T$221,3,0),"")</f>
        <v/>
      </c>
      <c r="H3398" s="58"/>
      <c r="I3398" s="66"/>
      <c r="J3398" s="66"/>
      <c r="K3398" s="67"/>
      <c r="L3398" s="66"/>
      <c r="M3398" s="60"/>
      <c r="N3398" s="60"/>
      <c r="O3398" s="60"/>
      <c r="P3398" s="60"/>
      <c r="Q3398" s="60"/>
      <c r="R3398" s="60"/>
      <c r="S3398" s="60"/>
      <c r="T3398" s="60"/>
      <c r="U3398" s="60"/>
      <c r="V3398" s="60"/>
      <c r="W3398" s="60"/>
      <c r="X3398" s="60"/>
      <c r="Y3398" s="52" t="str">
        <f>IF(A3398&lt;&gt;"",IF(D3398="DIRECCIÓN_DE_TRANSFERENCIAS","280 0031",VLOOKUP(C3398,LISTAS·PAPP!$C$3:$D$76,2,0)),"")</f>
        <v/>
      </c>
      <c r="Z3398" s="61"/>
      <c r="AA3398" s="62"/>
      <c r="AB3398" s="62"/>
      <c r="AC3398" s="65" t="str">
        <f>IF(D3398&lt;&gt;"",VLOOKUP(D3398,LISTAS·PAPP!$I$3:$M$16,2,0),"")</f>
        <v/>
      </c>
      <c r="AD3398" s="51" t="str">
        <f>IF(D3398&lt;&gt;"",VLOOKUP(D3398,LISTAS·PAPP!$I$3:$M$16,3,0),"")</f>
        <v/>
      </c>
      <c r="AE3398" s="52" t="str">
        <f>IF(D3398&lt;&gt;"",VLOOKUP(D3398,LISTAS·PAPP!$I$3:$M$16,4,0),"")</f>
        <v/>
      </c>
      <c r="AF3398" s="51" t="str">
        <f>IF(D3398&lt;&gt;"",VLOOKUP(D3398,LISTAS·PAPP!$I$3:$M$16,5,0),"")</f>
        <v/>
      </c>
      <c r="AG3398" s="52" t="str">
        <f>IF(AH3398&lt;&gt;"",VLOOKUP(AH3398,LISTAS·PAPP!$O$3:$P$74,2,0),"")</f>
        <v/>
      </c>
      <c r="AH3398" s="58"/>
      <c r="AI3398" s="60"/>
      <c r="AJ3398" s="51" t="str">
        <f>IF(AI3398&lt;&gt;"",VLOOKUP(AI3398,LISTAS·PAPP!$X$4:$Y$80,2,0),"")</f>
        <v/>
      </c>
      <c r="AK3398" s="58"/>
      <c r="AL3398" s="60"/>
      <c r="AM3398" s="51" t="str">
        <f>IF(ISERROR(VLOOKUP(AL3398,LISTAS·PAPP!$AD$4:$AE$334,2,0))," ",VLOOKUP(AL3398,LISTAS·PAPP!$AD$4:$AE$334,2,0))</f>
        <v xml:space="preserve"> </v>
      </c>
      <c r="AN3398" s="63"/>
      <c r="AO3398" s="64"/>
      <c r="AP3398" s="64"/>
      <c r="AQ3398" s="64"/>
      <c r="AR3398" s="64"/>
      <c r="AS3398" s="64"/>
      <c r="AT3398" s="64"/>
      <c r="AU3398" s="64"/>
      <c r="AV3398" s="64"/>
      <c r="AW3398" s="64"/>
      <c r="AX3398" s="64"/>
      <c r="AY3398" s="64"/>
      <c r="AZ3398" s="64"/>
      <c r="BA3398" s="53" t="str">
        <f t="shared" si="157"/>
        <v/>
      </c>
      <c r="BB3398" s="54" t="str">
        <f t="shared" si="158"/>
        <v/>
      </c>
      <c r="BC3398" s="55" t="str">
        <f t="shared" si="159"/>
        <v xml:space="preserve"> </v>
      </c>
    </row>
    <row r="3399" spans="1:55" x14ac:dyDescent="0.25">
      <c r="A3399" s="58"/>
      <c r="B3399" s="58"/>
      <c r="C3399" s="58"/>
      <c r="D3399" s="58"/>
      <c r="E3399" s="51" t="str">
        <f>IF(C3399&lt;&gt;"",VLOOKUP(MID(C3399,18,5),LISTAS·PAPP!$E$4:$F$76,2,0),"")</f>
        <v/>
      </c>
      <c r="F3399" s="58"/>
      <c r="G3399" s="51" t="str">
        <f>IF(F3399&lt;&gt;"",VLOOKUP(F3399,LISTAS·PAPP!$R$3:$T$221,3,0),"")</f>
        <v/>
      </c>
      <c r="H3399" s="58"/>
      <c r="I3399" s="66"/>
      <c r="J3399" s="66"/>
      <c r="K3399" s="67"/>
      <c r="L3399" s="66"/>
      <c r="M3399" s="60"/>
      <c r="N3399" s="60"/>
      <c r="O3399" s="60"/>
      <c r="P3399" s="60"/>
      <c r="Q3399" s="60"/>
      <c r="R3399" s="60"/>
      <c r="S3399" s="60"/>
      <c r="T3399" s="60"/>
      <c r="U3399" s="60"/>
      <c r="V3399" s="60"/>
      <c r="W3399" s="60"/>
      <c r="X3399" s="60"/>
      <c r="Y3399" s="52" t="str">
        <f>IF(A3399&lt;&gt;"",IF(D3399="DIRECCIÓN_DE_TRANSFERENCIAS","280 0031",VLOOKUP(C3399,LISTAS·PAPP!$C$3:$D$76,2,0)),"")</f>
        <v/>
      </c>
      <c r="Z3399" s="61"/>
      <c r="AA3399" s="62"/>
      <c r="AB3399" s="62"/>
      <c r="AC3399" s="65" t="str">
        <f>IF(D3399&lt;&gt;"",VLOOKUP(D3399,LISTAS·PAPP!$I$3:$M$16,2,0),"")</f>
        <v/>
      </c>
      <c r="AD3399" s="51" t="str">
        <f>IF(D3399&lt;&gt;"",VLOOKUP(D3399,LISTAS·PAPP!$I$3:$M$16,3,0),"")</f>
        <v/>
      </c>
      <c r="AE3399" s="52" t="str">
        <f>IF(D3399&lt;&gt;"",VLOOKUP(D3399,LISTAS·PAPP!$I$3:$M$16,4,0),"")</f>
        <v/>
      </c>
      <c r="AF3399" s="51" t="str">
        <f>IF(D3399&lt;&gt;"",VLOOKUP(D3399,LISTAS·PAPP!$I$3:$M$16,5,0),"")</f>
        <v/>
      </c>
      <c r="AG3399" s="52" t="str">
        <f>IF(AH3399&lt;&gt;"",VLOOKUP(AH3399,LISTAS·PAPP!$O$3:$P$74,2,0),"")</f>
        <v/>
      </c>
      <c r="AH3399" s="58"/>
      <c r="AI3399" s="60"/>
      <c r="AJ3399" s="51" t="str">
        <f>IF(AI3399&lt;&gt;"",VLOOKUP(AI3399,LISTAS·PAPP!$X$4:$Y$80,2,0),"")</f>
        <v/>
      </c>
      <c r="AK3399" s="58"/>
      <c r="AL3399" s="60"/>
      <c r="AM3399" s="51" t="str">
        <f>IF(ISERROR(VLOOKUP(AL3399,LISTAS·PAPP!$AD$4:$AE$334,2,0))," ",VLOOKUP(AL3399,LISTAS·PAPP!$AD$4:$AE$334,2,0))</f>
        <v xml:space="preserve"> </v>
      </c>
      <c r="AN3399" s="63"/>
      <c r="AO3399" s="64"/>
      <c r="AP3399" s="64"/>
      <c r="AQ3399" s="64"/>
      <c r="AR3399" s="64"/>
      <c r="AS3399" s="64"/>
      <c r="AT3399" s="64"/>
      <c r="AU3399" s="64"/>
      <c r="AV3399" s="64"/>
      <c r="AW3399" s="64"/>
      <c r="AX3399" s="64"/>
      <c r="AY3399" s="64"/>
      <c r="AZ3399" s="64"/>
      <c r="BA3399" s="53" t="str">
        <f t="shared" si="157"/>
        <v/>
      </c>
      <c r="BB3399" s="54" t="str">
        <f t="shared" si="158"/>
        <v/>
      </c>
      <c r="BC3399" s="55" t="str">
        <f t="shared" si="159"/>
        <v xml:space="preserve"> </v>
      </c>
    </row>
    <row r="3400" spans="1:55" x14ac:dyDescent="0.25">
      <c r="A3400" s="58"/>
      <c r="B3400" s="58"/>
      <c r="C3400" s="58"/>
      <c r="D3400" s="58"/>
      <c r="E3400" s="51" t="str">
        <f>IF(C3400&lt;&gt;"",VLOOKUP(MID(C3400,18,5),LISTAS·PAPP!$E$4:$F$76,2,0),"")</f>
        <v/>
      </c>
      <c r="F3400" s="58"/>
      <c r="G3400" s="51" t="str">
        <f>IF(F3400&lt;&gt;"",VLOOKUP(F3400,LISTAS·PAPP!$R$3:$T$221,3,0),"")</f>
        <v/>
      </c>
      <c r="H3400" s="58"/>
      <c r="I3400" s="66"/>
      <c r="J3400" s="66"/>
      <c r="K3400" s="67"/>
      <c r="L3400" s="66"/>
      <c r="M3400" s="60"/>
      <c r="N3400" s="60"/>
      <c r="O3400" s="60"/>
      <c r="P3400" s="60"/>
      <c r="Q3400" s="60"/>
      <c r="R3400" s="60"/>
      <c r="S3400" s="60"/>
      <c r="T3400" s="60"/>
      <c r="U3400" s="60"/>
      <c r="V3400" s="60"/>
      <c r="W3400" s="60"/>
      <c r="X3400" s="60"/>
      <c r="Y3400" s="52" t="str">
        <f>IF(A3400&lt;&gt;"",IF(D3400="DIRECCIÓN_DE_TRANSFERENCIAS","280 0031",VLOOKUP(C3400,LISTAS·PAPP!$C$3:$D$76,2,0)),"")</f>
        <v/>
      </c>
      <c r="Z3400" s="61"/>
      <c r="AA3400" s="62"/>
      <c r="AB3400" s="62"/>
      <c r="AC3400" s="65" t="str">
        <f>IF(D3400&lt;&gt;"",VLOOKUP(D3400,LISTAS·PAPP!$I$3:$M$16,2,0),"")</f>
        <v/>
      </c>
      <c r="AD3400" s="51" t="str">
        <f>IF(D3400&lt;&gt;"",VLOOKUP(D3400,LISTAS·PAPP!$I$3:$M$16,3,0),"")</f>
        <v/>
      </c>
      <c r="AE3400" s="52" t="str">
        <f>IF(D3400&lt;&gt;"",VLOOKUP(D3400,LISTAS·PAPP!$I$3:$M$16,4,0),"")</f>
        <v/>
      </c>
      <c r="AF3400" s="51" t="str">
        <f>IF(D3400&lt;&gt;"",VLOOKUP(D3400,LISTAS·PAPP!$I$3:$M$16,5,0),"")</f>
        <v/>
      </c>
      <c r="AG3400" s="52" t="str">
        <f>IF(AH3400&lt;&gt;"",VLOOKUP(AH3400,LISTAS·PAPP!$O$3:$P$74,2,0),"")</f>
        <v/>
      </c>
      <c r="AH3400" s="58"/>
      <c r="AI3400" s="60"/>
      <c r="AJ3400" s="51" t="str">
        <f>IF(AI3400&lt;&gt;"",VLOOKUP(AI3400,LISTAS·PAPP!$X$4:$Y$80,2,0),"")</f>
        <v/>
      </c>
      <c r="AK3400" s="58"/>
      <c r="AL3400" s="60"/>
      <c r="AM3400" s="51" t="str">
        <f>IF(ISERROR(VLOOKUP(AL3400,LISTAS·PAPP!$AD$4:$AE$334,2,0))," ",VLOOKUP(AL3400,LISTAS·PAPP!$AD$4:$AE$334,2,0))</f>
        <v xml:space="preserve"> </v>
      </c>
      <c r="AN3400" s="63"/>
      <c r="AO3400" s="64"/>
      <c r="AP3400" s="64"/>
      <c r="AQ3400" s="64"/>
      <c r="AR3400" s="64"/>
      <c r="AS3400" s="64"/>
      <c r="AT3400" s="64"/>
      <c r="AU3400" s="64"/>
      <c r="AV3400" s="64"/>
      <c r="AW3400" s="64"/>
      <c r="AX3400" s="64"/>
      <c r="AY3400" s="64"/>
      <c r="AZ3400" s="64"/>
      <c r="BA3400" s="53" t="str">
        <f t="shared" si="157"/>
        <v/>
      </c>
      <c r="BB3400" s="54" t="str">
        <f t="shared" si="158"/>
        <v/>
      </c>
      <c r="BC3400" s="55" t="str">
        <f t="shared" si="159"/>
        <v xml:space="preserve"> </v>
      </c>
    </row>
    <row r="3401" spans="1:55" x14ac:dyDescent="0.25">
      <c r="A3401" s="58"/>
      <c r="B3401" s="58"/>
      <c r="C3401" s="58"/>
      <c r="D3401" s="58"/>
      <c r="E3401" s="51" t="str">
        <f>IF(C3401&lt;&gt;"",VLOOKUP(MID(C3401,18,5),LISTAS·PAPP!$E$4:$F$76,2,0),"")</f>
        <v/>
      </c>
      <c r="F3401" s="58"/>
      <c r="G3401" s="51" t="str">
        <f>IF(F3401&lt;&gt;"",VLOOKUP(F3401,LISTAS·PAPP!$R$3:$T$221,3,0),"")</f>
        <v/>
      </c>
      <c r="H3401" s="58"/>
      <c r="I3401" s="66"/>
      <c r="J3401" s="66"/>
      <c r="K3401" s="67"/>
      <c r="L3401" s="66"/>
      <c r="M3401" s="60"/>
      <c r="N3401" s="60"/>
      <c r="O3401" s="60"/>
      <c r="P3401" s="60"/>
      <c r="Q3401" s="60"/>
      <c r="R3401" s="60"/>
      <c r="S3401" s="60"/>
      <c r="T3401" s="60"/>
      <c r="U3401" s="60"/>
      <c r="V3401" s="60"/>
      <c r="W3401" s="60"/>
      <c r="X3401" s="60"/>
      <c r="Y3401" s="52" t="str">
        <f>IF(A3401&lt;&gt;"",IF(D3401="DIRECCIÓN_DE_TRANSFERENCIAS","280 0031",VLOOKUP(C3401,LISTAS·PAPP!$C$3:$D$76,2,0)),"")</f>
        <v/>
      </c>
      <c r="Z3401" s="61"/>
      <c r="AA3401" s="62"/>
      <c r="AB3401" s="62"/>
      <c r="AC3401" s="65" t="str">
        <f>IF(D3401&lt;&gt;"",VLOOKUP(D3401,LISTAS·PAPP!$I$3:$M$16,2,0),"")</f>
        <v/>
      </c>
      <c r="AD3401" s="51" t="str">
        <f>IF(D3401&lt;&gt;"",VLOOKUP(D3401,LISTAS·PAPP!$I$3:$M$16,3,0),"")</f>
        <v/>
      </c>
      <c r="AE3401" s="52" t="str">
        <f>IF(D3401&lt;&gt;"",VLOOKUP(D3401,LISTAS·PAPP!$I$3:$M$16,4,0),"")</f>
        <v/>
      </c>
      <c r="AF3401" s="51" t="str">
        <f>IF(D3401&lt;&gt;"",VLOOKUP(D3401,LISTAS·PAPP!$I$3:$M$16,5,0),"")</f>
        <v/>
      </c>
      <c r="AG3401" s="52" t="str">
        <f>IF(AH3401&lt;&gt;"",VLOOKUP(AH3401,LISTAS·PAPP!$O$3:$P$74,2,0),"")</f>
        <v/>
      </c>
      <c r="AH3401" s="58"/>
      <c r="AI3401" s="60"/>
      <c r="AJ3401" s="51" t="str">
        <f>IF(AI3401&lt;&gt;"",VLOOKUP(AI3401,LISTAS·PAPP!$X$4:$Y$80,2,0),"")</f>
        <v/>
      </c>
      <c r="AK3401" s="58"/>
      <c r="AL3401" s="60"/>
      <c r="AM3401" s="51" t="str">
        <f>IF(ISERROR(VLOOKUP(AL3401,LISTAS·PAPP!$AD$4:$AE$334,2,0))," ",VLOOKUP(AL3401,LISTAS·PAPP!$AD$4:$AE$334,2,0))</f>
        <v xml:space="preserve"> </v>
      </c>
      <c r="AN3401" s="63"/>
      <c r="AO3401" s="64"/>
      <c r="AP3401" s="64"/>
      <c r="AQ3401" s="64"/>
      <c r="AR3401" s="64"/>
      <c r="AS3401" s="64"/>
      <c r="AT3401" s="64"/>
      <c r="AU3401" s="64"/>
      <c r="AV3401" s="64"/>
      <c r="AW3401" s="64"/>
      <c r="AX3401" s="64"/>
      <c r="AY3401" s="64"/>
      <c r="AZ3401" s="64"/>
      <c r="BA3401" s="53" t="str">
        <f t="shared" si="157"/>
        <v/>
      </c>
      <c r="BB3401" s="54" t="str">
        <f t="shared" si="158"/>
        <v/>
      </c>
      <c r="BC3401" s="55" t="str">
        <f t="shared" si="159"/>
        <v xml:space="preserve"> </v>
      </c>
    </row>
    <row r="3402" spans="1:55" x14ac:dyDescent="0.25">
      <c r="A3402" s="58"/>
      <c r="B3402" s="58"/>
      <c r="C3402" s="58"/>
      <c r="D3402" s="58"/>
      <c r="E3402" s="51" t="str">
        <f>IF(C3402&lt;&gt;"",VLOOKUP(MID(C3402,18,5),LISTAS·PAPP!$E$4:$F$76,2,0),"")</f>
        <v/>
      </c>
      <c r="F3402" s="58"/>
      <c r="G3402" s="51" t="str">
        <f>IF(F3402&lt;&gt;"",VLOOKUP(F3402,LISTAS·PAPP!$R$3:$T$221,3,0),"")</f>
        <v/>
      </c>
      <c r="H3402" s="58"/>
      <c r="I3402" s="66"/>
      <c r="J3402" s="66"/>
      <c r="K3402" s="67"/>
      <c r="L3402" s="66"/>
      <c r="M3402" s="60"/>
      <c r="N3402" s="60"/>
      <c r="O3402" s="60"/>
      <c r="P3402" s="60"/>
      <c r="Q3402" s="60"/>
      <c r="R3402" s="60"/>
      <c r="S3402" s="60"/>
      <c r="T3402" s="60"/>
      <c r="U3402" s="60"/>
      <c r="V3402" s="60"/>
      <c r="W3402" s="60"/>
      <c r="X3402" s="60"/>
      <c r="Y3402" s="52" t="str">
        <f>IF(A3402&lt;&gt;"",IF(D3402="DIRECCIÓN_DE_TRANSFERENCIAS","280 0031",VLOOKUP(C3402,LISTAS·PAPP!$C$3:$D$76,2,0)),"")</f>
        <v/>
      </c>
      <c r="Z3402" s="61"/>
      <c r="AA3402" s="62"/>
      <c r="AB3402" s="62"/>
      <c r="AC3402" s="65" t="str">
        <f>IF(D3402&lt;&gt;"",VLOOKUP(D3402,LISTAS·PAPP!$I$3:$M$16,2,0),"")</f>
        <v/>
      </c>
      <c r="AD3402" s="51" t="str">
        <f>IF(D3402&lt;&gt;"",VLOOKUP(D3402,LISTAS·PAPP!$I$3:$M$16,3,0),"")</f>
        <v/>
      </c>
      <c r="AE3402" s="52" t="str">
        <f>IF(D3402&lt;&gt;"",VLOOKUP(D3402,LISTAS·PAPP!$I$3:$M$16,4,0),"")</f>
        <v/>
      </c>
      <c r="AF3402" s="51" t="str">
        <f>IF(D3402&lt;&gt;"",VLOOKUP(D3402,LISTAS·PAPP!$I$3:$M$16,5,0),"")</f>
        <v/>
      </c>
      <c r="AG3402" s="52" t="str">
        <f>IF(AH3402&lt;&gt;"",VLOOKUP(AH3402,LISTAS·PAPP!$O$3:$P$74,2,0),"")</f>
        <v/>
      </c>
      <c r="AH3402" s="58"/>
      <c r="AI3402" s="60"/>
      <c r="AJ3402" s="51" t="str">
        <f>IF(AI3402&lt;&gt;"",VLOOKUP(AI3402,LISTAS·PAPP!$X$4:$Y$80,2,0),"")</f>
        <v/>
      </c>
      <c r="AK3402" s="58"/>
      <c r="AL3402" s="60"/>
      <c r="AM3402" s="51" t="str">
        <f>IF(ISERROR(VLOOKUP(AL3402,LISTAS·PAPP!$AD$4:$AE$334,2,0))," ",VLOOKUP(AL3402,LISTAS·PAPP!$AD$4:$AE$334,2,0))</f>
        <v xml:space="preserve"> </v>
      </c>
      <c r="AN3402" s="63"/>
      <c r="AO3402" s="64"/>
      <c r="AP3402" s="64"/>
      <c r="AQ3402" s="64"/>
      <c r="AR3402" s="64"/>
      <c r="AS3402" s="64"/>
      <c r="AT3402" s="64"/>
      <c r="AU3402" s="64"/>
      <c r="AV3402" s="64"/>
      <c r="AW3402" s="64"/>
      <c r="AX3402" s="64"/>
      <c r="AY3402" s="64"/>
      <c r="AZ3402" s="64"/>
      <c r="BA3402" s="53" t="str">
        <f t="shared" si="157"/>
        <v/>
      </c>
      <c r="BB3402" s="54" t="str">
        <f t="shared" si="158"/>
        <v/>
      </c>
      <c r="BC3402" s="55" t="str">
        <f t="shared" si="159"/>
        <v xml:space="preserve"> </v>
      </c>
    </row>
    <row r="3403" spans="1:55" x14ac:dyDescent="0.25">
      <c r="A3403" s="58"/>
      <c r="B3403" s="58"/>
      <c r="C3403" s="58"/>
      <c r="D3403" s="58"/>
      <c r="E3403" s="51" t="str">
        <f>IF(C3403&lt;&gt;"",VLOOKUP(MID(C3403,18,5),LISTAS·PAPP!$E$4:$F$76,2,0),"")</f>
        <v/>
      </c>
      <c r="F3403" s="58"/>
      <c r="G3403" s="51" t="str">
        <f>IF(F3403&lt;&gt;"",VLOOKUP(F3403,LISTAS·PAPP!$R$3:$T$221,3,0),"")</f>
        <v/>
      </c>
      <c r="H3403" s="58"/>
      <c r="I3403" s="66"/>
      <c r="J3403" s="66"/>
      <c r="K3403" s="67"/>
      <c r="L3403" s="66"/>
      <c r="M3403" s="60"/>
      <c r="N3403" s="60"/>
      <c r="O3403" s="60"/>
      <c r="P3403" s="60"/>
      <c r="Q3403" s="60"/>
      <c r="R3403" s="60"/>
      <c r="S3403" s="60"/>
      <c r="T3403" s="60"/>
      <c r="U3403" s="60"/>
      <c r="V3403" s="60"/>
      <c r="W3403" s="60"/>
      <c r="X3403" s="60"/>
      <c r="Y3403" s="52" t="str">
        <f>IF(A3403&lt;&gt;"",IF(D3403="DIRECCIÓN_DE_TRANSFERENCIAS","280 0031",VLOOKUP(C3403,LISTAS·PAPP!$C$3:$D$76,2,0)),"")</f>
        <v/>
      </c>
      <c r="Z3403" s="61"/>
      <c r="AA3403" s="62"/>
      <c r="AB3403" s="62"/>
      <c r="AC3403" s="65" t="str">
        <f>IF(D3403&lt;&gt;"",VLOOKUP(D3403,LISTAS·PAPP!$I$3:$M$16,2,0),"")</f>
        <v/>
      </c>
      <c r="AD3403" s="51" t="str">
        <f>IF(D3403&lt;&gt;"",VLOOKUP(D3403,LISTAS·PAPP!$I$3:$M$16,3,0),"")</f>
        <v/>
      </c>
      <c r="AE3403" s="52" t="str">
        <f>IF(D3403&lt;&gt;"",VLOOKUP(D3403,LISTAS·PAPP!$I$3:$M$16,4,0),"")</f>
        <v/>
      </c>
      <c r="AF3403" s="51" t="str">
        <f>IF(D3403&lt;&gt;"",VLOOKUP(D3403,LISTAS·PAPP!$I$3:$M$16,5,0),"")</f>
        <v/>
      </c>
      <c r="AG3403" s="52" t="str">
        <f>IF(AH3403&lt;&gt;"",VLOOKUP(AH3403,LISTAS·PAPP!$O$3:$P$74,2,0),"")</f>
        <v/>
      </c>
      <c r="AH3403" s="58"/>
      <c r="AI3403" s="60"/>
      <c r="AJ3403" s="51" t="str">
        <f>IF(AI3403&lt;&gt;"",VLOOKUP(AI3403,LISTAS·PAPP!$X$4:$Y$80,2,0),"")</f>
        <v/>
      </c>
      <c r="AK3403" s="58"/>
      <c r="AL3403" s="60"/>
      <c r="AM3403" s="51" t="str">
        <f>IF(ISERROR(VLOOKUP(AL3403,LISTAS·PAPP!$AD$4:$AE$334,2,0))," ",VLOOKUP(AL3403,LISTAS·PAPP!$AD$4:$AE$334,2,0))</f>
        <v xml:space="preserve"> </v>
      </c>
      <c r="AN3403" s="63"/>
      <c r="AO3403" s="64"/>
      <c r="AP3403" s="64"/>
      <c r="AQ3403" s="64"/>
      <c r="AR3403" s="64"/>
      <c r="AS3403" s="64"/>
      <c r="AT3403" s="64"/>
      <c r="AU3403" s="64"/>
      <c r="AV3403" s="64"/>
      <c r="AW3403" s="64"/>
      <c r="AX3403" s="64"/>
      <c r="AY3403" s="64"/>
      <c r="AZ3403" s="64"/>
      <c r="BA3403" s="53" t="str">
        <f t="shared" si="157"/>
        <v/>
      </c>
      <c r="BB3403" s="54" t="str">
        <f t="shared" si="158"/>
        <v/>
      </c>
      <c r="BC3403" s="55" t="str">
        <f t="shared" si="159"/>
        <v xml:space="preserve"> </v>
      </c>
    </row>
    <row r="3404" spans="1:55" x14ac:dyDescent="0.25">
      <c r="A3404" s="58"/>
      <c r="B3404" s="58"/>
      <c r="C3404" s="58"/>
      <c r="D3404" s="58"/>
      <c r="E3404" s="51" t="str">
        <f>IF(C3404&lt;&gt;"",VLOOKUP(MID(C3404,18,5),LISTAS·PAPP!$E$4:$F$76,2,0),"")</f>
        <v/>
      </c>
      <c r="F3404" s="58"/>
      <c r="G3404" s="51" t="str">
        <f>IF(F3404&lt;&gt;"",VLOOKUP(F3404,LISTAS·PAPP!$R$3:$T$221,3,0),"")</f>
        <v/>
      </c>
      <c r="H3404" s="58"/>
      <c r="I3404" s="66"/>
      <c r="J3404" s="66"/>
      <c r="K3404" s="67"/>
      <c r="L3404" s="66"/>
      <c r="M3404" s="60"/>
      <c r="N3404" s="60"/>
      <c r="O3404" s="60"/>
      <c r="P3404" s="60"/>
      <c r="Q3404" s="60"/>
      <c r="R3404" s="60"/>
      <c r="S3404" s="60"/>
      <c r="T3404" s="60"/>
      <c r="U3404" s="60"/>
      <c r="V3404" s="60"/>
      <c r="W3404" s="60"/>
      <c r="X3404" s="60"/>
      <c r="Y3404" s="52" t="str">
        <f>IF(A3404&lt;&gt;"",IF(D3404="DIRECCIÓN_DE_TRANSFERENCIAS","280 0031",VLOOKUP(C3404,LISTAS·PAPP!$C$3:$D$76,2,0)),"")</f>
        <v/>
      </c>
      <c r="Z3404" s="61"/>
      <c r="AA3404" s="62"/>
      <c r="AB3404" s="62"/>
      <c r="AC3404" s="65" t="str">
        <f>IF(D3404&lt;&gt;"",VLOOKUP(D3404,LISTAS·PAPP!$I$3:$M$16,2,0),"")</f>
        <v/>
      </c>
      <c r="AD3404" s="51" t="str">
        <f>IF(D3404&lt;&gt;"",VLOOKUP(D3404,LISTAS·PAPP!$I$3:$M$16,3,0),"")</f>
        <v/>
      </c>
      <c r="AE3404" s="52" t="str">
        <f>IF(D3404&lt;&gt;"",VLOOKUP(D3404,LISTAS·PAPP!$I$3:$M$16,4,0),"")</f>
        <v/>
      </c>
      <c r="AF3404" s="51" t="str">
        <f>IF(D3404&lt;&gt;"",VLOOKUP(D3404,LISTAS·PAPP!$I$3:$M$16,5,0),"")</f>
        <v/>
      </c>
      <c r="AG3404" s="52" t="str">
        <f>IF(AH3404&lt;&gt;"",VLOOKUP(AH3404,LISTAS·PAPP!$O$3:$P$74,2,0),"")</f>
        <v/>
      </c>
      <c r="AH3404" s="58"/>
      <c r="AI3404" s="60"/>
      <c r="AJ3404" s="51" t="str">
        <f>IF(AI3404&lt;&gt;"",VLOOKUP(AI3404,LISTAS·PAPP!$X$4:$Y$80,2,0),"")</f>
        <v/>
      </c>
      <c r="AK3404" s="58"/>
      <c r="AL3404" s="60"/>
      <c r="AM3404" s="51" t="str">
        <f>IF(ISERROR(VLOOKUP(AL3404,LISTAS·PAPP!$AD$4:$AE$334,2,0))," ",VLOOKUP(AL3404,LISTAS·PAPP!$AD$4:$AE$334,2,0))</f>
        <v xml:space="preserve"> </v>
      </c>
      <c r="AN3404" s="63"/>
      <c r="AO3404" s="64"/>
      <c r="AP3404" s="64"/>
      <c r="AQ3404" s="64"/>
      <c r="AR3404" s="64"/>
      <c r="AS3404" s="64"/>
      <c r="AT3404" s="64"/>
      <c r="AU3404" s="64"/>
      <c r="AV3404" s="64"/>
      <c r="AW3404" s="64"/>
      <c r="AX3404" s="64"/>
      <c r="AY3404" s="64"/>
      <c r="AZ3404" s="64"/>
      <c r="BA3404" s="53" t="str">
        <f t="shared" si="157"/>
        <v/>
      </c>
      <c r="BB3404" s="54" t="str">
        <f t="shared" si="158"/>
        <v/>
      </c>
      <c r="BC3404" s="55" t="str">
        <f t="shared" si="159"/>
        <v xml:space="preserve"> </v>
      </c>
    </row>
    <row r="3405" spans="1:55" x14ac:dyDescent="0.25">
      <c r="A3405" s="58"/>
      <c r="B3405" s="58"/>
      <c r="C3405" s="58"/>
      <c r="D3405" s="58"/>
      <c r="E3405" s="51" t="str">
        <f>IF(C3405&lt;&gt;"",VLOOKUP(MID(C3405,18,5),LISTAS·PAPP!$E$4:$F$76,2,0),"")</f>
        <v/>
      </c>
      <c r="F3405" s="58"/>
      <c r="G3405" s="51" t="str">
        <f>IF(F3405&lt;&gt;"",VLOOKUP(F3405,LISTAS·PAPP!$R$3:$T$221,3,0),"")</f>
        <v/>
      </c>
      <c r="H3405" s="58"/>
      <c r="I3405" s="66"/>
      <c r="J3405" s="66"/>
      <c r="K3405" s="67"/>
      <c r="L3405" s="66"/>
      <c r="M3405" s="60"/>
      <c r="N3405" s="60"/>
      <c r="O3405" s="60"/>
      <c r="P3405" s="60"/>
      <c r="Q3405" s="60"/>
      <c r="R3405" s="60"/>
      <c r="S3405" s="60"/>
      <c r="T3405" s="60"/>
      <c r="U3405" s="60"/>
      <c r="V3405" s="60"/>
      <c r="W3405" s="60"/>
      <c r="X3405" s="60"/>
      <c r="Y3405" s="52" t="str">
        <f>IF(A3405&lt;&gt;"",IF(D3405="DIRECCIÓN_DE_TRANSFERENCIAS","280 0031",VLOOKUP(C3405,LISTAS·PAPP!$C$3:$D$76,2,0)),"")</f>
        <v/>
      </c>
      <c r="Z3405" s="61"/>
      <c r="AA3405" s="62"/>
      <c r="AB3405" s="62"/>
      <c r="AC3405" s="65" t="str">
        <f>IF(D3405&lt;&gt;"",VLOOKUP(D3405,LISTAS·PAPP!$I$3:$M$16,2,0),"")</f>
        <v/>
      </c>
      <c r="AD3405" s="51" t="str">
        <f>IF(D3405&lt;&gt;"",VLOOKUP(D3405,LISTAS·PAPP!$I$3:$M$16,3,0),"")</f>
        <v/>
      </c>
      <c r="AE3405" s="52" t="str">
        <f>IF(D3405&lt;&gt;"",VLOOKUP(D3405,LISTAS·PAPP!$I$3:$M$16,4,0),"")</f>
        <v/>
      </c>
      <c r="AF3405" s="51" t="str">
        <f>IF(D3405&lt;&gt;"",VLOOKUP(D3405,LISTAS·PAPP!$I$3:$M$16,5,0),"")</f>
        <v/>
      </c>
      <c r="AG3405" s="52" t="str">
        <f>IF(AH3405&lt;&gt;"",VLOOKUP(AH3405,LISTAS·PAPP!$O$3:$P$74,2,0),"")</f>
        <v/>
      </c>
      <c r="AH3405" s="58"/>
      <c r="AI3405" s="60"/>
      <c r="AJ3405" s="51" t="str">
        <f>IF(AI3405&lt;&gt;"",VLOOKUP(AI3405,LISTAS·PAPP!$X$4:$Y$80,2,0),"")</f>
        <v/>
      </c>
      <c r="AK3405" s="58"/>
      <c r="AL3405" s="60"/>
      <c r="AM3405" s="51" t="str">
        <f>IF(ISERROR(VLOOKUP(AL3405,LISTAS·PAPP!$AD$4:$AE$334,2,0))," ",VLOOKUP(AL3405,LISTAS·PAPP!$AD$4:$AE$334,2,0))</f>
        <v xml:space="preserve"> </v>
      </c>
      <c r="AN3405" s="63"/>
      <c r="AO3405" s="64"/>
      <c r="AP3405" s="64"/>
      <c r="AQ3405" s="64"/>
      <c r="AR3405" s="64"/>
      <c r="AS3405" s="64"/>
      <c r="AT3405" s="64"/>
      <c r="AU3405" s="64"/>
      <c r="AV3405" s="64"/>
      <c r="AW3405" s="64"/>
      <c r="AX3405" s="64"/>
      <c r="AY3405" s="64"/>
      <c r="AZ3405" s="64"/>
      <c r="BA3405" s="53" t="str">
        <f t="shared" si="157"/>
        <v/>
      </c>
      <c r="BB3405" s="54" t="str">
        <f t="shared" si="158"/>
        <v/>
      </c>
      <c r="BC3405" s="55" t="str">
        <f t="shared" si="159"/>
        <v xml:space="preserve"> </v>
      </c>
    </row>
    <row r="3406" spans="1:55" x14ac:dyDescent="0.25">
      <c r="A3406" s="58"/>
      <c r="B3406" s="58"/>
      <c r="C3406" s="58"/>
      <c r="D3406" s="58"/>
      <c r="E3406" s="51" t="str">
        <f>IF(C3406&lt;&gt;"",VLOOKUP(MID(C3406,18,5),LISTAS·PAPP!$E$4:$F$76,2,0),"")</f>
        <v/>
      </c>
      <c r="F3406" s="58"/>
      <c r="G3406" s="51" t="str">
        <f>IF(F3406&lt;&gt;"",VLOOKUP(F3406,LISTAS·PAPP!$R$3:$T$221,3,0),"")</f>
        <v/>
      </c>
      <c r="H3406" s="58"/>
      <c r="I3406" s="66"/>
      <c r="J3406" s="66"/>
      <c r="K3406" s="67"/>
      <c r="L3406" s="66"/>
      <c r="M3406" s="60"/>
      <c r="N3406" s="60"/>
      <c r="O3406" s="60"/>
      <c r="P3406" s="60"/>
      <c r="Q3406" s="60"/>
      <c r="R3406" s="60"/>
      <c r="S3406" s="60"/>
      <c r="T3406" s="60"/>
      <c r="U3406" s="60"/>
      <c r="V3406" s="60"/>
      <c r="W3406" s="60"/>
      <c r="X3406" s="60"/>
      <c r="Y3406" s="52" t="str">
        <f>IF(A3406&lt;&gt;"",IF(D3406="DIRECCIÓN_DE_TRANSFERENCIAS","280 0031",VLOOKUP(C3406,LISTAS·PAPP!$C$3:$D$76,2,0)),"")</f>
        <v/>
      </c>
      <c r="Z3406" s="61"/>
      <c r="AA3406" s="62"/>
      <c r="AB3406" s="62"/>
      <c r="AC3406" s="65" t="str">
        <f>IF(D3406&lt;&gt;"",VLOOKUP(D3406,LISTAS·PAPP!$I$3:$M$16,2,0),"")</f>
        <v/>
      </c>
      <c r="AD3406" s="51" t="str">
        <f>IF(D3406&lt;&gt;"",VLOOKUP(D3406,LISTAS·PAPP!$I$3:$M$16,3,0),"")</f>
        <v/>
      </c>
      <c r="AE3406" s="52" t="str">
        <f>IF(D3406&lt;&gt;"",VLOOKUP(D3406,LISTAS·PAPP!$I$3:$M$16,4,0),"")</f>
        <v/>
      </c>
      <c r="AF3406" s="51" t="str">
        <f>IF(D3406&lt;&gt;"",VLOOKUP(D3406,LISTAS·PAPP!$I$3:$M$16,5,0),"")</f>
        <v/>
      </c>
      <c r="AG3406" s="52" t="str">
        <f>IF(AH3406&lt;&gt;"",VLOOKUP(AH3406,LISTAS·PAPP!$O$3:$P$74,2,0),"")</f>
        <v/>
      </c>
      <c r="AH3406" s="58"/>
      <c r="AI3406" s="60"/>
      <c r="AJ3406" s="51" t="str">
        <f>IF(AI3406&lt;&gt;"",VLOOKUP(AI3406,LISTAS·PAPP!$X$4:$Y$80,2,0),"")</f>
        <v/>
      </c>
      <c r="AK3406" s="58"/>
      <c r="AL3406" s="60"/>
      <c r="AM3406" s="51" t="str">
        <f>IF(ISERROR(VLOOKUP(AL3406,LISTAS·PAPP!$AD$4:$AE$334,2,0))," ",VLOOKUP(AL3406,LISTAS·PAPP!$AD$4:$AE$334,2,0))</f>
        <v xml:space="preserve"> </v>
      </c>
      <c r="AN3406" s="63"/>
      <c r="AO3406" s="64"/>
      <c r="AP3406" s="64"/>
      <c r="AQ3406" s="64"/>
      <c r="AR3406" s="64"/>
      <c r="AS3406" s="64"/>
      <c r="AT3406" s="64"/>
      <c r="AU3406" s="64"/>
      <c r="AV3406" s="64"/>
      <c r="AW3406" s="64"/>
      <c r="AX3406" s="64"/>
      <c r="AY3406" s="64"/>
      <c r="AZ3406" s="64"/>
      <c r="BA3406" s="53" t="str">
        <f t="shared" ref="BA3406:BA3469" si="160">IF(A3406&lt;&gt;"",SUM(AO3406:AZ3406),"")</f>
        <v/>
      </c>
      <c r="BB3406" s="54" t="str">
        <f t="shared" ref="BB3406:BB3469" si="161">IF(A3406&lt;&gt;"",IF(AN3406&lt;&gt;"",IF(AN3406=BA3406,"OK",AN3406-BA3406),IF(AND(AN3406="",BA3406=""),"",AN3406-BA3406)),"")</f>
        <v/>
      </c>
      <c r="BC3406" s="55" t="str">
        <f t="shared" ref="BC3406:BC3469" si="162">IF(A3406&lt;&gt;"",IF(A3406="","Escoger Nivel 0;",)&amp;" "&amp;(IF(B3406="","Escoger Nivel 1",)&amp;" "&amp;(IF(C3406="","Escoger Nivel 2;",)&amp;" "&amp;(IF(D3406="","Escoger Nivel 3",)&amp;" "&amp;(IF(F3406="","Escoger Cantón;",)&amp;" "&amp;(IF(H3406="","Escoger Obj. Estratégico Institucional N1;",)&amp;" "&amp;(IF(I3406="","Colocar Componente del Proyecto;",)&amp;" "&amp;(IF(J3406="","Colocar Actvidad del PAPP;",)&amp;" "&amp;(IF(K3406="","Colocar Metas;",)&amp;" "&amp;(IF(L3406="","Colocar Indicador;",)&amp;" "&amp;(IF(Z3406="","Escoger Código Fuente;",)&amp;" "&amp;(IF(AA3406="","Colocar Código Organismo;",)&amp;" "&amp;(IF(AB3406="","Colocar Código Correlativo;",)&amp;" "&amp;(IF(AH3406="","Escoger Actividad eSIGEF;",)&amp;" "&amp;(IF(AI3406="","Escoger Código Politicas de Igualdad;",)&amp;" "&amp;(IF(AK3406="","Escoger Grupo de Gasto;",)&amp;" "&amp;(IF(AL3406="","Escoger Ítem Presupuestario;",)))))))))))))))))," ")</f>
        <v xml:space="preserve"> </v>
      </c>
    </row>
    <row r="3407" spans="1:55" x14ac:dyDescent="0.25">
      <c r="A3407" s="58"/>
      <c r="B3407" s="58"/>
      <c r="C3407" s="58"/>
      <c r="D3407" s="58"/>
      <c r="E3407" s="51" t="str">
        <f>IF(C3407&lt;&gt;"",VLOOKUP(MID(C3407,18,5),LISTAS·PAPP!$E$4:$F$76,2,0),"")</f>
        <v/>
      </c>
      <c r="F3407" s="58"/>
      <c r="G3407" s="51" t="str">
        <f>IF(F3407&lt;&gt;"",VLOOKUP(F3407,LISTAS·PAPP!$R$3:$T$221,3,0),"")</f>
        <v/>
      </c>
      <c r="H3407" s="58"/>
      <c r="I3407" s="66"/>
      <c r="J3407" s="66"/>
      <c r="K3407" s="67"/>
      <c r="L3407" s="66"/>
      <c r="M3407" s="60"/>
      <c r="N3407" s="60"/>
      <c r="O3407" s="60"/>
      <c r="P3407" s="60"/>
      <c r="Q3407" s="60"/>
      <c r="R3407" s="60"/>
      <c r="S3407" s="60"/>
      <c r="T3407" s="60"/>
      <c r="U3407" s="60"/>
      <c r="V3407" s="60"/>
      <c r="W3407" s="60"/>
      <c r="X3407" s="60"/>
      <c r="Y3407" s="52" t="str">
        <f>IF(A3407&lt;&gt;"",IF(D3407="DIRECCIÓN_DE_TRANSFERENCIAS","280 0031",VLOOKUP(C3407,LISTAS·PAPP!$C$3:$D$76,2,0)),"")</f>
        <v/>
      </c>
      <c r="Z3407" s="61"/>
      <c r="AA3407" s="62"/>
      <c r="AB3407" s="62"/>
      <c r="AC3407" s="65" t="str">
        <f>IF(D3407&lt;&gt;"",VLOOKUP(D3407,LISTAS·PAPP!$I$3:$M$16,2,0),"")</f>
        <v/>
      </c>
      <c r="AD3407" s="51" t="str">
        <f>IF(D3407&lt;&gt;"",VLOOKUP(D3407,LISTAS·PAPP!$I$3:$M$16,3,0),"")</f>
        <v/>
      </c>
      <c r="AE3407" s="52" t="str">
        <f>IF(D3407&lt;&gt;"",VLOOKUP(D3407,LISTAS·PAPP!$I$3:$M$16,4,0),"")</f>
        <v/>
      </c>
      <c r="AF3407" s="51" t="str">
        <f>IF(D3407&lt;&gt;"",VLOOKUP(D3407,LISTAS·PAPP!$I$3:$M$16,5,0),"")</f>
        <v/>
      </c>
      <c r="AG3407" s="52" t="str">
        <f>IF(AH3407&lt;&gt;"",VLOOKUP(AH3407,LISTAS·PAPP!$O$3:$P$74,2,0),"")</f>
        <v/>
      </c>
      <c r="AH3407" s="58"/>
      <c r="AI3407" s="60"/>
      <c r="AJ3407" s="51" t="str">
        <f>IF(AI3407&lt;&gt;"",VLOOKUP(AI3407,LISTAS·PAPP!$X$4:$Y$80,2,0),"")</f>
        <v/>
      </c>
      <c r="AK3407" s="58"/>
      <c r="AL3407" s="60"/>
      <c r="AM3407" s="51" t="str">
        <f>IF(ISERROR(VLOOKUP(AL3407,LISTAS·PAPP!$AD$4:$AE$334,2,0))," ",VLOOKUP(AL3407,LISTAS·PAPP!$AD$4:$AE$334,2,0))</f>
        <v xml:space="preserve"> </v>
      </c>
      <c r="AN3407" s="63"/>
      <c r="AO3407" s="64"/>
      <c r="AP3407" s="64"/>
      <c r="AQ3407" s="64"/>
      <c r="AR3407" s="64"/>
      <c r="AS3407" s="64"/>
      <c r="AT3407" s="64"/>
      <c r="AU3407" s="64"/>
      <c r="AV3407" s="64"/>
      <c r="AW3407" s="64"/>
      <c r="AX3407" s="64"/>
      <c r="AY3407" s="64"/>
      <c r="AZ3407" s="64"/>
      <c r="BA3407" s="53" t="str">
        <f t="shared" si="160"/>
        <v/>
      </c>
      <c r="BB3407" s="54" t="str">
        <f t="shared" si="161"/>
        <v/>
      </c>
      <c r="BC3407" s="55" t="str">
        <f t="shared" si="162"/>
        <v xml:space="preserve"> </v>
      </c>
    </row>
    <row r="3408" spans="1:55" x14ac:dyDescent="0.25">
      <c r="A3408" s="58"/>
      <c r="B3408" s="58"/>
      <c r="C3408" s="58"/>
      <c r="D3408" s="58"/>
      <c r="E3408" s="51" t="str">
        <f>IF(C3408&lt;&gt;"",VLOOKUP(MID(C3408,18,5),LISTAS·PAPP!$E$4:$F$76,2,0),"")</f>
        <v/>
      </c>
      <c r="F3408" s="58"/>
      <c r="G3408" s="51" t="str">
        <f>IF(F3408&lt;&gt;"",VLOOKUP(F3408,LISTAS·PAPP!$R$3:$T$221,3,0),"")</f>
        <v/>
      </c>
      <c r="H3408" s="58"/>
      <c r="I3408" s="66"/>
      <c r="J3408" s="66"/>
      <c r="K3408" s="67"/>
      <c r="L3408" s="66"/>
      <c r="M3408" s="60"/>
      <c r="N3408" s="60"/>
      <c r="O3408" s="60"/>
      <c r="P3408" s="60"/>
      <c r="Q3408" s="60"/>
      <c r="R3408" s="60"/>
      <c r="S3408" s="60"/>
      <c r="T3408" s="60"/>
      <c r="U3408" s="60"/>
      <c r="V3408" s="60"/>
      <c r="W3408" s="60"/>
      <c r="X3408" s="60"/>
      <c r="Y3408" s="52" t="str">
        <f>IF(A3408&lt;&gt;"",IF(D3408="DIRECCIÓN_DE_TRANSFERENCIAS","280 0031",VLOOKUP(C3408,LISTAS·PAPP!$C$3:$D$76,2,0)),"")</f>
        <v/>
      </c>
      <c r="Z3408" s="61"/>
      <c r="AA3408" s="62"/>
      <c r="AB3408" s="62"/>
      <c r="AC3408" s="65" t="str">
        <f>IF(D3408&lt;&gt;"",VLOOKUP(D3408,LISTAS·PAPP!$I$3:$M$16,2,0),"")</f>
        <v/>
      </c>
      <c r="AD3408" s="51" t="str">
        <f>IF(D3408&lt;&gt;"",VLOOKUP(D3408,LISTAS·PAPP!$I$3:$M$16,3,0),"")</f>
        <v/>
      </c>
      <c r="AE3408" s="52" t="str">
        <f>IF(D3408&lt;&gt;"",VLOOKUP(D3408,LISTAS·PAPP!$I$3:$M$16,4,0),"")</f>
        <v/>
      </c>
      <c r="AF3408" s="51" t="str">
        <f>IF(D3408&lt;&gt;"",VLOOKUP(D3408,LISTAS·PAPP!$I$3:$M$16,5,0),"")</f>
        <v/>
      </c>
      <c r="AG3408" s="52" t="str">
        <f>IF(AH3408&lt;&gt;"",VLOOKUP(AH3408,LISTAS·PAPP!$O$3:$P$74,2,0),"")</f>
        <v/>
      </c>
      <c r="AH3408" s="58"/>
      <c r="AI3408" s="60"/>
      <c r="AJ3408" s="51" t="str">
        <f>IF(AI3408&lt;&gt;"",VLOOKUP(AI3408,LISTAS·PAPP!$X$4:$Y$80,2,0),"")</f>
        <v/>
      </c>
      <c r="AK3408" s="58"/>
      <c r="AL3408" s="60"/>
      <c r="AM3408" s="51" t="str">
        <f>IF(ISERROR(VLOOKUP(AL3408,LISTAS·PAPP!$AD$4:$AE$334,2,0))," ",VLOOKUP(AL3408,LISTAS·PAPP!$AD$4:$AE$334,2,0))</f>
        <v xml:space="preserve"> </v>
      </c>
      <c r="AN3408" s="63"/>
      <c r="AO3408" s="64"/>
      <c r="AP3408" s="64"/>
      <c r="AQ3408" s="64"/>
      <c r="AR3408" s="64"/>
      <c r="AS3408" s="64"/>
      <c r="AT3408" s="64"/>
      <c r="AU3408" s="64"/>
      <c r="AV3408" s="64"/>
      <c r="AW3408" s="64"/>
      <c r="AX3408" s="64"/>
      <c r="AY3408" s="64"/>
      <c r="AZ3408" s="64"/>
      <c r="BA3408" s="53" t="str">
        <f t="shared" si="160"/>
        <v/>
      </c>
      <c r="BB3408" s="54" t="str">
        <f t="shared" si="161"/>
        <v/>
      </c>
      <c r="BC3408" s="55" t="str">
        <f t="shared" si="162"/>
        <v xml:space="preserve"> </v>
      </c>
    </row>
    <row r="3409" spans="1:55" x14ac:dyDescent="0.25">
      <c r="A3409" s="58"/>
      <c r="B3409" s="58"/>
      <c r="C3409" s="58"/>
      <c r="D3409" s="58"/>
      <c r="E3409" s="51" t="str">
        <f>IF(C3409&lt;&gt;"",VLOOKUP(MID(C3409,18,5),LISTAS·PAPP!$E$4:$F$76,2,0),"")</f>
        <v/>
      </c>
      <c r="F3409" s="58"/>
      <c r="G3409" s="51" t="str">
        <f>IF(F3409&lt;&gt;"",VLOOKUP(F3409,LISTAS·PAPP!$R$3:$T$221,3,0),"")</f>
        <v/>
      </c>
      <c r="H3409" s="58"/>
      <c r="I3409" s="66"/>
      <c r="J3409" s="66"/>
      <c r="K3409" s="67"/>
      <c r="L3409" s="66"/>
      <c r="M3409" s="60"/>
      <c r="N3409" s="60"/>
      <c r="O3409" s="60"/>
      <c r="P3409" s="60"/>
      <c r="Q3409" s="60"/>
      <c r="R3409" s="60"/>
      <c r="S3409" s="60"/>
      <c r="T3409" s="60"/>
      <c r="U3409" s="60"/>
      <c r="V3409" s="60"/>
      <c r="W3409" s="60"/>
      <c r="X3409" s="60"/>
      <c r="Y3409" s="52" t="str">
        <f>IF(A3409&lt;&gt;"",IF(D3409="DIRECCIÓN_DE_TRANSFERENCIAS","280 0031",VLOOKUP(C3409,LISTAS·PAPP!$C$3:$D$76,2,0)),"")</f>
        <v/>
      </c>
      <c r="Z3409" s="61"/>
      <c r="AA3409" s="62"/>
      <c r="AB3409" s="62"/>
      <c r="AC3409" s="65" t="str">
        <f>IF(D3409&lt;&gt;"",VLOOKUP(D3409,LISTAS·PAPP!$I$3:$M$16,2,0),"")</f>
        <v/>
      </c>
      <c r="AD3409" s="51" t="str">
        <f>IF(D3409&lt;&gt;"",VLOOKUP(D3409,LISTAS·PAPP!$I$3:$M$16,3,0),"")</f>
        <v/>
      </c>
      <c r="AE3409" s="52" t="str">
        <f>IF(D3409&lt;&gt;"",VLOOKUP(D3409,LISTAS·PAPP!$I$3:$M$16,4,0),"")</f>
        <v/>
      </c>
      <c r="AF3409" s="51" t="str">
        <f>IF(D3409&lt;&gt;"",VLOOKUP(D3409,LISTAS·PAPP!$I$3:$M$16,5,0),"")</f>
        <v/>
      </c>
      <c r="AG3409" s="52" t="str">
        <f>IF(AH3409&lt;&gt;"",VLOOKUP(AH3409,LISTAS·PAPP!$O$3:$P$74,2,0),"")</f>
        <v/>
      </c>
      <c r="AH3409" s="58"/>
      <c r="AI3409" s="60"/>
      <c r="AJ3409" s="51" t="str">
        <f>IF(AI3409&lt;&gt;"",VLOOKUP(AI3409,LISTAS·PAPP!$X$4:$Y$80,2,0),"")</f>
        <v/>
      </c>
      <c r="AK3409" s="58"/>
      <c r="AL3409" s="60"/>
      <c r="AM3409" s="51" t="str">
        <f>IF(ISERROR(VLOOKUP(AL3409,LISTAS·PAPP!$AD$4:$AE$334,2,0))," ",VLOOKUP(AL3409,LISTAS·PAPP!$AD$4:$AE$334,2,0))</f>
        <v xml:space="preserve"> </v>
      </c>
      <c r="AN3409" s="63"/>
      <c r="AO3409" s="64"/>
      <c r="AP3409" s="64"/>
      <c r="AQ3409" s="64"/>
      <c r="AR3409" s="64"/>
      <c r="AS3409" s="64"/>
      <c r="AT3409" s="64"/>
      <c r="AU3409" s="64"/>
      <c r="AV3409" s="64"/>
      <c r="AW3409" s="64"/>
      <c r="AX3409" s="64"/>
      <c r="AY3409" s="64"/>
      <c r="AZ3409" s="64"/>
      <c r="BA3409" s="53" t="str">
        <f t="shared" si="160"/>
        <v/>
      </c>
      <c r="BB3409" s="54" t="str">
        <f t="shared" si="161"/>
        <v/>
      </c>
      <c r="BC3409" s="55" t="str">
        <f t="shared" si="162"/>
        <v xml:space="preserve"> </v>
      </c>
    </row>
    <row r="3410" spans="1:55" x14ac:dyDescent="0.25">
      <c r="A3410" s="58"/>
      <c r="B3410" s="58"/>
      <c r="C3410" s="58"/>
      <c r="D3410" s="58"/>
      <c r="E3410" s="51" t="str">
        <f>IF(C3410&lt;&gt;"",VLOOKUP(MID(C3410,18,5),LISTAS·PAPP!$E$4:$F$76,2,0),"")</f>
        <v/>
      </c>
      <c r="F3410" s="58"/>
      <c r="G3410" s="51" t="str">
        <f>IF(F3410&lt;&gt;"",VLOOKUP(F3410,LISTAS·PAPP!$R$3:$T$221,3,0),"")</f>
        <v/>
      </c>
      <c r="H3410" s="58"/>
      <c r="I3410" s="66"/>
      <c r="J3410" s="66"/>
      <c r="K3410" s="67"/>
      <c r="L3410" s="66"/>
      <c r="M3410" s="60"/>
      <c r="N3410" s="60"/>
      <c r="O3410" s="60"/>
      <c r="P3410" s="60"/>
      <c r="Q3410" s="60"/>
      <c r="R3410" s="60"/>
      <c r="S3410" s="60"/>
      <c r="T3410" s="60"/>
      <c r="U3410" s="60"/>
      <c r="V3410" s="60"/>
      <c r="W3410" s="60"/>
      <c r="X3410" s="60"/>
      <c r="Y3410" s="52" t="str">
        <f>IF(A3410&lt;&gt;"",IF(D3410="DIRECCIÓN_DE_TRANSFERENCIAS","280 0031",VLOOKUP(C3410,LISTAS·PAPP!$C$3:$D$76,2,0)),"")</f>
        <v/>
      </c>
      <c r="Z3410" s="61"/>
      <c r="AA3410" s="62"/>
      <c r="AB3410" s="62"/>
      <c r="AC3410" s="65" t="str">
        <f>IF(D3410&lt;&gt;"",VLOOKUP(D3410,LISTAS·PAPP!$I$3:$M$16,2,0),"")</f>
        <v/>
      </c>
      <c r="AD3410" s="51" t="str">
        <f>IF(D3410&lt;&gt;"",VLOOKUP(D3410,LISTAS·PAPP!$I$3:$M$16,3,0),"")</f>
        <v/>
      </c>
      <c r="AE3410" s="52" t="str">
        <f>IF(D3410&lt;&gt;"",VLOOKUP(D3410,LISTAS·PAPP!$I$3:$M$16,4,0),"")</f>
        <v/>
      </c>
      <c r="AF3410" s="51" t="str">
        <f>IF(D3410&lt;&gt;"",VLOOKUP(D3410,LISTAS·PAPP!$I$3:$M$16,5,0),"")</f>
        <v/>
      </c>
      <c r="AG3410" s="52" t="str">
        <f>IF(AH3410&lt;&gt;"",VLOOKUP(AH3410,LISTAS·PAPP!$O$3:$P$74,2,0),"")</f>
        <v/>
      </c>
      <c r="AH3410" s="58"/>
      <c r="AI3410" s="60"/>
      <c r="AJ3410" s="51" t="str">
        <f>IF(AI3410&lt;&gt;"",VLOOKUP(AI3410,LISTAS·PAPP!$X$4:$Y$80,2,0),"")</f>
        <v/>
      </c>
      <c r="AK3410" s="58"/>
      <c r="AL3410" s="60"/>
      <c r="AM3410" s="51" t="str">
        <f>IF(ISERROR(VLOOKUP(AL3410,LISTAS·PAPP!$AD$4:$AE$334,2,0))," ",VLOOKUP(AL3410,LISTAS·PAPP!$AD$4:$AE$334,2,0))</f>
        <v xml:space="preserve"> </v>
      </c>
      <c r="AN3410" s="63"/>
      <c r="AO3410" s="64"/>
      <c r="AP3410" s="64"/>
      <c r="AQ3410" s="64"/>
      <c r="AR3410" s="64"/>
      <c r="AS3410" s="64"/>
      <c r="AT3410" s="64"/>
      <c r="AU3410" s="64"/>
      <c r="AV3410" s="64"/>
      <c r="AW3410" s="64"/>
      <c r="AX3410" s="64"/>
      <c r="AY3410" s="64"/>
      <c r="AZ3410" s="64"/>
      <c r="BA3410" s="53" t="str">
        <f t="shared" si="160"/>
        <v/>
      </c>
      <c r="BB3410" s="54" t="str">
        <f t="shared" si="161"/>
        <v/>
      </c>
      <c r="BC3410" s="55" t="str">
        <f t="shared" si="162"/>
        <v xml:space="preserve"> </v>
      </c>
    </row>
    <row r="3411" spans="1:55" x14ac:dyDescent="0.25">
      <c r="A3411" s="58"/>
      <c r="B3411" s="58"/>
      <c r="C3411" s="58"/>
      <c r="D3411" s="58"/>
      <c r="E3411" s="51" t="str">
        <f>IF(C3411&lt;&gt;"",VLOOKUP(MID(C3411,18,5),LISTAS·PAPP!$E$4:$F$76,2,0),"")</f>
        <v/>
      </c>
      <c r="F3411" s="58"/>
      <c r="G3411" s="51" t="str">
        <f>IF(F3411&lt;&gt;"",VLOOKUP(F3411,LISTAS·PAPP!$R$3:$T$221,3,0),"")</f>
        <v/>
      </c>
      <c r="H3411" s="58"/>
      <c r="I3411" s="66"/>
      <c r="J3411" s="66"/>
      <c r="K3411" s="67"/>
      <c r="L3411" s="66"/>
      <c r="M3411" s="60"/>
      <c r="N3411" s="60"/>
      <c r="O3411" s="60"/>
      <c r="P3411" s="60"/>
      <c r="Q3411" s="60"/>
      <c r="R3411" s="60"/>
      <c r="S3411" s="60"/>
      <c r="T3411" s="60"/>
      <c r="U3411" s="60"/>
      <c r="V3411" s="60"/>
      <c r="W3411" s="60"/>
      <c r="X3411" s="60"/>
      <c r="Y3411" s="52" t="str">
        <f>IF(A3411&lt;&gt;"",IF(D3411="DIRECCIÓN_DE_TRANSFERENCIAS","280 0031",VLOOKUP(C3411,LISTAS·PAPP!$C$3:$D$76,2,0)),"")</f>
        <v/>
      </c>
      <c r="Z3411" s="61"/>
      <c r="AA3411" s="62"/>
      <c r="AB3411" s="62"/>
      <c r="AC3411" s="65" t="str">
        <f>IF(D3411&lt;&gt;"",VLOOKUP(D3411,LISTAS·PAPP!$I$3:$M$16,2,0),"")</f>
        <v/>
      </c>
      <c r="AD3411" s="51" t="str">
        <f>IF(D3411&lt;&gt;"",VLOOKUP(D3411,LISTAS·PAPP!$I$3:$M$16,3,0),"")</f>
        <v/>
      </c>
      <c r="AE3411" s="52" t="str">
        <f>IF(D3411&lt;&gt;"",VLOOKUP(D3411,LISTAS·PAPP!$I$3:$M$16,4,0),"")</f>
        <v/>
      </c>
      <c r="AF3411" s="51" t="str">
        <f>IF(D3411&lt;&gt;"",VLOOKUP(D3411,LISTAS·PAPP!$I$3:$M$16,5,0),"")</f>
        <v/>
      </c>
      <c r="AG3411" s="52" t="str">
        <f>IF(AH3411&lt;&gt;"",VLOOKUP(AH3411,LISTAS·PAPP!$O$3:$P$74,2,0),"")</f>
        <v/>
      </c>
      <c r="AH3411" s="58"/>
      <c r="AI3411" s="60"/>
      <c r="AJ3411" s="51" t="str">
        <f>IF(AI3411&lt;&gt;"",VLOOKUP(AI3411,LISTAS·PAPP!$X$4:$Y$80,2,0),"")</f>
        <v/>
      </c>
      <c r="AK3411" s="58"/>
      <c r="AL3411" s="60"/>
      <c r="AM3411" s="51" t="str">
        <f>IF(ISERROR(VLOOKUP(AL3411,LISTAS·PAPP!$AD$4:$AE$334,2,0))," ",VLOOKUP(AL3411,LISTAS·PAPP!$AD$4:$AE$334,2,0))</f>
        <v xml:space="preserve"> </v>
      </c>
      <c r="AN3411" s="63"/>
      <c r="AO3411" s="64"/>
      <c r="AP3411" s="64"/>
      <c r="AQ3411" s="64"/>
      <c r="AR3411" s="64"/>
      <c r="AS3411" s="64"/>
      <c r="AT3411" s="64"/>
      <c r="AU3411" s="64"/>
      <c r="AV3411" s="64"/>
      <c r="AW3411" s="64"/>
      <c r="AX3411" s="64"/>
      <c r="AY3411" s="64"/>
      <c r="AZ3411" s="64"/>
      <c r="BA3411" s="53" t="str">
        <f t="shared" si="160"/>
        <v/>
      </c>
      <c r="BB3411" s="54" t="str">
        <f t="shared" si="161"/>
        <v/>
      </c>
      <c r="BC3411" s="55" t="str">
        <f t="shared" si="162"/>
        <v xml:space="preserve"> </v>
      </c>
    </row>
    <row r="3412" spans="1:55" x14ac:dyDescent="0.25">
      <c r="A3412" s="58"/>
      <c r="B3412" s="58"/>
      <c r="C3412" s="58"/>
      <c r="D3412" s="58"/>
      <c r="E3412" s="51" t="str">
        <f>IF(C3412&lt;&gt;"",VLOOKUP(MID(C3412,18,5),LISTAS·PAPP!$E$4:$F$76,2,0),"")</f>
        <v/>
      </c>
      <c r="F3412" s="58"/>
      <c r="G3412" s="51" t="str">
        <f>IF(F3412&lt;&gt;"",VLOOKUP(F3412,LISTAS·PAPP!$R$3:$T$221,3,0),"")</f>
        <v/>
      </c>
      <c r="H3412" s="58"/>
      <c r="I3412" s="66"/>
      <c r="J3412" s="66"/>
      <c r="K3412" s="67"/>
      <c r="L3412" s="66"/>
      <c r="M3412" s="60"/>
      <c r="N3412" s="60"/>
      <c r="O3412" s="60"/>
      <c r="P3412" s="60"/>
      <c r="Q3412" s="60"/>
      <c r="R3412" s="60"/>
      <c r="S3412" s="60"/>
      <c r="T3412" s="60"/>
      <c r="U3412" s="60"/>
      <c r="V3412" s="60"/>
      <c r="W3412" s="60"/>
      <c r="X3412" s="60"/>
      <c r="Y3412" s="52" t="str">
        <f>IF(A3412&lt;&gt;"",IF(D3412="DIRECCIÓN_DE_TRANSFERENCIAS","280 0031",VLOOKUP(C3412,LISTAS·PAPP!$C$3:$D$76,2,0)),"")</f>
        <v/>
      </c>
      <c r="Z3412" s="61"/>
      <c r="AA3412" s="62"/>
      <c r="AB3412" s="62"/>
      <c r="AC3412" s="65" t="str">
        <f>IF(D3412&lt;&gt;"",VLOOKUP(D3412,LISTAS·PAPP!$I$3:$M$16,2,0),"")</f>
        <v/>
      </c>
      <c r="AD3412" s="51" t="str">
        <f>IF(D3412&lt;&gt;"",VLOOKUP(D3412,LISTAS·PAPP!$I$3:$M$16,3,0),"")</f>
        <v/>
      </c>
      <c r="AE3412" s="52" t="str">
        <f>IF(D3412&lt;&gt;"",VLOOKUP(D3412,LISTAS·PAPP!$I$3:$M$16,4,0),"")</f>
        <v/>
      </c>
      <c r="AF3412" s="51" t="str">
        <f>IF(D3412&lt;&gt;"",VLOOKUP(D3412,LISTAS·PAPP!$I$3:$M$16,5,0),"")</f>
        <v/>
      </c>
      <c r="AG3412" s="52" t="str">
        <f>IF(AH3412&lt;&gt;"",VLOOKUP(AH3412,LISTAS·PAPP!$O$3:$P$74,2,0),"")</f>
        <v/>
      </c>
      <c r="AH3412" s="58"/>
      <c r="AI3412" s="60"/>
      <c r="AJ3412" s="51" t="str">
        <f>IF(AI3412&lt;&gt;"",VLOOKUP(AI3412,LISTAS·PAPP!$X$4:$Y$80,2,0),"")</f>
        <v/>
      </c>
      <c r="AK3412" s="58"/>
      <c r="AL3412" s="60"/>
      <c r="AM3412" s="51" t="str">
        <f>IF(ISERROR(VLOOKUP(AL3412,LISTAS·PAPP!$AD$4:$AE$334,2,0))," ",VLOOKUP(AL3412,LISTAS·PAPP!$AD$4:$AE$334,2,0))</f>
        <v xml:space="preserve"> </v>
      </c>
      <c r="AN3412" s="63"/>
      <c r="AO3412" s="64"/>
      <c r="AP3412" s="64"/>
      <c r="AQ3412" s="64"/>
      <c r="AR3412" s="64"/>
      <c r="AS3412" s="64"/>
      <c r="AT3412" s="64"/>
      <c r="AU3412" s="64"/>
      <c r="AV3412" s="64"/>
      <c r="AW3412" s="64"/>
      <c r="AX3412" s="64"/>
      <c r="AY3412" s="64"/>
      <c r="AZ3412" s="64"/>
      <c r="BA3412" s="53" t="str">
        <f t="shared" si="160"/>
        <v/>
      </c>
      <c r="BB3412" s="54" t="str">
        <f t="shared" si="161"/>
        <v/>
      </c>
      <c r="BC3412" s="55" t="str">
        <f t="shared" si="162"/>
        <v xml:space="preserve"> </v>
      </c>
    </row>
    <row r="3413" spans="1:55" x14ac:dyDescent="0.25">
      <c r="A3413" s="58"/>
      <c r="B3413" s="58"/>
      <c r="C3413" s="58"/>
      <c r="D3413" s="58"/>
      <c r="E3413" s="51" t="str">
        <f>IF(C3413&lt;&gt;"",VLOOKUP(MID(C3413,18,5),LISTAS·PAPP!$E$4:$F$76,2,0),"")</f>
        <v/>
      </c>
      <c r="F3413" s="58"/>
      <c r="G3413" s="51" t="str">
        <f>IF(F3413&lt;&gt;"",VLOOKUP(F3413,LISTAS·PAPP!$R$3:$T$221,3,0),"")</f>
        <v/>
      </c>
      <c r="H3413" s="58"/>
      <c r="I3413" s="66"/>
      <c r="J3413" s="66"/>
      <c r="K3413" s="67"/>
      <c r="L3413" s="66"/>
      <c r="M3413" s="60"/>
      <c r="N3413" s="60"/>
      <c r="O3413" s="60"/>
      <c r="P3413" s="60"/>
      <c r="Q3413" s="60"/>
      <c r="R3413" s="60"/>
      <c r="S3413" s="60"/>
      <c r="T3413" s="60"/>
      <c r="U3413" s="60"/>
      <c r="V3413" s="60"/>
      <c r="W3413" s="60"/>
      <c r="X3413" s="60"/>
      <c r="Y3413" s="52" t="str">
        <f>IF(A3413&lt;&gt;"",IF(D3413="DIRECCIÓN_DE_TRANSFERENCIAS","280 0031",VLOOKUP(C3413,LISTAS·PAPP!$C$3:$D$76,2,0)),"")</f>
        <v/>
      </c>
      <c r="Z3413" s="61"/>
      <c r="AA3413" s="62"/>
      <c r="AB3413" s="62"/>
      <c r="AC3413" s="65" t="str">
        <f>IF(D3413&lt;&gt;"",VLOOKUP(D3413,LISTAS·PAPP!$I$3:$M$16,2,0),"")</f>
        <v/>
      </c>
      <c r="AD3413" s="51" t="str">
        <f>IF(D3413&lt;&gt;"",VLOOKUP(D3413,LISTAS·PAPP!$I$3:$M$16,3,0),"")</f>
        <v/>
      </c>
      <c r="AE3413" s="52" t="str">
        <f>IF(D3413&lt;&gt;"",VLOOKUP(D3413,LISTAS·PAPP!$I$3:$M$16,4,0),"")</f>
        <v/>
      </c>
      <c r="AF3413" s="51" t="str">
        <f>IF(D3413&lt;&gt;"",VLOOKUP(D3413,LISTAS·PAPP!$I$3:$M$16,5,0),"")</f>
        <v/>
      </c>
      <c r="AG3413" s="52" t="str">
        <f>IF(AH3413&lt;&gt;"",VLOOKUP(AH3413,LISTAS·PAPP!$O$3:$P$74,2,0),"")</f>
        <v/>
      </c>
      <c r="AH3413" s="58"/>
      <c r="AI3413" s="60"/>
      <c r="AJ3413" s="51" t="str">
        <f>IF(AI3413&lt;&gt;"",VLOOKUP(AI3413,LISTAS·PAPP!$X$4:$Y$80,2,0),"")</f>
        <v/>
      </c>
      <c r="AK3413" s="58"/>
      <c r="AL3413" s="60"/>
      <c r="AM3413" s="51" t="str">
        <f>IF(ISERROR(VLOOKUP(AL3413,LISTAS·PAPP!$AD$4:$AE$334,2,0))," ",VLOOKUP(AL3413,LISTAS·PAPP!$AD$4:$AE$334,2,0))</f>
        <v xml:space="preserve"> </v>
      </c>
      <c r="AN3413" s="63"/>
      <c r="AO3413" s="64"/>
      <c r="AP3413" s="64"/>
      <c r="AQ3413" s="64"/>
      <c r="AR3413" s="64"/>
      <c r="AS3413" s="64"/>
      <c r="AT3413" s="64"/>
      <c r="AU3413" s="64"/>
      <c r="AV3413" s="64"/>
      <c r="AW3413" s="64"/>
      <c r="AX3413" s="64"/>
      <c r="AY3413" s="64"/>
      <c r="AZ3413" s="64"/>
      <c r="BA3413" s="53" t="str">
        <f t="shared" si="160"/>
        <v/>
      </c>
      <c r="BB3413" s="54" t="str">
        <f t="shared" si="161"/>
        <v/>
      </c>
      <c r="BC3413" s="55" t="str">
        <f t="shared" si="162"/>
        <v xml:space="preserve"> </v>
      </c>
    </row>
    <row r="3414" spans="1:55" x14ac:dyDescent="0.25">
      <c r="A3414" s="58"/>
      <c r="B3414" s="58"/>
      <c r="C3414" s="58"/>
      <c r="D3414" s="58"/>
      <c r="E3414" s="51" t="str">
        <f>IF(C3414&lt;&gt;"",VLOOKUP(MID(C3414,18,5),LISTAS·PAPP!$E$4:$F$76,2,0),"")</f>
        <v/>
      </c>
      <c r="F3414" s="58"/>
      <c r="G3414" s="51" t="str">
        <f>IF(F3414&lt;&gt;"",VLOOKUP(F3414,LISTAS·PAPP!$R$3:$T$221,3,0),"")</f>
        <v/>
      </c>
      <c r="H3414" s="58"/>
      <c r="I3414" s="66"/>
      <c r="J3414" s="66"/>
      <c r="K3414" s="67"/>
      <c r="L3414" s="66"/>
      <c r="M3414" s="60"/>
      <c r="N3414" s="60"/>
      <c r="O3414" s="60"/>
      <c r="P3414" s="60"/>
      <c r="Q3414" s="60"/>
      <c r="R3414" s="60"/>
      <c r="S3414" s="60"/>
      <c r="T3414" s="60"/>
      <c r="U3414" s="60"/>
      <c r="V3414" s="60"/>
      <c r="W3414" s="60"/>
      <c r="X3414" s="60"/>
      <c r="Y3414" s="52" t="str">
        <f>IF(A3414&lt;&gt;"",IF(D3414="DIRECCIÓN_DE_TRANSFERENCIAS","280 0031",VLOOKUP(C3414,LISTAS·PAPP!$C$3:$D$76,2,0)),"")</f>
        <v/>
      </c>
      <c r="Z3414" s="61"/>
      <c r="AA3414" s="62"/>
      <c r="AB3414" s="62"/>
      <c r="AC3414" s="65" t="str">
        <f>IF(D3414&lt;&gt;"",VLOOKUP(D3414,LISTAS·PAPP!$I$3:$M$16,2,0),"")</f>
        <v/>
      </c>
      <c r="AD3414" s="51" t="str">
        <f>IF(D3414&lt;&gt;"",VLOOKUP(D3414,LISTAS·PAPP!$I$3:$M$16,3,0),"")</f>
        <v/>
      </c>
      <c r="AE3414" s="52" t="str">
        <f>IF(D3414&lt;&gt;"",VLOOKUP(D3414,LISTAS·PAPP!$I$3:$M$16,4,0),"")</f>
        <v/>
      </c>
      <c r="AF3414" s="51" t="str">
        <f>IF(D3414&lt;&gt;"",VLOOKUP(D3414,LISTAS·PAPP!$I$3:$M$16,5,0),"")</f>
        <v/>
      </c>
      <c r="AG3414" s="52" t="str">
        <f>IF(AH3414&lt;&gt;"",VLOOKUP(AH3414,LISTAS·PAPP!$O$3:$P$74,2,0),"")</f>
        <v/>
      </c>
      <c r="AH3414" s="58"/>
      <c r="AI3414" s="60"/>
      <c r="AJ3414" s="51" t="str">
        <f>IF(AI3414&lt;&gt;"",VLOOKUP(AI3414,LISTAS·PAPP!$X$4:$Y$80,2,0),"")</f>
        <v/>
      </c>
      <c r="AK3414" s="58"/>
      <c r="AL3414" s="60"/>
      <c r="AM3414" s="51" t="str">
        <f>IF(ISERROR(VLOOKUP(AL3414,LISTAS·PAPP!$AD$4:$AE$334,2,0))," ",VLOOKUP(AL3414,LISTAS·PAPP!$AD$4:$AE$334,2,0))</f>
        <v xml:space="preserve"> </v>
      </c>
      <c r="AN3414" s="63"/>
      <c r="AO3414" s="64"/>
      <c r="AP3414" s="64"/>
      <c r="AQ3414" s="64"/>
      <c r="AR3414" s="64"/>
      <c r="AS3414" s="64"/>
      <c r="AT3414" s="64"/>
      <c r="AU3414" s="64"/>
      <c r="AV3414" s="64"/>
      <c r="AW3414" s="64"/>
      <c r="AX3414" s="64"/>
      <c r="AY3414" s="64"/>
      <c r="AZ3414" s="64"/>
      <c r="BA3414" s="53" t="str">
        <f t="shared" si="160"/>
        <v/>
      </c>
      <c r="BB3414" s="54" t="str">
        <f t="shared" si="161"/>
        <v/>
      </c>
      <c r="BC3414" s="55" t="str">
        <f t="shared" si="162"/>
        <v xml:space="preserve"> </v>
      </c>
    </row>
    <row r="3415" spans="1:55" x14ac:dyDescent="0.25">
      <c r="A3415" s="58"/>
      <c r="B3415" s="58"/>
      <c r="C3415" s="58"/>
      <c r="D3415" s="58"/>
      <c r="E3415" s="51" t="str">
        <f>IF(C3415&lt;&gt;"",VLOOKUP(MID(C3415,18,5),LISTAS·PAPP!$E$4:$F$76,2,0),"")</f>
        <v/>
      </c>
      <c r="F3415" s="58"/>
      <c r="G3415" s="51" t="str">
        <f>IF(F3415&lt;&gt;"",VLOOKUP(F3415,LISTAS·PAPP!$R$3:$T$221,3,0),"")</f>
        <v/>
      </c>
      <c r="H3415" s="58"/>
      <c r="I3415" s="66"/>
      <c r="J3415" s="66"/>
      <c r="K3415" s="67"/>
      <c r="L3415" s="66"/>
      <c r="M3415" s="60"/>
      <c r="N3415" s="60"/>
      <c r="O3415" s="60"/>
      <c r="P3415" s="60"/>
      <c r="Q3415" s="60"/>
      <c r="R3415" s="60"/>
      <c r="S3415" s="60"/>
      <c r="T3415" s="60"/>
      <c r="U3415" s="60"/>
      <c r="V3415" s="60"/>
      <c r="W3415" s="60"/>
      <c r="X3415" s="60"/>
      <c r="Y3415" s="52" t="str">
        <f>IF(A3415&lt;&gt;"",IF(D3415="DIRECCIÓN_DE_TRANSFERENCIAS","280 0031",VLOOKUP(C3415,LISTAS·PAPP!$C$3:$D$76,2,0)),"")</f>
        <v/>
      </c>
      <c r="Z3415" s="61"/>
      <c r="AA3415" s="62"/>
      <c r="AB3415" s="62"/>
      <c r="AC3415" s="65" t="str">
        <f>IF(D3415&lt;&gt;"",VLOOKUP(D3415,LISTAS·PAPP!$I$3:$M$16,2,0),"")</f>
        <v/>
      </c>
      <c r="AD3415" s="51" t="str">
        <f>IF(D3415&lt;&gt;"",VLOOKUP(D3415,LISTAS·PAPP!$I$3:$M$16,3,0),"")</f>
        <v/>
      </c>
      <c r="AE3415" s="52" t="str">
        <f>IF(D3415&lt;&gt;"",VLOOKUP(D3415,LISTAS·PAPP!$I$3:$M$16,4,0),"")</f>
        <v/>
      </c>
      <c r="AF3415" s="51" t="str">
        <f>IF(D3415&lt;&gt;"",VLOOKUP(D3415,LISTAS·PAPP!$I$3:$M$16,5,0),"")</f>
        <v/>
      </c>
      <c r="AG3415" s="52" t="str">
        <f>IF(AH3415&lt;&gt;"",VLOOKUP(AH3415,LISTAS·PAPP!$O$3:$P$74,2,0),"")</f>
        <v/>
      </c>
      <c r="AH3415" s="58"/>
      <c r="AI3415" s="60"/>
      <c r="AJ3415" s="51" t="str">
        <f>IF(AI3415&lt;&gt;"",VLOOKUP(AI3415,LISTAS·PAPP!$X$4:$Y$80,2,0),"")</f>
        <v/>
      </c>
      <c r="AK3415" s="58"/>
      <c r="AL3415" s="60"/>
      <c r="AM3415" s="51" t="str">
        <f>IF(ISERROR(VLOOKUP(AL3415,LISTAS·PAPP!$AD$4:$AE$334,2,0))," ",VLOOKUP(AL3415,LISTAS·PAPP!$AD$4:$AE$334,2,0))</f>
        <v xml:space="preserve"> </v>
      </c>
      <c r="AN3415" s="63"/>
      <c r="AO3415" s="64"/>
      <c r="AP3415" s="64"/>
      <c r="AQ3415" s="64"/>
      <c r="AR3415" s="64"/>
      <c r="AS3415" s="64"/>
      <c r="AT3415" s="64"/>
      <c r="AU3415" s="64"/>
      <c r="AV3415" s="64"/>
      <c r="AW3415" s="64"/>
      <c r="AX3415" s="64"/>
      <c r="AY3415" s="64"/>
      <c r="AZ3415" s="64"/>
      <c r="BA3415" s="53" t="str">
        <f t="shared" si="160"/>
        <v/>
      </c>
      <c r="BB3415" s="54" t="str">
        <f t="shared" si="161"/>
        <v/>
      </c>
      <c r="BC3415" s="55" t="str">
        <f t="shared" si="162"/>
        <v xml:space="preserve"> </v>
      </c>
    </row>
    <row r="3416" spans="1:55" x14ac:dyDescent="0.25">
      <c r="A3416" s="58"/>
      <c r="B3416" s="58"/>
      <c r="C3416" s="58"/>
      <c r="D3416" s="58"/>
      <c r="E3416" s="51" t="str">
        <f>IF(C3416&lt;&gt;"",VLOOKUP(MID(C3416,18,5),LISTAS·PAPP!$E$4:$F$76,2,0),"")</f>
        <v/>
      </c>
      <c r="F3416" s="58"/>
      <c r="G3416" s="51" t="str">
        <f>IF(F3416&lt;&gt;"",VLOOKUP(F3416,LISTAS·PAPP!$R$3:$T$221,3,0),"")</f>
        <v/>
      </c>
      <c r="H3416" s="58"/>
      <c r="I3416" s="66"/>
      <c r="J3416" s="66"/>
      <c r="K3416" s="67"/>
      <c r="L3416" s="66"/>
      <c r="M3416" s="60"/>
      <c r="N3416" s="60"/>
      <c r="O3416" s="60"/>
      <c r="P3416" s="60"/>
      <c r="Q3416" s="60"/>
      <c r="R3416" s="60"/>
      <c r="S3416" s="60"/>
      <c r="T3416" s="60"/>
      <c r="U3416" s="60"/>
      <c r="V3416" s="60"/>
      <c r="W3416" s="60"/>
      <c r="X3416" s="60"/>
      <c r="Y3416" s="52" t="str">
        <f>IF(A3416&lt;&gt;"",IF(D3416="DIRECCIÓN_DE_TRANSFERENCIAS","280 0031",VLOOKUP(C3416,LISTAS·PAPP!$C$3:$D$76,2,0)),"")</f>
        <v/>
      </c>
      <c r="Z3416" s="61"/>
      <c r="AA3416" s="62"/>
      <c r="AB3416" s="62"/>
      <c r="AC3416" s="65" t="str">
        <f>IF(D3416&lt;&gt;"",VLOOKUP(D3416,LISTAS·PAPP!$I$3:$M$16,2,0),"")</f>
        <v/>
      </c>
      <c r="AD3416" s="51" t="str">
        <f>IF(D3416&lt;&gt;"",VLOOKUP(D3416,LISTAS·PAPP!$I$3:$M$16,3,0),"")</f>
        <v/>
      </c>
      <c r="AE3416" s="52" t="str">
        <f>IF(D3416&lt;&gt;"",VLOOKUP(D3416,LISTAS·PAPP!$I$3:$M$16,4,0),"")</f>
        <v/>
      </c>
      <c r="AF3416" s="51" t="str">
        <f>IF(D3416&lt;&gt;"",VLOOKUP(D3416,LISTAS·PAPP!$I$3:$M$16,5,0),"")</f>
        <v/>
      </c>
      <c r="AG3416" s="52" t="str">
        <f>IF(AH3416&lt;&gt;"",VLOOKUP(AH3416,LISTAS·PAPP!$O$3:$P$74,2,0),"")</f>
        <v/>
      </c>
      <c r="AH3416" s="58"/>
      <c r="AI3416" s="60"/>
      <c r="AJ3416" s="51" t="str">
        <f>IF(AI3416&lt;&gt;"",VLOOKUP(AI3416,LISTAS·PAPP!$X$4:$Y$80,2,0),"")</f>
        <v/>
      </c>
      <c r="AK3416" s="58"/>
      <c r="AL3416" s="60"/>
      <c r="AM3416" s="51" t="str">
        <f>IF(ISERROR(VLOOKUP(AL3416,LISTAS·PAPP!$AD$4:$AE$334,2,0))," ",VLOOKUP(AL3416,LISTAS·PAPP!$AD$4:$AE$334,2,0))</f>
        <v xml:space="preserve"> </v>
      </c>
      <c r="AN3416" s="63"/>
      <c r="AO3416" s="64"/>
      <c r="AP3416" s="64"/>
      <c r="AQ3416" s="64"/>
      <c r="AR3416" s="64"/>
      <c r="AS3416" s="64"/>
      <c r="AT3416" s="64"/>
      <c r="AU3416" s="64"/>
      <c r="AV3416" s="64"/>
      <c r="AW3416" s="64"/>
      <c r="AX3416" s="64"/>
      <c r="AY3416" s="64"/>
      <c r="AZ3416" s="64"/>
      <c r="BA3416" s="53" t="str">
        <f t="shared" si="160"/>
        <v/>
      </c>
      <c r="BB3416" s="54" t="str">
        <f t="shared" si="161"/>
        <v/>
      </c>
      <c r="BC3416" s="55" t="str">
        <f t="shared" si="162"/>
        <v xml:space="preserve"> </v>
      </c>
    </row>
    <row r="3417" spans="1:55" x14ac:dyDescent="0.25">
      <c r="A3417" s="58"/>
      <c r="B3417" s="58"/>
      <c r="C3417" s="58"/>
      <c r="D3417" s="58"/>
      <c r="E3417" s="51" t="str">
        <f>IF(C3417&lt;&gt;"",VLOOKUP(MID(C3417,18,5),LISTAS·PAPP!$E$4:$F$76,2,0),"")</f>
        <v/>
      </c>
      <c r="F3417" s="58"/>
      <c r="G3417" s="51" t="str">
        <f>IF(F3417&lt;&gt;"",VLOOKUP(F3417,LISTAS·PAPP!$R$3:$T$221,3,0),"")</f>
        <v/>
      </c>
      <c r="H3417" s="58"/>
      <c r="I3417" s="66"/>
      <c r="J3417" s="66"/>
      <c r="K3417" s="67"/>
      <c r="L3417" s="66"/>
      <c r="M3417" s="60"/>
      <c r="N3417" s="60"/>
      <c r="O3417" s="60"/>
      <c r="P3417" s="60"/>
      <c r="Q3417" s="60"/>
      <c r="R3417" s="60"/>
      <c r="S3417" s="60"/>
      <c r="T3417" s="60"/>
      <c r="U3417" s="60"/>
      <c r="V3417" s="60"/>
      <c r="W3417" s="60"/>
      <c r="X3417" s="60"/>
      <c r="Y3417" s="52" t="str">
        <f>IF(A3417&lt;&gt;"",IF(D3417="DIRECCIÓN_DE_TRANSFERENCIAS","280 0031",VLOOKUP(C3417,LISTAS·PAPP!$C$3:$D$76,2,0)),"")</f>
        <v/>
      </c>
      <c r="Z3417" s="61"/>
      <c r="AA3417" s="62"/>
      <c r="AB3417" s="62"/>
      <c r="AC3417" s="65" t="str">
        <f>IF(D3417&lt;&gt;"",VLOOKUP(D3417,LISTAS·PAPP!$I$3:$M$16,2,0),"")</f>
        <v/>
      </c>
      <c r="AD3417" s="51" t="str">
        <f>IF(D3417&lt;&gt;"",VLOOKUP(D3417,LISTAS·PAPP!$I$3:$M$16,3,0),"")</f>
        <v/>
      </c>
      <c r="AE3417" s="52" t="str">
        <f>IF(D3417&lt;&gt;"",VLOOKUP(D3417,LISTAS·PAPP!$I$3:$M$16,4,0),"")</f>
        <v/>
      </c>
      <c r="AF3417" s="51" t="str">
        <f>IF(D3417&lt;&gt;"",VLOOKUP(D3417,LISTAS·PAPP!$I$3:$M$16,5,0),"")</f>
        <v/>
      </c>
      <c r="AG3417" s="52" t="str">
        <f>IF(AH3417&lt;&gt;"",VLOOKUP(AH3417,LISTAS·PAPP!$O$3:$P$74,2,0),"")</f>
        <v/>
      </c>
      <c r="AH3417" s="58"/>
      <c r="AI3417" s="60"/>
      <c r="AJ3417" s="51" t="str">
        <f>IF(AI3417&lt;&gt;"",VLOOKUP(AI3417,LISTAS·PAPP!$X$4:$Y$80,2,0),"")</f>
        <v/>
      </c>
      <c r="AK3417" s="58"/>
      <c r="AL3417" s="60"/>
      <c r="AM3417" s="51" t="str">
        <f>IF(ISERROR(VLOOKUP(AL3417,LISTAS·PAPP!$AD$4:$AE$334,2,0))," ",VLOOKUP(AL3417,LISTAS·PAPP!$AD$4:$AE$334,2,0))</f>
        <v xml:space="preserve"> </v>
      </c>
      <c r="AN3417" s="63"/>
      <c r="AO3417" s="64"/>
      <c r="AP3417" s="64"/>
      <c r="AQ3417" s="64"/>
      <c r="AR3417" s="64"/>
      <c r="AS3417" s="64"/>
      <c r="AT3417" s="64"/>
      <c r="AU3417" s="64"/>
      <c r="AV3417" s="64"/>
      <c r="AW3417" s="64"/>
      <c r="AX3417" s="64"/>
      <c r="AY3417" s="64"/>
      <c r="AZ3417" s="64"/>
      <c r="BA3417" s="53" t="str">
        <f t="shared" si="160"/>
        <v/>
      </c>
      <c r="BB3417" s="54" t="str">
        <f t="shared" si="161"/>
        <v/>
      </c>
      <c r="BC3417" s="55" t="str">
        <f t="shared" si="162"/>
        <v xml:space="preserve"> </v>
      </c>
    </row>
    <row r="3418" spans="1:55" x14ac:dyDescent="0.25">
      <c r="A3418" s="58"/>
      <c r="B3418" s="58"/>
      <c r="C3418" s="58"/>
      <c r="D3418" s="58"/>
      <c r="E3418" s="51" t="str">
        <f>IF(C3418&lt;&gt;"",VLOOKUP(MID(C3418,18,5),LISTAS·PAPP!$E$4:$F$76,2,0),"")</f>
        <v/>
      </c>
      <c r="F3418" s="58"/>
      <c r="G3418" s="51" t="str">
        <f>IF(F3418&lt;&gt;"",VLOOKUP(F3418,LISTAS·PAPP!$R$3:$T$221,3,0),"")</f>
        <v/>
      </c>
      <c r="H3418" s="58"/>
      <c r="I3418" s="66"/>
      <c r="J3418" s="66"/>
      <c r="K3418" s="67"/>
      <c r="L3418" s="66"/>
      <c r="M3418" s="60"/>
      <c r="N3418" s="60"/>
      <c r="O3418" s="60"/>
      <c r="P3418" s="60"/>
      <c r="Q3418" s="60"/>
      <c r="R3418" s="60"/>
      <c r="S3418" s="60"/>
      <c r="T3418" s="60"/>
      <c r="U3418" s="60"/>
      <c r="V3418" s="60"/>
      <c r="W3418" s="60"/>
      <c r="X3418" s="60"/>
      <c r="Y3418" s="52" t="str">
        <f>IF(A3418&lt;&gt;"",IF(D3418="DIRECCIÓN_DE_TRANSFERENCIAS","280 0031",VLOOKUP(C3418,LISTAS·PAPP!$C$3:$D$76,2,0)),"")</f>
        <v/>
      </c>
      <c r="Z3418" s="61"/>
      <c r="AA3418" s="62"/>
      <c r="AB3418" s="62"/>
      <c r="AC3418" s="65" t="str">
        <f>IF(D3418&lt;&gt;"",VLOOKUP(D3418,LISTAS·PAPP!$I$3:$M$16,2,0),"")</f>
        <v/>
      </c>
      <c r="AD3418" s="51" t="str">
        <f>IF(D3418&lt;&gt;"",VLOOKUP(D3418,LISTAS·PAPP!$I$3:$M$16,3,0),"")</f>
        <v/>
      </c>
      <c r="AE3418" s="52" t="str">
        <f>IF(D3418&lt;&gt;"",VLOOKUP(D3418,LISTAS·PAPP!$I$3:$M$16,4,0),"")</f>
        <v/>
      </c>
      <c r="AF3418" s="51" t="str">
        <f>IF(D3418&lt;&gt;"",VLOOKUP(D3418,LISTAS·PAPP!$I$3:$M$16,5,0),"")</f>
        <v/>
      </c>
      <c r="AG3418" s="52" t="str">
        <f>IF(AH3418&lt;&gt;"",VLOOKUP(AH3418,LISTAS·PAPP!$O$3:$P$74,2,0),"")</f>
        <v/>
      </c>
      <c r="AH3418" s="58"/>
      <c r="AI3418" s="60"/>
      <c r="AJ3418" s="51" t="str">
        <f>IF(AI3418&lt;&gt;"",VLOOKUP(AI3418,LISTAS·PAPP!$X$4:$Y$80,2,0),"")</f>
        <v/>
      </c>
      <c r="AK3418" s="58"/>
      <c r="AL3418" s="60"/>
      <c r="AM3418" s="51" t="str">
        <f>IF(ISERROR(VLOOKUP(AL3418,LISTAS·PAPP!$AD$4:$AE$334,2,0))," ",VLOOKUP(AL3418,LISTAS·PAPP!$AD$4:$AE$334,2,0))</f>
        <v xml:space="preserve"> </v>
      </c>
      <c r="AN3418" s="63"/>
      <c r="AO3418" s="64"/>
      <c r="AP3418" s="64"/>
      <c r="AQ3418" s="64"/>
      <c r="AR3418" s="64"/>
      <c r="AS3418" s="64"/>
      <c r="AT3418" s="64"/>
      <c r="AU3418" s="64"/>
      <c r="AV3418" s="64"/>
      <c r="AW3418" s="64"/>
      <c r="AX3418" s="64"/>
      <c r="AY3418" s="64"/>
      <c r="AZ3418" s="64"/>
      <c r="BA3418" s="53" t="str">
        <f t="shared" si="160"/>
        <v/>
      </c>
      <c r="BB3418" s="54" t="str">
        <f t="shared" si="161"/>
        <v/>
      </c>
      <c r="BC3418" s="55" t="str">
        <f t="shared" si="162"/>
        <v xml:space="preserve"> </v>
      </c>
    </row>
    <row r="3419" spans="1:55" x14ac:dyDescent="0.25">
      <c r="A3419" s="58"/>
      <c r="B3419" s="58"/>
      <c r="C3419" s="58"/>
      <c r="D3419" s="58"/>
      <c r="E3419" s="51" t="str">
        <f>IF(C3419&lt;&gt;"",VLOOKUP(MID(C3419,18,5),LISTAS·PAPP!$E$4:$F$76,2,0),"")</f>
        <v/>
      </c>
      <c r="F3419" s="58"/>
      <c r="G3419" s="51" t="str">
        <f>IF(F3419&lt;&gt;"",VLOOKUP(F3419,LISTAS·PAPP!$R$3:$T$221,3,0),"")</f>
        <v/>
      </c>
      <c r="H3419" s="58"/>
      <c r="I3419" s="66"/>
      <c r="J3419" s="66"/>
      <c r="K3419" s="67"/>
      <c r="L3419" s="66"/>
      <c r="M3419" s="60"/>
      <c r="N3419" s="60"/>
      <c r="O3419" s="60"/>
      <c r="P3419" s="60"/>
      <c r="Q3419" s="60"/>
      <c r="R3419" s="60"/>
      <c r="S3419" s="60"/>
      <c r="T3419" s="60"/>
      <c r="U3419" s="60"/>
      <c r="V3419" s="60"/>
      <c r="W3419" s="60"/>
      <c r="X3419" s="60"/>
      <c r="Y3419" s="52" t="str">
        <f>IF(A3419&lt;&gt;"",IF(D3419="DIRECCIÓN_DE_TRANSFERENCIAS","280 0031",VLOOKUP(C3419,LISTAS·PAPP!$C$3:$D$76,2,0)),"")</f>
        <v/>
      </c>
      <c r="Z3419" s="61"/>
      <c r="AA3419" s="62"/>
      <c r="AB3419" s="62"/>
      <c r="AC3419" s="65" t="str">
        <f>IF(D3419&lt;&gt;"",VLOOKUP(D3419,LISTAS·PAPP!$I$3:$M$16,2,0),"")</f>
        <v/>
      </c>
      <c r="AD3419" s="51" t="str">
        <f>IF(D3419&lt;&gt;"",VLOOKUP(D3419,LISTAS·PAPP!$I$3:$M$16,3,0),"")</f>
        <v/>
      </c>
      <c r="AE3419" s="52" t="str">
        <f>IF(D3419&lt;&gt;"",VLOOKUP(D3419,LISTAS·PAPP!$I$3:$M$16,4,0),"")</f>
        <v/>
      </c>
      <c r="AF3419" s="51" t="str">
        <f>IF(D3419&lt;&gt;"",VLOOKUP(D3419,LISTAS·PAPP!$I$3:$M$16,5,0),"")</f>
        <v/>
      </c>
      <c r="AG3419" s="52" t="str">
        <f>IF(AH3419&lt;&gt;"",VLOOKUP(AH3419,LISTAS·PAPP!$O$3:$P$74,2,0),"")</f>
        <v/>
      </c>
      <c r="AH3419" s="58"/>
      <c r="AI3419" s="60"/>
      <c r="AJ3419" s="51" t="str">
        <f>IF(AI3419&lt;&gt;"",VLOOKUP(AI3419,LISTAS·PAPP!$X$4:$Y$80,2,0),"")</f>
        <v/>
      </c>
      <c r="AK3419" s="58"/>
      <c r="AL3419" s="60"/>
      <c r="AM3419" s="51" t="str">
        <f>IF(ISERROR(VLOOKUP(AL3419,LISTAS·PAPP!$AD$4:$AE$334,2,0))," ",VLOOKUP(AL3419,LISTAS·PAPP!$AD$4:$AE$334,2,0))</f>
        <v xml:space="preserve"> </v>
      </c>
      <c r="AN3419" s="63"/>
      <c r="AO3419" s="64"/>
      <c r="AP3419" s="64"/>
      <c r="AQ3419" s="64"/>
      <c r="AR3419" s="64"/>
      <c r="AS3419" s="64"/>
      <c r="AT3419" s="64"/>
      <c r="AU3419" s="64"/>
      <c r="AV3419" s="64"/>
      <c r="AW3419" s="64"/>
      <c r="AX3419" s="64"/>
      <c r="AY3419" s="64"/>
      <c r="AZ3419" s="64"/>
      <c r="BA3419" s="53" t="str">
        <f t="shared" si="160"/>
        <v/>
      </c>
      <c r="BB3419" s="54" t="str">
        <f t="shared" si="161"/>
        <v/>
      </c>
      <c r="BC3419" s="55" t="str">
        <f t="shared" si="162"/>
        <v xml:space="preserve"> </v>
      </c>
    </row>
    <row r="3420" spans="1:55" x14ac:dyDescent="0.25">
      <c r="A3420" s="58"/>
      <c r="B3420" s="58"/>
      <c r="C3420" s="58"/>
      <c r="D3420" s="58"/>
      <c r="E3420" s="51" t="str">
        <f>IF(C3420&lt;&gt;"",VLOOKUP(MID(C3420,18,5),LISTAS·PAPP!$E$4:$F$76,2,0),"")</f>
        <v/>
      </c>
      <c r="F3420" s="58"/>
      <c r="G3420" s="51" t="str">
        <f>IF(F3420&lt;&gt;"",VLOOKUP(F3420,LISTAS·PAPP!$R$3:$T$221,3,0),"")</f>
        <v/>
      </c>
      <c r="H3420" s="58"/>
      <c r="I3420" s="66"/>
      <c r="J3420" s="66"/>
      <c r="K3420" s="67"/>
      <c r="L3420" s="66"/>
      <c r="M3420" s="60"/>
      <c r="N3420" s="60"/>
      <c r="O3420" s="60"/>
      <c r="P3420" s="60"/>
      <c r="Q3420" s="60"/>
      <c r="R3420" s="60"/>
      <c r="S3420" s="60"/>
      <c r="T3420" s="60"/>
      <c r="U3420" s="60"/>
      <c r="V3420" s="60"/>
      <c r="W3420" s="60"/>
      <c r="X3420" s="60"/>
      <c r="Y3420" s="52" t="str">
        <f>IF(A3420&lt;&gt;"",IF(D3420="DIRECCIÓN_DE_TRANSFERENCIAS","280 0031",VLOOKUP(C3420,LISTAS·PAPP!$C$3:$D$76,2,0)),"")</f>
        <v/>
      </c>
      <c r="Z3420" s="61"/>
      <c r="AA3420" s="62"/>
      <c r="AB3420" s="62"/>
      <c r="AC3420" s="65" t="str">
        <f>IF(D3420&lt;&gt;"",VLOOKUP(D3420,LISTAS·PAPP!$I$3:$M$16,2,0),"")</f>
        <v/>
      </c>
      <c r="AD3420" s="51" t="str">
        <f>IF(D3420&lt;&gt;"",VLOOKUP(D3420,LISTAS·PAPP!$I$3:$M$16,3,0),"")</f>
        <v/>
      </c>
      <c r="AE3420" s="52" t="str">
        <f>IF(D3420&lt;&gt;"",VLOOKUP(D3420,LISTAS·PAPP!$I$3:$M$16,4,0),"")</f>
        <v/>
      </c>
      <c r="AF3420" s="51" t="str">
        <f>IF(D3420&lt;&gt;"",VLOOKUP(D3420,LISTAS·PAPP!$I$3:$M$16,5,0),"")</f>
        <v/>
      </c>
      <c r="AG3420" s="52" t="str">
        <f>IF(AH3420&lt;&gt;"",VLOOKUP(AH3420,LISTAS·PAPP!$O$3:$P$74,2,0),"")</f>
        <v/>
      </c>
      <c r="AH3420" s="58"/>
      <c r="AI3420" s="60"/>
      <c r="AJ3420" s="51" t="str">
        <f>IF(AI3420&lt;&gt;"",VLOOKUP(AI3420,LISTAS·PAPP!$X$4:$Y$80,2,0),"")</f>
        <v/>
      </c>
      <c r="AK3420" s="58"/>
      <c r="AL3420" s="60"/>
      <c r="AM3420" s="51" t="str">
        <f>IF(ISERROR(VLOOKUP(AL3420,LISTAS·PAPP!$AD$4:$AE$334,2,0))," ",VLOOKUP(AL3420,LISTAS·PAPP!$AD$4:$AE$334,2,0))</f>
        <v xml:space="preserve"> </v>
      </c>
      <c r="AN3420" s="63"/>
      <c r="AO3420" s="64"/>
      <c r="AP3420" s="64"/>
      <c r="AQ3420" s="64"/>
      <c r="AR3420" s="64"/>
      <c r="AS3420" s="64"/>
      <c r="AT3420" s="64"/>
      <c r="AU3420" s="64"/>
      <c r="AV3420" s="64"/>
      <c r="AW3420" s="64"/>
      <c r="AX3420" s="64"/>
      <c r="AY3420" s="64"/>
      <c r="AZ3420" s="64"/>
      <c r="BA3420" s="53" t="str">
        <f t="shared" si="160"/>
        <v/>
      </c>
      <c r="BB3420" s="54" t="str">
        <f t="shared" si="161"/>
        <v/>
      </c>
      <c r="BC3420" s="55" t="str">
        <f t="shared" si="162"/>
        <v xml:space="preserve"> </v>
      </c>
    </row>
    <row r="3421" spans="1:55" x14ac:dyDescent="0.25">
      <c r="A3421" s="58"/>
      <c r="B3421" s="58"/>
      <c r="C3421" s="58"/>
      <c r="D3421" s="58"/>
      <c r="E3421" s="51" t="str">
        <f>IF(C3421&lt;&gt;"",VLOOKUP(MID(C3421,18,5),LISTAS·PAPP!$E$4:$F$76,2,0),"")</f>
        <v/>
      </c>
      <c r="F3421" s="58"/>
      <c r="G3421" s="51" t="str">
        <f>IF(F3421&lt;&gt;"",VLOOKUP(F3421,LISTAS·PAPP!$R$3:$T$221,3,0),"")</f>
        <v/>
      </c>
      <c r="H3421" s="58"/>
      <c r="I3421" s="66"/>
      <c r="J3421" s="66"/>
      <c r="K3421" s="67"/>
      <c r="L3421" s="66"/>
      <c r="M3421" s="60"/>
      <c r="N3421" s="60"/>
      <c r="O3421" s="60"/>
      <c r="P3421" s="60"/>
      <c r="Q3421" s="60"/>
      <c r="R3421" s="60"/>
      <c r="S3421" s="60"/>
      <c r="T3421" s="60"/>
      <c r="U3421" s="60"/>
      <c r="V3421" s="60"/>
      <c r="W3421" s="60"/>
      <c r="X3421" s="60"/>
      <c r="Y3421" s="52" t="str">
        <f>IF(A3421&lt;&gt;"",IF(D3421="DIRECCIÓN_DE_TRANSFERENCIAS","280 0031",VLOOKUP(C3421,LISTAS·PAPP!$C$3:$D$76,2,0)),"")</f>
        <v/>
      </c>
      <c r="Z3421" s="61"/>
      <c r="AA3421" s="62"/>
      <c r="AB3421" s="62"/>
      <c r="AC3421" s="65" t="str">
        <f>IF(D3421&lt;&gt;"",VLOOKUP(D3421,LISTAS·PAPP!$I$3:$M$16,2,0),"")</f>
        <v/>
      </c>
      <c r="AD3421" s="51" t="str">
        <f>IF(D3421&lt;&gt;"",VLOOKUP(D3421,LISTAS·PAPP!$I$3:$M$16,3,0),"")</f>
        <v/>
      </c>
      <c r="AE3421" s="52" t="str">
        <f>IF(D3421&lt;&gt;"",VLOOKUP(D3421,LISTAS·PAPP!$I$3:$M$16,4,0),"")</f>
        <v/>
      </c>
      <c r="AF3421" s="51" t="str">
        <f>IF(D3421&lt;&gt;"",VLOOKUP(D3421,LISTAS·PAPP!$I$3:$M$16,5,0),"")</f>
        <v/>
      </c>
      <c r="AG3421" s="52" t="str">
        <f>IF(AH3421&lt;&gt;"",VLOOKUP(AH3421,LISTAS·PAPP!$O$3:$P$74,2,0),"")</f>
        <v/>
      </c>
      <c r="AH3421" s="58"/>
      <c r="AI3421" s="60"/>
      <c r="AJ3421" s="51" t="str">
        <f>IF(AI3421&lt;&gt;"",VLOOKUP(AI3421,LISTAS·PAPP!$X$4:$Y$80,2,0),"")</f>
        <v/>
      </c>
      <c r="AK3421" s="58"/>
      <c r="AL3421" s="60"/>
      <c r="AM3421" s="51" t="str">
        <f>IF(ISERROR(VLOOKUP(AL3421,LISTAS·PAPP!$AD$4:$AE$334,2,0))," ",VLOOKUP(AL3421,LISTAS·PAPP!$AD$4:$AE$334,2,0))</f>
        <v xml:space="preserve"> </v>
      </c>
      <c r="AN3421" s="63"/>
      <c r="AO3421" s="64"/>
      <c r="AP3421" s="64"/>
      <c r="AQ3421" s="64"/>
      <c r="AR3421" s="64"/>
      <c r="AS3421" s="64"/>
      <c r="AT3421" s="64"/>
      <c r="AU3421" s="64"/>
      <c r="AV3421" s="64"/>
      <c r="AW3421" s="64"/>
      <c r="AX3421" s="64"/>
      <c r="AY3421" s="64"/>
      <c r="AZ3421" s="64"/>
      <c r="BA3421" s="53" t="str">
        <f t="shared" si="160"/>
        <v/>
      </c>
      <c r="BB3421" s="54" t="str">
        <f t="shared" si="161"/>
        <v/>
      </c>
      <c r="BC3421" s="55" t="str">
        <f t="shared" si="162"/>
        <v xml:space="preserve"> </v>
      </c>
    </row>
    <row r="3422" spans="1:55" x14ac:dyDescent="0.25">
      <c r="A3422" s="58"/>
      <c r="B3422" s="58"/>
      <c r="C3422" s="58"/>
      <c r="D3422" s="58"/>
      <c r="E3422" s="51" t="str">
        <f>IF(C3422&lt;&gt;"",VLOOKUP(MID(C3422,18,5),LISTAS·PAPP!$E$4:$F$76,2,0),"")</f>
        <v/>
      </c>
      <c r="F3422" s="58"/>
      <c r="G3422" s="51" t="str">
        <f>IF(F3422&lt;&gt;"",VLOOKUP(F3422,LISTAS·PAPP!$R$3:$T$221,3,0),"")</f>
        <v/>
      </c>
      <c r="H3422" s="58"/>
      <c r="I3422" s="66"/>
      <c r="J3422" s="66"/>
      <c r="K3422" s="67"/>
      <c r="L3422" s="66"/>
      <c r="M3422" s="60"/>
      <c r="N3422" s="60"/>
      <c r="O3422" s="60"/>
      <c r="P3422" s="60"/>
      <c r="Q3422" s="60"/>
      <c r="R3422" s="60"/>
      <c r="S3422" s="60"/>
      <c r="T3422" s="60"/>
      <c r="U3422" s="60"/>
      <c r="V3422" s="60"/>
      <c r="W3422" s="60"/>
      <c r="X3422" s="60"/>
      <c r="Y3422" s="52" t="str">
        <f>IF(A3422&lt;&gt;"",IF(D3422="DIRECCIÓN_DE_TRANSFERENCIAS","280 0031",VLOOKUP(C3422,LISTAS·PAPP!$C$3:$D$76,2,0)),"")</f>
        <v/>
      </c>
      <c r="Z3422" s="61"/>
      <c r="AA3422" s="62"/>
      <c r="AB3422" s="62"/>
      <c r="AC3422" s="65" t="str">
        <f>IF(D3422&lt;&gt;"",VLOOKUP(D3422,LISTAS·PAPP!$I$3:$M$16,2,0),"")</f>
        <v/>
      </c>
      <c r="AD3422" s="51" t="str">
        <f>IF(D3422&lt;&gt;"",VLOOKUP(D3422,LISTAS·PAPP!$I$3:$M$16,3,0),"")</f>
        <v/>
      </c>
      <c r="AE3422" s="52" t="str">
        <f>IF(D3422&lt;&gt;"",VLOOKUP(D3422,LISTAS·PAPP!$I$3:$M$16,4,0),"")</f>
        <v/>
      </c>
      <c r="AF3422" s="51" t="str">
        <f>IF(D3422&lt;&gt;"",VLOOKUP(D3422,LISTAS·PAPP!$I$3:$M$16,5,0),"")</f>
        <v/>
      </c>
      <c r="AG3422" s="52" t="str">
        <f>IF(AH3422&lt;&gt;"",VLOOKUP(AH3422,LISTAS·PAPP!$O$3:$P$74,2,0),"")</f>
        <v/>
      </c>
      <c r="AH3422" s="58"/>
      <c r="AI3422" s="60"/>
      <c r="AJ3422" s="51" t="str">
        <f>IF(AI3422&lt;&gt;"",VLOOKUP(AI3422,LISTAS·PAPP!$X$4:$Y$80,2,0),"")</f>
        <v/>
      </c>
      <c r="AK3422" s="58"/>
      <c r="AL3422" s="60"/>
      <c r="AM3422" s="51" t="str">
        <f>IF(ISERROR(VLOOKUP(AL3422,LISTAS·PAPP!$AD$4:$AE$334,2,0))," ",VLOOKUP(AL3422,LISTAS·PAPP!$AD$4:$AE$334,2,0))</f>
        <v xml:space="preserve"> </v>
      </c>
      <c r="AN3422" s="63"/>
      <c r="AO3422" s="64"/>
      <c r="AP3422" s="64"/>
      <c r="AQ3422" s="64"/>
      <c r="AR3422" s="64"/>
      <c r="AS3422" s="64"/>
      <c r="AT3422" s="64"/>
      <c r="AU3422" s="64"/>
      <c r="AV3422" s="64"/>
      <c r="AW3422" s="64"/>
      <c r="AX3422" s="64"/>
      <c r="AY3422" s="64"/>
      <c r="AZ3422" s="64"/>
      <c r="BA3422" s="53" t="str">
        <f t="shared" si="160"/>
        <v/>
      </c>
      <c r="BB3422" s="54" t="str">
        <f t="shared" si="161"/>
        <v/>
      </c>
      <c r="BC3422" s="55" t="str">
        <f t="shared" si="162"/>
        <v xml:space="preserve"> </v>
      </c>
    </row>
    <row r="3423" spans="1:55" x14ac:dyDescent="0.25">
      <c r="A3423" s="58"/>
      <c r="B3423" s="58"/>
      <c r="C3423" s="58"/>
      <c r="D3423" s="58"/>
      <c r="E3423" s="51" t="str">
        <f>IF(C3423&lt;&gt;"",VLOOKUP(MID(C3423,18,5),LISTAS·PAPP!$E$4:$F$76,2,0),"")</f>
        <v/>
      </c>
      <c r="F3423" s="58"/>
      <c r="G3423" s="51" t="str">
        <f>IF(F3423&lt;&gt;"",VLOOKUP(F3423,LISTAS·PAPP!$R$3:$T$221,3,0),"")</f>
        <v/>
      </c>
      <c r="H3423" s="58"/>
      <c r="I3423" s="66"/>
      <c r="J3423" s="66"/>
      <c r="K3423" s="67"/>
      <c r="L3423" s="66"/>
      <c r="M3423" s="60"/>
      <c r="N3423" s="60"/>
      <c r="O3423" s="60"/>
      <c r="P3423" s="60"/>
      <c r="Q3423" s="60"/>
      <c r="R3423" s="60"/>
      <c r="S3423" s="60"/>
      <c r="T3423" s="60"/>
      <c r="U3423" s="60"/>
      <c r="V3423" s="60"/>
      <c r="W3423" s="60"/>
      <c r="X3423" s="60"/>
      <c r="Y3423" s="52" t="str">
        <f>IF(A3423&lt;&gt;"",IF(D3423="DIRECCIÓN_DE_TRANSFERENCIAS","280 0031",VLOOKUP(C3423,LISTAS·PAPP!$C$3:$D$76,2,0)),"")</f>
        <v/>
      </c>
      <c r="Z3423" s="61"/>
      <c r="AA3423" s="62"/>
      <c r="AB3423" s="62"/>
      <c r="AC3423" s="65" t="str">
        <f>IF(D3423&lt;&gt;"",VLOOKUP(D3423,LISTAS·PAPP!$I$3:$M$16,2,0),"")</f>
        <v/>
      </c>
      <c r="AD3423" s="51" t="str">
        <f>IF(D3423&lt;&gt;"",VLOOKUP(D3423,LISTAS·PAPP!$I$3:$M$16,3,0),"")</f>
        <v/>
      </c>
      <c r="AE3423" s="52" t="str">
        <f>IF(D3423&lt;&gt;"",VLOOKUP(D3423,LISTAS·PAPP!$I$3:$M$16,4,0),"")</f>
        <v/>
      </c>
      <c r="AF3423" s="51" t="str">
        <f>IF(D3423&lt;&gt;"",VLOOKUP(D3423,LISTAS·PAPP!$I$3:$M$16,5,0),"")</f>
        <v/>
      </c>
      <c r="AG3423" s="52" t="str">
        <f>IF(AH3423&lt;&gt;"",VLOOKUP(AH3423,LISTAS·PAPP!$O$3:$P$74,2,0),"")</f>
        <v/>
      </c>
      <c r="AH3423" s="58"/>
      <c r="AI3423" s="60"/>
      <c r="AJ3423" s="51" t="str">
        <f>IF(AI3423&lt;&gt;"",VLOOKUP(AI3423,LISTAS·PAPP!$X$4:$Y$80,2,0),"")</f>
        <v/>
      </c>
      <c r="AK3423" s="58"/>
      <c r="AL3423" s="60"/>
      <c r="AM3423" s="51" t="str">
        <f>IF(ISERROR(VLOOKUP(AL3423,LISTAS·PAPP!$AD$4:$AE$334,2,0))," ",VLOOKUP(AL3423,LISTAS·PAPP!$AD$4:$AE$334,2,0))</f>
        <v xml:space="preserve"> </v>
      </c>
      <c r="AN3423" s="63"/>
      <c r="AO3423" s="64"/>
      <c r="AP3423" s="64"/>
      <c r="AQ3423" s="64"/>
      <c r="AR3423" s="64"/>
      <c r="AS3423" s="64"/>
      <c r="AT3423" s="64"/>
      <c r="AU3423" s="64"/>
      <c r="AV3423" s="64"/>
      <c r="AW3423" s="64"/>
      <c r="AX3423" s="64"/>
      <c r="AY3423" s="64"/>
      <c r="AZ3423" s="64"/>
      <c r="BA3423" s="53" t="str">
        <f t="shared" si="160"/>
        <v/>
      </c>
      <c r="BB3423" s="54" t="str">
        <f t="shared" si="161"/>
        <v/>
      </c>
      <c r="BC3423" s="55" t="str">
        <f t="shared" si="162"/>
        <v xml:space="preserve"> </v>
      </c>
    </row>
    <row r="3424" spans="1:55" x14ac:dyDescent="0.25">
      <c r="A3424" s="58"/>
      <c r="B3424" s="58"/>
      <c r="C3424" s="58"/>
      <c r="D3424" s="58"/>
      <c r="E3424" s="51" t="str">
        <f>IF(C3424&lt;&gt;"",VLOOKUP(MID(C3424,18,5),LISTAS·PAPP!$E$4:$F$76,2,0),"")</f>
        <v/>
      </c>
      <c r="F3424" s="58"/>
      <c r="G3424" s="51" t="str">
        <f>IF(F3424&lt;&gt;"",VLOOKUP(F3424,LISTAS·PAPP!$R$3:$T$221,3,0),"")</f>
        <v/>
      </c>
      <c r="H3424" s="58"/>
      <c r="I3424" s="66"/>
      <c r="J3424" s="66"/>
      <c r="K3424" s="67"/>
      <c r="L3424" s="66"/>
      <c r="M3424" s="60"/>
      <c r="N3424" s="60"/>
      <c r="O3424" s="60"/>
      <c r="P3424" s="60"/>
      <c r="Q3424" s="60"/>
      <c r="R3424" s="60"/>
      <c r="S3424" s="60"/>
      <c r="T3424" s="60"/>
      <c r="U3424" s="60"/>
      <c r="V3424" s="60"/>
      <c r="W3424" s="60"/>
      <c r="X3424" s="60"/>
      <c r="Y3424" s="52" t="str">
        <f>IF(A3424&lt;&gt;"",IF(D3424="DIRECCIÓN_DE_TRANSFERENCIAS","280 0031",VLOOKUP(C3424,LISTAS·PAPP!$C$3:$D$76,2,0)),"")</f>
        <v/>
      </c>
      <c r="Z3424" s="61"/>
      <c r="AA3424" s="62"/>
      <c r="AB3424" s="62"/>
      <c r="AC3424" s="65" t="str">
        <f>IF(D3424&lt;&gt;"",VLOOKUP(D3424,LISTAS·PAPP!$I$3:$M$16,2,0),"")</f>
        <v/>
      </c>
      <c r="AD3424" s="51" t="str">
        <f>IF(D3424&lt;&gt;"",VLOOKUP(D3424,LISTAS·PAPP!$I$3:$M$16,3,0),"")</f>
        <v/>
      </c>
      <c r="AE3424" s="52" t="str">
        <f>IF(D3424&lt;&gt;"",VLOOKUP(D3424,LISTAS·PAPP!$I$3:$M$16,4,0),"")</f>
        <v/>
      </c>
      <c r="AF3424" s="51" t="str">
        <f>IF(D3424&lt;&gt;"",VLOOKUP(D3424,LISTAS·PAPP!$I$3:$M$16,5,0),"")</f>
        <v/>
      </c>
      <c r="AG3424" s="52" t="str">
        <f>IF(AH3424&lt;&gt;"",VLOOKUP(AH3424,LISTAS·PAPP!$O$3:$P$74,2,0),"")</f>
        <v/>
      </c>
      <c r="AH3424" s="58"/>
      <c r="AI3424" s="60"/>
      <c r="AJ3424" s="51" t="str">
        <f>IF(AI3424&lt;&gt;"",VLOOKUP(AI3424,LISTAS·PAPP!$X$4:$Y$80,2,0),"")</f>
        <v/>
      </c>
      <c r="AK3424" s="58"/>
      <c r="AL3424" s="60"/>
      <c r="AM3424" s="51" t="str">
        <f>IF(ISERROR(VLOOKUP(AL3424,LISTAS·PAPP!$AD$4:$AE$334,2,0))," ",VLOOKUP(AL3424,LISTAS·PAPP!$AD$4:$AE$334,2,0))</f>
        <v xml:space="preserve"> </v>
      </c>
      <c r="AN3424" s="63"/>
      <c r="AO3424" s="64"/>
      <c r="AP3424" s="64"/>
      <c r="AQ3424" s="64"/>
      <c r="AR3424" s="64"/>
      <c r="AS3424" s="64"/>
      <c r="AT3424" s="64"/>
      <c r="AU3424" s="64"/>
      <c r="AV3424" s="64"/>
      <c r="AW3424" s="64"/>
      <c r="AX3424" s="64"/>
      <c r="AY3424" s="64"/>
      <c r="AZ3424" s="64"/>
      <c r="BA3424" s="53" t="str">
        <f t="shared" si="160"/>
        <v/>
      </c>
      <c r="BB3424" s="54" t="str">
        <f t="shared" si="161"/>
        <v/>
      </c>
      <c r="BC3424" s="55" t="str">
        <f t="shared" si="162"/>
        <v xml:space="preserve"> </v>
      </c>
    </row>
    <row r="3425" spans="1:55" x14ac:dyDescent="0.25">
      <c r="A3425" s="58"/>
      <c r="B3425" s="58"/>
      <c r="C3425" s="58"/>
      <c r="D3425" s="58"/>
      <c r="E3425" s="51" t="str">
        <f>IF(C3425&lt;&gt;"",VLOOKUP(MID(C3425,18,5),LISTAS·PAPP!$E$4:$F$76,2,0),"")</f>
        <v/>
      </c>
      <c r="F3425" s="58"/>
      <c r="G3425" s="51" t="str">
        <f>IF(F3425&lt;&gt;"",VLOOKUP(F3425,LISTAS·PAPP!$R$3:$T$221,3,0),"")</f>
        <v/>
      </c>
      <c r="H3425" s="58"/>
      <c r="I3425" s="66"/>
      <c r="J3425" s="66"/>
      <c r="K3425" s="67"/>
      <c r="L3425" s="66"/>
      <c r="M3425" s="60"/>
      <c r="N3425" s="60"/>
      <c r="O3425" s="60"/>
      <c r="P3425" s="60"/>
      <c r="Q3425" s="60"/>
      <c r="R3425" s="60"/>
      <c r="S3425" s="60"/>
      <c r="T3425" s="60"/>
      <c r="U3425" s="60"/>
      <c r="V3425" s="60"/>
      <c r="W3425" s="60"/>
      <c r="X3425" s="60"/>
      <c r="Y3425" s="52" t="str">
        <f>IF(A3425&lt;&gt;"",IF(D3425="DIRECCIÓN_DE_TRANSFERENCIAS","280 0031",VLOOKUP(C3425,LISTAS·PAPP!$C$3:$D$76,2,0)),"")</f>
        <v/>
      </c>
      <c r="Z3425" s="61"/>
      <c r="AA3425" s="62"/>
      <c r="AB3425" s="62"/>
      <c r="AC3425" s="65" t="str">
        <f>IF(D3425&lt;&gt;"",VLOOKUP(D3425,LISTAS·PAPP!$I$3:$M$16,2,0),"")</f>
        <v/>
      </c>
      <c r="AD3425" s="51" t="str">
        <f>IF(D3425&lt;&gt;"",VLOOKUP(D3425,LISTAS·PAPP!$I$3:$M$16,3,0),"")</f>
        <v/>
      </c>
      <c r="AE3425" s="52" t="str">
        <f>IF(D3425&lt;&gt;"",VLOOKUP(D3425,LISTAS·PAPP!$I$3:$M$16,4,0),"")</f>
        <v/>
      </c>
      <c r="AF3425" s="51" t="str">
        <f>IF(D3425&lt;&gt;"",VLOOKUP(D3425,LISTAS·PAPP!$I$3:$M$16,5,0),"")</f>
        <v/>
      </c>
      <c r="AG3425" s="52" t="str">
        <f>IF(AH3425&lt;&gt;"",VLOOKUP(AH3425,LISTAS·PAPP!$O$3:$P$74,2,0),"")</f>
        <v/>
      </c>
      <c r="AH3425" s="58"/>
      <c r="AI3425" s="60"/>
      <c r="AJ3425" s="51" t="str">
        <f>IF(AI3425&lt;&gt;"",VLOOKUP(AI3425,LISTAS·PAPP!$X$4:$Y$80,2,0),"")</f>
        <v/>
      </c>
      <c r="AK3425" s="58"/>
      <c r="AL3425" s="60"/>
      <c r="AM3425" s="51" t="str">
        <f>IF(ISERROR(VLOOKUP(AL3425,LISTAS·PAPP!$AD$4:$AE$334,2,0))," ",VLOOKUP(AL3425,LISTAS·PAPP!$AD$4:$AE$334,2,0))</f>
        <v xml:space="preserve"> </v>
      </c>
      <c r="AN3425" s="63"/>
      <c r="AO3425" s="64"/>
      <c r="AP3425" s="64"/>
      <c r="AQ3425" s="64"/>
      <c r="AR3425" s="64"/>
      <c r="AS3425" s="64"/>
      <c r="AT3425" s="64"/>
      <c r="AU3425" s="64"/>
      <c r="AV3425" s="64"/>
      <c r="AW3425" s="64"/>
      <c r="AX3425" s="64"/>
      <c r="AY3425" s="64"/>
      <c r="AZ3425" s="64"/>
      <c r="BA3425" s="53" t="str">
        <f t="shared" si="160"/>
        <v/>
      </c>
      <c r="BB3425" s="54" t="str">
        <f t="shared" si="161"/>
        <v/>
      </c>
      <c r="BC3425" s="55" t="str">
        <f t="shared" si="162"/>
        <v xml:space="preserve"> </v>
      </c>
    </row>
    <row r="3426" spans="1:55" x14ac:dyDescent="0.25">
      <c r="A3426" s="58"/>
      <c r="B3426" s="58"/>
      <c r="C3426" s="58"/>
      <c r="D3426" s="58"/>
      <c r="E3426" s="51" t="str">
        <f>IF(C3426&lt;&gt;"",VLOOKUP(MID(C3426,18,5),LISTAS·PAPP!$E$4:$F$76,2,0),"")</f>
        <v/>
      </c>
      <c r="F3426" s="58"/>
      <c r="G3426" s="51" t="str">
        <f>IF(F3426&lt;&gt;"",VLOOKUP(F3426,LISTAS·PAPP!$R$3:$T$221,3,0),"")</f>
        <v/>
      </c>
      <c r="H3426" s="58"/>
      <c r="I3426" s="66"/>
      <c r="J3426" s="66"/>
      <c r="K3426" s="67"/>
      <c r="L3426" s="66"/>
      <c r="M3426" s="60"/>
      <c r="N3426" s="60"/>
      <c r="O3426" s="60"/>
      <c r="P3426" s="60"/>
      <c r="Q3426" s="60"/>
      <c r="R3426" s="60"/>
      <c r="S3426" s="60"/>
      <c r="T3426" s="60"/>
      <c r="U3426" s="60"/>
      <c r="V3426" s="60"/>
      <c r="W3426" s="60"/>
      <c r="X3426" s="60"/>
      <c r="Y3426" s="52" t="str">
        <f>IF(A3426&lt;&gt;"",IF(D3426="DIRECCIÓN_DE_TRANSFERENCIAS","280 0031",VLOOKUP(C3426,LISTAS·PAPP!$C$3:$D$76,2,0)),"")</f>
        <v/>
      </c>
      <c r="Z3426" s="61"/>
      <c r="AA3426" s="62"/>
      <c r="AB3426" s="62"/>
      <c r="AC3426" s="65" t="str">
        <f>IF(D3426&lt;&gt;"",VLOOKUP(D3426,LISTAS·PAPP!$I$3:$M$16,2,0),"")</f>
        <v/>
      </c>
      <c r="AD3426" s="51" t="str">
        <f>IF(D3426&lt;&gt;"",VLOOKUP(D3426,LISTAS·PAPP!$I$3:$M$16,3,0),"")</f>
        <v/>
      </c>
      <c r="AE3426" s="52" t="str">
        <f>IF(D3426&lt;&gt;"",VLOOKUP(D3426,LISTAS·PAPP!$I$3:$M$16,4,0),"")</f>
        <v/>
      </c>
      <c r="AF3426" s="51" t="str">
        <f>IF(D3426&lt;&gt;"",VLOOKUP(D3426,LISTAS·PAPP!$I$3:$M$16,5,0),"")</f>
        <v/>
      </c>
      <c r="AG3426" s="52" t="str">
        <f>IF(AH3426&lt;&gt;"",VLOOKUP(AH3426,LISTAS·PAPP!$O$3:$P$74,2,0),"")</f>
        <v/>
      </c>
      <c r="AH3426" s="58"/>
      <c r="AI3426" s="60"/>
      <c r="AJ3426" s="51" t="str">
        <f>IF(AI3426&lt;&gt;"",VLOOKUP(AI3426,LISTAS·PAPP!$X$4:$Y$80,2,0),"")</f>
        <v/>
      </c>
      <c r="AK3426" s="58"/>
      <c r="AL3426" s="60"/>
      <c r="AM3426" s="51" t="str">
        <f>IF(ISERROR(VLOOKUP(AL3426,LISTAS·PAPP!$AD$4:$AE$334,2,0))," ",VLOOKUP(AL3426,LISTAS·PAPP!$AD$4:$AE$334,2,0))</f>
        <v xml:space="preserve"> </v>
      </c>
      <c r="AN3426" s="63"/>
      <c r="AO3426" s="64"/>
      <c r="AP3426" s="64"/>
      <c r="AQ3426" s="64"/>
      <c r="AR3426" s="64"/>
      <c r="AS3426" s="64"/>
      <c r="AT3426" s="64"/>
      <c r="AU3426" s="64"/>
      <c r="AV3426" s="64"/>
      <c r="AW3426" s="64"/>
      <c r="AX3426" s="64"/>
      <c r="AY3426" s="64"/>
      <c r="AZ3426" s="64"/>
      <c r="BA3426" s="53" t="str">
        <f t="shared" si="160"/>
        <v/>
      </c>
      <c r="BB3426" s="54" t="str">
        <f t="shared" si="161"/>
        <v/>
      </c>
      <c r="BC3426" s="55" t="str">
        <f t="shared" si="162"/>
        <v xml:space="preserve"> </v>
      </c>
    </row>
    <row r="3427" spans="1:55" x14ac:dyDescent="0.25">
      <c r="A3427" s="58"/>
      <c r="B3427" s="58"/>
      <c r="C3427" s="58"/>
      <c r="D3427" s="58"/>
      <c r="E3427" s="51" t="str">
        <f>IF(C3427&lt;&gt;"",VLOOKUP(MID(C3427,18,5),LISTAS·PAPP!$E$4:$F$76,2,0),"")</f>
        <v/>
      </c>
      <c r="F3427" s="58"/>
      <c r="G3427" s="51" t="str">
        <f>IF(F3427&lt;&gt;"",VLOOKUP(F3427,LISTAS·PAPP!$R$3:$T$221,3,0),"")</f>
        <v/>
      </c>
      <c r="H3427" s="58"/>
      <c r="I3427" s="66"/>
      <c r="J3427" s="66"/>
      <c r="K3427" s="67"/>
      <c r="L3427" s="66"/>
      <c r="M3427" s="60"/>
      <c r="N3427" s="60"/>
      <c r="O3427" s="60"/>
      <c r="P3427" s="60"/>
      <c r="Q3427" s="60"/>
      <c r="R3427" s="60"/>
      <c r="S3427" s="60"/>
      <c r="T3427" s="60"/>
      <c r="U3427" s="60"/>
      <c r="V3427" s="60"/>
      <c r="W3427" s="60"/>
      <c r="X3427" s="60"/>
      <c r="Y3427" s="52" t="str">
        <f>IF(A3427&lt;&gt;"",IF(D3427="DIRECCIÓN_DE_TRANSFERENCIAS","280 0031",VLOOKUP(C3427,LISTAS·PAPP!$C$3:$D$76,2,0)),"")</f>
        <v/>
      </c>
      <c r="Z3427" s="61"/>
      <c r="AA3427" s="62"/>
      <c r="AB3427" s="62"/>
      <c r="AC3427" s="65" t="str">
        <f>IF(D3427&lt;&gt;"",VLOOKUP(D3427,LISTAS·PAPP!$I$3:$M$16,2,0),"")</f>
        <v/>
      </c>
      <c r="AD3427" s="51" t="str">
        <f>IF(D3427&lt;&gt;"",VLOOKUP(D3427,LISTAS·PAPP!$I$3:$M$16,3,0),"")</f>
        <v/>
      </c>
      <c r="AE3427" s="52" t="str">
        <f>IF(D3427&lt;&gt;"",VLOOKUP(D3427,LISTAS·PAPP!$I$3:$M$16,4,0),"")</f>
        <v/>
      </c>
      <c r="AF3427" s="51" t="str">
        <f>IF(D3427&lt;&gt;"",VLOOKUP(D3427,LISTAS·PAPP!$I$3:$M$16,5,0),"")</f>
        <v/>
      </c>
      <c r="AG3427" s="52" t="str">
        <f>IF(AH3427&lt;&gt;"",VLOOKUP(AH3427,LISTAS·PAPP!$O$3:$P$74,2,0),"")</f>
        <v/>
      </c>
      <c r="AH3427" s="58"/>
      <c r="AI3427" s="60"/>
      <c r="AJ3427" s="51" t="str">
        <f>IF(AI3427&lt;&gt;"",VLOOKUP(AI3427,LISTAS·PAPP!$X$4:$Y$80,2,0),"")</f>
        <v/>
      </c>
      <c r="AK3427" s="58"/>
      <c r="AL3427" s="60"/>
      <c r="AM3427" s="51" t="str">
        <f>IF(ISERROR(VLOOKUP(AL3427,LISTAS·PAPP!$AD$4:$AE$334,2,0))," ",VLOOKUP(AL3427,LISTAS·PAPP!$AD$4:$AE$334,2,0))</f>
        <v xml:space="preserve"> </v>
      </c>
      <c r="AN3427" s="63"/>
      <c r="AO3427" s="64"/>
      <c r="AP3427" s="64"/>
      <c r="AQ3427" s="64"/>
      <c r="AR3427" s="64"/>
      <c r="AS3427" s="64"/>
      <c r="AT3427" s="64"/>
      <c r="AU3427" s="64"/>
      <c r="AV3427" s="64"/>
      <c r="AW3427" s="64"/>
      <c r="AX3427" s="64"/>
      <c r="AY3427" s="64"/>
      <c r="AZ3427" s="64"/>
      <c r="BA3427" s="53" t="str">
        <f t="shared" si="160"/>
        <v/>
      </c>
      <c r="BB3427" s="54" t="str">
        <f t="shared" si="161"/>
        <v/>
      </c>
      <c r="BC3427" s="55" t="str">
        <f t="shared" si="162"/>
        <v xml:space="preserve"> </v>
      </c>
    </row>
    <row r="3428" spans="1:55" x14ac:dyDescent="0.25">
      <c r="A3428" s="58"/>
      <c r="B3428" s="58"/>
      <c r="C3428" s="58"/>
      <c r="D3428" s="58"/>
      <c r="E3428" s="51" t="str">
        <f>IF(C3428&lt;&gt;"",VLOOKUP(MID(C3428,18,5),LISTAS·PAPP!$E$4:$F$76,2,0),"")</f>
        <v/>
      </c>
      <c r="F3428" s="58"/>
      <c r="G3428" s="51" t="str">
        <f>IF(F3428&lt;&gt;"",VLOOKUP(F3428,LISTAS·PAPP!$R$3:$T$221,3,0),"")</f>
        <v/>
      </c>
      <c r="H3428" s="58"/>
      <c r="I3428" s="66"/>
      <c r="J3428" s="66"/>
      <c r="K3428" s="67"/>
      <c r="L3428" s="66"/>
      <c r="M3428" s="60"/>
      <c r="N3428" s="60"/>
      <c r="O3428" s="60"/>
      <c r="P3428" s="60"/>
      <c r="Q3428" s="60"/>
      <c r="R3428" s="60"/>
      <c r="S3428" s="60"/>
      <c r="T3428" s="60"/>
      <c r="U3428" s="60"/>
      <c r="V3428" s="60"/>
      <c r="W3428" s="60"/>
      <c r="X3428" s="60"/>
      <c r="Y3428" s="52" t="str">
        <f>IF(A3428&lt;&gt;"",IF(D3428="DIRECCIÓN_DE_TRANSFERENCIAS","280 0031",VLOOKUP(C3428,LISTAS·PAPP!$C$3:$D$76,2,0)),"")</f>
        <v/>
      </c>
      <c r="Z3428" s="61"/>
      <c r="AA3428" s="62"/>
      <c r="AB3428" s="62"/>
      <c r="AC3428" s="65" t="str">
        <f>IF(D3428&lt;&gt;"",VLOOKUP(D3428,LISTAS·PAPP!$I$3:$M$16,2,0),"")</f>
        <v/>
      </c>
      <c r="AD3428" s="51" t="str">
        <f>IF(D3428&lt;&gt;"",VLOOKUP(D3428,LISTAS·PAPP!$I$3:$M$16,3,0),"")</f>
        <v/>
      </c>
      <c r="AE3428" s="52" t="str">
        <f>IF(D3428&lt;&gt;"",VLOOKUP(D3428,LISTAS·PAPP!$I$3:$M$16,4,0),"")</f>
        <v/>
      </c>
      <c r="AF3428" s="51" t="str">
        <f>IF(D3428&lt;&gt;"",VLOOKUP(D3428,LISTAS·PAPP!$I$3:$M$16,5,0),"")</f>
        <v/>
      </c>
      <c r="AG3428" s="52" t="str">
        <f>IF(AH3428&lt;&gt;"",VLOOKUP(AH3428,LISTAS·PAPP!$O$3:$P$74,2,0),"")</f>
        <v/>
      </c>
      <c r="AH3428" s="58"/>
      <c r="AI3428" s="60"/>
      <c r="AJ3428" s="51" t="str">
        <f>IF(AI3428&lt;&gt;"",VLOOKUP(AI3428,LISTAS·PAPP!$X$4:$Y$80,2,0),"")</f>
        <v/>
      </c>
      <c r="AK3428" s="58"/>
      <c r="AL3428" s="60"/>
      <c r="AM3428" s="51" t="str">
        <f>IF(ISERROR(VLOOKUP(AL3428,LISTAS·PAPP!$AD$4:$AE$334,2,0))," ",VLOOKUP(AL3428,LISTAS·PAPP!$AD$4:$AE$334,2,0))</f>
        <v xml:space="preserve"> </v>
      </c>
      <c r="AN3428" s="63"/>
      <c r="AO3428" s="64"/>
      <c r="AP3428" s="64"/>
      <c r="AQ3428" s="64"/>
      <c r="AR3428" s="64"/>
      <c r="AS3428" s="64"/>
      <c r="AT3428" s="64"/>
      <c r="AU3428" s="64"/>
      <c r="AV3428" s="64"/>
      <c r="AW3428" s="64"/>
      <c r="AX3428" s="64"/>
      <c r="AY3428" s="64"/>
      <c r="AZ3428" s="64"/>
      <c r="BA3428" s="53" t="str">
        <f t="shared" si="160"/>
        <v/>
      </c>
      <c r="BB3428" s="54" t="str">
        <f t="shared" si="161"/>
        <v/>
      </c>
      <c r="BC3428" s="55" t="str">
        <f t="shared" si="162"/>
        <v xml:space="preserve"> </v>
      </c>
    </row>
    <row r="3429" spans="1:55" x14ac:dyDescent="0.25">
      <c r="A3429" s="58"/>
      <c r="B3429" s="58"/>
      <c r="C3429" s="58"/>
      <c r="D3429" s="58"/>
      <c r="E3429" s="51" t="str">
        <f>IF(C3429&lt;&gt;"",VLOOKUP(MID(C3429,18,5),LISTAS·PAPP!$E$4:$F$76,2,0),"")</f>
        <v/>
      </c>
      <c r="F3429" s="58"/>
      <c r="G3429" s="51" t="str">
        <f>IF(F3429&lt;&gt;"",VLOOKUP(F3429,LISTAS·PAPP!$R$3:$T$221,3,0),"")</f>
        <v/>
      </c>
      <c r="H3429" s="58"/>
      <c r="I3429" s="66"/>
      <c r="J3429" s="66"/>
      <c r="K3429" s="67"/>
      <c r="L3429" s="66"/>
      <c r="M3429" s="60"/>
      <c r="N3429" s="60"/>
      <c r="O3429" s="60"/>
      <c r="P3429" s="60"/>
      <c r="Q3429" s="60"/>
      <c r="R3429" s="60"/>
      <c r="S3429" s="60"/>
      <c r="T3429" s="60"/>
      <c r="U3429" s="60"/>
      <c r="V3429" s="60"/>
      <c r="W3429" s="60"/>
      <c r="X3429" s="60"/>
      <c r="Y3429" s="52" t="str">
        <f>IF(A3429&lt;&gt;"",IF(D3429="DIRECCIÓN_DE_TRANSFERENCIAS","280 0031",VLOOKUP(C3429,LISTAS·PAPP!$C$3:$D$76,2,0)),"")</f>
        <v/>
      </c>
      <c r="Z3429" s="61"/>
      <c r="AA3429" s="62"/>
      <c r="AB3429" s="62"/>
      <c r="AC3429" s="65" t="str">
        <f>IF(D3429&lt;&gt;"",VLOOKUP(D3429,LISTAS·PAPP!$I$3:$M$16,2,0),"")</f>
        <v/>
      </c>
      <c r="AD3429" s="51" t="str">
        <f>IF(D3429&lt;&gt;"",VLOOKUP(D3429,LISTAS·PAPP!$I$3:$M$16,3,0),"")</f>
        <v/>
      </c>
      <c r="AE3429" s="52" t="str">
        <f>IF(D3429&lt;&gt;"",VLOOKUP(D3429,LISTAS·PAPP!$I$3:$M$16,4,0),"")</f>
        <v/>
      </c>
      <c r="AF3429" s="51" t="str">
        <f>IF(D3429&lt;&gt;"",VLOOKUP(D3429,LISTAS·PAPP!$I$3:$M$16,5,0),"")</f>
        <v/>
      </c>
      <c r="AG3429" s="52" t="str">
        <f>IF(AH3429&lt;&gt;"",VLOOKUP(AH3429,LISTAS·PAPP!$O$3:$P$74,2,0),"")</f>
        <v/>
      </c>
      <c r="AH3429" s="58"/>
      <c r="AI3429" s="60"/>
      <c r="AJ3429" s="51" t="str">
        <f>IF(AI3429&lt;&gt;"",VLOOKUP(AI3429,LISTAS·PAPP!$X$4:$Y$80,2,0),"")</f>
        <v/>
      </c>
      <c r="AK3429" s="58"/>
      <c r="AL3429" s="60"/>
      <c r="AM3429" s="51" t="str">
        <f>IF(ISERROR(VLOOKUP(AL3429,LISTAS·PAPP!$AD$4:$AE$334,2,0))," ",VLOOKUP(AL3429,LISTAS·PAPP!$AD$4:$AE$334,2,0))</f>
        <v xml:space="preserve"> </v>
      </c>
      <c r="AN3429" s="63"/>
      <c r="AO3429" s="64"/>
      <c r="AP3429" s="64"/>
      <c r="AQ3429" s="64"/>
      <c r="AR3429" s="64"/>
      <c r="AS3429" s="64"/>
      <c r="AT3429" s="64"/>
      <c r="AU3429" s="64"/>
      <c r="AV3429" s="64"/>
      <c r="AW3429" s="64"/>
      <c r="AX3429" s="64"/>
      <c r="AY3429" s="64"/>
      <c r="AZ3429" s="64"/>
      <c r="BA3429" s="53" t="str">
        <f t="shared" si="160"/>
        <v/>
      </c>
      <c r="BB3429" s="54" t="str">
        <f t="shared" si="161"/>
        <v/>
      </c>
      <c r="BC3429" s="55" t="str">
        <f t="shared" si="162"/>
        <v xml:space="preserve"> </v>
      </c>
    </row>
    <row r="3430" spans="1:55" x14ac:dyDescent="0.25">
      <c r="A3430" s="58"/>
      <c r="B3430" s="58"/>
      <c r="C3430" s="58"/>
      <c r="D3430" s="58"/>
      <c r="E3430" s="51" t="str">
        <f>IF(C3430&lt;&gt;"",VLOOKUP(MID(C3430,18,5),LISTAS·PAPP!$E$4:$F$76,2,0),"")</f>
        <v/>
      </c>
      <c r="F3430" s="58"/>
      <c r="G3430" s="51" t="str">
        <f>IF(F3430&lt;&gt;"",VLOOKUP(F3430,LISTAS·PAPP!$R$3:$T$221,3,0),"")</f>
        <v/>
      </c>
      <c r="H3430" s="58"/>
      <c r="I3430" s="66"/>
      <c r="J3430" s="66"/>
      <c r="K3430" s="67"/>
      <c r="L3430" s="66"/>
      <c r="M3430" s="60"/>
      <c r="N3430" s="60"/>
      <c r="O3430" s="60"/>
      <c r="P3430" s="60"/>
      <c r="Q3430" s="60"/>
      <c r="R3430" s="60"/>
      <c r="S3430" s="60"/>
      <c r="T3430" s="60"/>
      <c r="U3430" s="60"/>
      <c r="V3430" s="60"/>
      <c r="W3430" s="60"/>
      <c r="X3430" s="60"/>
      <c r="Y3430" s="52" t="str">
        <f>IF(A3430&lt;&gt;"",IF(D3430="DIRECCIÓN_DE_TRANSFERENCIAS","280 0031",VLOOKUP(C3430,LISTAS·PAPP!$C$3:$D$76,2,0)),"")</f>
        <v/>
      </c>
      <c r="Z3430" s="61"/>
      <c r="AA3430" s="62"/>
      <c r="AB3430" s="62"/>
      <c r="AC3430" s="65" t="str">
        <f>IF(D3430&lt;&gt;"",VLOOKUP(D3430,LISTAS·PAPP!$I$3:$M$16,2,0),"")</f>
        <v/>
      </c>
      <c r="AD3430" s="51" t="str">
        <f>IF(D3430&lt;&gt;"",VLOOKUP(D3430,LISTAS·PAPP!$I$3:$M$16,3,0),"")</f>
        <v/>
      </c>
      <c r="AE3430" s="52" t="str">
        <f>IF(D3430&lt;&gt;"",VLOOKUP(D3430,LISTAS·PAPP!$I$3:$M$16,4,0),"")</f>
        <v/>
      </c>
      <c r="AF3430" s="51" t="str">
        <f>IF(D3430&lt;&gt;"",VLOOKUP(D3430,LISTAS·PAPP!$I$3:$M$16,5,0),"")</f>
        <v/>
      </c>
      <c r="AG3430" s="52" t="str">
        <f>IF(AH3430&lt;&gt;"",VLOOKUP(AH3430,LISTAS·PAPP!$O$3:$P$74,2,0),"")</f>
        <v/>
      </c>
      <c r="AH3430" s="58"/>
      <c r="AI3430" s="60"/>
      <c r="AJ3430" s="51" t="str">
        <f>IF(AI3430&lt;&gt;"",VLOOKUP(AI3430,LISTAS·PAPP!$X$4:$Y$80,2,0),"")</f>
        <v/>
      </c>
      <c r="AK3430" s="58"/>
      <c r="AL3430" s="60"/>
      <c r="AM3430" s="51" t="str">
        <f>IF(ISERROR(VLOOKUP(AL3430,LISTAS·PAPP!$AD$4:$AE$334,2,0))," ",VLOOKUP(AL3430,LISTAS·PAPP!$AD$4:$AE$334,2,0))</f>
        <v xml:space="preserve"> </v>
      </c>
      <c r="AN3430" s="63"/>
      <c r="AO3430" s="64"/>
      <c r="AP3430" s="64"/>
      <c r="AQ3430" s="64"/>
      <c r="AR3430" s="64"/>
      <c r="AS3430" s="64"/>
      <c r="AT3430" s="64"/>
      <c r="AU3430" s="64"/>
      <c r="AV3430" s="64"/>
      <c r="AW3430" s="64"/>
      <c r="AX3430" s="64"/>
      <c r="AY3430" s="64"/>
      <c r="AZ3430" s="64"/>
      <c r="BA3430" s="53" t="str">
        <f t="shared" si="160"/>
        <v/>
      </c>
      <c r="BB3430" s="54" t="str">
        <f t="shared" si="161"/>
        <v/>
      </c>
      <c r="BC3430" s="55" t="str">
        <f t="shared" si="162"/>
        <v xml:space="preserve"> </v>
      </c>
    </row>
    <row r="3431" spans="1:55" x14ac:dyDescent="0.25">
      <c r="A3431" s="58"/>
      <c r="B3431" s="58"/>
      <c r="C3431" s="58"/>
      <c r="D3431" s="58"/>
      <c r="E3431" s="51" t="str">
        <f>IF(C3431&lt;&gt;"",VLOOKUP(MID(C3431,18,5),LISTAS·PAPP!$E$4:$F$76,2,0),"")</f>
        <v/>
      </c>
      <c r="F3431" s="58"/>
      <c r="G3431" s="51" t="str">
        <f>IF(F3431&lt;&gt;"",VLOOKUP(F3431,LISTAS·PAPP!$R$3:$T$221,3,0),"")</f>
        <v/>
      </c>
      <c r="H3431" s="58"/>
      <c r="I3431" s="66"/>
      <c r="J3431" s="66"/>
      <c r="K3431" s="67"/>
      <c r="L3431" s="66"/>
      <c r="M3431" s="60"/>
      <c r="N3431" s="60"/>
      <c r="O3431" s="60"/>
      <c r="P3431" s="60"/>
      <c r="Q3431" s="60"/>
      <c r="R3431" s="60"/>
      <c r="S3431" s="60"/>
      <c r="T3431" s="60"/>
      <c r="U3431" s="60"/>
      <c r="V3431" s="60"/>
      <c r="W3431" s="60"/>
      <c r="X3431" s="60"/>
      <c r="Y3431" s="52" t="str">
        <f>IF(A3431&lt;&gt;"",IF(D3431="DIRECCIÓN_DE_TRANSFERENCIAS","280 0031",VLOOKUP(C3431,LISTAS·PAPP!$C$3:$D$76,2,0)),"")</f>
        <v/>
      </c>
      <c r="Z3431" s="61"/>
      <c r="AA3431" s="62"/>
      <c r="AB3431" s="62"/>
      <c r="AC3431" s="65" t="str">
        <f>IF(D3431&lt;&gt;"",VLOOKUP(D3431,LISTAS·PAPP!$I$3:$M$16,2,0),"")</f>
        <v/>
      </c>
      <c r="AD3431" s="51" t="str">
        <f>IF(D3431&lt;&gt;"",VLOOKUP(D3431,LISTAS·PAPP!$I$3:$M$16,3,0),"")</f>
        <v/>
      </c>
      <c r="AE3431" s="52" t="str">
        <f>IF(D3431&lt;&gt;"",VLOOKUP(D3431,LISTAS·PAPP!$I$3:$M$16,4,0),"")</f>
        <v/>
      </c>
      <c r="AF3431" s="51" t="str">
        <f>IF(D3431&lt;&gt;"",VLOOKUP(D3431,LISTAS·PAPP!$I$3:$M$16,5,0),"")</f>
        <v/>
      </c>
      <c r="AG3431" s="52" t="str">
        <f>IF(AH3431&lt;&gt;"",VLOOKUP(AH3431,LISTAS·PAPP!$O$3:$P$74,2,0),"")</f>
        <v/>
      </c>
      <c r="AH3431" s="58"/>
      <c r="AI3431" s="60"/>
      <c r="AJ3431" s="51" t="str">
        <f>IF(AI3431&lt;&gt;"",VLOOKUP(AI3431,LISTAS·PAPP!$X$4:$Y$80,2,0),"")</f>
        <v/>
      </c>
      <c r="AK3431" s="58"/>
      <c r="AL3431" s="60"/>
      <c r="AM3431" s="51" t="str">
        <f>IF(ISERROR(VLOOKUP(AL3431,LISTAS·PAPP!$AD$4:$AE$334,2,0))," ",VLOOKUP(AL3431,LISTAS·PAPP!$AD$4:$AE$334,2,0))</f>
        <v xml:space="preserve"> </v>
      </c>
      <c r="AN3431" s="63"/>
      <c r="AO3431" s="64"/>
      <c r="AP3431" s="64"/>
      <c r="AQ3431" s="64"/>
      <c r="AR3431" s="64"/>
      <c r="AS3431" s="64"/>
      <c r="AT3431" s="64"/>
      <c r="AU3431" s="64"/>
      <c r="AV3431" s="64"/>
      <c r="AW3431" s="64"/>
      <c r="AX3431" s="64"/>
      <c r="AY3431" s="64"/>
      <c r="AZ3431" s="64"/>
      <c r="BA3431" s="53" t="str">
        <f t="shared" si="160"/>
        <v/>
      </c>
      <c r="BB3431" s="54" t="str">
        <f t="shared" si="161"/>
        <v/>
      </c>
      <c r="BC3431" s="55" t="str">
        <f t="shared" si="162"/>
        <v xml:space="preserve"> </v>
      </c>
    </row>
    <row r="3432" spans="1:55" x14ac:dyDescent="0.25">
      <c r="A3432" s="58"/>
      <c r="B3432" s="58"/>
      <c r="C3432" s="58"/>
      <c r="D3432" s="58"/>
      <c r="E3432" s="51" t="str">
        <f>IF(C3432&lt;&gt;"",VLOOKUP(MID(C3432,18,5),LISTAS·PAPP!$E$4:$F$76,2,0),"")</f>
        <v/>
      </c>
      <c r="F3432" s="58"/>
      <c r="G3432" s="51" t="str">
        <f>IF(F3432&lt;&gt;"",VLOOKUP(F3432,LISTAS·PAPP!$R$3:$T$221,3,0),"")</f>
        <v/>
      </c>
      <c r="H3432" s="58"/>
      <c r="I3432" s="66"/>
      <c r="J3432" s="66"/>
      <c r="K3432" s="67"/>
      <c r="L3432" s="66"/>
      <c r="M3432" s="60"/>
      <c r="N3432" s="60"/>
      <c r="O3432" s="60"/>
      <c r="P3432" s="60"/>
      <c r="Q3432" s="60"/>
      <c r="R3432" s="60"/>
      <c r="S3432" s="60"/>
      <c r="T3432" s="60"/>
      <c r="U3432" s="60"/>
      <c r="V3432" s="60"/>
      <c r="W3432" s="60"/>
      <c r="X3432" s="60"/>
      <c r="Y3432" s="52" t="str">
        <f>IF(A3432&lt;&gt;"",IF(D3432="DIRECCIÓN_DE_TRANSFERENCIAS","280 0031",VLOOKUP(C3432,LISTAS·PAPP!$C$3:$D$76,2,0)),"")</f>
        <v/>
      </c>
      <c r="Z3432" s="61"/>
      <c r="AA3432" s="62"/>
      <c r="AB3432" s="62"/>
      <c r="AC3432" s="65" t="str">
        <f>IF(D3432&lt;&gt;"",VLOOKUP(D3432,LISTAS·PAPP!$I$3:$M$16,2,0),"")</f>
        <v/>
      </c>
      <c r="AD3432" s="51" t="str">
        <f>IF(D3432&lt;&gt;"",VLOOKUP(D3432,LISTAS·PAPP!$I$3:$M$16,3,0),"")</f>
        <v/>
      </c>
      <c r="AE3432" s="52" t="str">
        <f>IF(D3432&lt;&gt;"",VLOOKUP(D3432,LISTAS·PAPP!$I$3:$M$16,4,0),"")</f>
        <v/>
      </c>
      <c r="AF3432" s="51" t="str">
        <f>IF(D3432&lt;&gt;"",VLOOKUP(D3432,LISTAS·PAPP!$I$3:$M$16,5,0),"")</f>
        <v/>
      </c>
      <c r="AG3432" s="52" t="str">
        <f>IF(AH3432&lt;&gt;"",VLOOKUP(AH3432,LISTAS·PAPP!$O$3:$P$74,2,0),"")</f>
        <v/>
      </c>
      <c r="AH3432" s="58"/>
      <c r="AI3432" s="60"/>
      <c r="AJ3432" s="51" t="str">
        <f>IF(AI3432&lt;&gt;"",VLOOKUP(AI3432,LISTAS·PAPP!$X$4:$Y$80,2,0),"")</f>
        <v/>
      </c>
      <c r="AK3432" s="58"/>
      <c r="AL3432" s="60"/>
      <c r="AM3432" s="51" t="str">
        <f>IF(ISERROR(VLOOKUP(AL3432,LISTAS·PAPP!$AD$4:$AE$334,2,0))," ",VLOOKUP(AL3432,LISTAS·PAPP!$AD$4:$AE$334,2,0))</f>
        <v xml:space="preserve"> </v>
      </c>
      <c r="AN3432" s="63"/>
      <c r="AO3432" s="64"/>
      <c r="AP3432" s="64"/>
      <c r="AQ3432" s="64"/>
      <c r="AR3432" s="64"/>
      <c r="AS3432" s="64"/>
      <c r="AT3432" s="64"/>
      <c r="AU3432" s="64"/>
      <c r="AV3432" s="64"/>
      <c r="AW3432" s="64"/>
      <c r="AX3432" s="64"/>
      <c r="AY3432" s="64"/>
      <c r="AZ3432" s="64"/>
      <c r="BA3432" s="53" t="str">
        <f t="shared" si="160"/>
        <v/>
      </c>
      <c r="BB3432" s="54" t="str">
        <f t="shared" si="161"/>
        <v/>
      </c>
      <c r="BC3432" s="55" t="str">
        <f t="shared" si="162"/>
        <v xml:space="preserve"> </v>
      </c>
    </row>
    <row r="3433" spans="1:55" x14ac:dyDescent="0.25">
      <c r="A3433" s="58"/>
      <c r="B3433" s="58"/>
      <c r="C3433" s="58"/>
      <c r="D3433" s="58"/>
      <c r="E3433" s="51" t="str">
        <f>IF(C3433&lt;&gt;"",VLOOKUP(MID(C3433,18,5),LISTAS·PAPP!$E$4:$F$76,2,0),"")</f>
        <v/>
      </c>
      <c r="F3433" s="58"/>
      <c r="G3433" s="51" t="str">
        <f>IF(F3433&lt;&gt;"",VLOOKUP(F3433,LISTAS·PAPP!$R$3:$T$221,3,0),"")</f>
        <v/>
      </c>
      <c r="H3433" s="58"/>
      <c r="I3433" s="66"/>
      <c r="J3433" s="66"/>
      <c r="K3433" s="67"/>
      <c r="L3433" s="66"/>
      <c r="M3433" s="60"/>
      <c r="N3433" s="60"/>
      <c r="O3433" s="60"/>
      <c r="P3433" s="60"/>
      <c r="Q3433" s="60"/>
      <c r="R3433" s="60"/>
      <c r="S3433" s="60"/>
      <c r="T3433" s="60"/>
      <c r="U3433" s="60"/>
      <c r="V3433" s="60"/>
      <c r="W3433" s="60"/>
      <c r="X3433" s="60"/>
      <c r="Y3433" s="52" t="str">
        <f>IF(A3433&lt;&gt;"",IF(D3433="DIRECCIÓN_DE_TRANSFERENCIAS","280 0031",VLOOKUP(C3433,LISTAS·PAPP!$C$3:$D$76,2,0)),"")</f>
        <v/>
      </c>
      <c r="Z3433" s="61"/>
      <c r="AA3433" s="62"/>
      <c r="AB3433" s="62"/>
      <c r="AC3433" s="65" t="str">
        <f>IF(D3433&lt;&gt;"",VLOOKUP(D3433,LISTAS·PAPP!$I$3:$M$16,2,0),"")</f>
        <v/>
      </c>
      <c r="AD3433" s="51" t="str">
        <f>IF(D3433&lt;&gt;"",VLOOKUP(D3433,LISTAS·PAPP!$I$3:$M$16,3,0),"")</f>
        <v/>
      </c>
      <c r="AE3433" s="52" t="str">
        <f>IF(D3433&lt;&gt;"",VLOOKUP(D3433,LISTAS·PAPP!$I$3:$M$16,4,0),"")</f>
        <v/>
      </c>
      <c r="AF3433" s="51" t="str">
        <f>IF(D3433&lt;&gt;"",VLOOKUP(D3433,LISTAS·PAPP!$I$3:$M$16,5,0),"")</f>
        <v/>
      </c>
      <c r="AG3433" s="52" t="str">
        <f>IF(AH3433&lt;&gt;"",VLOOKUP(AH3433,LISTAS·PAPP!$O$3:$P$74,2,0),"")</f>
        <v/>
      </c>
      <c r="AH3433" s="58"/>
      <c r="AI3433" s="60"/>
      <c r="AJ3433" s="51" t="str">
        <f>IF(AI3433&lt;&gt;"",VLOOKUP(AI3433,LISTAS·PAPP!$X$4:$Y$80,2,0),"")</f>
        <v/>
      </c>
      <c r="AK3433" s="58"/>
      <c r="AL3433" s="60"/>
      <c r="AM3433" s="51" t="str">
        <f>IF(ISERROR(VLOOKUP(AL3433,LISTAS·PAPP!$AD$4:$AE$334,2,0))," ",VLOOKUP(AL3433,LISTAS·PAPP!$AD$4:$AE$334,2,0))</f>
        <v xml:space="preserve"> </v>
      </c>
      <c r="AN3433" s="63"/>
      <c r="AO3433" s="64"/>
      <c r="AP3433" s="64"/>
      <c r="AQ3433" s="64"/>
      <c r="AR3433" s="64"/>
      <c r="AS3433" s="64"/>
      <c r="AT3433" s="64"/>
      <c r="AU3433" s="64"/>
      <c r="AV3433" s="64"/>
      <c r="AW3433" s="64"/>
      <c r="AX3433" s="64"/>
      <c r="AY3433" s="64"/>
      <c r="AZ3433" s="64"/>
      <c r="BA3433" s="53" t="str">
        <f t="shared" si="160"/>
        <v/>
      </c>
      <c r="BB3433" s="54" t="str">
        <f t="shared" si="161"/>
        <v/>
      </c>
      <c r="BC3433" s="55" t="str">
        <f t="shared" si="162"/>
        <v xml:space="preserve"> </v>
      </c>
    </row>
    <row r="3434" spans="1:55" x14ac:dyDescent="0.25">
      <c r="A3434" s="58"/>
      <c r="B3434" s="58"/>
      <c r="C3434" s="58"/>
      <c r="D3434" s="58"/>
      <c r="E3434" s="51" t="str">
        <f>IF(C3434&lt;&gt;"",VLOOKUP(MID(C3434,18,5),LISTAS·PAPP!$E$4:$F$76,2,0),"")</f>
        <v/>
      </c>
      <c r="F3434" s="58"/>
      <c r="G3434" s="51" t="str">
        <f>IF(F3434&lt;&gt;"",VLOOKUP(F3434,LISTAS·PAPP!$R$3:$T$221,3,0),"")</f>
        <v/>
      </c>
      <c r="H3434" s="58"/>
      <c r="I3434" s="66"/>
      <c r="J3434" s="66"/>
      <c r="K3434" s="67"/>
      <c r="L3434" s="66"/>
      <c r="M3434" s="60"/>
      <c r="N3434" s="60"/>
      <c r="O3434" s="60"/>
      <c r="P3434" s="60"/>
      <c r="Q3434" s="60"/>
      <c r="R3434" s="60"/>
      <c r="S3434" s="60"/>
      <c r="T3434" s="60"/>
      <c r="U3434" s="60"/>
      <c r="V3434" s="60"/>
      <c r="W3434" s="60"/>
      <c r="X3434" s="60"/>
      <c r="Y3434" s="52" t="str">
        <f>IF(A3434&lt;&gt;"",IF(D3434="DIRECCIÓN_DE_TRANSFERENCIAS","280 0031",VLOOKUP(C3434,LISTAS·PAPP!$C$3:$D$76,2,0)),"")</f>
        <v/>
      </c>
      <c r="Z3434" s="61"/>
      <c r="AA3434" s="62"/>
      <c r="AB3434" s="62"/>
      <c r="AC3434" s="65" t="str">
        <f>IF(D3434&lt;&gt;"",VLOOKUP(D3434,LISTAS·PAPP!$I$3:$M$16,2,0),"")</f>
        <v/>
      </c>
      <c r="AD3434" s="51" t="str">
        <f>IF(D3434&lt;&gt;"",VLOOKUP(D3434,LISTAS·PAPP!$I$3:$M$16,3,0),"")</f>
        <v/>
      </c>
      <c r="AE3434" s="52" t="str">
        <f>IF(D3434&lt;&gt;"",VLOOKUP(D3434,LISTAS·PAPP!$I$3:$M$16,4,0),"")</f>
        <v/>
      </c>
      <c r="AF3434" s="51" t="str">
        <f>IF(D3434&lt;&gt;"",VLOOKUP(D3434,LISTAS·PAPP!$I$3:$M$16,5,0),"")</f>
        <v/>
      </c>
      <c r="AG3434" s="52" t="str">
        <f>IF(AH3434&lt;&gt;"",VLOOKUP(AH3434,LISTAS·PAPP!$O$3:$P$74,2,0),"")</f>
        <v/>
      </c>
      <c r="AH3434" s="58"/>
      <c r="AI3434" s="60"/>
      <c r="AJ3434" s="51" t="str">
        <f>IF(AI3434&lt;&gt;"",VLOOKUP(AI3434,LISTAS·PAPP!$X$4:$Y$80,2,0),"")</f>
        <v/>
      </c>
      <c r="AK3434" s="58"/>
      <c r="AL3434" s="60"/>
      <c r="AM3434" s="51" t="str">
        <f>IF(ISERROR(VLOOKUP(AL3434,LISTAS·PAPP!$AD$4:$AE$334,2,0))," ",VLOOKUP(AL3434,LISTAS·PAPP!$AD$4:$AE$334,2,0))</f>
        <v xml:space="preserve"> </v>
      </c>
      <c r="AN3434" s="63"/>
      <c r="AO3434" s="64"/>
      <c r="AP3434" s="64"/>
      <c r="AQ3434" s="64"/>
      <c r="AR3434" s="64"/>
      <c r="AS3434" s="64"/>
      <c r="AT3434" s="64"/>
      <c r="AU3434" s="64"/>
      <c r="AV3434" s="64"/>
      <c r="AW3434" s="64"/>
      <c r="AX3434" s="64"/>
      <c r="AY3434" s="64"/>
      <c r="AZ3434" s="64"/>
      <c r="BA3434" s="53" t="str">
        <f t="shared" si="160"/>
        <v/>
      </c>
      <c r="BB3434" s="54" t="str">
        <f t="shared" si="161"/>
        <v/>
      </c>
      <c r="BC3434" s="55" t="str">
        <f t="shared" si="162"/>
        <v xml:space="preserve"> </v>
      </c>
    </row>
    <row r="3435" spans="1:55" x14ac:dyDescent="0.25">
      <c r="A3435" s="58"/>
      <c r="B3435" s="58"/>
      <c r="C3435" s="58"/>
      <c r="D3435" s="58"/>
      <c r="E3435" s="51" t="str">
        <f>IF(C3435&lt;&gt;"",VLOOKUP(MID(C3435,18,5),LISTAS·PAPP!$E$4:$F$76,2,0),"")</f>
        <v/>
      </c>
      <c r="F3435" s="58"/>
      <c r="G3435" s="51" t="str">
        <f>IF(F3435&lt;&gt;"",VLOOKUP(F3435,LISTAS·PAPP!$R$3:$T$221,3,0),"")</f>
        <v/>
      </c>
      <c r="H3435" s="58"/>
      <c r="I3435" s="66"/>
      <c r="J3435" s="66"/>
      <c r="K3435" s="67"/>
      <c r="L3435" s="66"/>
      <c r="M3435" s="60"/>
      <c r="N3435" s="60"/>
      <c r="O3435" s="60"/>
      <c r="P3435" s="60"/>
      <c r="Q3435" s="60"/>
      <c r="R3435" s="60"/>
      <c r="S3435" s="60"/>
      <c r="T3435" s="60"/>
      <c r="U3435" s="60"/>
      <c r="V3435" s="60"/>
      <c r="W3435" s="60"/>
      <c r="X3435" s="60"/>
      <c r="Y3435" s="52" t="str">
        <f>IF(A3435&lt;&gt;"",IF(D3435="DIRECCIÓN_DE_TRANSFERENCIAS","280 0031",VLOOKUP(C3435,LISTAS·PAPP!$C$3:$D$76,2,0)),"")</f>
        <v/>
      </c>
      <c r="Z3435" s="61"/>
      <c r="AA3435" s="62"/>
      <c r="AB3435" s="62"/>
      <c r="AC3435" s="65" t="str">
        <f>IF(D3435&lt;&gt;"",VLOOKUP(D3435,LISTAS·PAPP!$I$3:$M$16,2,0),"")</f>
        <v/>
      </c>
      <c r="AD3435" s="51" t="str">
        <f>IF(D3435&lt;&gt;"",VLOOKUP(D3435,LISTAS·PAPP!$I$3:$M$16,3,0),"")</f>
        <v/>
      </c>
      <c r="AE3435" s="52" t="str">
        <f>IF(D3435&lt;&gt;"",VLOOKUP(D3435,LISTAS·PAPP!$I$3:$M$16,4,0),"")</f>
        <v/>
      </c>
      <c r="AF3435" s="51" t="str">
        <f>IF(D3435&lt;&gt;"",VLOOKUP(D3435,LISTAS·PAPP!$I$3:$M$16,5,0),"")</f>
        <v/>
      </c>
      <c r="AG3435" s="52" t="str">
        <f>IF(AH3435&lt;&gt;"",VLOOKUP(AH3435,LISTAS·PAPP!$O$3:$P$74,2,0),"")</f>
        <v/>
      </c>
      <c r="AH3435" s="58"/>
      <c r="AI3435" s="60"/>
      <c r="AJ3435" s="51" t="str">
        <f>IF(AI3435&lt;&gt;"",VLOOKUP(AI3435,LISTAS·PAPP!$X$4:$Y$80,2,0),"")</f>
        <v/>
      </c>
      <c r="AK3435" s="58"/>
      <c r="AL3435" s="60"/>
      <c r="AM3435" s="51" t="str">
        <f>IF(ISERROR(VLOOKUP(AL3435,LISTAS·PAPP!$AD$4:$AE$334,2,0))," ",VLOOKUP(AL3435,LISTAS·PAPP!$AD$4:$AE$334,2,0))</f>
        <v xml:space="preserve"> </v>
      </c>
      <c r="AN3435" s="63"/>
      <c r="AO3435" s="64"/>
      <c r="AP3435" s="64"/>
      <c r="AQ3435" s="64"/>
      <c r="AR3435" s="64"/>
      <c r="AS3435" s="64"/>
      <c r="AT3435" s="64"/>
      <c r="AU3435" s="64"/>
      <c r="AV3435" s="64"/>
      <c r="AW3435" s="64"/>
      <c r="AX3435" s="64"/>
      <c r="AY3435" s="64"/>
      <c r="AZ3435" s="64"/>
      <c r="BA3435" s="53" t="str">
        <f t="shared" si="160"/>
        <v/>
      </c>
      <c r="BB3435" s="54" t="str">
        <f t="shared" si="161"/>
        <v/>
      </c>
      <c r="BC3435" s="55" t="str">
        <f t="shared" si="162"/>
        <v xml:space="preserve"> </v>
      </c>
    </row>
    <row r="3436" spans="1:55" x14ac:dyDescent="0.25">
      <c r="A3436" s="58"/>
      <c r="B3436" s="58"/>
      <c r="C3436" s="58"/>
      <c r="D3436" s="58"/>
      <c r="E3436" s="51" t="str">
        <f>IF(C3436&lt;&gt;"",VLOOKUP(MID(C3436,18,5),LISTAS·PAPP!$E$4:$F$76,2,0),"")</f>
        <v/>
      </c>
      <c r="F3436" s="58"/>
      <c r="G3436" s="51" t="str">
        <f>IF(F3436&lt;&gt;"",VLOOKUP(F3436,LISTAS·PAPP!$R$3:$T$221,3,0),"")</f>
        <v/>
      </c>
      <c r="H3436" s="58"/>
      <c r="I3436" s="66"/>
      <c r="J3436" s="66"/>
      <c r="K3436" s="67"/>
      <c r="L3436" s="66"/>
      <c r="M3436" s="60"/>
      <c r="N3436" s="60"/>
      <c r="O3436" s="60"/>
      <c r="P3436" s="60"/>
      <c r="Q3436" s="60"/>
      <c r="R3436" s="60"/>
      <c r="S3436" s="60"/>
      <c r="T3436" s="60"/>
      <c r="U3436" s="60"/>
      <c r="V3436" s="60"/>
      <c r="W3436" s="60"/>
      <c r="X3436" s="60"/>
      <c r="Y3436" s="52" t="str">
        <f>IF(A3436&lt;&gt;"",IF(D3436="DIRECCIÓN_DE_TRANSFERENCIAS","280 0031",VLOOKUP(C3436,LISTAS·PAPP!$C$3:$D$76,2,0)),"")</f>
        <v/>
      </c>
      <c r="Z3436" s="61"/>
      <c r="AA3436" s="62"/>
      <c r="AB3436" s="62"/>
      <c r="AC3436" s="65" t="str">
        <f>IF(D3436&lt;&gt;"",VLOOKUP(D3436,LISTAS·PAPP!$I$3:$M$16,2,0),"")</f>
        <v/>
      </c>
      <c r="AD3436" s="51" t="str">
        <f>IF(D3436&lt;&gt;"",VLOOKUP(D3436,LISTAS·PAPP!$I$3:$M$16,3,0),"")</f>
        <v/>
      </c>
      <c r="AE3436" s="52" t="str">
        <f>IF(D3436&lt;&gt;"",VLOOKUP(D3436,LISTAS·PAPP!$I$3:$M$16,4,0),"")</f>
        <v/>
      </c>
      <c r="AF3436" s="51" t="str">
        <f>IF(D3436&lt;&gt;"",VLOOKUP(D3436,LISTAS·PAPP!$I$3:$M$16,5,0),"")</f>
        <v/>
      </c>
      <c r="AG3436" s="52" t="str">
        <f>IF(AH3436&lt;&gt;"",VLOOKUP(AH3436,LISTAS·PAPP!$O$3:$P$74,2,0),"")</f>
        <v/>
      </c>
      <c r="AH3436" s="58"/>
      <c r="AI3436" s="60"/>
      <c r="AJ3436" s="51" t="str">
        <f>IF(AI3436&lt;&gt;"",VLOOKUP(AI3436,LISTAS·PAPP!$X$4:$Y$80,2,0),"")</f>
        <v/>
      </c>
      <c r="AK3436" s="58"/>
      <c r="AL3436" s="60"/>
      <c r="AM3436" s="51" t="str">
        <f>IF(ISERROR(VLOOKUP(AL3436,LISTAS·PAPP!$AD$4:$AE$334,2,0))," ",VLOOKUP(AL3436,LISTAS·PAPP!$AD$4:$AE$334,2,0))</f>
        <v xml:space="preserve"> </v>
      </c>
      <c r="AN3436" s="63"/>
      <c r="AO3436" s="64"/>
      <c r="AP3436" s="64"/>
      <c r="AQ3436" s="64"/>
      <c r="AR3436" s="64"/>
      <c r="AS3436" s="64"/>
      <c r="AT3436" s="64"/>
      <c r="AU3436" s="64"/>
      <c r="AV3436" s="64"/>
      <c r="AW3436" s="64"/>
      <c r="AX3436" s="64"/>
      <c r="AY3436" s="64"/>
      <c r="AZ3436" s="64"/>
      <c r="BA3436" s="53" t="str">
        <f t="shared" si="160"/>
        <v/>
      </c>
      <c r="BB3436" s="54" t="str">
        <f t="shared" si="161"/>
        <v/>
      </c>
      <c r="BC3436" s="55" t="str">
        <f t="shared" si="162"/>
        <v xml:space="preserve"> </v>
      </c>
    </row>
    <row r="3437" spans="1:55" x14ac:dyDescent="0.25">
      <c r="A3437" s="58"/>
      <c r="B3437" s="58"/>
      <c r="C3437" s="58"/>
      <c r="D3437" s="58"/>
      <c r="E3437" s="51" t="str">
        <f>IF(C3437&lt;&gt;"",VLOOKUP(MID(C3437,18,5),LISTAS·PAPP!$E$4:$F$76,2,0),"")</f>
        <v/>
      </c>
      <c r="F3437" s="58"/>
      <c r="G3437" s="51" t="str">
        <f>IF(F3437&lt;&gt;"",VLOOKUP(F3437,LISTAS·PAPP!$R$3:$T$221,3,0),"")</f>
        <v/>
      </c>
      <c r="H3437" s="58"/>
      <c r="I3437" s="66"/>
      <c r="J3437" s="66"/>
      <c r="K3437" s="67"/>
      <c r="L3437" s="66"/>
      <c r="M3437" s="60"/>
      <c r="N3437" s="60"/>
      <c r="O3437" s="60"/>
      <c r="P3437" s="60"/>
      <c r="Q3437" s="60"/>
      <c r="R3437" s="60"/>
      <c r="S3437" s="60"/>
      <c r="T3437" s="60"/>
      <c r="U3437" s="60"/>
      <c r="V3437" s="60"/>
      <c r="W3437" s="60"/>
      <c r="X3437" s="60"/>
      <c r="Y3437" s="52" t="str">
        <f>IF(A3437&lt;&gt;"",IF(D3437="DIRECCIÓN_DE_TRANSFERENCIAS","280 0031",VLOOKUP(C3437,LISTAS·PAPP!$C$3:$D$76,2,0)),"")</f>
        <v/>
      </c>
      <c r="Z3437" s="61"/>
      <c r="AA3437" s="62"/>
      <c r="AB3437" s="62"/>
      <c r="AC3437" s="65" t="str">
        <f>IF(D3437&lt;&gt;"",VLOOKUP(D3437,LISTAS·PAPP!$I$3:$M$16,2,0),"")</f>
        <v/>
      </c>
      <c r="AD3437" s="51" t="str">
        <f>IF(D3437&lt;&gt;"",VLOOKUP(D3437,LISTAS·PAPP!$I$3:$M$16,3,0),"")</f>
        <v/>
      </c>
      <c r="AE3437" s="52" t="str">
        <f>IF(D3437&lt;&gt;"",VLOOKUP(D3437,LISTAS·PAPP!$I$3:$M$16,4,0),"")</f>
        <v/>
      </c>
      <c r="AF3437" s="51" t="str">
        <f>IF(D3437&lt;&gt;"",VLOOKUP(D3437,LISTAS·PAPP!$I$3:$M$16,5,0),"")</f>
        <v/>
      </c>
      <c r="AG3437" s="52" t="str">
        <f>IF(AH3437&lt;&gt;"",VLOOKUP(AH3437,LISTAS·PAPP!$O$3:$P$74,2,0),"")</f>
        <v/>
      </c>
      <c r="AH3437" s="58"/>
      <c r="AI3437" s="60"/>
      <c r="AJ3437" s="51" t="str">
        <f>IF(AI3437&lt;&gt;"",VLOOKUP(AI3437,LISTAS·PAPP!$X$4:$Y$80,2,0),"")</f>
        <v/>
      </c>
      <c r="AK3437" s="58"/>
      <c r="AL3437" s="60"/>
      <c r="AM3437" s="51" t="str">
        <f>IF(ISERROR(VLOOKUP(AL3437,LISTAS·PAPP!$AD$4:$AE$334,2,0))," ",VLOOKUP(AL3437,LISTAS·PAPP!$AD$4:$AE$334,2,0))</f>
        <v xml:space="preserve"> </v>
      </c>
      <c r="AN3437" s="63"/>
      <c r="AO3437" s="64"/>
      <c r="AP3437" s="64"/>
      <c r="AQ3437" s="64"/>
      <c r="AR3437" s="64"/>
      <c r="AS3437" s="64"/>
      <c r="AT3437" s="64"/>
      <c r="AU3437" s="64"/>
      <c r="AV3437" s="64"/>
      <c r="AW3437" s="64"/>
      <c r="AX3437" s="64"/>
      <c r="AY3437" s="64"/>
      <c r="AZ3437" s="64"/>
      <c r="BA3437" s="53" t="str">
        <f t="shared" si="160"/>
        <v/>
      </c>
      <c r="BB3437" s="54" t="str">
        <f t="shared" si="161"/>
        <v/>
      </c>
      <c r="BC3437" s="55" t="str">
        <f t="shared" si="162"/>
        <v xml:space="preserve"> </v>
      </c>
    </row>
    <row r="3438" spans="1:55" x14ac:dyDescent="0.25">
      <c r="A3438" s="58"/>
      <c r="B3438" s="58"/>
      <c r="C3438" s="58"/>
      <c r="D3438" s="58"/>
      <c r="E3438" s="51" t="str">
        <f>IF(C3438&lt;&gt;"",VLOOKUP(MID(C3438,18,5),LISTAS·PAPP!$E$4:$F$76,2,0),"")</f>
        <v/>
      </c>
      <c r="F3438" s="58"/>
      <c r="G3438" s="51" t="str">
        <f>IF(F3438&lt;&gt;"",VLOOKUP(F3438,LISTAS·PAPP!$R$3:$T$221,3,0),"")</f>
        <v/>
      </c>
      <c r="H3438" s="58"/>
      <c r="I3438" s="66"/>
      <c r="J3438" s="66"/>
      <c r="K3438" s="67"/>
      <c r="L3438" s="66"/>
      <c r="M3438" s="60"/>
      <c r="N3438" s="60"/>
      <c r="O3438" s="60"/>
      <c r="P3438" s="60"/>
      <c r="Q3438" s="60"/>
      <c r="R3438" s="60"/>
      <c r="S3438" s="60"/>
      <c r="T3438" s="60"/>
      <c r="U3438" s="60"/>
      <c r="V3438" s="60"/>
      <c r="W3438" s="60"/>
      <c r="X3438" s="60"/>
      <c r="Y3438" s="52" t="str">
        <f>IF(A3438&lt;&gt;"",IF(D3438="DIRECCIÓN_DE_TRANSFERENCIAS","280 0031",VLOOKUP(C3438,LISTAS·PAPP!$C$3:$D$76,2,0)),"")</f>
        <v/>
      </c>
      <c r="Z3438" s="61"/>
      <c r="AA3438" s="62"/>
      <c r="AB3438" s="62"/>
      <c r="AC3438" s="65" t="str">
        <f>IF(D3438&lt;&gt;"",VLOOKUP(D3438,LISTAS·PAPP!$I$3:$M$16,2,0),"")</f>
        <v/>
      </c>
      <c r="AD3438" s="51" t="str">
        <f>IF(D3438&lt;&gt;"",VLOOKUP(D3438,LISTAS·PAPP!$I$3:$M$16,3,0),"")</f>
        <v/>
      </c>
      <c r="AE3438" s="52" t="str">
        <f>IF(D3438&lt;&gt;"",VLOOKUP(D3438,LISTAS·PAPP!$I$3:$M$16,4,0),"")</f>
        <v/>
      </c>
      <c r="AF3438" s="51" t="str">
        <f>IF(D3438&lt;&gt;"",VLOOKUP(D3438,LISTAS·PAPP!$I$3:$M$16,5,0),"")</f>
        <v/>
      </c>
      <c r="AG3438" s="52" t="str">
        <f>IF(AH3438&lt;&gt;"",VLOOKUP(AH3438,LISTAS·PAPP!$O$3:$P$74,2,0),"")</f>
        <v/>
      </c>
      <c r="AH3438" s="58"/>
      <c r="AI3438" s="60"/>
      <c r="AJ3438" s="51" t="str">
        <f>IF(AI3438&lt;&gt;"",VLOOKUP(AI3438,LISTAS·PAPP!$X$4:$Y$80,2,0),"")</f>
        <v/>
      </c>
      <c r="AK3438" s="58"/>
      <c r="AL3438" s="60"/>
      <c r="AM3438" s="51" t="str">
        <f>IF(ISERROR(VLOOKUP(AL3438,LISTAS·PAPP!$AD$4:$AE$334,2,0))," ",VLOOKUP(AL3438,LISTAS·PAPP!$AD$4:$AE$334,2,0))</f>
        <v xml:space="preserve"> </v>
      </c>
      <c r="AN3438" s="63"/>
      <c r="AO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53" t="str">
        <f t="shared" si="160"/>
        <v/>
      </c>
      <c r="BB3438" s="54" t="str">
        <f t="shared" si="161"/>
        <v/>
      </c>
      <c r="BC3438" s="55" t="str">
        <f t="shared" si="162"/>
        <v xml:space="preserve"> </v>
      </c>
    </row>
    <row r="3439" spans="1:55" x14ac:dyDescent="0.25">
      <c r="A3439" s="58"/>
      <c r="B3439" s="58"/>
      <c r="C3439" s="58"/>
      <c r="D3439" s="58"/>
      <c r="E3439" s="51" t="str">
        <f>IF(C3439&lt;&gt;"",VLOOKUP(MID(C3439,18,5),LISTAS·PAPP!$E$4:$F$76,2,0),"")</f>
        <v/>
      </c>
      <c r="F3439" s="58"/>
      <c r="G3439" s="51" t="str">
        <f>IF(F3439&lt;&gt;"",VLOOKUP(F3439,LISTAS·PAPP!$R$3:$T$221,3,0),"")</f>
        <v/>
      </c>
      <c r="H3439" s="58"/>
      <c r="I3439" s="66"/>
      <c r="J3439" s="66"/>
      <c r="K3439" s="67"/>
      <c r="L3439" s="66"/>
      <c r="M3439" s="60"/>
      <c r="N3439" s="60"/>
      <c r="O3439" s="60"/>
      <c r="P3439" s="60"/>
      <c r="Q3439" s="60"/>
      <c r="R3439" s="60"/>
      <c r="S3439" s="60"/>
      <c r="T3439" s="60"/>
      <c r="U3439" s="60"/>
      <c r="V3439" s="60"/>
      <c r="W3439" s="60"/>
      <c r="X3439" s="60"/>
      <c r="Y3439" s="52" t="str">
        <f>IF(A3439&lt;&gt;"",IF(D3439="DIRECCIÓN_DE_TRANSFERENCIAS","280 0031",VLOOKUP(C3439,LISTAS·PAPP!$C$3:$D$76,2,0)),"")</f>
        <v/>
      </c>
      <c r="Z3439" s="61"/>
      <c r="AA3439" s="62"/>
      <c r="AB3439" s="62"/>
      <c r="AC3439" s="65" t="str">
        <f>IF(D3439&lt;&gt;"",VLOOKUP(D3439,LISTAS·PAPP!$I$3:$M$16,2,0),"")</f>
        <v/>
      </c>
      <c r="AD3439" s="51" t="str">
        <f>IF(D3439&lt;&gt;"",VLOOKUP(D3439,LISTAS·PAPP!$I$3:$M$16,3,0),"")</f>
        <v/>
      </c>
      <c r="AE3439" s="52" t="str">
        <f>IF(D3439&lt;&gt;"",VLOOKUP(D3439,LISTAS·PAPP!$I$3:$M$16,4,0),"")</f>
        <v/>
      </c>
      <c r="AF3439" s="51" t="str">
        <f>IF(D3439&lt;&gt;"",VLOOKUP(D3439,LISTAS·PAPP!$I$3:$M$16,5,0),"")</f>
        <v/>
      </c>
      <c r="AG3439" s="52" t="str">
        <f>IF(AH3439&lt;&gt;"",VLOOKUP(AH3439,LISTAS·PAPP!$O$3:$P$74,2,0),"")</f>
        <v/>
      </c>
      <c r="AH3439" s="58"/>
      <c r="AI3439" s="60"/>
      <c r="AJ3439" s="51" t="str">
        <f>IF(AI3439&lt;&gt;"",VLOOKUP(AI3439,LISTAS·PAPP!$X$4:$Y$80,2,0),"")</f>
        <v/>
      </c>
      <c r="AK3439" s="58"/>
      <c r="AL3439" s="60"/>
      <c r="AM3439" s="51" t="str">
        <f>IF(ISERROR(VLOOKUP(AL3439,LISTAS·PAPP!$AD$4:$AE$334,2,0))," ",VLOOKUP(AL3439,LISTAS·PAPP!$AD$4:$AE$334,2,0))</f>
        <v xml:space="preserve"> </v>
      </c>
      <c r="AN3439" s="63"/>
      <c r="AO3439" s="64"/>
      <c r="AP3439" s="64"/>
      <c r="AQ3439" s="64"/>
      <c r="AR3439" s="64"/>
      <c r="AS3439" s="64"/>
      <c r="AT3439" s="64"/>
      <c r="AU3439" s="64"/>
      <c r="AV3439" s="64"/>
      <c r="AW3439" s="64"/>
      <c r="AX3439" s="64"/>
      <c r="AY3439" s="64"/>
      <c r="AZ3439" s="64"/>
      <c r="BA3439" s="53" t="str">
        <f t="shared" si="160"/>
        <v/>
      </c>
      <c r="BB3439" s="54" t="str">
        <f t="shared" si="161"/>
        <v/>
      </c>
      <c r="BC3439" s="55" t="str">
        <f t="shared" si="162"/>
        <v xml:space="preserve"> </v>
      </c>
    </row>
    <row r="3440" spans="1:55" x14ac:dyDescent="0.25">
      <c r="A3440" s="58"/>
      <c r="B3440" s="58"/>
      <c r="C3440" s="58"/>
      <c r="D3440" s="58"/>
      <c r="E3440" s="51" t="str">
        <f>IF(C3440&lt;&gt;"",VLOOKUP(MID(C3440,18,5),LISTAS·PAPP!$E$4:$F$76,2,0),"")</f>
        <v/>
      </c>
      <c r="F3440" s="58"/>
      <c r="G3440" s="51" t="str">
        <f>IF(F3440&lt;&gt;"",VLOOKUP(F3440,LISTAS·PAPP!$R$3:$T$221,3,0),"")</f>
        <v/>
      </c>
      <c r="H3440" s="58"/>
      <c r="I3440" s="66"/>
      <c r="J3440" s="66"/>
      <c r="K3440" s="67"/>
      <c r="L3440" s="66"/>
      <c r="M3440" s="60"/>
      <c r="N3440" s="60"/>
      <c r="O3440" s="60"/>
      <c r="P3440" s="60"/>
      <c r="Q3440" s="60"/>
      <c r="R3440" s="60"/>
      <c r="S3440" s="60"/>
      <c r="T3440" s="60"/>
      <c r="U3440" s="60"/>
      <c r="V3440" s="60"/>
      <c r="W3440" s="60"/>
      <c r="X3440" s="60"/>
      <c r="Y3440" s="52" t="str">
        <f>IF(A3440&lt;&gt;"",IF(D3440="DIRECCIÓN_DE_TRANSFERENCIAS","280 0031",VLOOKUP(C3440,LISTAS·PAPP!$C$3:$D$76,2,0)),"")</f>
        <v/>
      </c>
      <c r="Z3440" s="61"/>
      <c r="AA3440" s="62"/>
      <c r="AB3440" s="62"/>
      <c r="AC3440" s="65" t="str">
        <f>IF(D3440&lt;&gt;"",VLOOKUP(D3440,LISTAS·PAPP!$I$3:$M$16,2,0),"")</f>
        <v/>
      </c>
      <c r="AD3440" s="51" t="str">
        <f>IF(D3440&lt;&gt;"",VLOOKUP(D3440,LISTAS·PAPP!$I$3:$M$16,3,0),"")</f>
        <v/>
      </c>
      <c r="AE3440" s="52" t="str">
        <f>IF(D3440&lt;&gt;"",VLOOKUP(D3440,LISTAS·PAPP!$I$3:$M$16,4,0),"")</f>
        <v/>
      </c>
      <c r="AF3440" s="51" t="str">
        <f>IF(D3440&lt;&gt;"",VLOOKUP(D3440,LISTAS·PAPP!$I$3:$M$16,5,0),"")</f>
        <v/>
      </c>
      <c r="AG3440" s="52" t="str">
        <f>IF(AH3440&lt;&gt;"",VLOOKUP(AH3440,LISTAS·PAPP!$O$3:$P$74,2,0),"")</f>
        <v/>
      </c>
      <c r="AH3440" s="58"/>
      <c r="AI3440" s="60"/>
      <c r="AJ3440" s="51" t="str">
        <f>IF(AI3440&lt;&gt;"",VLOOKUP(AI3440,LISTAS·PAPP!$X$4:$Y$80,2,0),"")</f>
        <v/>
      </c>
      <c r="AK3440" s="58"/>
      <c r="AL3440" s="60"/>
      <c r="AM3440" s="51" t="str">
        <f>IF(ISERROR(VLOOKUP(AL3440,LISTAS·PAPP!$AD$4:$AE$334,2,0))," ",VLOOKUP(AL3440,LISTAS·PAPP!$AD$4:$AE$334,2,0))</f>
        <v xml:space="preserve"> </v>
      </c>
      <c r="AN3440" s="63"/>
      <c r="AO3440" s="64"/>
      <c r="AP3440" s="64"/>
      <c r="AQ3440" s="64"/>
      <c r="AR3440" s="64"/>
      <c r="AS3440" s="64"/>
      <c r="AT3440" s="64"/>
      <c r="AU3440" s="64"/>
      <c r="AV3440" s="64"/>
      <c r="AW3440" s="64"/>
      <c r="AX3440" s="64"/>
      <c r="AY3440" s="64"/>
      <c r="AZ3440" s="64"/>
      <c r="BA3440" s="53" t="str">
        <f t="shared" si="160"/>
        <v/>
      </c>
      <c r="BB3440" s="54" t="str">
        <f t="shared" si="161"/>
        <v/>
      </c>
      <c r="BC3440" s="55" t="str">
        <f t="shared" si="162"/>
        <v xml:space="preserve"> </v>
      </c>
    </row>
    <row r="3441" spans="1:55" x14ac:dyDescent="0.25">
      <c r="A3441" s="58"/>
      <c r="B3441" s="58"/>
      <c r="C3441" s="58"/>
      <c r="D3441" s="58"/>
      <c r="E3441" s="51" t="str">
        <f>IF(C3441&lt;&gt;"",VLOOKUP(MID(C3441,18,5),LISTAS·PAPP!$E$4:$F$76,2,0),"")</f>
        <v/>
      </c>
      <c r="F3441" s="58"/>
      <c r="G3441" s="51" t="str">
        <f>IF(F3441&lt;&gt;"",VLOOKUP(F3441,LISTAS·PAPP!$R$3:$T$221,3,0),"")</f>
        <v/>
      </c>
      <c r="H3441" s="58"/>
      <c r="I3441" s="66"/>
      <c r="J3441" s="66"/>
      <c r="K3441" s="67"/>
      <c r="L3441" s="66"/>
      <c r="M3441" s="60"/>
      <c r="N3441" s="60"/>
      <c r="O3441" s="60"/>
      <c r="P3441" s="60"/>
      <c r="Q3441" s="60"/>
      <c r="R3441" s="60"/>
      <c r="S3441" s="60"/>
      <c r="T3441" s="60"/>
      <c r="U3441" s="60"/>
      <c r="V3441" s="60"/>
      <c r="W3441" s="60"/>
      <c r="X3441" s="60"/>
      <c r="Y3441" s="52" t="str">
        <f>IF(A3441&lt;&gt;"",IF(D3441="DIRECCIÓN_DE_TRANSFERENCIAS","280 0031",VLOOKUP(C3441,LISTAS·PAPP!$C$3:$D$76,2,0)),"")</f>
        <v/>
      </c>
      <c r="Z3441" s="61"/>
      <c r="AA3441" s="62"/>
      <c r="AB3441" s="62"/>
      <c r="AC3441" s="65" t="str">
        <f>IF(D3441&lt;&gt;"",VLOOKUP(D3441,LISTAS·PAPP!$I$3:$M$16,2,0),"")</f>
        <v/>
      </c>
      <c r="AD3441" s="51" t="str">
        <f>IF(D3441&lt;&gt;"",VLOOKUP(D3441,LISTAS·PAPP!$I$3:$M$16,3,0),"")</f>
        <v/>
      </c>
      <c r="AE3441" s="52" t="str">
        <f>IF(D3441&lt;&gt;"",VLOOKUP(D3441,LISTAS·PAPP!$I$3:$M$16,4,0),"")</f>
        <v/>
      </c>
      <c r="AF3441" s="51" t="str">
        <f>IF(D3441&lt;&gt;"",VLOOKUP(D3441,LISTAS·PAPP!$I$3:$M$16,5,0),"")</f>
        <v/>
      </c>
      <c r="AG3441" s="52" t="str">
        <f>IF(AH3441&lt;&gt;"",VLOOKUP(AH3441,LISTAS·PAPP!$O$3:$P$74,2,0),"")</f>
        <v/>
      </c>
      <c r="AH3441" s="58"/>
      <c r="AI3441" s="60"/>
      <c r="AJ3441" s="51" t="str">
        <f>IF(AI3441&lt;&gt;"",VLOOKUP(AI3441,LISTAS·PAPP!$X$4:$Y$80,2,0),"")</f>
        <v/>
      </c>
      <c r="AK3441" s="58"/>
      <c r="AL3441" s="60"/>
      <c r="AM3441" s="51" t="str">
        <f>IF(ISERROR(VLOOKUP(AL3441,LISTAS·PAPP!$AD$4:$AE$334,2,0))," ",VLOOKUP(AL3441,LISTAS·PAPP!$AD$4:$AE$334,2,0))</f>
        <v xml:space="preserve"> </v>
      </c>
      <c r="AN3441" s="63"/>
      <c r="AO3441" s="64"/>
      <c r="AP3441" s="64"/>
      <c r="AQ3441" s="64"/>
      <c r="AR3441" s="64"/>
      <c r="AS3441" s="64"/>
      <c r="AT3441" s="64"/>
      <c r="AU3441" s="64"/>
      <c r="AV3441" s="64"/>
      <c r="AW3441" s="64"/>
      <c r="AX3441" s="64"/>
      <c r="AY3441" s="64"/>
      <c r="AZ3441" s="64"/>
      <c r="BA3441" s="53" t="str">
        <f t="shared" si="160"/>
        <v/>
      </c>
      <c r="BB3441" s="54" t="str">
        <f t="shared" si="161"/>
        <v/>
      </c>
      <c r="BC3441" s="55" t="str">
        <f t="shared" si="162"/>
        <v xml:space="preserve"> </v>
      </c>
    </row>
    <row r="3442" spans="1:55" x14ac:dyDescent="0.25">
      <c r="A3442" s="58"/>
      <c r="B3442" s="58"/>
      <c r="C3442" s="58"/>
      <c r="D3442" s="58"/>
      <c r="E3442" s="51" t="str">
        <f>IF(C3442&lt;&gt;"",VLOOKUP(MID(C3442,18,5),LISTAS·PAPP!$E$4:$F$76,2,0),"")</f>
        <v/>
      </c>
      <c r="F3442" s="58"/>
      <c r="G3442" s="51" t="str">
        <f>IF(F3442&lt;&gt;"",VLOOKUP(F3442,LISTAS·PAPP!$R$3:$T$221,3,0),"")</f>
        <v/>
      </c>
      <c r="H3442" s="58"/>
      <c r="I3442" s="66"/>
      <c r="J3442" s="66"/>
      <c r="K3442" s="67"/>
      <c r="L3442" s="66"/>
      <c r="M3442" s="60"/>
      <c r="N3442" s="60"/>
      <c r="O3442" s="60"/>
      <c r="P3442" s="60"/>
      <c r="Q3442" s="60"/>
      <c r="R3442" s="60"/>
      <c r="S3442" s="60"/>
      <c r="T3442" s="60"/>
      <c r="U3442" s="60"/>
      <c r="V3442" s="60"/>
      <c r="W3442" s="60"/>
      <c r="X3442" s="60"/>
      <c r="Y3442" s="52" t="str">
        <f>IF(A3442&lt;&gt;"",IF(D3442="DIRECCIÓN_DE_TRANSFERENCIAS","280 0031",VLOOKUP(C3442,LISTAS·PAPP!$C$3:$D$76,2,0)),"")</f>
        <v/>
      </c>
      <c r="Z3442" s="61"/>
      <c r="AA3442" s="62"/>
      <c r="AB3442" s="62"/>
      <c r="AC3442" s="65" t="str">
        <f>IF(D3442&lt;&gt;"",VLOOKUP(D3442,LISTAS·PAPP!$I$3:$M$16,2,0),"")</f>
        <v/>
      </c>
      <c r="AD3442" s="51" t="str">
        <f>IF(D3442&lt;&gt;"",VLOOKUP(D3442,LISTAS·PAPP!$I$3:$M$16,3,0),"")</f>
        <v/>
      </c>
      <c r="AE3442" s="52" t="str">
        <f>IF(D3442&lt;&gt;"",VLOOKUP(D3442,LISTAS·PAPP!$I$3:$M$16,4,0),"")</f>
        <v/>
      </c>
      <c r="AF3442" s="51" t="str">
        <f>IF(D3442&lt;&gt;"",VLOOKUP(D3442,LISTAS·PAPP!$I$3:$M$16,5,0),"")</f>
        <v/>
      </c>
      <c r="AG3442" s="52" t="str">
        <f>IF(AH3442&lt;&gt;"",VLOOKUP(AH3442,LISTAS·PAPP!$O$3:$P$74,2,0),"")</f>
        <v/>
      </c>
      <c r="AH3442" s="58"/>
      <c r="AI3442" s="60"/>
      <c r="AJ3442" s="51" t="str">
        <f>IF(AI3442&lt;&gt;"",VLOOKUP(AI3442,LISTAS·PAPP!$X$4:$Y$80,2,0),"")</f>
        <v/>
      </c>
      <c r="AK3442" s="58"/>
      <c r="AL3442" s="60"/>
      <c r="AM3442" s="51" t="str">
        <f>IF(ISERROR(VLOOKUP(AL3442,LISTAS·PAPP!$AD$4:$AE$334,2,0))," ",VLOOKUP(AL3442,LISTAS·PAPP!$AD$4:$AE$334,2,0))</f>
        <v xml:space="preserve"> </v>
      </c>
      <c r="AN3442" s="63"/>
      <c r="AO3442" s="64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53" t="str">
        <f t="shared" si="160"/>
        <v/>
      </c>
      <c r="BB3442" s="54" t="str">
        <f t="shared" si="161"/>
        <v/>
      </c>
      <c r="BC3442" s="55" t="str">
        <f t="shared" si="162"/>
        <v xml:space="preserve"> </v>
      </c>
    </row>
    <row r="3443" spans="1:55" x14ac:dyDescent="0.25">
      <c r="A3443" s="58"/>
      <c r="B3443" s="58"/>
      <c r="C3443" s="58"/>
      <c r="D3443" s="58"/>
      <c r="E3443" s="51" t="str">
        <f>IF(C3443&lt;&gt;"",VLOOKUP(MID(C3443,18,5),LISTAS·PAPP!$E$4:$F$76,2,0),"")</f>
        <v/>
      </c>
      <c r="F3443" s="58"/>
      <c r="G3443" s="51" t="str">
        <f>IF(F3443&lt;&gt;"",VLOOKUP(F3443,LISTAS·PAPP!$R$3:$T$221,3,0),"")</f>
        <v/>
      </c>
      <c r="H3443" s="58"/>
      <c r="I3443" s="66"/>
      <c r="J3443" s="66"/>
      <c r="K3443" s="67"/>
      <c r="L3443" s="66"/>
      <c r="M3443" s="60"/>
      <c r="N3443" s="60"/>
      <c r="O3443" s="60"/>
      <c r="P3443" s="60"/>
      <c r="Q3443" s="60"/>
      <c r="R3443" s="60"/>
      <c r="S3443" s="60"/>
      <c r="T3443" s="60"/>
      <c r="U3443" s="60"/>
      <c r="V3443" s="60"/>
      <c r="W3443" s="60"/>
      <c r="X3443" s="60"/>
      <c r="Y3443" s="52" t="str">
        <f>IF(A3443&lt;&gt;"",IF(D3443="DIRECCIÓN_DE_TRANSFERENCIAS","280 0031",VLOOKUP(C3443,LISTAS·PAPP!$C$3:$D$76,2,0)),"")</f>
        <v/>
      </c>
      <c r="Z3443" s="61"/>
      <c r="AA3443" s="62"/>
      <c r="AB3443" s="62"/>
      <c r="AC3443" s="65" t="str">
        <f>IF(D3443&lt;&gt;"",VLOOKUP(D3443,LISTAS·PAPP!$I$3:$M$16,2,0),"")</f>
        <v/>
      </c>
      <c r="AD3443" s="51" t="str">
        <f>IF(D3443&lt;&gt;"",VLOOKUP(D3443,LISTAS·PAPP!$I$3:$M$16,3,0),"")</f>
        <v/>
      </c>
      <c r="AE3443" s="52" t="str">
        <f>IF(D3443&lt;&gt;"",VLOOKUP(D3443,LISTAS·PAPP!$I$3:$M$16,4,0),"")</f>
        <v/>
      </c>
      <c r="AF3443" s="51" t="str">
        <f>IF(D3443&lt;&gt;"",VLOOKUP(D3443,LISTAS·PAPP!$I$3:$M$16,5,0),"")</f>
        <v/>
      </c>
      <c r="AG3443" s="52" t="str">
        <f>IF(AH3443&lt;&gt;"",VLOOKUP(AH3443,LISTAS·PAPP!$O$3:$P$74,2,0),"")</f>
        <v/>
      </c>
      <c r="AH3443" s="58"/>
      <c r="AI3443" s="60"/>
      <c r="AJ3443" s="51" t="str">
        <f>IF(AI3443&lt;&gt;"",VLOOKUP(AI3443,LISTAS·PAPP!$X$4:$Y$80,2,0),"")</f>
        <v/>
      </c>
      <c r="AK3443" s="58"/>
      <c r="AL3443" s="60"/>
      <c r="AM3443" s="51" t="str">
        <f>IF(ISERROR(VLOOKUP(AL3443,LISTAS·PAPP!$AD$4:$AE$334,2,0))," ",VLOOKUP(AL3443,LISTAS·PAPP!$AD$4:$AE$334,2,0))</f>
        <v xml:space="preserve"> </v>
      </c>
      <c r="AN3443" s="63"/>
      <c r="AO3443" s="64"/>
      <c r="AP3443" s="64"/>
      <c r="AQ3443" s="64"/>
      <c r="AR3443" s="64"/>
      <c r="AS3443" s="64"/>
      <c r="AT3443" s="64"/>
      <c r="AU3443" s="64"/>
      <c r="AV3443" s="64"/>
      <c r="AW3443" s="64"/>
      <c r="AX3443" s="64"/>
      <c r="AY3443" s="64"/>
      <c r="AZ3443" s="64"/>
      <c r="BA3443" s="53" t="str">
        <f t="shared" si="160"/>
        <v/>
      </c>
      <c r="BB3443" s="54" t="str">
        <f t="shared" si="161"/>
        <v/>
      </c>
      <c r="BC3443" s="55" t="str">
        <f t="shared" si="162"/>
        <v xml:space="preserve"> </v>
      </c>
    </row>
    <row r="3444" spans="1:55" x14ac:dyDescent="0.25">
      <c r="A3444" s="58"/>
      <c r="B3444" s="58"/>
      <c r="C3444" s="58"/>
      <c r="D3444" s="58"/>
      <c r="E3444" s="51" t="str">
        <f>IF(C3444&lt;&gt;"",VLOOKUP(MID(C3444,18,5),LISTAS·PAPP!$E$4:$F$76,2,0),"")</f>
        <v/>
      </c>
      <c r="F3444" s="58"/>
      <c r="G3444" s="51" t="str">
        <f>IF(F3444&lt;&gt;"",VLOOKUP(F3444,LISTAS·PAPP!$R$3:$T$221,3,0),"")</f>
        <v/>
      </c>
      <c r="H3444" s="58"/>
      <c r="I3444" s="66"/>
      <c r="J3444" s="66"/>
      <c r="K3444" s="67"/>
      <c r="L3444" s="66"/>
      <c r="M3444" s="60"/>
      <c r="N3444" s="60"/>
      <c r="O3444" s="60"/>
      <c r="P3444" s="60"/>
      <c r="Q3444" s="60"/>
      <c r="R3444" s="60"/>
      <c r="S3444" s="60"/>
      <c r="T3444" s="60"/>
      <c r="U3444" s="60"/>
      <c r="V3444" s="60"/>
      <c r="W3444" s="60"/>
      <c r="X3444" s="60"/>
      <c r="Y3444" s="52" t="str">
        <f>IF(A3444&lt;&gt;"",IF(D3444="DIRECCIÓN_DE_TRANSFERENCIAS","280 0031",VLOOKUP(C3444,LISTAS·PAPP!$C$3:$D$76,2,0)),"")</f>
        <v/>
      </c>
      <c r="Z3444" s="61"/>
      <c r="AA3444" s="62"/>
      <c r="AB3444" s="62"/>
      <c r="AC3444" s="65" t="str">
        <f>IF(D3444&lt;&gt;"",VLOOKUP(D3444,LISTAS·PAPP!$I$3:$M$16,2,0),"")</f>
        <v/>
      </c>
      <c r="AD3444" s="51" t="str">
        <f>IF(D3444&lt;&gt;"",VLOOKUP(D3444,LISTAS·PAPP!$I$3:$M$16,3,0),"")</f>
        <v/>
      </c>
      <c r="AE3444" s="52" t="str">
        <f>IF(D3444&lt;&gt;"",VLOOKUP(D3444,LISTAS·PAPP!$I$3:$M$16,4,0),"")</f>
        <v/>
      </c>
      <c r="AF3444" s="51" t="str">
        <f>IF(D3444&lt;&gt;"",VLOOKUP(D3444,LISTAS·PAPP!$I$3:$M$16,5,0),"")</f>
        <v/>
      </c>
      <c r="AG3444" s="52" t="str">
        <f>IF(AH3444&lt;&gt;"",VLOOKUP(AH3444,LISTAS·PAPP!$O$3:$P$74,2,0),"")</f>
        <v/>
      </c>
      <c r="AH3444" s="58"/>
      <c r="AI3444" s="60"/>
      <c r="AJ3444" s="51" t="str">
        <f>IF(AI3444&lt;&gt;"",VLOOKUP(AI3444,LISTAS·PAPP!$X$4:$Y$80,2,0),"")</f>
        <v/>
      </c>
      <c r="AK3444" s="58"/>
      <c r="AL3444" s="60"/>
      <c r="AM3444" s="51" t="str">
        <f>IF(ISERROR(VLOOKUP(AL3444,LISTAS·PAPP!$AD$4:$AE$334,2,0))," ",VLOOKUP(AL3444,LISTAS·PAPP!$AD$4:$AE$334,2,0))</f>
        <v xml:space="preserve"> </v>
      </c>
      <c r="AN3444" s="63"/>
      <c r="AO3444" s="64"/>
      <c r="AP3444" s="64"/>
      <c r="AQ3444" s="64"/>
      <c r="AR3444" s="64"/>
      <c r="AS3444" s="64"/>
      <c r="AT3444" s="64"/>
      <c r="AU3444" s="64"/>
      <c r="AV3444" s="64"/>
      <c r="AW3444" s="64"/>
      <c r="AX3444" s="64"/>
      <c r="AY3444" s="64"/>
      <c r="AZ3444" s="64"/>
      <c r="BA3444" s="53" t="str">
        <f t="shared" si="160"/>
        <v/>
      </c>
      <c r="BB3444" s="54" t="str">
        <f t="shared" si="161"/>
        <v/>
      </c>
      <c r="BC3444" s="55" t="str">
        <f t="shared" si="162"/>
        <v xml:space="preserve"> </v>
      </c>
    </row>
    <row r="3445" spans="1:55" x14ac:dyDescent="0.25">
      <c r="A3445" s="58"/>
      <c r="B3445" s="58"/>
      <c r="C3445" s="58"/>
      <c r="D3445" s="58"/>
      <c r="E3445" s="51" t="str">
        <f>IF(C3445&lt;&gt;"",VLOOKUP(MID(C3445,18,5),LISTAS·PAPP!$E$4:$F$76,2,0),"")</f>
        <v/>
      </c>
      <c r="F3445" s="58"/>
      <c r="G3445" s="51" t="str">
        <f>IF(F3445&lt;&gt;"",VLOOKUP(F3445,LISTAS·PAPP!$R$3:$T$221,3,0),"")</f>
        <v/>
      </c>
      <c r="H3445" s="58"/>
      <c r="I3445" s="66"/>
      <c r="J3445" s="66"/>
      <c r="K3445" s="67"/>
      <c r="L3445" s="66"/>
      <c r="M3445" s="60"/>
      <c r="N3445" s="60"/>
      <c r="O3445" s="60"/>
      <c r="P3445" s="60"/>
      <c r="Q3445" s="60"/>
      <c r="R3445" s="60"/>
      <c r="S3445" s="60"/>
      <c r="T3445" s="60"/>
      <c r="U3445" s="60"/>
      <c r="V3445" s="60"/>
      <c r="W3445" s="60"/>
      <c r="X3445" s="60"/>
      <c r="Y3445" s="52" t="str">
        <f>IF(A3445&lt;&gt;"",IF(D3445="DIRECCIÓN_DE_TRANSFERENCIAS","280 0031",VLOOKUP(C3445,LISTAS·PAPP!$C$3:$D$76,2,0)),"")</f>
        <v/>
      </c>
      <c r="Z3445" s="61"/>
      <c r="AA3445" s="62"/>
      <c r="AB3445" s="62"/>
      <c r="AC3445" s="65" t="str">
        <f>IF(D3445&lt;&gt;"",VLOOKUP(D3445,LISTAS·PAPP!$I$3:$M$16,2,0),"")</f>
        <v/>
      </c>
      <c r="AD3445" s="51" t="str">
        <f>IF(D3445&lt;&gt;"",VLOOKUP(D3445,LISTAS·PAPP!$I$3:$M$16,3,0),"")</f>
        <v/>
      </c>
      <c r="AE3445" s="52" t="str">
        <f>IF(D3445&lt;&gt;"",VLOOKUP(D3445,LISTAS·PAPP!$I$3:$M$16,4,0),"")</f>
        <v/>
      </c>
      <c r="AF3445" s="51" t="str">
        <f>IF(D3445&lt;&gt;"",VLOOKUP(D3445,LISTAS·PAPP!$I$3:$M$16,5,0),"")</f>
        <v/>
      </c>
      <c r="AG3445" s="52" t="str">
        <f>IF(AH3445&lt;&gt;"",VLOOKUP(AH3445,LISTAS·PAPP!$O$3:$P$74,2,0),"")</f>
        <v/>
      </c>
      <c r="AH3445" s="58"/>
      <c r="AI3445" s="60"/>
      <c r="AJ3445" s="51" t="str">
        <f>IF(AI3445&lt;&gt;"",VLOOKUP(AI3445,LISTAS·PAPP!$X$4:$Y$80,2,0),"")</f>
        <v/>
      </c>
      <c r="AK3445" s="58"/>
      <c r="AL3445" s="60"/>
      <c r="AM3445" s="51" t="str">
        <f>IF(ISERROR(VLOOKUP(AL3445,LISTAS·PAPP!$AD$4:$AE$334,2,0))," ",VLOOKUP(AL3445,LISTAS·PAPP!$AD$4:$AE$334,2,0))</f>
        <v xml:space="preserve"> </v>
      </c>
      <c r="AN3445" s="63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53" t="str">
        <f t="shared" si="160"/>
        <v/>
      </c>
      <c r="BB3445" s="54" t="str">
        <f t="shared" si="161"/>
        <v/>
      </c>
      <c r="BC3445" s="55" t="str">
        <f t="shared" si="162"/>
        <v xml:space="preserve"> </v>
      </c>
    </row>
    <row r="3446" spans="1:55" x14ac:dyDescent="0.25">
      <c r="A3446" s="58"/>
      <c r="B3446" s="58"/>
      <c r="C3446" s="58"/>
      <c r="D3446" s="58"/>
      <c r="E3446" s="51" t="str">
        <f>IF(C3446&lt;&gt;"",VLOOKUP(MID(C3446,18,5),LISTAS·PAPP!$E$4:$F$76,2,0),"")</f>
        <v/>
      </c>
      <c r="F3446" s="58"/>
      <c r="G3446" s="51" t="str">
        <f>IF(F3446&lt;&gt;"",VLOOKUP(F3446,LISTAS·PAPP!$R$3:$T$221,3,0),"")</f>
        <v/>
      </c>
      <c r="H3446" s="58"/>
      <c r="I3446" s="66"/>
      <c r="J3446" s="66"/>
      <c r="K3446" s="67"/>
      <c r="L3446" s="66"/>
      <c r="M3446" s="60"/>
      <c r="N3446" s="60"/>
      <c r="O3446" s="60"/>
      <c r="P3446" s="60"/>
      <c r="Q3446" s="60"/>
      <c r="R3446" s="60"/>
      <c r="S3446" s="60"/>
      <c r="T3446" s="60"/>
      <c r="U3446" s="60"/>
      <c r="V3446" s="60"/>
      <c r="W3446" s="60"/>
      <c r="X3446" s="60"/>
      <c r="Y3446" s="52" t="str">
        <f>IF(A3446&lt;&gt;"",IF(D3446="DIRECCIÓN_DE_TRANSFERENCIAS","280 0031",VLOOKUP(C3446,LISTAS·PAPP!$C$3:$D$76,2,0)),"")</f>
        <v/>
      </c>
      <c r="Z3446" s="61"/>
      <c r="AA3446" s="62"/>
      <c r="AB3446" s="62"/>
      <c r="AC3446" s="65" t="str">
        <f>IF(D3446&lt;&gt;"",VLOOKUP(D3446,LISTAS·PAPP!$I$3:$M$16,2,0),"")</f>
        <v/>
      </c>
      <c r="AD3446" s="51" t="str">
        <f>IF(D3446&lt;&gt;"",VLOOKUP(D3446,LISTAS·PAPP!$I$3:$M$16,3,0),"")</f>
        <v/>
      </c>
      <c r="AE3446" s="52" t="str">
        <f>IF(D3446&lt;&gt;"",VLOOKUP(D3446,LISTAS·PAPP!$I$3:$M$16,4,0),"")</f>
        <v/>
      </c>
      <c r="AF3446" s="51" t="str">
        <f>IF(D3446&lt;&gt;"",VLOOKUP(D3446,LISTAS·PAPP!$I$3:$M$16,5,0),"")</f>
        <v/>
      </c>
      <c r="AG3446" s="52" t="str">
        <f>IF(AH3446&lt;&gt;"",VLOOKUP(AH3446,LISTAS·PAPP!$O$3:$P$74,2,0),"")</f>
        <v/>
      </c>
      <c r="AH3446" s="58"/>
      <c r="AI3446" s="60"/>
      <c r="AJ3446" s="51" t="str">
        <f>IF(AI3446&lt;&gt;"",VLOOKUP(AI3446,LISTAS·PAPP!$X$4:$Y$80,2,0),"")</f>
        <v/>
      </c>
      <c r="AK3446" s="58"/>
      <c r="AL3446" s="60"/>
      <c r="AM3446" s="51" t="str">
        <f>IF(ISERROR(VLOOKUP(AL3446,LISTAS·PAPP!$AD$4:$AE$334,2,0))," ",VLOOKUP(AL3446,LISTAS·PAPP!$AD$4:$AE$334,2,0))</f>
        <v xml:space="preserve"> </v>
      </c>
      <c r="AN3446" s="63"/>
      <c r="AO3446" s="64"/>
      <c r="AP3446" s="64"/>
      <c r="AQ3446" s="64"/>
      <c r="AR3446" s="64"/>
      <c r="AS3446" s="64"/>
      <c r="AT3446" s="64"/>
      <c r="AU3446" s="64"/>
      <c r="AV3446" s="64"/>
      <c r="AW3446" s="64"/>
      <c r="AX3446" s="64"/>
      <c r="AY3446" s="64"/>
      <c r="AZ3446" s="64"/>
      <c r="BA3446" s="53" t="str">
        <f t="shared" si="160"/>
        <v/>
      </c>
      <c r="BB3446" s="54" t="str">
        <f t="shared" si="161"/>
        <v/>
      </c>
      <c r="BC3446" s="55" t="str">
        <f t="shared" si="162"/>
        <v xml:space="preserve"> </v>
      </c>
    </row>
    <row r="3447" spans="1:55" x14ac:dyDescent="0.25">
      <c r="A3447" s="58"/>
      <c r="B3447" s="58"/>
      <c r="C3447" s="58"/>
      <c r="D3447" s="58"/>
      <c r="E3447" s="51" t="str">
        <f>IF(C3447&lt;&gt;"",VLOOKUP(MID(C3447,18,5),LISTAS·PAPP!$E$4:$F$76,2,0),"")</f>
        <v/>
      </c>
      <c r="F3447" s="58"/>
      <c r="G3447" s="51" t="str">
        <f>IF(F3447&lt;&gt;"",VLOOKUP(F3447,LISTAS·PAPP!$R$3:$T$221,3,0),"")</f>
        <v/>
      </c>
      <c r="H3447" s="58"/>
      <c r="I3447" s="66"/>
      <c r="J3447" s="66"/>
      <c r="K3447" s="67"/>
      <c r="L3447" s="66"/>
      <c r="M3447" s="60"/>
      <c r="N3447" s="60"/>
      <c r="O3447" s="60"/>
      <c r="P3447" s="60"/>
      <c r="Q3447" s="60"/>
      <c r="R3447" s="60"/>
      <c r="S3447" s="60"/>
      <c r="T3447" s="60"/>
      <c r="U3447" s="60"/>
      <c r="V3447" s="60"/>
      <c r="W3447" s="60"/>
      <c r="X3447" s="60"/>
      <c r="Y3447" s="52" t="str">
        <f>IF(A3447&lt;&gt;"",IF(D3447="DIRECCIÓN_DE_TRANSFERENCIAS","280 0031",VLOOKUP(C3447,LISTAS·PAPP!$C$3:$D$76,2,0)),"")</f>
        <v/>
      </c>
      <c r="Z3447" s="61"/>
      <c r="AA3447" s="62"/>
      <c r="AB3447" s="62"/>
      <c r="AC3447" s="65" t="str">
        <f>IF(D3447&lt;&gt;"",VLOOKUP(D3447,LISTAS·PAPP!$I$3:$M$16,2,0),"")</f>
        <v/>
      </c>
      <c r="AD3447" s="51" t="str">
        <f>IF(D3447&lt;&gt;"",VLOOKUP(D3447,LISTAS·PAPP!$I$3:$M$16,3,0),"")</f>
        <v/>
      </c>
      <c r="AE3447" s="52" t="str">
        <f>IF(D3447&lt;&gt;"",VLOOKUP(D3447,LISTAS·PAPP!$I$3:$M$16,4,0),"")</f>
        <v/>
      </c>
      <c r="AF3447" s="51" t="str">
        <f>IF(D3447&lt;&gt;"",VLOOKUP(D3447,LISTAS·PAPP!$I$3:$M$16,5,0),"")</f>
        <v/>
      </c>
      <c r="AG3447" s="52" t="str">
        <f>IF(AH3447&lt;&gt;"",VLOOKUP(AH3447,LISTAS·PAPP!$O$3:$P$74,2,0),"")</f>
        <v/>
      </c>
      <c r="AH3447" s="58"/>
      <c r="AI3447" s="60"/>
      <c r="AJ3447" s="51" t="str">
        <f>IF(AI3447&lt;&gt;"",VLOOKUP(AI3447,LISTAS·PAPP!$X$4:$Y$80,2,0),"")</f>
        <v/>
      </c>
      <c r="AK3447" s="58"/>
      <c r="AL3447" s="60"/>
      <c r="AM3447" s="51" t="str">
        <f>IF(ISERROR(VLOOKUP(AL3447,LISTAS·PAPP!$AD$4:$AE$334,2,0))," ",VLOOKUP(AL3447,LISTAS·PAPP!$AD$4:$AE$334,2,0))</f>
        <v xml:space="preserve"> </v>
      </c>
      <c r="AN3447" s="63"/>
      <c r="AO3447" s="64"/>
      <c r="AP3447" s="64"/>
      <c r="AQ3447" s="64"/>
      <c r="AR3447" s="64"/>
      <c r="AS3447" s="64"/>
      <c r="AT3447" s="64"/>
      <c r="AU3447" s="64"/>
      <c r="AV3447" s="64"/>
      <c r="AW3447" s="64"/>
      <c r="AX3447" s="64"/>
      <c r="AY3447" s="64"/>
      <c r="AZ3447" s="64"/>
      <c r="BA3447" s="53" t="str">
        <f t="shared" si="160"/>
        <v/>
      </c>
      <c r="BB3447" s="54" t="str">
        <f t="shared" si="161"/>
        <v/>
      </c>
      <c r="BC3447" s="55" t="str">
        <f t="shared" si="162"/>
        <v xml:space="preserve"> </v>
      </c>
    </row>
    <row r="3448" spans="1:55" x14ac:dyDescent="0.25">
      <c r="A3448" s="58"/>
      <c r="B3448" s="58"/>
      <c r="C3448" s="58"/>
      <c r="D3448" s="58"/>
      <c r="E3448" s="51" t="str">
        <f>IF(C3448&lt;&gt;"",VLOOKUP(MID(C3448,18,5),LISTAS·PAPP!$E$4:$F$76,2,0),"")</f>
        <v/>
      </c>
      <c r="F3448" s="58"/>
      <c r="G3448" s="51" t="str">
        <f>IF(F3448&lt;&gt;"",VLOOKUP(F3448,LISTAS·PAPP!$R$3:$T$221,3,0),"")</f>
        <v/>
      </c>
      <c r="H3448" s="58"/>
      <c r="I3448" s="66"/>
      <c r="J3448" s="66"/>
      <c r="K3448" s="67"/>
      <c r="L3448" s="66"/>
      <c r="M3448" s="60"/>
      <c r="N3448" s="60"/>
      <c r="O3448" s="60"/>
      <c r="P3448" s="60"/>
      <c r="Q3448" s="60"/>
      <c r="R3448" s="60"/>
      <c r="S3448" s="60"/>
      <c r="T3448" s="60"/>
      <c r="U3448" s="60"/>
      <c r="V3448" s="60"/>
      <c r="W3448" s="60"/>
      <c r="X3448" s="60"/>
      <c r="Y3448" s="52" t="str">
        <f>IF(A3448&lt;&gt;"",IF(D3448="DIRECCIÓN_DE_TRANSFERENCIAS","280 0031",VLOOKUP(C3448,LISTAS·PAPP!$C$3:$D$76,2,0)),"")</f>
        <v/>
      </c>
      <c r="Z3448" s="61"/>
      <c r="AA3448" s="62"/>
      <c r="AB3448" s="62"/>
      <c r="AC3448" s="65" t="str">
        <f>IF(D3448&lt;&gt;"",VLOOKUP(D3448,LISTAS·PAPP!$I$3:$M$16,2,0),"")</f>
        <v/>
      </c>
      <c r="AD3448" s="51" t="str">
        <f>IF(D3448&lt;&gt;"",VLOOKUP(D3448,LISTAS·PAPP!$I$3:$M$16,3,0),"")</f>
        <v/>
      </c>
      <c r="AE3448" s="52" t="str">
        <f>IF(D3448&lt;&gt;"",VLOOKUP(D3448,LISTAS·PAPP!$I$3:$M$16,4,0),"")</f>
        <v/>
      </c>
      <c r="AF3448" s="51" t="str">
        <f>IF(D3448&lt;&gt;"",VLOOKUP(D3448,LISTAS·PAPP!$I$3:$M$16,5,0),"")</f>
        <v/>
      </c>
      <c r="AG3448" s="52" t="str">
        <f>IF(AH3448&lt;&gt;"",VLOOKUP(AH3448,LISTAS·PAPP!$O$3:$P$74,2,0),"")</f>
        <v/>
      </c>
      <c r="AH3448" s="58"/>
      <c r="AI3448" s="60"/>
      <c r="AJ3448" s="51" t="str">
        <f>IF(AI3448&lt;&gt;"",VLOOKUP(AI3448,LISTAS·PAPP!$X$4:$Y$80,2,0),"")</f>
        <v/>
      </c>
      <c r="AK3448" s="58"/>
      <c r="AL3448" s="60"/>
      <c r="AM3448" s="51" t="str">
        <f>IF(ISERROR(VLOOKUP(AL3448,LISTAS·PAPP!$AD$4:$AE$334,2,0))," ",VLOOKUP(AL3448,LISTAS·PAPP!$AD$4:$AE$334,2,0))</f>
        <v xml:space="preserve"> </v>
      </c>
      <c r="AN3448" s="63"/>
      <c r="AO3448" s="64"/>
      <c r="AP3448" s="64"/>
      <c r="AQ3448" s="64"/>
      <c r="AR3448" s="64"/>
      <c r="AS3448" s="64"/>
      <c r="AT3448" s="64"/>
      <c r="AU3448" s="64"/>
      <c r="AV3448" s="64"/>
      <c r="AW3448" s="64"/>
      <c r="AX3448" s="64"/>
      <c r="AY3448" s="64"/>
      <c r="AZ3448" s="64"/>
      <c r="BA3448" s="53" t="str">
        <f t="shared" si="160"/>
        <v/>
      </c>
      <c r="BB3448" s="54" t="str">
        <f t="shared" si="161"/>
        <v/>
      </c>
      <c r="BC3448" s="55" t="str">
        <f t="shared" si="162"/>
        <v xml:space="preserve"> </v>
      </c>
    </row>
    <row r="3449" spans="1:55" x14ac:dyDescent="0.25">
      <c r="A3449" s="58"/>
      <c r="B3449" s="58"/>
      <c r="C3449" s="58"/>
      <c r="D3449" s="58"/>
      <c r="E3449" s="51" t="str">
        <f>IF(C3449&lt;&gt;"",VLOOKUP(MID(C3449,18,5),LISTAS·PAPP!$E$4:$F$76,2,0),"")</f>
        <v/>
      </c>
      <c r="F3449" s="58"/>
      <c r="G3449" s="51" t="str">
        <f>IF(F3449&lt;&gt;"",VLOOKUP(F3449,LISTAS·PAPP!$R$3:$T$221,3,0),"")</f>
        <v/>
      </c>
      <c r="H3449" s="58"/>
      <c r="I3449" s="66"/>
      <c r="J3449" s="66"/>
      <c r="K3449" s="67"/>
      <c r="L3449" s="66"/>
      <c r="M3449" s="60"/>
      <c r="N3449" s="60"/>
      <c r="O3449" s="60"/>
      <c r="P3449" s="60"/>
      <c r="Q3449" s="60"/>
      <c r="R3449" s="60"/>
      <c r="S3449" s="60"/>
      <c r="T3449" s="60"/>
      <c r="U3449" s="60"/>
      <c r="V3449" s="60"/>
      <c r="W3449" s="60"/>
      <c r="X3449" s="60"/>
      <c r="Y3449" s="52" t="str">
        <f>IF(A3449&lt;&gt;"",IF(D3449="DIRECCIÓN_DE_TRANSFERENCIAS","280 0031",VLOOKUP(C3449,LISTAS·PAPP!$C$3:$D$76,2,0)),"")</f>
        <v/>
      </c>
      <c r="Z3449" s="61"/>
      <c r="AA3449" s="62"/>
      <c r="AB3449" s="62"/>
      <c r="AC3449" s="65" t="str">
        <f>IF(D3449&lt;&gt;"",VLOOKUP(D3449,LISTAS·PAPP!$I$3:$M$16,2,0),"")</f>
        <v/>
      </c>
      <c r="AD3449" s="51" t="str">
        <f>IF(D3449&lt;&gt;"",VLOOKUP(D3449,LISTAS·PAPP!$I$3:$M$16,3,0),"")</f>
        <v/>
      </c>
      <c r="AE3449" s="52" t="str">
        <f>IF(D3449&lt;&gt;"",VLOOKUP(D3449,LISTAS·PAPP!$I$3:$M$16,4,0),"")</f>
        <v/>
      </c>
      <c r="AF3449" s="51" t="str">
        <f>IF(D3449&lt;&gt;"",VLOOKUP(D3449,LISTAS·PAPP!$I$3:$M$16,5,0),"")</f>
        <v/>
      </c>
      <c r="AG3449" s="52" t="str">
        <f>IF(AH3449&lt;&gt;"",VLOOKUP(AH3449,LISTAS·PAPP!$O$3:$P$74,2,0),"")</f>
        <v/>
      </c>
      <c r="AH3449" s="58"/>
      <c r="AI3449" s="60"/>
      <c r="AJ3449" s="51" t="str">
        <f>IF(AI3449&lt;&gt;"",VLOOKUP(AI3449,LISTAS·PAPP!$X$4:$Y$80,2,0),"")</f>
        <v/>
      </c>
      <c r="AK3449" s="58"/>
      <c r="AL3449" s="60"/>
      <c r="AM3449" s="51" t="str">
        <f>IF(ISERROR(VLOOKUP(AL3449,LISTAS·PAPP!$AD$4:$AE$334,2,0))," ",VLOOKUP(AL3449,LISTAS·PAPP!$AD$4:$AE$334,2,0))</f>
        <v xml:space="preserve"> </v>
      </c>
      <c r="AN3449" s="63"/>
      <c r="AO3449" s="64"/>
      <c r="AP3449" s="64"/>
      <c r="AQ3449" s="64"/>
      <c r="AR3449" s="64"/>
      <c r="AS3449" s="64"/>
      <c r="AT3449" s="64"/>
      <c r="AU3449" s="64"/>
      <c r="AV3449" s="64"/>
      <c r="AW3449" s="64"/>
      <c r="AX3449" s="64"/>
      <c r="AY3449" s="64"/>
      <c r="AZ3449" s="64"/>
      <c r="BA3449" s="53" t="str">
        <f t="shared" si="160"/>
        <v/>
      </c>
      <c r="BB3449" s="54" t="str">
        <f t="shared" si="161"/>
        <v/>
      </c>
      <c r="BC3449" s="55" t="str">
        <f t="shared" si="162"/>
        <v xml:space="preserve"> </v>
      </c>
    </row>
    <row r="3450" spans="1:55" x14ac:dyDescent="0.25">
      <c r="A3450" s="58"/>
      <c r="B3450" s="58"/>
      <c r="C3450" s="58"/>
      <c r="D3450" s="58"/>
      <c r="E3450" s="51" t="str">
        <f>IF(C3450&lt;&gt;"",VLOOKUP(MID(C3450,18,5),LISTAS·PAPP!$E$4:$F$76,2,0),"")</f>
        <v/>
      </c>
      <c r="F3450" s="58"/>
      <c r="G3450" s="51" t="str">
        <f>IF(F3450&lt;&gt;"",VLOOKUP(F3450,LISTAS·PAPP!$R$3:$T$221,3,0),"")</f>
        <v/>
      </c>
      <c r="H3450" s="58"/>
      <c r="I3450" s="66"/>
      <c r="J3450" s="66"/>
      <c r="K3450" s="67"/>
      <c r="L3450" s="66"/>
      <c r="M3450" s="60"/>
      <c r="N3450" s="60"/>
      <c r="O3450" s="60"/>
      <c r="P3450" s="60"/>
      <c r="Q3450" s="60"/>
      <c r="R3450" s="60"/>
      <c r="S3450" s="60"/>
      <c r="T3450" s="60"/>
      <c r="U3450" s="60"/>
      <c r="V3450" s="60"/>
      <c r="W3450" s="60"/>
      <c r="X3450" s="60"/>
      <c r="Y3450" s="52" t="str">
        <f>IF(A3450&lt;&gt;"",IF(D3450="DIRECCIÓN_DE_TRANSFERENCIAS","280 0031",VLOOKUP(C3450,LISTAS·PAPP!$C$3:$D$76,2,0)),"")</f>
        <v/>
      </c>
      <c r="Z3450" s="61"/>
      <c r="AA3450" s="62"/>
      <c r="AB3450" s="62"/>
      <c r="AC3450" s="65" t="str">
        <f>IF(D3450&lt;&gt;"",VLOOKUP(D3450,LISTAS·PAPP!$I$3:$M$16,2,0),"")</f>
        <v/>
      </c>
      <c r="AD3450" s="51" t="str">
        <f>IF(D3450&lt;&gt;"",VLOOKUP(D3450,LISTAS·PAPP!$I$3:$M$16,3,0),"")</f>
        <v/>
      </c>
      <c r="AE3450" s="52" t="str">
        <f>IF(D3450&lt;&gt;"",VLOOKUP(D3450,LISTAS·PAPP!$I$3:$M$16,4,0),"")</f>
        <v/>
      </c>
      <c r="AF3450" s="51" t="str">
        <f>IF(D3450&lt;&gt;"",VLOOKUP(D3450,LISTAS·PAPP!$I$3:$M$16,5,0),"")</f>
        <v/>
      </c>
      <c r="AG3450" s="52" t="str">
        <f>IF(AH3450&lt;&gt;"",VLOOKUP(AH3450,LISTAS·PAPP!$O$3:$P$74,2,0),"")</f>
        <v/>
      </c>
      <c r="AH3450" s="58"/>
      <c r="AI3450" s="60"/>
      <c r="AJ3450" s="51" t="str">
        <f>IF(AI3450&lt;&gt;"",VLOOKUP(AI3450,LISTAS·PAPP!$X$4:$Y$80,2,0),"")</f>
        <v/>
      </c>
      <c r="AK3450" s="58"/>
      <c r="AL3450" s="60"/>
      <c r="AM3450" s="51" t="str">
        <f>IF(ISERROR(VLOOKUP(AL3450,LISTAS·PAPP!$AD$4:$AE$334,2,0))," ",VLOOKUP(AL3450,LISTAS·PAPP!$AD$4:$AE$334,2,0))</f>
        <v xml:space="preserve"> </v>
      </c>
      <c r="AN3450" s="63"/>
      <c r="AO3450" s="64"/>
      <c r="AP3450" s="64"/>
      <c r="AQ3450" s="64"/>
      <c r="AR3450" s="64"/>
      <c r="AS3450" s="64"/>
      <c r="AT3450" s="64"/>
      <c r="AU3450" s="64"/>
      <c r="AV3450" s="64"/>
      <c r="AW3450" s="64"/>
      <c r="AX3450" s="64"/>
      <c r="AY3450" s="64"/>
      <c r="AZ3450" s="64"/>
      <c r="BA3450" s="53" t="str">
        <f t="shared" si="160"/>
        <v/>
      </c>
      <c r="BB3450" s="54" t="str">
        <f t="shared" si="161"/>
        <v/>
      </c>
      <c r="BC3450" s="55" t="str">
        <f t="shared" si="162"/>
        <v xml:space="preserve"> </v>
      </c>
    </row>
    <row r="3451" spans="1:55" x14ac:dyDescent="0.25">
      <c r="A3451" s="58"/>
      <c r="B3451" s="58"/>
      <c r="C3451" s="58"/>
      <c r="D3451" s="58"/>
      <c r="E3451" s="51" t="str">
        <f>IF(C3451&lt;&gt;"",VLOOKUP(MID(C3451,18,5),LISTAS·PAPP!$E$4:$F$76,2,0),"")</f>
        <v/>
      </c>
      <c r="F3451" s="58"/>
      <c r="G3451" s="51" t="str">
        <f>IF(F3451&lt;&gt;"",VLOOKUP(F3451,LISTAS·PAPP!$R$3:$T$221,3,0),"")</f>
        <v/>
      </c>
      <c r="H3451" s="58"/>
      <c r="I3451" s="66"/>
      <c r="J3451" s="66"/>
      <c r="K3451" s="67"/>
      <c r="L3451" s="66"/>
      <c r="M3451" s="60"/>
      <c r="N3451" s="60"/>
      <c r="O3451" s="60"/>
      <c r="P3451" s="60"/>
      <c r="Q3451" s="60"/>
      <c r="R3451" s="60"/>
      <c r="S3451" s="60"/>
      <c r="T3451" s="60"/>
      <c r="U3451" s="60"/>
      <c r="V3451" s="60"/>
      <c r="W3451" s="60"/>
      <c r="X3451" s="60"/>
      <c r="Y3451" s="52" t="str">
        <f>IF(A3451&lt;&gt;"",IF(D3451="DIRECCIÓN_DE_TRANSFERENCIAS","280 0031",VLOOKUP(C3451,LISTAS·PAPP!$C$3:$D$76,2,0)),"")</f>
        <v/>
      </c>
      <c r="Z3451" s="61"/>
      <c r="AA3451" s="62"/>
      <c r="AB3451" s="62"/>
      <c r="AC3451" s="65" t="str">
        <f>IF(D3451&lt;&gt;"",VLOOKUP(D3451,LISTAS·PAPP!$I$3:$M$16,2,0),"")</f>
        <v/>
      </c>
      <c r="AD3451" s="51" t="str">
        <f>IF(D3451&lt;&gt;"",VLOOKUP(D3451,LISTAS·PAPP!$I$3:$M$16,3,0),"")</f>
        <v/>
      </c>
      <c r="AE3451" s="52" t="str">
        <f>IF(D3451&lt;&gt;"",VLOOKUP(D3451,LISTAS·PAPP!$I$3:$M$16,4,0),"")</f>
        <v/>
      </c>
      <c r="AF3451" s="51" t="str">
        <f>IF(D3451&lt;&gt;"",VLOOKUP(D3451,LISTAS·PAPP!$I$3:$M$16,5,0),"")</f>
        <v/>
      </c>
      <c r="AG3451" s="52" t="str">
        <f>IF(AH3451&lt;&gt;"",VLOOKUP(AH3451,LISTAS·PAPP!$O$3:$P$74,2,0),"")</f>
        <v/>
      </c>
      <c r="AH3451" s="58"/>
      <c r="AI3451" s="60"/>
      <c r="AJ3451" s="51" t="str">
        <f>IF(AI3451&lt;&gt;"",VLOOKUP(AI3451,LISTAS·PAPP!$X$4:$Y$80,2,0),"")</f>
        <v/>
      </c>
      <c r="AK3451" s="58"/>
      <c r="AL3451" s="60"/>
      <c r="AM3451" s="51" t="str">
        <f>IF(ISERROR(VLOOKUP(AL3451,LISTAS·PAPP!$AD$4:$AE$334,2,0))," ",VLOOKUP(AL3451,LISTAS·PAPP!$AD$4:$AE$334,2,0))</f>
        <v xml:space="preserve"> </v>
      </c>
      <c r="AN3451" s="63"/>
      <c r="AO3451" s="64"/>
      <c r="AP3451" s="64"/>
      <c r="AQ3451" s="64"/>
      <c r="AR3451" s="64"/>
      <c r="AS3451" s="64"/>
      <c r="AT3451" s="64"/>
      <c r="AU3451" s="64"/>
      <c r="AV3451" s="64"/>
      <c r="AW3451" s="64"/>
      <c r="AX3451" s="64"/>
      <c r="AY3451" s="64"/>
      <c r="AZ3451" s="64"/>
      <c r="BA3451" s="53" t="str">
        <f t="shared" si="160"/>
        <v/>
      </c>
      <c r="BB3451" s="54" t="str">
        <f t="shared" si="161"/>
        <v/>
      </c>
      <c r="BC3451" s="55" t="str">
        <f t="shared" si="162"/>
        <v xml:space="preserve"> </v>
      </c>
    </row>
    <row r="3452" spans="1:55" x14ac:dyDescent="0.25">
      <c r="A3452" s="58"/>
      <c r="B3452" s="58"/>
      <c r="C3452" s="58"/>
      <c r="D3452" s="58"/>
      <c r="E3452" s="51" t="str">
        <f>IF(C3452&lt;&gt;"",VLOOKUP(MID(C3452,18,5),LISTAS·PAPP!$E$4:$F$76,2,0),"")</f>
        <v/>
      </c>
      <c r="F3452" s="58"/>
      <c r="G3452" s="51" t="str">
        <f>IF(F3452&lt;&gt;"",VLOOKUP(F3452,LISTAS·PAPP!$R$3:$T$221,3,0),"")</f>
        <v/>
      </c>
      <c r="H3452" s="58"/>
      <c r="I3452" s="66"/>
      <c r="J3452" s="66"/>
      <c r="K3452" s="67"/>
      <c r="L3452" s="66"/>
      <c r="M3452" s="60"/>
      <c r="N3452" s="60"/>
      <c r="O3452" s="60"/>
      <c r="P3452" s="60"/>
      <c r="Q3452" s="60"/>
      <c r="R3452" s="60"/>
      <c r="S3452" s="60"/>
      <c r="T3452" s="60"/>
      <c r="U3452" s="60"/>
      <c r="V3452" s="60"/>
      <c r="W3452" s="60"/>
      <c r="X3452" s="60"/>
      <c r="Y3452" s="52" t="str">
        <f>IF(A3452&lt;&gt;"",IF(D3452="DIRECCIÓN_DE_TRANSFERENCIAS","280 0031",VLOOKUP(C3452,LISTAS·PAPP!$C$3:$D$76,2,0)),"")</f>
        <v/>
      </c>
      <c r="Z3452" s="61"/>
      <c r="AA3452" s="62"/>
      <c r="AB3452" s="62"/>
      <c r="AC3452" s="65" t="str">
        <f>IF(D3452&lt;&gt;"",VLOOKUP(D3452,LISTAS·PAPP!$I$3:$M$16,2,0),"")</f>
        <v/>
      </c>
      <c r="AD3452" s="51" t="str">
        <f>IF(D3452&lt;&gt;"",VLOOKUP(D3452,LISTAS·PAPP!$I$3:$M$16,3,0),"")</f>
        <v/>
      </c>
      <c r="AE3452" s="52" t="str">
        <f>IF(D3452&lt;&gt;"",VLOOKUP(D3452,LISTAS·PAPP!$I$3:$M$16,4,0),"")</f>
        <v/>
      </c>
      <c r="AF3452" s="51" t="str">
        <f>IF(D3452&lt;&gt;"",VLOOKUP(D3452,LISTAS·PAPP!$I$3:$M$16,5,0),"")</f>
        <v/>
      </c>
      <c r="AG3452" s="52" t="str">
        <f>IF(AH3452&lt;&gt;"",VLOOKUP(AH3452,LISTAS·PAPP!$O$3:$P$74,2,0),"")</f>
        <v/>
      </c>
      <c r="AH3452" s="58"/>
      <c r="AI3452" s="60"/>
      <c r="AJ3452" s="51" t="str">
        <f>IF(AI3452&lt;&gt;"",VLOOKUP(AI3452,LISTAS·PAPP!$X$4:$Y$80,2,0),"")</f>
        <v/>
      </c>
      <c r="AK3452" s="58"/>
      <c r="AL3452" s="60"/>
      <c r="AM3452" s="51" t="str">
        <f>IF(ISERROR(VLOOKUP(AL3452,LISTAS·PAPP!$AD$4:$AE$334,2,0))," ",VLOOKUP(AL3452,LISTAS·PAPP!$AD$4:$AE$334,2,0))</f>
        <v xml:space="preserve"> </v>
      </c>
      <c r="AN3452" s="63"/>
      <c r="AO3452" s="64"/>
      <c r="AP3452" s="64"/>
      <c r="AQ3452" s="64"/>
      <c r="AR3452" s="64"/>
      <c r="AS3452" s="64"/>
      <c r="AT3452" s="64"/>
      <c r="AU3452" s="64"/>
      <c r="AV3452" s="64"/>
      <c r="AW3452" s="64"/>
      <c r="AX3452" s="64"/>
      <c r="AY3452" s="64"/>
      <c r="AZ3452" s="64"/>
      <c r="BA3452" s="53" t="str">
        <f t="shared" si="160"/>
        <v/>
      </c>
      <c r="BB3452" s="54" t="str">
        <f t="shared" si="161"/>
        <v/>
      </c>
      <c r="BC3452" s="55" t="str">
        <f t="shared" si="162"/>
        <v xml:space="preserve"> </v>
      </c>
    </row>
    <row r="3453" spans="1:55" x14ac:dyDescent="0.25">
      <c r="A3453" s="58"/>
      <c r="B3453" s="58"/>
      <c r="C3453" s="58"/>
      <c r="D3453" s="58"/>
      <c r="E3453" s="51" t="str">
        <f>IF(C3453&lt;&gt;"",VLOOKUP(MID(C3453,18,5),LISTAS·PAPP!$E$4:$F$76,2,0),"")</f>
        <v/>
      </c>
      <c r="F3453" s="58"/>
      <c r="G3453" s="51" t="str">
        <f>IF(F3453&lt;&gt;"",VLOOKUP(F3453,LISTAS·PAPP!$R$3:$T$221,3,0),"")</f>
        <v/>
      </c>
      <c r="H3453" s="58"/>
      <c r="I3453" s="66"/>
      <c r="J3453" s="66"/>
      <c r="K3453" s="67"/>
      <c r="L3453" s="66"/>
      <c r="M3453" s="60"/>
      <c r="N3453" s="60"/>
      <c r="O3453" s="60"/>
      <c r="P3453" s="60"/>
      <c r="Q3453" s="60"/>
      <c r="R3453" s="60"/>
      <c r="S3453" s="60"/>
      <c r="T3453" s="60"/>
      <c r="U3453" s="60"/>
      <c r="V3453" s="60"/>
      <c r="W3453" s="60"/>
      <c r="X3453" s="60"/>
      <c r="Y3453" s="52" t="str">
        <f>IF(A3453&lt;&gt;"",IF(D3453="DIRECCIÓN_DE_TRANSFERENCIAS","280 0031",VLOOKUP(C3453,LISTAS·PAPP!$C$3:$D$76,2,0)),"")</f>
        <v/>
      </c>
      <c r="Z3453" s="61"/>
      <c r="AA3453" s="62"/>
      <c r="AB3453" s="62"/>
      <c r="AC3453" s="65" t="str">
        <f>IF(D3453&lt;&gt;"",VLOOKUP(D3453,LISTAS·PAPP!$I$3:$M$16,2,0),"")</f>
        <v/>
      </c>
      <c r="AD3453" s="51" t="str">
        <f>IF(D3453&lt;&gt;"",VLOOKUP(D3453,LISTAS·PAPP!$I$3:$M$16,3,0),"")</f>
        <v/>
      </c>
      <c r="AE3453" s="52" t="str">
        <f>IF(D3453&lt;&gt;"",VLOOKUP(D3453,LISTAS·PAPP!$I$3:$M$16,4,0),"")</f>
        <v/>
      </c>
      <c r="AF3453" s="51" t="str">
        <f>IF(D3453&lt;&gt;"",VLOOKUP(D3453,LISTAS·PAPP!$I$3:$M$16,5,0),"")</f>
        <v/>
      </c>
      <c r="AG3453" s="52" t="str">
        <f>IF(AH3453&lt;&gt;"",VLOOKUP(AH3453,LISTAS·PAPP!$O$3:$P$74,2,0),"")</f>
        <v/>
      </c>
      <c r="AH3453" s="58"/>
      <c r="AI3453" s="60"/>
      <c r="AJ3453" s="51" t="str">
        <f>IF(AI3453&lt;&gt;"",VLOOKUP(AI3453,LISTAS·PAPP!$X$4:$Y$80,2,0),"")</f>
        <v/>
      </c>
      <c r="AK3453" s="58"/>
      <c r="AL3453" s="60"/>
      <c r="AM3453" s="51" t="str">
        <f>IF(ISERROR(VLOOKUP(AL3453,LISTAS·PAPP!$AD$4:$AE$334,2,0))," ",VLOOKUP(AL3453,LISTAS·PAPP!$AD$4:$AE$334,2,0))</f>
        <v xml:space="preserve"> </v>
      </c>
      <c r="AN3453" s="63"/>
      <c r="AO3453" s="64"/>
      <c r="AP3453" s="64"/>
      <c r="AQ3453" s="64"/>
      <c r="AR3453" s="64"/>
      <c r="AS3453" s="64"/>
      <c r="AT3453" s="64"/>
      <c r="AU3453" s="64"/>
      <c r="AV3453" s="64"/>
      <c r="AW3453" s="64"/>
      <c r="AX3453" s="64"/>
      <c r="AY3453" s="64"/>
      <c r="AZ3453" s="64"/>
      <c r="BA3453" s="53" t="str">
        <f t="shared" si="160"/>
        <v/>
      </c>
      <c r="BB3453" s="54" t="str">
        <f t="shared" si="161"/>
        <v/>
      </c>
      <c r="BC3453" s="55" t="str">
        <f t="shared" si="162"/>
        <v xml:space="preserve"> </v>
      </c>
    </row>
    <row r="3454" spans="1:55" x14ac:dyDescent="0.25">
      <c r="A3454" s="58"/>
      <c r="B3454" s="58"/>
      <c r="C3454" s="58"/>
      <c r="D3454" s="58"/>
      <c r="E3454" s="51" t="str">
        <f>IF(C3454&lt;&gt;"",VLOOKUP(MID(C3454,18,5),LISTAS·PAPP!$E$4:$F$76,2,0),"")</f>
        <v/>
      </c>
      <c r="F3454" s="58"/>
      <c r="G3454" s="51" t="str">
        <f>IF(F3454&lt;&gt;"",VLOOKUP(F3454,LISTAS·PAPP!$R$3:$T$221,3,0),"")</f>
        <v/>
      </c>
      <c r="H3454" s="58"/>
      <c r="I3454" s="66"/>
      <c r="J3454" s="66"/>
      <c r="K3454" s="67"/>
      <c r="L3454" s="66"/>
      <c r="M3454" s="60"/>
      <c r="N3454" s="60"/>
      <c r="O3454" s="60"/>
      <c r="P3454" s="60"/>
      <c r="Q3454" s="60"/>
      <c r="R3454" s="60"/>
      <c r="S3454" s="60"/>
      <c r="T3454" s="60"/>
      <c r="U3454" s="60"/>
      <c r="V3454" s="60"/>
      <c r="W3454" s="60"/>
      <c r="X3454" s="60"/>
      <c r="Y3454" s="52" t="str">
        <f>IF(A3454&lt;&gt;"",IF(D3454="DIRECCIÓN_DE_TRANSFERENCIAS","280 0031",VLOOKUP(C3454,LISTAS·PAPP!$C$3:$D$76,2,0)),"")</f>
        <v/>
      </c>
      <c r="Z3454" s="61"/>
      <c r="AA3454" s="62"/>
      <c r="AB3454" s="62"/>
      <c r="AC3454" s="65" t="str">
        <f>IF(D3454&lt;&gt;"",VLOOKUP(D3454,LISTAS·PAPP!$I$3:$M$16,2,0),"")</f>
        <v/>
      </c>
      <c r="AD3454" s="51" t="str">
        <f>IF(D3454&lt;&gt;"",VLOOKUP(D3454,LISTAS·PAPP!$I$3:$M$16,3,0),"")</f>
        <v/>
      </c>
      <c r="AE3454" s="52" t="str">
        <f>IF(D3454&lt;&gt;"",VLOOKUP(D3454,LISTAS·PAPP!$I$3:$M$16,4,0),"")</f>
        <v/>
      </c>
      <c r="AF3454" s="51" t="str">
        <f>IF(D3454&lt;&gt;"",VLOOKUP(D3454,LISTAS·PAPP!$I$3:$M$16,5,0),"")</f>
        <v/>
      </c>
      <c r="AG3454" s="52" t="str">
        <f>IF(AH3454&lt;&gt;"",VLOOKUP(AH3454,LISTAS·PAPP!$O$3:$P$74,2,0),"")</f>
        <v/>
      </c>
      <c r="AH3454" s="58"/>
      <c r="AI3454" s="60"/>
      <c r="AJ3454" s="51" t="str">
        <f>IF(AI3454&lt;&gt;"",VLOOKUP(AI3454,LISTAS·PAPP!$X$4:$Y$80,2,0),"")</f>
        <v/>
      </c>
      <c r="AK3454" s="58"/>
      <c r="AL3454" s="60"/>
      <c r="AM3454" s="51" t="str">
        <f>IF(ISERROR(VLOOKUP(AL3454,LISTAS·PAPP!$AD$4:$AE$334,2,0))," ",VLOOKUP(AL3454,LISTAS·PAPP!$AD$4:$AE$334,2,0))</f>
        <v xml:space="preserve"> </v>
      </c>
      <c r="AN3454" s="63"/>
      <c r="AO3454" s="64"/>
      <c r="AP3454" s="64"/>
      <c r="AQ3454" s="64"/>
      <c r="AR3454" s="64"/>
      <c r="AS3454" s="64"/>
      <c r="AT3454" s="64"/>
      <c r="AU3454" s="64"/>
      <c r="AV3454" s="64"/>
      <c r="AW3454" s="64"/>
      <c r="AX3454" s="64"/>
      <c r="AY3454" s="64"/>
      <c r="AZ3454" s="64"/>
      <c r="BA3454" s="53" t="str">
        <f t="shared" si="160"/>
        <v/>
      </c>
      <c r="BB3454" s="54" t="str">
        <f t="shared" si="161"/>
        <v/>
      </c>
      <c r="BC3454" s="55" t="str">
        <f t="shared" si="162"/>
        <v xml:space="preserve"> </v>
      </c>
    </row>
    <row r="3455" spans="1:55" x14ac:dyDescent="0.25">
      <c r="A3455" s="58"/>
      <c r="B3455" s="58"/>
      <c r="C3455" s="58"/>
      <c r="D3455" s="58"/>
      <c r="E3455" s="51" t="str">
        <f>IF(C3455&lt;&gt;"",VLOOKUP(MID(C3455,18,5),LISTAS·PAPP!$E$4:$F$76,2,0),"")</f>
        <v/>
      </c>
      <c r="F3455" s="58"/>
      <c r="G3455" s="51" t="str">
        <f>IF(F3455&lt;&gt;"",VLOOKUP(F3455,LISTAS·PAPP!$R$3:$T$221,3,0),"")</f>
        <v/>
      </c>
      <c r="H3455" s="58"/>
      <c r="I3455" s="66"/>
      <c r="J3455" s="66"/>
      <c r="K3455" s="67"/>
      <c r="L3455" s="66"/>
      <c r="M3455" s="60"/>
      <c r="N3455" s="60"/>
      <c r="O3455" s="60"/>
      <c r="P3455" s="60"/>
      <c r="Q3455" s="60"/>
      <c r="R3455" s="60"/>
      <c r="S3455" s="60"/>
      <c r="T3455" s="60"/>
      <c r="U3455" s="60"/>
      <c r="V3455" s="60"/>
      <c r="W3455" s="60"/>
      <c r="X3455" s="60"/>
      <c r="Y3455" s="52" t="str">
        <f>IF(A3455&lt;&gt;"",IF(D3455="DIRECCIÓN_DE_TRANSFERENCIAS","280 0031",VLOOKUP(C3455,LISTAS·PAPP!$C$3:$D$76,2,0)),"")</f>
        <v/>
      </c>
      <c r="Z3455" s="61"/>
      <c r="AA3455" s="62"/>
      <c r="AB3455" s="62"/>
      <c r="AC3455" s="65" t="str">
        <f>IF(D3455&lt;&gt;"",VLOOKUP(D3455,LISTAS·PAPP!$I$3:$M$16,2,0),"")</f>
        <v/>
      </c>
      <c r="AD3455" s="51" t="str">
        <f>IF(D3455&lt;&gt;"",VLOOKUP(D3455,LISTAS·PAPP!$I$3:$M$16,3,0),"")</f>
        <v/>
      </c>
      <c r="AE3455" s="52" t="str">
        <f>IF(D3455&lt;&gt;"",VLOOKUP(D3455,LISTAS·PAPP!$I$3:$M$16,4,0),"")</f>
        <v/>
      </c>
      <c r="AF3455" s="51" t="str">
        <f>IF(D3455&lt;&gt;"",VLOOKUP(D3455,LISTAS·PAPP!$I$3:$M$16,5,0),"")</f>
        <v/>
      </c>
      <c r="AG3455" s="52" t="str">
        <f>IF(AH3455&lt;&gt;"",VLOOKUP(AH3455,LISTAS·PAPP!$O$3:$P$74,2,0),"")</f>
        <v/>
      </c>
      <c r="AH3455" s="58"/>
      <c r="AI3455" s="60"/>
      <c r="AJ3455" s="51" t="str">
        <f>IF(AI3455&lt;&gt;"",VLOOKUP(AI3455,LISTAS·PAPP!$X$4:$Y$80,2,0),"")</f>
        <v/>
      </c>
      <c r="AK3455" s="58"/>
      <c r="AL3455" s="60"/>
      <c r="AM3455" s="51" t="str">
        <f>IF(ISERROR(VLOOKUP(AL3455,LISTAS·PAPP!$AD$4:$AE$334,2,0))," ",VLOOKUP(AL3455,LISTAS·PAPP!$AD$4:$AE$334,2,0))</f>
        <v xml:space="preserve"> </v>
      </c>
      <c r="AN3455" s="63"/>
      <c r="AO3455" s="64"/>
      <c r="AP3455" s="64"/>
      <c r="AQ3455" s="64"/>
      <c r="AR3455" s="64"/>
      <c r="AS3455" s="64"/>
      <c r="AT3455" s="64"/>
      <c r="AU3455" s="64"/>
      <c r="AV3455" s="64"/>
      <c r="AW3455" s="64"/>
      <c r="AX3455" s="64"/>
      <c r="AY3455" s="64"/>
      <c r="AZ3455" s="64"/>
      <c r="BA3455" s="53" t="str">
        <f t="shared" si="160"/>
        <v/>
      </c>
      <c r="BB3455" s="54" t="str">
        <f t="shared" si="161"/>
        <v/>
      </c>
      <c r="BC3455" s="55" t="str">
        <f t="shared" si="162"/>
        <v xml:space="preserve"> </v>
      </c>
    </row>
    <row r="3456" spans="1:55" x14ac:dyDescent="0.25">
      <c r="A3456" s="58"/>
      <c r="B3456" s="58"/>
      <c r="C3456" s="58"/>
      <c r="D3456" s="58"/>
      <c r="E3456" s="51" t="str">
        <f>IF(C3456&lt;&gt;"",VLOOKUP(MID(C3456,18,5),LISTAS·PAPP!$E$4:$F$76,2,0),"")</f>
        <v/>
      </c>
      <c r="F3456" s="58"/>
      <c r="G3456" s="51" t="str">
        <f>IF(F3456&lt;&gt;"",VLOOKUP(F3456,LISTAS·PAPP!$R$3:$T$221,3,0),"")</f>
        <v/>
      </c>
      <c r="H3456" s="58"/>
      <c r="I3456" s="66"/>
      <c r="J3456" s="66"/>
      <c r="K3456" s="67"/>
      <c r="L3456" s="66"/>
      <c r="M3456" s="60"/>
      <c r="N3456" s="60"/>
      <c r="O3456" s="60"/>
      <c r="P3456" s="60"/>
      <c r="Q3456" s="60"/>
      <c r="R3456" s="60"/>
      <c r="S3456" s="60"/>
      <c r="T3456" s="60"/>
      <c r="U3456" s="60"/>
      <c r="V3456" s="60"/>
      <c r="W3456" s="60"/>
      <c r="X3456" s="60"/>
      <c r="Y3456" s="52" t="str">
        <f>IF(A3456&lt;&gt;"",IF(D3456="DIRECCIÓN_DE_TRANSFERENCIAS","280 0031",VLOOKUP(C3456,LISTAS·PAPP!$C$3:$D$76,2,0)),"")</f>
        <v/>
      </c>
      <c r="Z3456" s="61"/>
      <c r="AA3456" s="62"/>
      <c r="AB3456" s="62"/>
      <c r="AC3456" s="65" t="str">
        <f>IF(D3456&lt;&gt;"",VLOOKUP(D3456,LISTAS·PAPP!$I$3:$M$16,2,0),"")</f>
        <v/>
      </c>
      <c r="AD3456" s="51" t="str">
        <f>IF(D3456&lt;&gt;"",VLOOKUP(D3456,LISTAS·PAPP!$I$3:$M$16,3,0),"")</f>
        <v/>
      </c>
      <c r="AE3456" s="52" t="str">
        <f>IF(D3456&lt;&gt;"",VLOOKUP(D3456,LISTAS·PAPP!$I$3:$M$16,4,0),"")</f>
        <v/>
      </c>
      <c r="AF3456" s="51" t="str">
        <f>IF(D3456&lt;&gt;"",VLOOKUP(D3456,LISTAS·PAPP!$I$3:$M$16,5,0),"")</f>
        <v/>
      </c>
      <c r="AG3456" s="52" t="str">
        <f>IF(AH3456&lt;&gt;"",VLOOKUP(AH3456,LISTAS·PAPP!$O$3:$P$74,2,0),"")</f>
        <v/>
      </c>
      <c r="AH3456" s="58"/>
      <c r="AI3456" s="60"/>
      <c r="AJ3456" s="51" t="str">
        <f>IF(AI3456&lt;&gt;"",VLOOKUP(AI3456,LISTAS·PAPP!$X$4:$Y$80,2,0),"")</f>
        <v/>
      </c>
      <c r="AK3456" s="58"/>
      <c r="AL3456" s="60"/>
      <c r="AM3456" s="51" t="str">
        <f>IF(ISERROR(VLOOKUP(AL3456,LISTAS·PAPP!$AD$4:$AE$334,2,0))," ",VLOOKUP(AL3456,LISTAS·PAPP!$AD$4:$AE$334,2,0))</f>
        <v xml:space="preserve"> </v>
      </c>
      <c r="AN3456" s="63"/>
      <c r="AO3456" s="64"/>
      <c r="AP3456" s="64"/>
      <c r="AQ3456" s="64"/>
      <c r="AR3456" s="64"/>
      <c r="AS3456" s="64"/>
      <c r="AT3456" s="64"/>
      <c r="AU3456" s="64"/>
      <c r="AV3456" s="64"/>
      <c r="AW3456" s="64"/>
      <c r="AX3456" s="64"/>
      <c r="AY3456" s="64"/>
      <c r="AZ3456" s="64"/>
      <c r="BA3456" s="53" t="str">
        <f t="shared" si="160"/>
        <v/>
      </c>
      <c r="BB3456" s="54" t="str">
        <f t="shared" si="161"/>
        <v/>
      </c>
      <c r="BC3456" s="55" t="str">
        <f t="shared" si="162"/>
        <v xml:space="preserve"> </v>
      </c>
    </row>
    <row r="3457" spans="1:55" x14ac:dyDescent="0.25">
      <c r="A3457" s="58"/>
      <c r="B3457" s="58"/>
      <c r="C3457" s="58"/>
      <c r="D3457" s="58"/>
      <c r="E3457" s="51" t="str">
        <f>IF(C3457&lt;&gt;"",VLOOKUP(MID(C3457,18,5),LISTAS·PAPP!$E$4:$F$76,2,0),"")</f>
        <v/>
      </c>
      <c r="F3457" s="58"/>
      <c r="G3457" s="51" t="str">
        <f>IF(F3457&lt;&gt;"",VLOOKUP(F3457,LISTAS·PAPP!$R$3:$T$221,3,0),"")</f>
        <v/>
      </c>
      <c r="H3457" s="58"/>
      <c r="I3457" s="66"/>
      <c r="J3457" s="66"/>
      <c r="K3457" s="67"/>
      <c r="L3457" s="66"/>
      <c r="M3457" s="60"/>
      <c r="N3457" s="60"/>
      <c r="O3457" s="60"/>
      <c r="P3457" s="60"/>
      <c r="Q3457" s="60"/>
      <c r="R3457" s="60"/>
      <c r="S3457" s="60"/>
      <c r="T3457" s="60"/>
      <c r="U3457" s="60"/>
      <c r="V3457" s="60"/>
      <c r="W3457" s="60"/>
      <c r="X3457" s="60"/>
      <c r="Y3457" s="52" t="str">
        <f>IF(A3457&lt;&gt;"",IF(D3457="DIRECCIÓN_DE_TRANSFERENCIAS","280 0031",VLOOKUP(C3457,LISTAS·PAPP!$C$3:$D$76,2,0)),"")</f>
        <v/>
      </c>
      <c r="Z3457" s="61"/>
      <c r="AA3457" s="62"/>
      <c r="AB3457" s="62"/>
      <c r="AC3457" s="65" t="str">
        <f>IF(D3457&lt;&gt;"",VLOOKUP(D3457,LISTAS·PAPP!$I$3:$M$16,2,0),"")</f>
        <v/>
      </c>
      <c r="AD3457" s="51" t="str">
        <f>IF(D3457&lt;&gt;"",VLOOKUP(D3457,LISTAS·PAPP!$I$3:$M$16,3,0),"")</f>
        <v/>
      </c>
      <c r="AE3457" s="52" t="str">
        <f>IF(D3457&lt;&gt;"",VLOOKUP(D3457,LISTAS·PAPP!$I$3:$M$16,4,0),"")</f>
        <v/>
      </c>
      <c r="AF3457" s="51" t="str">
        <f>IF(D3457&lt;&gt;"",VLOOKUP(D3457,LISTAS·PAPP!$I$3:$M$16,5,0),"")</f>
        <v/>
      </c>
      <c r="AG3457" s="52" t="str">
        <f>IF(AH3457&lt;&gt;"",VLOOKUP(AH3457,LISTAS·PAPP!$O$3:$P$74,2,0),"")</f>
        <v/>
      </c>
      <c r="AH3457" s="58"/>
      <c r="AI3457" s="60"/>
      <c r="AJ3457" s="51" t="str">
        <f>IF(AI3457&lt;&gt;"",VLOOKUP(AI3457,LISTAS·PAPP!$X$4:$Y$80,2,0),"")</f>
        <v/>
      </c>
      <c r="AK3457" s="58"/>
      <c r="AL3457" s="60"/>
      <c r="AM3457" s="51" t="str">
        <f>IF(ISERROR(VLOOKUP(AL3457,LISTAS·PAPP!$AD$4:$AE$334,2,0))," ",VLOOKUP(AL3457,LISTAS·PAPP!$AD$4:$AE$334,2,0))</f>
        <v xml:space="preserve"> </v>
      </c>
      <c r="AN3457" s="63"/>
      <c r="AO3457" s="64"/>
      <c r="AP3457" s="64"/>
      <c r="AQ3457" s="64"/>
      <c r="AR3457" s="64"/>
      <c r="AS3457" s="64"/>
      <c r="AT3457" s="64"/>
      <c r="AU3457" s="64"/>
      <c r="AV3457" s="64"/>
      <c r="AW3457" s="64"/>
      <c r="AX3457" s="64"/>
      <c r="AY3457" s="64"/>
      <c r="AZ3457" s="64"/>
      <c r="BA3457" s="53" t="str">
        <f t="shared" si="160"/>
        <v/>
      </c>
      <c r="BB3457" s="54" t="str">
        <f t="shared" si="161"/>
        <v/>
      </c>
      <c r="BC3457" s="55" t="str">
        <f t="shared" si="162"/>
        <v xml:space="preserve"> </v>
      </c>
    </row>
    <row r="3458" spans="1:55" x14ac:dyDescent="0.25">
      <c r="A3458" s="58"/>
      <c r="B3458" s="58"/>
      <c r="C3458" s="58"/>
      <c r="D3458" s="58"/>
      <c r="E3458" s="51" t="str">
        <f>IF(C3458&lt;&gt;"",VLOOKUP(MID(C3458,18,5),LISTAS·PAPP!$E$4:$F$76,2,0),"")</f>
        <v/>
      </c>
      <c r="F3458" s="58"/>
      <c r="G3458" s="51" t="str">
        <f>IF(F3458&lt;&gt;"",VLOOKUP(F3458,LISTAS·PAPP!$R$3:$T$221,3,0),"")</f>
        <v/>
      </c>
      <c r="H3458" s="58"/>
      <c r="I3458" s="66"/>
      <c r="J3458" s="66"/>
      <c r="K3458" s="67"/>
      <c r="L3458" s="66"/>
      <c r="M3458" s="60"/>
      <c r="N3458" s="60"/>
      <c r="O3458" s="60"/>
      <c r="P3458" s="60"/>
      <c r="Q3458" s="60"/>
      <c r="R3458" s="60"/>
      <c r="S3458" s="60"/>
      <c r="T3458" s="60"/>
      <c r="U3458" s="60"/>
      <c r="V3458" s="60"/>
      <c r="W3458" s="60"/>
      <c r="X3458" s="60"/>
      <c r="Y3458" s="52" t="str">
        <f>IF(A3458&lt;&gt;"",IF(D3458="DIRECCIÓN_DE_TRANSFERENCIAS","280 0031",VLOOKUP(C3458,LISTAS·PAPP!$C$3:$D$76,2,0)),"")</f>
        <v/>
      </c>
      <c r="Z3458" s="61"/>
      <c r="AA3458" s="62"/>
      <c r="AB3458" s="62"/>
      <c r="AC3458" s="65" t="str">
        <f>IF(D3458&lt;&gt;"",VLOOKUP(D3458,LISTAS·PAPP!$I$3:$M$16,2,0),"")</f>
        <v/>
      </c>
      <c r="AD3458" s="51" t="str">
        <f>IF(D3458&lt;&gt;"",VLOOKUP(D3458,LISTAS·PAPP!$I$3:$M$16,3,0),"")</f>
        <v/>
      </c>
      <c r="AE3458" s="52" t="str">
        <f>IF(D3458&lt;&gt;"",VLOOKUP(D3458,LISTAS·PAPP!$I$3:$M$16,4,0),"")</f>
        <v/>
      </c>
      <c r="AF3458" s="51" t="str">
        <f>IF(D3458&lt;&gt;"",VLOOKUP(D3458,LISTAS·PAPP!$I$3:$M$16,5,0),"")</f>
        <v/>
      </c>
      <c r="AG3458" s="52" t="str">
        <f>IF(AH3458&lt;&gt;"",VLOOKUP(AH3458,LISTAS·PAPP!$O$3:$P$74,2,0),"")</f>
        <v/>
      </c>
      <c r="AH3458" s="58"/>
      <c r="AI3458" s="60"/>
      <c r="AJ3458" s="51" t="str">
        <f>IF(AI3458&lt;&gt;"",VLOOKUP(AI3458,LISTAS·PAPP!$X$4:$Y$80,2,0),"")</f>
        <v/>
      </c>
      <c r="AK3458" s="58"/>
      <c r="AL3458" s="60"/>
      <c r="AM3458" s="51" t="str">
        <f>IF(ISERROR(VLOOKUP(AL3458,LISTAS·PAPP!$AD$4:$AE$334,2,0))," ",VLOOKUP(AL3458,LISTAS·PAPP!$AD$4:$AE$334,2,0))</f>
        <v xml:space="preserve"> </v>
      </c>
      <c r="AN3458" s="63"/>
      <c r="AO3458" s="64"/>
      <c r="AP3458" s="64"/>
      <c r="AQ3458" s="64"/>
      <c r="AR3458" s="64"/>
      <c r="AS3458" s="64"/>
      <c r="AT3458" s="64"/>
      <c r="AU3458" s="64"/>
      <c r="AV3458" s="64"/>
      <c r="AW3458" s="64"/>
      <c r="AX3458" s="64"/>
      <c r="AY3458" s="64"/>
      <c r="AZ3458" s="64"/>
      <c r="BA3458" s="53" t="str">
        <f t="shared" si="160"/>
        <v/>
      </c>
      <c r="BB3458" s="54" t="str">
        <f t="shared" si="161"/>
        <v/>
      </c>
      <c r="BC3458" s="55" t="str">
        <f t="shared" si="162"/>
        <v xml:space="preserve"> </v>
      </c>
    </row>
    <row r="3459" spans="1:55" x14ac:dyDescent="0.25">
      <c r="A3459" s="58"/>
      <c r="B3459" s="58"/>
      <c r="C3459" s="58"/>
      <c r="D3459" s="58"/>
      <c r="E3459" s="51" t="str">
        <f>IF(C3459&lt;&gt;"",VLOOKUP(MID(C3459,18,5),LISTAS·PAPP!$E$4:$F$76,2,0),"")</f>
        <v/>
      </c>
      <c r="F3459" s="58"/>
      <c r="G3459" s="51" t="str">
        <f>IF(F3459&lt;&gt;"",VLOOKUP(F3459,LISTAS·PAPP!$R$3:$T$221,3,0),"")</f>
        <v/>
      </c>
      <c r="H3459" s="58"/>
      <c r="I3459" s="66"/>
      <c r="J3459" s="66"/>
      <c r="K3459" s="67"/>
      <c r="L3459" s="66"/>
      <c r="M3459" s="60"/>
      <c r="N3459" s="60"/>
      <c r="O3459" s="60"/>
      <c r="P3459" s="60"/>
      <c r="Q3459" s="60"/>
      <c r="R3459" s="60"/>
      <c r="S3459" s="60"/>
      <c r="T3459" s="60"/>
      <c r="U3459" s="60"/>
      <c r="V3459" s="60"/>
      <c r="W3459" s="60"/>
      <c r="X3459" s="60"/>
      <c r="Y3459" s="52" t="str">
        <f>IF(A3459&lt;&gt;"",IF(D3459="DIRECCIÓN_DE_TRANSFERENCIAS","280 0031",VLOOKUP(C3459,LISTAS·PAPP!$C$3:$D$76,2,0)),"")</f>
        <v/>
      </c>
      <c r="Z3459" s="61"/>
      <c r="AA3459" s="62"/>
      <c r="AB3459" s="62"/>
      <c r="AC3459" s="65" t="str">
        <f>IF(D3459&lt;&gt;"",VLOOKUP(D3459,LISTAS·PAPP!$I$3:$M$16,2,0),"")</f>
        <v/>
      </c>
      <c r="AD3459" s="51" t="str">
        <f>IF(D3459&lt;&gt;"",VLOOKUP(D3459,LISTAS·PAPP!$I$3:$M$16,3,0),"")</f>
        <v/>
      </c>
      <c r="AE3459" s="52" t="str">
        <f>IF(D3459&lt;&gt;"",VLOOKUP(D3459,LISTAS·PAPP!$I$3:$M$16,4,0),"")</f>
        <v/>
      </c>
      <c r="AF3459" s="51" t="str">
        <f>IF(D3459&lt;&gt;"",VLOOKUP(D3459,LISTAS·PAPP!$I$3:$M$16,5,0),"")</f>
        <v/>
      </c>
      <c r="AG3459" s="52" t="str">
        <f>IF(AH3459&lt;&gt;"",VLOOKUP(AH3459,LISTAS·PAPP!$O$3:$P$74,2,0),"")</f>
        <v/>
      </c>
      <c r="AH3459" s="58"/>
      <c r="AI3459" s="60"/>
      <c r="AJ3459" s="51" t="str">
        <f>IF(AI3459&lt;&gt;"",VLOOKUP(AI3459,LISTAS·PAPP!$X$4:$Y$80,2,0),"")</f>
        <v/>
      </c>
      <c r="AK3459" s="58"/>
      <c r="AL3459" s="60"/>
      <c r="AM3459" s="51" t="str">
        <f>IF(ISERROR(VLOOKUP(AL3459,LISTAS·PAPP!$AD$4:$AE$334,2,0))," ",VLOOKUP(AL3459,LISTAS·PAPP!$AD$4:$AE$334,2,0))</f>
        <v xml:space="preserve"> </v>
      </c>
      <c r="AN3459" s="63"/>
      <c r="AO3459" s="64"/>
      <c r="AP3459" s="64"/>
      <c r="AQ3459" s="64"/>
      <c r="AR3459" s="64"/>
      <c r="AS3459" s="64"/>
      <c r="AT3459" s="64"/>
      <c r="AU3459" s="64"/>
      <c r="AV3459" s="64"/>
      <c r="AW3459" s="64"/>
      <c r="AX3459" s="64"/>
      <c r="AY3459" s="64"/>
      <c r="AZ3459" s="64"/>
      <c r="BA3459" s="53" t="str">
        <f t="shared" si="160"/>
        <v/>
      </c>
      <c r="BB3459" s="54" t="str">
        <f t="shared" si="161"/>
        <v/>
      </c>
      <c r="BC3459" s="55" t="str">
        <f t="shared" si="162"/>
        <v xml:space="preserve"> </v>
      </c>
    </row>
    <row r="3460" spans="1:55" x14ac:dyDescent="0.25">
      <c r="A3460" s="58"/>
      <c r="B3460" s="58"/>
      <c r="C3460" s="58"/>
      <c r="D3460" s="58"/>
      <c r="E3460" s="51" t="str">
        <f>IF(C3460&lt;&gt;"",VLOOKUP(MID(C3460,18,5),LISTAS·PAPP!$E$4:$F$76,2,0),"")</f>
        <v/>
      </c>
      <c r="F3460" s="58"/>
      <c r="G3460" s="51" t="str">
        <f>IF(F3460&lt;&gt;"",VLOOKUP(F3460,LISTAS·PAPP!$R$3:$T$221,3,0),"")</f>
        <v/>
      </c>
      <c r="H3460" s="58"/>
      <c r="I3460" s="66"/>
      <c r="J3460" s="66"/>
      <c r="K3460" s="67"/>
      <c r="L3460" s="66"/>
      <c r="M3460" s="60"/>
      <c r="N3460" s="60"/>
      <c r="O3460" s="60"/>
      <c r="P3460" s="60"/>
      <c r="Q3460" s="60"/>
      <c r="R3460" s="60"/>
      <c r="S3460" s="60"/>
      <c r="T3460" s="60"/>
      <c r="U3460" s="60"/>
      <c r="V3460" s="60"/>
      <c r="W3460" s="60"/>
      <c r="X3460" s="60"/>
      <c r="Y3460" s="52" t="str">
        <f>IF(A3460&lt;&gt;"",IF(D3460="DIRECCIÓN_DE_TRANSFERENCIAS","280 0031",VLOOKUP(C3460,LISTAS·PAPP!$C$3:$D$76,2,0)),"")</f>
        <v/>
      </c>
      <c r="Z3460" s="61"/>
      <c r="AA3460" s="62"/>
      <c r="AB3460" s="62"/>
      <c r="AC3460" s="65" t="str">
        <f>IF(D3460&lt;&gt;"",VLOOKUP(D3460,LISTAS·PAPP!$I$3:$M$16,2,0),"")</f>
        <v/>
      </c>
      <c r="AD3460" s="51" t="str">
        <f>IF(D3460&lt;&gt;"",VLOOKUP(D3460,LISTAS·PAPP!$I$3:$M$16,3,0),"")</f>
        <v/>
      </c>
      <c r="AE3460" s="52" t="str">
        <f>IF(D3460&lt;&gt;"",VLOOKUP(D3460,LISTAS·PAPP!$I$3:$M$16,4,0),"")</f>
        <v/>
      </c>
      <c r="AF3460" s="51" t="str">
        <f>IF(D3460&lt;&gt;"",VLOOKUP(D3460,LISTAS·PAPP!$I$3:$M$16,5,0),"")</f>
        <v/>
      </c>
      <c r="AG3460" s="52" t="str">
        <f>IF(AH3460&lt;&gt;"",VLOOKUP(AH3460,LISTAS·PAPP!$O$3:$P$74,2,0),"")</f>
        <v/>
      </c>
      <c r="AH3460" s="58"/>
      <c r="AI3460" s="60"/>
      <c r="AJ3460" s="51" t="str">
        <f>IF(AI3460&lt;&gt;"",VLOOKUP(AI3460,LISTAS·PAPP!$X$4:$Y$80,2,0),"")</f>
        <v/>
      </c>
      <c r="AK3460" s="58"/>
      <c r="AL3460" s="60"/>
      <c r="AM3460" s="51" t="str">
        <f>IF(ISERROR(VLOOKUP(AL3460,LISTAS·PAPP!$AD$4:$AE$334,2,0))," ",VLOOKUP(AL3460,LISTAS·PAPP!$AD$4:$AE$334,2,0))</f>
        <v xml:space="preserve"> </v>
      </c>
      <c r="AN3460" s="63"/>
      <c r="AO3460" s="64"/>
      <c r="AP3460" s="64"/>
      <c r="AQ3460" s="64"/>
      <c r="AR3460" s="64"/>
      <c r="AS3460" s="64"/>
      <c r="AT3460" s="64"/>
      <c r="AU3460" s="64"/>
      <c r="AV3460" s="64"/>
      <c r="AW3460" s="64"/>
      <c r="AX3460" s="64"/>
      <c r="AY3460" s="64"/>
      <c r="AZ3460" s="64"/>
      <c r="BA3460" s="53" t="str">
        <f t="shared" si="160"/>
        <v/>
      </c>
      <c r="BB3460" s="54" t="str">
        <f t="shared" si="161"/>
        <v/>
      </c>
      <c r="BC3460" s="55" t="str">
        <f t="shared" si="162"/>
        <v xml:space="preserve"> </v>
      </c>
    </row>
    <row r="3461" spans="1:55" x14ac:dyDescent="0.25">
      <c r="A3461" s="58"/>
      <c r="B3461" s="58"/>
      <c r="C3461" s="58"/>
      <c r="D3461" s="58"/>
      <c r="E3461" s="51" t="str">
        <f>IF(C3461&lt;&gt;"",VLOOKUP(MID(C3461,18,5),LISTAS·PAPP!$E$4:$F$76,2,0),"")</f>
        <v/>
      </c>
      <c r="F3461" s="58"/>
      <c r="G3461" s="51" t="str">
        <f>IF(F3461&lt;&gt;"",VLOOKUP(F3461,LISTAS·PAPP!$R$3:$T$221,3,0),"")</f>
        <v/>
      </c>
      <c r="H3461" s="58"/>
      <c r="I3461" s="66"/>
      <c r="J3461" s="66"/>
      <c r="K3461" s="67"/>
      <c r="L3461" s="66"/>
      <c r="M3461" s="60"/>
      <c r="N3461" s="60"/>
      <c r="O3461" s="60"/>
      <c r="P3461" s="60"/>
      <c r="Q3461" s="60"/>
      <c r="R3461" s="60"/>
      <c r="S3461" s="60"/>
      <c r="T3461" s="60"/>
      <c r="U3461" s="60"/>
      <c r="V3461" s="60"/>
      <c r="W3461" s="60"/>
      <c r="X3461" s="60"/>
      <c r="Y3461" s="52" t="str">
        <f>IF(A3461&lt;&gt;"",IF(D3461="DIRECCIÓN_DE_TRANSFERENCIAS","280 0031",VLOOKUP(C3461,LISTAS·PAPP!$C$3:$D$76,2,0)),"")</f>
        <v/>
      </c>
      <c r="Z3461" s="61"/>
      <c r="AA3461" s="62"/>
      <c r="AB3461" s="62"/>
      <c r="AC3461" s="65" t="str">
        <f>IF(D3461&lt;&gt;"",VLOOKUP(D3461,LISTAS·PAPP!$I$3:$M$16,2,0),"")</f>
        <v/>
      </c>
      <c r="AD3461" s="51" t="str">
        <f>IF(D3461&lt;&gt;"",VLOOKUP(D3461,LISTAS·PAPP!$I$3:$M$16,3,0),"")</f>
        <v/>
      </c>
      <c r="AE3461" s="52" t="str">
        <f>IF(D3461&lt;&gt;"",VLOOKUP(D3461,LISTAS·PAPP!$I$3:$M$16,4,0),"")</f>
        <v/>
      </c>
      <c r="AF3461" s="51" t="str">
        <f>IF(D3461&lt;&gt;"",VLOOKUP(D3461,LISTAS·PAPP!$I$3:$M$16,5,0),"")</f>
        <v/>
      </c>
      <c r="AG3461" s="52" t="str">
        <f>IF(AH3461&lt;&gt;"",VLOOKUP(AH3461,LISTAS·PAPP!$O$3:$P$74,2,0),"")</f>
        <v/>
      </c>
      <c r="AH3461" s="58"/>
      <c r="AI3461" s="60"/>
      <c r="AJ3461" s="51" t="str">
        <f>IF(AI3461&lt;&gt;"",VLOOKUP(AI3461,LISTAS·PAPP!$X$4:$Y$80,2,0),"")</f>
        <v/>
      </c>
      <c r="AK3461" s="58"/>
      <c r="AL3461" s="60"/>
      <c r="AM3461" s="51" t="str">
        <f>IF(ISERROR(VLOOKUP(AL3461,LISTAS·PAPP!$AD$4:$AE$334,2,0))," ",VLOOKUP(AL3461,LISTAS·PAPP!$AD$4:$AE$334,2,0))</f>
        <v xml:space="preserve"> </v>
      </c>
      <c r="AN3461" s="63"/>
      <c r="AO3461" s="64"/>
      <c r="AP3461" s="64"/>
      <c r="AQ3461" s="64"/>
      <c r="AR3461" s="64"/>
      <c r="AS3461" s="64"/>
      <c r="AT3461" s="64"/>
      <c r="AU3461" s="64"/>
      <c r="AV3461" s="64"/>
      <c r="AW3461" s="64"/>
      <c r="AX3461" s="64"/>
      <c r="AY3461" s="64"/>
      <c r="AZ3461" s="64"/>
      <c r="BA3461" s="53" t="str">
        <f t="shared" si="160"/>
        <v/>
      </c>
      <c r="BB3461" s="54" t="str">
        <f t="shared" si="161"/>
        <v/>
      </c>
      <c r="BC3461" s="55" t="str">
        <f t="shared" si="162"/>
        <v xml:space="preserve"> </v>
      </c>
    </row>
    <row r="3462" spans="1:55" x14ac:dyDescent="0.25">
      <c r="A3462" s="58"/>
      <c r="B3462" s="58"/>
      <c r="C3462" s="58"/>
      <c r="D3462" s="58"/>
      <c r="E3462" s="51" t="str">
        <f>IF(C3462&lt;&gt;"",VLOOKUP(MID(C3462,18,5),LISTAS·PAPP!$E$4:$F$76,2,0),"")</f>
        <v/>
      </c>
      <c r="F3462" s="58"/>
      <c r="G3462" s="51" t="str">
        <f>IF(F3462&lt;&gt;"",VLOOKUP(F3462,LISTAS·PAPP!$R$3:$T$221,3,0),"")</f>
        <v/>
      </c>
      <c r="H3462" s="58"/>
      <c r="I3462" s="66"/>
      <c r="J3462" s="66"/>
      <c r="K3462" s="67"/>
      <c r="L3462" s="66"/>
      <c r="M3462" s="60"/>
      <c r="N3462" s="60"/>
      <c r="O3462" s="60"/>
      <c r="P3462" s="60"/>
      <c r="Q3462" s="60"/>
      <c r="R3462" s="60"/>
      <c r="S3462" s="60"/>
      <c r="T3462" s="60"/>
      <c r="U3462" s="60"/>
      <c r="V3462" s="60"/>
      <c r="W3462" s="60"/>
      <c r="X3462" s="60"/>
      <c r="Y3462" s="52" t="str">
        <f>IF(A3462&lt;&gt;"",IF(D3462="DIRECCIÓN_DE_TRANSFERENCIAS","280 0031",VLOOKUP(C3462,LISTAS·PAPP!$C$3:$D$76,2,0)),"")</f>
        <v/>
      </c>
      <c r="Z3462" s="61"/>
      <c r="AA3462" s="62"/>
      <c r="AB3462" s="62"/>
      <c r="AC3462" s="65" t="str">
        <f>IF(D3462&lt;&gt;"",VLOOKUP(D3462,LISTAS·PAPP!$I$3:$M$16,2,0),"")</f>
        <v/>
      </c>
      <c r="AD3462" s="51" t="str">
        <f>IF(D3462&lt;&gt;"",VLOOKUP(D3462,LISTAS·PAPP!$I$3:$M$16,3,0),"")</f>
        <v/>
      </c>
      <c r="AE3462" s="52" t="str">
        <f>IF(D3462&lt;&gt;"",VLOOKUP(D3462,LISTAS·PAPP!$I$3:$M$16,4,0),"")</f>
        <v/>
      </c>
      <c r="AF3462" s="51" t="str">
        <f>IF(D3462&lt;&gt;"",VLOOKUP(D3462,LISTAS·PAPP!$I$3:$M$16,5,0),"")</f>
        <v/>
      </c>
      <c r="AG3462" s="52" t="str">
        <f>IF(AH3462&lt;&gt;"",VLOOKUP(AH3462,LISTAS·PAPP!$O$3:$P$74,2,0),"")</f>
        <v/>
      </c>
      <c r="AH3462" s="58"/>
      <c r="AI3462" s="60"/>
      <c r="AJ3462" s="51" t="str">
        <f>IF(AI3462&lt;&gt;"",VLOOKUP(AI3462,LISTAS·PAPP!$X$4:$Y$80,2,0),"")</f>
        <v/>
      </c>
      <c r="AK3462" s="58"/>
      <c r="AL3462" s="60"/>
      <c r="AM3462" s="51" t="str">
        <f>IF(ISERROR(VLOOKUP(AL3462,LISTAS·PAPP!$AD$4:$AE$334,2,0))," ",VLOOKUP(AL3462,LISTAS·PAPP!$AD$4:$AE$334,2,0))</f>
        <v xml:space="preserve"> </v>
      </c>
      <c r="AN3462" s="63"/>
      <c r="AO3462" s="64"/>
      <c r="AP3462" s="64"/>
      <c r="AQ3462" s="64"/>
      <c r="AR3462" s="64"/>
      <c r="AS3462" s="64"/>
      <c r="AT3462" s="64"/>
      <c r="AU3462" s="64"/>
      <c r="AV3462" s="64"/>
      <c r="AW3462" s="64"/>
      <c r="AX3462" s="64"/>
      <c r="AY3462" s="64"/>
      <c r="AZ3462" s="64"/>
      <c r="BA3462" s="53" t="str">
        <f t="shared" si="160"/>
        <v/>
      </c>
      <c r="BB3462" s="54" t="str">
        <f t="shared" si="161"/>
        <v/>
      </c>
      <c r="BC3462" s="55" t="str">
        <f t="shared" si="162"/>
        <v xml:space="preserve"> </v>
      </c>
    </row>
    <row r="3463" spans="1:55" x14ac:dyDescent="0.25">
      <c r="A3463" s="58"/>
      <c r="B3463" s="58"/>
      <c r="C3463" s="58"/>
      <c r="D3463" s="58"/>
      <c r="E3463" s="51" t="str">
        <f>IF(C3463&lt;&gt;"",VLOOKUP(MID(C3463,18,5),LISTAS·PAPP!$E$4:$F$76,2,0),"")</f>
        <v/>
      </c>
      <c r="F3463" s="58"/>
      <c r="G3463" s="51" t="str">
        <f>IF(F3463&lt;&gt;"",VLOOKUP(F3463,LISTAS·PAPP!$R$3:$T$221,3,0),"")</f>
        <v/>
      </c>
      <c r="H3463" s="58"/>
      <c r="I3463" s="66"/>
      <c r="J3463" s="66"/>
      <c r="K3463" s="67"/>
      <c r="L3463" s="66"/>
      <c r="M3463" s="60"/>
      <c r="N3463" s="60"/>
      <c r="O3463" s="60"/>
      <c r="P3463" s="60"/>
      <c r="Q3463" s="60"/>
      <c r="R3463" s="60"/>
      <c r="S3463" s="60"/>
      <c r="T3463" s="60"/>
      <c r="U3463" s="60"/>
      <c r="V3463" s="60"/>
      <c r="W3463" s="60"/>
      <c r="X3463" s="60"/>
      <c r="Y3463" s="52" t="str">
        <f>IF(A3463&lt;&gt;"",IF(D3463="DIRECCIÓN_DE_TRANSFERENCIAS","280 0031",VLOOKUP(C3463,LISTAS·PAPP!$C$3:$D$76,2,0)),"")</f>
        <v/>
      </c>
      <c r="Z3463" s="61"/>
      <c r="AA3463" s="62"/>
      <c r="AB3463" s="62"/>
      <c r="AC3463" s="65" t="str">
        <f>IF(D3463&lt;&gt;"",VLOOKUP(D3463,LISTAS·PAPP!$I$3:$M$16,2,0),"")</f>
        <v/>
      </c>
      <c r="AD3463" s="51" t="str">
        <f>IF(D3463&lt;&gt;"",VLOOKUP(D3463,LISTAS·PAPP!$I$3:$M$16,3,0),"")</f>
        <v/>
      </c>
      <c r="AE3463" s="52" t="str">
        <f>IF(D3463&lt;&gt;"",VLOOKUP(D3463,LISTAS·PAPP!$I$3:$M$16,4,0),"")</f>
        <v/>
      </c>
      <c r="AF3463" s="51" t="str">
        <f>IF(D3463&lt;&gt;"",VLOOKUP(D3463,LISTAS·PAPP!$I$3:$M$16,5,0),"")</f>
        <v/>
      </c>
      <c r="AG3463" s="52" t="str">
        <f>IF(AH3463&lt;&gt;"",VLOOKUP(AH3463,LISTAS·PAPP!$O$3:$P$74,2,0),"")</f>
        <v/>
      </c>
      <c r="AH3463" s="58"/>
      <c r="AI3463" s="60"/>
      <c r="AJ3463" s="51" t="str">
        <f>IF(AI3463&lt;&gt;"",VLOOKUP(AI3463,LISTAS·PAPP!$X$4:$Y$80,2,0),"")</f>
        <v/>
      </c>
      <c r="AK3463" s="58"/>
      <c r="AL3463" s="60"/>
      <c r="AM3463" s="51" t="str">
        <f>IF(ISERROR(VLOOKUP(AL3463,LISTAS·PAPP!$AD$4:$AE$334,2,0))," ",VLOOKUP(AL3463,LISTAS·PAPP!$AD$4:$AE$334,2,0))</f>
        <v xml:space="preserve"> </v>
      </c>
      <c r="AN3463" s="63"/>
      <c r="AO3463" s="64"/>
      <c r="AP3463" s="64"/>
      <c r="AQ3463" s="64"/>
      <c r="AR3463" s="64"/>
      <c r="AS3463" s="64"/>
      <c r="AT3463" s="64"/>
      <c r="AU3463" s="64"/>
      <c r="AV3463" s="64"/>
      <c r="AW3463" s="64"/>
      <c r="AX3463" s="64"/>
      <c r="AY3463" s="64"/>
      <c r="AZ3463" s="64"/>
      <c r="BA3463" s="53" t="str">
        <f t="shared" si="160"/>
        <v/>
      </c>
      <c r="BB3463" s="54" t="str">
        <f t="shared" si="161"/>
        <v/>
      </c>
      <c r="BC3463" s="55" t="str">
        <f t="shared" si="162"/>
        <v xml:space="preserve"> </v>
      </c>
    </row>
    <row r="3464" spans="1:55" x14ac:dyDescent="0.25">
      <c r="A3464" s="58"/>
      <c r="B3464" s="58"/>
      <c r="C3464" s="58"/>
      <c r="D3464" s="58"/>
      <c r="E3464" s="51" t="str">
        <f>IF(C3464&lt;&gt;"",VLOOKUP(MID(C3464,18,5),LISTAS·PAPP!$E$4:$F$76,2,0),"")</f>
        <v/>
      </c>
      <c r="F3464" s="58"/>
      <c r="G3464" s="51" t="str">
        <f>IF(F3464&lt;&gt;"",VLOOKUP(F3464,LISTAS·PAPP!$R$3:$T$221,3,0),"")</f>
        <v/>
      </c>
      <c r="H3464" s="58"/>
      <c r="I3464" s="66"/>
      <c r="J3464" s="66"/>
      <c r="K3464" s="67"/>
      <c r="L3464" s="66"/>
      <c r="M3464" s="60"/>
      <c r="N3464" s="60"/>
      <c r="O3464" s="60"/>
      <c r="P3464" s="60"/>
      <c r="Q3464" s="60"/>
      <c r="R3464" s="60"/>
      <c r="S3464" s="60"/>
      <c r="T3464" s="60"/>
      <c r="U3464" s="60"/>
      <c r="V3464" s="60"/>
      <c r="W3464" s="60"/>
      <c r="X3464" s="60"/>
      <c r="Y3464" s="52" t="str">
        <f>IF(A3464&lt;&gt;"",IF(D3464="DIRECCIÓN_DE_TRANSFERENCIAS","280 0031",VLOOKUP(C3464,LISTAS·PAPP!$C$3:$D$76,2,0)),"")</f>
        <v/>
      </c>
      <c r="Z3464" s="61"/>
      <c r="AA3464" s="62"/>
      <c r="AB3464" s="62"/>
      <c r="AC3464" s="65" t="str">
        <f>IF(D3464&lt;&gt;"",VLOOKUP(D3464,LISTAS·PAPP!$I$3:$M$16,2,0),"")</f>
        <v/>
      </c>
      <c r="AD3464" s="51" t="str">
        <f>IF(D3464&lt;&gt;"",VLOOKUP(D3464,LISTAS·PAPP!$I$3:$M$16,3,0),"")</f>
        <v/>
      </c>
      <c r="AE3464" s="52" t="str">
        <f>IF(D3464&lt;&gt;"",VLOOKUP(D3464,LISTAS·PAPP!$I$3:$M$16,4,0),"")</f>
        <v/>
      </c>
      <c r="AF3464" s="51" t="str">
        <f>IF(D3464&lt;&gt;"",VLOOKUP(D3464,LISTAS·PAPP!$I$3:$M$16,5,0),"")</f>
        <v/>
      </c>
      <c r="AG3464" s="52" t="str">
        <f>IF(AH3464&lt;&gt;"",VLOOKUP(AH3464,LISTAS·PAPP!$O$3:$P$74,2,0),"")</f>
        <v/>
      </c>
      <c r="AH3464" s="58"/>
      <c r="AI3464" s="60"/>
      <c r="AJ3464" s="51" t="str">
        <f>IF(AI3464&lt;&gt;"",VLOOKUP(AI3464,LISTAS·PAPP!$X$4:$Y$80,2,0),"")</f>
        <v/>
      </c>
      <c r="AK3464" s="58"/>
      <c r="AL3464" s="60"/>
      <c r="AM3464" s="51" t="str">
        <f>IF(ISERROR(VLOOKUP(AL3464,LISTAS·PAPP!$AD$4:$AE$334,2,0))," ",VLOOKUP(AL3464,LISTAS·PAPP!$AD$4:$AE$334,2,0))</f>
        <v xml:space="preserve"> </v>
      </c>
      <c r="AN3464" s="63"/>
      <c r="AO3464" s="64"/>
      <c r="AP3464" s="64"/>
      <c r="AQ3464" s="64"/>
      <c r="AR3464" s="64"/>
      <c r="AS3464" s="64"/>
      <c r="AT3464" s="64"/>
      <c r="AU3464" s="64"/>
      <c r="AV3464" s="64"/>
      <c r="AW3464" s="64"/>
      <c r="AX3464" s="64"/>
      <c r="AY3464" s="64"/>
      <c r="AZ3464" s="64"/>
      <c r="BA3464" s="53" t="str">
        <f t="shared" si="160"/>
        <v/>
      </c>
      <c r="BB3464" s="54" t="str">
        <f t="shared" si="161"/>
        <v/>
      </c>
      <c r="BC3464" s="55" t="str">
        <f t="shared" si="162"/>
        <v xml:space="preserve"> </v>
      </c>
    </row>
    <row r="3465" spans="1:55" x14ac:dyDescent="0.25">
      <c r="A3465" s="58"/>
      <c r="B3465" s="58"/>
      <c r="C3465" s="58"/>
      <c r="D3465" s="58"/>
      <c r="E3465" s="51" t="str">
        <f>IF(C3465&lt;&gt;"",VLOOKUP(MID(C3465,18,5),LISTAS·PAPP!$E$4:$F$76,2,0),"")</f>
        <v/>
      </c>
      <c r="F3465" s="58"/>
      <c r="G3465" s="51" t="str">
        <f>IF(F3465&lt;&gt;"",VLOOKUP(F3465,LISTAS·PAPP!$R$3:$T$221,3,0),"")</f>
        <v/>
      </c>
      <c r="H3465" s="58"/>
      <c r="I3465" s="66"/>
      <c r="J3465" s="66"/>
      <c r="K3465" s="67"/>
      <c r="L3465" s="66"/>
      <c r="M3465" s="60"/>
      <c r="N3465" s="60"/>
      <c r="O3465" s="60"/>
      <c r="P3465" s="60"/>
      <c r="Q3465" s="60"/>
      <c r="R3465" s="60"/>
      <c r="S3465" s="60"/>
      <c r="T3465" s="60"/>
      <c r="U3465" s="60"/>
      <c r="V3465" s="60"/>
      <c r="W3465" s="60"/>
      <c r="X3465" s="60"/>
      <c r="Y3465" s="52" t="str">
        <f>IF(A3465&lt;&gt;"",IF(D3465="DIRECCIÓN_DE_TRANSFERENCIAS","280 0031",VLOOKUP(C3465,LISTAS·PAPP!$C$3:$D$76,2,0)),"")</f>
        <v/>
      </c>
      <c r="Z3465" s="61"/>
      <c r="AA3465" s="62"/>
      <c r="AB3465" s="62"/>
      <c r="AC3465" s="65" t="str">
        <f>IF(D3465&lt;&gt;"",VLOOKUP(D3465,LISTAS·PAPP!$I$3:$M$16,2,0),"")</f>
        <v/>
      </c>
      <c r="AD3465" s="51" t="str">
        <f>IF(D3465&lt;&gt;"",VLOOKUP(D3465,LISTAS·PAPP!$I$3:$M$16,3,0),"")</f>
        <v/>
      </c>
      <c r="AE3465" s="52" t="str">
        <f>IF(D3465&lt;&gt;"",VLOOKUP(D3465,LISTAS·PAPP!$I$3:$M$16,4,0),"")</f>
        <v/>
      </c>
      <c r="AF3465" s="51" t="str">
        <f>IF(D3465&lt;&gt;"",VLOOKUP(D3465,LISTAS·PAPP!$I$3:$M$16,5,0),"")</f>
        <v/>
      </c>
      <c r="AG3465" s="52" t="str">
        <f>IF(AH3465&lt;&gt;"",VLOOKUP(AH3465,LISTAS·PAPP!$O$3:$P$74,2,0),"")</f>
        <v/>
      </c>
      <c r="AH3465" s="58"/>
      <c r="AI3465" s="60"/>
      <c r="AJ3465" s="51" t="str">
        <f>IF(AI3465&lt;&gt;"",VLOOKUP(AI3465,LISTAS·PAPP!$X$4:$Y$80,2,0),"")</f>
        <v/>
      </c>
      <c r="AK3465" s="58"/>
      <c r="AL3465" s="60"/>
      <c r="AM3465" s="51" t="str">
        <f>IF(ISERROR(VLOOKUP(AL3465,LISTAS·PAPP!$AD$4:$AE$334,2,0))," ",VLOOKUP(AL3465,LISTAS·PAPP!$AD$4:$AE$334,2,0))</f>
        <v xml:space="preserve"> </v>
      </c>
      <c r="AN3465" s="63"/>
      <c r="AO3465" s="64"/>
      <c r="AP3465" s="64"/>
      <c r="AQ3465" s="64"/>
      <c r="AR3465" s="64"/>
      <c r="AS3465" s="64"/>
      <c r="AT3465" s="64"/>
      <c r="AU3465" s="64"/>
      <c r="AV3465" s="64"/>
      <c r="AW3465" s="64"/>
      <c r="AX3465" s="64"/>
      <c r="AY3465" s="64"/>
      <c r="AZ3465" s="64"/>
      <c r="BA3465" s="53" t="str">
        <f t="shared" si="160"/>
        <v/>
      </c>
      <c r="BB3465" s="54" t="str">
        <f t="shared" si="161"/>
        <v/>
      </c>
      <c r="BC3465" s="55" t="str">
        <f t="shared" si="162"/>
        <v xml:space="preserve"> </v>
      </c>
    </row>
    <row r="3466" spans="1:55" x14ac:dyDescent="0.25">
      <c r="A3466" s="58"/>
      <c r="B3466" s="58"/>
      <c r="C3466" s="58"/>
      <c r="D3466" s="58"/>
      <c r="E3466" s="51" t="str">
        <f>IF(C3466&lt;&gt;"",VLOOKUP(MID(C3466,18,5),LISTAS·PAPP!$E$4:$F$76,2,0),"")</f>
        <v/>
      </c>
      <c r="F3466" s="58"/>
      <c r="G3466" s="51" t="str">
        <f>IF(F3466&lt;&gt;"",VLOOKUP(F3466,LISTAS·PAPP!$R$3:$T$221,3,0),"")</f>
        <v/>
      </c>
      <c r="H3466" s="58"/>
      <c r="I3466" s="66"/>
      <c r="J3466" s="66"/>
      <c r="K3466" s="67"/>
      <c r="L3466" s="66"/>
      <c r="M3466" s="60"/>
      <c r="N3466" s="60"/>
      <c r="O3466" s="60"/>
      <c r="P3466" s="60"/>
      <c r="Q3466" s="60"/>
      <c r="R3466" s="60"/>
      <c r="S3466" s="60"/>
      <c r="T3466" s="60"/>
      <c r="U3466" s="60"/>
      <c r="V3466" s="60"/>
      <c r="W3466" s="60"/>
      <c r="X3466" s="60"/>
      <c r="Y3466" s="52" t="str">
        <f>IF(A3466&lt;&gt;"",IF(D3466="DIRECCIÓN_DE_TRANSFERENCIAS","280 0031",VLOOKUP(C3466,LISTAS·PAPP!$C$3:$D$76,2,0)),"")</f>
        <v/>
      </c>
      <c r="Z3466" s="61"/>
      <c r="AA3466" s="62"/>
      <c r="AB3466" s="62"/>
      <c r="AC3466" s="65" t="str">
        <f>IF(D3466&lt;&gt;"",VLOOKUP(D3466,LISTAS·PAPP!$I$3:$M$16,2,0),"")</f>
        <v/>
      </c>
      <c r="AD3466" s="51" t="str">
        <f>IF(D3466&lt;&gt;"",VLOOKUP(D3466,LISTAS·PAPP!$I$3:$M$16,3,0),"")</f>
        <v/>
      </c>
      <c r="AE3466" s="52" t="str">
        <f>IF(D3466&lt;&gt;"",VLOOKUP(D3466,LISTAS·PAPP!$I$3:$M$16,4,0),"")</f>
        <v/>
      </c>
      <c r="AF3466" s="51" t="str">
        <f>IF(D3466&lt;&gt;"",VLOOKUP(D3466,LISTAS·PAPP!$I$3:$M$16,5,0),"")</f>
        <v/>
      </c>
      <c r="AG3466" s="52" t="str">
        <f>IF(AH3466&lt;&gt;"",VLOOKUP(AH3466,LISTAS·PAPP!$O$3:$P$74,2,0),"")</f>
        <v/>
      </c>
      <c r="AH3466" s="58"/>
      <c r="AI3466" s="60"/>
      <c r="AJ3466" s="51" t="str">
        <f>IF(AI3466&lt;&gt;"",VLOOKUP(AI3466,LISTAS·PAPP!$X$4:$Y$80,2,0),"")</f>
        <v/>
      </c>
      <c r="AK3466" s="58"/>
      <c r="AL3466" s="60"/>
      <c r="AM3466" s="51" t="str">
        <f>IF(ISERROR(VLOOKUP(AL3466,LISTAS·PAPP!$AD$4:$AE$334,2,0))," ",VLOOKUP(AL3466,LISTAS·PAPP!$AD$4:$AE$334,2,0))</f>
        <v xml:space="preserve"> </v>
      </c>
      <c r="AN3466" s="63"/>
      <c r="AO3466" s="64"/>
      <c r="AP3466" s="64"/>
      <c r="AQ3466" s="64"/>
      <c r="AR3466" s="64"/>
      <c r="AS3466" s="64"/>
      <c r="AT3466" s="64"/>
      <c r="AU3466" s="64"/>
      <c r="AV3466" s="64"/>
      <c r="AW3466" s="64"/>
      <c r="AX3466" s="64"/>
      <c r="AY3466" s="64"/>
      <c r="AZ3466" s="64"/>
      <c r="BA3466" s="53" t="str">
        <f t="shared" si="160"/>
        <v/>
      </c>
      <c r="BB3466" s="54" t="str">
        <f t="shared" si="161"/>
        <v/>
      </c>
      <c r="BC3466" s="55" t="str">
        <f t="shared" si="162"/>
        <v xml:space="preserve"> </v>
      </c>
    </row>
    <row r="3467" spans="1:55" x14ac:dyDescent="0.25">
      <c r="A3467" s="58"/>
      <c r="B3467" s="58"/>
      <c r="C3467" s="58"/>
      <c r="D3467" s="58"/>
      <c r="E3467" s="51" t="str">
        <f>IF(C3467&lt;&gt;"",VLOOKUP(MID(C3467,18,5),LISTAS·PAPP!$E$4:$F$76,2,0),"")</f>
        <v/>
      </c>
      <c r="F3467" s="58"/>
      <c r="G3467" s="51" t="str">
        <f>IF(F3467&lt;&gt;"",VLOOKUP(F3467,LISTAS·PAPP!$R$3:$T$221,3,0),"")</f>
        <v/>
      </c>
      <c r="H3467" s="58"/>
      <c r="I3467" s="66"/>
      <c r="J3467" s="66"/>
      <c r="K3467" s="67"/>
      <c r="L3467" s="66"/>
      <c r="M3467" s="60"/>
      <c r="N3467" s="60"/>
      <c r="O3467" s="60"/>
      <c r="P3467" s="60"/>
      <c r="Q3467" s="60"/>
      <c r="R3467" s="60"/>
      <c r="S3467" s="60"/>
      <c r="T3467" s="60"/>
      <c r="U3467" s="60"/>
      <c r="V3467" s="60"/>
      <c r="W3467" s="60"/>
      <c r="X3467" s="60"/>
      <c r="Y3467" s="52" t="str">
        <f>IF(A3467&lt;&gt;"",IF(D3467="DIRECCIÓN_DE_TRANSFERENCIAS","280 0031",VLOOKUP(C3467,LISTAS·PAPP!$C$3:$D$76,2,0)),"")</f>
        <v/>
      </c>
      <c r="Z3467" s="61"/>
      <c r="AA3467" s="62"/>
      <c r="AB3467" s="62"/>
      <c r="AC3467" s="65" t="str">
        <f>IF(D3467&lt;&gt;"",VLOOKUP(D3467,LISTAS·PAPP!$I$3:$M$16,2,0),"")</f>
        <v/>
      </c>
      <c r="AD3467" s="51" t="str">
        <f>IF(D3467&lt;&gt;"",VLOOKUP(D3467,LISTAS·PAPP!$I$3:$M$16,3,0),"")</f>
        <v/>
      </c>
      <c r="AE3467" s="52" t="str">
        <f>IF(D3467&lt;&gt;"",VLOOKUP(D3467,LISTAS·PAPP!$I$3:$M$16,4,0),"")</f>
        <v/>
      </c>
      <c r="AF3467" s="51" t="str">
        <f>IF(D3467&lt;&gt;"",VLOOKUP(D3467,LISTAS·PAPP!$I$3:$M$16,5,0),"")</f>
        <v/>
      </c>
      <c r="AG3467" s="52" t="str">
        <f>IF(AH3467&lt;&gt;"",VLOOKUP(AH3467,LISTAS·PAPP!$O$3:$P$74,2,0),"")</f>
        <v/>
      </c>
      <c r="AH3467" s="58"/>
      <c r="AI3467" s="60"/>
      <c r="AJ3467" s="51" t="str">
        <f>IF(AI3467&lt;&gt;"",VLOOKUP(AI3467,LISTAS·PAPP!$X$4:$Y$80,2,0),"")</f>
        <v/>
      </c>
      <c r="AK3467" s="58"/>
      <c r="AL3467" s="60"/>
      <c r="AM3467" s="51" t="str">
        <f>IF(ISERROR(VLOOKUP(AL3467,LISTAS·PAPP!$AD$4:$AE$334,2,0))," ",VLOOKUP(AL3467,LISTAS·PAPP!$AD$4:$AE$334,2,0))</f>
        <v xml:space="preserve"> </v>
      </c>
      <c r="AN3467" s="63"/>
      <c r="AO3467" s="64"/>
      <c r="AP3467" s="64"/>
      <c r="AQ3467" s="64"/>
      <c r="AR3467" s="64"/>
      <c r="AS3467" s="64"/>
      <c r="AT3467" s="64"/>
      <c r="AU3467" s="64"/>
      <c r="AV3467" s="64"/>
      <c r="AW3467" s="64"/>
      <c r="AX3467" s="64"/>
      <c r="AY3467" s="64"/>
      <c r="AZ3467" s="64"/>
      <c r="BA3467" s="53" t="str">
        <f t="shared" si="160"/>
        <v/>
      </c>
      <c r="BB3467" s="54" t="str">
        <f t="shared" si="161"/>
        <v/>
      </c>
      <c r="BC3467" s="55" t="str">
        <f t="shared" si="162"/>
        <v xml:space="preserve"> </v>
      </c>
    </row>
    <row r="3468" spans="1:55" x14ac:dyDescent="0.25">
      <c r="A3468" s="58"/>
      <c r="B3468" s="58"/>
      <c r="C3468" s="58"/>
      <c r="D3468" s="58"/>
      <c r="E3468" s="51" t="str">
        <f>IF(C3468&lt;&gt;"",VLOOKUP(MID(C3468,18,5),LISTAS·PAPP!$E$4:$F$76,2,0),"")</f>
        <v/>
      </c>
      <c r="F3468" s="58"/>
      <c r="G3468" s="51" t="str">
        <f>IF(F3468&lt;&gt;"",VLOOKUP(F3468,LISTAS·PAPP!$R$3:$T$221,3,0),"")</f>
        <v/>
      </c>
      <c r="H3468" s="58"/>
      <c r="I3468" s="66"/>
      <c r="J3468" s="66"/>
      <c r="K3468" s="67"/>
      <c r="L3468" s="66"/>
      <c r="M3468" s="60"/>
      <c r="N3468" s="60"/>
      <c r="O3468" s="60"/>
      <c r="P3468" s="60"/>
      <c r="Q3468" s="60"/>
      <c r="R3468" s="60"/>
      <c r="S3468" s="60"/>
      <c r="T3468" s="60"/>
      <c r="U3468" s="60"/>
      <c r="V3468" s="60"/>
      <c r="W3468" s="60"/>
      <c r="X3468" s="60"/>
      <c r="Y3468" s="52" t="str">
        <f>IF(A3468&lt;&gt;"",IF(D3468="DIRECCIÓN_DE_TRANSFERENCIAS","280 0031",VLOOKUP(C3468,LISTAS·PAPP!$C$3:$D$76,2,0)),"")</f>
        <v/>
      </c>
      <c r="Z3468" s="61"/>
      <c r="AA3468" s="62"/>
      <c r="AB3468" s="62"/>
      <c r="AC3468" s="65" t="str">
        <f>IF(D3468&lt;&gt;"",VLOOKUP(D3468,LISTAS·PAPP!$I$3:$M$16,2,0),"")</f>
        <v/>
      </c>
      <c r="AD3468" s="51" t="str">
        <f>IF(D3468&lt;&gt;"",VLOOKUP(D3468,LISTAS·PAPP!$I$3:$M$16,3,0),"")</f>
        <v/>
      </c>
      <c r="AE3468" s="52" t="str">
        <f>IF(D3468&lt;&gt;"",VLOOKUP(D3468,LISTAS·PAPP!$I$3:$M$16,4,0),"")</f>
        <v/>
      </c>
      <c r="AF3468" s="51" t="str">
        <f>IF(D3468&lt;&gt;"",VLOOKUP(D3468,LISTAS·PAPP!$I$3:$M$16,5,0),"")</f>
        <v/>
      </c>
      <c r="AG3468" s="52" t="str">
        <f>IF(AH3468&lt;&gt;"",VLOOKUP(AH3468,LISTAS·PAPP!$O$3:$P$74,2,0),"")</f>
        <v/>
      </c>
      <c r="AH3468" s="58"/>
      <c r="AI3468" s="60"/>
      <c r="AJ3468" s="51" t="str">
        <f>IF(AI3468&lt;&gt;"",VLOOKUP(AI3468,LISTAS·PAPP!$X$4:$Y$80,2,0),"")</f>
        <v/>
      </c>
      <c r="AK3468" s="58"/>
      <c r="AL3468" s="60"/>
      <c r="AM3468" s="51" t="str">
        <f>IF(ISERROR(VLOOKUP(AL3468,LISTAS·PAPP!$AD$4:$AE$334,2,0))," ",VLOOKUP(AL3468,LISTAS·PAPP!$AD$4:$AE$334,2,0))</f>
        <v xml:space="preserve"> </v>
      </c>
      <c r="AN3468" s="63"/>
      <c r="AO3468" s="64"/>
      <c r="AP3468" s="64"/>
      <c r="AQ3468" s="64"/>
      <c r="AR3468" s="64"/>
      <c r="AS3468" s="64"/>
      <c r="AT3468" s="64"/>
      <c r="AU3468" s="64"/>
      <c r="AV3468" s="64"/>
      <c r="AW3468" s="64"/>
      <c r="AX3468" s="64"/>
      <c r="AY3468" s="64"/>
      <c r="AZ3468" s="64"/>
      <c r="BA3468" s="53" t="str">
        <f t="shared" si="160"/>
        <v/>
      </c>
      <c r="BB3468" s="54" t="str">
        <f t="shared" si="161"/>
        <v/>
      </c>
      <c r="BC3468" s="55" t="str">
        <f t="shared" si="162"/>
        <v xml:space="preserve"> </v>
      </c>
    </row>
    <row r="3469" spans="1:55" x14ac:dyDescent="0.25">
      <c r="A3469" s="58"/>
      <c r="B3469" s="58"/>
      <c r="C3469" s="58"/>
      <c r="D3469" s="58"/>
      <c r="E3469" s="51" t="str">
        <f>IF(C3469&lt;&gt;"",VLOOKUP(MID(C3469,18,5),LISTAS·PAPP!$E$4:$F$76,2,0),"")</f>
        <v/>
      </c>
      <c r="F3469" s="58"/>
      <c r="G3469" s="51" t="str">
        <f>IF(F3469&lt;&gt;"",VLOOKUP(F3469,LISTAS·PAPP!$R$3:$T$221,3,0),"")</f>
        <v/>
      </c>
      <c r="H3469" s="58"/>
      <c r="I3469" s="66"/>
      <c r="J3469" s="66"/>
      <c r="K3469" s="67"/>
      <c r="L3469" s="66"/>
      <c r="M3469" s="60"/>
      <c r="N3469" s="60"/>
      <c r="O3469" s="60"/>
      <c r="P3469" s="60"/>
      <c r="Q3469" s="60"/>
      <c r="R3469" s="60"/>
      <c r="S3469" s="60"/>
      <c r="T3469" s="60"/>
      <c r="U3469" s="60"/>
      <c r="V3469" s="60"/>
      <c r="W3469" s="60"/>
      <c r="X3469" s="60"/>
      <c r="Y3469" s="52" t="str">
        <f>IF(A3469&lt;&gt;"",IF(D3469="DIRECCIÓN_DE_TRANSFERENCIAS","280 0031",VLOOKUP(C3469,LISTAS·PAPP!$C$3:$D$76,2,0)),"")</f>
        <v/>
      </c>
      <c r="Z3469" s="61"/>
      <c r="AA3469" s="62"/>
      <c r="AB3469" s="62"/>
      <c r="AC3469" s="65" t="str">
        <f>IF(D3469&lt;&gt;"",VLOOKUP(D3469,LISTAS·PAPP!$I$3:$M$16,2,0),"")</f>
        <v/>
      </c>
      <c r="AD3469" s="51" t="str">
        <f>IF(D3469&lt;&gt;"",VLOOKUP(D3469,LISTAS·PAPP!$I$3:$M$16,3,0),"")</f>
        <v/>
      </c>
      <c r="AE3469" s="52" t="str">
        <f>IF(D3469&lt;&gt;"",VLOOKUP(D3469,LISTAS·PAPP!$I$3:$M$16,4,0),"")</f>
        <v/>
      </c>
      <c r="AF3469" s="51" t="str">
        <f>IF(D3469&lt;&gt;"",VLOOKUP(D3469,LISTAS·PAPP!$I$3:$M$16,5,0),"")</f>
        <v/>
      </c>
      <c r="AG3469" s="52" t="str">
        <f>IF(AH3469&lt;&gt;"",VLOOKUP(AH3469,LISTAS·PAPP!$O$3:$P$74,2,0),"")</f>
        <v/>
      </c>
      <c r="AH3469" s="58"/>
      <c r="AI3469" s="60"/>
      <c r="AJ3469" s="51" t="str">
        <f>IF(AI3469&lt;&gt;"",VLOOKUP(AI3469,LISTAS·PAPP!$X$4:$Y$80,2,0),"")</f>
        <v/>
      </c>
      <c r="AK3469" s="58"/>
      <c r="AL3469" s="60"/>
      <c r="AM3469" s="51" t="str">
        <f>IF(ISERROR(VLOOKUP(AL3469,LISTAS·PAPP!$AD$4:$AE$334,2,0))," ",VLOOKUP(AL3469,LISTAS·PAPP!$AD$4:$AE$334,2,0))</f>
        <v xml:space="preserve"> </v>
      </c>
      <c r="AN3469" s="63"/>
      <c r="AO3469" s="64"/>
      <c r="AP3469" s="64"/>
      <c r="AQ3469" s="64"/>
      <c r="AR3469" s="64"/>
      <c r="AS3469" s="64"/>
      <c r="AT3469" s="64"/>
      <c r="AU3469" s="64"/>
      <c r="AV3469" s="64"/>
      <c r="AW3469" s="64"/>
      <c r="AX3469" s="64"/>
      <c r="AY3469" s="64"/>
      <c r="AZ3469" s="64"/>
      <c r="BA3469" s="53" t="str">
        <f t="shared" si="160"/>
        <v/>
      </c>
      <c r="BB3469" s="54" t="str">
        <f t="shared" si="161"/>
        <v/>
      </c>
      <c r="BC3469" s="55" t="str">
        <f t="shared" si="162"/>
        <v xml:space="preserve"> </v>
      </c>
    </row>
    <row r="3470" spans="1:55" x14ac:dyDescent="0.25">
      <c r="A3470" s="58"/>
      <c r="B3470" s="58"/>
      <c r="C3470" s="58"/>
      <c r="D3470" s="58"/>
      <c r="E3470" s="51" t="str">
        <f>IF(C3470&lt;&gt;"",VLOOKUP(MID(C3470,18,5),LISTAS·PAPP!$E$4:$F$76,2,0),"")</f>
        <v/>
      </c>
      <c r="F3470" s="58"/>
      <c r="G3470" s="51" t="str">
        <f>IF(F3470&lt;&gt;"",VLOOKUP(F3470,LISTAS·PAPP!$R$3:$T$221,3,0),"")</f>
        <v/>
      </c>
      <c r="H3470" s="58"/>
      <c r="I3470" s="66"/>
      <c r="J3470" s="66"/>
      <c r="K3470" s="67"/>
      <c r="L3470" s="66"/>
      <c r="M3470" s="60"/>
      <c r="N3470" s="60"/>
      <c r="O3470" s="60"/>
      <c r="P3470" s="60"/>
      <c r="Q3470" s="60"/>
      <c r="R3470" s="60"/>
      <c r="S3470" s="60"/>
      <c r="T3470" s="60"/>
      <c r="U3470" s="60"/>
      <c r="V3470" s="60"/>
      <c r="W3470" s="60"/>
      <c r="X3470" s="60"/>
      <c r="Y3470" s="52" t="str">
        <f>IF(A3470&lt;&gt;"",IF(D3470="DIRECCIÓN_DE_TRANSFERENCIAS","280 0031",VLOOKUP(C3470,LISTAS·PAPP!$C$3:$D$76,2,0)),"")</f>
        <v/>
      </c>
      <c r="Z3470" s="61"/>
      <c r="AA3470" s="62"/>
      <c r="AB3470" s="62"/>
      <c r="AC3470" s="65" t="str">
        <f>IF(D3470&lt;&gt;"",VLOOKUP(D3470,LISTAS·PAPP!$I$3:$M$16,2,0),"")</f>
        <v/>
      </c>
      <c r="AD3470" s="51" t="str">
        <f>IF(D3470&lt;&gt;"",VLOOKUP(D3470,LISTAS·PAPP!$I$3:$M$16,3,0),"")</f>
        <v/>
      </c>
      <c r="AE3470" s="52" t="str">
        <f>IF(D3470&lt;&gt;"",VLOOKUP(D3470,LISTAS·PAPP!$I$3:$M$16,4,0),"")</f>
        <v/>
      </c>
      <c r="AF3470" s="51" t="str">
        <f>IF(D3470&lt;&gt;"",VLOOKUP(D3470,LISTAS·PAPP!$I$3:$M$16,5,0),"")</f>
        <v/>
      </c>
      <c r="AG3470" s="52" t="str">
        <f>IF(AH3470&lt;&gt;"",VLOOKUP(AH3470,LISTAS·PAPP!$O$3:$P$74,2,0),"")</f>
        <v/>
      </c>
      <c r="AH3470" s="58"/>
      <c r="AI3470" s="60"/>
      <c r="AJ3470" s="51" t="str">
        <f>IF(AI3470&lt;&gt;"",VLOOKUP(AI3470,LISTAS·PAPP!$X$4:$Y$80,2,0),"")</f>
        <v/>
      </c>
      <c r="AK3470" s="58"/>
      <c r="AL3470" s="60"/>
      <c r="AM3470" s="51" t="str">
        <f>IF(ISERROR(VLOOKUP(AL3470,LISTAS·PAPP!$AD$4:$AE$334,2,0))," ",VLOOKUP(AL3470,LISTAS·PAPP!$AD$4:$AE$334,2,0))</f>
        <v xml:space="preserve"> </v>
      </c>
      <c r="AN3470" s="63"/>
      <c r="AO3470" s="64"/>
      <c r="AP3470" s="64"/>
      <c r="AQ3470" s="64"/>
      <c r="AR3470" s="64"/>
      <c r="AS3470" s="64"/>
      <c r="AT3470" s="64"/>
      <c r="AU3470" s="64"/>
      <c r="AV3470" s="64"/>
      <c r="AW3470" s="64"/>
      <c r="AX3470" s="64"/>
      <c r="AY3470" s="64"/>
      <c r="AZ3470" s="64"/>
      <c r="BA3470" s="53" t="str">
        <f t="shared" ref="BA3470:BA3533" si="163">IF(A3470&lt;&gt;"",SUM(AO3470:AZ3470),"")</f>
        <v/>
      </c>
      <c r="BB3470" s="54" t="str">
        <f t="shared" ref="BB3470:BB3533" si="164">IF(A3470&lt;&gt;"",IF(AN3470&lt;&gt;"",IF(AN3470=BA3470,"OK",AN3470-BA3470),IF(AND(AN3470="",BA3470=""),"",AN3470-BA3470)),"")</f>
        <v/>
      </c>
      <c r="BC3470" s="55" t="str">
        <f t="shared" ref="BC3470:BC3533" si="165">IF(A3470&lt;&gt;"",IF(A3470="","Escoger Nivel 0;",)&amp;" "&amp;(IF(B3470="","Escoger Nivel 1",)&amp;" "&amp;(IF(C3470="","Escoger Nivel 2;",)&amp;" "&amp;(IF(D3470="","Escoger Nivel 3",)&amp;" "&amp;(IF(F3470="","Escoger Cantón;",)&amp;" "&amp;(IF(H3470="","Escoger Obj. Estratégico Institucional N1;",)&amp;" "&amp;(IF(I3470="","Colocar Componente del Proyecto;",)&amp;" "&amp;(IF(J3470="","Colocar Actvidad del PAPP;",)&amp;" "&amp;(IF(K3470="","Colocar Metas;",)&amp;" "&amp;(IF(L3470="","Colocar Indicador;",)&amp;" "&amp;(IF(Z3470="","Escoger Código Fuente;",)&amp;" "&amp;(IF(AA3470="","Colocar Código Organismo;",)&amp;" "&amp;(IF(AB3470="","Colocar Código Correlativo;",)&amp;" "&amp;(IF(AH3470="","Escoger Actividad eSIGEF;",)&amp;" "&amp;(IF(AI3470="","Escoger Código Politicas de Igualdad;",)&amp;" "&amp;(IF(AK3470="","Escoger Grupo de Gasto;",)&amp;" "&amp;(IF(AL3470="","Escoger Ítem Presupuestario;",)))))))))))))))))," ")</f>
        <v xml:space="preserve"> </v>
      </c>
    </row>
    <row r="3471" spans="1:55" x14ac:dyDescent="0.25">
      <c r="A3471" s="58"/>
      <c r="B3471" s="58"/>
      <c r="C3471" s="58"/>
      <c r="D3471" s="58"/>
      <c r="E3471" s="51" t="str">
        <f>IF(C3471&lt;&gt;"",VLOOKUP(MID(C3471,18,5),LISTAS·PAPP!$E$4:$F$76,2,0),"")</f>
        <v/>
      </c>
      <c r="F3471" s="58"/>
      <c r="G3471" s="51" t="str">
        <f>IF(F3471&lt;&gt;"",VLOOKUP(F3471,LISTAS·PAPP!$R$3:$T$221,3,0),"")</f>
        <v/>
      </c>
      <c r="H3471" s="58"/>
      <c r="I3471" s="66"/>
      <c r="J3471" s="66"/>
      <c r="K3471" s="67"/>
      <c r="L3471" s="66"/>
      <c r="M3471" s="60"/>
      <c r="N3471" s="60"/>
      <c r="O3471" s="60"/>
      <c r="P3471" s="60"/>
      <c r="Q3471" s="60"/>
      <c r="R3471" s="60"/>
      <c r="S3471" s="60"/>
      <c r="T3471" s="60"/>
      <c r="U3471" s="60"/>
      <c r="V3471" s="60"/>
      <c r="W3471" s="60"/>
      <c r="X3471" s="60"/>
      <c r="Y3471" s="52" t="str">
        <f>IF(A3471&lt;&gt;"",IF(D3471="DIRECCIÓN_DE_TRANSFERENCIAS","280 0031",VLOOKUP(C3471,LISTAS·PAPP!$C$3:$D$76,2,0)),"")</f>
        <v/>
      </c>
      <c r="Z3471" s="61"/>
      <c r="AA3471" s="62"/>
      <c r="AB3471" s="62"/>
      <c r="AC3471" s="65" t="str">
        <f>IF(D3471&lt;&gt;"",VLOOKUP(D3471,LISTAS·PAPP!$I$3:$M$16,2,0),"")</f>
        <v/>
      </c>
      <c r="AD3471" s="51" t="str">
        <f>IF(D3471&lt;&gt;"",VLOOKUP(D3471,LISTAS·PAPP!$I$3:$M$16,3,0),"")</f>
        <v/>
      </c>
      <c r="AE3471" s="52" t="str">
        <f>IF(D3471&lt;&gt;"",VLOOKUP(D3471,LISTAS·PAPP!$I$3:$M$16,4,0),"")</f>
        <v/>
      </c>
      <c r="AF3471" s="51" t="str">
        <f>IF(D3471&lt;&gt;"",VLOOKUP(D3471,LISTAS·PAPP!$I$3:$M$16,5,0),"")</f>
        <v/>
      </c>
      <c r="AG3471" s="52" t="str">
        <f>IF(AH3471&lt;&gt;"",VLOOKUP(AH3471,LISTAS·PAPP!$O$3:$P$74,2,0),"")</f>
        <v/>
      </c>
      <c r="AH3471" s="58"/>
      <c r="AI3471" s="60"/>
      <c r="AJ3471" s="51" t="str">
        <f>IF(AI3471&lt;&gt;"",VLOOKUP(AI3471,LISTAS·PAPP!$X$4:$Y$80,2,0),"")</f>
        <v/>
      </c>
      <c r="AK3471" s="58"/>
      <c r="AL3471" s="60"/>
      <c r="AM3471" s="51" t="str">
        <f>IF(ISERROR(VLOOKUP(AL3471,LISTAS·PAPP!$AD$4:$AE$334,2,0))," ",VLOOKUP(AL3471,LISTAS·PAPP!$AD$4:$AE$334,2,0))</f>
        <v xml:space="preserve"> </v>
      </c>
      <c r="AN3471" s="63"/>
      <c r="AO3471" s="64"/>
      <c r="AP3471" s="64"/>
      <c r="AQ3471" s="64"/>
      <c r="AR3471" s="64"/>
      <c r="AS3471" s="64"/>
      <c r="AT3471" s="64"/>
      <c r="AU3471" s="64"/>
      <c r="AV3471" s="64"/>
      <c r="AW3471" s="64"/>
      <c r="AX3471" s="64"/>
      <c r="AY3471" s="64"/>
      <c r="AZ3471" s="64"/>
      <c r="BA3471" s="53" t="str">
        <f t="shared" si="163"/>
        <v/>
      </c>
      <c r="BB3471" s="54" t="str">
        <f t="shared" si="164"/>
        <v/>
      </c>
      <c r="BC3471" s="55" t="str">
        <f t="shared" si="165"/>
        <v xml:space="preserve"> </v>
      </c>
    </row>
    <row r="3472" spans="1:55" x14ac:dyDescent="0.25">
      <c r="A3472" s="58"/>
      <c r="B3472" s="58"/>
      <c r="C3472" s="58"/>
      <c r="D3472" s="58"/>
      <c r="E3472" s="51" t="str">
        <f>IF(C3472&lt;&gt;"",VLOOKUP(MID(C3472,18,5),LISTAS·PAPP!$E$4:$F$76,2,0),"")</f>
        <v/>
      </c>
      <c r="F3472" s="58"/>
      <c r="G3472" s="51" t="str">
        <f>IF(F3472&lt;&gt;"",VLOOKUP(F3472,LISTAS·PAPP!$R$3:$T$221,3,0),"")</f>
        <v/>
      </c>
      <c r="H3472" s="58"/>
      <c r="I3472" s="66"/>
      <c r="J3472" s="66"/>
      <c r="K3472" s="67"/>
      <c r="L3472" s="66"/>
      <c r="M3472" s="60"/>
      <c r="N3472" s="60"/>
      <c r="O3472" s="60"/>
      <c r="P3472" s="60"/>
      <c r="Q3472" s="60"/>
      <c r="R3472" s="60"/>
      <c r="S3472" s="60"/>
      <c r="T3472" s="60"/>
      <c r="U3472" s="60"/>
      <c r="V3472" s="60"/>
      <c r="W3472" s="60"/>
      <c r="X3472" s="60"/>
      <c r="Y3472" s="52" t="str">
        <f>IF(A3472&lt;&gt;"",IF(D3472="DIRECCIÓN_DE_TRANSFERENCIAS","280 0031",VLOOKUP(C3472,LISTAS·PAPP!$C$3:$D$76,2,0)),"")</f>
        <v/>
      </c>
      <c r="Z3472" s="61"/>
      <c r="AA3472" s="62"/>
      <c r="AB3472" s="62"/>
      <c r="AC3472" s="65" t="str">
        <f>IF(D3472&lt;&gt;"",VLOOKUP(D3472,LISTAS·PAPP!$I$3:$M$16,2,0),"")</f>
        <v/>
      </c>
      <c r="AD3472" s="51" t="str">
        <f>IF(D3472&lt;&gt;"",VLOOKUP(D3472,LISTAS·PAPP!$I$3:$M$16,3,0),"")</f>
        <v/>
      </c>
      <c r="AE3472" s="52" t="str">
        <f>IF(D3472&lt;&gt;"",VLOOKUP(D3472,LISTAS·PAPP!$I$3:$M$16,4,0),"")</f>
        <v/>
      </c>
      <c r="AF3472" s="51" t="str">
        <f>IF(D3472&lt;&gt;"",VLOOKUP(D3472,LISTAS·PAPP!$I$3:$M$16,5,0),"")</f>
        <v/>
      </c>
      <c r="AG3472" s="52" t="str">
        <f>IF(AH3472&lt;&gt;"",VLOOKUP(AH3472,LISTAS·PAPP!$O$3:$P$74,2,0),"")</f>
        <v/>
      </c>
      <c r="AH3472" s="58"/>
      <c r="AI3472" s="60"/>
      <c r="AJ3472" s="51" t="str">
        <f>IF(AI3472&lt;&gt;"",VLOOKUP(AI3472,LISTAS·PAPP!$X$4:$Y$80,2,0),"")</f>
        <v/>
      </c>
      <c r="AK3472" s="58"/>
      <c r="AL3472" s="60"/>
      <c r="AM3472" s="51" t="str">
        <f>IF(ISERROR(VLOOKUP(AL3472,LISTAS·PAPP!$AD$4:$AE$334,2,0))," ",VLOOKUP(AL3472,LISTAS·PAPP!$AD$4:$AE$334,2,0))</f>
        <v xml:space="preserve"> </v>
      </c>
      <c r="AN3472" s="63"/>
      <c r="AO3472" s="64"/>
      <c r="AP3472" s="64"/>
      <c r="AQ3472" s="64"/>
      <c r="AR3472" s="64"/>
      <c r="AS3472" s="64"/>
      <c r="AT3472" s="64"/>
      <c r="AU3472" s="64"/>
      <c r="AV3472" s="64"/>
      <c r="AW3472" s="64"/>
      <c r="AX3472" s="64"/>
      <c r="AY3472" s="64"/>
      <c r="AZ3472" s="64"/>
      <c r="BA3472" s="53" t="str">
        <f t="shared" si="163"/>
        <v/>
      </c>
      <c r="BB3472" s="54" t="str">
        <f t="shared" si="164"/>
        <v/>
      </c>
      <c r="BC3472" s="55" t="str">
        <f t="shared" si="165"/>
        <v xml:space="preserve"> </v>
      </c>
    </row>
    <row r="3473" spans="1:55" x14ac:dyDescent="0.25">
      <c r="A3473" s="58"/>
      <c r="B3473" s="58"/>
      <c r="C3473" s="58"/>
      <c r="D3473" s="58"/>
      <c r="E3473" s="51" t="str">
        <f>IF(C3473&lt;&gt;"",VLOOKUP(MID(C3473,18,5),LISTAS·PAPP!$E$4:$F$76,2,0),"")</f>
        <v/>
      </c>
      <c r="F3473" s="58"/>
      <c r="G3473" s="51" t="str">
        <f>IF(F3473&lt;&gt;"",VLOOKUP(F3473,LISTAS·PAPP!$R$3:$T$221,3,0),"")</f>
        <v/>
      </c>
      <c r="H3473" s="58"/>
      <c r="I3473" s="66"/>
      <c r="J3473" s="66"/>
      <c r="K3473" s="67"/>
      <c r="L3473" s="66"/>
      <c r="M3473" s="60"/>
      <c r="N3473" s="60"/>
      <c r="O3473" s="60"/>
      <c r="P3473" s="60"/>
      <c r="Q3473" s="60"/>
      <c r="R3473" s="60"/>
      <c r="S3473" s="60"/>
      <c r="T3473" s="60"/>
      <c r="U3473" s="60"/>
      <c r="V3473" s="60"/>
      <c r="W3473" s="60"/>
      <c r="X3473" s="60"/>
      <c r="Y3473" s="52" t="str">
        <f>IF(A3473&lt;&gt;"",IF(D3473="DIRECCIÓN_DE_TRANSFERENCIAS","280 0031",VLOOKUP(C3473,LISTAS·PAPP!$C$3:$D$76,2,0)),"")</f>
        <v/>
      </c>
      <c r="Z3473" s="61"/>
      <c r="AA3473" s="62"/>
      <c r="AB3473" s="62"/>
      <c r="AC3473" s="65" t="str">
        <f>IF(D3473&lt;&gt;"",VLOOKUP(D3473,LISTAS·PAPP!$I$3:$M$16,2,0),"")</f>
        <v/>
      </c>
      <c r="AD3473" s="51" t="str">
        <f>IF(D3473&lt;&gt;"",VLOOKUP(D3473,LISTAS·PAPP!$I$3:$M$16,3,0),"")</f>
        <v/>
      </c>
      <c r="AE3473" s="52" t="str">
        <f>IF(D3473&lt;&gt;"",VLOOKUP(D3473,LISTAS·PAPP!$I$3:$M$16,4,0),"")</f>
        <v/>
      </c>
      <c r="AF3473" s="51" t="str">
        <f>IF(D3473&lt;&gt;"",VLOOKUP(D3473,LISTAS·PAPP!$I$3:$M$16,5,0),"")</f>
        <v/>
      </c>
      <c r="AG3473" s="52" t="str">
        <f>IF(AH3473&lt;&gt;"",VLOOKUP(AH3473,LISTAS·PAPP!$O$3:$P$74,2,0),"")</f>
        <v/>
      </c>
      <c r="AH3473" s="58"/>
      <c r="AI3473" s="60"/>
      <c r="AJ3473" s="51" t="str">
        <f>IF(AI3473&lt;&gt;"",VLOOKUP(AI3473,LISTAS·PAPP!$X$4:$Y$80,2,0),"")</f>
        <v/>
      </c>
      <c r="AK3473" s="58"/>
      <c r="AL3473" s="60"/>
      <c r="AM3473" s="51" t="str">
        <f>IF(ISERROR(VLOOKUP(AL3473,LISTAS·PAPP!$AD$4:$AE$334,2,0))," ",VLOOKUP(AL3473,LISTAS·PAPP!$AD$4:$AE$334,2,0))</f>
        <v xml:space="preserve"> </v>
      </c>
      <c r="AN3473" s="63"/>
      <c r="AO3473" s="64"/>
      <c r="AP3473" s="64"/>
      <c r="AQ3473" s="64"/>
      <c r="AR3473" s="64"/>
      <c r="AS3473" s="64"/>
      <c r="AT3473" s="64"/>
      <c r="AU3473" s="64"/>
      <c r="AV3473" s="64"/>
      <c r="AW3473" s="64"/>
      <c r="AX3473" s="64"/>
      <c r="AY3473" s="64"/>
      <c r="AZ3473" s="64"/>
      <c r="BA3473" s="53" t="str">
        <f t="shared" si="163"/>
        <v/>
      </c>
      <c r="BB3473" s="54" t="str">
        <f t="shared" si="164"/>
        <v/>
      </c>
      <c r="BC3473" s="55" t="str">
        <f t="shared" si="165"/>
        <v xml:space="preserve"> </v>
      </c>
    </row>
    <row r="3474" spans="1:55" x14ac:dyDescent="0.25">
      <c r="A3474" s="58"/>
      <c r="B3474" s="58"/>
      <c r="C3474" s="58"/>
      <c r="D3474" s="58"/>
      <c r="E3474" s="51" t="str">
        <f>IF(C3474&lt;&gt;"",VLOOKUP(MID(C3474,18,5),LISTAS·PAPP!$E$4:$F$76,2,0),"")</f>
        <v/>
      </c>
      <c r="F3474" s="58"/>
      <c r="G3474" s="51" t="str">
        <f>IF(F3474&lt;&gt;"",VLOOKUP(F3474,LISTAS·PAPP!$R$3:$T$221,3,0),"")</f>
        <v/>
      </c>
      <c r="H3474" s="58"/>
      <c r="I3474" s="66"/>
      <c r="J3474" s="66"/>
      <c r="K3474" s="67"/>
      <c r="L3474" s="66"/>
      <c r="M3474" s="60"/>
      <c r="N3474" s="60"/>
      <c r="O3474" s="60"/>
      <c r="P3474" s="60"/>
      <c r="Q3474" s="60"/>
      <c r="R3474" s="60"/>
      <c r="S3474" s="60"/>
      <c r="T3474" s="60"/>
      <c r="U3474" s="60"/>
      <c r="V3474" s="60"/>
      <c r="W3474" s="60"/>
      <c r="X3474" s="60"/>
      <c r="Y3474" s="52" t="str">
        <f>IF(A3474&lt;&gt;"",IF(D3474="DIRECCIÓN_DE_TRANSFERENCIAS","280 0031",VLOOKUP(C3474,LISTAS·PAPP!$C$3:$D$76,2,0)),"")</f>
        <v/>
      </c>
      <c r="Z3474" s="61"/>
      <c r="AA3474" s="62"/>
      <c r="AB3474" s="62"/>
      <c r="AC3474" s="65" t="str">
        <f>IF(D3474&lt;&gt;"",VLOOKUP(D3474,LISTAS·PAPP!$I$3:$M$16,2,0),"")</f>
        <v/>
      </c>
      <c r="AD3474" s="51" t="str">
        <f>IF(D3474&lt;&gt;"",VLOOKUP(D3474,LISTAS·PAPP!$I$3:$M$16,3,0),"")</f>
        <v/>
      </c>
      <c r="AE3474" s="52" t="str">
        <f>IF(D3474&lt;&gt;"",VLOOKUP(D3474,LISTAS·PAPP!$I$3:$M$16,4,0),"")</f>
        <v/>
      </c>
      <c r="AF3474" s="51" t="str">
        <f>IF(D3474&lt;&gt;"",VLOOKUP(D3474,LISTAS·PAPP!$I$3:$M$16,5,0),"")</f>
        <v/>
      </c>
      <c r="AG3474" s="52" t="str">
        <f>IF(AH3474&lt;&gt;"",VLOOKUP(AH3474,LISTAS·PAPP!$O$3:$P$74,2,0),"")</f>
        <v/>
      </c>
      <c r="AH3474" s="58"/>
      <c r="AI3474" s="60"/>
      <c r="AJ3474" s="51" t="str">
        <f>IF(AI3474&lt;&gt;"",VLOOKUP(AI3474,LISTAS·PAPP!$X$4:$Y$80,2,0),"")</f>
        <v/>
      </c>
      <c r="AK3474" s="58"/>
      <c r="AL3474" s="60"/>
      <c r="AM3474" s="51" t="str">
        <f>IF(ISERROR(VLOOKUP(AL3474,LISTAS·PAPP!$AD$4:$AE$334,2,0))," ",VLOOKUP(AL3474,LISTAS·PAPP!$AD$4:$AE$334,2,0))</f>
        <v xml:space="preserve"> </v>
      </c>
      <c r="AN3474" s="63"/>
      <c r="AO3474" s="64"/>
      <c r="AP3474" s="64"/>
      <c r="AQ3474" s="64"/>
      <c r="AR3474" s="64"/>
      <c r="AS3474" s="64"/>
      <c r="AT3474" s="64"/>
      <c r="AU3474" s="64"/>
      <c r="AV3474" s="64"/>
      <c r="AW3474" s="64"/>
      <c r="AX3474" s="64"/>
      <c r="AY3474" s="64"/>
      <c r="AZ3474" s="64"/>
      <c r="BA3474" s="53" t="str">
        <f t="shared" si="163"/>
        <v/>
      </c>
      <c r="BB3474" s="54" t="str">
        <f t="shared" si="164"/>
        <v/>
      </c>
      <c r="BC3474" s="55" t="str">
        <f t="shared" si="165"/>
        <v xml:space="preserve"> </v>
      </c>
    </row>
    <row r="3475" spans="1:55" x14ac:dyDescent="0.25">
      <c r="A3475" s="58"/>
      <c r="B3475" s="58"/>
      <c r="C3475" s="58"/>
      <c r="D3475" s="58"/>
      <c r="E3475" s="51" t="str">
        <f>IF(C3475&lt;&gt;"",VLOOKUP(MID(C3475,18,5),LISTAS·PAPP!$E$4:$F$76,2,0),"")</f>
        <v/>
      </c>
      <c r="F3475" s="58"/>
      <c r="G3475" s="51" t="str">
        <f>IF(F3475&lt;&gt;"",VLOOKUP(F3475,LISTAS·PAPP!$R$3:$T$221,3,0),"")</f>
        <v/>
      </c>
      <c r="H3475" s="58"/>
      <c r="I3475" s="66"/>
      <c r="J3475" s="66"/>
      <c r="K3475" s="67"/>
      <c r="L3475" s="66"/>
      <c r="M3475" s="60"/>
      <c r="N3475" s="60"/>
      <c r="O3475" s="60"/>
      <c r="P3475" s="60"/>
      <c r="Q3475" s="60"/>
      <c r="R3475" s="60"/>
      <c r="S3475" s="60"/>
      <c r="T3475" s="60"/>
      <c r="U3475" s="60"/>
      <c r="V3475" s="60"/>
      <c r="W3475" s="60"/>
      <c r="X3475" s="60"/>
      <c r="Y3475" s="52" t="str">
        <f>IF(A3475&lt;&gt;"",IF(D3475="DIRECCIÓN_DE_TRANSFERENCIAS","280 0031",VLOOKUP(C3475,LISTAS·PAPP!$C$3:$D$76,2,0)),"")</f>
        <v/>
      </c>
      <c r="Z3475" s="61"/>
      <c r="AA3475" s="62"/>
      <c r="AB3475" s="62"/>
      <c r="AC3475" s="65" t="str">
        <f>IF(D3475&lt;&gt;"",VLOOKUP(D3475,LISTAS·PAPP!$I$3:$M$16,2,0),"")</f>
        <v/>
      </c>
      <c r="AD3475" s="51" t="str">
        <f>IF(D3475&lt;&gt;"",VLOOKUP(D3475,LISTAS·PAPP!$I$3:$M$16,3,0),"")</f>
        <v/>
      </c>
      <c r="AE3475" s="52" t="str">
        <f>IF(D3475&lt;&gt;"",VLOOKUP(D3475,LISTAS·PAPP!$I$3:$M$16,4,0),"")</f>
        <v/>
      </c>
      <c r="AF3475" s="51" t="str">
        <f>IF(D3475&lt;&gt;"",VLOOKUP(D3475,LISTAS·PAPP!$I$3:$M$16,5,0),"")</f>
        <v/>
      </c>
      <c r="AG3475" s="52" t="str">
        <f>IF(AH3475&lt;&gt;"",VLOOKUP(AH3475,LISTAS·PAPP!$O$3:$P$74,2,0),"")</f>
        <v/>
      </c>
      <c r="AH3475" s="58"/>
      <c r="AI3475" s="60"/>
      <c r="AJ3475" s="51" t="str">
        <f>IF(AI3475&lt;&gt;"",VLOOKUP(AI3475,LISTAS·PAPP!$X$4:$Y$80,2,0),"")</f>
        <v/>
      </c>
      <c r="AK3475" s="58"/>
      <c r="AL3475" s="60"/>
      <c r="AM3475" s="51" t="str">
        <f>IF(ISERROR(VLOOKUP(AL3475,LISTAS·PAPP!$AD$4:$AE$334,2,0))," ",VLOOKUP(AL3475,LISTAS·PAPP!$AD$4:$AE$334,2,0))</f>
        <v xml:space="preserve"> </v>
      </c>
      <c r="AN3475" s="63"/>
      <c r="AO3475" s="64"/>
      <c r="AP3475" s="64"/>
      <c r="AQ3475" s="64"/>
      <c r="AR3475" s="64"/>
      <c r="AS3475" s="64"/>
      <c r="AT3475" s="64"/>
      <c r="AU3475" s="64"/>
      <c r="AV3475" s="64"/>
      <c r="AW3475" s="64"/>
      <c r="AX3475" s="64"/>
      <c r="AY3475" s="64"/>
      <c r="AZ3475" s="64"/>
      <c r="BA3475" s="53" t="str">
        <f t="shared" si="163"/>
        <v/>
      </c>
      <c r="BB3475" s="54" t="str">
        <f t="shared" si="164"/>
        <v/>
      </c>
      <c r="BC3475" s="55" t="str">
        <f t="shared" si="165"/>
        <v xml:space="preserve"> </v>
      </c>
    </row>
    <row r="3476" spans="1:55" x14ac:dyDescent="0.25">
      <c r="A3476" s="58"/>
      <c r="B3476" s="58"/>
      <c r="C3476" s="58"/>
      <c r="D3476" s="58"/>
      <c r="E3476" s="51" t="str">
        <f>IF(C3476&lt;&gt;"",VLOOKUP(MID(C3476,18,5),LISTAS·PAPP!$E$4:$F$76,2,0),"")</f>
        <v/>
      </c>
      <c r="F3476" s="58"/>
      <c r="G3476" s="51" t="str">
        <f>IF(F3476&lt;&gt;"",VLOOKUP(F3476,LISTAS·PAPP!$R$3:$T$221,3,0),"")</f>
        <v/>
      </c>
      <c r="H3476" s="58"/>
      <c r="I3476" s="66"/>
      <c r="J3476" s="66"/>
      <c r="K3476" s="67"/>
      <c r="L3476" s="66"/>
      <c r="M3476" s="60"/>
      <c r="N3476" s="60"/>
      <c r="O3476" s="60"/>
      <c r="P3476" s="60"/>
      <c r="Q3476" s="60"/>
      <c r="R3476" s="60"/>
      <c r="S3476" s="60"/>
      <c r="T3476" s="60"/>
      <c r="U3476" s="60"/>
      <c r="V3476" s="60"/>
      <c r="W3476" s="60"/>
      <c r="X3476" s="60"/>
      <c r="Y3476" s="52" t="str">
        <f>IF(A3476&lt;&gt;"",IF(D3476="DIRECCIÓN_DE_TRANSFERENCIAS","280 0031",VLOOKUP(C3476,LISTAS·PAPP!$C$3:$D$76,2,0)),"")</f>
        <v/>
      </c>
      <c r="Z3476" s="61"/>
      <c r="AA3476" s="62"/>
      <c r="AB3476" s="62"/>
      <c r="AC3476" s="65" t="str">
        <f>IF(D3476&lt;&gt;"",VLOOKUP(D3476,LISTAS·PAPP!$I$3:$M$16,2,0),"")</f>
        <v/>
      </c>
      <c r="AD3476" s="51" t="str">
        <f>IF(D3476&lt;&gt;"",VLOOKUP(D3476,LISTAS·PAPP!$I$3:$M$16,3,0),"")</f>
        <v/>
      </c>
      <c r="AE3476" s="52" t="str">
        <f>IF(D3476&lt;&gt;"",VLOOKUP(D3476,LISTAS·PAPP!$I$3:$M$16,4,0),"")</f>
        <v/>
      </c>
      <c r="AF3476" s="51" t="str">
        <f>IF(D3476&lt;&gt;"",VLOOKUP(D3476,LISTAS·PAPP!$I$3:$M$16,5,0),"")</f>
        <v/>
      </c>
      <c r="AG3476" s="52" t="str">
        <f>IF(AH3476&lt;&gt;"",VLOOKUP(AH3476,LISTAS·PAPP!$O$3:$P$74,2,0),"")</f>
        <v/>
      </c>
      <c r="AH3476" s="58"/>
      <c r="AI3476" s="60"/>
      <c r="AJ3476" s="51" t="str">
        <f>IF(AI3476&lt;&gt;"",VLOOKUP(AI3476,LISTAS·PAPP!$X$4:$Y$80,2,0),"")</f>
        <v/>
      </c>
      <c r="AK3476" s="58"/>
      <c r="AL3476" s="60"/>
      <c r="AM3476" s="51" t="str">
        <f>IF(ISERROR(VLOOKUP(AL3476,LISTAS·PAPP!$AD$4:$AE$334,2,0))," ",VLOOKUP(AL3476,LISTAS·PAPP!$AD$4:$AE$334,2,0))</f>
        <v xml:space="preserve"> </v>
      </c>
      <c r="AN3476" s="63"/>
      <c r="AO3476" s="64"/>
      <c r="AP3476" s="64"/>
      <c r="AQ3476" s="64"/>
      <c r="AR3476" s="64"/>
      <c r="AS3476" s="64"/>
      <c r="AT3476" s="64"/>
      <c r="AU3476" s="64"/>
      <c r="AV3476" s="64"/>
      <c r="AW3476" s="64"/>
      <c r="AX3476" s="64"/>
      <c r="AY3476" s="64"/>
      <c r="AZ3476" s="64"/>
      <c r="BA3476" s="53" t="str">
        <f t="shared" si="163"/>
        <v/>
      </c>
      <c r="BB3476" s="54" t="str">
        <f t="shared" si="164"/>
        <v/>
      </c>
      <c r="BC3476" s="55" t="str">
        <f t="shared" si="165"/>
        <v xml:space="preserve"> </v>
      </c>
    </row>
    <row r="3477" spans="1:55" x14ac:dyDescent="0.25">
      <c r="A3477" s="58"/>
      <c r="B3477" s="58"/>
      <c r="C3477" s="58"/>
      <c r="D3477" s="58"/>
      <c r="E3477" s="51" t="str">
        <f>IF(C3477&lt;&gt;"",VLOOKUP(MID(C3477,18,5),LISTAS·PAPP!$E$4:$F$76,2,0),"")</f>
        <v/>
      </c>
      <c r="F3477" s="58"/>
      <c r="G3477" s="51" t="str">
        <f>IF(F3477&lt;&gt;"",VLOOKUP(F3477,LISTAS·PAPP!$R$3:$T$221,3,0),"")</f>
        <v/>
      </c>
      <c r="H3477" s="58"/>
      <c r="I3477" s="66"/>
      <c r="J3477" s="66"/>
      <c r="K3477" s="67"/>
      <c r="L3477" s="66"/>
      <c r="M3477" s="60"/>
      <c r="N3477" s="60"/>
      <c r="O3477" s="60"/>
      <c r="P3477" s="60"/>
      <c r="Q3477" s="60"/>
      <c r="R3477" s="60"/>
      <c r="S3477" s="60"/>
      <c r="T3477" s="60"/>
      <c r="U3477" s="60"/>
      <c r="V3477" s="60"/>
      <c r="W3477" s="60"/>
      <c r="X3477" s="60"/>
      <c r="Y3477" s="52" t="str">
        <f>IF(A3477&lt;&gt;"",IF(D3477="DIRECCIÓN_DE_TRANSFERENCIAS","280 0031",VLOOKUP(C3477,LISTAS·PAPP!$C$3:$D$76,2,0)),"")</f>
        <v/>
      </c>
      <c r="Z3477" s="61"/>
      <c r="AA3477" s="62"/>
      <c r="AB3477" s="62"/>
      <c r="AC3477" s="65" t="str">
        <f>IF(D3477&lt;&gt;"",VLOOKUP(D3477,LISTAS·PAPP!$I$3:$M$16,2,0),"")</f>
        <v/>
      </c>
      <c r="AD3477" s="51" t="str">
        <f>IF(D3477&lt;&gt;"",VLOOKUP(D3477,LISTAS·PAPP!$I$3:$M$16,3,0),"")</f>
        <v/>
      </c>
      <c r="AE3477" s="52" t="str">
        <f>IF(D3477&lt;&gt;"",VLOOKUP(D3477,LISTAS·PAPP!$I$3:$M$16,4,0),"")</f>
        <v/>
      </c>
      <c r="AF3477" s="51" t="str">
        <f>IF(D3477&lt;&gt;"",VLOOKUP(D3477,LISTAS·PAPP!$I$3:$M$16,5,0),"")</f>
        <v/>
      </c>
      <c r="AG3477" s="52" t="str">
        <f>IF(AH3477&lt;&gt;"",VLOOKUP(AH3477,LISTAS·PAPP!$O$3:$P$74,2,0),"")</f>
        <v/>
      </c>
      <c r="AH3477" s="58"/>
      <c r="AI3477" s="60"/>
      <c r="AJ3477" s="51" t="str">
        <f>IF(AI3477&lt;&gt;"",VLOOKUP(AI3477,LISTAS·PAPP!$X$4:$Y$80,2,0),"")</f>
        <v/>
      </c>
      <c r="AK3477" s="58"/>
      <c r="AL3477" s="60"/>
      <c r="AM3477" s="51" t="str">
        <f>IF(ISERROR(VLOOKUP(AL3477,LISTAS·PAPP!$AD$4:$AE$334,2,0))," ",VLOOKUP(AL3477,LISTAS·PAPP!$AD$4:$AE$334,2,0))</f>
        <v xml:space="preserve"> </v>
      </c>
      <c r="AN3477" s="63"/>
      <c r="AO3477" s="64"/>
      <c r="AP3477" s="64"/>
      <c r="AQ3477" s="64"/>
      <c r="AR3477" s="64"/>
      <c r="AS3477" s="64"/>
      <c r="AT3477" s="64"/>
      <c r="AU3477" s="64"/>
      <c r="AV3477" s="64"/>
      <c r="AW3477" s="64"/>
      <c r="AX3477" s="64"/>
      <c r="AY3477" s="64"/>
      <c r="AZ3477" s="64"/>
      <c r="BA3477" s="53" t="str">
        <f t="shared" si="163"/>
        <v/>
      </c>
      <c r="BB3477" s="54" t="str">
        <f t="shared" si="164"/>
        <v/>
      </c>
      <c r="BC3477" s="55" t="str">
        <f t="shared" si="165"/>
        <v xml:space="preserve"> </v>
      </c>
    </row>
    <row r="3478" spans="1:55" x14ac:dyDescent="0.25">
      <c r="A3478" s="58"/>
      <c r="B3478" s="58"/>
      <c r="C3478" s="58"/>
      <c r="D3478" s="58"/>
      <c r="E3478" s="51" t="str">
        <f>IF(C3478&lt;&gt;"",VLOOKUP(MID(C3478,18,5),LISTAS·PAPP!$E$4:$F$76,2,0),"")</f>
        <v/>
      </c>
      <c r="F3478" s="58"/>
      <c r="G3478" s="51" t="str">
        <f>IF(F3478&lt;&gt;"",VLOOKUP(F3478,LISTAS·PAPP!$R$3:$T$221,3,0),"")</f>
        <v/>
      </c>
      <c r="H3478" s="58"/>
      <c r="I3478" s="66"/>
      <c r="J3478" s="66"/>
      <c r="K3478" s="67"/>
      <c r="L3478" s="66"/>
      <c r="M3478" s="60"/>
      <c r="N3478" s="60"/>
      <c r="O3478" s="60"/>
      <c r="P3478" s="60"/>
      <c r="Q3478" s="60"/>
      <c r="R3478" s="60"/>
      <c r="S3478" s="60"/>
      <c r="T3478" s="60"/>
      <c r="U3478" s="60"/>
      <c r="V3478" s="60"/>
      <c r="W3478" s="60"/>
      <c r="X3478" s="60"/>
      <c r="Y3478" s="52" t="str">
        <f>IF(A3478&lt;&gt;"",IF(D3478="DIRECCIÓN_DE_TRANSFERENCIAS","280 0031",VLOOKUP(C3478,LISTAS·PAPP!$C$3:$D$76,2,0)),"")</f>
        <v/>
      </c>
      <c r="Z3478" s="61"/>
      <c r="AA3478" s="62"/>
      <c r="AB3478" s="62"/>
      <c r="AC3478" s="65" t="str">
        <f>IF(D3478&lt;&gt;"",VLOOKUP(D3478,LISTAS·PAPP!$I$3:$M$16,2,0),"")</f>
        <v/>
      </c>
      <c r="AD3478" s="51" t="str">
        <f>IF(D3478&lt;&gt;"",VLOOKUP(D3478,LISTAS·PAPP!$I$3:$M$16,3,0),"")</f>
        <v/>
      </c>
      <c r="AE3478" s="52" t="str">
        <f>IF(D3478&lt;&gt;"",VLOOKUP(D3478,LISTAS·PAPP!$I$3:$M$16,4,0),"")</f>
        <v/>
      </c>
      <c r="AF3478" s="51" t="str">
        <f>IF(D3478&lt;&gt;"",VLOOKUP(D3478,LISTAS·PAPP!$I$3:$M$16,5,0),"")</f>
        <v/>
      </c>
      <c r="AG3478" s="52" t="str">
        <f>IF(AH3478&lt;&gt;"",VLOOKUP(AH3478,LISTAS·PAPP!$O$3:$P$74,2,0),"")</f>
        <v/>
      </c>
      <c r="AH3478" s="58"/>
      <c r="AI3478" s="60"/>
      <c r="AJ3478" s="51" t="str">
        <f>IF(AI3478&lt;&gt;"",VLOOKUP(AI3478,LISTAS·PAPP!$X$4:$Y$80,2,0),"")</f>
        <v/>
      </c>
      <c r="AK3478" s="58"/>
      <c r="AL3478" s="60"/>
      <c r="AM3478" s="51" t="str">
        <f>IF(ISERROR(VLOOKUP(AL3478,LISTAS·PAPP!$AD$4:$AE$334,2,0))," ",VLOOKUP(AL3478,LISTAS·PAPP!$AD$4:$AE$334,2,0))</f>
        <v xml:space="preserve"> </v>
      </c>
      <c r="AN3478" s="63"/>
      <c r="AO3478" s="64"/>
      <c r="AP3478" s="64"/>
      <c r="AQ3478" s="64"/>
      <c r="AR3478" s="64"/>
      <c r="AS3478" s="64"/>
      <c r="AT3478" s="64"/>
      <c r="AU3478" s="64"/>
      <c r="AV3478" s="64"/>
      <c r="AW3478" s="64"/>
      <c r="AX3478" s="64"/>
      <c r="AY3478" s="64"/>
      <c r="AZ3478" s="64"/>
      <c r="BA3478" s="53" t="str">
        <f t="shared" si="163"/>
        <v/>
      </c>
      <c r="BB3478" s="54" t="str">
        <f t="shared" si="164"/>
        <v/>
      </c>
      <c r="BC3478" s="55" t="str">
        <f t="shared" si="165"/>
        <v xml:space="preserve"> </v>
      </c>
    </row>
    <row r="3479" spans="1:55" x14ac:dyDescent="0.25">
      <c r="A3479" s="58"/>
      <c r="B3479" s="58"/>
      <c r="C3479" s="58"/>
      <c r="D3479" s="58"/>
      <c r="E3479" s="51" t="str">
        <f>IF(C3479&lt;&gt;"",VLOOKUP(MID(C3479,18,5),LISTAS·PAPP!$E$4:$F$76,2,0),"")</f>
        <v/>
      </c>
      <c r="F3479" s="58"/>
      <c r="G3479" s="51" t="str">
        <f>IF(F3479&lt;&gt;"",VLOOKUP(F3479,LISTAS·PAPP!$R$3:$T$221,3,0),"")</f>
        <v/>
      </c>
      <c r="H3479" s="58"/>
      <c r="I3479" s="66"/>
      <c r="J3479" s="66"/>
      <c r="K3479" s="67"/>
      <c r="L3479" s="66"/>
      <c r="M3479" s="60"/>
      <c r="N3479" s="60"/>
      <c r="O3479" s="60"/>
      <c r="P3479" s="60"/>
      <c r="Q3479" s="60"/>
      <c r="R3479" s="60"/>
      <c r="S3479" s="60"/>
      <c r="T3479" s="60"/>
      <c r="U3479" s="60"/>
      <c r="V3479" s="60"/>
      <c r="W3479" s="60"/>
      <c r="X3479" s="60"/>
      <c r="Y3479" s="52" t="str">
        <f>IF(A3479&lt;&gt;"",IF(D3479="DIRECCIÓN_DE_TRANSFERENCIAS","280 0031",VLOOKUP(C3479,LISTAS·PAPP!$C$3:$D$76,2,0)),"")</f>
        <v/>
      </c>
      <c r="Z3479" s="61"/>
      <c r="AA3479" s="62"/>
      <c r="AB3479" s="62"/>
      <c r="AC3479" s="65" t="str">
        <f>IF(D3479&lt;&gt;"",VLOOKUP(D3479,LISTAS·PAPP!$I$3:$M$16,2,0),"")</f>
        <v/>
      </c>
      <c r="AD3479" s="51" t="str">
        <f>IF(D3479&lt;&gt;"",VLOOKUP(D3479,LISTAS·PAPP!$I$3:$M$16,3,0),"")</f>
        <v/>
      </c>
      <c r="AE3479" s="52" t="str">
        <f>IF(D3479&lt;&gt;"",VLOOKUP(D3479,LISTAS·PAPP!$I$3:$M$16,4,0),"")</f>
        <v/>
      </c>
      <c r="AF3479" s="51" t="str">
        <f>IF(D3479&lt;&gt;"",VLOOKUP(D3479,LISTAS·PAPP!$I$3:$M$16,5,0),"")</f>
        <v/>
      </c>
      <c r="AG3479" s="52" t="str">
        <f>IF(AH3479&lt;&gt;"",VLOOKUP(AH3479,LISTAS·PAPP!$O$3:$P$74,2,0),"")</f>
        <v/>
      </c>
      <c r="AH3479" s="58"/>
      <c r="AI3479" s="60"/>
      <c r="AJ3479" s="51" t="str">
        <f>IF(AI3479&lt;&gt;"",VLOOKUP(AI3479,LISTAS·PAPP!$X$4:$Y$80,2,0),"")</f>
        <v/>
      </c>
      <c r="AK3479" s="58"/>
      <c r="AL3479" s="60"/>
      <c r="AM3479" s="51" t="str">
        <f>IF(ISERROR(VLOOKUP(AL3479,LISTAS·PAPP!$AD$4:$AE$334,2,0))," ",VLOOKUP(AL3479,LISTAS·PAPP!$AD$4:$AE$334,2,0))</f>
        <v xml:space="preserve"> </v>
      </c>
      <c r="AN3479" s="63"/>
      <c r="AO3479" s="64"/>
      <c r="AP3479" s="64"/>
      <c r="AQ3479" s="64"/>
      <c r="AR3479" s="64"/>
      <c r="AS3479" s="64"/>
      <c r="AT3479" s="64"/>
      <c r="AU3479" s="64"/>
      <c r="AV3479" s="64"/>
      <c r="AW3479" s="64"/>
      <c r="AX3479" s="64"/>
      <c r="AY3479" s="64"/>
      <c r="AZ3479" s="64"/>
      <c r="BA3479" s="53" t="str">
        <f t="shared" si="163"/>
        <v/>
      </c>
      <c r="BB3479" s="54" t="str">
        <f t="shared" si="164"/>
        <v/>
      </c>
      <c r="BC3479" s="55" t="str">
        <f t="shared" si="165"/>
        <v xml:space="preserve"> </v>
      </c>
    </row>
    <row r="3480" spans="1:55" x14ac:dyDescent="0.25">
      <c r="A3480" s="58"/>
      <c r="B3480" s="58"/>
      <c r="C3480" s="58"/>
      <c r="D3480" s="58"/>
      <c r="E3480" s="51" t="str">
        <f>IF(C3480&lt;&gt;"",VLOOKUP(MID(C3480,18,5),LISTAS·PAPP!$E$4:$F$76,2,0),"")</f>
        <v/>
      </c>
      <c r="F3480" s="58"/>
      <c r="G3480" s="51" t="str">
        <f>IF(F3480&lt;&gt;"",VLOOKUP(F3480,LISTAS·PAPP!$R$3:$T$221,3,0),"")</f>
        <v/>
      </c>
      <c r="H3480" s="58"/>
      <c r="I3480" s="66"/>
      <c r="J3480" s="66"/>
      <c r="K3480" s="67"/>
      <c r="L3480" s="66"/>
      <c r="M3480" s="60"/>
      <c r="N3480" s="60"/>
      <c r="O3480" s="60"/>
      <c r="P3480" s="60"/>
      <c r="Q3480" s="60"/>
      <c r="R3480" s="60"/>
      <c r="S3480" s="60"/>
      <c r="T3480" s="60"/>
      <c r="U3480" s="60"/>
      <c r="V3480" s="60"/>
      <c r="W3480" s="60"/>
      <c r="X3480" s="60"/>
      <c r="Y3480" s="52" t="str">
        <f>IF(A3480&lt;&gt;"",IF(D3480="DIRECCIÓN_DE_TRANSFERENCIAS","280 0031",VLOOKUP(C3480,LISTAS·PAPP!$C$3:$D$76,2,0)),"")</f>
        <v/>
      </c>
      <c r="Z3480" s="61"/>
      <c r="AA3480" s="62"/>
      <c r="AB3480" s="62"/>
      <c r="AC3480" s="65" t="str">
        <f>IF(D3480&lt;&gt;"",VLOOKUP(D3480,LISTAS·PAPP!$I$3:$M$16,2,0),"")</f>
        <v/>
      </c>
      <c r="AD3480" s="51" t="str">
        <f>IF(D3480&lt;&gt;"",VLOOKUP(D3480,LISTAS·PAPP!$I$3:$M$16,3,0),"")</f>
        <v/>
      </c>
      <c r="AE3480" s="52" t="str">
        <f>IF(D3480&lt;&gt;"",VLOOKUP(D3480,LISTAS·PAPP!$I$3:$M$16,4,0),"")</f>
        <v/>
      </c>
      <c r="AF3480" s="51" t="str">
        <f>IF(D3480&lt;&gt;"",VLOOKUP(D3480,LISTAS·PAPP!$I$3:$M$16,5,0),"")</f>
        <v/>
      </c>
      <c r="AG3480" s="52" t="str">
        <f>IF(AH3480&lt;&gt;"",VLOOKUP(AH3480,LISTAS·PAPP!$O$3:$P$74,2,0),"")</f>
        <v/>
      </c>
      <c r="AH3480" s="58"/>
      <c r="AI3480" s="60"/>
      <c r="AJ3480" s="51" t="str">
        <f>IF(AI3480&lt;&gt;"",VLOOKUP(AI3480,LISTAS·PAPP!$X$4:$Y$80,2,0),"")</f>
        <v/>
      </c>
      <c r="AK3480" s="58"/>
      <c r="AL3480" s="60"/>
      <c r="AM3480" s="51" t="str">
        <f>IF(ISERROR(VLOOKUP(AL3480,LISTAS·PAPP!$AD$4:$AE$334,2,0))," ",VLOOKUP(AL3480,LISTAS·PAPP!$AD$4:$AE$334,2,0))</f>
        <v xml:space="preserve"> </v>
      </c>
      <c r="AN3480" s="63"/>
      <c r="AO3480" s="64"/>
      <c r="AP3480" s="64"/>
      <c r="AQ3480" s="64"/>
      <c r="AR3480" s="64"/>
      <c r="AS3480" s="64"/>
      <c r="AT3480" s="64"/>
      <c r="AU3480" s="64"/>
      <c r="AV3480" s="64"/>
      <c r="AW3480" s="64"/>
      <c r="AX3480" s="64"/>
      <c r="AY3480" s="64"/>
      <c r="AZ3480" s="64"/>
      <c r="BA3480" s="53" t="str">
        <f t="shared" si="163"/>
        <v/>
      </c>
      <c r="BB3480" s="54" t="str">
        <f t="shared" si="164"/>
        <v/>
      </c>
      <c r="BC3480" s="55" t="str">
        <f t="shared" si="165"/>
        <v xml:space="preserve"> </v>
      </c>
    </row>
    <row r="3481" spans="1:55" x14ac:dyDescent="0.25">
      <c r="A3481" s="58"/>
      <c r="B3481" s="58"/>
      <c r="C3481" s="58"/>
      <c r="D3481" s="58"/>
      <c r="E3481" s="51" t="str">
        <f>IF(C3481&lt;&gt;"",VLOOKUP(MID(C3481,18,5),LISTAS·PAPP!$E$4:$F$76,2,0),"")</f>
        <v/>
      </c>
      <c r="F3481" s="58"/>
      <c r="G3481" s="51" t="str">
        <f>IF(F3481&lt;&gt;"",VLOOKUP(F3481,LISTAS·PAPP!$R$3:$T$221,3,0),"")</f>
        <v/>
      </c>
      <c r="H3481" s="58"/>
      <c r="I3481" s="66"/>
      <c r="J3481" s="66"/>
      <c r="K3481" s="67"/>
      <c r="L3481" s="66"/>
      <c r="M3481" s="60"/>
      <c r="N3481" s="60"/>
      <c r="O3481" s="60"/>
      <c r="P3481" s="60"/>
      <c r="Q3481" s="60"/>
      <c r="R3481" s="60"/>
      <c r="S3481" s="60"/>
      <c r="T3481" s="60"/>
      <c r="U3481" s="60"/>
      <c r="V3481" s="60"/>
      <c r="W3481" s="60"/>
      <c r="X3481" s="60"/>
      <c r="Y3481" s="52" t="str">
        <f>IF(A3481&lt;&gt;"",IF(D3481="DIRECCIÓN_DE_TRANSFERENCIAS","280 0031",VLOOKUP(C3481,LISTAS·PAPP!$C$3:$D$76,2,0)),"")</f>
        <v/>
      </c>
      <c r="Z3481" s="61"/>
      <c r="AA3481" s="62"/>
      <c r="AB3481" s="62"/>
      <c r="AC3481" s="65" t="str">
        <f>IF(D3481&lt;&gt;"",VLOOKUP(D3481,LISTAS·PAPP!$I$3:$M$16,2,0),"")</f>
        <v/>
      </c>
      <c r="AD3481" s="51" t="str">
        <f>IF(D3481&lt;&gt;"",VLOOKUP(D3481,LISTAS·PAPP!$I$3:$M$16,3,0),"")</f>
        <v/>
      </c>
      <c r="AE3481" s="52" t="str">
        <f>IF(D3481&lt;&gt;"",VLOOKUP(D3481,LISTAS·PAPP!$I$3:$M$16,4,0),"")</f>
        <v/>
      </c>
      <c r="AF3481" s="51" t="str">
        <f>IF(D3481&lt;&gt;"",VLOOKUP(D3481,LISTAS·PAPP!$I$3:$M$16,5,0),"")</f>
        <v/>
      </c>
      <c r="AG3481" s="52" t="str">
        <f>IF(AH3481&lt;&gt;"",VLOOKUP(AH3481,LISTAS·PAPP!$O$3:$P$74,2,0),"")</f>
        <v/>
      </c>
      <c r="AH3481" s="58"/>
      <c r="AI3481" s="60"/>
      <c r="AJ3481" s="51" t="str">
        <f>IF(AI3481&lt;&gt;"",VLOOKUP(AI3481,LISTAS·PAPP!$X$4:$Y$80,2,0),"")</f>
        <v/>
      </c>
      <c r="AK3481" s="58"/>
      <c r="AL3481" s="60"/>
      <c r="AM3481" s="51" t="str">
        <f>IF(ISERROR(VLOOKUP(AL3481,LISTAS·PAPP!$AD$4:$AE$334,2,0))," ",VLOOKUP(AL3481,LISTAS·PAPP!$AD$4:$AE$334,2,0))</f>
        <v xml:space="preserve"> </v>
      </c>
      <c r="AN3481" s="63"/>
      <c r="AO3481" s="64"/>
      <c r="AP3481" s="64"/>
      <c r="AQ3481" s="64"/>
      <c r="AR3481" s="64"/>
      <c r="AS3481" s="64"/>
      <c r="AT3481" s="64"/>
      <c r="AU3481" s="64"/>
      <c r="AV3481" s="64"/>
      <c r="AW3481" s="64"/>
      <c r="AX3481" s="64"/>
      <c r="AY3481" s="64"/>
      <c r="AZ3481" s="64"/>
      <c r="BA3481" s="53" t="str">
        <f t="shared" si="163"/>
        <v/>
      </c>
      <c r="BB3481" s="54" t="str">
        <f t="shared" si="164"/>
        <v/>
      </c>
      <c r="BC3481" s="55" t="str">
        <f t="shared" si="165"/>
        <v xml:space="preserve"> </v>
      </c>
    </row>
    <row r="3482" spans="1:55" x14ac:dyDescent="0.25">
      <c r="A3482" s="58"/>
      <c r="B3482" s="58"/>
      <c r="C3482" s="58"/>
      <c r="D3482" s="58"/>
      <c r="E3482" s="51" t="str">
        <f>IF(C3482&lt;&gt;"",VLOOKUP(MID(C3482,18,5),LISTAS·PAPP!$E$4:$F$76,2,0),"")</f>
        <v/>
      </c>
      <c r="F3482" s="58"/>
      <c r="G3482" s="51" t="str">
        <f>IF(F3482&lt;&gt;"",VLOOKUP(F3482,LISTAS·PAPP!$R$3:$T$221,3,0),"")</f>
        <v/>
      </c>
      <c r="H3482" s="58"/>
      <c r="I3482" s="66"/>
      <c r="J3482" s="66"/>
      <c r="K3482" s="67"/>
      <c r="L3482" s="66"/>
      <c r="M3482" s="60"/>
      <c r="N3482" s="60"/>
      <c r="O3482" s="60"/>
      <c r="P3482" s="60"/>
      <c r="Q3482" s="60"/>
      <c r="R3482" s="60"/>
      <c r="S3482" s="60"/>
      <c r="T3482" s="60"/>
      <c r="U3482" s="60"/>
      <c r="V3482" s="60"/>
      <c r="W3482" s="60"/>
      <c r="X3482" s="60"/>
      <c r="Y3482" s="52" t="str">
        <f>IF(A3482&lt;&gt;"",IF(D3482="DIRECCIÓN_DE_TRANSFERENCIAS","280 0031",VLOOKUP(C3482,LISTAS·PAPP!$C$3:$D$76,2,0)),"")</f>
        <v/>
      </c>
      <c r="Z3482" s="61"/>
      <c r="AA3482" s="62"/>
      <c r="AB3482" s="62"/>
      <c r="AC3482" s="65" t="str">
        <f>IF(D3482&lt;&gt;"",VLOOKUP(D3482,LISTAS·PAPP!$I$3:$M$16,2,0),"")</f>
        <v/>
      </c>
      <c r="AD3482" s="51" t="str">
        <f>IF(D3482&lt;&gt;"",VLOOKUP(D3482,LISTAS·PAPP!$I$3:$M$16,3,0),"")</f>
        <v/>
      </c>
      <c r="AE3482" s="52" t="str">
        <f>IF(D3482&lt;&gt;"",VLOOKUP(D3482,LISTAS·PAPP!$I$3:$M$16,4,0),"")</f>
        <v/>
      </c>
      <c r="AF3482" s="51" t="str">
        <f>IF(D3482&lt;&gt;"",VLOOKUP(D3482,LISTAS·PAPP!$I$3:$M$16,5,0),"")</f>
        <v/>
      </c>
      <c r="AG3482" s="52" t="str">
        <f>IF(AH3482&lt;&gt;"",VLOOKUP(AH3482,LISTAS·PAPP!$O$3:$P$74,2,0),"")</f>
        <v/>
      </c>
      <c r="AH3482" s="58"/>
      <c r="AI3482" s="60"/>
      <c r="AJ3482" s="51" t="str">
        <f>IF(AI3482&lt;&gt;"",VLOOKUP(AI3482,LISTAS·PAPP!$X$4:$Y$80,2,0),"")</f>
        <v/>
      </c>
      <c r="AK3482" s="58"/>
      <c r="AL3482" s="60"/>
      <c r="AM3482" s="51" t="str">
        <f>IF(ISERROR(VLOOKUP(AL3482,LISTAS·PAPP!$AD$4:$AE$334,2,0))," ",VLOOKUP(AL3482,LISTAS·PAPP!$AD$4:$AE$334,2,0))</f>
        <v xml:space="preserve"> </v>
      </c>
      <c r="AN3482" s="63"/>
      <c r="AO3482" s="64"/>
      <c r="AP3482" s="64"/>
      <c r="AQ3482" s="64"/>
      <c r="AR3482" s="64"/>
      <c r="AS3482" s="64"/>
      <c r="AT3482" s="64"/>
      <c r="AU3482" s="64"/>
      <c r="AV3482" s="64"/>
      <c r="AW3482" s="64"/>
      <c r="AX3482" s="64"/>
      <c r="AY3482" s="64"/>
      <c r="AZ3482" s="64"/>
      <c r="BA3482" s="53" t="str">
        <f t="shared" si="163"/>
        <v/>
      </c>
      <c r="BB3482" s="54" t="str">
        <f t="shared" si="164"/>
        <v/>
      </c>
      <c r="BC3482" s="55" t="str">
        <f t="shared" si="165"/>
        <v xml:space="preserve"> </v>
      </c>
    </row>
    <row r="3483" spans="1:55" x14ac:dyDescent="0.25">
      <c r="A3483" s="58"/>
      <c r="B3483" s="58"/>
      <c r="C3483" s="58"/>
      <c r="D3483" s="58"/>
      <c r="E3483" s="51" t="str">
        <f>IF(C3483&lt;&gt;"",VLOOKUP(MID(C3483,18,5),LISTAS·PAPP!$E$4:$F$76,2,0),"")</f>
        <v/>
      </c>
      <c r="F3483" s="58"/>
      <c r="G3483" s="51" t="str">
        <f>IF(F3483&lt;&gt;"",VLOOKUP(F3483,LISTAS·PAPP!$R$3:$T$221,3,0),"")</f>
        <v/>
      </c>
      <c r="H3483" s="58"/>
      <c r="I3483" s="66"/>
      <c r="J3483" s="66"/>
      <c r="K3483" s="67"/>
      <c r="L3483" s="66"/>
      <c r="M3483" s="60"/>
      <c r="N3483" s="60"/>
      <c r="O3483" s="60"/>
      <c r="P3483" s="60"/>
      <c r="Q3483" s="60"/>
      <c r="R3483" s="60"/>
      <c r="S3483" s="60"/>
      <c r="T3483" s="60"/>
      <c r="U3483" s="60"/>
      <c r="V3483" s="60"/>
      <c r="W3483" s="60"/>
      <c r="X3483" s="60"/>
      <c r="Y3483" s="52" t="str">
        <f>IF(A3483&lt;&gt;"",IF(D3483="DIRECCIÓN_DE_TRANSFERENCIAS","280 0031",VLOOKUP(C3483,LISTAS·PAPP!$C$3:$D$76,2,0)),"")</f>
        <v/>
      </c>
      <c r="Z3483" s="61"/>
      <c r="AA3483" s="62"/>
      <c r="AB3483" s="62"/>
      <c r="AC3483" s="65" t="str">
        <f>IF(D3483&lt;&gt;"",VLOOKUP(D3483,LISTAS·PAPP!$I$3:$M$16,2,0),"")</f>
        <v/>
      </c>
      <c r="AD3483" s="51" t="str">
        <f>IF(D3483&lt;&gt;"",VLOOKUP(D3483,LISTAS·PAPP!$I$3:$M$16,3,0),"")</f>
        <v/>
      </c>
      <c r="AE3483" s="52" t="str">
        <f>IF(D3483&lt;&gt;"",VLOOKUP(D3483,LISTAS·PAPP!$I$3:$M$16,4,0),"")</f>
        <v/>
      </c>
      <c r="AF3483" s="51" t="str">
        <f>IF(D3483&lt;&gt;"",VLOOKUP(D3483,LISTAS·PAPP!$I$3:$M$16,5,0),"")</f>
        <v/>
      </c>
      <c r="AG3483" s="52" t="str">
        <f>IF(AH3483&lt;&gt;"",VLOOKUP(AH3483,LISTAS·PAPP!$O$3:$P$74,2,0),"")</f>
        <v/>
      </c>
      <c r="AH3483" s="58"/>
      <c r="AI3483" s="60"/>
      <c r="AJ3483" s="51" t="str">
        <f>IF(AI3483&lt;&gt;"",VLOOKUP(AI3483,LISTAS·PAPP!$X$4:$Y$80,2,0),"")</f>
        <v/>
      </c>
      <c r="AK3483" s="58"/>
      <c r="AL3483" s="60"/>
      <c r="AM3483" s="51" t="str">
        <f>IF(ISERROR(VLOOKUP(AL3483,LISTAS·PAPP!$AD$4:$AE$334,2,0))," ",VLOOKUP(AL3483,LISTAS·PAPP!$AD$4:$AE$334,2,0))</f>
        <v xml:space="preserve"> </v>
      </c>
      <c r="AN3483" s="63"/>
      <c r="AO3483" s="64"/>
      <c r="AP3483" s="64"/>
      <c r="AQ3483" s="64"/>
      <c r="AR3483" s="64"/>
      <c r="AS3483" s="64"/>
      <c r="AT3483" s="64"/>
      <c r="AU3483" s="64"/>
      <c r="AV3483" s="64"/>
      <c r="AW3483" s="64"/>
      <c r="AX3483" s="64"/>
      <c r="AY3483" s="64"/>
      <c r="AZ3483" s="64"/>
      <c r="BA3483" s="53" t="str">
        <f t="shared" si="163"/>
        <v/>
      </c>
      <c r="BB3483" s="54" t="str">
        <f t="shared" si="164"/>
        <v/>
      </c>
      <c r="BC3483" s="55" t="str">
        <f t="shared" si="165"/>
        <v xml:space="preserve"> </v>
      </c>
    </row>
    <row r="3484" spans="1:55" x14ac:dyDescent="0.25">
      <c r="A3484" s="58"/>
      <c r="B3484" s="58"/>
      <c r="C3484" s="58"/>
      <c r="D3484" s="58"/>
      <c r="E3484" s="51" t="str">
        <f>IF(C3484&lt;&gt;"",VLOOKUP(MID(C3484,18,5),LISTAS·PAPP!$E$4:$F$76,2,0),"")</f>
        <v/>
      </c>
      <c r="F3484" s="58"/>
      <c r="G3484" s="51" t="str">
        <f>IF(F3484&lt;&gt;"",VLOOKUP(F3484,LISTAS·PAPP!$R$3:$T$221,3,0),"")</f>
        <v/>
      </c>
      <c r="H3484" s="58"/>
      <c r="I3484" s="66"/>
      <c r="J3484" s="66"/>
      <c r="K3484" s="67"/>
      <c r="L3484" s="66"/>
      <c r="M3484" s="60"/>
      <c r="N3484" s="60"/>
      <c r="O3484" s="60"/>
      <c r="P3484" s="60"/>
      <c r="Q3484" s="60"/>
      <c r="R3484" s="60"/>
      <c r="S3484" s="60"/>
      <c r="T3484" s="60"/>
      <c r="U3484" s="60"/>
      <c r="V3484" s="60"/>
      <c r="W3484" s="60"/>
      <c r="X3484" s="60"/>
      <c r="Y3484" s="52" t="str">
        <f>IF(A3484&lt;&gt;"",IF(D3484="DIRECCIÓN_DE_TRANSFERENCIAS","280 0031",VLOOKUP(C3484,LISTAS·PAPP!$C$3:$D$76,2,0)),"")</f>
        <v/>
      </c>
      <c r="Z3484" s="61"/>
      <c r="AA3484" s="62"/>
      <c r="AB3484" s="62"/>
      <c r="AC3484" s="65" t="str">
        <f>IF(D3484&lt;&gt;"",VLOOKUP(D3484,LISTAS·PAPP!$I$3:$M$16,2,0),"")</f>
        <v/>
      </c>
      <c r="AD3484" s="51" t="str">
        <f>IF(D3484&lt;&gt;"",VLOOKUP(D3484,LISTAS·PAPP!$I$3:$M$16,3,0),"")</f>
        <v/>
      </c>
      <c r="AE3484" s="52" t="str">
        <f>IF(D3484&lt;&gt;"",VLOOKUP(D3484,LISTAS·PAPP!$I$3:$M$16,4,0),"")</f>
        <v/>
      </c>
      <c r="AF3484" s="51" t="str">
        <f>IF(D3484&lt;&gt;"",VLOOKUP(D3484,LISTAS·PAPP!$I$3:$M$16,5,0),"")</f>
        <v/>
      </c>
      <c r="AG3484" s="52" t="str">
        <f>IF(AH3484&lt;&gt;"",VLOOKUP(AH3484,LISTAS·PAPP!$O$3:$P$74,2,0),"")</f>
        <v/>
      </c>
      <c r="AH3484" s="58"/>
      <c r="AI3484" s="60"/>
      <c r="AJ3484" s="51" t="str">
        <f>IF(AI3484&lt;&gt;"",VLOOKUP(AI3484,LISTAS·PAPP!$X$4:$Y$80,2,0),"")</f>
        <v/>
      </c>
      <c r="AK3484" s="58"/>
      <c r="AL3484" s="60"/>
      <c r="AM3484" s="51" t="str">
        <f>IF(ISERROR(VLOOKUP(AL3484,LISTAS·PAPP!$AD$4:$AE$334,2,0))," ",VLOOKUP(AL3484,LISTAS·PAPP!$AD$4:$AE$334,2,0))</f>
        <v xml:space="preserve"> </v>
      </c>
      <c r="AN3484" s="63"/>
      <c r="AO3484" s="64"/>
      <c r="AP3484" s="64"/>
      <c r="AQ3484" s="64"/>
      <c r="AR3484" s="64"/>
      <c r="AS3484" s="64"/>
      <c r="AT3484" s="64"/>
      <c r="AU3484" s="64"/>
      <c r="AV3484" s="64"/>
      <c r="AW3484" s="64"/>
      <c r="AX3484" s="64"/>
      <c r="AY3484" s="64"/>
      <c r="AZ3484" s="64"/>
      <c r="BA3484" s="53" t="str">
        <f t="shared" si="163"/>
        <v/>
      </c>
      <c r="BB3484" s="54" t="str">
        <f t="shared" si="164"/>
        <v/>
      </c>
      <c r="BC3484" s="55" t="str">
        <f t="shared" si="165"/>
        <v xml:space="preserve"> </v>
      </c>
    </row>
    <row r="3485" spans="1:55" x14ac:dyDescent="0.25">
      <c r="A3485" s="58"/>
      <c r="B3485" s="58"/>
      <c r="C3485" s="58"/>
      <c r="D3485" s="58"/>
      <c r="E3485" s="51" t="str">
        <f>IF(C3485&lt;&gt;"",VLOOKUP(MID(C3485,18,5),LISTAS·PAPP!$E$4:$F$76,2,0),"")</f>
        <v/>
      </c>
      <c r="F3485" s="58"/>
      <c r="G3485" s="51" t="str">
        <f>IF(F3485&lt;&gt;"",VLOOKUP(F3485,LISTAS·PAPP!$R$3:$T$221,3,0),"")</f>
        <v/>
      </c>
      <c r="H3485" s="58"/>
      <c r="I3485" s="66"/>
      <c r="J3485" s="66"/>
      <c r="K3485" s="67"/>
      <c r="L3485" s="66"/>
      <c r="M3485" s="60"/>
      <c r="N3485" s="60"/>
      <c r="O3485" s="60"/>
      <c r="P3485" s="60"/>
      <c r="Q3485" s="60"/>
      <c r="R3485" s="60"/>
      <c r="S3485" s="60"/>
      <c r="T3485" s="60"/>
      <c r="U3485" s="60"/>
      <c r="V3485" s="60"/>
      <c r="W3485" s="60"/>
      <c r="X3485" s="60"/>
      <c r="Y3485" s="52" t="str">
        <f>IF(A3485&lt;&gt;"",IF(D3485="DIRECCIÓN_DE_TRANSFERENCIAS","280 0031",VLOOKUP(C3485,LISTAS·PAPP!$C$3:$D$76,2,0)),"")</f>
        <v/>
      </c>
      <c r="Z3485" s="61"/>
      <c r="AA3485" s="62"/>
      <c r="AB3485" s="62"/>
      <c r="AC3485" s="65" t="str">
        <f>IF(D3485&lt;&gt;"",VLOOKUP(D3485,LISTAS·PAPP!$I$3:$M$16,2,0),"")</f>
        <v/>
      </c>
      <c r="AD3485" s="51" t="str">
        <f>IF(D3485&lt;&gt;"",VLOOKUP(D3485,LISTAS·PAPP!$I$3:$M$16,3,0),"")</f>
        <v/>
      </c>
      <c r="AE3485" s="52" t="str">
        <f>IF(D3485&lt;&gt;"",VLOOKUP(D3485,LISTAS·PAPP!$I$3:$M$16,4,0),"")</f>
        <v/>
      </c>
      <c r="AF3485" s="51" t="str">
        <f>IF(D3485&lt;&gt;"",VLOOKUP(D3485,LISTAS·PAPP!$I$3:$M$16,5,0),"")</f>
        <v/>
      </c>
      <c r="AG3485" s="52" t="str">
        <f>IF(AH3485&lt;&gt;"",VLOOKUP(AH3485,LISTAS·PAPP!$O$3:$P$74,2,0),"")</f>
        <v/>
      </c>
      <c r="AH3485" s="58"/>
      <c r="AI3485" s="60"/>
      <c r="AJ3485" s="51" t="str">
        <f>IF(AI3485&lt;&gt;"",VLOOKUP(AI3485,LISTAS·PAPP!$X$4:$Y$80,2,0),"")</f>
        <v/>
      </c>
      <c r="AK3485" s="58"/>
      <c r="AL3485" s="60"/>
      <c r="AM3485" s="51" t="str">
        <f>IF(ISERROR(VLOOKUP(AL3485,LISTAS·PAPP!$AD$4:$AE$334,2,0))," ",VLOOKUP(AL3485,LISTAS·PAPP!$AD$4:$AE$334,2,0))</f>
        <v xml:space="preserve"> </v>
      </c>
      <c r="AN3485" s="63"/>
      <c r="AO3485" s="64"/>
      <c r="AP3485" s="64"/>
      <c r="AQ3485" s="64"/>
      <c r="AR3485" s="64"/>
      <c r="AS3485" s="64"/>
      <c r="AT3485" s="64"/>
      <c r="AU3485" s="64"/>
      <c r="AV3485" s="64"/>
      <c r="AW3485" s="64"/>
      <c r="AX3485" s="64"/>
      <c r="AY3485" s="64"/>
      <c r="AZ3485" s="64"/>
      <c r="BA3485" s="53" t="str">
        <f t="shared" si="163"/>
        <v/>
      </c>
      <c r="BB3485" s="54" t="str">
        <f t="shared" si="164"/>
        <v/>
      </c>
      <c r="BC3485" s="55" t="str">
        <f t="shared" si="165"/>
        <v xml:space="preserve"> </v>
      </c>
    </row>
    <row r="3486" spans="1:55" x14ac:dyDescent="0.25">
      <c r="A3486" s="58"/>
      <c r="B3486" s="58"/>
      <c r="C3486" s="58"/>
      <c r="D3486" s="58"/>
      <c r="E3486" s="51" t="str">
        <f>IF(C3486&lt;&gt;"",VLOOKUP(MID(C3486,18,5),LISTAS·PAPP!$E$4:$F$76,2,0),"")</f>
        <v/>
      </c>
      <c r="F3486" s="58"/>
      <c r="G3486" s="51" t="str">
        <f>IF(F3486&lt;&gt;"",VLOOKUP(F3486,LISTAS·PAPP!$R$3:$T$221,3,0),"")</f>
        <v/>
      </c>
      <c r="H3486" s="58"/>
      <c r="I3486" s="66"/>
      <c r="J3486" s="66"/>
      <c r="K3486" s="67"/>
      <c r="L3486" s="66"/>
      <c r="M3486" s="60"/>
      <c r="N3486" s="60"/>
      <c r="O3486" s="60"/>
      <c r="P3486" s="60"/>
      <c r="Q3486" s="60"/>
      <c r="R3486" s="60"/>
      <c r="S3486" s="60"/>
      <c r="T3486" s="60"/>
      <c r="U3486" s="60"/>
      <c r="V3486" s="60"/>
      <c r="W3486" s="60"/>
      <c r="X3486" s="60"/>
      <c r="Y3486" s="52" t="str">
        <f>IF(A3486&lt;&gt;"",IF(D3486="DIRECCIÓN_DE_TRANSFERENCIAS","280 0031",VLOOKUP(C3486,LISTAS·PAPP!$C$3:$D$76,2,0)),"")</f>
        <v/>
      </c>
      <c r="Z3486" s="61"/>
      <c r="AA3486" s="62"/>
      <c r="AB3486" s="62"/>
      <c r="AC3486" s="65" t="str">
        <f>IF(D3486&lt;&gt;"",VLOOKUP(D3486,LISTAS·PAPP!$I$3:$M$16,2,0),"")</f>
        <v/>
      </c>
      <c r="AD3486" s="51" t="str">
        <f>IF(D3486&lt;&gt;"",VLOOKUP(D3486,LISTAS·PAPP!$I$3:$M$16,3,0),"")</f>
        <v/>
      </c>
      <c r="AE3486" s="52" t="str">
        <f>IF(D3486&lt;&gt;"",VLOOKUP(D3486,LISTAS·PAPP!$I$3:$M$16,4,0),"")</f>
        <v/>
      </c>
      <c r="AF3486" s="51" t="str">
        <f>IF(D3486&lt;&gt;"",VLOOKUP(D3486,LISTAS·PAPP!$I$3:$M$16,5,0),"")</f>
        <v/>
      </c>
      <c r="AG3486" s="52" t="str">
        <f>IF(AH3486&lt;&gt;"",VLOOKUP(AH3486,LISTAS·PAPP!$O$3:$P$74,2,0),"")</f>
        <v/>
      </c>
      <c r="AH3486" s="58"/>
      <c r="AI3486" s="60"/>
      <c r="AJ3486" s="51" t="str">
        <f>IF(AI3486&lt;&gt;"",VLOOKUP(AI3486,LISTAS·PAPP!$X$4:$Y$80,2,0),"")</f>
        <v/>
      </c>
      <c r="AK3486" s="58"/>
      <c r="AL3486" s="60"/>
      <c r="AM3486" s="51" t="str">
        <f>IF(ISERROR(VLOOKUP(AL3486,LISTAS·PAPP!$AD$4:$AE$334,2,0))," ",VLOOKUP(AL3486,LISTAS·PAPP!$AD$4:$AE$334,2,0))</f>
        <v xml:space="preserve"> </v>
      </c>
      <c r="AN3486" s="63"/>
      <c r="AO3486" s="64"/>
      <c r="AP3486" s="64"/>
      <c r="AQ3486" s="64"/>
      <c r="AR3486" s="64"/>
      <c r="AS3486" s="64"/>
      <c r="AT3486" s="64"/>
      <c r="AU3486" s="64"/>
      <c r="AV3486" s="64"/>
      <c r="AW3486" s="64"/>
      <c r="AX3486" s="64"/>
      <c r="AY3486" s="64"/>
      <c r="AZ3486" s="64"/>
      <c r="BA3486" s="53" t="str">
        <f t="shared" si="163"/>
        <v/>
      </c>
      <c r="BB3486" s="54" t="str">
        <f t="shared" si="164"/>
        <v/>
      </c>
      <c r="BC3486" s="55" t="str">
        <f t="shared" si="165"/>
        <v xml:space="preserve"> </v>
      </c>
    </row>
    <row r="3487" spans="1:55" x14ac:dyDescent="0.25">
      <c r="A3487" s="58"/>
      <c r="B3487" s="58"/>
      <c r="C3487" s="58"/>
      <c r="D3487" s="58"/>
      <c r="E3487" s="51" t="str">
        <f>IF(C3487&lt;&gt;"",VLOOKUP(MID(C3487,18,5),LISTAS·PAPP!$E$4:$F$76,2,0),"")</f>
        <v/>
      </c>
      <c r="F3487" s="58"/>
      <c r="G3487" s="51" t="str">
        <f>IF(F3487&lt;&gt;"",VLOOKUP(F3487,LISTAS·PAPP!$R$3:$T$221,3,0),"")</f>
        <v/>
      </c>
      <c r="H3487" s="58"/>
      <c r="I3487" s="66"/>
      <c r="J3487" s="66"/>
      <c r="K3487" s="67"/>
      <c r="L3487" s="66"/>
      <c r="M3487" s="60"/>
      <c r="N3487" s="60"/>
      <c r="O3487" s="60"/>
      <c r="P3487" s="60"/>
      <c r="Q3487" s="60"/>
      <c r="R3487" s="60"/>
      <c r="S3487" s="60"/>
      <c r="T3487" s="60"/>
      <c r="U3487" s="60"/>
      <c r="V3487" s="60"/>
      <c r="W3487" s="60"/>
      <c r="X3487" s="60"/>
      <c r="Y3487" s="52" t="str">
        <f>IF(A3487&lt;&gt;"",IF(D3487="DIRECCIÓN_DE_TRANSFERENCIAS","280 0031",VLOOKUP(C3487,LISTAS·PAPP!$C$3:$D$76,2,0)),"")</f>
        <v/>
      </c>
      <c r="Z3487" s="61"/>
      <c r="AA3487" s="62"/>
      <c r="AB3487" s="62"/>
      <c r="AC3487" s="65" t="str">
        <f>IF(D3487&lt;&gt;"",VLOOKUP(D3487,LISTAS·PAPP!$I$3:$M$16,2,0),"")</f>
        <v/>
      </c>
      <c r="AD3487" s="51" t="str">
        <f>IF(D3487&lt;&gt;"",VLOOKUP(D3487,LISTAS·PAPP!$I$3:$M$16,3,0),"")</f>
        <v/>
      </c>
      <c r="AE3487" s="52" t="str">
        <f>IF(D3487&lt;&gt;"",VLOOKUP(D3487,LISTAS·PAPP!$I$3:$M$16,4,0),"")</f>
        <v/>
      </c>
      <c r="AF3487" s="51" t="str">
        <f>IF(D3487&lt;&gt;"",VLOOKUP(D3487,LISTAS·PAPP!$I$3:$M$16,5,0),"")</f>
        <v/>
      </c>
      <c r="AG3487" s="52" t="str">
        <f>IF(AH3487&lt;&gt;"",VLOOKUP(AH3487,LISTAS·PAPP!$O$3:$P$74,2,0),"")</f>
        <v/>
      </c>
      <c r="AH3487" s="58"/>
      <c r="AI3487" s="60"/>
      <c r="AJ3487" s="51" t="str">
        <f>IF(AI3487&lt;&gt;"",VLOOKUP(AI3487,LISTAS·PAPP!$X$4:$Y$80,2,0),"")</f>
        <v/>
      </c>
      <c r="AK3487" s="58"/>
      <c r="AL3487" s="60"/>
      <c r="AM3487" s="51" t="str">
        <f>IF(ISERROR(VLOOKUP(AL3487,LISTAS·PAPP!$AD$4:$AE$334,2,0))," ",VLOOKUP(AL3487,LISTAS·PAPP!$AD$4:$AE$334,2,0))</f>
        <v xml:space="preserve"> </v>
      </c>
      <c r="AN3487" s="63"/>
      <c r="AO3487" s="64"/>
      <c r="AP3487" s="64"/>
      <c r="AQ3487" s="64"/>
      <c r="AR3487" s="64"/>
      <c r="AS3487" s="64"/>
      <c r="AT3487" s="64"/>
      <c r="AU3487" s="64"/>
      <c r="AV3487" s="64"/>
      <c r="AW3487" s="64"/>
      <c r="AX3487" s="64"/>
      <c r="AY3487" s="64"/>
      <c r="AZ3487" s="64"/>
      <c r="BA3487" s="53" t="str">
        <f t="shared" si="163"/>
        <v/>
      </c>
      <c r="BB3487" s="54" t="str">
        <f t="shared" si="164"/>
        <v/>
      </c>
      <c r="BC3487" s="55" t="str">
        <f t="shared" si="165"/>
        <v xml:space="preserve"> </v>
      </c>
    </row>
    <row r="3488" spans="1:55" x14ac:dyDescent="0.25">
      <c r="A3488" s="58"/>
      <c r="B3488" s="58"/>
      <c r="C3488" s="58"/>
      <c r="D3488" s="58"/>
      <c r="E3488" s="51" t="str">
        <f>IF(C3488&lt;&gt;"",VLOOKUP(MID(C3488,18,5),LISTAS·PAPP!$E$4:$F$76,2,0),"")</f>
        <v/>
      </c>
      <c r="F3488" s="58"/>
      <c r="G3488" s="51" t="str">
        <f>IF(F3488&lt;&gt;"",VLOOKUP(F3488,LISTAS·PAPP!$R$3:$T$221,3,0),"")</f>
        <v/>
      </c>
      <c r="H3488" s="58"/>
      <c r="I3488" s="66"/>
      <c r="J3488" s="66"/>
      <c r="K3488" s="67"/>
      <c r="L3488" s="66"/>
      <c r="M3488" s="60"/>
      <c r="N3488" s="60"/>
      <c r="O3488" s="60"/>
      <c r="P3488" s="60"/>
      <c r="Q3488" s="60"/>
      <c r="R3488" s="60"/>
      <c r="S3488" s="60"/>
      <c r="T3488" s="60"/>
      <c r="U3488" s="60"/>
      <c r="V3488" s="60"/>
      <c r="W3488" s="60"/>
      <c r="X3488" s="60"/>
      <c r="Y3488" s="52" t="str">
        <f>IF(A3488&lt;&gt;"",IF(D3488="DIRECCIÓN_DE_TRANSFERENCIAS","280 0031",VLOOKUP(C3488,LISTAS·PAPP!$C$3:$D$76,2,0)),"")</f>
        <v/>
      </c>
      <c r="Z3488" s="61"/>
      <c r="AA3488" s="62"/>
      <c r="AB3488" s="62"/>
      <c r="AC3488" s="65" t="str">
        <f>IF(D3488&lt;&gt;"",VLOOKUP(D3488,LISTAS·PAPP!$I$3:$M$16,2,0),"")</f>
        <v/>
      </c>
      <c r="AD3488" s="51" t="str">
        <f>IF(D3488&lt;&gt;"",VLOOKUP(D3488,LISTAS·PAPP!$I$3:$M$16,3,0),"")</f>
        <v/>
      </c>
      <c r="AE3488" s="52" t="str">
        <f>IF(D3488&lt;&gt;"",VLOOKUP(D3488,LISTAS·PAPP!$I$3:$M$16,4,0),"")</f>
        <v/>
      </c>
      <c r="AF3488" s="51" t="str">
        <f>IF(D3488&lt;&gt;"",VLOOKUP(D3488,LISTAS·PAPP!$I$3:$M$16,5,0),"")</f>
        <v/>
      </c>
      <c r="AG3488" s="52" t="str">
        <f>IF(AH3488&lt;&gt;"",VLOOKUP(AH3488,LISTAS·PAPP!$O$3:$P$74,2,0),"")</f>
        <v/>
      </c>
      <c r="AH3488" s="58"/>
      <c r="AI3488" s="60"/>
      <c r="AJ3488" s="51" t="str">
        <f>IF(AI3488&lt;&gt;"",VLOOKUP(AI3488,LISTAS·PAPP!$X$4:$Y$80,2,0),"")</f>
        <v/>
      </c>
      <c r="AK3488" s="58"/>
      <c r="AL3488" s="60"/>
      <c r="AM3488" s="51" t="str">
        <f>IF(ISERROR(VLOOKUP(AL3488,LISTAS·PAPP!$AD$4:$AE$334,2,0))," ",VLOOKUP(AL3488,LISTAS·PAPP!$AD$4:$AE$334,2,0))</f>
        <v xml:space="preserve"> </v>
      </c>
      <c r="AN3488" s="63"/>
      <c r="AO3488" s="64"/>
      <c r="AP3488" s="64"/>
      <c r="AQ3488" s="64"/>
      <c r="AR3488" s="64"/>
      <c r="AS3488" s="64"/>
      <c r="AT3488" s="64"/>
      <c r="AU3488" s="64"/>
      <c r="AV3488" s="64"/>
      <c r="AW3488" s="64"/>
      <c r="AX3488" s="64"/>
      <c r="AY3488" s="64"/>
      <c r="AZ3488" s="64"/>
      <c r="BA3488" s="53" t="str">
        <f t="shared" si="163"/>
        <v/>
      </c>
      <c r="BB3488" s="54" t="str">
        <f t="shared" si="164"/>
        <v/>
      </c>
      <c r="BC3488" s="55" t="str">
        <f t="shared" si="165"/>
        <v xml:space="preserve"> </v>
      </c>
    </row>
    <row r="3489" spans="1:55" x14ac:dyDescent="0.25">
      <c r="A3489" s="58"/>
      <c r="B3489" s="58"/>
      <c r="C3489" s="58"/>
      <c r="D3489" s="58"/>
      <c r="E3489" s="51" t="str">
        <f>IF(C3489&lt;&gt;"",VLOOKUP(MID(C3489,18,5),LISTAS·PAPP!$E$4:$F$76,2,0),"")</f>
        <v/>
      </c>
      <c r="F3489" s="58"/>
      <c r="G3489" s="51" t="str">
        <f>IF(F3489&lt;&gt;"",VLOOKUP(F3489,LISTAS·PAPP!$R$3:$T$221,3,0),"")</f>
        <v/>
      </c>
      <c r="H3489" s="58"/>
      <c r="I3489" s="66"/>
      <c r="J3489" s="66"/>
      <c r="K3489" s="67"/>
      <c r="L3489" s="66"/>
      <c r="M3489" s="60"/>
      <c r="N3489" s="60"/>
      <c r="O3489" s="60"/>
      <c r="P3489" s="60"/>
      <c r="Q3489" s="60"/>
      <c r="R3489" s="60"/>
      <c r="S3489" s="60"/>
      <c r="T3489" s="60"/>
      <c r="U3489" s="60"/>
      <c r="V3489" s="60"/>
      <c r="W3489" s="60"/>
      <c r="X3489" s="60"/>
      <c r="Y3489" s="52" t="str">
        <f>IF(A3489&lt;&gt;"",IF(D3489="DIRECCIÓN_DE_TRANSFERENCIAS","280 0031",VLOOKUP(C3489,LISTAS·PAPP!$C$3:$D$76,2,0)),"")</f>
        <v/>
      </c>
      <c r="Z3489" s="61"/>
      <c r="AA3489" s="62"/>
      <c r="AB3489" s="62"/>
      <c r="AC3489" s="65" t="str">
        <f>IF(D3489&lt;&gt;"",VLOOKUP(D3489,LISTAS·PAPP!$I$3:$M$16,2,0),"")</f>
        <v/>
      </c>
      <c r="AD3489" s="51" t="str">
        <f>IF(D3489&lt;&gt;"",VLOOKUP(D3489,LISTAS·PAPP!$I$3:$M$16,3,0),"")</f>
        <v/>
      </c>
      <c r="AE3489" s="52" t="str">
        <f>IF(D3489&lt;&gt;"",VLOOKUP(D3489,LISTAS·PAPP!$I$3:$M$16,4,0),"")</f>
        <v/>
      </c>
      <c r="AF3489" s="51" t="str">
        <f>IF(D3489&lt;&gt;"",VLOOKUP(D3489,LISTAS·PAPP!$I$3:$M$16,5,0),"")</f>
        <v/>
      </c>
      <c r="AG3489" s="52" t="str">
        <f>IF(AH3489&lt;&gt;"",VLOOKUP(AH3489,LISTAS·PAPP!$O$3:$P$74,2,0),"")</f>
        <v/>
      </c>
      <c r="AH3489" s="58"/>
      <c r="AI3489" s="60"/>
      <c r="AJ3489" s="51" t="str">
        <f>IF(AI3489&lt;&gt;"",VLOOKUP(AI3489,LISTAS·PAPP!$X$4:$Y$80,2,0),"")</f>
        <v/>
      </c>
      <c r="AK3489" s="58"/>
      <c r="AL3489" s="60"/>
      <c r="AM3489" s="51" t="str">
        <f>IF(ISERROR(VLOOKUP(AL3489,LISTAS·PAPP!$AD$4:$AE$334,2,0))," ",VLOOKUP(AL3489,LISTAS·PAPP!$AD$4:$AE$334,2,0))</f>
        <v xml:space="preserve"> </v>
      </c>
      <c r="AN3489" s="63"/>
      <c r="AO3489" s="64"/>
      <c r="AP3489" s="64"/>
      <c r="AQ3489" s="64"/>
      <c r="AR3489" s="64"/>
      <c r="AS3489" s="64"/>
      <c r="AT3489" s="64"/>
      <c r="AU3489" s="64"/>
      <c r="AV3489" s="64"/>
      <c r="AW3489" s="64"/>
      <c r="AX3489" s="64"/>
      <c r="AY3489" s="64"/>
      <c r="AZ3489" s="64"/>
      <c r="BA3489" s="53" t="str">
        <f t="shared" si="163"/>
        <v/>
      </c>
      <c r="BB3489" s="54" t="str">
        <f t="shared" si="164"/>
        <v/>
      </c>
      <c r="BC3489" s="55" t="str">
        <f t="shared" si="165"/>
        <v xml:space="preserve"> </v>
      </c>
    </row>
    <row r="3490" spans="1:55" x14ac:dyDescent="0.25">
      <c r="A3490" s="58"/>
      <c r="B3490" s="58"/>
      <c r="C3490" s="58"/>
      <c r="D3490" s="58"/>
      <c r="E3490" s="51" t="str">
        <f>IF(C3490&lt;&gt;"",VLOOKUP(MID(C3490,18,5),LISTAS·PAPP!$E$4:$F$76,2,0),"")</f>
        <v/>
      </c>
      <c r="F3490" s="58"/>
      <c r="G3490" s="51" t="str">
        <f>IF(F3490&lt;&gt;"",VLOOKUP(F3490,LISTAS·PAPP!$R$3:$T$221,3,0),"")</f>
        <v/>
      </c>
      <c r="H3490" s="58"/>
      <c r="I3490" s="66"/>
      <c r="J3490" s="66"/>
      <c r="K3490" s="67"/>
      <c r="L3490" s="66"/>
      <c r="M3490" s="60"/>
      <c r="N3490" s="60"/>
      <c r="O3490" s="60"/>
      <c r="P3490" s="60"/>
      <c r="Q3490" s="60"/>
      <c r="R3490" s="60"/>
      <c r="S3490" s="60"/>
      <c r="T3490" s="60"/>
      <c r="U3490" s="60"/>
      <c r="V3490" s="60"/>
      <c r="W3490" s="60"/>
      <c r="X3490" s="60"/>
      <c r="Y3490" s="52" t="str">
        <f>IF(A3490&lt;&gt;"",IF(D3490="DIRECCIÓN_DE_TRANSFERENCIAS","280 0031",VLOOKUP(C3490,LISTAS·PAPP!$C$3:$D$76,2,0)),"")</f>
        <v/>
      </c>
      <c r="Z3490" s="61"/>
      <c r="AA3490" s="62"/>
      <c r="AB3490" s="62"/>
      <c r="AC3490" s="65" t="str">
        <f>IF(D3490&lt;&gt;"",VLOOKUP(D3490,LISTAS·PAPP!$I$3:$M$16,2,0),"")</f>
        <v/>
      </c>
      <c r="AD3490" s="51" t="str">
        <f>IF(D3490&lt;&gt;"",VLOOKUP(D3490,LISTAS·PAPP!$I$3:$M$16,3,0),"")</f>
        <v/>
      </c>
      <c r="AE3490" s="52" t="str">
        <f>IF(D3490&lt;&gt;"",VLOOKUP(D3490,LISTAS·PAPP!$I$3:$M$16,4,0),"")</f>
        <v/>
      </c>
      <c r="AF3490" s="51" t="str">
        <f>IF(D3490&lt;&gt;"",VLOOKUP(D3490,LISTAS·PAPP!$I$3:$M$16,5,0),"")</f>
        <v/>
      </c>
      <c r="AG3490" s="52" t="str">
        <f>IF(AH3490&lt;&gt;"",VLOOKUP(AH3490,LISTAS·PAPP!$O$3:$P$74,2,0),"")</f>
        <v/>
      </c>
      <c r="AH3490" s="58"/>
      <c r="AI3490" s="60"/>
      <c r="AJ3490" s="51" t="str">
        <f>IF(AI3490&lt;&gt;"",VLOOKUP(AI3490,LISTAS·PAPP!$X$4:$Y$80,2,0),"")</f>
        <v/>
      </c>
      <c r="AK3490" s="58"/>
      <c r="AL3490" s="60"/>
      <c r="AM3490" s="51" t="str">
        <f>IF(ISERROR(VLOOKUP(AL3490,LISTAS·PAPP!$AD$4:$AE$334,2,0))," ",VLOOKUP(AL3490,LISTAS·PAPP!$AD$4:$AE$334,2,0))</f>
        <v xml:space="preserve"> </v>
      </c>
      <c r="AN3490" s="63"/>
      <c r="AO3490" s="64"/>
      <c r="AP3490" s="64"/>
      <c r="AQ3490" s="64"/>
      <c r="AR3490" s="64"/>
      <c r="AS3490" s="64"/>
      <c r="AT3490" s="64"/>
      <c r="AU3490" s="64"/>
      <c r="AV3490" s="64"/>
      <c r="AW3490" s="64"/>
      <c r="AX3490" s="64"/>
      <c r="AY3490" s="64"/>
      <c r="AZ3490" s="64"/>
      <c r="BA3490" s="53" t="str">
        <f t="shared" si="163"/>
        <v/>
      </c>
      <c r="BB3490" s="54" t="str">
        <f t="shared" si="164"/>
        <v/>
      </c>
      <c r="BC3490" s="55" t="str">
        <f t="shared" si="165"/>
        <v xml:space="preserve"> </v>
      </c>
    </row>
    <row r="3491" spans="1:55" x14ac:dyDescent="0.25">
      <c r="A3491" s="58"/>
      <c r="B3491" s="58"/>
      <c r="C3491" s="58"/>
      <c r="D3491" s="58"/>
      <c r="E3491" s="51" t="str">
        <f>IF(C3491&lt;&gt;"",VLOOKUP(MID(C3491,18,5),LISTAS·PAPP!$E$4:$F$76,2,0),"")</f>
        <v/>
      </c>
      <c r="F3491" s="58"/>
      <c r="G3491" s="51" t="str">
        <f>IF(F3491&lt;&gt;"",VLOOKUP(F3491,LISTAS·PAPP!$R$3:$T$221,3,0),"")</f>
        <v/>
      </c>
      <c r="H3491" s="58"/>
      <c r="I3491" s="66"/>
      <c r="J3491" s="66"/>
      <c r="K3491" s="67"/>
      <c r="L3491" s="66"/>
      <c r="M3491" s="60"/>
      <c r="N3491" s="60"/>
      <c r="O3491" s="60"/>
      <c r="P3491" s="60"/>
      <c r="Q3491" s="60"/>
      <c r="R3491" s="60"/>
      <c r="S3491" s="60"/>
      <c r="T3491" s="60"/>
      <c r="U3491" s="60"/>
      <c r="V3491" s="60"/>
      <c r="W3491" s="60"/>
      <c r="X3491" s="60"/>
      <c r="Y3491" s="52" t="str">
        <f>IF(A3491&lt;&gt;"",IF(D3491="DIRECCIÓN_DE_TRANSFERENCIAS","280 0031",VLOOKUP(C3491,LISTAS·PAPP!$C$3:$D$76,2,0)),"")</f>
        <v/>
      </c>
      <c r="Z3491" s="61"/>
      <c r="AA3491" s="62"/>
      <c r="AB3491" s="62"/>
      <c r="AC3491" s="65" t="str">
        <f>IF(D3491&lt;&gt;"",VLOOKUP(D3491,LISTAS·PAPP!$I$3:$M$16,2,0),"")</f>
        <v/>
      </c>
      <c r="AD3491" s="51" t="str">
        <f>IF(D3491&lt;&gt;"",VLOOKUP(D3491,LISTAS·PAPP!$I$3:$M$16,3,0),"")</f>
        <v/>
      </c>
      <c r="AE3491" s="52" t="str">
        <f>IF(D3491&lt;&gt;"",VLOOKUP(D3491,LISTAS·PAPP!$I$3:$M$16,4,0),"")</f>
        <v/>
      </c>
      <c r="AF3491" s="51" t="str">
        <f>IF(D3491&lt;&gt;"",VLOOKUP(D3491,LISTAS·PAPP!$I$3:$M$16,5,0),"")</f>
        <v/>
      </c>
      <c r="AG3491" s="52" t="str">
        <f>IF(AH3491&lt;&gt;"",VLOOKUP(AH3491,LISTAS·PAPP!$O$3:$P$74,2,0),"")</f>
        <v/>
      </c>
      <c r="AH3491" s="58"/>
      <c r="AI3491" s="60"/>
      <c r="AJ3491" s="51" t="str">
        <f>IF(AI3491&lt;&gt;"",VLOOKUP(AI3491,LISTAS·PAPP!$X$4:$Y$80,2,0),"")</f>
        <v/>
      </c>
      <c r="AK3491" s="58"/>
      <c r="AL3491" s="60"/>
      <c r="AM3491" s="51" t="str">
        <f>IF(ISERROR(VLOOKUP(AL3491,LISTAS·PAPP!$AD$4:$AE$334,2,0))," ",VLOOKUP(AL3491,LISTAS·PAPP!$AD$4:$AE$334,2,0))</f>
        <v xml:space="preserve"> </v>
      </c>
      <c r="AN3491" s="63"/>
      <c r="AO3491" s="64"/>
      <c r="AP3491" s="64"/>
      <c r="AQ3491" s="64"/>
      <c r="AR3491" s="64"/>
      <c r="AS3491" s="64"/>
      <c r="AT3491" s="64"/>
      <c r="AU3491" s="64"/>
      <c r="AV3491" s="64"/>
      <c r="AW3491" s="64"/>
      <c r="AX3491" s="64"/>
      <c r="AY3491" s="64"/>
      <c r="AZ3491" s="64"/>
      <c r="BA3491" s="53" t="str">
        <f t="shared" si="163"/>
        <v/>
      </c>
      <c r="BB3491" s="54" t="str">
        <f t="shared" si="164"/>
        <v/>
      </c>
      <c r="BC3491" s="55" t="str">
        <f t="shared" si="165"/>
        <v xml:space="preserve"> </v>
      </c>
    </row>
    <row r="3492" spans="1:55" x14ac:dyDescent="0.25">
      <c r="A3492" s="58"/>
      <c r="B3492" s="58"/>
      <c r="C3492" s="58"/>
      <c r="D3492" s="58"/>
      <c r="E3492" s="51" t="str">
        <f>IF(C3492&lt;&gt;"",VLOOKUP(MID(C3492,18,5),LISTAS·PAPP!$E$4:$F$76,2,0),"")</f>
        <v/>
      </c>
      <c r="F3492" s="58"/>
      <c r="G3492" s="51" t="str">
        <f>IF(F3492&lt;&gt;"",VLOOKUP(F3492,LISTAS·PAPP!$R$3:$T$221,3,0),"")</f>
        <v/>
      </c>
      <c r="H3492" s="58"/>
      <c r="I3492" s="66"/>
      <c r="J3492" s="66"/>
      <c r="K3492" s="67"/>
      <c r="L3492" s="66"/>
      <c r="M3492" s="60"/>
      <c r="N3492" s="60"/>
      <c r="O3492" s="60"/>
      <c r="P3492" s="60"/>
      <c r="Q3492" s="60"/>
      <c r="R3492" s="60"/>
      <c r="S3492" s="60"/>
      <c r="T3492" s="60"/>
      <c r="U3492" s="60"/>
      <c r="V3492" s="60"/>
      <c r="W3492" s="60"/>
      <c r="X3492" s="60"/>
      <c r="Y3492" s="52" t="str">
        <f>IF(A3492&lt;&gt;"",IF(D3492="DIRECCIÓN_DE_TRANSFERENCIAS","280 0031",VLOOKUP(C3492,LISTAS·PAPP!$C$3:$D$76,2,0)),"")</f>
        <v/>
      </c>
      <c r="Z3492" s="61"/>
      <c r="AA3492" s="62"/>
      <c r="AB3492" s="62"/>
      <c r="AC3492" s="65" t="str">
        <f>IF(D3492&lt;&gt;"",VLOOKUP(D3492,LISTAS·PAPP!$I$3:$M$16,2,0),"")</f>
        <v/>
      </c>
      <c r="AD3492" s="51" t="str">
        <f>IF(D3492&lt;&gt;"",VLOOKUP(D3492,LISTAS·PAPP!$I$3:$M$16,3,0),"")</f>
        <v/>
      </c>
      <c r="AE3492" s="52" t="str">
        <f>IF(D3492&lt;&gt;"",VLOOKUP(D3492,LISTAS·PAPP!$I$3:$M$16,4,0),"")</f>
        <v/>
      </c>
      <c r="AF3492" s="51" t="str">
        <f>IF(D3492&lt;&gt;"",VLOOKUP(D3492,LISTAS·PAPP!$I$3:$M$16,5,0),"")</f>
        <v/>
      </c>
      <c r="AG3492" s="52" t="str">
        <f>IF(AH3492&lt;&gt;"",VLOOKUP(AH3492,LISTAS·PAPP!$O$3:$P$74,2,0),"")</f>
        <v/>
      </c>
      <c r="AH3492" s="58"/>
      <c r="AI3492" s="60"/>
      <c r="AJ3492" s="51" t="str">
        <f>IF(AI3492&lt;&gt;"",VLOOKUP(AI3492,LISTAS·PAPP!$X$4:$Y$80,2,0),"")</f>
        <v/>
      </c>
      <c r="AK3492" s="58"/>
      <c r="AL3492" s="60"/>
      <c r="AM3492" s="51" t="str">
        <f>IF(ISERROR(VLOOKUP(AL3492,LISTAS·PAPP!$AD$4:$AE$334,2,0))," ",VLOOKUP(AL3492,LISTAS·PAPP!$AD$4:$AE$334,2,0))</f>
        <v xml:space="preserve"> </v>
      </c>
      <c r="AN3492" s="63"/>
      <c r="AO3492" s="64"/>
      <c r="AP3492" s="64"/>
      <c r="AQ3492" s="64"/>
      <c r="AR3492" s="64"/>
      <c r="AS3492" s="64"/>
      <c r="AT3492" s="64"/>
      <c r="AU3492" s="64"/>
      <c r="AV3492" s="64"/>
      <c r="AW3492" s="64"/>
      <c r="AX3492" s="64"/>
      <c r="AY3492" s="64"/>
      <c r="AZ3492" s="64"/>
      <c r="BA3492" s="53" t="str">
        <f t="shared" si="163"/>
        <v/>
      </c>
      <c r="BB3492" s="54" t="str">
        <f t="shared" si="164"/>
        <v/>
      </c>
      <c r="BC3492" s="55" t="str">
        <f t="shared" si="165"/>
        <v xml:space="preserve"> </v>
      </c>
    </row>
    <row r="3493" spans="1:55" x14ac:dyDescent="0.25">
      <c r="A3493" s="58"/>
      <c r="B3493" s="58"/>
      <c r="C3493" s="58"/>
      <c r="D3493" s="58"/>
      <c r="E3493" s="51" t="str">
        <f>IF(C3493&lt;&gt;"",VLOOKUP(MID(C3493,18,5),LISTAS·PAPP!$E$4:$F$76,2,0),"")</f>
        <v/>
      </c>
      <c r="F3493" s="58"/>
      <c r="G3493" s="51" t="str">
        <f>IF(F3493&lt;&gt;"",VLOOKUP(F3493,LISTAS·PAPP!$R$3:$T$221,3,0),"")</f>
        <v/>
      </c>
      <c r="H3493" s="58"/>
      <c r="I3493" s="66"/>
      <c r="J3493" s="66"/>
      <c r="K3493" s="67"/>
      <c r="L3493" s="66"/>
      <c r="M3493" s="60"/>
      <c r="N3493" s="60"/>
      <c r="O3493" s="60"/>
      <c r="P3493" s="60"/>
      <c r="Q3493" s="60"/>
      <c r="R3493" s="60"/>
      <c r="S3493" s="60"/>
      <c r="T3493" s="60"/>
      <c r="U3493" s="60"/>
      <c r="V3493" s="60"/>
      <c r="W3493" s="60"/>
      <c r="X3493" s="60"/>
      <c r="Y3493" s="52" t="str">
        <f>IF(A3493&lt;&gt;"",IF(D3493="DIRECCIÓN_DE_TRANSFERENCIAS","280 0031",VLOOKUP(C3493,LISTAS·PAPP!$C$3:$D$76,2,0)),"")</f>
        <v/>
      </c>
      <c r="Z3493" s="61"/>
      <c r="AA3493" s="62"/>
      <c r="AB3493" s="62"/>
      <c r="AC3493" s="65" t="str">
        <f>IF(D3493&lt;&gt;"",VLOOKUP(D3493,LISTAS·PAPP!$I$3:$M$16,2,0),"")</f>
        <v/>
      </c>
      <c r="AD3493" s="51" t="str">
        <f>IF(D3493&lt;&gt;"",VLOOKUP(D3493,LISTAS·PAPP!$I$3:$M$16,3,0),"")</f>
        <v/>
      </c>
      <c r="AE3493" s="52" t="str">
        <f>IF(D3493&lt;&gt;"",VLOOKUP(D3493,LISTAS·PAPP!$I$3:$M$16,4,0),"")</f>
        <v/>
      </c>
      <c r="AF3493" s="51" t="str">
        <f>IF(D3493&lt;&gt;"",VLOOKUP(D3493,LISTAS·PAPP!$I$3:$M$16,5,0),"")</f>
        <v/>
      </c>
      <c r="AG3493" s="52" t="str">
        <f>IF(AH3493&lt;&gt;"",VLOOKUP(AH3493,LISTAS·PAPP!$O$3:$P$74,2,0),"")</f>
        <v/>
      </c>
      <c r="AH3493" s="58"/>
      <c r="AI3493" s="60"/>
      <c r="AJ3493" s="51" t="str">
        <f>IF(AI3493&lt;&gt;"",VLOOKUP(AI3493,LISTAS·PAPP!$X$4:$Y$80,2,0),"")</f>
        <v/>
      </c>
      <c r="AK3493" s="58"/>
      <c r="AL3493" s="60"/>
      <c r="AM3493" s="51" t="str">
        <f>IF(ISERROR(VLOOKUP(AL3493,LISTAS·PAPP!$AD$4:$AE$334,2,0))," ",VLOOKUP(AL3493,LISTAS·PAPP!$AD$4:$AE$334,2,0))</f>
        <v xml:space="preserve"> </v>
      </c>
      <c r="AN3493" s="63"/>
      <c r="AO3493" s="64"/>
      <c r="AP3493" s="64"/>
      <c r="AQ3493" s="64"/>
      <c r="AR3493" s="64"/>
      <c r="AS3493" s="64"/>
      <c r="AT3493" s="64"/>
      <c r="AU3493" s="64"/>
      <c r="AV3493" s="64"/>
      <c r="AW3493" s="64"/>
      <c r="AX3493" s="64"/>
      <c r="AY3493" s="64"/>
      <c r="AZ3493" s="64"/>
      <c r="BA3493" s="53" t="str">
        <f t="shared" si="163"/>
        <v/>
      </c>
      <c r="BB3493" s="54" t="str">
        <f t="shared" si="164"/>
        <v/>
      </c>
      <c r="BC3493" s="55" t="str">
        <f t="shared" si="165"/>
        <v xml:space="preserve"> </v>
      </c>
    </row>
    <row r="3494" spans="1:55" x14ac:dyDescent="0.25">
      <c r="A3494" s="58"/>
      <c r="B3494" s="58"/>
      <c r="C3494" s="58"/>
      <c r="D3494" s="58"/>
      <c r="E3494" s="51" t="str">
        <f>IF(C3494&lt;&gt;"",VLOOKUP(MID(C3494,18,5),LISTAS·PAPP!$E$4:$F$76,2,0),"")</f>
        <v/>
      </c>
      <c r="F3494" s="58"/>
      <c r="G3494" s="51" t="str">
        <f>IF(F3494&lt;&gt;"",VLOOKUP(F3494,LISTAS·PAPP!$R$3:$T$221,3,0),"")</f>
        <v/>
      </c>
      <c r="H3494" s="58"/>
      <c r="I3494" s="66"/>
      <c r="J3494" s="66"/>
      <c r="K3494" s="67"/>
      <c r="L3494" s="66"/>
      <c r="M3494" s="60"/>
      <c r="N3494" s="60"/>
      <c r="O3494" s="60"/>
      <c r="P3494" s="60"/>
      <c r="Q3494" s="60"/>
      <c r="R3494" s="60"/>
      <c r="S3494" s="60"/>
      <c r="T3494" s="60"/>
      <c r="U3494" s="60"/>
      <c r="V3494" s="60"/>
      <c r="W3494" s="60"/>
      <c r="X3494" s="60"/>
      <c r="Y3494" s="52" t="str">
        <f>IF(A3494&lt;&gt;"",IF(D3494="DIRECCIÓN_DE_TRANSFERENCIAS","280 0031",VLOOKUP(C3494,LISTAS·PAPP!$C$3:$D$76,2,0)),"")</f>
        <v/>
      </c>
      <c r="Z3494" s="61"/>
      <c r="AA3494" s="62"/>
      <c r="AB3494" s="62"/>
      <c r="AC3494" s="65" t="str">
        <f>IF(D3494&lt;&gt;"",VLOOKUP(D3494,LISTAS·PAPP!$I$3:$M$16,2,0),"")</f>
        <v/>
      </c>
      <c r="AD3494" s="51" t="str">
        <f>IF(D3494&lt;&gt;"",VLOOKUP(D3494,LISTAS·PAPP!$I$3:$M$16,3,0),"")</f>
        <v/>
      </c>
      <c r="AE3494" s="52" t="str">
        <f>IF(D3494&lt;&gt;"",VLOOKUP(D3494,LISTAS·PAPP!$I$3:$M$16,4,0),"")</f>
        <v/>
      </c>
      <c r="AF3494" s="51" t="str">
        <f>IF(D3494&lt;&gt;"",VLOOKUP(D3494,LISTAS·PAPP!$I$3:$M$16,5,0),"")</f>
        <v/>
      </c>
      <c r="AG3494" s="52" t="str">
        <f>IF(AH3494&lt;&gt;"",VLOOKUP(AH3494,LISTAS·PAPP!$O$3:$P$74,2,0),"")</f>
        <v/>
      </c>
      <c r="AH3494" s="58"/>
      <c r="AI3494" s="60"/>
      <c r="AJ3494" s="51" t="str">
        <f>IF(AI3494&lt;&gt;"",VLOOKUP(AI3494,LISTAS·PAPP!$X$4:$Y$80,2,0),"")</f>
        <v/>
      </c>
      <c r="AK3494" s="58"/>
      <c r="AL3494" s="60"/>
      <c r="AM3494" s="51" t="str">
        <f>IF(ISERROR(VLOOKUP(AL3494,LISTAS·PAPP!$AD$4:$AE$334,2,0))," ",VLOOKUP(AL3494,LISTAS·PAPP!$AD$4:$AE$334,2,0))</f>
        <v xml:space="preserve"> </v>
      </c>
      <c r="AN3494" s="63"/>
      <c r="AO3494" s="64"/>
      <c r="AP3494" s="64"/>
      <c r="AQ3494" s="64"/>
      <c r="AR3494" s="64"/>
      <c r="AS3494" s="64"/>
      <c r="AT3494" s="64"/>
      <c r="AU3494" s="64"/>
      <c r="AV3494" s="64"/>
      <c r="AW3494" s="64"/>
      <c r="AX3494" s="64"/>
      <c r="AY3494" s="64"/>
      <c r="AZ3494" s="64"/>
      <c r="BA3494" s="53" t="str">
        <f t="shared" si="163"/>
        <v/>
      </c>
      <c r="BB3494" s="54" t="str">
        <f t="shared" si="164"/>
        <v/>
      </c>
      <c r="BC3494" s="55" t="str">
        <f t="shared" si="165"/>
        <v xml:space="preserve"> </v>
      </c>
    </row>
    <row r="3495" spans="1:55" x14ac:dyDescent="0.25">
      <c r="A3495" s="58"/>
      <c r="B3495" s="58"/>
      <c r="C3495" s="58"/>
      <c r="D3495" s="58"/>
      <c r="E3495" s="51" t="str">
        <f>IF(C3495&lt;&gt;"",VLOOKUP(MID(C3495,18,5),LISTAS·PAPP!$E$4:$F$76,2,0),"")</f>
        <v/>
      </c>
      <c r="F3495" s="58"/>
      <c r="G3495" s="51" t="str">
        <f>IF(F3495&lt;&gt;"",VLOOKUP(F3495,LISTAS·PAPP!$R$3:$T$221,3,0),"")</f>
        <v/>
      </c>
      <c r="H3495" s="58"/>
      <c r="I3495" s="66"/>
      <c r="J3495" s="66"/>
      <c r="K3495" s="67"/>
      <c r="L3495" s="66"/>
      <c r="M3495" s="60"/>
      <c r="N3495" s="60"/>
      <c r="O3495" s="60"/>
      <c r="P3495" s="60"/>
      <c r="Q3495" s="60"/>
      <c r="R3495" s="60"/>
      <c r="S3495" s="60"/>
      <c r="T3495" s="60"/>
      <c r="U3495" s="60"/>
      <c r="V3495" s="60"/>
      <c r="W3495" s="60"/>
      <c r="X3495" s="60"/>
      <c r="Y3495" s="52" t="str">
        <f>IF(A3495&lt;&gt;"",IF(D3495="DIRECCIÓN_DE_TRANSFERENCIAS","280 0031",VLOOKUP(C3495,LISTAS·PAPP!$C$3:$D$76,2,0)),"")</f>
        <v/>
      </c>
      <c r="Z3495" s="61"/>
      <c r="AA3495" s="62"/>
      <c r="AB3495" s="62"/>
      <c r="AC3495" s="65" t="str">
        <f>IF(D3495&lt;&gt;"",VLOOKUP(D3495,LISTAS·PAPP!$I$3:$M$16,2,0),"")</f>
        <v/>
      </c>
      <c r="AD3495" s="51" t="str">
        <f>IF(D3495&lt;&gt;"",VLOOKUP(D3495,LISTAS·PAPP!$I$3:$M$16,3,0),"")</f>
        <v/>
      </c>
      <c r="AE3495" s="52" t="str">
        <f>IF(D3495&lt;&gt;"",VLOOKUP(D3495,LISTAS·PAPP!$I$3:$M$16,4,0),"")</f>
        <v/>
      </c>
      <c r="AF3495" s="51" t="str">
        <f>IF(D3495&lt;&gt;"",VLOOKUP(D3495,LISTAS·PAPP!$I$3:$M$16,5,0),"")</f>
        <v/>
      </c>
      <c r="AG3495" s="52" t="str">
        <f>IF(AH3495&lt;&gt;"",VLOOKUP(AH3495,LISTAS·PAPP!$O$3:$P$74,2,0),"")</f>
        <v/>
      </c>
      <c r="AH3495" s="58"/>
      <c r="AI3495" s="60"/>
      <c r="AJ3495" s="51" t="str">
        <f>IF(AI3495&lt;&gt;"",VLOOKUP(AI3495,LISTAS·PAPP!$X$4:$Y$80,2,0),"")</f>
        <v/>
      </c>
      <c r="AK3495" s="58"/>
      <c r="AL3495" s="60"/>
      <c r="AM3495" s="51" t="str">
        <f>IF(ISERROR(VLOOKUP(AL3495,LISTAS·PAPP!$AD$4:$AE$334,2,0))," ",VLOOKUP(AL3495,LISTAS·PAPP!$AD$4:$AE$334,2,0))</f>
        <v xml:space="preserve"> </v>
      </c>
      <c r="AN3495" s="63"/>
      <c r="AO3495" s="64"/>
      <c r="AP3495" s="64"/>
      <c r="AQ3495" s="64"/>
      <c r="AR3495" s="64"/>
      <c r="AS3495" s="64"/>
      <c r="AT3495" s="64"/>
      <c r="AU3495" s="64"/>
      <c r="AV3495" s="64"/>
      <c r="AW3495" s="64"/>
      <c r="AX3495" s="64"/>
      <c r="AY3495" s="64"/>
      <c r="AZ3495" s="64"/>
      <c r="BA3495" s="53" t="str">
        <f t="shared" si="163"/>
        <v/>
      </c>
      <c r="BB3495" s="54" t="str">
        <f t="shared" si="164"/>
        <v/>
      </c>
      <c r="BC3495" s="55" t="str">
        <f t="shared" si="165"/>
        <v xml:space="preserve"> </v>
      </c>
    </row>
    <row r="3496" spans="1:55" x14ac:dyDescent="0.25">
      <c r="A3496" s="58"/>
      <c r="B3496" s="58"/>
      <c r="C3496" s="58"/>
      <c r="D3496" s="58"/>
      <c r="E3496" s="51" t="str">
        <f>IF(C3496&lt;&gt;"",VLOOKUP(MID(C3496,18,5),LISTAS·PAPP!$E$4:$F$76,2,0),"")</f>
        <v/>
      </c>
      <c r="F3496" s="58"/>
      <c r="G3496" s="51" t="str">
        <f>IF(F3496&lt;&gt;"",VLOOKUP(F3496,LISTAS·PAPP!$R$3:$T$221,3,0),"")</f>
        <v/>
      </c>
      <c r="H3496" s="58"/>
      <c r="I3496" s="66"/>
      <c r="J3496" s="66"/>
      <c r="K3496" s="67"/>
      <c r="L3496" s="66"/>
      <c r="M3496" s="60"/>
      <c r="N3496" s="60"/>
      <c r="O3496" s="60"/>
      <c r="P3496" s="60"/>
      <c r="Q3496" s="60"/>
      <c r="R3496" s="60"/>
      <c r="S3496" s="60"/>
      <c r="T3496" s="60"/>
      <c r="U3496" s="60"/>
      <c r="V3496" s="60"/>
      <c r="W3496" s="60"/>
      <c r="X3496" s="60"/>
      <c r="Y3496" s="52" t="str">
        <f>IF(A3496&lt;&gt;"",IF(D3496="DIRECCIÓN_DE_TRANSFERENCIAS","280 0031",VLOOKUP(C3496,LISTAS·PAPP!$C$3:$D$76,2,0)),"")</f>
        <v/>
      </c>
      <c r="Z3496" s="61"/>
      <c r="AA3496" s="62"/>
      <c r="AB3496" s="62"/>
      <c r="AC3496" s="65" t="str">
        <f>IF(D3496&lt;&gt;"",VLOOKUP(D3496,LISTAS·PAPP!$I$3:$M$16,2,0),"")</f>
        <v/>
      </c>
      <c r="AD3496" s="51" t="str">
        <f>IF(D3496&lt;&gt;"",VLOOKUP(D3496,LISTAS·PAPP!$I$3:$M$16,3,0),"")</f>
        <v/>
      </c>
      <c r="AE3496" s="52" t="str">
        <f>IF(D3496&lt;&gt;"",VLOOKUP(D3496,LISTAS·PAPP!$I$3:$M$16,4,0),"")</f>
        <v/>
      </c>
      <c r="AF3496" s="51" t="str">
        <f>IF(D3496&lt;&gt;"",VLOOKUP(D3496,LISTAS·PAPP!$I$3:$M$16,5,0),"")</f>
        <v/>
      </c>
      <c r="AG3496" s="52" t="str">
        <f>IF(AH3496&lt;&gt;"",VLOOKUP(AH3496,LISTAS·PAPP!$O$3:$P$74,2,0),"")</f>
        <v/>
      </c>
      <c r="AH3496" s="58"/>
      <c r="AI3496" s="60"/>
      <c r="AJ3496" s="51" t="str">
        <f>IF(AI3496&lt;&gt;"",VLOOKUP(AI3496,LISTAS·PAPP!$X$4:$Y$80,2,0),"")</f>
        <v/>
      </c>
      <c r="AK3496" s="58"/>
      <c r="AL3496" s="60"/>
      <c r="AM3496" s="51" t="str">
        <f>IF(ISERROR(VLOOKUP(AL3496,LISTAS·PAPP!$AD$4:$AE$334,2,0))," ",VLOOKUP(AL3496,LISTAS·PAPP!$AD$4:$AE$334,2,0))</f>
        <v xml:space="preserve"> </v>
      </c>
      <c r="AN3496" s="63"/>
      <c r="AO3496" s="64"/>
      <c r="AP3496" s="64"/>
      <c r="AQ3496" s="64"/>
      <c r="AR3496" s="64"/>
      <c r="AS3496" s="64"/>
      <c r="AT3496" s="64"/>
      <c r="AU3496" s="64"/>
      <c r="AV3496" s="64"/>
      <c r="AW3496" s="64"/>
      <c r="AX3496" s="64"/>
      <c r="AY3496" s="64"/>
      <c r="AZ3496" s="64"/>
      <c r="BA3496" s="53" t="str">
        <f t="shared" si="163"/>
        <v/>
      </c>
      <c r="BB3496" s="54" t="str">
        <f t="shared" si="164"/>
        <v/>
      </c>
      <c r="BC3496" s="55" t="str">
        <f t="shared" si="165"/>
        <v xml:space="preserve"> </v>
      </c>
    </row>
    <row r="3497" spans="1:55" x14ac:dyDescent="0.25">
      <c r="A3497" s="58"/>
      <c r="B3497" s="58"/>
      <c r="C3497" s="58"/>
      <c r="D3497" s="58"/>
      <c r="E3497" s="51" t="str">
        <f>IF(C3497&lt;&gt;"",VLOOKUP(MID(C3497,18,5),LISTAS·PAPP!$E$4:$F$76,2,0),"")</f>
        <v/>
      </c>
      <c r="F3497" s="58"/>
      <c r="G3497" s="51" t="str">
        <f>IF(F3497&lt;&gt;"",VLOOKUP(F3497,LISTAS·PAPP!$R$3:$T$221,3,0),"")</f>
        <v/>
      </c>
      <c r="H3497" s="58"/>
      <c r="I3497" s="66"/>
      <c r="J3497" s="66"/>
      <c r="K3497" s="67"/>
      <c r="L3497" s="66"/>
      <c r="M3497" s="60"/>
      <c r="N3497" s="60"/>
      <c r="O3497" s="60"/>
      <c r="P3497" s="60"/>
      <c r="Q3497" s="60"/>
      <c r="R3497" s="60"/>
      <c r="S3497" s="60"/>
      <c r="T3497" s="60"/>
      <c r="U3497" s="60"/>
      <c r="V3497" s="60"/>
      <c r="W3497" s="60"/>
      <c r="X3497" s="60"/>
      <c r="Y3497" s="52" t="str">
        <f>IF(A3497&lt;&gt;"",IF(D3497="DIRECCIÓN_DE_TRANSFERENCIAS","280 0031",VLOOKUP(C3497,LISTAS·PAPP!$C$3:$D$76,2,0)),"")</f>
        <v/>
      </c>
      <c r="Z3497" s="61"/>
      <c r="AA3497" s="62"/>
      <c r="AB3497" s="62"/>
      <c r="AC3497" s="65" t="str">
        <f>IF(D3497&lt;&gt;"",VLOOKUP(D3497,LISTAS·PAPP!$I$3:$M$16,2,0),"")</f>
        <v/>
      </c>
      <c r="AD3497" s="51" t="str">
        <f>IF(D3497&lt;&gt;"",VLOOKUP(D3497,LISTAS·PAPP!$I$3:$M$16,3,0),"")</f>
        <v/>
      </c>
      <c r="AE3497" s="52" t="str">
        <f>IF(D3497&lt;&gt;"",VLOOKUP(D3497,LISTAS·PAPP!$I$3:$M$16,4,0),"")</f>
        <v/>
      </c>
      <c r="AF3497" s="51" t="str">
        <f>IF(D3497&lt;&gt;"",VLOOKUP(D3497,LISTAS·PAPP!$I$3:$M$16,5,0),"")</f>
        <v/>
      </c>
      <c r="AG3497" s="52" t="str">
        <f>IF(AH3497&lt;&gt;"",VLOOKUP(AH3497,LISTAS·PAPP!$O$3:$P$74,2,0),"")</f>
        <v/>
      </c>
      <c r="AH3497" s="58"/>
      <c r="AI3497" s="60"/>
      <c r="AJ3497" s="51" t="str">
        <f>IF(AI3497&lt;&gt;"",VLOOKUP(AI3497,LISTAS·PAPP!$X$4:$Y$80,2,0),"")</f>
        <v/>
      </c>
      <c r="AK3497" s="58"/>
      <c r="AL3497" s="60"/>
      <c r="AM3497" s="51" t="str">
        <f>IF(ISERROR(VLOOKUP(AL3497,LISTAS·PAPP!$AD$4:$AE$334,2,0))," ",VLOOKUP(AL3497,LISTAS·PAPP!$AD$4:$AE$334,2,0))</f>
        <v xml:space="preserve"> </v>
      </c>
      <c r="AN3497" s="63"/>
      <c r="AO3497" s="64"/>
      <c r="AP3497" s="64"/>
      <c r="AQ3497" s="64"/>
      <c r="AR3497" s="64"/>
      <c r="AS3497" s="64"/>
      <c r="AT3497" s="64"/>
      <c r="AU3497" s="64"/>
      <c r="AV3497" s="64"/>
      <c r="AW3497" s="64"/>
      <c r="AX3497" s="64"/>
      <c r="AY3497" s="64"/>
      <c r="AZ3497" s="64"/>
      <c r="BA3497" s="53" t="str">
        <f t="shared" si="163"/>
        <v/>
      </c>
      <c r="BB3497" s="54" t="str">
        <f t="shared" si="164"/>
        <v/>
      </c>
      <c r="BC3497" s="55" t="str">
        <f t="shared" si="165"/>
        <v xml:space="preserve"> </v>
      </c>
    </row>
    <row r="3498" spans="1:55" x14ac:dyDescent="0.25">
      <c r="A3498" s="58"/>
      <c r="B3498" s="58"/>
      <c r="C3498" s="58"/>
      <c r="D3498" s="58"/>
      <c r="E3498" s="51" t="str">
        <f>IF(C3498&lt;&gt;"",VLOOKUP(MID(C3498,18,5),LISTAS·PAPP!$E$4:$F$76,2,0),"")</f>
        <v/>
      </c>
      <c r="F3498" s="58"/>
      <c r="G3498" s="51" t="str">
        <f>IF(F3498&lt;&gt;"",VLOOKUP(F3498,LISTAS·PAPP!$R$3:$T$221,3,0),"")</f>
        <v/>
      </c>
      <c r="H3498" s="58"/>
      <c r="I3498" s="66"/>
      <c r="J3498" s="66"/>
      <c r="K3498" s="67"/>
      <c r="L3498" s="66"/>
      <c r="M3498" s="60"/>
      <c r="N3498" s="60"/>
      <c r="O3498" s="60"/>
      <c r="P3498" s="60"/>
      <c r="Q3498" s="60"/>
      <c r="R3498" s="60"/>
      <c r="S3498" s="60"/>
      <c r="T3498" s="60"/>
      <c r="U3498" s="60"/>
      <c r="V3498" s="60"/>
      <c r="W3498" s="60"/>
      <c r="X3498" s="60"/>
      <c r="Y3498" s="52" t="str">
        <f>IF(A3498&lt;&gt;"",IF(D3498="DIRECCIÓN_DE_TRANSFERENCIAS","280 0031",VLOOKUP(C3498,LISTAS·PAPP!$C$3:$D$76,2,0)),"")</f>
        <v/>
      </c>
      <c r="Z3498" s="61"/>
      <c r="AA3498" s="62"/>
      <c r="AB3498" s="62"/>
      <c r="AC3498" s="65" t="str">
        <f>IF(D3498&lt;&gt;"",VLOOKUP(D3498,LISTAS·PAPP!$I$3:$M$16,2,0),"")</f>
        <v/>
      </c>
      <c r="AD3498" s="51" t="str">
        <f>IF(D3498&lt;&gt;"",VLOOKUP(D3498,LISTAS·PAPP!$I$3:$M$16,3,0),"")</f>
        <v/>
      </c>
      <c r="AE3498" s="52" t="str">
        <f>IF(D3498&lt;&gt;"",VLOOKUP(D3498,LISTAS·PAPP!$I$3:$M$16,4,0),"")</f>
        <v/>
      </c>
      <c r="AF3498" s="51" t="str">
        <f>IF(D3498&lt;&gt;"",VLOOKUP(D3498,LISTAS·PAPP!$I$3:$M$16,5,0),"")</f>
        <v/>
      </c>
      <c r="AG3498" s="52" t="str">
        <f>IF(AH3498&lt;&gt;"",VLOOKUP(AH3498,LISTAS·PAPP!$O$3:$P$74,2,0),"")</f>
        <v/>
      </c>
      <c r="AH3498" s="58"/>
      <c r="AI3498" s="60"/>
      <c r="AJ3498" s="51" t="str">
        <f>IF(AI3498&lt;&gt;"",VLOOKUP(AI3498,LISTAS·PAPP!$X$4:$Y$80,2,0),"")</f>
        <v/>
      </c>
      <c r="AK3498" s="58"/>
      <c r="AL3498" s="60"/>
      <c r="AM3498" s="51" t="str">
        <f>IF(ISERROR(VLOOKUP(AL3498,LISTAS·PAPP!$AD$4:$AE$334,2,0))," ",VLOOKUP(AL3498,LISTAS·PAPP!$AD$4:$AE$334,2,0))</f>
        <v xml:space="preserve"> </v>
      </c>
      <c r="AN3498" s="63"/>
      <c r="AO3498" s="64"/>
      <c r="AP3498" s="64"/>
      <c r="AQ3498" s="64"/>
      <c r="AR3498" s="64"/>
      <c r="AS3498" s="64"/>
      <c r="AT3498" s="64"/>
      <c r="AU3498" s="64"/>
      <c r="AV3498" s="64"/>
      <c r="AW3498" s="64"/>
      <c r="AX3498" s="64"/>
      <c r="AY3498" s="64"/>
      <c r="AZ3498" s="64"/>
      <c r="BA3498" s="53" t="str">
        <f t="shared" si="163"/>
        <v/>
      </c>
      <c r="BB3498" s="54" t="str">
        <f t="shared" si="164"/>
        <v/>
      </c>
      <c r="BC3498" s="55" t="str">
        <f t="shared" si="165"/>
        <v xml:space="preserve"> </v>
      </c>
    </row>
    <row r="3499" spans="1:55" x14ac:dyDescent="0.25">
      <c r="A3499" s="58"/>
      <c r="B3499" s="58"/>
      <c r="C3499" s="58"/>
      <c r="D3499" s="58"/>
      <c r="E3499" s="51" t="str">
        <f>IF(C3499&lt;&gt;"",VLOOKUP(MID(C3499,18,5),LISTAS·PAPP!$E$4:$F$76,2,0),"")</f>
        <v/>
      </c>
      <c r="F3499" s="58"/>
      <c r="G3499" s="51" t="str">
        <f>IF(F3499&lt;&gt;"",VLOOKUP(F3499,LISTAS·PAPP!$R$3:$T$221,3,0),"")</f>
        <v/>
      </c>
      <c r="H3499" s="58"/>
      <c r="I3499" s="66"/>
      <c r="J3499" s="66"/>
      <c r="K3499" s="67"/>
      <c r="L3499" s="66"/>
      <c r="M3499" s="60"/>
      <c r="N3499" s="60"/>
      <c r="O3499" s="60"/>
      <c r="P3499" s="60"/>
      <c r="Q3499" s="60"/>
      <c r="R3499" s="60"/>
      <c r="S3499" s="60"/>
      <c r="T3499" s="60"/>
      <c r="U3499" s="60"/>
      <c r="V3499" s="60"/>
      <c r="W3499" s="60"/>
      <c r="X3499" s="60"/>
      <c r="Y3499" s="52" t="str">
        <f>IF(A3499&lt;&gt;"",IF(D3499="DIRECCIÓN_DE_TRANSFERENCIAS","280 0031",VLOOKUP(C3499,LISTAS·PAPP!$C$3:$D$76,2,0)),"")</f>
        <v/>
      </c>
      <c r="Z3499" s="61"/>
      <c r="AA3499" s="62"/>
      <c r="AB3499" s="62"/>
      <c r="AC3499" s="65" t="str">
        <f>IF(D3499&lt;&gt;"",VLOOKUP(D3499,LISTAS·PAPP!$I$3:$M$16,2,0),"")</f>
        <v/>
      </c>
      <c r="AD3499" s="51" t="str">
        <f>IF(D3499&lt;&gt;"",VLOOKUP(D3499,LISTAS·PAPP!$I$3:$M$16,3,0),"")</f>
        <v/>
      </c>
      <c r="AE3499" s="52" t="str">
        <f>IF(D3499&lt;&gt;"",VLOOKUP(D3499,LISTAS·PAPP!$I$3:$M$16,4,0),"")</f>
        <v/>
      </c>
      <c r="AF3499" s="51" t="str">
        <f>IF(D3499&lt;&gt;"",VLOOKUP(D3499,LISTAS·PAPP!$I$3:$M$16,5,0),"")</f>
        <v/>
      </c>
      <c r="AG3499" s="52" t="str">
        <f>IF(AH3499&lt;&gt;"",VLOOKUP(AH3499,LISTAS·PAPP!$O$3:$P$74,2,0),"")</f>
        <v/>
      </c>
      <c r="AH3499" s="58"/>
      <c r="AI3499" s="60"/>
      <c r="AJ3499" s="51" t="str">
        <f>IF(AI3499&lt;&gt;"",VLOOKUP(AI3499,LISTAS·PAPP!$X$4:$Y$80,2,0),"")</f>
        <v/>
      </c>
      <c r="AK3499" s="58"/>
      <c r="AL3499" s="60"/>
      <c r="AM3499" s="51" t="str">
        <f>IF(ISERROR(VLOOKUP(AL3499,LISTAS·PAPP!$AD$4:$AE$334,2,0))," ",VLOOKUP(AL3499,LISTAS·PAPP!$AD$4:$AE$334,2,0))</f>
        <v xml:space="preserve"> </v>
      </c>
      <c r="AN3499" s="63"/>
      <c r="AO3499" s="64"/>
      <c r="AP3499" s="64"/>
      <c r="AQ3499" s="64"/>
      <c r="AR3499" s="64"/>
      <c r="AS3499" s="64"/>
      <c r="AT3499" s="64"/>
      <c r="AU3499" s="64"/>
      <c r="AV3499" s="64"/>
      <c r="AW3499" s="64"/>
      <c r="AX3499" s="64"/>
      <c r="AY3499" s="64"/>
      <c r="AZ3499" s="64"/>
      <c r="BA3499" s="53" t="str">
        <f t="shared" si="163"/>
        <v/>
      </c>
      <c r="BB3499" s="54" t="str">
        <f t="shared" si="164"/>
        <v/>
      </c>
      <c r="BC3499" s="55" t="str">
        <f t="shared" si="165"/>
        <v xml:space="preserve"> </v>
      </c>
    </row>
    <row r="3500" spans="1:55" x14ac:dyDescent="0.25">
      <c r="A3500" s="58"/>
      <c r="B3500" s="58"/>
      <c r="C3500" s="58"/>
      <c r="D3500" s="58"/>
      <c r="E3500" s="51" t="str">
        <f>IF(C3500&lt;&gt;"",VLOOKUP(MID(C3500,18,5),LISTAS·PAPP!$E$4:$F$76,2,0),"")</f>
        <v/>
      </c>
      <c r="F3500" s="58"/>
      <c r="G3500" s="51" t="str">
        <f>IF(F3500&lt;&gt;"",VLOOKUP(F3500,LISTAS·PAPP!$R$3:$T$221,3,0),"")</f>
        <v/>
      </c>
      <c r="H3500" s="58"/>
      <c r="I3500" s="66"/>
      <c r="J3500" s="66"/>
      <c r="K3500" s="67"/>
      <c r="L3500" s="66"/>
      <c r="M3500" s="60"/>
      <c r="N3500" s="60"/>
      <c r="O3500" s="60"/>
      <c r="P3500" s="60"/>
      <c r="Q3500" s="60"/>
      <c r="R3500" s="60"/>
      <c r="S3500" s="60"/>
      <c r="T3500" s="60"/>
      <c r="U3500" s="60"/>
      <c r="V3500" s="60"/>
      <c r="W3500" s="60"/>
      <c r="X3500" s="60"/>
      <c r="Y3500" s="52" t="str">
        <f>IF(A3500&lt;&gt;"",IF(D3500="DIRECCIÓN_DE_TRANSFERENCIAS","280 0031",VLOOKUP(C3500,LISTAS·PAPP!$C$3:$D$76,2,0)),"")</f>
        <v/>
      </c>
      <c r="Z3500" s="61"/>
      <c r="AA3500" s="62"/>
      <c r="AB3500" s="62"/>
      <c r="AC3500" s="65" t="str">
        <f>IF(D3500&lt;&gt;"",VLOOKUP(D3500,LISTAS·PAPP!$I$3:$M$16,2,0),"")</f>
        <v/>
      </c>
      <c r="AD3500" s="51" t="str">
        <f>IF(D3500&lt;&gt;"",VLOOKUP(D3500,LISTAS·PAPP!$I$3:$M$16,3,0),"")</f>
        <v/>
      </c>
      <c r="AE3500" s="52" t="str">
        <f>IF(D3500&lt;&gt;"",VLOOKUP(D3500,LISTAS·PAPP!$I$3:$M$16,4,0),"")</f>
        <v/>
      </c>
      <c r="AF3500" s="51" t="str">
        <f>IF(D3500&lt;&gt;"",VLOOKUP(D3500,LISTAS·PAPP!$I$3:$M$16,5,0),"")</f>
        <v/>
      </c>
      <c r="AG3500" s="52" t="str">
        <f>IF(AH3500&lt;&gt;"",VLOOKUP(AH3500,LISTAS·PAPP!$O$3:$P$74,2,0),"")</f>
        <v/>
      </c>
      <c r="AH3500" s="58"/>
      <c r="AI3500" s="60"/>
      <c r="AJ3500" s="51" t="str">
        <f>IF(AI3500&lt;&gt;"",VLOOKUP(AI3500,LISTAS·PAPP!$X$4:$Y$80,2,0),"")</f>
        <v/>
      </c>
      <c r="AK3500" s="58"/>
      <c r="AL3500" s="60"/>
      <c r="AM3500" s="51" t="str">
        <f>IF(ISERROR(VLOOKUP(AL3500,LISTAS·PAPP!$AD$4:$AE$334,2,0))," ",VLOOKUP(AL3500,LISTAS·PAPP!$AD$4:$AE$334,2,0))</f>
        <v xml:space="preserve"> </v>
      </c>
      <c r="AN3500" s="63"/>
      <c r="AO3500" s="64"/>
      <c r="AP3500" s="64"/>
      <c r="AQ3500" s="64"/>
      <c r="AR3500" s="64"/>
      <c r="AS3500" s="64"/>
      <c r="AT3500" s="64"/>
      <c r="AU3500" s="64"/>
      <c r="AV3500" s="64"/>
      <c r="AW3500" s="64"/>
      <c r="AX3500" s="64"/>
      <c r="AY3500" s="64"/>
      <c r="AZ3500" s="64"/>
      <c r="BA3500" s="53" t="str">
        <f t="shared" si="163"/>
        <v/>
      </c>
      <c r="BB3500" s="54" t="str">
        <f t="shared" si="164"/>
        <v/>
      </c>
      <c r="BC3500" s="55" t="str">
        <f t="shared" si="165"/>
        <v xml:space="preserve"> </v>
      </c>
    </row>
    <row r="3501" spans="1:55" x14ac:dyDescent="0.25">
      <c r="A3501" s="58"/>
      <c r="B3501" s="58"/>
      <c r="C3501" s="58"/>
      <c r="D3501" s="58"/>
      <c r="E3501" s="51" t="str">
        <f>IF(C3501&lt;&gt;"",VLOOKUP(MID(C3501,18,5),LISTAS·PAPP!$E$4:$F$76,2,0),"")</f>
        <v/>
      </c>
      <c r="F3501" s="58"/>
      <c r="G3501" s="51" t="str">
        <f>IF(F3501&lt;&gt;"",VLOOKUP(F3501,LISTAS·PAPP!$R$3:$T$221,3,0),"")</f>
        <v/>
      </c>
      <c r="H3501" s="58"/>
      <c r="I3501" s="66"/>
      <c r="J3501" s="66"/>
      <c r="K3501" s="67"/>
      <c r="L3501" s="66"/>
      <c r="M3501" s="60"/>
      <c r="N3501" s="60"/>
      <c r="O3501" s="60"/>
      <c r="P3501" s="60"/>
      <c r="Q3501" s="60"/>
      <c r="R3501" s="60"/>
      <c r="S3501" s="60"/>
      <c r="T3501" s="60"/>
      <c r="U3501" s="60"/>
      <c r="V3501" s="60"/>
      <c r="W3501" s="60"/>
      <c r="X3501" s="60"/>
      <c r="Y3501" s="52" t="str">
        <f>IF(A3501&lt;&gt;"",IF(D3501="DIRECCIÓN_DE_TRANSFERENCIAS","280 0031",VLOOKUP(C3501,LISTAS·PAPP!$C$3:$D$76,2,0)),"")</f>
        <v/>
      </c>
      <c r="Z3501" s="61"/>
      <c r="AA3501" s="62"/>
      <c r="AB3501" s="62"/>
      <c r="AC3501" s="65" t="str">
        <f>IF(D3501&lt;&gt;"",VLOOKUP(D3501,LISTAS·PAPP!$I$3:$M$16,2,0),"")</f>
        <v/>
      </c>
      <c r="AD3501" s="51" t="str">
        <f>IF(D3501&lt;&gt;"",VLOOKUP(D3501,LISTAS·PAPP!$I$3:$M$16,3,0),"")</f>
        <v/>
      </c>
      <c r="AE3501" s="52" t="str">
        <f>IF(D3501&lt;&gt;"",VLOOKUP(D3501,LISTAS·PAPP!$I$3:$M$16,4,0),"")</f>
        <v/>
      </c>
      <c r="AF3501" s="51" t="str">
        <f>IF(D3501&lt;&gt;"",VLOOKUP(D3501,LISTAS·PAPP!$I$3:$M$16,5,0),"")</f>
        <v/>
      </c>
      <c r="AG3501" s="52" t="str">
        <f>IF(AH3501&lt;&gt;"",VLOOKUP(AH3501,LISTAS·PAPP!$O$3:$P$74,2,0),"")</f>
        <v/>
      </c>
      <c r="AH3501" s="58"/>
      <c r="AI3501" s="60"/>
      <c r="AJ3501" s="51" t="str">
        <f>IF(AI3501&lt;&gt;"",VLOOKUP(AI3501,LISTAS·PAPP!$X$4:$Y$80,2,0),"")</f>
        <v/>
      </c>
      <c r="AK3501" s="58"/>
      <c r="AL3501" s="60"/>
      <c r="AM3501" s="51" t="str">
        <f>IF(ISERROR(VLOOKUP(AL3501,LISTAS·PAPP!$AD$4:$AE$334,2,0))," ",VLOOKUP(AL3501,LISTAS·PAPP!$AD$4:$AE$334,2,0))</f>
        <v xml:space="preserve"> </v>
      </c>
      <c r="AN3501" s="63"/>
      <c r="AO3501" s="64"/>
      <c r="AP3501" s="64"/>
      <c r="AQ3501" s="64"/>
      <c r="AR3501" s="64"/>
      <c r="AS3501" s="64"/>
      <c r="AT3501" s="64"/>
      <c r="AU3501" s="64"/>
      <c r="AV3501" s="64"/>
      <c r="AW3501" s="64"/>
      <c r="AX3501" s="64"/>
      <c r="AY3501" s="64"/>
      <c r="AZ3501" s="64"/>
      <c r="BA3501" s="53" t="str">
        <f t="shared" si="163"/>
        <v/>
      </c>
      <c r="BB3501" s="54" t="str">
        <f t="shared" si="164"/>
        <v/>
      </c>
      <c r="BC3501" s="55" t="str">
        <f t="shared" si="165"/>
        <v xml:space="preserve"> </v>
      </c>
    </row>
    <row r="3502" spans="1:55" x14ac:dyDescent="0.25">
      <c r="A3502" s="58"/>
      <c r="B3502" s="58"/>
      <c r="C3502" s="58"/>
      <c r="D3502" s="58"/>
      <c r="E3502" s="51" t="str">
        <f>IF(C3502&lt;&gt;"",VLOOKUP(MID(C3502,18,5),LISTAS·PAPP!$E$4:$F$76,2,0),"")</f>
        <v/>
      </c>
      <c r="F3502" s="58"/>
      <c r="G3502" s="51" t="str">
        <f>IF(F3502&lt;&gt;"",VLOOKUP(F3502,LISTAS·PAPP!$R$3:$T$221,3,0),"")</f>
        <v/>
      </c>
      <c r="H3502" s="58"/>
      <c r="I3502" s="66"/>
      <c r="J3502" s="66"/>
      <c r="K3502" s="67"/>
      <c r="L3502" s="66"/>
      <c r="M3502" s="60"/>
      <c r="N3502" s="60"/>
      <c r="O3502" s="60"/>
      <c r="P3502" s="60"/>
      <c r="Q3502" s="60"/>
      <c r="R3502" s="60"/>
      <c r="S3502" s="60"/>
      <c r="T3502" s="60"/>
      <c r="U3502" s="60"/>
      <c r="V3502" s="60"/>
      <c r="W3502" s="60"/>
      <c r="X3502" s="60"/>
      <c r="Y3502" s="52" t="str">
        <f>IF(A3502&lt;&gt;"",IF(D3502="DIRECCIÓN_DE_TRANSFERENCIAS","280 0031",VLOOKUP(C3502,LISTAS·PAPP!$C$3:$D$76,2,0)),"")</f>
        <v/>
      </c>
      <c r="Z3502" s="61"/>
      <c r="AA3502" s="62"/>
      <c r="AB3502" s="62"/>
      <c r="AC3502" s="65" t="str">
        <f>IF(D3502&lt;&gt;"",VLOOKUP(D3502,LISTAS·PAPP!$I$3:$M$16,2,0),"")</f>
        <v/>
      </c>
      <c r="AD3502" s="51" t="str">
        <f>IF(D3502&lt;&gt;"",VLOOKUP(D3502,LISTAS·PAPP!$I$3:$M$16,3,0),"")</f>
        <v/>
      </c>
      <c r="AE3502" s="52" t="str">
        <f>IF(D3502&lt;&gt;"",VLOOKUP(D3502,LISTAS·PAPP!$I$3:$M$16,4,0),"")</f>
        <v/>
      </c>
      <c r="AF3502" s="51" t="str">
        <f>IF(D3502&lt;&gt;"",VLOOKUP(D3502,LISTAS·PAPP!$I$3:$M$16,5,0),"")</f>
        <v/>
      </c>
      <c r="AG3502" s="52" t="str">
        <f>IF(AH3502&lt;&gt;"",VLOOKUP(AH3502,LISTAS·PAPP!$O$3:$P$74,2,0),"")</f>
        <v/>
      </c>
      <c r="AH3502" s="58"/>
      <c r="AI3502" s="60"/>
      <c r="AJ3502" s="51" t="str">
        <f>IF(AI3502&lt;&gt;"",VLOOKUP(AI3502,LISTAS·PAPP!$X$4:$Y$80,2,0),"")</f>
        <v/>
      </c>
      <c r="AK3502" s="58"/>
      <c r="AL3502" s="60"/>
      <c r="AM3502" s="51" t="str">
        <f>IF(ISERROR(VLOOKUP(AL3502,LISTAS·PAPP!$AD$4:$AE$334,2,0))," ",VLOOKUP(AL3502,LISTAS·PAPP!$AD$4:$AE$334,2,0))</f>
        <v xml:space="preserve"> </v>
      </c>
      <c r="AN3502" s="63"/>
      <c r="AO3502" s="64"/>
      <c r="AP3502" s="64"/>
      <c r="AQ3502" s="64"/>
      <c r="AR3502" s="64"/>
      <c r="AS3502" s="64"/>
      <c r="AT3502" s="64"/>
      <c r="AU3502" s="64"/>
      <c r="AV3502" s="64"/>
      <c r="AW3502" s="64"/>
      <c r="AX3502" s="64"/>
      <c r="AY3502" s="64"/>
      <c r="AZ3502" s="64"/>
      <c r="BA3502" s="53" t="str">
        <f t="shared" si="163"/>
        <v/>
      </c>
      <c r="BB3502" s="54" t="str">
        <f t="shared" si="164"/>
        <v/>
      </c>
      <c r="BC3502" s="55" t="str">
        <f t="shared" si="165"/>
        <v xml:space="preserve"> </v>
      </c>
    </row>
    <row r="3503" spans="1:55" x14ac:dyDescent="0.25">
      <c r="A3503" s="58"/>
      <c r="B3503" s="58"/>
      <c r="C3503" s="58"/>
      <c r="D3503" s="58"/>
      <c r="E3503" s="51" t="str">
        <f>IF(C3503&lt;&gt;"",VLOOKUP(MID(C3503,18,5),LISTAS·PAPP!$E$4:$F$76,2,0),"")</f>
        <v/>
      </c>
      <c r="F3503" s="58"/>
      <c r="G3503" s="51" t="str">
        <f>IF(F3503&lt;&gt;"",VLOOKUP(F3503,LISTAS·PAPP!$R$3:$T$221,3,0),"")</f>
        <v/>
      </c>
      <c r="H3503" s="58"/>
      <c r="I3503" s="66"/>
      <c r="J3503" s="66"/>
      <c r="K3503" s="67"/>
      <c r="L3503" s="66"/>
      <c r="M3503" s="60"/>
      <c r="N3503" s="60"/>
      <c r="O3503" s="60"/>
      <c r="P3503" s="60"/>
      <c r="Q3503" s="60"/>
      <c r="R3503" s="60"/>
      <c r="S3503" s="60"/>
      <c r="T3503" s="60"/>
      <c r="U3503" s="60"/>
      <c r="V3503" s="60"/>
      <c r="W3503" s="60"/>
      <c r="X3503" s="60"/>
      <c r="Y3503" s="52" t="str">
        <f>IF(A3503&lt;&gt;"",IF(D3503="DIRECCIÓN_DE_TRANSFERENCIAS","280 0031",VLOOKUP(C3503,LISTAS·PAPP!$C$3:$D$76,2,0)),"")</f>
        <v/>
      </c>
      <c r="Z3503" s="61"/>
      <c r="AA3503" s="62"/>
      <c r="AB3503" s="62"/>
      <c r="AC3503" s="65" t="str">
        <f>IF(D3503&lt;&gt;"",VLOOKUP(D3503,LISTAS·PAPP!$I$3:$M$16,2,0),"")</f>
        <v/>
      </c>
      <c r="AD3503" s="51" t="str">
        <f>IF(D3503&lt;&gt;"",VLOOKUP(D3503,LISTAS·PAPP!$I$3:$M$16,3,0),"")</f>
        <v/>
      </c>
      <c r="AE3503" s="52" t="str">
        <f>IF(D3503&lt;&gt;"",VLOOKUP(D3503,LISTAS·PAPP!$I$3:$M$16,4,0),"")</f>
        <v/>
      </c>
      <c r="AF3503" s="51" t="str">
        <f>IF(D3503&lt;&gt;"",VLOOKUP(D3503,LISTAS·PAPP!$I$3:$M$16,5,0),"")</f>
        <v/>
      </c>
      <c r="AG3503" s="52" t="str">
        <f>IF(AH3503&lt;&gt;"",VLOOKUP(AH3503,LISTAS·PAPP!$O$3:$P$74,2,0),"")</f>
        <v/>
      </c>
      <c r="AH3503" s="58"/>
      <c r="AI3503" s="60"/>
      <c r="AJ3503" s="51" t="str">
        <f>IF(AI3503&lt;&gt;"",VLOOKUP(AI3503,LISTAS·PAPP!$X$4:$Y$80,2,0),"")</f>
        <v/>
      </c>
      <c r="AK3503" s="58"/>
      <c r="AL3503" s="60"/>
      <c r="AM3503" s="51" t="str">
        <f>IF(ISERROR(VLOOKUP(AL3503,LISTAS·PAPP!$AD$4:$AE$334,2,0))," ",VLOOKUP(AL3503,LISTAS·PAPP!$AD$4:$AE$334,2,0))</f>
        <v xml:space="preserve"> </v>
      </c>
      <c r="AN3503" s="63"/>
      <c r="AO3503" s="64"/>
      <c r="AP3503" s="64"/>
      <c r="AQ3503" s="64"/>
      <c r="AR3503" s="64"/>
      <c r="AS3503" s="64"/>
      <c r="AT3503" s="64"/>
      <c r="AU3503" s="64"/>
      <c r="AV3503" s="64"/>
      <c r="AW3503" s="64"/>
      <c r="AX3503" s="64"/>
      <c r="AY3503" s="64"/>
      <c r="AZ3503" s="64"/>
      <c r="BA3503" s="53" t="str">
        <f t="shared" si="163"/>
        <v/>
      </c>
      <c r="BB3503" s="54" t="str">
        <f t="shared" si="164"/>
        <v/>
      </c>
      <c r="BC3503" s="55" t="str">
        <f t="shared" si="165"/>
        <v xml:space="preserve"> </v>
      </c>
    </row>
    <row r="3504" spans="1:55" x14ac:dyDescent="0.25">
      <c r="A3504" s="58"/>
      <c r="B3504" s="58"/>
      <c r="C3504" s="58"/>
      <c r="D3504" s="58"/>
      <c r="E3504" s="51" t="str">
        <f>IF(C3504&lt;&gt;"",VLOOKUP(MID(C3504,18,5),LISTAS·PAPP!$E$4:$F$76,2,0),"")</f>
        <v/>
      </c>
      <c r="F3504" s="58"/>
      <c r="G3504" s="51" t="str">
        <f>IF(F3504&lt;&gt;"",VLOOKUP(F3504,LISTAS·PAPP!$R$3:$T$221,3,0),"")</f>
        <v/>
      </c>
      <c r="H3504" s="58"/>
      <c r="I3504" s="66"/>
      <c r="J3504" s="66"/>
      <c r="K3504" s="67"/>
      <c r="L3504" s="66"/>
      <c r="M3504" s="60"/>
      <c r="N3504" s="60"/>
      <c r="O3504" s="60"/>
      <c r="P3504" s="60"/>
      <c r="Q3504" s="60"/>
      <c r="R3504" s="60"/>
      <c r="S3504" s="60"/>
      <c r="T3504" s="60"/>
      <c r="U3504" s="60"/>
      <c r="V3504" s="60"/>
      <c r="W3504" s="60"/>
      <c r="X3504" s="60"/>
      <c r="Y3504" s="52" t="str">
        <f>IF(A3504&lt;&gt;"",IF(D3504="DIRECCIÓN_DE_TRANSFERENCIAS","280 0031",VLOOKUP(C3504,LISTAS·PAPP!$C$3:$D$76,2,0)),"")</f>
        <v/>
      </c>
      <c r="Z3504" s="61"/>
      <c r="AA3504" s="62"/>
      <c r="AB3504" s="62"/>
      <c r="AC3504" s="65" t="str">
        <f>IF(D3504&lt;&gt;"",VLOOKUP(D3504,LISTAS·PAPP!$I$3:$M$16,2,0),"")</f>
        <v/>
      </c>
      <c r="AD3504" s="51" t="str">
        <f>IF(D3504&lt;&gt;"",VLOOKUP(D3504,LISTAS·PAPP!$I$3:$M$16,3,0),"")</f>
        <v/>
      </c>
      <c r="AE3504" s="52" t="str">
        <f>IF(D3504&lt;&gt;"",VLOOKUP(D3504,LISTAS·PAPP!$I$3:$M$16,4,0),"")</f>
        <v/>
      </c>
      <c r="AF3504" s="51" t="str">
        <f>IF(D3504&lt;&gt;"",VLOOKUP(D3504,LISTAS·PAPP!$I$3:$M$16,5,0),"")</f>
        <v/>
      </c>
      <c r="AG3504" s="52" t="str">
        <f>IF(AH3504&lt;&gt;"",VLOOKUP(AH3504,LISTAS·PAPP!$O$3:$P$74,2,0),"")</f>
        <v/>
      </c>
      <c r="AH3504" s="58"/>
      <c r="AI3504" s="60"/>
      <c r="AJ3504" s="51" t="str">
        <f>IF(AI3504&lt;&gt;"",VLOOKUP(AI3504,LISTAS·PAPP!$X$4:$Y$80,2,0),"")</f>
        <v/>
      </c>
      <c r="AK3504" s="58"/>
      <c r="AL3504" s="60"/>
      <c r="AM3504" s="51" t="str">
        <f>IF(ISERROR(VLOOKUP(AL3504,LISTAS·PAPP!$AD$4:$AE$334,2,0))," ",VLOOKUP(AL3504,LISTAS·PAPP!$AD$4:$AE$334,2,0))</f>
        <v xml:space="preserve"> </v>
      </c>
      <c r="AN3504" s="63"/>
      <c r="AO3504" s="64"/>
      <c r="AP3504" s="64"/>
      <c r="AQ3504" s="64"/>
      <c r="AR3504" s="64"/>
      <c r="AS3504" s="64"/>
      <c r="AT3504" s="64"/>
      <c r="AU3504" s="64"/>
      <c r="AV3504" s="64"/>
      <c r="AW3504" s="64"/>
      <c r="AX3504" s="64"/>
      <c r="AY3504" s="64"/>
      <c r="AZ3504" s="64"/>
      <c r="BA3504" s="53" t="str">
        <f t="shared" si="163"/>
        <v/>
      </c>
      <c r="BB3504" s="54" t="str">
        <f t="shared" si="164"/>
        <v/>
      </c>
      <c r="BC3504" s="55" t="str">
        <f t="shared" si="165"/>
        <v xml:space="preserve"> </v>
      </c>
    </row>
    <row r="3505" spans="1:55" x14ac:dyDescent="0.25">
      <c r="A3505" s="58"/>
      <c r="B3505" s="58"/>
      <c r="C3505" s="58"/>
      <c r="D3505" s="58"/>
      <c r="E3505" s="51" t="str">
        <f>IF(C3505&lt;&gt;"",VLOOKUP(MID(C3505,18,5),LISTAS·PAPP!$E$4:$F$76,2,0),"")</f>
        <v/>
      </c>
      <c r="F3505" s="58"/>
      <c r="G3505" s="51" t="str">
        <f>IF(F3505&lt;&gt;"",VLOOKUP(F3505,LISTAS·PAPP!$R$3:$T$221,3,0),"")</f>
        <v/>
      </c>
      <c r="H3505" s="58"/>
      <c r="I3505" s="66"/>
      <c r="J3505" s="66"/>
      <c r="K3505" s="67"/>
      <c r="L3505" s="66"/>
      <c r="M3505" s="60"/>
      <c r="N3505" s="60"/>
      <c r="O3505" s="60"/>
      <c r="P3505" s="60"/>
      <c r="Q3505" s="60"/>
      <c r="R3505" s="60"/>
      <c r="S3505" s="60"/>
      <c r="T3505" s="60"/>
      <c r="U3505" s="60"/>
      <c r="V3505" s="60"/>
      <c r="W3505" s="60"/>
      <c r="X3505" s="60"/>
      <c r="Y3505" s="52" t="str">
        <f>IF(A3505&lt;&gt;"",IF(D3505="DIRECCIÓN_DE_TRANSFERENCIAS","280 0031",VLOOKUP(C3505,LISTAS·PAPP!$C$3:$D$76,2,0)),"")</f>
        <v/>
      </c>
      <c r="Z3505" s="61"/>
      <c r="AA3505" s="62"/>
      <c r="AB3505" s="62"/>
      <c r="AC3505" s="65" t="str">
        <f>IF(D3505&lt;&gt;"",VLOOKUP(D3505,LISTAS·PAPP!$I$3:$M$16,2,0),"")</f>
        <v/>
      </c>
      <c r="AD3505" s="51" t="str">
        <f>IF(D3505&lt;&gt;"",VLOOKUP(D3505,LISTAS·PAPP!$I$3:$M$16,3,0),"")</f>
        <v/>
      </c>
      <c r="AE3505" s="52" t="str">
        <f>IF(D3505&lt;&gt;"",VLOOKUP(D3505,LISTAS·PAPP!$I$3:$M$16,4,0),"")</f>
        <v/>
      </c>
      <c r="AF3505" s="51" t="str">
        <f>IF(D3505&lt;&gt;"",VLOOKUP(D3505,LISTAS·PAPP!$I$3:$M$16,5,0),"")</f>
        <v/>
      </c>
      <c r="AG3505" s="52" t="str">
        <f>IF(AH3505&lt;&gt;"",VLOOKUP(AH3505,LISTAS·PAPP!$O$3:$P$74,2,0),"")</f>
        <v/>
      </c>
      <c r="AH3505" s="58"/>
      <c r="AI3505" s="60"/>
      <c r="AJ3505" s="51" t="str">
        <f>IF(AI3505&lt;&gt;"",VLOOKUP(AI3505,LISTAS·PAPP!$X$4:$Y$80,2,0),"")</f>
        <v/>
      </c>
      <c r="AK3505" s="58"/>
      <c r="AL3505" s="60"/>
      <c r="AM3505" s="51" t="str">
        <f>IF(ISERROR(VLOOKUP(AL3505,LISTAS·PAPP!$AD$4:$AE$334,2,0))," ",VLOOKUP(AL3505,LISTAS·PAPP!$AD$4:$AE$334,2,0))</f>
        <v xml:space="preserve"> </v>
      </c>
      <c r="AN3505" s="63"/>
      <c r="AO3505" s="64"/>
      <c r="AP3505" s="64"/>
      <c r="AQ3505" s="64"/>
      <c r="AR3505" s="64"/>
      <c r="AS3505" s="64"/>
      <c r="AT3505" s="64"/>
      <c r="AU3505" s="64"/>
      <c r="AV3505" s="64"/>
      <c r="AW3505" s="64"/>
      <c r="AX3505" s="64"/>
      <c r="AY3505" s="64"/>
      <c r="AZ3505" s="64"/>
      <c r="BA3505" s="53" t="str">
        <f t="shared" si="163"/>
        <v/>
      </c>
      <c r="BB3505" s="54" t="str">
        <f t="shared" si="164"/>
        <v/>
      </c>
      <c r="BC3505" s="55" t="str">
        <f t="shared" si="165"/>
        <v xml:space="preserve"> </v>
      </c>
    </row>
    <row r="3506" spans="1:55" x14ac:dyDescent="0.25">
      <c r="A3506" s="58"/>
      <c r="B3506" s="58"/>
      <c r="C3506" s="58"/>
      <c r="D3506" s="58"/>
      <c r="E3506" s="51" t="str">
        <f>IF(C3506&lt;&gt;"",VLOOKUP(MID(C3506,18,5),LISTAS·PAPP!$E$4:$F$76,2,0),"")</f>
        <v/>
      </c>
      <c r="F3506" s="58"/>
      <c r="G3506" s="51" t="str">
        <f>IF(F3506&lt;&gt;"",VLOOKUP(F3506,LISTAS·PAPP!$R$3:$T$221,3,0),"")</f>
        <v/>
      </c>
      <c r="H3506" s="58"/>
      <c r="I3506" s="66"/>
      <c r="J3506" s="66"/>
      <c r="K3506" s="67"/>
      <c r="L3506" s="66"/>
      <c r="M3506" s="60"/>
      <c r="N3506" s="60"/>
      <c r="O3506" s="60"/>
      <c r="P3506" s="60"/>
      <c r="Q3506" s="60"/>
      <c r="R3506" s="60"/>
      <c r="S3506" s="60"/>
      <c r="T3506" s="60"/>
      <c r="U3506" s="60"/>
      <c r="V3506" s="60"/>
      <c r="W3506" s="60"/>
      <c r="X3506" s="60"/>
      <c r="Y3506" s="52" t="str">
        <f>IF(A3506&lt;&gt;"",IF(D3506="DIRECCIÓN_DE_TRANSFERENCIAS","280 0031",VLOOKUP(C3506,LISTAS·PAPP!$C$3:$D$76,2,0)),"")</f>
        <v/>
      </c>
      <c r="Z3506" s="61"/>
      <c r="AA3506" s="62"/>
      <c r="AB3506" s="62"/>
      <c r="AC3506" s="65" t="str">
        <f>IF(D3506&lt;&gt;"",VLOOKUP(D3506,LISTAS·PAPP!$I$3:$M$16,2,0),"")</f>
        <v/>
      </c>
      <c r="AD3506" s="51" t="str">
        <f>IF(D3506&lt;&gt;"",VLOOKUP(D3506,LISTAS·PAPP!$I$3:$M$16,3,0),"")</f>
        <v/>
      </c>
      <c r="AE3506" s="52" t="str">
        <f>IF(D3506&lt;&gt;"",VLOOKUP(D3506,LISTAS·PAPP!$I$3:$M$16,4,0),"")</f>
        <v/>
      </c>
      <c r="AF3506" s="51" t="str">
        <f>IF(D3506&lt;&gt;"",VLOOKUP(D3506,LISTAS·PAPP!$I$3:$M$16,5,0),"")</f>
        <v/>
      </c>
      <c r="AG3506" s="52" t="str">
        <f>IF(AH3506&lt;&gt;"",VLOOKUP(AH3506,LISTAS·PAPP!$O$3:$P$74,2,0),"")</f>
        <v/>
      </c>
      <c r="AH3506" s="58"/>
      <c r="AI3506" s="60"/>
      <c r="AJ3506" s="51" t="str">
        <f>IF(AI3506&lt;&gt;"",VLOOKUP(AI3506,LISTAS·PAPP!$X$4:$Y$80,2,0),"")</f>
        <v/>
      </c>
      <c r="AK3506" s="58"/>
      <c r="AL3506" s="60"/>
      <c r="AM3506" s="51" t="str">
        <f>IF(ISERROR(VLOOKUP(AL3506,LISTAS·PAPP!$AD$4:$AE$334,2,0))," ",VLOOKUP(AL3506,LISTAS·PAPP!$AD$4:$AE$334,2,0))</f>
        <v xml:space="preserve"> </v>
      </c>
      <c r="AN3506" s="63"/>
      <c r="AO3506" s="64"/>
      <c r="AP3506" s="64"/>
      <c r="AQ3506" s="64"/>
      <c r="AR3506" s="64"/>
      <c r="AS3506" s="64"/>
      <c r="AT3506" s="64"/>
      <c r="AU3506" s="64"/>
      <c r="AV3506" s="64"/>
      <c r="AW3506" s="64"/>
      <c r="AX3506" s="64"/>
      <c r="AY3506" s="64"/>
      <c r="AZ3506" s="64"/>
      <c r="BA3506" s="53" t="str">
        <f t="shared" si="163"/>
        <v/>
      </c>
      <c r="BB3506" s="54" t="str">
        <f t="shared" si="164"/>
        <v/>
      </c>
      <c r="BC3506" s="55" t="str">
        <f t="shared" si="165"/>
        <v xml:space="preserve"> </v>
      </c>
    </row>
    <row r="3507" spans="1:55" x14ac:dyDescent="0.25">
      <c r="A3507" s="58"/>
      <c r="B3507" s="58"/>
      <c r="C3507" s="58"/>
      <c r="D3507" s="58"/>
      <c r="E3507" s="51" t="str">
        <f>IF(C3507&lt;&gt;"",VLOOKUP(MID(C3507,18,5),LISTAS·PAPP!$E$4:$F$76,2,0),"")</f>
        <v/>
      </c>
      <c r="F3507" s="58"/>
      <c r="G3507" s="51" t="str">
        <f>IF(F3507&lt;&gt;"",VLOOKUP(F3507,LISTAS·PAPP!$R$3:$T$221,3,0),"")</f>
        <v/>
      </c>
      <c r="H3507" s="58"/>
      <c r="I3507" s="66"/>
      <c r="J3507" s="66"/>
      <c r="K3507" s="67"/>
      <c r="L3507" s="66"/>
      <c r="M3507" s="60"/>
      <c r="N3507" s="60"/>
      <c r="O3507" s="60"/>
      <c r="P3507" s="60"/>
      <c r="Q3507" s="60"/>
      <c r="R3507" s="60"/>
      <c r="S3507" s="60"/>
      <c r="T3507" s="60"/>
      <c r="U3507" s="60"/>
      <c r="V3507" s="60"/>
      <c r="W3507" s="60"/>
      <c r="X3507" s="60"/>
      <c r="Y3507" s="52" t="str">
        <f>IF(A3507&lt;&gt;"",IF(D3507="DIRECCIÓN_DE_TRANSFERENCIAS","280 0031",VLOOKUP(C3507,LISTAS·PAPP!$C$3:$D$76,2,0)),"")</f>
        <v/>
      </c>
      <c r="Z3507" s="61"/>
      <c r="AA3507" s="62"/>
      <c r="AB3507" s="62"/>
      <c r="AC3507" s="65" t="str">
        <f>IF(D3507&lt;&gt;"",VLOOKUP(D3507,LISTAS·PAPP!$I$3:$M$16,2,0),"")</f>
        <v/>
      </c>
      <c r="AD3507" s="51" t="str">
        <f>IF(D3507&lt;&gt;"",VLOOKUP(D3507,LISTAS·PAPP!$I$3:$M$16,3,0),"")</f>
        <v/>
      </c>
      <c r="AE3507" s="52" t="str">
        <f>IF(D3507&lt;&gt;"",VLOOKUP(D3507,LISTAS·PAPP!$I$3:$M$16,4,0),"")</f>
        <v/>
      </c>
      <c r="AF3507" s="51" t="str">
        <f>IF(D3507&lt;&gt;"",VLOOKUP(D3507,LISTAS·PAPP!$I$3:$M$16,5,0),"")</f>
        <v/>
      </c>
      <c r="AG3507" s="52" t="str">
        <f>IF(AH3507&lt;&gt;"",VLOOKUP(AH3507,LISTAS·PAPP!$O$3:$P$74,2,0),"")</f>
        <v/>
      </c>
      <c r="AH3507" s="58"/>
      <c r="AI3507" s="60"/>
      <c r="AJ3507" s="51" t="str">
        <f>IF(AI3507&lt;&gt;"",VLOOKUP(AI3507,LISTAS·PAPP!$X$4:$Y$80,2,0),"")</f>
        <v/>
      </c>
      <c r="AK3507" s="58"/>
      <c r="AL3507" s="60"/>
      <c r="AM3507" s="51" t="str">
        <f>IF(ISERROR(VLOOKUP(AL3507,LISTAS·PAPP!$AD$4:$AE$334,2,0))," ",VLOOKUP(AL3507,LISTAS·PAPP!$AD$4:$AE$334,2,0))</f>
        <v xml:space="preserve"> </v>
      </c>
      <c r="AN3507" s="63"/>
      <c r="AO3507" s="64"/>
      <c r="AP3507" s="64"/>
      <c r="AQ3507" s="64"/>
      <c r="AR3507" s="64"/>
      <c r="AS3507" s="64"/>
      <c r="AT3507" s="64"/>
      <c r="AU3507" s="64"/>
      <c r="AV3507" s="64"/>
      <c r="AW3507" s="64"/>
      <c r="AX3507" s="64"/>
      <c r="AY3507" s="64"/>
      <c r="AZ3507" s="64"/>
      <c r="BA3507" s="53" t="str">
        <f t="shared" si="163"/>
        <v/>
      </c>
      <c r="BB3507" s="54" t="str">
        <f t="shared" si="164"/>
        <v/>
      </c>
      <c r="BC3507" s="55" t="str">
        <f t="shared" si="165"/>
        <v xml:space="preserve"> </v>
      </c>
    </row>
    <row r="3508" spans="1:55" x14ac:dyDescent="0.25">
      <c r="A3508" s="58"/>
      <c r="B3508" s="58"/>
      <c r="C3508" s="58"/>
      <c r="D3508" s="58"/>
      <c r="E3508" s="51" t="str">
        <f>IF(C3508&lt;&gt;"",VLOOKUP(MID(C3508,18,5),LISTAS·PAPP!$E$4:$F$76,2,0),"")</f>
        <v/>
      </c>
      <c r="F3508" s="58"/>
      <c r="G3508" s="51" t="str">
        <f>IF(F3508&lt;&gt;"",VLOOKUP(F3508,LISTAS·PAPP!$R$3:$T$221,3,0),"")</f>
        <v/>
      </c>
      <c r="H3508" s="58"/>
      <c r="I3508" s="66"/>
      <c r="J3508" s="66"/>
      <c r="K3508" s="67"/>
      <c r="L3508" s="66"/>
      <c r="M3508" s="60"/>
      <c r="N3508" s="60"/>
      <c r="O3508" s="60"/>
      <c r="P3508" s="60"/>
      <c r="Q3508" s="60"/>
      <c r="R3508" s="60"/>
      <c r="S3508" s="60"/>
      <c r="T3508" s="60"/>
      <c r="U3508" s="60"/>
      <c r="V3508" s="60"/>
      <c r="W3508" s="60"/>
      <c r="X3508" s="60"/>
      <c r="Y3508" s="52" t="str">
        <f>IF(A3508&lt;&gt;"",IF(D3508="DIRECCIÓN_DE_TRANSFERENCIAS","280 0031",VLOOKUP(C3508,LISTAS·PAPP!$C$3:$D$76,2,0)),"")</f>
        <v/>
      </c>
      <c r="Z3508" s="61"/>
      <c r="AA3508" s="62"/>
      <c r="AB3508" s="62"/>
      <c r="AC3508" s="65" t="str">
        <f>IF(D3508&lt;&gt;"",VLOOKUP(D3508,LISTAS·PAPP!$I$3:$M$16,2,0),"")</f>
        <v/>
      </c>
      <c r="AD3508" s="51" t="str">
        <f>IF(D3508&lt;&gt;"",VLOOKUP(D3508,LISTAS·PAPP!$I$3:$M$16,3,0),"")</f>
        <v/>
      </c>
      <c r="AE3508" s="52" t="str">
        <f>IF(D3508&lt;&gt;"",VLOOKUP(D3508,LISTAS·PAPP!$I$3:$M$16,4,0),"")</f>
        <v/>
      </c>
      <c r="AF3508" s="51" t="str">
        <f>IF(D3508&lt;&gt;"",VLOOKUP(D3508,LISTAS·PAPP!$I$3:$M$16,5,0),"")</f>
        <v/>
      </c>
      <c r="AG3508" s="52" t="str">
        <f>IF(AH3508&lt;&gt;"",VLOOKUP(AH3508,LISTAS·PAPP!$O$3:$P$74,2,0),"")</f>
        <v/>
      </c>
      <c r="AH3508" s="58"/>
      <c r="AI3508" s="60"/>
      <c r="AJ3508" s="51" t="str">
        <f>IF(AI3508&lt;&gt;"",VLOOKUP(AI3508,LISTAS·PAPP!$X$4:$Y$80,2,0),"")</f>
        <v/>
      </c>
      <c r="AK3508" s="58"/>
      <c r="AL3508" s="60"/>
      <c r="AM3508" s="51" t="str">
        <f>IF(ISERROR(VLOOKUP(AL3508,LISTAS·PAPP!$AD$4:$AE$334,2,0))," ",VLOOKUP(AL3508,LISTAS·PAPP!$AD$4:$AE$334,2,0))</f>
        <v xml:space="preserve"> </v>
      </c>
      <c r="AN3508" s="63"/>
      <c r="AO3508" s="64"/>
      <c r="AP3508" s="64"/>
      <c r="AQ3508" s="64"/>
      <c r="AR3508" s="64"/>
      <c r="AS3508" s="64"/>
      <c r="AT3508" s="64"/>
      <c r="AU3508" s="64"/>
      <c r="AV3508" s="64"/>
      <c r="AW3508" s="64"/>
      <c r="AX3508" s="64"/>
      <c r="AY3508" s="64"/>
      <c r="AZ3508" s="64"/>
      <c r="BA3508" s="53" t="str">
        <f t="shared" si="163"/>
        <v/>
      </c>
      <c r="BB3508" s="54" t="str">
        <f t="shared" si="164"/>
        <v/>
      </c>
      <c r="BC3508" s="55" t="str">
        <f t="shared" si="165"/>
        <v xml:space="preserve"> </v>
      </c>
    </row>
    <row r="3509" spans="1:55" x14ac:dyDescent="0.25">
      <c r="A3509" s="58"/>
      <c r="B3509" s="58"/>
      <c r="C3509" s="58"/>
      <c r="D3509" s="58"/>
      <c r="E3509" s="51" t="str">
        <f>IF(C3509&lt;&gt;"",VLOOKUP(MID(C3509,18,5),LISTAS·PAPP!$E$4:$F$76,2,0),"")</f>
        <v/>
      </c>
      <c r="F3509" s="58"/>
      <c r="G3509" s="51" t="str">
        <f>IF(F3509&lt;&gt;"",VLOOKUP(F3509,LISTAS·PAPP!$R$3:$T$221,3,0),"")</f>
        <v/>
      </c>
      <c r="H3509" s="58"/>
      <c r="I3509" s="66"/>
      <c r="J3509" s="66"/>
      <c r="K3509" s="67"/>
      <c r="L3509" s="66"/>
      <c r="M3509" s="60"/>
      <c r="N3509" s="60"/>
      <c r="O3509" s="60"/>
      <c r="P3509" s="60"/>
      <c r="Q3509" s="60"/>
      <c r="R3509" s="60"/>
      <c r="S3509" s="60"/>
      <c r="T3509" s="60"/>
      <c r="U3509" s="60"/>
      <c r="V3509" s="60"/>
      <c r="W3509" s="60"/>
      <c r="X3509" s="60"/>
      <c r="Y3509" s="52" t="str">
        <f>IF(A3509&lt;&gt;"",IF(D3509="DIRECCIÓN_DE_TRANSFERENCIAS","280 0031",VLOOKUP(C3509,LISTAS·PAPP!$C$3:$D$76,2,0)),"")</f>
        <v/>
      </c>
      <c r="Z3509" s="61"/>
      <c r="AA3509" s="62"/>
      <c r="AB3509" s="62"/>
      <c r="AC3509" s="65" t="str">
        <f>IF(D3509&lt;&gt;"",VLOOKUP(D3509,LISTAS·PAPP!$I$3:$M$16,2,0),"")</f>
        <v/>
      </c>
      <c r="AD3509" s="51" t="str">
        <f>IF(D3509&lt;&gt;"",VLOOKUP(D3509,LISTAS·PAPP!$I$3:$M$16,3,0),"")</f>
        <v/>
      </c>
      <c r="AE3509" s="52" t="str">
        <f>IF(D3509&lt;&gt;"",VLOOKUP(D3509,LISTAS·PAPP!$I$3:$M$16,4,0),"")</f>
        <v/>
      </c>
      <c r="AF3509" s="51" t="str">
        <f>IF(D3509&lt;&gt;"",VLOOKUP(D3509,LISTAS·PAPP!$I$3:$M$16,5,0),"")</f>
        <v/>
      </c>
      <c r="AG3509" s="52" t="str">
        <f>IF(AH3509&lt;&gt;"",VLOOKUP(AH3509,LISTAS·PAPP!$O$3:$P$74,2,0),"")</f>
        <v/>
      </c>
      <c r="AH3509" s="58"/>
      <c r="AI3509" s="60"/>
      <c r="AJ3509" s="51" t="str">
        <f>IF(AI3509&lt;&gt;"",VLOOKUP(AI3509,LISTAS·PAPP!$X$4:$Y$80,2,0),"")</f>
        <v/>
      </c>
      <c r="AK3509" s="58"/>
      <c r="AL3509" s="60"/>
      <c r="AM3509" s="51" t="str">
        <f>IF(ISERROR(VLOOKUP(AL3509,LISTAS·PAPP!$AD$4:$AE$334,2,0))," ",VLOOKUP(AL3509,LISTAS·PAPP!$AD$4:$AE$334,2,0))</f>
        <v xml:space="preserve"> </v>
      </c>
      <c r="AN3509" s="63"/>
      <c r="AO3509" s="64"/>
      <c r="AP3509" s="64"/>
      <c r="AQ3509" s="64"/>
      <c r="AR3509" s="64"/>
      <c r="AS3509" s="64"/>
      <c r="AT3509" s="64"/>
      <c r="AU3509" s="64"/>
      <c r="AV3509" s="64"/>
      <c r="AW3509" s="64"/>
      <c r="AX3509" s="64"/>
      <c r="AY3509" s="64"/>
      <c r="AZ3509" s="64"/>
      <c r="BA3509" s="53" t="str">
        <f t="shared" si="163"/>
        <v/>
      </c>
      <c r="BB3509" s="54" t="str">
        <f t="shared" si="164"/>
        <v/>
      </c>
      <c r="BC3509" s="55" t="str">
        <f t="shared" si="165"/>
        <v xml:space="preserve"> </v>
      </c>
    </row>
    <row r="3510" spans="1:55" x14ac:dyDescent="0.25">
      <c r="A3510" s="58"/>
      <c r="B3510" s="58"/>
      <c r="C3510" s="58"/>
      <c r="D3510" s="58"/>
      <c r="E3510" s="51" t="str">
        <f>IF(C3510&lt;&gt;"",VLOOKUP(MID(C3510,18,5),LISTAS·PAPP!$E$4:$F$76,2,0),"")</f>
        <v/>
      </c>
      <c r="F3510" s="58"/>
      <c r="G3510" s="51" t="str">
        <f>IF(F3510&lt;&gt;"",VLOOKUP(F3510,LISTAS·PAPP!$R$3:$T$221,3,0),"")</f>
        <v/>
      </c>
      <c r="H3510" s="58"/>
      <c r="I3510" s="66"/>
      <c r="J3510" s="66"/>
      <c r="K3510" s="67"/>
      <c r="L3510" s="66"/>
      <c r="M3510" s="60"/>
      <c r="N3510" s="60"/>
      <c r="O3510" s="60"/>
      <c r="P3510" s="60"/>
      <c r="Q3510" s="60"/>
      <c r="R3510" s="60"/>
      <c r="S3510" s="60"/>
      <c r="T3510" s="60"/>
      <c r="U3510" s="60"/>
      <c r="V3510" s="60"/>
      <c r="W3510" s="60"/>
      <c r="X3510" s="60"/>
      <c r="Y3510" s="52" t="str">
        <f>IF(A3510&lt;&gt;"",IF(D3510="DIRECCIÓN_DE_TRANSFERENCIAS","280 0031",VLOOKUP(C3510,LISTAS·PAPP!$C$3:$D$76,2,0)),"")</f>
        <v/>
      </c>
      <c r="Z3510" s="61"/>
      <c r="AA3510" s="62"/>
      <c r="AB3510" s="62"/>
      <c r="AC3510" s="65" t="str">
        <f>IF(D3510&lt;&gt;"",VLOOKUP(D3510,LISTAS·PAPP!$I$3:$M$16,2,0),"")</f>
        <v/>
      </c>
      <c r="AD3510" s="51" t="str">
        <f>IF(D3510&lt;&gt;"",VLOOKUP(D3510,LISTAS·PAPP!$I$3:$M$16,3,0),"")</f>
        <v/>
      </c>
      <c r="AE3510" s="52" t="str">
        <f>IF(D3510&lt;&gt;"",VLOOKUP(D3510,LISTAS·PAPP!$I$3:$M$16,4,0),"")</f>
        <v/>
      </c>
      <c r="AF3510" s="51" t="str">
        <f>IF(D3510&lt;&gt;"",VLOOKUP(D3510,LISTAS·PAPP!$I$3:$M$16,5,0),"")</f>
        <v/>
      </c>
      <c r="AG3510" s="52" t="str">
        <f>IF(AH3510&lt;&gt;"",VLOOKUP(AH3510,LISTAS·PAPP!$O$3:$P$74,2,0),"")</f>
        <v/>
      </c>
      <c r="AH3510" s="58"/>
      <c r="AI3510" s="60"/>
      <c r="AJ3510" s="51" t="str">
        <f>IF(AI3510&lt;&gt;"",VLOOKUP(AI3510,LISTAS·PAPP!$X$4:$Y$80,2,0),"")</f>
        <v/>
      </c>
      <c r="AK3510" s="58"/>
      <c r="AL3510" s="60"/>
      <c r="AM3510" s="51" t="str">
        <f>IF(ISERROR(VLOOKUP(AL3510,LISTAS·PAPP!$AD$4:$AE$334,2,0))," ",VLOOKUP(AL3510,LISTAS·PAPP!$AD$4:$AE$334,2,0))</f>
        <v xml:space="preserve"> </v>
      </c>
      <c r="AN3510" s="63"/>
      <c r="AO3510" s="64"/>
      <c r="AP3510" s="64"/>
      <c r="AQ3510" s="64"/>
      <c r="AR3510" s="64"/>
      <c r="AS3510" s="64"/>
      <c r="AT3510" s="64"/>
      <c r="AU3510" s="64"/>
      <c r="AV3510" s="64"/>
      <c r="AW3510" s="64"/>
      <c r="AX3510" s="64"/>
      <c r="AY3510" s="64"/>
      <c r="AZ3510" s="64"/>
      <c r="BA3510" s="53" t="str">
        <f t="shared" si="163"/>
        <v/>
      </c>
      <c r="BB3510" s="54" t="str">
        <f t="shared" si="164"/>
        <v/>
      </c>
      <c r="BC3510" s="55" t="str">
        <f t="shared" si="165"/>
        <v xml:space="preserve"> </v>
      </c>
    </row>
    <row r="3511" spans="1:55" x14ac:dyDescent="0.25">
      <c r="A3511" s="58"/>
      <c r="B3511" s="58"/>
      <c r="C3511" s="58"/>
      <c r="D3511" s="58"/>
      <c r="E3511" s="51" t="str">
        <f>IF(C3511&lt;&gt;"",VLOOKUP(MID(C3511,18,5),LISTAS·PAPP!$E$4:$F$76,2,0),"")</f>
        <v/>
      </c>
      <c r="F3511" s="58"/>
      <c r="G3511" s="51" t="str">
        <f>IF(F3511&lt;&gt;"",VLOOKUP(F3511,LISTAS·PAPP!$R$3:$T$221,3,0),"")</f>
        <v/>
      </c>
      <c r="H3511" s="58"/>
      <c r="I3511" s="66"/>
      <c r="J3511" s="66"/>
      <c r="K3511" s="67"/>
      <c r="L3511" s="66"/>
      <c r="M3511" s="60"/>
      <c r="N3511" s="60"/>
      <c r="O3511" s="60"/>
      <c r="P3511" s="60"/>
      <c r="Q3511" s="60"/>
      <c r="R3511" s="60"/>
      <c r="S3511" s="60"/>
      <c r="T3511" s="60"/>
      <c r="U3511" s="60"/>
      <c r="V3511" s="60"/>
      <c r="W3511" s="60"/>
      <c r="X3511" s="60"/>
      <c r="Y3511" s="52" t="str">
        <f>IF(A3511&lt;&gt;"",IF(D3511="DIRECCIÓN_DE_TRANSFERENCIAS","280 0031",VLOOKUP(C3511,LISTAS·PAPP!$C$3:$D$76,2,0)),"")</f>
        <v/>
      </c>
      <c r="Z3511" s="61"/>
      <c r="AA3511" s="62"/>
      <c r="AB3511" s="62"/>
      <c r="AC3511" s="65" t="str">
        <f>IF(D3511&lt;&gt;"",VLOOKUP(D3511,LISTAS·PAPP!$I$3:$M$16,2,0),"")</f>
        <v/>
      </c>
      <c r="AD3511" s="51" t="str">
        <f>IF(D3511&lt;&gt;"",VLOOKUP(D3511,LISTAS·PAPP!$I$3:$M$16,3,0),"")</f>
        <v/>
      </c>
      <c r="AE3511" s="52" t="str">
        <f>IF(D3511&lt;&gt;"",VLOOKUP(D3511,LISTAS·PAPP!$I$3:$M$16,4,0),"")</f>
        <v/>
      </c>
      <c r="AF3511" s="51" t="str">
        <f>IF(D3511&lt;&gt;"",VLOOKUP(D3511,LISTAS·PAPP!$I$3:$M$16,5,0),"")</f>
        <v/>
      </c>
      <c r="AG3511" s="52" t="str">
        <f>IF(AH3511&lt;&gt;"",VLOOKUP(AH3511,LISTAS·PAPP!$O$3:$P$74,2,0),"")</f>
        <v/>
      </c>
      <c r="AH3511" s="58"/>
      <c r="AI3511" s="60"/>
      <c r="AJ3511" s="51" t="str">
        <f>IF(AI3511&lt;&gt;"",VLOOKUP(AI3511,LISTAS·PAPP!$X$4:$Y$80,2,0),"")</f>
        <v/>
      </c>
      <c r="AK3511" s="58"/>
      <c r="AL3511" s="60"/>
      <c r="AM3511" s="51" t="str">
        <f>IF(ISERROR(VLOOKUP(AL3511,LISTAS·PAPP!$AD$4:$AE$334,2,0))," ",VLOOKUP(AL3511,LISTAS·PAPP!$AD$4:$AE$334,2,0))</f>
        <v xml:space="preserve"> </v>
      </c>
      <c r="AN3511" s="63"/>
      <c r="AO3511" s="64"/>
      <c r="AP3511" s="64"/>
      <c r="AQ3511" s="64"/>
      <c r="AR3511" s="64"/>
      <c r="AS3511" s="64"/>
      <c r="AT3511" s="64"/>
      <c r="AU3511" s="64"/>
      <c r="AV3511" s="64"/>
      <c r="AW3511" s="64"/>
      <c r="AX3511" s="64"/>
      <c r="AY3511" s="64"/>
      <c r="AZ3511" s="64"/>
      <c r="BA3511" s="53" t="str">
        <f t="shared" si="163"/>
        <v/>
      </c>
      <c r="BB3511" s="54" t="str">
        <f t="shared" si="164"/>
        <v/>
      </c>
      <c r="BC3511" s="55" t="str">
        <f t="shared" si="165"/>
        <v xml:space="preserve"> </v>
      </c>
    </row>
    <row r="3512" spans="1:55" x14ac:dyDescent="0.25">
      <c r="A3512" s="58"/>
      <c r="B3512" s="58"/>
      <c r="C3512" s="58"/>
      <c r="D3512" s="58"/>
      <c r="E3512" s="51" t="str">
        <f>IF(C3512&lt;&gt;"",VLOOKUP(MID(C3512,18,5),LISTAS·PAPP!$E$4:$F$76,2,0),"")</f>
        <v/>
      </c>
      <c r="F3512" s="58"/>
      <c r="G3512" s="51" t="str">
        <f>IF(F3512&lt;&gt;"",VLOOKUP(F3512,LISTAS·PAPP!$R$3:$T$221,3,0),"")</f>
        <v/>
      </c>
      <c r="H3512" s="58"/>
      <c r="I3512" s="66"/>
      <c r="J3512" s="66"/>
      <c r="K3512" s="67"/>
      <c r="L3512" s="66"/>
      <c r="M3512" s="60"/>
      <c r="N3512" s="60"/>
      <c r="O3512" s="60"/>
      <c r="P3512" s="60"/>
      <c r="Q3512" s="60"/>
      <c r="R3512" s="60"/>
      <c r="S3512" s="60"/>
      <c r="T3512" s="60"/>
      <c r="U3512" s="60"/>
      <c r="V3512" s="60"/>
      <c r="W3512" s="60"/>
      <c r="X3512" s="60"/>
      <c r="Y3512" s="52" t="str">
        <f>IF(A3512&lt;&gt;"",IF(D3512="DIRECCIÓN_DE_TRANSFERENCIAS","280 0031",VLOOKUP(C3512,LISTAS·PAPP!$C$3:$D$76,2,0)),"")</f>
        <v/>
      </c>
      <c r="Z3512" s="61"/>
      <c r="AA3512" s="62"/>
      <c r="AB3512" s="62"/>
      <c r="AC3512" s="65" t="str">
        <f>IF(D3512&lt;&gt;"",VLOOKUP(D3512,LISTAS·PAPP!$I$3:$M$16,2,0),"")</f>
        <v/>
      </c>
      <c r="AD3512" s="51" t="str">
        <f>IF(D3512&lt;&gt;"",VLOOKUP(D3512,LISTAS·PAPP!$I$3:$M$16,3,0),"")</f>
        <v/>
      </c>
      <c r="AE3512" s="52" t="str">
        <f>IF(D3512&lt;&gt;"",VLOOKUP(D3512,LISTAS·PAPP!$I$3:$M$16,4,0),"")</f>
        <v/>
      </c>
      <c r="AF3512" s="51" t="str">
        <f>IF(D3512&lt;&gt;"",VLOOKUP(D3512,LISTAS·PAPP!$I$3:$M$16,5,0),"")</f>
        <v/>
      </c>
      <c r="AG3512" s="52" t="str">
        <f>IF(AH3512&lt;&gt;"",VLOOKUP(AH3512,LISTAS·PAPP!$O$3:$P$74,2,0),"")</f>
        <v/>
      </c>
      <c r="AH3512" s="58"/>
      <c r="AI3512" s="60"/>
      <c r="AJ3512" s="51" t="str">
        <f>IF(AI3512&lt;&gt;"",VLOOKUP(AI3512,LISTAS·PAPP!$X$4:$Y$80,2,0),"")</f>
        <v/>
      </c>
      <c r="AK3512" s="58"/>
      <c r="AL3512" s="60"/>
      <c r="AM3512" s="51" t="str">
        <f>IF(ISERROR(VLOOKUP(AL3512,LISTAS·PAPP!$AD$4:$AE$334,2,0))," ",VLOOKUP(AL3512,LISTAS·PAPP!$AD$4:$AE$334,2,0))</f>
        <v xml:space="preserve"> </v>
      </c>
      <c r="AN3512" s="63"/>
      <c r="AO3512" s="64"/>
      <c r="AP3512" s="64"/>
      <c r="AQ3512" s="64"/>
      <c r="AR3512" s="64"/>
      <c r="AS3512" s="64"/>
      <c r="AT3512" s="64"/>
      <c r="AU3512" s="64"/>
      <c r="AV3512" s="64"/>
      <c r="AW3512" s="64"/>
      <c r="AX3512" s="64"/>
      <c r="AY3512" s="64"/>
      <c r="AZ3512" s="64"/>
      <c r="BA3512" s="53" t="str">
        <f t="shared" si="163"/>
        <v/>
      </c>
      <c r="BB3512" s="54" t="str">
        <f t="shared" si="164"/>
        <v/>
      </c>
      <c r="BC3512" s="55" t="str">
        <f t="shared" si="165"/>
        <v xml:space="preserve"> </v>
      </c>
    </row>
    <row r="3513" spans="1:55" x14ac:dyDescent="0.25">
      <c r="A3513" s="58"/>
      <c r="B3513" s="58"/>
      <c r="C3513" s="58"/>
      <c r="D3513" s="58"/>
      <c r="E3513" s="51" t="str">
        <f>IF(C3513&lt;&gt;"",VLOOKUP(MID(C3513,18,5),LISTAS·PAPP!$E$4:$F$76,2,0),"")</f>
        <v/>
      </c>
      <c r="F3513" s="58"/>
      <c r="G3513" s="51" t="str">
        <f>IF(F3513&lt;&gt;"",VLOOKUP(F3513,LISTAS·PAPP!$R$3:$T$221,3,0),"")</f>
        <v/>
      </c>
      <c r="H3513" s="58"/>
      <c r="I3513" s="66"/>
      <c r="J3513" s="66"/>
      <c r="K3513" s="67"/>
      <c r="L3513" s="66"/>
      <c r="M3513" s="60"/>
      <c r="N3513" s="60"/>
      <c r="O3513" s="60"/>
      <c r="P3513" s="60"/>
      <c r="Q3513" s="60"/>
      <c r="R3513" s="60"/>
      <c r="S3513" s="60"/>
      <c r="T3513" s="60"/>
      <c r="U3513" s="60"/>
      <c r="V3513" s="60"/>
      <c r="W3513" s="60"/>
      <c r="X3513" s="60"/>
      <c r="Y3513" s="52" t="str">
        <f>IF(A3513&lt;&gt;"",IF(D3513="DIRECCIÓN_DE_TRANSFERENCIAS","280 0031",VLOOKUP(C3513,LISTAS·PAPP!$C$3:$D$76,2,0)),"")</f>
        <v/>
      </c>
      <c r="Z3513" s="61"/>
      <c r="AA3513" s="62"/>
      <c r="AB3513" s="62"/>
      <c r="AC3513" s="65" t="str">
        <f>IF(D3513&lt;&gt;"",VLOOKUP(D3513,LISTAS·PAPP!$I$3:$M$16,2,0),"")</f>
        <v/>
      </c>
      <c r="AD3513" s="51" t="str">
        <f>IF(D3513&lt;&gt;"",VLOOKUP(D3513,LISTAS·PAPP!$I$3:$M$16,3,0),"")</f>
        <v/>
      </c>
      <c r="AE3513" s="52" t="str">
        <f>IF(D3513&lt;&gt;"",VLOOKUP(D3513,LISTAS·PAPP!$I$3:$M$16,4,0),"")</f>
        <v/>
      </c>
      <c r="AF3513" s="51" t="str">
        <f>IF(D3513&lt;&gt;"",VLOOKUP(D3513,LISTAS·PAPP!$I$3:$M$16,5,0),"")</f>
        <v/>
      </c>
      <c r="AG3513" s="52" t="str">
        <f>IF(AH3513&lt;&gt;"",VLOOKUP(AH3513,LISTAS·PAPP!$O$3:$P$74,2,0),"")</f>
        <v/>
      </c>
      <c r="AH3513" s="58"/>
      <c r="AI3513" s="60"/>
      <c r="AJ3513" s="51" t="str">
        <f>IF(AI3513&lt;&gt;"",VLOOKUP(AI3513,LISTAS·PAPP!$X$4:$Y$80,2,0),"")</f>
        <v/>
      </c>
      <c r="AK3513" s="58"/>
      <c r="AL3513" s="60"/>
      <c r="AM3513" s="51" t="str">
        <f>IF(ISERROR(VLOOKUP(AL3513,LISTAS·PAPP!$AD$4:$AE$334,2,0))," ",VLOOKUP(AL3513,LISTAS·PAPP!$AD$4:$AE$334,2,0))</f>
        <v xml:space="preserve"> </v>
      </c>
      <c r="AN3513" s="63"/>
      <c r="AO3513" s="64"/>
      <c r="AP3513" s="64"/>
      <c r="AQ3513" s="64"/>
      <c r="AR3513" s="64"/>
      <c r="AS3513" s="64"/>
      <c r="AT3513" s="64"/>
      <c r="AU3513" s="64"/>
      <c r="AV3513" s="64"/>
      <c r="AW3513" s="64"/>
      <c r="AX3513" s="64"/>
      <c r="AY3513" s="64"/>
      <c r="AZ3513" s="64"/>
      <c r="BA3513" s="53" t="str">
        <f t="shared" si="163"/>
        <v/>
      </c>
      <c r="BB3513" s="54" t="str">
        <f t="shared" si="164"/>
        <v/>
      </c>
      <c r="BC3513" s="55" t="str">
        <f t="shared" si="165"/>
        <v xml:space="preserve"> </v>
      </c>
    </row>
    <row r="3514" spans="1:55" x14ac:dyDescent="0.25">
      <c r="A3514" s="58"/>
      <c r="B3514" s="58"/>
      <c r="C3514" s="58"/>
      <c r="D3514" s="58"/>
      <c r="E3514" s="51" t="str">
        <f>IF(C3514&lt;&gt;"",VLOOKUP(MID(C3514,18,5),LISTAS·PAPP!$E$4:$F$76,2,0),"")</f>
        <v/>
      </c>
      <c r="F3514" s="58"/>
      <c r="G3514" s="51" t="str">
        <f>IF(F3514&lt;&gt;"",VLOOKUP(F3514,LISTAS·PAPP!$R$3:$T$221,3,0),"")</f>
        <v/>
      </c>
      <c r="H3514" s="58"/>
      <c r="I3514" s="66"/>
      <c r="J3514" s="66"/>
      <c r="K3514" s="67"/>
      <c r="L3514" s="66"/>
      <c r="M3514" s="60"/>
      <c r="N3514" s="60"/>
      <c r="O3514" s="60"/>
      <c r="P3514" s="60"/>
      <c r="Q3514" s="60"/>
      <c r="R3514" s="60"/>
      <c r="S3514" s="60"/>
      <c r="T3514" s="60"/>
      <c r="U3514" s="60"/>
      <c r="V3514" s="60"/>
      <c r="W3514" s="60"/>
      <c r="X3514" s="60"/>
      <c r="Y3514" s="52" t="str">
        <f>IF(A3514&lt;&gt;"",IF(D3514="DIRECCIÓN_DE_TRANSFERENCIAS","280 0031",VLOOKUP(C3514,LISTAS·PAPP!$C$3:$D$76,2,0)),"")</f>
        <v/>
      </c>
      <c r="Z3514" s="61"/>
      <c r="AA3514" s="62"/>
      <c r="AB3514" s="62"/>
      <c r="AC3514" s="65" t="str">
        <f>IF(D3514&lt;&gt;"",VLOOKUP(D3514,LISTAS·PAPP!$I$3:$M$16,2,0),"")</f>
        <v/>
      </c>
      <c r="AD3514" s="51" t="str">
        <f>IF(D3514&lt;&gt;"",VLOOKUP(D3514,LISTAS·PAPP!$I$3:$M$16,3,0),"")</f>
        <v/>
      </c>
      <c r="AE3514" s="52" t="str">
        <f>IF(D3514&lt;&gt;"",VLOOKUP(D3514,LISTAS·PAPP!$I$3:$M$16,4,0),"")</f>
        <v/>
      </c>
      <c r="AF3514" s="51" t="str">
        <f>IF(D3514&lt;&gt;"",VLOOKUP(D3514,LISTAS·PAPP!$I$3:$M$16,5,0),"")</f>
        <v/>
      </c>
      <c r="AG3514" s="52" t="str">
        <f>IF(AH3514&lt;&gt;"",VLOOKUP(AH3514,LISTAS·PAPP!$O$3:$P$74,2,0),"")</f>
        <v/>
      </c>
      <c r="AH3514" s="58"/>
      <c r="AI3514" s="60"/>
      <c r="AJ3514" s="51" t="str">
        <f>IF(AI3514&lt;&gt;"",VLOOKUP(AI3514,LISTAS·PAPP!$X$4:$Y$80,2,0),"")</f>
        <v/>
      </c>
      <c r="AK3514" s="58"/>
      <c r="AL3514" s="60"/>
      <c r="AM3514" s="51" t="str">
        <f>IF(ISERROR(VLOOKUP(AL3514,LISTAS·PAPP!$AD$4:$AE$334,2,0))," ",VLOOKUP(AL3514,LISTAS·PAPP!$AD$4:$AE$334,2,0))</f>
        <v xml:space="preserve"> </v>
      </c>
      <c r="AN3514" s="63"/>
      <c r="AO3514" s="64"/>
      <c r="AP3514" s="64"/>
      <c r="AQ3514" s="64"/>
      <c r="AR3514" s="64"/>
      <c r="AS3514" s="64"/>
      <c r="AT3514" s="64"/>
      <c r="AU3514" s="64"/>
      <c r="AV3514" s="64"/>
      <c r="AW3514" s="64"/>
      <c r="AX3514" s="64"/>
      <c r="AY3514" s="64"/>
      <c r="AZ3514" s="64"/>
      <c r="BA3514" s="53" t="str">
        <f t="shared" si="163"/>
        <v/>
      </c>
      <c r="BB3514" s="54" t="str">
        <f t="shared" si="164"/>
        <v/>
      </c>
      <c r="BC3514" s="55" t="str">
        <f t="shared" si="165"/>
        <v xml:space="preserve"> </v>
      </c>
    </row>
    <row r="3515" spans="1:55" x14ac:dyDescent="0.25">
      <c r="A3515" s="58"/>
      <c r="B3515" s="58"/>
      <c r="C3515" s="58"/>
      <c r="D3515" s="58"/>
      <c r="E3515" s="51" t="str">
        <f>IF(C3515&lt;&gt;"",VLOOKUP(MID(C3515,18,5),LISTAS·PAPP!$E$4:$F$76,2,0),"")</f>
        <v/>
      </c>
      <c r="F3515" s="58"/>
      <c r="G3515" s="51" t="str">
        <f>IF(F3515&lt;&gt;"",VLOOKUP(F3515,LISTAS·PAPP!$R$3:$T$221,3,0),"")</f>
        <v/>
      </c>
      <c r="H3515" s="58"/>
      <c r="I3515" s="66"/>
      <c r="J3515" s="66"/>
      <c r="K3515" s="67"/>
      <c r="L3515" s="66"/>
      <c r="M3515" s="60"/>
      <c r="N3515" s="60"/>
      <c r="O3515" s="60"/>
      <c r="P3515" s="60"/>
      <c r="Q3515" s="60"/>
      <c r="R3515" s="60"/>
      <c r="S3515" s="60"/>
      <c r="T3515" s="60"/>
      <c r="U3515" s="60"/>
      <c r="V3515" s="60"/>
      <c r="W3515" s="60"/>
      <c r="X3515" s="60"/>
      <c r="Y3515" s="52" t="str">
        <f>IF(A3515&lt;&gt;"",IF(D3515="DIRECCIÓN_DE_TRANSFERENCIAS","280 0031",VLOOKUP(C3515,LISTAS·PAPP!$C$3:$D$76,2,0)),"")</f>
        <v/>
      </c>
      <c r="Z3515" s="61"/>
      <c r="AA3515" s="62"/>
      <c r="AB3515" s="62"/>
      <c r="AC3515" s="65" t="str">
        <f>IF(D3515&lt;&gt;"",VLOOKUP(D3515,LISTAS·PAPP!$I$3:$M$16,2,0),"")</f>
        <v/>
      </c>
      <c r="AD3515" s="51" t="str">
        <f>IF(D3515&lt;&gt;"",VLOOKUP(D3515,LISTAS·PAPP!$I$3:$M$16,3,0),"")</f>
        <v/>
      </c>
      <c r="AE3515" s="52" t="str">
        <f>IF(D3515&lt;&gt;"",VLOOKUP(D3515,LISTAS·PAPP!$I$3:$M$16,4,0),"")</f>
        <v/>
      </c>
      <c r="AF3515" s="51" t="str">
        <f>IF(D3515&lt;&gt;"",VLOOKUP(D3515,LISTAS·PAPP!$I$3:$M$16,5,0),"")</f>
        <v/>
      </c>
      <c r="AG3515" s="52" t="str">
        <f>IF(AH3515&lt;&gt;"",VLOOKUP(AH3515,LISTAS·PAPP!$O$3:$P$74,2,0),"")</f>
        <v/>
      </c>
      <c r="AH3515" s="58"/>
      <c r="AI3515" s="60"/>
      <c r="AJ3515" s="51" t="str">
        <f>IF(AI3515&lt;&gt;"",VLOOKUP(AI3515,LISTAS·PAPP!$X$4:$Y$80,2,0),"")</f>
        <v/>
      </c>
      <c r="AK3515" s="58"/>
      <c r="AL3515" s="60"/>
      <c r="AM3515" s="51" t="str">
        <f>IF(ISERROR(VLOOKUP(AL3515,LISTAS·PAPP!$AD$4:$AE$334,2,0))," ",VLOOKUP(AL3515,LISTAS·PAPP!$AD$4:$AE$334,2,0))</f>
        <v xml:space="preserve"> </v>
      </c>
      <c r="AN3515" s="63"/>
      <c r="AO3515" s="64"/>
      <c r="AP3515" s="64"/>
      <c r="AQ3515" s="64"/>
      <c r="AR3515" s="64"/>
      <c r="AS3515" s="64"/>
      <c r="AT3515" s="64"/>
      <c r="AU3515" s="64"/>
      <c r="AV3515" s="64"/>
      <c r="AW3515" s="64"/>
      <c r="AX3515" s="64"/>
      <c r="AY3515" s="64"/>
      <c r="AZ3515" s="64"/>
      <c r="BA3515" s="53" t="str">
        <f t="shared" si="163"/>
        <v/>
      </c>
      <c r="BB3515" s="54" t="str">
        <f t="shared" si="164"/>
        <v/>
      </c>
      <c r="BC3515" s="55" t="str">
        <f t="shared" si="165"/>
        <v xml:space="preserve"> </v>
      </c>
    </row>
    <row r="3516" spans="1:55" x14ac:dyDescent="0.25">
      <c r="A3516" s="58"/>
      <c r="B3516" s="58"/>
      <c r="C3516" s="58"/>
      <c r="D3516" s="58"/>
      <c r="E3516" s="51" t="str">
        <f>IF(C3516&lt;&gt;"",VLOOKUP(MID(C3516,18,5),LISTAS·PAPP!$E$4:$F$76,2,0),"")</f>
        <v/>
      </c>
      <c r="F3516" s="58"/>
      <c r="G3516" s="51" t="str">
        <f>IF(F3516&lt;&gt;"",VLOOKUP(F3516,LISTAS·PAPP!$R$3:$T$221,3,0),"")</f>
        <v/>
      </c>
      <c r="H3516" s="58"/>
      <c r="I3516" s="66"/>
      <c r="J3516" s="66"/>
      <c r="K3516" s="67"/>
      <c r="L3516" s="66"/>
      <c r="M3516" s="60"/>
      <c r="N3516" s="60"/>
      <c r="O3516" s="60"/>
      <c r="P3516" s="60"/>
      <c r="Q3516" s="60"/>
      <c r="R3516" s="60"/>
      <c r="S3516" s="60"/>
      <c r="T3516" s="60"/>
      <c r="U3516" s="60"/>
      <c r="V3516" s="60"/>
      <c r="W3516" s="60"/>
      <c r="X3516" s="60"/>
      <c r="Y3516" s="52" t="str">
        <f>IF(A3516&lt;&gt;"",IF(D3516="DIRECCIÓN_DE_TRANSFERENCIAS","280 0031",VLOOKUP(C3516,LISTAS·PAPP!$C$3:$D$76,2,0)),"")</f>
        <v/>
      </c>
      <c r="Z3516" s="61"/>
      <c r="AA3516" s="62"/>
      <c r="AB3516" s="62"/>
      <c r="AC3516" s="65" t="str">
        <f>IF(D3516&lt;&gt;"",VLOOKUP(D3516,LISTAS·PAPP!$I$3:$M$16,2,0),"")</f>
        <v/>
      </c>
      <c r="AD3516" s="51" t="str">
        <f>IF(D3516&lt;&gt;"",VLOOKUP(D3516,LISTAS·PAPP!$I$3:$M$16,3,0),"")</f>
        <v/>
      </c>
      <c r="AE3516" s="52" t="str">
        <f>IF(D3516&lt;&gt;"",VLOOKUP(D3516,LISTAS·PAPP!$I$3:$M$16,4,0),"")</f>
        <v/>
      </c>
      <c r="AF3516" s="51" t="str">
        <f>IF(D3516&lt;&gt;"",VLOOKUP(D3516,LISTAS·PAPP!$I$3:$M$16,5,0),"")</f>
        <v/>
      </c>
      <c r="AG3516" s="52" t="str">
        <f>IF(AH3516&lt;&gt;"",VLOOKUP(AH3516,LISTAS·PAPP!$O$3:$P$74,2,0),"")</f>
        <v/>
      </c>
      <c r="AH3516" s="58"/>
      <c r="AI3516" s="60"/>
      <c r="AJ3516" s="51" t="str">
        <f>IF(AI3516&lt;&gt;"",VLOOKUP(AI3516,LISTAS·PAPP!$X$4:$Y$80,2,0),"")</f>
        <v/>
      </c>
      <c r="AK3516" s="58"/>
      <c r="AL3516" s="60"/>
      <c r="AM3516" s="51" t="str">
        <f>IF(ISERROR(VLOOKUP(AL3516,LISTAS·PAPP!$AD$4:$AE$334,2,0))," ",VLOOKUP(AL3516,LISTAS·PAPP!$AD$4:$AE$334,2,0))</f>
        <v xml:space="preserve"> </v>
      </c>
      <c r="AN3516" s="63"/>
      <c r="AO3516" s="64"/>
      <c r="AP3516" s="64"/>
      <c r="AQ3516" s="64"/>
      <c r="AR3516" s="64"/>
      <c r="AS3516" s="64"/>
      <c r="AT3516" s="64"/>
      <c r="AU3516" s="64"/>
      <c r="AV3516" s="64"/>
      <c r="AW3516" s="64"/>
      <c r="AX3516" s="64"/>
      <c r="AY3516" s="64"/>
      <c r="AZ3516" s="64"/>
      <c r="BA3516" s="53" t="str">
        <f t="shared" si="163"/>
        <v/>
      </c>
      <c r="BB3516" s="54" t="str">
        <f t="shared" si="164"/>
        <v/>
      </c>
      <c r="BC3516" s="55" t="str">
        <f t="shared" si="165"/>
        <v xml:space="preserve"> </v>
      </c>
    </row>
    <row r="3517" spans="1:55" x14ac:dyDescent="0.25">
      <c r="A3517" s="58"/>
      <c r="B3517" s="58"/>
      <c r="C3517" s="58"/>
      <c r="D3517" s="58"/>
      <c r="E3517" s="51" t="str">
        <f>IF(C3517&lt;&gt;"",VLOOKUP(MID(C3517,18,5),LISTAS·PAPP!$E$4:$F$76,2,0),"")</f>
        <v/>
      </c>
      <c r="F3517" s="58"/>
      <c r="G3517" s="51" t="str">
        <f>IF(F3517&lt;&gt;"",VLOOKUP(F3517,LISTAS·PAPP!$R$3:$T$221,3,0),"")</f>
        <v/>
      </c>
      <c r="H3517" s="58"/>
      <c r="I3517" s="66"/>
      <c r="J3517" s="66"/>
      <c r="K3517" s="67"/>
      <c r="L3517" s="66"/>
      <c r="M3517" s="60"/>
      <c r="N3517" s="60"/>
      <c r="O3517" s="60"/>
      <c r="P3517" s="60"/>
      <c r="Q3517" s="60"/>
      <c r="R3517" s="60"/>
      <c r="S3517" s="60"/>
      <c r="T3517" s="60"/>
      <c r="U3517" s="60"/>
      <c r="V3517" s="60"/>
      <c r="W3517" s="60"/>
      <c r="X3517" s="60"/>
      <c r="Y3517" s="52" t="str">
        <f>IF(A3517&lt;&gt;"",IF(D3517="DIRECCIÓN_DE_TRANSFERENCIAS","280 0031",VLOOKUP(C3517,LISTAS·PAPP!$C$3:$D$76,2,0)),"")</f>
        <v/>
      </c>
      <c r="Z3517" s="61"/>
      <c r="AA3517" s="62"/>
      <c r="AB3517" s="62"/>
      <c r="AC3517" s="65" t="str">
        <f>IF(D3517&lt;&gt;"",VLOOKUP(D3517,LISTAS·PAPP!$I$3:$M$16,2,0),"")</f>
        <v/>
      </c>
      <c r="AD3517" s="51" t="str">
        <f>IF(D3517&lt;&gt;"",VLOOKUP(D3517,LISTAS·PAPP!$I$3:$M$16,3,0),"")</f>
        <v/>
      </c>
      <c r="AE3517" s="52" t="str">
        <f>IF(D3517&lt;&gt;"",VLOOKUP(D3517,LISTAS·PAPP!$I$3:$M$16,4,0),"")</f>
        <v/>
      </c>
      <c r="AF3517" s="51" t="str">
        <f>IF(D3517&lt;&gt;"",VLOOKUP(D3517,LISTAS·PAPP!$I$3:$M$16,5,0),"")</f>
        <v/>
      </c>
      <c r="AG3517" s="52" t="str">
        <f>IF(AH3517&lt;&gt;"",VLOOKUP(AH3517,LISTAS·PAPP!$O$3:$P$74,2,0),"")</f>
        <v/>
      </c>
      <c r="AH3517" s="58"/>
      <c r="AI3517" s="60"/>
      <c r="AJ3517" s="51" t="str">
        <f>IF(AI3517&lt;&gt;"",VLOOKUP(AI3517,LISTAS·PAPP!$X$4:$Y$80,2,0),"")</f>
        <v/>
      </c>
      <c r="AK3517" s="58"/>
      <c r="AL3517" s="60"/>
      <c r="AM3517" s="51" t="str">
        <f>IF(ISERROR(VLOOKUP(AL3517,LISTAS·PAPP!$AD$4:$AE$334,2,0))," ",VLOOKUP(AL3517,LISTAS·PAPP!$AD$4:$AE$334,2,0))</f>
        <v xml:space="preserve"> </v>
      </c>
      <c r="AN3517" s="63"/>
      <c r="AO3517" s="64"/>
      <c r="AP3517" s="64"/>
      <c r="AQ3517" s="64"/>
      <c r="AR3517" s="64"/>
      <c r="AS3517" s="64"/>
      <c r="AT3517" s="64"/>
      <c r="AU3517" s="64"/>
      <c r="AV3517" s="64"/>
      <c r="AW3517" s="64"/>
      <c r="AX3517" s="64"/>
      <c r="AY3517" s="64"/>
      <c r="AZ3517" s="64"/>
      <c r="BA3517" s="53" t="str">
        <f t="shared" si="163"/>
        <v/>
      </c>
      <c r="BB3517" s="54" t="str">
        <f t="shared" si="164"/>
        <v/>
      </c>
      <c r="BC3517" s="55" t="str">
        <f t="shared" si="165"/>
        <v xml:space="preserve"> </v>
      </c>
    </row>
    <row r="3518" spans="1:55" x14ac:dyDescent="0.25">
      <c r="A3518" s="58"/>
      <c r="B3518" s="58"/>
      <c r="C3518" s="58"/>
      <c r="D3518" s="58"/>
      <c r="E3518" s="51" t="str">
        <f>IF(C3518&lt;&gt;"",VLOOKUP(MID(C3518,18,5),LISTAS·PAPP!$E$4:$F$76,2,0),"")</f>
        <v/>
      </c>
      <c r="F3518" s="58"/>
      <c r="G3518" s="51" t="str">
        <f>IF(F3518&lt;&gt;"",VLOOKUP(F3518,LISTAS·PAPP!$R$3:$T$221,3,0),"")</f>
        <v/>
      </c>
      <c r="H3518" s="58"/>
      <c r="I3518" s="66"/>
      <c r="J3518" s="66"/>
      <c r="K3518" s="67"/>
      <c r="L3518" s="66"/>
      <c r="M3518" s="60"/>
      <c r="N3518" s="60"/>
      <c r="O3518" s="60"/>
      <c r="P3518" s="60"/>
      <c r="Q3518" s="60"/>
      <c r="R3518" s="60"/>
      <c r="S3518" s="60"/>
      <c r="T3518" s="60"/>
      <c r="U3518" s="60"/>
      <c r="V3518" s="60"/>
      <c r="W3518" s="60"/>
      <c r="X3518" s="60"/>
      <c r="Y3518" s="52" t="str">
        <f>IF(A3518&lt;&gt;"",IF(D3518="DIRECCIÓN_DE_TRANSFERENCIAS","280 0031",VLOOKUP(C3518,LISTAS·PAPP!$C$3:$D$76,2,0)),"")</f>
        <v/>
      </c>
      <c r="Z3518" s="61"/>
      <c r="AA3518" s="62"/>
      <c r="AB3518" s="62"/>
      <c r="AC3518" s="65" t="str">
        <f>IF(D3518&lt;&gt;"",VLOOKUP(D3518,LISTAS·PAPP!$I$3:$M$16,2,0),"")</f>
        <v/>
      </c>
      <c r="AD3518" s="51" t="str">
        <f>IF(D3518&lt;&gt;"",VLOOKUP(D3518,LISTAS·PAPP!$I$3:$M$16,3,0),"")</f>
        <v/>
      </c>
      <c r="AE3518" s="52" t="str">
        <f>IF(D3518&lt;&gt;"",VLOOKUP(D3518,LISTAS·PAPP!$I$3:$M$16,4,0),"")</f>
        <v/>
      </c>
      <c r="AF3518" s="51" t="str">
        <f>IF(D3518&lt;&gt;"",VLOOKUP(D3518,LISTAS·PAPP!$I$3:$M$16,5,0),"")</f>
        <v/>
      </c>
      <c r="AG3518" s="52" t="str">
        <f>IF(AH3518&lt;&gt;"",VLOOKUP(AH3518,LISTAS·PAPP!$O$3:$P$74,2,0),"")</f>
        <v/>
      </c>
      <c r="AH3518" s="58"/>
      <c r="AI3518" s="60"/>
      <c r="AJ3518" s="51" t="str">
        <f>IF(AI3518&lt;&gt;"",VLOOKUP(AI3518,LISTAS·PAPP!$X$4:$Y$80,2,0),"")</f>
        <v/>
      </c>
      <c r="AK3518" s="58"/>
      <c r="AL3518" s="60"/>
      <c r="AM3518" s="51" t="str">
        <f>IF(ISERROR(VLOOKUP(AL3518,LISTAS·PAPP!$AD$4:$AE$334,2,0))," ",VLOOKUP(AL3518,LISTAS·PAPP!$AD$4:$AE$334,2,0))</f>
        <v xml:space="preserve"> </v>
      </c>
      <c r="AN3518" s="63"/>
      <c r="AO3518" s="64"/>
      <c r="AP3518" s="64"/>
      <c r="AQ3518" s="64"/>
      <c r="AR3518" s="64"/>
      <c r="AS3518" s="64"/>
      <c r="AT3518" s="64"/>
      <c r="AU3518" s="64"/>
      <c r="AV3518" s="64"/>
      <c r="AW3518" s="64"/>
      <c r="AX3518" s="64"/>
      <c r="AY3518" s="64"/>
      <c r="AZ3518" s="64"/>
      <c r="BA3518" s="53" t="str">
        <f t="shared" si="163"/>
        <v/>
      </c>
      <c r="BB3518" s="54" t="str">
        <f t="shared" si="164"/>
        <v/>
      </c>
      <c r="BC3518" s="55" t="str">
        <f t="shared" si="165"/>
        <v xml:space="preserve"> </v>
      </c>
    </row>
    <row r="3519" spans="1:55" x14ac:dyDescent="0.25">
      <c r="A3519" s="58"/>
      <c r="B3519" s="58"/>
      <c r="C3519" s="58"/>
      <c r="D3519" s="58"/>
      <c r="E3519" s="51" t="str">
        <f>IF(C3519&lt;&gt;"",VLOOKUP(MID(C3519,18,5),LISTAS·PAPP!$E$4:$F$76,2,0),"")</f>
        <v/>
      </c>
      <c r="F3519" s="58"/>
      <c r="G3519" s="51" t="str">
        <f>IF(F3519&lt;&gt;"",VLOOKUP(F3519,LISTAS·PAPP!$R$3:$T$221,3,0),"")</f>
        <v/>
      </c>
      <c r="H3519" s="58"/>
      <c r="I3519" s="66"/>
      <c r="J3519" s="66"/>
      <c r="K3519" s="67"/>
      <c r="L3519" s="66"/>
      <c r="M3519" s="60"/>
      <c r="N3519" s="60"/>
      <c r="O3519" s="60"/>
      <c r="P3519" s="60"/>
      <c r="Q3519" s="60"/>
      <c r="R3519" s="60"/>
      <c r="S3519" s="60"/>
      <c r="T3519" s="60"/>
      <c r="U3519" s="60"/>
      <c r="V3519" s="60"/>
      <c r="W3519" s="60"/>
      <c r="X3519" s="60"/>
      <c r="Y3519" s="52" t="str">
        <f>IF(A3519&lt;&gt;"",IF(D3519="DIRECCIÓN_DE_TRANSFERENCIAS","280 0031",VLOOKUP(C3519,LISTAS·PAPP!$C$3:$D$76,2,0)),"")</f>
        <v/>
      </c>
      <c r="Z3519" s="61"/>
      <c r="AA3519" s="62"/>
      <c r="AB3519" s="62"/>
      <c r="AC3519" s="65" t="str">
        <f>IF(D3519&lt;&gt;"",VLOOKUP(D3519,LISTAS·PAPP!$I$3:$M$16,2,0),"")</f>
        <v/>
      </c>
      <c r="AD3519" s="51" t="str">
        <f>IF(D3519&lt;&gt;"",VLOOKUP(D3519,LISTAS·PAPP!$I$3:$M$16,3,0),"")</f>
        <v/>
      </c>
      <c r="AE3519" s="52" t="str">
        <f>IF(D3519&lt;&gt;"",VLOOKUP(D3519,LISTAS·PAPP!$I$3:$M$16,4,0),"")</f>
        <v/>
      </c>
      <c r="AF3519" s="51" t="str">
        <f>IF(D3519&lt;&gt;"",VLOOKUP(D3519,LISTAS·PAPP!$I$3:$M$16,5,0),"")</f>
        <v/>
      </c>
      <c r="AG3519" s="52" t="str">
        <f>IF(AH3519&lt;&gt;"",VLOOKUP(AH3519,LISTAS·PAPP!$O$3:$P$74,2,0),"")</f>
        <v/>
      </c>
      <c r="AH3519" s="58"/>
      <c r="AI3519" s="60"/>
      <c r="AJ3519" s="51" t="str">
        <f>IF(AI3519&lt;&gt;"",VLOOKUP(AI3519,LISTAS·PAPP!$X$4:$Y$80,2,0),"")</f>
        <v/>
      </c>
      <c r="AK3519" s="58"/>
      <c r="AL3519" s="60"/>
      <c r="AM3519" s="51" t="str">
        <f>IF(ISERROR(VLOOKUP(AL3519,LISTAS·PAPP!$AD$4:$AE$334,2,0))," ",VLOOKUP(AL3519,LISTAS·PAPP!$AD$4:$AE$334,2,0))</f>
        <v xml:space="preserve"> </v>
      </c>
      <c r="AN3519" s="63"/>
      <c r="AO3519" s="64"/>
      <c r="AP3519" s="64"/>
      <c r="AQ3519" s="64"/>
      <c r="AR3519" s="64"/>
      <c r="AS3519" s="64"/>
      <c r="AT3519" s="64"/>
      <c r="AU3519" s="64"/>
      <c r="AV3519" s="64"/>
      <c r="AW3519" s="64"/>
      <c r="AX3519" s="64"/>
      <c r="AY3519" s="64"/>
      <c r="AZ3519" s="64"/>
      <c r="BA3519" s="53" t="str">
        <f t="shared" si="163"/>
        <v/>
      </c>
      <c r="BB3519" s="54" t="str">
        <f t="shared" si="164"/>
        <v/>
      </c>
      <c r="BC3519" s="55" t="str">
        <f t="shared" si="165"/>
        <v xml:space="preserve"> </v>
      </c>
    </row>
    <row r="3520" spans="1:55" x14ac:dyDescent="0.25">
      <c r="A3520" s="58"/>
      <c r="B3520" s="58"/>
      <c r="C3520" s="58"/>
      <c r="D3520" s="58"/>
      <c r="E3520" s="51" t="str">
        <f>IF(C3520&lt;&gt;"",VLOOKUP(MID(C3520,18,5),LISTAS·PAPP!$E$4:$F$76,2,0),"")</f>
        <v/>
      </c>
      <c r="F3520" s="58"/>
      <c r="G3520" s="51" t="str">
        <f>IF(F3520&lt;&gt;"",VLOOKUP(F3520,LISTAS·PAPP!$R$3:$T$221,3,0),"")</f>
        <v/>
      </c>
      <c r="H3520" s="58"/>
      <c r="I3520" s="66"/>
      <c r="J3520" s="66"/>
      <c r="K3520" s="67"/>
      <c r="L3520" s="66"/>
      <c r="M3520" s="60"/>
      <c r="N3520" s="60"/>
      <c r="O3520" s="60"/>
      <c r="P3520" s="60"/>
      <c r="Q3520" s="60"/>
      <c r="R3520" s="60"/>
      <c r="S3520" s="60"/>
      <c r="T3520" s="60"/>
      <c r="U3520" s="60"/>
      <c r="V3520" s="60"/>
      <c r="W3520" s="60"/>
      <c r="X3520" s="60"/>
      <c r="Y3520" s="52" t="str">
        <f>IF(A3520&lt;&gt;"",IF(D3520="DIRECCIÓN_DE_TRANSFERENCIAS","280 0031",VLOOKUP(C3520,LISTAS·PAPP!$C$3:$D$76,2,0)),"")</f>
        <v/>
      </c>
      <c r="Z3520" s="61"/>
      <c r="AA3520" s="62"/>
      <c r="AB3520" s="62"/>
      <c r="AC3520" s="65" t="str">
        <f>IF(D3520&lt;&gt;"",VLOOKUP(D3520,LISTAS·PAPP!$I$3:$M$16,2,0),"")</f>
        <v/>
      </c>
      <c r="AD3520" s="51" t="str">
        <f>IF(D3520&lt;&gt;"",VLOOKUP(D3520,LISTAS·PAPP!$I$3:$M$16,3,0),"")</f>
        <v/>
      </c>
      <c r="AE3520" s="52" t="str">
        <f>IF(D3520&lt;&gt;"",VLOOKUP(D3520,LISTAS·PAPP!$I$3:$M$16,4,0),"")</f>
        <v/>
      </c>
      <c r="AF3520" s="51" t="str">
        <f>IF(D3520&lt;&gt;"",VLOOKUP(D3520,LISTAS·PAPP!$I$3:$M$16,5,0),"")</f>
        <v/>
      </c>
      <c r="AG3520" s="52" t="str">
        <f>IF(AH3520&lt;&gt;"",VLOOKUP(AH3520,LISTAS·PAPP!$O$3:$P$74,2,0),"")</f>
        <v/>
      </c>
      <c r="AH3520" s="58"/>
      <c r="AI3520" s="60"/>
      <c r="AJ3520" s="51" t="str">
        <f>IF(AI3520&lt;&gt;"",VLOOKUP(AI3520,LISTAS·PAPP!$X$4:$Y$80,2,0),"")</f>
        <v/>
      </c>
      <c r="AK3520" s="58"/>
      <c r="AL3520" s="60"/>
      <c r="AM3520" s="51" t="str">
        <f>IF(ISERROR(VLOOKUP(AL3520,LISTAS·PAPP!$AD$4:$AE$334,2,0))," ",VLOOKUP(AL3520,LISTAS·PAPP!$AD$4:$AE$334,2,0))</f>
        <v xml:space="preserve"> </v>
      </c>
      <c r="AN3520" s="63"/>
      <c r="AO3520" s="64"/>
      <c r="AP3520" s="64"/>
      <c r="AQ3520" s="64"/>
      <c r="AR3520" s="64"/>
      <c r="AS3520" s="64"/>
      <c r="AT3520" s="64"/>
      <c r="AU3520" s="64"/>
      <c r="AV3520" s="64"/>
      <c r="AW3520" s="64"/>
      <c r="AX3520" s="64"/>
      <c r="AY3520" s="64"/>
      <c r="AZ3520" s="64"/>
      <c r="BA3520" s="53" t="str">
        <f t="shared" si="163"/>
        <v/>
      </c>
      <c r="BB3520" s="54" t="str">
        <f t="shared" si="164"/>
        <v/>
      </c>
      <c r="BC3520" s="55" t="str">
        <f t="shared" si="165"/>
        <v xml:space="preserve"> </v>
      </c>
    </row>
    <row r="3521" spans="1:55" x14ac:dyDescent="0.25">
      <c r="A3521" s="58"/>
      <c r="B3521" s="58"/>
      <c r="C3521" s="58"/>
      <c r="D3521" s="58"/>
      <c r="E3521" s="51" t="str">
        <f>IF(C3521&lt;&gt;"",VLOOKUP(MID(C3521,18,5),LISTAS·PAPP!$E$4:$F$76,2,0),"")</f>
        <v/>
      </c>
      <c r="F3521" s="58"/>
      <c r="G3521" s="51" t="str">
        <f>IF(F3521&lt;&gt;"",VLOOKUP(F3521,LISTAS·PAPP!$R$3:$T$221,3,0),"")</f>
        <v/>
      </c>
      <c r="H3521" s="58"/>
      <c r="I3521" s="66"/>
      <c r="J3521" s="66"/>
      <c r="K3521" s="67"/>
      <c r="L3521" s="66"/>
      <c r="M3521" s="60"/>
      <c r="N3521" s="60"/>
      <c r="O3521" s="60"/>
      <c r="P3521" s="60"/>
      <c r="Q3521" s="60"/>
      <c r="R3521" s="60"/>
      <c r="S3521" s="60"/>
      <c r="T3521" s="60"/>
      <c r="U3521" s="60"/>
      <c r="V3521" s="60"/>
      <c r="W3521" s="60"/>
      <c r="X3521" s="60"/>
      <c r="Y3521" s="52" t="str">
        <f>IF(A3521&lt;&gt;"",IF(D3521="DIRECCIÓN_DE_TRANSFERENCIAS","280 0031",VLOOKUP(C3521,LISTAS·PAPP!$C$3:$D$76,2,0)),"")</f>
        <v/>
      </c>
      <c r="Z3521" s="61"/>
      <c r="AA3521" s="62"/>
      <c r="AB3521" s="62"/>
      <c r="AC3521" s="65" t="str">
        <f>IF(D3521&lt;&gt;"",VLOOKUP(D3521,LISTAS·PAPP!$I$3:$M$16,2,0),"")</f>
        <v/>
      </c>
      <c r="AD3521" s="51" t="str">
        <f>IF(D3521&lt;&gt;"",VLOOKUP(D3521,LISTAS·PAPP!$I$3:$M$16,3,0),"")</f>
        <v/>
      </c>
      <c r="AE3521" s="52" t="str">
        <f>IF(D3521&lt;&gt;"",VLOOKUP(D3521,LISTAS·PAPP!$I$3:$M$16,4,0),"")</f>
        <v/>
      </c>
      <c r="AF3521" s="51" t="str">
        <f>IF(D3521&lt;&gt;"",VLOOKUP(D3521,LISTAS·PAPP!$I$3:$M$16,5,0),"")</f>
        <v/>
      </c>
      <c r="AG3521" s="52" t="str">
        <f>IF(AH3521&lt;&gt;"",VLOOKUP(AH3521,LISTAS·PAPP!$O$3:$P$74,2,0),"")</f>
        <v/>
      </c>
      <c r="AH3521" s="58"/>
      <c r="AI3521" s="60"/>
      <c r="AJ3521" s="51" t="str">
        <f>IF(AI3521&lt;&gt;"",VLOOKUP(AI3521,LISTAS·PAPP!$X$4:$Y$80,2,0),"")</f>
        <v/>
      </c>
      <c r="AK3521" s="58"/>
      <c r="AL3521" s="60"/>
      <c r="AM3521" s="51" t="str">
        <f>IF(ISERROR(VLOOKUP(AL3521,LISTAS·PAPP!$AD$4:$AE$334,2,0))," ",VLOOKUP(AL3521,LISTAS·PAPP!$AD$4:$AE$334,2,0))</f>
        <v xml:space="preserve"> </v>
      </c>
      <c r="AN3521" s="63"/>
      <c r="AO3521" s="64"/>
      <c r="AP3521" s="64"/>
      <c r="AQ3521" s="64"/>
      <c r="AR3521" s="64"/>
      <c r="AS3521" s="64"/>
      <c r="AT3521" s="64"/>
      <c r="AU3521" s="64"/>
      <c r="AV3521" s="64"/>
      <c r="AW3521" s="64"/>
      <c r="AX3521" s="64"/>
      <c r="AY3521" s="64"/>
      <c r="AZ3521" s="64"/>
      <c r="BA3521" s="53" t="str">
        <f t="shared" si="163"/>
        <v/>
      </c>
      <c r="BB3521" s="54" t="str">
        <f t="shared" si="164"/>
        <v/>
      </c>
      <c r="BC3521" s="55" t="str">
        <f t="shared" si="165"/>
        <v xml:space="preserve"> </v>
      </c>
    </row>
    <row r="3522" spans="1:55" x14ac:dyDescent="0.25">
      <c r="A3522" s="58"/>
      <c r="B3522" s="58"/>
      <c r="C3522" s="58"/>
      <c r="D3522" s="58"/>
      <c r="E3522" s="51" t="str">
        <f>IF(C3522&lt;&gt;"",VLOOKUP(MID(C3522,18,5),LISTAS·PAPP!$E$4:$F$76,2,0),"")</f>
        <v/>
      </c>
      <c r="F3522" s="58"/>
      <c r="G3522" s="51" t="str">
        <f>IF(F3522&lt;&gt;"",VLOOKUP(F3522,LISTAS·PAPP!$R$3:$T$221,3,0),"")</f>
        <v/>
      </c>
      <c r="H3522" s="58"/>
      <c r="I3522" s="66"/>
      <c r="J3522" s="66"/>
      <c r="K3522" s="67"/>
      <c r="L3522" s="66"/>
      <c r="M3522" s="60"/>
      <c r="N3522" s="60"/>
      <c r="O3522" s="60"/>
      <c r="P3522" s="60"/>
      <c r="Q3522" s="60"/>
      <c r="R3522" s="60"/>
      <c r="S3522" s="60"/>
      <c r="T3522" s="60"/>
      <c r="U3522" s="60"/>
      <c r="V3522" s="60"/>
      <c r="W3522" s="60"/>
      <c r="X3522" s="60"/>
      <c r="Y3522" s="52" t="str">
        <f>IF(A3522&lt;&gt;"",IF(D3522="DIRECCIÓN_DE_TRANSFERENCIAS","280 0031",VLOOKUP(C3522,LISTAS·PAPP!$C$3:$D$76,2,0)),"")</f>
        <v/>
      </c>
      <c r="Z3522" s="61"/>
      <c r="AA3522" s="62"/>
      <c r="AB3522" s="62"/>
      <c r="AC3522" s="65" t="str">
        <f>IF(D3522&lt;&gt;"",VLOOKUP(D3522,LISTAS·PAPP!$I$3:$M$16,2,0),"")</f>
        <v/>
      </c>
      <c r="AD3522" s="51" t="str">
        <f>IF(D3522&lt;&gt;"",VLOOKUP(D3522,LISTAS·PAPP!$I$3:$M$16,3,0),"")</f>
        <v/>
      </c>
      <c r="AE3522" s="52" t="str">
        <f>IF(D3522&lt;&gt;"",VLOOKUP(D3522,LISTAS·PAPP!$I$3:$M$16,4,0),"")</f>
        <v/>
      </c>
      <c r="AF3522" s="51" t="str">
        <f>IF(D3522&lt;&gt;"",VLOOKUP(D3522,LISTAS·PAPP!$I$3:$M$16,5,0),"")</f>
        <v/>
      </c>
      <c r="AG3522" s="52" t="str">
        <f>IF(AH3522&lt;&gt;"",VLOOKUP(AH3522,LISTAS·PAPP!$O$3:$P$74,2,0),"")</f>
        <v/>
      </c>
      <c r="AH3522" s="58"/>
      <c r="AI3522" s="60"/>
      <c r="AJ3522" s="51" t="str">
        <f>IF(AI3522&lt;&gt;"",VLOOKUP(AI3522,LISTAS·PAPP!$X$4:$Y$80,2,0),"")</f>
        <v/>
      </c>
      <c r="AK3522" s="58"/>
      <c r="AL3522" s="60"/>
      <c r="AM3522" s="51" t="str">
        <f>IF(ISERROR(VLOOKUP(AL3522,LISTAS·PAPP!$AD$4:$AE$334,2,0))," ",VLOOKUP(AL3522,LISTAS·PAPP!$AD$4:$AE$334,2,0))</f>
        <v xml:space="preserve"> </v>
      </c>
      <c r="AN3522" s="63"/>
      <c r="AO3522" s="64"/>
      <c r="AP3522" s="64"/>
      <c r="AQ3522" s="64"/>
      <c r="AR3522" s="64"/>
      <c r="AS3522" s="64"/>
      <c r="AT3522" s="64"/>
      <c r="AU3522" s="64"/>
      <c r="AV3522" s="64"/>
      <c r="AW3522" s="64"/>
      <c r="AX3522" s="64"/>
      <c r="AY3522" s="64"/>
      <c r="AZ3522" s="64"/>
      <c r="BA3522" s="53" t="str">
        <f t="shared" si="163"/>
        <v/>
      </c>
      <c r="BB3522" s="54" t="str">
        <f t="shared" si="164"/>
        <v/>
      </c>
      <c r="BC3522" s="55" t="str">
        <f t="shared" si="165"/>
        <v xml:space="preserve"> </v>
      </c>
    </row>
    <row r="3523" spans="1:55" x14ac:dyDescent="0.25">
      <c r="A3523" s="58"/>
      <c r="B3523" s="58"/>
      <c r="C3523" s="58"/>
      <c r="D3523" s="58"/>
      <c r="E3523" s="51" t="str">
        <f>IF(C3523&lt;&gt;"",VLOOKUP(MID(C3523,18,5),LISTAS·PAPP!$E$4:$F$76,2,0),"")</f>
        <v/>
      </c>
      <c r="F3523" s="58"/>
      <c r="G3523" s="51" t="str">
        <f>IF(F3523&lt;&gt;"",VLOOKUP(F3523,LISTAS·PAPP!$R$3:$T$221,3,0),"")</f>
        <v/>
      </c>
      <c r="H3523" s="58"/>
      <c r="I3523" s="66"/>
      <c r="J3523" s="66"/>
      <c r="K3523" s="67"/>
      <c r="L3523" s="66"/>
      <c r="M3523" s="60"/>
      <c r="N3523" s="60"/>
      <c r="O3523" s="60"/>
      <c r="P3523" s="60"/>
      <c r="Q3523" s="60"/>
      <c r="R3523" s="60"/>
      <c r="S3523" s="60"/>
      <c r="T3523" s="60"/>
      <c r="U3523" s="60"/>
      <c r="V3523" s="60"/>
      <c r="W3523" s="60"/>
      <c r="X3523" s="60"/>
      <c r="Y3523" s="52" t="str">
        <f>IF(A3523&lt;&gt;"",IF(D3523="DIRECCIÓN_DE_TRANSFERENCIAS","280 0031",VLOOKUP(C3523,LISTAS·PAPP!$C$3:$D$76,2,0)),"")</f>
        <v/>
      </c>
      <c r="Z3523" s="61"/>
      <c r="AA3523" s="62"/>
      <c r="AB3523" s="62"/>
      <c r="AC3523" s="65" t="str">
        <f>IF(D3523&lt;&gt;"",VLOOKUP(D3523,LISTAS·PAPP!$I$3:$M$16,2,0),"")</f>
        <v/>
      </c>
      <c r="AD3523" s="51" t="str">
        <f>IF(D3523&lt;&gt;"",VLOOKUP(D3523,LISTAS·PAPP!$I$3:$M$16,3,0),"")</f>
        <v/>
      </c>
      <c r="AE3523" s="52" t="str">
        <f>IF(D3523&lt;&gt;"",VLOOKUP(D3523,LISTAS·PAPP!$I$3:$M$16,4,0),"")</f>
        <v/>
      </c>
      <c r="AF3523" s="51" t="str">
        <f>IF(D3523&lt;&gt;"",VLOOKUP(D3523,LISTAS·PAPP!$I$3:$M$16,5,0),"")</f>
        <v/>
      </c>
      <c r="AG3523" s="52" t="str">
        <f>IF(AH3523&lt;&gt;"",VLOOKUP(AH3523,LISTAS·PAPP!$O$3:$P$74,2,0),"")</f>
        <v/>
      </c>
      <c r="AH3523" s="58"/>
      <c r="AI3523" s="60"/>
      <c r="AJ3523" s="51" t="str">
        <f>IF(AI3523&lt;&gt;"",VLOOKUP(AI3523,LISTAS·PAPP!$X$4:$Y$80,2,0),"")</f>
        <v/>
      </c>
      <c r="AK3523" s="58"/>
      <c r="AL3523" s="60"/>
      <c r="AM3523" s="51" t="str">
        <f>IF(ISERROR(VLOOKUP(AL3523,LISTAS·PAPP!$AD$4:$AE$334,2,0))," ",VLOOKUP(AL3523,LISTAS·PAPP!$AD$4:$AE$334,2,0))</f>
        <v xml:space="preserve"> </v>
      </c>
      <c r="AN3523" s="63"/>
      <c r="AO3523" s="64"/>
      <c r="AP3523" s="64"/>
      <c r="AQ3523" s="64"/>
      <c r="AR3523" s="64"/>
      <c r="AS3523" s="64"/>
      <c r="AT3523" s="64"/>
      <c r="AU3523" s="64"/>
      <c r="AV3523" s="64"/>
      <c r="AW3523" s="64"/>
      <c r="AX3523" s="64"/>
      <c r="AY3523" s="64"/>
      <c r="AZ3523" s="64"/>
      <c r="BA3523" s="53" t="str">
        <f t="shared" si="163"/>
        <v/>
      </c>
      <c r="BB3523" s="54" t="str">
        <f t="shared" si="164"/>
        <v/>
      </c>
      <c r="BC3523" s="55" t="str">
        <f t="shared" si="165"/>
        <v xml:space="preserve"> </v>
      </c>
    </row>
    <row r="3524" spans="1:55" x14ac:dyDescent="0.25">
      <c r="A3524" s="58"/>
      <c r="B3524" s="58"/>
      <c r="C3524" s="58"/>
      <c r="D3524" s="58"/>
      <c r="E3524" s="51" t="str">
        <f>IF(C3524&lt;&gt;"",VLOOKUP(MID(C3524,18,5),LISTAS·PAPP!$E$4:$F$76,2,0),"")</f>
        <v/>
      </c>
      <c r="F3524" s="58"/>
      <c r="G3524" s="51" t="str">
        <f>IF(F3524&lt;&gt;"",VLOOKUP(F3524,LISTAS·PAPP!$R$3:$T$221,3,0),"")</f>
        <v/>
      </c>
      <c r="H3524" s="58"/>
      <c r="I3524" s="66"/>
      <c r="J3524" s="66"/>
      <c r="K3524" s="67"/>
      <c r="L3524" s="66"/>
      <c r="M3524" s="60"/>
      <c r="N3524" s="60"/>
      <c r="O3524" s="60"/>
      <c r="P3524" s="60"/>
      <c r="Q3524" s="60"/>
      <c r="R3524" s="60"/>
      <c r="S3524" s="60"/>
      <c r="T3524" s="60"/>
      <c r="U3524" s="60"/>
      <c r="V3524" s="60"/>
      <c r="W3524" s="60"/>
      <c r="X3524" s="60"/>
      <c r="Y3524" s="52" t="str">
        <f>IF(A3524&lt;&gt;"",IF(D3524="DIRECCIÓN_DE_TRANSFERENCIAS","280 0031",VLOOKUP(C3524,LISTAS·PAPP!$C$3:$D$76,2,0)),"")</f>
        <v/>
      </c>
      <c r="Z3524" s="61"/>
      <c r="AA3524" s="62"/>
      <c r="AB3524" s="62"/>
      <c r="AC3524" s="65" t="str">
        <f>IF(D3524&lt;&gt;"",VLOOKUP(D3524,LISTAS·PAPP!$I$3:$M$16,2,0),"")</f>
        <v/>
      </c>
      <c r="AD3524" s="51" t="str">
        <f>IF(D3524&lt;&gt;"",VLOOKUP(D3524,LISTAS·PAPP!$I$3:$M$16,3,0),"")</f>
        <v/>
      </c>
      <c r="AE3524" s="52" t="str">
        <f>IF(D3524&lt;&gt;"",VLOOKUP(D3524,LISTAS·PAPP!$I$3:$M$16,4,0),"")</f>
        <v/>
      </c>
      <c r="AF3524" s="51" t="str">
        <f>IF(D3524&lt;&gt;"",VLOOKUP(D3524,LISTAS·PAPP!$I$3:$M$16,5,0),"")</f>
        <v/>
      </c>
      <c r="AG3524" s="52" t="str">
        <f>IF(AH3524&lt;&gt;"",VLOOKUP(AH3524,LISTAS·PAPP!$O$3:$P$74,2,0),"")</f>
        <v/>
      </c>
      <c r="AH3524" s="58"/>
      <c r="AI3524" s="60"/>
      <c r="AJ3524" s="51" t="str">
        <f>IF(AI3524&lt;&gt;"",VLOOKUP(AI3524,LISTAS·PAPP!$X$4:$Y$80,2,0),"")</f>
        <v/>
      </c>
      <c r="AK3524" s="58"/>
      <c r="AL3524" s="60"/>
      <c r="AM3524" s="51" t="str">
        <f>IF(ISERROR(VLOOKUP(AL3524,LISTAS·PAPP!$AD$4:$AE$334,2,0))," ",VLOOKUP(AL3524,LISTAS·PAPP!$AD$4:$AE$334,2,0))</f>
        <v xml:space="preserve"> </v>
      </c>
      <c r="AN3524" s="63"/>
      <c r="AO3524" s="64"/>
      <c r="AP3524" s="64"/>
      <c r="AQ3524" s="64"/>
      <c r="AR3524" s="64"/>
      <c r="AS3524" s="64"/>
      <c r="AT3524" s="64"/>
      <c r="AU3524" s="64"/>
      <c r="AV3524" s="64"/>
      <c r="AW3524" s="64"/>
      <c r="AX3524" s="64"/>
      <c r="AY3524" s="64"/>
      <c r="AZ3524" s="64"/>
      <c r="BA3524" s="53" t="str">
        <f t="shared" si="163"/>
        <v/>
      </c>
      <c r="BB3524" s="54" t="str">
        <f t="shared" si="164"/>
        <v/>
      </c>
      <c r="BC3524" s="55" t="str">
        <f t="shared" si="165"/>
        <v xml:space="preserve"> </v>
      </c>
    </row>
    <row r="3525" spans="1:55" x14ac:dyDescent="0.25">
      <c r="A3525" s="58"/>
      <c r="B3525" s="58"/>
      <c r="C3525" s="58"/>
      <c r="D3525" s="58"/>
      <c r="E3525" s="51" t="str">
        <f>IF(C3525&lt;&gt;"",VLOOKUP(MID(C3525,18,5),LISTAS·PAPP!$E$4:$F$76,2,0),"")</f>
        <v/>
      </c>
      <c r="F3525" s="58"/>
      <c r="G3525" s="51" t="str">
        <f>IF(F3525&lt;&gt;"",VLOOKUP(F3525,LISTAS·PAPP!$R$3:$T$221,3,0),"")</f>
        <v/>
      </c>
      <c r="H3525" s="58"/>
      <c r="I3525" s="66"/>
      <c r="J3525" s="66"/>
      <c r="K3525" s="67"/>
      <c r="L3525" s="66"/>
      <c r="M3525" s="60"/>
      <c r="N3525" s="60"/>
      <c r="O3525" s="60"/>
      <c r="P3525" s="60"/>
      <c r="Q3525" s="60"/>
      <c r="R3525" s="60"/>
      <c r="S3525" s="60"/>
      <c r="T3525" s="60"/>
      <c r="U3525" s="60"/>
      <c r="V3525" s="60"/>
      <c r="W3525" s="60"/>
      <c r="X3525" s="60"/>
      <c r="Y3525" s="52" t="str">
        <f>IF(A3525&lt;&gt;"",IF(D3525="DIRECCIÓN_DE_TRANSFERENCIAS","280 0031",VLOOKUP(C3525,LISTAS·PAPP!$C$3:$D$76,2,0)),"")</f>
        <v/>
      </c>
      <c r="Z3525" s="61"/>
      <c r="AA3525" s="62"/>
      <c r="AB3525" s="62"/>
      <c r="AC3525" s="65" t="str">
        <f>IF(D3525&lt;&gt;"",VLOOKUP(D3525,LISTAS·PAPP!$I$3:$M$16,2,0),"")</f>
        <v/>
      </c>
      <c r="AD3525" s="51" t="str">
        <f>IF(D3525&lt;&gt;"",VLOOKUP(D3525,LISTAS·PAPP!$I$3:$M$16,3,0),"")</f>
        <v/>
      </c>
      <c r="AE3525" s="52" t="str">
        <f>IF(D3525&lt;&gt;"",VLOOKUP(D3525,LISTAS·PAPP!$I$3:$M$16,4,0),"")</f>
        <v/>
      </c>
      <c r="AF3525" s="51" t="str">
        <f>IF(D3525&lt;&gt;"",VLOOKUP(D3525,LISTAS·PAPP!$I$3:$M$16,5,0),"")</f>
        <v/>
      </c>
      <c r="AG3525" s="52" t="str">
        <f>IF(AH3525&lt;&gt;"",VLOOKUP(AH3525,LISTAS·PAPP!$O$3:$P$74,2,0),"")</f>
        <v/>
      </c>
      <c r="AH3525" s="58"/>
      <c r="AI3525" s="60"/>
      <c r="AJ3525" s="51" t="str">
        <f>IF(AI3525&lt;&gt;"",VLOOKUP(AI3525,LISTAS·PAPP!$X$4:$Y$80,2,0),"")</f>
        <v/>
      </c>
      <c r="AK3525" s="58"/>
      <c r="AL3525" s="60"/>
      <c r="AM3525" s="51" t="str">
        <f>IF(ISERROR(VLOOKUP(AL3525,LISTAS·PAPP!$AD$4:$AE$334,2,0))," ",VLOOKUP(AL3525,LISTAS·PAPP!$AD$4:$AE$334,2,0))</f>
        <v xml:space="preserve"> </v>
      </c>
      <c r="AN3525" s="63"/>
      <c r="AO3525" s="64"/>
      <c r="AP3525" s="64"/>
      <c r="AQ3525" s="64"/>
      <c r="AR3525" s="64"/>
      <c r="AS3525" s="64"/>
      <c r="AT3525" s="64"/>
      <c r="AU3525" s="64"/>
      <c r="AV3525" s="64"/>
      <c r="AW3525" s="64"/>
      <c r="AX3525" s="64"/>
      <c r="AY3525" s="64"/>
      <c r="AZ3525" s="64"/>
      <c r="BA3525" s="53" t="str">
        <f t="shared" si="163"/>
        <v/>
      </c>
      <c r="BB3525" s="54" t="str">
        <f t="shared" si="164"/>
        <v/>
      </c>
      <c r="BC3525" s="55" t="str">
        <f t="shared" si="165"/>
        <v xml:space="preserve"> </v>
      </c>
    </row>
    <row r="3526" spans="1:55" x14ac:dyDescent="0.25">
      <c r="A3526" s="58"/>
      <c r="B3526" s="58"/>
      <c r="C3526" s="58"/>
      <c r="D3526" s="58"/>
      <c r="E3526" s="51" t="str">
        <f>IF(C3526&lt;&gt;"",VLOOKUP(MID(C3526,18,5),LISTAS·PAPP!$E$4:$F$76,2,0),"")</f>
        <v/>
      </c>
      <c r="F3526" s="58"/>
      <c r="G3526" s="51" t="str">
        <f>IF(F3526&lt;&gt;"",VLOOKUP(F3526,LISTAS·PAPP!$R$3:$T$221,3,0),"")</f>
        <v/>
      </c>
      <c r="H3526" s="58"/>
      <c r="I3526" s="66"/>
      <c r="J3526" s="66"/>
      <c r="K3526" s="67"/>
      <c r="L3526" s="66"/>
      <c r="M3526" s="60"/>
      <c r="N3526" s="60"/>
      <c r="O3526" s="60"/>
      <c r="P3526" s="60"/>
      <c r="Q3526" s="60"/>
      <c r="R3526" s="60"/>
      <c r="S3526" s="60"/>
      <c r="T3526" s="60"/>
      <c r="U3526" s="60"/>
      <c r="V3526" s="60"/>
      <c r="W3526" s="60"/>
      <c r="X3526" s="60"/>
      <c r="Y3526" s="52" t="str">
        <f>IF(A3526&lt;&gt;"",IF(D3526="DIRECCIÓN_DE_TRANSFERENCIAS","280 0031",VLOOKUP(C3526,LISTAS·PAPP!$C$3:$D$76,2,0)),"")</f>
        <v/>
      </c>
      <c r="Z3526" s="61"/>
      <c r="AA3526" s="62"/>
      <c r="AB3526" s="62"/>
      <c r="AC3526" s="65" t="str">
        <f>IF(D3526&lt;&gt;"",VLOOKUP(D3526,LISTAS·PAPP!$I$3:$M$16,2,0),"")</f>
        <v/>
      </c>
      <c r="AD3526" s="51" t="str">
        <f>IF(D3526&lt;&gt;"",VLOOKUP(D3526,LISTAS·PAPP!$I$3:$M$16,3,0),"")</f>
        <v/>
      </c>
      <c r="AE3526" s="52" t="str">
        <f>IF(D3526&lt;&gt;"",VLOOKUP(D3526,LISTAS·PAPP!$I$3:$M$16,4,0),"")</f>
        <v/>
      </c>
      <c r="AF3526" s="51" t="str">
        <f>IF(D3526&lt;&gt;"",VLOOKUP(D3526,LISTAS·PAPP!$I$3:$M$16,5,0),"")</f>
        <v/>
      </c>
      <c r="AG3526" s="52" t="str">
        <f>IF(AH3526&lt;&gt;"",VLOOKUP(AH3526,LISTAS·PAPP!$O$3:$P$74,2,0),"")</f>
        <v/>
      </c>
      <c r="AH3526" s="58"/>
      <c r="AI3526" s="60"/>
      <c r="AJ3526" s="51" t="str">
        <f>IF(AI3526&lt;&gt;"",VLOOKUP(AI3526,LISTAS·PAPP!$X$4:$Y$80,2,0),"")</f>
        <v/>
      </c>
      <c r="AK3526" s="58"/>
      <c r="AL3526" s="60"/>
      <c r="AM3526" s="51" t="str">
        <f>IF(ISERROR(VLOOKUP(AL3526,LISTAS·PAPP!$AD$4:$AE$334,2,0))," ",VLOOKUP(AL3526,LISTAS·PAPP!$AD$4:$AE$334,2,0))</f>
        <v xml:space="preserve"> </v>
      </c>
      <c r="AN3526" s="63"/>
      <c r="AO3526" s="64"/>
      <c r="AP3526" s="64"/>
      <c r="AQ3526" s="64"/>
      <c r="AR3526" s="64"/>
      <c r="AS3526" s="64"/>
      <c r="AT3526" s="64"/>
      <c r="AU3526" s="64"/>
      <c r="AV3526" s="64"/>
      <c r="AW3526" s="64"/>
      <c r="AX3526" s="64"/>
      <c r="AY3526" s="64"/>
      <c r="AZ3526" s="64"/>
      <c r="BA3526" s="53" t="str">
        <f t="shared" si="163"/>
        <v/>
      </c>
      <c r="BB3526" s="54" t="str">
        <f t="shared" si="164"/>
        <v/>
      </c>
      <c r="BC3526" s="55" t="str">
        <f t="shared" si="165"/>
        <v xml:space="preserve"> </v>
      </c>
    </row>
    <row r="3527" spans="1:55" x14ac:dyDescent="0.25">
      <c r="A3527" s="58"/>
      <c r="B3527" s="58"/>
      <c r="C3527" s="58"/>
      <c r="D3527" s="58"/>
      <c r="E3527" s="51" t="str">
        <f>IF(C3527&lt;&gt;"",VLOOKUP(MID(C3527,18,5),LISTAS·PAPP!$E$4:$F$76,2,0),"")</f>
        <v/>
      </c>
      <c r="F3527" s="58"/>
      <c r="G3527" s="51" t="str">
        <f>IF(F3527&lt;&gt;"",VLOOKUP(F3527,LISTAS·PAPP!$R$3:$T$221,3,0),"")</f>
        <v/>
      </c>
      <c r="H3527" s="58"/>
      <c r="I3527" s="66"/>
      <c r="J3527" s="66"/>
      <c r="K3527" s="67"/>
      <c r="L3527" s="66"/>
      <c r="M3527" s="60"/>
      <c r="N3527" s="60"/>
      <c r="O3527" s="60"/>
      <c r="P3527" s="60"/>
      <c r="Q3527" s="60"/>
      <c r="R3527" s="60"/>
      <c r="S3527" s="60"/>
      <c r="T3527" s="60"/>
      <c r="U3527" s="60"/>
      <c r="V3527" s="60"/>
      <c r="W3527" s="60"/>
      <c r="X3527" s="60"/>
      <c r="Y3527" s="52" t="str">
        <f>IF(A3527&lt;&gt;"",IF(D3527="DIRECCIÓN_DE_TRANSFERENCIAS","280 0031",VLOOKUP(C3527,LISTAS·PAPP!$C$3:$D$76,2,0)),"")</f>
        <v/>
      </c>
      <c r="Z3527" s="61"/>
      <c r="AA3527" s="62"/>
      <c r="AB3527" s="62"/>
      <c r="AC3527" s="65" t="str">
        <f>IF(D3527&lt;&gt;"",VLOOKUP(D3527,LISTAS·PAPP!$I$3:$M$16,2,0),"")</f>
        <v/>
      </c>
      <c r="AD3527" s="51" t="str">
        <f>IF(D3527&lt;&gt;"",VLOOKUP(D3527,LISTAS·PAPP!$I$3:$M$16,3,0),"")</f>
        <v/>
      </c>
      <c r="AE3527" s="52" t="str">
        <f>IF(D3527&lt;&gt;"",VLOOKUP(D3527,LISTAS·PAPP!$I$3:$M$16,4,0),"")</f>
        <v/>
      </c>
      <c r="AF3527" s="51" t="str">
        <f>IF(D3527&lt;&gt;"",VLOOKUP(D3527,LISTAS·PAPP!$I$3:$M$16,5,0),"")</f>
        <v/>
      </c>
      <c r="AG3527" s="52" t="str">
        <f>IF(AH3527&lt;&gt;"",VLOOKUP(AH3527,LISTAS·PAPP!$O$3:$P$74,2,0),"")</f>
        <v/>
      </c>
      <c r="AH3527" s="58"/>
      <c r="AI3527" s="60"/>
      <c r="AJ3527" s="51" t="str">
        <f>IF(AI3527&lt;&gt;"",VLOOKUP(AI3527,LISTAS·PAPP!$X$4:$Y$80,2,0),"")</f>
        <v/>
      </c>
      <c r="AK3527" s="58"/>
      <c r="AL3527" s="60"/>
      <c r="AM3527" s="51" t="str">
        <f>IF(ISERROR(VLOOKUP(AL3527,LISTAS·PAPP!$AD$4:$AE$334,2,0))," ",VLOOKUP(AL3527,LISTAS·PAPP!$AD$4:$AE$334,2,0))</f>
        <v xml:space="preserve"> </v>
      </c>
      <c r="AN3527" s="63"/>
      <c r="AO3527" s="64"/>
      <c r="AP3527" s="64"/>
      <c r="AQ3527" s="64"/>
      <c r="AR3527" s="64"/>
      <c r="AS3527" s="64"/>
      <c r="AT3527" s="64"/>
      <c r="AU3527" s="64"/>
      <c r="AV3527" s="64"/>
      <c r="AW3527" s="64"/>
      <c r="AX3527" s="64"/>
      <c r="AY3527" s="64"/>
      <c r="AZ3527" s="64"/>
      <c r="BA3527" s="53" t="str">
        <f t="shared" si="163"/>
        <v/>
      </c>
      <c r="BB3527" s="54" t="str">
        <f t="shared" si="164"/>
        <v/>
      </c>
      <c r="BC3527" s="55" t="str">
        <f t="shared" si="165"/>
        <v xml:space="preserve"> </v>
      </c>
    </row>
    <row r="3528" spans="1:55" x14ac:dyDescent="0.25">
      <c r="A3528" s="58"/>
      <c r="B3528" s="58"/>
      <c r="C3528" s="58"/>
      <c r="D3528" s="58"/>
      <c r="E3528" s="51" t="str">
        <f>IF(C3528&lt;&gt;"",VLOOKUP(MID(C3528,18,5),LISTAS·PAPP!$E$4:$F$76,2,0),"")</f>
        <v/>
      </c>
      <c r="F3528" s="58"/>
      <c r="G3528" s="51" t="str">
        <f>IF(F3528&lt;&gt;"",VLOOKUP(F3528,LISTAS·PAPP!$R$3:$T$221,3,0),"")</f>
        <v/>
      </c>
      <c r="H3528" s="58"/>
      <c r="I3528" s="66"/>
      <c r="J3528" s="66"/>
      <c r="K3528" s="67"/>
      <c r="L3528" s="66"/>
      <c r="M3528" s="60"/>
      <c r="N3528" s="60"/>
      <c r="O3528" s="60"/>
      <c r="P3528" s="60"/>
      <c r="Q3528" s="60"/>
      <c r="R3528" s="60"/>
      <c r="S3528" s="60"/>
      <c r="T3528" s="60"/>
      <c r="U3528" s="60"/>
      <c r="V3528" s="60"/>
      <c r="W3528" s="60"/>
      <c r="X3528" s="60"/>
      <c r="Y3528" s="52" t="str">
        <f>IF(A3528&lt;&gt;"",IF(D3528="DIRECCIÓN_DE_TRANSFERENCIAS","280 0031",VLOOKUP(C3528,LISTAS·PAPP!$C$3:$D$76,2,0)),"")</f>
        <v/>
      </c>
      <c r="Z3528" s="61"/>
      <c r="AA3528" s="62"/>
      <c r="AB3528" s="62"/>
      <c r="AC3528" s="65" t="str">
        <f>IF(D3528&lt;&gt;"",VLOOKUP(D3528,LISTAS·PAPP!$I$3:$M$16,2,0),"")</f>
        <v/>
      </c>
      <c r="AD3528" s="51" t="str">
        <f>IF(D3528&lt;&gt;"",VLOOKUP(D3528,LISTAS·PAPP!$I$3:$M$16,3,0),"")</f>
        <v/>
      </c>
      <c r="AE3528" s="52" t="str">
        <f>IF(D3528&lt;&gt;"",VLOOKUP(D3528,LISTAS·PAPP!$I$3:$M$16,4,0),"")</f>
        <v/>
      </c>
      <c r="AF3528" s="51" t="str">
        <f>IF(D3528&lt;&gt;"",VLOOKUP(D3528,LISTAS·PAPP!$I$3:$M$16,5,0),"")</f>
        <v/>
      </c>
      <c r="AG3528" s="52" t="str">
        <f>IF(AH3528&lt;&gt;"",VLOOKUP(AH3528,LISTAS·PAPP!$O$3:$P$74,2,0),"")</f>
        <v/>
      </c>
      <c r="AH3528" s="58"/>
      <c r="AI3528" s="60"/>
      <c r="AJ3528" s="51" t="str">
        <f>IF(AI3528&lt;&gt;"",VLOOKUP(AI3528,LISTAS·PAPP!$X$4:$Y$80,2,0),"")</f>
        <v/>
      </c>
      <c r="AK3528" s="58"/>
      <c r="AL3528" s="60"/>
      <c r="AM3528" s="51" t="str">
        <f>IF(ISERROR(VLOOKUP(AL3528,LISTAS·PAPP!$AD$4:$AE$334,2,0))," ",VLOOKUP(AL3528,LISTAS·PAPP!$AD$4:$AE$334,2,0))</f>
        <v xml:space="preserve"> </v>
      </c>
      <c r="AN3528" s="63"/>
      <c r="AO3528" s="64"/>
      <c r="AP3528" s="64"/>
      <c r="AQ3528" s="64"/>
      <c r="AR3528" s="64"/>
      <c r="AS3528" s="64"/>
      <c r="AT3528" s="64"/>
      <c r="AU3528" s="64"/>
      <c r="AV3528" s="64"/>
      <c r="AW3528" s="64"/>
      <c r="AX3528" s="64"/>
      <c r="AY3528" s="64"/>
      <c r="AZ3528" s="64"/>
      <c r="BA3528" s="53" t="str">
        <f t="shared" si="163"/>
        <v/>
      </c>
      <c r="BB3528" s="54" t="str">
        <f t="shared" si="164"/>
        <v/>
      </c>
      <c r="BC3528" s="55" t="str">
        <f t="shared" si="165"/>
        <v xml:space="preserve"> </v>
      </c>
    </row>
    <row r="3529" spans="1:55" x14ac:dyDescent="0.25">
      <c r="A3529" s="58"/>
      <c r="B3529" s="58"/>
      <c r="C3529" s="58"/>
      <c r="D3529" s="58"/>
      <c r="E3529" s="51" t="str">
        <f>IF(C3529&lt;&gt;"",VLOOKUP(MID(C3529,18,5),LISTAS·PAPP!$E$4:$F$76,2,0),"")</f>
        <v/>
      </c>
      <c r="F3529" s="58"/>
      <c r="G3529" s="51" t="str">
        <f>IF(F3529&lt;&gt;"",VLOOKUP(F3529,LISTAS·PAPP!$R$3:$T$221,3,0),"")</f>
        <v/>
      </c>
      <c r="H3529" s="58"/>
      <c r="I3529" s="66"/>
      <c r="J3529" s="66"/>
      <c r="K3529" s="67"/>
      <c r="L3529" s="66"/>
      <c r="M3529" s="60"/>
      <c r="N3529" s="60"/>
      <c r="O3529" s="60"/>
      <c r="P3529" s="60"/>
      <c r="Q3529" s="60"/>
      <c r="R3529" s="60"/>
      <c r="S3529" s="60"/>
      <c r="T3529" s="60"/>
      <c r="U3529" s="60"/>
      <c r="V3529" s="60"/>
      <c r="W3529" s="60"/>
      <c r="X3529" s="60"/>
      <c r="Y3529" s="52" t="str">
        <f>IF(A3529&lt;&gt;"",IF(D3529="DIRECCIÓN_DE_TRANSFERENCIAS","280 0031",VLOOKUP(C3529,LISTAS·PAPP!$C$3:$D$76,2,0)),"")</f>
        <v/>
      </c>
      <c r="Z3529" s="61"/>
      <c r="AA3529" s="62"/>
      <c r="AB3529" s="62"/>
      <c r="AC3529" s="65" t="str">
        <f>IF(D3529&lt;&gt;"",VLOOKUP(D3529,LISTAS·PAPP!$I$3:$M$16,2,0),"")</f>
        <v/>
      </c>
      <c r="AD3529" s="51" t="str">
        <f>IF(D3529&lt;&gt;"",VLOOKUP(D3529,LISTAS·PAPP!$I$3:$M$16,3,0),"")</f>
        <v/>
      </c>
      <c r="AE3529" s="52" t="str">
        <f>IF(D3529&lt;&gt;"",VLOOKUP(D3529,LISTAS·PAPP!$I$3:$M$16,4,0),"")</f>
        <v/>
      </c>
      <c r="AF3529" s="51" t="str">
        <f>IF(D3529&lt;&gt;"",VLOOKUP(D3529,LISTAS·PAPP!$I$3:$M$16,5,0),"")</f>
        <v/>
      </c>
      <c r="AG3529" s="52" t="str">
        <f>IF(AH3529&lt;&gt;"",VLOOKUP(AH3529,LISTAS·PAPP!$O$3:$P$74,2,0),"")</f>
        <v/>
      </c>
      <c r="AH3529" s="58"/>
      <c r="AI3529" s="60"/>
      <c r="AJ3529" s="51" t="str">
        <f>IF(AI3529&lt;&gt;"",VLOOKUP(AI3529,LISTAS·PAPP!$X$4:$Y$80,2,0),"")</f>
        <v/>
      </c>
      <c r="AK3529" s="58"/>
      <c r="AL3529" s="60"/>
      <c r="AM3529" s="51" t="str">
        <f>IF(ISERROR(VLOOKUP(AL3529,LISTAS·PAPP!$AD$4:$AE$334,2,0))," ",VLOOKUP(AL3529,LISTAS·PAPP!$AD$4:$AE$334,2,0))</f>
        <v xml:space="preserve"> </v>
      </c>
      <c r="AN3529" s="63"/>
      <c r="AO3529" s="64"/>
      <c r="AP3529" s="64"/>
      <c r="AQ3529" s="64"/>
      <c r="AR3529" s="64"/>
      <c r="AS3529" s="64"/>
      <c r="AT3529" s="64"/>
      <c r="AU3529" s="64"/>
      <c r="AV3529" s="64"/>
      <c r="AW3529" s="64"/>
      <c r="AX3529" s="64"/>
      <c r="AY3529" s="64"/>
      <c r="AZ3529" s="64"/>
      <c r="BA3529" s="53" t="str">
        <f t="shared" si="163"/>
        <v/>
      </c>
      <c r="BB3529" s="54" t="str">
        <f t="shared" si="164"/>
        <v/>
      </c>
      <c r="BC3529" s="55" t="str">
        <f t="shared" si="165"/>
        <v xml:space="preserve"> </v>
      </c>
    </row>
    <row r="3530" spans="1:55" x14ac:dyDescent="0.25">
      <c r="A3530" s="58"/>
      <c r="B3530" s="58"/>
      <c r="C3530" s="58"/>
      <c r="D3530" s="58"/>
      <c r="E3530" s="51" t="str">
        <f>IF(C3530&lt;&gt;"",VLOOKUP(MID(C3530,18,5),LISTAS·PAPP!$E$4:$F$76,2,0),"")</f>
        <v/>
      </c>
      <c r="F3530" s="58"/>
      <c r="G3530" s="51" t="str">
        <f>IF(F3530&lt;&gt;"",VLOOKUP(F3530,LISTAS·PAPP!$R$3:$T$221,3,0),"")</f>
        <v/>
      </c>
      <c r="H3530" s="58"/>
      <c r="I3530" s="66"/>
      <c r="J3530" s="66"/>
      <c r="K3530" s="67"/>
      <c r="L3530" s="66"/>
      <c r="M3530" s="60"/>
      <c r="N3530" s="60"/>
      <c r="O3530" s="60"/>
      <c r="P3530" s="60"/>
      <c r="Q3530" s="60"/>
      <c r="R3530" s="60"/>
      <c r="S3530" s="60"/>
      <c r="T3530" s="60"/>
      <c r="U3530" s="60"/>
      <c r="V3530" s="60"/>
      <c r="W3530" s="60"/>
      <c r="X3530" s="60"/>
      <c r="Y3530" s="52" t="str">
        <f>IF(A3530&lt;&gt;"",IF(D3530="DIRECCIÓN_DE_TRANSFERENCIAS","280 0031",VLOOKUP(C3530,LISTAS·PAPP!$C$3:$D$76,2,0)),"")</f>
        <v/>
      </c>
      <c r="Z3530" s="61"/>
      <c r="AA3530" s="62"/>
      <c r="AB3530" s="62"/>
      <c r="AC3530" s="65" t="str">
        <f>IF(D3530&lt;&gt;"",VLOOKUP(D3530,LISTAS·PAPP!$I$3:$M$16,2,0),"")</f>
        <v/>
      </c>
      <c r="AD3530" s="51" t="str">
        <f>IF(D3530&lt;&gt;"",VLOOKUP(D3530,LISTAS·PAPP!$I$3:$M$16,3,0),"")</f>
        <v/>
      </c>
      <c r="AE3530" s="52" t="str">
        <f>IF(D3530&lt;&gt;"",VLOOKUP(D3530,LISTAS·PAPP!$I$3:$M$16,4,0),"")</f>
        <v/>
      </c>
      <c r="AF3530" s="51" t="str">
        <f>IF(D3530&lt;&gt;"",VLOOKUP(D3530,LISTAS·PAPP!$I$3:$M$16,5,0),"")</f>
        <v/>
      </c>
      <c r="AG3530" s="52" t="str">
        <f>IF(AH3530&lt;&gt;"",VLOOKUP(AH3530,LISTAS·PAPP!$O$3:$P$74,2,0),"")</f>
        <v/>
      </c>
      <c r="AH3530" s="58"/>
      <c r="AI3530" s="60"/>
      <c r="AJ3530" s="51" t="str">
        <f>IF(AI3530&lt;&gt;"",VLOOKUP(AI3530,LISTAS·PAPP!$X$4:$Y$80,2,0),"")</f>
        <v/>
      </c>
      <c r="AK3530" s="58"/>
      <c r="AL3530" s="60"/>
      <c r="AM3530" s="51" t="str">
        <f>IF(ISERROR(VLOOKUP(AL3530,LISTAS·PAPP!$AD$4:$AE$334,2,0))," ",VLOOKUP(AL3530,LISTAS·PAPP!$AD$4:$AE$334,2,0))</f>
        <v xml:space="preserve"> </v>
      </c>
      <c r="AN3530" s="63"/>
      <c r="AO3530" s="64"/>
      <c r="AP3530" s="64"/>
      <c r="AQ3530" s="64"/>
      <c r="AR3530" s="64"/>
      <c r="AS3530" s="64"/>
      <c r="AT3530" s="64"/>
      <c r="AU3530" s="64"/>
      <c r="AV3530" s="64"/>
      <c r="AW3530" s="64"/>
      <c r="AX3530" s="64"/>
      <c r="AY3530" s="64"/>
      <c r="AZ3530" s="64"/>
      <c r="BA3530" s="53" t="str">
        <f t="shared" si="163"/>
        <v/>
      </c>
      <c r="BB3530" s="54" t="str">
        <f t="shared" si="164"/>
        <v/>
      </c>
      <c r="BC3530" s="55" t="str">
        <f t="shared" si="165"/>
        <v xml:space="preserve"> </v>
      </c>
    </row>
    <row r="3531" spans="1:55" x14ac:dyDescent="0.25">
      <c r="A3531" s="58"/>
      <c r="B3531" s="58"/>
      <c r="C3531" s="58"/>
      <c r="D3531" s="58"/>
      <c r="E3531" s="51" t="str">
        <f>IF(C3531&lt;&gt;"",VLOOKUP(MID(C3531,18,5),LISTAS·PAPP!$E$4:$F$76,2,0),"")</f>
        <v/>
      </c>
      <c r="F3531" s="58"/>
      <c r="G3531" s="51" t="str">
        <f>IF(F3531&lt;&gt;"",VLOOKUP(F3531,LISTAS·PAPP!$R$3:$T$221,3,0),"")</f>
        <v/>
      </c>
      <c r="H3531" s="58"/>
      <c r="I3531" s="66"/>
      <c r="J3531" s="66"/>
      <c r="K3531" s="67"/>
      <c r="L3531" s="66"/>
      <c r="M3531" s="60"/>
      <c r="N3531" s="60"/>
      <c r="O3531" s="60"/>
      <c r="P3531" s="60"/>
      <c r="Q3531" s="60"/>
      <c r="R3531" s="60"/>
      <c r="S3531" s="60"/>
      <c r="T3531" s="60"/>
      <c r="U3531" s="60"/>
      <c r="V3531" s="60"/>
      <c r="W3531" s="60"/>
      <c r="X3531" s="60"/>
      <c r="Y3531" s="52" t="str">
        <f>IF(A3531&lt;&gt;"",IF(D3531="DIRECCIÓN_DE_TRANSFERENCIAS","280 0031",VLOOKUP(C3531,LISTAS·PAPP!$C$3:$D$76,2,0)),"")</f>
        <v/>
      </c>
      <c r="Z3531" s="61"/>
      <c r="AA3531" s="62"/>
      <c r="AB3531" s="62"/>
      <c r="AC3531" s="65" t="str">
        <f>IF(D3531&lt;&gt;"",VLOOKUP(D3531,LISTAS·PAPP!$I$3:$M$16,2,0),"")</f>
        <v/>
      </c>
      <c r="AD3531" s="51" t="str">
        <f>IF(D3531&lt;&gt;"",VLOOKUP(D3531,LISTAS·PAPP!$I$3:$M$16,3,0),"")</f>
        <v/>
      </c>
      <c r="AE3531" s="52" t="str">
        <f>IF(D3531&lt;&gt;"",VLOOKUP(D3531,LISTAS·PAPP!$I$3:$M$16,4,0),"")</f>
        <v/>
      </c>
      <c r="AF3531" s="51" t="str">
        <f>IF(D3531&lt;&gt;"",VLOOKUP(D3531,LISTAS·PAPP!$I$3:$M$16,5,0),"")</f>
        <v/>
      </c>
      <c r="AG3531" s="52" t="str">
        <f>IF(AH3531&lt;&gt;"",VLOOKUP(AH3531,LISTAS·PAPP!$O$3:$P$74,2,0),"")</f>
        <v/>
      </c>
      <c r="AH3531" s="58"/>
      <c r="AI3531" s="60"/>
      <c r="AJ3531" s="51" t="str">
        <f>IF(AI3531&lt;&gt;"",VLOOKUP(AI3531,LISTAS·PAPP!$X$4:$Y$80,2,0),"")</f>
        <v/>
      </c>
      <c r="AK3531" s="58"/>
      <c r="AL3531" s="60"/>
      <c r="AM3531" s="51" t="str">
        <f>IF(ISERROR(VLOOKUP(AL3531,LISTAS·PAPP!$AD$4:$AE$334,2,0))," ",VLOOKUP(AL3531,LISTAS·PAPP!$AD$4:$AE$334,2,0))</f>
        <v xml:space="preserve"> </v>
      </c>
      <c r="AN3531" s="63"/>
      <c r="AO3531" s="64"/>
      <c r="AP3531" s="64"/>
      <c r="AQ3531" s="64"/>
      <c r="AR3531" s="64"/>
      <c r="AS3531" s="64"/>
      <c r="AT3531" s="64"/>
      <c r="AU3531" s="64"/>
      <c r="AV3531" s="64"/>
      <c r="AW3531" s="64"/>
      <c r="AX3531" s="64"/>
      <c r="AY3531" s="64"/>
      <c r="AZ3531" s="64"/>
      <c r="BA3531" s="53" t="str">
        <f t="shared" si="163"/>
        <v/>
      </c>
      <c r="BB3531" s="54" t="str">
        <f t="shared" si="164"/>
        <v/>
      </c>
      <c r="BC3531" s="55" t="str">
        <f t="shared" si="165"/>
        <v xml:space="preserve"> </v>
      </c>
    </row>
    <row r="3532" spans="1:55" x14ac:dyDescent="0.25">
      <c r="A3532" s="58"/>
      <c r="B3532" s="58"/>
      <c r="C3532" s="58"/>
      <c r="D3532" s="58"/>
      <c r="E3532" s="51" t="str">
        <f>IF(C3532&lt;&gt;"",VLOOKUP(MID(C3532,18,5),LISTAS·PAPP!$E$4:$F$76,2,0),"")</f>
        <v/>
      </c>
      <c r="F3532" s="58"/>
      <c r="G3532" s="51" t="str">
        <f>IF(F3532&lt;&gt;"",VLOOKUP(F3532,LISTAS·PAPP!$R$3:$T$221,3,0),"")</f>
        <v/>
      </c>
      <c r="H3532" s="58"/>
      <c r="I3532" s="66"/>
      <c r="J3532" s="66"/>
      <c r="K3532" s="67"/>
      <c r="L3532" s="66"/>
      <c r="M3532" s="60"/>
      <c r="N3532" s="60"/>
      <c r="O3532" s="60"/>
      <c r="P3532" s="60"/>
      <c r="Q3532" s="60"/>
      <c r="R3532" s="60"/>
      <c r="S3532" s="60"/>
      <c r="T3532" s="60"/>
      <c r="U3532" s="60"/>
      <c r="V3532" s="60"/>
      <c r="W3532" s="60"/>
      <c r="X3532" s="60"/>
      <c r="Y3532" s="52" t="str">
        <f>IF(A3532&lt;&gt;"",IF(D3532="DIRECCIÓN_DE_TRANSFERENCIAS","280 0031",VLOOKUP(C3532,LISTAS·PAPP!$C$3:$D$76,2,0)),"")</f>
        <v/>
      </c>
      <c r="Z3532" s="61"/>
      <c r="AA3532" s="62"/>
      <c r="AB3532" s="62"/>
      <c r="AC3532" s="65" t="str">
        <f>IF(D3532&lt;&gt;"",VLOOKUP(D3532,LISTAS·PAPP!$I$3:$M$16,2,0),"")</f>
        <v/>
      </c>
      <c r="AD3532" s="51" t="str">
        <f>IF(D3532&lt;&gt;"",VLOOKUP(D3532,LISTAS·PAPP!$I$3:$M$16,3,0),"")</f>
        <v/>
      </c>
      <c r="AE3532" s="52" t="str">
        <f>IF(D3532&lt;&gt;"",VLOOKUP(D3532,LISTAS·PAPP!$I$3:$M$16,4,0),"")</f>
        <v/>
      </c>
      <c r="AF3532" s="51" t="str">
        <f>IF(D3532&lt;&gt;"",VLOOKUP(D3532,LISTAS·PAPP!$I$3:$M$16,5,0),"")</f>
        <v/>
      </c>
      <c r="AG3532" s="52" t="str">
        <f>IF(AH3532&lt;&gt;"",VLOOKUP(AH3532,LISTAS·PAPP!$O$3:$P$74,2,0),"")</f>
        <v/>
      </c>
      <c r="AH3532" s="58"/>
      <c r="AI3532" s="60"/>
      <c r="AJ3532" s="51" t="str">
        <f>IF(AI3532&lt;&gt;"",VLOOKUP(AI3532,LISTAS·PAPP!$X$4:$Y$80,2,0),"")</f>
        <v/>
      </c>
      <c r="AK3532" s="58"/>
      <c r="AL3532" s="60"/>
      <c r="AM3532" s="51" t="str">
        <f>IF(ISERROR(VLOOKUP(AL3532,LISTAS·PAPP!$AD$4:$AE$334,2,0))," ",VLOOKUP(AL3532,LISTAS·PAPP!$AD$4:$AE$334,2,0))</f>
        <v xml:space="preserve"> </v>
      </c>
      <c r="AN3532" s="63"/>
      <c r="AO3532" s="64"/>
      <c r="AP3532" s="64"/>
      <c r="AQ3532" s="64"/>
      <c r="AR3532" s="64"/>
      <c r="AS3532" s="64"/>
      <c r="AT3532" s="64"/>
      <c r="AU3532" s="64"/>
      <c r="AV3532" s="64"/>
      <c r="AW3532" s="64"/>
      <c r="AX3532" s="64"/>
      <c r="AY3532" s="64"/>
      <c r="AZ3532" s="64"/>
      <c r="BA3532" s="53" t="str">
        <f t="shared" si="163"/>
        <v/>
      </c>
      <c r="BB3532" s="54" t="str">
        <f t="shared" si="164"/>
        <v/>
      </c>
      <c r="BC3532" s="55" t="str">
        <f t="shared" si="165"/>
        <v xml:space="preserve"> </v>
      </c>
    </row>
    <row r="3533" spans="1:55" x14ac:dyDescent="0.25">
      <c r="A3533" s="58"/>
      <c r="B3533" s="58"/>
      <c r="C3533" s="58"/>
      <c r="D3533" s="58"/>
      <c r="E3533" s="51" t="str">
        <f>IF(C3533&lt;&gt;"",VLOOKUP(MID(C3533,18,5),LISTAS·PAPP!$E$4:$F$76,2,0),"")</f>
        <v/>
      </c>
      <c r="F3533" s="58"/>
      <c r="G3533" s="51" t="str">
        <f>IF(F3533&lt;&gt;"",VLOOKUP(F3533,LISTAS·PAPP!$R$3:$T$221,3,0),"")</f>
        <v/>
      </c>
      <c r="H3533" s="58"/>
      <c r="I3533" s="66"/>
      <c r="J3533" s="66"/>
      <c r="K3533" s="67"/>
      <c r="L3533" s="66"/>
      <c r="M3533" s="60"/>
      <c r="N3533" s="60"/>
      <c r="O3533" s="60"/>
      <c r="P3533" s="60"/>
      <c r="Q3533" s="60"/>
      <c r="R3533" s="60"/>
      <c r="S3533" s="60"/>
      <c r="T3533" s="60"/>
      <c r="U3533" s="60"/>
      <c r="V3533" s="60"/>
      <c r="W3533" s="60"/>
      <c r="X3533" s="60"/>
      <c r="Y3533" s="52" t="str">
        <f>IF(A3533&lt;&gt;"",IF(D3533="DIRECCIÓN_DE_TRANSFERENCIAS","280 0031",VLOOKUP(C3533,LISTAS·PAPP!$C$3:$D$76,2,0)),"")</f>
        <v/>
      </c>
      <c r="Z3533" s="61"/>
      <c r="AA3533" s="62"/>
      <c r="AB3533" s="62"/>
      <c r="AC3533" s="65" t="str">
        <f>IF(D3533&lt;&gt;"",VLOOKUP(D3533,LISTAS·PAPP!$I$3:$M$16,2,0),"")</f>
        <v/>
      </c>
      <c r="AD3533" s="51" t="str">
        <f>IF(D3533&lt;&gt;"",VLOOKUP(D3533,LISTAS·PAPP!$I$3:$M$16,3,0),"")</f>
        <v/>
      </c>
      <c r="AE3533" s="52" t="str">
        <f>IF(D3533&lt;&gt;"",VLOOKUP(D3533,LISTAS·PAPP!$I$3:$M$16,4,0),"")</f>
        <v/>
      </c>
      <c r="AF3533" s="51" t="str">
        <f>IF(D3533&lt;&gt;"",VLOOKUP(D3533,LISTAS·PAPP!$I$3:$M$16,5,0),"")</f>
        <v/>
      </c>
      <c r="AG3533" s="52" t="str">
        <f>IF(AH3533&lt;&gt;"",VLOOKUP(AH3533,LISTAS·PAPP!$O$3:$P$74,2,0),"")</f>
        <v/>
      </c>
      <c r="AH3533" s="58"/>
      <c r="AI3533" s="60"/>
      <c r="AJ3533" s="51" t="str">
        <f>IF(AI3533&lt;&gt;"",VLOOKUP(AI3533,LISTAS·PAPP!$X$4:$Y$80,2,0),"")</f>
        <v/>
      </c>
      <c r="AK3533" s="58"/>
      <c r="AL3533" s="60"/>
      <c r="AM3533" s="51" t="str">
        <f>IF(ISERROR(VLOOKUP(AL3533,LISTAS·PAPP!$AD$4:$AE$334,2,0))," ",VLOOKUP(AL3533,LISTAS·PAPP!$AD$4:$AE$334,2,0))</f>
        <v xml:space="preserve"> </v>
      </c>
      <c r="AN3533" s="63"/>
      <c r="AO3533" s="64"/>
      <c r="AP3533" s="64"/>
      <c r="AQ3533" s="64"/>
      <c r="AR3533" s="64"/>
      <c r="AS3533" s="64"/>
      <c r="AT3533" s="64"/>
      <c r="AU3533" s="64"/>
      <c r="AV3533" s="64"/>
      <c r="AW3533" s="64"/>
      <c r="AX3533" s="64"/>
      <c r="AY3533" s="64"/>
      <c r="AZ3533" s="64"/>
      <c r="BA3533" s="53" t="str">
        <f t="shared" si="163"/>
        <v/>
      </c>
      <c r="BB3533" s="54" t="str">
        <f t="shared" si="164"/>
        <v/>
      </c>
      <c r="BC3533" s="55" t="str">
        <f t="shared" si="165"/>
        <v xml:space="preserve"> </v>
      </c>
    </row>
    <row r="3534" spans="1:55" x14ac:dyDescent="0.25">
      <c r="A3534" s="58"/>
      <c r="B3534" s="58"/>
      <c r="C3534" s="58"/>
      <c r="D3534" s="58"/>
      <c r="E3534" s="51" t="str">
        <f>IF(C3534&lt;&gt;"",VLOOKUP(MID(C3534,18,5),LISTAS·PAPP!$E$4:$F$76,2,0),"")</f>
        <v/>
      </c>
      <c r="F3534" s="58"/>
      <c r="G3534" s="51" t="str">
        <f>IF(F3534&lt;&gt;"",VLOOKUP(F3534,LISTAS·PAPP!$R$3:$T$221,3,0),"")</f>
        <v/>
      </c>
      <c r="H3534" s="58"/>
      <c r="I3534" s="66"/>
      <c r="J3534" s="66"/>
      <c r="K3534" s="67"/>
      <c r="L3534" s="66"/>
      <c r="M3534" s="60"/>
      <c r="N3534" s="60"/>
      <c r="O3534" s="60"/>
      <c r="P3534" s="60"/>
      <c r="Q3534" s="60"/>
      <c r="R3534" s="60"/>
      <c r="S3534" s="60"/>
      <c r="T3534" s="60"/>
      <c r="U3534" s="60"/>
      <c r="V3534" s="60"/>
      <c r="W3534" s="60"/>
      <c r="X3534" s="60"/>
      <c r="Y3534" s="52" t="str">
        <f>IF(A3534&lt;&gt;"",IF(D3534="DIRECCIÓN_DE_TRANSFERENCIAS","280 0031",VLOOKUP(C3534,LISTAS·PAPP!$C$3:$D$76,2,0)),"")</f>
        <v/>
      </c>
      <c r="Z3534" s="61"/>
      <c r="AA3534" s="62"/>
      <c r="AB3534" s="62"/>
      <c r="AC3534" s="65" t="str">
        <f>IF(D3534&lt;&gt;"",VLOOKUP(D3534,LISTAS·PAPP!$I$3:$M$16,2,0),"")</f>
        <v/>
      </c>
      <c r="AD3534" s="51" t="str">
        <f>IF(D3534&lt;&gt;"",VLOOKUP(D3534,LISTAS·PAPP!$I$3:$M$16,3,0),"")</f>
        <v/>
      </c>
      <c r="AE3534" s="52" t="str">
        <f>IF(D3534&lt;&gt;"",VLOOKUP(D3534,LISTAS·PAPP!$I$3:$M$16,4,0),"")</f>
        <v/>
      </c>
      <c r="AF3534" s="51" t="str">
        <f>IF(D3534&lt;&gt;"",VLOOKUP(D3534,LISTAS·PAPP!$I$3:$M$16,5,0),"")</f>
        <v/>
      </c>
      <c r="AG3534" s="52" t="str">
        <f>IF(AH3534&lt;&gt;"",VLOOKUP(AH3534,LISTAS·PAPP!$O$3:$P$74,2,0),"")</f>
        <v/>
      </c>
      <c r="AH3534" s="58"/>
      <c r="AI3534" s="60"/>
      <c r="AJ3534" s="51" t="str">
        <f>IF(AI3534&lt;&gt;"",VLOOKUP(AI3534,LISTAS·PAPP!$X$4:$Y$80,2,0),"")</f>
        <v/>
      </c>
      <c r="AK3534" s="58"/>
      <c r="AL3534" s="60"/>
      <c r="AM3534" s="51" t="str">
        <f>IF(ISERROR(VLOOKUP(AL3534,LISTAS·PAPP!$AD$4:$AE$334,2,0))," ",VLOOKUP(AL3534,LISTAS·PAPP!$AD$4:$AE$334,2,0))</f>
        <v xml:space="preserve"> </v>
      </c>
      <c r="AN3534" s="63"/>
      <c r="AO3534" s="64"/>
      <c r="AP3534" s="64"/>
      <c r="AQ3534" s="64"/>
      <c r="AR3534" s="64"/>
      <c r="AS3534" s="64"/>
      <c r="AT3534" s="64"/>
      <c r="AU3534" s="64"/>
      <c r="AV3534" s="64"/>
      <c r="AW3534" s="64"/>
      <c r="AX3534" s="64"/>
      <c r="AY3534" s="64"/>
      <c r="AZ3534" s="64"/>
      <c r="BA3534" s="53" t="str">
        <f t="shared" ref="BA3534:BA3597" si="166">IF(A3534&lt;&gt;"",SUM(AO3534:AZ3534),"")</f>
        <v/>
      </c>
      <c r="BB3534" s="54" t="str">
        <f t="shared" ref="BB3534:BB3597" si="167">IF(A3534&lt;&gt;"",IF(AN3534&lt;&gt;"",IF(AN3534=BA3534,"OK",AN3534-BA3534),IF(AND(AN3534="",BA3534=""),"",AN3534-BA3534)),"")</f>
        <v/>
      </c>
      <c r="BC3534" s="55" t="str">
        <f t="shared" ref="BC3534:BC3597" si="168">IF(A3534&lt;&gt;"",IF(A3534="","Escoger Nivel 0;",)&amp;" "&amp;(IF(B3534="","Escoger Nivel 1",)&amp;" "&amp;(IF(C3534="","Escoger Nivel 2;",)&amp;" "&amp;(IF(D3534="","Escoger Nivel 3",)&amp;" "&amp;(IF(F3534="","Escoger Cantón;",)&amp;" "&amp;(IF(H3534="","Escoger Obj. Estratégico Institucional N1;",)&amp;" "&amp;(IF(I3534="","Colocar Componente del Proyecto;",)&amp;" "&amp;(IF(J3534="","Colocar Actvidad del PAPP;",)&amp;" "&amp;(IF(K3534="","Colocar Metas;",)&amp;" "&amp;(IF(L3534="","Colocar Indicador;",)&amp;" "&amp;(IF(Z3534="","Escoger Código Fuente;",)&amp;" "&amp;(IF(AA3534="","Colocar Código Organismo;",)&amp;" "&amp;(IF(AB3534="","Colocar Código Correlativo;",)&amp;" "&amp;(IF(AH3534="","Escoger Actividad eSIGEF;",)&amp;" "&amp;(IF(AI3534="","Escoger Código Politicas de Igualdad;",)&amp;" "&amp;(IF(AK3534="","Escoger Grupo de Gasto;",)&amp;" "&amp;(IF(AL3534="","Escoger Ítem Presupuestario;",)))))))))))))))))," ")</f>
        <v xml:space="preserve"> </v>
      </c>
    </row>
    <row r="3535" spans="1:55" x14ac:dyDescent="0.25">
      <c r="A3535" s="58"/>
      <c r="B3535" s="58"/>
      <c r="C3535" s="58"/>
      <c r="D3535" s="58"/>
      <c r="E3535" s="51" t="str">
        <f>IF(C3535&lt;&gt;"",VLOOKUP(MID(C3535,18,5),LISTAS·PAPP!$E$4:$F$76,2,0),"")</f>
        <v/>
      </c>
      <c r="F3535" s="58"/>
      <c r="G3535" s="51" t="str">
        <f>IF(F3535&lt;&gt;"",VLOOKUP(F3535,LISTAS·PAPP!$R$3:$T$221,3,0),"")</f>
        <v/>
      </c>
      <c r="H3535" s="58"/>
      <c r="I3535" s="66"/>
      <c r="J3535" s="66"/>
      <c r="K3535" s="67"/>
      <c r="L3535" s="66"/>
      <c r="M3535" s="60"/>
      <c r="N3535" s="60"/>
      <c r="O3535" s="60"/>
      <c r="P3535" s="60"/>
      <c r="Q3535" s="60"/>
      <c r="R3535" s="60"/>
      <c r="S3535" s="60"/>
      <c r="T3535" s="60"/>
      <c r="U3535" s="60"/>
      <c r="V3535" s="60"/>
      <c r="W3535" s="60"/>
      <c r="X3535" s="60"/>
      <c r="Y3535" s="52" t="str">
        <f>IF(A3535&lt;&gt;"",IF(D3535="DIRECCIÓN_DE_TRANSFERENCIAS","280 0031",VLOOKUP(C3535,LISTAS·PAPP!$C$3:$D$76,2,0)),"")</f>
        <v/>
      </c>
      <c r="Z3535" s="61"/>
      <c r="AA3535" s="62"/>
      <c r="AB3535" s="62"/>
      <c r="AC3535" s="65" t="str">
        <f>IF(D3535&lt;&gt;"",VLOOKUP(D3535,LISTAS·PAPP!$I$3:$M$16,2,0),"")</f>
        <v/>
      </c>
      <c r="AD3535" s="51" t="str">
        <f>IF(D3535&lt;&gt;"",VLOOKUP(D3535,LISTAS·PAPP!$I$3:$M$16,3,0),"")</f>
        <v/>
      </c>
      <c r="AE3535" s="52" t="str">
        <f>IF(D3535&lt;&gt;"",VLOOKUP(D3535,LISTAS·PAPP!$I$3:$M$16,4,0),"")</f>
        <v/>
      </c>
      <c r="AF3535" s="51" t="str">
        <f>IF(D3535&lt;&gt;"",VLOOKUP(D3535,LISTAS·PAPP!$I$3:$M$16,5,0),"")</f>
        <v/>
      </c>
      <c r="AG3535" s="52" t="str">
        <f>IF(AH3535&lt;&gt;"",VLOOKUP(AH3535,LISTAS·PAPP!$O$3:$P$74,2,0),"")</f>
        <v/>
      </c>
      <c r="AH3535" s="58"/>
      <c r="AI3535" s="60"/>
      <c r="AJ3535" s="51" t="str">
        <f>IF(AI3535&lt;&gt;"",VLOOKUP(AI3535,LISTAS·PAPP!$X$4:$Y$80,2,0),"")</f>
        <v/>
      </c>
      <c r="AK3535" s="58"/>
      <c r="AL3535" s="60"/>
      <c r="AM3535" s="51" t="str">
        <f>IF(ISERROR(VLOOKUP(AL3535,LISTAS·PAPP!$AD$4:$AE$334,2,0))," ",VLOOKUP(AL3535,LISTAS·PAPP!$AD$4:$AE$334,2,0))</f>
        <v xml:space="preserve"> </v>
      </c>
      <c r="AN3535" s="63"/>
      <c r="AO3535" s="64"/>
      <c r="AP3535" s="64"/>
      <c r="AQ3535" s="64"/>
      <c r="AR3535" s="64"/>
      <c r="AS3535" s="64"/>
      <c r="AT3535" s="64"/>
      <c r="AU3535" s="64"/>
      <c r="AV3535" s="64"/>
      <c r="AW3535" s="64"/>
      <c r="AX3535" s="64"/>
      <c r="AY3535" s="64"/>
      <c r="AZ3535" s="64"/>
      <c r="BA3535" s="53" t="str">
        <f t="shared" si="166"/>
        <v/>
      </c>
      <c r="BB3535" s="54" t="str">
        <f t="shared" si="167"/>
        <v/>
      </c>
      <c r="BC3535" s="55" t="str">
        <f t="shared" si="168"/>
        <v xml:space="preserve"> </v>
      </c>
    </row>
    <row r="3536" spans="1:55" x14ac:dyDescent="0.25">
      <c r="A3536" s="58"/>
      <c r="B3536" s="58"/>
      <c r="C3536" s="58"/>
      <c r="D3536" s="58"/>
      <c r="E3536" s="51" t="str">
        <f>IF(C3536&lt;&gt;"",VLOOKUP(MID(C3536,18,5),LISTAS·PAPP!$E$4:$F$76,2,0),"")</f>
        <v/>
      </c>
      <c r="F3536" s="58"/>
      <c r="G3536" s="51" t="str">
        <f>IF(F3536&lt;&gt;"",VLOOKUP(F3536,LISTAS·PAPP!$R$3:$T$221,3,0),"")</f>
        <v/>
      </c>
      <c r="H3536" s="58"/>
      <c r="I3536" s="66"/>
      <c r="J3536" s="66"/>
      <c r="K3536" s="67"/>
      <c r="L3536" s="66"/>
      <c r="M3536" s="60"/>
      <c r="N3536" s="60"/>
      <c r="O3536" s="60"/>
      <c r="P3536" s="60"/>
      <c r="Q3536" s="60"/>
      <c r="R3536" s="60"/>
      <c r="S3536" s="60"/>
      <c r="T3536" s="60"/>
      <c r="U3536" s="60"/>
      <c r="V3536" s="60"/>
      <c r="W3536" s="60"/>
      <c r="X3536" s="60"/>
      <c r="Y3536" s="52" t="str">
        <f>IF(A3536&lt;&gt;"",IF(D3536="DIRECCIÓN_DE_TRANSFERENCIAS","280 0031",VLOOKUP(C3536,LISTAS·PAPP!$C$3:$D$76,2,0)),"")</f>
        <v/>
      </c>
      <c r="Z3536" s="61"/>
      <c r="AA3536" s="62"/>
      <c r="AB3536" s="62"/>
      <c r="AC3536" s="65" t="str">
        <f>IF(D3536&lt;&gt;"",VLOOKUP(D3536,LISTAS·PAPP!$I$3:$M$16,2,0),"")</f>
        <v/>
      </c>
      <c r="AD3536" s="51" t="str">
        <f>IF(D3536&lt;&gt;"",VLOOKUP(D3536,LISTAS·PAPP!$I$3:$M$16,3,0),"")</f>
        <v/>
      </c>
      <c r="AE3536" s="52" t="str">
        <f>IF(D3536&lt;&gt;"",VLOOKUP(D3536,LISTAS·PAPP!$I$3:$M$16,4,0),"")</f>
        <v/>
      </c>
      <c r="AF3536" s="51" t="str">
        <f>IF(D3536&lt;&gt;"",VLOOKUP(D3536,LISTAS·PAPP!$I$3:$M$16,5,0),"")</f>
        <v/>
      </c>
      <c r="AG3536" s="52" t="str">
        <f>IF(AH3536&lt;&gt;"",VLOOKUP(AH3536,LISTAS·PAPP!$O$3:$P$74,2,0),"")</f>
        <v/>
      </c>
      <c r="AH3536" s="58"/>
      <c r="AI3536" s="60"/>
      <c r="AJ3536" s="51" t="str">
        <f>IF(AI3536&lt;&gt;"",VLOOKUP(AI3536,LISTAS·PAPP!$X$4:$Y$80,2,0),"")</f>
        <v/>
      </c>
      <c r="AK3536" s="58"/>
      <c r="AL3536" s="60"/>
      <c r="AM3536" s="51" t="str">
        <f>IF(ISERROR(VLOOKUP(AL3536,LISTAS·PAPP!$AD$4:$AE$334,2,0))," ",VLOOKUP(AL3536,LISTAS·PAPP!$AD$4:$AE$334,2,0))</f>
        <v xml:space="preserve"> </v>
      </c>
      <c r="AN3536" s="63"/>
      <c r="AO3536" s="64"/>
      <c r="AP3536" s="64"/>
      <c r="AQ3536" s="64"/>
      <c r="AR3536" s="64"/>
      <c r="AS3536" s="64"/>
      <c r="AT3536" s="64"/>
      <c r="AU3536" s="64"/>
      <c r="AV3536" s="64"/>
      <c r="AW3536" s="64"/>
      <c r="AX3536" s="64"/>
      <c r="AY3536" s="64"/>
      <c r="AZ3536" s="64"/>
      <c r="BA3536" s="53" t="str">
        <f t="shared" si="166"/>
        <v/>
      </c>
      <c r="BB3536" s="54" t="str">
        <f t="shared" si="167"/>
        <v/>
      </c>
      <c r="BC3536" s="55" t="str">
        <f t="shared" si="168"/>
        <v xml:space="preserve"> </v>
      </c>
    </row>
    <row r="3537" spans="1:55" x14ac:dyDescent="0.25">
      <c r="A3537" s="58"/>
      <c r="B3537" s="58"/>
      <c r="C3537" s="58"/>
      <c r="D3537" s="58"/>
      <c r="E3537" s="51" t="str">
        <f>IF(C3537&lt;&gt;"",VLOOKUP(MID(C3537,18,5),LISTAS·PAPP!$E$4:$F$76,2,0),"")</f>
        <v/>
      </c>
      <c r="F3537" s="58"/>
      <c r="G3537" s="51" t="str">
        <f>IF(F3537&lt;&gt;"",VLOOKUP(F3537,LISTAS·PAPP!$R$3:$T$221,3,0),"")</f>
        <v/>
      </c>
      <c r="H3537" s="58"/>
      <c r="I3537" s="66"/>
      <c r="J3537" s="66"/>
      <c r="K3537" s="67"/>
      <c r="L3537" s="66"/>
      <c r="M3537" s="60"/>
      <c r="N3537" s="60"/>
      <c r="O3537" s="60"/>
      <c r="P3537" s="60"/>
      <c r="Q3537" s="60"/>
      <c r="R3537" s="60"/>
      <c r="S3537" s="60"/>
      <c r="T3537" s="60"/>
      <c r="U3537" s="60"/>
      <c r="V3537" s="60"/>
      <c r="W3537" s="60"/>
      <c r="X3537" s="60"/>
      <c r="Y3537" s="52" t="str">
        <f>IF(A3537&lt;&gt;"",IF(D3537="DIRECCIÓN_DE_TRANSFERENCIAS","280 0031",VLOOKUP(C3537,LISTAS·PAPP!$C$3:$D$76,2,0)),"")</f>
        <v/>
      </c>
      <c r="Z3537" s="61"/>
      <c r="AA3537" s="62"/>
      <c r="AB3537" s="62"/>
      <c r="AC3537" s="65" t="str">
        <f>IF(D3537&lt;&gt;"",VLOOKUP(D3537,LISTAS·PAPP!$I$3:$M$16,2,0),"")</f>
        <v/>
      </c>
      <c r="AD3537" s="51" t="str">
        <f>IF(D3537&lt;&gt;"",VLOOKUP(D3537,LISTAS·PAPP!$I$3:$M$16,3,0),"")</f>
        <v/>
      </c>
      <c r="AE3537" s="52" t="str">
        <f>IF(D3537&lt;&gt;"",VLOOKUP(D3537,LISTAS·PAPP!$I$3:$M$16,4,0),"")</f>
        <v/>
      </c>
      <c r="AF3537" s="51" t="str">
        <f>IF(D3537&lt;&gt;"",VLOOKUP(D3537,LISTAS·PAPP!$I$3:$M$16,5,0),"")</f>
        <v/>
      </c>
      <c r="AG3537" s="52" t="str">
        <f>IF(AH3537&lt;&gt;"",VLOOKUP(AH3537,LISTAS·PAPP!$O$3:$P$74,2,0),"")</f>
        <v/>
      </c>
      <c r="AH3537" s="58"/>
      <c r="AI3537" s="60"/>
      <c r="AJ3537" s="51" t="str">
        <f>IF(AI3537&lt;&gt;"",VLOOKUP(AI3537,LISTAS·PAPP!$X$4:$Y$80,2,0),"")</f>
        <v/>
      </c>
      <c r="AK3537" s="58"/>
      <c r="AL3537" s="60"/>
      <c r="AM3537" s="51" t="str">
        <f>IF(ISERROR(VLOOKUP(AL3537,LISTAS·PAPP!$AD$4:$AE$334,2,0))," ",VLOOKUP(AL3537,LISTAS·PAPP!$AD$4:$AE$334,2,0))</f>
        <v xml:space="preserve"> </v>
      </c>
      <c r="AN3537" s="63"/>
      <c r="AO3537" s="64"/>
      <c r="AP3537" s="64"/>
      <c r="AQ3537" s="64"/>
      <c r="AR3537" s="64"/>
      <c r="AS3537" s="64"/>
      <c r="AT3537" s="64"/>
      <c r="AU3537" s="64"/>
      <c r="AV3537" s="64"/>
      <c r="AW3537" s="64"/>
      <c r="AX3537" s="64"/>
      <c r="AY3537" s="64"/>
      <c r="AZ3537" s="64"/>
      <c r="BA3537" s="53" t="str">
        <f t="shared" si="166"/>
        <v/>
      </c>
      <c r="BB3537" s="54" t="str">
        <f t="shared" si="167"/>
        <v/>
      </c>
      <c r="BC3537" s="55" t="str">
        <f t="shared" si="168"/>
        <v xml:space="preserve"> </v>
      </c>
    </row>
    <row r="3538" spans="1:55" x14ac:dyDescent="0.25">
      <c r="A3538" s="58"/>
      <c r="B3538" s="58"/>
      <c r="C3538" s="58"/>
      <c r="D3538" s="58"/>
      <c r="E3538" s="51" t="str">
        <f>IF(C3538&lt;&gt;"",VLOOKUP(MID(C3538,18,5),LISTAS·PAPP!$E$4:$F$76,2,0),"")</f>
        <v/>
      </c>
      <c r="F3538" s="58"/>
      <c r="G3538" s="51" t="str">
        <f>IF(F3538&lt;&gt;"",VLOOKUP(F3538,LISTAS·PAPP!$R$3:$T$221,3,0),"")</f>
        <v/>
      </c>
      <c r="H3538" s="58"/>
      <c r="I3538" s="66"/>
      <c r="J3538" s="66"/>
      <c r="K3538" s="67"/>
      <c r="L3538" s="66"/>
      <c r="M3538" s="60"/>
      <c r="N3538" s="60"/>
      <c r="O3538" s="60"/>
      <c r="P3538" s="60"/>
      <c r="Q3538" s="60"/>
      <c r="R3538" s="60"/>
      <c r="S3538" s="60"/>
      <c r="T3538" s="60"/>
      <c r="U3538" s="60"/>
      <c r="V3538" s="60"/>
      <c r="W3538" s="60"/>
      <c r="X3538" s="60"/>
      <c r="Y3538" s="52" t="str">
        <f>IF(A3538&lt;&gt;"",IF(D3538="DIRECCIÓN_DE_TRANSFERENCIAS","280 0031",VLOOKUP(C3538,LISTAS·PAPP!$C$3:$D$76,2,0)),"")</f>
        <v/>
      </c>
      <c r="Z3538" s="61"/>
      <c r="AA3538" s="62"/>
      <c r="AB3538" s="62"/>
      <c r="AC3538" s="65" t="str">
        <f>IF(D3538&lt;&gt;"",VLOOKUP(D3538,LISTAS·PAPP!$I$3:$M$16,2,0),"")</f>
        <v/>
      </c>
      <c r="AD3538" s="51" t="str">
        <f>IF(D3538&lt;&gt;"",VLOOKUP(D3538,LISTAS·PAPP!$I$3:$M$16,3,0),"")</f>
        <v/>
      </c>
      <c r="AE3538" s="52" t="str">
        <f>IF(D3538&lt;&gt;"",VLOOKUP(D3538,LISTAS·PAPP!$I$3:$M$16,4,0),"")</f>
        <v/>
      </c>
      <c r="AF3538" s="51" t="str">
        <f>IF(D3538&lt;&gt;"",VLOOKUP(D3538,LISTAS·PAPP!$I$3:$M$16,5,0),"")</f>
        <v/>
      </c>
      <c r="AG3538" s="52" t="str">
        <f>IF(AH3538&lt;&gt;"",VLOOKUP(AH3538,LISTAS·PAPP!$O$3:$P$74,2,0),"")</f>
        <v/>
      </c>
      <c r="AH3538" s="58"/>
      <c r="AI3538" s="60"/>
      <c r="AJ3538" s="51" t="str">
        <f>IF(AI3538&lt;&gt;"",VLOOKUP(AI3538,LISTAS·PAPP!$X$4:$Y$80,2,0),"")</f>
        <v/>
      </c>
      <c r="AK3538" s="58"/>
      <c r="AL3538" s="60"/>
      <c r="AM3538" s="51" t="str">
        <f>IF(ISERROR(VLOOKUP(AL3538,LISTAS·PAPP!$AD$4:$AE$334,2,0))," ",VLOOKUP(AL3538,LISTAS·PAPP!$AD$4:$AE$334,2,0))</f>
        <v xml:space="preserve"> </v>
      </c>
      <c r="AN3538" s="63"/>
      <c r="AO3538" s="64"/>
      <c r="AP3538" s="64"/>
      <c r="AQ3538" s="64"/>
      <c r="AR3538" s="64"/>
      <c r="AS3538" s="64"/>
      <c r="AT3538" s="64"/>
      <c r="AU3538" s="64"/>
      <c r="AV3538" s="64"/>
      <c r="AW3538" s="64"/>
      <c r="AX3538" s="64"/>
      <c r="AY3538" s="64"/>
      <c r="AZ3538" s="64"/>
      <c r="BA3538" s="53" t="str">
        <f t="shared" si="166"/>
        <v/>
      </c>
      <c r="BB3538" s="54" t="str">
        <f t="shared" si="167"/>
        <v/>
      </c>
      <c r="BC3538" s="55" t="str">
        <f t="shared" si="168"/>
        <v xml:space="preserve"> </v>
      </c>
    </row>
    <row r="3539" spans="1:55" x14ac:dyDescent="0.25">
      <c r="A3539" s="58"/>
      <c r="B3539" s="58"/>
      <c r="C3539" s="58"/>
      <c r="D3539" s="58"/>
      <c r="E3539" s="51" t="str">
        <f>IF(C3539&lt;&gt;"",VLOOKUP(MID(C3539,18,5),LISTAS·PAPP!$E$4:$F$76,2,0),"")</f>
        <v/>
      </c>
      <c r="F3539" s="58"/>
      <c r="G3539" s="51" t="str">
        <f>IF(F3539&lt;&gt;"",VLOOKUP(F3539,LISTAS·PAPP!$R$3:$T$221,3,0),"")</f>
        <v/>
      </c>
      <c r="H3539" s="58"/>
      <c r="I3539" s="66"/>
      <c r="J3539" s="66"/>
      <c r="K3539" s="67"/>
      <c r="L3539" s="66"/>
      <c r="M3539" s="60"/>
      <c r="N3539" s="60"/>
      <c r="O3539" s="60"/>
      <c r="P3539" s="60"/>
      <c r="Q3539" s="60"/>
      <c r="R3539" s="60"/>
      <c r="S3539" s="60"/>
      <c r="T3539" s="60"/>
      <c r="U3539" s="60"/>
      <c r="V3539" s="60"/>
      <c r="W3539" s="60"/>
      <c r="X3539" s="60"/>
      <c r="Y3539" s="52" t="str">
        <f>IF(A3539&lt;&gt;"",IF(D3539="DIRECCIÓN_DE_TRANSFERENCIAS","280 0031",VLOOKUP(C3539,LISTAS·PAPP!$C$3:$D$76,2,0)),"")</f>
        <v/>
      </c>
      <c r="Z3539" s="61"/>
      <c r="AA3539" s="62"/>
      <c r="AB3539" s="62"/>
      <c r="AC3539" s="65" t="str">
        <f>IF(D3539&lt;&gt;"",VLOOKUP(D3539,LISTAS·PAPP!$I$3:$M$16,2,0),"")</f>
        <v/>
      </c>
      <c r="AD3539" s="51" t="str">
        <f>IF(D3539&lt;&gt;"",VLOOKUP(D3539,LISTAS·PAPP!$I$3:$M$16,3,0),"")</f>
        <v/>
      </c>
      <c r="AE3539" s="52" t="str">
        <f>IF(D3539&lt;&gt;"",VLOOKUP(D3539,LISTAS·PAPP!$I$3:$M$16,4,0),"")</f>
        <v/>
      </c>
      <c r="AF3539" s="51" t="str">
        <f>IF(D3539&lt;&gt;"",VLOOKUP(D3539,LISTAS·PAPP!$I$3:$M$16,5,0),"")</f>
        <v/>
      </c>
      <c r="AG3539" s="52" t="str">
        <f>IF(AH3539&lt;&gt;"",VLOOKUP(AH3539,LISTAS·PAPP!$O$3:$P$74,2,0),"")</f>
        <v/>
      </c>
      <c r="AH3539" s="58"/>
      <c r="AI3539" s="60"/>
      <c r="AJ3539" s="51" t="str">
        <f>IF(AI3539&lt;&gt;"",VLOOKUP(AI3539,LISTAS·PAPP!$X$4:$Y$80,2,0),"")</f>
        <v/>
      </c>
      <c r="AK3539" s="58"/>
      <c r="AL3539" s="60"/>
      <c r="AM3539" s="51" t="str">
        <f>IF(ISERROR(VLOOKUP(AL3539,LISTAS·PAPP!$AD$4:$AE$334,2,0))," ",VLOOKUP(AL3539,LISTAS·PAPP!$AD$4:$AE$334,2,0))</f>
        <v xml:space="preserve"> </v>
      </c>
      <c r="AN3539" s="63"/>
      <c r="AO3539" s="64"/>
      <c r="AP3539" s="64"/>
      <c r="AQ3539" s="64"/>
      <c r="AR3539" s="64"/>
      <c r="AS3539" s="64"/>
      <c r="AT3539" s="64"/>
      <c r="AU3539" s="64"/>
      <c r="AV3539" s="64"/>
      <c r="AW3539" s="64"/>
      <c r="AX3539" s="64"/>
      <c r="AY3539" s="64"/>
      <c r="AZ3539" s="64"/>
      <c r="BA3539" s="53" t="str">
        <f t="shared" si="166"/>
        <v/>
      </c>
      <c r="BB3539" s="54" t="str">
        <f t="shared" si="167"/>
        <v/>
      </c>
      <c r="BC3539" s="55" t="str">
        <f t="shared" si="168"/>
        <v xml:space="preserve"> </v>
      </c>
    </row>
    <row r="3540" spans="1:55" x14ac:dyDescent="0.25">
      <c r="A3540" s="58"/>
      <c r="B3540" s="58"/>
      <c r="C3540" s="58"/>
      <c r="D3540" s="58"/>
      <c r="E3540" s="51" t="str">
        <f>IF(C3540&lt;&gt;"",VLOOKUP(MID(C3540,18,5),LISTAS·PAPP!$E$4:$F$76,2,0),"")</f>
        <v/>
      </c>
      <c r="F3540" s="58"/>
      <c r="G3540" s="51" t="str">
        <f>IF(F3540&lt;&gt;"",VLOOKUP(F3540,LISTAS·PAPP!$R$3:$T$221,3,0),"")</f>
        <v/>
      </c>
      <c r="H3540" s="58"/>
      <c r="I3540" s="66"/>
      <c r="J3540" s="66"/>
      <c r="K3540" s="67"/>
      <c r="L3540" s="66"/>
      <c r="M3540" s="60"/>
      <c r="N3540" s="60"/>
      <c r="O3540" s="60"/>
      <c r="P3540" s="60"/>
      <c r="Q3540" s="60"/>
      <c r="R3540" s="60"/>
      <c r="S3540" s="60"/>
      <c r="T3540" s="60"/>
      <c r="U3540" s="60"/>
      <c r="V3540" s="60"/>
      <c r="W3540" s="60"/>
      <c r="X3540" s="60"/>
      <c r="Y3540" s="52" t="str">
        <f>IF(A3540&lt;&gt;"",IF(D3540="DIRECCIÓN_DE_TRANSFERENCIAS","280 0031",VLOOKUP(C3540,LISTAS·PAPP!$C$3:$D$76,2,0)),"")</f>
        <v/>
      </c>
      <c r="Z3540" s="61"/>
      <c r="AA3540" s="62"/>
      <c r="AB3540" s="62"/>
      <c r="AC3540" s="65" t="str">
        <f>IF(D3540&lt;&gt;"",VLOOKUP(D3540,LISTAS·PAPP!$I$3:$M$16,2,0),"")</f>
        <v/>
      </c>
      <c r="AD3540" s="51" t="str">
        <f>IF(D3540&lt;&gt;"",VLOOKUP(D3540,LISTAS·PAPP!$I$3:$M$16,3,0),"")</f>
        <v/>
      </c>
      <c r="AE3540" s="52" t="str">
        <f>IF(D3540&lt;&gt;"",VLOOKUP(D3540,LISTAS·PAPP!$I$3:$M$16,4,0),"")</f>
        <v/>
      </c>
      <c r="AF3540" s="51" t="str">
        <f>IF(D3540&lt;&gt;"",VLOOKUP(D3540,LISTAS·PAPP!$I$3:$M$16,5,0),"")</f>
        <v/>
      </c>
      <c r="AG3540" s="52" t="str">
        <f>IF(AH3540&lt;&gt;"",VLOOKUP(AH3540,LISTAS·PAPP!$O$3:$P$74,2,0),"")</f>
        <v/>
      </c>
      <c r="AH3540" s="58"/>
      <c r="AI3540" s="60"/>
      <c r="AJ3540" s="51" t="str">
        <f>IF(AI3540&lt;&gt;"",VLOOKUP(AI3540,LISTAS·PAPP!$X$4:$Y$80,2,0),"")</f>
        <v/>
      </c>
      <c r="AK3540" s="58"/>
      <c r="AL3540" s="60"/>
      <c r="AM3540" s="51" t="str">
        <f>IF(ISERROR(VLOOKUP(AL3540,LISTAS·PAPP!$AD$4:$AE$334,2,0))," ",VLOOKUP(AL3540,LISTAS·PAPP!$AD$4:$AE$334,2,0))</f>
        <v xml:space="preserve"> </v>
      </c>
      <c r="AN3540" s="63"/>
      <c r="AO3540" s="64"/>
      <c r="AP3540" s="64"/>
      <c r="AQ3540" s="64"/>
      <c r="AR3540" s="64"/>
      <c r="AS3540" s="64"/>
      <c r="AT3540" s="64"/>
      <c r="AU3540" s="64"/>
      <c r="AV3540" s="64"/>
      <c r="AW3540" s="64"/>
      <c r="AX3540" s="64"/>
      <c r="AY3540" s="64"/>
      <c r="AZ3540" s="64"/>
      <c r="BA3540" s="53" t="str">
        <f t="shared" si="166"/>
        <v/>
      </c>
      <c r="BB3540" s="54" t="str">
        <f t="shared" si="167"/>
        <v/>
      </c>
      <c r="BC3540" s="55" t="str">
        <f t="shared" si="168"/>
        <v xml:space="preserve"> </v>
      </c>
    </row>
    <row r="3541" spans="1:55" x14ac:dyDescent="0.25">
      <c r="A3541" s="58"/>
      <c r="B3541" s="58"/>
      <c r="C3541" s="58"/>
      <c r="D3541" s="58"/>
      <c r="E3541" s="51" t="str">
        <f>IF(C3541&lt;&gt;"",VLOOKUP(MID(C3541,18,5),LISTAS·PAPP!$E$4:$F$76,2,0),"")</f>
        <v/>
      </c>
      <c r="F3541" s="58"/>
      <c r="G3541" s="51" t="str">
        <f>IF(F3541&lt;&gt;"",VLOOKUP(F3541,LISTAS·PAPP!$R$3:$T$221,3,0),"")</f>
        <v/>
      </c>
      <c r="H3541" s="58"/>
      <c r="I3541" s="66"/>
      <c r="J3541" s="66"/>
      <c r="K3541" s="67"/>
      <c r="L3541" s="66"/>
      <c r="M3541" s="60"/>
      <c r="N3541" s="60"/>
      <c r="O3541" s="60"/>
      <c r="P3541" s="60"/>
      <c r="Q3541" s="60"/>
      <c r="R3541" s="60"/>
      <c r="S3541" s="60"/>
      <c r="T3541" s="60"/>
      <c r="U3541" s="60"/>
      <c r="V3541" s="60"/>
      <c r="W3541" s="60"/>
      <c r="X3541" s="60"/>
      <c r="Y3541" s="52" t="str">
        <f>IF(A3541&lt;&gt;"",IF(D3541="DIRECCIÓN_DE_TRANSFERENCIAS","280 0031",VLOOKUP(C3541,LISTAS·PAPP!$C$3:$D$76,2,0)),"")</f>
        <v/>
      </c>
      <c r="Z3541" s="61"/>
      <c r="AA3541" s="62"/>
      <c r="AB3541" s="62"/>
      <c r="AC3541" s="65" t="str">
        <f>IF(D3541&lt;&gt;"",VLOOKUP(D3541,LISTAS·PAPP!$I$3:$M$16,2,0),"")</f>
        <v/>
      </c>
      <c r="AD3541" s="51" t="str">
        <f>IF(D3541&lt;&gt;"",VLOOKUP(D3541,LISTAS·PAPP!$I$3:$M$16,3,0),"")</f>
        <v/>
      </c>
      <c r="AE3541" s="52" t="str">
        <f>IF(D3541&lt;&gt;"",VLOOKUP(D3541,LISTAS·PAPP!$I$3:$M$16,4,0),"")</f>
        <v/>
      </c>
      <c r="AF3541" s="51" t="str">
        <f>IF(D3541&lt;&gt;"",VLOOKUP(D3541,LISTAS·PAPP!$I$3:$M$16,5,0),"")</f>
        <v/>
      </c>
      <c r="AG3541" s="52" t="str">
        <f>IF(AH3541&lt;&gt;"",VLOOKUP(AH3541,LISTAS·PAPP!$O$3:$P$74,2,0),"")</f>
        <v/>
      </c>
      <c r="AH3541" s="58"/>
      <c r="AI3541" s="60"/>
      <c r="AJ3541" s="51" t="str">
        <f>IF(AI3541&lt;&gt;"",VLOOKUP(AI3541,LISTAS·PAPP!$X$4:$Y$80,2,0),"")</f>
        <v/>
      </c>
      <c r="AK3541" s="58"/>
      <c r="AL3541" s="60"/>
      <c r="AM3541" s="51" t="str">
        <f>IF(ISERROR(VLOOKUP(AL3541,LISTAS·PAPP!$AD$4:$AE$334,2,0))," ",VLOOKUP(AL3541,LISTAS·PAPP!$AD$4:$AE$334,2,0))</f>
        <v xml:space="preserve"> </v>
      </c>
      <c r="AN3541" s="63"/>
      <c r="AO3541" s="64"/>
      <c r="AP3541" s="64"/>
      <c r="AQ3541" s="64"/>
      <c r="AR3541" s="64"/>
      <c r="AS3541" s="64"/>
      <c r="AT3541" s="64"/>
      <c r="AU3541" s="64"/>
      <c r="AV3541" s="64"/>
      <c r="AW3541" s="64"/>
      <c r="AX3541" s="64"/>
      <c r="AY3541" s="64"/>
      <c r="AZ3541" s="64"/>
      <c r="BA3541" s="53" t="str">
        <f t="shared" si="166"/>
        <v/>
      </c>
      <c r="BB3541" s="54" t="str">
        <f t="shared" si="167"/>
        <v/>
      </c>
      <c r="BC3541" s="55" t="str">
        <f t="shared" si="168"/>
        <v xml:space="preserve"> </v>
      </c>
    </row>
    <row r="3542" spans="1:55" x14ac:dyDescent="0.25">
      <c r="A3542" s="58"/>
      <c r="B3542" s="58"/>
      <c r="C3542" s="58"/>
      <c r="D3542" s="58"/>
      <c r="E3542" s="51" t="str">
        <f>IF(C3542&lt;&gt;"",VLOOKUP(MID(C3542,18,5),LISTAS·PAPP!$E$4:$F$76,2,0),"")</f>
        <v/>
      </c>
      <c r="F3542" s="58"/>
      <c r="G3542" s="51" t="str">
        <f>IF(F3542&lt;&gt;"",VLOOKUP(F3542,LISTAS·PAPP!$R$3:$T$221,3,0),"")</f>
        <v/>
      </c>
      <c r="H3542" s="58"/>
      <c r="I3542" s="66"/>
      <c r="J3542" s="66"/>
      <c r="K3542" s="67"/>
      <c r="L3542" s="66"/>
      <c r="M3542" s="60"/>
      <c r="N3542" s="60"/>
      <c r="O3542" s="60"/>
      <c r="P3542" s="60"/>
      <c r="Q3542" s="60"/>
      <c r="R3542" s="60"/>
      <c r="S3542" s="60"/>
      <c r="T3542" s="60"/>
      <c r="U3542" s="60"/>
      <c r="V3542" s="60"/>
      <c r="W3542" s="60"/>
      <c r="X3542" s="60"/>
      <c r="Y3542" s="52" t="str">
        <f>IF(A3542&lt;&gt;"",IF(D3542="DIRECCIÓN_DE_TRANSFERENCIAS","280 0031",VLOOKUP(C3542,LISTAS·PAPP!$C$3:$D$76,2,0)),"")</f>
        <v/>
      </c>
      <c r="Z3542" s="61"/>
      <c r="AA3542" s="62"/>
      <c r="AB3542" s="62"/>
      <c r="AC3542" s="65" t="str">
        <f>IF(D3542&lt;&gt;"",VLOOKUP(D3542,LISTAS·PAPP!$I$3:$M$16,2,0),"")</f>
        <v/>
      </c>
      <c r="AD3542" s="51" t="str">
        <f>IF(D3542&lt;&gt;"",VLOOKUP(D3542,LISTAS·PAPP!$I$3:$M$16,3,0),"")</f>
        <v/>
      </c>
      <c r="AE3542" s="52" t="str">
        <f>IF(D3542&lt;&gt;"",VLOOKUP(D3542,LISTAS·PAPP!$I$3:$M$16,4,0),"")</f>
        <v/>
      </c>
      <c r="AF3542" s="51" t="str">
        <f>IF(D3542&lt;&gt;"",VLOOKUP(D3542,LISTAS·PAPP!$I$3:$M$16,5,0),"")</f>
        <v/>
      </c>
      <c r="AG3542" s="52" t="str">
        <f>IF(AH3542&lt;&gt;"",VLOOKUP(AH3542,LISTAS·PAPP!$O$3:$P$74,2,0),"")</f>
        <v/>
      </c>
      <c r="AH3542" s="58"/>
      <c r="AI3542" s="60"/>
      <c r="AJ3542" s="51" t="str">
        <f>IF(AI3542&lt;&gt;"",VLOOKUP(AI3542,LISTAS·PAPP!$X$4:$Y$80,2,0),"")</f>
        <v/>
      </c>
      <c r="AK3542" s="58"/>
      <c r="AL3542" s="60"/>
      <c r="AM3542" s="51" t="str">
        <f>IF(ISERROR(VLOOKUP(AL3542,LISTAS·PAPP!$AD$4:$AE$334,2,0))," ",VLOOKUP(AL3542,LISTAS·PAPP!$AD$4:$AE$334,2,0))</f>
        <v xml:space="preserve"> </v>
      </c>
      <c r="AN3542" s="63"/>
      <c r="AO3542" s="64"/>
      <c r="AP3542" s="64"/>
      <c r="AQ3542" s="64"/>
      <c r="AR3542" s="64"/>
      <c r="AS3542" s="64"/>
      <c r="AT3542" s="64"/>
      <c r="AU3542" s="64"/>
      <c r="AV3542" s="64"/>
      <c r="AW3542" s="64"/>
      <c r="AX3542" s="64"/>
      <c r="AY3542" s="64"/>
      <c r="AZ3542" s="64"/>
      <c r="BA3542" s="53" t="str">
        <f t="shared" si="166"/>
        <v/>
      </c>
      <c r="BB3542" s="54" t="str">
        <f t="shared" si="167"/>
        <v/>
      </c>
      <c r="BC3542" s="55" t="str">
        <f t="shared" si="168"/>
        <v xml:space="preserve"> </v>
      </c>
    </row>
    <row r="3543" spans="1:55" x14ac:dyDescent="0.25">
      <c r="A3543" s="58"/>
      <c r="B3543" s="58"/>
      <c r="C3543" s="58"/>
      <c r="D3543" s="58"/>
      <c r="E3543" s="51" t="str">
        <f>IF(C3543&lt;&gt;"",VLOOKUP(MID(C3543,18,5),LISTAS·PAPP!$E$4:$F$76,2,0),"")</f>
        <v/>
      </c>
      <c r="F3543" s="58"/>
      <c r="G3543" s="51" t="str">
        <f>IF(F3543&lt;&gt;"",VLOOKUP(F3543,LISTAS·PAPP!$R$3:$T$221,3,0),"")</f>
        <v/>
      </c>
      <c r="H3543" s="58"/>
      <c r="I3543" s="66"/>
      <c r="J3543" s="66"/>
      <c r="K3543" s="67"/>
      <c r="L3543" s="66"/>
      <c r="M3543" s="60"/>
      <c r="N3543" s="60"/>
      <c r="O3543" s="60"/>
      <c r="P3543" s="60"/>
      <c r="Q3543" s="60"/>
      <c r="R3543" s="60"/>
      <c r="S3543" s="60"/>
      <c r="T3543" s="60"/>
      <c r="U3543" s="60"/>
      <c r="V3543" s="60"/>
      <c r="W3543" s="60"/>
      <c r="X3543" s="60"/>
      <c r="Y3543" s="52" t="str">
        <f>IF(A3543&lt;&gt;"",IF(D3543="DIRECCIÓN_DE_TRANSFERENCIAS","280 0031",VLOOKUP(C3543,LISTAS·PAPP!$C$3:$D$76,2,0)),"")</f>
        <v/>
      </c>
      <c r="Z3543" s="61"/>
      <c r="AA3543" s="62"/>
      <c r="AB3543" s="62"/>
      <c r="AC3543" s="65" t="str">
        <f>IF(D3543&lt;&gt;"",VLOOKUP(D3543,LISTAS·PAPP!$I$3:$M$16,2,0),"")</f>
        <v/>
      </c>
      <c r="AD3543" s="51" t="str">
        <f>IF(D3543&lt;&gt;"",VLOOKUP(D3543,LISTAS·PAPP!$I$3:$M$16,3,0),"")</f>
        <v/>
      </c>
      <c r="AE3543" s="52" t="str">
        <f>IF(D3543&lt;&gt;"",VLOOKUP(D3543,LISTAS·PAPP!$I$3:$M$16,4,0),"")</f>
        <v/>
      </c>
      <c r="AF3543" s="51" t="str">
        <f>IF(D3543&lt;&gt;"",VLOOKUP(D3543,LISTAS·PAPP!$I$3:$M$16,5,0),"")</f>
        <v/>
      </c>
      <c r="AG3543" s="52" t="str">
        <f>IF(AH3543&lt;&gt;"",VLOOKUP(AH3543,LISTAS·PAPP!$O$3:$P$74,2,0),"")</f>
        <v/>
      </c>
      <c r="AH3543" s="58"/>
      <c r="AI3543" s="60"/>
      <c r="AJ3543" s="51" t="str">
        <f>IF(AI3543&lt;&gt;"",VLOOKUP(AI3543,LISTAS·PAPP!$X$4:$Y$80,2,0),"")</f>
        <v/>
      </c>
      <c r="AK3543" s="58"/>
      <c r="AL3543" s="60"/>
      <c r="AM3543" s="51" t="str">
        <f>IF(ISERROR(VLOOKUP(AL3543,LISTAS·PAPP!$AD$4:$AE$334,2,0))," ",VLOOKUP(AL3543,LISTAS·PAPP!$AD$4:$AE$334,2,0))</f>
        <v xml:space="preserve"> </v>
      </c>
      <c r="AN3543" s="63"/>
      <c r="AO3543" s="64"/>
      <c r="AP3543" s="64"/>
      <c r="AQ3543" s="64"/>
      <c r="AR3543" s="64"/>
      <c r="AS3543" s="64"/>
      <c r="AT3543" s="64"/>
      <c r="AU3543" s="64"/>
      <c r="AV3543" s="64"/>
      <c r="AW3543" s="64"/>
      <c r="AX3543" s="64"/>
      <c r="AY3543" s="64"/>
      <c r="AZ3543" s="64"/>
      <c r="BA3543" s="53" t="str">
        <f t="shared" si="166"/>
        <v/>
      </c>
      <c r="BB3543" s="54" t="str">
        <f t="shared" si="167"/>
        <v/>
      </c>
      <c r="BC3543" s="55" t="str">
        <f t="shared" si="168"/>
        <v xml:space="preserve"> </v>
      </c>
    </row>
    <row r="3544" spans="1:55" x14ac:dyDescent="0.25">
      <c r="A3544" s="58"/>
      <c r="B3544" s="58"/>
      <c r="C3544" s="58"/>
      <c r="D3544" s="58"/>
      <c r="E3544" s="51" t="str">
        <f>IF(C3544&lt;&gt;"",VLOOKUP(MID(C3544,18,5),LISTAS·PAPP!$E$4:$F$76,2,0),"")</f>
        <v/>
      </c>
      <c r="F3544" s="58"/>
      <c r="G3544" s="51" t="str">
        <f>IF(F3544&lt;&gt;"",VLOOKUP(F3544,LISTAS·PAPP!$R$3:$T$221,3,0),"")</f>
        <v/>
      </c>
      <c r="H3544" s="58"/>
      <c r="I3544" s="66"/>
      <c r="J3544" s="66"/>
      <c r="K3544" s="67"/>
      <c r="L3544" s="66"/>
      <c r="M3544" s="60"/>
      <c r="N3544" s="60"/>
      <c r="O3544" s="60"/>
      <c r="P3544" s="60"/>
      <c r="Q3544" s="60"/>
      <c r="R3544" s="60"/>
      <c r="S3544" s="60"/>
      <c r="T3544" s="60"/>
      <c r="U3544" s="60"/>
      <c r="V3544" s="60"/>
      <c r="W3544" s="60"/>
      <c r="X3544" s="60"/>
      <c r="Y3544" s="52" t="str">
        <f>IF(A3544&lt;&gt;"",IF(D3544="DIRECCIÓN_DE_TRANSFERENCIAS","280 0031",VLOOKUP(C3544,LISTAS·PAPP!$C$3:$D$76,2,0)),"")</f>
        <v/>
      </c>
      <c r="Z3544" s="61"/>
      <c r="AA3544" s="62"/>
      <c r="AB3544" s="62"/>
      <c r="AC3544" s="65" t="str">
        <f>IF(D3544&lt;&gt;"",VLOOKUP(D3544,LISTAS·PAPP!$I$3:$M$16,2,0),"")</f>
        <v/>
      </c>
      <c r="AD3544" s="51" t="str">
        <f>IF(D3544&lt;&gt;"",VLOOKUP(D3544,LISTAS·PAPP!$I$3:$M$16,3,0),"")</f>
        <v/>
      </c>
      <c r="AE3544" s="52" t="str">
        <f>IF(D3544&lt;&gt;"",VLOOKUP(D3544,LISTAS·PAPP!$I$3:$M$16,4,0),"")</f>
        <v/>
      </c>
      <c r="AF3544" s="51" t="str">
        <f>IF(D3544&lt;&gt;"",VLOOKUP(D3544,LISTAS·PAPP!$I$3:$M$16,5,0),"")</f>
        <v/>
      </c>
      <c r="AG3544" s="52" t="str">
        <f>IF(AH3544&lt;&gt;"",VLOOKUP(AH3544,LISTAS·PAPP!$O$3:$P$74,2,0),"")</f>
        <v/>
      </c>
      <c r="AH3544" s="58"/>
      <c r="AI3544" s="60"/>
      <c r="AJ3544" s="51" t="str">
        <f>IF(AI3544&lt;&gt;"",VLOOKUP(AI3544,LISTAS·PAPP!$X$4:$Y$80,2,0),"")</f>
        <v/>
      </c>
      <c r="AK3544" s="58"/>
      <c r="AL3544" s="60"/>
      <c r="AM3544" s="51" t="str">
        <f>IF(ISERROR(VLOOKUP(AL3544,LISTAS·PAPP!$AD$4:$AE$334,2,0))," ",VLOOKUP(AL3544,LISTAS·PAPP!$AD$4:$AE$334,2,0))</f>
        <v xml:space="preserve"> </v>
      </c>
      <c r="AN3544" s="63"/>
      <c r="AO3544" s="64"/>
      <c r="AP3544" s="64"/>
      <c r="AQ3544" s="64"/>
      <c r="AR3544" s="64"/>
      <c r="AS3544" s="64"/>
      <c r="AT3544" s="64"/>
      <c r="AU3544" s="64"/>
      <c r="AV3544" s="64"/>
      <c r="AW3544" s="64"/>
      <c r="AX3544" s="64"/>
      <c r="AY3544" s="64"/>
      <c r="AZ3544" s="64"/>
      <c r="BA3544" s="53" t="str">
        <f t="shared" si="166"/>
        <v/>
      </c>
      <c r="BB3544" s="54" t="str">
        <f t="shared" si="167"/>
        <v/>
      </c>
      <c r="BC3544" s="55" t="str">
        <f t="shared" si="168"/>
        <v xml:space="preserve"> </v>
      </c>
    </row>
    <row r="3545" spans="1:55" x14ac:dyDescent="0.25">
      <c r="A3545" s="58"/>
      <c r="B3545" s="58"/>
      <c r="C3545" s="58"/>
      <c r="D3545" s="58"/>
      <c r="E3545" s="51" t="str">
        <f>IF(C3545&lt;&gt;"",VLOOKUP(MID(C3545,18,5),LISTAS·PAPP!$E$4:$F$76,2,0),"")</f>
        <v/>
      </c>
      <c r="F3545" s="58"/>
      <c r="G3545" s="51" t="str">
        <f>IF(F3545&lt;&gt;"",VLOOKUP(F3545,LISTAS·PAPP!$R$3:$T$221,3,0),"")</f>
        <v/>
      </c>
      <c r="H3545" s="58"/>
      <c r="I3545" s="66"/>
      <c r="J3545" s="66"/>
      <c r="K3545" s="67"/>
      <c r="L3545" s="66"/>
      <c r="M3545" s="60"/>
      <c r="N3545" s="60"/>
      <c r="O3545" s="60"/>
      <c r="P3545" s="60"/>
      <c r="Q3545" s="60"/>
      <c r="R3545" s="60"/>
      <c r="S3545" s="60"/>
      <c r="T3545" s="60"/>
      <c r="U3545" s="60"/>
      <c r="V3545" s="60"/>
      <c r="W3545" s="60"/>
      <c r="X3545" s="60"/>
      <c r="Y3545" s="52" t="str">
        <f>IF(A3545&lt;&gt;"",IF(D3545="DIRECCIÓN_DE_TRANSFERENCIAS","280 0031",VLOOKUP(C3545,LISTAS·PAPP!$C$3:$D$76,2,0)),"")</f>
        <v/>
      </c>
      <c r="Z3545" s="61"/>
      <c r="AA3545" s="62"/>
      <c r="AB3545" s="62"/>
      <c r="AC3545" s="65" t="str">
        <f>IF(D3545&lt;&gt;"",VLOOKUP(D3545,LISTAS·PAPP!$I$3:$M$16,2,0),"")</f>
        <v/>
      </c>
      <c r="AD3545" s="51" t="str">
        <f>IF(D3545&lt;&gt;"",VLOOKUP(D3545,LISTAS·PAPP!$I$3:$M$16,3,0),"")</f>
        <v/>
      </c>
      <c r="AE3545" s="52" t="str">
        <f>IF(D3545&lt;&gt;"",VLOOKUP(D3545,LISTAS·PAPP!$I$3:$M$16,4,0),"")</f>
        <v/>
      </c>
      <c r="AF3545" s="51" t="str">
        <f>IF(D3545&lt;&gt;"",VLOOKUP(D3545,LISTAS·PAPP!$I$3:$M$16,5,0),"")</f>
        <v/>
      </c>
      <c r="AG3545" s="52" t="str">
        <f>IF(AH3545&lt;&gt;"",VLOOKUP(AH3545,LISTAS·PAPP!$O$3:$P$74,2,0),"")</f>
        <v/>
      </c>
      <c r="AH3545" s="58"/>
      <c r="AI3545" s="60"/>
      <c r="AJ3545" s="51" t="str">
        <f>IF(AI3545&lt;&gt;"",VLOOKUP(AI3545,LISTAS·PAPP!$X$4:$Y$80,2,0),"")</f>
        <v/>
      </c>
      <c r="AK3545" s="58"/>
      <c r="AL3545" s="60"/>
      <c r="AM3545" s="51" t="str">
        <f>IF(ISERROR(VLOOKUP(AL3545,LISTAS·PAPP!$AD$4:$AE$334,2,0))," ",VLOOKUP(AL3545,LISTAS·PAPP!$AD$4:$AE$334,2,0))</f>
        <v xml:space="preserve"> </v>
      </c>
      <c r="AN3545" s="63"/>
      <c r="AO3545" s="64"/>
      <c r="AP3545" s="64"/>
      <c r="AQ3545" s="64"/>
      <c r="AR3545" s="64"/>
      <c r="AS3545" s="64"/>
      <c r="AT3545" s="64"/>
      <c r="AU3545" s="64"/>
      <c r="AV3545" s="64"/>
      <c r="AW3545" s="64"/>
      <c r="AX3545" s="64"/>
      <c r="AY3545" s="64"/>
      <c r="AZ3545" s="64"/>
      <c r="BA3545" s="53" t="str">
        <f t="shared" si="166"/>
        <v/>
      </c>
      <c r="BB3545" s="54" t="str">
        <f t="shared" si="167"/>
        <v/>
      </c>
      <c r="BC3545" s="55" t="str">
        <f t="shared" si="168"/>
        <v xml:space="preserve"> </v>
      </c>
    </row>
    <row r="3546" spans="1:55" x14ac:dyDescent="0.25">
      <c r="A3546" s="58"/>
      <c r="B3546" s="58"/>
      <c r="C3546" s="58"/>
      <c r="D3546" s="58"/>
      <c r="E3546" s="51" t="str">
        <f>IF(C3546&lt;&gt;"",VLOOKUP(MID(C3546,18,5),LISTAS·PAPP!$E$4:$F$76,2,0),"")</f>
        <v/>
      </c>
      <c r="F3546" s="58"/>
      <c r="G3546" s="51" t="str">
        <f>IF(F3546&lt;&gt;"",VLOOKUP(F3546,LISTAS·PAPP!$R$3:$T$221,3,0),"")</f>
        <v/>
      </c>
      <c r="H3546" s="58"/>
      <c r="I3546" s="66"/>
      <c r="J3546" s="66"/>
      <c r="K3546" s="67"/>
      <c r="L3546" s="66"/>
      <c r="M3546" s="60"/>
      <c r="N3546" s="60"/>
      <c r="O3546" s="60"/>
      <c r="P3546" s="60"/>
      <c r="Q3546" s="60"/>
      <c r="R3546" s="60"/>
      <c r="S3546" s="60"/>
      <c r="T3546" s="60"/>
      <c r="U3546" s="60"/>
      <c r="V3546" s="60"/>
      <c r="W3546" s="60"/>
      <c r="X3546" s="60"/>
      <c r="Y3546" s="52" t="str">
        <f>IF(A3546&lt;&gt;"",IF(D3546="DIRECCIÓN_DE_TRANSFERENCIAS","280 0031",VLOOKUP(C3546,LISTAS·PAPP!$C$3:$D$76,2,0)),"")</f>
        <v/>
      </c>
      <c r="Z3546" s="61"/>
      <c r="AA3546" s="62"/>
      <c r="AB3546" s="62"/>
      <c r="AC3546" s="65" t="str">
        <f>IF(D3546&lt;&gt;"",VLOOKUP(D3546,LISTAS·PAPP!$I$3:$M$16,2,0),"")</f>
        <v/>
      </c>
      <c r="AD3546" s="51" t="str">
        <f>IF(D3546&lt;&gt;"",VLOOKUP(D3546,LISTAS·PAPP!$I$3:$M$16,3,0),"")</f>
        <v/>
      </c>
      <c r="AE3546" s="52" t="str">
        <f>IF(D3546&lt;&gt;"",VLOOKUP(D3546,LISTAS·PAPP!$I$3:$M$16,4,0),"")</f>
        <v/>
      </c>
      <c r="AF3546" s="51" t="str">
        <f>IF(D3546&lt;&gt;"",VLOOKUP(D3546,LISTAS·PAPP!$I$3:$M$16,5,0),"")</f>
        <v/>
      </c>
      <c r="AG3546" s="52" t="str">
        <f>IF(AH3546&lt;&gt;"",VLOOKUP(AH3546,LISTAS·PAPP!$O$3:$P$74,2,0),"")</f>
        <v/>
      </c>
      <c r="AH3546" s="58"/>
      <c r="AI3546" s="60"/>
      <c r="AJ3546" s="51" t="str">
        <f>IF(AI3546&lt;&gt;"",VLOOKUP(AI3546,LISTAS·PAPP!$X$4:$Y$80,2,0),"")</f>
        <v/>
      </c>
      <c r="AK3546" s="58"/>
      <c r="AL3546" s="60"/>
      <c r="AM3546" s="51" t="str">
        <f>IF(ISERROR(VLOOKUP(AL3546,LISTAS·PAPP!$AD$4:$AE$334,2,0))," ",VLOOKUP(AL3546,LISTAS·PAPP!$AD$4:$AE$334,2,0))</f>
        <v xml:space="preserve"> </v>
      </c>
      <c r="AN3546" s="63"/>
      <c r="AO3546" s="64"/>
      <c r="AP3546" s="64"/>
      <c r="AQ3546" s="64"/>
      <c r="AR3546" s="64"/>
      <c r="AS3546" s="64"/>
      <c r="AT3546" s="64"/>
      <c r="AU3546" s="64"/>
      <c r="AV3546" s="64"/>
      <c r="AW3546" s="64"/>
      <c r="AX3546" s="64"/>
      <c r="AY3546" s="64"/>
      <c r="AZ3546" s="64"/>
      <c r="BA3546" s="53" t="str">
        <f t="shared" si="166"/>
        <v/>
      </c>
      <c r="BB3546" s="54" t="str">
        <f t="shared" si="167"/>
        <v/>
      </c>
      <c r="BC3546" s="55" t="str">
        <f t="shared" si="168"/>
        <v xml:space="preserve"> </v>
      </c>
    </row>
    <row r="3547" spans="1:55" x14ac:dyDescent="0.25">
      <c r="A3547" s="58"/>
      <c r="B3547" s="58"/>
      <c r="C3547" s="58"/>
      <c r="D3547" s="58"/>
      <c r="E3547" s="51" t="str">
        <f>IF(C3547&lt;&gt;"",VLOOKUP(MID(C3547,18,5),LISTAS·PAPP!$E$4:$F$76,2,0),"")</f>
        <v/>
      </c>
      <c r="F3547" s="58"/>
      <c r="G3547" s="51" t="str">
        <f>IF(F3547&lt;&gt;"",VLOOKUP(F3547,LISTAS·PAPP!$R$3:$T$221,3,0),"")</f>
        <v/>
      </c>
      <c r="H3547" s="58"/>
      <c r="I3547" s="66"/>
      <c r="J3547" s="66"/>
      <c r="K3547" s="67"/>
      <c r="L3547" s="66"/>
      <c r="M3547" s="60"/>
      <c r="N3547" s="60"/>
      <c r="O3547" s="60"/>
      <c r="P3547" s="60"/>
      <c r="Q3547" s="60"/>
      <c r="R3547" s="60"/>
      <c r="S3547" s="60"/>
      <c r="T3547" s="60"/>
      <c r="U3547" s="60"/>
      <c r="V3547" s="60"/>
      <c r="W3547" s="60"/>
      <c r="X3547" s="60"/>
      <c r="Y3547" s="52" t="str">
        <f>IF(A3547&lt;&gt;"",IF(D3547="DIRECCIÓN_DE_TRANSFERENCIAS","280 0031",VLOOKUP(C3547,LISTAS·PAPP!$C$3:$D$76,2,0)),"")</f>
        <v/>
      </c>
      <c r="Z3547" s="61"/>
      <c r="AA3547" s="62"/>
      <c r="AB3547" s="62"/>
      <c r="AC3547" s="65" t="str">
        <f>IF(D3547&lt;&gt;"",VLOOKUP(D3547,LISTAS·PAPP!$I$3:$M$16,2,0),"")</f>
        <v/>
      </c>
      <c r="AD3547" s="51" t="str">
        <f>IF(D3547&lt;&gt;"",VLOOKUP(D3547,LISTAS·PAPP!$I$3:$M$16,3,0),"")</f>
        <v/>
      </c>
      <c r="AE3547" s="52" t="str">
        <f>IF(D3547&lt;&gt;"",VLOOKUP(D3547,LISTAS·PAPP!$I$3:$M$16,4,0),"")</f>
        <v/>
      </c>
      <c r="AF3547" s="51" t="str">
        <f>IF(D3547&lt;&gt;"",VLOOKUP(D3547,LISTAS·PAPP!$I$3:$M$16,5,0),"")</f>
        <v/>
      </c>
      <c r="AG3547" s="52" t="str">
        <f>IF(AH3547&lt;&gt;"",VLOOKUP(AH3547,LISTAS·PAPP!$O$3:$P$74,2,0),"")</f>
        <v/>
      </c>
      <c r="AH3547" s="58"/>
      <c r="AI3547" s="60"/>
      <c r="AJ3547" s="51" t="str">
        <f>IF(AI3547&lt;&gt;"",VLOOKUP(AI3547,LISTAS·PAPP!$X$4:$Y$80,2,0),"")</f>
        <v/>
      </c>
      <c r="AK3547" s="58"/>
      <c r="AL3547" s="60"/>
      <c r="AM3547" s="51" t="str">
        <f>IF(ISERROR(VLOOKUP(AL3547,LISTAS·PAPP!$AD$4:$AE$334,2,0))," ",VLOOKUP(AL3547,LISTAS·PAPP!$AD$4:$AE$334,2,0))</f>
        <v xml:space="preserve"> </v>
      </c>
      <c r="AN3547" s="63"/>
      <c r="AO3547" s="64"/>
      <c r="AP3547" s="64"/>
      <c r="AQ3547" s="64"/>
      <c r="AR3547" s="64"/>
      <c r="AS3547" s="64"/>
      <c r="AT3547" s="64"/>
      <c r="AU3547" s="64"/>
      <c r="AV3547" s="64"/>
      <c r="AW3547" s="64"/>
      <c r="AX3547" s="64"/>
      <c r="AY3547" s="64"/>
      <c r="AZ3547" s="64"/>
      <c r="BA3547" s="53" t="str">
        <f t="shared" si="166"/>
        <v/>
      </c>
      <c r="BB3547" s="54" t="str">
        <f t="shared" si="167"/>
        <v/>
      </c>
      <c r="BC3547" s="55" t="str">
        <f t="shared" si="168"/>
        <v xml:space="preserve"> </v>
      </c>
    </row>
    <row r="3548" spans="1:55" x14ac:dyDescent="0.25">
      <c r="A3548" s="58"/>
      <c r="B3548" s="58"/>
      <c r="C3548" s="58"/>
      <c r="D3548" s="58"/>
      <c r="E3548" s="51" t="str">
        <f>IF(C3548&lt;&gt;"",VLOOKUP(MID(C3548,18,5),LISTAS·PAPP!$E$4:$F$76,2,0),"")</f>
        <v/>
      </c>
      <c r="F3548" s="58"/>
      <c r="G3548" s="51" t="str">
        <f>IF(F3548&lt;&gt;"",VLOOKUP(F3548,LISTAS·PAPP!$R$3:$T$221,3,0),"")</f>
        <v/>
      </c>
      <c r="H3548" s="58"/>
      <c r="I3548" s="66"/>
      <c r="J3548" s="66"/>
      <c r="K3548" s="67"/>
      <c r="L3548" s="66"/>
      <c r="M3548" s="60"/>
      <c r="N3548" s="60"/>
      <c r="O3548" s="60"/>
      <c r="P3548" s="60"/>
      <c r="Q3548" s="60"/>
      <c r="R3548" s="60"/>
      <c r="S3548" s="60"/>
      <c r="T3548" s="60"/>
      <c r="U3548" s="60"/>
      <c r="V3548" s="60"/>
      <c r="W3548" s="60"/>
      <c r="X3548" s="60"/>
      <c r="Y3548" s="52" t="str">
        <f>IF(A3548&lt;&gt;"",IF(D3548="DIRECCIÓN_DE_TRANSFERENCIAS","280 0031",VLOOKUP(C3548,LISTAS·PAPP!$C$3:$D$76,2,0)),"")</f>
        <v/>
      </c>
      <c r="Z3548" s="61"/>
      <c r="AA3548" s="62"/>
      <c r="AB3548" s="62"/>
      <c r="AC3548" s="65" t="str">
        <f>IF(D3548&lt;&gt;"",VLOOKUP(D3548,LISTAS·PAPP!$I$3:$M$16,2,0),"")</f>
        <v/>
      </c>
      <c r="AD3548" s="51" t="str">
        <f>IF(D3548&lt;&gt;"",VLOOKUP(D3548,LISTAS·PAPP!$I$3:$M$16,3,0),"")</f>
        <v/>
      </c>
      <c r="AE3548" s="52" t="str">
        <f>IF(D3548&lt;&gt;"",VLOOKUP(D3548,LISTAS·PAPP!$I$3:$M$16,4,0),"")</f>
        <v/>
      </c>
      <c r="AF3548" s="51" t="str">
        <f>IF(D3548&lt;&gt;"",VLOOKUP(D3548,LISTAS·PAPP!$I$3:$M$16,5,0),"")</f>
        <v/>
      </c>
      <c r="AG3548" s="52" t="str">
        <f>IF(AH3548&lt;&gt;"",VLOOKUP(AH3548,LISTAS·PAPP!$O$3:$P$74,2,0),"")</f>
        <v/>
      </c>
      <c r="AH3548" s="58"/>
      <c r="AI3548" s="60"/>
      <c r="AJ3548" s="51" t="str">
        <f>IF(AI3548&lt;&gt;"",VLOOKUP(AI3548,LISTAS·PAPP!$X$4:$Y$80,2,0),"")</f>
        <v/>
      </c>
      <c r="AK3548" s="58"/>
      <c r="AL3548" s="60"/>
      <c r="AM3548" s="51" t="str">
        <f>IF(ISERROR(VLOOKUP(AL3548,LISTAS·PAPP!$AD$4:$AE$334,2,0))," ",VLOOKUP(AL3548,LISTAS·PAPP!$AD$4:$AE$334,2,0))</f>
        <v xml:space="preserve"> </v>
      </c>
      <c r="AN3548" s="63"/>
      <c r="AO3548" s="64"/>
      <c r="AP3548" s="64"/>
      <c r="AQ3548" s="64"/>
      <c r="AR3548" s="64"/>
      <c r="AS3548" s="64"/>
      <c r="AT3548" s="64"/>
      <c r="AU3548" s="64"/>
      <c r="AV3548" s="64"/>
      <c r="AW3548" s="64"/>
      <c r="AX3548" s="64"/>
      <c r="AY3548" s="64"/>
      <c r="AZ3548" s="64"/>
      <c r="BA3548" s="53" t="str">
        <f t="shared" si="166"/>
        <v/>
      </c>
      <c r="BB3548" s="54" t="str">
        <f t="shared" si="167"/>
        <v/>
      </c>
      <c r="BC3548" s="55" t="str">
        <f t="shared" si="168"/>
        <v xml:space="preserve"> </v>
      </c>
    </row>
    <row r="3549" spans="1:55" x14ac:dyDescent="0.25">
      <c r="A3549" s="58"/>
      <c r="B3549" s="58"/>
      <c r="C3549" s="58"/>
      <c r="D3549" s="58"/>
      <c r="E3549" s="51" t="str">
        <f>IF(C3549&lt;&gt;"",VLOOKUP(MID(C3549,18,5),LISTAS·PAPP!$E$4:$F$76,2,0),"")</f>
        <v/>
      </c>
      <c r="F3549" s="58"/>
      <c r="G3549" s="51" t="str">
        <f>IF(F3549&lt;&gt;"",VLOOKUP(F3549,LISTAS·PAPP!$R$3:$T$221,3,0),"")</f>
        <v/>
      </c>
      <c r="H3549" s="58"/>
      <c r="I3549" s="66"/>
      <c r="J3549" s="66"/>
      <c r="K3549" s="67"/>
      <c r="L3549" s="66"/>
      <c r="M3549" s="60"/>
      <c r="N3549" s="60"/>
      <c r="O3549" s="60"/>
      <c r="P3549" s="60"/>
      <c r="Q3549" s="60"/>
      <c r="R3549" s="60"/>
      <c r="S3549" s="60"/>
      <c r="T3549" s="60"/>
      <c r="U3549" s="60"/>
      <c r="V3549" s="60"/>
      <c r="W3549" s="60"/>
      <c r="X3549" s="60"/>
      <c r="Y3549" s="52" t="str">
        <f>IF(A3549&lt;&gt;"",IF(D3549="DIRECCIÓN_DE_TRANSFERENCIAS","280 0031",VLOOKUP(C3549,LISTAS·PAPP!$C$3:$D$76,2,0)),"")</f>
        <v/>
      </c>
      <c r="Z3549" s="61"/>
      <c r="AA3549" s="62"/>
      <c r="AB3549" s="62"/>
      <c r="AC3549" s="65" t="str">
        <f>IF(D3549&lt;&gt;"",VLOOKUP(D3549,LISTAS·PAPP!$I$3:$M$16,2,0),"")</f>
        <v/>
      </c>
      <c r="AD3549" s="51" t="str">
        <f>IF(D3549&lt;&gt;"",VLOOKUP(D3549,LISTAS·PAPP!$I$3:$M$16,3,0),"")</f>
        <v/>
      </c>
      <c r="AE3549" s="52" t="str">
        <f>IF(D3549&lt;&gt;"",VLOOKUP(D3549,LISTAS·PAPP!$I$3:$M$16,4,0),"")</f>
        <v/>
      </c>
      <c r="AF3549" s="51" t="str">
        <f>IF(D3549&lt;&gt;"",VLOOKUP(D3549,LISTAS·PAPP!$I$3:$M$16,5,0),"")</f>
        <v/>
      </c>
      <c r="AG3549" s="52" t="str">
        <f>IF(AH3549&lt;&gt;"",VLOOKUP(AH3549,LISTAS·PAPP!$O$3:$P$74,2,0),"")</f>
        <v/>
      </c>
      <c r="AH3549" s="58"/>
      <c r="AI3549" s="60"/>
      <c r="AJ3549" s="51" t="str">
        <f>IF(AI3549&lt;&gt;"",VLOOKUP(AI3549,LISTAS·PAPP!$X$4:$Y$80,2,0),"")</f>
        <v/>
      </c>
      <c r="AK3549" s="58"/>
      <c r="AL3549" s="60"/>
      <c r="AM3549" s="51" t="str">
        <f>IF(ISERROR(VLOOKUP(AL3549,LISTAS·PAPP!$AD$4:$AE$334,2,0))," ",VLOOKUP(AL3549,LISTAS·PAPP!$AD$4:$AE$334,2,0))</f>
        <v xml:space="preserve"> </v>
      </c>
      <c r="AN3549" s="63"/>
      <c r="AO3549" s="64"/>
      <c r="AP3549" s="64"/>
      <c r="AQ3549" s="64"/>
      <c r="AR3549" s="64"/>
      <c r="AS3549" s="64"/>
      <c r="AT3549" s="64"/>
      <c r="AU3549" s="64"/>
      <c r="AV3549" s="64"/>
      <c r="AW3549" s="64"/>
      <c r="AX3549" s="64"/>
      <c r="AY3549" s="64"/>
      <c r="AZ3549" s="64"/>
      <c r="BA3549" s="53" t="str">
        <f t="shared" si="166"/>
        <v/>
      </c>
      <c r="BB3549" s="54" t="str">
        <f t="shared" si="167"/>
        <v/>
      </c>
      <c r="BC3549" s="55" t="str">
        <f t="shared" si="168"/>
        <v xml:space="preserve"> </v>
      </c>
    </row>
    <row r="3550" spans="1:55" x14ac:dyDescent="0.25">
      <c r="A3550" s="58"/>
      <c r="B3550" s="58"/>
      <c r="C3550" s="58"/>
      <c r="D3550" s="58"/>
      <c r="E3550" s="51" t="str">
        <f>IF(C3550&lt;&gt;"",VLOOKUP(MID(C3550,18,5),LISTAS·PAPP!$E$4:$F$76,2,0),"")</f>
        <v/>
      </c>
      <c r="F3550" s="58"/>
      <c r="G3550" s="51" t="str">
        <f>IF(F3550&lt;&gt;"",VLOOKUP(F3550,LISTAS·PAPP!$R$3:$T$221,3,0),"")</f>
        <v/>
      </c>
      <c r="H3550" s="58"/>
      <c r="I3550" s="66"/>
      <c r="J3550" s="66"/>
      <c r="K3550" s="67"/>
      <c r="L3550" s="66"/>
      <c r="M3550" s="60"/>
      <c r="N3550" s="60"/>
      <c r="O3550" s="60"/>
      <c r="P3550" s="60"/>
      <c r="Q3550" s="60"/>
      <c r="R3550" s="60"/>
      <c r="S3550" s="60"/>
      <c r="T3550" s="60"/>
      <c r="U3550" s="60"/>
      <c r="V3550" s="60"/>
      <c r="W3550" s="60"/>
      <c r="X3550" s="60"/>
      <c r="Y3550" s="52" t="str">
        <f>IF(A3550&lt;&gt;"",IF(D3550="DIRECCIÓN_DE_TRANSFERENCIAS","280 0031",VLOOKUP(C3550,LISTAS·PAPP!$C$3:$D$76,2,0)),"")</f>
        <v/>
      </c>
      <c r="Z3550" s="61"/>
      <c r="AA3550" s="62"/>
      <c r="AB3550" s="62"/>
      <c r="AC3550" s="65" t="str">
        <f>IF(D3550&lt;&gt;"",VLOOKUP(D3550,LISTAS·PAPP!$I$3:$M$16,2,0),"")</f>
        <v/>
      </c>
      <c r="AD3550" s="51" t="str">
        <f>IF(D3550&lt;&gt;"",VLOOKUP(D3550,LISTAS·PAPP!$I$3:$M$16,3,0),"")</f>
        <v/>
      </c>
      <c r="AE3550" s="52" t="str">
        <f>IF(D3550&lt;&gt;"",VLOOKUP(D3550,LISTAS·PAPP!$I$3:$M$16,4,0),"")</f>
        <v/>
      </c>
      <c r="AF3550" s="51" t="str">
        <f>IF(D3550&lt;&gt;"",VLOOKUP(D3550,LISTAS·PAPP!$I$3:$M$16,5,0),"")</f>
        <v/>
      </c>
      <c r="AG3550" s="52" t="str">
        <f>IF(AH3550&lt;&gt;"",VLOOKUP(AH3550,LISTAS·PAPP!$O$3:$P$74,2,0),"")</f>
        <v/>
      </c>
      <c r="AH3550" s="58"/>
      <c r="AI3550" s="60"/>
      <c r="AJ3550" s="51" t="str">
        <f>IF(AI3550&lt;&gt;"",VLOOKUP(AI3550,LISTAS·PAPP!$X$4:$Y$80,2,0),"")</f>
        <v/>
      </c>
      <c r="AK3550" s="58"/>
      <c r="AL3550" s="60"/>
      <c r="AM3550" s="51" t="str">
        <f>IF(ISERROR(VLOOKUP(AL3550,LISTAS·PAPP!$AD$4:$AE$334,2,0))," ",VLOOKUP(AL3550,LISTAS·PAPP!$AD$4:$AE$334,2,0))</f>
        <v xml:space="preserve"> </v>
      </c>
      <c r="AN3550" s="63"/>
      <c r="AO3550" s="64"/>
      <c r="AP3550" s="64"/>
      <c r="AQ3550" s="64"/>
      <c r="AR3550" s="64"/>
      <c r="AS3550" s="64"/>
      <c r="AT3550" s="64"/>
      <c r="AU3550" s="64"/>
      <c r="AV3550" s="64"/>
      <c r="AW3550" s="64"/>
      <c r="AX3550" s="64"/>
      <c r="AY3550" s="64"/>
      <c r="AZ3550" s="64"/>
      <c r="BA3550" s="53" t="str">
        <f t="shared" si="166"/>
        <v/>
      </c>
      <c r="BB3550" s="54" t="str">
        <f t="shared" si="167"/>
        <v/>
      </c>
      <c r="BC3550" s="55" t="str">
        <f t="shared" si="168"/>
        <v xml:space="preserve"> </v>
      </c>
    </row>
    <row r="3551" spans="1:55" x14ac:dyDescent="0.25">
      <c r="A3551" s="58"/>
      <c r="B3551" s="58"/>
      <c r="C3551" s="58"/>
      <c r="D3551" s="58"/>
      <c r="E3551" s="51" t="str">
        <f>IF(C3551&lt;&gt;"",VLOOKUP(MID(C3551,18,5),LISTAS·PAPP!$E$4:$F$76,2,0),"")</f>
        <v/>
      </c>
      <c r="F3551" s="58"/>
      <c r="G3551" s="51" t="str">
        <f>IF(F3551&lt;&gt;"",VLOOKUP(F3551,LISTAS·PAPP!$R$3:$T$221,3,0),"")</f>
        <v/>
      </c>
      <c r="H3551" s="58"/>
      <c r="I3551" s="66"/>
      <c r="J3551" s="66"/>
      <c r="K3551" s="67"/>
      <c r="L3551" s="66"/>
      <c r="M3551" s="60"/>
      <c r="N3551" s="60"/>
      <c r="O3551" s="60"/>
      <c r="P3551" s="60"/>
      <c r="Q3551" s="60"/>
      <c r="R3551" s="60"/>
      <c r="S3551" s="60"/>
      <c r="T3551" s="60"/>
      <c r="U3551" s="60"/>
      <c r="V3551" s="60"/>
      <c r="W3551" s="60"/>
      <c r="X3551" s="60"/>
      <c r="Y3551" s="52" t="str">
        <f>IF(A3551&lt;&gt;"",IF(D3551="DIRECCIÓN_DE_TRANSFERENCIAS","280 0031",VLOOKUP(C3551,LISTAS·PAPP!$C$3:$D$76,2,0)),"")</f>
        <v/>
      </c>
      <c r="Z3551" s="61"/>
      <c r="AA3551" s="62"/>
      <c r="AB3551" s="62"/>
      <c r="AC3551" s="65" t="str">
        <f>IF(D3551&lt;&gt;"",VLOOKUP(D3551,LISTAS·PAPP!$I$3:$M$16,2,0),"")</f>
        <v/>
      </c>
      <c r="AD3551" s="51" t="str">
        <f>IF(D3551&lt;&gt;"",VLOOKUP(D3551,LISTAS·PAPP!$I$3:$M$16,3,0),"")</f>
        <v/>
      </c>
      <c r="AE3551" s="52" t="str">
        <f>IF(D3551&lt;&gt;"",VLOOKUP(D3551,LISTAS·PAPP!$I$3:$M$16,4,0),"")</f>
        <v/>
      </c>
      <c r="AF3551" s="51" t="str">
        <f>IF(D3551&lt;&gt;"",VLOOKUP(D3551,LISTAS·PAPP!$I$3:$M$16,5,0),"")</f>
        <v/>
      </c>
      <c r="AG3551" s="52" t="str">
        <f>IF(AH3551&lt;&gt;"",VLOOKUP(AH3551,LISTAS·PAPP!$O$3:$P$74,2,0),"")</f>
        <v/>
      </c>
      <c r="AH3551" s="58"/>
      <c r="AI3551" s="60"/>
      <c r="AJ3551" s="51" t="str">
        <f>IF(AI3551&lt;&gt;"",VLOOKUP(AI3551,LISTAS·PAPP!$X$4:$Y$80,2,0),"")</f>
        <v/>
      </c>
      <c r="AK3551" s="58"/>
      <c r="AL3551" s="60"/>
      <c r="AM3551" s="51" t="str">
        <f>IF(ISERROR(VLOOKUP(AL3551,LISTAS·PAPP!$AD$4:$AE$334,2,0))," ",VLOOKUP(AL3551,LISTAS·PAPP!$AD$4:$AE$334,2,0))</f>
        <v xml:space="preserve"> </v>
      </c>
      <c r="AN3551" s="63"/>
      <c r="AO3551" s="64"/>
      <c r="AP3551" s="64"/>
      <c r="AQ3551" s="64"/>
      <c r="AR3551" s="64"/>
      <c r="AS3551" s="64"/>
      <c r="AT3551" s="64"/>
      <c r="AU3551" s="64"/>
      <c r="AV3551" s="64"/>
      <c r="AW3551" s="64"/>
      <c r="AX3551" s="64"/>
      <c r="AY3551" s="64"/>
      <c r="AZ3551" s="64"/>
      <c r="BA3551" s="53" t="str">
        <f t="shared" si="166"/>
        <v/>
      </c>
      <c r="BB3551" s="54" t="str">
        <f t="shared" si="167"/>
        <v/>
      </c>
      <c r="BC3551" s="55" t="str">
        <f t="shared" si="168"/>
        <v xml:space="preserve"> </v>
      </c>
    </row>
    <row r="3552" spans="1:55" x14ac:dyDescent="0.25">
      <c r="A3552" s="58"/>
      <c r="B3552" s="58"/>
      <c r="C3552" s="58"/>
      <c r="D3552" s="58"/>
      <c r="E3552" s="51" t="str">
        <f>IF(C3552&lt;&gt;"",VLOOKUP(MID(C3552,18,5),LISTAS·PAPP!$E$4:$F$76,2,0),"")</f>
        <v/>
      </c>
      <c r="F3552" s="58"/>
      <c r="G3552" s="51" t="str">
        <f>IF(F3552&lt;&gt;"",VLOOKUP(F3552,LISTAS·PAPP!$R$3:$T$221,3,0),"")</f>
        <v/>
      </c>
      <c r="H3552" s="58"/>
      <c r="I3552" s="66"/>
      <c r="J3552" s="66"/>
      <c r="K3552" s="67"/>
      <c r="L3552" s="66"/>
      <c r="M3552" s="60"/>
      <c r="N3552" s="60"/>
      <c r="O3552" s="60"/>
      <c r="P3552" s="60"/>
      <c r="Q3552" s="60"/>
      <c r="R3552" s="60"/>
      <c r="S3552" s="60"/>
      <c r="T3552" s="60"/>
      <c r="U3552" s="60"/>
      <c r="V3552" s="60"/>
      <c r="W3552" s="60"/>
      <c r="X3552" s="60"/>
      <c r="Y3552" s="52" t="str">
        <f>IF(A3552&lt;&gt;"",IF(D3552="DIRECCIÓN_DE_TRANSFERENCIAS","280 0031",VLOOKUP(C3552,LISTAS·PAPP!$C$3:$D$76,2,0)),"")</f>
        <v/>
      </c>
      <c r="Z3552" s="61"/>
      <c r="AA3552" s="62"/>
      <c r="AB3552" s="62"/>
      <c r="AC3552" s="65" t="str">
        <f>IF(D3552&lt;&gt;"",VLOOKUP(D3552,LISTAS·PAPP!$I$3:$M$16,2,0),"")</f>
        <v/>
      </c>
      <c r="AD3552" s="51" t="str">
        <f>IF(D3552&lt;&gt;"",VLOOKUP(D3552,LISTAS·PAPP!$I$3:$M$16,3,0),"")</f>
        <v/>
      </c>
      <c r="AE3552" s="52" t="str">
        <f>IF(D3552&lt;&gt;"",VLOOKUP(D3552,LISTAS·PAPP!$I$3:$M$16,4,0),"")</f>
        <v/>
      </c>
      <c r="AF3552" s="51" t="str">
        <f>IF(D3552&lt;&gt;"",VLOOKUP(D3552,LISTAS·PAPP!$I$3:$M$16,5,0),"")</f>
        <v/>
      </c>
      <c r="AG3552" s="52" t="str">
        <f>IF(AH3552&lt;&gt;"",VLOOKUP(AH3552,LISTAS·PAPP!$O$3:$P$74,2,0),"")</f>
        <v/>
      </c>
      <c r="AH3552" s="58"/>
      <c r="AI3552" s="60"/>
      <c r="AJ3552" s="51" t="str">
        <f>IF(AI3552&lt;&gt;"",VLOOKUP(AI3552,LISTAS·PAPP!$X$4:$Y$80,2,0),"")</f>
        <v/>
      </c>
      <c r="AK3552" s="58"/>
      <c r="AL3552" s="60"/>
      <c r="AM3552" s="51" t="str">
        <f>IF(ISERROR(VLOOKUP(AL3552,LISTAS·PAPP!$AD$4:$AE$334,2,0))," ",VLOOKUP(AL3552,LISTAS·PAPP!$AD$4:$AE$334,2,0))</f>
        <v xml:space="preserve"> </v>
      </c>
      <c r="AN3552" s="63"/>
      <c r="AO3552" s="64"/>
      <c r="AP3552" s="64"/>
      <c r="AQ3552" s="64"/>
      <c r="AR3552" s="64"/>
      <c r="AS3552" s="64"/>
      <c r="AT3552" s="64"/>
      <c r="AU3552" s="64"/>
      <c r="AV3552" s="64"/>
      <c r="AW3552" s="64"/>
      <c r="AX3552" s="64"/>
      <c r="AY3552" s="64"/>
      <c r="AZ3552" s="64"/>
      <c r="BA3552" s="53" t="str">
        <f t="shared" si="166"/>
        <v/>
      </c>
      <c r="BB3552" s="54" t="str">
        <f t="shared" si="167"/>
        <v/>
      </c>
      <c r="BC3552" s="55" t="str">
        <f t="shared" si="168"/>
        <v xml:space="preserve"> </v>
      </c>
    </row>
    <row r="3553" spans="1:55" x14ac:dyDescent="0.25">
      <c r="A3553" s="58"/>
      <c r="B3553" s="58"/>
      <c r="C3553" s="58"/>
      <c r="D3553" s="58"/>
      <c r="E3553" s="51" t="str">
        <f>IF(C3553&lt;&gt;"",VLOOKUP(MID(C3553,18,5),LISTAS·PAPP!$E$4:$F$76,2,0),"")</f>
        <v/>
      </c>
      <c r="F3553" s="58"/>
      <c r="G3553" s="51" t="str">
        <f>IF(F3553&lt;&gt;"",VLOOKUP(F3553,LISTAS·PAPP!$R$3:$T$221,3,0),"")</f>
        <v/>
      </c>
      <c r="H3553" s="58"/>
      <c r="I3553" s="66"/>
      <c r="J3553" s="66"/>
      <c r="K3553" s="67"/>
      <c r="L3553" s="66"/>
      <c r="M3553" s="60"/>
      <c r="N3553" s="60"/>
      <c r="O3553" s="60"/>
      <c r="P3553" s="60"/>
      <c r="Q3553" s="60"/>
      <c r="R3553" s="60"/>
      <c r="S3553" s="60"/>
      <c r="T3553" s="60"/>
      <c r="U3553" s="60"/>
      <c r="V3553" s="60"/>
      <c r="W3553" s="60"/>
      <c r="X3553" s="60"/>
      <c r="Y3553" s="52" t="str">
        <f>IF(A3553&lt;&gt;"",IF(D3553="DIRECCIÓN_DE_TRANSFERENCIAS","280 0031",VLOOKUP(C3553,LISTAS·PAPP!$C$3:$D$76,2,0)),"")</f>
        <v/>
      </c>
      <c r="Z3553" s="61"/>
      <c r="AA3553" s="62"/>
      <c r="AB3553" s="62"/>
      <c r="AC3553" s="65" t="str">
        <f>IF(D3553&lt;&gt;"",VLOOKUP(D3553,LISTAS·PAPP!$I$3:$M$16,2,0),"")</f>
        <v/>
      </c>
      <c r="AD3553" s="51" t="str">
        <f>IF(D3553&lt;&gt;"",VLOOKUP(D3553,LISTAS·PAPP!$I$3:$M$16,3,0),"")</f>
        <v/>
      </c>
      <c r="AE3553" s="52" t="str">
        <f>IF(D3553&lt;&gt;"",VLOOKUP(D3553,LISTAS·PAPP!$I$3:$M$16,4,0),"")</f>
        <v/>
      </c>
      <c r="AF3553" s="51" t="str">
        <f>IF(D3553&lt;&gt;"",VLOOKUP(D3553,LISTAS·PAPP!$I$3:$M$16,5,0),"")</f>
        <v/>
      </c>
      <c r="AG3553" s="52" t="str">
        <f>IF(AH3553&lt;&gt;"",VLOOKUP(AH3553,LISTAS·PAPP!$O$3:$P$74,2,0),"")</f>
        <v/>
      </c>
      <c r="AH3553" s="58"/>
      <c r="AI3553" s="60"/>
      <c r="AJ3553" s="51" t="str">
        <f>IF(AI3553&lt;&gt;"",VLOOKUP(AI3553,LISTAS·PAPP!$X$4:$Y$80,2,0),"")</f>
        <v/>
      </c>
      <c r="AK3553" s="58"/>
      <c r="AL3553" s="60"/>
      <c r="AM3553" s="51" t="str">
        <f>IF(ISERROR(VLOOKUP(AL3553,LISTAS·PAPP!$AD$4:$AE$334,2,0))," ",VLOOKUP(AL3553,LISTAS·PAPP!$AD$4:$AE$334,2,0))</f>
        <v xml:space="preserve"> </v>
      </c>
      <c r="AN3553" s="63"/>
      <c r="AO3553" s="64"/>
      <c r="AP3553" s="64"/>
      <c r="AQ3553" s="64"/>
      <c r="AR3553" s="64"/>
      <c r="AS3553" s="64"/>
      <c r="AT3553" s="64"/>
      <c r="AU3553" s="64"/>
      <c r="AV3553" s="64"/>
      <c r="AW3553" s="64"/>
      <c r="AX3553" s="64"/>
      <c r="AY3553" s="64"/>
      <c r="AZ3553" s="64"/>
      <c r="BA3553" s="53" t="str">
        <f t="shared" si="166"/>
        <v/>
      </c>
      <c r="BB3553" s="54" t="str">
        <f t="shared" si="167"/>
        <v/>
      </c>
      <c r="BC3553" s="55" t="str">
        <f t="shared" si="168"/>
        <v xml:space="preserve"> </v>
      </c>
    </row>
    <row r="3554" spans="1:55" x14ac:dyDescent="0.25">
      <c r="A3554" s="58"/>
      <c r="B3554" s="58"/>
      <c r="C3554" s="58"/>
      <c r="D3554" s="58"/>
      <c r="E3554" s="51" t="str">
        <f>IF(C3554&lt;&gt;"",VLOOKUP(MID(C3554,18,5),LISTAS·PAPP!$E$4:$F$76,2,0),"")</f>
        <v/>
      </c>
      <c r="F3554" s="58"/>
      <c r="G3554" s="51" t="str">
        <f>IF(F3554&lt;&gt;"",VLOOKUP(F3554,LISTAS·PAPP!$R$3:$T$221,3,0),"")</f>
        <v/>
      </c>
      <c r="H3554" s="58"/>
      <c r="I3554" s="66"/>
      <c r="J3554" s="66"/>
      <c r="K3554" s="67"/>
      <c r="L3554" s="66"/>
      <c r="M3554" s="60"/>
      <c r="N3554" s="60"/>
      <c r="O3554" s="60"/>
      <c r="P3554" s="60"/>
      <c r="Q3554" s="60"/>
      <c r="R3554" s="60"/>
      <c r="S3554" s="60"/>
      <c r="T3554" s="60"/>
      <c r="U3554" s="60"/>
      <c r="V3554" s="60"/>
      <c r="W3554" s="60"/>
      <c r="X3554" s="60"/>
      <c r="Y3554" s="52" t="str">
        <f>IF(A3554&lt;&gt;"",IF(D3554="DIRECCIÓN_DE_TRANSFERENCIAS","280 0031",VLOOKUP(C3554,LISTAS·PAPP!$C$3:$D$76,2,0)),"")</f>
        <v/>
      </c>
      <c r="Z3554" s="61"/>
      <c r="AA3554" s="62"/>
      <c r="AB3554" s="62"/>
      <c r="AC3554" s="65" t="str">
        <f>IF(D3554&lt;&gt;"",VLOOKUP(D3554,LISTAS·PAPP!$I$3:$M$16,2,0),"")</f>
        <v/>
      </c>
      <c r="AD3554" s="51" t="str">
        <f>IF(D3554&lt;&gt;"",VLOOKUP(D3554,LISTAS·PAPP!$I$3:$M$16,3,0),"")</f>
        <v/>
      </c>
      <c r="AE3554" s="52" t="str">
        <f>IF(D3554&lt;&gt;"",VLOOKUP(D3554,LISTAS·PAPP!$I$3:$M$16,4,0),"")</f>
        <v/>
      </c>
      <c r="AF3554" s="51" t="str">
        <f>IF(D3554&lt;&gt;"",VLOOKUP(D3554,LISTAS·PAPP!$I$3:$M$16,5,0),"")</f>
        <v/>
      </c>
      <c r="AG3554" s="52" t="str">
        <f>IF(AH3554&lt;&gt;"",VLOOKUP(AH3554,LISTAS·PAPP!$O$3:$P$74,2,0),"")</f>
        <v/>
      </c>
      <c r="AH3554" s="58"/>
      <c r="AI3554" s="60"/>
      <c r="AJ3554" s="51" t="str">
        <f>IF(AI3554&lt;&gt;"",VLOOKUP(AI3554,LISTAS·PAPP!$X$4:$Y$80,2,0),"")</f>
        <v/>
      </c>
      <c r="AK3554" s="58"/>
      <c r="AL3554" s="60"/>
      <c r="AM3554" s="51" t="str">
        <f>IF(ISERROR(VLOOKUP(AL3554,LISTAS·PAPP!$AD$4:$AE$334,2,0))," ",VLOOKUP(AL3554,LISTAS·PAPP!$AD$4:$AE$334,2,0))</f>
        <v xml:space="preserve"> </v>
      </c>
      <c r="AN3554" s="63"/>
      <c r="AO3554" s="64"/>
      <c r="AP3554" s="64"/>
      <c r="AQ3554" s="64"/>
      <c r="AR3554" s="64"/>
      <c r="AS3554" s="64"/>
      <c r="AT3554" s="64"/>
      <c r="AU3554" s="64"/>
      <c r="AV3554" s="64"/>
      <c r="AW3554" s="64"/>
      <c r="AX3554" s="64"/>
      <c r="AY3554" s="64"/>
      <c r="AZ3554" s="64"/>
      <c r="BA3554" s="53" t="str">
        <f t="shared" si="166"/>
        <v/>
      </c>
      <c r="BB3554" s="54" t="str">
        <f t="shared" si="167"/>
        <v/>
      </c>
      <c r="BC3554" s="55" t="str">
        <f t="shared" si="168"/>
        <v xml:space="preserve"> </v>
      </c>
    </row>
    <row r="3555" spans="1:55" x14ac:dyDescent="0.25">
      <c r="A3555" s="58"/>
      <c r="B3555" s="58"/>
      <c r="C3555" s="58"/>
      <c r="D3555" s="58"/>
      <c r="E3555" s="51" t="str">
        <f>IF(C3555&lt;&gt;"",VLOOKUP(MID(C3555,18,5),LISTAS·PAPP!$E$4:$F$76,2,0),"")</f>
        <v/>
      </c>
      <c r="F3555" s="58"/>
      <c r="G3555" s="51" t="str">
        <f>IF(F3555&lt;&gt;"",VLOOKUP(F3555,LISTAS·PAPP!$R$3:$T$221,3,0),"")</f>
        <v/>
      </c>
      <c r="H3555" s="58"/>
      <c r="I3555" s="66"/>
      <c r="J3555" s="66"/>
      <c r="K3555" s="67"/>
      <c r="L3555" s="66"/>
      <c r="M3555" s="60"/>
      <c r="N3555" s="60"/>
      <c r="O3555" s="60"/>
      <c r="P3555" s="60"/>
      <c r="Q3555" s="60"/>
      <c r="R3555" s="60"/>
      <c r="S3555" s="60"/>
      <c r="T3555" s="60"/>
      <c r="U3555" s="60"/>
      <c r="V3555" s="60"/>
      <c r="W3555" s="60"/>
      <c r="X3555" s="60"/>
      <c r="Y3555" s="52" t="str">
        <f>IF(A3555&lt;&gt;"",IF(D3555="DIRECCIÓN_DE_TRANSFERENCIAS","280 0031",VLOOKUP(C3555,LISTAS·PAPP!$C$3:$D$76,2,0)),"")</f>
        <v/>
      </c>
      <c r="Z3555" s="61"/>
      <c r="AA3555" s="62"/>
      <c r="AB3555" s="62"/>
      <c r="AC3555" s="65" t="str">
        <f>IF(D3555&lt;&gt;"",VLOOKUP(D3555,LISTAS·PAPP!$I$3:$M$16,2,0),"")</f>
        <v/>
      </c>
      <c r="AD3555" s="51" t="str">
        <f>IF(D3555&lt;&gt;"",VLOOKUP(D3555,LISTAS·PAPP!$I$3:$M$16,3,0),"")</f>
        <v/>
      </c>
      <c r="AE3555" s="52" t="str">
        <f>IF(D3555&lt;&gt;"",VLOOKUP(D3555,LISTAS·PAPP!$I$3:$M$16,4,0),"")</f>
        <v/>
      </c>
      <c r="AF3555" s="51" t="str">
        <f>IF(D3555&lt;&gt;"",VLOOKUP(D3555,LISTAS·PAPP!$I$3:$M$16,5,0),"")</f>
        <v/>
      </c>
      <c r="AG3555" s="52" t="str">
        <f>IF(AH3555&lt;&gt;"",VLOOKUP(AH3555,LISTAS·PAPP!$O$3:$P$74,2,0),"")</f>
        <v/>
      </c>
      <c r="AH3555" s="58"/>
      <c r="AI3555" s="60"/>
      <c r="AJ3555" s="51" t="str">
        <f>IF(AI3555&lt;&gt;"",VLOOKUP(AI3555,LISTAS·PAPP!$X$4:$Y$80,2,0),"")</f>
        <v/>
      </c>
      <c r="AK3555" s="58"/>
      <c r="AL3555" s="60"/>
      <c r="AM3555" s="51" t="str">
        <f>IF(ISERROR(VLOOKUP(AL3555,LISTAS·PAPP!$AD$4:$AE$334,2,0))," ",VLOOKUP(AL3555,LISTAS·PAPP!$AD$4:$AE$334,2,0))</f>
        <v xml:space="preserve"> </v>
      </c>
      <c r="AN3555" s="63"/>
      <c r="AO3555" s="64"/>
      <c r="AP3555" s="64"/>
      <c r="AQ3555" s="64"/>
      <c r="AR3555" s="64"/>
      <c r="AS3555" s="64"/>
      <c r="AT3555" s="64"/>
      <c r="AU3555" s="64"/>
      <c r="AV3555" s="64"/>
      <c r="AW3555" s="64"/>
      <c r="AX3555" s="64"/>
      <c r="AY3555" s="64"/>
      <c r="AZ3555" s="64"/>
      <c r="BA3555" s="53" t="str">
        <f t="shared" si="166"/>
        <v/>
      </c>
      <c r="BB3555" s="54" t="str">
        <f t="shared" si="167"/>
        <v/>
      </c>
      <c r="BC3555" s="55" t="str">
        <f t="shared" si="168"/>
        <v xml:space="preserve"> </v>
      </c>
    </row>
    <row r="3556" spans="1:55" x14ac:dyDescent="0.25">
      <c r="A3556" s="58"/>
      <c r="B3556" s="58"/>
      <c r="C3556" s="58"/>
      <c r="D3556" s="58"/>
      <c r="E3556" s="51" t="str">
        <f>IF(C3556&lt;&gt;"",VLOOKUP(MID(C3556,18,5),LISTAS·PAPP!$E$4:$F$76,2,0),"")</f>
        <v/>
      </c>
      <c r="F3556" s="58"/>
      <c r="G3556" s="51" t="str">
        <f>IF(F3556&lt;&gt;"",VLOOKUP(F3556,LISTAS·PAPP!$R$3:$T$221,3,0),"")</f>
        <v/>
      </c>
      <c r="H3556" s="58"/>
      <c r="I3556" s="66"/>
      <c r="J3556" s="66"/>
      <c r="K3556" s="67"/>
      <c r="L3556" s="66"/>
      <c r="M3556" s="60"/>
      <c r="N3556" s="60"/>
      <c r="O3556" s="60"/>
      <c r="P3556" s="60"/>
      <c r="Q3556" s="60"/>
      <c r="R3556" s="60"/>
      <c r="S3556" s="60"/>
      <c r="T3556" s="60"/>
      <c r="U3556" s="60"/>
      <c r="V3556" s="60"/>
      <c r="W3556" s="60"/>
      <c r="X3556" s="60"/>
      <c r="Y3556" s="52" t="str">
        <f>IF(A3556&lt;&gt;"",IF(D3556="DIRECCIÓN_DE_TRANSFERENCIAS","280 0031",VLOOKUP(C3556,LISTAS·PAPP!$C$3:$D$76,2,0)),"")</f>
        <v/>
      </c>
      <c r="Z3556" s="61"/>
      <c r="AA3556" s="62"/>
      <c r="AB3556" s="62"/>
      <c r="AC3556" s="65" t="str">
        <f>IF(D3556&lt;&gt;"",VLOOKUP(D3556,LISTAS·PAPP!$I$3:$M$16,2,0),"")</f>
        <v/>
      </c>
      <c r="AD3556" s="51" t="str">
        <f>IF(D3556&lt;&gt;"",VLOOKUP(D3556,LISTAS·PAPP!$I$3:$M$16,3,0),"")</f>
        <v/>
      </c>
      <c r="AE3556" s="52" t="str">
        <f>IF(D3556&lt;&gt;"",VLOOKUP(D3556,LISTAS·PAPP!$I$3:$M$16,4,0),"")</f>
        <v/>
      </c>
      <c r="AF3556" s="51" t="str">
        <f>IF(D3556&lt;&gt;"",VLOOKUP(D3556,LISTAS·PAPP!$I$3:$M$16,5,0),"")</f>
        <v/>
      </c>
      <c r="AG3556" s="52" t="str">
        <f>IF(AH3556&lt;&gt;"",VLOOKUP(AH3556,LISTAS·PAPP!$O$3:$P$74,2,0),"")</f>
        <v/>
      </c>
      <c r="AH3556" s="58"/>
      <c r="AI3556" s="60"/>
      <c r="AJ3556" s="51" t="str">
        <f>IF(AI3556&lt;&gt;"",VLOOKUP(AI3556,LISTAS·PAPP!$X$4:$Y$80,2,0),"")</f>
        <v/>
      </c>
      <c r="AK3556" s="58"/>
      <c r="AL3556" s="60"/>
      <c r="AM3556" s="51" t="str">
        <f>IF(ISERROR(VLOOKUP(AL3556,LISTAS·PAPP!$AD$4:$AE$334,2,0))," ",VLOOKUP(AL3556,LISTAS·PAPP!$AD$4:$AE$334,2,0))</f>
        <v xml:space="preserve"> </v>
      </c>
      <c r="AN3556" s="63"/>
      <c r="AO3556" s="64"/>
      <c r="AP3556" s="64"/>
      <c r="AQ3556" s="64"/>
      <c r="AR3556" s="64"/>
      <c r="AS3556" s="64"/>
      <c r="AT3556" s="64"/>
      <c r="AU3556" s="64"/>
      <c r="AV3556" s="64"/>
      <c r="AW3556" s="64"/>
      <c r="AX3556" s="64"/>
      <c r="AY3556" s="64"/>
      <c r="AZ3556" s="64"/>
      <c r="BA3556" s="53" t="str">
        <f t="shared" si="166"/>
        <v/>
      </c>
      <c r="BB3556" s="54" t="str">
        <f t="shared" si="167"/>
        <v/>
      </c>
      <c r="BC3556" s="55" t="str">
        <f t="shared" si="168"/>
        <v xml:space="preserve"> </v>
      </c>
    </row>
    <row r="3557" spans="1:55" x14ac:dyDescent="0.25">
      <c r="A3557" s="58"/>
      <c r="B3557" s="58"/>
      <c r="C3557" s="58"/>
      <c r="D3557" s="58"/>
      <c r="E3557" s="51" t="str">
        <f>IF(C3557&lt;&gt;"",VLOOKUP(MID(C3557,18,5),LISTAS·PAPP!$E$4:$F$76,2,0),"")</f>
        <v/>
      </c>
      <c r="F3557" s="58"/>
      <c r="G3557" s="51" t="str">
        <f>IF(F3557&lt;&gt;"",VLOOKUP(F3557,LISTAS·PAPP!$R$3:$T$221,3,0),"")</f>
        <v/>
      </c>
      <c r="H3557" s="58"/>
      <c r="I3557" s="66"/>
      <c r="J3557" s="66"/>
      <c r="K3557" s="67"/>
      <c r="L3557" s="66"/>
      <c r="M3557" s="60"/>
      <c r="N3557" s="60"/>
      <c r="O3557" s="60"/>
      <c r="P3557" s="60"/>
      <c r="Q3557" s="60"/>
      <c r="R3557" s="60"/>
      <c r="S3557" s="60"/>
      <c r="T3557" s="60"/>
      <c r="U3557" s="60"/>
      <c r="V3557" s="60"/>
      <c r="W3557" s="60"/>
      <c r="X3557" s="60"/>
      <c r="Y3557" s="52" t="str">
        <f>IF(A3557&lt;&gt;"",IF(D3557="DIRECCIÓN_DE_TRANSFERENCIAS","280 0031",VLOOKUP(C3557,LISTAS·PAPP!$C$3:$D$76,2,0)),"")</f>
        <v/>
      </c>
      <c r="Z3557" s="61"/>
      <c r="AA3557" s="62"/>
      <c r="AB3557" s="62"/>
      <c r="AC3557" s="65" t="str">
        <f>IF(D3557&lt;&gt;"",VLOOKUP(D3557,LISTAS·PAPP!$I$3:$M$16,2,0),"")</f>
        <v/>
      </c>
      <c r="AD3557" s="51" t="str">
        <f>IF(D3557&lt;&gt;"",VLOOKUP(D3557,LISTAS·PAPP!$I$3:$M$16,3,0),"")</f>
        <v/>
      </c>
      <c r="AE3557" s="52" t="str">
        <f>IF(D3557&lt;&gt;"",VLOOKUP(D3557,LISTAS·PAPP!$I$3:$M$16,4,0),"")</f>
        <v/>
      </c>
      <c r="AF3557" s="51" t="str">
        <f>IF(D3557&lt;&gt;"",VLOOKUP(D3557,LISTAS·PAPP!$I$3:$M$16,5,0),"")</f>
        <v/>
      </c>
      <c r="AG3557" s="52" t="str">
        <f>IF(AH3557&lt;&gt;"",VLOOKUP(AH3557,LISTAS·PAPP!$O$3:$P$74,2,0),"")</f>
        <v/>
      </c>
      <c r="AH3557" s="58"/>
      <c r="AI3557" s="60"/>
      <c r="AJ3557" s="51" t="str">
        <f>IF(AI3557&lt;&gt;"",VLOOKUP(AI3557,LISTAS·PAPP!$X$4:$Y$80,2,0),"")</f>
        <v/>
      </c>
      <c r="AK3557" s="58"/>
      <c r="AL3557" s="60"/>
      <c r="AM3557" s="51" t="str">
        <f>IF(ISERROR(VLOOKUP(AL3557,LISTAS·PAPP!$AD$4:$AE$334,2,0))," ",VLOOKUP(AL3557,LISTAS·PAPP!$AD$4:$AE$334,2,0))</f>
        <v xml:space="preserve"> </v>
      </c>
      <c r="AN3557" s="63"/>
      <c r="AO3557" s="64"/>
      <c r="AP3557" s="64"/>
      <c r="AQ3557" s="64"/>
      <c r="AR3557" s="64"/>
      <c r="AS3557" s="64"/>
      <c r="AT3557" s="64"/>
      <c r="AU3557" s="64"/>
      <c r="AV3557" s="64"/>
      <c r="AW3557" s="64"/>
      <c r="AX3557" s="64"/>
      <c r="AY3557" s="64"/>
      <c r="AZ3557" s="64"/>
      <c r="BA3557" s="53" t="str">
        <f t="shared" si="166"/>
        <v/>
      </c>
      <c r="BB3557" s="54" t="str">
        <f t="shared" si="167"/>
        <v/>
      </c>
      <c r="BC3557" s="55" t="str">
        <f t="shared" si="168"/>
        <v xml:space="preserve"> </v>
      </c>
    </row>
    <row r="3558" spans="1:55" x14ac:dyDescent="0.25">
      <c r="A3558" s="58"/>
      <c r="B3558" s="58"/>
      <c r="C3558" s="58"/>
      <c r="D3558" s="58"/>
      <c r="E3558" s="51" t="str">
        <f>IF(C3558&lt;&gt;"",VLOOKUP(MID(C3558,18,5),LISTAS·PAPP!$E$4:$F$76,2,0),"")</f>
        <v/>
      </c>
      <c r="F3558" s="58"/>
      <c r="G3558" s="51" t="str">
        <f>IF(F3558&lt;&gt;"",VLOOKUP(F3558,LISTAS·PAPP!$R$3:$T$221,3,0),"")</f>
        <v/>
      </c>
      <c r="H3558" s="58"/>
      <c r="I3558" s="66"/>
      <c r="J3558" s="66"/>
      <c r="K3558" s="67"/>
      <c r="L3558" s="66"/>
      <c r="M3558" s="60"/>
      <c r="N3558" s="60"/>
      <c r="O3558" s="60"/>
      <c r="P3558" s="60"/>
      <c r="Q3558" s="60"/>
      <c r="R3558" s="60"/>
      <c r="S3558" s="60"/>
      <c r="T3558" s="60"/>
      <c r="U3558" s="60"/>
      <c r="V3558" s="60"/>
      <c r="W3558" s="60"/>
      <c r="X3558" s="60"/>
      <c r="Y3558" s="52" t="str">
        <f>IF(A3558&lt;&gt;"",IF(D3558="DIRECCIÓN_DE_TRANSFERENCIAS","280 0031",VLOOKUP(C3558,LISTAS·PAPP!$C$3:$D$76,2,0)),"")</f>
        <v/>
      </c>
      <c r="Z3558" s="61"/>
      <c r="AA3558" s="62"/>
      <c r="AB3558" s="62"/>
      <c r="AC3558" s="65" t="str">
        <f>IF(D3558&lt;&gt;"",VLOOKUP(D3558,LISTAS·PAPP!$I$3:$M$16,2,0),"")</f>
        <v/>
      </c>
      <c r="AD3558" s="51" t="str">
        <f>IF(D3558&lt;&gt;"",VLOOKUP(D3558,LISTAS·PAPP!$I$3:$M$16,3,0),"")</f>
        <v/>
      </c>
      <c r="AE3558" s="52" t="str">
        <f>IF(D3558&lt;&gt;"",VLOOKUP(D3558,LISTAS·PAPP!$I$3:$M$16,4,0),"")</f>
        <v/>
      </c>
      <c r="AF3558" s="51" t="str">
        <f>IF(D3558&lt;&gt;"",VLOOKUP(D3558,LISTAS·PAPP!$I$3:$M$16,5,0),"")</f>
        <v/>
      </c>
      <c r="AG3558" s="52" t="str">
        <f>IF(AH3558&lt;&gt;"",VLOOKUP(AH3558,LISTAS·PAPP!$O$3:$P$74,2,0),"")</f>
        <v/>
      </c>
      <c r="AH3558" s="58"/>
      <c r="AI3558" s="60"/>
      <c r="AJ3558" s="51" t="str">
        <f>IF(AI3558&lt;&gt;"",VLOOKUP(AI3558,LISTAS·PAPP!$X$4:$Y$80,2,0),"")</f>
        <v/>
      </c>
      <c r="AK3558" s="58"/>
      <c r="AL3558" s="60"/>
      <c r="AM3558" s="51" t="str">
        <f>IF(ISERROR(VLOOKUP(AL3558,LISTAS·PAPP!$AD$4:$AE$334,2,0))," ",VLOOKUP(AL3558,LISTAS·PAPP!$AD$4:$AE$334,2,0))</f>
        <v xml:space="preserve"> </v>
      </c>
      <c r="AN3558" s="63"/>
      <c r="AO3558" s="64"/>
      <c r="AP3558" s="64"/>
      <c r="AQ3558" s="64"/>
      <c r="AR3558" s="64"/>
      <c r="AS3558" s="64"/>
      <c r="AT3558" s="64"/>
      <c r="AU3558" s="64"/>
      <c r="AV3558" s="64"/>
      <c r="AW3558" s="64"/>
      <c r="AX3558" s="64"/>
      <c r="AY3558" s="64"/>
      <c r="AZ3558" s="64"/>
      <c r="BA3558" s="53" t="str">
        <f t="shared" si="166"/>
        <v/>
      </c>
      <c r="BB3558" s="54" t="str">
        <f t="shared" si="167"/>
        <v/>
      </c>
      <c r="BC3558" s="55" t="str">
        <f t="shared" si="168"/>
        <v xml:space="preserve"> </v>
      </c>
    </row>
    <row r="3559" spans="1:55" x14ac:dyDescent="0.25">
      <c r="A3559" s="58"/>
      <c r="B3559" s="58"/>
      <c r="C3559" s="58"/>
      <c r="D3559" s="58"/>
      <c r="E3559" s="51" t="str">
        <f>IF(C3559&lt;&gt;"",VLOOKUP(MID(C3559,18,5),LISTAS·PAPP!$E$4:$F$76,2,0),"")</f>
        <v/>
      </c>
      <c r="F3559" s="58"/>
      <c r="G3559" s="51" t="str">
        <f>IF(F3559&lt;&gt;"",VLOOKUP(F3559,LISTAS·PAPP!$R$3:$T$221,3,0),"")</f>
        <v/>
      </c>
      <c r="H3559" s="58"/>
      <c r="I3559" s="66"/>
      <c r="J3559" s="66"/>
      <c r="K3559" s="67"/>
      <c r="L3559" s="66"/>
      <c r="M3559" s="60"/>
      <c r="N3559" s="60"/>
      <c r="O3559" s="60"/>
      <c r="P3559" s="60"/>
      <c r="Q3559" s="60"/>
      <c r="R3559" s="60"/>
      <c r="S3559" s="60"/>
      <c r="T3559" s="60"/>
      <c r="U3559" s="60"/>
      <c r="V3559" s="60"/>
      <c r="W3559" s="60"/>
      <c r="X3559" s="60"/>
      <c r="Y3559" s="52" t="str">
        <f>IF(A3559&lt;&gt;"",IF(D3559="DIRECCIÓN_DE_TRANSFERENCIAS","280 0031",VLOOKUP(C3559,LISTAS·PAPP!$C$3:$D$76,2,0)),"")</f>
        <v/>
      </c>
      <c r="Z3559" s="61"/>
      <c r="AA3559" s="62"/>
      <c r="AB3559" s="62"/>
      <c r="AC3559" s="65" t="str">
        <f>IF(D3559&lt;&gt;"",VLOOKUP(D3559,LISTAS·PAPP!$I$3:$M$16,2,0),"")</f>
        <v/>
      </c>
      <c r="AD3559" s="51" t="str">
        <f>IF(D3559&lt;&gt;"",VLOOKUP(D3559,LISTAS·PAPP!$I$3:$M$16,3,0),"")</f>
        <v/>
      </c>
      <c r="AE3559" s="52" t="str">
        <f>IF(D3559&lt;&gt;"",VLOOKUP(D3559,LISTAS·PAPP!$I$3:$M$16,4,0),"")</f>
        <v/>
      </c>
      <c r="AF3559" s="51" t="str">
        <f>IF(D3559&lt;&gt;"",VLOOKUP(D3559,LISTAS·PAPP!$I$3:$M$16,5,0),"")</f>
        <v/>
      </c>
      <c r="AG3559" s="52" t="str">
        <f>IF(AH3559&lt;&gt;"",VLOOKUP(AH3559,LISTAS·PAPP!$O$3:$P$74,2,0),"")</f>
        <v/>
      </c>
      <c r="AH3559" s="58"/>
      <c r="AI3559" s="60"/>
      <c r="AJ3559" s="51" t="str">
        <f>IF(AI3559&lt;&gt;"",VLOOKUP(AI3559,LISTAS·PAPP!$X$4:$Y$80,2,0),"")</f>
        <v/>
      </c>
      <c r="AK3559" s="58"/>
      <c r="AL3559" s="60"/>
      <c r="AM3559" s="51" t="str">
        <f>IF(ISERROR(VLOOKUP(AL3559,LISTAS·PAPP!$AD$4:$AE$334,2,0))," ",VLOOKUP(AL3559,LISTAS·PAPP!$AD$4:$AE$334,2,0))</f>
        <v xml:space="preserve"> </v>
      </c>
      <c r="AN3559" s="63"/>
      <c r="AO3559" s="64"/>
      <c r="AP3559" s="64"/>
      <c r="AQ3559" s="64"/>
      <c r="AR3559" s="64"/>
      <c r="AS3559" s="64"/>
      <c r="AT3559" s="64"/>
      <c r="AU3559" s="64"/>
      <c r="AV3559" s="64"/>
      <c r="AW3559" s="64"/>
      <c r="AX3559" s="64"/>
      <c r="AY3559" s="64"/>
      <c r="AZ3559" s="64"/>
      <c r="BA3559" s="53" t="str">
        <f t="shared" si="166"/>
        <v/>
      </c>
      <c r="BB3559" s="54" t="str">
        <f t="shared" si="167"/>
        <v/>
      </c>
      <c r="BC3559" s="55" t="str">
        <f t="shared" si="168"/>
        <v xml:space="preserve"> </v>
      </c>
    </row>
    <row r="3560" spans="1:55" x14ac:dyDescent="0.25">
      <c r="A3560" s="58"/>
      <c r="B3560" s="58"/>
      <c r="C3560" s="58"/>
      <c r="D3560" s="58"/>
      <c r="E3560" s="51" t="str">
        <f>IF(C3560&lt;&gt;"",VLOOKUP(MID(C3560,18,5),LISTAS·PAPP!$E$4:$F$76,2,0),"")</f>
        <v/>
      </c>
      <c r="F3560" s="58"/>
      <c r="G3560" s="51" t="str">
        <f>IF(F3560&lt;&gt;"",VLOOKUP(F3560,LISTAS·PAPP!$R$3:$T$221,3,0),"")</f>
        <v/>
      </c>
      <c r="H3560" s="58"/>
      <c r="I3560" s="66"/>
      <c r="J3560" s="66"/>
      <c r="K3560" s="67"/>
      <c r="L3560" s="66"/>
      <c r="M3560" s="60"/>
      <c r="N3560" s="60"/>
      <c r="O3560" s="60"/>
      <c r="P3560" s="60"/>
      <c r="Q3560" s="60"/>
      <c r="R3560" s="60"/>
      <c r="S3560" s="60"/>
      <c r="T3560" s="60"/>
      <c r="U3560" s="60"/>
      <c r="V3560" s="60"/>
      <c r="W3560" s="60"/>
      <c r="X3560" s="60"/>
      <c r="Y3560" s="52" t="str">
        <f>IF(A3560&lt;&gt;"",IF(D3560="DIRECCIÓN_DE_TRANSFERENCIAS","280 0031",VLOOKUP(C3560,LISTAS·PAPP!$C$3:$D$76,2,0)),"")</f>
        <v/>
      </c>
      <c r="Z3560" s="61"/>
      <c r="AA3560" s="62"/>
      <c r="AB3560" s="62"/>
      <c r="AC3560" s="65" t="str">
        <f>IF(D3560&lt;&gt;"",VLOOKUP(D3560,LISTAS·PAPP!$I$3:$M$16,2,0),"")</f>
        <v/>
      </c>
      <c r="AD3560" s="51" t="str">
        <f>IF(D3560&lt;&gt;"",VLOOKUP(D3560,LISTAS·PAPP!$I$3:$M$16,3,0),"")</f>
        <v/>
      </c>
      <c r="AE3560" s="52" t="str">
        <f>IF(D3560&lt;&gt;"",VLOOKUP(D3560,LISTAS·PAPP!$I$3:$M$16,4,0),"")</f>
        <v/>
      </c>
      <c r="AF3560" s="51" t="str">
        <f>IF(D3560&lt;&gt;"",VLOOKUP(D3560,LISTAS·PAPP!$I$3:$M$16,5,0),"")</f>
        <v/>
      </c>
      <c r="AG3560" s="52" t="str">
        <f>IF(AH3560&lt;&gt;"",VLOOKUP(AH3560,LISTAS·PAPP!$O$3:$P$74,2,0),"")</f>
        <v/>
      </c>
      <c r="AH3560" s="58"/>
      <c r="AI3560" s="60"/>
      <c r="AJ3560" s="51" t="str">
        <f>IF(AI3560&lt;&gt;"",VLOOKUP(AI3560,LISTAS·PAPP!$X$4:$Y$80,2,0),"")</f>
        <v/>
      </c>
      <c r="AK3560" s="58"/>
      <c r="AL3560" s="60"/>
      <c r="AM3560" s="51" t="str">
        <f>IF(ISERROR(VLOOKUP(AL3560,LISTAS·PAPP!$AD$4:$AE$334,2,0))," ",VLOOKUP(AL3560,LISTAS·PAPP!$AD$4:$AE$334,2,0))</f>
        <v xml:space="preserve"> </v>
      </c>
      <c r="AN3560" s="63"/>
      <c r="AO3560" s="64"/>
      <c r="AP3560" s="64"/>
      <c r="AQ3560" s="64"/>
      <c r="AR3560" s="64"/>
      <c r="AS3560" s="64"/>
      <c r="AT3560" s="64"/>
      <c r="AU3560" s="64"/>
      <c r="AV3560" s="64"/>
      <c r="AW3560" s="64"/>
      <c r="AX3560" s="64"/>
      <c r="AY3560" s="64"/>
      <c r="AZ3560" s="64"/>
      <c r="BA3560" s="53" t="str">
        <f t="shared" si="166"/>
        <v/>
      </c>
      <c r="BB3560" s="54" t="str">
        <f t="shared" si="167"/>
        <v/>
      </c>
      <c r="BC3560" s="55" t="str">
        <f t="shared" si="168"/>
        <v xml:space="preserve"> </v>
      </c>
    </row>
    <row r="3561" spans="1:55" x14ac:dyDescent="0.25">
      <c r="A3561" s="58"/>
      <c r="B3561" s="58"/>
      <c r="C3561" s="58"/>
      <c r="D3561" s="58"/>
      <c r="E3561" s="51" t="str">
        <f>IF(C3561&lt;&gt;"",VLOOKUP(MID(C3561,18,5),LISTAS·PAPP!$E$4:$F$76,2,0),"")</f>
        <v/>
      </c>
      <c r="F3561" s="58"/>
      <c r="G3561" s="51" t="str">
        <f>IF(F3561&lt;&gt;"",VLOOKUP(F3561,LISTAS·PAPP!$R$3:$T$221,3,0),"")</f>
        <v/>
      </c>
      <c r="H3561" s="58"/>
      <c r="I3561" s="66"/>
      <c r="J3561" s="66"/>
      <c r="K3561" s="67"/>
      <c r="L3561" s="66"/>
      <c r="M3561" s="60"/>
      <c r="N3561" s="60"/>
      <c r="O3561" s="60"/>
      <c r="P3561" s="60"/>
      <c r="Q3561" s="60"/>
      <c r="R3561" s="60"/>
      <c r="S3561" s="60"/>
      <c r="T3561" s="60"/>
      <c r="U3561" s="60"/>
      <c r="V3561" s="60"/>
      <c r="W3561" s="60"/>
      <c r="X3561" s="60"/>
      <c r="Y3561" s="52" t="str">
        <f>IF(A3561&lt;&gt;"",IF(D3561="DIRECCIÓN_DE_TRANSFERENCIAS","280 0031",VLOOKUP(C3561,LISTAS·PAPP!$C$3:$D$76,2,0)),"")</f>
        <v/>
      </c>
      <c r="Z3561" s="61"/>
      <c r="AA3561" s="62"/>
      <c r="AB3561" s="62"/>
      <c r="AC3561" s="65" t="str">
        <f>IF(D3561&lt;&gt;"",VLOOKUP(D3561,LISTAS·PAPP!$I$3:$M$16,2,0),"")</f>
        <v/>
      </c>
      <c r="AD3561" s="51" t="str">
        <f>IF(D3561&lt;&gt;"",VLOOKUP(D3561,LISTAS·PAPP!$I$3:$M$16,3,0),"")</f>
        <v/>
      </c>
      <c r="AE3561" s="52" t="str">
        <f>IF(D3561&lt;&gt;"",VLOOKUP(D3561,LISTAS·PAPP!$I$3:$M$16,4,0),"")</f>
        <v/>
      </c>
      <c r="AF3561" s="51" t="str">
        <f>IF(D3561&lt;&gt;"",VLOOKUP(D3561,LISTAS·PAPP!$I$3:$M$16,5,0),"")</f>
        <v/>
      </c>
      <c r="AG3561" s="52" t="str">
        <f>IF(AH3561&lt;&gt;"",VLOOKUP(AH3561,LISTAS·PAPP!$O$3:$P$74,2,0),"")</f>
        <v/>
      </c>
      <c r="AH3561" s="58"/>
      <c r="AI3561" s="60"/>
      <c r="AJ3561" s="51" t="str">
        <f>IF(AI3561&lt;&gt;"",VLOOKUP(AI3561,LISTAS·PAPP!$X$4:$Y$80,2,0),"")</f>
        <v/>
      </c>
      <c r="AK3561" s="58"/>
      <c r="AL3561" s="60"/>
      <c r="AM3561" s="51" t="str">
        <f>IF(ISERROR(VLOOKUP(AL3561,LISTAS·PAPP!$AD$4:$AE$334,2,0))," ",VLOOKUP(AL3561,LISTAS·PAPP!$AD$4:$AE$334,2,0))</f>
        <v xml:space="preserve"> </v>
      </c>
      <c r="AN3561" s="63"/>
      <c r="AO3561" s="64"/>
      <c r="AP3561" s="64"/>
      <c r="AQ3561" s="64"/>
      <c r="AR3561" s="64"/>
      <c r="AS3561" s="64"/>
      <c r="AT3561" s="64"/>
      <c r="AU3561" s="64"/>
      <c r="AV3561" s="64"/>
      <c r="AW3561" s="64"/>
      <c r="AX3561" s="64"/>
      <c r="AY3561" s="64"/>
      <c r="AZ3561" s="64"/>
      <c r="BA3561" s="53" t="str">
        <f t="shared" si="166"/>
        <v/>
      </c>
      <c r="BB3561" s="54" t="str">
        <f t="shared" si="167"/>
        <v/>
      </c>
      <c r="BC3561" s="55" t="str">
        <f t="shared" si="168"/>
        <v xml:space="preserve"> </v>
      </c>
    </row>
    <row r="3562" spans="1:55" x14ac:dyDescent="0.25">
      <c r="A3562" s="58"/>
      <c r="B3562" s="58"/>
      <c r="C3562" s="58"/>
      <c r="D3562" s="58"/>
      <c r="E3562" s="51" t="str">
        <f>IF(C3562&lt;&gt;"",VLOOKUP(MID(C3562,18,5),LISTAS·PAPP!$E$4:$F$76,2,0),"")</f>
        <v/>
      </c>
      <c r="F3562" s="58"/>
      <c r="G3562" s="51" t="str">
        <f>IF(F3562&lt;&gt;"",VLOOKUP(F3562,LISTAS·PAPP!$R$3:$T$221,3,0),"")</f>
        <v/>
      </c>
      <c r="H3562" s="58"/>
      <c r="I3562" s="66"/>
      <c r="J3562" s="66"/>
      <c r="K3562" s="67"/>
      <c r="L3562" s="66"/>
      <c r="M3562" s="60"/>
      <c r="N3562" s="60"/>
      <c r="O3562" s="60"/>
      <c r="P3562" s="60"/>
      <c r="Q3562" s="60"/>
      <c r="R3562" s="60"/>
      <c r="S3562" s="60"/>
      <c r="T3562" s="60"/>
      <c r="U3562" s="60"/>
      <c r="V3562" s="60"/>
      <c r="W3562" s="60"/>
      <c r="X3562" s="60"/>
      <c r="Y3562" s="52" t="str">
        <f>IF(A3562&lt;&gt;"",IF(D3562="DIRECCIÓN_DE_TRANSFERENCIAS","280 0031",VLOOKUP(C3562,LISTAS·PAPP!$C$3:$D$76,2,0)),"")</f>
        <v/>
      </c>
      <c r="Z3562" s="61"/>
      <c r="AA3562" s="62"/>
      <c r="AB3562" s="62"/>
      <c r="AC3562" s="65" t="str">
        <f>IF(D3562&lt;&gt;"",VLOOKUP(D3562,LISTAS·PAPP!$I$3:$M$16,2,0),"")</f>
        <v/>
      </c>
      <c r="AD3562" s="51" t="str">
        <f>IF(D3562&lt;&gt;"",VLOOKUP(D3562,LISTAS·PAPP!$I$3:$M$16,3,0),"")</f>
        <v/>
      </c>
      <c r="AE3562" s="52" t="str">
        <f>IF(D3562&lt;&gt;"",VLOOKUP(D3562,LISTAS·PAPP!$I$3:$M$16,4,0),"")</f>
        <v/>
      </c>
      <c r="AF3562" s="51" t="str">
        <f>IF(D3562&lt;&gt;"",VLOOKUP(D3562,LISTAS·PAPP!$I$3:$M$16,5,0),"")</f>
        <v/>
      </c>
      <c r="AG3562" s="52" t="str">
        <f>IF(AH3562&lt;&gt;"",VLOOKUP(AH3562,LISTAS·PAPP!$O$3:$P$74,2,0),"")</f>
        <v/>
      </c>
      <c r="AH3562" s="58"/>
      <c r="AI3562" s="60"/>
      <c r="AJ3562" s="51" t="str">
        <f>IF(AI3562&lt;&gt;"",VLOOKUP(AI3562,LISTAS·PAPP!$X$4:$Y$80,2,0),"")</f>
        <v/>
      </c>
      <c r="AK3562" s="58"/>
      <c r="AL3562" s="60"/>
      <c r="AM3562" s="51" t="str">
        <f>IF(ISERROR(VLOOKUP(AL3562,LISTAS·PAPP!$AD$4:$AE$334,2,0))," ",VLOOKUP(AL3562,LISTAS·PAPP!$AD$4:$AE$334,2,0))</f>
        <v xml:space="preserve"> </v>
      </c>
      <c r="AN3562" s="63"/>
      <c r="AO3562" s="64"/>
      <c r="AP3562" s="64"/>
      <c r="AQ3562" s="64"/>
      <c r="AR3562" s="64"/>
      <c r="AS3562" s="64"/>
      <c r="AT3562" s="64"/>
      <c r="AU3562" s="64"/>
      <c r="AV3562" s="64"/>
      <c r="AW3562" s="64"/>
      <c r="AX3562" s="64"/>
      <c r="AY3562" s="64"/>
      <c r="AZ3562" s="64"/>
      <c r="BA3562" s="53" t="str">
        <f t="shared" si="166"/>
        <v/>
      </c>
      <c r="BB3562" s="54" t="str">
        <f t="shared" si="167"/>
        <v/>
      </c>
      <c r="BC3562" s="55" t="str">
        <f t="shared" si="168"/>
        <v xml:space="preserve"> </v>
      </c>
    </row>
    <row r="3563" spans="1:55" x14ac:dyDescent="0.25">
      <c r="A3563" s="58"/>
      <c r="B3563" s="58"/>
      <c r="C3563" s="58"/>
      <c r="D3563" s="58"/>
      <c r="E3563" s="51" t="str">
        <f>IF(C3563&lt;&gt;"",VLOOKUP(MID(C3563,18,5),LISTAS·PAPP!$E$4:$F$76,2,0),"")</f>
        <v/>
      </c>
      <c r="F3563" s="58"/>
      <c r="G3563" s="51" t="str">
        <f>IF(F3563&lt;&gt;"",VLOOKUP(F3563,LISTAS·PAPP!$R$3:$T$221,3,0),"")</f>
        <v/>
      </c>
      <c r="H3563" s="58"/>
      <c r="I3563" s="66"/>
      <c r="J3563" s="66"/>
      <c r="K3563" s="67"/>
      <c r="L3563" s="66"/>
      <c r="M3563" s="60"/>
      <c r="N3563" s="60"/>
      <c r="O3563" s="60"/>
      <c r="P3563" s="60"/>
      <c r="Q3563" s="60"/>
      <c r="R3563" s="60"/>
      <c r="S3563" s="60"/>
      <c r="T3563" s="60"/>
      <c r="U3563" s="60"/>
      <c r="V3563" s="60"/>
      <c r="W3563" s="60"/>
      <c r="X3563" s="60"/>
      <c r="Y3563" s="52" t="str">
        <f>IF(A3563&lt;&gt;"",IF(D3563="DIRECCIÓN_DE_TRANSFERENCIAS","280 0031",VLOOKUP(C3563,LISTAS·PAPP!$C$3:$D$76,2,0)),"")</f>
        <v/>
      </c>
      <c r="Z3563" s="61"/>
      <c r="AA3563" s="62"/>
      <c r="AB3563" s="62"/>
      <c r="AC3563" s="65" t="str">
        <f>IF(D3563&lt;&gt;"",VLOOKUP(D3563,LISTAS·PAPP!$I$3:$M$16,2,0),"")</f>
        <v/>
      </c>
      <c r="AD3563" s="51" t="str">
        <f>IF(D3563&lt;&gt;"",VLOOKUP(D3563,LISTAS·PAPP!$I$3:$M$16,3,0),"")</f>
        <v/>
      </c>
      <c r="AE3563" s="52" t="str">
        <f>IF(D3563&lt;&gt;"",VLOOKUP(D3563,LISTAS·PAPP!$I$3:$M$16,4,0),"")</f>
        <v/>
      </c>
      <c r="AF3563" s="51" t="str">
        <f>IF(D3563&lt;&gt;"",VLOOKUP(D3563,LISTAS·PAPP!$I$3:$M$16,5,0),"")</f>
        <v/>
      </c>
      <c r="AG3563" s="52" t="str">
        <f>IF(AH3563&lt;&gt;"",VLOOKUP(AH3563,LISTAS·PAPP!$O$3:$P$74,2,0),"")</f>
        <v/>
      </c>
      <c r="AH3563" s="58"/>
      <c r="AI3563" s="60"/>
      <c r="AJ3563" s="51" t="str">
        <f>IF(AI3563&lt;&gt;"",VLOOKUP(AI3563,LISTAS·PAPP!$X$4:$Y$80,2,0),"")</f>
        <v/>
      </c>
      <c r="AK3563" s="58"/>
      <c r="AL3563" s="60"/>
      <c r="AM3563" s="51" t="str">
        <f>IF(ISERROR(VLOOKUP(AL3563,LISTAS·PAPP!$AD$4:$AE$334,2,0))," ",VLOOKUP(AL3563,LISTAS·PAPP!$AD$4:$AE$334,2,0))</f>
        <v xml:space="preserve"> </v>
      </c>
      <c r="AN3563" s="63"/>
      <c r="AO3563" s="64"/>
      <c r="AP3563" s="64"/>
      <c r="AQ3563" s="64"/>
      <c r="AR3563" s="64"/>
      <c r="AS3563" s="64"/>
      <c r="AT3563" s="64"/>
      <c r="AU3563" s="64"/>
      <c r="AV3563" s="64"/>
      <c r="AW3563" s="64"/>
      <c r="AX3563" s="64"/>
      <c r="AY3563" s="64"/>
      <c r="AZ3563" s="64"/>
      <c r="BA3563" s="53" t="str">
        <f t="shared" si="166"/>
        <v/>
      </c>
      <c r="BB3563" s="54" t="str">
        <f t="shared" si="167"/>
        <v/>
      </c>
      <c r="BC3563" s="55" t="str">
        <f t="shared" si="168"/>
        <v xml:space="preserve"> </v>
      </c>
    </row>
    <row r="3564" spans="1:55" x14ac:dyDescent="0.25">
      <c r="A3564" s="58"/>
      <c r="B3564" s="58"/>
      <c r="C3564" s="58"/>
      <c r="D3564" s="58"/>
      <c r="E3564" s="51" t="str">
        <f>IF(C3564&lt;&gt;"",VLOOKUP(MID(C3564,18,5),LISTAS·PAPP!$E$4:$F$76,2,0),"")</f>
        <v/>
      </c>
      <c r="F3564" s="58"/>
      <c r="G3564" s="51" t="str">
        <f>IF(F3564&lt;&gt;"",VLOOKUP(F3564,LISTAS·PAPP!$R$3:$T$221,3,0),"")</f>
        <v/>
      </c>
      <c r="H3564" s="58"/>
      <c r="I3564" s="66"/>
      <c r="J3564" s="66"/>
      <c r="K3564" s="67"/>
      <c r="L3564" s="66"/>
      <c r="M3564" s="60"/>
      <c r="N3564" s="60"/>
      <c r="O3564" s="60"/>
      <c r="P3564" s="60"/>
      <c r="Q3564" s="60"/>
      <c r="R3564" s="60"/>
      <c r="S3564" s="60"/>
      <c r="T3564" s="60"/>
      <c r="U3564" s="60"/>
      <c r="V3564" s="60"/>
      <c r="W3564" s="60"/>
      <c r="X3564" s="60"/>
      <c r="Y3564" s="52" t="str">
        <f>IF(A3564&lt;&gt;"",IF(D3564="DIRECCIÓN_DE_TRANSFERENCIAS","280 0031",VLOOKUP(C3564,LISTAS·PAPP!$C$3:$D$76,2,0)),"")</f>
        <v/>
      </c>
      <c r="Z3564" s="61"/>
      <c r="AA3564" s="62"/>
      <c r="AB3564" s="62"/>
      <c r="AC3564" s="65" t="str">
        <f>IF(D3564&lt;&gt;"",VLOOKUP(D3564,LISTAS·PAPP!$I$3:$M$16,2,0),"")</f>
        <v/>
      </c>
      <c r="AD3564" s="51" t="str">
        <f>IF(D3564&lt;&gt;"",VLOOKUP(D3564,LISTAS·PAPP!$I$3:$M$16,3,0),"")</f>
        <v/>
      </c>
      <c r="AE3564" s="52" t="str">
        <f>IF(D3564&lt;&gt;"",VLOOKUP(D3564,LISTAS·PAPP!$I$3:$M$16,4,0),"")</f>
        <v/>
      </c>
      <c r="AF3564" s="51" t="str">
        <f>IF(D3564&lt;&gt;"",VLOOKUP(D3564,LISTAS·PAPP!$I$3:$M$16,5,0),"")</f>
        <v/>
      </c>
      <c r="AG3564" s="52" t="str">
        <f>IF(AH3564&lt;&gt;"",VLOOKUP(AH3564,LISTAS·PAPP!$O$3:$P$74,2,0),"")</f>
        <v/>
      </c>
      <c r="AH3564" s="58"/>
      <c r="AI3564" s="60"/>
      <c r="AJ3564" s="51" t="str">
        <f>IF(AI3564&lt;&gt;"",VLOOKUP(AI3564,LISTAS·PAPP!$X$4:$Y$80,2,0),"")</f>
        <v/>
      </c>
      <c r="AK3564" s="58"/>
      <c r="AL3564" s="60"/>
      <c r="AM3564" s="51" t="str">
        <f>IF(ISERROR(VLOOKUP(AL3564,LISTAS·PAPP!$AD$4:$AE$334,2,0))," ",VLOOKUP(AL3564,LISTAS·PAPP!$AD$4:$AE$334,2,0))</f>
        <v xml:space="preserve"> </v>
      </c>
      <c r="AN3564" s="63"/>
      <c r="AO3564" s="64"/>
      <c r="AP3564" s="64"/>
      <c r="AQ3564" s="64"/>
      <c r="AR3564" s="64"/>
      <c r="AS3564" s="64"/>
      <c r="AT3564" s="64"/>
      <c r="AU3564" s="64"/>
      <c r="AV3564" s="64"/>
      <c r="AW3564" s="64"/>
      <c r="AX3564" s="64"/>
      <c r="AY3564" s="64"/>
      <c r="AZ3564" s="64"/>
      <c r="BA3564" s="53" t="str">
        <f t="shared" si="166"/>
        <v/>
      </c>
      <c r="BB3564" s="54" t="str">
        <f t="shared" si="167"/>
        <v/>
      </c>
      <c r="BC3564" s="55" t="str">
        <f t="shared" si="168"/>
        <v xml:space="preserve"> </v>
      </c>
    </row>
    <row r="3565" spans="1:55" x14ac:dyDescent="0.25">
      <c r="A3565" s="58"/>
      <c r="B3565" s="58"/>
      <c r="C3565" s="58"/>
      <c r="D3565" s="58"/>
      <c r="E3565" s="51" t="str">
        <f>IF(C3565&lt;&gt;"",VLOOKUP(MID(C3565,18,5),LISTAS·PAPP!$E$4:$F$76,2,0),"")</f>
        <v/>
      </c>
      <c r="F3565" s="58"/>
      <c r="G3565" s="51" t="str">
        <f>IF(F3565&lt;&gt;"",VLOOKUP(F3565,LISTAS·PAPP!$R$3:$T$221,3,0),"")</f>
        <v/>
      </c>
      <c r="H3565" s="58"/>
      <c r="I3565" s="66"/>
      <c r="J3565" s="66"/>
      <c r="K3565" s="67"/>
      <c r="L3565" s="66"/>
      <c r="M3565" s="60"/>
      <c r="N3565" s="60"/>
      <c r="O3565" s="60"/>
      <c r="P3565" s="60"/>
      <c r="Q3565" s="60"/>
      <c r="R3565" s="60"/>
      <c r="S3565" s="60"/>
      <c r="T3565" s="60"/>
      <c r="U3565" s="60"/>
      <c r="V3565" s="60"/>
      <c r="W3565" s="60"/>
      <c r="X3565" s="60"/>
      <c r="Y3565" s="52" t="str">
        <f>IF(A3565&lt;&gt;"",IF(D3565="DIRECCIÓN_DE_TRANSFERENCIAS","280 0031",VLOOKUP(C3565,LISTAS·PAPP!$C$3:$D$76,2,0)),"")</f>
        <v/>
      </c>
      <c r="Z3565" s="61"/>
      <c r="AA3565" s="62"/>
      <c r="AB3565" s="62"/>
      <c r="AC3565" s="65" t="str">
        <f>IF(D3565&lt;&gt;"",VLOOKUP(D3565,LISTAS·PAPP!$I$3:$M$16,2,0),"")</f>
        <v/>
      </c>
      <c r="AD3565" s="51" t="str">
        <f>IF(D3565&lt;&gt;"",VLOOKUP(D3565,LISTAS·PAPP!$I$3:$M$16,3,0),"")</f>
        <v/>
      </c>
      <c r="AE3565" s="52" t="str">
        <f>IF(D3565&lt;&gt;"",VLOOKUP(D3565,LISTAS·PAPP!$I$3:$M$16,4,0),"")</f>
        <v/>
      </c>
      <c r="AF3565" s="51" t="str">
        <f>IF(D3565&lt;&gt;"",VLOOKUP(D3565,LISTAS·PAPP!$I$3:$M$16,5,0),"")</f>
        <v/>
      </c>
      <c r="AG3565" s="52" t="str">
        <f>IF(AH3565&lt;&gt;"",VLOOKUP(AH3565,LISTAS·PAPP!$O$3:$P$74,2,0),"")</f>
        <v/>
      </c>
      <c r="AH3565" s="58"/>
      <c r="AI3565" s="60"/>
      <c r="AJ3565" s="51" t="str">
        <f>IF(AI3565&lt;&gt;"",VLOOKUP(AI3565,LISTAS·PAPP!$X$4:$Y$80,2,0),"")</f>
        <v/>
      </c>
      <c r="AK3565" s="58"/>
      <c r="AL3565" s="60"/>
      <c r="AM3565" s="51" t="str">
        <f>IF(ISERROR(VLOOKUP(AL3565,LISTAS·PAPP!$AD$4:$AE$334,2,0))," ",VLOOKUP(AL3565,LISTAS·PAPP!$AD$4:$AE$334,2,0))</f>
        <v xml:space="preserve"> </v>
      </c>
      <c r="AN3565" s="63"/>
      <c r="AO3565" s="64"/>
      <c r="AP3565" s="64"/>
      <c r="AQ3565" s="64"/>
      <c r="AR3565" s="64"/>
      <c r="AS3565" s="64"/>
      <c r="AT3565" s="64"/>
      <c r="AU3565" s="64"/>
      <c r="AV3565" s="64"/>
      <c r="AW3565" s="64"/>
      <c r="AX3565" s="64"/>
      <c r="AY3565" s="64"/>
      <c r="AZ3565" s="64"/>
      <c r="BA3565" s="53" t="str">
        <f t="shared" si="166"/>
        <v/>
      </c>
      <c r="BB3565" s="54" t="str">
        <f t="shared" si="167"/>
        <v/>
      </c>
      <c r="BC3565" s="55" t="str">
        <f t="shared" si="168"/>
        <v xml:space="preserve"> </v>
      </c>
    </row>
    <row r="3566" spans="1:55" x14ac:dyDescent="0.25">
      <c r="A3566" s="58"/>
      <c r="B3566" s="58"/>
      <c r="C3566" s="58"/>
      <c r="D3566" s="58"/>
      <c r="E3566" s="51" t="str">
        <f>IF(C3566&lt;&gt;"",VLOOKUP(MID(C3566,18,5),LISTAS·PAPP!$E$4:$F$76,2,0),"")</f>
        <v/>
      </c>
      <c r="F3566" s="58"/>
      <c r="G3566" s="51" t="str">
        <f>IF(F3566&lt;&gt;"",VLOOKUP(F3566,LISTAS·PAPP!$R$3:$T$221,3,0),"")</f>
        <v/>
      </c>
      <c r="H3566" s="58"/>
      <c r="I3566" s="66"/>
      <c r="J3566" s="66"/>
      <c r="K3566" s="67"/>
      <c r="L3566" s="66"/>
      <c r="M3566" s="60"/>
      <c r="N3566" s="60"/>
      <c r="O3566" s="60"/>
      <c r="P3566" s="60"/>
      <c r="Q3566" s="60"/>
      <c r="R3566" s="60"/>
      <c r="S3566" s="60"/>
      <c r="T3566" s="60"/>
      <c r="U3566" s="60"/>
      <c r="V3566" s="60"/>
      <c r="W3566" s="60"/>
      <c r="X3566" s="60"/>
      <c r="Y3566" s="52" t="str">
        <f>IF(A3566&lt;&gt;"",IF(D3566="DIRECCIÓN_DE_TRANSFERENCIAS","280 0031",VLOOKUP(C3566,LISTAS·PAPP!$C$3:$D$76,2,0)),"")</f>
        <v/>
      </c>
      <c r="Z3566" s="61"/>
      <c r="AA3566" s="62"/>
      <c r="AB3566" s="62"/>
      <c r="AC3566" s="65" t="str">
        <f>IF(D3566&lt;&gt;"",VLOOKUP(D3566,LISTAS·PAPP!$I$3:$M$16,2,0),"")</f>
        <v/>
      </c>
      <c r="AD3566" s="51" t="str">
        <f>IF(D3566&lt;&gt;"",VLOOKUP(D3566,LISTAS·PAPP!$I$3:$M$16,3,0),"")</f>
        <v/>
      </c>
      <c r="AE3566" s="52" t="str">
        <f>IF(D3566&lt;&gt;"",VLOOKUP(D3566,LISTAS·PAPP!$I$3:$M$16,4,0),"")</f>
        <v/>
      </c>
      <c r="AF3566" s="51" t="str">
        <f>IF(D3566&lt;&gt;"",VLOOKUP(D3566,LISTAS·PAPP!$I$3:$M$16,5,0),"")</f>
        <v/>
      </c>
      <c r="AG3566" s="52" t="str">
        <f>IF(AH3566&lt;&gt;"",VLOOKUP(AH3566,LISTAS·PAPP!$O$3:$P$74,2,0),"")</f>
        <v/>
      </c>
      <c r="AH3566" s="58"/>
      <c r="AI3566" s="60"/>
      <c r="AJ3566" s="51" t="str">
        <f>IF(AI3566&lt;&gt;"",VLOOKUP(AI3566,LISTAS·PAPP!$X$4:$Y$80,2,0),"")</f>
        <v/>
      </c>
      <c r="AK3566" s="58"/>
      <c r="AL3566" s="60"/>
      <c r="AM3566" s="51" t="str">
        <f>IF(ISERROR(VLOOKUP(AL3566,LISTAS·PAPP!$AD$4:$AE$334,2,0))," ",VLOOKUP(AL3566,LISTAS·PAPP!$AD$4:$AE$334,2,0))</f>
        <v xml:space="preserve"> </v>
      </c>
      <c r="AN3566" s="63"/>
      <c r="AO3566" s="64"/>
      <c r="AP3566" s="64"/>
      <c r="AQ3566" s="64"/>
      <c r="AR3566" s="64"/>
      <c r="AS3566" s="64"/>
      <c r="AT3566" s="64"/>
      <c r="AU3566" s="64"/>
      <c r="AV3566" s="64"/>
      <c r="AW3566" s="64"/>
      <c r="AX3566" s="64"/>
      <c r="AY3566" s="64"/>
      <c r="AZ3566" s="64"/>
      <c r="BA3566" s="53" t="str">
        <f t="shared" si="166"/>
        <v/>
      </c>
      <c r="BB3566" s="54" t="str">
        <f t="shared" si="167"/>
        <v/>
      </c>
      <c r="BC3566" s="55" t="str">
        <f t="shared" si="168"/>
        <v xml:space="preserve"> </v>
      </c>
    </row>
    <row r="3567" spans="1:55" x14ac:dyDescent="0.25">
      <c r="A3567" s="58"/>
      <c r="B3567" s="58"/>
      <c r="C3567" s="58"/>
      <c r="D3567" s="58"/>
      <c r="E3567" s="51" t="str">
        <f>IF(C3567&lt;&gt;"",VLOOKUP(MID(C3567,18,5),LISTAS·PAPP!$E$4:$F$76,2,0),"")</f>
        <v/>
      </c>
      <c r="F3567" s="58"/>
      <c r="G3567" s="51" t="str">
        <f>IF(F3567&lt;&gt;"",VLOOKUP(F3567,LISTAS·PAPP!$R$3:$T$221,3,0),"")</f>
        <v/>
      </c>
      <c r="H3567" s="58"/>
      <c r="I3567" s="66"/>
      <c r="J3567" s="66"/>
      <c r="K3567" s="67"/>
      <c r="L3567" s="66"/>
      <c r="M3567" s="60"/>
      <c r="N3567" s="60"/>
      <c r="O3567" s="60"/>
      <c r="P3567" s="60"/>
      <c r="Q3567" s="60"/>
      <c r="R3567" s="60"/>
      <c r="S3567" s="60"/>
      <c r="T3567" s="60"/>
      <c r="U3567" s="60"/>
      <c r="V3567" s="60"/>
      <c r="W3567" s="60"/>
      <c r="X3567" s="60"/>
      <c r="Y3567" s="52" t="str">
        <f>IF(A3567&lt;&gt;"",IF(D3567="DIRECCIÓN_DE_TRANSFERENCIAS","280 0031",VLOOKUP(C3567,LISTAS·PAPP!$C$3:$D$76,2,0)),"")</f>
        <v/>
      </c>
      <c r="Z3567" s="61"/>
      <c r="AA3567" s="62"/>
      <c r="AB3567" s="62"/>
      <c r="AC3567" s="65" t="str">
        <f>IF(D3567&lt;&gt;"",VLOOKUP(D3567,LISTAS·PAPP!$I$3:$M$16,2,0),"")</f>
        <v/>
      </c>
      <c r="AD3567" s="51" t="str">
        <f>IF(D3567&lt;&gt;"",VLOOKUP(D3567,LISTAS·PAPP!$I$3:$M$16,3,0),"")</f>
        <v/>
      </c>
      <c r="AE3567" s="52" t="str">
        <f>IF(D3567&lt;&gt;"",VLOOKUP(D3567,LISTAS·PAPP!$I$3:$M$16,4,0),"")</f>
        <v/>
      </c>
      <c r="AF3567" s="51" t="str">
        <f>IF(D3567&lt;&gt;"",VLOOKUP(D3567,LISTAS·PAPP!$I$3:$M$16,5,0),"")</f>
        <v/>
      </c>
      <c r="AG3567" s="52" t="str">
        <f>IF(AH3567&lt;&gt;"",VLOOKUP(AH3567,LISTAS·PAPP!$O$3:$P$74,2,0),"")</f>
        <v/>
      </c>
      <c r="AH3567" s="58"/>
      <c r="AI3567" s="60"/>
      <c r="AJ3567" s="51" t="str">
        <f>IF(AI3567&lt;&gt;"",VLOOKUP(AI3567,LISTAS·PAPP!$X$4:$Y$80,2,0),"")</f>
        <v/>
      </c>
      <c r="AK3567" s="58"/>
      <c r="AL3567" s="60"/>
      <c r="AM3567" s="51" t="str">
        <f>IF(ISERROR(VLOOKUP(AL3567,LISTAS·PAPP!$AD$4:$AE$334,2,0))," ",VLOOKUP(AL3567,LISTAS·PAPP!$AD$4:$AE$334,2,0))</f>
        <v xml:space="preserve"> </v>
      </c>
      <c r="AN3567" s="63"/>
      <c r="AO3567" s="64"/>
      <c r="AP3567" s="64"/>
      <c r="AQ3567" s="64"/>
      <c r="AR3567" s="64"/>
      <c r="AS3567" s="64"/>
      <c r="AT3567" s="64"/>
      <c r="AU3567" s="64"/>
      <c r="AV3567" s="64"/>
      <c r="AW3567" s="64"/>
      <c r="AX3567" s="64"/>
      <c r="AY3567" s="64"/>
      <c r="AZ3567" s="64"/>
      <c r="BA3567" s="53" t="str">
        <f t="shared" si="166"/>
        <v/>
      </c>
      <c r="BB3567" s="54" t="str">
        <f t="shared" si="167"/>
        <v/>
      </c>
      <c r="BC3567" s="55" t="str">
        <f t="shared" si="168"/>
        <v xml:space="preserve"> </v>
      </c>
    </row>
    <row r="3568" spans="1:55" x14ac:dyDescent="0.25">
      <c r="A3568" s="58"/>
      <c r="B3568" s="58"/>
      <c r="C3568" s="58"/>
      <c r="D3568" s="58"/>
      <c r="E3568" s="51" t="str">
        <f>IF(C3568&lt;&gt;"",VLOOKUP(MID(C3568,18,5),LISTAS·PAPP!$E$4:$F$76,2,0),"")</f>
        <v/>
      </c>
      <c r="F3568" s="58"/>
      <c r="G3568" s="51" t="str">
        <f>IF(F3568&lt;&gt;"",VLOOKUP(F3568,LISTAS·PAPP!$R$3:$T$221,3,0),"")</f>
        <v/>
      </c>
      <c r="H3568" s="58"/>
      <c r="I3568" s="66"/>
      <c r="J3568" s="66"/>
      <c r="K3568" s="67"/>
      <c r="L3568" s="66"/>
      <c r="M3568" s="60"/>
      <c r="N3568" s="60"/>
      <c r="O3568" s="60"/>
      <c r="P3568" s="60"/>
      <c r="Q3568" s="60"/>
      <c r="R3568" s="60"/>
      <c r="S3568" s="60"/>
      <c r="T3568" s="60"/>
      <c r="U3568" s="60"/>
      <c r="V3568" s="60"/>
      <c r="W3568" s="60"/>
      <c r="X3568" s="60"/>
      <c r="Y3568" s="52" t="str">
        <f>IF(A3568&lt;&gt;"",IF(D3568="DIRECCIÓN_DE_TRANSFERENCIAS","280 0031",VLOOKUP(C3568,LISTAS·PAPP!$C$3:$D$76,2,0)),"")</f>
        <v/>
      </c>
      <c r="Z3568" s="61"/>
      <c r="AA3568" s="62"/>
      <c r="AB3568" s="62"/>
      <c r="AC3568" s="65" t="str">
        <f>IF(D3568&lt;&gt;"",VLOOKUP(D3568,LISTAS·PAPP!$I$3:$M$16,2,0),"")</f>
        <v/>
      </c>
      <c r="AD3568" s="51" t="str">
        <f>IF(D3568&lt;&gt;"",VLOOKUP(D3568,LISTAS·PAPP!$I$3:$M$16,3,0),"")</f>
        <v/>
      </c>
      <c r="AE3568" s="52" t="str">
        <f>IF(D3568&lt;&gt;"",VLOOKUP(D3568,LISTAS·PAPP!$I$3:$M$16,4,0),"")</f>
        <v/>
      </c>
      <c r="AF3568" s="51" t="str">
        <f>IF(D3568&lt;&gt;"",VLOOKUP(D3568,LISTAS·PAPP!$I$3:$M$16,5,0),"")</f>
        <v/>
      </c>
      <c r="AG3568" s="52" t="str">
        <f>IF(AH3568&lt;&gt;"",VLOOKUP(AH3568,LISTAS·PAPP!$O$3:$P$74,2,0),"")</f>
        <v/>
      </c>
      <c r="AH3568" s="58"/>
      <c r="AI3568" s="60"/>
      <c r="AJ3568" s="51" t="str">
        <f>IF(AI3568&lt;&gt;"",VLOOKUP(AI3568,LISTAS·PAPP!$X$4:$Y$80,2,0),"")</f>
        <v/>
      </c>
      <c r="AK3568" s="58"/>
      <c r="AL3568" s="60"/>
      <c r="AM3568" s="51" t="str">
        <f>IF(ISERROR(VLOOKUP(AL3568,LISTAS·PAPP!$AD$4:$AE$334,2,0))," ",VLOOKUP(AL3568,LISTAS·PAPP!$AD$4:$AE$334,2,0))</f>
        <v xml:space="preserve"> </v>
      </c>
      <c r="AN3568" s="63"/>
      <c r="AO3568" s="64"/>
      <c r="AP3568" s="64"/>
      <c r="AQ3568" s="64"/>
      <c r="AR3568" s="64"/>
      <c r="AS3568" s="64"/>
      <c r="AT3568" s="64"/>
      <c r="AU3568" s="64"/>
      <c r="AV3568" s="64"/>
      <c r="AW3568" s="64"/>
      <c r="AX3568" s="64"/>
      <c r="AY3568" s="64"/>
      <c r="AZ3568" s="64"/>
      <c r="BA3568" s="53" t="str">
        <f t="shared" si="166"/>
        <v/>
      </c>
      <c r="BB3568" s="54" t="str">
        <f t="shared" si="167"/>
        <v/>
      </c>
      <c r="BC3568" s="55" t="str">
        <f t="shared" si="168"/>
        <v xml:space="preserve"> </v>
      </c>
    </row>
    <row r="3569" spans="1:55" x14ac:dyDescent="0.25">
      <c r="A3569" s="58"/>
      <c r="B3569" s="58"/>
      <c r="C3569" s="58"/>
      <c r="D3569" s="58"/>
      <c r="E3569" s="51" t="str">
        <f>IF(C3569&lt;&gt;"",VLOOKUP(MID(C3569,18,5),LISTAS·PAPP!$E$4:$F$76,2,0),"")</f>
        <v/>
      </c>
      <c r="F3569" s="58"/>
      <c r="G3569" s="51" t="str">
        <f>IF(F3569&lt;&gt;"",VLOOKUP(F3569,LISTAS·PAPP!$R$3:$T$221,3,0),"")</f>
        <v/>
      </c>
      <c r="H3569" s="58"/>
      <c r="I3569" s="66"/>
      <c r="J3569" s="66"/>
      <c r="K3569" s="67"/>
      <c r="L3569" s="66"/>
      <c r="M3569" s="60"/>
      <c r="N3569" s="60"/>
      <c r="O3569" s="60"/>
      <c r="P3569" s="60"/>
      <c r="Q3569" s="60"/>
      <c r="R3569" s="60"/>
      <c r="S3569" s="60"/>
      <c r="T3569" s="60"/>
      <c r="U3569" s="60"/>
      <c r="V3569" s="60"/>
      <c r="W3569" s="60"/>
      <c r="X3569" s="60"/>
      <c r="Y3569" s="52" t="str">
        <f>IF(A3569&lt;&gt;"",IF(D3569="DIRECCIÓN_DE_TRANSFERENCIAS","280 0031",VLOOKUP(C3569,LISTAS·PAPP!$C$3:$D$76,2,0)),"")</f>
        <v/>
      </c>
      <c r="Z3569" s="61"/>
      <c r="AA3569" s="62"/>
      <c r="AB3569" s="62"/>
      <c r="AC3569" s="65" t="str">
        <f>IF(D3569&lt;&gt;"",VLOOKUP(D3569,LISTAS·PAPP!$I$3:$M$16,2,0),"")</f>
        <v/>
      </c>
      <c r="AD3569" s="51" t="str">
        <f>IF(D3569&lt;&gt;"",VLOOKUP(D3569,LISTAS·PAPP!$I$3:$M$16,3,0),"")</f>
        <v/>
      </c>
      <c r="AE3569" s="52" t="str">
        <f>IF(D3569&lt;&gt;"",VLOOKUP(D3569,LISTAS·PAPP!$I$3:$M$16,4,0),"")</f>
        <v/>
      </c>
      <c r="AF3569" s="51" t="str">
        <f>IF(D3569&lt;&gt;"",VLOOKUP(D3569,LISTAS·PAPP!$I$3:$M$16,5,0),"")</f>
        <v/>
      </c>
      <c r="AG3569" s="52" t="str">
        <f>IF(AH3569&lt;&gt;"",VLOOKUP(AH3569,LISTAS·PAPP!$O$3:$P$74,2,0),"")</f>
        <v/>
      </c>
      <c r="AH3569" s="58"/>
      <c r="AI3569" s="60"/>
      <c r="AJ3569" s="51" t="str">
        <f>IF(AI3569&lt;&gt;"",VLOOKUP(AI3569,LISTAS·PAPP!$X$4:$Y$80,2,0),"")</f>
        <v/>
      </c>
      <c r="AK3569" s="58"/>
      <c r="AL3569" s="60"/>
      <c r="AM3569" s="51" t="str">
        <f>IF(ISERROR(VLOOKUP(AL3569,LISTAS·PAPP!$AD$4:$AE$334,2,0))," ",VLOOKUP(AL3569,LISTAS·PAPP!$AD$4:$AE$334,2,0))</f>
        <v xml:space="preserve"> </v>
      </c>
      <c r="AN3569" s="63"/>
      <c r="AO3569" s="64"/>
      <c r="AP3569" s="64"/>
      <c r="AQ3569" s="64"/>
      <c r="AR3569" s="64"/>
      <c r="AS3569" s="64"/>
      <c r="AT3569" s="64"/>
      <c r="AU3569" s="64"/>
      <c r="AV3569" s="64"/>
      <c r="AW3569" s="64"/>
      <c r="AX3569" s="64"/>
      <c r="AY3569" s="64"/>
      <c r="AZ3569" s="64"/>
      <c r="BA3569" s="53" t="str">
        <f t="shared" si="166"/>
        <v/>
      </c>
      <c r="BB3569" s="54" t="str">
        <f t="shared" si="167"/>
        <v/>
      </c>
      <c r="BC3569" s="55" t="str">
        <f t="shared" si="168"/>
        <v xml:space="preserve"> </v>
      </c>
    </row>
    <row r="3570" spans="1:55" x14ac:dyDescent="0.25">
      <c r="A3570" s="58"/>
      <c r="B3570" s="58"/>
      <c r="C3570" s="58"/>
      <c r="D3570" s="58"/>
      <c r="E3570" s="51" t="str">
        <f>IF(C3570&lt;&gt;"",VLOOKUP(MID(C3570,18,5),LISTAS·PAPP!$E$4:$F$76,2,0),"")</f>
        <v/>
      </c>
      <c r="F3570" s="58"/>
      <c r="G3570" s="51" t="str">
        <f>IF(F3570&lt;&gt;"",VLOOKUP(F3570,LISTAS·PAPP!$R$3:$T$221,3,0),"")</f>
        <v/>
      </c>
      <c r="H3570" s="58"/>
      <c r="I3570" s="66"/>
      <c r="J3570" s="66"/>
      <c r="K3570" s="67"/>
      <c r="L3570" s="66"/>
      <c r="M3570" s="60"/>
      <c r="N3570" s="60"/>
      <c r="O3570" s="60"/>
      <c r="P3570" s="60"/>
      <c r="Q3570" s="60"/>
      <c r="R3570" s="60"/>
      <c r="S3570" s="60"/>
      <c r="T3570" s="60"/>
      <c r="U3570" s="60"/>
      <c r="V3570" s="60"/>
      <c r="W3570" s="60"/>
      <c r="X3570" s="60"/>
      <c r="Y3570" s="52" t="str">
        <f>IF(A3570&lt;&gt;"",IF(D3570="DIRECCIÓN_DE_TRANSFERENCIAS","280 0031",VLOOKUP(C3570,LISTAS·PAPP!$C$3:$D$76,2,0)),"")</f>
        <v/>
      </c>
      <c r="Z3570" s="61"/>
      <c r="AA3570" s="62"/>
      <c r="AB3570" s="62"/>
      <c r="AC3570" s="65" t="str">
        <f>IF(D3570&lt;&gt;"",VLOOKUP(D3570,LISTAS·PAPP!$I$3:$M$16,2,0),"")</f>
        <v/>
      </c>
      <c r="AD3570" s="51" t="str">
        <f>IF(D3570&lt;&gt;"",VLOOKUP(D3570,LISTAS·PAPP!$I$3:$M$16,3,0),"")</f>
        <v/>
      </c>
      <c r="AE3570" s="52" t="str">
        <f>IF(D3570&lt;&gt;"",VLOOKUP(D3570,LISTAS·PAPP!$I$3:$M$16,4,0),"")</f>
        <v/>
      </c>
      <c r="AF3570" s="51" t="str">
        <f>IF(D3570&lt;&gt;"",VLOOKUP(D3570,LISTAS·PAPP!$I$3:$M$16,5,0),"")</f>
        <v/>
      </c>
      <c r="AG3570" s="52" t="str">
        <f>IF(AH3570&lt;&gt;"",VLOOKUP(AH3570,LISTAS·PAPP!$O$3:$P$74,2,0),"")</f>
        <v/>
      </c>
      <c r="AH3570" s="58"/>
      <c r="AI3570" s="60"/>
      <c r="AJ3570" s="51" t="str">
        <f>IF(AI3570&lt;&gt;"",VLOOKUP(AI3570,LISTAS·PAPP!$X$4:$Y$80,2,0),"")</f>
        <v/>
      </c>
      <c r="AK3570" s="58"/>
      <c r="AL3570" s="60"/>
      <c r="AM3570" s="51" t="str">
        <f>IF(ISERROR(VLOOKUP(AL3570,LISTAS·PAPP!$AD$4:$AE$334,2,0))," ",VLOOKUP(AL3570,LISTAS·PAPP!$AD$4:$AE$334,2,0))</f>
        <v xml:space="preserve"> </v>
      </c>
      <c r="AN3570" s="63"/>
      <c r="AO3570" s="64"/>
      <c r="AP3570" s="64"/>
      <c r="AQ3570" s="64"/>
      <c r="AR3570" s="64"/>
      <c r="AS3570" s="64"/>
      <c r="AT3570" s="64"/>
      <c r="AU3570" s="64"/>
      <c r="AV3570" s="64"/>
      <c r="AW3570" s="64"/>
      <c r="AX3570" s="64"/>
      <c r="AY3570" s="64"/>
      <c r="AZ3570" s="64"/>
      <c r="BA3570" s="53" t="str">
        <f t="shared" si="166"/>
        <v/>
      </c>
      <c r="BB3570" s="54" t="str">
        <f t="shared" si="167"/>
        <v/>
      </c>
      <c r="BC3570" s="55" t="str">
        <f t="shared" si="168"/>
        <v xml:space="preserve"> </v>
      </c>
    </row>
    <row r="3571" spans="1:55" x14ac:dyDescent="0.25">
      <c r="A3571" s="58"/>
      <c r="B3571" s="58"/>
      <c r="C3571" s="58"/>
      <c r="D3571" s="58"/>
      <c r="E3571" s="51" t="str">
        <f>IF(C3571&lt;&gt;"",VLOOKUP(MID(C3571,18,5),LISTAS·PAPP!$E$4:$F$76,2,0),"")</f>
        <v/>
      </c>
      <c r="F3571" s="58"/>
      <c r="G3571" s="51" t="str">
        <f>IF(F3571&lt;&gt;"",VLOOKUP(F3571,LISTAS·PAPP!$R$3:$T$221,3,0),"")</f>
        <v/>
      </c>
      <c r="H3571" s="58"/>
      <c r="I3571" s="66"/>
      <c r="J3571" s="66"/>
      <c r="K3571" s="67"/>
      <c r="L3571" s="66"/>
      <c r="M3571" s="60"/>
      <c r="N3571" s="60"/>
      <c r="O3571" s="60"/>
      <c r="P3571" s="60"/>
      <c r="Q3571" s="60"/>
      <c r="R3571" s="60"/>
      <c r="S3571" s="60"/>
      <c r="T3571" s="60"/>
      <c r="U3571" s="60"/>
      <c r="V3571" s="60"/>
      <c r="W3571" s="60"/>
      <c r="X3571" s="60"/>
      <c r="Y3571" s="52" t="str">
        <f>IF(A3571&lt;&gt;"",IF(D3571="DIRECCIÓN_DE_TRANSFERENCIAS","280 0031",VLOOKUP(C3571,LISTAS·PAPP!$C$3:$D$76,2,0)),"")</f>
        <v/>
      </c>
      <c r="Z3571" s="61"/>
      <c r="AA3571" s="62"/>
      <c r="AB3571" s="62"/>
      <c r="AC3571" s="65" t="str">
        <f>IF(D3571&lt;&gt;"",VLOOKUP(D3571,LISTAS·PAPP!$I$3:$M$16,2,0),"")</f>
        <v/>
      </c>
      <c r="AD3571" s="51" t="str">
        <f>IF(D3571&lt;&gt;"",VLOOKUP(D3571,LISTAS·PAPP!$I$3:$M$16,3,0),"")</f>
        <v/>
      </c>
      <c r="AE3571" s="52" t="str">
        <f>IF(D3571&lt;&gt;"",VLOOKUP(D3571,LISTAS·PAPP!$I$3:$M$16,4,0),"")</f>
        <v/>
      </c>
      <c r="AF3571" s="51" t="str">
        <f>IF(D3571&lt;&gt;"",VLOOKUP(D3571,LISTAS·PAPP!$I$3:$M$16,5,0),"")</f>
        <v/>
      </c>
      <c r="AG3571" s="52" t="str">
        <f>IF(AH3571&lt;&gt;"",VLOOKUP(AH3571,LISTAS·PAPP!$O$3:$P$74,2,0),"")</f>
        <v/>
      </c>
      <c r="AH3571" s="58"/>
      <c r="AI3571" s="60"/>
      <c r="AJ3571" s="51" t="str">
        <f>IF(AI3571&lt;&gt;"",VLOOKUP(AI3571,LISTAS·PAPP!$X$4:$Y$80,2,0),"")</f>
        <v/>
      </c>
      <c r="AK3571" s="58"/>
      <c r="AL3571" s="60"/>
      <c r="AM3571" s="51" t="str">
        <f>IF(ISERROR(VLOOKUP(AL3571,LISTAS·PAPP!$AD$4:$AE$334,2,0))," ",VLOOKUP(AL3571,LISTAS·PAPP!$AD$4:$AE$334,2,0))</f>
        <v xml:space="preserve"> </v>
      </c>
      <c r="AN3571" s="63"/>
      <c r="AO3571" s="64"/>
      <c r="AP3571" s="64"/>
      <c r="AQ3571" s="64"/>
      <c r="AR3571" s="64"/>
      <c r="AS3571" s="64"/>
      <c r="AT3571" s="64"/>
      <c r="AU3571" s="64"/>
      <c r="AV3571" s="64"/>
      <c r="AW3571" s="64"/>
      <c r="AX3571" s="64"/>
      <c r="AY3571" s="64"/>
      <c r="AZ3571" s="64"/>
      <c r="BA3571" s="53" t="str">
        <f t="shared" si="166"/>
        <v/>
      </c>
      <c r="BB3571" s="54" t="str">
        <f t="shared" si="167"/>
        <v/>
      </c>
      <c r="BC3571" s="55" t="str">
        <f t="shared" si="168"/>
        <v xml:space="preserve"> </v>
      </c>
    </row>
    <row r="3572" spans="1:55" x14ac:dyDescent="0.25">
      <c r="A3572" s="58"/>
      <c r="B3572" s="58"/>
      <c r="C3572" s="58"/>
      <c r="D3572" s="58"/>
      <c r="E3572" s="51" t="str">
        <f>IF(C3572&lt;&gt;"",VLOOKUP(MID(C3572,18,5),LISTAS·PAPP!$E$4:$F$76,2,0),"")</f>
        <v/>
      </c>
      <c r="F3572" s="58"/>
      <c r="G3572" s="51" t="str">
        <f>IF(F3572&lt;&gt;"",VLOOKUP(F3572,LISTAS·PAPP!$R$3:$T$221,3,0),"")</f>
        <v/>
      </c>
      <c r="H3572" s="58"/>
      <c r="I3572" s="66"/>
      <c r="J3572" s="66"/>
      <c r="K3572" s="67"/>
      <c r="L3572" s="66"/>
      <c r="M3572" s="60"/>
      <c r="N3572" s="60"/>
      <c r="O3572" s="60"/>
      <c r="P3572" s="60"/>
      <c r="Q3572" s="60"/>
      <c r="R3572" s="60"/>
      <c r="S3572" s="60"/>
      <c r="T3572" s="60"/>
      <c r="U3572" s="60"/>
      <c r="V3572" s="60"/>
      <c r="W3572" s="60"/>
      <c r="X3572" s="60"/>
      <c r="Y3572" s="52" t="str">
        <f>IF(A3572&lt;&gt;"",IF(D3572="DIRECCIÓN_DE_TRANSFERENCIAS","280 0031",VLOOKUP(C3572,LISTAS·PAPP!$C$3:$D$76,2,0)),"")</f>
        <v/>
      </c>
      <c r="Z3572" s="61"/>
      <c r="AA3572" s="62"/>
      <c r="AB3572" s="62"/>
      <c r="AC3572" s="65" t="str">
        <f>IF(D3572&lt;&gt;"",VLOOKUP(D3572,LISTAS·PAPP!$I$3:$M$16,2,0),"")</f>
        <v/>
      </c>
      <c r="AD3572" s="51" t="str">
        <f>IF(D3572&lt;&gt;"",VLOOKUP(D3572,LISTAS·PAPP!$I$3:$M$16,3,0),"")</f>
        <v/>
      </c>
      <c r="AE3572" s="52" t="str">
        <f>IF(D3572&lt;&gt;"",VLOOKUP(D3572,LISTAS·PAPP!$I$3:$M$16,4,0),"")</f>
        <v/>
      </c>
      <c r="AF3572" s="51" t="str">
        <f>IF(D3572&lt;&gt;"",VLOOKUP(D3572,LISTAS·PAPP!$I$3:$M$16,5,0),"")</f>
        <v/>
      </c>
      <c r="AG3572" s="52" t="str">
        <f>IF(AH3572&lt;&gt;"",VLOOKUP(AH3572,LISTAS·PAPP!$O$3:$P$74,2,0),"")</f>
        <v/>
      </c>
      <c r="AH3572" s="58"/>
      <c r="AI3572" s="60"/>
      <c r="AJ3572" s="51" t="str">
        <f>IF(AI3572&lt;&gt;"",VLOOKUP(AI3572,LISTAS·PAPP!$X$4:$Y$80,2,0),"")</f>
        <v/>
      </c>
      <c r="AK3572" s="58"/>
      <c r="AL3572" s="60"/>
      <c r="AM3572" s="51" t="str">
        <f>IF(ISERROR(VLOOKUP(AL3572,LISTAS·PAPP!$AD$4:$AE$334,2,0))," ",VLOOKUP(AL3572,LISTAS·PAPP!$AD$4:$AE$334,2,0))</f>
        <v xml:space="preserve"> </v>
      </c>
      <c r="AN3572" s="63"/>
      <c r="AO3572" s="64"/>
      <c r="AP3572" s="64"/>
      <c r="AQ3572" s="64"/>
      <c r="AR3572" s="64"/>
      <c r="AS3572" s="64"/>
      <c r="AT3572" s="64"/>
      <c r="AU3572" s="64"/>
      <c r="AV3572" s="64"/>
      <c r="AW3572" s="64"/>
      <c r="AX3572" s="64"/>
      <c r="AY3572" s="64"/>
      <c r="AZ3572" s="64"/>
      <c r="BA3572" s="53" t="str">
        <f t="shared" si="166"/>
        <v/>
      </c>
      <c r="BB3572" s="54" t="str">
        <f t="shared" si="167"/>
        <v/>
      </c>
      <c r="BC3572" s="55" t="str">
        <f t="shared" si="168"/>
        <v xml:space="preserve"> </v>
      </c>
    </row>
    <row r="3573" spans="1:55" x14ac:dyDescent="0.25">
      <c r="A3573" s="58"/>
      <c r="B3573" s="58"/>
      <c r="C3573" s="58"/>
      <c r="D3573" s="58"/>
      <c r="E3573" s="51" t="str">
        <f>IF(C3573&lt;&gt;"",VLOOKUP(MID(C3573,18,5),LISTAS·PAPP!$E$4:$F$76,2,0),"")</f>
        <v/>
      </c>
      <c r="F3573" s="58"/>
      <c r="G3573" s="51" t="str">
        <f>IF(F3573&lt;&gt;"",VLOOKUP(F3573,LISTAS·PAPP!$R$3:$T$221,3,0),"")</f>
        <v/>
      </c>
      <c r="H3573" s="58"/>
      <c r="I3573" s="66"/>
      <c r="J3573" s="66"/>
      <c r="K3573" s="67"/>
      <c r="L3573" s="66"/>
      <c r="M3573" s="60"/>
      <c r="N3573" s="60"/>
      <c r="O3573" s="60"/>
      <c r="P3573" s="60"/>
      <c r="Q3573" s="60"/>
      <c r="R3573" s="60"/>
      <c r="S3573" s="60"/>
      <c r="T3573" s="60"/>
      <c r="U3573" s="60"/>
      <c r="V3573" s="60"/>
      <c r="W3573" s="60"/>
      <c r="X3573" s="60"/>
      <c r="Y3573" s="52" t="str">
        <f>IF(A3573&lt;&gt;"",IF(D3573="DIRECCIÓN_DE_TRANSFERENCIAS","280 0031",VLOOKUP(C3573,LISTAS·PAPP!$C$3:$D$76,2,0)),"")</f>
        <v/>
      </c>
      <c r="Z3573" s="61"/>
      <c r="AA3573" s="62"/>
      <c r="AB3573" s="62"/>
      <c r="AC3573" s="65" t="str">
        <f>IF(D3573&lt;&gt;"",VLOOKUP(D3573,LISTAS·PAPP!$I$3:$M$16,2,0),"")</f>
        <v/>
      </c>
      <c r="AD3573" s="51" t="str">
        <f>IF(D3573&lt;&gt;"",VLOOKUP(D3573,LISTAS·PAPP!$I$3:$M$16,3,0),"")</f>
        <v/>
      </c>
      <c r="AE3573" s="52" t="str">
        <f>IF(D3573&lt;&gt;"",VLOOKUP(D3573,LISTAS·PAPP!$I$3:$M$16,4,0),"")</f>
        <v/>
      </c>
      <c r="AF3573" s="51" t="str">
        <f>IF(D3573&lt;&gt;"",VLOOKUP(D3573,LISTAS·PAPP!$I$3:$M$16,5,0),"")</f>
        <v/>
      </c>
      <c r="AG3573" s="52" t="str">
        <f>IF(AH3573&lt;&gt;"",VLOOKUP(AH3573,LISTAS·PAPP!$O$3:$P$74,2,0),"")</f>
        <v/>
      </c>
      <c r="AH3573" s="58"/>
      <c r="AI3573" s="60"/>
      <c r="AJ3573" s="51" t="str">
        <f>IF(AI3573&lt;&gt;"",VLOOKUP(AI3573,LISTAS·PAPP!$X$4:$Y$80,2,0),"")</f>
        <v/>
      </c>
      <c r="AK3573" s="58"/>
      <c r="AL3573" s="60"/>
      <c r="AM3573" s="51" t="str">
        <f>IF(ISERROR(VLOOKUP(AL3573,LISTAS·PAPP!$AD$4:$AE$334,2,0))," ",VLOOKUP(AL3573,LISTAS·PAPP!$AD$4:$AE$334,2,0))</f>
        <v xml:space="preserve"> </v>
      </c>
      <c r="AN3573" s="63"/>
      <c r="AO3573" s="64"/>
      <c r="AP3573" s="64"/>
      <c r="AQ3573" s="64"/>
      <c r="AR3573" s="64"/>
      <c r="AS3573" s="64"/>
      <c r="AT3573" s="64"/>
      <c r="AU3573" s="64"/>
      <c r="AV3573" s="64"/>
      <c r="AW3573" s="64"/>
      <c r="AX3573" s="64"/>
      <c r="AY3573" s="64"/>
      <c r="AZ3573" s="64"/>
      <c r="BA3573" s="53" t="str">
        <f t="shared" si="166"/>
        <v/>
      </c>
      <c r="BB3573" s="54" t="str">
        <f t="shared" si="167"/>
        <v/>
      </c>
      <c r="BC3573" s="55" t="str">
        <f t="shared" si="168"/>
        <v xml:space="preserve"> </v>
      </c>
    </row>
    <row r="3574" spans="1:55" x14ac:dyDescent="0.25">
      <c r="A3574" s="58"/>
      <c r="B3574" s="58"/>
      <c r="C3574" s="58"/>
      <c r="D3574" s="58"/>
      <c r="E3574" s="51" t="str">
        <f>IF(C3574&lt;&gt;"",VLOOKUP(MID(C3574,18,5),LISTAS·PAPP!$E$4:$F$76,2,0),"")</f>
        <v/>
      </c>
      <c r="F3574" s="58"/>
      <c r="G3574" s="51" t="str">
        <f>IF(F3574&lt;&gt;"",VLOOKUP(F3574,LISTAS·PAPP!$R$3:$T$221,3,0),"")</f>
        <v/>
      </c>
      <c r="H3574" s="58"/>
      <c r="I3574" s="66"/>
      <c r="J3574" s="66"/>
      <c r="K3574" s="67"/>
      <c r="L3574" s="66"/>
      <c r="M3574" s="60"/>
      <c r="N3574" s="60"/>
      <c r="O3574" s="60"/>
      <c r="P3574" s="60"/>
      <c r="Q3574" s="60"/>
      <c r="R3574" s="60"/>
      <c r="S3574" s="60"/>
      <c r="T3574" s="60"/>
      <c r="U3574" s="60"/>
      <c r="V3574" s="60"/>
      <c r="W3574" s="60"/>
      <c r="X3574" s="60"/>
      <c r="Y3574" s="52" t="str">
        <f>IF(A3574&lt;&gt;"",IF(D3574="DIRECCIÓN_DE_TRANSFERENCIAS","280 0031",VLOOKUP(C3574,LISTAS·PAPP!$C$3:$D$76,2,0)),"")</f>
        <v/>
      </c>
      <c r="Z3574" s="61"/>
      <c r="AA3574" s="62"/>
      <c r="AB3574" s="62"/>
      <c r="AC3574" s="65" t="str">
        <f>IF(D3574&lt;&gt;"",VLOOKUP(D3574,LISTAS·PAPP!$I$3:$M$16,2,0),"")</f>
        <v/>
      </c>
      <c r="AD3574" s="51" t="str">
        <f>IF(D3574&lt;&gt;"",VLOOKUP(D3574,LISTAS·PAPP!$I$3:$M$16,3,0),"")</f>
        <v/>
      </c>
      <c r="AE3574" s="52" t="str">
        <f>IF(D3574&lt;&gt;"",VLOOKUP(D3574,LISTAS·PAPP!$I$3:$M$16,4,0),"")</f>
        <v/>
      </c>
      <c r="AF3574" s="51" t="str">
        <f>IF(D3574&lt;&gt;"",VLOOKUP(D3574,LISTAS·PAPP!$I$3:$M$16,5,0),"")</f>
        <v/>
      </c>
      <c r="AG3574" s="52" t="str">
        <f>IF(AH3574&lt;&gt;"",VLOOKUP(AH3574,LISTAS·PAPP!$O$3:$P$74,2,0),"")</f>
        <v/>
      </c>
      <c r="AH3574" s="58"/>
      <c r="AI3574" s="60"/>
      <c r="AJ3574" s="51" t="str">
        <f>IF(AI3574&lt;&gt;"",VLOOKUP(AI3574,LISTAS·PAPP!$X$4:$Y$80,2,0),"")</f>
        <v/>
      </c>
      <c r="AK3574" s="58"/>
      <c r="AL3574" s="60"/>
      <c r="AM3574" s="51" t="str">
        <f>IF(ISERROR(VLOOKUP(AL3574,LISTAS·PAPP!$AD$4:$AE$334,2,0))," ",VLOOKUP(AL3574,LISTAS·PAPP!$AD$4:$AE$334,2,0))</f>
        <v xml:space="preserve"> </v>
      </c>
      <c r="AN3574" s="63"/>
      <c r="AO3574" s="64"/>
      <c r="AP3574" s="64"/>
      <c r="AQ3574" s="64"/>
      <c r="AR3574" s="64"/>
      <c r="AS3574" s="64"/>
      <c r="AT3574" s="64"/>
      <c r="AU3574" s="64"/>
      <c r="AV3574" s="64"/>
      <c r="AW3574" s="64"/>
      <c r="AX3574" s="64"/>
      <c r="AY3574" s="64"/>
      <c r="AZ3574" s="64"/>
      <c r="BA3574" s="53" t="str">
        <f t="shared" si="166"/>
        <v/>
      </c>
      <c r="BB3574" s="54" t="str">
        <f t="shared" si="167"/>
        <v/>
      </c>
      <c r="BC3574" s="55" t="str">
        <f t="shared" si="168"/>
        <v xml:space="preserve"> </v>
      </c>
    </row>
    <row r="3575" spans="1:55" x14ac:dyDescent="0.25">
      <c r="A3575" s="58"/>
      <c r="B3575" s="58"/>
      <c r="C3575" s="58"/>
      <c r="D3575" s="58"/>
      <c r="E3575" s="51" t="str">
        <f>IF(C3575&lt;&gt;"",VLOOKUP(MID(C3575,18,5),LISTAS·PAPP!$E$4:$F$76,2,0),"")</f>
        <v/>
      </c>
      <c r="F3575" s="58"/>
      <c r="G3575" s="51" t="str">
        <f>IF(F3575&lt;&gt;"",VLOOKUP(F3575,LISTAS·PAPP!$R$3:$T$221,3,0),"")</f>
        <v/>
      </c>
      <c r="H3575" s="58"/>
      <c r="I3575" s="66"/>
      <c r="J3575" s="66"/>
      <c r="K3575" s="67"/>
      <c r="L3575" s="66"/>
      <c r="M3575" s="60"/>
      <c r="N3575" s="60"/>
      <c r="O3575" s="60"/>
      <c r="P3575" s="60"/>
      <c r="Q3575" s="60"/>
      <c r="R3575" s="60"/>
      <c r="S3575" s="60"/>
      <c r="T3575" s="60"/>
      <c r="U3575" s="60"/>
      <c r="V3575" s="60"/>
      <c r="W3575" s="60"/>
      <c r="X3575" s="60"/>
      <c r="Y3575" s="52" t="str">
        <f>IF(A3575&lt;&gt;"",IF(D3575="DIRECCIÓN_DE_TRANSFERENCIAS","280 0031",VLOOKUP(C3575,LISTAS·PAPP!$C$3:$D$76,2,0)),"")</f>
        <v/>
      </c>
      <c r="Z3575" s="61"/>
      <c r="AA3575" s="62"/>
      <c r="AB3575" s="62"/>
      <c r="AC3575" s="65" t="str">
        <f>IF(D3575&lt;&gt;"",VLOOKUP(D3575,LISTAS·PAPP!$I$3:$M$16,2,0),"")</f>
        <v/>
      </c>
      <c r="AD3575" s="51" t="str">
        <f>IF(D3575&lt;&gt;"",VLOOKUP(D3575,LISTAS·PAPP!$I$3:$M$16,3,0),"")</f>
        <v/>
      </c>
      <c r="AE3575" s="52" t="str">
        <f>IF(D3575&lt;&gt;"",VLOOKUP(D3575,LISTAS·PAPP!$I$3:$M$16,4,0),"")</f>
        <v/>
      </c>
      <c r="AF3575" s="51" t="str">
        <f>IF(D3575&lt;&gt;"",VLOOKUP(D3575,LISTAS·PAPP!$I$3:$M$16,5,0),"")</f>
        <v/>
      </c>
      <c r="AG3575" s="52" t="str">
        <f>IF(AH3575&lt;&gt;"",VLOOKUP(AH3575,LISTAS·PAPP!$O$3:$P$74,2,0),"")</f>
        <v/>
      </c>
      <c r="AH3575" s="58"/>
      <c r="AI3575" s="60"/>
      <c r="AJ3575" s="51" t="str">
        <f>IF(AI3575&lt;&gt;"",VLOOKUP(AI3575,LISTAS·PAPP!$X$4:$Y$80,2,0),"")</f>
        <v/>
      </c>
      <c r="AK3575" s="58"/>
      <c r="AL3575" s="60"/>
      <c r="AM3575" s="51" t="str">
        <f>IF(ISERROR(VLOOKUP(AL3575,LISTAS·PAPP!$AD$4:$AE$334,2,0))," ",VLOOKUP(AL3575,LISTAS·PAPP!$AD$4:$AE$334,2,0))</f>
        <v xml:space="preserve"> </v>
      </c>
      <c r="AN3575" s="63"/>
      <c r="AO3575" s="64"/>
      <c r="AP3575" s="64"/>
      <c r="AQ3575" s="64"/>
      <c r="AR3575" s="64"/>
      <c r="AS3575" s="64"/>
      <c r="AT3575" s="64"/>
      <c r="AU3575" s="64"/>
      <c r="AV3575" s="64"/>
      <c r="AW3575" s="64"/>
      <c r="AX3575" s="64"/>
      <c r="AY3575" s="64"/>
      <c r="AZ3575" s="64"/>
      <c r="BA3575" s="53" t="str">
        <f t="shared" si="166"/>
        <v/>
      </c>
      <c r="BB3575" s="54" t="str">
        <f t="shared" si="167"/>
        <v/>
      </c>
      <c r="BC3575" s="55" t="str">
        <f t="shared" si="168"/>
        <v xml:space="preserve"> </v>
      </c>
    </row>
    <row r="3576" spans="1:55" x14ac:dyDescent="0.25">
      <c r="A3576" s="58"/>
      <c r="B3576" s="58"/>
      <c r="C3576" s="58"/>
      <c r="D3576" s="58"/>
      <c r="E3576" s="51" t="str">
        <f>IF(C3576&lt;&gt;"",VLOOKUP(MID(C3576,18,5),LISTAS·PAPP!$E$4:$F$76,2,0),"")</f>
        <v/>
      </c>
      <c r="F3576" s="58"/>
      <c r="G3576" s="51" t="str">
        <f>IF(F3576&lt;&gt;"",VLOOKUP(F3576,LISTAS·PAPP!$R$3:$T$221,3,0),"")</f>
        <v/>
      </c>
      <c r="H3576" s="58"/>
      <c r="I3576" s="66"/>
      <c r="J3576" s="66"/>
      <c r="K3576" s="67"/>
      <c r="L3576" s="66"/>
      <c r="M3576" s="60"/>
      <c r="N3576" s="60"/>
      <c r="O3576" s="60"/>
      <c r="P3576" s="60"/>
      <c r="Q3576" s="60"/>
      <c r="R3576" s="60"/>
      <c r="S3576" s="60"/>
      <c r="T3576" s="60"/>
      <c r="U3576" s="60"/>
      <c r="V3576" s="60"/>
      <c r="W3576" s="60"/>
      <c r="X3576" s="60"/>
      <c r="Y3576" s="52" t="str">
        <f>IF(A3576&lt;&gt;"",IF(D3576="DIRECCIÓN_DE_TRANSFERENCIAS","280 0031",VLOOKUP(C3576,LISTAS·PAPP!$C$3:$D$76,2,0)),"")</f>
        <v/>
      </c>
      <c r="Z3576" s="61"/>
      <c r="AA3576" s="62"/>
      <c r="AB3576" s="62"/>
      <c r="AC3576" s="65" t="str">
        <f>IF(D3576&lt;&gt;"",VLOOKUP(D3576,LISTAS·PAPP!$I$3:$M$16,2,0),"")</f>
        <v/>
      </c>
      <c r="AD3576" s="51" t="str">
        <f>IF(D3576&lt;&gt;"",VLOOKUP(D3576,LISTAS·PAPP!$I$3:$M$16,3,0),"")</f>
        <v/>
      </c>
      <c r="AE3576" s="52" t="str">
        <f>IF(D3576&lt;&gt;"",VLOOKUP(D3576,LISTAS·PAPP!$I$3:$M$16,4,0),"")</f>
        <v/>
      </c>
      <c r="AF3576" s="51" t="str">
        <f>IF(D3576&lt;&gt;"",VLOOKUP(D3576,LISTAS·PAPP!$I$3:$M$16,5,0),"")</f>
        <v/>
      </c>
      <c r="AG3576" s="52" t="str">
        <f>IF(AH3576&lt;&gt;"",VLOOKUP(AH3576,LISTAS·PAPP!$O$3:$P$74,2,0),"")</f>
        <v/>
      </c>
      <c r="AH3576" s="58"/>
      <c r="AI3576" s="60"/>
      <c r="AJ3576" s="51" t="str">
        <f>IF(AI3576&lt;&gt;"",VLOOKUP(AI3576,LISTAS·PAPP!$X$4:$Y$80,2,0),"")</f>
        <v/>
      </c>
      <c r="AK3576" s="58"/>
      <c r="AL3576" s="60"/>
      <c r="AM3576" s="51" t="str">
        <f>IF(ISERROR(VLOOKUP(AL3576,LISTAS·PAPP!$AD$4:$AE$334,2,0))," ",VLOOKUP(AL3576,LISTAS·PAPP!$AD$4:$AE$334,2,0))</f>
        <v xml:space="preserve"> </v>
      </c>
      <c r="AN3576" s="63"/>
      <c r="AO3576" s="64"/>
      <c r="AP3576" s="64"/>
      <c r="AQ3576" s="64"/>
      <c r="AR3576" s="64"/>
      <c r="AS3576" s="64"/>
      <c r="AT3576" s="64"/>
      <c r="AU3576" s="64"/>
      <c r="AV3576" s="64"/>
      <c r="AW3576" s="64"/>
      <c r="AX3576" s="64"/>
      <c r="AY3576" s="64"/>
      <c r="AZ3576" s="64"/>
      <c r="BA3576" s="53" t="str">
        <f t="shared" si="166"/>
        <v/>
      </c>
      <c r="BB3576" s="54" t="str">
        <f t="shared" si="167"/>
        <v/>
      </c>
      <c r="BC3576" s="55" t="str">
        <f t="shared" si="168"/>
        <v xml:space="preserve"> </v>
      </c>
    </row>
    <row r="3577" spans="1:55" x14ac:dyDescent="0.25">
      <c r="A3577" s="58"/>
      <c r="B3577" s="58"/>
      <c r="C3577" s="58"/>
      <c r="D3577" s="58"/>
      <c r="E3577" s="51" t="str">
        <f>IF(C3577&lt;&gt;"",VLOOKUP(MID(C3577,18,5),LISTAS·PAPP!$E$4:$F$76,2,0),"")</f>
        <v/>
      </c>
      <c r="F3577" s="58"/>
      <c r="G3577" s="51" t="str">
        <f>IF(F3577&lt;&gt;"",VLOOKUP(F3577,LISTAS·PAPP!$R$3:$T$221,3,0),"")</f>
        <v/>
      </c>
      <c r="H3577" s="58"/>
      <c r="I3577" s="66"/>
      <c r="J3577" s="66"/>
      <c r="K3577" s="67"/>
      <c r="L3577" s="66"/>
      <c r="M3577" s="60"/>
      <c r="N3577" s="60"/>
      <c r="O3577" s="60"/>
      <c r="P3577" s="60"/>
      <c r="Q3577" s="60"/>
      <c r="R3577" s="60"/>
      <c r="S3577" s="60"/>
      <c r="T3577" s="60"/>
      <c r="U3577" s="60"/>
      <c r="V3577" s="60"/>
      <c r="W3577" s="60"/>
      <c r="X3577" s="60"/>
      <c r="Y3577" s="52" t="str">
        <f>IF(A3577&lt;&gt;"",IF(D3577="DIRECCIÓN_DE_TRANSFERENCIAS","280 0031",VLOOKUP(C3577,LISTAS·PAPP!$C$3:$D$76,2,0)),"")</f>
        <v/>
      </c>
      <c r="Z3577" s="61"/>
      <c r="AA3577" s="62"/>
      <c r="AB3577" s="62"/>
      <c r="AC3577" s="65" t="str">
        <f>IF(D3577&lt;&gt;"",VLOOKUP(D3577,LISTAS·PAPP!$I$3:$M$16,2,0),"")</f>
        <v/>
      </c>
      <c r="AD3577" s="51" t="str">
        <f>IF(D3577&lt;&gt;"",VLOOKUP(D3577,LISTAS·PAPP!$I$3:$M$16,3,0),"")</f>
        <v/>
      </c>
      <c r="AE3577" s="52" t="str">
        <f>IF(D3577&lt;&gt;"",VLOOKUP(D3577,LISTAS·PAPP!$I$3:$M$16,4,0),"")</f>
        <v/>
      </c>
      <c r="AF3577" s="51" t="str">
        <f>IF(D3577&lt;&gt;"",VLOOKUP(D3577,LISTAS·PAPP!$I$3:$M$16,5,0),"")</f>
        <v/>
      </c>
      <c r="AG3577" s="52" t="str">
        <f>IF(AH3577&lt;&gt;"",VLOOKUP(AH3577,LISTAS·PAPP!$O$3:$P$74,2,0),"")</f>
        <v/>
      </c>
      <c r="AH3577" s="58"/>
      <c r="AI3577" s="60"/>
      <c r="AJ3577" s="51" t="str">
        <f>IF(AI3577&lt;&gt;"",VLOOKUP(AI3577,LISTAS·PAPP!$X$4:$Y$80,2,0),"")</f>
        <v/>
      </c>
      <c r="AK3577" s="58"/>
      <c r="AL3577" s="60"/>
      <c r="AM3577" s="51" t="str">
        <f>IF(ISERROR(VLOOKUP(AL3577,LISTAS·PAPP!$AD$4:$AE$334,2,0))," ",VLOOKUP(AL3577,LISTAS·PAPP!$AD$4:$AE$334,2,0))</f>
        <v xml:space="preserve"> </v>
      </c>
      <c r="AN3577" s="63"/>
      <c r="AO3577" s="64"/>
      <c r="AP3577" s="64"/>
      <c r="AQ3577" s="64"/>
      <c r="AR3577" s="64"/>
      <c r="AS3577" s="64"/>
      <c r="AT3577" s="64"/>
      <c r="AU3577" s="64"/>
      <c r="AV3577" s="64"/>
      <c r="AW3577" s="64"/>
      <c r="AX3577" s="64"/>
      <c r="AY3577" s="64"/>
      <c r="AZ3577" s="64"/>
      <c r="BA3577" s="53" t="str">
        <f t="shared" si="166"/>
        <v/>
      </c>
      <c r="BB3577" s="54" t="str">
        <f t="shared" si="167"/>
        <v/>
      </c>
      <c r="BC3577" s="55" t="str">
        <f t="shared" si="168"/>
        <v xml:space="preserve"> </v>
      </c>
    </row>
    <row r="3578" spans="1:55" x14ac:dyDescent="0.25">
      <c r="A3578" s="58"/>
      <c r="B3578" s="58"/>
      <c r="C3578" s="58"/>
      <c r="D3578" s="58"/>
      <c r="E3578" s="51" t="str">
        <f>IF(C3578&lt;&gt;"",VLOOKUP(MID(C3578,18,5),LISTAS·PAPP!$E$4:$F$76,2,0),"")</f>
        <v/>
      </c>
      <c r="F3578" s="58"/>
      <c r="G3578" s="51" t="str">
        <f>IF(F3578&lt;&gt;"",VLOOKUP(F3578,LISTAS·PAPP!$R$3:$T$221,3,0),"")</f>
        <v/>
      </c>
      <c r="H3578" s="58"/>
      <c r="I3578" s="66"/>
      <c r="J3578" s="66"/>
      <c r="K3578" s="67"/>
      <c r="L3578" s="66"/>
      <c r="M3578" s="60"/>
      <c r="N3578" s="60"/>
      <c r="O3578" s="60"/>
      <c r="P3578" s="60"/>
      <c r="Q3578" s="60"/>
      <c r="R3578" s="60"/>
      <c r="S3578" s="60"/>
      <c r="T3578" s="60"/>
      <c r="U3578" s="60"/>
      <c r="V3578" s="60"/>
      <c r="W3578" s="60"/>
      <c r="X3578" s="60"/>
      <c r="Y3578" s="52" t="str">
        <f>IF(A3578&lt;&gt;"",IF(D3578="DIRECCIÓN_DE_TRANSFERENCIAS","280 0031",VLOOKUP(C3578,LISTAS·PAPP!$C$3:$D$76,2,0)),"")</f>
        <v/>
      </c>
      <c r="Z3578" s="61"/>
      <c r="AA3578" s="62"/>
      <c r="AB3578" s="62"/>
      <c r="AC3578" s="65" t="str">
        <f>IF(D3578&lt;&gt;"",VLOOKUP(D3578,LISTAS·PAPP!$I$3:$M$16,2,0),"")</f>
        <v/>
      </c>
      <c r="AD3578" s="51" t="str">
        <f>IF(D3578&lt;&gt;"",VLOOKUP(D3578,LISTAS·PAPP!$I$3:$M$16,3,0),"")</f>
        <v/>
      </c>
      <c r="AE3578" s="52" t="str">
        <f>IF(D3578&lt;&gt;"",VLOOKUP(D3578,LISTAS·PAPP!$I$3:$M$16,4,0),"")</f>
        <v/>
      </c>
      <c r="AF3578" s="51" t="str">
        <f>IF(D3578&lt;&gt;"",VLOOKUP(D3578,LISTAS·PAPP!$I$3:$M$16,5,0),"")</f>
        <v/>
      </c>
      <c r="AG3578" s="52" t="str">
        <f>IF(AH3578&lt;&gt;"",VLOOKUP(AH3578,LISTAS·PAPP!$O$3:$P$74,2,0),"")</f>
        <v/>
      </c>
      <c r="AH3578" s="58"/>
      <c r="AI3578" s="60"/>
      <c r="AJ3578" s="51" t="str">
        <f>IF(AI3578&lt;&gt;"",VLOOKUP(AI3578,LISTAS·PAPP!$X$4:$Y$80,2,0),"")</f>
        <v/>
      </c>
      <c r="AK3578" s="58"/>
      <c r="AL3578" s="60"/>
      <c r="AM3578" s="51" t="str">
        <f>IF(ISERROR(VLOOKUP(AL3578,LISTAS·PAPP!$AD$4:$AE$334,2,0))," ",VLOOKUP(AL3578,LISTAS·PAPP!$AD$4:$AE$334,2,0))</f>
        <v xml:space="preserve"> </v>
      </c>
      <c r="AN3578" s="63"/>
      <c r="AO3578" s="64"/>
      <c r="AP3578" s="64"/>
      <c r="AQ3578" s="64"/>
      <c r="AR3578" s="64"/>
      <c r="AS3578" s="64"/>
      <c r="AT3578" s="64"/>
      <c r="AU3578" s="64"/>
      <c r="AV3578" s="64"/>
      <c r="AW3578" s="64"/>
      <c r="AX3578" s="64"/>
      <c r="AY3578" s="64"/>
      <c r="AZ3578" s="64"/>
      <c r="BA3578" s="53" t="str">
        <f t="shared" si="166"/>
        <v/>
      </c>
      <c r="BB3578" s="54" t="str">
        <f t="shared" si="167"/>
        <v/>
      </c>
      <c r="BC3578" s="55" t="str">
        <f t="shared" si="168"/>
        <v xml:space="preserve"> </v>
      </c>
    </row>
    <row r="3579" spans="1:55" x14ac:dyDescent="0.25">
      <c r="A3579" s="58"/>
      <c r="B3579" s="58"/>
      <c r="C3579" s="58"/>
      <c r="D3579" s="58"/>
      <c r="E3579" s="51" t="str">
        <f>IF(C3579&lt;&gt;"",VLOOKUP(MID(C3579,18,5),LISTAS·PAPP!$E$4:$F$76,2,0),"")</f>
        <v/>
      </c>
      <c r="F3579" s="58"/>
      <c r="G3579" s="51" t="str">
        <f>IF(F3579&lt;&gt;"",VLOOKUP(F3579,LISTAS·PAPP!$R$3:$T$221,3,0),"")</f>
        <v/>
      </c>
      <c r="H3579" s="58"/>
      <c r="I3579" s="66"/>
      <c r="J3579" s="66"/>
      <c r="K3579" s="67"/>
      <c r="L3579" s="66"/>
      <c r="M3579" s="60"/>
      <c r="N3579" s="60"/>
      <c r="O3579" s="60"/>
      <c r="P3579" s="60"/>
      <c r="Q3579" s="60"/>
      <c r="R3579" s="60"/>
      <c r="S3579" s="60"/>
      <c r="T3579" s="60"/>
      <c r="U3579" s="60"/>
      <c r="V3579" s="60"/>
      <c r="W3579" s="60"/>
      <c r="X3579" s="60"/>
      <c r="Y3579" s="52" t="str">
        <f>IF(A3579&lt;&gt;"",IF(D3579="DIRECCIÓN_DE_TRANSFERENCIAS","280 0031",VLOOKUP(C3579,LISTAS·PAPP!$C$3:$D$76,2,0)),"")</f>
        <v/>
      </c>
      <c r="Z3579" s="61"/>
      <c r="AA3579" s="62"/>
      <c r="AB3579" s="62"/>
      <c r="AC3579" s="65" t="str">
        <f>IF(D3579&lt;&gt;"",VLOOKUP(D3579,LISTAS·PAPP!$I$3:$M$16,2,0),"")</f>
        <v/>
      </c>
      <c r="AD3579" s="51" t="str">
        <f>IF(D3579&lt;&gt;"",VLOOKUP(D3579,LISTAS·PAPP!$I$3:$M$16,3,0),"")</f>
        <v/>
      </c>
      <c r="AE3579" s="52" t="str">
        <f>IF(D3579&lt;&gt;"",VLOOKUP(D3579,LISTAS·PAPP!$I$3:$M$16,4,0),"")</f>
        <v/>
      </c>
      <c r="AF3579" s="51" t="str">
        <f>IF(D3579&lt;&gt;"",VLOOKUP(D3579,LISTAS·PAPP!$I$3:$M$16,5,0),"")</f>
        <v/>
      </c>
      <c r="AG3579" s="52" t="str">
        <f>IF(AH3579&lt;&gt;"",VLOOKUP(AH3579,LISTAS·PAPP!$O$3:$P$74,2,0),"")</f>
        <v/>
      </c>
      <c r="AH3579" s="58"/>
      <c r="AI3579" s="60"/>
      <c r="AJ3579" s="51" t="str">
        <f>IF(AI3579&lt;&gt;"",VLOOKUP(AI3579,LISTAS·PAPP!$X$4:$Y$80,2,0),"")</f>
        <v/>
      </c>
      <c r="AK3579" s="58"/>
      <c r="AL3579" s="60"/>
      <c r="AM3579" s="51" t="str">
        <f>IF(ISERROR(VLOOKUP(AL3579,LISTAS·PAPP!$AD$4:$AE$334,2,0))," ",VLOOKUP(AL3579,LISTAS·PAPP!$AD$4:$AE$334,2,0))</f>
        <v xml:space="preserve"> </v>
      </c>
      <c r="AN3579" s="63"/>
      <c r="AO3579" s="64"/>
      <c r="AP3579" s="64"/>
      <c r="AQ3579" s="64"/>
      <c r="AR3579" s="64"/>
      <c r="AS3579" s="64"/>
      <c r="AT3579" s="64"/>
      <c r="AU3579" s="64"/>
      <c r="AV3579" s="64"/>
      <c r="AW3579" s="64"/>
      <c r="AX3579" s="64"/>
      <c r="AY3579" s="64"/>
      <c r="AZ3579" s="64"/>
      <c r="BA3579" s="53" t="str">
        <f t="shared" si="166"/>
        <v/>
      </c>
      <c r="BB3579" s="54" t="str">
        <f t="shared" si="167"/>
        <v/>
      </c>
      <c r="BC3579" s="55" t="str">
        <f t="shared" si="168"/>
        <v xml:space="preserve"> </v>
      </c>
    </row>
    <row r="3580" spans="1:55" x14ac:dyDescent="0.25">
      <c r="A3580" s="58"/>
      <c r="B3580" s="58"/>
      <c r="C3580" s="58"/>
      <c r="D3580" s="58"/>
      <c r="E3580" s="51" t="str">
        <f>IF(C3580&lt;&gt;"",VLOOKUP(MID(C3580,18,5),LISTAS·PAPP!$E$4:$F$76,2,0),"")</f>
        <v/>
      </c>
      <c r="F3580" s="58"/>
      <c r="G3580" s="51" t="str">
        <f>IF(F3580&lt;&gt;"",VLOOKUP(F3580,LISTAS·PAPP!$R$3:$T$221,3,0),"")</f>
        <v/>
      </c>
      <c r="H3580" s="58"/>
      <c r="I3580" s="66"/>
      <c r="J3580" s="66"/>
      <c r="K3580" s="67"/>
      <c r="L3580" s="66"/>
      <c r="M3580" s="60"/>
      <c r="N3580" s="60"/>
      <c r="O3580" s="60"/>
      <c r="P3580" s="60"/>
      <c r="Q3580" s="60"/>
      <c r="R3580" s="60"/>
      <c r="S3580" s="60"/>
      <c r="T3580" s="60"/>
      <c r="U3580" s="60"/>
      <c r="V3580" s="60"/>
      <c r="W3580" s="60"/>
      <c r="X3580" s="60"/>
      <c r="Y3580" s="52" t="str">
        <f>IF(A3580&lt;&gt;"",IF(D3580="DIRECCIÓN_DE_TRANSFERENCIAS","280 0031",VLOOKUP(C3580,LISTAS·PAPP!$C$3:$D$76,2,0)),"")</f>
        <v/>
      </c>
      <c r="Z3580" s="61"/>
      <c r="AA3580" s="62"/>
      <c r="AB3580" s="62"/>
      <c r="AC3580" s="65" t="str">
        <f>IF(D3580&lt;&gt;"",VLOOKUP(D3580,LISTAS·PAPP!$I$3:$M$16,2,0),"")</f>
        <v/>
      </c>
      <c r="AD3580" s="51" t="str">
        <f>IF(D3580&lt;&gt;"",VLOOKUP(D3580,LISTAS·PAPP!$I$3:$M$16,3,0),"")</f>
        <v/>
      </c>
      <c r="AE3580" s="52" t="str">
        <f>IF(D3580&lt;&gt;"",VLOOKUP(D3580,LISTAS·PAPP!$I$3:$M$16,4,0),"")</f>
        <v/>
      </c>
      <c r="AF3580" s="51" t="str">
        <f>IF(D3580&lt;&gt;"",VLOOKUP(D3580,LISTAS·PAPP!$I$3:$M$16,5,0),"")</f>
        <v/>
      </c>
      <c r="AG3580" s="52" t="str">
        <f>IF(AH3580&lt;&gt;"",VLOOKUP(AH3580,LISTAS·PAPP!$O$3:$P$74,2,0),"")</f>
        <v/>
      </c>
      <c r="AH3580" s="58"/>
      <c r="AI3580" s="60"/>
      <c r="AJ3580" s="51" t="str">
        <f>IF(AI3580&lt;&gt;"",VLOOKUP(AI3580,LISTAS·PAPP!$X$4:$Y$80,2,0),"")</f>
        <v/>
      </c>
      <c r="AK3580" s="58"/>
      <c r="AL3580" s="60"/>
      <c r="AM3580" s="51" t="str">
        <f>IF(ISERROR(VLOOKUP(AL3580,LISTAS·PAPP!$AD$4:$AE$334,2,0))," ",VLOOKUP(AL3580,LISTAS·PAPP!$AD$4:$AE$334,2,0))</f>
        <v xml:space="preserve"> </v>
      </c>
      <c r="AN3580" s="63"/>
      <c r="AO3580" s="64"/>
      <c r="AP3580" s="64"/>
      <c r="AQ3580" s="64"/>
      <c r="AR3580" s="64"/>
      <c r="AS3580" s="64"/>
      <c r="AT3580" s="64"/>
      <c r="AU3580" s="64"/>
      <c r="AV3580" s="64"/>
      <c r="AW3580" s="64"/>
      <c r="AX3580" s="64"/>
      <c r="AY3580" s="64"/>
      <c r="AZ3580" s="64"/>
      <c r="BA3580" s="53" t="str">
        <f t="shared" si="166"/>
        <v/>
      </c>
      <c r="BB3580" s="54" t="str">
        <f t="shared" si="167"/>
        <v/>
      </c>
      <c r="BC3580" s="55" t="str">
        <f t="shared" si="168"/>
        <v xml:space="preserve"> </v>
      </c>
    </row>
    <row r="3581" spans="1:55" x14ac:dyDescent="0.25">
      <c r="A3581" s="58"/>
      <c r="B3581" s="58"/>
      <c r="C3581" s="58"/>
      <c r="D3581" s="58"/>
      <c r="E3581" s="51" t="str">
        <f>IF(C3581&lt;&gt;"",VLOOKUP(MID(C3581,18,5),LISTAS·PAPP!$E$4:$F$76,2,0),"")</f>
        <v/>
      </c>
      <c r="F3581" s="58"/>
      <c r="G3581" s="51" t="str">
        <f>IF(F3581&lt;&gt;"",VLOOKUP(F3581,LISTAS·PAPP!$R$3:$T$221,3,0),"")</f>
        <v/>
      </c>
      <c r="H3581" s="58"/>
      <c r="I3581" s="66"/>
      <c r="J3581" s="66"/>
      <c r="K3581" s="67"/>
      <c r="L3581" s="66"/>
      <c r="M3581" s="60"/>
      <c r="N3581" s="60"/>
      <c r="O3581" s="60"/>
      <c r="P3581" s="60"/>
      <c r="Q3581" s="60"/>
      <c r="R3581" s="60"/>
      <c r="S3581" s="60"/>
      <c r="T3581" s="60"/>
      <c r="U3581" s="60"/>
      <c r="V3581" s="60"/>
      <c r="W3581" s="60"/>
      <c r="X3581" s="60"/>
      <c r="Y3581" s="52" t="str">
        <f>IF(A3581&lt;&gt;"",IF(D3581="DIRECCIÓN_DE_TRANSFERENCIAS","280 0031",VLOOKUP(C3581,LISTAS·PAPP!$C$3:$D$76,2,0)),"")</f>
        <v/>
      </c>
      <c r="Z3581" s="61"/>
      <c r="AA3581" s="62"/>
      <c r="AB3581" s="62"/>
      <c r="AC3581" s="65" t="str">
        <f>IF(D3581&lt;&gt;"",VLOOKUP(D3581,LISTAS·PAPP!$I$3:$M$16,2,0),"")</f>
        <v/>
      </c>
      <c r="AD3581" s="51" t="str">
        <f>IF(D3581&lt;&gt;"",VLOOKUP(D3581,LISTAS·PAPP!$I$3:$M$16,3,0),"")</f>
        <v/>
      </c>
      <c r="AE3581" s="52" t="str">
        <f>IF(D3581&lt;&gt;"",VLOOKUP(D3581,LISTAS·PAPP!$I$3:$M$16,4,0),"")</f>
        <v/>
      </c>
      <c r="AF3581" s="51" t="str">
        <f>IF(D3581&lt;&gt;"",VLOOKUP(D3581,LISTAS·PAPP!$I$3:$M$16,5,0),"")</f>
        <v/>
      </c>
      <c r="AG3581" s="52" t="str">
        <f>IF(AH3581&lt;&gt;"",VLOOKUP(AH3581,LISTAS·PAPP!$O$3:$P$74,2,0),"")</f>
        <v/>
      </c>
      <c r="AH3581" s="58"/>
      <c r="AI3581" s="60"/>
      <c r="AJ3581" s="51" t="str">
        <f>IF(AI3581&lt;&gt;"",VLOOKUP(AI3581,LISTAS·PAPP!$X$4:$Y$80,2,0),"")</f>
        <v/>
      </c>
      <c r="AK3581" s="58"/>
      <c r="AL3581" s="60"/>
      <c r="AM3581" s="51" t="str">
        <f>IF(ISERROR(VLOOKUP(AL3581,LISTAS·PAPP!$AD$4:$AE$334,2,0))," ",VLOOKUP(AL3581,LISTAS·PAPP!$AD$4:$AE$334,2,0))</f>
        <v xml:space="preserve"> </v>
      </c>
      <c r="AN3581" s="63"/>
      <c r="AO3581" s="64"/>
      <c r="AP3581" s="64"/>
      <c r="AQ3581" s="64"/>
      <c r="AR3581" s="64"/>
      <c r="AS3581" s="64"/>
      <c r="AT3581" s="64"/>
      <c r="AU3581" s="64"/>
      <c r="AV3581" s="64"/>
      <c r="AW3581" s="64"/>
      <c r="AX3581" s="64"/>
      <c r="AY3581" s="64"/>
      <c r="AZ3581" s="64"/>
      <c r="BA3581" s="53" t="str">
        <f t="shared" si="166"/>
        <v/>
      </c>
      <c r="BB3581" s="54" t="str">
        <f t="shared" si="167"/>
        <v/>
      </c>
      <c r="BC3581" s="55" t="str">
        <f t="shared" si="168"/>
        <v xml:space="preserve"> </v>
      </c>
    </row>
    <row r="3582" spans="1:55" x14ac:dyDescent="0.25">
      <c r="A3582" s="58"/>
      <c r="B3582" s="58"/>
      <c r="C3582" s="58"/>
      <c r="D3582" s="58"/>
      <c r="E3582" s="51" t="str">
        <f>IF(C3582&lt;&gt;"",VLOOKUP(MID(C3582,18,5),LISTAS·PAPP!$E$4:$F$76,2,0),"")</f>
        <v/>
      </c>
      <c r="F3582" s="58"/>
      <c r="G3582" s="51" t="str">
        <f>IF(F3582&lt;&gt;"",VLOOKUP(F3582,LISTAS·PAPP!$R$3:$T$221,3,0),"")</f>
        <v/>
      </c>
      <c r="H3582" s="58"/>
      <c r="I3582" s="66"/>
      <c r="J3582" s="66"/>
      <c r="K3582" s="67"/>
      <c r="L3582" s="66"/>
      <c r="M3582" s="60"/>
      <c r="N3582" s="60"/>
      <c r="O3582" s="60"/>
      <c r="P3582" s="60"/>
      <c r="Q3582" s="60"/>
      <c r="R3582" s="60"/>
      <c r="S3582" s="60"/>
      <c r="T3582" s="60"/>
      <c r="U3582" s="60"/>
      <c r="V3582" s="60"/>
      <c r="W3582" s="60"/>
      <c r="X3582" s="60"/>
      <c r="Y3582" s="52" t="str">
        <f>IF(A3582&lt;&gt;"",IF(D3582="DIRECCIÓN_DE_TRANSFERENCIAS","280 0031",VLOOKUP(C3582,LISTAS·PAPP!$C$3:$D$76,2,0)),"")</f>
        <v/>
      </c>
      <c r="Z3582" s="61"/>
      <c r="AA3582" s="62"/>
      <c r="AB3582" s="62"/>
      <c r="AC3582" s="65" t="str">
        <f>IF(D3582&lt;&gt;"",VLOOKUP(D3582,LISTAS·PAPP!$I$3:$M$16,2,0),"")</f>
        <v/>
      </c>
      <c r="AD3582" s="51" t="str">
        <f>IF(D3582&lt;&gt;"",VLOOKUP(D3582,LISTAS·PAPP!$I$3:$M$16,3,0),"")</f>
        <v/>
      </c>
      <c r="AE3582" s="52" t="str">
        <f>IF(D3582&lt;&gt;"",VLOOKUP(D3582,LISTAS·PAPP!$I$3:$M$16,4,0),"")</f>
        <v/>
      </c>
      <c r="AF3582" s="51" t="str">
        <f>IF(D3582&lt;&gt;"",VLOOKUP(D3582,LISTAS·PAPP!$I$3:$M$16,5,0),"")</f>
        <v/>
      </c>
      <c r="AG3582" s="52" t="str">
        <f>IF(AH3582&lt;&gt;"",VLOOKUP(AH3582,LISTAS·PAPP!$O$3:$P$74,2,0),"")</f>
        <v/>
      </c>
      <c r="AH3582" s="58"/>
      <c r="AI3582" s="60"/>
      <c r="AJ3582" s="51" t="str">
        <f>IF(AI3582&lt;&gt;"",VLOOKUP(AI3582,LISTAS·PAPP!$X$4:$Y$80,2,0),"")</f>
        <v/>
      </c>
      <c r="AK3582" s="58"/>
      <c r="AL3582" s="60"/>
      <c r="AM3582" s="51" t="str">
        <f>IF(ISERROR(VLOOKUP(AL3582,LISTAS·PAPP!$AD$4:$AE$334,2,0))," ",VLOOKUP(AL3582,LISTAS·PAPP!$AD$4:$AE$334,2,0))</f>
        <v xml:space="preserve"> </v>
      </c>
      <c r="AN3582" s="63"/>
      <c r="AO3582" s="64"/>
      <c r="AP3582" s="64"/>
      <c r="AQ3582" s="64"/>
      <c r="AR3582" s="64"/>
      <c r="AS3582" s="64"/>
      <c r="AT3582" s="64"/>
      <c r="AU3582" s="64"/>
      <c r="AV3582" s="64"/>
      <c r="AW3582" s="64"/>
      <c r="AX3582" s="64"/>
      <c r="AY3582" s="64"/>
      <c r="AZ3582" s="64"/>
      <c r="BA3582" s="53" t="str">
        <f t="shared" si="166"/>
        <v/>
      </c>
      <c r="BB3582" s="54" t="str">
        <f t="shared" si="167"/>
        <v/>
      </c>
      <c r="BC3582" s="55" t="str">
        <f t="shared" si="168"/>
        <v xml:space="preserve"> </v>
      </c>
    </row>
    <row r="3583" spans="1:55" x14ac:dyDescent="0.25">
      <c r="A3583" s="58"/>
      <c r="B3583" s="58"/>
      <c r="C3583" s="58"/>
      <c r="D3583" s="58"/>
      <c r="E3583" s="51" t="str">
        <f>IF(C3583&lt;&gt;"",VLOOKUP(MID(C3583,18,5),LISTAS·PAPP!$E$4:$F$76,2,0),"")</f>
        <v/>
      </c>
      <c r="F3583" s="58"/>
      <c r="G3583" s="51" t="str">
        <f>IF(F3583&lt;&gt;"",VLOOKUP(F3583,LISTAS·PAPP!$R$3:$T$221,3,0),"")</f>
        <v/>
      </c>
      <c r="H3583" s="58"/>
      <c r="I3583" s="66"/>
      <c r="J3583" s="66"/>
      <c r="K3583" s="67"/>
      <c r="L3583" s="66"/>
      <c r="M3583" s="60"/>
      <c r="N3583" s="60"/>
      <c r="O3583" s="60"/>
      <c r="P3583" s="60"/>
      <c r="Q3583" s="60"/>
      <c r="R3583" s="60"/>
      <c r="S3583" s="60"/>
      <c r="T3583" s="60"/>
      <c r="U3583" s="60"/>
      <c r="V3583" s="60"/>
      <c r="W3583" s="60"/>
      <c r="X3583" s="60"/>
      <c r="Y3583" s="52" t="str">
        <f>IF(A3583&lt;&gt;"",IF(D3583="DIRECCIÓN_DE_TRANSFERENCIAS","280 0031",VLOOKUP(C3583,LISTAS·PAPP!$C$3:$D$76,2,0)),"")</f>
        <v/>
      </c>
      <c r="Z3583" s="61"/>
      <c r="AA3583" s="62"/>
      <c r="AB3583" s="62"/>
      <c r="AC3583" s="65" t="str">
        <f>IF(D3583&lt;&gt;"",VLOOKUP(D3583,LISTAS·PAPP!$I$3:$M$16,2,0),"")</f>
        <v/>
      </c>
      <c r="AD3583" s="51" t="str">
        <f>IF(D3583&lt;&gt;"",VLOOKUP(D3583,LISTAS·PAPP!$I$3:$M$16,3,0),"")</f>
        <v/>
      </c>
      <c r="AE3583" s="52" t="str">
        <f>IF(D3583&lt;&gt;"",VLOOKUP(D3583,LISTAS·PAPP!$I$3:$M$16,4,0),"")</f>
        <v/>
      </c>
      <c r="AF3583" s="51" t="str">
        <f>IF(D3583&lt;&gt;"",VLOOKUP(D3583,LISTAS·PAPP!$I$3:$M$16,5,0),"")</f>
        <v/>
      </c>
      <c r="AG3583" s="52" t="str">
        <f>IF(AH3583&lt;&gt;"",VLOOKUP(AH3583,LISTAS·PAPP!$O$3:$P$74,2,0),"")</f>
        <v/>
      </c>
      <c r="AH3583" s="58"/>
      <c r="AI3583" s="60"/>
      <c r="AJ3583" s="51" t="str">
        <f>IF(AI3583&lt;&gt;"",VLOOKUP(AI3583,LISTAS·PAPP!$X$4:$Y$80,2,0),"")</f>
        <v/>
      </c>
      <c r="AK3583" s="58"/>
      <c r="AL3583" s="60"/>
      <c r="AM3583" s="51" t="str">
        <f>IF(ISERROR(VLOOKUP(AL3583,LISTAS·PAPP!$AD$4:$AE$334,2,0))," ",VLOOKUP(AL3583,LISTAS·PAPP!$AD$4:$AE$334,2,0))</f>
        <v xml:space="preserve"> </v>
      </c>
      <c r="AN3583" s="63"/>
      <c r="AO3583" s="64"/>
      <c r="AP3583" s="64"/>
      <c r="AQ3583" s="64"/>
      <c r="AR3583" s="64"/>
      <c r="AS3583" s="64"/>
      <c r="AT3583" s="64"/>
      <c r="AU3583" s="64"/>
      <c r="AV3583" s="64"/>
      <c r="AW3583" s="64"/>
      <c r="AX3583" s="64"/>
      <c r="AY3583" s="64"/>
      <c r="AZ3583" s="64"/>
      <c r="BA3583" s="53" t="str">
        <f t="shared" si="166"/>
        <v/>
      </c>
      <c r="BB3583" s="54" t="str">
        <f t="shared" si="167"/>
        <v/>
      </c>
      <c r="BC3583" s="55" t="str">
        <f t="shared" si="168"/>
        <v xml:space="preserve"> </v>
      </c>
    </row>
    <row r="3584" spans="1:55" x14ac:dyDescent="0.25">
      <c r="A3584" s="58"/>
      <c r="B3584" s="58"/>
      <c r="C3584" s="58"/>
      <c r="D3584" s="58"/>
      <c r="E3584" s="51" t="str">
        <f>IF(C3584&lt;&gt;"",VLOOKUP(MID(C3584,18,5),LISTAS·PAPP!$E$4:$F$76,2,0),"")</f>
        <v/>
      </c>
      <c r="F3584" s="58"/>
      <c r="G3584" s="51" t="str">
        <f>IF(F3584&lt;&gt;"",VLOOKUP(F3584,LISTAS·PAPP!$R$3:$T$221,3,0),"")</f>
        <v/>
      </c>
      <c r="H3584" s="58"/>
      <c r="I3584" s="66"/>
      <c r="J3584" s="66"/>
      <c r="K3584" s="67"/>
      <c r="L3584" s="66"/>
      <c r="M3584" s="60"/>
      <c r="N3584" s="60"/>
      <c r="O3584" s="60"/>
      <c r="P3584" s="60"/>
      <c r="Q3584" s="60"/>
      <c r="R3584" s="60"/>
      <c r="S3584" s="60"/>
      <c r="T3584" s="60"/>
      <c r="U3584" s="60"/>
      <c r="V3584" s="60"/>
      <c r="W3584" s="60"/>
      <c r="X3584" s="60"/>
      <c r="Y3584" s="52" t="str">
        <f>IF(A3584&lt;&gt;"",IF(D3584="DIRECCIÓN_DE_TRANSFERENCIAS","280 0031",VLOOKUP(C3584,LISTAS·PAPP!$C$3:$D$76,2,0)),"")</f>
        <v/>
      </c>
      <c r="Z3584" s="61"/>
      <c r="AA3584" s="62"/>
      <c r="AB3584" s="62"/>
      <c r="AC3584" s="65" t="str">
        <f>IF(D3584&lt;&gt;"",VLOOKUP(D3584,LISTAS·PAPP!$I$3:$M$16,2,0),"")</f>
        <v/>
      </c>
      <c r="AD3584" s="51" t="str">
        <f>IF(D3584&lt;&gt;"",VLOOKUP(D3584,LISTAS·PAPP!$I$3:$M$16,3,0),"")</f>
        <v/>
      </c>
      <c r="AE3584" s="52" t="str">
        <f>IF(D3584&lt;&gt;"",VLOOKUP(D3584,LISTAS·PAPP!$I$3:$M$16,4,0),"")</f>
        <v/>
      </c>
      <c r="AF3584" s="51" t="str">
        <f>IF(D3584&lt;&gt;"",VLOOKUP(D3584,LISTAS·PAPP!$I$3:$M$16,5,0),"")</f>
        <v/>
      </c>
      <c r="AG3584" s="52" t="str">
        <f>IF(AH3584&lt;&gt;"",VLOOKUP(AH3584,LISTAS·PAPP!$O$3:$P$74,2,0),"")</f>
        <v/>
      </c>
      <c r="AH3584" s="58"/>
      <c r="AI3584" s="60"/>
      <c r="AJ3584" s="51" t="str">
        <f>IF(AI3584&lt;&gt;"",VLOOKUP(AI3584,LISTAS·PAPP!$X$4:$Y$80,2,0),"")</f>
        <v/>
      </c>
      <c r="AK3584" s="58"/>
      <c r="AL3584" s="60"/>
      <c r="AM3584" s="51" t="str">
        <f>IF(ISERROR(VLOOKUP(AL3584,LISTAS·PAPP!$AD$4:$AE$334,2,0))," ",VLOOKUP(AL3584,LISTAS·PAPP!$AD$4:$AE$334,2,0))</f>
        <v xml:space="preserve"> </v>
      </c>
      <c r="AN3584" s="63"/>
      <c r="AO3584" s="64"/>
      <c r="AP3584" s="64"/>
      <c r="AQ3584" s="64"/>
      <c r="AR3584" s="64"/>
      <c r="AS3584" s="64"/>
      <c r="AT3584" s="64"/>
      <c r="AU3584" s="64"/>
      <c r="AV3584" s="64"/>
      <c r="AW3584" s="64"/>
      <c r="AX3584" s="64"/>
      <c r="AY3584" s="64"/>
      <c r="AZ3584" s="64"/>
      <c r="BA3584" s="53" t="str">
        <f t="shared" si="166"/>
        <v/>
      </c>
      <c r="BB3584" s="54" t="str">
        <f t="shared" si="167"/>
        <v/>
      </c>
      <c r="BC3584" s="55" t="str">
        <f t="shared" si="168"/>
        <v xml:space="preserve"> </v>
      </c>
    </row>
    <row r="3585" spans="1:55" x14ac:dyDescent="0.25">
      <c r="A3585" s="58"/>
      <c r="B3585" s="58"/>
      <c r="C3585" s="58"/>
      <c r="D3585" s="58"/>
      <c r="E3585" s="51" t="str">
        <f>IF(C3585&lt;&gt;"",VLOOKUP(MID(C3585,18,5),LISTAS·PAPP!$E$4:$F$76,2,0),"")</f>
        <v/>
      </c>
      <c r="F3585" s="58"/>
      <c r="G3585" s="51" t="str">
        <f>IF(F3585&lt;&gt;"",VLOOKUP(F3585,LISTAS·PAPP!$R$3:$T$221,3,0),"")</f>
        <v/>
      </c>
      <c r="H3585" s="58"/>
      <c r="I3585" s="66"/>
      <c r="J3585" s="66"/>
      <c r="K3585" s="67"/>
      <c r="L3585" s="66"/>
      <c r="M3585" s="60"/>
      <c r="N3585" s="60"/>
      <c r="O3585" s="60"/>
      <c r="P3585" s="60"/>
      <c r="Q3585" s="60"/>
      <c r="R3585" s="60"/>
      <c r="S3585" s="60"/>
      <c r="T3585" s="60"/>
      <c r="U3585" s="60"/>
      <c r="V3585" s="60"/>
      <c r="W3585" s="60"/>
      <c r="X3585" s="60"/>
      <c r="Y3585" s="52" t="str">
        <f>IF(A3585&lt;&gt;"",IF(D3585="DIRECCIÓN_DE_TRANSFERENCIAS","280 0031",VLOOKUP(C3585,LISTAS·PAPP!$C$3:$D$76,2,0)),"")</f>
        <v/>
      </c>
      <c r="Z3585" s="61"/>
      <c r="AA3585" s="62"/>
      <c r="AB3585" s="62"/>
      <c r="AC3585" s="65" t="str">
        <f>IF(D3585&lt;&gt;"",VLOOKUP(D3585,LISTAS·PAPP!$I$3:$M$16,2,0),"")</f>
        <v/>
      </c>
      <c r="AD3585" s="51" t="str">
        <f>IF(D3585&lt;&gt;"",VLOOKUP(D3585,LISTAS·PAPP!$I$3:$M$16,3,0),"")</f>
        <v/>
      </c>
      <c r="AE3585" s="52" t="str">
        <f>IF(D3585&lt;&gt;"",VLOOKUP(D3585,LISTAS·PAPP!$I$3:$M$16,4,0),"")</f>
        <v/>
      </c>
      <c r="AF3585" s="51" t="str">
        <f>IF(D3585&lt;&gt;"",VLOOKUP(D3585,LISTAS·PAPP!$I$3:$M$16,5,0),"")</f>
        <v/>
      </c>
      <c r="AG3585" s="52" t="str">
        <f>IF(AH3585&lt;&gt;"",VLOOKUP(AH3585,LISTAS·PAPP!$O$3:$P$74,2,0),"")</f>
        <v/>
      </c>
      <c r="AH3585" s="58"/>
      <c r="AI3585" s="60"/>
      <c r="AJ3585" s="51" t="str">
        <f>IF(AI3585&lt;&gt;"",VLOOKUP(AI3585,LISTAS·PAPP!$X$4:$Y$80,2,0),"")</f>
        <v/>
      </c>
      <c r="AK3585" s="58"/>
      <c r="AL3585" s="60"/>
      <c r="AM3585" s="51" t="str">
        <f>IF(ISERROR(VLOOKUP(AL3585,LISTAS·PAPP!$AD$4:$AE$334,2,0))," ",VLOOKUP(AL3585,LISTAS·PAPP!$AD$4:$AE$334,2,0))</f>
        <v xml:space="preserve"> </v>
      </c>
      <c r="AN3585" s="63"/>
      <c r="AO3585" s="64"/>
      <c r="AP3585" s="64"/>
      <c r="AQ3585" s="64"/>
      <c r="AR3585" s="64"/>
      <c r="AS3585" s="64"/>
      <c r="AT3585" s="64"/>
      <c r="AU3585" s="64"/>
      <c r="AV3585" s="64"/>
      <c r="AW3585" s="64"/>
      <c r="AX3585" s="64"/>
      <c r="AY3585" s="64"/>
      <c r="AZ3585" s="64"/>
      <c r="BA3585" s="53" t="str">
        <f t="shared" si="166"/>
        <v/>
      </c>
      <c r="BB3585" s="54" t="str">
        <f t="shared" si="167"/>
        <v/>
      </c>
      <c r="BC3585" s="55" t="str">
        <f t="shared" si="168"/>
        <v xml:space="preserve"> </v>
      </c>
    </row>
    <row r="3586" spans="1:55" x14ac:dyDescent="0.25">
      <c r="A3586" s="58"/>
      <c r="B3586" s="58"/>
      <c r="C3586" s="58"/>
      <c r="D3586" s="58"/>
      <c r="E3586" s="51" t="str">
        <f>IF(C3586&lt;&gt;"",VLOOKUP(MID(C3586,18,5),LISTAS·PAPP!$E$4:$F$76,2,0),"")</f>
        <v/>
      </c>
      <c r="F3586" s="58"/>
      <c r="G3586" s="51" t="str">
        <f>IF(F3586&lt;&gt;"",VLOOKUP(F3586,LISTAS·PAPP!$R$3:$T$221,3,0),"")</f>
        <v/>
      </c>
      <c r="H3586" s="58"/>
      <c r="I3586" s="66"/>
      <c r="J3586" s="66"/>
      <c r="K3586" s="67"/>
      <c r="L3586" s="66"/>
      <c r="M3586" s="60"/>
      <c r="N3586" s="60"/>
      <c r="O3586" s="60"/>
      <c r="P3586" s="60"/>
      <c r="Q3586" s="60"/>
      <c r="R3586" s="60"/>
      <c r="S3586" s="60"/>
      <c r="T3586" s="60"/>
      <c r="U3586" s="60"/>
      <c r="V3586" s="60"/>
      <c r="W3586" s="60"/>
      <c r="X3586" s="60"/>
      <c r="Y3586" s="52" t="str">
        <f>IF(A3586&lt;&gt;"",IF(D3586="DIRECCIÓN_DE_TRANSFERENCIAS","280 0031",VLOOKUP(C3586,LISTAS·PAPP!$C$3:$D$76,2,0)),"")</f>
        <v/>
      </c>
      <c r="Z3586" s="61"/>
      <c r="AA3586" s="62"/>
      <c r="AB3586" s="62"/>
      <c r="AC3586" s="65" t="str">
        <f>IF(D3586&lt;&gt;"",VLOOKUP(D3586,LISTAS·PAPP!$I$3:$M$16,2,0),"")</f>
        <v/>
      </c>
      <c r="AD3586" s="51" t="str">
        <f>IF(D3586&lt;&gt;"",VLOOKUP(D3586,LISTAS·PAPP!$I$3:$M$16,3,0),"")</f>
        <v/>
      </c>
      <c r="AE3586" s="52" t="str">
        <f>IF(D3586&lt;&gt;"",VLOOKUP(D3586,LISTAS·PAPP!$I$3:$M$16,4,0),"")</f>
        <v/>
      </c>
      <c r="AF3586" s="51" t="str">
        <f>IF(D3586&lt;&gt;"",VLOOKUP(D3586,LISTAS·PAPP!$I$3:$M$16,5,0),"")</f>
        <v/>
      </c>
      <c r="AG3586" s="52" t="str">
        <f>IF(AH3586&lt;&gt;"",VLOOKUP(AH3586,LISTAS·PAPP!$O$3:$P$74,2,0),"")</f>
        <v/>
      </c>
      <c r="AH3586" s="58"/>
      <c r="AI3586" s="60"/>
      <c r="AJ3586" s="51" t="str">
        <f>IF(AI3586&lt;&gt;"",VLOOKUP(AI3586,LISTAS·PAPP!$X$4:$Y$80,2,0),"")</f>
        <v/>
      </c>
      <c r="AK3586" s="58"/>
      <c r="AL3586" s="60"/>
      <c r="AM3586" s="51" t="str">
        <f>IF(ISERROR(VLOOKUP(AL3586,LISTAS·PAPP!$AD$4:$AE$334,2,0))," ",VLOOKUP(AL3586,LISTAS·PAPP!$AD$4:$AE$334,2,0))</f>
        <v xml:space="preserve"> </v>
      </c>
      <c r="AN3586" s="63"/>
      <c r="AO3586" s="64"/>
      <c r="AP3586" s="64"/>
      <c r="AQ3586" s="64"/>
      <c r="AR3586" s="64"/>
      <c r="AS3586" s="64"/>
      <c r="AT3586" s="64"/>
      <c r="AU3586" s="64"/>
      <c r="AV3586" s="64"/>
      <c r="AW3586" s="64"/>
      <c r="AX3586" s="64"/>
      <c r="AY3586" s="64"/>
      <c r="AZ3586" s="64"/>
      <c r="BA3586" s="53" t="str">
        <f t="shared" si="166"/>
        <v/>
      </c>
      <c r="BB3586" s="54" t="str">
        <f t="shared" si="167"/>
        <v/>
      </c>
      <c r="BC3586" s="55" t="str">
        <f t="shared" si="168"/>
        <v xml:space="preserve"> </v>
      </c>
    </row>
    <row r="3587" spans="1:55" x14ac:dyDescent="0.25">
      <c r="A3587" s="58"/>
      <c r="B3587" s="58"/>
      <c r="C3587" s="58"/>
      <c r="D3587" s="58"/>
      <c r="E3587" s="51" t="str">
        <f>IF(C3587&lt;&gt;"",VLOOKUP(MID(C3587,18,5),LISTAS·PAPP!$E$4:$F$76,2,0),"")</f>
        <v/>
      </c>
      <c r="F3587" s="58"/>
      <c r="G3587" s="51" t="str">
        <f>IF(F3587&lt;&gt;"",VLOOKUP(F3587,LISTAS·PAPP!$R$3:$T$221,3,0),"")</f>
        <v/>
      </c>
      <c r="H3587" s="58"/>
      <c r="I3587" s="66"/>
      <c r="J3587" s="66"/>
      <c r="K3587" s="67"/>
      <c r="L3587" s="66"/>
      <c r="M3587" s="60"/>
      <c r="N3587" s="60"/>
      <c r="O3587" s="60"/>
      <c r="P3587" s="60"/>
      <c r="Q3587" s="60"/>
      <c r="R3587" s="60"/>
      <c r="S3587" s="60"/>
      <c r="T3587" s="60"/>
      <c r="U3587" s="60"/>
      <c r="V3587" s="60"/>
      <c r="W3587" s="60"/>
      <c r="X3587" s="60"/>
      <c r="Y3587" s="52" t="str">
        <f>IF(A3587&lt;&gt;"",IF(D3587="DIRECCIÓN_DE_TRANSFERENCIAS","280 0031",VLOOKUP(C3587,LISTAS·PAPP!$C$3:$D$76,2,0)),"")</f>
        <v/>
      </c>
      <c r="Z3587" s="61"/>
      <c r="AA3587" s="62"/>
      <c r="AB3587" s="62"/>
      <c r="AC3587" s="65" t="str">
        <f>IF(D3587&lt;&gt;"",VLOOKUP(D3587,LISTAS·PAPP!$I$3:$M$16,2,0),"")</f>
        <v/>
      </c>
      <c r="AD3587" s="51" t="str">
        <f>IF(D3587&lt;&gt;"",VLOOKUP(D3587,LISTAS·PAPP!$I$3:$M$16,3,0),"")</f>
        <v/>
      </c>
      <c r="AE3587" s="52" t="str">
        <f>IF(D3587&lt;&gt;"",VLOOKUP(D3587,LISTAS·PAPP!$I$3:$M$16,4,0),"")</f>
        <v/>
      </c>
      <c r="AF3587" s="51" t="str">
        <f>IF(D3587&lt;&gt;"",VLOOKUP(D3587,LISTAS·PAPP!$I$3:$M$16,5,0),"")</f>
        <v/>
      </c>
      <c r="AG3587" s="52" t="str">
        <f>IF(AH3587&lt;&gt;"",VLOOKUP(AH3587,LISTAS·PAPP!$O$3:$P$74,2,0),"")</f>
        <v/>
      </c>
      <c r="AH3587" s="58"/>
      <c r="AI3587" s="60"/>
      <c r="AJ3587" s="51" t="str">
        <f>IF(AI3587&lt;&gt;"",VLOOKUP(AI3587,LISTAS·PAPP!$X$4:$Y$80,2,0),"")</f>
        <v/>
      </c>
      <c r="AK3587" s="58"/>
      <c r="AL3587" s="60"/>
      <c r="AM3587" s="51" t="str">
        <f>IF(ISERROR(VLOOKUP(AL3587,LISTAS·PAPP!$AD$4:$AE$334,2,0))," ",VLOOKUP(AL3587,LISTAS·PAPP!$AD$4:$AE$334,2,0))</f>
        <v xml:space="preserve"> </v>
      </c>
      <c r="AN3587" s="63"/>
      <c r="AO3587" s="64"/>
      <c r="AP3587" s="64"/>
      <c r="AQ3587" s="64"/>
      <c r="AR3587" s="64"/>
      <c r="AS3587" s="64"/>
      <c r="AT3587" s="64"/>
      <c r="AU3587" s="64"/>
      <c r="AV3587" s="64"/>
      <c r="AW3587" s="64"/>
      <c r="AX3587" s="64"/>
      <c r="AY3587" s="64"/>
      <c r="AZ3587" s="64"/>
      <c r="BA3587" s="53" t="str">
        <f t="shared" si="166"/>
        <v/>
      </c>
      <c r="BB3587" s="54" t="str">
        <f t="shared" si="167"/>
        <v/>
      </c>
      <c r="BC3587" s="55" t="str">
        <f t="shared" si="168"/>
        <v xml:space="preserve"> </v>
      </c>
    </row>
    <row r="3588" spans="1:55" x14ac:dyDescent="0.25">
      <c r="A3588" s="58"/>
      <c r="B3588" s="58"/>
      <c r="C3588" s="58"/>
      <c r="D3588" s="58"/>
      <c r="E3588" s="51" t="str">
        <f>IF(C3588&lt;&gt;"",VLOOKUP(MID(C3588,18,5),LISTAS·PAPP!$E$4:$F$76,2,0),"")</f>
        <v/>
      </c>
      <c r="F3588" s="58"/>
      <c r="G3588" s="51" t="str">
        <f>IF(F3588&lt;&gt;"",VLOOKUP(F3588,LISTAS·PAPP!$R$3:$T$221,3,0),"")</f>
        <v/>
      </c>
      <c r="H3588" s="58"/>
      <c r="I3588" s="66"/>
      <c r="J3588" s="66"/>
      <c r="K3588" s="67"/>
      <c r="L3588" s="66"/>
      <c r="M3588" s="60"/>
      <c r="N3588" s="60"/>
      <c r="O3588" s="60"/>
      <c r="P3588" s="60"/>
      <c r="Q3588" s="60"/>
      <c r="R3588" s="60"/>
      <c r="S3588" s="60"/>
      <c r="T3588" s="60"/>
      <c r="U3588" s="60"/>
      <c r="V3588" s="60"/>
      <c r="W3588" s="60"/>
      <c r="X3588" s="60"/>
      <c r="Y3588" s="52" t="str">
        <f>IF(A3588&lt;&gt;"",IF(D3588="DIRECCIÓN_DE_TRANSFERENCIAS","280 0031",VLOOKUP(C3588,LISTAS·PAPP!$C$3:$D$76,2,0)),"")</f>
        <v/>
      </c>
      <c r="Z3588" s="61"/>
      <c r="AA3588" s="62"/>
      <c r="AB3588" s="62"/>
      <c r="AC3588" s="65" t="str">
        <f>IF(D3588&lt;&gt;"",VLOOKUP(D3588,LISTAS·PAPP!$I$3:$M$16,2,0),"")</f>
        <v/>
      </c>
      <c r="AD3588" s="51" t="str">
        <f>IF(D3588&lt;&gt;"",VLOOKUP(D3588,LISTAS·PAPP!$I$3:$M$16,3,0),"")</f>
        <v/>
      </c>
      <c r="AE3588" s="52" t="str">
        <f>IF(D3588&lt;&gt;"",VLOOKUP(D3588,LISTAS·PAPP!$I$3:$M$16,4,0),"")</f>
        <v/>
      </c>
      <c r="AF3588" s="51" t="str">
        <f>IF(D3588&lt;&gt;"",VLOOKUP(D3588,LISTAS·PAPP!$I$3:$M$16,5,0),"")</f>
        <v/>
      </c>
      <c r="AG3588" s="52" t="str">
        <f>IF(AH3588&lt;&gt;"",VLOOKUP(AH3588,LISTAS·PAPP!$O$3:$P$74,2,0),"")</f>
        <v/>
      </c>
      <c r="AH3588" s="58"/>
      <c r="AI3588" s="60"/>
      <c r="AJ3588" s="51" t="str">
        <f>IF(AI3588&lt;&gt;"",VLOOKUP(AI3588,LISTAS·PAPP!$X$4:$Y$80,2,0),"")</f>
        <v/>
      </c>
      <c r="AK3588" s="58"/>
      <c r="AL3588" s="60"/>
      <c r="AM3588" s="51" t="str">
        <f>IF(ISERROR(VLOOKUP(AL3588,LISTAS·PAPP!$AD$4:$AE$334,2,0))," ",VLOOKUP(AL3588,LISTAS·PAPP!$AD$4:$AE$334,2,0))</f>
        <v xml:space="preserve"> </v>
      </c>
      <c r="AN3588" s="63"/>
      <c r="AO3588" s="64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4"/>
      <c r="AZ3588" s="64"/>
      <c r="BA3588" s="53" t="str">
        <f t="shared" si="166"/>
        <v/>
      </c>
      <c r="BB3588" s="54" t="str">
        <f t="shared" si="167"/>
        <v/>
      </c>
      <c r="BC3588" s="55" t="str">
        <f t="shared" si="168"/>
        <v xml:space="preserve"> </v>
      </c>
    </row>
    <row r="3589" spans="1:55" x14ac:dyDescent="0.25">
      <c r="A3589" s="58"/>
      <c r="B3589" s="58"/>
      <c r="C3589" s="58"/>
      <c r="D3589" s="58"/>
      <c r="E3589" s="51" t="str">
        <f>IF(C3589&lt;&gt;"",VLOOKUP(MID(C3589,18,5),LISTAS·PAPP!$E$4:$F$76,2,0),"")</f>
        <v/>
      </c>
      <c r="F3589" s="58"/>
      <c r="G3589" s="51" t="str">
        <f>IF(F3589&lt;&gt;"",VLOOKUP(F3589,LISTAS·PAPP!$R$3:$T$221,3,0),"")</f>
        <v/>
      </c>
      <c r="H3589" s="58"/>
      <c r="I3589" s="66"/>
      <c r="J3589" s="66"/>
      <c r="K3589" s="67"/>
      <c r="L3589" s="66"/>
      <c r="M3589" s="60"/>
      <c r="N3589" s="60"/>
      <c r="O3589" s="60"/>
      <c r="P3589" s="60"/>
      <c r="Q3589" s="60"/>
      <c r="R3589" s="60"/>
      <c r="S3589" s="60"/>
      <c r="T3589" s="60"/>
      <c r="U3589" s="60"/>
      <c r="V3589" s="60"/>
      <c r="W3589" s="60"/>
      <c r="X3589" s="60"/>
      <c r="Y3589" s="52" t="str">
        <f>IF(A3589&lt;&gt;"",IF(D3589="DIRECCIÓN_DE_TRANSFERENCIAS","280 0031",VLOOKUP(C3589,LISTAS·PAPP!$C$3:$D$76,2,0)),"")</f>
        <v/>
      </c>
      <c r="Z3589" s="61"/>
      <c r="AA3589" s="62"/>
      <c r="AB3589" s="62"/>
      <c r="AC3589" s="65" t="str">
        <f>IF(D3589&lt;&gt;"",VLOOKUP(D3589,LISTAS·PAPP!$I$3:$M$16,2,0),"")</f>
        <v/>
      </c>
      <c r="AD3589" s="51" t="str">
        <f>IF(D3589&lt;&gt;"",VLOOKUP(D3589,LISTAS·PAPP!$I$3:$M$16,3,0),"")</f>
        <v/>
      </c>
      <c r="AE3589" s="52" t="str">
        <f>IF(D3589&lt;&gt;"",VLOOKUP(D3589,LISTAS·PAPP!$I$3:$M$16,4,0),"")</f>
        <v/>
      </c>
      <c r="AF3589" s="51" t="str">
        <f>IF(D3589&lt;&gt;"",VLOOKUP(D3589,LISTAS·PAPP!$I$3:$M$16,5,0),"")</f>
        <v/>
      </c>
      <c r="AG3589" s="52" t="str">
        <f>IF(AH3589&lt;&gt;"",VLOOKUP(AH3589,LISTAS·PAPP!$O$3:$P$74,2,0),"")</f>
        <v/>
      </c>
      <c r="AH3589" s="58"/>
      <c r="AI3589" s="60"/>
      <c r="AJ3589" s="51" t="str">
        <f>IF(AI3589&lt;&gt;"",VLOOKUP(AI3589,LISTAS·PAPP!$X$4:$Y$80,2,0),"")</f>
        <v/>
      </c>
      <c r="AK3589" s="58"/>
      <c r="AL3589" s="60"/>
      <c r="AM3589" s="51" t="str">
        <f>IF(ISERROR(VLOOKUP(AL3589,LISTAS·PAPP!$AD$4:$AE$334,2,0))," ",VLOOKUP(AL3589,LISTAS·PAPP!$AD$4:$AE$334,2,0))</f>
        <v xml:space="preserve"> </v>
      </c>
      <c r="AN3589" s="63"/>
      <c r="AO3589" s="64"/>
      <c r="AP3589" s="64"/>
      <c r="AQ3589" s="64"/>
      <c r="AR3589" s="64"/>
      <c r="AS3589" s="64"/>
      <c r="AT3589" s="64"/>
      <c r="AU3589" s="64"/>
      <c r="AV3589" s="64"/>
      <c r="AW3589" s="64"/>
      <c r="AX3589" s="64"/>
      <c r="AY3589" s="64"/>
      <c r="AZ3589" s="64"/>
      <c r="BA3589" s="53" t="str">
        <f t="shared" si="166"/>
        <v/>
      </c>
      <c r="BB3589" s="54" t="str">
        <f t="shared" si="167"/>
        <v/>
      </c>
      <c r="BC3589" s="55" t="str">
        <f t="shared" si="168"/>
        <v xml:space="preserve"> </v>
      </c>
    </row>
    <row r="3590" spans="1:55" x14ac:dyDescent="0.25">
      <c r="A3590" s="58"/>
      <c r="B3590" s="58"/>
      <c r="C3590" s="58"/>
      <c r="D3590" s="58"/>
      <c r="E3590" s="51" t="str">
        <f>IF(C3590&lt;&gt;"",VLOOKUP(MID(C3590,18,5),LISTAS·PAPP!$E$4:$F$76,2,0),"")</f>
        <v/>
      </c>
      <c r="F3590" s="58"/>
      <c r="G3590" s="51" t="str">
        <f>IF(F3590&lt;&gt;"",VLOOKUP(F3590,LISTAS·PAPP!$R$3:$T$221,3,0),"")</f>
        <v/>
      </c>
      <c r="H3590" s="58"/>
      <c r="I3590" s="66"/>
      <c r="J3590" s="66"/>
      <c r="K3590" s="67"/>
      <c r="L3590" s="66"/>
      <c r="M3590" s="60"/>
      <c r="N3590" s="60"/>
      <c r="O3590" s="60"/>
      <c r="P3590" s="60"/>
      <c r="Q3590" s="60"/>
      <c r="R3590" s="60"/>
      <c r="S3590" s="60"/>
      <c r="T3590" s="60"/>
      <c r="U3590" s="60"/>
      <c r="V3590" s="60"/>
      <c r="W3590" s="60"/>
      <c r="X3590" s="60"/>
      <c r="Y3590" s="52" t="str">
        <f>IF(A3590&lt;&gt;"",IF(D3590="DIRECCIÓN_DE_TRANSFERENCIAS","280 0031",VLOOKUP(C3590,LISTAS·PAPP!$C$3:$D$76,2,0)),"")</f>
        <v/>
      </c>
      <c r="Z3590" s="61"/>
      <c r="AA3590" s="62"/>
      <c r="AB3590" s="62"/>
      <c r="AC3590" s="65" t="str">
        <f>IF(D3590&lt;&gt;"",VLOOKUP(D3590,LISTAS·PAPP!$I$3:$M$16,2,0),"")</f>
        <v/>
      </c>
      <c r="AD3590" s="51" t="str">
        <f>IF(D3590&lt;&gt;"",VLOOKUP(D3590,LISTAS·PAPP!$I$3:$M$16,3,0),"")</f>
        <v/>
      </c>
      <c r="AE3590" s="52" t="str">
        <f>IF(D3590&lt;&gt;"",VLOOKUP(D3590,LISTAS·PAPP!$I$3:$M$16,4,0),"")</f>
        <v/>
      </c>
      <c r="AF3590" s="51" t="str">
        <f>IF(D3590&lt;&gt;"",VLOOKUP(D3590,LISTAS·PAPP!$I$3:$M$16,5,0),"")</f>
        <v/>
      </c>
      <c r="AG3590" s="52" t="str">
        <f>IF(AH3590&lt;&gt;"",VLOOKUP(AH3590,LISTAS·PAPP!$O$3:$P$74,2,0),"")</f>
        <v/>
      </c>
      <c r="AH3590" s="58"/>
      <c r="AI3590" s="60"/>
      <c r="AJ3590" s="51" t="str">
        <f>IF(AI3590&lt;&gt;"",VLOOKUP(AI3590,LISTAS·PAPP!$X$4:$Y$80,2,0),"")</f>
        <v/>
      </c>
      <c r="AK3590" s="58"/>
      <c r="AL3590" s="60"/>
      <c r="AM3590" s="51" t="str">
        <f>IF(ISERROR(VLOOKUP(AL3590,LISTAS·PAPP!$AD$4:$AE$334,2,0))," ",VLOOKUP(AL3590,LISTAS·PAPP!$AD$4:$AE$334,2,0))</f>
        <v xml:space="preserve"> </v>
      </c>
      <c r="AN3590" s="63"/>
      <c r="AO3590" s="64"/>
      <c r="AP3590" s="64"/>
      <c r="AQ3590" s="64"/>
      <c r="AR3590" s="64"/>
      <c r="AS3590" s="64"/>
      <c r="AT3590" s="64"/>
      <c r="AU3590" s="64"/>
      <c r="AV3590" s="64"/>
      <c r="AW3590" s="64"/>
      <c r="AX3590" s="64"/>
      <c r="AY3590" s="64"/>
      <c r="AZ3590" s="64"/>
      <c r="BA3590" s="53" t="str">
        <f t="shared" si="166"/>
        <v/>
      </c>
      <c r="BB3590" s="54" t="str">
        <f t="shared" si="167"/>
        <v/>
      </c>
      <c r="BC3590" s="55" t="str">
        <f t="shared" si="168"/>
        <v xml:space="preserve"> </v>
      </c>
    </row>
    <row r="3591" spans="1:55" x14ac:dyDescent="0.25">
      <c r="A3591" s="58"/>
      <c r="B3591" s="58"/>
      <c r="C3591" s="58"/>
      <c r="D3591" s="58"/>
      <c r="E3591" s="51" t="str">
        <f>IF(C3591&lt;&gt;"",VLOOKUP(MID(C3591,18,5),LISTAS·PAPP!$E$4:$F$76,2,0),"")</f>
        <v/>
      </c>
      <c r="F3591" s="58"/>
      <c r="G3591" s="51" t="str">
        <f>IF(F3591&lt;&gt;"",VLOOKUP(F3591,LISTAS·PAPP!$R$3:$T$221,3,0),"")</f>
        <v/>
      </c>
      <c r="H3591" s="58"/>
      <c r="I3591" s="66"/>
      <c r="J3591" s="66"/>
      <c r="K3591" s="67"/>
      <c r="L3591" s="66"/>
      <c r="M3591" s="60"/>
      <c r="N3591" s="60"/>
      <c r="O3591" s="60"/>
      <c r="P3591" s="60"/>
      <c r="Q3591" s="60"/>
      <c r="R3591" s="60"/>
      <c r="S3591" s="60"/>
      <c r="T3591" s="60"/>
      <c r="U3591" s="60"/>
      <c r="V3591" s="60"/>
      <c r="W3591" s="60"/>
      <c r="X3591" s="60"/>
      <c r="Y3591" s="52" t="str">
        <f>IF(A3591&lt;&gt;"",IF(D3591="DIRECCIÓN_DE_TRANSFERENCIAS","280 0031",VLOOKUP(C3591,LISTAS·PAPP!$C$3:$D$76,2,0)),"")</f>
        <v/>
      </c>
      <c r="Z3591" s="61"/>
      <c r="AA3591" s="62"/>
      <c r="AB3591" s="62"/>
      <c r="AC3591" s="65" t="str">
        <f>IF(D3591&lt;&gt;"",VLOOKUP(D3591,LISTAS·PAPP!$I$3:$M$16,2,0),"")</f>
        <v/>
      </c>
      <c r="AD3591" s="51" t="str">
        <f>IF(D3591&lt;&gt;"",VLOOKUP(D3591,LISTAS·PAPP!$I$3:$M$16,3,0),"")</f>
        <v/>
      </c>
      <c r="AE3591" s="52" t="str">
        <f>IF(D3591&lt;&gt;"",VLOOKUP(D3591,LISTAS·PAPP!$I$3:$M$16,4,0),"")</f>
        <v/>
      </c>
      <c r="AF3591" s="51" t="str">
        <f>IF(D3591&lt;&gt;"",VLOOKUP(D3591,LISTAS·PAPP!$I$3:$M$16,5,0),"")</f>
        <v/>
      </c>
      <c r="AG3591" s="52" t="str">
        <f>IF(AH3591&lt;&gt;"",VLOOKUP(AH3591,LISTAS·PAPP!$O$3:$P$74,2,0),"")</f>
        <v/>
      </c>
      <c r="AH3591" s="58"/>
      <c r="AI3591" s="60"/>
      <c r="AJ3591" s="51" t="str">
        <f>IF(AI3591&lt;&gt;"",VLOOKUP(AI3591,LISTAS·PAPP!$X$4:$Y$80,2,0),"")</f>
        <v/>
      </c>
      <c r="AK3591" s="58"/>
      <c r="AL3591" s="60"/>
      <c r="AM3591" s="51" t="str">
        <f>IF(ISERROR(VLOOKUP(AL3591,LISTAS·PAPP!$AD$4:$AE$334,2,0))," ",VLOOKUP(AL3591,LISTAS·PAPP!$AD$4:$AE$334,2,0))</f>
        <v xml:space="preserve"> </v>
      </c>
      <c r="AN3591" s="63"/>
      <c r="AO3591" s="64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53" t="str">
        <f t="shared" si="166"/>
        <v/>
      </c>
      <c r="BB3591" s="54" t="str">
        <f t="shared" si="167"/>
        <v/>
      </c>
      <c r="BC3591" s="55" t="str">
        <f t="shared" si="168"/>
        <v xml:space="preserve"> </v>
      </c>
    </row>
    <row r="3592" spans="1:55" x14ac:dyDescent="0.25">
      <c r="A3592" s="58"/>
      <c r="B3592" s="58"/>
      <c r="C3592" s="58"/>
      <c r="D3592" s="58"/>
      <c r="E3592" s="51" t="str">
        <f>IF(C3592&lt;&gt;"",VLOOKUP(MID(C3592,18,5),LISTAS·PAPP!$E$4:$F$76,2,0),"")</f>
        <v/>
      </c>
      <c r="F3592" s="58"/>
      <c r="G3592" s="51" t="str">
        <f>IF(F3592&lt;&gt;"",VLOOKUP(F3592,LISTAS·PAPP!$R$3:$T$221,3,0),"")</f>
        <v/>
      </c>
      <c r="H3592" s="58"/>
      <c r="I3592" s="66"/>
      <c r="J3592" s="66"/>
      <c r="K3592" s="67"/>
      <c r="L3592" s="66"/>
      <c r="M3592" s="60"/>
      <c r="N3592" s="60"/>
      <c r="O3592" s="60"/>
      <c r="P3592" s="60"/>
      <c r="Q3592" s="60"/>
      <c r="R3592" s="60"/>
      <c r="S3592" s="60"/>
      <c r="T3592" s="60"/>
      <c r="U3592" s="60"/>
      <c r="V3592" s="60"/>
      <c r="W3592" s="60"/>
      <c r="X3592" s="60"/>
      <c r="Y3592" s="52" t="str">
        <f>IF(A3592&lt;&gt;"",IF(D3592="DIRECCIÓN_DE_TRANSFERENCIAS","280 0031",VLOOKUP(C3592,LISTAS·PAPP!$C$3:$D$76,2,0)),"")</f>
        <v/>
      </c>
      <c r="Z3592" s="61"/>
      <c r="AA3592" s="62"/>
      <c r="AB3592" s="62"/>
      <c r="AC3592" s="65" t="str">
        <f>IF(D3592&lt;&gt;"",VLOOKUP(D3592,LISTAS·PAPP!$I$3:$M$16,2,0),"")</f>
        <v/>
      </c>
      <c r="AD3592" s="51" t="str">
        <f>IF(D3592&lt;&gt;"",VLOOKUP(D3592,LISTAS·PAPP!$I$3:$M$16,3,0),"")</f>
        <v/>
      </c>
      <c r="AE3592" s="52" t="str">
        <f>IF(D3592&lt;&gt;"",VLOOKUP(D3592,LISTAS·PAPP!$I$3:$M$16,4,0),"")</f>
        <v/>
      </c>
      <c r="AF3592" s="51" t="str">
        <f>IF(D3592&lt;&gt;"",VLOOKUP(D3592,LISTAS·PAPP!$I$3:$M$16,5,0),"")</f>
        <v/>
      </c>
      <c r="AG3592" s="52" t="str">
        <f>IF(AH3592&lt;&gt;"",VLOOKUP(AH3592,LISTAS·PAPP!$O$3:$P$74,2,0),"")</f>
        <v/>
      </c>
      <c r="AH3592" s="58"/>
      <c r="AI3592" s="60"/>
      <c r="AJ3592" s="51" t="str">
        <f>IF(AI3592&lt;&gt;"",VLOOKUP(AI3592,LISTAS·PAPP!$X$4:$Y$80,2,0),"")</f>
        <v/>
      </c>
      <c r="AK3592" s="58"/>
      <c r="AL3592" s="60"/>
      <c r="AM3592" s="51" t="str">
        <f>IF(ISERROR(VLOOKUP(AL3592,LISTAS·PAPP!$AD$4:$AE$334,2,0))," ",VLOOKUP(AL3592,LISTAS·PAPP!$AD$4:$AE$334,2,0))</f>
        <v xml:space="preserve"> </v>
      </c>
      <c r="AN3592" s="63"/>
      <c r="AO3592" s="64"/>
      <c r="AP3592" s="64"/>
      <c r="AQ3592" s="64"/>
      <c r="AR3592" s="64"/>
      <c r="AS3592" s="64"/>
      <c r="AT3592" s="64"/>
      <c r="AU3592" s="64"/>
      <c r="AV3592" s="64"/>
      <c r="AW3592" s="64"/>
      <c r="AX3592" s="64"/>
      <c r="AY3592" s="64"/>
      <c r="AZ3592" s="64"/>
      <c r="BA3592" s="53" t="str">
        <f t="shared" si="166"/>
        <v/>
      </c>
      <c r="BB3592" s="54" t="str">
        <f t="shared" si="167"/>
        <v/>
      </c>
      <c r="BC3592" s="55" t="str">
        <f t="shared" si="168"/>
        <v xml:space="preserve"> </v>
      </c>
    </row>
    <row r="3593" spans="1:55" x14ac:dyDescent="0.25">
      <c r="A3593" s="58"/>
      <c r="B3593" s="58"/>
      <c r="C3593" s="58"/>
      <c r="D3593" s="58"/>
      <c r="E3593" s="51" t="str">
        <f>IF(C3593&lt;&gt;"",VLOOKUP(MID(C3593,18,5),LISTAS·PAPP!$E$4:$F$76,2,0),"")</f>
        <v/>
      </c>
      <c r="F3593" s="58"/>
      <c r="G3593" s="51" t="str">
        <f>IF(F3593&lt;&gt;"",VLOOKUP(F3593,LISTAS·PAPP!$R$3:$T$221,3,0),"")</f>
        <v/>
      </c>
      <c r="H3593" s="58"/>
      <c r="I3593" s="66"/>
      <c r="J3593" s="66"/>
      <c r="K3593" s="67"/>
      <c r="L3593" s="66"/>
      <c r="M3593" s="60"/>
      <c r="N3593" s="60"/>
      <c r="O3593" s="60"/>
      <c r="P3593" s="60"/>
      <c r="Q3593" s="60"/>
      <c r="R3593" s="60"/>
      <c r="S3593" s="60"/>
      <c r="T3593" s="60"/>
      <c r="U3593" s="60"/>
      <c r="V3593" s="60"/>
      <c r="W3593" s="60"/>
      <c r="X3593" s="60"/>
      <c r="Y3593" s="52" t="str">
        <f>IF(A3593&lt;&gt;"",IF(D3593="DIRECCIÓN_DE_TRANSFERENCIAS","280 0031",VLOOKUP(C3593,LISTAS·PAPP!$C$3:$D$76,2,0)),"")</f>
        <v/>
      </c>
      <c r="Z3593" s="61"/>
      <c r="AA3593" s="62"/>
      <c r="AB3593" s="62"/>
      <c r="AC3593" s="65" t="str">
        <f>IF(D3593&lt;&gt;"",VLOOKUP(D3593,LISTAS·PAPP!$I$3:$M$16,2,0),"")</f>
        <v/>
      </c>
      <c r="AD3593" s="51" t="str">
        <f>IF(D3593&lt;&gt;"",VLOOKUP(D3593,LISTAS·PAPP!$I$3:$M$16,3,0),"")</f>
        <v/>
      </c>
      <c r="AE3593" s="52" t="str">
        <f>IF(D3593&lt;&gt;"",VLOOKUP(D3593,LISTAS·PAPP!$I$3:$M$16,4,0),"")</f>
        <v/>
      </c>
      <c r="AF3593" s="51" t="str">
        <f>IF(D3593&lt;&gt;"",VLOOKUP(D3593,LISTAS·PAPP!$I$3:$M$16,5,0),"")</f>
        <v/>
      </c>
      <c r="AG3593" s="52" t="str">
        <f>IF(AH3593&lt;&gt;"",VLOOKUP(AH3593,LISTAS·PAPP!$O$3:$P$74,2,0),"")</f>
        <v/>
      </c>
      <c r="AH3593" s="58"/>
      <c r="AI3593" s="60"/>
      <c r="AJ3593" s="51" t="str">
        <f>IF(AI3593&lt;&gt;"",VLOOKUP(AI3593,LISTAS·PAPP!$X$4:$Y$80,2,0),"")</f>
        <v/>
      </c>
      <c r="AK3593" s="58"/>
      <c r="AL3593" s="60"/>
      <c r="AM3593" s="51" t="str">
        <f>IF(ISERROR(VLOOKUP(AL3593,LISTAS·PAPP!$AD$4:$AE$334,2,0))," ",VLOOKUP(AL3593,LISTAS·PAPP!$AD$4:$AE$334,2,0))</f>
        <v xml:space="preserve"> </v>
      </c>
      <c r="AN3593" s="63"/>
      <c r="AO3593" s="64"/>
      <c r="AP3593" s="64"/>
      <c r="AQ3593" s="64"/>
      <c r="AR3593" s="64"/>
      <c r="AS3593" s="64"/>
      <c r="AT3593" s="64"/>
      <c r="AU3593" s="64"/>
      <c r="AV3593" s="64"/>
      <c r="AW3593" s="64"/>
      <c r="AX3593" s="64"/>
      <c r="AY3593" s="64"/>
      <c r="AZ3593" s="64"/>
      <c r="BA3593" s="53" t="str">
        <f t="shared" si="166"/>
        <v/>
      </c>
      <c r="BB3593" s="54" t="str">
        <f t="shared" si="167"/>
        <v/>
      </c>
      <c r="BC3593" s="55" t="str">
        <f t="shared" si="168"/>
        <v xml:space="preserve"> </v>
      </c>
    </row>
    <row r="3594" spans="1:55" x14ac:dyDescent="0.25">
      <c r="A3594" s="58"/>
      <c r="B3594" s="58"/>
      <c r="C3594" s="58"/>
      <c r="D3594" s="58"/>
      <c r="E3594" s="51" t="str">
        <f>IF(C3594&lt;&gt;"",VLOOKUP(MID(C3594,18,5),LISTAS·PAPP!$E$4:$F$76,2,0),"")</f>
        <v/>
      </c>
      <c r="F3594" s="58"/>
      <c r="G3594" s="51" t="str">
        <f>IF(F3594&lt;&gt;"",VLOOKUP(F3594,LISTAS·PAPP!$R$3:$T$221,3,0),"")</f>
        <v/>
      </c>
      <c r="H3594" s="58"/>
      <c r="I3594" s="66"/>
      <c r="J3594" s="66"/>
      <c r="K3594" s="67"/>
      <c r="L3594" s="66"/>
      <c r="M3594" s="60"/>
      <c r="N3594" s="60"/>
      <c r="O3594" s="60"/>
      <c r="P3594" s="60"/>
      <c r="Q3594" s="60"/>
      <c r="R3594" s="60"/>
      <c r="S3594" s="60"/>
      <c r="T3594" s="60"/>
      <c r="U3594" s="60"/>
      <c r="V3594" s="60"/>
      <c r="W3594" s="60"/>
      <c r="X3594" s="60"/>
      <c r="Y3594" s="52" t="str">
        <f>IF(A3594&lt;&gt;"",IF(D3594="DIRECCIÓN_DE_TRANSFERENCIAS","280 0031",VLOOKUP(C3594,LISTAS·PAPP!$C$3:$D$76,2,0)),"")</f>
        <v/>
      </c>
      <c r="Z3594" s="61"/>
      <c r="AA3594" s="62"/>
      <c r="AB3594" s="62"/>
      <c r="AC3594" s="65" t="str">
        <f>IF(D3594&lt;&gt;"",VLOOKUP(D3594,LISTAS·PAPP!$I$3:$M$16,2,0),"")</f>
        <v/>
      </c>
      <c r="AD3594" s="51" t="str">
        <f>IF(D3594&lt;&gt;"",VLOOKUP(D3594,LISTAS·PAPP!$I$3:$M$16,3,0),"")</f>
        <v/>
      </c>
      <c r="AE3594" s="52" t="str">
        <f>IF(D3594&lt;&gt;"",VLOOKUP(D3594,LISTAS·PAPP!$I$3:$M$16,4,0),"")</f>
        <v/>
      </c>
      <c r="AF3594" s="51" t="str">
        <f>IF(D3594&lt;&gt;"",VLOOKUP(D3594,LISTAS·PAPP!$I$3:$M$16,5,0),"")</f>
        <v/>
      </c>
      <c r="AG3594" s="52" t="str">
        <f>IF(AH3594&lt;&gt;"",VLOOKUP(AH3594,LISTAS·PAPP!$O$3:$P$74,2,0),"")</f>
        <v/>
      </c>
      <c r="AH3594" s="58"/>
      <c r="AI3594" s="60"/>
      <c r="AJ3594" s="51" t="str">
        <f>IF(AI3594&lt;&gt;"",VLOOKUP(AI3594,LISTAS·PAPP!$X$4:$Y$80,2,0),"")</f>
        <v/>
      </c>
      <c r="AK3594" s="58"/>
      <c r="AL3594" s="60"/>
      <c r="AM3594" s="51" t="str">
        <f>IF(ISERROR(VLOOKUP(AL3594,LISTAS·PAPP!$AD$4:$AE$334,2,0))," ",VLOOKUP(AL3594,LISTAS·PAPP!$AD$4:$AE$334,2,0))</f>
        <v xml:space="preserve"> </v>
      </c>
      <c r="AN3594" s="63"/>
      <c r="AO3594" s="64"/>
      <c r="AP3594" s="64"/>
      <c r="AQ3594" s="64"/>
      <c r="AR3594" s="64"/>
      <c r="AS3594" s="64"/>
      <c r="AT3594" s="64"/>
      <c r="AU3594" s="64"/>
      <c r="AV3594" s="64"/>
      <c r="AW3594" s="64"/>
      <c r="AX3594" s="64"/>
      <c r="AY3594" s="64"/>
      <c r="AZ3594" s="64"/>
      <c r="BA3594" s="53" t="str">
        <f t="shared" si="166"/>
        <v/>
      </c>
      <c r="BB3594" s="54" t="str">
        <f t="shared" si="167"/>
        <v/>
      </c>
      <c r="BC3594" s="55" t="str">
        <f t="shared" si="168"/>
        <v xml:space="preserve"> </v>
      </c>
    </row>
    <row r="3595" spans="1:55" x14ac:dyDescent="0.25">
      <c r="A3595" s="58"/>
      <c r="B3595" s="58"/>
      <c r="C3595" s="58"/>
      <c r="D3595" s="58"/>
      <c r="E3595" s="51" t="str">
        <f>IF(C3595&lt;&gt;"",VLOOKUP(MID(C3595,18,5),LISTAS·PAPP!$E$4:$F$76,2,0),"")</f>
        <v/>
      </c>
      <c r="F3595" s="58"/>
      <c r="G3595" s="51" t="str">
        <f>IF(F3595&lt;&gt;"",VLOOKUP(F3595,LISTAS·PAPP!$R$3:$T$221,3,0),"")</f>
        <v/>
      </c>
      <c r="H3595" s="58"/>
      <c r="I3595" s="66"/>
      <c r="J3595" s="66"/>
      <c r="K3595" s="67"/>
      <c r="L3595" s="66"/>
      <c r="M3595" s="60"/>
      <c r="N3595" s="60"/>
      <c r="O3595" s="60"/>
      <c r="P3595" s="60"/>
      <c r="Q3595" s="60"/>
      <c r="R3595" s="60"/>
      <c r="S3595" s="60"/>
      <c r="T3595" s="60"/>
      <c r="U3595" s="60"/>
      <c r="V3595" s="60"/>
      <c r="W3595" s="60"/>
      <c r="X3595" s="60"/>
      <c r="Y3595" s="52" t="str">
        <f>IF(A3595&lt;&gt;"",IF(D3595="DIRECCIÓN_DE_TRANSFERENCIAS","280 0031",VLOOKUP(C3595,LISTAS·PAPP!$C$3:$D$76,2,0)),"")</f>
        <v/>
      </c>
      <c r="Z3595" s="61"/>
      <c r="AA3595" s="62"/>
      <c r="AB3595" s="62"/>
      <c r="AC3595" s="65" t="str">
        <f>IF(D3595&lt;&gt;"",VLOOKUP(D3595,LISTAS·PAPP!$I$3:$M$16,2,0),"")</f>
        <v/>
      </c>
      <c r="AD3595" s="51" t="str">
        <f>IF(D3595&lt;&gt;"",VLOOKUP(D3595,LISTAS·PAPP!$I$3:$M$16,3,0),"")</f>
        <v/>
      </c>
      <c r="AE3595" s="52" t="str">
        <f>IF(D3595&lt;&gt;"",VLOOKUP(D3595,LISTAS·PAPP!$I$3:$M$16,4,0),"")</f>
        <v/>
      </c>
      <c r="AF3595" s="51" t="str">
        <f>IF(D3595&lt;&gt;"",VLOOKUP(D3595,LISTAS·PAPP!$I$3:$M$16,5,0),"")</f>
        <v/>
      </c>
      <c r="AG3595" s="52" t="str">
        <f>IF(AH3595&lt;&gt;"",VLOOKUP(AH3595,LISTAS·PAPP!$O$3:$P$74,2,0),"")</f>
        <v/>
      </c>
      <c r="AH3595" s="58"/>
      <c r="AI3595" s="60"/>
      <c r="AJ3595" s="51" t="str">
        <f>IF(AI3595&lt;&gt;"",VLOOKUP(AI3595,LISTAS·PAPP!$X$4:$Y$80,2,0),"")</f>
        <v/>
      </c>
      <c r="AK3595" s="58"/>
      <c r="AL3595" s="60"/>
      <c r="AM3595" s="51" t="str">
        <f>IF(ISERROR(VLOOKUP(AL3595,LISTAS·PAPP!$AD$4:$AE$334,2,0))," ",VLOOKUP(AL3595,LISTAS·PAPP!$AD$4:$AE$334,2,0))</f>
        <v xml:space="preserve"> </v>
      </c>
      <c r="AN3595" s="63"/>
      <c r="AO3595" s="64"/>
      <c r="AP3595" s="64"/>
      <c r="AQ3595" s="64"/>
      <c r="AR3595" s="64"/>
      <c r="AS3595" s="64"/>
      <c r="AT3595" s="64"/>
      <c r="AU3595" s="64"/>
      <c r="AV3595" s="64"/>
      <c r="AW3595" s="64"/>
      <c r="AX3595" s="64"/>
      <c r="AY3595" s="64"/>
      <c r="AZ3595" s="64"/>
      <c r="BA3595" s="53" t="str">
        <f t="shared" si="166"/>
        <v/>
      </c>
      <c r="BB3595" s="54" t="str">
        <f t="shared" si="167"/>
        <v/>
      </c>
      <c r="BC3595" s="55" t="str">
        <f t="shared" si="168"/>
        <v xml:space="preserve"> </v>
      </c>
    </row>
    <row r="3596" spans="1:55" x14ac:dyDescent="0.25">
      <c r="A3596" s="58"/>
      <c r="B3596" s="58"/>
      <c r="C3596" s="58"/>
      <c r="D3596" s="58"/>
      <c r="E3596" s="51" t="str">
        <f>IF(C3596&lt;&gt;"",VLOOKUP(MID(C3596,18,5),LISTAS·PAPP!$E$4:$F$76,2,0),"")</f>
        <v/>
      </c>
      <c r="F3596" s="58"/>
      <c r="G3596" s="51" t="str">
        <f>IF(F3596&lt;&gt;"",VLOOKUP(F3596,LISTAS·PAPP!$R$3:$T$221,3,0),"")</f>
        <v/>
      </c>
      <c r="H3596" s="58"/>
      <c r="I3596" s="66"/>
      <c r="J3596" s="66"/>
      <c r="K3596" s="67"/>
      <c r="L3596" s="66"/>
      <c r="M3596" s="60"/>
      <c r="N3596" s="60"/>
      <c r="O3596" s="60"/>
      <c r="P3596" s="60"/>
      <c r="Q3596" s="60"/>
      <c r="R3596" s="60"/>
      <c r="S3596" s="60"/>
      <c r="T3596" s="60"/>
      <c r="U3596" s="60"/>
      <c r="V3596" s="60"/>
      <c r="W3596" s="60"/>
      <c r="X3596" s="60"/>
      <c r="Y3596" s="52" t="str">
        <f>IF(A3596&lt;&gt;"",IF(D3596="DIRECCIÓN_DE_TRANSFERENCIAS","280 0031",VLOOKUP(C3596,LISTAS·PAPP!$C$3:$D$76,2,0)),"")</f>
        <v/>
      </c>
      <c r="Z3596" s="61"/>
      <c r="AA3596" s="62"/>
      <c r="AB3596" s="62"/>
      <c r="AC3596" s="65" t="str">
        <f>IF(D3596&lt;&gt;"",VLOOKUP(D3596,LISTAS·PAPP!$I$3:$M$16,2,0),"")</f>
        <v/>
      </c>
      <c r="AD3596" s="51" t="str">
        <f>IF(D3596&lt;&gt;"",VLOOKUP(D3596,LISTAS·PAPP!$I$3:$M$16,3,0),"")</f>
        <v/>
      </c>
      <c r="AE3596" s="52" t="str">
        <f>IF(D3596&lt;&gt;"",VLOOKUP(D3596,LISTAS·PAPP!$I$3:$M$16,4,0),"")</f>
        <v/>
      </c>
      <c r="AF3596" s="51" t="str">
        <f>IF(D3596&lt;&gt;"",VLOOKUP(D3596,LISTAS·PAPP!$I$3:$M$16,5,0),"")</f>
        <v/>
      </c>
      <c r="AG3596" s="52" t="str">
        <f>IF(AH3596&lt;&gt;"",VLOOKUP(AH3596,LISTAS·PAPP!$O$3:$P$74,2,0),"")</f>
        <v/>
      </c>
      <c r="AH3596" s="58"/>
      <c r="AI3596" s="60"/>
      <c r="AJ3596" s="51" t="str">
        <f>IF(AI3596&lt;&gt;"",VLOOKUP(AI3596,LISTAS·PAPP!$X$4:$Y$80,2,0),"")</f>
        <v/>
      </c>
      <c r="AK3596" s="58"/>
      <c r="AL3596" s="60"/>
      <c r="AM3596" s="51" t="str">
        <f>IF(ISERROR(VLOOKUP(AL3596,LISTAS·PAPP!$AD$4:$AE$334,2,0))," ",VLOOKUP(AL3596,LISTAS·PAPP!$AD$4:$AE$334,2,0))</f>
        <v xml:space="preserve"> </v>
      </c>
      <c r="AN3596" s="63"/>
      <c r="AO3596" s="64"/>
      <c r="AP3596" s="64"/>
      <c r="AQ3596" s="64"/>
      <c r="AR3596" s="64"/>
      <c r="AS3596" s="64"/>
      <c r="AT3596" s="64"/>
      <c r="AU3596" s="64"/>
      <c r="AV3596" s="64"/>
      <c r="AW3596" s="64"/>
      <c r="AX3596" s="64"/>
      <c r="AY3596" s="64"/>
      <c r="AZ3596" s="64"/>
      <c r="BA3596" s="53" t="str">
        <f t="shared" si="166"/>
        <v/>
      </c>
      <c r="BB3596" s="54" t="str">
        <f t="shared" si="167"/>
        <v/>
      </c>
      <c r="BC3596" s="55" t="str">
        <f t="shared" si="168"/>
        <v xml:space="preserve"> </v>
      </c>
    </row>
    <row r="3597" spans="1:55" x14ac:dyDescent="0.25">
      <c r="A3597" s="58"/>
      <c r="B3597" s="58"/>
      <c r="C3597" s="58"/>
      <c r="D3597" s="58"/>
      <c r="E3597" s="51" t="str">
        <f>IF(C3597&lt;&gt;"",VLOOKUP(MID(C3597,18,5),LISTAS·PAPP!$E$4:$F$76,2,0),"")</f>
        <v/>
      </c>
      <c r="F3597" s="58"/>
      <c r="G3597" s="51" t="str">
        <f>IF(F3597&lt;&gt;"",VLOOKUP(F3597,LISTAS·PAPP!$R$3:$T$221,3,0),"")</f>
        <v/>
      </c>
      <c r="H3597" s="58"/>
      <c r="I3597" s="66"/>
      <c r="J3597" s="66"/>
      <c r="K3597" s="67"/>
      <c r="L3597" s="66"/>
      <c r="M3597" s="60"/>
      <c r="N3597" s="60"/>
      <c r="O3597" s="60"/>
      <c r="P3597" s="60"/>
      <c r="Q3597" s="60"/>
      <c r="R3597" s="60"/>
      <c r="S3597" s="60"/>
      <c r="T3597" s="60"/>
      <c r="U3597" s="60"/>
      <c r="V3597" s="60"/>
      <c r="W3597" s="60"/>
      <c r="X3597" s="60"/>
      <c r="Y3597" s="52" t="str">
        <f>IF(A3597&lt;&gt;"",IF(D3597="DIRECCIÓN_DE_TRANSFERENCIAS","280 0031",VLOOKUP(C3597,LISTAS·PAPP!$C$3:$D$76,2,0)),"")</f>
        <v/>
      </c>
      <c r="Z3597" s="61"/>
      <c r="AA3597" s="62"/>
      <c r="AB3597" s="62"/>
      <c r="AC3597" s="65" t="str">
        <f>IF(D3597&lt;&gt;"",VLOOKUP(D3597,LISTAS·PAPP!$I$3:$M$16,2,0),"")</f>
        <v/>
      </c>
      <c r="AD3597" s="51" t="str">
        <f>IF(D3597&lt;&gt;"",VLOOKUP(D3597,LISTAS·PAPP!$I$3:$M$16,3,0),"")</f>
        <v/>
      </c>
      <c r="AE3597" s="52" t="str">
        <f>IF(D3597&lt;&gt;"",VLOOKUP(D3597,LISTAS·PAPP!$I$3:$M$16,4,0),"")</f>
        <v/>
      </c>
      <c r="AF3597" s="51" t="str">
        <f>IF(D3597&lt;&gt;"",VLOOKUP(D3597,LISTAS·PAPP!$I$3:$M$16,5,0),"")</f>
        <v/>
      </c>
      <c r="AG3597" s="52" t="str">
        <f>IF(AH3597&lt;&gt;"",VLOOKUP(AH3597,LISTAS·PAPP!$O$3:$P$74,2,0),"")</f>
        <v/>
      </c>
      <c r="AH3597" s="58"/>
      <c r="AI3597" s="60"/>
      <c r="AJ3597" s="51" t="str">
        <f>IF(AI3597&lt;&gt;"",VLOOKUP(AI3597,LISTAS·PAPP!$X$4:$Y$80,2,0),"")</f>
        <v/>
      </c>
      <c r="AK3597" s="58"/>
      <c r="AL3597" s="60"/>
      <c r="AM3597" s="51" t="str">
        <f>IF(ISERROR(VLOOKUP(AL3597,LISTAS·PAPP!$AD$4:$AE$334,2,0))," ",VLOOKUP(AL3597,LISTAS·PAPP!$AD$4:$AE$334,2,0))</f>
        <v xml:space="preserve"> </v>
      </c>
      <c r="AN3597" s="63"/>
      <c r="AO3597" s="64"/>
      <c r="AP3597" s="64"/>
      <c r="AQ3597" s="64"/>
      <c r="AR3597" s="64"/>
      <c r="AS3597" s="64"/>
      <c r="AT3597" s="64"/>
      <c r="AU3597" s="64"/>
      <c r="AV3597" s="64"/>
      <c r="AW3597" s="64"/>
      <c r="AX3597" s="64"/>
      <c r="AY3597" s="64"/>
      <c r="AZ3597" s="64"/>
      <c r="BA3597" s="53" t="str">
        <f t="shared" si="166"/>
        <v/>
      </c>
      <c r="BB3597" s="54" t="str">
        <f t="shared" si="167"/>
        <v/>
      </c>
      <c r="BC3597" s="55" t="str">
        <f t="shared" si="168"/>
        <v xml:space="preserve"> </v>
      </c>
    </row>
    <row r="3598" spans="1:55" x14ac:dyDescent="0.25">
      <c r="A3598" s="58"/>
      <c r="B3598" s="58"/>
      <c r="C3598" s="58"/>
      <c r="D3598" s="58"/>
      <c r="E3598" s="51" t="str">
        <f>IF(C3598&lt;&gt;"",VLOOKUP(MID(C3598,18,5),LISTAS·PAPP!$E$4:$F$76,2,0),"")</f>
        <v/>
      </c>
      <c r="F3598" s="58"/>
      <c r="G3598" s="51" t="str">
        <f>IF(F3598&lt;&gt;"",VLOOKUP(F3598,LISTAS·PAPP!$R$3:$T$221,3,0),"")</f>
        <v/>
      </c>
      <c r="H3598" s="58"/>
      <c r="I3598" s="66"/>
      <c r="J3598" s="66"/>
      <c r="K3598" s="67"/>
      <c r="L3598" s="66"/>
      <c r="M3598" s="60"/>
      <c r="N3598" s="60"/>
      <c r="O3598" s="60"/>
      <c r="P3598" s="60"/>
      <c r="Q3598" s="60"/>
      <c r="R3598" s="60"/>
      <c r="S3598" s="60"/>
      <c r="T3598" s="60"/>
      <c r="U3598" s="60"/>
      <c r="V3598" s="60"/>
      <c r="W3598" s="60"/>
      <c r="X3598" s="60"/>
      <c r="Y3598" s="52" t="str">
        <f>IF(A3598&lt;&gt;"",IF(D3598="DIRECCIÓN_DE_TRANSFERENCIAS","280 0031",VLOOKUP(C3598,LISTAS·PAPP!$C$3:$D$76,2,0)),"")</f>
        <v/>
      </c>
      <c r="Z3598" s="61"/>
      <c r="AA3598" s="62"/>
      <c r="AB3598" s="62"/>
      <c r="AC3598" s="65" t="str">
        <f>IF(D3598&lt;&gt;"",VLOOKUP(D3598,LISTAS·PAPP!$I$3:$M$16,2,0),"")</f>
        <v/>
      </c>
      <c r="AD3598" s="51" t="str">
        <f>IF(D3598&lt;&gt;"",VLOOKUP(D3598,LISTAS·PAPP!$I$3:$M$16,3,0),"")</f>
        <v/>
      </c>
      <c r="AE3598" s="52" t="str">
        <f>IF(D3598&lt;&gt;"",VLOOKUP(D3598,LISTAS·PAPP!$I$3:$M$16,4,0),"")</f>
        <v/>
      </c>
      <c r="AF3598" s="51" t="str">
        <f>IF(D3598&lt;&gt;"",VLOOKUP(D3598,LISTAS·PAPP!$I$3:$M$16,5,0),"")</f>
        <v/>
      </c>
      <c r="AG3598" s="52" t="str">
        <f>IF(AH3598&lt;&gt;"",VLOOKUP(AH3598,LISTAS·PAPP!$O$3:$P$74,2,0),"")</f>
        <v/>
      </c>
      <c r="AH3598" s="58"/>
      <c r="AI3598" s="60"/>
      <c r="AJ3598" s="51" t="str">
        <f>IF(AI3598&lt;&gt;"",VLOOKUP(AI3598,LISTAS·PAPP!$X$4:$Y$80,2,0),"")</f>
        <v/>
      </c>
      <c r="AK3598" s="58"/>
      <c r="AL3598" s="60"/>
      <c r="AM3598" s="51" t="str">
        <f>IF(ISERROR(VLOOKUP(AL3598,LISTAS·PAPP!$AD$4:$AE$334,2,0))," ",VLOOKUP(AL3598,LISTAS·PAPP!$AD$4:$AE$334,2,0))</f>
        <v xml:space="preserve"> </v>
      </c>
      <c r="AN3598" s="63"/>
      <c r="AO3598" s="64"/>
      <c r="AP3598" s="64"/>
      <c r="AQ3598" s="64"/>
      <c r="AR3598" s="64"/>
      <c r="AS3598" s="64"/>
      <c r="AT3598" s="64"/>
      <c r="AU3598" s="64"/>
      <c r="AV3598" s="64"/>
      <c r="AW3598" s="64"/>
      <c r="AX3598" s="64"/>
      <c r="AY3598" s="64"/>
      <c r="AZ3598" s="64"/>
      <c r="BA3598" s="53" t="str">
        <f t="shared" ref="BA3598:BA3661" si="169">IF(A3598&lt;&gt;"",SUM(AO3598:AZ3598),"")</f>
        <v/>
      </c>
      <c r="BB3598" s="54" t="str">
        <f t="shared" ref="BB3598:BB3661" si="170">IF(A3598&lt;&gt;"",IF(AN3598&lt;&gt;"",IF(AN3598=BA3598,"OK",AN3598-BA3598),IF(AND(AN3598="",BA3598=""),"",AN3598-BA3598)),"")</f>
        <v/>
      </c>
      <c r="BC3598" s="55" t="str">
        <f t="shared" ref="BC3598:BC3661" si="171">IF(A3598&lt;&gt;"",IF(A3598="","Escoger Nivel 0;",)&amp;" "&amp;(IF(B3598="","Escoger Nivel 1",)&amp;" "&amp;(IF(C3598="","Escoger Nivel 2;",)&amp;" "&amp;(IF(D3598="","Escoger Nivel 3",)&amp;" "&amp;(IF(F3598="","Escoger Cantón;",)&amp;" "&amp;(IF(H3598="","Escoger Obj. Estratégico Institucional N1;",)&amp;" "&amp;(IF(I3598="","Colocar Componente del Proyecto;",)&amp;" "&amp;(IF(J3598="","Colocar Actvidad del PAPP;",)&amp;" "&amp;(IF(K3598="","Colocar Metas;",)&amp;" "&amp;(IF(L3598="","Colocar Indicador;",)&amp;" "&amp;(IF(Z3598="","Escoger Código Fuente;",)&amp;" "&amp;(IF(AA3598="","Colocar Código Organismo;",)&amp;" "&amp;(IF(AB3598="","Colocar Código Correlativo;",)&amp;" "&amp;(IF(AH3598="","Escoger Actividad eSIGEF;",)&amp;" "&amp;(IF(AI3598="","Escoger Código Politicas de Igualdad;",)&amp;" "&amp;(IF(AK3598="","Escoger Grupo de Gasto;",)&amp;" "&amp;(IF(AL3598="","Escoger Ítem Presupuestario;",)))))))))))))))))," ")</f>
        <v xml:space="preserve"> </v>
      </c>
    </row>
    <row r="3599" spans="1:55" x14ac:dyDescent="0.25">
      <c r="A3599" s="58"/>
      <c r="B3599" s="58"/>
      <c r="C3599" s="58"/>
      <c r="D3599" s="58"/>
      <c r="E3599" s="51" t="str">
        <f>IF(C3599&lt;&gt;"",VLOOKUP(MID(C3599,18,5),LISTAS·PAPP!$E$4:$F$76,2,0),"")</f>
        <v/>
      </c>
      <c r="F3599" s="58"/>
      <c r="G3599" s="51" t="str">
        <f>IF(F3599&lt;&gt;"",VLOOKUP(F3599,LISTAS·PAPP!$R$3:$T$221,3,0),"")</f>
        <v/>
      </c>
      <c r="H3599" s="58"/>
      <c r="I3599" s="66"/>
      <c r="J3599" s="66"/>
      <c r="K3599" s="67"/>
      <c r="L3599" s="66"/>
      <c r="M3599" s="60"/>
      <c r="N3599" s="60"/>
      <c r="O3599" s="60"/>
      <c r="P3599" s="60"/>
      <c r="Q3599" s="60"/>
      <c r="R3599" s="60"/>
      <c r="S3599" s="60"/>
      <c r="T3599" s="60"/>
      <c r="U3599" s="60"/>
      <c r="V3599" s="60"/>
      <c r="W3599" s="60"/>
      <c r="X3599" s="60"/>
      <c r="Y3599" s="52" t="str">
        <f>IF(A3599&lt;&gt;"",IF(D3599="DIRECCIÓN_DE_TRANSFERENCIAS","280 0031",VLOOKUP(C3599,LISTAS·PAPP!$C$3:$D$76,2,0)),"")</f>
        <v/>
      </c>
      <c r="Z3599" s="61"/>
      <c r="AA3599" s="62"/>
      <c r="AB3599" s="62"/>
      <c r="AC3599" s="65" t="str">
        <f>IF(D3599&lt;&gt;"",VLOOKUP(D3599,LISTAS·PAPP!$I$3:$M$16,2,0),"")</f>
        <v/>
      </c>
      <c r="AD3599" s="51" t="str">
        <f>IF(D3599&lt;&gt;"",VLOOKUP(D3599,LISTAS·PAPP!$I$3:$M$16,3,0),"")</f>
        <v/>
      </c>
      <c r="AE3599" s="52" t="str">
        <f>IF(D3599&lt;&gt;"",VLOOKUP(D3599,LISTAS·PAPP!$I$3:$M$16,4,0),"")</f>
        <v/>
      </c>
      <c r="AF3599" s="51" t="str">
        <f>IF(D3599&lt;&gt;"",VLOOKUP(D3599,LISTAS·PAPP!$I$3:$M$16,5,0),"")</f>
        <v/>
      </c>
      <c r="AG3599" s="52" t="str">
        <f>IF(AH3599&lt;&gt;"",VLOOKUP(AH3599,LISTAS·PAPP!$O$3:$P$74,2,0),"")</f>
        <v/>
      </c>
      <c r="AH3599" s="58"/>
      <c r="AI3599" s="60"/>
      <c r="AJ3599" s="51" t="str">
        <f>IF(AI3599&lt;&gt;"",VLOOKUP(AI3599,LISTAS·PAPP!$X$4:$Y$80,2,0),"")</f>
        <v/>
      </c>
      <c r="AK3599" s="58"/>
      <c r="AL3599" s="60"/>
      <c r="AM3599" s="51" t="str">
        <f>IF(ISERROR(VLOOKUP(AL3599,LISTAS·PAPP!$AD$4:$AE$334,2,0))," ",VLOOKUP(AL3599,LISTAS·PAPP!$AD$4:$AE$334,2,0))</f>
        <v xml:space="preserve"> </v>
      </c>
      <c r="AN3599" s="63"/>
      <c r="AO3599" s="64"/>
      <c r="AP3599" s="64"/>
      <c r="AQ3599" s="64"/>
      <c r="AR3599" s="64"/>
      <c r="AS3599" s="64"/>
      <c r="AT3599" s="64"/>
      <c r="AU3599" s="64"/>
      <c r="AV3599" s="64"/>
      <c r="AW3599" s="64"/>
      <c r="AX3599" s="64"/>
      <c r="AY3599" s="64"/>
      <c r="AZ3599" s="64"/>
      <c r="BA3599" s="53" t="str">
        <f t="shared" si="169"/>
        <v/>
      </c>
      <c r="BB3599" s="54" t="str">
        <f t="shared" si="170"/>
        <v/>
      </c>
      <c r="BC3599" s="55" t="str">
        <f t="shared" si="171"/>
        <v xml:space="preserve"> </v>
      </c>
    </row>
    <row r="3600" spans="1:55" x14ac:dyDescent="0.25">
      <c r="A3600" s="58"/>
      <c r="B3600" s="58"/>
      <c r="C3600" s="58"/>
      <c r="D3600" s="58"/>
      <c r="E3600" s="51" t="str">
        <f>IF(C3600&lt;&gt;"",VLOOKUP(MID(C3600,18,5),LISTAS·PAPP!$E$4:$F$76,2,0),"")</f>
        <v/>
      </c>
      <c r="F3600" s="58"/>
      <c r="G3600" s="51" t="str">
        <f>IF(F3600&lt;&gt;"",VLOOKUP(F3600,LISTAS·PAPP!$R$3:$T$221,3,0),"")</f>
        <v/>
      </c>
      <c r="H3600" s="58"/>
      <c r="I3600" s="66"/>
      <c r="J3600" s="66"/>
      <c r="K3600" s="67"/>
      <c r="L3600" s="66"/>
      <c r="M3600" s="60"/>
      <c r="N3600" s="60"/>
      <c r="O3600" s="60"/>
      <c r="P3600" s="60"/>
      <c r="Q3600" s="60"/>
      <c r="R3600" s="60"/>
      <c r="S3600" s="60"/>
      <c r="T3600" s="60"/>
      <c r="U3600" s="60"/>
      <c r="V3600" s="60"/>
      <c r="W3600" s="60"/>
      <c r="X3600" s="60"/>
      <c r="Y3600" s="52" t="str">
        <f>IF(A3600&lt;&gt;"",IF(D3600="DIRECCIÓN_DE_TRANSFERENCIAS","280 0031",VLOOKUP(C3600,LISTAS·PAPP!$C$3:$D$76,2,0)),"")</f>
        <v/>
      </c>
      <c r="Z3600" s="61"/>
      <c r="AA3600" s="62"/>
      <c r="AB3600" s="62"/>
      <c r="AC3600" s="65" t="str">
        <f>IF(D3600&lt;&gt;"",VLOOKUP(D3600,LISTAS·PAPP!$I$3:$M$16,2,0),"")</f>
        <v/>
      </c>
      <c r="AD3600" s="51" t="str">
        <f>IF(D3600&lt;&gt;"",VLOOKUP(D3600,LISTAS·PAPP!$I$3:$M$16,3,0),"")</f>
        <v/>
      </c>
      <c r="AE3600" s="52" t="str">
        <f>IF(D3600&lt;&gt;"",VLOOKUP(D3600,LISTAS·PAPP!$I$3:$M$16,4,0),"")</f>
        <v/>
      </c>
      <c r="AF3600" s="51" t="str">
        <f>IF(D3600&lt;&gt;"",VLOOKUP(D3600,LISTAS·PAPP!$I$3:$M$16,5,0),"")</f>
        <v/>
      </c>
      <c r="AG3600" s="52" t="str">
        <f>IF(AH3600&lt;&gt;"",VLOOKUP(AH3600,LISTAS·PAPP!$O$3:$P$74,2,0),"")</f>
        <v/>
      </c>
      <c r="AH3600" s="58"/>
      <c r="AI3600" s="60"/>
      <c r="AJ3600" s="51" t="str">
        <f>IF(AI3600&lt;&gt;"",VLOOKUP(AI3600,LISTAS·PAPP!$X$4:$Y$80,2,0),"")</f>
        <v/>
      </c>
      <c r="AK3600" s="58"/>
      <c r="AL3600" s="60"/>
      <c r="AM3600" s="51" t="str">
        <f>IF(ISERROR(VLOOKUP(AL3600,LISTAS·PAPP!$AD$4:$AE$334,2,0))," ",VLOOKUP(AL3600,LISTAS·PAPP!$AD$4:$AE$334,2,0))</f>
        <v xml:space="preserve"> </v>
      </c>
      <c r="AN3600" s="63"/>
      <c r="AO3600" s="64"/>
      <c r="AP3600" s="64"/>
      <c r="AQ3600" s="64"/>
      <c r="AR3600" s="64"/>
      <c r="AS3600" s="64"/>
      <c r="AT3600" s="64"/>
      <c r="AU3600" s="64"/>
      <c r="AV3600" s="64"/>
      <c r="AW3600" s="64"/>
      <c r="AX3600" s="64"/>
      <c r="AY3600" s="64"/>
      <c r="AZ3600" s="64"/>
      <c r="BA3600" s="53" t="str">
        <f t="shared" si="169"/>
        <v/>
      </c>
      <c r="BB3600" s="54" t="str">
        <f t="shared" si="170"/>
        <v/>
      </c>
      <c r="BC3600" s="55" t="str">
        <f t="shared" si="171"/>
        <v xml:space="preserve"> </v>
      </c>
    </row>
    <row r="3601" spans="1:55" x14ac:dyDescent="0.25">
      <c r="A3601" s="58"/>
      <c r="B3601" s="58"/>
      <c r="C3601" s="58"/>
      <c r="D3601" s="58"/>
      <c r="E3601" s="51" t="str">
        <f>IF(C3601&lt;&gt;"",VLOOKUP(MID(C3601,18,5),LISTAS·PAPP!$E$4:$F$76,2,0),"")</f>
        <v/>
      </c>
      <c r="F3601" s="58"/>
      <c r="G3601" s="51" t="str">
        <f>IF(F3601&lt;&gt;"",VLOOKUP(F3601,LISTAS·PAPP!$R$3:$T$221,3,0),"")</f>
        <v/>
      </c>
      <c r="H3601" s="58"/>
      <c r="I3601" s="66"/>
      <c r="J3601" s="66"/>
      <c r="K3601" s="67"/>
      <c r="L3601" s="66"/>
      <c r="M3601" s="60"/>
      <c r="N3601" s="60"/>
      <c r="O3601" s="60"/>
      <c r="P3601" s="60"/>
      <c r="Q3601" s="60"/>
      <c r="R3601" s="60"/>
      <c r="S3601" s="60"/>
      <c r="T3601" s="60"/>
      <c r="U3601" s="60"/>
      <c r="V3601" s="60"/>
      <c r="W3601" s="60"/>
      <c r="X3601" s="60"/>
      <c r="Y3601" s="52" t="str">
        <f>IF(A3601&lt;&gt;"",IF(D3601="DIRECCIÓN_DE_TRANSFERENCIAS","280 0031",VLOOKUP(C3601,LISTAS·PAPP!$C$3:$D$76,2,0)),"")</f>
        <v/>
      </c>
      <c r="Z3601" s="61"/>
      <c r="AA3601" s="62"/>
      <c r="AB3601" s="62"/>
      <c r="AC3601" s="65" t="str">
        <f>IF(D3601&lt;&gt;"",VLOOKUP(D3601,LISTAS·PAPP!$I$3:$M$16,2,0),"")</f>
        <v/>
      </c>
      <c r="AD3601" s="51" t="str">
        <f>IF(D3601&lt;&gt;"",VLOOKUP(D3601,LISTAS·PAPP!$I$3:$M$16,3,0),"")</f>
        <v/>
      </c>
      <c r="AE3601" s="52" t="str">
        <f>IF(D3601&lt;&gt;"",VLOOKUP(D3601,LISTAS·PAPP!$I$3:$M$16,4,0),"")</f>
        <v/>
      </c>
      <c r="AF3601" s="51" t="str">
        <f>IF(D3601&lt;&gt;"",VLOOKUP(D3601,LISTAS·PAPP!$I$3:$M$16,5,0),"")</f>
        <v/>
      </c>
      <c r="AG3601" s="52" t="str">
        <f>IF(AH3601&lt;&gt;"",VLOOKUP(AH3601,LISTAS·PAPP!$O$3:$P$74,2,0),"")</f>
        <v/>
      </c>
      <c r="AH3601" s="58"/>
      <c r="AI3601" s="60"/>
      <c r="AJ3601" s="51" t="str">
        <f>IF(AI3601&lt;&gt;"",VLOOKUP(AI3601,LISTAS·PAPP!$X$4:$Y$80,2,0),"")</f>
        <v/>
      </c>
      <c r="AK3601" s="58"/>
      <c r="AL3601" s="60"/>
      <c r="AM3601" s="51" t="str">
        <f>IF(ISERROR(VLOOKUP(AL3601,LISTAS·PAPP!$AD$4:$AE$334,2,0))," ",VLOOKUP(AL3601,LISTAS·PAPP!$AD$4:$AE$334,2,0))</f>
        <v xml:space="preserve"> </v>
      </c>
      <c r="AN3601" s="63"/>
      <c r="AO3601" s="64"/>
      <c r="AP3601" s="64"/>
      <c r="AQ3601" s="64"/>
      <c r="AR3601" s="64"/>
      <c r="AS3601" s="64"/>
      <c r="AT3601" s="64"/>
      <c r="AU3601" s="64"/>
      <c r="AV3601" s="64"/>
      <c r="AW3601" s="64"/>
      <c r="AX3601" s="64"/>
      <c r="AY3601" s="64"/>
      <c r="AZ3601" s="64"/>
      <c r="BA3601" s="53" t="str">
        <f t="shared" si="169"/>
        <v/>
      </c>
      <c r="BB3601" s="54" t="str">
        <f t="shared" si="170"/>
        <v/>
      </c>
      <c r="BC3601" s="55" t="str">
        <f t="shared" si="171"/>
        <v xml:space="preserve"> </v>
      </c>
    </row>
    <row r="3602" spans="1:55" x14ac:dyDescent="0.25">
      <c r="A3602" s="58"/>
      <c r="B3602" s="58"/>
      <c r="C3602" s="58"/>
      <c r="D3602" s="58"/>
      <c r="E3602" s="51" t="str">
        <f>IF(C3602&lt;&gt;"",VLOOKUP(MID(C3602,18,5),LISTAS·PAPP!$E$4:$F$76,2,0),"")</f>
        <v/>
      </c>
      <c r="F3602" s="58"/>
      <c r="G3602" s="51" t="str">
        <f>IF(F3602&lt;&gt;"",VLOOKUP(F3602,LISTAS·PAPP!$R$3:$T$221,3,0),"")</f>
        <v/>
      </c>
      <c r="H3602" s="58"/>
      <c r="I3602" s="66"/>
      <c r="J3602" s="66"/>
      <c r="K3602" s="67"/>
      <c r="L3602" s="66"/>
      <c r="M3602" s="60"/>
      <c r="N3602" s="60"/>
      <c r="O3602" s="60"/>
      <c r="P3602" s="60"/>
      <c r="Q3602" s="60"/>
      <c r="R3602" s="60"/>
      <c r="S3602" s="60"/>
      <c r="T3602" s="60"/>
      <c r="U3602" s="60"/>
      <c r="V3602" s="60"/>
      <c r="W3602" s="60"/>
      <c r="X3602" s="60"/>
      <c r="Y3602" s="52" t="str">
        <f>IF(A3602&lt;&gt;"",IF(D3602="DIRECCIÓN_DE_TRANSFERENCIAS","280 0031",VLOOKUP(C3602,LISTAS·PAPP!$C$3:$D$76,2,0)),"")</f>
        <v/>
      </c>
      <c r="Z3602" s="61"/>
      <c r="AA3602" s="62"/>
      <c r="AB3602" s="62"/>
      <c r="AC3602" s="65" t="str">
        <f>IF(D3602&lt;&gt;"",VLOOKUP(D3602,LISTAS·PAPP!$I$3:$M$16,2,0),"")</f>
        <v/>
      </c>
      <c r="AD3602" s="51" t="str">
        <f>IF(D3602&lt;&gt;"",VLOOKUP(D3602,LISTAS·PAPP!$I$3:$M$16,3,0),"")</f>
        <v/>
      </c>
      <c r="AE3602" s="52" t="str">
        <f>IF(D3602&lt;&gt;"",VLOOKUP(D3602,LISTAS·PAPP!$I$3:$M$16,4,0),"")</f>
        <v/>
      </c>
      <c r="AF3602" s="51" t="str">
        <f>IF(D3602&lt;&gt;"",VLOOKUP(D3602,LISTAS·PAPP!$I$3:$M$16,5,0),"")</f>
        <v/>
      </c>
      <c r="AG3602" s="52" t="str">
        <f>IF(AH3602&lt;&gt;"",VLOOKUP(AH3602,LISTAS·PAPP!$O$3:$P$74,2,0),"")</f>
        <v/>
      </c>
      <c r="AH3602" s="58"/>
      <c r="AI3602" s="60"/>
      <c r="AJ3602" s="51" t="str">
        <f>IF(AI3602&lt;&gt;"",VLOOKUP(AI3602,LISTAS·PAPP!$X$4:$Y$80,2,0),"")</f>
        <v/>
      </c>
      <c r="AK3602" s="58"/>
      <c r="AL3602" s="60"/>
      <c r="AM3602" s="51" t="str">
        <f>IF(ISERROR(VLOOKUP(AL3602,LISTAS·PAPP!$AD$4:$AE$334,2,0))," ",VLOOKUP(AL3602,LISTAS·PAPP!$AD$4:$AE$334,2,0))</f>
        <v xml:space="preserve"> </v>
      </c>
      <c r="AN3602" s="63"/>
      <c r="AO3602" s="64"/>
      <c r="AP3602" s="64"/>
      <c r="AQ3602" s="64"/>
      <c r="AR3602" s="64"/>
      <c r="AS3602" s="64"/>
      <c r="AT3602" s="64"/>
      <c r="AU3602" s="64"/>
      <c r="AV3602" s="64"/>
      <c r="AW3602" s="64"/>
      <c r="AX3602" s="64"/>
      <c r="AY3602" s="64"/>
      <c r="AZ3602" s="64"/>
      <c r="BA3602" s="53" t="str">
        <f t="shared" si="169"/>
        <v/>
      </c>
      <c r="BB3602" s="54" t="str">
        <f t="shared" si="170"/>
        <v/>
      </c>
      <c r="BC3602" s="55" t="str">
        <f t="shared" si="171"/>
        <v xml:space="preserve"> </v>
      </c>
    </row>
    <row r="3603" spans="1:55" x14ac:dyDescent="0.25">
      <c r="A3603" s="58"/>
      <c r="B3603" s="58"/>
      <c r="C3603" s="58"/>
      <c r="D3603" s="58"/>
      <c r="E3603" s="51" t="str">
        <f>IF(C3603&lt;&gt;"",VLOOKUP(MID(C3603,18,5),LISTAS·PAPP!$E$4:$F$76,2,0),"")</f>
        <v/>
      </c>
      <c r="F3603" s="58"/>
      <c r="G3603" s="51" t="str">
        <f>IF(F3603&lt;&gt;"",VLOOKUP(F3603,LISTAS·PAPP!$R$3:$T$221,3,0),"")</f>
        <v/>
      </c>
      <c r="H3603" s="58"/>
      <c r="I3603" s="66"/>
      <c r="J3603" s="66"/>
      <c r="K3603" s="67"/>
      <c r="L3603" s="66"/>
      <c r="M3603" s="60"/>
      <c r="N3603" s="60"/>
      <c r="O3603" s="60"/>
      <c r="P3603" s="60"/>
      <c r="Q3603" s="60"/>
      <c r="R3603" s="60"/>
      <c r="S3603" s="60"/>
      <c r="T3603" s="60"/>
      <c r="U3603" s="60"/>
      <c r="V3603" s="60"/>
      <c r="W3603" s="60"/>
      <c r="X3603" s="60"/>
      <c r="Y3603" s="52" t="str">
        <f>IF(A3603&lt;&gt;"",IF(D3603="DIRECCIÓN_DE_TRANSFERENCIAS","280 0031",VLOOKUP(C3603,LISTAS·PAPP!$C$3:$D$76,2,0)),"")</f>
        <v/>
      </c>
      <c r="Z3603" s="61"/>
      <c r="AA3603" s="62"/>
      <c r="AB3603" s="62"/>
      <c r="AC3603" s="65" t="str">
        <f>IF(D3603&lt;&gt;"",VLOOKUP(D3603,LISTAS·PAPP!$I$3:$M$16,2,0),"")</f>
        <v/>
      </c>
      <c r="AD3603" s="51" t="str">
        <f>IF(D3603&lt;&gt;"",VLOOKUP(D3603,LISTAS·PAPP!$I$3:$M$16,3,0),"")</f>
        <v/>
      </c>
      <c r="AE3603" s="52" t="str">
        <f>IF(D3603&lt;&gt;"",VLOOKUP(D3603,LISTAS·PAPP!$I$3:$M$16,4,0),"")</f>
        <v/>
      </c>
      <c r="AF3603" s="51" t="str">
        <f>IF(D3603&lt;&gt;"",VLOOKUP(D3603,LISTAS·PAPP!$I$3:$M$16,5,0),"")</f>
        <v/>
      </c>
      <c r="AG3603" s="52" t="str">
        <f>IF(AH3603&lt;&gt;"",VLOOKUP(AH3603,LISTAS·PAPP!$O$3:$P$74,2,0),"")</f>
        <v/>
      </c>
      <c r="AH3603" s="58"/>
      <c r="AI3603" s="60"/>
      <c r="AJ3603" s="51" t="str">
        <f>IF(AI3603&lt;&gt;"",VLOOKUP(AI3603,LISTAS·PAPP!$X$4:$Y$80,2,0),"")</f>
        <v/>
      </c>
      <c r="AK3603" s="58"/>
      <c r="AL3603" s="60"/>
      <c r="AM3603" s="51" t="str">
        <f>IF(ISERROR(VLOOKUP(AL3603,LISTAS·PAPP!$AD$4:$AE$334,2,0))," ",VLOOKUP(AL3603,LISTAS·PAPP!$AD$4:$AE$334,2,0))</f>
        <v xml:space="preserve"> </v>
      </c>
      <c r="AN3603" s="63"/>
      <c r="AO3603" s="64"/>
      <c r="AP3603" s="64"/>
      <c r="AQ3603" s="64"/>
      <c r="AR3603" s="64"/>
      <c r="AS3603" s="64"/>
      <c r="AT3603" s="64"/>
      <c r="AU3603" s="64"/>
      <c r="AV3603" s="64"/>
      <c r="AW3603" s="64"/>
      <c r="AX3603" s="64"/>
      <c r="AY3603" s="64"/>
      <c r="AZ3603" s="64"/>
      <c r="BA3603" s="53" t="str">
        <f t="shared" si="169"/>
        <v/>
      </c>
      <c r="BB3603" s="54" t="str">
        <f t="shared" si="170"/>
        <v/>
      </c>
      <c r="BC3603" s="55" t="str">
        <f t="shared" si="171"/>
        <v xml:space="preserve"> </v>
      </c>
    </row>
    <row r="3604" spans="1:55" x14ac:dyDescent="0.25">
      <c r="A3604" s="58"/>
      <c r="B3604" s="58"/>
      <c r="C3604" s="58"/>
      <c r="D3604" s="58"/>
      <c r="E3604" s="51" t="str">
        <f>IF(C3604&lt;&gt;"",VLOOKUP(MID(C3604,18,5),LISTAS·PAPP!$E$4:$F$76,2,0),"")</f>
        <v/>
      </c>
      <c r="F3604" s="58"/>
      <c r="G3604" s="51" t="str">
        <f>IF(F3604&lt;&gt;"",VLOOKUP(F3604,LISTAS·PAPP!$R$3:$T$221,3,0),"")</f>
        <v/>
      </c>
      <c r="H3604" s="58"/>
      <c r="I3604" s="66"/>
      <c r="J3604" s="66"/>
      <c r="K3604" s="67"/>
      <c r="L3604" s="66"/>
      <c r="M3604" s="60"/>
      <c r="N3604" s="60"/>
      <c r="O3604" s="60"/>
      <c r="P3604" s="60"/>
      <c r="Q3604" s="60"/>
      <c r="R3604" s="60"/>
      <c r="S3604" s="60"/>
      <c r="T3604" s="60"/>
      <c r="U3604" s="60"/>
      <c r="V3604" s="60"/>
      <c r="W3604" s="60"/>
      <c r="X3604" s="60"/>
      <c r="Y3604" s="52" t="str">
        <f>IF(A3604&lt;&gt;"",IF(D3604="DIRECCIÓN_DE_TRANSFERENCIAS","280 0031",VLOOKUP(C3604,LISTAS·PAPP!$C$3:$D$76,2,0)),"")</f>
        <v/>
      </c>
      <c r="Z3604" s="61"/>
      <c r="AA3604" s="62"/>
      <c r="AB3604" s="62"/>
      <c r="AC3604" s="65" t="str">
        <f>IF(D3604&lt;&gt;"",VLOOKUP(D3604,LISTAS·PAPP!$I$3:$M$16,2,0),"")</f>
        <v/>
      </c>
      <c r="AD3604" s="51" t="str">
        <f>IF(D3604&lt;&gt;"",VLOOKUP(D3604,LISTAS·PAPP!$I$3:$M$16,3,0),"")</f>
        <v/>
      </c>
      <c r="AE3604" s="52" t="str">
        <f>IF(D3604&lt;&gt;"",VLOOKUP(D3604,LISTAS·PAPP!$I$3:$M$16,4,0),"")</f>
        <v/>
      </c>
      <c r="AF3604" s="51" t="str">
        <f>IF(D3604&lt;&gt;"",VLOOKUP(D3604,LISTAS·PAPP!$I$3:$M$16,5,0),"")</f>
        <v/>
      </c>
      <c r="AG3604" s="52" t="str">
        <f>IF(AH3604&lt;&gt;"",VLOOKUP(AH3604,LISTAS·PAPP!$O$3:$P$74,2,0),"")</f>
        <v/>
      </c>
      <c r="AH3604" s="58"/>
      <c r="AI3604" s="60"/>
      <c r="AJ3604" s="51" t="str">
        <f>IF(AI3604&lt;&gt;"",VLOOKUP(AI3604,LISTAS·PAPP!$X$4:$Y$80,2,0),"")</f>
        <v/>
      </c>
      <c r="AK3604" s="58"/>
      <c r="AL3604" s="60"/>
      <c r="AM3604" s="51" t="str">
        <f>IF(ISERROR(VLOOKUP(AL3604,LISTAS·PAPP!$AD$4:$AE$334,2,0))," ",VLOOKUP(AL3604,LISTAS·PAPP!$AD$4:$AE$334,2,0))</f>
        <v xml:space="preserve"> </v>
      </c>
      <c r="AN3604" s="63"/>
      <c r="AO3604" s="64"/>
      <c r="AP3604" s="64"/>
      <c r="AQ3604" s="64"/>
      <c r="AR3604" s="64"/>
      <c r="AS3604" s="64"/>
      <c r="AT3604" s="64"/>
      <c r="AU3604" s="64"/>
      <c r="AV3604" s="64"/>
      <c r="AW3604" s="64"/>
      <c r="AX3604" s="64"/>
      <c r="AY3604" s="64"/>
      <c r="AZ3604" s="64"/>
      <c r="BA3604" s="53" t="str">
        <f t="shared" si="169"/>
        <v/>
      </c>
      <c r="BB3604" s="54" t="str">
        <f t="shared" si="170"/>
        <v/>
      </c>
      <c r="BC3604" s="55" t="str">
        <f t="shared" si="171"/>
        <v xml:space="preserve"> </v>
      </c>
    </row>
    <row r="3605" spans="1:55" x14ac:dyDescent="0.25">
      <c r="A3605" s="58"/>
      <c r="B3605" s="58"/>
      <c r="C3605" s="58"/>
      <c r="D3605" s="58"/>
      <c r="E3605" s="51" t="str">
        <f>IF(C3605&lt;&gt;"",VLOOKUP(MID(C3605,18,5),LISTAS·PAPP!$E$4:$F$76,2,0),"")</f>
        <v/>
      </c>
      <c r="F3605" s="58"/>
      <c r="G3605" s="51" t="str">
        <f>IF(F3605&lt;&gt;"",VLOOKUP(F3605,LISTAS·PAPP!$R$3:$T$221,3,0),"")</f>
        <v/>
      </c>
      <c r="H3605" s="58"/>
      <c r="I3605" s="66"/>
      <c r="J3605" s="66"/>
      <c r="K3605" s="67"/>
      <c r="L3605" s="66"/>
      <c r="M3605" s="60"/>
      <c r="N3605" s="60"/>
      <c r="O3605" s="60"/>
      <c r="P3605" s="60"/>
      <c r="Q3605" s="60"/>
      <c r="R3605" s="60"/>
      <c r="S3605" s="60"/>
      <c r="T3605" s="60"/>
      <c r="U3605" s="60"/>
      <c r="V3605" s="60"/>
      <c r="W3605" s="60"/>
      <c r="X3605" s="60"/>
      <c r="Y3605" s="52" t="str">
        <f>IF(A3605&lt;&gt;"",IF(D3605="DIRECCIÓN_DE_TRANSFERENCIAS","280 0031",VLOOKUP(C3605,LISTAS·PAPP!$C$3:$D$76,2,0)),"")</f>
        <v/>
      </c>
      <c r="Z3605" s="61"/>
      <c r="AA3605" s="62"/>
      <c r="AB3605" s="62"/>
      <c r="AC3605" s="65" t="str">
        <f>IF(D3605&lt;&gt;"",VLOOKUP(D3605,LISTAS·PAPP!$I$3:$M$16,2,0),"")</f>
        <v/>
      </c>
      <c r="AD3605" s="51" t="str">
        <f>IF(D3605&lt;&gt;"",VLOOKUP(D3605,LISTAS·PAPP!$I$3:$M$16,3,0),"")</f>
        <v/>
      </c>
      <c r="AE3605" s="52" t="str">
        <f>IF(D3605&lt;&gt;"",VLOOKUP(D3605,LISTAS·PAPP!$I$3:$M$16,4,0),"")</f>
        <v/>
      </c>
      <c r="AF3605" s="51" t="str">
        <f>IF(D3605&lt;&gt;"",VLOOKUP(D3605,LISTAS·PAPP!$I$3:$M$16,5,0),"")</f>
        <v/>
      </c>
      <c r="AG3605" s="52" t="str">
        <f>IF(AH3605&lt;&gt;"",VLOOKUP(AH3605,LISTAS·PAPP!$O$3:$P$74,2,0),"")</f>
        <v/>
      </c>
      <c r="AH3605" s="58"/>
      <c r="AI3605" s="60"/>
      <c r="AJ3605" s="51" t="str">
        <f>IF(AI3605&lt;&gt;"",VLOOKUP(AI3605,LISTAS·PAPP!$X$4:$Y$80,2,0),"")</f>
        <v/>
      </c>
      <c r="AK3605" s="58"/>
      <c r="AL3605" s="60"/>
      <c r="AM3605" s="51" t="str">
        <f>IF(ISERROR(VLOOKUP(AL3605,LISTAS·PAPP!$AD$4:$AE$334,2,0))," ",VLOOKUP(AL3605,LISTAS·PAPP!$AD$4:$AE$334,2,0))</f>
        <v xml:space="preserve"> </v>
      </c>
      <c r="AN3605" s="63"/>
      <c r="AO3605" s="64"/>
      <c r="AP3605" s="64"/>
      <c r="AQ3605" s="64"/>
      <c r="AR3605" s="64"/>
      <c r="AS3605" s="64"/>
      <c r="AT3605" s="64"/>
      <c r="AU3605" s="64"/>
      <c r="AV3605" s="64"/>
      <c r="AW3605" s="64"/>
      <c r="AX3605" s="64"/>
      <c r="AY3605" s="64"/>
      <c r="AZ3605" s="64"/>
      <c r="BA3605" s="53" t="str">
        <f t="shared" si="169"/>
        <v/>
      </c>
      <c r="BB3605" s="54" t="str">
        <f t="shared" si="170"/>
        <v/>
      </c>
      <c r="BC3605" s="55" t="str">
        <f t="shared" si="171"/>
        <v xml:space="preserve"> </v>
      </c>
    </row>
    <row r="3606" spans="1:55" x14ac:dyDescent="0.25">
      <c r="A3606" s="58"/>
      <c r="B3606" s="58"/>
      <c r="C3606" s="58"/>
      <c r="D3606" s="58"/>
      <c r="E3606" s="51" t="str">
        <f>IF(C3606&lt;&gt;"",VLOOKUP(MID(C3606,18,5),LISTAS·PAPP!$E$4:$F$76,2,0),"")</f>
        <v/>
      </c>
      <c r="F3606" s="58"/>
      <c r="G3606" s="51" t="str">
        <f>IF(F3606&lt;&gt;"",VLOOKUP(F3606,LISTAS·PAPP!$R$3:$T$221,3,0),"")</f>
        <v/>
      </c>
      <c r="H3606" s="58"/>
      <c r="I3606" s="66"/>
      <c r="J3606" s="66"/>
      <c r="K3606" s="67"/>
      <c r="L3606" s="66"/>
      <c r="M3606" s="60"/>
      <c r="N3606" s="60"/>
      <c r="O3606" s="60"/>
      <c r="P3606" s="60"/>
      <c r="Q3606" s="60"/>
      <c r="R3606" s="60"/>
      <c r="S3606" s="60"/>
      <c r="T3606" s="60"/>
      <c r="U3606" s="60"/>
      <c r="V3606" s="60"/>
      <c r="W3606" s="60"/>
      <c r="X3606" s="60"/>
      <c r="Y3606" s="52" t="str">
        <f>IF(A3606&lt;&gt;"",IF(D3606="DIRECCIÓN_DE_TRANSFERENCIAS","280 0031",VLOOKUP(C3606,LISTAS·PAPP!$C$3:$D$76,2,0)),"")</f>
        <v/>
      </c>
      <c r="Z3606" s="61"/>
      <c r="AA3606" s="62"/>
      <c r="AB3606" s="62"/>
      <c r="AC3606" s="65" t="str">
        <f>IF(D3606&lt;&gt;"",VLOOKUP(D3606,LISTAS·PAPP!$I$3:$M$16,2,0),"")</f>
        <v/>
      </c>
      <c r="AD3606" s="51" t="str">
        <f>IF(D3606&lt;&gt;"",VLOOKUP(D3606,LISTAS·PAPP!$I$3:$M$16,3,0),"")</f>
        <v/>
      </c>
      <c r="AE3606" s="52" t="str">
        <f>IF(D3606&lt;&gt;"",VLOOKUP(D3606,LISTAS·PAPP!$I$3:$M$16,4,0),"")</f>
        <v/>
      </c>
      <c r="AF3606" s="51" t="str">
        <f>IF(D3606&lt;&gt;"",VLOOKUP(D3606,LISTAS·PAPP!$I$3:$M$16,5,0),"")</f>
        <v/>
      </c>
      <c r="AG3606" s="52" t="str">
        <f>IF(AH3606&lt;&gt;"",VLOOKUP(AH3606,LISTAS·PAPP!$O$3:$P$74,2,0),"")</f>
        <v/>
      </c>
      <c r="AH3606" s="58"/>
      <c r="AI3606" s="60"/>
      <c r="AJ3606" s="51" t="str">
        <f>IF(AI3606&lt;&gt;"",VLOOKUP(AI3606,LISTAS·PAPP!$X$4:$Y$80,2,0),"")</f>
        <v/>
      </c>
      <c r="AK3606" s="58"/>
      <c r="AL3606" s="60"/>
      <c r="AM3606" s="51" t="str">
        <f>IF(ISERROR(VLOOKUP(AL3606,LISTAS·PAPP!$AD$4:$AE$334,2,0))," ",VLOOKUP(AL3606,LISTAS·PAPP!$AD$4:$AE$334,2,0))</f>
        <v xml:space="preserve"> </v>
      </c>
      <c r="AN3606" s="63"/>
      <c r="AO3606" s="64"/>
      <c r="AP3606" s="64"/>
      <c r="AQ3606" s="64"/>
      <c r="AR3606" s="64"/>
      <c r="AS3606" s="64"/>
      <c r="AT3606" s="64"/>
      <c r="AU3606" s="64"/>
      <c r="AV3606" s="64"/>
      <c r="AW3606" s="64"/>
      <c r="AX3606" s="64"/>
      <c r="AY3606" s="64"/>
      <c r="AZ3606" s="64"/>
      <c r="BA3606" s="53" t="str">
        <f t="shared" si="169"/>
        <v/>
      </c>
      <c r="BB3606" s="54" t="str">
        <f t="shared" si="170"/>
        <v/>
      </c>
      <c r="BC3606" s="55" t="str">
        <f t="shared" si="171"/>
        <v xml:space="preserve"> </v>
      </c>
    </row>
    <row r="3607" spans="1:55" x14ac:dyDescent="0.25">
      <c r="A3607" s="58"/>
      <c r="B3607" s="58"/>
      <c r="C3607" s="58"/>
      <c r="D3607" s="58"/>
      <c r="E3607" s="51" t="str">
        <f>IF(C3607&lt;&gt;"",VLOOKUP(MID(C3607,18,5),LISTAS·PAPP!$E$4:$F$76,2,0),"")</f>
        <v/>
      </c>
      <c r="F3607" s="58"/>
      <c r="G3607" s="51" t="str">
        <f>IF(F3607&lt;&gt;"",VLOOKUP(F3607,LISTAS·PAPP!$R$3:$T$221,3,0),"")</f>
        <v/>
      </c>
      <c r="H3607" s="58"/>
      <c r="I3607" s="66"/>
      <c r="J3607" s="66"/>
      <c r="K3607" s="67"/>
      <c r="L3607" s="66"/>
      <c r="M3607" s="60"/>
      <c r="N3607" s="60"/>
      <c r="O3607" s="60"/>
      <c r="P3607" s="60"/>
      <c r="Q3607" s="60"/>
      <c r="R3607" s="60"/>
      <c r="S3607" s="60"/>
      <c r="T3607" s="60"/>
      <c r="U3607" s="60"/>
      <c r="V3607" s="60"/>
      <c r="W3607" s="60"/>
      <c r="X3607" s="60"/>
      <c r="Y3607" s="52" t="str">
        <f>IF(A3607&lt;&gt;"",IF(D3607="DIRECCIÓN_DE_TRANSFERENCIAS","280 0031",VLOOKUP(C3607,LISTAS·PAPP!$C$3:$D$76,2,0)),"")</f>
        <v/>
      </c>
      <c r="Z3607" s="61"/>
      <c r="AA3607" s="62"/>
      <c r="AB3607" s="62"/>
      <c r="AC3607" s="65" t="str">
        <f>IF(D3607&lt;&gt;"",VLOOKUP(D3607,LISTAS·PAPP!$I$3:$M$16,2,0),"")</f>
        <v/>
      </c>
      <c r="AD3607" s="51" t="str">
        <f>IF(D3607&lt;&gt;"",VLOOKUP(D3607,LISTAS·PAPP!$I$3:$M$16,3,0),"")</f>
        <v/>
      </c>
      <c r="AE3607" s="52" t="str">
        <f>IF(D3607&lt;&gt;"",VLOOKUP(D3607,LISTAS·PAPP!$I$3:$M$16,4,0),"")</f>
        <v/>
      </c>
      <c r="AF3607" s="51" t="str">
        <f>IF(D3607&lt;&gt;"",VLOOKUP(D3607,LISTAS·PAPP!$I$3:$M$16,5,0),"")</f>
        <v/>
      </c>
      <c r="AG3607" s="52" t="str">
        <f>IF(AH3607&lt;&gt;"",VLOOKUP(AH3607,LISTAS·PAPP!$O$3:$P$74,2,0),"")</f>
        <v/>
      </c>
      <c r="AH3607" s="58"/>
      <c r="AI3607" s="60"/>
      <c r="AJ3607" s="51" t="str">
        <f>IF(AI3607&lt;&gt;"",VLOOKUP(AI3607,LISTAS·PAPP!$X$4:$Y$80,2,0),"")</f>
        <v/>
      </c>
      <c r="AK3607" s="58"/>
      <c r="AL3607" s="60"/>
      <c r="AM3607" s="51" t="str">
        <f>IF(ISERROR(VLOOKUP(AL3607,LISTAS·PAPP!$AD$4:$AE$334,2,0))," ",VLOOKUP(AL3607,LISTAS·PAPP!$AD$4:$AE$334,2,0))</f>
        <v xml:space="preserve"> </v>
      </c>
      <c r="AN3607" s="63"/>
      <c r="AO3607" s="64"/>
      <c r="AP3607" s="64"/>
      <c r="AQ3607" s="64"/>
      <c r="AR3607" s="64"/>
      <c r="AS3607" s="64"/>
      <c r="AT3607" s="64"/>
      <c r="AU3607" s="64"/>
      <c r="AV3607" s="64"/>
      <c r="AW3607" s="64"/>
      <c r="AX3607" s="64"/>
      <c r="AY3607" s="64"/>
      <c r="AZ3607" s="64"/>
      <c r="BA3607" s="53" t="str">
        <f t="shared" si="169"/>
        <v/>
      </c>
      <c r="BB3607" s="54" t="str">
        <f t="shared" si="170"/>
        <v/>
      </c>
      <c r="BC3607" s="55" t="str">
        <f t="shared" si="171"/>
        <v xml:space="preserve"> </v>
      </c>
    </row>
    <row r="3608" spans="1:55" x14ac:dyDescent="0.25">
      <c r="A3608" s="58"/>
      <c r="B3608" s="58"/>
      <c r="C3608" s="58"/>
      <c r="D3608" s="58"/>
      <c r="E3608" s="51" t="str">
        <f>IF(C3608&lt;&gt;"",VLOOKUP(MID(C3608,18,5),LISTAS·PAPP!$E$4:$F$76,2,0),"")</f>
        <v/>
      </c>
      <c r="F3608" s="58"/>
      <c r="G3608" s="51" t="str">
        <f>IF(F3608&lt;&gt;"",VLOOKUP(F3608,LISTAS·PAPP!$R$3:$T$221,3,0),"")</f>
        <v/>
      </c>
      <c r="H3608" s="58"/>
      <c r="I3608" s="66"/>
      <c r="J3608" s="66"/>
      <c r="K3608" s="67"/>
      <c r="L3608" s="66"/>
      <c r="M3608" s="60"/>
      <c r="N3608" s="60"/>
      <c r="O3608" s="60"/>
      <c r="P3608" s="60"/>
      <c r="Q3608" s="60"/>
      <c r="R3608" s="60"/>
      <c r="S3608" s="60"/>
      <c r="T3608" s="60"/>
      <c r="U3608" s="60"/>
      <c r="V3608" s="60"/>
      <c r="W3608" s="60"/>
      <c r="X3608" s="60"/>
      <c r="Y3608" s="52" t="str">
        <f>IF(A3608&lt;&gt;"",IF(D3608="DIRECCIÓN_DE_TRANSFERENCIAS","280 0031",VLOOKUP(C3608,LISTAS·PAPP!$C$3:$D$76,2,0)),"")</f>
        <v/>
      </c>
      <c r="Z3608" s="61"/>
      <c r="AA3608" s="62"/>
      <c r="AB3608" s="62"/>
      <c r="AC3608" s="65" t="str">
        <f>IF(D3608&lt;&gt;"",VLOOKUP(D3608,LISTAS·PAPP!$I$3:$M$16,2,0),"")</f>
        <v/>
      </c>
      <c r="AD3608" s="51" t="str">
        <f>IF(D3608&lt;&gt;"",VLOOKUP(D3608,LISTAS·PAPP!$I$3:$M$16,3,0),"")</f>
        <v/>
      </c>
      <c r="AE3608" s="52" t="str">
        <f>IF(D3608&lt;&gt;"",VLOOKUP(D3608,LISTAS·PAPP!$I$3:$M$16,4,0),"")</f>
        <v/>
      </c>
      <c r="AF3608" s="51" t="str">
        <f>IF(D3608&lt;&gt;"",VLOOKUP(D3608,LISTAS·PAPP!$I$3:$M$16,5,0),"")</f>
        <v/>
      </c>
      <c r="AG3608" s="52" t="str">
        <f>IF(AH3608&lt;&gt;"",VLOOKUP(AH3608,LISTAS·PAPP!$O$3:$P$74,2,0),"")</f>
        <v/>
      </c>
      <c r="AH3608" s="58"/>
      <c r="AI3608" s="60"/>
      <c r="AJ3608" s="51" t="str">
        <f>IF(AI3608&lt;&gt;"",VLOOKUP(AI3608,LISTAS·PAPP!$X$4:$Y$80,2,0),"")</f>
        <v/>
      </c>
      <c r="AK3608" s="58"/>
      <c r="AL3608" s="60"/>
      <c r="AM3608" s="51" t="str">
        <f>IF(ISERROR(VLOOKUP(AL3608,LISTAS·PAPP!$AD$4:$AE$334,2,0))," ",VLOOKUP(AL3608,LISTAS·PAPP!$AD$4:$AE$334,2,0))</f>
        <v xml:space="preserve"> </v>
      </c>
      <c r="AN3608" s="63"/>
      <c r="AO3608" s="64"/>
      <c r="AP3608" s="64"/>
      <c r="AQ3608" s="64"/>
      <c r="AR3608" s="64"/>
      <c r="AS3608" s="64"/>
      <c r="AT3608" s="64"/>
      <c r="AU3608" s="64"/>
      <c r="AV3608" s="64"/>
      <c r="AW3608" s="64"/>
      <c r="AX3608" s="64"/>
      <c r="AY3608" s="64"/>
      <c r="AZ3608" s="64"/>
      <c r="BA3608" s="53" t="str">
        <f t="shared" si="169"/>
        <v/>
      </c>
      <c r="BB3608" s="54" t="str">
        <f t="shared" si="170"/>
        <v/>
      </c>
      <c r="BC3608" s="55" t="str">
        <f t="shared" si="171"/>
        <v xml:space="preserve"> </v>
      </c>
    </row>
    <row r="3609" spans="1:55" x14ac:dyDescent="0.25">
      <c r="A3609" s="58"/>
      <c r="B3609" s="58"/>
      <c r="C3609" s="58"/>
      <c r="D3609" s="58"/>
      <c r="E3609" s="51" t="str">
        <f>IF(C3609&lt;&gt;"",VLOOKUP(MID(C3609,18,5),LISTAS·PAPP!$E$4:$F$76,2,0),"")</f>
        <v/>
      </c>
      <c r="F3609" s="58"/>
      <c r="G3609" s="51" t="str">
        <f>IF(F3609&lt;&gt;"",VLOOKUP(F3609,LISTAS·PAPP!$R$3:$T$221,3,0),"")</f>
        <v/>
      </c>
      <c r="H3609" s="58"/>
      <c r="I3609" s="66"/>
      <c r="J3609" s="66"/>
      <c r="K3609" s="67"/>
      <c r="L3609" s="66"/>
      <c r="M3609" s="60"/>
      <c r="N3609" s="60"/>
      <c r="O3609" s="60"/>
      <c r="P3609" s="60"/>
      <c r="Q3609" s="60"/>
      <c r="R3609" s="60"/>
      <c r="S3609" s="60"/>
      <c r="T3609" s="60"/>
      <c r="U3609" s="60"/>
      <c r="V3609" s="60"/>
      <c r="W3609" s="60"/>
      <c r="X3609" s="60"/>
      <c r="Y3609" s="52" t="str">
        <f>IF(A3609&lt;&gt;"",IF(D3609="DIRECCIÓN_DE_TRANSFERENCIAS","280 0031",VLOOKUP(C3609,LISTAS·PAPP!$C$3:$D$76,2,0)),"")</f>
        <v/>
      </c>
      <c r="Z3609" s="61"/>
      <c r="AA3609" s="62"/>
      <c r="AB3609" s="62"/>
      <c r="AC3609" s="65" t="str">
        <f>IF(D3609&lt;&gt;"",VLOOKUP(D3609,LISTAS·PAPP!$I$3:$M$16,2,0),"")</f>
        <v/>
      </c>
      <c r="AD3609" s="51" t="str">
        <f>IF(D3609&lt;&gt;"",VLOOKUP(D3609,LISTAS·PAPP!$I$3:$M$16,3,0),"")</f>
        <v/>
      </c>
      <c r="AE3609" s="52" t="str">
        <f>IF(D3609&lt;&gt;"",VLOOKUP(D3609,LISTAS·PAPP!$I$3:$M$16,4,0),"")</f>
        <v/>
      </c>
      <c r="AF3609" s="51" t="str">
        <f>IF(D3609&lt;&gt;"",VLOOKUP(D3609,LISTAS·PAPP!$I$3:$M$16,5,0),"")</f>
        <v/>
      </c>
      <c r="AG3609" s="52" t="str">
        <f>IF(AH3609&lt;&gt;"",VLOOKUP(AH3609,LISTAS·PAPP!$O$3:$P$74,2,0),"")</f>
        <v/>
      </c>
      <c r="AH3609" s="58"/>
      <c r="AI3609" s="60"/>
      <c r="AJ3609" s="51" t="str">
        <f>IF(AI3609&lt;&gt;"",VLOOKUP(AI3609,LISTAS·PAPP!$X$4:$Y$80,2,0),"")</f>
        <v/>
      </c>
      <c r="AK3609" s="58"/>
      <c r="AL3609" s="60"/>
      <c r="AM3609" s="51" t="str">
        <f>IF(ISERROR(VLOOKUP(AL3609,LISTAS·PAPP!$AD$4:$AE$334,2,0))," ",VLOOKUP(AL3609,LISTAS·PAPP!$AD$4:$AE$334,2,0))</f>
        <v xml:space="preserve"> </v>
      </c>
      <c r="AN3609" s="63"/>
      <c r="AO3609" s="64"/>
      <c r="AP3609" s="64"/>
      <c r="AQ3609" s="64"/>
      <c r="AR3609" s="64"/>
      <c r="AS3609" s="64"/>
      <c r="AT3609" s="64"/>
      <c r="AU3609" s="64"/>
      <c r="AV3609" s="64"/>
      <c r="AW3609" s="64"/>
      <c r="AX3609" s="64"/>
      <c r="AY3609" s="64"/>
      <c r="AZ3609" s="64"/>
      <c r="BA3609" s="53" t="str">
        <f t="shared" si="169"/>
        <v/>
      </c>
      <c r="BB3609" s="54" t="str">
        <f t="shared" si="170"/>
        <v/>
      </c>
      <c r="BC3609" s="55" t="str">
        <f t="shared" si="171"/>
        <v xml:space="preserve"> </v>
      </c>
    </row>
    <row r="3610" spans="1:55" x14ac:dyDescent="0.25">
      <c r="A3610" s="58"/>
      <c r="B3610" s="58"/>
      <c r="C3610" s="58"/>
      <c r="D3610" s="58"/>
      <c r="E3610" s="51" t="str">
        <f>IF(C3610&lt;&gt;"",VLOOKUP(MID(C3610,18,5),LISTAS·PAPP!$E$4:$F$76,2,0),"")</f>
        <v/>
      </c>
      <c r="F3610" s="58"/>
      <c r="G3610" s="51" t="str">
        <f>IF(F3610&lt;&gt;"",VLOOKUP(F3610,LISTAS·PAPP!$R$3:$T$221,3,0),"")</f>
        <v/>
      </c>
      <c r="H3610" s="58"/>
      <c r="I3610" s="66"/>
      <c r="J3610" s="66"/>
      <c r="K3610" s="67"/>
      <c r="L3610" s="66"/>
      <c r="M3610" s="60"/>
      <c r="N3610" s="60"/>
      <c r="O3610" s="60"/>
      <c r="P3610" s="60"/>
      <c r="Q3610" s="60"/>
      <c r="R3610" s="60"/>
      <c r="S3610" s="60"/>
      <c r="T3610" s="60"/>
      <c r="U3610" s="60"/>
      <c r="V3610" s="60"/>
      <c r="W3610" s="60"/>
      <c r="X3610" s="60"/>
      <c r="Y3610" s="52" t="str">
        <f>IF(A3610&lt;&gt;"",IF(D3610="DIRECCIÓN_DE_TRANSFERENCIAS","280 0031",VLOOKUP(C3610,LISTAS·PAPP!$C$3:$D$76,2,0)),"")</f>
        <v/>
      </c>
      <c r="Z3610" s="61"/>
      <c r="AA3610" s="62"/>
      <c r="AB3610" s="62"/>
      <c r="AC3610" s="65" t="str">
        <f>IF(D3610&lt;&gt;"",VLOOKUP(D3610,LISTAS·PAPP!$I$3:$M$16,2,0),"")</f>
        <v/>
      </c>
      <c r="AD3610" s="51" t="str">
        <f>IF(D3610&lt;&gt;"",VLOOKUP(D3610,LISTAS·PAPP!$I$3:$M$16,3,0),"")</f>
        <v/>
      </c>
      <c r="AE3610" s="52" t="str">
        <f>IF(D3610&lt;&gt;"",VLOOKUP(D3610,LISTAS·PAPP!$I$3:$M$16,4,0),"")</f>
        <v/>
      </c>
      <c r="AF3610" s="51" t="str">
        <f>IF(D3610&lt;&gt;"",VLOOKUP(D3610,LISTAS·PAPP!$I$3:$M$16,5,0),"")</f>
        <v/>
      </c>
      <c r="AG3610" s="52" t="str">
        <f>IF(AH3610&lt;&gt;"",VLOOKUP(AH3610,LISTAS·PAPP!$O$3:$P$74,2,0),"")</f>
        <v/>
      </c>
      <c r="AH3610" s="58"/>
      <c r="AI3610" s="60"/>
      <c r="AJ3610" s="51" t="str">
        <f>IF(AI3610&lt;&gt;"",VLOOKUP(AI3610,LISTAS·PAPP!$X$4:$Y$80,2,0),"")</f>
        <v/>
      </c>
      <c r="AK3610" s="58"/>
      <c r="AL3610" s="60"/>
      <c r="AM3610" s="51" t="str">
        <f>IF(ISERROR(VLOOKUP(AL3610,LISTAS·PAPP!$AD$4:$AE$334,2,0))," ",VLOOKUP(AL3610,LISTAS·PAPP!$AD$4:$AE$334,2,0))</f>
        <v xml:space="preserve"> </v>
      </c>
      <c r="AN3610" s="63"/>
      <c r="AO3610" s="64"/>
      <c r="AP3610" s="64"/>
      <c r="AQ3610" s="64"/>
      <c r="AR3610" s="64"/>
      <c r="AS3610" s="64"/>
      <c r="AT3610" s="64"/>
      <c r="AU3610" s="64"/>
      <c r="AV3610" s="64"/>
      <c r="AW3610" s="64"/>
      <c r="AX3610" s="64"/>
      <c r="AY3610" s="64"/>
      <c r="AZ3610" s="64"/>
      <c r="BA3610" s="53" t="str">
        <f t="shared" si="169"/>
        <v/>
      </c>
      <c r="BB3610" s="54" t="str">
        <f t="shared" si="170"/>
        <v/>
      </c>
      <c r="BC3610" s="55" t="str">
        <f t="shared" si="171"/>
        <v xml:space="preserve"> </v>
      </c>
    </row>
    <row r="3611" spans="1:55" x14ac:dyDescent="0.25">
      <c r="A3611" s="58"/>
      <c r="B3611" s="58"/>
      <c r="C3611" s="58"/>
      <c r="D3611" s="58"/>
      <c r="E3611" s="51" t="str">
        <f>IF(C3611&lt;&gt;"",VLOOKUP(MID(C3611,18,5),LISTAS·PAPP!$E$4:$F$76,2,0),"")</f>
        <v/>
      </c>
      <c r="F3611" s="58"/>
      <c r="G3611" s="51" t="str">
        <f>IF(F3611&lt;&gt;"",VLOOKUP(F3611,LISTAS·PAPP!$R$3:$T$221,3,0),"")</f>
        <v/>
      </c>
      <c r="H3611" s="58"/>
      <c r="I3611" s="66"/>
      <c r="J3611" s="66"/>
      <c r="K3611" s="67"/>
      <c r="L3611" s="66"/>
      <c r="M3611" s="60"/>
      <c r="N3611" s="60"/>
      <c r="O3611" s="60"/>
      <c r="P3611" s="60"/>
      <c r="Q3611" s="60"/>
      <c r="R3611" s="60"/>
      <c r="S3611" s="60"/>
      <c r="T3611" s="60"/>
      <c r="U3611" s="60"/>
      <c r="V3611" s="60"/>
      <c r="W3611" s="60"/>
      <c r="X3611" s="60"/>
      <c r="Y3611" s="52" t="str">
        <f>IF(A3611&lt;&gt;"",IF(D3611="DIRECCIÓN_DE_TRANSFERENCIAS","280 0031",VLOOKUP(C3611,LISTAS·PAPP!$C$3:$D$76,2,0)),"")</f>
        <v/>
      </c>
      <c r="Z3611" s="61"/>
      <c r="AA3611" s="62"/>
      <c r="AB3611" s="62"/>
      <c r="AC3611" s="65" t="str">
        <f>IF(D3611&lt;&gt;"",VLOOKUP(D3611,LISTAS·PAPP!$I$3:$M$16,2,0),"")</f>
        <v/>
      </c>
      <c r="AD3611" s="51" t="str">
        <f>IF(D3611&lt;&gt;"",VLOOKUP(D3611,LISTAS·PAPP!$I$3:$M$16,3,0),"")</f>
        <v/>
      </c>
      <c r="AE3611" s="52" t="str">
        <f>IF(D3611&lt;&gt;"",VLOOKUP(D3611,LISTAS·PAPP!$I$3:$M$16,4,0),"")</f>
        <v/>
      </c>
      <c r="AF3611" s="51" t="str">
        <f>IF(D3611&lt;&gt;"",VLOOKUP(D3611,LISTAS·PAPP!$I$3:$M$16,5,0),"")</f>
        <v/>
      </c>
      <c r="AG3611" s="52" t="str">
        <f>IF(AH3611&lt;&gt;"",VLOOKUP(AH3611,LISTAS·PAPP!$O$3:$P$74,2,0),"")</f>
        <v/>
      </c>
      <c r="AH3611" s="58"/>
      <c r="AI3611" s="60"/>
      <c r="AJ3611" s="51" t="str">
        <f>IF(AI3611&lt;&gt;"",VLOOKUP(AI3611,LISTAS·PAPP!$X$4:$Y$80,2,0),"")</f>
        <v/>
      </c>
      <c r="AK3611" s="58"/>
      <c r="AL3611" s="60"/>
      <c r="AM3611" s="51" t="str">
        <f>IF(ISERROR(VLOOKUP(AL3611,LISTAS·PAPP!$AD$4:$AE$334,2,0))," ",VLOOKUP(AL3611,LISTAS·PAPP!$AD$4:$AE$334,2,0))</f>
        <v xml:space="preserve"> </v>
      </c>
      <c r="AN3611" s="63"/>
      <c r="AO3611" s="64"/>
      <c r="AP3611" s="64"/>
      <c r="AQ3611" s="64"/>
      <c r="AR3611" s="64"/>
      <c r="AS3611" s="64"/>
      <c r="AT3611" s="64"/>
      <c r="AU3611" s="64"/>
      <c r="AV3611" s="64"/>
      <c r="AW3611" s="64"/>
      <c r="AX3611" s="64"/>
      <c r="AY3611" s="64"/>
      <c r="AZ3611" s="64"/>
      <c r="BA3611" s="53" t="str">
        <f t="shared" si="169"/>
        <v/>
      </c>
      <c r="BB3611" s="54" t="str">
        <f t="shared" si="170"/>
        <v/>
      </c>
      <c r="BC3611" s="55" t="str">
        <f t="shared" si="171"/>
        <v xml:space="preserve"> </v>
      </c>
    </row>
    <row r="3612" spans="1:55" x14ac:dyDescent="0.25">
      <c r="A3612" s="58"/>
      <c r="B3612" s="58"/>
      <c r="C3612" s="58"/>
      <c r="D3612" s="58"/>
      <c r="E3612" s="51" t="str">
        <f>IF(C3612&lt;&gt;"",VLOOKUP(MID(C3612,18,5),LISTAS·PAPP!$E$4:$F$76,2,0),"")</f>
        <v/>
      </c>
      <c r="F3612" s="58"/>
      <c r="G3612" s="51" t="str">
        <f>IF(F3612&lt;&gt;"",VLOOKUP(F3612,LISTAS·PAPP!$R$3:$T$221,3,0),"")</f>
        <v/>
      </c>
      <c r="H3612" s="58"/>
      <c r="I3612" s="66"/>
      <c r="J3612" s="66"/>
      <c r="K3612" s="67"/>
      <c r="L3612" s="66"/>
      <c r="M3612" s="60"/>
      <c r="N3612" s="60"/>
      <c r="O3612" s="60"/>
      <c r="P3612" s="60"/>
      <c r="Q3612" s="60"/>
      <c r="R3612" s="60"/>
      <c r="S3612" s="60"/>
      <c r="T3612" s="60"/>
      <c r="U3612" s="60"/>
      <c r="V3612" s="60"/>
      <c r="W3612" s="60"/>
      <c r="X3612" s="60"/>
      <c r="Y3612" s="52" t="str">
        <f>IF(A3612&lt;&gt;"",IF(D3612="DIRECCIÓN_DE_TRANSFERENCIAS","280 0031",VLOOKUP(C3612,LISTAS·PAPP!$C$3:$D$76,2,0)),"")</f>
        <v/>
      </c>
      <c r="Z3612" s="61"/>
      <c r="AA3612" s="62"/>
      <c r="AB3612" s="62"/>
      <c r="AC3612" s="65" t="str">
        <f>IF(D3612&lt;&gt;"",VLOOKUP(D3612,LISTAS·PAPP!$I$3:$M$16,2,0),"")</f>
        <v/>
      </c>
      <c r="AD3612" s="51" t="str">
        <f>IF(D3612&lt;&gt;"",VLOOKUP(D3612,LISTAS·PAPP!$I$3:$M$16,3,0),"")</f>
        <v/>
      </c>
      <c r="AE3612" s="52" t="str">
        <f>IF(D3612&lt;&gt;"",VLOOKUP(D3612,LISTAS·PAPP!$I$3:$M$16,4,0),"")</f>
        <v/>
      </c>
      <c r="AF3612" s="51" t="str">
        <f>IF(D3612&lt;&gt;"",VLOOKUP(D3612,LISTAS·PAPP!$I$3:$M$16,5,0),"")</f>
        <v/>
      </c>
      <c r="AG3612" s="52" t="str">
        <f>IF(AH3612&lt;&gt;"",VLOOKUP(AH3612,LISTAS·PAPP!$O$3:$P$74,2,0),"")</f>
        <v/>
      </c>
      <c r="AH3612" s="58"/>
      <c r="AI3612" s="60"/>
      <c r="AJ3612" s="51" t="str">
        <f>IF(AI3612&lt;&gt;"",VLOOKUP(AI3612,LISTAS·PAPP!$X$4:$Y$80,2,0),"")</f>
        <v/>
      </c>
      <c r="AK3612" s="58"/>
      <c r="AL3612" s="60"/>
      <c r="AM3612" s="51" t="str">
        <f>IF(ISERROR(VLOOKUP(AL3612,LISTAS·PAPP!$AD$4:$AE$334,2,0))," ",VLOOKUP(AL3612,LISTAS·PAPP!$AD$4:$AE$334,2,0))</f>
        <v xml:space="preserve"> </v>
      </c>
      <c r="AN3612" s="63"/>
      <c r="AO3612" s="64"/>
      <c r="AP3612" s="64"/>
      <c r="AQ3612" s="64"/>
      <c r="AR3612" s="64"/>
      <c r="AS3612" s="64"/>
      <c r="AT3612" s="64"/>
      <c r="AU3612" s="64"/>
      <c r="AV3612" s="64"/>
      <c r="AW3612" s="64"/>
      <c r="AX3612" s="64"/>
      <c r="AY3612" s="64"/>
      <c r="AZ3612" s="64"/>
      <c r="BA3612" s="53" t="str">
        <f t="shared" si="169"/>
        <v/>
      </c>
      <c r="BB3612" s="54" t="str">
        <f t="shared" si="170"/>
        <v/>
      </c>
      <c r="BC3612" s="55" t="str">
        <f t="shared" si="171"/>
        <v xml:space="preserve"> </v>
      </c>
    </row>
    <row r="3613" spans="1:55" x14ac:dyDescent="0.25">
      <c r="A3613" s="58"/>
      <c r="B3613" s="58"/>
      <c r="C3613" s="58"/>
      <c r="D3613" s="58"/>
      <c r="E3613" s="51" t="str">
        <f>IF(C3613&lt;&gt;"",VLOOKUP(MID(C3613,18,5),LISTAS·PAPP!$E$4:$F$76,2,0),"")</f>
        <v/>
      </c>
      <c r="F3613" s="58"/>
      <c r="G3613" s="51" t="str">
        <f>IF(F3613&lt;&gt;"",VLOOKUP(F3613,LISTAS·PAPP!$R$3:$T$221,3,0),"")</f>
        <v/>
      </c>
      <c r="H3613" s="58"/>
      <c r="I3613" s="66"/>
      <c r="J3613" s="66"/>
      <c r="K3613" s="67"/>
      <c r="L3613" s="66"/>
      <c r="M3613" s="60"/>
      <c r="N3613" s="60"/>
      <c r="O3613" s="60"/>
      <c r="P3613" s="60"/>
      <c r="Q3613" s="60"/>
      <c r="R3613" s="60"/>
      <c r="S3613" s="60"/>
      <c r="T3613" s="60"/>
      <c r="U3613" s="60"/>
      <c r="V3613" s="60"/>
      <c r="W3613" s="60"/>
      <c r="X3613" s="60"/>
      <c r="Y3613" s="52" t="str">
        <f>IF(A3613&lt;&gt;"",IF(D3613="DIRECCIÓN_DE_TRANSFERENCIAS","280 0031",VLOOKUP(C3613,LISTAS·PAPP!$C$3:$D$76,2,0)),"")</f>
        <v/>
      </c>
      <c r="Z3613" s="61"/>
      <c r="AA3613" s="62"/>
      <c r="AB3613" s="62"/>
      <c r="AC3613" s="65" t="str">
        <f>IF(D3613&lt;&gt;"",VLOOKUP(D3613,LISTAS·PAPP!$I$3:$M$16,2,0),"")</f>
        <v/>
      </c>
      <c r="AD3613" s="51" t="str">
        <f>IF(D3613&lt;&gt;"",VLOOKUP(D3613,LISTAS·PAPP!$I$3:$M$16,3,0),"")</f>
        <v/>
      </c>
      <c r="AE3613" s="52" t="str">
        <f>IF(D3613&lt;&gt;"",VLOOKUP(D3613,LISTAS·PAPP!$I$3:$M$16,4,0),"")</f>
        <v/>
      </c>
      <c r="AF3613" s="51" t="str">
        <f>IF(D3613&lt;&gt;"",VLOOKUP(D3613,LISTAS·PAPP!$I$3:$M$16,5,0),"")</f>
        <v/>
      </c>
      <c r="AG3613" s="52" t="str">
        <f>IF(AH3613&lt;&gt;"",VLOOKUP(AH3613,LISTAS·PAPP!$O$3:$P$74,2,0),"")</f>
        <v/>
      </c>
      <c r="AH3613" s="58"/>
      <c r="AI3613" s="60"/>
      <c r="AJ3613" s="51" t="str">
        <f>IF(AI3613&lt;&gt;"",VLOOKUP(AI3613,LISTAS·PAPP!$X$4:$Y$80,2,0),"")</f>
        <v/>
      </c>
      <c r="AK3613" s="58"/>
      <c r="AL3613" s="60"/>
      <c r="AM3613" s="51" t="str">
        <f>IF(ISERROR(VLOOKUP(AL3613,LISTAS·PAPP!$AD$4:$AE$334,2,0))," ",VLOOKUP(AL3613,LISTAS·PAPP!$AD$4:$AE$334,2,0))</f>
        <v xml:space="preserve"> </v>
      </c>
      <c r="AN3613" s="63"/>
      <c r="AO3613" s="64"/>
      <c r="AP3613" s="64"/>
      <c r="AQ3613" s="64"/>
      <c r="AR3613" s="64"/>
      <c r="AS3613" s="64"/>
      <c r="AT3613" s="64"/>
      <c r="AU3613" s="64"/>
      <c r="AV3613" s="64"/>
      <c r="AW3613" s="64"/>
      <c r="AX3613" s="64"/>
      <c r="AY3613" s="64"/>
      <c r="AZ3613" s="64"/>
      <c r="BA3613" s="53" t="str">
        <f t="shared" si="169"/>
        <v/>
      </c>
      <c r="BB3613" s="54" t="str">
        <f t="shared" si="170"/>
        <v/>
      </c>
      <c r="BC3613" s="55" t="str">
        <f t="shared" si="171"/>
        <v xml:space="preserve"> </v>
      </c>
    </row>
    <row r="3614" spans="1:55" x14ac:dyDescent="0.25">
      <c r="A3614" s="58"/>
      <c r="B3614" s="58"/>
      <c r="C3614" s="58"/>
      <c r="D3614" s="58"/>
      <c r="E3614" s="51" t="str">
        <f>IF(C3614&lt;&gt;"",VLOOKUP(MID(C3614,18,5),LISTAS·PAPP!$E$4:$F$76,2,0),"")</f>
        <v/>
      </c>
      <c r="F3614" s="58"/>
      <c r="G3614" s="51" t="str">
        <f>IF(F3614&lt;&gt;"",VLOOKUP(F3614,LISTAS·PAPP!$R$3:$T$221,3,0),"")</f>
        <v/>
      </c>
      <c r="H3614" s="58"/>
      <c r="I3614" s="66"/>
      <c r="J3614" s="66"/>
      <c r="K3614" s="67"/>
      <c r="L3614" s="66"/>
      <c r="M3614" s="60"/>
      <c r="N3614" s="60"/>
      <c r="O3614" s="60"/>
      <c r="P3614" s="60"/>
      <c r="Q3614" s="60"/>
      <c r="R3614" s="60"/>
      <c r="S3614" s="60"/>
      <c r="T3614" s="60"/>
      <c r="U3614" s="60"/>
      <c r="V3614" s="60"/>
      <c r="W3614" s="60"/>
      <c r="X3614" s="60"/>
      <c r="Y3614" s="52" t="str">
        <f>IF(A3614&lt;&gt;"",IF(D3614="DIRECCIÓN_DE_TRANSFERENCIAS","280 0031",VLOOKUP(C3614,LISTAS·PAPP!$C$3:$D$76,2,0)),"")</f>
        <v/>
      </c>
      <c r="Z3614" s="61"/>
      <c r="AA3614" s="62"/>
      <c r="AB3614" s="62"/>
      <c r="AC3614" s="65" t="str">
        <f>IF(D3614&lt;&gt;"",VLOOKUP(D3614,LISTAS·PAPP!$I$3:$M$16,2,0),"")</f>
        <v/>
      </c>
      <c r="AD3614" s="51" t="str">
        <f>IF(D3614&lt;&gt;"",VLOOKUP(D3614,LISTAS·PAPP!$I$3:$M$16,3,0),"")</f>
        <v/>
      </c>
      <c r="AE3614" s="52" t="str">
        <f>IF(D3614&lt;&gt;"",VLOOKUP(D3614,LISTAS·PAPP!$I$3:$M$16,4,0),"")</f>
        <v/>
      </c>
      <c r="AF3614" s="51" t="str">
        <f>IF(D3614&lt;&gt;"",VLOOKUP(D3614,LISTAS·PAPP!$I$3:$M$16,5,0),"")</f>
        <v/>
      </c>
      <c r="AG3614" s="52" t="str">
        <f>IF(AH3614&lt;&gt;"",VLOOKUP(AH3614,LISTAS·PAPP!$O$3:$P$74,2,0),"")</f>
        <v/>
      </c>
      <c r="AH3614" s="58"/>
      <c r="AI3614" s="60"/>
      <c r="AJ3614" s="51" t="str">
        <f>IF(AI3614&lt;&gt;"",VLOOKUP(AI3614,LISTAS·PAPP!$X$4:$Y$80,2,0),"")</f>
        <v/>
      </c>
      <c r="AK3614" s="58"/>
      <c r="AL3614" s="60"/>
      <c r="AM3614" s="51" t="str">
        <f>IF(ISERROR(VLOOKUP(AL3614,LISTAS·PAPP!$AD$4:$AE$334,2,0))," ",VLOOKUP(AL3614,LISTAS·PAPP!$AD$4:$AE$334,2,0))</f>
        <v xml:space="preserve"> </v>
      </c>
      <c r="AN3614" s="63"/>
      <c r="AO3614" s="64"/>
      <c r="AP3614" s="64"/>
      <c r="AQ3614" s="64"/>
      <c r="AR3614" s="64"/>
      <c r="AS3614" s="64"/>
      <c r="AT3614" s="64"/>
      <c r="AU3614" s="64"/>
      <c r="AV3614" s="64"/>
      <c r="AW3614" s="64"/>
      <c r="AX3614" s="64"/>
      <c r="AY3614" s="64"/>
      <c r="AZ3614" s="64"/>
      <c r="BA3614" s="53" t="str">
        <f t="shared" si="169"/>
        <v/>
      </c>
      <c r="BB3614" s="54" t="str">
        <f t="shared" si="170"/>
        <v/>
      </c>
      <c r="BC3614" s="55" t="str">
        <f t="shared" si="171"/>
        <v xml:space="preserve"> </v>
      </c>
    </row>
    <row r="3615" spans="1:55" x14ac:dyDescent="0.25">
      <c r="A3615" s="58"/>
      <c r="B3615" s="58"/>
      <c r="C3615" s="58"/>
      <c r="D3615" s="58"/>
      <c r="E3615" s="51" t="str">
        <f>IF(C3615&lt;&gt;"",VLOOKUP(MID(C3615,18,5),LISTAS·PAPP!$E$4:$F$76,2,0),"")</f>
        <v/>
      </c>
      <c r="F3615" s="58"/>
      <c r="G3615" s="51" t="str">
        <f>IF(F3615&lt;&gt;"",VLOOKUP(F3615,LISTAS·PAPP!$R$3:$T$221,3,0),"")</f>
        <v/>
      </c>
      <c r="H3615" s="58"/>
      <c r="I3615" s="66"/>
      <c r="J3615" s="66"/>
      <c r="K3615" s="67"/>
      <c r="L3615" s="66"/>
      <c r="M3615" s="60"/>
      <c r="N3615" s="60"/>
      <c r="O3615" s="60"/>
      <c r="P3615" s="60"/>
      <c r="Q3615" s="60"/>
      <c r="R3615" s="60"/>
      <c r="S3615" s="60"/>
      <c r="T3615" s="60"/>
      <c r="U3615" s="60"/>
      <c r="V3615" s="60"/>
      <c r="W3615" s="60"/>
      <c r="X3615" s="60"/>
      <c r="Y3615" s="52" t="str">
        <f>IF(A3615&lt;&gt;"",IF(D3615="DIRECCIÓN_DE_TRANSFERENCIAS","280 0031",VLOOKUP(C3615,LISTAS·PAPP!$C$3:$D$76,2,0)),"")</f>
        <v/>
      </c>
      <c r="Z3615" s="61"/>
      <c r="AA3615" s="62"/>
      <c r="AB3615" s="62"/>
      <c r="AC3615" s="65" t="str">
        <f>IF(D3615&lt;&gt;"",VLOOKUP(D3615,LISTAS·PAPP!$I$3:$M$16,2,0),"")</f>
        <v/>
      </c>
      <c r="AD3615" s="51" t="str">
        <f>IF(D3615&lt;&gt;"",VLOOKUP(D3615,LISTAS·PAPP!$I$3:$M$16,3,0),"")</f>
        <v/>
      </c>
      <c r="AE3615" s="52" t="str">
        <f>IF(D3615&lt;&gt;"",VLOOKUP(D3615,LISTAS·PAPP!$I$3:$M$16,4,0),"")</f>
        <v/>
      </c>
      <c r="AF3615" s="51" t="str">
        <f>IF(D3615&lt;&gt;"",VLOOKUP(D3615,LISTAS·PAPP!$I$3:$M$16,5,0),"")</f>
        <v/>
      </c>
      <c r="AG3615" s="52" t="str">
        <f>IF(AH3615&lt;&gt;"",VLOOKUP(AH3615,LISTAS·PAPP!$O$3:$P$74,2,0),"")</f>
        <v/>
      </c>
      <c r="AH3615" s="58"/>
      <c r="AI3615" s="60"/>
      <c r="AJ3615" s="51" t="str">
        <f>IF(AI3615&lt;&gt;"",VLOOKUP(AI3615,LISTAS·PAPP!$X$4:$Y$80,2,0),"")</f>
        <v/>
      </c>
      <c r="AK3615" s="58"/>
      <c r="AL3615" s="60"/>
      <c r="AM3615" s="51" t="str">
        <f>IF(ISERROR(VLOOKUP(AL3615,LISTAS·PAPP!$AD$4:$AE$334,2,0))," ",VLOOKUP(AL3615,LISTAS·PAPP!$AD$4:$AE$334,2,0))</f>
        <v xml:space="preserve"> </v>
      </c>
      <c r="AN3615" s="63"/>
      <c r="AO3615" s="64"/>
      <c r="AP3615" s="64"/>
      <c r="AQ3615" s="64"/>
      <c r="AR3615" s="64"/>
      <c r="AS3615" s="64"/>
      <c r="AT3615" s="64"/>
      <c r="AU3615" s="64"/>
      <c r="AV3615" s="64"/>
      <c r="AW3615" s="64"/>
      <c r="AX3615" s="64"/>
      <c r="AY3615" s="64"/>
      <c r="AZ3615" s="64"/>
      <c r="BA3615" s="53" t="str">
        <f t="shared" si="169"/>
        <v/>
      </c>
      <c r="BB3615" s="54" t="str">
        <f t="shared" si="170"/>
        <v/>
      </c>
      <c r="BC3615" s="55" t="str">
        <f t="shared" si="171"/>
        <v xml:space="preserve"> </v>
      </c>
    </row>
    <row r="3616" spans="1:55" x14ac:dyDescent="0.25">
      <c r="A3616" s="58"/>
      <c r="B3616" s="58"/>
      <c r="C3616" s="58"/>
      <c r="D3616" s="58"/>
      <c r="E3616" s="51" t="str">
        <f>IF(C3616&lt;&gt;"",VLOOKUP(MID(C3616,18,5),LISTAS·PAPP!$E$4:$F$76,2,0),"")</f>
        <v/>
      </c>
      <c r="F3616" s="58"/>
      <c r="G3616" s="51" t="str">
        <f>IF(F3616&lt;&gt;"",VLOOKUP(F3616,LISTAS·PAPP!$R$3:$T$221,3,0),"")</f>
        <v/>
      </c>
      <c r="H3616" s="58"/>
      <c r="I3616" s="66"/>
      <c r="J3616" s="66"/>
      <c r="K3616" s="67"/>
      <c r="L3616" s="66"/>
      <c r="M3616" s="60"/>
      <c r="N3616" s="60"/>
      <c r="O3616" s="60"/>
      <c r="P3616" s="60"/>
      <c r="Q3616" s="60"/>
      <c r="R3616" s="60"/>
      <c r="S3616" s="60"/>
      <c r="T3616" s="60"/>
      <c r="U3616" s="60"/>
      <c r="V3616" s="60"/>
      <c r="W3616" s="60"/>
      <c r="X3616" s="60"/>
      <c r="Y3616" s="52" t="str">
        <f>IF(A3616&lt;&gt;"",IF(D3616="DIRECCIÓN_DE_TRANSFERENCIAS","280 0031",VLOOKUP(C3616,LISTAS·PAPP!$C$3:$D$76,2,0)),"")</f>
        <v/>
      </c>
      <c r="Z3616" s="61"/>
      <c r="AA3616" s="62"/>
      <c r="AB3616" s="62"/>
      <c r="AC3616" s="65" t="str">
        <f>IF(D3616&lt;&gt;"",VLOOKUP(D3616,LISTAS·PAPP!$I$3:$M$16,2,0),"")</f>
        <v/>
      </c>
      <c r="AD3616" s="51" t="str">
        <f>IF(D3616&lt;&gt;"",VLOOKUP(D3616,LISTAS·PAPP!$I$3:$M$16,3,0),"")</f>
        <v/>
      </c>
      <c r="AE3616" s="52" t="str">
        <f>IF(D3616&lt;&gt;"",VLOOKUP(D3616,LISTAS·PAPP!$I$3:$M$16,4,0),"")</f>
        <v/>
      </c>
      <c r="AF3616" s="51" t="str">
        <f>IF(D3616&lt;&gt;"",VLOOKUP(D3616,LISTAS·PAPP!$I$3:$M$16,5,0),"")</f>
        <v/>
      </c>
      <c r="AG3616" s="52" t="str">
        <f>IF(AH3616&lt;&gt;"",VLOOKUP(AH3616,LISTAS·PAPP!$O$3:$P$74,2,0),"")</f>
        <v/>
      </c>
      <c r="AH3616" s="58"/>
      <c r="AI3616" s="60"/>
      <c r="AJ3616" s="51" t="str">
        <f>IF(AI3616&lt;&gt;"",VLOOKUP(AI3616,LISTAS·PAPP!$X$4:$Y$80,2,0),"")</f>
        <v/>
      </c>
      <c r="AK3616" s="58"/>
      <c r="AL3616" s="60"/>
      <c r="AM3616" s="51" t="str">
        <f>IF(ISERROR(VLOOKUP(AL3616,LISTAS·PAPP!$AD$4:$AE$334,2,0))," ",VLOOKUP(AL3616,LISTAS·PAPP!$AD$4:$AE$334,2,0))</f>
        <v xml:space="preserve"> </v>
      </c>
      <c r="AN3616" s="63"/>
      <c r="AO3616" s="64"/>
      <c r="AP3616" s="64"/>
      <c r="AQ3616" s="64"/>
      <c r="AR3616" s="64"/>
      <c r="AS3616" s="64"/>
      <c r="AT3616" s="64"/>
      <c r="AU3616" s="64"/>
      <c r="AV3616" s="64"/>
      <c r="AW3616" s="64"/>
      <c r="AX3616" s="64"/>
      <c r="AY3616" s="64"/>
      <c r="AZ3616" s="64"/>
      <c r="BA3616" s="53" t="str">
        <f t="shared" si="169"/>
        <v/>
      </c>
      <c r="BB3616" s="54" t="str">
        <f t="shared" si="170"/>
        <v/>
      </c>
      <c r="BC3616" s="55" t="str">
        <f t="shared" si="171"/>
        <v xml:space="preserve"> </v>
      </c>
    </row>
    <row r="3617" spans="1:55" x14ac:dyDescent="0.25">
      <c r="A3617" s="58"/>
      <c r="B3617" s="58"/>
      <c r="C3617" s="58"/>
      <c r="D3617" s="58"/>
      <c r="E3617" s="51" t="str">
        <f>IF(C3617&lt;&gt;"",VLOOKUP(MID(C3617,18,5),LISTAS·PAPP!$E$4:$F$76,2,0),"")</f>
        <v/>
      </c>
      <c r="F3617" s="58"/>
      <c r="G3617" s="51" t="str">
        <f>IF(F3617&lt;&gt;"",VLOOKUP(F3617,LISTAS·PAPP!$R$3:$T$221,3,0),"")</f>
        <v/>
      </c>
      <c r="H3617" s="58"/>
      <c r="I3617" s="66"/>
      <c r="J3617" s="66"/>
      <c r="K3617" s="67"/>
      <c r="L3617" s="66"/>
      <c r="M3617" s="60"/>
      <c r="N3617" s="60"/>
      <c r="O3617" s="60"/>
      <c r="P3617" s="60"/>
      <c r="Q3617" s="60"/>
      <c r="R3617" s="60"/>
      <c r="S3617" s="60"/>
      <c r="T3617" s="60"/>
      <c r="U3617" s="60"/>
      <c r="V3617" s="60"/>
      <c r="W3617" s="60"/>
      <c r="X3617" s="60"/>
      <c r="Y3617" s="52" t="str">
        <f>IF(A3617&lt;&gt;"",IF(D3617="DIRECCIÓN_DE_TRANSFERENCIAS","280 0031",VLOOKUP(C3617,LISTAS·PAPP!$C$3:$D$76,2,0)),"")</f>
        <v/>
      </c>
      <c r="Z3617" s="61"/>
      <c r="AA3617" s="62"/>
      <c r="AB3617" s="62"/>
      <c r="AC3617" s="65" t="str">
        <f>IF(D3617&lt;&gt;"",VLOOKUP(D3617,LISTAS·PAPP!$I$3:$M$16,2,0),"")</f>
        <v/>
      </c>
      <c r="AD3617" s="51" t="str">
        <f>IF(D3617&lt;&gt;"",VLOOKUP(D3617,LISTAS·PAPP!$I$3:$M$16,3,0),"")</f>
        <v/>
      </c>
      <c r="AE3617" s="52" t="str">
        <f>IF(D3617&lt;&gt;"",VLOOKUP(D3617,LISTAS·PAPP!$I$3:$M$16,4,0),"")</f>
        <v/>
      </c>
      <c r="AF3617" s="51" t="str">
        <f>IF(D3617&lt;&gt;"",VLOOKUP(D3617,LISTAS·PAPP!$I$3:$M$16,5,0),"")</f>
        <v/>
      </c>
      <c r="AG3617" s="52" t="str">
        <f>IF(AH3617&lt;&gt;"",VLOOKUP(AH3617,LISTAS·PAPP!$O$3:$P$74,2,0),"")</f>
        <v/>
      </c>
      <c r="AH3617" s="58"/>
      <c r="AI3617" s="60"/>
      <c r="AJ3617" s="51" t="str">
        <f>IF(AI3617&lt;&gt;"",VLOOKUP(AI3617,LISTAS·PAPP!$X$4:$Y$80,2,0),"")</f>
        <v/>
      </c>
      <c r="AK3617" s="58"/>
      <c r="AL3617" s="60"/>
      <c r="AM3617" s="51" t="str">
        <f>IF(ISERROR(VLOOKUP(AL3617,LISTAS·PAPP!$AD$4:$AE$334,2,0))," ",VLOOKUP(AL3617,LISTAS·PAPP!$AD$4:$AE$334,2,0))</f>
        <v xml:space="preserve"> </v>
      </c>
      <c r="AN3617" s="63"/>
      <c r="AO3617" s="64"/>
      <c r="AP3617" s="64"/>
      <c r="AQ3617" s="64"/>
      <c r="AR3617" s="64"/>
      <c r="AS3617" s="64"/>
      <c r="AT3617" s="64"/>
      <c r="AU3617" s="64"/>
      <c r="AV3617" s="64"/>
      <c r="AW3617" s="64"/>
      <c r="AX3617" s="64"/>
      <c r="AY3617" s="64"/>
      <c r="AZ3617" s="64"/>
      <c r="BA3617" s="53" t="str">
        <f t="shared" si="169"/>
        <v/>
      </c>
      <c r="BB3617" s="54" t="str">
        <f t="shared" si="170"/>
        <v/>
      </c>
      <c r="BC3617" s="55" t="str">
        <f t="shared" si="171"/>
        <v xml:space="preserve"> </v>
      </c>
    </row>
    <row r="3618" spans="1:55" x14ac:dyDescent="0.25">
      <c r="A3618" s="58"/>
      <c r="B3618" s="58"/>
      <c r="C3618" s="58"/>
      <c r="D3618" s="58"/>
      <c r="E3618" s="51" t="str">
        <f>IF(C3618&lt;&gt;"",VLOOKUP(MID(C3618,18,5),LISTAS·PAPP!$E$4:$F$76,2,0),"")</f>
        <v/>
      </c>
      <c r="F3618" s="58"/>
      <c r="G3618" s="51" t="str">
        <f>IF(F3618&lt;&gt;"",VLOOKUP(F3618,LISTAS·PAPP!$R$3:$T$221,3,0),"")</f>
        <v/>
      </c>
      <c r="H3618" s="58"/>
      <c r="I3618" s="66"/>
      <c r="J3618" s="66"/>
      <c r="K3618" s="67"/>
      <c r="L3618" s="66"/>
      <c r="M3618" s="60"/>
      <c r="N3618" s="60"/>
      <c r="O3618" s="60"/>
      <c r="P3618" s="60"/>
      <c r="Q3618" s="60"/>
      <c r="R3618" s="60"/>
      <c r="S3618" s="60"/>
      <c r="T3618" s="60"/>
      <c r="U3618" s="60"/>
      <c r="V3618" s="60"/>
      <c r="W3618" s="60"/>
      <c r="X3618" s="60"/>
      <c r="Y3618" s="52" t="str">
        <f>IF(A3618&lt;&gt;"",IF(D3618="DIRECCIÓN_DE_TRANSFERENCIAS","280 0031",VLOOKUP(C3618,LISTAS·PAPP!$C$3:$D$76,2,0)),"")</f>
        <v/>
      </c>
      <c r="Z3618" s="61"/>
      <c r="AA3618" s="62"/>
      <c r="AB3618" s="62"/>
      <c r="AC3618" s="65" t="str">
        <f>IF(D3618&lt;&gt;"",VLOOKUP(D3618,LISTAS·PAPP!$I$3:$M$16,2,0),"")</f>
        <v/>
      </c>
      <c r="AD3618" s="51" t="str">
        <f>IF(D3618&lt;&gt;"",VLOOKUP(D3618,LISTAS·PAPP!$I$3:$M$16,3,0),"")</f>
        <v/>
      </c>
      <c r="AE3618" s="52" t="str">
        <f>IF(D3618&lt;&gt;"",VLOOKUP(D3618,LISTAS·PAPP!$I$3:$M$16,4,0),"")</f>
        <v/>
      </c>
      <c r="AF3618" s="51" t="str">
        <f>IF(D3618&lt;&gt;"",VLOOKUP(D3618,LISTAS·PAPP!$I$3:$M$16,5,0),"")</f>
        <v/>
      </c>
      <c r="AG3618" s="52" t="str">
        <f>IF(AH3618&lt;&gt;"",VLOOKUP(AH3618,LISTAS·PAPP!$O$3:$P$74,2,0),"")</f>
        <v/>
      </c>
      <c r="AH3618" s="58"/>
      <c r="AI3618" s="60"/>
      <c r="AJ3618" s="51" t="str">
        <f>IF(AI3618&lt;&gt;"",VLOOKUP(AI3618,LISTAS·PAPP!$X$4:$Y$80,2,0),"")</f>
        <v/>
      </c>
      <c r="AK3618" s="58"/>
      <c r="AL3618" s="60"/>
      <c r="AM3618" s="51" t="str">
        <f>IF(ISERROR(VLOOKUP(AL3618,LISTAS·PAPP!$AD$4:$AE$334,2,0))," ",VLOOKUP(AL3618,LISTAS·PAPP!$AD$4:$AE$334,2,0))</f>
        <v xml:space="preserve"> </v>
      </c>
      <c r="AN3618" s="63"/>
      <c r="AO3618" s="64"/>
      <c r="AP3618" s="64"/>
      <c r="AQ3618" s="64"/>
      <c r="AR3618" s="64"/>
      <c r="AS3618" s="64"/>
      <c r="AT3618" s="64"/>
      <c r="AU3618" s="64"/>
      <c r="AV3618" s="64"/>
      <c r="AW3618" s="64"/>
      <c r="AX3618" s="64"/>
      <c r="AY3618" s="64"/>
      <c r="AZ3618" s="64"/>
      <c r="BA3618" s="53" t="str">
        <f t="shared" si="169"/>
        <v/>
      </c>
      <c r="BB3618" s="54" t="str">
        <f t="shared" si="170"/>
        <v/>
      </c>
      <c r="BC3618" s="55" t="str">
        <f t="shared" si="171"/>
        <v xml:space="preserve"> </v>
      </c>
    </row>
    <row r="3619" spans="1:55" x14ac:dyDescent="0.25">
      <c r="A3619" s="58"/>
      <c r="B3619" s="58"/>
      <c r="C3619" s="58"/>
      <c r="D3619" s="58"/>
      <c r="E3619" s="51" t="str">
        <f>IF(C3619&lt;&gt;"",VLOOKUP(MID(C3619,18,5),LISTAS·PAPP!$E$4:$F$76,2,0),"")</f>
        <v/>
      </c>
      <c r="F3619" s="58"/>
      <c r="G3619" s="51" t="str">
        <f>IF(F3619&lt;&gt;"",VLOOKUP(F3619,LISTAS·PAPP!$R$3:$T$221,3,0),"")</f>
        <v/>
      </c>
      <c r="H3619" s="58"/>
      <c r="I3619" s="66"/>
      <c r="J3619" s="66"/>
      <c r="K3619" s="67"/>
      <c r="L3619" s="66"/>
      <c r="M3619" s="60"/>
      <c r="N3619" s="60"/>
      <c r="O3619" s="60"/>
      <c r="P3619" s="60"/>
      <c r="Q3619" s="60"/>
      <c r="R3619" s="60"/>
      <c r="S3619" s="60"/>
      <c r="T3619" s="60"/>
      <c r="U3619" s="60"/>
      <c r="V3619" s="60"/>
      <c r="W3619" s="60"/>
      <c r="X3619" s="60"/>
      <c r="Y3619" s="52" t="str">
        <f>IF(A3619&lt;&gt;"",IF(D3619="DIRECCIÓN_DE_TRANSFERENCIAS","280 0031",VLOOKUP(C3619,LISTAS·PAPP!$C$3:$D$76,2,0)),"")</f>
        <v/>
      </c>
      <c r="Z3619" s="61"/>
      <c r="AA3619" s="62"/>
      <c r="AB3619" s="62"/>
      <c r="AC3619" s="65" t="str">
        <f>IF(D3619&lt;&gt;"",VLOOKUP(D3619,LISTAS·PAPP!$I$3:$M$16,2,0),"")</f>
        <v/>
      </c>
      <c r="AD3619" s="51" t="str">
        <f>IF(D3619&lt;&gt;"",VLOOKUP(D3619,LISTAS·PAPP!$I$3:$M$16,3,0),"")</f>
        <v/>
      </c>
      <c r="AE3619" s="52" t="str">
        <f>IF(D3619&lt;&gt;"",VLOOKUP(D3619,LISTAS·PAPP!$I$3:$M$16,4,0),"")</f>
        <v/>
      </c>
      <c r="AF3619" s="51" t="str">
        <f>IF(D3619&lt;&gt;"",VLOOKUP(D3619,LISTAS·PAPP!$I$3:$M$16,5,0),"")</f>
        <v/>
      </c>
      <c r="AG3619" s="52" t="str">
        <f>IF(AH3619&lt;&gt;"",VLOOKUP(AH3619,LISTAS·PAPP!$O$3:$P$74,2,0),"")</f>
        <v/>
      </c>
      <c r="AH3619" s="58"/>
      <c r="AI3619" s="60"/>
      <c r="AJ3619" s="51" t="str">
        <f>IF(AI3619&lt;&gt;"",VLOOKUP(AI3619,LISTAS·PAPP!$X$4:$Y$80,2,0),"")</f>
        <v/>
      </c>
      <c r="AK3619" s="58"/>
      <c r="AL3619" s="60"/>
      <c r="AM3619" s="51" t="str">
        <f>IF(ISERROR(VLOOKUP(AL3619,LISTAS·PAPP!$AD$4:$AE$334,2,0))," ",VLOOKUP(AL3619,LISTAS·PAPP!$AD$4:$AE$334,2,0))</f>
        <v xml:space="preserve"> </v>
      </c>
      <c r="AN3619" s="63"/>
      <c r="AO3619" s="64"/>
      <c r="AP3619" s="64"/>
      <c r="AQ3619" s="64"/>
      <c r="AR3619" s="64"/>
      <c r="AS3619" s="64"/>
      <c r="AT3619" s="64"/>
      <c r="AU3619" s="64"/>
      <c r="AV3619" s="64"/>
      <c r="AW3619" s="64"/>
      <c r="AX3619" s="64"/>
      <c r="AY3619" s="64"/>
      <c r="AZ3619" s="64"/>
      <c r="BA3619" s="53" t="str">
        <f t="shared" si="169"/>
        <v/>
      </c>
      <c r="BB3619" s="54" t="str">
        <f t="shared" si="170"/>
        <v/>
      </c>
      <c r="BC3619" s="55" t="str">
        <f t="shared" si="171"/>
        <v xml:space="preserve"> </v>
      </c>
    </row>
    <row r="3620" spans="1:55" x14ac:dyDescent="0.25">
      <c r="A3620" s="58"/>
      <c r="B3620" s="58"/>
      <c r="C3620" s="58"/>
      <c r="D3620" s="58"/>
      <c r="E3620" s="51" t="str">
        <f>IF(C3620&lt;&gt;"",VLOOKUP(MID(C3620,18,5),LISTAS·PAPP!$E$4:$F$76,2,0),"")</f>
        <v/>
      </c>
      <c r="F3620" s="58"/>
      <c r="G3620" s="51" t="str">
        <f>IF(F3620&lt;&gt;"",VLOOKUP(F3620,LISTAS·PAPP!$R$3:$T$221,3,0),"")</f>
        <v/>
      </c>
      <c r="H3620" s="58"/>
      <c r="I3620" s="66"/>
      <c r="J3620" s="66"/>
      <c r="K3620" s="67"/>
      <c r="L3620" s="66"/>
      <c r="M3620" s="60"/>
      <c r="N3620" s="60"/>
      <c r="O3620" s="60"/>
      <c r="P3620" s="60"/>
      <c r="Q3620" s="60"/>
      <c r="R3620" s="60"/>
      <c r="S3620" s="60"/>
      <c r="T3620" s="60"/>
      <c r="U3620" s="60"/>
      <c r="V3620" s="60"/>
      <c r="W3620" s="60"/>
      <c r="X3620" s="60"/>
      <c r="Y3620" s="52" t="str">
        <f>IF(A3620&lt;&gt;"",IF(D3620="DIRECCIÓN_DE_TRANSFERENCIAS","280 0031",VLOOKUP(C3620,LISTAS·PAPP!$C$3:$D$76,2,0)),"")</f>
        <v/>
      </c>
      <c r="Z3620" s="61"/>
      <c r="AA3620" s="62"/>
      <c r="AB3620" s="62"/>
      <c r="AC3620" s="65" t="str">
        <f>IF(D3620&lt;&gt;"",VLOOKUP(D3620,LISTAS·PAPP!$I$3:$M$16,2,0),"")</f>
        <v/>
      </c>
      <c r="AD3620" s="51" t="str">
        <f>IF(D3620&lt;&gt;"",VLOOKUP(D3620,LISTAS·PAPP!$I$3:$M$16,3,0),"")</f>
        <v/>
      </c>
      <c r="AE3620" s="52" t="str">
        <f>IF(D3620&lt;&gt;"",VLOOKUP(D3620,LISTAS·PAPP!$I$3:$M$16,4,0),"")</f>
        <v/>
      </c>
      <c r="AF3620" s="51" t="str">
        <f>IF(D3620&lt;&gt;"",VLOOKUP(D3620,LISTAS·PAPP!$I$3:$M$16,5,0),"")</f>
        <v/>
      </c>
      <c r="AG3620" s="52" t="str">
        <f>IF(AH3620&lt;&gt;"",VLOOKUP(AH3620,LISTAS·PAPP!$O$3:$P$74,2,0),"")</f>
        <v/>
      </c>
      <c r="AH3620" s="58"/>
      <c r="AI3620" s="60"/>
      <c r="AJ3620" s="51" t="str">
        <f>IF(AI3620&lt;&gt;"",VLOOKUP(AI3620,LISTAS·PAPP!$X$4:$Y$80,2,0),"")</f>
        <v/>
      </c>
      <c r="AK3620" s="58"/>
      <c r="AL3620" s="60"/>
      <c r="AM3620" s="51" t="str">
        <f>IF(ISERROR(VLOOKUP(AL3620,LISTAS·PAPP!$AD$4:$AE$334,2,0))," ",VLOOKUP(AL3620,LISTAS·PAPP!$AD$4:$AE$334,2,0))</f>
        <v xml:space="preserve"> </v>
      </c>
      <c r="AN3620" s="63"/>
      <c r="AO3620" s="64"/>
      <c r="AP3620" s="64"/>
      <c r="AQ3620" s="64"/>
      <c r="AR3620" s="64"/>
      <c r="AS3620" s="64"/>
      <c r="AT3620" s="64"/>
      <c r="AU3620" s="64"/>
      <c r="AV3620" s="64"/>
      <c r="AW3620" s="64"/>
      <c r="AX3620" s="64"/>
      <c r="AY3620" s="64"/>
      <c r="AZ3620" s="64"/>
      <c r="BA3620" s="53" t="str">
        <f t="shared" si="169"/>
        <v/>
      </c>
      <c r="BB3620" s="54" t="str">
        <f t="shared" si="170"/>
        <v/>
      </c>
      <c r="BC3620" s="55" t="str">
        <f t="shared" si="171"/>
        <v xml:space="preserve"> </v>
      </c>
    </row>
    <row r="3621" spans="1:55" x14ac:dyDescent="0.25">
      <c r="A3621" s="58"/>
      <c r="B3621" s="58"/>
      <c r="C3621" s="58"/>
      <c r="D3621" s="58"/>
      <c r="E3621" s="51" t="str">
        <f>IF(C3621&lt;&gt;"",VLOOKUP(MID(C3621,18,5),LISTAS·PAPP!$E$4:$F$76,2,0),"")</f>
        <v/>
      </c>
      <c r="F3621" s="58"/>
      <c r="G3621" s="51" t="str">
        <f>IF(F3621&lt;&gt;"",VLOOKUP(F3621,LISTAS·PAPP!$R$3:$T$221,3,0),"")</f>
        <v/>
      </c>
      <c r="H3621" s="58"/>
      <c r="I3621" s="66"/>
      <c r="J3621" s="66"/>
      <c r="K3621" s="67"/>
      <c r="L3621" s="66"/>
      <c r="M3621" s="60"/>
      <c r="N3621" s="60"/>
      <c r="O3621" s="60"/>
      <c r="P3621" s="60"/>
      <c r="Q3621" s="60"/>
      <c r="R3621" s="60"/>
      <c r="S3621" s="60"/>
      <c r="T3621" s="60"/>
      <c r="U3621" s="60"/>
      <c r="V3621" s="60"/>
      <c r="W3621" s="60"/>
      <c r="X3621" s="60"/>
      <c r="Y3621" s="52" t="str">
        <f>IF(A3621&lt;&gt;"",IF(D3621="DIRECCIÓN_DE_TRANSFERENCIAS","280 0031",VLOOKUP(C3621,LISTAS·PAPP!$C$3:$D$76,2,0)),"")</f>
        <v/>
      </c>
      <c r="Z3621" s="61"/>
      <c r="AA3621" s="62"/>
      <c r="AB3621" s="62"/>
      <c r="AC3621" s="65" t="str">
        <f>IF(D3621&lt;&gt;"",VLOOKUP(D3621,LISTAS·PAPP!$I$3:$M$16,2,0),"")</f>
        <v/>
      </c>
      <c r="AD3621" s="51" t="str">
        <f>IF(D3621&lt;&gt;"",VLOOKUP(D3621,LISTAS·PAPP!$I$3:$M$16,3,0),"")</f>
        <v/>
      </c>
      <c r="AE3621" s="52" t="str">
        <f>IF(D3621&lt;&gt;"",VLOOKUP(D3621,LISTAS·PAPP!$I$3:$M$16,4,0),"")</f>
        <v/>
      </c>
      <c r="AF3621" s="51" t="str">
        <f>IF(D3621&lt;&gt;"",VLOOKUP(D3621,LISTAS·PAPP!$I$3:$M$16,5,0),"")</f>
        <v/>
      </c>
      <c r="AG3621" s="52" t="str">
        <f>IF(AH3621&lt;&gt;"",VLOOKUP(AH3621,LISTAS·PAPP!$O$3:$P$74,2,0),"")</f>
        <v/>
      </c>
      <c r="AH3621" s="58"/>
      <c r="AI3621" s="60"/>
      <c r="AJ3621" s="51" t="str">
        <f>IF(AI3621&lt;&gt;"",VLOOKUP(AI3621,LISTAS·PAPP!$X$4:$Y$80,2,0),"")</f>
        <v/>
      </c>
      <c r="AK3621" s="58"/>
      <c r="AL3621" s="60"/>
      <c r="AM3621" s="51" t="str">
        <f>IF(ISERROR(VLOOKUP(AL3621,LISTAS·PAPP!$AD$4:$AE$334,2,0))," ",VLOOKUP(AL3621,LISTAS·PAPP!$AD$4:$AE$334,2,0))</f>
        <v xml:space="preserve"> </v>
      </c>
      <c r="AN3621" s="63"/>
      <c r="AO3621" s="64"/>
      <c r="AP3621" s="64"/>
      <c r="AQ3621" s="64"/>
      <c r="AR3621" s="64"/>
      <c r="AS3621" s="64"/>
      <c r="AT3621" s="64"/>
      <c r="AU3621" s="64"/>
      <c r="AV3621" s="64"/>
      <c r="AW3621" s="64"/>
      <c r="AX3621" s="64"/>
      <c r="AY3621" s="64"/>
      <c r="AZ3621" s="64"/>
      <c r="BA3621" s="53" t="str">
        <f t="shared" si="169"/>
        <v/>
      </c>
      <c r="BB3621" s="54" t="str">
        <f t="shared" si="170"/>
        <v/>
      </c>
      <c r="BC3621" s="55" t="str">
        <f t="shared" si="171"/>
        <v xml:space="preserve"> </v>
      </c>
    </row>
    <row r="3622" spans="1:55" x14ac:dyDescent="0.25">
      <c r="A3622" s="58"/>
      <c r="B3622" s="58"/>
      <c r="C3622" s="58"/>
      <c r="D3622" s="58"/>
      <c r="E3622" s="51" t="str">
        <f>IF(C3622&lt;&gt;"",VLOOKUP(MID(C3622,18,5),LISTAS·PAPP!$E$4:$F$76,2,0),"")</f>
        <v/>
      </c>
      <c r="F3622" s="58"/>
      <c r="G3622" s="51" t="str">
        <f>IF(F3622&lt;&gt;"",VLOOKUP(F3622,LISTAS·PAPP!$R$3:$T$221,3,0),"")</f>
        <v/>
      </c>
      <c r="H3622" s="58"/>
      <c r="I3622" s="66"/>
      <c r="J3622" s="66"/>
      <c r="K3622" s="67"/>
      <c r="L3622" s="66"/>
      <c r="M3622" s="60"/>
      <c r="N3622" s="60"/>
      <c r="O3622" s="60"/>
      <c r="P3622" s="60"/>
      <c r="Q3622" s="60"/>
      <c r="R3622" s="60"/>
      <c r="S3622" s="60"/>
      <c r="T3622" s="60"/>
      <c r="U3622" s="60"/>
      <c r="V3622" s="60"/>
      <c r="W3622" s="60"/>
      <c r="X3622" s="60"/>
      <c r="Y3622" s="52" t="str">
        <f>IF(A3622&lt;&gt;"",IF(D3622="DIRECCIÓN_DE_TRANSFERENCIAS","280 0031",VLOOKUP(C3622,LISTAS·PAPP!$C$3:$D$76,2,0)),"")</f>
        <v/>
      </c>
      <c r="Z3622" s="61"/>
      <c r="AA3622" s="62"/>
      <c r="AB3622" s="62"/>
      <c r="AC3622" s="65" t="str">
        <f>IF(D3622&lt;&gt;"",VLOOKUP(D3622,LISTAS·PAPP!$I$3:$M$16,2,0),"")</f>
        <v/>
      </c>
      <c r="AD3622" s="51" t="str">
        <f>IF(D3622&lt;&gt;"",VLOOKUP(D3622,LISTAS·PAPP!$I$3:$M$16,3,0),"")</f>
        <v/>
      </c>
      <c r="AE3622" s="52" t="str">
        <f>IF(D3622&lt;&gt;"",VLOOKUP(D3622,LISTAS·PAPP!$I$3:$M$16,4,0),"")</f>
        <v/>
      </c>
      <c r="AF3622" s="51" t="str">
        <f>IF(D3622&lt;&gt;"",VLOOKUP(D3622,LISTAS·PAPP!$I$3:$M$16,5,0),"")</f>
        <v/>
      </c>
      <c r="AG3622" s="52" t="str">
        <f>IF(AH3622&lt;&gt;"",VLOOKUP(AH3622,LISTAS·PAPP!$O$3:$P$74,2,0),"")</f>
        <v/>
      </c>
      <c r="AH3622" s="58"/>
      <c r="AI3622" s="60"/>
      <c r="AJ3622" s="51" t="str">
        <f>IF(AI3622&lt;&gt;"",VLOOKUP(AI3622,LISTAS·PAPP!$X$4:$Y$80,2,0),"")</f>
        <v/>
      </c>
      <c r="AK3622" s="58"/>
      <c r="AL3622" s="60"/>
      <c r="AM3622" s="51" t="str">
        <f>IF(ISERROR(VLOOKUP(AL3622,LISTAS·PAPP!$AD$4:$AE$334,2,0))," ",VLOOKUP(AL3622,LISTAS·PAPP!$AD$4:$AE$334,2,0))</f>
        <v xml:space="preserve"> </v>
      </c>
      <c r="AN3622" s="63"/>
      <c r="AO3622" s="64"/>
      <c r="AP3622" s="64"/>
      <c r="AQ3622" s="64"/>
      <c r="AR3622" s="64"/>
      <c r="AS3622" s="64"/>
      <c r="AT3622" s="64"/>
      <c r="AU3622" s="64"/>
      <c r="AV3622" s="64"/>
      <c r="AW3622" s="64"/>
      <c r="AX3622" s="64"/>
      <c r="AY3622" s="64"/>
      <c r="AZ3622" s="64"/>
      <c r="BA3622" s="53" t="str">
        <f t="shared" si="169"/>
        <v/>
      </c>
      <c r="BB3622" s="54" t="str">
        <f t="shared" si="170"/>
        <v/>
      </c>
      <c r="BC3622" s="55" t="str">
        <f t="shared" si="171"/>
        <v xml:space="preserve"> </v>
      </c>
    </row>
    <row r="3623" spans="1:55" x14ac:dyDescent="0.25">
      <c r="A3623" s="58"/>
      <c r="B3623" s="58"/>
      <c r="C3623" s="58"/>
      <c r="D3623" s="58"/>
      <c r="E3623" s="51" t="str">
        <f>IF(C3623&lt;&gt;"",VLOOKUP(MID(C3623,18,5),LISTAS·PAPP!$E$4:$F$76,2,0),"")</f>
        <v/>
      </c>
      <c r="F3623" s="58"/>
      <c r="G3623" s="51" t="str">
        <f>IF(F3623&lt;&gt;"",VLOOKUP(F3623,LISTAS·PAPP!$R$3:$T$221,3,0),"")</f>
        <v/>
      </c>
      <c r="H3623" s="58"/>
      <c r="I3623" s="66"/>
      <c r="J3623" s="66"/>
      <c r="K3623" s="67"/>
      <c r="L3623" s="66"/>
      <c r="M3623" s="60"/>
      <c r="N3623" s="60"/>
      <c r="O3623" s="60"/>
      <c r="P3623" s="60"/>
      <c r="Q3623" s="60"/>
      <c r="R3623" s="60"/>
      <c r="S3623" s="60"/>
      <c r="T3623" s="60"/>
      <c r="U3623" s="60"/>
      <c r="V3623" s="60"/>
      <c r="W3623" s="60"/>
      <c r="X3623" s="60"/>
      <c r="Y3623" s="52" t="str">
        <f>IF(A3623&lt;&gt;"",IF(D3623="DIRECCIÓN_DE_TRANSFERENCIAS","280 0031",VLOOKUP(C3623,LISTAS·PAPP!$C$3:$D$76,2,0)),"")</f>
        <v/>
      </c>
      <c r="Z3623" s="61"/>
      <c r="AA3623" s="62"/>
      <c r="AB3623" s="62"/>
      <c r="AC3623" s="65" t="str">
        <f>IF(D3623&lt;&gt;"",VLOOKUP(D3623,LISTAS·PAPP!$I$3:$M$16,2,0),"")</f>
        <v/>
      </c>
      <c r="AD3623" s="51" t="str">
        <f>IF(D3623&lt;&gt;"",VLOOKUP(D3623,LISTAS·PAPP!$I$3:$M$16,3,0),"")</f>
        <v/>
      </c>
      <c r="AE3623" s="52" t="str">
        <f>IF(D3623&lt;&gt;"",VLOOKUP(D3623,LISTAS·PAPP!$I$3:$M$16,4,0),"")</f>
        <v/>
      </c>
      <c r="AF3623" s="51" t="str">
        <f>IF(D3623&lt;&gt;"",VLOOKUP(D3623,LISTAS·PAPP!$I$3:$M$16,5,0),"")</f>
        <v/>
      </c>
      <c r="AG3623" s="52" t="str">
        <f>IF(AH3623&lt;&gt;"",VLOOKUP(AH3623,LISTAS·PAPP!$O$3:$P$74,2,0),"")</f>
        <v/>
      </c>
      <c r="AH3623" s="58"/>
      <c r="AI3623" s="60"/>
      <c r="AJ3623" s="51" t="str">
        <f>IF(AI3623&lt;&gt;"",VLOOKUP(AI3623,LISTAS·PAPP!$X$4:$Y$80,2,0),"")</f>
        <v/>
      </c>
      <c r="AK3623" s="58"/>
      <c r="AL3623" s="60"/>
      <c r="AM3623" s="51" t="str">
        <f>IF(ISERROR(VLOOKUP(AL3623,LISTAS·PAPP!$AD$4:$AE$334,2,0))," ",VLOOKUP(AL3623,LISTAS·PAPP!$AD$4:$AE$334,2,0))</f>
        <v xml:space="preserve"> </v>
      </c>
      <c r="AN3623" s="63"/>
      <c r="AO3623" s="64"/>
      <c r="AP3623" s="64"/>
      <c r="AQ3623" s="64"/>
      <c r="AR3623" s="64"/>
      <c r="AS3623" s="64"/>
      <c r="AT3623" s="64"/>
      <c r="AU3623" s="64"/>
      <c r="AV3623" s="64"/>
      <c r="AW3623" s="64"/>
      <c r="AX3623" s="64"/>
      <c r="AY3623" s="64"/>
      <c r="AZ3623" s="64"/>
      <c r="BA3623" s="53" t="str">
        <f t="shared" si="169"/>
        <v/>
      </c>
      <c r="BB3623" s="54" t="str">
        <f t="shared" si="170"/>
        <v/>
      </c>
      <c r="BC3623" s="55" t="str">
        <f t="shared" si="171"/>
        <v xml:space="preserve"> </v>
      </c>
    </row>
    <row r="3624" spans="1:55" x14ac:dyDescent="0.25">
      <c r="A3624" s="58"/>
      <c r="B3624" s="58"/>
      <c r="C3624" s="58"/>
      <c r="D3624" s="58"/>
      <c r="E3624" s="51" t="str">
        <f>IF(C3624&lt;&gt;"",VLOOKUP(MID(C3624,18,5),LISTAS·PAPP!$E$4:$F$76,2,0),"")</f>
        <v/>
      </c>
      <c r="F3624" s="58"/>
      <c r="G3624" s="51" t="str">
        <f>IF(F3624&lt;&gt;"",VLOOKUP(F3624,LISTAS·PAPP!$R$3:$T$221,3,0),"")</f>
        <v/>
      </c>
      <c r="H3624" s="58"/>
      <c r="I3624" s="66"/>
      <c r="J3624" s="66"/>
      <c r="K3624" s="67"/>
      <c r="L3624" s="66"/>
      <c r="M3624" s="60"/>
      <c r="N3624" s="60"/>
      <c r="O3624" s="60"/>
      <c r="P3624" s="60"/>
      <c r="Q3624" s="60"/>
      <c r="R3624" s="60"/>
      <c r="S3624" s="60"/>
      <c r="T3624" s="60"/>
      <c r="U3624" s="60"/>
      <c r="V3624" s="60"/>
      <c r="W3624" s="60"/>
      <c r="X3624" s="60"/>
      <c r="Y3624" s="52" t="str">
        <f>IF(A3624&lt;&gt;"",IF(D3624="DIRECCIÓN_DE_TRANSFERENCIAS","280 0031",VLOOKUP(C3624,LISTAS·PAPP!$C$3:$D$76,2,0)),"")</f>
        <v/>
      </c>
      <c r="Z3624" s="61"/>
      <c r="AA3624" s="62"/>
      <c r="AB3624" s="62"/>
      <c r="AC3624" s="65" t="str">
        <f>IF(D3624&lt;&gt;"",VLOOKUP(D3624,LISTAS·PAPP!$I$3:$M$16,2,0),"")</f>
        <v/>
      </c>
      <c r="AD3624" s="51" t="str">
        <f>IF(D3624&lt;&gt;"",VLOOKUP(D3624,LISTAS·PAPP!$I$3:$M$16,3,0),"")</f>
        <v/>
      </c>
      <c r="AE3624" s="52" t="str">
        <f>IF(D3624&lt;&gt;"",VLOOKUP(D3624,LISTAS·PAPP!$I$3:$M$16,4,0),"")</f>
        <v/>
      </c>
      <c r="AF3624" s="51" t="str">
        <f>IF(D3624&lt;&gt;"",VLOOKUP(D3624,LISTAS·PAPP!$I$3:$M$16,5,0),"")</f>
        <v/>
      </c>
      <c r="AG3624" s="52" t="str">
        <f>IF(AH3624&lt;&gt;"",VLOOKUP(AH3624,LISTAS·PAPP!$O$3:$P$74,2,0),"")</f>
        <v/>
      </c>
      <c r="AH3624" s="58"/>
      <c r="AI3624" s="60"/>
      <c r="AJ3624" s="51" t="str">
        <f>IF(AI3624&lt;&gt;"",VLOOKUP(AI3624,LISTAS·PAPP!$X$4:$Y$80,2,0),"")</f>
        <v/>
      </c>
      <c r="AK3624" s="58"/>
      <c r="AL3624" s="60"/>
      <c r="AM3624" s="51" t="str">
        <f>IF(ISERROR(VLOOKUP(AL3624,LISTAS·PAPP!$AD$4:$AE$334,2,0))," ",VLOOKUP(AL3624,LISTAS·PAPP!$AD$4:$AE$334,2,0))</f>
        <v xml:space="preserve"> </v>
      </c>
      <c r="AN3624" s="63"/>
      <c r="AO3624" s="64"/>
      <c r="AP3624" s="64"/>
      <c r="AQ3624" s="64"/>
      <c r="AR3624" s="64"/>
      <c r="AS3624" s="64"/>
      <c r="AT3624" s="64"/>
      <c r="AU3624" s="64"/>
      <c r="AV3624" s="64"/>
      <c r="AW3624" s="64"/>
      <c r="AX3624" s="64"/>
      <c r="AY3624" s="64"/>
      <c r="AZ3624" s="64"/>
      <c r="BA3624" s="53" t="str">
        <f t="shared" si="169"/>
        <v/>
      </c>
      <c r="BB3624" s="54" t="str">
        <f t="shared" si="170"/>
        <v/>
      </c>
      <c r="BC3624" s="55" t="str">
        <f t="shared" si="171"/>
        <v xml:space="preserve"> </v>
      </c>
    </row>
    <row r="3625" spans="1:55" x14ac:dyDescent="0.25">
      <c r="A3625" s="58"/>
      <c r="B3625" s="58"/>
      <c r="C3625" s="58"/>
      <c r="D3625" s="58"/>
      <c r="E3625" s="51" t="str">
        <f>IF(C3625&lt;&gt;"",VLOOKUP(MID(C3625,18,5),LISTAS·PAPP!$E$4:$F$76,2,0),"")</f>
        <v/>
      </c>
      <c r="F3625" s="58"/>
      <c r="G3625" s="51" t="str">
        <f>IF(F3625&lt;&gt;"",VLOOKUP(F3625,LISTAS·PAPP!$R$3:$T$221,3,0),"")</f>
        <v/>
      </c>
      <c r="H3625" s="58"/>
      <c r="I3625" s="66"/>
      <c r="J3625" s="66"/>
      <c r="K3625" s="67"/>
      <c r="L3625" s="66"/>
      <c r="M3625" s="60"/>
      <c r="N3625" s="60"/>
      <c r="O3625" s="60"/>
      <c r="P3625" s="60"/>
      <c r="Q3625" s="60"/>
      <c r="R3625" s="60"/>
      <c r="S3625" s="60"/>
      <c r="T3625" s="60"/>
      <c r="U3625" s="60"/>
      <c r="V3625" s="60"/>
      <c r="W3625" s="60"/>
      <c r="X3625" s="60"/>
      <c r="Y3625" s="52" t="str">
        <f>IF(A3625&lt;&gt;"",IF(D3625="DIRECCIÓN_DE_TRANSFERENCIAS","280 0031",VLOOKUP(C3625,LISTAS·PAPP!$C$3:$D$76,2,0)),"")</f>
        <v/>
      </c>
      <c r="Z3625" s="61"/>
      <c r="AA3625" s="62"/>
      <c r="AB3625" s="62"/>
      <c r="AC3625" s="65" t="str">
        <f>IF(D3625&lt;&gt;"",VLOOKUP(D3625,LISTAS·PAPP!$I$3:$M$16,2,0),"")</f>
        <v/>
      </c>
      <c r="AD3625" s="51" t="str">
        <f>IF(D3625&lt;&gt;"",VLOOKUP(D3625,LISTAS·PAPP!$I$3:$M$16,3,0),"")</f>
        <v/>
      </c>
      <c r="AE3625" s="52" t="str">
        <f>IF(D3625&lt;&gt;"",VLOOKUP(D3625,LISTAS·PAPP!$I$3:$M$16,4,0),"")</f>
        <v/>
      </c>
      <c r="AF3625" s="51" t="str">
        <f>IF(D3625&lt;&gt;"",VLOOKUP(D3625,LISTAS·PAPP!$I$3:$M$16,5,0),"")</f>
        <v/>
      </c>
      <c r="AG3625" s="52" t="str">
        <f>IF(AH3625&lt;&gt;"",VLOOKUP(AH3625,LISTAS·PAPP!$O$3:$P$74,2,0),"")</f>
        <v/>
      </c>
      <c r="AH3625" s="58"/>
      <c r="AI3625" s="60"/>
      <c r="AJ3625" s="51" t="str">
        <f>IF(AI3625&lt;&gt;"",VLOOKUP(AI3625,LISTAS·PAPP!$X$4:$Y$80,2,0),"")</f>
        <v/>
      </c>
      <c r="AK3625" s="58"/>
      <c r="AL3625" s="60"/>
      <c r="AM3625" s="51" t="str">
        <f>IF(ISERROR(VLOOKUP(AL3625,LISTAS·PAPP!$AD$4:$AE$334,2,0))," ",VLOOKUP(AL3625,LISTAS·PAPP!$AD$4:$AE$334,2,0))</f>
        <v xml:space="preserve"> </v>
      </c>
      <c r="AN3625" s="63"/>
      <c r="AO3625" s="64"/>
      <c r="AP3625" s="64"/>
      <c r="AQ3625" s="64"/>
      <c r="AR3625" s="64"/>
      <c r="AS3625" s="64"/>
      <c r="AT3625" s="64"/>
      <c r="AU3625" s="64"/>
      <c r="AV3625" s="64"/>
      <c r="AW3625" s="64"/>
      <c r="AX3625" s="64"/>
      <c r="AY3625" s="64"/>
      <c r="AZ3625" s="64"/>
      <c r="BA3625" s="53" t="str">
        <f t="shared" si="169"/>
        <v/>
      </c>
      <c r="BB3625" s="54" t="str">
        <f t="shared" si="170"/>
        <v/>
      </c>
      <c r="BC3625" s="55" t="str">
        <f t="shared" si="171"/>
        <v xml:space="preserve"> </v>
      </c>
    </row>
    <row r="3626" spans="1:55" x14ac:dyDescent="0.25">
      <c r="A3626" s="58"/>
      <c r="B3626" s="58"/>
      <c r="C3626" s="58"/>
      <c r="D3626" s="58"/>
      <c r="E3626" s="51" t="str">
        <f>IF(C3626&lt;&gt;"",VLOOKUP(MID(C3626,18,5),LISTAS·PAPP!$E$4:$F$76,2,0),"")</f>
        <v/>
      </c>
      <c r="F3626" s="58"/>
      <c r="G3626" s="51" t="str">
        <f>IF(F3626&lt;&gt;"",VLOOKUP(F3626,LISTAS·PAPP!$R$3:$T$221,3,0),"")</f>
        <v/>
      </c>
      <c r="H3626" s="58"/>
      <c r="I3626" s="66"/>
      <c r="J3626" s="66"/>
      <c r="K3626" s="67"/>
      <c r="L3626" s="66"/>
      <c r="M3626" s="60"/>
      <c r="N3626" s="60"/>
      <c r="O3626" s="60"/>
      <c r="P3626" s="60"/>
      <c r="Q3626" s="60"/>
      <c r="R3626" s="60"/>
      <c r="S3626" s="60"/>
      <c r="T3626" s="60"/>
      <c r="U3626" s="60"/>
      <c r="V3626" s="60"/>
      <c r="W3626" s="60"/>
      <c r="X3626" s="60"/>
      <c r="Y3626" s="52" t="str">
        <f>IF(A3626&lt;&gt;"",IF(D3626="DIRECCIÓN_DE_TRANSFERENCIAS","280 0031",VLOOKUP(C3626,LISTAS·PAPP!$C$3:$D$76,2,0)),"")</f>
        <v/>
      </c>
      <c r="Z3626" s="61"/>
      <c r="AA3626" s="62"/>
      <c r="AB3626" s="62"/>
      <c r="AC3626" s="65" t="str">
        <f>IF(D3626&lt;&gt;"",VLOOKUP(D3626,LISTAS·PAPP!$I$3:$M$16,2,0),"")</f>
        <v/>
      </c>
      <c r="AD3626" s="51" t="str">
        <f>IF(D3626&lt;&gt;"",VLOOKUP(D3626,LISTAS·PAPP!$I$3:$M$16,3,0),"")</f>
        <v/>
      </c>
      <c r="AE3626" s="52" t="str">
        <f>IF(D3626&lt;&gt;"",VLOOKUP(D3626,LISTAS·PAPP!$I$3:$M$16,4,0),"")</f>
        <v/>
      </c>
      <c r="AF3626" s="51" t="str">
        <f>IF(D3626&lt;&gt;"",VLOOKUP(D3626,LISTAS·PAPP!$I$3:$M$16,5,0),"")</f>
        <v/>
      </c>
      <c r="AG3626" s="52" t="str">
        <f>IF(AH3626&lt;&gt;"",VLOOKUP(AH3626,LISTAS·PAPP!$O$3:$P$74,2,0),"")</f>
        <v/>
      </c>
      <c r="AH3626" s="58"/>
      <c r="AI3626" s="60"/>
      <c r="AJ3626" s="51" t="str">
        <f>IF(AI3626&lt;&gt;"",VLOOKUP(AI3626,LISTAS·PAPP!$X$4:$Y$80,2,0),"")</f>
        <v/>
      </c>
      <c r="AK3626" s="58"/>
      <c r="AL3626" s="60"/>
      <c r="AM3626" s="51" t="str">
        <f>IF(ISERROR(VLOOKUP(AL3626,LISTAS·PAPP!$AD$4:$AE$334,2,0))," ",VLOOKUP(AL3626,LISTAS·PAPP!$AD$4:$AE$334,2,0))</f>
        <v xml:space="preserve"> </v>
      </c>
      <c r="AN3626" s="63"/>
      <c r="AO3626" s="64"/>
      <c r="AP3626" s="64"/>
      <c r="AQ3626" s="64"/>
      <c r="AR3626" s="64"/>
      <c r="AS3626" s="64"/>
      <c r="AT3626" s="64"/>
      <c r="AU3626" s="64"/>
      <c r="AV3626" s="64"/>
      <c r="AW3626" s="64"/>
      <c r="AX3626" s="64"/>
      <c r="AY3626" s="64"/>
      <c r="AZ3626" s="64"/>
      <c r="BA3626" s="53" t="str">
        <f t="shared" si="169"/>
        <v/>
      </c>
      <c r="BB3626" s="54" t="str">
        <f t="shared" si="170"/>
        <v/>
      </c>
      <c r="BC3626" s="55" t="str">
        <f t="shared" si="171"/>
        <v xml:space="preserve"> </v>
      </c>
    </row>
    <row r="3627" spans="1:55" x14ac:dyDescent="0.25">
      <c r="A3627" s="58"/>
      <c r="B3627" s="58"/>
      <c r="C3627" s="58"/>
      <c r="D3627" s="58"/>
      <c r="E3627" s="51" t="str">
        <f>IF(C3627&lt;&gt;"",VLOOKUP(MID(C3627,18,5),LISTAS·PAPP!$E$4:$F$76,2,0),"")</f>
        <v/>
      </c>
      <c r="F3627" s="58"/>
      <c r="G3627" s="51" t="str">
        <f>IF(F3627&lt;&gt;"",VLOOKUP(F3627,LISTAS·PAPP!$R$3:$T$221,3,0),"")</f>
        <v/>
      </c>
      <c r="H3627" s="58"/>
      <c r="I3627" s="66"/>
      <c r="J3627" s="66"/>
      <c r="K3627" s="67"/>
      <c r="L3627" s="66"/>
      <c r="M3627" s="60"/>
      <c r="N3627" s="60"/>
      <c r="O3627" s="60"/>
      <c r="P3627" s="60"/>
      <c r="Q3627" s="60"/>
      <c r="R3627" s="60"/>
      <c r="S3627" s="60"/>
      <c r="T3627" s="60"/>
      <c r="U3627" s="60"/>
      <c r="V3627" s="60"/>
      <c r="W3627" s="60"/>
      <c r="X3627" s="60"/>
      <c r="Y3627" s="52" t="str">
        <f>IF(A3627&lt;&gt;"",IF(D3627="DIRECCIÓN_DE_TRANSFERENCIAS","280 0031",VLOOKUP(C3627,LISTAS·PAPP!$C$3:$D$76,2,0)),"")</f>
        <v/>
      </c>
      <c r="Z3627" s="61"/>
      <c r="AA3627" s="62"/>
      <c r="AB3627" s="62"/>
      <c r="AC3627" s="65" t="str">
        <f>IF(D3627&lt;&gt;"",VLOOKUP(D3627,LISTAS·PAPP!$I$3:$M$16,2,0),"")</f>
        <v/>
      </c>
      <c r="AD3627" s="51" t="str">
        <f>IF(D3627&lt;&gt;"",VLOOKUP(D3627,LISTAS·PAPP!$I$3:$M$16,3,0),"")</f>
        <v/>
      </c>
      <c r="AE3627" s="52" t="str">
        <f>IF(D3627&lt;&gt;"",VLOOKUP(D3627,LISTAS·PAPP!$I$3:$M$16,4,0),"")</f>
        <v/>
      </c>
      <c r="AF3627" s="51" t="str">
        <f>IF(D3627&lt;&gt;"",VLOOKUP(D3627,LISTAS·PAPP!$I$3:$M$16,5,0),"")</f>
        <v/>
      </c>
      <c r="AG3627" s="52" t="str">
        <f>IF(AH3627&lt;&gt;"",VLOOKUP(AH3627,LISTAS·PAPP!$O$3:$P$74,2,0),"")</f>
        <v/>
      </c>
      <c r="AH3627" s="58"/>
      <c r="AI3627" s="60"/>
      <c r="AJ3627" s="51" t="str">
        <f>IF(AI3627&lt;&gt;"",VLOOKUP(AI3627,LISTAS·PAPP!$X$4:$Y$80,2,0),"")</f>
        <v/>
      </c>
      <c r="AK3627" s="58"/>
      <c r="AL3627" s="60"/>
      <c r="AM3627" s="51" t="str">
        <f>IF(ISERROR(VLOOKUP(AL3627,LISTAS·PAPP!$AD$4:$AE$334,2,0))," ",VLOOKUP(AL3627,LISTAS·PAPP!$AD$4:$AE$334,2,0))</f>
        <v xml:space="preserve"> </v>
      </c>
      <c r="AN3627" s="63"/>
      <c r="AO3627" s="64"/>
      <c r="AP3627" s="64"/>
      <c r="AQ3627" s="64"/>
      <c r="AR3627" s="64"/>
      <c r="AS3627" s="64"/>
      <c r="AT3627" s="64"/>
      <c r="AU3627" s="64"/>
      <c r="AV3627" s="64"/>
      <c r="AW3627" s="64"/>
      <c r="AX3627" s="64"/>
      <c r="AY3627" s="64"/>
      <c r="AZ3627" s="64"/>
      <c r="BA3627" s="53" t="str">
        <f t="shared" si="169"/>
        <v/>
      </c>
      <c r="BB3627" s="54" t="str">
        <f t="shared" si="170"/>
        <v/>
      </c>
      <c r="BC3627" s="55" t="str">
        <f t="shared" si="171"/>
        <v xml:space="preserve"> </v>
      </c>
    </row>
    <row r="3628" spans="1:55" x14ac:dyDescent="0.25">
      <c r="A3628" s="58"/>
      <c r="B3628" s="58"/>
      <c r="C3628" s="58"/>
      <c r="D3628" s="58"/>
      <c r="E3628" s="51" t="str">
        <f>IF(C3628&lt;&gt;"",VLOOKUP(MID(C3628,18,5),LISTAS·PAPP!$E$4:$F$76,2,0),"")</f>
        <v/>
      </c>
      <c r="F3628" s="58"/>
      <c r="G3628" s="51" t="str">
        <f>IF(F3628&lt;&gt;"",VLOOKUP(F3628,LISTAS·PAPP!$R$3:$T$221,3,0),"")</f>
        <v/>
      </c>
      <c r="H3628" s="58"/>
      <c r="I3628" s="66"/>
      <c r="J3628" s="66"/>
      <c r="K3628" s="67"/>
      <c r="L3628" s="66"/>
      <c r="M3628" s="60"/>
      <c r="N3628" s="60"/>
      <c r="O3628" s="60"/>
      <c r="P3628" s="60"/>
      <c r="Q3628" s="60"/>
      <c r="R3628" s="60"/>
      <c r="S3628" s="60"/>
      <c r="T3628" s="60"/>
      <c r="U3628" s="60"/>
      <c r="V3628" s="60"/>
      <c r="W3628" s="60"/>
      <c r="X3628" s="60"/>
      <c r="Y3628" s="52" t="str">
        <f>IF(A3628&lt;&gt;"",IF(D3628="DIRECCIÓN_DE_TRANSFERENCIAS","280 0031",VLOOKUP(C3628,LISTAS·PAPP!$C$3:$D$76,2,0)),"")</f>
        <v/>
      </c>
      <c r="Z3628" s="61"/>
      <c r="AA3628" s="62"/>
      <c r="AB3628" s="62"/>
      <c r="AC3628" s="65" t="str">
        <f>IF(D3628&lt;&gt;"",VLOOKUP(D3628,LISTAS·PAPP!$I$3:$M$16,2,0),"")</f>
        <v/>
      </c>
      <c r="AD3628" s="51" t="str">
        <f>IF(D3628&lt;&gt;"",VLOOKUP(D3628,LISTAS·PAPP!$I$3:$M$16,3,0),"")</f>
        <v/>
      </c>
      <c r="AE3628" s="52" t="str">
        <f>IF(D3628&lt;&gt;"",VLOOKUP(D3628,LISTAS·PAPP!$I$3:$M$16,4,0),"")</f>
        <v/>
      </c>
      <c r="AF3628" s="51" t="str">
        <f>IF(D3628&lt;&gt;"",VLOOKUP(D3628,LISTAS·PAPP!$I$3:$M$16,5,0),"")</f>
        <v/>
      </c>
      <c r="AG3628" s="52" t="str">
        <f>IF(AH3628&lt;&gt;"",VLOOKUP(AH3628,LISTAS·PAPP!$O$3:$P$74,2,0),"")</f>
        <v/>
      </c>
      <c r="AH3628" s="58"/>
      <c r="AI3628" s="60"/>
      <c r="AJ3628" s="51" t="str">
        <f>IF(AI3628&lt;&gt;"",VLOOKUP(AI3628,LISTAS·PAPP!$X$4:$Y$80,2,0),"")</f>
        <v/>
      </c>
      <c r="AK3628" s="58"/>
      <c r="AL3628" s="60"/>
      <c r="AM3628" s="51" t="str">
        <f>IF(ISERROR(VLOOKUP(AL3628,LISTAS·PAPP!$AD$4:$AE$334,2,0))," ",VLOOKUP(AL3628,LISTAS·PAPP!$AD$4:$AE$334,2,0))</f>
        <v xml:space="preserve"> </v>
      </c>
      <c r="AN3628" s="63"/>
      <c r="AO3628" s="64"/>
      <c r="AP3628" s="64"/>
      <c r="AQ3628" s="64"/>
      <c r="AR3628" s="64"/>
      <c r="AS3628" s="64"/>
      <c r="AT3628" s="64"/>
      <c r="AU3628" s="64"/>
      <c r="AV3628" s="64"/>
      <c r="AW3628" s="64"/>
      <c r="AX3628" s="64"/>
      <c r="AY3628" s="64"/>
      <c r="AZ3628" s="64"/>
      <c r="BA3628" s="53" t="str">
        <f t="shared" si="169"/>
        <v/>
      </c>
      <c r="BB3628" s="54" t="str">
        <f t="shared" si="170"/>
        <v/>
      </c>
      <c r="BC3628" s="55" t="str">
        <f t="shared" si="171"/>
        <v xml:space="preserve"> </v>
      </c>
    </row>
    <row r="3629" spans="1:55" x14ac:dyDescent="0.25">
      <c r="A3629" s="58"/>
      <c r="B3629" s="58"/>
      <c r="C3629" s="58"/>
      <c r="D3629" s="58"/>
      <c r="E3629" s="51" t="str">
        <f>IF(C3629&lt;&gt;"",VLOOKUP(MID(C3629,18,5),LISTAS·PAPP!$E$4:$F$76,2,0),"")</f>
        <v/>
      </c>
      <c r="F3629" s="58"/>
      <c r="G3629" s="51" t="str">
        <f>IF(F3629&lt;&gt;"",VLOOKUP(F3629,LISTAS·PAPP!$R$3:$T$221,3,0),"")</f>
        <v/>
      </c>
      <c r="H3629" s="58"/>
      <c r="I3629" s="66"/>
      <c r="J3629" s="66"/>
      <c r="K3629" s="67"/>
      <c r="L3629" s="66"/>
      <c r="M3629" s="60"/>
      <c r="N3629" s="60"/>
      <c r="O3629" s="60"/>
      <c r="P3629" s="60"/>
      <c r="Q3629" s="60"/>
      <c r="R3629" s="60"/>
      <c r="S3629" s="60"/>
      <c r="T3629" s="60"/>
      <c r="U3629" s="60"/>
      <c r="V3629" s="60"/>
      <c r="W3629" s="60"/>
      <c r="X3629" s="60"/>
      <c r="Y3629" s="52" t="str">
        <f>IF(A3629&lt;&gt;"",IF(D3629="DIRECCIÓN_DE_TRANSFERENCIAS","280 0031",VLOOKUP(C3629,LISTAS·PAPP!$C$3:$D$76,2,0)),"")</f>
        <v/>
      </c>
      <c r="Z3629" s="61"/>
      <c r="AA3629" s="62"/>
      <c r="AB3629" s="62"/>
      <c r="AC3629" s="65" t="str">
        <f>IF(D3629&lt;&gt;"",VLOOKUP(D3629,LISTAS·PAPP!$I$3:$M$16,2,0),"")</f>
        <v/>
      </c>
      <c r="AD3629" s="51" t="str">
        <f>IF(D3629&lt;&gt;"",VLOOKUP(D3629,LISTAS·PAPP!$I$3:$M$16,3,0),"")</f>
        <v/>
      </c>
      <c r="AE3629" s="52" t="str">
        <f>IF(D3629&lt;&gt;"",VLOOKUP(D3629,LISTAS·PAPP!$I$3:$M$16,4,0),"")</f>
        <v/>
      </c>
      <c r="AF3629" s="51" t="str">
        <f>IF(D3629&lt;&gt;"",VLOOKUP(D3629,LISTAS·PAPP!$I$3:$M$16,5,0),"")</f>
        <v/>
      </c>
      <c r="AG3629" s="52" t="str">
        <f>IF(AH3629&lt;&gt;"",VLOOKUP(AH3629,LISTAS·PAPP!$O$3:$P$74,2,0),"")</f>
        <v/>
      </c>
      <c r="AH3629" s="58"/>
      <c r="AI3629" s="60"/>
      <c r="AJ3629" s="51" t="str">
        <f>IF(AI3629&lt;&gt;"",VLOOKUP(AI3629,LISTAS·PAPP!$X$4:$Y$80,2,0),"")</f>
        <v/>
      </c>
      <c r="AK3629" s="58"/>
      <c r="AL3629" s="60"/>
      <c r="AM3629" s="51" t="str">
        <f>IF(ISERROR(VLOOKUP(AL3629,LISTAS·PAPP!$AD$4:$AE$334,2,0))," ",VLOOKUP(AL3629,LISTAS·PAPP!$AD$4:$AE$334,2,0))</f>
        <v xml:space="preserve"> </v>
      </c>
      <c r="AN3629" s="63"/>
      <c r="AO3629" s="64"/>
      <c r="AP3629" s="64"/>
      <c r="AQ3629" s="64"/>
      <c r="AR3629" s="64"/>
      <c r="AS3629" s="64"/>
      <c r="AT3629" s="64"/>
      <c r="AU3629" s="64"/>
      <c r="AV3629" s="64"/>
      <c r="AW3629" s="64"/>
      <c r="AX3629" s="64"/>
      <c r="AY3629" s="64"/>
      <c r="AZ3629" s="64"/>
      <c r="BA3629" s="53" t="str">
        <f t="shared" si="169"/>
        <v/>
      </c>
      <c r="BB3629" s="54" t="str">
        <f t="shared" si="170"/>
        <v/>
      </c>
      <c r="BC3629" s="55" t="str">
        <f t="shared" si="171"/>
        <v xml:space="preserve"> </v>
      </c>
    </row>
    <row r="3630" spans="1:55" x14ac:dyDescent="0.25">
      <c r="A3630" s="58"/>
      <c r="B3630" s="58"/>
      <c r="C3630" s="58"/>
      <c r="D3630" s="58"/>
      <c r="E3630" s="51" t="str">
        <f>IF(C3630&lt;&gt;"",VLOOKUP(MID(C3630,18,5),LISTAS·PAPP!$E$4:$F$76,2,0),"")</f>
        <v/>
      </c>
      <c r="F3630" s="58"/>
      <c r="G3630" s="51" t="str">
        <f>IF(F3630&lt;&gt;"",VLOOKUP(F3630,LISTAS·PAPP!$R$3:$T$221,3,0),"")</f>
        <v/>
      </c>
      <c r="H3630" s="58"/>
      <c r="I3630" s="66"/>
      <c r="J3630" s="66"/>
      <c r="K3630" s="67"/>
      <c r="L3630" s="66"/>
      <c r="M3630" s="60"/>
      <c r="N3630" s="60"/>
      <c r="O3630" s="60"/>
      <c r="P3630" s="60"/>
      <c r="Q3630" s="60"/>
      <c r="R3630" s="60"/>
      <c r="S3630" s="60"/>
      <c r="T3630" s="60"/>
      <c r="U3630" s="60"/>
      <c r="V3630" s="60"/>
      <c r="W3630" s="60"/>
      <c r="X3630" s="60"/>
      <c r="Y3630" s="52" t="str">
        <f>IF(A3630&lt;&gt;"",IF(D3630="DIRECCIÓN_DE_TRANSFERENCIAS","280 0031",VLOOKUP(C3630,LISTAS·PAPP!$C$3:$D$76,2,0)),"")</f>
        <v/>
      </c>
      <c r="Z3630" s="61"/>
      <c r="AA3630" s="62"/>
      <c r="AB3630" s="62"/>
      <c r="AC3630" s="65" t="str">
        <f>IF(D3630&lt;&gt;"",VLOOKUP(D3630,LISTAS·PAPP!$I$3:$M$16,2,0),"")</f>
        <v/>
      </c>
      <c r="AD3630" s="51" t="str">
        <f>IF(D3630&lt;&gt;"",VLOOKUP(D3630,LISTAS·PAPP!$I$3:$M$16,3,0),"")</f>
        <v/>
      </c>
      <c r="AE3630" s="52" t="str">
        <f>IF(D3630&lt;&gt;"",VLOOKUP(D3630,LISTAS·PAPP!$I$3:$M$16,4,0),"")</f>
        <v/>
      </c>
      <c r="AF3630" s="51" t="str">
        <f>IF(D3630&lt;&gt;"",VLOOKUP(D3630,LISTAS·PAPP!$I$3:$M$16,5,0),"")</f>
        <v/>
      </c>
      <c r="AG3630" s="52" t="str">
        <f>IF(AH3630&lt;&gt;"",VLOOKUP(AH3630,LISTAS·PAPP!$O$3:$P$74,2,0),"")</f>
        <v/>
      </c>
      <c r="AH3630" s="58"/>
      <c r="AI3630" s="60"/>
      <c r="AJ3630" s="51" t="str">
        <f>IF(AI3630&lt;&gt;"",VLOOKUP(AI3630,LISTAS·PAPP!$X$4:$Y$80,2,0),"")</f>
        <v/>
      </c>
      <c r="AK3630" s="58"/>
      <c r="AL3630" s="60"/>
      <c r="AM3630" s="51" t="str">
        <f>IF(ISERROR(VLOOKUP(AL3630,LISTAS·PAPP!$AD$4:$AE$334,2,0))," ",VLOOKUP(AL3630,LISTAS·PAPP!$AD$4:$AE$334,2,0))</f>
        <v xml:space="preserve"> </v>
      </c>
      <c r="AN3630" s="63"/>
      <c r="AO3630" s="64"/>
      <c r="AP3630" s="64"/>
      <c r="AQ3630" s="64"/>
      <c r="AR3630" s="64"/>
      <c r="AS3630" s="64"/>
      <c r="AT3630" s="64"/>
      <c r="AU3630" s="64"/>
      <c r="AV3630" s="64"/>
      <c r="AW3630" s="64"/>
      <c r="AX3630" s="64"/>
      <c r="AY3630" s="64"/>
      <c r="AZ3630" s="64"/>
      <c r="BA3630" s="53" t="str">
        <f t="shared" si="169"/>
        <v/>
      </c>
      <c r="BB3630" s="54" t="str">
        <f t="shared" si="170"/>
        <v/>
      </c>
      <c r="BC3630" s="55" t="str">
        <f t="shared" si="171"/>
        <v xml:space="preserve"> </v>
      </c>
    </row>
    <row r="3631" spans="1:55" x14ac:dyDescent="0.25">
      <c r="A3631" s="58"/>
      <c r="B3631" s="58"/>
      <c r="C3631" s="58"/>
      <c r="D3631" s="58"/>
      <c r="E3631" s="51" t="str">
        <f>IF(C3631&lt;&gt;"",VLOOKUP(MID(C3631,18,5),LISTAS·PAPP!$E$4:$F$76,2,0),"")</f>
        <v/>
      </c>
      <c r="F3631" s="58"/>
      <c r="G3631" s="51" t="str">
        <f>IF(F3631&lt;&gt;"",VLOOKUP(F3631,LISTAS·PAPP!$R$3:$T$221,3,0),"")</f>
        <v/>
      </c>
      <c r="H3631" s="58"/>
      <c r="I3631" s="66"/>
      <c r="J3631" s="66"/>
      <c r="K3631" s="67"/>
      <c r="L3631" s="66"/>
      <c r="M3631" s="60"/>
      <c r="N3631" s="60"/>
      <c r="O3631" s="60"/>
      <c r="P3631" s="60"/>
      <c r="Q3631" s="60"/>
      <c r="R3631" s="60"/>
      <c r="S3631" s="60"/>
      <c r="T3631" s="60"/>
      <c r="U3631" s="60"/>
      <c r="V3631" s="60"/>
      <c r="W3631" s="60"/>
      <c r="X3631" s="60"/>
      <c r="Y3631" s="52" t="str">
        <f>IF(A3631&lt;&gt;"",IF(D3631="DIRECCIÓN_DE_TRANSFERENCIAS","280 0031",VLOOKUP(C3631,LISTAS·PAPP!$C$3:$D$76,2,0)),"")</f>
        <v/>
      </c>
      <c r="Z3631" s="61"/>
      <c r="AA3631" s="62"/>
      <c r="AB3631" s="62"/>
      <c r="AC3631" s="65" t="str">
        <f>IF(D3631&lt;&gt;"",VLOOKUP(D3631,LISTAS·PAPP!$I$3:$M$16,2,0),"")</f>
        <v/>
      </c>
      <c r="AD3631" s="51" t="str">
        <f>IF(D3631&lt;&gt;"",VLOOKUP(D3631,LISTAS·PAPP!$I$3:$M$16,3,0),"")</f>
        <v/>
      </c>
      <c r="AE3631" s="52" t="str">
        <f>IF(D3631&lt;&gt;"",VLOOKUP(D3631,LISTAS·PAPP!$I$3:$M$16,4,0),"")</f>
        <v/>
      </c>
      <c r="AF3631" s="51" t="str">
        <f>IF(D3631&lt;&gt;"",VLOOKUP(D3631,LISTAS·PAPP!$I$3:$M$16,5,0),"")</f>
        <v/>
      </c>
      <c r="AG3631" s="52" t="str">
        <f>IF(AH3631&lt;&gt;"",VLOOKUP(AH3631,LISTAS·PAPP!$O$3:$P$74,2,0),"")</f>
        <v/>
      </c>
      <c r="AH3631" s="58"/>
      <c r="AI3631" s="60"/>
      <c r="AJ3631" s="51" t="str">
        <f>IF(AI3631&lt;&gt;"",VLOOKUP(AI3631,LISTAS·PAPP!$X$4:$Y$80,2,0),"")</f>
        <v/>
      </c>
      <c r="AK3631" s="58"/>
      <c r="AL3631" s="60"/>
      <c r="AM3631" s="51" t="str">
        <f>IF(ISERROR(VLOOKUP(AL3631,LISTAS·PAPP!$AD$4:$AE$334,2,0))," ",VLOOKUP(AL3631,LISTAS·PAPP!$AD$4:$AE$334,2,0))</f>
        <v xml:space="preserve"> </v>
      </c>
      <c r="AN3631" s="63"/>
      <c r="AO3631" s="64"/>
      <c r="AP3631" s="64"/>
      <c r="AQ3631" s="64"/>
      <c r="AR3631" s="64"/>
      <c r="AS3631" s="64"/>
      <c r="AT3631" s="64"/>
      <c r="AU3631" s="64"/>
      <c r="AV3631" s="64"/>
      <c r="AW3631" s="64"/>
      <c r="AX3631" s="64"/>
      <c r="AY3631" s="64"/>
      <c r="AZ3631" s="64"/>
      <c r="BA3631" s="53" t="str">
        <f t="shared" si="169"/>
        <v/>
      </c>
      <c r="BB3631" s="54" t="str">
        <f t="shared" si="170"/>
        <v/>
      </c>
      <c r="BC3631" s="55" t="str">
        <f t="shared" si="171"/>
        <v xml:space="preserve"> </v>
      </c>
    </row>
    <row r="3632" spans="1:55" x14ac:dyDescent="0.25">
      <c r="A3632" s="58"/>
      <c r="B3632" s="58"/>
      <c r="C3632" s="58"/>
      <c r="D3632" s="58"/>
      <c r="E3632" s="51" t="str">
        <f>IF(C3632&lt;&gt;"",VLOOKUP(MID(C3632,18,5),LISTAS·PAPP!$E$4:$F$76,2,0),"")</f>
        <v/>
      </c>
      <c r="F3632" s="58"/>
      <c r="G3632" s="51" t="str">
        <f>IF(F3632&lt;&gt;"",VLOOKUP(F3632,LISTAS·PAPP!$R$3:$T$221,3,0),"")</f>
        <v/>
      </c>
      <c r="H3632" s="58"/>
      <c r="I3632" s="66"/>
      <c r="J3632" s="66"/>
      <c r="K3632" s="67"/>
      <c r="L3632" s="66"/>
      <c r="M3632" s="60"/>
      <c r="N3632" s="60"/>
      <c r="O3632" s="60"/>
      <c r="P3632" s="60"/>
      <c r="Q3632" s="60"/>
      <c r="R3632" s="60"/>
      <c r="S3632" s="60"/>
      <c r="T3632" s="60"/>
      <c r="U3632" s="60"/>
      <c r="V3632" s="60"/>
      <c r="W3632" s="60"/>
      <c r="X3632" s="60"/>
      <c r="Y3632" s="52" t="str">
        <f>IF(A3632&lt;&gt;"",IF(D3632="DIRECCIÓN_DE_TRANSFERENCIAS","280 0031",VLOOKUP(C3632,LISTAS·PAPP!$C$3:$D$76,2,0)),"")</f>
        <v/>
      </c>
      <c r="Z3632" s="61"/>
      <c r="AA3632" s="62"/>
      <c r="AB3632" s="62"/>
      <c r="AC3632" s="65" t="str">
        <f>IF(D3632&lt;&gt;"",VLOOKUP(D3632,LISTAS·PAPP!$I$3:$M$16,2,0),"")</f>
        <v/>
      </c>
      <c r="AD3632" s="51" t="str">
        <f>IF(D3632&lt;&gt;"",VLOOKUP(D3632,LISTAS·PAPP!$I$3:$M$16,3,0),"")</f>
        <v/>
      </c>
      <c r="AE3632" s="52" t="str">
        <f>IF(D3632&lt;&gt;"",VLOOKUP(D3632,LISTAS·PAPP!$I$3:$M$16,4,0),"")</f>
        <v/>
      </c>
      <c r="AF3632" s="51" t="str">
        <f>IF(D3632&lt;&gt;"",VLOOKUP(D3632,LISTAS·PAPP!$I$3:$M$16,5,0),"")</f>
        <v/>
      </c>
      <c r="AG3632" s="52" t="str">
        <f>IF(AH3632&lt;&gt;"",VLOOKUP(AH3632,LISTAS·PAPP!$O$3:$P$74,2,0),"")</f>
        <v/>
      </c>
      <c r="AH3632" s="58"/>
      <c r="AI3632" s="60"/>
      <c r="AJ3632" s="51" t="str">
        <f>IF(AI3632&lt;&gt;"",VLOOKUP(AI3632,LISTAS·PAPP!$X$4:$Y$80,2,0),"")</f>
        <v/>
      </c>
      <c r="AK3632" s="58"/>
      <c r="AL3632" s="60"/>
      <c r="AM3632" s="51" t="str">
        <f>IF(ISERROR(VLOOKUP(AL3632,LISTAS·PAPP!$AD$4:$AE$334,2,0))," ",VLOOKUP(AL3632,LISTAS·PAPP!$AD$4:$AE$334,2,0))</f>
        <v xml:space="preserve"> </v>
      </c>
      <c r="AN3632" s="63"/>
      <c r="AO3632" s="64"/>
      <c r="AP3632" s="64"/>
      <c r="AQ3632" s="64"/>
      <c r="AR3632" s="64"/>
      <c r="AS3632" s="64"/>
      <c r="AT3632" s="64"/>
      <c r="AU3632" s="64"/>
      <c r="AV3632" s="64"/>
      <c r="AW3632" s="64"/>
      <c r="AX3632" s="64"/>
      <c r="AY3632" s="64"/>
      <c r="AZ3632" s="64"/>
      <c r="BA3632" s="53" t="str">
        <f t="shared" si="169"/>
        <v/>
      </c>
      <c r="BB3632" s="54" t="str">
        <f t="shared" si="170"/>
        <v/>
      </c>
      <c r="BC3632" s="55" t="str">
        <f t="shared" si="171"/>
        <v xml:space="preserve"> </v>
      </c>
    </row>
    <row r="3633" spans="1:55" x14ac:dyDescent="0.25">
      <c r="A3633" s="58"/>
      <c r="B3633" s="58"/>
      <c r="C3633" s="58"/>
      <c r="D3633" s="58"/>
      <c r="E3633" s="51" t="str">
        <f>IF(C3633&lt;&gt;"",VLOOKUP(MID(C3633,18,5),LISTAS·PAPP!$E$4:$F$76,2,0),"")</f>
        <v/>
      </c>
      <c r="F3633" s="58"/>
      <c r="G3633" s="51" t="str">
        <f>IF(F3633&lt;&gt;"",VLOOKUP(F3633,LISTAS·PAPP!$R$3:$T$221,3,0),"")</f>
        <v/>
      </c>
      <c r="H3633" s="58"/>
      <c r="I3633" s="66"/>
      <c r="J3633" s="66"/>
      <c r="K3633" s="67"/>
      <c r="L3633" s="66"/>
      <c r="M3633" s="60"/>
      <c r="N3633" s="60"/>
      <c r="O3633" s="60"/>
      <c r="P3633" s="60"/>
      <c r="Q3633" s="60"/>
      <c r="R3633" s="60"/>
      <c r="S3633" s="60"/>
      <c r="T3633" s="60"/>
      <c r="U3633" s="60"/>
      <c r="V3633" s="60"/>
      <c r="W3633" s="60"/>
      <c r="X3633" s="60"/>
      <c r="Y3633" s="52" t="str">
        <f>IF(A3633&lt;&gt;"",IF(D3633="DIRECCIÓN_DE_TRANSFERENCIAS","280 0031",VLOOKUP(C3633,LISTAS·PAPP!$C$3:$D$76,2,0)),"")</f>
        <v/>
      </c>
      <c r="Z3633" s="61"/>
      <c r="AA3633" s="62"/>
      <c r="AB3633" s="62"/>
      <c r="AC3633" s="65" t="str">
        <f>IF(D3633&lt;&gt;"",VLOOKUP(D3633,LISTAS·PAPP!$I$3:$M$16,2,0),"")</f>
        <v/>
      </c>
      <c r="AD3633" s="51" t="str">
        <f>IF(D3633&lt;&gt;"",VLOOKUP(D3633,LISTAS·PAPP!$I$3:$M$16,3,0),"")</f>
        <v/>
      </c>
      <c r="AE3633" s="52" t="str">
        <f>IF(D3633&lt;&gt;"",VLOOKUP(D3633,LISTAS·PAPP!$I$3:$M$16,4,0),"")</f>
        <v/>
      </c>
      <c r="AF3633" s="51" t="str">
        <f>IF(D3633&lt;&gt;"",VLOOKUP(D3633,LISTAS·PAPP!$I$3:$M$16,5,0),"")</f>
        <v/>
      </c>
      <c r="AG3633" s="52" t="str">
        <f>IF(AH3633&lt;&gt;"",VLOOKUP(AH3633,LISTAS·PAPP!$O$3:$P$74,2,0),"")</f>
        <v/>
      </c>
      <c r="AH3633" s="58"/>
      <c r="AI3633" s="60"/>
      <c r="AJ3633" s="51" t="str">
        <f>IF(AI3633&lt;&gt;"",VLOOKUP(AI3633,LISTAS·PAPP!$X$4:$Y$80,2,0),"")</f>
        <v/>
      </c>
      <c r="AK3633" s="58"/>
      <c r="AL3633" s="60"/>
      <c r="AM3633" s="51" t="str">
        <f>IF(ISERROR(VLOOKUP(AL3633,LISTAS·PAPP!$AD$4:$AE$334,2,0))," ",VLOOKUP(AL3633,LISTAS·PAPP!$AD$4:$AE$334,2,0))</f>
        <v xml:space="preserve"> </v>
      </c>
      <c r="AN3633" s="63"/>
      <c r="AO3633" s="64"/>
      <c r="AP3633" s="64"/>
      <c r="AQ3633" s="64"/>
      <c r="AR3633" s="64"/>
      <c r="AS3633" s="64"/>
      <c r="AT3633" s="64"/>
      <c r="AU3633" s="64"/>
      <c r="AV3633" s="64"/>
      <c r="AW3633" s="64"/>
      <c r="AX3633" s="64"/>
      <c r="AY3633" s="64"/>
      <c r="AZ3633" s="64"/>
      <c r="BA3633" s="53" t="str">
        <f t="shared" si="169"/>
        <v/>
      </c>
      <c r="BB3633" s="54" t="str">
        <f t="shared" si="170"/>
        <v/>
      </c>
      <c r="BC3633" s="55" t="str">
        <f t="shared" si="171"/>
        <v xml:space="preserve"> </v>
      </c>
    </row>
    <row r="3634" spans="1:55" x14ac:dyDescent="0.25">
      <c r="A3634" s="58"/>
      <c r="B3634" s="58"/>
      <c r="C3634" s="58"/>
      <c r="D3634" s="58"/>
      <c r="E3634" s="51" t="str">
        <f>IF(C3634&lt;&gt;"",VLOOKUP(MID(C3634,18,5),LISTAS·PAPP!$E$4:$F$76,2,0),"")</f>
        <v/>
      </c>
      <c r="F3634" s="58"/>
      <c r="G3634" s="51" t="str">
        <f>IF(F3634&lt;&gt;"",VLOOKUP(F3634,LISTAS·PAPP!$R$3:$T$221,3,0),"")</f>
        <v/>
      </c>
      <c r="H3634" s="58"/>
      <c r="I3634" s="66"/>
      <c r="J3634" s="66"/>
      <c r="K3634" s="67"/>
      <c r="L3634" s="66"/>
      <c r="M3634" s="60"/>
      <c r="N3634" s="60"/>
      <c r="O3634" s="60"/>
      <c r="P3634" s="60"/>
      <c r="Q3634" s="60"/>
      <c r="R3634" s="60"/>
      <c r="S3634" s="60"/>
      <c r="T3634" s="60"/>
      <c r="U3634" s="60"/>
      <c r="V3634" s="60"/>
      <c r="W3634" s="60"/>
      <c r="X3634" s="60"/>
      <c r="Y3634" s="52" t="str">
        <f>IF(A3634&lt;&gt;"",IF(D3634="DIRECCIÓN_DE_TRANSFERENCIAS","280 0031",VLOOKUP(C3634,LISTAS·PAPP!$C$3:$D$76,2,0)),"")</f>
        <v/>
      </c>
      <c r="Z3634" s="61"/>
      <c r="AA3634" s="62"/>
      <c r="AB3634" s="62"/>
      <c r="AC3634" s="65" t="str">
        <f>IF(D3634&lt;&gt;"",VLOOKUP(D3634,LISTAS·PAPP!$I$3:$M$16,2,0),"")</f>
        <v/>
      </c>
      <c r="AD3634" s="51" t="str">
        <f>IF(D3634&lt;&gt;"",VLOOKUP(D3634,LISTAS·PAPP!$I$3:$M$16,3,0),"")</f>
        <v/>
      </c>
      <c r="AE3634" s="52" t="str">
        <f>IF(D3634&lt;&gt;"",VLOOKUP(D3634,LISTAS·PAPP!$I$3:$M$16,4,0),"")</f>
        <v/>
      </c>
      <c r="AF3634" s="51" t="str">
        <f>IF(D3634&lt;&gt;"",VLOOKUP(D3634,LISTAS·PAPP!$I$3:$M$16,5,0),"")</f>
        <v/>
      </c>
      <c r="AG3634" s="52" t="str">
        <f>IF(AH3634&lt;&gt;"",VLOOKUP(AH3634,LISTAS·PAPP!$O$3:$P$74,2,0),"")</f>
        <v/>
      </c>
      <c r="AH3634" s="58"/>
      <c r="AI3634" s="60"/>
      <c r="AJ3634" s="51" t="str">
        <f>IF(AI3634&lt;&gt;"",VLOOKUP(AI3634,LISTAS·PAPP!$X$4:$Y$80,2,0),"")</f>
        <v/>
      </c>
      <c r="AK3634" s="58"/>
      <c r="AL3634" s="60"/>
      <c r="AM3634" s="51" t="str">
        <f>IF(ISERROR(VLOOKUP(AL3634,LISTAS·PAPP!$AD$4:$AE$334,2,0))," ",VLOOKUP(AL3634,LISTAS·PAPP!$AD$4:$AE$334,2,0))</f>
        <v xml:space="preserve"> </v>
      </c>
      <c r="AN3634" s="63"/>
      <c r="AO3634" s="64"/>
      <c r="AP3634" s="64"/>
      <c r="AQ3634" s="64"/>
      <c r="AR3634" s="64"/>
      <c r="AS3634" s="64"/>
      <c r="AT3634" s="64"/>
      <c r="AU3634" s="64"/>
      <c r="AV3634" s="64"/>
      <c r="AW3634" s="64"/>
      <c r="AX3634" s="64"/>
      <c r="AY3634" s="64"/>
      <c r="AZ3634" s="64"/>
      <c r="BA3634" s="53" t="str">
        <f t="shared" si="169"/>
        <v/>
      </c>
      <c r="BB3634" s="54" t="str">
        <f t="shared" si="170"/>
        <v/>
      </c>
      <c r="BC3634" s="55" t="str">
        <f t="shared" si="171"/>
        <v xml:space="preserve"> </v>
      </c>
    </row>
    <row r="3635" spans="1:55" x14ac:dyDescent="0.25">
      <c r="A3635" s="58"/>
      <c r="B3635" s="58"/>
      <c r="C3635" s="58"/>
      <c r="D3635" s="58"/>
      <c r="E3635" s="51" t="str">
        <f>IF(C3635&lt;&gt;"",VLOOKUP(MID(C3635,18,5),LISTAS·PAPP!$E$4:$F$76,2,0),"")</f>
        <v/>
      </c>
      <c r="F3635" s="58"/>
      <c r="G3635" s="51" t="str">
        <f>IF(F3635&lt;&gt;"",VLOOKUP(F3635,LISTAS·PAPP!$R$3:$T$221,3,0),"")</f>
        <v/>
      </c>
      <c r="H3635" s="58"/>
      <c r="I3635" s="66"/>
      <c r="J3635" s="66"/>
      <c r="K3635" s="67"/>
      <c r="L3635" s="66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52" t="str">
        <f>IF(A3635&lt;&gt;"",IF(D3635="DIRECCIÓN_DE_TRANSFERENCIAS","280 0031",VLOOKUP(C3635,LISTAS·PAPP!$C$3:$D$76,2,0)),"")</f>
        <v/>
      </c>
      <c r="Z3635" s="61"/>
      <c r="AA3635" s="62"/>
      <c r="AB3635" s="62"/>
      <c r="AC3635" s="65" t="str">
        <f>IF(D3635&lt;&gt;"",VLOOKUP(D3635,LISTAS·PAPP!$I$3:$M$16,2,0),"")</f>
        <v/>
      </c>
      <c r="AD3635" s="51" t="str">
        <f>IF(D3635&lt;&gt;"",VLOOKUP(D3635,LISTAS·PAPP!$I$3:$M$16,3,0),"")</f>
        <v/>
      </c>
      <c r="AE3635" s="52" t="str">
        <f>IF(D3635&lt;&gt;"",VLOOKUP(D3635,LISTAS·PAPP!$I$3:$M$16,4,0),"")</f>
        <v/>
      </c>
      <c r="AF3635" s="51" t="str">
        <f>IF(D3635&lt;&gt;"",VLOOKUP(D3635,LISTAS·PAPP!$I$3:$M$16,5,0),"")</f>
        <v/>
      </c>
      <c r="AG3635" s="52" t="str">
        <f>IF(AH3635&lt;&gt;"",VLOOKUP(AH3635,LISTAS·PAPP!$O$3:$P$74,2,0),"")</f>
        <v/>
      </c>
      <c r="AH3635" s="58"/>
      <c r="AI3635" s="60"/>
      <c r="AJ3635" s="51" t="str">
        <f>IF(AI3635&lt;&gt;"",VLOOKUP(AI3635,LISTAS·PAPP!$X$4:$Y$80,2,0),"")</f>
        <v/>
      </c>
      <c r="AK3635" s="58"/>
      <c r="AL3635" s="60"/>
      <c r="AM3635" s="51" t="str">
        <f>IF(ISERROR(VLOOKUP(AL3635,LISTAS·PAPP!$AD$4:$AE$334,2,0))," ",VLOOKUP(AL3635,LISTAS·PAPP!$AD$4:$AE$334,2,0))</f>
        <v xml:space="preserve"> </v>
      </c>
      <c r="AN3635" s="63"/>
      <c r="AO3635" s="64"/>
      <c r="AP3635" s="64"/>
      <c r="AQ3635" s="64"/>
      <c r="AR3635" s="64"/>
      <c r="AS3635" s="64"/>
      <c r="AT3635" s="64"/>
      <c r="AU3635" s="64"/>
      <c r="AV3635" s="64"/>
      <c r="AW3635" s="64"/>
      <c r="AX3635" s="64"/>
      <c r="AY3635" s="64"/>
      <c r="AZ3635" s="64"/>
      <c r="BA3635" s="53" t="str">
        <f t="shared" si="169"/>
        <v/>
      </c>
      <c r="BB3635" s="54" t="str">
        <f t="shared" si="170"/>
        <v/>
      </c>
      <c r="BC3635" s="55" t="str">
        <f t="shared" si="171"/>
        <v xml:space="preserve"> </v>
      </c>
    </row>
    <row r="3636" spans="1:55" x14ac:dyDescent="0.25">
      <c r="A3636" s="58"/>
      <c r="B3636" s="58"/>
      <c r="C3636" s="58"/>
      <c r="D3636" s="58"/>
      <c r="E3636" s="51" t="str">
        <f>IF(C3636&lt;&gt;"",VLOOKUP(MID(C3636,18,5),LISTAS·PAPP!$E$4:$F$76,2,0),"")</f>
        <v/>
      </c>
      <c r="F3636" s="58"/>
      <c r="G3636" s="51" t="str">
        <f>IF(F3636&lt;&gt;"",VLOOKUP(F3636,LISTAS·PAPP!$R$3:$T$221,3,0),"")</f>
        <v/>
      </c>
      <c r="H3636" s="58"/>
      <c r="I3636" s="66"/>
      <c r="J3636" s="66"/>
      <c r="K3636" s="67"/>
      <c r="L3636" s="66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52" t="str">
        <f>IF(A3636&lt;&gt;"",IF(D3636="DIRECCIÓN_DE_TRANSFERENCIAS","280 0031",VLOOKUP(C3636,LISTAS·PAPP!$C$3:$D$76,2,0)),"")</f>
        <v/>
      </c>
      <c r="Z3636" s="61"/>
      <c r="AA3636" s="62"/>
      <c r="AB3636" s="62"/>
      <c r="AC3636" s="65" t="str">
        <f>IF(D3636&lt;&gt;"",VLOOKUP(D3636,LISTAS·PAPP!$I$3:$M$16,2,0),"")</f>
        <v/>
      </c>
      <c r="AD3636" s="51" t="str">
        <f>IF(D3636&lt;&gt;"",VLOOKUP(D3636,LISTAS·PAPP!$I$3:$M$16,3,0),"")</f>
        <v/>
      </c>
      <c r="AE3636" s="52" t="str">
        <f>IF(D3636&lt;&gt;"",VLOOKUP(D3636,LISTAS·PAPP!$I$3:$M$16,4,0),"")</f>
        <v/>
      </c>
      <c r="AF3636" s="51" t="str">
        <f>IF(D3636&lt;&gt;"",VLOOKUP(D3636,LISTAS·PAPP!$I$3:$M$16,5,0),"")</f>
        <v/>
      </c>
      <c r="AG3636" s="52" t="str">
        <f>IF(AH3636&lt;&gt;"",VLOOKUP(AH3636,LISTAS·PAPP!$O$3:$P$74,2,0),"")</f>
        <v/>
      </c>
      <c r="AH3636" s="58"/>
      <c r="AI3636" s="60"/>
      <c r="AJ3636" s="51" t="str">
        <f>IF(AI3636&lt;&gt;"",VLOOKUP(AI3636,LISTAS·PAPP!$X$4:$Y$80,2,0),"")</f>
        <v/>
      </c>
      <c r="AK3636" s="58"/>
      <c r="AL3636" s="60"/>
      <c r="AM3636" s="51" t="str">
        <f>IF(ISERROR(VLOOKUP(AL3636,LISTAS·PAPP!$AD$4:$AE$334,2,0))," ",VLOOKUP(AL3636,LISTAS·PAPP!$AD$4:$AE$334,2,0))</f>
        <v xml:space="preserve"> </v>
      </c>
      <c r="AN3636" s="63"/>
      <c r="AO3636" s="64"/>
      <c r="AP3636" s="64"/>
      <c r="AQ3636" s="64"/>
      <c r="AR3636" s="64"/>
      <c r="AS3636" s="64"/>
      <c r="AT3636" s="64"/>
      <c r="AU3636" s="64"/>
      <c r="AV3636" s="64"/>
      <c r="AW3636" s="64"/>
      <c r="AX3636" s="64"/>
      <c r="AY3636" s="64"/>
      <c r="AZ3636" s="64"/>
      <c r="BA3636" s="53" t="str">
        <f t="shared" si="169"/>
        <v/>
      </c>
      <c r="BB3636" s="54" t="str">
        <f t="shared" si="170"/>
        <v/>
      </c>
      <c r="BC3636" s="55" t="str">
        <f t="shared" si="171"/>
        <v xml:space="preserve"> </v>
      </c>
    </row>
    <row r="3637" spans="1:55" x14ac:dyDescent="0.25">
      <c r="A3637" s="58"/>
      <c r="B3637" s="58"/>
      <c r="C3637" s="58"/>
      <c r="D3637" s="58"/>
      <c r="E3637" s="51" t="str">
        <f>IF(C3637&lt;&gt;"",VLOOKUP(MID(C3637,18,5),LISTAS·PAPP!$E$4:$F$76,2,0),"")</f>
        <v/>
      </c>
      <c r="F3637" s="58"/>
      <c r="G3637" s="51" t="str">
        <f>IF(F3637&lt;&gt;"",VLOOKUP(F3637,LISTAS·PAPP!$R$3:$T$221,3,0),"")</f>
        <v/>
      </c>
      <c r="H3637" s="58"/>
      <c r="I3637" s="66"/>
      <c r="J3637" s="66"/>
      <c r="K3637" s="67"/>
      <c r="L3637" s="66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52" t="str">
        <f>IF(A3637&lt;&gt;"",IF(D3637="DIRECCIÓN_DE_TRANSFERENCIAS","280 0031",VLOOKUP(C3637,LISTAS·PAPP!$C$3:$D$76,2,0)),"")</f>
        <v/>
      </c>
      <c r="Z3637" s="61"/>
      <c r="AA3637" s="62"/>
      <c r="AB3637" s="62"/>
      <c r="AC3637" s="65" t="str">
        <f>IF(D3637&lt;&gt;"",VLOOKUP(D3637,LISTAS·PAPP!$I$3:$M$16,2,0),"")</f>
        <v/>
      </c>
      <c r="AD3637" s="51" t="str">
        <f>IF(D3637&lt;&gt;"",VLOOKUP(D3637,LISTAS·PAPP!$I$3:$M$16,3,0),"")</f>
        <v/>
      </c>
      <c r="AE3637" s="52" t="str">
        <f>IF(D3637&lt;&gt;"",VLOOKUP(D3637,LISTAS·PAPP!$I$3:$M$16,4,0),"")</f>
        <v/>
      </c>
      <c r="AF3637" s="51" t="str">
        <f>IF(D3637&lt;&gt;"",VLOOKUP(D3637,LISTAS·PAPP!$I$3:$M$16,5,0),"")</f>
        <v/>
      </c>
      <c r="AG3637" s="52" t="str">
        <f>IF(AH3637&lt;&gt;"",VLOOKUP(AH3637,LISTAS·PAPP!$O$3:$P$74,2,0),"")</f>
        <v/>
      </c>
      <c r="AH3637" s="58"/>
      <c r="AI3637" s="60"/>
      <c r="AJ3637" s="51" t="str">
        <f>IF(AI3637&lt;&gt;"",VLOOKUP(AI3637,LISTAS·PAPP!$X$4:$Y$80,2,0),"")</f>
        <v/>
      </c>
      <c r="AK3637" s="58"/>
      <c r="AL3637" s="60"/>
      <c r="AM3637" s="51" t="str">
        <f>IF(ISERROR(VLOOKUP(AL3637,LISTAS·PAPP!$AD$4:$AE$334,2,0))," ",VLOOKUP(AL3637,LISTAS·PAPP!$AD$4:$AE$334,2,0))</f>
        <v xml:space="preserve"> </v>
      </c>
      <c r="AN3637" s="63"/>
      <c r="AO3637" s="64"/>
      <c r="AP3637" s="64"/>
      <c r="AQ3637" s="64"/>
      <c r="AR3637" s="64"/>
      <c r="AS3637" s="64"/>
      <c r="AT3637" s="64"/>
      <c r="AU3637" s="64"/>
      <c r="AV3637" s="64"/>
      <c r="AW3637" s="64"/>
      <c r="AX3637" s="64"/>
      <c r="AY3637" s="64"/>
      <c r="AZ3637" s="64"/>
      <c r="BA3637" s="53" t="str">
        <f t="shared" si="169"/>
        <v/>
      </c>
      <c r="BB3637" s="54" t="str">
        <f t="shared" si="170"/>
        <v/>
      </c>
      <c r="BC3637" s="55" t="str">
        <f t="shared" si="171"/>
        <v xml:space="preserve"> </v>
      </c>
    </row>
    <row r="3638" spans="1:55" x14ac:dyDescent="0.25">
      <c r="A3638" s="58"/>
      <c r="B3638" s="58"/>
      <c r="C3638" s="58"/>
      <c r="D3638" s="58"/>
      <c r="E3638" s="51" t="str">
        <f>IF(C3638&lt;&gt;"",VLOOKUP(MID(C3638,18,5),LISTAS·PAPP!$E$4:$F$76,2,0),"")</f>
        <v/>
      </c>
      <c r="F3638" s="58"/>
      <c r="G3638" s="51" t="str">
        <f>IF(F3638&lt;&gt;"",VLOOKUP(F3638,LISTAS·PAPP!$R$3:$T$221,3,0),"")</f>
        <v/>
      </c>
      <c r="H3638" s="58"/>
      <c r="I3638" s="66"/>
      <c r="J3638" s="66"/>
      <c r="K3638" s="67"/>
      <c r="L3638" s="66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52" t="str">
        <f>IF(A3638&lt;&gt;"",IF(D3638="DIRECCIÓN_DE_TRANSFERENCIAS","280 0031",VLOOKUP(C3638,LISTAS·PAPP!$C$3:$D$76,2,0)),"")</f>
        <v/>
      </c>
      <c r="Z3638" s="61"/>
      <c r="AA3638" s="62"/>
      <c r="AB3638" s="62"/>
      <c r="AC3638" s="65" t="str">
        <f>IF(D3638&lt;&gt;"",VLOOKUP(D3638,LISTAS·PAPP!$I$3:$M$16,2,0),"")</f>
        <v/>
      </c>
      <c r="AD3638" s="51" t="str">
        <f>IF(D3638&lt;&gt;"",VLOOKUP(D3638,LISTAS·PAPP!$I$3:$M$16,3,0),"")</f>
        <v/>
      </c>
      <c r="AE3638" s="52" t="str">
        <f>IF(D3638&lt;&gt;"",VLOOKUP(D3638,LISTAS·PAPP!$I$3:$M$16,4,0),"")</f>
        <v/>
      </c>
      <c r="AF3638" s="51" t="str">
        <f>IF(D3638&lt;&gt;"",VLOOKUP(D3638,LISTAS·PAPP!$I$3:$M$16,5,0),"")</f>
        <v/>
      </c>
      <c r="AG3638" s="52" t="str">
        <f>IF(AH3638&lt;&gt;"",VLOOKUP(AH3638,LISTAS·PAPP!$O$3:$P$74,2,0),"")</f>
        <v/>
      </c>
      <c r="AH3638" s="58"/>
      <c r="AI3638" s="60"/>
      <c r="AJ3638" s="51" t="str">
        <f>IF(AI3638&lt;&gt;"",VLOOKUP(AI3638,LISTAS·PAPP!$X$4:$Y$80,2,0),"")</f>
        <v/>
      </c>
      <c r="AK3638" s="58"/>
      <c r="AL3638" s="60"/>
      <c r="AM3638" s="51" t="str">
        <f>IF(ISERROR(VLOOKUP(AL3638,LISTAS·PAPP!$AD$4:$AE$334,2,0))," ",VLOOKUP(AL3638,LISTAS·PAPP!$AD$4:$AE$334,2,0))</f>
        <v xml:space="preserve"> </v>
      </c>
      <c r="AN3638" s="63"/>
      <c r="AO3638" s="64"/>
      <c r="AP3638" s="64"/>
      <c r="AQ3638" s="64"/>
      <c r="AR3638" s="64"/>
      <c r="AS3638" s="64"/>
      <c r="AT3638" s="64"/>
      <c r="AU3638" s="64"/>
      <c r="AV3638" s="64"/>
      <c r="AW3638" s="64"/>
      <c r="AX3638" s="64"/>
      <c r="AY3638" s="64"/>
      <c r="AZ3638" s="64"/>
      <c r="BA3638" s="53" t="str">
        <f t="shared" si="169"/>
        <v/>
      </c>
      <c r="BB3638" s="54" t="str">
        <f t="shared" si="170"/>
        <v/>
      </c>
      <c r="BC3638" s="55" t="str">
        <f t="shared" si="171"/>
        <v xml:space="preserve"> </v>
      </c>
    </row>
    <row r="3639" spans="1:55" x14ac:dyDescent="0.25">
      <c r="A3639" s="58"/>
      <c r="B3639" s="58"/>
      <c r="C3639" s="58"/>
      <c r="D3639" s="58"/>
      <c r="E3639" s="51" t="str">
        <f>IF(C3639&lt;&gt;"",VLOOKUP(MID(C3639,18,5),LISTAS·PAPP!$E$4:$F$76,2,0),"")</f>
        <v/>
      </c>
      <c r="F3639" s="58"/>
      <c r="G3639" s="51" t="str">
        <f>IF(F3639&lt;&gt;"",VLOOKUP(F3639,LISTAS·PAPP!$R$3:$T$221,3,0),"")</f>
        <v/>
      </c>
      <c r="H3639" s="58"/>
      <c r="I3639" s="66"/>
      <c r="J3639" s="66"/>
      <c r="K3639" s="67"/>
      <c r="L3639" s="66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52" t="str">
        <f>IF(A3639&lt;&gt;"",IF(D3639="DIRECCIÓN_DE_TRANSFERENCIAS","280 0031",VLOOKUP(C3639,LISTAS·PAPP!$C$3:$D$76,2,0)),"")</f>
        <v/>
      </c>
      <c r="Z3639" s="61"/>
      <c r="AA3639" s="62"/>
      <c r="AB3639" s="62"/>
      <c r="AC3639" s="65" t="str">
        <f>IF(D3639&lt;&gt;"",VLOOKUP(D3639,LISTAS·PAPP!$I$3:$M$16,2,0),"")</f>
        <v/>
      </c>
      <c r="AD3639" s="51" t="str">
        <f>IF(D3639&lt;&gt;"",VLOOKUP(D3639,LISTAS·PAPP!$I$3:$M$16,3,0),"")</f>
        <v/>
      </c>
      <c r="AE3639" s="52" t="str">
        <f>IF(D3639&lt;&gt;"",VLOOKUP(D3639,LISTAS·PAPP!$I$3:$M$16,4,0),"")</f>
        <v/>
      </c>
      <c r="AF3639" s="51" t="str">
        <f>IF(D3639&lt;&gt;"",VLOOKUP(D3639,LISTAS·PAPP!$I$3:$M$16,5,0),"")</f>
        <v/>
      </c>
      <c r="AG3639" s="52" t="str">
        <f>IF(AH3639&lt;&gt;"",VLOOKUP(AH3639,LISTAS·PAPP!$O$3:$P$74,2,0),"")</f>
        <v/>
      </c>
      <c r="AH3639" s="58"/>
      <c r="AI3639" s="60"/>
      <c r="AJ3639" s="51" t="str">
        <f>IF(AI3639&lt;&gt;"",VLOOKUP(AI3639,LISTAS·PAPP!$X$4:$Y$80,2,0),"")</f>
        <v/>
      </c>
      <c r="AK3639" s="58"/>
      <c r="AL3639" s="60"/>
      <c r="AM3639" s="51" t="str">
        <f>IF(ISERROR(VLOOKUP(AL3639,LISTAS·PAPP!$AD$4:$AE$334,2,0))," ",VLOOKUP(AL3639,LISTAS·PAPP!$AD$4:$AE$334,2,0))</f>
        <v xml:space="preserve"> </v>
      </c>
      <c r="AN3639" s="63"/>
      <c r="AO3639" s="64"/>
      <c r="AP3639" s="64"/>
      <c r="AQ3639" s="64"/>
      <c r="AR3639" s="64"/>
      <c r="AS3639" s="64"/>
      <c r="AT3639" s="64"/>
      <c r="AU3639" s="64"/>
      <c r="AV3639" s="64"/>
      <c r="AW3639" s="64"/>
      <c r="AX3639" s="64"/>
      <c r="AY3639" s="64"/>
      <c r="AZ3639" s="64"/>
      <c r="BA3639" s="53" t="str">
        <f t="shared" si="169"/>
        <v/>
      </c>
      <c r="BB3639" s="54" t="str">
        <f t="shared" si="170"/>
        <v/>
      </c>
      <c r="BC3639" s="55" t="str">
        <f t="shared" si="171"/>
        <v xml:space="preserve"> </v>
      </c>
    </row>
    <row r="3640" spans="1:55" x14ac:dyDescent="0.25">
      <c r="A3640" s="58"/>
      <c r="B3640" s="58"/>
      <c r="C3640" s="58"/>
      <c r="D3640" s="58"/>
      <c r="E3640" s="51" t="str">
        <f>IF(C3640&lt;&gt;"",VLOOKUP(MID(C3640,18,5),LISTAS·PAPP!$E$4:$F$76,2,0),"")</f>
        <v/>
      </c>
      <c r="F3640" s="58"/>
      <c r="G3640" s="51" t="str">
        <f>IF(F3640&lt;&gt;"",VLOOKUP(F3640,LISTAS·PAPP!$R$3:$T$221,3,0),"")</f>
        <v/>
      </c>
      <c r="H3640" s="58"/>
      <c r="I3640" s="66"/>
      <c r="J3640" s="66"/>
      <c r="K3640" s="67"/>
      <c r="L3640" s="66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52" t="str">
        <f>IF(A3640&lt;&gt;"",IF(D3640="DIRECCIÓN_DE_TRANSFERENCIAS","280 0031",VLOOKUP(C3640,LISTAS·PAPP!$C$3:$D$76,2,0)),"")</f>
        <v/>
      </c>
      <c r="Z3640" s="61"/>
      <c r="AA3640" s="62"/>
      <c r="AB3640" s="62"/>
      <c r="AC3640" s="65" t="str">
        <f>IF(D3640&lt;&gt;"",VLOOKUP(D3640,LISTAS·PAPP!$I$3:$M$16,2,0),"")</f>
        <v/>
      </c>
      <c r="AD3640" s="51" t="str">
        <f>IF(D3640&lt;&gt;"",VLOOKUP(D3640,LISTAS·PAPP!$I$3:$M$16,3,0),"")</f>
        <v/>
      </c>
      <c r="AE3640" s="52" t="str">
        <f>IF(D3640&lt;&gt;"",VLOOKUP(D3640,LISTAS·PAPP!$I$3:$M$16,4,0),"")</f>
        <v/>
      </c>
      <c r="AF3640" s="51" t="str">
        <f>IF(D3640&lt;&gt;"",VLOOKUP(D3640,LISTAS·PAPP!$I$3:$M$16,5,0),"")</f>
        <v/>
      </c>
      <c r="AG3640" s="52" t="str">
        <f>IF(AH3640&lt;&gt;"",VLOOKUP(AH3640,LISTAS·PAPP!$O$3:$P$74,2,0),"")</f>
        <v/>
      </c>
      <c r="AH3640" s="58"/>
      <c r="AI3640" s="60"/>
      <c r="AJ3640" s="51" t="str">
        <f>IF(AI3640&lt;&gt;"",VLOOKUP(AI3640,LISTAS·PAPP!$X$4:$Y$80,2,0),"")</f>
        <v/>
      </c>
      <c r="AK3640" s="58"/>
      <c r="AL3640" s="60"/>
      <c r="AM3640" s="51" t="str">
        <f>IF(ISERROR(VLOOKUP(AL3640,LISTAS·PAPP!$AD$4:$AE$334,2,0))," ",VLOOKUP(AL3640,LISTAS·PAPP!$AD$4:$AE$334,2,0))</f>
        <v xml:space="preserve"> </v>
      </c>
      <c r="AN3640" s="63"/>
      <c r="AO3640" s="64"/>
      <c r="AP3640" s="64"/>
      <c r="AQ3640" s="64"/>
      <c r="AR3640" s="64"/>
      <c r="AS3640" s="64"/>
      <c r="AT3640" s="64"/>
      <c r="AU3640" s="64"/>
      <c r="AV3640" s="64"/>
      <c r="AW3640" s="64"/>
      <c r="AX3640" s="64"/>
      <c r="AY3640" s="64"/>
      <c r="AZ3640" s="64"/>
      <c r="BA3640" s="53" t="str">
        <f t="shared" si="169"/>
        <v/>
      </c>
      <c r="BB3640" s="54" t="str">
        <f t="shared" si="170"/>
        <v/>
      </c>
      <c r="BC3640" s="55" t="str">
        <f t="shared" si="171"/>
        <v xml:space="preserve"> </v>
      </c>
    </row>
    <row r="3641" spans="1:55" x14ac:dyDescent="0.25">
      <c r="A3641" s="58"/>
      <c r="B3641" s="58"/>
      <c r="C3641" s="58"/>
      <c r="D3641" s="58"/>
      <c r="E3641" s="51" t="str">
        <f>IF(C3641&lt;&gt;"",VLOOKUP(MID(C3641,18,5),LISTAS·PAPP!$E$4:$F$76,2,0),"")</f>
        <v/>
      </c>
      <c r="F3641" s="58"/>
      <c r="G3641" s="51" t="str">
        <f>IF(F3641&lt;&gt;"",VLOOKUP(F3641,LISTAS·PAPP!$R$3:$T$221,3,0),"")</f>
        <v/>
      </c>
      <c r="H3641" s="58"/>
      <c r="I3641" s="66"/>
      <c r="J3641" s="66"/>
      <c r="K3641" s="67"/>
      <c r="L3641" s="66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52" t="str">
        <f>IF(A3641&lt;&gt;"",IF(D3641="DIRECCIÓN_DE_TRANSFERENCIAS","280 0031",VLOOKUP(C3641,LISTAS·PAPP!$C$3:$D$76,2,0)),"")</f>
        <v/>
      </c>
      <c r="Z3641" s="61"/>
      <c r="AA3641" s="62"/>
      <c r="AB3641" s="62"/>
      <c r="AC3641" s="65" t="str">
        <f>IF(D3641&lt;&gt;"",VLOOKUP(D3641,LISTAS·PAPP!$I$3:$M$16,2,0),"")</f>
        <v/>
      </c>
      <c r="AD3641" s="51" t="str">
        <f>IF(D3641&lt;&gt;"",VLOOKUP(D3641,LISTAS·PAPP!$I$3:$M$16,3,0),"")</f>
        <v/>
      </c>
      <c r="AE3641" s="52" t="str">
        <f>IF(D3641&lt;&gt;"",VLOOKUP(D3641,LISTAS·PAPP!$I$3:$M$16,4,0),"")</f>
        <v/>
      </c>
      <c r="AF3641" s="51" t="str">
        <f>IF(D3641&lt;&gt;"",VLOOKUP(D3641,LISTAS·PAPP!$I$3:$M$16,5,0),"")</f>
        <v/>
      </c>
      <c r="AG3641" s="52" t="str">
        <f>IF(AH3641&lt;&gt;"",VLOOKUP(AH3641,LISTAS·PAPP!$O$3:$P$74,2,0),"")</f>
        <v/>
      </c>
      <c r="AH3641" s="58"/>
      <c r="AI3641" s="60"/>
      <c r="AJ3641" s="51" t="str">
        <f>IF(AI3641&lt;&gt;"",VLOOKUP(AI3641,LISTAS·PAPP!$X$4:$Y$80,2,0),"")</f>
        <v/>
      </c>
      <c r="AK3641" s="58"/>
      <c r="AL3641" s="60"/>
      <c r="AM3641" s="51" t="str">
        <f>IF(ISERROR(VLOOKUP(AL3641,LISTAS·PAPP!$AD$4:$AE$334,2,0))," ",VLOOKUP(AL3641,LISTAS·PAPP!$AD$4:$AE$334,2,0))</f>
        <v xml:space="preserve"> </v>
      </c>
      <c r="AN3641" s="63"/>
      <c r="AO3641" s="64"/>
      <c r="AP3641" s="64"/>
      <c r="AQ3641" s="64"/>
      <c r="AR3641" s="64"/>
      <c r="AS3641" s="64"/>
      <c r="AT3641" s="64"/>
      <c r="AU3641" s="64"/>
      <c r="AV3641" s="64"/>
      <c r="AW3641" s="64"/>
      <c r="AX3641" s="64"/>
      <c r="AY3641" s="64"/>
      <c r="AZ3641" s="64"/>
      <c r="BA3641" s="53" t="str">
        <f t="shared" si="169"/>
        <v/>
      </c>
      <c r="BB3641" s="54" t="str">
        <f t="shared" si="170"/>
        <v/>
      </c>
      <c r="BC3641" s="55" t="str">
        <f t="shared" si="171"/>
        <v xml:space="preserve"> </v>
      </c>
    </row>
    <row r="3642" spans="1:55" x14ac:dyDescent="0.25">
      <c r="A3642" s="58"/>
      <c r="B3642" s="58"/>
      <c r="C3642" s="58"/>
      <c r="D3642" s="58"/>
      <c r="E3642" s="51" t="str">
        <f>IF(C3642&lt;&gt;"",VLOOKUP(MID(C3642,18,5),LISTAS·PAPP!$E$4:$F$76,2,0),"")</f>
        <v/>
      </c>
      <c r="F3642" s="58"/>
      <c r="G3642" s="51" t="str">
        <f>IF(F3642&lt;&gt;"",VLOOKUP(F3642,LISTAS·PAPP!$R$3:$T$221,3,0),"")</f>
        <v/>
      </c>
      <c r="H3642" s="58"/>
      <c r="I3642" s="66"/>
      <c r="J3642" s="66"/>
      <c r="K3642" s="67"/>
      <c r="L3642" s="66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52" t="str">
        <f>IF(A3642&lt;&gt;"",IF(D3642="DIRECCIÓN_DE_TRANSFERENCIAS","280 0031",VLOOKUP(C3642,LISTAS·PAPP!$C$3:$D$76,2,0)),"")</f>
        <v/>
      </c>
      <c r="Z3642" s="61"/>
      <c r="AA3642" s="62"/>
      <c r="AB3642" s="62"/>
      <c r="AC3642" s="65" t="str">
        <f>IF(D3642&lt;&gt;"",VLOOKUP(D3642,LISTAS·PAPP!$I$3:$M$16,2,0),"")</f>
        <v/>
      </c>
      <c r="AD3642" s="51" t="str">
        <f>IF(D3642&lt;&gt;"",VLOOKUP(D3642,LISTAS·PAPP!$I$3:$M$16,3,0),"")</f>
        <v/>
      </c>
      <c r="AE3642" s="52" t="str">
        <f>IF(D3642&lt;&gt;"",VLOOKUP(D3642,LISTAS·PAPP!$I$3:$M$16,4,0),"")</f>
        <v/>
      </c>
      <c r="AF3642" s="51" t="str">
        <f>IF(D3642&lt;&gt;"",VLOOKUP(D3642,LISTAS·PAPP!$I$3:$M$16,5,0),"")</f>
        <v/>
      </c>
      <c r="AG3642" s="52" t="str">
        <f>IF(AH3642&lt;&gt;"",VLOOKUP(AH3642,LISTAS·PAPP!$O$3:$P$74,2,0),"")</f>
        <v/>
      </c>
      <c r="AH3642" s="58"/>
      <c r="AI3642" s="60"/>
      <c r="AJ3642" s="51" t="str">
        <f>IF(AI3642&lt;&gt;"",VLOOKUP(AI3642,LISTAS·PAPP!$X$4:$Y$80,2,0),"")</f>
        <v/>
      </c>
      <c r="AK3642" s="58"/>
      <c r="AL3642" s="60"/>
      <c r="AM3642" s="51" t="str">
        <f>IF(ISERROR(VLOOKUP(AL3642,LISTAS·PAPP!$AD$4:$AE$334,2,0))," ",VLOOKUP(AL3642,LISTAS·PAPP!$AD$4:$AE$334,2,0))</f>
        <v xml:space="preserve"> </v>
      </c>
      <c r="AN3642" s="63"/>
      <c r="AO3642" s="64"/>
      <c r="AP3642" s="64"/>
      <c r="AQ3642" s="64"/>
      <c r="AR3642" s="64"/>
      <c r="AS3642" s="64"/>
      <c r="AT3642" s="64"/>
      <c r="AU3642" s="64"/>
      <c r="AV3642" s="64"/>
      <c r="AW3642" s="64"/>
      <c r="AX3642" s="64"/>
      <c r="AY3642" s="64"/>
      <c r="AZ3642" s="64"/>
      <c r="BA3642" s="53" t="str">
        <f t="shared" si="169"/>
        <v/>
      </c>
      <c r="BB3642" s="54" t="str">
        <f t="shared" si="170"/>
        <v/>
      </c>
      <c r="BC3642" s="55" t="str">
        <f t="shared" si="171"/>
        <v xml:space="preserve"> </v>
      </c>
    </row>
    <row r="3643" spans="1:55" x14ac:dyDescent="0.25">
      <c r="A3643" s="58"/>
      <c r="B3643" s="58"/>
      <c r="C3643" s="58"/>
      <c r="D3643" s="58"/>
      <c r="E3643" s="51" t="str">
        <f>IF(C3643&lt;&gt;"",VLOOKUP(MID(C3643,18,5),LISTAS·PAPP!$E$4:$F$76,2,0),"")</f>
        <v/>
      </c>
      <c r="F3643" s="58"/>
      <c r="G3643" s="51" t="str">
        <f>IF(F3643&lt;&gt;"",VLOOKUP(F3643,LISTAS·PAPP!$R$3:$T$221,3,0),"")</f>
        <v/>
      </c>
      <c r="H3643" s="58"/>
      <c r="I3643" s="66"/>
      <c r="J3643" s="66"/>
      <c r="K3643" s="67"/>
      <c r="L3643" s="66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52" t="str">
        <f>IF(A3643&lt;&gt;"",IF(D3643="DIRECCIÓN_DE_TRANSFERENCIAS","280 0031",VLOOKUP(C3643,LISTAS·PAPP!$C$3:$D$76,2,0)),"")</f>
        <v/>
      </c>
      <c r="Z3643" s="61"/>
      <c r="AA3643" s="62"/>
      <c r="AB3643" s="62"/>
      <c r="AC3643" s="65" t="str">
        <f>IF(D3643&lt;&gt;"",VLOOKUP(D3643,LISTAS·PAPP!$I$3:$M$16,2,0),"")</f>
        <v/>
      </c>
      <c r="AD3643" s="51" t="str">
        <f>IF(D3643&lt;&gt;"",VLOOKUP(D3643,LISTAS·PAPP!$I$3:$M$16,3,0),"")</f>
        <v/>
      </c>
      <c r="AE3643" s="52" t="str">
        <f>IF(D3643&lt;&gt;"",VLOOKUP(D3643,LISTAS·PAPP!$I$3:$M$16,4,0),"")</f>
        <v/>
      </c>
      <c r="AF3643" s="51" t="str">
        <f>IF(D3643&lt;&gt;"",VLOOKUP(D3643,LISTAS·PAPP!$I$3:$M$16,5,0),"")</f>
        <v/>
      </c>
      <c r="AG3643" s="52" t="str">
        <f>IF(AH3643&lt;&gt;"",VLOOKUP(AH3643,LISTAS·PAPP!$O$3:$P$74,2,0),"")</f>
        <v/>
      </c>
      <c r="AH3643" s="58"/>
      <c r="AI3643" s="60"/>
      <c r="AJ3643" s="51" t="str">
        <f>IF(AI3643&lt;&gt;"",VLOOKUP(AI3643,LISTAS·PAPP!$X$4:$Y$80,2,0),"")</f>
        <v/>
      </c>
      <c r="AK3643" s="58"/>
      <c r="AL3643" s="60"/>
      <c r="AM3643" s="51" t="str">
        <f>IF(ISERROR(VLOOKUP(AL3643,LISTAS·PAPP!$AD$4:$AE$334,2,0))," ",VLOOKUP(AL3643,LISTAS·PAPP!$AD$4:$AE$334,2,0))</f>
        <v xml:space="preserve"> </v>
      </c>
      <c r="AN3643" s="63"/>
      <c r="AO3643" s="64"/>
      <c r="AP3643" s="64"/>
      <c r="AQ3643" s="64"/>
      <c r="AR3643" s="64"/>
      <c r="AS3643" s="64"/>
      <c r="AT3643" s="64"/>
      <c r="AU3643" s="64"/>
      <c r="AV3643" s="64"/>
      <c r="AW3643" s="64"/>
      <c r="AX3643" s="64"/>
      <c r="AY3643" s="64"/>
      <c r="AZ3643" s="64"/>
      <c r="BA3643" s="53" t="str">
        <f t="shared" si="169"/>
        <v/>
      </c>
      <c r="BB3643" s="54" t="str">
        <f t="shared" si="170"/>
        <v/>
      </c>
      <c r="BC3643" s="55" t="str">
        <f t="shared" si="171"/>
        <v xml:space="preserve"> </v>
      </c>
    </row>
    <row r="3644" spans="1:55" x14ac:dyDescent="0.25">
      <c r="A3644" s="58"/>
      <c r="B3644" s="58"/>
      <c r="C3644" s="58"/>
      <c r="D3644" s="58"/>
      <c r="E3644" s="51" t="str">
        <f>IF(C3644&lt;&gt;"",VLOOKUP(MID(C3644,18,5),LISTAS·PAPP!$E$4:$F$76,2,0),"")</f>
        <v/>
      </c>
      <c r="F3644" s="58"/>
      <c r="G3644" s="51" t="str">
        <f>IF(F3644&lt;&gt;"",VLOOKUP(F3644,LISTAS·PAPP!$R$3:$T$221,3,0),"")</f>
        <v/>
      </c>
      <c r="H3644" s="58"/>
      <c r="I3644" s="66"/>
      <c r="J3644" s="66"/>
      <c r="K3644" s="67"/>
      <c r="L3644" s="66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52" t="str">
        <f>IF(A3644&lt;&gt;"",IF(D3644="DIRECCIÓN_DE_TRANSFERENCIAS","280 0031",VLOOKUP(C3644,LISTAS·PAPP!$C$3:$D$76,2,0)),"")</f>
        <v/>
      </c>
      <c r="Z3644" s="61"/>
      <c r="AA3644" s="62"/>
      <c r="AB3644" s="62"/>
      <c r="AC3644" s="65" t="str">
        <f>IF(D3644&lt;&gt;"",VLOOKUP(D3644,LISTAS·PAPP!$I$3:$M$16,2,0),"")</f>
        <v/>
      </c>
      <c r="AD3644" s="51" t="str">
        <f>IF(D3644&lt;&gt;"",VLOOKUP(D3644,LISTAS·PAPP!$I$3:$M$16,3,0),"")</f>
        <v/>
      </c>
      <c r="AE3644" s="52" t="str">
        <f>IF(D3644&lt;&gt;"",VLOOKUP(D3644,LISTAS·PAPP!$I$3:$M$16,4,0),"")</f>
        <v/>
      </c>
      <c r="AF3644" s="51" t="str">
        <f>IF(D3644&lt;&gt;"",VLOOKUP(D3644,LISTAS·PAPP!$I$3:$M$16,5,0),"")</f>
        <v/>
      </c>
      <c r="AG3644" s="52" t="str">
        <f>IF(AH3644&lt;&gt;"",VLOOKUP(AH3644,LISTAS·PAPP!$O$3:$P$74,2,0),"")</f>
        <v/>
      </c>
      <c r="AH3644" s="58"/>
      <c r="AI3644" s="60"/>
      <c r="AJ3644" s="51" t="str">
        <f>IF(AI3644&lt;&gt;"",VLOOKUP(AI3644,LISTAS·PAPP!$X$4:$Y$80,2,0),"")</f>
        <v/>
      </c>
      <c r="AK3644" s="58"/>
      <c r="AL3644" s="60"/>
      <c r="AM3644" s="51" t="str">
        <f>IF(ISERROR(VLOOKUP(AL3644,LISTAS·PAPP!$AD$4:$AE$334,2,0))," ",VLOOKUP(AL3644,LISTAS·PAPP!$AD$4:$AE$334,2,0))</f>
        <v xml:space="preserve"> </v>
      </c>
      <c r="AN3644" s="63"/>
      <c r="AO3644" s="64"/>
      <c r="AP3644" s="64"/>
      <c r="AQ3644" s="64"/>
      <c r="AR3644" s="64"/>
      <c r="AS3644" s="64"/>
      <c r="AT3644" s="64"/>
      <c r="AU3644" s="64"/>
      <c r="AV3644" s="64"/>
      <c r="AW3644" s="64"/>
      <c r="AX3644" s="64"/>
      <c r="AY3644" s="64"/>
      <c r="AZ3644" s="64"/>
      <c r="BA3644" s="53" t="str">
        <f t="shared" si="169"/>
        <v/>
      </c>
      <c r="BB3644" s="54" t="str">
        <f t="shared" si="170"/>
        <v/>
      </c>
      <c r="BC3644" s="55" t="str">
        <f t="shared" si="171"/>
        <v xml:space="preserve"> </v>
      </c>
    </row>
    <row r="3645" spans="1:55" x14ac:dyDescent="0.25">
      <c r="A3645" s="58"/>
      <c r="B3645" s="58"/>
      <c r="C3645" s="58"/>
      <c r="D3645" s="58"/>
      <c r="E3645" s="51" t="str">
        <f>IF(C3645&lt;&gt;"",VLOOKUP(MID(C3645,18,5),LISTAS·PAPP!$E$4:$F$76,2,0),"")</f>
        <v/>
      </c>
      <c r="F3645" s="58"/>
      <c r="G3645" s="51" t="str">
        <f>IF(F3645&lt;&gt;"",VLOOKUP(F3645,LISTAS·PAPP!$R$3:$T$221,3,0),"")</f>
        <v/>
      </c>
      <c r="H3645" s="58"/>
      <c r="I3645" s="66"/>
      <c r="J3645" s="66"/>
      <c r="K3645" s="67"/>
      <c r="L3645" s="66"/>
      <c r="M3645" s="60"/>
      <c r="N3645" s="60"/>
      <c r="O3645" s="60"/>
      <c r="P3645" s="60"/>
      <c r="Q3645" s="60"/>
      <c r="R3645" s="60"/>
      <c r="S3645" s="60"/>
      <c r="T3645" s="60"/>
      <c r="U3645" s="60"/>
      <c r="V3645" s="60"/>
      <c r="W3645" s="60"/>
      <c r="X3645" s="60"/>
      <c r="Y3645" s="52" t="str">
        <f>IF(A3645&lt;&gt;"",IF(D3645="DIRECCIÓN_DE_TRANSFERENCIAS","280 0031",VLOOKUP(C3645,LISTAS·PAPP!$C$3:$D$76,2,0)),"")</f>
        <v/>
      </c>
      <c r="Z3645" s="61"/>
      <c r="AA3645" s="62"/>
      <c r="AB3645" s="62"/>
      <c r="AC3645" s="65" t="str">
        <f>IF(D3645&lt;&gt;"",VLOOKUP(D3645,LISTAS·PAPP!$I$3:$M$16,2,0),"")</f>
        <v/>
      </c>
      <c r="AD3645" s="51" t="str">
        <f>IF(D3645&lt;&gt;"",VLOOKUP(D3645,LISTAS·PAPP!$I$3:$M$16,3,0),"")</f>
        <v/>
      </c>
      <c r="AE3645" s="52" t="str">
        <f>IF(D3645&lt;&gt;"",VLOOKUP(D3645,LISTAS·PAPP!$I$3:$M$16,4,0),"")</f>
        <v/>
      </c>
      <c r="AF3645" s="51" t="str">
        <f>IF(D3645&lt;&gt;"",VLOOKUP(D3645,LISTAS·PAPP!$I$3:$M$16,5,0),"")</f>
        <v/>
      </c>
      <c r="AG3645" s="52" t="str">
        <f>IF(AH3645&lt;&gt;"",VLOOKUP(AH3645,LISTAS·PAPP!$O$3:$P$74,2,0),"")</f>
        <v/>
      </c>
      <c r="AH3645" s="58"/>
      <c r="AI3645" s="60"/>
      <c r="AJ3645" s="51" t="str">
        <f>IF(AI3645&lt;&gt;"",VLOOKUP(AI3645,LISTAS·PAPP!$X$4:$Y$80,2,0),"")</f>
        <v/>
      </c>
      <c r="AK3645" s="58"/>
      <c r="AL3645" s="60"/>
      <c r="AM3645" s="51" t="str">
        <f>IF(ISERROR(VLOOKUP(AL3645,LISTAS·PAPP!$AD$4:$AE$334,2,0))," ",VLOOKUP(AL3645,LISTAS·PAPP!$AD$4:$AE$334,2,0))</f>
        <v xml:space="preserve"> </v>
      </c>
      <c r="AN3645" s="63"/>
      <c r="AO3645" s="64"/>
      <c r="AP3645" s="64"/>
      <c r="AQ3645" s="64"/>
      <c r="AR3645" s="64"/>
      <c r="AS3645" s="64"/>
      <c r="AT3645" s="64"/>
      <c r="AU3645" s="64"/>
      <c r="AV3645" s="64"/>
      <c r="AW3645" s="64"/>
      <c r="AX3645" s="64"/>
      <c r="AY3645" s="64"/>
      <c r="AZ3645" s="64"/>
      <c r="BA3645" s="53" t="str">
        <f t="shared" si="169"/>
        <v/>
      </c>
      <c r="BB3645" s="54" t="str">
        <f t="shared" si="170"/>
        <v/>
      </c>
      <c r="BC3645" s="55" t="str">
        <f t="shared" si="171"/>
        <v xml:space="preserve"> </v>
      </c>
    </row>
    <row r="3646" spans="1:55" x14ac:dyDescent="0.25">
      <c r="A3646" s="58"/>
      <c r="B3646" s="58"/>
      <c r="C3646" s="58"/>
      <c r="D3646" s="58"/>
      <c r="E3646" s="51" t="str">
        <f>IF(C3646&lt;&gt;"",VLOOKUP(MID(C3646,18,5),LISTAS·PAPP!$E$4:$F$76,2,0),"")</f>
        <v/>
      </c>
      <c r="F3646" s="58"/>
      <c r="G3646" s="51" t="str">
        <f>IF(F3646&lt;&gt;"",VLOOKUP(F3646,LISTAS·PAPP!$R$3:$T$221,3,0),"")</f>
        <v/>
      </c>
      <c r="H3646" s="58"/>
      <c r="I3646" s="66"/>
      <c r="J3646" s="66"/>
      <c r="K3646" s="67"/>
      <c r="L3646" s="66"/>
      <c r="M3646" s="60"/>
      <c r="N3646" s="60"/>
      <c r="O3646" s="60"/>
      <c r="P3646" s="60"/>
      <c r="Q3646" s="60"/>
      <c r="R3646" s="60"/>
      <c r="S3646" s="60"/>
      <c r="T3646" s="60"/>
      <c r="U3646" s="60"/>
      <c r="V3646" s="60"/>
      <c r="W3646" s="60"/>
      <c r="X3646" s="60"/>
      <c r="Y3646" s="52" t="str">
        <f>IF(A3646&lt;&gt;"",IF(D3646="DIRECCIÓN_DE_TRANSFERENCIAS","280 0031",VLOOKUP(C3646,LISTAS·PAPP!$C$3:$D$76,2,0)),"")</f>
        <v/>
      </c>
      <c r="Z3646" s="61"/>
      <c r="AA3646" s="62"/>
      <c r="AB3646" s="62"/>
      <c r="AC3646" s="65" t="str">
        <f>IF(D3646&lt;&gt;"",VLOOKUP(D3646,LISTAS·PAPP!$I$3:$M$16,2,0),"")</f>
        <v/>
      </c>
      <c r="AD3646" s="51" t="str">
        <f>IF(D3646&lt;&gt;"",VLOOKUP(D3646,LISTAS·PAPP!$I$3:$M$16,3,0),"")</f>
        <v/>
      </c>
      <c r="AE3646" s="52" t="str">
        <f>IF(D3646&lt;&gt;"",VLOOKUP(D3646,LISTAS·PAPP!$I$3:$M$16,4,0),"")</f>
        <v/>
      </c>
      <c r="AF3646" s="51" t="str">
        <f>IF(D3646&lt;&gt;"",VLOOKUP(D3646,LISTAS·PAPP!$I$3:$M$16,5,0),"")</f>
        <v/>
      </c>
      <c r="AG3646" s="52" t="str">
        <f>IF(AH3646&lt;&gt;"",VLOOKUP(AH3646,LISTAS·PAPP!$O$3:$P$74,2,0),"")</f>
        <v/>
      </c>
      <c r="AH3646" s="58"/>
      <c r="AI3646" s="60"/>
      <c r="AJ3646" s="51" t="str">
        <f>IF(AI3646&lt;&gt;"",VLOOKUP(AI3646,LISTAS·PAPP!$X$4:$Y$80,2,0),"")</f>
        <v/>
      </c>
      <c r="AK3646" s="58"/>
      <c r="AL3646" s="60"/>
      <c r="AM3646" s="51" t="str">
        <f>IF(ISERROR(VLOOKUP(AL3646,LISTAS·PAPP!$AD$4:$AE$334,2,0))," ",VLOOKUP(AL3646,LISTAS·PAPP!$AD$4:$AE$334,2,0))</f>
        <v xml:space="preserve"> </v>
      </c>
      <c r="AN3646" s="63"/>
      <c r="AO3646" s="64"/>
      <c r="AP3646" s="64"/>
      <c r="AQ3646" s="64"/>
      <c r="AR3646" s="64"/>
      <c r="AS3646" s="64"/>
      <c r="AT3646" s="64"/>
      <c r="AU3646" s="64"/>
      <c r="AV3646" s="64"/>
      <c r="AW3646" s="64"/>
      <c r="AX3646" s="64"/>
      <c r="AY3646" s="64"/>
      <c r="AZ3646" s="64"/>
      <c r="BA3646" s="53" t="str">
        <f t="shared" si="169"/>
        <v/>
      </c>
      <c r="BB3646" s="54" t="str">
        <f t="shared" si="170"/>
        <v/>
      </c>
      <c r="BC3646" s="55" t="str">
        <f t="shared" si="171"/>
        <v xml:space="preserve"> </v>
      </c>
    </row>
    <row r="3647" spans="1:55" x14ac:dyDescent="0.25">
      <c r="A3647" s="58"/>
      <c r="B3647" s="58"/>
      <c r="C3647" s="58"/>
      <c r="D3647" s="58"/>
      <c r="E3647" s="51" t="str">
        <f>IF(C3647&lt;&gt;"",VLOOKUP(MID(C3647,18,5),LISTAS·PAPP!$E$4:$F$76,2,0),"")</f>
        <v/>
      </c>
      <c r="F3647" s="58"/>
      <c r="G3647" s="51" t="str">
        <f>IF(F3647&lt;&gt;"",VLOOKUP(F3647,LISTAS·PAPP!$R$3:$T$221,3,0),"")</f>
        <v/>
      </c>
      <c r="H3647" s="58"/>
      <c r="I3647" s="66"/>
      <c r="J3647" s="66"/>
      <c r="K3647" s="67"/>
      <c r="L3647" s="66"/>
      <c r="M3647" s="60"/>
      <c r="N3647" s="60"/>
      <c r="O3647" s="60"/>
      <c r="P3647" s="60"/>
      <c r="Q3647" s="60"/>
      <c r="R3647" s="60"/>
      <c r="S3647" s="60"/>
      <c r="T3647" s="60"/>
      <c r="U3647" s="60"/>
      <c r="V3647" s="60"/>
      <c r="W3647" s="60"/>
      <c r="X3647" s="60"/>
      <c r="Y3647" s="52" t="str">
        <f>IF(A3647&lt;&gt;"",IF(D3647="DIRECCIÓN_DE_TRANSFERENCIAS","280 0031",VLOOKUP(C3647,LISTAS·PAPP!$C$3:$D$76,2,0)),"")</f>
        <v/>
      </c>
      <c r="Z3647" s="61"/>
      <c r="AA3647" s="62"/>
      <c r="AB3647" s="62"/>
      <c r="AC3647" s="65" t="str">
        <f>IF(D3647&lt;&gt;"",VLOOKUP(D3647,LISTAS·PAPP!$I$3:$M$16,2,0),"")</f>
        <v/>
      </c>
      <c r="AD3647" s="51" t="str">
        <f>IF(D3647&lt;&gt;"",VLOOKUP(D3647,LISTAS·PAPP!$I$3:$M$16,3,0),"")</f>
        <v/>
      </c>
      <c r="AE3647" s="52" t="str">
        <f>IF(D3647&lt;&gt;"",VLOOKUP(D3647,LISTAS·PAPP!$I$3:$M$16,4,0),"")</f>
        <v/>
      </c>
      <c r="AF3647" s="51" t="str">
        <f>IF(D3647&lt;&gt;"",VLOOKUP(D3647,LISTAS·PAPP!$I$3:$M$16,5,0),"")</f>
        <v/>
      </c>
      <c r="AG3647" s="52" t="str">
        <f>IF(AH3647&lt;&gt;"",VLOOKUP(AH3647,LISTAS·PAPP!$O$3:$P$74,2,0),"")</f>
        <v/>
      </c>
      <c r="AH3647" s="58"/>
      <c r="AI3647" s="60"/>
      <c r="AJ3647" s="51" t="str">
        <f>IF(AI3647&lt;&gt;"",VLOOKUP(AI3647,LISTAS·PAPP!$X$4:$Y$80,2,0),"")</f>
        <v/>
      </c>
      <c r="AK3647" s="58"/>
      <c r="AL3647" s="60"/>
      <c r="AM3647" s="51" t="str">
        <f>IF(ISERROR(VLOOKUP(AL3647,LISTAS·PAPP!$AD$4:$AE$334,2,0))," ",VLOOKUP(AL3647,LISTAS·PAPP!$AD$4:$AE$334,2,0))</f>
        <v xml:space="preserve"> </v>
      </c>
      <c r="AN3647" s="63"/>
      <c r="AO3647" s="64"/>
      <c r="AP3647" s="64"/>
      <c r="AQ3647" s="64"/>
      <c r="AR3647" s="64"/>
      <c r="AS3647" s="64"/>
      <c r="AT3647" s="64"/>
      <c r="AU3647" s="64"/>
      <c r="AV3647" s="64"/>
      <c r="AW3647" s="64"/>
      <c r="AX3647" s="64"/>
      <c r="AY3647" s="64"/>
      <c r="AZ3647" s="64"/>
      <c r="BA3647" s="53" t="str">
        <f t="shared" si="169"/>
        <v/>
      </c>
      <c r="BB3647" s="54" t="str">
        <f t="shared" si="170"/>
        <v/>
      </c>
      <c r="BC3647" s="55" t="str">
        <f t="shared" si="171"/>
        <v xml:space="preserve"> </v>
      </c>
    </row>
    <row r="3648" spans="1:55" x14ac:dyDescent="0.25">
      <c r="A3648" s="58"/>
      <c r="B3648" s="58"/>
      <c r="C3648" s="58"/>
      <c r="D3648" s="58"/>
      <c r="E3648" s="51" t="str">
        <f>IF(C3648&lt;&gt;"",VLOOKUP(MID(C3648,18,5),LISTAS·PAPP!$E$4:$F$76,2,0),"")</f>
        <v/>
      </c>
      <c r="F3648" s="58"/>
      <c r="G3648" s="51" t="str">
        <f>IF(F3648&lt;&gt;"",VLOOKUP(F3648,LISTAS·PAPP!$R$3:$T$221,3,0),"")</f>
        <v/>
      </c>
      <c r="H3648" s="58"/>
      <c r="I3648" s="66"/>
      <c r="J3648" s="66"/>
      <c r="K3648" s="67"/>
      <c r="L3648" s="66"/>
      <c r="M3648" s="60"/>
      <c r="N3648" s="60"/>
      <c r="O3648" s="60"/>
      <c r="P3648" s="60"/>
      <c r="Q3648" s="60"/>
      <c r="R3648" s="60"/>
      <c r="S3648" s="60"/>
      <c r="T3648" s="60"/>
      <c r="U3648" s="60"/>
      <c r="V3648" s="60"/>
      <c r="W3648" s="60"/>
      <c r="X3648" s="60"/>
      <c r="Y3648" s="52" t="str">
        <f>IF(A3648&lt;&gt;"",IF(D3648="DIRECCIÓN_DE_TRANSFERENCIAS","280 0031",VLOOKUP(C3648,LISTAS·PAPP!$C$3:$D$76,2,0)),"")</f>
        <v/>
      </c>
      <c r="Z3648" s="61"/>
      <c r="AA3648" s="62"/>
      <c r="AB3648" s="62"/>
      <c r="AC3648" s="65" t="str">
        <f>IF(D3648&lt;&gt;"",VLOOKUP(D3648,LISTAS·PAPP!$I$3:$M$16,2,0),"")</f>
        <v/>
      </c>
      <c r="AD3648" s="51" t="str">
        <f>IF(D3648&lt;&gt;"",VLOOKUP(D3648,LISTAS·PAPP!$I$3:$M$16,3,0),"")</f>
        <v/>
      </c>
      <c r="AE3648" s="52" t="str">
        <f>IF(D3648&lt;&gt;"",VLOOKUP(D3648,LISTAS·PAPP!$I$3:$M$16,4,0),"")</f>
        <v/>
      </c>
      <c r="AF3648" s="51" t="str">
        <f>IF(D3648&lt;&gt;"",VLOOKUP(D3648,LISTAS·PAPP!$I$3:$M$16,5,0),"")</f>
        <v/>
      </c>
      <c r="AG3648" s="52" t="str">
        <f>IF(AH3648&lt;&gt;"",VLOOKUP(AH3648,LISTAS·PAPP!$O$3:$P$74,2,0),"")</f>
        <v/>
      </c>
      <c r="AH3648" s="58"/>
      <c r="AI3648" s="60"/>
      <c r="AJ3648" s="51" t="str">
        <f>IF(AI3648&lt;&gt;"",VLOOKUP(AI3648,LISTAS·PAPP!$X$4:$Y$80,2,0),"")</f>
        <v/>
      </c>
      <c r="AK3648" s="58"/>
      <c r="AL3648" s="60"/>
      <c r="AM3648" s="51" t="str">
        <f>IF(ISERROR(VLOOKUP(AL3648,LISTAS·PAPP!$AD$4:$AE$334,2,0))," ",VLOOKUP(AL3648,LISTAS·PAPP!$AD$4:$AE$334,2,0))</f>
        <v xml:space="preserve"> </v>
      </c>
      <c r="AN3648" s="63"/>
      <c r="AO3648" s="64"/>
      <c r="AP3648" s="64"/>
      <c r="AQ3648" s="64"/>
      <c r="AR3648" s="64"/>
      <c r="AS3648" s="64"/>
      <c r="AT3648" s="64"/>
      <c r="AU3648" s="64"/>
      <c r="AV3648" s="64"/>
      <c r="AW3648" s="64"/>
      <c r="AX3648" s="64"/>
      <c r="AY3648" s="64"/>
      <c r="AZ3648" s="64"/>
      <c r="BA3648" s="53" t="str">
        <f t="shared" si="169"/>
        <v/>
      </c>
      <c r="BB3648" s="54" t="str">
        <f t="shared" si="170"/>
        <v/>
      </c>
      <c r="BC3648" s="55" t="str">
        <f t="shared" si="171"/>
        <v xml:space="preserve"> </v>
      </c>
    </row>
    <row r="3649" spans="1:55" x14ac:dyDescent="0.25">
      <c r="A3649" s="58"/>
      <c r="B3649" s="58"/>
      <c r="C3649" s="58"/>
      <c r="D3649" s="58"/>
      <c r="E3649" s="51" t="str">
        <f>IF(C3649&lt;&gt;"",VLOOKUP(MID(C3649,18,5),LISTAS·PAPP!$E$4:$F$76,2,0),"")</f>
        <v/>
      </c>
      <c r="F3649" s="58"/>
      <c r="G3649" s="51" t="str">
        <f>IF(F3649&lt;&gt;"",VLOOKUP(F3649,LISTAS·PAPP!$R$3:$T$221,3,0),"")</f>
        <v/>
      </c>
      <c r="H3649" s="58"/>
      <c r="I3649" s="66"/>
      <c r="J3649" s="66"/>
      <c r="K3649" s="67"/>
      <c r="L3649" s="66"/>
      <c r="M3649" s="60"/>
      <c r="N3649" s="60"/>
      <c r="O3649" s="60"/>
      <c r="P3649" s="60"/>
      <c r="Q3649" s="60"/>
      <c r="R3649" s="60"/>
      <c r="S3649" s="60"/>
      <c r="T3649" s="60"/>
      <c r="U3649" s="60"/>
      <c r="V3649" s="60"/>
      <c r="W3649" s="60"/>
      <c r="X3649" s="60"/>
      <c r="Y3649" s="52" t="str">
        <f>IF(A3649&lt;&gt;"",IF(D3649="DIRECCIÓN_DE_TRANSFERENCIAS","280 0031",VLOOKUP(C3649,LISTAS·PAPP!$C$3:$D$76,2,0)),"")</f>
        <v/>
      </c>
      <c r="Z3649" s="61"/>
      <c r="AA3649" s="62"/>
      <c r="AB3649" s="62"/>
      <c r="AC3649" s="65" t="str">
        <f>IF(D3649&lt;&gt;"",VLOOKUP(D3649,LISTAS·PAPP!$I$3:$M$16,2,0),"")</f>
        <v/>
      </c>
      <c r="AD3649" s="51" t="str">
        <f>IF(D3649&lt;&gt;"",VLOOKUP(D3649,LISTAS·PAPP!$I$3:$M$16,3,0),"")</f>
        <v/>
      </c>
      <c r="AE3649" s="52" t="str">
        <f>IF(D3649&lt;&gt;"",VLOOKUP(D3649,LISTAS·PAPP!$I$3:$M$16,4,0),"")</f>
        <v/>
      </c>
      <c r="AF3649" s="51" t="str">
        <f>IF(D3649&lt;&gt;"",VLOOKUP(D3649,LISTAS·PAPP!$I$3:$M$16,5,0),"")</f>
        <v/>
      </c>
      <c r="AG3649" s="52" t="str">
        <f>IF(AH3649&lt;&gt;"",VLOOKUP(AH3649,LISTAS·PAPP!$O$3:$P$74,2,0),"")</f>
        <v/>
      </c>
      <c r="AH3649" s="58"/>
      <c r="AI3649" s="60"/>
      <c r="AJ3649" s="51" t="str">
        <f>IF(AI3649&lt;&gt;"",VLOOKUP(AI3649,LISTAS·PAPP!$X$4:$Y$80,2,0),"")</f>
        <v/>
      </c>
      <c r="AK3649" s="58"/>
      <c r="AL3649" s="60"/>
      <c r="AM3649" s="51" t="str">
        <f>IF(ISERROR(VLOOKUP(AL3649,LISTAS·PAPP!$AD$4:$AE$334,2,0))," ",VLOOKUP(AL3649,LISTAS·PAPP!$AD$4:$AE$334,2,0))</f>
        <v xml:space="preserve"> </v>
      </c>
      <c r="AN3649" s="63"/>
      <c r="AO3649" s="64"/>
      <c r="AP3649" s="64"/>
      <c r="AQ3649" s="64"/>
      <c r="AR3649" s="64"/>
      <c r="AS3649" s="64"/>
      <c r="AT3649" s="64"/>
      <c r="AU3649" s="64"/>
      <c r="AV3649" s="64"/>
      <c r="AW3649" s="64"/>
      <c r="AX3649" s="64"/>
      <c r="AY3649" s="64"/>
      <c r="AZ3649" s="64"/>
      <c r="BA3649" s="53" t="str">
        <f t="shared" si="169"/>
        <v/>
      </c>
      <c r="BB3649" s="54" t="str">
        <f t="shared" si="170"/>
        <v/>
      </c>
      <c r="BC3649" s="55" t="str">
        <f t="shared" si="171"/>
        <v xml:space="preserve"> </v>
      </c>
    </row>
    <row r="3650" spans="1:55" x14ac:dyDescent="0.25">
      <c r="A3650" s="58"/>
      <c r="B3650" s="58"/>
      <c r="C3650" s="58"/>
      <c r="D3650" s="58"/>
      <c r="E3650" s="51" t="str">
        <f>IF(C3650&lt;&gt;"",VLOOKUP(MID(C3650,18,5),LISTAS·PAPP!$E$4:$F$76,2,0),"")</f>
        <v/>
      </c>
      <c r="F3650" s="58"/>
      <c r="G3650" s="51" t="str">
        <f>IF(F3650&lt;&gt;"",VLOOKUP(F3650,LISTAS·PAPP!$R$3:$T$221,3,0),"")</f>
        <v/>
      </c>
      <c r="H3650" s="58"/>
      <c r="I3650" s="66"/>
      <c r="J3650" s="66"/>
      <c r="K3650" s="67"/>
      <c r="L3650" s="66"/>
      <c r="M3650" s="60"/>
      <c r="N3650" s="60"/>
      <c r="O3650" s="60"/>
      <c r="P3650" s="60"/>
      <c r="Q3650" s="60"/>
      <c r="R3650" s="60"/>
      <c r="S3650" s="60"/>
      <c r="T3650" s="60"/>
      <c r="U3650" s="60"/>
      <c r="V3650" s="60"/>
      <c r="W3650" s="60"/>
      <c r="X3650" s="60"/>
      <c r="Y3650" s="52" t="str">
        <f>IF(A3650&lt;&gt;"",IF(D3650="DIRECCIÓN_DE_TRANSFERENCIAS","280 0031",VLOOKUP(C3650,LISTAS·PAPP!$C$3:$D$76,2,0)),"")</f>
        <v/>
      </c>
      <c r="Z3650" s="61"/>
      <c r="AA3650" s="62"/>
      <c r="AB3650" s="62"/>
      <c r="AC3650" s="65" t="str">
        <f>IF(D3650&lt;&gt;"",VLOOKUP(D3650,LISTAS·PAPP!$I$3:$M$16,2,0),"")</f>
        <v/>
      </c>
      <c r="AD3650" s="51" t="str">
        <f>IF(D3650&lt;&gt;"",VLOOKUP(D3650,LISTAS·PAPP!$I$3:$M$16,3,0),"")</f>
        <v/>
      </c>
      <c r="AE3650" s="52" t="str">
        <f>IF(D3650&lt;&gt;"",VLOOKUP(D3650,LISTAS·PAPP!$I$3:$M$16,4,0),"")</f>
        <v/>
      </c>
      <c r="AF3650" s="51" t="str">
        <f>IF(D3650&lt;&gt;"",VLOOKUP(D3650,LISTAS·PAPP!$I$3:$M$16,5,0),"")</f>
        <v/>
      </c>
      <c r="AG3650" s="52" t="str">
        <f>IF(AH3650&lt;&gt;"",VLOOKUP(AH3650,LISTAS·PAPP!$O$3:$P$74,2,0),"")</f>
        <v/>
      </c>
      <c r="AH3650" s="58"/>
      <c r="AI3650" s="60"/>
      <c r="AJ3650" s="51" t="str">
        <f>IF(AI3650&lt;&gt;"",VLOOKUP(AI3650,LISTAS·PAPP!$X$4:$Y$80,2,0),"")</f>
        <v/>
      </c>
      <c r="AK3650" s="58"/>
      <c r="AL3650" s="60"/>
      <c r="AM3650" s="51" t="str">
        <f>IF(ISERROR(VLOOKUP(AL3650,LISTAS·PAPP!$AD$4:$AE$334,2,0))," ",VLOOKUP(AL3650,LISTAS·PAPP!$AD$4:$AE$334,2,0))</f>
        <v xml:space="preserve"> </v>
      </c>
      <c r="AN3650" s="63"/>
      <c r="AO3650" s="64"/>
      <c r="AP3650" s="64"/>
      <c r="AQ3650" s="64"/>
      <c r="AR3650" s="64"/>
      <c r="AS3650" s="64"/>
      <c r="AT3650" s="64"/>
      <c r="AU3650" s="64"/>
      <c r="AV3650" s="64"/>
      <c r="AW3650" s="64"/>
      <c r="AX3650" s="64"/>
      <c r="AY3650" s="64"/>
      <c r="AZ3650" s="64"/>
      <c r="BA3650" s="53" t="str">
        <f t="shared" si="169"/>
        <v/>
      </c>
      <c r="BB3650" s="54" t="str">
        <f t="shared" si="170"/>
        <v/>
      </c>
      <c r="BC3650" s="55" t="str">
        <f t="shared" si="171"/>
        <v xml:space="preserve"> </v>
      </c>
    </row>
    <row r="3651" spans="1:55" x14ac:dyDescent="0.25">
      <c r="A3651" s="58"/>
      <c r="B3651" s="58"/>
      <c r="C3651" s="58"/>
      <c r="D3651" s="58"/>
      <c r="E3651" s="51" t="str">
        <f>IF(C3651&lt;&gt;"",VLOOKUP(MID(C3651,18,5),LISTAS·PAPP!$E$4:$F$76,2,0),"")</f>
        <v/>
      </c>
      <c r="F3651" s="58"/>
      <c r="G3651" s="51" t="str">
        <f>IF(F3651&lt;&gt;"",VLOOKUP(F3651,LISTAS·PAPP!$R$3:$T$221,3,0),"")</f>
        <v/>
      </c>
      <c r="H3651" s="58"/>
      <c r="I3651" s="66"/>
      <c r="J3651" s="66"/>
      <c r="K3651" s="67"/>
      <c r="L3651" s="66"/>
      <c r="M3651" s="60"/>
      <c r="N3651" s="60"/>
      <c r="O3651" s="60"/>
      <c r="P3651" s="60"/>
      <c r="Q3651" s="60"/>
      <c r="R3651" s="60"/>
      <c r="S3651" s="60"/>
      <c r="T3651" s="60"/>
      <c r="U3651" s="60"/>
      <c r="V3651" s="60"/>
      <c r="W3651" s="60"/>
      <c r="X3651" s="60"/>
      <c r="Y3651" s="52" t="str">
        <f>IF(A3651&lt;&gt;"",IF(D3651="DIRECCIÓN_DE_TRANSFERENCIAS","280 0031",VLOOKUP(C3651,LISTAS·PAPP!$C$3:$D$76,2,0)),"")</f>
        <v/>
      </c>
      <c r="Z3651" s="61"/>
      <c r="AA3651" s="62"/>
      <c r="AB3651" s="62"/>
      <c r="AC3651" s="65" t="str">
        <f>IF(D3651&lt;&gt;"",VLOOKUP(D3651,LISTAS·PAPP!$I$3:$M$16,2,0),"")</f>
        <v/>
      </c>
      <c r="AD3651" s="51" t="str">
        <f>IF(D3651&lt;&gt;"",VLOOKUP(D3651,LISTAS·PAPP!$I$3:$M$16,3,0),"")</f>
        <v/>
      </c>
      <c r="AE3651" s="52" t="str">
        <f>IF(D3651&lt;&gt;"",VLOOKUP(D3651,LISTAS·PAPP!$I$3:$M$16,4,0),"")</f>
        <v/>
      </c>
      <c r="AF3651" s="51" t="str">
        <f>IF(D3651&lt;&gt;"",VLOOKUP(D3651,LISTAS·PAPP!$I$3:$M$16,5,0),"")</f>
        <v/>
      </c>
      <c r="AG3651" s="52" t="str">
        <f>IF(AH3651&lt;&gt;"",VLOOKUP(AH3651,LISTAS·PAPP!$O$3:$P$74,2,0),"")</f>
        <v/>
      </c>
      <c r="AH3651" s="58"/>
      <c r="AI3651" s="60"/>
      <c r="AJ3651" s="51" t="str">
        <f>IF(AI3651&lt;&gt;"",VLOOKUP(AI3651,LISTAS·PAPP!$X$4:$Y$80,2,0),"")</f>
        <v/>
      </c>
      <c r="AK3651" s="58"/>
      <c r="AL3651" s="60"/>
      <c r="AM3651" s="51" t="str">
        <f>IF(ISERROR(VLOOKUP(AL3651,LISTAS·PAPP!$AD$4:$AE$334,2,0))," ",VLOOKUP(AL3651,LISTAS·PAPP!$AD$4:$AE$334,2,0))</f>
        <v xml:space="preserve"> </v>
      </c>
      <c r="AN3651" s="63"/>
      <c r="AO3651" s="64"/>
      <c r="AP3651" s="64"/>
      <c r="AQ3651" s="64"/>
      <c r="AR3651" s="64"/>
      <c r="AS3651" s="64"/>
      <c r="AT3651" s="64"/>
      <c r="AU3651" s="64"/>
      <c r="AV3651" s="64"/>
      <c r="AW3651" s="64"/>
      <c r="AX3651" s="64"/>
      <c r="AY3651" s="64"/>
      <c r="AZ3651" s="64"/>
      <c r="BA3651" s="53" t="str">
        <f t="shared" si="169"/>
        <v/>
      </c>
      <c r="BB3651" s="54" t="str">
        <f t="shared" si="170"/>
        <v/>
      </c>
      <c r="BC3651" s="55" t="str">
        <f t="shared" si="171"/>
        <v xml:space="preserve"> </v>
      </c>
    </row>
    <row r="3652" spans="1:55" x14ac:dyDescent="0.25">
      <c r="A3652" s="58"/>
      <c r="B3652" s="58"/>
      <c r="C3652" s="58"/>
      <c r="D3652" s="58"/>
      <c r="E3652" s="51" t="str">
        <f>IF(C3652&lt;&gt;"",VLOOKUP(MID(C3652,18,5),LISTAS·PAPP!$E$4:$F$76,2,0),"")</f>
        <v/>
      </c>
      <c r="F3652" s="58"/>
      <c r="G3652" s="51" t="str">
        <f>IF(F3652&lt;&gt;"",VLOOKUP(F3652,LISTAS·PAPP!$R$3:$T$221,3,0),"")</f>
        <v/>
      </c>
      <c r="H3652" s="58"/>
      <c r="I3652" s="66"/>
      <c r="J3652" s="66"/>
      <c r="K3652" s="67"/>
      <c r="L3652" s="66"/>
      <c r="M3652" s="60"/>
      <c r="N3652" s="60"/>
      <c r="O3652" s="60"/>
      <c r="P3652" s="60"/>
      <c r="Q3652" s="60"/>
      <c r="R3652" s="60"/>
      <c r="S3652" s="60"/>
      <c r="T3652" s="60"/>
      <c r="U3652" s="60"/>
      <c r="V3652" s="60"/>
      <c r="W3652" s="60"/>
      <c r="X3652" s="60"/>
      <c r="Y3652" s="52" t="str">
        <f>IF(A3652&lt;&gt;"",IF(D3652="DIRECCIÓN_DE_TRANSFERENCIAS","280 0031",VLOOKUP(C3652,LISTAS·PAPP!$C$3:$D$76,2,0)),"")</f>
        <v/>
      </c>
      <c r="Z3652" s="61"/>
      <c r="AA3652" s="62"/>
      <c r="AB3652" s="62"/>
      <c r="AC3652" s="65" t="str">
        <f>IF(D3652&lt;&gt;"",VLOOKUP(D3652,LISTAS·PAPP!$I$3:$M$16,2,0),"")</f>
        <v/>
      </c>
      <c r="AD3652" s="51" t="str">
        <f>IF(D3652&lt;&gt;"",VLOOKUP(D3652,LISTAS·PAPP!$I$3:$M$16,3,0),"")</f>
        <v/>
      </c>
      <c r="AE3652" s="52" t="str">
        <f>IF(D3652&lt;&gt;"",VLOOKUP(D3652,LISTAS·PAPP!$I$3:$M$16,4,0),"")</f>
        <v/>
      </c>
      <c r="AF3652" s="51" t="str">
        <f>IF(D3652&lt;&gt;"",VLOOKUP(D3652,LISTAS·PAPP!$I$3:$M$16,5,0),"")</f>
        <v/>
      </c>
      <c r="AG3652" s="52" t="str">
        <f>IF(AH3652&lt;&gt;"",VLOOKUP(AH3652,LISTAS·PAPP!$O$3:$P$74,2,0),"")</f>
        <v/>
      </c>
      <c r="AH3652" s="58"/>
      <c r="AI3652" s="60"/>
      <c r="AJ3652" s="51" t="str">
        <f>IF(AI3652&lt;&gt;"",VLOOKUP(AI3652,LISTAS·PAPP!$X$4:$Y$80,2,0),"")</f>
        <v/>
      </c>
      <c r="AK3652" s="58"/>
      <c r="AL3652" s="60"/>
      <c r="AM3652" s="51" t="str">
        <f>IF(ISERROR(VLOOKUP(AL3652,LISTAS·PAPP!$AD$4:$AE$334,2,0))," ",VLOOKUP(AL3652,LISTAS·PAPP!$AD$4:$AE$334,2,0))</f>
        <v xml:space="preserve"> </v>
      </c>
      <c r="AN3652" s="63"/>
      <c r="AO3652" s="64"/>
      <c r="AP3652" s="64"/>
      <c r="AQ3652" s="64"/>
      <c r="AR3652" s="64"/>
      <c r="AS3652" s="64"/>
      <c r="AT3652" s="64"/>
      <c r="AU3652" s="64"/>
      <c r="AV3652" s="64"/>
      <c r="AW3652" s="64"/>
      <c r="AX3652" s="64"/>
      <c r="AY3652" s="64"/>
      <c r="AZ3652" s="64"/>
      <c r="BA3652" s="53" t="str">
        <f t="shared" si="169"/>
        <v/>
      </c>
      <c r="BB3652" s="54" t="str">
        <f t="shared" si="170"/>
        <v/>
      </c>
      <c r="BC3652" s="55" t="str">
        <f t="shared" si="171"/>
        <v xml:space="preserve"> </v>
      </c>
    </row>
    <row r="3653" spans="1:55" x14ac:dyDescent="0.25">
      <c r="A3653" s="58"/>
      <c r="B3653" s="58"/>
      <c r="C3653" s="58"/>
      <c r="D3653" s="58"/>
      <c r="E3653" s="51" t="str">
        <f>IF(C3653&lt;&gt;"",VLOOKUP(MID(C3653,18,5),LISTAS·PAPP!$E$4:$F$76,2,0),"")</f>
        <v/>
      </c>
      <c r="F3653" s="58"/>
      <c r="G3653" s="51" t="str">
        <f>IF(F3653&lt;&gt;"",VLOOKUP(F3653,LISTAS·PAPP!$R$3:$T$221,3,0),"")</f>
        <v/>
      </c>
      <c r="H3653" s="58"/>
      <c r="I3653" s="66"/>
      <c r="J3653" s="66"/>
      <c r="K3653" s="67"/>
      <c r="L3653" s="66"/>
      <c r="M3653" s="60"/>
      <c r="N3653" s="60"/>
      <c r="O3653" s="60"/>
      <c r="P3653" s="60"/>
      <c r="Q3653" s="60"/>
      <c r="R3653" s="60"/>
      <c r="S3653" s="60"/>
      <c r="T3653" s="60"/>
      <c r="U3653" s="60"/>
      <c r="V3653" s="60"/>
      <c r="W3653" s="60"/>
      <c r="X3653" s="60"/>
      <c r="Y3653" s="52" t="str">
        <f>IF(A3653&lt;&gt;"",IF(D3653="DIRECCIÓN_DE_TRANSFERENCIAS","280 0031",VLOOKUP(C3653,LISTAS·PAPP!$C$3:$D$76,2,0)),"")</f>
        <v/>
      </c>
      <c r="Z3653" s="61"/>
      <c r="AA3653" s="62"/>
      <c r="AB3653" s="62"/>
      <c r="AC3653" s="65" t="str">
        <f>IF(D3653&lt;&gt;"",VLOOKUP(D3653,LISTAS·PAPP!$I$3:$M$16,2,0),"")</f>
        <v/>
      </c>
      <c r="AD3653" s="51" t="str">
        <f>IF(D3653&lt;&gt;"",VLOOKUP(D3653,LISTAS·PAPP!$I$3:$M$16,3,0),"")</f>
        <v/>
      </c>
      <c r="AE3653" s="52" t="str">
        <f>IF(D3653&lt;&gt;"",VLOOKUP(D3653,LISTAS·PAPP!$I$3:$M$16,4,0),"")</f>
        <v/>
      </c>
      <c r="AF3653" s="51" t="str">
        <f>IF(D3653&lt;&gt;"",VLOOKUP(D3653,LISTAS·PAPP!$I$3:$M$16,5,0),"")</f>
        <v/>
      </c>
      <c r="AG3653" s="52" t="str">
        <f>IF(AH3653&lt;&gt;"",VLOOKUP(AH3653,LISTAS·PAPP!$O$3:$P$74,2,0),"")</f>
        <v/>
      </c>
      <c r="AH3653" s="58"/>
      <c r="AI3653" s="60"/>
      <c r="AJ3653" s="51" t="str">
        <f>IF(AI3653&lt;&gt;"",VLOOKUP(AI3653,LISTAS·PAPP!$X$4:$Y$80,2,0),"")</f>
        <v/>
      </c>
      <c r="AK3653" s="58"/>
      <c r="AL3653" s="60"/>
      <c r="AM3653" s="51" t="str">
        <f>IF(ISERROR(VLOOKUP(AL3653,LISTAS·PAPP!$AD$4:$AE$334,2,0))," ",VLOOKUP(AL3653,LISTAS·PAPP!$AD$4:$AE$334,2,0))</f>
        <v xml:space="preserve"> </v>
      </c>
      <c r="AN3653" s="63"/>
      <c r="AO3653" s="64"/>
      <c r="AP3653" s="64"/>
      <c r="AQ3653" s="64"/>
      <c r="AR3653" s="64"/>
      <c r="AS3653" s="64"/>
      <c r="AT3653" s="64"/>
      <c r="AU3653" s="64"/>
      <c r="AV3653" s="64"/>
      <c r="AW3653" s="64"/>
      <c r="AX3653" s="64"/>
      <c r="AY3653" s="64"/>
      <c r="AZ3653" s="64"/>
      <c r="BA3653" s="53" t="str">
        <f t="shared" si="169"/>
        <v/>
      </c>
      <c r="BB3653" s="54" t="str">
        <f t="shared" si="170"/>
        <v/>
      </c>
      <c r="BC3653" s="55" t="str">
        <f t="shared" si="171"/>
        <v xml:space="preserve"> </v>
      </c>
    </row>
    <row r="3654" spans="1:55" x14ac:dyDescent="0.25">
      <c r="A3654" s="58"/>
      <c r="B3654" s="58"/>
      <c r="C3654" s="58"/>
      <c r="D3654" s="58"/>
      <c r="E3654" s="51" t="str">
        <f>IF(C3654&lt;&gt;"",VLOOKUP(MID(C3654,18,5),LISTAS·PAPP!$E$4:$F$76,2,0),"")</f>
        <v/>
      </c>
      <c r="F3654" s="58"/>
      <c r="G3654" s="51" t="str">
        <f>IF(F3654&lt;&gt;"",VLOOKUP(F3654,LISTAS·PAPP!$R$3:$T$221,3,0),"")</f>
        <v/>
      </c>
      <c r="H3654" s="58"/>
      <c r="I3654" s="66"/>
      <c r="J3654" s="66"/>
      <c r="K3654" s="67"/>
      <c r="L3654" s="66"/>
      <c r="M3654" s="60"/>
      <c r="N3654" s="60"/>
      <c r="O3654" s="60"/>
      <c r="P3654" s="60"/>
      <c r="Q3654" s="60"/>
      <c r="R3654" s="60"/>
      <c r="S3654" s="60"/>
      <c r="T3654" s="60"/>
      <c r="U3654" s="60"/>
      <c r="V3654" s="60"/>
      <c r="W3654" s="60"/>
      <c r="X3654" s="60"/>
      <c r="Y3654" s="52" t="str">
        <f>IF(A3654&lt;&gt;"",IF(D3654="DIRECCIÓN_DE_TRANSFERENCIAS","280 0031",VLOOKUP(C3654,LISTAS·PAPP!$C$3:$D$76,2,0)),"")</f>
        <v/>
      </c>
      <c r="Z3654" s="61"/>
      <c r="AA3654" s="62"/>
      <c r="AB3654" s="62"/>
      <c r="AC3654" s="65" t="str">
        <f>IF(D3654&lt;&gt;"",VLOOKUP(D3654,LISTAS·PAPP!$I$3:$M$16,2,0),"")</f>
        <v/>
      </c>
      <c r="AD3654" s="51" t="str">
        <f>IF(D3654&lt;&gt;"",VLOOKUP(D3654,LISTAS·PAPP!$I$3:$M$16,3,0),"")</f>
        <v/>
      </c>
      <c r="AE3654" s="52" t="str">
        <f>IF(D3654&lt;&gt;"",VLOOKUP(D3654,LISTAS·PAPP!$I$3:$M$16,4,0),"")</f>
        <v/>
      </c>
      <c r="AF3654" s="51" t="str">
        <f>IF(D3654&lt;&gt;"",VLOOKUP(D3654,LISTAS·PAPP!$I$3:$M$16,5,0),"")</f>
        <v/>
      </c>
      <c r="AG3654" s="52" t="str">
        <f>IF(AH3654&lt;&gt;"",VLOOKUP(AH3654,LISTAS·PAPP!$O$3:$P$74,2,0),"")</f>
        <v/>
      </c>
      <c r="AH3654" s="58"/>
      <c r="AI3654" s="60"/>
      <c r="AJ3654" s="51" t="str">
        <f>IF(AI3654&lt;&gt;"",VLOOKUP(AI3654,LISTAS·PAPP!$X$4:$Y$80,2,0),"")</f>
        <v/>
      </c>
      <c r="AK3654" s="58"/>
      <c r="AL3654" s="60"/>
      <c r="AM3654" s="51" t="str">
        <f>IF(ISERROR(VLOOKUP(AL3654,LISTAS·PAPP!$AD$4:$AE$334,2,0))," ",VLOOKUP(AL3654,LISTAS·PAPP!$AD$4:$AE$334,2,0))</f>
        <v xml:space="preserve"> </v>
      </c>
      <c r="AN3654" s="63"/>
      <c r="AO3654" s="64"/>
      <c r="AP3654" s="64"/>
      <c r="AQ3654" s="64"/>
      <c r="AR3654" s="64"/>
      <c r="AS3654" s="64"/>
      <c r="AT3654" s="64"/>
      <c r="AU3654" s="64"/>
      <c r="AV3654" s="64"/>
      <c r="AW3654" s="64"/>
      <c r="AX3654" s="64"/>
      <c r="AY3654" s="64"/>
      <c r="AZ3654" s="64"/>
      <c r="BA3654" s="53" t="str">
        <f t="shared" si="169"/>
        <v/>
      </c>
      <c r="BB3654" s="54" t="str">
        <f t="shared" si="170"/>
        <v/>
      </c>
      <c r="BC3654" s="55" t="str">
        <f t="shared" si="171"/>
        <v xml:space="preserve"> </v>
      </c>
    </row>
    <row r="3655" spans="1:55" x14ac:dyDescent="0.25">
      <c r="A3655" s="58"/>
      <c r="B3655" s="58"/>
      <c r="C3655" s="58"/>
      <c r="D3655" s="58"/>
      <c r="E3655" s="51" t="str">
        <f>IF(C3655&lt;&gt;"",VLOOKUP(MID(C3655,18,5),LISTAS·PAPP!$E$4:$F$76,2,0),"")</f>
        <v/>
      </c>
      <c r="F3655" s="58"/>
      <c r="G3655" s="51" t="str">
        <f>IF(F3655&lt;&gt;"",VLOOKUP(F3655,LISTAS·PAPP!$R$3:$T$221,3,0),"")</f>
        <v/>
      </c>
      <c r="H3655" s="58"/>
      <c r="I3655" s="66"/>
      <c r="J3655" s="66"/>
      <c r="K3655" s="67"/>
      <c r="L3655" s="66"/>
      <c r="M3655" s="60"/>
      <c r="N3655" s="60"/>
      <c r="O3655" s="60"/>
      <c r="P3655" s="60"/>
      <c r="Q3655" s="60"/>
      <c r="R3655" s="60"/>
      <c r="S3655" s="60"/>
      <c r="T3655" s="60"/>
      <c r="U3655" s="60"/>
      <c r="V3655" s="60"/>
      <c r="W3655" s="60"/>
      <c r="X3655" s="60"/>
      <c r="Y3655" s="52" t="str">
        <f>IF(A3655&lt;&gt;"",IF(D3655="DIRECCIÓN_DE_TRANSFERENCIAS","280 0031",VLOOKUP(C3655,LISTAS·PAPP!$C$3:$D$76,2,0)),"")</f>
        <v/>
      </c>
      <c r="Z3655" s="61"/>
      <c r="AA3655" s="62"/>
      <c r="AB3655" s="62"/>
      <c r="AC3655" s="65" t="str">
        <f>IF(D3655&lt;&gt;"",VLOOKUP(D3655,LISTAS·PAPP!$I$3:$M$16,2,0),"")</f>
        <v/>
      </c>
      <c r="AD3655" s="51" t="str">
        <f>IF(D3655&lt;&gt;"",VLOOKUP(D3655,LISTAS·PAPP!$I$3:$M$16,3,0),"")</f>
        <v/>
      </c>
      <c r="AE3655" s="52" t="str">
        <f>IF(D3655&lt;&gt;"",VLOOKUP(D3655,LISTAS·PAPP!$I$3:$M$16,4,0),"")</f>
        <v/>
      </c>
      <c r="AF3655" s="51" t="str">
        <f>IF(D3655&lt;&gt;"",VLOOKUP(D3655,LISTAS·PAPP!$I$3:$M$16,5,0),"")</f>
        <v/>
      </c>
      <c r="AG3655" s="52" t="str">
        <f>IF(AH3655&lt;&gt;"",VLOOKUP(AH3655,LISTAS·PAPP!$O$3:$P$74,2,0),"")</f>
        <v/>
      </c>
      <c r="AH3655" s="58"/>
      <c r="AI3655" s="60"/>
      <c r="AJ3655" s="51" t="str">
        <f>IF(AI3655&lt;&gt;"",VLOOKUP(AI3655,LISTAS·PAPP!$X$4:$Y$80,2,0),"")</f>
        <v/>
      </c>
      <c r="AK3655" s="58"/>
      <c r="AL3655" s="60"/>
      <c r="AM3655" s="51" t="str">
        <f>IF(ISERROR(VLOOKUP(AL3655,LISTAS·PAPP!$AD$4:$AE$334,2,0))," ",VLOOKUP(AL3655,LISTAS·PAPP!$AD$4:$AE$334,2,0))</f>
        <v xml:space="preserve"> </v>
      </c>
      <c r="AN3655" s="63"/>
      <c r="AO3655" s="64"/>
      <c r="AP3655" s="64"/>
      <c r="AQ3655" s="64"/>
      <c r="AR3655" s="64"/>
      <c r="AS3655" s="64"/>
      <c r="AT3655" s="64"/>
      <c r="AU3655" s="64"/>
      <c r="AV3655" s="64"/>
      <c r="AW3655" s="64"/>
      <c r="AX3655" s="64"/>
      <c r="AY3655" s="64"/>
      <c r="AZ3655" s="64"/>
      <c r="BA3655" s="53" t="str">
        <f t="shared" si="169"/>
        <v/>
      </c>
      <c r="BB3655" s="54" t="str">
        <f t="shared" si="170"/>
        <v/>
      </c>
      <c r="BC3655" s="55" t="str">
        <f t="shared" si="171"/>
        <v xml:space="preserve"> </v>
      </c>
    </row>
    <row r="3656" spans="1:55" x14ac:dyDescent="0.25">
      <c r="A3656" s="58"/>
      <c r="B3656" s="58"/>
      <c r="C3656" s="58"/>
      <c r="D3656" s="58"/>
      <c r="E3656" s="51" t="str">
        <f>IF(C3656&lt;&gt;"",VLOOKUP(MID(C3656,18,5),LISTAS·PAPP!$E$4:$F$76,2,0),"")</f>
        <v/>
      </c>
      <c r="F3656" s="58"/>
      <c r="G3656" s="51" t="str">
        <f>IF(F3656&lt;&gt;"",VLOOKUP(F3656,LISTAS·PAPP!$R$3:$T$221,3,0),"")</f>
        <v/>
      </c>
      <c r="H3656" s="58"/>
      <c r="I3656" s="66"/>
      <c r="J3656" s="66"/>
      <c r="K3656" s="67"/>
      <c r="L3656" s="66"/>
      <c r="M3656" s="60"/>
      <c r="N3656" s="60"/>
      <c r="O3656" s="60"/>
      <c r="P3656" s="60"/>
      <c r="Q3656" s="60"/>
      <c r="R3656" s="60"/>
      <c r="S3656" s="60"/>
      <c r="T3656" s="60"/>
      <c r="U3656" s="60"/>
      <c r="V3656" s="60"/>
      <c r="W3656" s="60"/>
      <c r="X3656" s="60"/>
      <c r="Y3656" s="52" t="str">
        <f>IF(A3656&lt;&gt;"",IF(D3656="DIRECCIÓN_DE_TRANSFERENCIAS","280 0031",VLOOKUP(C3656,LISTAS·PAPP!$C$3:$D$76,2,0)),"")</f>
        <v/>
      </c>
      <c r="Z3656" s="61"/>
      <c r="AA3656" s="62"/>
      <c r="AB3656" s="62"/>
      <c r="AC3656" s="65" t="str">
        <f>IF(D3656&lt;&gt;"",VLOOKUP(D3656,LISTAS·PAPP!$I$3:$M$16,2,0),"")</f>
        <v/>
      </c>
      <c r="AD3656" s="51" t="str">
        <f>IF(D3656&lt;&gt;"",VLOOKUP(D3656,LISTAS·PAPP!$I$3:$M$16,3,0),"")</f>
        <v/>
      </c>
      <c r="AE3656" s="52" t="str">
        <f>IF(D3656&lt;&gt;"",VLOOKUP(D3656,LISTAS·PAPP!$I$3:$M$16,4,0),"")</f>
        <v/>
      </c>
      <c r="AF3656" s="51" t="str">
        <f>IF(D3656&lt;&gt;"",VLOOKUP(D3656,LISTAS·PAPP!$I$3:$M$16,5,0),"")</f>
        <v/>
      </c>
      <c r="AG3656" s="52" t="str">
        <f>IF(AH3656&lt;&gt;"",VLOOKUP(AH3656,LISTAS·PAPP!$O$3:$P$74,2,0),"")</f>
        <v/>
      </c>
      <c r="AH3656" s="58"/>
      <c r="AI3656" s="60"/>
      <c r="AJ3656" s="51" t="str">
        <f>IF(AI3656&lt;&gt;"",VLOOKUP(AI3656,LISTAS·PAPP!$X$4:$Y$80,2,0),"")</f>
        <v/>
      </c>
      <c r="AK3656" s="58"/>
      <c r="AL3656" s="60"/>
      <c r="AM3656" s="51" t="str">
        <f>IF(ISERROR(VLOOKUP(AL3656,LISTAS·PAPP!$AD$4:$AE$334,2,0))," ",VLOOKUP(AL3656,LISTAS·PAPP!$AD$4:$AE$334,2,0))</f>
        <v xml:space="preserve"> </v>
      </c>
      <c r="AN3656" s="63"/>
      <c r="AO3656" s="64"/>
      <c r="AP3656" s="64"/>
      <c r="AQ3656" s="64"/>
      <c r="AR3656" s="64"/>
      <c r="AS3656" s="64"/>
      <c r="AT3656" s="64"/>
      <c r="AU3656" s="64"/>
      <c r="AV3656" s="64"/>
      <c r="AW3656" s="64"/>
      <c r="AX3656" s="64"/>
      <c r="AY3656" s="64"/>
      <c r="AZ3656" s="64"/>
      <c r="BA3656" s="53" t="str">
        <f t="shared" si="169"/>
        <v/>
      </c>
      <c r="BB3656" s="54" t="str">
        <f t="shared" si="170"/>
        <v/>
      </c>
      <c r="BC3656" s="55" t="str">
        <f t="shared" si="171"/>
        <v xml:space="preserve"> </v>
      </c>
    </row>
    <row r="3657" spans="1:55" x14ac:dyDescent="0.25">
      <c r="A3657" s="58"/>
      <c r="B3657" s="58"/>
      <c r="C3657" s="58"/>
      <c r="D3657" s="58"/>
      <c r="E3657" s="51" t="str">
        <f>IF(C3657&lt;&gt;"",VLOOKUP(MID(C3657,18,5),LISTAS·PAPP!$E$4:$F$76,2,0),"")</f>
        <v/>
      </c>
      <c r="F3657" s="58"/>
      <c r="G3657" s="51" t="str">
        <f>IF(F3657&lt;&gt;"",VLOOKUP(F3657,LISTAS·PAPP!$R$3:$T$221,3,0),"")</f>
        <v/>
      </c>
      <c r="H3657" s="58"/>
      <c r="I3657" s="66"/>
      <c r="J3657" s="66"/>
      <c r="K3657" s="67"/>
      <c r="L3657" s="66"/>
      <c r="M3657" s="60"/>
      <c r="N3657" s="60"/>
      <c r="O3657" s="60"/>
      <c r="P3657" s="60"/>
      <c r="Q3657" s="60"/>
      <c r="R3657" s="60"/>
      <c r="S3657" s="60"/>
      <c r="T3657" s="60"/>
      <c r="U3657" s="60"/>
      <c r="V3657" s="60"/>
      <c r="W3657" s="60"/>
      <c r="X3657" s="60"/>
      <c r="Y3657" s="52" t="str">
        <f>IF(A3657&lt;&gt;"",IF(D3657="DIRECCIÓN_DE_TRANSFERENCIAS","280 0031",VLOOKUP(C3657,LISTAS·PAPP!$C$3:$D$76,2,0)),"")</f>
        <v/>
      </c>
      <c r="Z3657" s="61"/>
      <c r="AA3657" s="62"/>
      <c r="AB3657" s="62"/>
      <c r="AC3657" s="65" t="str">
        <f>IF(D3657&lt;&gt;"",VLOOKUP(D3657,LISTAS·PAPP!$I$3:$M$16,2,0),"")</f>
        <v/>
      </c>
      <c r="AD3657" s="51" t="str">
        <f>IF(D3657&lt;&gt;"",VLOOKUP(D3657,LISTAS·PAPP!$I$3:$M$16,3,0),"")</f>
        <v/>
      </c>
      <c r="AE3657" s="52" t="str">
        <f>IF(D3657&lt;&gt;"",VLOOKUP(D3657,LISTAS·PAPP!$I$3:$M$16,4,0),"")</f>
        <v/>
      </c>
      <c r="AF3657" s="51" t="str">
        <f>IF(D3657&lt;&gt;"",VLOOKUP(D3657,LISTAS·PAPP!$I$3:$M$16,5,0),"")</f>
        <v/>
      </c>
      <c r="AG3657" s="52" t="str">
        <f>IF(AH3657&lt;&gt;"",VLOOKUP(AH3657,LISTAS·PAPP!$O$3:$P$74,2,0),"")</f>
        <v/>
      </c>
      <c r="AH3657" s="58"/>
      <c r="AI3657" s="60"/>
      <c r="AJ3657" s="51" t="str">
        <f>IF(AI3657&lt;&gt;"",VLOOKUP(AI3657,LISTAS·PAPP!$X$4:$Y$80,2,0),"")</f>
        <v/>
      </c>
      <c r="AK3657" s="58"/>
      <c r="AL3657" s="60"/>
      <c r="AM3657" s="51" t="str">
        <f>IF(ISERROR(VLOOKUP(AL3657,LISTAS·PAPP!$AD$4:$AE$334,2,0))," ",VLOOKUP(AL3657,LISTAS·PAPP!$AD$4:$AE$334,2,0))</f>
        <v xml:space="preserve"> </v>
      </c>
      <c r="AN3657" s="63"/>
      <c r="AO3657" s="64"/>
      <c r="AP3657" s="64"/>
      <c r="AQ3657" s="64"/>
      <c r="AR3657" s="64"/>
      <c r="AS3657" s="64"/>
      <c r="AT3657" s="64"/>
      <c r="AU3657" s="64"/>
      <c r="AV3657" s="64"/>
      <c r="AW3657" s="64"/>
      <c r="AX3657" s="64"/>
      <c r="AY3657" s="64"/>
      <c r="AZ3657" s="64"/>
      <c r="BA3657" s="53" t="str">
        <f t="shared" si="169"/>
        <v/>
      </c>
      <c r="BB3657" s="54" t="str">
        <f t="shared" si="170"/>
        <v/>
      </c>
      <c r="BC3657" s="55" t="str">
        <f t="shared" si="171"/>
        <v xml:space="preserve"> </v>
      </c>
    </row>
    <row r="3658" spans="1:55" x14ac:dyDescent="0.25">
      <c r="A3658" s="58"/>
      <c r="B3658" s="58"/>
      <c r="C3658" s="58"/>
      <c r="D3658" s="58"/>
      <c r="E3658" s="51" t="str">
        <f>IF(C3658&lt;&gt;"",VLOOKUP(MID(C3658,18,5),LISTAS·PAPP!$E$4:$F$76,2,0),"")</f>
        <v/>
      </c>
      <c r="F3658" s="58"/>
      <c r="G3658" s="51" t="str">
        <f>IF(F3658&lt;&gt;"",VLOOKUP(F3658,LISTAS·PAPP!$R$3:$T$221,3,0),"")</f>
        <v/>
      </c>
      <c r="H3658" s="58"/>
      <c r="I3658" s="66"/>
      <c r="J3658" s="66"/>
      <c r="K3658" s="67"/>
      <c r="L3658" s="66"/>
      <c r="M3658" s="60"/>
      <c r="N3658" s="60"/>
      <c r="O3658" s="60"/>
      <c r="P3658" s="60"/>
      <c r="Q3658" s="60"/>
      <c r="R3658" s="60"/>
      <c r="S3658" s="60"/>
      <c r="T3658" s="60"/>
      <c r="U3658" s="60"/>
      <c r="V3658" s="60"/>
      <c r="W3658" s="60"/>
      <c r="X3658" s="60"/>
      <c r="Y3658" s="52" t="str">
        <f>IF(A3658&lt;&gt;"",IF(D3658="DIRECCIÓN_DE_TRANSFERENCIAS","280 0031",VLOOKUP(C3658,LISTAS·PAPP!$C$3:$D$76,2,0)),"")</f>
        <v/>
      </c>
      <c r="Z3658" s="61"/>
      <c r="AA3658" s="62"/>
      <c r="AB3658" s="62"/>
      <c r="AC3658" s="65" t="str">
        <f>IF(D3658&lt;&gt;"",VLOOKUP(D3658,LISTAS·PAPP!$I$3:$M$16,2,0),"")</f>
        <v/>
      </c>
      <c r="AD3658" s="51" t="str">
        <f>IF(D3658&lt;&gt;"",VLOOKUP(D3658,LISTAS·PAPP!$I$3:$M$16,3,0),"")</f>
        <v/>
      </c>
      <c r="AE3658" s="52" t="str">
        <f>IF(D3658&lt;&gt;"",VLOOKUP(D3658,LISTAS·PAPP!$I$3:$M$16,4,0),"")</f>
        <v/>
      </c>
      <c r="AF3658" s="51" t="str">
        <f>IF(D3658&lt;&gt;"",VLOOKUP(D3658,LISTAS·PAPP!$I$3:$M$16,5,0),"")</f>
        <v/>
      </c>
      <c r="AG3658" s="52" t="str">
        <f>IF(AH3658&lt;&gt;"",VLOOKUP(AH3658,LISTAS·PAPP!$O$3:$P$74,2,0),"")</f>
        <v/>
      </c>
      <c r="AH3658" s="58"/>
      <c r="AI3658" s="60"/>
      <c r="AJ3658" s="51" t="str">
        <f>IF(AI3658&lt;&gt;"",VLOOKUP(AI3658,LISTAS·PAPP!$X$4:$Y$80,2,0),"")</f>
        <v/>
      </c>
      <c r="AK3658" s="58"/>
      <c r="AL3658" s="60"/>
      <c r="AM3658" s="51" t="str">
        <f>IF(ISERROR(VLOOKUP(AL3658,LISTAS·PAPP!$AD$4:$AE$334,2,0))," ",VLOOKUP(AL3658,LISTAS·PAPP!$AD$4:$AE$334,2,0))</f>
        <v xml:space="preserve"> </v>
      </c>
      <c r="AN3658" s="63"/>
      <c r="AO3658" s="64"/>
      <c r="AP3658" s="64"/>
      <c r="AQ3658" s="64"/>
      <c r="AR3658" s="64"/>
      <c r="AS3658" s="64"/>
      <c r="AT3658" s="64"/>
      <c r="AU3658" s="64"/>
      <c r="AV3658" s="64"/>
      <c r="AW3658" s="64"/>
      <c r="AX3658" s="64"/>
      <c r="AY3658" s="64"/>
      <c r="AZ3658" s="64"/>
      <c r="BA3658" s="53" t="str">
        <f t="shared" si="169"/>
        <v/>
      </c>
      <c r="BB3658" s="54" t="str">
        <f t="shared" si="170"/>
        <v/>
      </c>
      <c r="BC3658" s="55" t="str">
        <f t="shared" si="171"/>
        <v xml:space="preserve"> </v>
      </c>
    </row>
    <row r="3659" spans="1:55" x14ac:dyDescent="0.25">
      <c r="A3659" s="58"/>
      <c r="B3659" s="58"/>
      <c r="C3659" s="58"/>
      <c r="D3659" s="58"/>
      <c r="E3659" s="51" t="str">
        <f>IF(C3659&lt;&gt;"",VLOOKUP(MID(C3659,18,5),LISTAS·PAPP!$E$4:$F$76,2,0),"")</f>
        <v/>
      </c>
      <c r="F3659" s="58"/>
      <c r="G3659" s="51" t="str">
        <f>IF(F3659&lt;&gt;"",VLOOKUP(F3659,LISTAS·PAPP!$R$3:$T$221,3,0),"")</f>
        <v/>
      </c>
      <c r="H3659" s="58"/>
      <c r="I3659" s="66"/>
      <c r="J3659" s="66"/>
      <c r="K3659" s="67"/>
      <c r="L3659" s="66"/>
      <c r="M3659" s="60"/>
      <c r="N3659" s="60"/>
      <c r="O3659" s="60"/>
      <c r="P3659" s="60"/>
      <c r="Q3659" s="60"/>
      <c r="R3659" s="60"/>
      <c r="S3659" s="60"/>
      <c r="T3659" s="60"/>
      <c r="U3659" s="60"/>
      <c r="V3659" s="60"/>
      <c r="W3659" s="60"/>
      <c r="X3659" s="60"/>
      <c r="Y3659" s="52" t="str">
        <f>IF(A3659&lt;&gt;"",IF(D3659="DIRECCIÓN_DE_TRANSFERENCIAS","280 0031",VLOOKUP(C3659,LISTAS·PAPP!$C$3:$D$76,2,0)),"")</f>
        <v/>
      </c>
      <c r="Z3659" s="61"/>
      <c r="AA3659" s="62"/>
      <c r="AB3659" s="62"/>
      <c r="AC3659" s="65" t="str">
        <f>IF(D3659&lt;&gt;"",VLOOKUP(D3659,LISTAS·PAPP!$I$3:$M$16,2,0),"")</f>
        <v/>
      </c>
      <c r="AD3659" s="51" t="str">
        <f>IF(D3659&lt;&gt;"",VLOOKUP(D3659,LISTAS·PAPP!$I$3:$M$16,3,0),"")</f>
        <v/>
      </c>
      <c r="AE3659" s="52" t="str">
        <f>IF(D3659&lt;&gt;"",VLOOKUP(D3659,LISTAS·PAPP!$I$3:$M$16,4,0),"")</f>
        <v/>
      </c>
      <c r="AF3659" s="51" t="str">
        <f>IF(D3659&lt;&gt;"",VLOOKUP(D3659,LISTAS·PAPP!$I$3:$M$16,5,0),"")</f>
        <v/>
      </c>
      <c r="AG3659" s="52" t="str">
        <f>IF(AH3659&lt;&gt;"",VLOOKUP(AH3659,LISTAS·PAPP!$O$3:$P$74,2,0),"")</f>
        <v/>
      </c>
      <c r="AH3659" s="58"/>
      <c r="AI3659" s="60"/>
      <c r="AJ3659" s="51" t="str">
        <f>IF(AI3659&lt;&gt;"",VLOOKUP(AI3659,LISTAS·PAPP!$X$4:$Y$80,2,0),"")</f>
        <v/>
      </c>
      <c r="AK3659" s="58"/>
      <c r="AL3659" s="60"/>
      <c r="AM3659" s="51" t="str">
        <f>IF(ISERROR(VLOOKUP(AL3659,LISTAS·PAPP!$AD$4:$AE$334,2,0))," ",VLOOKUP(AL3659,LISTAS·PAPP!$AD$4:$AE$334,2,0))</f>
        <v xml:space="preserve"> </v>
      </c>
      <c r="AN3659" s="63"/>
      <c r="AO3659" s="64"/>
      <c r="AP3659" s="64"/>
      <c r="AQ3659" s="64"/>
      <c r="AR3659" s="64"/>
      <c r="AS3659" s="64"/>
      <c r="AT3659" s="64"/>
      <c r="AU3659" s="64"/>
      <c r="AV3659" s="64"/>
      <c r="AW3659" s="64"/>
      <c r="AX3659" s="64"/>
      <c r="AY3659" s="64"/>
      <c r="AZ3659" s="64"/>
      <c r="BA3659" s="53" t="str">
        <f t="shared" si="169"/>
        <v/>
      </c>
      <c r="BB3659" s="54" t="str">
        <f t="shared" si="170"/>
        <v/>
      </c>
      <c r="BC3659" s="55" t="str">
        <f t="shared" si="171"/>
        <v xml:space="preserve"> </v>
      </c>
    </row>
    <row r="3660" spans="1:55" x14ac:dyDescent="0.25">
      <c r="A3660" s="58"/>
      <c r="B3660" s="58"/>
      <c r="C3660" s="58"/>
      <c r="D3660" s="58"/>
      <c r="E3660" s="51" t="str">
        <f>IF(C3660&lt;&gt;"",VLOOKUP(MID(C3660,18,5),LISTAS·PAPP!$E$4:$F$76,2,0),"")</f>
        <v/>
      </c>
      <c r="F3660" s="58"/>
      <c r="G3660" s="51" t="str">
        <f>IF(F3660&lt;&gt;"",VLOOKUP(F3660,LISTAS·PAPP!$R$3:$T$221,3,0),"")</f>
        <v/>
      </c>
      <c r="H3660" s="58"/>
      <c r="I3660" s="66"/>
      <c r="J3660" s="66"/>
      <c r="K3660" s="67"/>
      <c r="L3660" s="66"/>
      <c r="M3660" s="60"/>
      <c r="N3660" s="60"/>
      <c r="O3660" s="60"/>
      <c r="P3660" s="60"/>
      <c r="Q3660" s="60"/>
      <c r="R3660" s="60"/>
      <c r="S3660" s="60"/>
      <c r="T3660" s="60"/>
      <c r="U3660" s="60"/>
      <c r="V3660" s="60"/>
      <c r="W3660" s="60"/>
      <c r="X3660" s="60"/>
      <c r="Y3660" s="52" t="str">
        <f>IF(A3660&lt;&gt;"",IF(D3660="DIRECCIÓN_DE_TRANSFERENCIAS","280 0031",VLOOKUP(C3660,LISTAS·PAPP!$C$3:$D$76,2,0)),"")</f>
        <v/>
      </c>
      <c r="Z3660" s="61"/>
      <c r="AA3660" s="62"/>
      <c r="AB3660" s="62"/>
      <c r="AC3660" s="65" t="str">
        <f>IF(D3660&lt;&gt;"",VLOOKUP(D3660,LISTAS·PAPP!$I$3:$M$16,2,0),"")</f>
        <v/>
      </c>
      <c r="AD3660" s="51" t="str">
        <f>IF(D3660&lt;&gt;"",VLOOKUP(D3660,LISTAS·PAPP!$I$3:$M$16,3,0),"")</f>
        <v/>
      </c>
      <c r="AE3660" s="52" t="str">
        <f>IF(D3660&lt;&gt;"",VLOOKUP(D3660,LISTAS·PAPP!$I$3:$M$16,4,0),"")</f>
        <v/>
      </c>
      <c r="AF3660" s="51" t="str">
        <f>IF(D3660&lt;&gt;"",VLOOKUP(D3660,LISTAS·PAPP!$I$3:$M$16,5,0),"")</f>
        <v/>
      </c>
      <c r="AG3660" s="52" t="str">
        <f>IF(AH3660&lt;&gt;"",VLOOKUP(AH3660,LISTAS·PAPP!$O$3:$P$74,2,0),"")</f>
        <v/>
      </c>
      <c r="AH3660" s="58"/>
      <c r="AI3660" s="60"/>
      <c r="AJ3660" s="51" t="str">
        <f>IF(AI3660&lt;&gt;"",VLOOKUP(AI3660,LISTAS·PAPP!$X$4:$Y$80,2,0),"")</f>
        <v/>
      </c>
      <c r="AK3660" s="58"/>
      <c r="AL3660" s="60"/>
      <c r="AM3660" s="51" t="str">
        <f>IF(ISERROR(VLOOKUP(AL3660,LISTAS·PAPP!$AD$4:$AE$334,2,0))," ",VLOOKUP(AL3660,LISTAS·PAPP!$AD$4:$AE$334,2,0))</f>
        <v xml:space="preserve"> </v>
      </c>
      <c r="AN3660" s="63"/>
      <c r="AO3660" s="64"/>
      <c r="AP3660" s="64"/>
      <c r="AQ3660" s="64"/>
      <c r="AR3660" s="64"/>
      <c r="AS3660" s="64"/>
      <c r="AT3660" s="64"/>
      <c r="AU3660" s="64"/>
      <c r="AV3660" s="64"/>
      <c r="AW3660" s="64"/>
      <c r="AX3660" s="64"/>
      <c r="AY3660" s="64"/>
      <c r="AZ3660" s="64"/>
      <c r="BA3660" s="53" t="str">
        <f t="shared" si="169"/>
        <v/>
      </c>
      <c r="BB3660" s="54" t="str">
        <f t="shared" si="170"/>
        <v/>
      </c>
      <c r="BC3660" s="55" t="str">
        <f t="shared" si="171"/>
        <v xml:space="preserve"> </v>
      </c>
    </row>
    <row r="3661" spans="1:55" x14ac:dyDescent="0.25">
      <c r="A3661" s="58"/>
      <c r="B3661" s="58"/>
      <c r="C3661" s="58"/>
      <c r="D3661" s="58"/>
      <c r="E3661" s="51" t="str">
        <f>IF(C3661&lt;&gt;"",VLOOKUP(MID(C3661,18,5),LISTAS·PAPP!$E$4:$F$76,2,0),"")</f>
        <v/>
      </c>
      <c r="F3661" s="58"/>
      <c r="G3661" s="51" t="str">
        <f>IF(F3661&lt;&gt;"",VLOOKUP(F3661,LISTAS·PAPP!$R$3:$T$221,3,0),"")</f>
        <v/>
      </c>
      <c r="H3661" s="58"/>
      <c r="I3661" s="66"/>
      <c r="J3661" s="66"/>
      <c r="K3661" s="67"/>
      <c r="L3661" s="66"/>
      <c r="M3661" s="60"/>
      <c r="N3661" s="60"/>
      <c r="O3661" s="60"/>
      <c r="P3661" s="60"/>
      <c r="Q3661" s="60"/>
      <c r="R3661" s="60"/>
      <c r="S3661" s="60"/>
      <c r="T3661" s="60"/>
      <c r="U3661" s="60"/>
      <c r="V3661" s="60"/>
      <c r="W3661" s="60"/>
      <c r="X3661" s="60"/>
      <c r="Y3661" s="52" t="str">
        <f>IF(A3661&lt;&gt;"",IF(D3661="DIRECCIÓN_DE_TRANSFERENCIAS","280 0031",VLOOKUP(C3661,LISTAS·PAPP!$C$3:$D$76,2,0)),"")</f>
        <v/>
      </c>
      <c r="Z3661" s="61"/>
      <c r="AA3661" s="62"/>
      <c r="AB3661" s="62"/>
      <c r="AC3661" s="65" t="str">
        <f>IF(D3661&lt;&gt;"",VLOOKUP(D3661,LISTAS·PAPP!$I$3:$M$16,2,0),"")</f>
        <v/>
      </c>
      <c r="AD3661" s="51" t="str">
        <f>IF(D3661&lt;&gt;"",VLOOKUP(D3661,LISTAS·PAPP!$I$3:$M$16,3,0),"")</f>
        <v/>
      </c>
      <c r="AE3661" s="52" t="str">
        <f>IF(D3661&lt;&gt;"",VLOOKUP(D3661,LISTAS·PAPP!$I$3:$M$16,4,0),"")</f>
        <v/>
      </c>
      <c r="AF3661" s="51" t="str">
        <f>IF(D3661&lt;&gt;"",VLOOKUP(D3661,LISTAS·PAPP!$I$3:$M$16,5,0),"")</f>
        <v/>
      </c>
      <c r="AG3661" s="52" t="str">
        <f>IF(AH3661&lt;&gt;"",VLOOKUP(AH3661,LISTAS·PAPP!$O$3:$P$74,2,0),"")</f>
        <v/>
      </c>
      <c r="AH3661" s="58"/>
      <c r="AI3661" s="60"/>
      <c r="AJ3661" s="51" t="str">
        <f>IF(AI3661&lt;&gt;"",VLOOKUP(AI3661,LISTAS·PAPP!$X$4:$Y$80,2,0),"")</f>
        <v/>
      </c>
      <c r="AK3661" s="58"/>
      <c r="AL3661" s="60"/>
      <c r="AM3661" s="51" t="str">
        <f>IF(ISERROR(VLOOKUP(AL3661,LISTAS·PAPP!$AD$4:$AE$334,2,0))," ",VLOOKUP(AL3661,LISTAS·PAPP!$AD$4:$AE$334,2,0))</f>
        <v xml:space="preserve"> </v>
      </c>
      <c r="AN3661" s="63"/>
      <c r="AO3661" s="64"/>
      <c r="AP3661" s="64"/>
      <c r="AQ3661" s="64"/>
      <c r="AR3661" s="64"/>
      <c r="AS3661" s="64"/>
      <c r="AT3661" s="64"/>
      <c r="AU3661" s="64"/>
      <c r="AV3661" s="64"/>
      <c r="AW3661" s="64"/>
      <c r="AX3661" s="64"/>
      <c r="AY3661" s="64"/>
      <c r="AZ3661" s="64"/>
      <c r="BA3661" s="53" t="str">
        <f t="shared" si="169"/>
        <v/>
      </c>
      <c r="BB3661" s="54" t="str">
        <f t="shared" si="170"/>
        <v/>
      </c>
      <c r="BC3661" s="55" t="str">
        <f t="shared" si="171"/>
        <v xml:space="preserve"> </v>
      </c>
    </row>
    <row r="3662" spans="1:55" x14ac:dyDescent="0.25">
      <c r="A3662" s="58"/>
      <c r="B3662" s="58"/>
      <c r="C3662" s="58"/>
      <c r="D3662" s="58"/>
      <c r="E3662" s="51" t="str">
        <f>IF(C3662&lt;&gt;"",VLOOKUP(MID(C3662,18,5),LISTAS·PAPP!$E$4:$F$76,2,0),"")</f>
        <v/>
      </c>
      <c r="F3662" s="58"/>
      <c r="G3662" s="51" t="str">
        <f>IF(F3662&lt;&gt;"",VLOOKUP(F3662,LISTAS·PAPP!$R$3:$T$221,3,0),"")</f>
        <v/>
      </c>
      <c r="H3662" s="58"/>
      <c r="I3662" s="66"/>
      <c r="J3662" s="66"/>
      <c r="K3662" s="67"/>
      <c r="L3662" s="66"/>
      <c r="M3662" s="60"/>
      <c r="N3662" s="60"/>
      <c r="O3662" s="60"/>
      <c r="P3662" s="60"/>
      <c r="Q3662" s="60"/>
      <c r="R3662" s="60"/>
      <c r="S3662" s="60"/>
      <c r="T3662" s="60"/>
      <c r="U3662" s="60"/>
      <c r="V3662" s="60"/>
      <c r="W3662" s="60"/>
      <c r="X3662" s="60"/>
      <c r="Y3662" s="52" t="str">
        <f>IF(A3662&lt;&gt;"",IF(D3662="DIRECCIÓN_DE_TRANSFERENCIAS","280 0031",VLOOKUP(C3662,LISTAS·PAPP!$C$3:$D$76,2,0)),"")</f>
        <v/>
      </c>
      <c r="Z3662" s="61"/>
      <c r="AA3662" s="62"/>
      <c r="AB3662" s="62"/>
      <c r="AC3662" s="65" t="str">
        <f>IF(D3662&lt;&gt;"",VLOOKUP(D3662,LISTAS·PAPP!$I$3:$M$16,2,0),"")</f>
        <v/>
      </c>
      <c r="AD3662" s="51" t="str">
        <f>IF(D3662&lt;&gt;"",VLOOKUP(D3662,LISTAS·PAPP!$I$3:$M$16,3,0),"")</f>
        <v/>
      </c>
      <c r="AE3662" s="52" t="str">
        <f>IF(D3662&lt;&gt;"",VLOOKUP(D3662,LISTAS·PAPP!$I$3:$M$16,4,0),"")</f>
        <v/>
      </c>
      <c r="AF3662" s="51" t="str">
        <f>IF(D3662&lt;&gt;"",VLOOKUP(D3662,LISTAS·PAPP!$I$3:$M$16,5,0),"")</f>
        <v/>
      </c>
      <c r="AG3662" s="52" t="str">
        <f>IF(AH3662&lt;&gt;"",VLOOKUP(AH3662,LISTAS·PAPP!$O$3:$P$74,2,0),"")</f>
        <v/>
      </c>
      <c r="AH3662" s="58"/>
      <c r="AI3662" s="60"/>
      <c r="AJ3662" s="51" t="str">
        <f>IF(AI3662&lt;&gt;"",VLOOKUP(AI3662,LISTAS·PAPP!$X$4:$Y$80,2,0),"")</f>
        <v/>
      </c>
      <c r="AK3662" s="58"/>
      <c r="AL3662" s="60"/>
      <c r="AM3662" s="51" t="str">
        <f>IF(ISERROR(VLOOKUP(AL3662,LISTAS·PAPP!$AD$4:$AE$334,2,0))," ",VLOOKUP(AL3662,LISTAS·PAPP!$AD$4:$AE$334,2,0))</f>
        <v xml:space="preserve"> </v>
      </c>
      <c r="AN3662" s="63"/>
      <c r="AO3662" s="64"/>
      <c r="AP3662" s="64"/>
      <c r="AQ3662" s="64"/>
      <c r="AR3662" s="64"/>
      <c r="AS3662" s="64"/>
      <c r="AT3662" s="64"/>
      <c r="AU3662" s="64"/>
      <c r="AV3662" s="64"/>
      <c r="AW3662" s="64"/>
      <c r="AX3662" s="64"/>
      <c r="AY3662" s="64"/>
      <c r="AZ3662" s="64"/>
      <c r="BA3662" s="53" t="str">
        <f t="shared" ref="BA3662:BA3725" si="172">IF(A3662&lt;&gt;"",SUM(AO3662:AZ3662),"")</f>
        <v/>
      </c>
      <c r="BB3662" s="54" t="str">
        <f t="shared" ref="BB3662:BB3725" si="173">IF(A3662&lt;&gt;"",IF(AN3662&lt;&gt;"",IF(AN3662=BA3662,"OK",AN3662-BA3662),IF(AND(AN3662="",BA3662=""),"",AN3662-BA3662)),"")</f>
        <v/>
      </c>
      <c r="BC3662" s="55" t="str">
        <f t="shared" ref="BC3662:BC3725" si="174">IF(A3662&lt;&gt;"",IF(A3662="","Escoger Nivel 0;",)&amp;" "&amp;(IF(B3662="","Escoger Nivel 1",)&amp;" "&amp;(IF(C3662="","Escoger Nivel 2;",)&amp;" "&amp;(IF(D3662="","Escoger Nivel 3",)&amp;" "&amp;(IF(F3662="","Escoger Cantón;",)&amp;" "&amp;(IF(H3662="","Escoger Obj. Estratégico Institucional N1;",)&amp;" "&amp;(IF(I3662="","Colocar Componente del Proyecto;",)&amp;" "&amp;(IF(J3662="","Colocar Actvidad del PAPP;",)&amp;" "&amp;(IF(K3662="","Colocar Metas;",)&amp;" "&amp;(IF(L3662="","Colocar Indicador;",)&amp;" "&amp;(IF(Z3662="","Escoger Código Fuente;",)&amp;" "&amp;(IF(AA3662="","Colocar Código Organismo;",)&amp;" "&amp;(IF(AB3662="","Colocar Código Correlativo;",)&amp;" "&amp;(IF(AH3662="","Escoger Actividad eSIGEF;",)&amp;" "&amp;(IF(AI3662="","Escoger Código Politicas de Igualdad;",)&amp;" "&amp;(IF(AK3662="","Escoger Grupo de Gasto;",)&amp;" "&amp;(IF(AL3662="","Escoger Ítem Presupuestario;",)))))))))))))))))," ")</f>
        <v xml:space="preserve"> </v>
      </c>
    </row>
    <row r="3663" spans="1:55" x14ac:dyDescent="0.25">
      <c r="A3663" s="58"/>
      <c r="B3663" s="58"/>
      <c r="C3663" s="58"/>
      <c r="D3663" s="58"/>
      <c r="E3663" s="51" t="str">
        <f>IF(C3663&lt;&gt;"",VLOOKUP(MID(C3663,18,5),LISTAS·PAPP!$E$4:$F$76,2,0),"")</f>
        <v/>
      </c>
      <c r="F3663" s="58"/>
      <c r="G3663" s="51" t="str">
        <f>IF(F3663&lt;&gt;"",VLOOKUP(F3663,LISTAS·PAPP!$R$3:$T$221,3,0),"")</f>
        <v/>
      </c>
      <c r="H3663" s="58"/>
      <c r="I3663" s="66"/>
      <c r="J3663" s="66"/>
      <c r="K3663" s="67"/>
      <c r="L3663" s="66"/>
      <c r="M3663" s="60"/>
      <c r="N3663" s="60"/>
      <c r="O3663" s="60"/>
      <c r="P3663" s="60"/>
      <c r="Q3663" s="60"/>
      <c r="R3663" s="60"/>
      <c r="S3663" s="60"/>
      <c r="T3663" s="60"/>
      <c r="U3663" s="60"/>
      <c r="V3663" s="60"/>
      <c r="W3663" s="60"/>
      <c r="X3663" s="60"/>
      <c r="Y3663" s="52" t="str">
        <f>IF(A3663&lt;&gt;"",IF(D3663="DIRECCIÓN_DE_TRANSFERENCIAS","280 0031",VLOOKUP(C3663,LISTAS·PAPP!$C$3:$D$76,2,0)),"")</f>
        <v/>
      </c>
      <c r="Z3663" s="61"/>
      <c r="AA3663" s="62"/>
      <c r="AB3663" s="62"/>
      <c r="AC3663" s="65" t="str">
        <f>IF(D3663&lt;&gt;"",VLOOKUP(D3663,LISTAS·PAPP!$I$3:$M$16,2,0),"")</f>
        <v/>
      </c>
      <c r="AD3663" s="51" t="str">
        <f>IF(D3663&lt;&gt;"",VLOOKUP(D3663,LISTAS·PAPP!$I$3:$M$16,3,0),"")</f>
        <v/>
      </c>
      <c r="AE3663" s="52" t="str">
        <f>IF(D3663&lt;&gt;"",VLOOKUP(D3663,LISTAS·PAPP!$I$3:$M$16,4,0),"")</f>
        <v/>
      </c>
      <c r="AF3663" s="51" t="str">
        <f>IF(D3663&lt;&gt;"",VLOOKUP(D3663,LISTAS·PAPP!$I$3:$M$16,5,0),"")</f>
        <v/>
      </c>
      <c r="AG3663" s="52" t="str">
        <f>IF(AH3663&lt;&gt;"",VLOOKUP(AH3663,LISTAS·PAPP!$O$3:$P$74,2,0),"")</f>
        <v/>
      </c>
      <c r="AH3663" s="58"/>
      <c r="AI3663" s="60"/>
      <c r="AJ3663" s="51" t="str">
        <f>IF(AI3663&lt;&gt;"",VLOOKUP(AI3663,LISTAS·PAPP!$X$4:$Y$80,2,0),"")</f>
        <v/>
      </c>
      <c r="AK3663" s="58"/>
      <c r="AL3663" s="60"/>
      <c r="AM3663" s="51" t="str">
        <f>IF(ISERROR(VLOOKUP(AL3663,LISTAS·PAPP!$AD$4:$AE$334,2,0))," ",VLOOKUP(AL3663,LISTAS·PAPP!$AD$4:$AE$334,2,0))</f>
        <v xml:space="preserve"> </v>
      </c>
      <c r="AN3663" s="63"/>
      <c r="AO3663" s="64"/>
      <c r="AP3663" s="64"/>
      <c r="AQ3663" s="64"/>
      <c r="AR3663" s="64"/>
      <c r="AS3663" s="64"/>
      <c r="AT3663" s="64"/>
      <c r="AU3663" s="64"/>
      <c r="AV3663" s="64"/>
      <c r="AW3663" s="64"/>
      <c r="AX3663" s="64"/>
      <c r="AY3663" s="64"/>
      <c r="AZ3663" s="64"/>
      <c r="BA3663" s="53" t="str">
        <f t="shared" si="172"/>
        <v/>
      </c>
      <c r="BB3663" s="54" t="str">
        <f t="shared" si="173"/>
        <v/>
      </c>
      <c r="BC3663" s="55" t="str">
        <f t="shared" si="174"/>
        <v xml:space="preserve"> </v>
      </c>
    </row>
    <row r="3664" spans="1:55" x14ac:dyDescent="0.25">
      <c r="A3664" s="58"/>
      <c r="B3664" s="58"/>
      <c r="C3664" s="58"/>
      <c r="D3664" s="58"/>
      <c r="E3664" s="51" t="str">
        <f>IF(C3664&lt;&gt;"",VLOOKUP(MID(C3664,18,5),LISTAS·PAPP!$E$4:$F$76,2,0),"")</f>
        <v/>
      </c>
      <c r="F3664" s="58"/>
      <c r="G3664" s="51" t="str">
        <f>IF(F3664&lt;&gt;"",VLOOKUP(F3664,LISTAS·PAPP!$R$3:$T$221,3,0),"")</f>
        <v/>
      </c>
      <c r="H3664" s="58"/>
      <c r="I3664" s="66"/>
      <c r="J3664" s="66"/>
      <c r="K3664" s="67"/>
      <c r="L3664" s="66"/>
      <c r="M3664" s="60"/>
      <c r="N3664" s="60"/>
      <c r="O3664" s="60"/>
      <c r="P3664" s="60"/>
      <c r="Q3664" s="60"/>
      <c r="R3664" s="60"/>
      <c r="S3664" s="60"/>
      <c r="T3664" s="60"/>
      <c r="U3664" s="60"/>
      <c r="V3664" s="60"/>
      <c r="W3664" s="60"/>
      <c r="X3664" s="60"/>
      <c r="Y3664" s="52" t="str">
        <f>IF(A3664&lt;&gt;"",IF(D3664="DIRECCIÓN_DE_TRANSFERENCIAS","280 0031",VLOOKUP(C3664,LISTAS·PAPP!$C$3:$D$76,2,0)),"")</f>
        <v/>
      </c>
      <c r="Z3664" s="61"/>
      <c r="AA3664" s="62"/>
      <c r="AB3664" s="62"/>
      <c r="AC3664" s="65" t="str">
        <f>IF(D3664&lt;&gt;"",VLOOKUP(D3664,LISTAS·PAPP!$I$3:$M$16,2,0),"")</f>
        <v/>
      </c>
      <c r="AD3664" s="51" t="str">
        <f>IF(D3664&lt;&gt;"",VLOOKUP(D3664,LISTAS·PAPP!$I$3:$M$16,3,0),"")</f>
        <v/>
      </c>
      <c r="AE3664" s="52" t="str">
        <f>IF(D3664&lt;&gt;"",VLOOKUP(D3664,LISTAS·PAPP!$I$3:$M$16,4,0),"")</f>
        <v/>
      </c>
      <c r="AF3664" s="51" t="str">
        <f>IF(D3664&lt;&gt;"",VLOOKUP(D3664,LISTAS·PAPP!$I$3:$M$16,5,0),"")</f>
        <v/>
      </c>
      <c r="AG3664" s="52" t="str">
        <f>IF(AH3664&lt;&gt;"",VLOOKUP(AH3664,LISTAS·PAPP!$O$3:$P$74,2,0),"")</f>
        <v/>
      </c>
      <c r="AH3664" s="58"/>
      <c r="AI3664" s="60"/>
      <c r="AJ3664" s="51" t="str">
        <f>IF(AI3664&lt;&gt;"",VLOOKUP(AI3664,LISTAS·PAPP!$X$4:$Y$80,2,0),"")</f>
        <v/>
      </c>
      <c r="AK3664" s="58"/>
      <c r="AL3664" s="60"/>
      <c r="AM3664" s="51" t="str">
        <f>IF(ISERROR(VLOOKUP(AL3664,LISTAS·PAPP!$AD$4:$AE$334,2,0))," ",VLOOKUP(AL3664,LISTAS·PAPP!$AD$4:$AE$334,2,0))</f>
        <v xml:space="preserve"> </v>
      </c>
      <c r="AN3664" s="63"/>
      <c r="AO3664" s="64"/>
      <c r="AP3664" s="64"/>
      <c r="AQ3664" s="64"/>
      <c r="AR3664" s="64"/>
      <c r="AS3664" s="64"/>
      <c r="AT3664" s="64"/>
      <c r="AU3664" s="64"/>
      <c r="AV3664" s="64"/>
      <c r="AW3664" s="64"/>
      <c r="AX3664" s="64"/>
      <c r="AY3664" s="64"/>
      <c r="AZ3664" s="64"/>
      <c r="BA3664" s="53" t="str">
        <f t="shared" si="172"/>
        <v/>
      </c>
      <c r="BB3664" s="54" t="str">
        <f t="shared" si="173"/>
        <v/>
      </c>
      <c r="BC3664" s="55" t="str">
        <f t="shared" si="174"/>
        <v xml:space="preserve"> </v>
      </c>
    </row>
    <row r="3665" spans="1:55" x14ac:dyDescent="0.25">
      <c r="A3665" s="58"/>
      <c r="B3665" s="58"/>
      <c r="C3665" s="58"/>
      <c r="D3665" s="58"/>
      <c r="E3665" s="51" t="str">
        <f>IF(C3665&lt;&gt;"",VLOOKUP(MID(C3665,18,5),LISTAS·PAPP!$E$4:$F$76,2,0),"")</f>
        <v/>
      </c>
      <c r="F3665" s="58"/>
      <c r="G3665" s="51" t="str">
        <f>IF(F3665&lt;&gt;"",VLOOKUP(F3665,LISTAS·PAPP!$R$3:$T$221,3,0),"")</f>
        <v/>
      </c>
      <c r="H3665" s="58"/>
      <c r="I3665" s="66"/>
      <c r="J3665" s="66"/>
      <c r="K3665" s="67"/>
      <c r="L3665" s="66"/>
      <c r="M3665" s="60"/>
      <c r="N3665" s="60"/>
      <c r="O3665" s="60"/>
      <c r="P3665" s="60"/>
      <c r="Q3665" s="60"/>
      <c r="R3665" s="60"/>
      <c r="S3665" s="60"/>
      <c r="T3665" s="60"/>
      <c r="U3665" s="60"/>
      <c r="V3665" s="60"/>
      <c r="W3665" s="60"/>
      <c r="X3665" s="60"/>
      <c r="Y3665" s="52" t="str">
        <f>IF(A3665&lt;&gt;"",IF(D3665="DIRECCIÓN_DE_TRANSFERENCIAS","280 0031",VLOOKUP(C3665,LISTAS·PAPP!$C$3:$D$76,2,0)),"")</f>
        <v/>
      </c>
      <c r="Z3665" s="61"/>
      <c r="AA3665" s="62"/>
      <c r="AB3665" s="62"/>
      <c r="AC3665" s="65" t="str">
        <f>IF(D3665&lt;&gt;"",VLOOKUP(D3665,LISTAS·PAPP!$I$3:$M$16,2,0),"")</f>
        <v/>
      </c>
      <c r="AD3665" s="51" t="str">
        <f>IF(D3665&lt;&gt;"",VLOOKUP(D3665,LISTAS·PAPP!$I$3:$M$16,3,0),"")</f>
        <v/>
      </c>
      <c r="AE3665" s="52" t="str">
        <f>IF(D3665&lt;&gt;"",VLOOKUP(D3665,LISTAS·PAPP!$I$3:$M$16,4,0),"")</f>
        <v/>
      </c>
      <c r="AF3665" s="51" t="str">
        <f>IF(D3665&lt;&gt;"",VLOOKUP(D3665,LISTAS·PAPP!$I$3:$M$16,5,0),"")</f>
        <v/>
      </c>
      <c r="AG3665" s="52" t="str">
        <f>IF(AH3665&lt;&gt;"",VLOOKUP(AH3665,LISTAS·PAPP!$O$3:$P$74,2,0),"")</f>
        <v/>
      </c>
      <c r="AH3665" s="58"/>
      <c r="AI3665" s="60"/>
      <c r="AJ3665" s="51" t="str">
        <f>IF(AI3665&lt;&gt;"",VLOOKUP(AI3665,LISTAS·PAPP!$X$4:$Y$80,2,0),"")</f>
        <v/>
      </c>
      <c r="AK3665" s="58"/>
      <c r="AL3665" s="60"/>
      <c r="AM3665" s="51" t="str">
        <f>IF(ISERROR(VLOOKUP(AL3665,LISTAS·PAPP!$AD$4:$AE$334,2,0))," ",VLOOKUP(AL3665,LISTAS·PAPP!$AD$4:$AE$334,2,0))</f>
        <v xml:space="preserve"> </v>
      </c>
      <c r="AN3665" s="63"/>
      <c r="AO3665" s="64"/>
      <c r="AP3665" s="64"/>
      <c r="AQ3665" s="64"/>
      <c r="AR3665" s="64"/>
      <c r="AS3665" s="64"/>
      <c r="AT3665" s="64"/>
      <c r="AU3665" s="64"/>
      <c r="AV3665" s="64"/>
      <c r="AW3665" s="64"/>
      <c r="AX3665" s="64"/>
      <c r="AY3665" s="64"/>
      <c r="AZ3665" s="64"/>
      <c r="BA3665" s="53" t="str">
        <f t="shared" si="172"/>
        <v/>
      </c>
      <c r="BB3665" s="54" t="str">
        <f t="shared" si="173"/>
        <v/>
      </c>
      <c r="BC3665" s="55" t="str">
        <f t="shared" si="174"/>
        <v xml:space="preserve"> </v>
      </c>
    </row>
    <row r="3666" spans="1:55" x14ac:dyDescent="0.25">
      <c r="A3666" s="58"/>
      <c r="B3666" s="58"/>
      <c r="C3666" s="58"/>
      <c r="D3666" s="58"/>
      <c r="E3666" s="51" t="str">
        <f>IF(C3666&lt;&gt;"",VLOOKUP(MID(C3666,18,5),LISTAS·PAPP!$E$4:$F$76,2,0),"")</f>
        <v/>
      </c>
      <c r="F3666" s="58"/>
      <c r="G3666" s="51" t="str">
        <f>IF(F3666&lt;&gt;"",VLOOKUP(F3666,LISTAS·PAPP!$R$3:$T$221,3,0),"")</f>
        <v/>
      </c>
      <c r="H3666" s="58"/>
      <c r="I3666" s="66"/>
      <c r="J3666" s="66"/>
      <c r="K3666" s="67"/>
      <c r="L3666" s="66"/>
      <c r="M3666" s="60"/>
      <c r="N3666" s="60"/>
      <c r="O3666" s="60"/>
      <c r="P3666" s="60"/>
      <c r="Q3666" s="60"/>
      <c r="R3666" s="60"/>
      <c r="S3666" s="60"/>
      <c r="T3666" s="60"/>
      <c r="U3666" s="60"/>
      <c r="V3666" s="60"/>
      <c r="W3666" s="60"/>
      <c r="X3666" s="60"/>
      <c r="Y3666" s="52" t="str">
        <f>IF(A3666&lt;&gt;"",IF(D3666="DIRECCIÓN_DE_TRANSFERENCIAS","280 0031",VLOOKUP(C3666,LISTAS·PAPP!$C$3:$D$76,2,0)),"")</f>
        <v/>
      </c>
      <c r="Z3666" s="61"/>
      <c r="AA3666" s="62"/>
      <c r="AB3666" s="62"/>
      <c r="AC3666" s="65" t="str">
        <f>IF(D3666&lt;&gt;"",VLOOKUP(D3666,LISTAS·PAPP!$I$3:$M$16,2,0),"")</f>
        <v/>
      </c>
      <c r="AD3666" s="51" t="str">
        <f>IF(D3666&lt;&gt;"",VLOOKUP(D3666,LISTAS·PAPP!$I$3:$M$16,3,0),"")</f>
        <v/>
      </c>
      <c r="AE3666" s="52" t="str">
        <f>IF(D3666&lt;&gt;"",VLOOKUP(D3666,LISTAS·PAPP!$I$3:$M$16,4,0),"")</f>
        <v/>
      </c>
      <c r="AF3666" s="51" t="str">
        <f>IF(D3666&lt;&gt;"",VLOOKUP(D3666,LISTAS·PAPP!$I$3:$M$16,5,0),"")</f>
        <v/>
      </c>
      <c r="AG3666" s="52" t="str">
        <f>IF(AH3666&lt;&gt;"",VLOOKUP(AH3666,LISTAS·PAPP!$O$3:$P$74,2,0),"")</f>
        <v/>
      </c>
      <c r="AH3666" s="58"/>
      <c r="AI3666" s="60"/>
      <c r="AJ3666" s="51" t="str">
        <f>IF(AI3666&lt;&gt;"",VLOOKUP(AI3666,LISTAS·PAPP!$X$4:$Y$80,2,0),"")</f>
        <v/>
      </c>
      <c r="AK3666" s="58"/>
      <c r="AL3666" s="60"/>
      <c r="AM3666" s="51" t="str">
        <f>IF(ISERROR(VLOOKUP(AL3666,LISTAS·PAPP!$AD$4:$AE$334,2,0))," ",VLOOKUP(AL3666,LISTAS·PAPP!$AD$4:$AE$334,2,0))</f>
        <v xml:space="preserve"> </v>
      </c>
      <c r="AN3666" s="63"/>
      <c r="AO3666" s="64"/>
      <c r="AP3666" s="64"/>
      <c r="AQ3666" s="64"/>
      <c r="AR3666" s="64"/>
      <c r="AS3666" s="64"/>
      <c r="AT3666" s="64"/>
      <c r="AU3666" s="64"/>
      <c r="AV3666" s="64"/>
      <c r="AW3666" s="64"/>
      <c r="AX3666" s="64"/>
      <c r="AY3666" s="64"/>
      <c r="AZ3666" s="64"/>
      <c r="BA3666" s="53" t="str">
        <f t="shared" si="172"/>
        <v/>
      </c>
      <c r="BB3666" s="54" t="str">
        <f t="shared" si="173"/>
        <v/>
      </c>
      <c r="BC3666" s="55" t="str">
        <f t="shared" si="174"/>
        <v xml:space="preserve"> </v>
      </c>
    </row>
    <row r="3667" spans="1:55" x14ac:dyDescent="0.25">
      <c r="A3667" s="58"/>
      <c r="B3667" s="58"/>
      <c r="C3667" s="58"/>
      <c r="D3667" s="58"/>
      <c r="E3667" s="51" t="str">
        <f>IF(C3667&lt;&gt;"",VLOOKUP(MID(C3667,18,5),LISTAS·PAPP!$E$4:$F$76,2,0),"")</f>
        <v/>
      </c>
      <c r="F3667" s="58"/>
      <c r="G3667" s="51" t="str">
        <f>IF(F3667&lt;&gt;"",VLOOKUP(F3667,LISTAS·PAPP!$R$3:$T$221,3,0),"")</f>
        <v/>
      </c>
      <c r="H3667" s="58"/>
      <c r="I3667" s="66"/>
      <c r="J3667" s="66"/>
      <c r="K3667" s="67"/>
      <c r="L3667" s="66"/>
      <c r="M3667" s="60"/>
      <c r="N3667" s="60"/>
      <c r="O3667" s="60"/>
      <c r="P3667" s="60"/>
      <c r="Q3667" s="60"/>
      <c r="R3667" s="60"/>
      <c r="S3667" s="60"/>
      <c r="T3667" s="60"/>
      <c r="U3667" s="60"/>
      <c r="V3667" s="60"/>
      <c r="W3667" s="60"/>
      <c r="X3667" s="60"/>
      <c r="Y3667" s="52" t="str">
        <f>IF(A3667&lt;&gt;"",IF(D3667="DIRECCIÓN_DE_TRANSFERENCIAS","280 0031",VLOOKUP(C3667,LISTAS·PAPP!$C$3:$D$76,2,0)),"")</f>
        <v/>
      </c>
      <c r="Z3667" s="61"/>
      <c r="AA3667" s="62"/>
      <c r="AB3667" s="62"/>
      <c r="AC3667" s="65" t="str">
        <f>IF(D3667&lt;&gt;"",VLOOKUP(D3667,LISTAS·PAPP!$I$3:$M$16,2,0),"")</f>
        <v/>
      </c>
      <c r="AD3667" s="51" t="str">
        <f>IF(D3667&lt;&gt;"",VLOOKUP(D3667,LISTAS·PAPP!$I$3:$M$16,3,0),"")</f>
        <v/>
      </c>
      <c r="AE3667" s="52" t="str">
        <f>IF(D3667&lt;&gt;"",VLOOKUP(D3667,LISTAS·PAPP!$I$3:$M$16,4,0),"")</f>
        <v/>
      </c>
      <c r="AF3667" s="51" t="str">
        <f>IF(D3667&lt;&gt;"",VLOOKUP(D3667,LISTAS·PAPP!$I$3:$M$16,5,0),"")</f>
        <v/>
      </c>
      <c r="AG3667" s="52" t="str">
        <f>IF(AH3667&lt;&gt;"",VLOOKUP(AH3667,LISTAS·PAPP!$O$3:$P$74,2,0),"")</f>
        <v/>
      </c>
      <c r="AH3667" s="58"/>
      <c r="AI3667" s="60"/>
      <c r="AJ3667" s="51" t="str">
        <f>IF(AI3667&lt;&gt;"",VLOOKUP(AI3667,LISTAS·PAPP!$X$4:$Y$80,2,0),"")</f>
        <v/>
      </c>
      <c r="AK3667" s="58"/>
      <c r="AL3667" s="60"/>
      <c r="AM3667" s="51" t="str">
        <f>IF(ISERROR(VLOOKUP(AL3667,LISTAS·PAPP!$AD$4:$AE$334,2,0))," ",VLOOKUP(AL3667,LISTAS·PAPP!$AD$4:$AE$334,2,0))</f>
        <v xml:space="preserve"> </v>
      </c>
      <c r="AN3667" s="63"/>
      <c r="AO3667" s="64"/>
      <c r="AP3667" s="64"/>
      <c r="AQ3667" s="64"/>
      <c r="AR3667" s="64"/>
      <c r="AS3667" s="64"/>
      <c r="AT3667" s="64"/>
      <c r="AU3667" s="64"/>
      <c r="AV3667" s="64"/>
      <c r="AW3667" s="64"/>
      <c r="AX3667" s="64"/>
      <c r="AY3667" s="64"/>
      <c r="AZ3667" s="64"/>
      <c r="BA3667" s="53" t="str">
        <f t="shared" si="172"/>
        <v/>
      </c>
      <c r="BB3667" s="54" t="str">
        <f t="shared" si="173"/>
        <v/>
      </c>
      <c r="BC3667" s="55" t="str">
        <f t="shared" si="174"/>
        <v xml:space="preserve"> </v>
      </c>
    </row>
    <row r="3668" spans="1:55" x14ac:dyDescent="0.25">
      <c r="A3668" s="58"/>
      <c r="B3668" s="58"/>
      <c r="C3668" s="58"/>
      <c r="D3668" s="58"/>
      <c r="E3668" s="51" t="str">
        <f>IF(C3668&lt;&gt;"",VLOOKUP(MID(C3668,18,5),LISTAS·PAPP!$E$4:$F$76,2,0),"")</f>
        <v/>
      </c>
      <c r="F3668" s="58"/>
      <c r="G3668" s="51" t="str">
        <f>IF(F3668&lt;&gt;"",VLOOKUP(F3668,LISTAS·PAPP!$R$3:$T$221,3,0),"")</f>
        <v/>
      </c>
      <c r="H3668" s="58"/>
      <c r="I3668" s="66"/>
      <c r="J3668" s="66"/>
      <c r="K3668" s="67"/>
      <c r="L3668" s="66"/>
      <c r="M3668" s="60"/>
      <c r="N3668" s="60"/>
      <c r="O3668" s="60"/>
      <c r="P3668" s="60"/>
      <c r="Q3668" s="60"/>
      <c r="R3668" s="60"/>
      <c r="S3668" s="60"/>
      <c r="T3668" s="60"/>
      <c r="U3668" s="60"/>
      <c r="V3668" s="60"/>
      <c r="W3668" s="60"/>
      <c r="X3668" s="60"/>
      <c r="Y3668" s="52" t="str">
        <f>IF(A3668&lt;&gt;"",IF(D3668="DIRECCIÓN_DE_TRANSFERENCIAS","280 0031",VLOOKUP(C3668,LISTAS·PAPP!$C$3:$D$76,2,0)),"")</f>
        <v/>
      </c>
      <c r="Z3668" s="61"/>
      <c r="AA3668" s="62"/>
      <c r="AB3668" s="62"/>
      <c r="AC3668" s="65" t="str">
        <f>IF(D3668&lt;&gt;"",VLOOKUP(D3668,LISTAS·PAPP!$I$3:$M$16,2,0),"")</f>
        <v/>
      </c>
      <c r="AD3668" s="51" t="str">
        <f>IF(D3668&lt;&gt;"",VLOOKUP(D3668,LISTAS·PAPP!$I$3:$M$16,3,0),"")</f>
        <v/>
      </c>
      <c r="AE3668" s="52" t="str">
        <f>IF(D3668&lt;&gt;"",VLOOKUP(D3668,LISTAS·PAPP!$I$3:$M$16,4,0),"")</f>
        <v/>
      </c>
      <c r="AF3668" s="51" t="str">
        <f>IF(D3668&lt;&gt;"",VLOOKUP(D3668,LISTAS·PAPP!$I$3:$M$16,5,0),"")</f>
        <v/>
      </c>
      <c r="AG3668" s="52" t="str">
        <f>IF(AH3668&lt;&gt;"",VLOOKUP(AH3668,LISTAS·PAPP!$O$3:$P$74,2,0),"")</f>
        <v/>
      </c>
      <c r="AH3668" s="58"/>
      <c r="AI3668" s="60"/>
      <c r="AJ3668" s="51" t="str">
        <f>IF(AI3668&lt;&gt;"",VLOOKUP(AI3668,LISTAS·PAPP!$X$4:$Y$80,2,0),"")</f>
        <v/>
      </c>
      <c r="AK3668" s="58"/>
      <c r="AL3668" s="60"/>
      <c r="AM3668" s="51" t="str">
        <f>IF(ISERROR(VLOOKUP(AL3668,LISTAS·PAPP!$AD$4:$AE$334,2,0))," ",VLOOKUP(AL3668,LISTAS·PAPP!$AD$4:$AE$334,2,0))</f>
        <v xml:space="preserve"> </v>
      </c>
      <c r="AN3668" s="63"/>
      <c r="AO3668" s="64"/>
      <c r="AP3668" s="64"/>
      <c r="AQ3668" s="64"/>
      <c r="AR3668" s="64"/>
      <c r="AS3668" s="64"/>
      <c r="AT3668" s="64"/>
      <c r="AU3668" s="64"/>
      <c r="AV3668" s="64"/>
      <c r="AW3668" s="64"/>
      <c r="AX3668" s="64"/>
      <c r="AY3668" s="64"/>
      <c r="AZ3668" s="64"/>
      <c r="BA3668" s="53" t="str">
        <f t="shared" si="172"/>
        <v/>
      </c>
      <c r="BB3668" s="54" t="str">
        <f t="shared" si="173"/>
        <v/>
      </c>
      <c r="BC3668" s="55" t="str">
        <f t="shared" si="174"/>
        <v xml:space="preserve"> </v>
      </c>
    </row>
    <row r="3669" spans="1:55" x14ac:dyDescent="0.25">
      <c r="A3669" s="58"/>
      <c r="B3669" s="58"/>
      <c r="C3669" s="58"/>
      <c r="D3669" s="58"/>
      <c r="E3669" s="51" t="str">
        <f>IF(C3669&lt;&gt;"",VLOOKUP(MID(C3669,18,5),LISTAS·PAPP!$E$4:$F$76,2,0),"")</f>
        <v/>
      </c>
      <c r="F3669" s="58"/>
      <c r="G3669" s="51" t="str">
        <f>IF(F3669&lt;&gt;"",VLOOKUP(F3669,LISTAS·PAPP!$R$3:$T$221,3,0),"")</f>
        <v/>
      </c>
      <c r="H3669" s="58"/>
      <c r="I3669" s="66"/>
      <c r="J3669" s="66"/>
      <c r="K3669" s="67"/>
      <c r="L3669" s="66"/>
      <c r="M3669" s="60"/>
      <c r="N3669" s="60"/>
      <c r="O3669" s="60"/>
      <c r="P3669" s="60"/>
      <c r="Q3669" s="60"/>
      <c r="R3669" s="60"/>
      <c r="S3669" s="60"/>
      <c r="T3669" s="60"/>
      <c r="U3669" s="60"/>
      <c r="V3669" s="60"/>
      <c r="W3669" s="60"/>
      <c r="X3669" s="60"/>
      <c r="Y3669" s="52" t="str">
        <f>IF(A3669&lt;&gt;"",IF(D3669="DIRECCIÓN_DE_TRANSFERENCIAS","280 0031",VLOOKUP(C3669,LISTAS·PAPP!$C$3:$D$76,2,0)),"")</f>
        <v/>
      </c>
      <c r="Z3669" s="61"/>
      <c r="AA3669" s="62"/>
      <c r="AB3669" s="62"/>
      <c r="AC3669" s="65" t="str">
        <f>IF(D3669&lt;&gt;"",VLOOKUP(D3669,LISTAS·PAPP!$I$3:$M$16,2,0),"")</f>
        <v/>
      </c>
      <c r="AD3669" s="51" t="str">
        <f>IF(D3669&lt;&gt;"",VLOOKUP(D3669,LISTAS·PAPP!$I$3:$M$16,3,0),"")</f>
        <v/>
      </c>
      <c r="AE3669" s="52" t="str">
        <f>IF(D3669&lt;&gt;"",VLOOKUP(D3669,LISTAS·PAPP!$I$3:$M$16,4,0),"")</f>
        <v/>
      </c>
      <c r="AF3669" s="51" t="str">
        <f>IF(D3669&lt;&gt;"",VLOOKUP(D3669,LISTAS·PAPP!$I$3:$M$16,5,0),"")</f>
        <v/>
      </c>
      <c r="AG3669" s="52" t="str">
        <f>IF(AH3669&lt;&gt;"",VLOOKUP(AH3669,LISTAS·PAPP!$O$3:$P$74,2,0),"")</f>
        <v/>
      </c>
      <c r="AH3669" s="58"/>
      <c r="AI3669" s="60"/>
      <c r="AJ3669" s="51" t="str">
        <f>IF(AI3669&lt;&gt;"",VLOOKUP(AI3669,LISTAS·PAPP!$X$4:$Y$80,2,0),"")</f>
        <v/>
      </c>
      <c r="AK3669" s="58"/>
      <c r="AL3669" s="60"/>
      <c r="AM3669" s="51" t="str">
        <f>IF(ISERROR(VLOOKUP(AL3669,LISTAS·PAPP!$AD$4:$AE$334,2,0))," ",VLOOKUP(AL3669,LISTAS·PAPP!$AD$4:$AE$334,2,0))</f>
        <v xml:space="preserve"> </v>
      </c>
      <c r="AN3669" s="63"/>
      <c r="AO3669" s="64"/>
      <c r="AP3669" s="64"/>
      <c r="AQ3669" s="64"/>
      <c r="AR3669" s="64"/>
      <c r="AS3669" s="64"/>
      <c r="AT3669" s="64"/>
      <c r="AU3669" s="64"/>
      <c r="AV3669" s="64"/>
      <c r="AW3669" s="64"/>
      <c r="AX3669" s="64"/>
      <c r="AY3669" s="64"/>
      <c r="AZ3669" s="64"/>
      <c r="BA3669" s="53" t="str">
        <f t="shared" si="172"/>
        <v/>
      </c>
      <c r="BB3669" s="54" t="str">
        <f t="shared" si="173"/>
        <v/>
      </c>
      <c r="BC3669" s="55" t="str">
        <f t="shared" si="174"/>
        <v xml:space="preserve"> </v>
      </c>
    </row>
    <row r="3670" spans="1:55" x14ac:dyDescent="0.25">
      <c r="A3670" s="58"/>
      <c r="B3670" s="58"/>
      <c r="C3670" s="58"/>
      <c r="D3670" s="58"/>
      <c r="E3670" s="51" t="str">
        <f>IF(C3670&lt;&gt;"",VLOOKUP(MID(C3670,18,5),LISTAS·PAPP!$E$4:$F$76,2,0),"")</f>
        <v/>
      </c>
      <c r="F3670" s="58"/>
      <c r="G3670" s="51" t="str">
        <f>IF(F3670&lt;&gt;"",VLOOKUP(F3670,LISTAS·PAPP!$R$3:$T$221,3,0),"")</f>
        <v/>
      </c>
      <c r="H3670" s="58"/>
      <c r="I3670" s="66"/>
      <c r="J3670" s="66"/>
      <c r="K3670" s="67"/>
      <c r="L3670" s="66"/>
      <c r="M3670" s="60"/>
      <c r="N3670" s="60"/>
      <c r="O3670" s="60"/>
      <c r="P3670" s="60"/>
      <c r="Q3670" s="60"/>
      <c r="R3670" s="60"/>
      <c r="S3670" s="60"/>
      <c r="T3670" s="60"/>
      <c r="U3670" s="60"/>
      <c r="V3670" s="60"/>
      <c r="W3670" s="60"/>
      <c r="X3670" s="60"/>
      <c r="Y3670" s="52" t="str">
        <f>IF(A3670&lt;&gt;"",IF(D3670="DIRECCIÓN_DE_TRANSFERENCIAS","280 0031",VLOOKUP(C3670,LISTAS·PAPP!$C$3:$D$76,2,0)),"")</f>
        <v/>
      </c>
      <c r="Z3670" s="61"/>
      <c r="AA3670" s="62"/>
      <c r="AB3670" s="62"/>
      <c r="AC3670" s="65" t="str">
        <f>IF(D3670&lt;&gt;"",VLOOKUP(D3670,LISTAS·PAPP!$I$3:$M$16,2,0),"")</f>
        <v/>
      </c>
      <c r="AD3670" s="51" t="str">
        <f>IF(D3670&lt;&gt;"",VLOOKUP(D3670,LISTAS·PAPP!$I$3:$M$16,3,0),"")</f>
        <v/>
      </c>
      <c r="AE3670" s="52" t="str">
        <f>IF(D3670&lt;&gt;"",VLOOKUP(D3670,LISTAS·PAPP!$I$3:$M$16,4,0),"")</f>
        <v/>
      </c>
      <c r="AF3670" s="51" t="str">
        <f>IF(D3670&lt;&gt;"",VLOOKUP(D3670,LISTAS·PAPP!$I$3:$M$16,5,0),"")</f>
        <v/>
      </c>
      <c r="AG3670" s="52" t="str">
        <f>IF(AH3670&lt;&gt;"",VLOOKUP(AH3670,LISTAS·PAPP!$O$3:$P$74,2,0),"")</f>
        <v/>
      </c>
      <c r="AH3670" s="58"/>
      <c r="AI3670" s="60"/>
      <c r="AJ3670" s="51" t="str">
        <f>IF(AI3670&lt;&gt;"",VLOOKUP(AI3670,LISTAS·PAPP!$X$4:$Y$80,2,0),"")</f>
        <v/>
      </c>
      <c r="AK3670" s="58"/>
      <c r="AL3670" s="60"/>
      <c r="AM3670" s="51" t="str">
        <f>IF(ISERROR(VLOOKUP(AL3670,LISTAS·PAPP!$AD$4:$AE$334,2,0))," ",VLOOKUP(AL3670,LISTAS·PAPP!$AD$4:$AE$334,2,0))</f>
        <v xml:space="preserve"> </v>
      </c>
      <c r="AN3670" s="63"/>
      <c r="AO3670" s="64"/>
      <c r="AP3670" s="64"/>
      <c r="AQ3670" s="64"/>
      <c r="AR3670" s="64"/>
      <c r="AS3670" s="64"/>
      <c r="AT3670" s="64"/>
      <c r="AU3670" s="64"/>
      <c r="AV3670" s="64"/>
      <c r="AW3670" s="64"/>
      <c r="AX3670" s="64"/>
      <c r="AY3670" s="64"/>
      <c r="AZ3670" s="64"/>
      <c r="BA3670" s="53" t="str">
        <f t="shared" si="172"/>
        <v/>
      </c>
      <c r="BB3670" s="54" t="str">
        <f t="shared" si="173"/>
        <v/>
      </c>
      <c r="BC3670" s="55" t="str">
        <f t="shared" si="174"/>
        <v xml:space="preserve"> </v>
      </c>
    </row>
    <row r="3671" spans="1:55" x14ac:dyDescent="0.25">
      <c r="A3671" s="58"/>
      <c r="B3671" s="58"/>
      <c r="C3671" s="58"/>
      <c r="D3671" s="58"/>
      <c r="E3671" s="51" t="str">
        <f>IF(C3671&lt;&gt;"",VLOOKUP(MID(C3671,18,5),LISTAS·PAPP!$E$4:$F$76,2,0),"")</f>
        <v/>
      </c>
      <c r="F3671" s="58"/>
      <c r="G3671" s="51" t="str">
        <f>IF(F3671&lt;&gt;"",VLOOKUP(F3671,LISTAS·PAPP!$R$3:$T$221,3,0),"")</f>
        <v/>
      </c>
      <c r="H3671" s="58"/>
      <c r="I3671" s="66"/>
      <c r="J3671" s="66"/>
      <c r="K3671" s="67"/>
      <c r="L3671" s="66"/>
      <c r="M3671" s="60"/>
      <c r="N3671" s="60"/>
      <c r="O3671" s="60"/>
      <c r="P3671" s="60"/>
      <c r="Q3671" s="60"/>
      <c r="R3671" s="60"/>
      <c r="S3671" s="60"/>
      <c r="T3671" s="60"/>
      <c r="U3671" s="60"/>
      <c r="V3671" s="60"/>
      <c r="W3671" s="60"/>
      <c r="X3671" s="60"/>
      <c r="Y3671" s="52" t="str">
        <f>IF(A3671&lt;&gt;"",IF(D3671="DIRECCIÓN_DE_TRANSFERENCIAS","280 0031",VLOOKUP(C3671,LISTAS·PAPP!$C$3:$D$76,2,0)),"")</f>
        <v/>
      </c>
      <c r="Z3671" s="61"/>
      <c r="AA3671" s="62"/>
      <c r="AB3671" s="62"/>
      <c r="AC3671" s="65" t="str">
        <f>IF(D3671&lt;&gt;"",VLOOKUP(D3671,LISTAS·PAPP!$I$3:$M$16,2,0),"")</f>
        <v/>
      </c>
      <c r="AD3671" s="51" t="str">
        <f>IF(D3671&lt;&gt;"",VLOOKUP(D3671,LISTAS·PAPP!$I$3:$M$16,3,0),"")</f>
        <v/>
      </c>
      <c r="AE3671" s="52" t="str">
        <f>IF(D3671&lt;&gt;"",VLOOKUP(D3671,LISTAS·PAPP!$I$3:$M$16,4,0),"")</f>
        <v/>
      </c>
      <c r="AF3671" s="51" t="str">
        <f>IF(D3671&lt;&gt;"",VLOOKUP(D3671,LISTAS·PAPP!$I$3:$M$16,5,0),"")</f>
        <v/>
      </c>
      <c r="AG3671" s="52" t="str">
        <f>IF(AH3671&lt;&gt;"",VLOOKUP(AH3671,LISTAS·PAPP!$O$3:$P$74,2,0),"")</f>
        <v/>
      </c>
      <c r="AH3671" s="58"/>
      <c r="AI3671" s="60"/>
      <c r="AJ3671" s="51" t="str">
        <f>IF(AI3671&lt;&gt;"",VLOOKUP(AI3671,LISTAS·PAPP!$X$4:$Y$80,2,0),"")</f>
        <v/>
      </c>
      <c r="AK3671" s="58"/>
      <c r="AL3671" s="60"/>
      <c r="AM3671" s="51" t="str">
        <f>IF(ISERROR(VLOOKUP(AL3671,LISTAS·PAPP!$AD$4:$AE$334,2,0))," ",VLOOKUP(AL3671,LISTAS·PAPP!$AD$4:$AE$334,2,0))</f>
        <v xml:space="preserve"> </v>
      </c>
      <c r="AN3671" s="63"/>
      <c r="AO3671" s="64"/>
      <c r="AP3671" s="64"/>
      <c r="AQ3671" s="64"/>
      <c r="AR3671" s="64"/>
      <c r="AS3671" s="64"/>
      <c r="AT3671" s="64"/>
      <c r="AU3671" s="64"/>
      <c r="AV3671" s="64"/>
      <c r="AW3671" s="64"/>
      <c r="AX3671" s="64"/>
      <c r="AY3671" s="64"/>
      <c r="AZ3671" s="64"/>
      <c r="BA3671" s="53" t="str">
        <f t="shared" si="172"/>
        <v/>
      </c>
      <c r="BB3671" s="54" t="str">
        <f t="shared" si="173"/>
        <v/>
      </c>
      <c r="BC3671" s="55" t="str">
        <f t="shared" si="174"/>
        <v xml:space="preserve"> </v>
      </c>
    </row>
    <row r="3672" spans="1:55" x14ac:dyDescent="0.25">
      <c r="A3672" s="58"/>
      <c r="B3672" s="58"/>
      <c r="C3672" s="58"/>
      <c r="D3672" s="58"/>
      <c r="E3672" s="51" t="str">
        <f>IF(C3672&lt;&gt;"",VLOOKUP(MID(C3672,18,5),LISTAS·PAPP!$E$4:$F$76,2,0),"")</f>
        <v/>
      </c>
      <c r="F3672" s="58"/>
      <c r="G3672" s="51" t="str">
        <f>IF(F3672&lt;&gt;"",VLOOKUP(F3672,LISTAS·PAPP!$R$3:$T$221,3,0),"")</f>
        <v/>
      </c>
      <c r="H3672" s="58"/>
      <c r="I3672" s="66"/>
      <c r="J3672" s="66"/>
      <c r="K3672" s="67"/>
      <c r="L3672" s="66"/>
      <c r="M3672" s="60"/>
      <c r="N3672" s="60"/>
      <c r="O3672" s="60"/>
      <c r="P3672" s="60"/>
      <c r="Q3672" s="60"/>
      <c r="R3672" s="60"/>
      <c r="S3672" s="60"/>
      <c r="T3672" s="60"/>
      <c r="U3672" s="60"/>
      <c r="V3672" s="60"/>
      <c r="W3672" s="60"/>
      <c r="X3672" s="60"/>
      <c r="Y3672" s="52" t="str">
        <f>IF(A3672&lt;&gt;"",IF(D3672="DIRECCIÓN_DE_TRANSFERENCIAS","280 0031",VLOOKUP(C3672,LISTAS·PAPP!$C$3:$D$76,2,0)),"")</f>
        <v/>
      </c>
      <c r="Z3672" s="61"/>
      <c r="AA3672" s="62"/>
      <c r="AB3672" s="62"/>
      <c r="AC3672" s="65" t="str">
        <f>IF(D3672&lt;&gt;"",VLOOKUP(D3672,LISTAS·PAPP!$I$3:$M$16,2,0),"")</f>
        <v/>
      </c>
      <c r="AD3672" s="51" t="str">
        <f>IF(D3672&lt;&gt;"",VLOOKUP(D3672,LISTAS·PAPP!$I$3:$M$16,3,0),"")</f>
        <v/>
      </c>
      <c r="AE3672" s="52" t="str">
        <f>IF(D3672&lt;&gt;"",VLOOKUP(D3672,LISTAS·PAPP!$I$3:$M$16,4,0),"")</f>
        <v/>
      </c>
      <c r="AF3672" s="51" t="str">
        <f>IF(D3672&lt;&gt;"",VLOOKUP(D3672,LISTAS·PAPP!$I$3:$M$16,5,0),"")</f>
        <v/>
      </c>
      <c r="AG3672" s="52" t="str">
        <f>IF(AH3672&lt;&gt;"",VLOOKUP(AH3672,LISTAS·PAPP!$O$3:$P$74,2,0),"")</f>
        <v/>
      </c>
      <c r="AH3672" s="58"/>
      <c r="AI3672" s="60"/>
      <c r="AJ3672" s="51" t="str">
        <f>IF(AI3672&lt;&gt;"",VLOOKUP(AI3672,LISTAS·PAPP!$X$4:$Y$80,2,0),"")</f>
        <v/>
      </c>
      <c r="AK3672" s="58"/>
      <c r="AL3672" s="60"/>
      <c r="AM3672" s="51" t="str">
        <f>IF(ISERROR(VLOOKUP(AL3672,LISTAS·PAPP!$AD$4:$AE$334,2,0))," ",VLOOKUP(AL3672,LISTAS·PAPP!$AD$4:$AE$334,2,0))</f>
        <v xml:space="preserve"> </v>
      </c>
      <c r="AN3672" s="63"/>
      <c r="AO3672" s="64"/>
      <c r="AP3672" s="64"/>
      <c r="AQ3672" s="64"/>
      <c r="AR3672" s="64"/>
      <c r="AS3672" s="64"/>
      <c r="AT3672" s="64"/>
      <c r="AU3672" s="64"/>
      <c r="AV3672" s="64"/>
      <c r="AW3672" s="64"/>
      <c r="AX3672" s="64"/>
      <c r="AY3672" s="64"/>
      <c r="AZ3672" s="64"/>
      <c r="BA3672" s="53" t="str">
        <f t="shared" si="172"/>
        <v/>
      </c>
      <c r="BB3672" s="54" t="str">
        <f t="shared" si="173"/>
        <v/>
      </c>
      <c r="BC3672" s="55" t="str">
        <f t="shared" si="174"/>
        <v xml:space="preserve"> </v>
      </c>
    </row>
    <row r="3673" spans="1:55" x14ac:dyDescent="0.25">
      <c r="A3673" s="58"/>
      <c r="B3673" s="58"/>
      <c r="C3673" s="58"/>
      <c r="D3673" s="58"/>
      <c r="E3673" s="51" t="str">
        <f>IF(C3673&lt;&gt;"",VLOOKUP(MID(C3673,18,5),LISTAS·PAPP!$E$4:$F$76,2,0),"")</f>
        <v/>
      </c>
      <c r="F3673" s="58"/>
      <c r="G3673" s="51" t="str">
        <f>IF(F3673&lt;&gt;"",VLOOKUP(F3673,LISTAS·PAPP!$R$3:$T$221,3,0),"")</f>
        <v/>
      </c>
      <c r="H3673" s="58"/>
      <c r="I3673" s="66"/>
      <c r="J3673" s="66"/>
      <c r="K3673" s="67"/>
      <c r="L3673" s="66"/>
      <c r="M3673" s="60"/>
      <c r="N3673" s="60"/>
      <c r="O3673" s="60"/>
      <c r="P3673" s="60"/>
      <c r="Q3673" s="60"/>
      <c r="R3673" s="60"/>
      <c r="S3673" s="60"/>
      <c r="T3673" s="60"/>
      <c r="U3673" s="60"/>
      <c r="V3673" s="60"/>
      <c r="W3673" s="60"/>
      <c r="X3673" s="60"/>
      <c r="Y3673" s="52" t="str">
        <f>IF(A3673&lt;&gt;"",IF(D3673="DIRECCIÓN_DE_TRANSFERENCIAS","280 0031",VLOOKUP(C3673,LISTAS·PAPP!$C$3:$D$76,2,0)),"")</f>
        <v/>
      </c>
      <c r="Z3673" s="61"/>
      <c r="AA3673" s="62"/>
      <c r="AB3673" s="62"/>
      <c r="AC3673" s="65" t="str">
        <f>IF(D3673&lt;&gt;"",VLOOKUP(D3673,LISTAS·PAPP!$I$3:$M$16,2,0),"")</f>
        <v/>
      </c>
      <c r="AD3673" s="51" t="str">
        <f>IF(D3673&lt;&gt;"",VLOOKUP(D3673,LISTAS·PAPP!$I$3:$M$16,3,0),"")</f>
        <v/>
      </c>
      <c r="AE3673" s="52" t="str">
        <f>IF(D3673&lt;&gt;"",VLOOKUP(D3673,LISTAS·PAPP!$I$3:$M$16,4,0),"")</f>
        <v/>
      </c>
      <c r="AF3673" s="51" t="str">
        <f>IF(D3673&lt;&gt;"",VLOOKUP(D3673,LISTAS·PAPP!$I$3:$M$16,5,0),"")</f>
        <v/>
      </c>
      <c r="AG3673" s="52" t="str">
        <f>IF(AH3673&lt;&gt;"",VLOOKUP(AH3673,LISTAS·PAPP!$O$3:$P$74,2,0),"")</f>
        <v/>
      </c>
      <c r="AH3673" s="58"/>
      <c r="AI3673" s="60"/>
      <c r="AJ3673" s="51" t="str">
        <f>IF(AI3673&lt;&gt;"",VLOOKUP(AI3673,LISTAS·PAPP!$X$4:$Y$80,2,0),"")</f>
        <v/>
      </c>
      <c r="AK3673" s="58"/>
      <c r="AL3673" s="60"/>
      <c r="AM3673" s="51" t="str">
        <f>IF(ISERROR(VLOOKUP(AL3673,LISTAS·PAPP!$AD$4:$AE$334,2,0))," ",VLOOKUP(AL3673,LISTAS·PAPP!$AD$4:$AE$334,2,0))</f>
        <v xml:space="preserve"> </v>
      </c>
      <c r="AN3673" s="63"/>
      <c r="AO3673" s="64"/>
      <c r="AP3673" s="64"/>
      <c r="AQ3673" s="64"/>
      <c r="AR3673" s="64"/>
      <c r="AS3673" s="64"/>
      <c r="AT3673" s="64"/>
      <c r="AU3673" s="64"/>
      <c r="AV3673" s="64"/>
      <c r="AW3673" s="64"/>
      <c r="AX3673" s="64"/>
      <c r="AY3673" s="64"/>
      <c r="AZ3673" s="64"/>
      <c r="BA3673" s="53" t="str">
        <f t="shared" si="172"/>
        <v/>
      </c>
      <c r="BB3673" s="54" t="str">
        <f t="shared" si="173"/>
        <v/>
      </c>
      <c r="BC3673" s="55" t="str">
        <f t="shared" si="174"/>
        <v xml:space="preserve"> </v>
      </c>
    </row>
    <row r="3674" spans="1:55" x14ac:dyDescent="0.25">
      <c r="A3674" s="58"/>
      <c r="B3674" s="58"/>
      <c r="C3674" s="58"/>
      <c r="D3674" s="58"/>
      <c r="E3674" s="51" t="str">
        <f>IF(C3674&lt;&gt;"",VLOOKUP(MID(C3674,18,5),LISTAS·PAPP!$E$4:$F$76,2,0),"")</f>
        <v/>
      </c>
      <c r="F3674" s="58"/>
      <c r="G3674" s="51" t="str">
        <f>IF(F3674&lt;&gt;"",VLOOKUP(F3674,LISTAS·PAPP!$R$3:$T$221,3,0),"")</f>
        <v/>
      </c>
      <c r="H3674" s="58"/>
      <c r="I3674" s="66"/>
      <c r="J3674" s="66"/>
      <c r="K3674" s="67"/>
      <c r="L3674" s="66"/>
      <c r="M3674" s="60"/>
      <c r="N3674" s="60"/>
      <c r="O3674" s="60"/>
      <c r="P3674" s="60"/>
      <c r="Q3674" s="60"/>
      <c r="R3674" s="60"/>
      <c r="S3674" s="60"/>
      <c r="T3674" s="60"/>
      <c r="U3674" s="60"/>
      <c r="V3674" s="60"/>
      <c r="W3674" s="60"/>
      <c r="X3674" s="60"/>
      <c r="Y3674" s="52" t="str">
        <f>IF(A3674&lt;&gt;"",IF(D3674="DIRECCIÓN_DE_TRANSFERENCIAS","280 0031",VLOOKUP(C3674,LISTAS·PAPP!$C$3:$D$76,2,0)),"")</f>
        <v/>
      </c>
      <c r="Z3674" s="61"/>
      <c r="AA3674" s="62"/>
      <c r="AB3674" s="62"/>
      <c r="AC3674" s="65" t="str">
        <f>IF(D3674&lt;&gt;"",VLOOKUP(D3674,LISTAS·PAPP!$I$3:$M$16,2,0),"")</f>
        <v/>
      </c>
      <c r="AD3674" s="51" t="str">
        <f>IF(D3674&lt;&gt;"",VLOOKUP(D3674,LISTAS·PAPP!$I$3:$M$16,3,0),"")</f>
        <v/>
      </c>
      <c r="AE3674" s="52" t="str">
        <f>IF(D3674&lt;&gt;"",VLOOKUP(D3674,LISTAS·PAPP!$I$3:$M$16,4,0),"")</f>
        <v/>
      </c>
      <c r="AF3674" s="51" t="str">
        <f>IF(D3674&lt;&gt;"",VLOOKUP(D3674,LISTAS·PAPP!$I$3:$M$16,5,0),"")</f>
        <v/>
      </c>
      <c r="AG3674" s="52" t="str">
        <f>IF(AH3674&lt;&gt;"",VLOOKUP(AH3674,LISTAS·PAPP!$O$3:$P$74,2,0),"")</f>
        <v/>
      </c>
      <c r="AH3674" s="58"/>
      <c r="AI3674" s="60"/>
      <c r="AJ3674" s="51" t="str">
        <f>IF(AI3674&lt;&gt;"",VLOOKUP(AI3674,LISTAS·PAPP!$X$4:$Y$80,2,0),"")</f>
        <v/>
      </c>
      <c r="AK3674" s="58"/>
      <c r="AL3674" s="60"/>
      <c r="AM3674" s="51" t="str">
        <f>IF(ISERROR(VLOOKUP(AL3674,LISTAS·PAPP!$AD$4:$AE$334,2,0))," ",VLOOKUP(AL3674,LISTAS·PAPP!$AD$4:$AE$334,2,0))</f>
        <v xml:space="preserve"> </v>
      </c>
      <c r="AN3674" s="63"/>
      <c r="AO3674" s="64"/>
      <c r="AP3674" s="64"/>
      <c r="AQ3674" s="64"/>
      <c r="AR3674" s="64"/>
      <c r="AS3674" s="64"/>
      <c r="AT3674" s="64"/>
      <c r="AU3674" s="64"/>
      <c r="AV3674" s="64"/>
      <c r="AW3674" s="64"/>
      <c r="AX3674" s="64"/>
      <c r="AY3674" s="64"/>
      <c r="AZ3674" s="64"/>
      <c r="BA3674" s="53" t="str">
        <f t="shared" si="172"/>
        <v/>
      </c>
      <c r="BB3674" s="54" t="str">
        <f t="shared" si="173"/>
        <v/>
      </c>
      <c r="BC3674" s="55" t="str">
        <f t="shared" si="174"/>
        <v xml:space="preserve"> </v>
      </c>
    </row>
    <row r="3675" spans="1:55" x14ac:dyDescent="0.25">
      <c r="A3675" s="58"/>
      <c r="B3675" s="58"/>
      <c r="C3675" s="58"/>
      <c r="D3675" s="58"/>
      <c r="E3675" s="51" t="str">
        <f>IF(C3675&lt;&gt;"",VLOOKUP(MID(C3675,18,5),LISTAS·PAPP!$E$4:$F$76,2,0),"")</f>
        <v/>
      </c>
      <c r="F3675" s="58"/>
      <c r="G3675" s="51" t="str">
        <f>IF(F3675&lt;&gt;"",VLOOKUP(F3675,LISTAS·PAPP!$R$3:$T$221,3,0),"")</f>
        <v/>
      </c>
      <c r="H3675" s="58"/>
      <c r="I3675" s="66"/>
      <c r="J3675" s="66"/>
      <c r="K3675" s="67"/>
      <c r="L3675" s="66"/>
      <c r="M3675" s="60"/>
      <c r="N3675" s="60"/>
      <c r="O3675" s="60"/>
      <c r="P3675" s="60"/>
      <c r="Q3675" s="60"/>
      <c r="R3675" s="60"/>
      <c r="S3675" s="60"/>
      <c r="T3675" s="60"/>
      <c r="U3675" s="60"/>
      <c r="V3675" s="60"/>
      <c r="W3675" s="60"/>
      <c r="X3675" s="60"/>
      <c r="Y3675" s="52" t="str">
        <f>IF(A3675&lt;&gt;"",IF(D3675="DIRECCIÓN_DE_TRANSFERENCIAS","280 0031",VLOOKUP(C3675,LISTAS·PAPP!$C$3:$D$76,2,0)),"")</f>
        <v/>
      </c>
      <c r="Z3675" s="61"/>
      <c r="AA3675" s="62"/>
      <c r="AB3675" s="62"/>
      <c r="AC3675" s="65" t="str">
        <f>IF(D3675&lt;&gt;"",VLOOKUP(D3675,LISTAS·PAPP!$I$3:$M$16,2,0),"")</f>
        <v/>
      </c>
      <c r="AD3675" s="51" t="str">
        <f>IF(D3675&lt;&gt;"",VLOOKUP(D3675,LISTAS·PAPP!$I$3:$M$16,3,0),"")</f>
        <v/>
      </c>
      <c r="AE3675" s="52" t="str">
        <f>IF(D3675&lt;&gt;"",VLOOKUP(D3675,LISTAS·PAPP!$I$3:$M$16,4,0),"")</f>
        <v/>
      </c>
      <c r="AF3675" s="51" t="str">
        <f>IF(D3675&lt;&gt;"",VLOOKUP(D3675,LISTAS·PAPP!$I$3:$M$16,5,0),"")</f>
        <v/>
      </c>
      <c r="AG3675" s="52" t="str">
        <f>IF(AH3675&lt;&gt;"",VLOOKUP(AH3675,LISTAS·PAPP!$O$3:$P$74,2,0),"")</f>
        <v/>
      </c>
      <c r="AH3675" s="58"/>
      <c r="AI3675" s="60"/>
      <c r="AJ3675" s="51" t="str">
        <f>IF(AI3675&lt;&gt;"",VLOOKUP(AI3675,LISTAS·PAPP!$X$4:$Y$80,2,0),"")</f>
        <v/>
      </c>
      <c r="AK3675" s="58"/>
      <c r="AL3675" s="60"/>
      <c r="AM3675" s="51" t="str">
        <f>IF(ISERROR(VLOOKUP(AL3675,LISTAS·PAPP!$AD$4:$AE$334,2,0))," ",VLOOKUP(AL3675,LISTAS·PAPP!$AD$4:$AE$334,2,0))</f>
        <v xml:space="preserve"> </v>
      </c>
      <c r="AN3675" s="63"/>
      <c r="AO3675" s="64"/>
      <c r="AP3675" s="64"/>
      <c r="AQ3675" s="64"/>
      <c r="AR3675" s="64"/>
      <c r="AS3675" s="64"/>
      <c r="AT3675" s="64"/>
      <c r="AU3675" s="64"/>
      <c r="AV3675" s="64"/>
      <c r="AW3675" s="64"/>
      <c r="AX3675" s="64"/>
      <c r="AY3675" s="64"/>
      <c r="AZ3675" s="64"/>
      <c r="BA3675" s="53" t="str">
        <f t="shared" si="172"/>
        <v/>
      </c>
      <c r="BB3675" s="54" t="str">
        <f t="shared" si="173"/>
        <v/>
      </c>
      <c r="BC3675" s="55" t="str">
        <f t="shared" si="174"/>
        <v xml:space="preserve"> </v>
      </c>
    </row>
    <row r="3676" spans="1:55" x14ac:dyDescent="0.25">
      <c r="A3676" s="58"/>
      <c r="B3676" s="58"/>
      <c r="C3676" s="58"/>
      <c r="D3676" s="58"/>
      <c r="E3676" s="51" t="str">
        <f>IF(C3676&lt;&gt;"",VLOOKUP(MID(C3676,18,5),LISTAS·PAPP!$E$4:$F$76,2,0),"")</f>
        <v/>
      </c>
      <c r="F3676" s="58"/>
      <c r="G3676" s="51" t="str">
        <f>IF(F3676&lt;&gt;"",VLOOKUP(F3676,LISTAS·PAPP!$R$3:$T$221,3,0),"")</f>
        <v/>
      </c>
      <c r="H3676" s="58"/>
      <c r="I3676" s="66"/>
      <c r="J3676" s="66"/>
      <c r="K3676" s="67"/>
      <c r="L3676" s="66"/>
      <c r="M3676" s="60"/>
      <c r="N3676" s="60"/>
      <c r="O3676" s="60"/>
      <c r="P3676" s="60"/>
      <c r="Q3676" s="60"/>
      <c r="R3676" s="60"/>
      <c r="S3676" s="60"/>
      <c r="T3676" s="60"/>
      <c r="U3676" s="60"/>
      <c r="V3676" s="60"/>
      <c r="W3676" s="60"/>
      <c r="X3676" s="60"/>
      <c r="Y3676" s="52" t="str">
        <f>IF(A3676&lt;&gt;"",IF(D3676="DIRECCIÓN_DE_TRANSFERENCIAS","280 0031",VLOOKUP(C3676,LISTAS·PAPP!$C$3:$D$76,2,0)),"")</f>
        <v/>
      </c>
      <c r="Z3676" s="61"/>
      <c r="AA3676" s="62"/>
      <c r="AB3676" s="62"/>
      <c r="AC3676" s="65" t="str">
        <f>IF(D3676&lt;&gt;"",VLOOKUP(D3676,LISTAS·PAPP!$I$3:$M$16,2,0),"")</f>
        <v/>
      </c>
      <c r="AD3676" s="51" t="str">
        <f>IF(D3676&lt;&gt;"",VLOOKUP(D3676,LISTAS·PAPP!$I$3:$M$16,3,0),"")</f>
        <v/>
      </c>
      <c r="AE3676" s="52" t="str">
        <f>IF(D3676&lt;&gt;"",VLOOKUP(D3676,LISTAS·PAPP!$I$3:$M$16,4,0),"")</f>
        <v/>
      </c>
      <c r="AF3676" s="51" t="str">
        <f>IF(D3676&lt;&gt;"",VLOOKUP(D3676,LISTAS·PAPP!$I$3:$M$16,5,0),"")</f>
        <v/>
      </c>
      <c r="AG3676" s="52" t="str">
        <f>IF(AH3676&lt;&gt;"",VLOOKUP(AH3676,LISTAS·PAPP!$O$3:$P$74,2,0),"")</f>
        <v/>
      </c>
      <c r="AH3676" s="58"/>
      <c r="AI3676" s="60"/>
      <c r="AJ3676" s="51" t="str">
        <f>IF(AI3676&lt;&gt;"",VLOOKUP(AI3676,LISTAS·PAPP!$X$4:$Y$80,2,0),"")</f>
        <v/>
      </c>
      <c r="AK3676" s="58"/>
      <c r="AL3676" s="60"/>
      <c r="AM3676" s="51" t="str">
        <f>IF(ISERROR(VLOOKUP(AL3676,LISTAS·PAPP!$AD$4:$AE$334,2,0))," ",VLOOKUP(AL3676,LISTAS·PAPP!$AD$4:$AE$334,2,0))</f>
        <v xml:space="preserve"> </v>
      </c>
      <c r="AN3676" s="63"/>
      <c r="AO3676" s="64"/>
      <c r="AP3676" s="64"/>
      <c r="AQ3676" s="64"/>
      <c r="AR3676" s="64"/>
      <c r="AS3676" s="64"/>
      <c r="AT3676" s="64"/>
      <c r="AU3676" s="64"/>
      <c r="AV3676" s="64"/>
      <c r="AW3676" s="64"/>
      <c r="AX3676" s="64"/>
      <c r="AY3676" s="64"/>
      <c r="AZ3676" s="64"/>
      <c r="BA3676" s="53" t="str">
        <f t="shared" si="172"/>
        <v/>
      </c>
      <c r="BB3676" s="54" t="str">
        <f t="shared" si="173"/>
        <v/>
      </c>
      <c r="BC3676" s="55" t="str">
        <f t="shared" si="174"/>
        <v xml:space="preserve"> </v>
      </c>
    </row>
    <row r="3677" spans="1:55" x14ac:dyDescent="0.25">
      <c r="A3677" s="58"/>
      <c r="B3677" s="58"/>
      <c r="C3677" s="58"/>
      <c r="D3677" s="58"/>
      <c r="E3677" s="51" t="str">
        <f>IF(C3677&lt;&gt;"",VLOOKUP(MID(C3677,18,5),LISTAS·PAPP!$E$4:$F$76,2,0),"")</f>
        <v/>
      </c>
      <c r="F3677" s="58"/>
      <c r="G3677" s="51" t="str">
        <f>IF(F3677&lt;&gt;"",VLOOKUP(F3677,LISTAS·PAPP!$R$3:$T$221,3,0),"")</f>
        <v/>
      </c>
      <c r="H3677" s="58"/>
      <c r="I3677" s="66"/>
      <c r="J3677" s="66"/>
      <c r="K3677" s="67"/>
      <c r="L3677" s="66"/>
      <c r="M3677" s="60"/>
      <c r="N3677" s="60"/>
      <c r="O3677" s="60"/>
      <c r="P3677" s="60"/>
      <c r="Q3677" s="60"/>
      <c r="R3677" s="60"/>
      <c r="S3677" s="60"/>
      <c r="T3677" s="60"/>
      <c r="U3677" s="60"/>
      <c r="V3677" s="60"/>
      <c r="W3677" s="60"/>
      <c r="X3677" s="60"/>
      <c r="Y3677" s="52" t="str">
        <f>IF(A3677&lt;&gt;"",IF(D3677="DIRECCIÓN_DE_TRANSFERENCIAS","280 0031",VLOOKUP(C3677,LISTAS·PAPP!$C$3:$D$76,2,0)),"")</f>
        <v/>
      </c>
      <c r="Z3677" s="61"/>
      <c r="AA3677" s="62"/>
      <c r="AB3677" s="62"/>
      <c r="AC3677" s="65" t="str">
        <f>IF(D3677&lt;&gt;"",VLOOKUP(D3677,LISTAS·PAPP!$I$3:$M$16,2,0),"")</f>
        <v/>
      </c>
      <c r="AD3677" s="51" t="str">
        <f>IF(D3677&lt;&gt;"",VLOOKUP(D3677,LISTAS·PAPP!$I$3:$M$16,3,0),"")</f>
        <v/>
      </c>
      <c r="AE3677" s="52" t="str">
        <f>IF(D3677&lt;&gt;"",VLOOKUP(D3677,LISTAS·PAPP!$I$3:$M$16,4,0),"")</f>
        <v/>
      </c>
      <c r="AF3677" s="51" t="str">
        <f>IF(D3677&lt;&gt;"",VLOOKUP(D3677,LISTAS·PAPP!$I$3:$M$16,5,0),"")</f>
        <v/>
      </c>
      <c r="AG3677" s="52" t="str">
        <f>IF(AH3677&lt;&gt;"",VLOOKUP(AH3677,LISTAS·PAPP!$O$3:$P$74,2,0),"")</f>
        <v/>
      </c>
      <c r="AH3677" s="58"/>
      <c r="AI3677" s="60"/>
      <c r="AJ3677" s="51" t="str">
        <f>IF(AI3677&lt;&gt;"",VLOOKUP(AI3677,LISTAS·PAPP!$X$4:$Y$80,2,0),"")</f>
        <v/>
      </c>
      <c r="AK3677" s="58"/>
      <c r="AL3677" s="60"/>
      <c r="AM3677" s="51" t="str">
        <f>IF(ISERROR(VLOOKUP(AL3677,LISTAS·PAPP!$AD$4:$AE$334,2,0))," ",VLOOKUP(AL3677,LISTAS·PAPP!$AD$4:$AE$334,2,0))</f>
        <v xml:space="preserve"> </v>
      </c>
      <c r="AN3677" s="63"/>
      <c r="AO3677" s="64"/>
      <c r="AP3677" s="64"/>
      <c r="AQ3677" s="64"/>
      <c r="AR3677" s="64"/>
      <c r="AS3677" s="64"/>
      <c r="AT3677" s="64"/>
      <c r="AU3677" s="64"/>
      <c r="AV3677" s="64"/>
      <c r="AW3677" s="64"/>
      <c r="AX3677" s="64"/>
      <c r="AY3677" s="64"/>
      <c r="AZ3677" s="64"/>
      <c r="BA3677" s="53" t="str">
        <f t="shared" si="172"/>
        <v/>
      </c>
      <c r="BB3677" s="54" t="str">
        <f t="shared" si="173"/>
        <v/>
      </c>
      <c r="BC3677" s="55" t="str">
        <f t="shared" si="174"/>
        <v xml:space="preserve"> </v>
      </c>
    </row>
    <row r="3678" spans="1:55" x14ac:dyDescent="0.25">
      <c r="A3678" s="58"/>
      <c r="B3678" s="58"/>
      <c r="C3678" s="58"/>
      <c r="D3678" s="58"/>
      <c r="E3678" s="51" t="str">
        <f>IF(C3678&lt;&gt;"",VLOOKUP(MID(C3678,18,5),LISTAS·PAPP!$E$4:$F$76,2,0),"")</f>
        <v/>
      </c>
      <c r="F3678" s="58"/>
      <c r="G3678" s="51" t="str">
        <f>IF(F3678&lt;&gt;"",VLOOKUP(F3678,LISTAS·PAPP!$R$3:$T$221,3,0),"")</f>
        <v/>
      </c>
      <c r="H3678" s="58"/>
      <c r="I3678" s="66"/>
      <c r="J3678" s="66"/>
      <c r="K3678" s="67"/>
      <c r="L3678" s="66"/>
      <c r="M3678" s="60"/>
      <c r="N3678" s="60"/>
      <c r="O3678" s="60"/>
      <c r="P3678" s="60"/>
      <c r="Q3678" s="60"/>
      <c r="R3678" s="60"/>
      <c r="S3678" s="60"/>
      <c r="T3678" s="60"/>
      <c r="U3678" s="60"/>
      <c r="V3678" s="60"/>
      <c r="W3678" s="60"/>
      <c r="X3678" s="60"/>
      <c r="Y3678" s="52" t="str">
        <f>IF(A3678&lt;&gt;"",IF(D3678="DIRECCIÓN_DE_TRANSFERENCIAS","280 0031",VLOOKUP(C3678,LISTAS·PAPP!$C$3:$D$76,2,0)),"")</f>
        <v/>
      </c>
      <c r="Z3678" s="61"/>
      <c r="AA3678" s="62"/>
      <c r="AB3678" s="62"/>
      <c r="AC3678" s="65" t="str">
        <f>IF(D3678&lt;&gt;"",VLOOKUP(D3678,LISTAS·PAPP!$I$3:$M$16,2,0),"")</f>
        <v/>
      </c>
      <c r="AD3678" s="51" t="str">
        <f>IF(D3678&lt;&gt;"",VLOOKUP(D3678,LISTAS·PAPP!$I$3:$M$16,3,0),"")</f>
        <v/>
      </c>
      <c r="AE3678" s="52" t="str">
        <f>IF(D3678&lt;&gt;"",VLOOKUP(D3678,LISTAS·PAPP!$I$3:$M$16,4,0),"")</f>
        <v/>
      </c>
      <c r="AF3678" s="51" t="str">
        <f>IF(D3678&lt;&gt;"",VLOOKUP(D3678,LISTAS·PAPP!$I$3:$M$16,5,0),"")</f>
        <v/>
      </c>
      <c r="AG3678" s="52" t="str">
        <f>IF(AH3678&lt;&gt;"",VLOOKUP(AH3678,LISTAS·PAPP!$O$3:$P$74,2,0),"")</f>
        <v/>
      </c>
      <c r="AH3678" s="58"/>
      <c r="AI3678" s="60"/>
      <c r="AJ3678" s="51" t="str">
        <f>IF(AI3678&lt;&gt;"",VLOOKUP(AI3678,LISTAS·PAPP!$X$4:$Y$80,2,0),"")</f>
        <v/>
      </c>
      <c r="AK3678" s="58"/>
      <c r="AL3678" s="60"/>
      <c r="AM3678" s="51" t="str">
        <f>IF(ISERROR(VLOOKUP(AL3678,LISTAS·PAPP!$AD$4:$AE$334,2,0))," ",VLOOKUP(AL3678,LISTAS·PAPP!$AD$4:$AE$334,2,0))</f>
        <v xml:space="preserve"> </v>
      </c>
      <c r="AN3678" s="63"/>
      <c r="AO3678" s="64"/>
      <c r="AP3678" s="64"/>
      <c r="AQ3678" s="64"/>
      <c r="AR3678" s="64"/>
      <c r="AS3678" s="64"/>
      <c r="AT3678" s="64"/>
      <c r="AU3678" s="64"/>
      <c r="AV3678" s="64"/>
      <c r="AW3678" s="64"/>
      <c r="AX3678" s="64"/>
      <c r="AY3678" s="64"/>
      <c r="AZ3678" s="64"/>
      <c r="BA3678" s="53" t="str">
        <f t="shared" si="172"/>
        <v/>
      </c>
      <c r="BB3678" s="54" t="str">
        <f t="shared" si="173"/>
        <v/>
      </c>
      <c r="BC3678" s="55" t="str">
        <f t="shared" si="174"/>
        <v xml:space="preserve"> </v>
      </c>
    </row>
    <row r="3679" spans="1:55" x14ac:dyDescent="0.25">
      <c r="A3679" s="58"/>
      <c r="B3679" s="58"/>
      <c r="C3679" s="58"/>
      <c r="D3679" s="58"/>
      <c r="E3679" s="51" t="str">
        <f>IF(C3679&lt;&gt;"",VLOOKUP(MID(C3679,18,5),LISTAS·PAPP!$E$4:$F$76,2,0),"")</f>
        <v/>
      </c>
      <c r="F3679" s="58"/>
      <c r="G3679" s="51" t="str">
        <f>IF(F3679&lt;&gt;"",VLOOKUP(F3679,LISTAS·PAPP!$R$3:$T$221,3,0),"")</f>
        <v/>
      </c>
      <c r="H3679" s="58"/>
      <c r="I3679" s="66"/>
      <c r="J3679" s="66"/>
      <c r="K3679" s="67"/>
      <c r="L3679" s="66"/>
      <c r="M3679" s="60"/>
      <c r="N3679" s="60"/>
      <c r="O3679" s="60"/>
      <c r="P3679" s="60"/>
      <c r="Q3679" s="60"/>
      <c r="R3679" s="60"/>
      <c r="S3679" s="60"/>
      <c r="T3679" s="60"/>
      <c r="U3679" s="60"/>
      <c r="V3679" s="60"/>
      <c r="W3679" s="60"/>
      <c r="X3679" s="60"/>
      <c r="Y3679" s="52" t="str">
        <f>IF(A3679&lt;&gt;"",IF(D3679="DIRECCIÓN_DE_TRANSFERENCIAS","280 0031",VLOOKUP(C3679,LISTAS·PAPP!$C$3:$D$76,2,0)),"")</f>
        <v/>
      </c>
      <c r="Z3679" s="61"/>
      <c r="AA3679" s="62"/>
      <c r="AB3679" s="62"/>
      <c r="AC3679" s="65" t="str">
        <f>IF(D3679&lt;&gt;"",VLOOKUP(D3679,LISTAS·PAPP!$I$3:$M$16,2,0),"")</f>
        <v/>
      </c>
      <c r="AD3679" s="51" t="str">
        <f>IF(D3679&lt;&gt;"",VLOOKUP(D3679,LISTAS·PAPP!$I$3:$M$16,3,0),"")</f>
        <v/>
      </c>
      <c r="AE3679" s="52" t="str">
        <f>IF(D3679&lt;&gt;"",VLOOKUP(D3679,LISTAS·PAPP!$I$3:$M$16,4,0),"")</f>
        <v/>
      </c>
      <c r="AF3679" s="51" t="str">
        <f>IF(D3679&lt;&gt;"",VLOOKUP(D3679,LISTAS·PAPP!$I$3:$M$16,5,0),"")</f>
        <v/>
      </c>
      <c r="AG3679" s="52" t="str">
        <f>IF(AH3679&lt;&gt;"",VLOOKUP(AH3679,LISTAS·PAPP!$O$3:$P$74,2,0),"")</f>
        <v/>
      </c>
      <c r="AH3679" s="58"/>
      <c r="AI3679" s="60"/>
      <c r="AJ3679" s="51" t="str">
        <f>IF(AI3679&lt;&gt;"",VLOOKUP(AI3679,LISTAS·PAPP!$X$4:$Y$80,2,0),"")</f>
        <v/>
      </c>
      <c r="AK3679" s="58"/>
      <c r="AL3679" s="60"/>
      <c r="AM3679" s="51" t="str">
        <f>IF(ISERROR(VLOOKUP(AL3679,LISTAS·PAPP!$AD$4:$AE$334,2,0))," ",VLOOKUP(AL3679,LISTAS·PAPP!$AD$4:$AE$334,2,0))</f>
        <v xml:space="preserve"> </v>
      </c>
      <c r="AN3679" s="63"/>
      <c r="AO3679" s="64"/>
      <c r="AP3679" s="64"/>
      <c r="AQ3679" s="64"/>
      <c r="AR3679" s="64"/>
      <c r="AS3679" s="64"/>
      <c r="AT3679" s="64"/>
      <c r="AU3679" s="64"/>
      <c r="AV3679" s="64"/>
      <c r="AW3679" s="64"/>
      <c r="AX3679" s="64"/>
      <c r="AY3679" s="64"/>
      <c r="AZ3679" s="64"/>
      <c r="BA3679" s="53" t="str">
        <f t="shared" si="172"/>
        <v/>
      </c>
      <c r="BB3679" s="54" t="str">
        <f t="shared" si="173"/>
        <v/>
      </c>
      <c r="BC3679" s="55" t="str">
        <f t="shared" si="174"/>
        <v xml:space="preserve"> </v>
      </c>
    </row>
    <row r="3680" spans="1:55" x14ac:dyDescent="0.25">
      <c r="A3680" s="58"/>
      <c r="B3680" s="58"/>
      <c r="C3680" s="58"/>
      <c r="D3680" s="58"/>
      <c r="E3680" s="51" t="str">
        <f>IF(C3680&lt;&gt;"",VLOOKUP(MID(C3680,18,5),LISTAS·PAPP!$E$4:$F$76,2,0),"")</f>
        <v/>
      </c>
      <c r="F3680" s="58"/>
      <c r="G3680" s="51" t="str">
        <f>IF(F3680&lt;&gt;"",VLOOKUP(F3680,LISTAS·PAPP!$R$3:$T$221,3,0),"")</f>
        <v/>
      </c>
      <c r="H3680" s="58"/>
      <c r="I3680" s="66"/>
      <c r="J3680" s="66"/>
      <c r="K3680" s="67"/>
      <c r="L3680" s="66"/>
      <c r="M3680" s="60"/>
      <c r="N3680" s="60"/>
      <c r="O3680" s="60"/>
      <c r="P3680" s="60"/>
      <c r="Q3680" s="60"/>
      <c r="R3680" s="60"/>
      <c r="S3680" s="60"/>
      <c r="T3680" s="60"/>
      <c r="U3680" s="60"/>
      <c r="V3680" s="60"/>
      <c r="W3680" s="60"/>
      <c r="X3680" s="60"/>
      <c r="Y3680" s="52" t="str">
        <f>IF(A3680&lt;&gt;"",IF(D3680="DIRECCIÓN_DE_TRANSFERENCIAS","280 0031",VLOOKUP(C3680,LISTAS·PAPP!$C$3:$D$76,2,0)),"")</f>
        <v/>
      </c>
      <c r="Z3680" s="61"/>
      <c r="AA3680" s="62"/>
      <c r="AB3680" s="62"/>
      <c r="AC3680" s="65" t="str">
        <f>IF(D3680&lt;&gt;"",VLOOKUP(D3680,LISTAS·PAPP!$I$3:$M$16,2,0),"")</f>
        <v/>
      </c>
      <c r="AD3680" s="51" t="str">
        <f>IF(D3680&lt;&gt;"",VLOOKUP(D3680,LISTAS·PAPP!$I$3:$M$16,3,0),"")</f>
        <v/>
      </c>
      <c r="AE3680" s="52" t="str">
        <f>IF(D3680&lt;&gt;"",VLOOKUP(D3680,LISTAS·PAPP!$I$3:$M$16,4,0),"")</f>
        <v/>
      </c>
      <c r="AF3680" s="51" t="str">
        <f>IF(D3680&lt;&gt;"",VLOOKUP(D3680,LISTAS·PAPP!$I$3:$M$16,5,0),"")</f>
        <v/>
      </c>
      <c r="AG3680" s="52" t="str">
        <f>IF(AH3680&lt;&gt;"",VLOOKUP(AH3680,LISTAS·PAPP!$O$3:$P$74,2,0),"")</f>
        <v/>
      </c>
      <c r="AH3680" s="58"/>
      <c r="AI3680" s="60"/>
      <c r="AJ3680" s="51" t="str">
        <f>IF(AI3680&lt;&gt;"",VLOOKUP(AI3680,LISTAS·PAPP!$X$4:$Y$80,2,0),"")</f>
        <v/>
      </c>
      <c r="AK3680" s="58"/>
      <c r="AL3680" s="60"/>
      <c r="AM3680" s="51" t="str">
        <f>IF(ISERROR(VLOOKUP(AL3680,LISTAS·PAPP!$AD$4:$AE$334,2,0))," ",VLOOKUP(AL3680,LISTAS·PAPP!$AD$4:$AE$334,2,0))</f>
        <v xml:space="preserve"> </v>
      </c>
      <c r="AN3680" s="63"/>
      <c r="AO3680" s="64"/>
      <c r="AP3680" s="64"/>
      <c r="AQ3680" s="64"/>
      <c r="AR3680" s="64"/>
      <c r="AS3680" s="64"/>
      <c r="AT3680" s="64"/>
      <c r="AU3680" s="64"/>
      <c r="AV3680" s="64"/>
      <c r="AW3680" s="64"/>
      <c r="AX3680" s="64"/>
      <c r="AY3680" s="64"/>
      <c r="AZ3680" s="64"/>
      <c r="BA3680" s="53" t="str">
        <f t="shared" si="172"/>
        <v/>
      </c>
      <c r="BB3680" s="54" t="str">
        <f t="shared" si="173"/>
        <v/>
      </c>
      <c r="BC3680" s="55" t="str">
        <f t="shared" si="174"/>
        <v xml:space="preserve"> </v>
      </c>
    </row>
    <row r="3681" spans="1:55" x14ac:dyDescent="0.25">
      <c r="A3681" s="58"/>
      <c r="B3681" s="58"/>
      <c r="C3681" s="58"/>
      <c r="D3681" s="58"/>
      <c r="E3681" s="51" t="str">
        <f>IF(C3681&lt;&gt;"",VLOOKUP(MID(C3681,18,5),LISTAS·PAPP!$E$4:$F$76,2,0),"")</f>
        <v/>
      </c>
      <c r="F3681" s="58"/>
      <c r="G3681" s="51" t="str">
        <f>IF(F3681&lt;&gt;"",VLOOKUP(F3681,LISTAS·PAPP!$R$3:$T$221,3,0),"")</f>
        <v/>
      </c>
      <c r="H3681" s="58"/>
      <c r="I3681" s="66"/>
      <c r="J3681" s="66"/>
      <c r="K3681" s="67"/>
      <c r="L3681" s="66"/>
      <c r="M3681" s="60"/>
      <c r="N3681" s="60"/>
      <c r="O3681" s="60"/>
      <c r="P3681" s="60"/>
      <c r="Q3681" s="60"/>
      <c r="R3681" s="60"/>
      <c r="S3681" s="60"/>
      <c r="T3681" s="60"/>
      <c r="U3681" s="60"/>
      <c r="V3681" s="60"/>
      <c r="W3681" s="60"/>
      <c r="X3681" s="60"/>
      <c r="Y3681" s="52" t="str">
        <f>IF(A3681&lt;&gt;"",IF(D3681="DIRECCIÓN_DE_TRANSFERENCIAS","280 0031",VLOOKUP(C3681,LISTAS·PAPP!$C$3:$D$76,2,0)),"")</f>
        <v/>
      </c>
      <c r="Z3681" s="61"/>
      <c r="AA3681" s="62"/>
      <c r="AB3681" s="62"/>
      <c r="AC3681" s="65" t="str">
        <f>IF(D3681&lt;&gt;"",VLOOKUP(D3681,LISTAS·PAPP!$I$3:$M$16,2,0),"")</f>
        <v/>
      </c>
      <c r="AD3681" s="51" t="str">
        <f>IF(D3681&lt;&gt;"",VLOOKUP(D3681,LISTAS·PAPP!$I$3:$M$16,3,0),"")</f>
        <v/>
      </c>
      <c r="AE3681" s="52" t="str">
        <f>IF(D3681&lt;&gt;"",VLOOKUP(D3681,LISTAS·PAPP!$I$3:$M$16,4,0),"")</f>
        <v/>
      </c>
      <c r="AF3681" s="51" t="str">
        <f>IF(D3681&lt;&gt;"",VLOOKUP(D3681,LISTAS·PAPP!$I$3:$M$16,5,0),"")</f>
        <v/>
      </c>
      <c r="AG3681" s="52" t="str">
        <f>IF(AH3681&lt;&gt;"",VLOOKUP(AH3681,LISTAS·PAPP!$O$3:$P$74,2,0),"")</f>
        <v/>
      </c>
      <c r="AH3681" s="58"/>
      <c r="AI3681" s="60"/>
      <c r="AJ3681" s="51" t="str">
        <f>IF(AI3681&lt;&gt;"",VLOOKUP(AI3681,LISTAS·PAPP!$X$4:$Y$80,2,0),"")</f>
        <v/>
      </c>
      <c r="AK3681" s="58"/>
      <c r="AL3681" s="60"/>
      <c r="AM3681" s="51" t="str">
        <f>IF(ISERROR(VLOOKUP(AL3681,LISTAS·PAPP!$AD$4:$AE$334,2,0))," ",VLOOKUP(AL3681,LISTAS·PAPP!$AD$4:$AE$334,2,0))</f>
        <v xml:space="preserve"> </v>
      </c>
      <c r="AN3681" s="63"/>
      <c r="AO3681" s="64"/>
      <c r="AP3681" s="64"/>
      <c r="AQ3681" s="64"/>
      <c r="AR3681" s="64"/>
      <c r="AS3681" s="64"/>
      <c r="AT3681" s="64"/>
      <c r="AU3681" s="64"/>
      <c r="AV3681" s="64"/>
      <c r="AW3681" s="64"/>
      <c r="AX3681" s="64"/>
      <c r="AY3681" s="64"/>
      <c r="AZ3681" s="64"/>
      <c r="BA3681" s="53" t="str">
        <f t="shared" si="172"/>
        <v/>
      </c>
      <c r="BB3681" s="54" t="str">
        <f t="shared" si="173"/>
        <v/>
      </c>
      <c r="BC3681" s="55" t="str">
        <f t="shared" si="174"/>
        <v xml:space="preserve"> </v>
      </c>
    </row>
    <row r="3682" spans="1:55" x14ac:dyDescent="0.25">
      <c r="A3682" s="58"/>
      <c r="B3682" s="58"/>
      <c r="C3682" s="58"/>
      <c r="D3682" s="58"/>
      <c r="E3682" s="51" t="str">
        <f>IF(C3682&lt;&gt;"",VLOOKUP(MID(C3682,18,5),LISTAS·PAPP!$E$4:$F$76,2,0),"")</f>
        <v/>
      </c>
      <c r="F3682" s="58"/>
      <c r="G3682" s="51" t="str">
        <f>IF(F3682&lt;&gt;"",VLOOKUP(F3682,LISTAS·PAPP!$R$3:$T$221,3,0),"")</f>
        <v/>
      </c>
      <c r="H3682" s="58"/>
      <c r="I3682" s="66"/>
      <c r="J3682" s="66"/>
      <c r="K3682" s="67"/>
      <c r="L3682" s="66"/>
      <c r="M3682" s="60"/>
      <c r="N3682" s="60"/>
      <c r="O3682" s="60"/>
      <c r="P3682" s="60"/>
      <c r="Q3682" s="60"/>
      <c r="R3682" s="60"/>
      <c r="S3682" s="60"/>
      <c r="T3682" s="60"/>
      <c r="U3682" s="60"/>
      <c r="V3682" s="60"/>
      <c r="W3682" s="60"/>
      <c r="X3682" s="60"/>
      <c r="Y3682" s="52" t="str">
        <f>IF(A3682&lt;&gt;"",IF(D3682="DIRECCIÓN_DE_TRANSFERENCIAS","280 0031",VLOOKUP(C3682,LISTAS·PAPP!$C$3:$D$76,2,0)),"")</f>
        <v/>
      </c>
      <c r="Z3682" s="61"/>
      <c r="AA3682" s="62"/>
      <c r="AB3682" s="62"/>
      <c r="AC3682" s="65" t="str">
        <f>IF(D3682&lt;&gt;"",VLOOKUP(D3682,LISTAS·PAPP!$I$3:$M$16,2,0),"")</f>
        <v/>
      </c>
      <c r="AD3682" s="51" t="str">
        <f>IF(D3682&lt;&gt;"",VLOOKUP(D3682,LISTAS·PAPP!$I$3:$M$16,3,0),"")</f>
        <v/>
      </c>
      <c r="AE3682" s="52" t="str">
        <f>IF(D3682&lt;&gt;"",VLOOKUP(D3682,LISTAS·PAPP!$I$3:$M$16,4,0),"")</f>
        <v/>
      </c>
      <c r="AF3682" s="51" t="str">
        <f>IF(D3682&lt;&gt;"",VLOOKUP(D3682,LISTAS·PAPP!$I$3:$M$16,5,0),"")</f>
        <v/>
      </c>
      <c r="AG3682" s="52" t="str">
        <f>IF(AH3682&lt;&gt;"",VLOOKUP(AH3682,LISTAS·PAPP!$O$3:$P$74,2,0),"")</f>
        <v/>
      </c>
      <c r="AH3682" s="58"/>
      <c r="AI3682" s="60"/>
      <c r="AJ3682" s="51" t="str">
        <f>IF(AI3682&lt;&gt;"",VLOOKUP(AI3682,LISTAS·PAPP!$X$4:$Y$80,2,0),"")</f>
        <v/>
      </c>
      <c r="AK3682" s="58"/>
      <c r="AL3682" s="60"/>
      <c r="AM3682" s="51" t="str">
        <f>IF(ISERROR(VLOOKUP(AL3682,LISTAS·PAPP!$AD$4:$AE$334,2,0))," ",VLOOKUP(AL3682,LISTAS·PAPP!$AD$4:$AE$334,2,0))</f>
        <v xml:space="preserve"> </v>
      </c>
      <c r="AN3682" s="63"/>
      <c r="AO3682" s="64"/>
      <c r="AP3682" s="64"/>
      <c r="AQ3682" s="64"/>
      <c r="AR3682" s="64"/>
      <c r="AS3682" s="64"/>
      <c r="AT3682" s="64"/>
      <c r="AU3682" s="64"/>
      <c r="AV3682" s="64"/>
      <c r="AW3682" s="64"/>
      <c r="AX3682" s="64"/>
      <c r="AY3682" s="64"/>
      <c r="AZ3682" s="64"/>
      <c r="BA3682" s="53" t="str">
        <f t="shared" si="172"/>
        <v/>
      </c>
      <c r="BB3682" s="54" t="str">
        <f t="shared" si="173"/>
        <v/>
      </c>
      <c r="BC3682" s="55" t="str">
        <f t="shared" si="174"/>
        <v xml:space="preserve"> </v>
      </c>
    </row>
    <row r="3683" spans="1:55" x14ac:dyDescent="0.25">
      <c r="A3683" s="58"/>
      <c r="B3683" s="58"/>
      <c r="C3683" s="58"/>
      <c r="D3683" s="58"/>
      <c r="E3683" s="51" t="str">
        <f>IF(C3683&lt;&gt;"",VLOOKUP(MID(C3683,18,5),LISTAS·PAPP!$E$4:$F$76,2,0),"")</f>
        <v/>
      </c>
      <c r="F3683" s="58"/>
      <c r="G3683" s="51" t="str">
        <f>IF(F3683&lt;&gt;"",VLOOKUP(F3683,LISTAS·PAPP!$R$3:$T$221,3,0),"")</f>
        <v/>
      </c>
      <c r="H3683" s="58"/>
      <c r="I3683" s="66"/>
      <c r="J3683" s="66"/>
      <c r="K3683" s="67"/>
      <c r="L3683" s="66"/>
      <c r="M3683" s="60"/>
      <c r="N3683" s="60"/>
      <c r="O3683" s="60"/>
      <c r="P3683" s="60"/>
      <c r="Q3683" s="60"/>
      <c r="R3683" s="60"/>
      <c r="S3683" s="60"/>
      <c r="T3683" s="60"/>
      <c r="U3683" s="60"/>
      <c r="V3683" s="60"/>
      <c r="W3683" s="60"/>
      <c r="X3683" s="60"/>
      <c r="Y3683" s="52" t="str">
        <f>IF(A3683&lt;&gt;"",IF(D3683="DIRECCIÓN_DE_TRANSFERENCIAS","280 0031",VLOOKUP(C3683,LISTAS·PAPP!$C$3:$D$76,2,0)),"")</f>
        <v/>
      </c>
      <c r="Z3683" s="61"/>
      <c r="AA3683" s="62"/>
      <c r="AB3683" s="62"/>
      <c r="AC3683" s="65" t="str">
        <f>IF(D3683&lt;&gt;"",VLOOKUP(D3683,LISTAS·PAPP!$I$3:$M$16,2,0),"")</f>
        <v/>
      </c>
      <c r="AD3683" s="51" t="str">
        <f>IF(D3683&lt;&gt;"",VLOOKUP(D3683,LISTAS·PAPP!$I$3:$M$16,3,0),"")</f>
        <v/>
      </c>
      <c r="AE3683" s="52" t="str">
        <f>IF(D3683&lt;&gt;"",VLOOKUP(D3683,LISTAS·PAPP!$I$3:$M$16,4,0),"")</f>
        <v/>
      </c>
      <c r="AF3683" s="51" t="str">
        <f>IF(D3683&lt;&gt;"",VLOOKUP(D3683,LISTAS·PAPP!$I$3:$M$16,5,0),"")</f>
        <v/>
      </c>
      <c r="AG3683" s="52" t="str">
        <f>IF(AH3683&lt;&gt;"",VLOOKUP(AH3683,LISTAS·PAPP!$O$3:$P$74,2,0),"")</f>
        <v/>
      </c>
      <c r="AH3683" s="58"/>
      <c r="AI3683" s="60"/>
      <c r="AJ3683" s="51" t="str">
        <f>IF(AI3683&lt;&gt;"",VLOOKUP(AI3683,LISTAS·PAPP!$X$4:$Y$80,2,0),"")</f>
        <v/>
      </c>
      <c r="AK3683" s="58"/>
      <c r="AL3683" s="60"/>
      <c r="AM3683" s="51" t="str">
        <f>IF(ISERROR(VLOOKUP(AL3683,LISTAS·PAPP!$AD$4:$AE$334,2,0))," ",VLOOKUP(AL3683,LISTAS·PAPP!$AD$4:$AE$334,2,0))</f>
        <v xml:space="preserve"> </v>
      </c>
      <c r="AN3683" s="63"/>
      <c r="AO3683" s="64"/>
      <c r="AP3683" s="64"/>
      <c r="AQ3683" s="64"/>
      <c r="AR3683" s="64"/>
      <c r="AS3683" s="64"/>
      <c r="AT3683" s="64"/>
      <c r="AU3683" s="64"/>
      <c r="AV3683" s="64"/>
      <c r="AW3683" s="64"/>
      <c r="AX3683" s="64"/>
      <c r="AY3683" s="64"/>
      <c r="AZ3683" s="64"/>
      <c r="BA3683" s="53" t="str">
        <f t="shared" si="172"/>
        <v/>
      </c>
      <c r="BB3683" s="54" t="str">
        <f t="shared" si="173"/>
        <v/>
      </c>
      <c r="BC3683" s="55" t="str">
        <f t="shared" si="174"/>
        <v xml:space="preserve"> </v>
      </c>
    </row>
    <row r="3684" spans="1:55" x14ac:dyDescent="0.25">
      <c r="A3684" s="58"/>
      <c r="B3684" s="58"/>
      <c r="C3684" s="58"/>
      <c r="D3684" s="58"/>
      <c r="E3684" s="51" t="str">
        <f>IF(C3684&lt;&gt;"",VLOOKUP(MID(C3684,18,5),LISTAS·PAPP!$E$4:$F$76,2,0),"")</f>
        <v/>
      </c>
      <c r="F3684" s="58"/>
      <c r="G3684" s="51" t="str">
        <f>IF(F3684&lt;&gt;"",VLOOKUP(F3684,LISTAS·PAPP!$R$3:$T$221,3,0),"")</f>
        <v/>
      </c>
      <c r="H3684" s="58"/>
      <c r="I3684" s="66"/>
      <c r="J3684" s="66"/>
      <c r="K3684" s="67"/>
      <c r="L3684" s="66"/>
      <c r="M3684" s="60"/>
      <c r="N3684" s="60"/>
      <c r="O3684" s="60"/>
      <c r="P3684" s="60"/>
      <c r="Q3684" s="60"/>
      <c r="R3684" s="60"/>
      <c r="S3684" s="60"/>
      <c r="T3684" s="60"/>
      <c r="U3684" s="60"/>
      <c r="V3684" s="60"/>
      <c r="W3684" s="60"/>
      <c r="X3684" s="60"/>
      <c r="Y3684" s="52" t="str">
        <f>IF(A3684&lt;&gt;"",IF(D3684="DIRECCIÓN_DE_TRANSFERENCIAS","280 0031",VLOOKUP(C3684,LISTAS·PAPP!$C$3:$D$76,2,0)),"")</f>
        <v/>
      </c>
      <c r="Z3684" s="61"/>
      <c r="AA3684" s="62"/>
      <c r="AB3684" s="62"/>
      <c r="AC3684" s="65" t="str">
        <f>IF(D3684&lt;&gt;"",VLOOKUP(D3684,LISTAS·PAPP!$I$3:$M$16,2,0),"")</f>
        <v/>
      </c>
      <c r="AD3684" s="51" t="str">
        <f>IF(D3684&lt;&gt;"",VLOOKUP(D3684,LISTAS·PAPP!$I$3:$M$16,3,0),"")</f>
        <v/>
      </c>
      <c r="AE3684" s="52" t="str">
        <f>IF(D3684&lt;&gt;"",VLOOKUP(D3684,LISTAS·PAPP!$I$3:$M$16,4,0),"")</f>
        <v/>
      </c>
      <c r="AF3684" s="51" t="str">
        <f>IF(D3684&lt;&gt;"",VLOOKUP(D3684,LISTAS·PAPP!$I$3:$M$16,5,0),"")</f>
        <v/>
      </c>
      <c r="AG3684" s="52" t="str">
        <f>IF(AH3684&lt;&gt;"",VLOOKUP(AH3684,LISTAS·PAPP!$O$3:$P$74,2,0),"")</f>
        <v/>
      </c>
      <c r="AH3684" s="58"/>
      <c r="AI3684" s="60"/>
      <c r="AJ3684" s="51" t="str">
        <f>IF(AI3684&lt;&gt;"",VLOOKUP(AI3684,LISTAS·PAPP!$X$4:$Y$80,2,0),"")</f>
        <v/>
      </c>
      <c r="AK3684" s="58"/>
      <c r="AL3684" s="60"/>
      <c r="AM3684" s="51" t="str">
        <f>IF(ISERROR(VLOOKUP(AL3684,LISTAS·PAPP!$AD$4:$AE$334,2,0))," ",VLOOKUP(AL3684,LISTAS·PAPP!$AD$4:$AE$334,2,0))</f>
        <v xml:space="preserve"> </v>
      </c>
      <c r="AN3684" s="63"/>
      <c r="AO3684" s="64"/>
      <c r="AP3684" s="64"/>
      <c r="AQ3684" s="64"/>
      <c r="AR3684" s="64"/>
      <c r="AS3684" s="64"/>
      <c r="AT3684" s="64"/>
      <c r="AU3684" s="64"/>
      <c r="AV3684" s="64"/>
      <c r="AW3684" s="64"/>
      <c r="AX3684" s="64"/>
      <c r="AY3684" s="64"/>
      <c r="AZ3684" s="64"/>
      <c r="BA3684" s="53" t="str">
        <f t="shared" si="172"/>
        <v/>
      </c>
      <c r="BB3684" s="54" t="str">
        <f t="shared" si="173"/>
        <v/>
      </c>
      <c r="BC3684" s="55" t="str">
        <f t="shared" si="174"/>
        <v xml:space="preserve"> </v>
      </c>
    </row>
    <row r="3685" spans="1:55" x14ac:dyDescent="0.25">
      <c r="A3685" s="58"/>
      <c r="B3685" s="58"/>
      <c r="C3685" s="58"/>
      <c r="D3685" s="58"/>
      <c r="E3685" s="51" t="str">
        <f>IF(C3685&lt;&gt;"",VLOOKUP(MID(C3685,18,5),LISTAS·PAPP!$E$4:$F$76,2,0),"")</f>
        <v/>
      </c>
      <c r="F3685" s="58"/>
      <c r="G3685" s="51" t="str">
        <f>IF(F3685&lt;&gt;"",VLOOKUP(F3685,LISTAS·PAPP!$R$3:$T$221,3,0),"")</f>
        <v/>
      </c>
      <c r="H3685" s="58"/>
      <c r="I3685" s="66"/>
      <c r="J3685" s="66"/>
      <c r="K3685" s="67"/>
      <c r="L3685" s="66"/>
      <c r="M3685" s="60"/>
      <c r="N3685" s="60"/>
      <c r="O3685" s="60"/>
      <c r="P3685" s="60"/>
      <c r="Q3685" s="60"/>
      <c r="R3685" s="60"/>
      <c r="S3685" s="60"/>
      <c r="T3685" s="60"/>
      <c r="U3685" s="60"/>
      <c r="V3685" s="60"/>
      <c r="W3685" s="60"/>
      <c r="X3685" s="60"/>
      <c r="Y3685" s="52" t="str">
        <f>IF(A3685&lt;&gt;"",IF(D3685="DIRECCIÓN_DE_TRANSFERENCIAS","280 0031",VLOOKUP(C3685,LISTAS·PAPP!$C$3:$D$76,2,0)),"")</f>
        <v/>
      </c>
      <c r="Z3685" s="61"/>
      <c r="AA3685" s="62"/>
      <c r="AB3685" s="62"/>
      <c r="AC3685" s="65" t="str">
        <f>IF(D3685&lt;&gt;"",VLOOKUP(D3685,LISTAS·PAPP!$I$3:$M$16,2,0),"")</f>
        <v/>
      </c>
      <c r="AD3685" s="51" t="str">
        <f>IF(D3685&lt;&gt;"",VLOOKUP(D3685,LISTAS·PAPP!$I$3:$M$16,3,0),"")</f>
        <v/>
      </c>
      <c r="AE3685" s="52" t="str">
        <f>IF(D3685&lt;&gt;"",VLOOKUP(D3685,LISTAS·PAPP!$I$3:$M$16,4,0),"")</f>
        <v/>
      </c>
      <c r="AF3685" s="51" t="str">
        <f>IF(D3685&lt;&gt;"",VLOOKUP(D3685,LISTAS·PAPP!$I$3:$M$16,5,0),"")</f>
        <v/>
      </c>
      <c r="AG3685" s="52" t="str">
        <f>IF(AH3685&lt;&gt;"",VLOOKUP(AH3685,LISTAS·PAPP!$O$3:$P$74,2,0),"")</f>
        <v/>
      </c>
      <c r="AH3685" s="58"/>
      <c r="AI3685" s="60"/>
      <c r="AJ3685" s="51" t="str">
        <f>IF(AI3685&lt;&gt;"",VLOOKUP(AI3685,LISTAS·PAPP!$X$4:$Y$80,2,0),"")</f>
        <v/>
      </c>
      <c r="AK3685" s="58"/>
      <c r="AL3685" s="60"/>
      <c r="AM3685" s="51" t="str">
        <f>IF(ISERROR(VLOOKUP(AL3685,LISTAS·PAPP!$AD$4:$AE$334,2,0))," ",VLOOKUP(AL3685,LISTAS·PAPP!$AD$4:$AE$334,2,0))</f>
        <v xml:space="preserve"> </v>
      </c>
      <c r="AN3685" s="63"/>
      <c r="AO3685" s="64"/>
      <c r="AP3685" s="64"/>
      <c r="AQ3685" s="64"/>
      <c r="AR3685" s="64"/>
      <c r="AS3685" s="64"/>
      <c r="AT3685" s="64"/>
      <c r="AU3685" s="64"/>
      <c r="AV3685" s="64"/>
      <c r="AW3685" s="64"/>
      <c r="AX3685" s="64"/>
      <c r="AY3685" s="64"/>
      <c r="AZ3685" s="64"/>
      <c r="BA3685" s="53" t="str">
        <f t="shared" si="172"/>
        <v/>
      </c>
      <c r="BB3685" s="54" t="str">
        <f t="shared" si="173"/>
        <v/>
      </c>
      <c r="BC3685" s="55" t="str">
        <f t="shared" si="174"/>
        <v xml:space="preserve"> </v>
      </c>
    </row>
    <row r="3686" spans="1:55" x14ac:dyDescent="0.25">
      <c r="A3686" s="58"/>
      <c r="B3686" s="58"/>
      <c r="C3686" s="58"/>
      <c r="D3686" s="58"/>
      <c r="E3686" s="51" t="str">
        <f>IF(C3686&lt;&gt;"",VLOOKUP(MID(C3686,18,5),LISTAS·PAPP!$E$4:$F$76,2,0),"")</f>
        <v/>
      </c>
      <c r="F3686" s="58"/>
      <c r="G3686" s="51" t="str">
        <f>IF(F3686&lt;&gt;"",VLOOKUP(F3686,LISTAS·PAPP!$R$3:$T$221,3,0),"")</f>
        <v/>
      </c>
      <c r="H3686" s="58"/>
      <c r="I3686" s="66"/>
      <c r="J3686" s="66"/>
      <c r="K3686" s="67"/>
      <c r="L3686" s="66"/>
      <c r="M3686" s="60"/>
      <c r="N3686" s="60"/>
      <c r="O3686" s="60"/>
      <c r="P3686" s="60"/>
      <c r="Q3686" s="60"/>
      <c r="R3686" s="60"/>
      <c r="S3686" s="60"/>
      <c r="T3686" s="60"/>
      <c r="U3686" s="60"/>
      <c r="V3686" s="60"/>
      <c r="W3686" s="60"/>
      <c r="X3686" s="60"/>
      <c r="Y3686" s="52" t="str">
        <f>IF(A3686&lt;&gt;"",IF(D3686="DIRECCIÓN_DE_TRANSFERENCIAS","280 0031",VLOOKUP(C3686,LISTAS·PAPP!$C$3:$D$76,2,0)),"")</f>
        <v/>
      </c>
      <c r="Z3686" s="61"/>
      <c r="AA3686" s="62"/>
      <c r="AB3686" s="62"/>
      <c r="AC3686" s="65" t="str">
        <f>IF(D3686&lt;&gt;"",VLOOKUP(D3686,LISTAS·PAPP!$I$3:$M$16,2,0),"")</f>
        <v/>
      </c>
      <c r="AD3686" s="51" t="str">
        <f>IF(D3686&lt;&gt;"",VLOOKUP(D3686,LISTAS·PAPP!$I$3:$M$16,3,0),"")</f>
        <v/>
      </c>
      <c r="AE3686" s="52" t="str">
        <f>IF(D3686&lt;&gt;"",VLOOKUP(D3686,LISTAS·PAPP!$I$3:$M$16,4,0),"")</f>
        <v/>
      </c>
      <c r="AF3686" s="51" t="str">
        <f>IF(D3686&lt;&gt;"",VLOOKUP(D3686,LISTAS·PAPP!$I$3:$M$16,5,0),"")</f>
        <v/>
      </c>
      <c r="AG3686" s="52" t="str">
        <f>IF(AH3686&lt;&gt;"",VLOOKUP(AH3686,LISTAS·PAPP!$O$3:$P$74,2,0),"")</f>
        <v/>
      </c>
      <c r="AH3686" s="58"/>
      <c r="AI3686" s="60"/>
      <c r="AJ3686" s="51" t="str">
        <f>IF(AI3686&lt;&gt;"",VLOOKUP(AI3686,LISTAS·PAPP!$X$4:$Y$80,2,0),"")</f>
        <v/>
      </c>
      <c r="AK3686" s="58"/>
      <c r="AL3686" s="60"/>
      <c r="AM3686" s="51" t="str">
        <f>IF(ISERROR(VLOOKUP(AL3686,LISTAS·PAPP!$AD$4:$AE$334,2,0))," ",VLOOKUP(AL3686,LISTAS·PAPP!$AD$4:$AE$334,2,0))</f>
        <v xml:space="preserve"> </v>
      </c>
      <c r="AN3686" s="63"/>
      <c r="AO3686" s="64"/>
      <c r="AP3686" s="64"/>
      <c r="AQ3686" s="64"/>
      <c r="AR3686" s="64"/>
      <c r="AS3686" s="64"/>
      <c r="AT3686" s="64"/>
      <c r="AU3686" s="64"/>
      <c r="AV3686" s="64"/>
      <c r="AW3686" s="64"/>
      <c r="AX3686" s="64"/>
      <c r="AY3686" s="64"/>
      <c r="AZ3686" s="64"/>
      <c r="BA3686" s="53" t="str">
        <f t="shared" si="172"/>
        <v/>
      </c>
      <c r="BB3686" s="54" t="str">
        <f t="shared" si="173"/>
        <v/>
      </c>
      <c r="BC3686" s="55" t="str">
        <f t="shared" si="174"/>
        <v xml:space="preserve"> </v>
      </c>
    </row>
    <row r="3687" spans="1:55" x14ac:dyDescent="0.25">
      <c r="A3687" s="58"/>
      <c r="B3687" s="58"/>
      <c r="C3687" s="58"/>
      <c r="D3687" s="58"/>
      <c r="E3687" s="51" t="str">
        <f>IF(C3687&lt;&gt;"",VLOOKUP(MID(C3687,18,5),LISTAS·PAPP!$E$4:$F$76,2,0),"")</f>
        <v/>
      </c>
      <c r="F3687" s="58"/>
      <c r="G3687" s="51" t="str">
        <f>IF(F3687&lt;&gt;"",VLOOKUP(F3687,LISTAS·PAPP!$R$3:$T$221,3,0),"")</f>
        <v/>
      </c>
      <c r="H3687" s="58"/>
      <c r="I3687" s="66"/>
      <c r="J3687" s="66"/>
      <c r="K3687" s="67"/>
      <c r="L3687" s="66"/>
      <c r="M3687" s="60"/>
      <c r="N3687" s="60"/>
      <c r="O3687" s="60"/>
      <c r="P3687" s="60"/>
      <c r="Q3687" s="60"/>
      <c r="R3687" s="60"/>
      <c r="S3687" s="60"/>
      <c r="T3687" s="60"/>
      <c r="U3687" s="60"/>
      <c r="V3687" s="60"/>
      <c r="W3687" s="60"/>
      <c r="X3687" s="60"/>
      <c r="Y3687" s="52" t="str">
        <f>IF(A3687&lt;&gt;"",IF(D3687="DIRECCIÓN_DE_TRANSFERENCIAS","280 0031",VLOOKUP(C3687,LISTAS·PAPP!$C$3:$D$76,2,0)),"")</f>
        <v/>
      </c>
      <c r="Z3687" s="61"/>
      <c r="AA3687" s="62"/>
      <c r="AB3687" s="62"/>
      <c r="AC3687" s="65" t="str">
        <f>IF(D3687&lt;&gt;"",VLOOKUP(D3687,LISTAS·PAPP!$I$3:$M$16,2,0),"")</f>
        <v/>
      </c>
      <c r="AD3687" s="51" t="str">
        <f>IF(D3687&lt;&gt;"",VLOOKUP(D3687,LISTAS·PAPP!$I$3:$M$16,3,0),"")</f>
        <v/>
      </c>
      <c r="AE3687" s="52" t="str">
        <f>IF(D3687&lt;&gt;"",VLOOKUP(D3687,LISTAS·PAPP!$I$3:$M$16,4,0),"")</f>
        <v/>
      </c>
      <c r="AF3687" s="51" t="str">
        <f>IF(D3687&lt;&gt;"",VLOOKUP(D3687,LISTAS·PAPP!$I$3:$M$16,5,0),"")</f>
        <v/>
      </c>
      <c r="AG3687" s="52" t="str">
        <f>IF(AH3687&lt;&gt;"",VLOOKUP(AH3687,LISTAS·PAPP!$O$3:$P$74,2,0),"")</f>
        <v/>
      </c>
      <c r="AH3687" s="58"/>
      <c r="AI3687" s="60"/>
      <c r="AJ3687" s="51" t="str">
        <f>IF(AI3687&lt;&gt;"",VLOOKUP(AI3687,LISTAS·PAPP!$X$4:$Y$80,2,0),"")</f>
        <v/>
      </c>
      <c r="AK3687" s="58"/>
      <c r="AL3687" s="60"/>
      <c r="AM3687" s="51" t="str">
        <f>IF(ISERROR(VLOOKUP(AL3687,LISTAS·PAPP!$AD$4:$AE$334,2,0))," ",VLOOKUP(AL3687,LISTAS·PAPP!$AD$4:$AE$334,2,0))</f>
        <v xml:space="preserve"> </v>
      </c>
      <c r="AN3687" s="63"/>
      <c r="AO3687" s="64"/>
      <c r="AP3687" s="64"/>
      <c r="AQ3687" s="64"/>
      <c r="AR3687" s="64"/>
      <c r="AS3687" s="64"/>
      <c r="AT3687" s="64"/>
      <c r="AU3687" s="64"/>
      <c r="AV3687" s="64"/>
      <c r="AW3687" s="64"/>
      <c r="AX3687" s="64"/>
      <c r="AY3687" s="64"/>
      <c r="AZ3687" s="64"/>
      <c r="BA3687" s="53" t="str">
        <f t="shared" si="172"/>
        <v/>
      </c>
      <c r="BB3687" s="54" t="str">
        <f t="shared" si="173"/>
        <v/>
      </c>
      <c r="BC3687" s="55" t="str">
        <f t="shared" si="174"/>
        <v xml:space="preserve"> </v>
      </c>
    </row>
    <row r="3688" spans="1:55" x14ac:dyDescent="0.25">
      <c r="A3688" s="58"/>
      <c r="B3688" s="58"/>
      <c r="C3688" s="58"/>
      <c r="D3688" s="58"/>
      <c r="E3688" s="51" t="str">
        <f>IF(C3688&lt;&gt;"",VLOOKUP(MID(C3688,18,5),LISTAS·PAPP!$E$4:$F$76,2,0),"")</f>
        <v/>
      </c>
      <c r="F3688" s="58"/>
      <c r="G3688" s="51" t="str">
        <f>IF(F3688&lt;&gt;"",VLOOKUP(F3688,LISTAS·PAPP!$R$3:$T$221,3,0),"")</f>
        <v/>
      </c>
      <c r="H3688" s="58"/>
      <c r="I3688" s="66"/>
      <c r="J3688" s="66"/>
      <c r="K3688" s="67"/>
      <c r="L3688" s="66"/>
      <c r="M3688" s="60"/>
      <c r="N3688" s="60"/>
      <c r="O3688" s="60"/>
      <c r="P3688" s="60"/>
      <c r="Q3688" s="60"/>
      <c r="R3688" s="60"/>
      <c r="S3688" s="60"/>
      <c r="T3688" s="60"/>
      <c r="U3688" s="60"/>
      <c r="V3688" s="60"/>
      <c r="W3688" s="60"/>
      <c r="X3688" s="60"/>
      <c r="Y3688" s="52" t="str">
        <f>IF(A3688&lt;&gt;"",IF(D3688="DIRECCIÓN_DE_TRANSFERENCIAS","280 0031",VLOOKUP(C3688,LISTAS·PAPP!$C$3:$D$76,2,0)),"")</f>
        <v/>
      </c>
      <c r="Z3688" s="61"/>
      <c r="AA3688" s="62"/>
      <c r="AB3688" s="62"/>
      <c r="AC3688" s="65" t="str">
        <f>IF(D3688&lt;&gt;"",VLOOKUP(D3688,LISTAS·PAPP!$I$3:$M$16,2,0),"")</f>
        <v/>
      </c>
      <c r="AD3688" s="51" t="str">
        <f>IF(D3688&lt;&gt;"",VLOOKUP(D3688,LISTAS·PAPP!$I$3:$M$16,3,0),"")</f>
        <v/>
      </c>
      <c r="AE3688" s="52" t="str">
        <f>IF(D3688&lt;&gt;"",VLOOKUP(D3688,LISTAS·PAPP!$I$3:$M$16,4,0),"")</f>
        <v/>
      </c>
      <c r="AF3688" s="51" t="str">
        <f>IF(D3688&lt;&gt;"",VLOOKUP(D3688,LISTAS·PAPP!$I$3:$M$16,5,0),"")</f>
        <v/>
      </c>
      <c r="AG3688" s="52" t="str">
        <f>IF(AH3688&lt;&gt;"",VLOOKUP(AH3688,LISTAS·PAPP!$O$3:$P$74,2,0),"")</f>
        <v/>
      </c>
      <c r="AH3688" s="58"/>
      <c r="AI3688" s="60"/>
      <c r="AJ3688" s="51" t="str">
        <f>IF(AI3688&lt;&gt;"",VLOOKUP(AI3688,LISTAS·PAPP!$X$4:$Y$80,2,0),"")</f>
        <v/>
      </c>
      <c r="AK3688" s="58"/>
      <c r="AL3688" s="60"/>
      <c r="AM3688" s="51" t="str">
        <f>IF(ISERROR(VLOOKUP(AL3688,LISTAS·PAPP!$AD$4:$AE$334,2,0))," ",VLOOKUP(AL3688,LISTAS·PAPP!$AD$4:$AE$334,2,0))</f>
        <v xml:space="preserve"> </v>
      </c>
      <c r="AN3688" s="63"/>
      <c r="AO3688" s="64"/>
      <c r="AP3688" s="64"/>
      <c r="AQ3688" s="64"/>
      <c r="AR3688" s="64"/>
      <c r="AS3688" s="64"/>
      <c r="AT3688" s="64"/>
      <c r="AU3688" s="64"/>
      <c r="AV3688" s="64"/>
      <c r="AW3688" s="64"/>
      <c r="AX3688" s="64"/>
      <c r="AY3688" s="64"/>
      <c r="AZ3688" s="64"/>
      <c r="BA3688" s="53" t="str">
        <f t="shared" si="172"/>
        <v/>
      </c>
      <c r="BB3688" s="54" t="str">
        <f t="shared" si="173"/>
        <v/>
      </c>
      <c r="BC3688" s="55" t="str">
        <f t="shared" si="174"/>
        <v xml:space="preserve"> </v>
      </c>
    </row>
    <row r="3689" spans="1:55" x14ac:dyDescent="0.25">
      <c r="A3689" s="58"/>
      <c r="B3689" s="58"/>
      <c r="C3689" s="58"/>
      <c r="D3689" s="58"/>
      <c r="E3689" s="51" t="str">
        <f>IF(C3689&lt;&gt;"",VLOOKUP(MID(C3689,18,5),LISTAS·PAPP!$E$4:$F$76,2,0),"")</f>
        <v/>
      </c>
      <c r="F3689" s="58"/>
      <c r="G3689" s="51" t="str">
        <f>IF(F3689&lt;&gt;"",VLOOKUP(F3689,LISTAS·PAPP!$R$3:$T$221,3,0),"")</f>
        <v/>
      </c>
      <c r="H3689" s="58"/>
      <c r="I3689" s="66"/>
      <c r="J3689" s="66"/>
      <c r="K3689" s="67"/>
      <c r="L3689" s="66"/>
      <c r="M3689" s="60"/>
      <c r="N3689" s="60"/>
      <c r="O3689" s="60"/>
      <c r="P3689" s="60"/>
      <c r="Q3689" s="60"/>
      <c r="R3689" s="60"/>
      <c r="S3689" s="60"/>
      <c r="T3689" s="60"/>
      <c r="U3689" s="60"/>
      <c r="V3689" s="60"/>
      <c r="W3689" s="60"/>
      <c r="X3689" s="60"/>
      <c r="Y3689" s="52" t="str">
        <f>IF(A3689&lt;&gt;"",IF(D3689="DIRECCIÓN_DE_TRANSFERENCIAS","280 0031",VLOOKUP(C3689,LISTAS·PAPP!$C$3:$D$76,2,0)),"")</f>
        <v/>
      </c>
      <c r="Z3689" s="61"/>
      <c r="AA3689" s="62"/>
      <c r="AB3689" s="62"/>
      <c r="AC3689" s="65" t="str">
        <f>IF(D3689&lt;&gt;"",VLOOKUP(D3689,LISTAS·PAPP!$I$3:$M$16,2,0),"")</f>
        <v/>
      </c>
      <c r="AD3689" s="51" t="str">
        <f>IF(D3689&lt;&gt;"",VLOOKUP(D3689,LISTAS·PAPP!$I$3:$M$16,3,0),"")</f>
        <v/>
      </c>
      <c r="AE3689" s="52" t="str">
        <f>IF(D3689&lt;&gt;"",VLOOKUP(D3689,LISTAS·PAPP!$I$3:$M$16,4,0),"")</f>
        <v/>
      </c>
      <c r="AF3689" s="51" t="str">
        <f>IF(D3689&lt;&gt;"",VLOOKUP(D3689,LISTAS·PAPP!$I$3:$M$16,5,0),"")</f>
        <v/>
      </c>
      <c r="AG3689" s="52" t="str">
        <f>IF(AH3689&lt;&gt;"",VLOOKUP(AH3689,LISTAS·PAPP!$O$3:$P$74,2,0),"")</f>
        <v/>
      </c>
      <c r="AH3689" s="58"/>
      <c r="AI3689" s="60"/>
      <c r="AJ3689" s="51" t="str">
        <f>IF(AI3689&lt;&gt;"",VLOOKUP(AI3689,LISTAS·PAPP!$X$4:$Y$80,2,0),"")</f>
        <v/>
      </c>
      <c r="AK3689" s="58"/>
      <c r="AL3689" s="60"/>
      <c r="AM3689" s="51" t="str">
        <f>IF(ISERROR(VLOOKUP(AL3689,LISTAS·PAPP!$AD$4:$AE$334,2,0))," ",VLOOKUP(AL3689,LISTAS·PAPP!$AD$4:$AE$334,2,0))</f>
        <v xml:space="preserve"> </v>
      </c>
      <c r="AN3689" s="63"/>
      <c r="AO3689" s="64"/>
      <c r="AP3689" s="64"/>
      <c r="AQ3689" s="64"/>
      <c r="AR3689" s="64"/>
      <c r="AS3689" s="64"/>
      <c r="AT3689" s="64"/>
      <c r="AU3689" s="64"/>
      <c r="AV3689" s="64"/>
      <c r="AW3689" s="64"/>
      <c r="AX3689" s="64"/>
      <c r="AY3689" s="64"/>
      <c r="AZ3689" s="64"/>
      <c r="BA3689" s="53" t="str">
        <f t="shared" si="172"/>
        <v/>
      </c>
      <c r="BB3689" s="54" t="str">
        <f t="shared" si="173"/>
        <v/>
      </c>
      <c r="BC3689" s="55" t="str">
        <f t="shared" si="174"/>
        <v xml:space="preserve"> </v>
      </c>
    </row>
    <row r="3690" spans="1:55" x14ac:dyDescent="0.25">
      <c r="A3690" s="58"/>
      <c r="B3690" s="58"/>
      <c r="C3690" s="58"/>
      <c r="D3690" s="58"/>
      <c r="E3690" s="51" t="str">
        <f>IF(C3690&lt;&gt;"",VLOOKUP(MID(C3690,18,5),LISTAS·PAPP!$E$4:$F$76,2,0),"")</f>
        <v/>
      </c>
      <c r="F3690" s="58"/>
      <c r="G3690" s="51" t="str">
        <f>IF(F3690&lt;&gt;"",VLOOKUP(F3690,LISTAS·PAPP!$R$3:$T$221,3,0),"")</f>
        <v/>
      </c>
      <c r="H3690" s="58"/>
      <c r="I3690" s="66"/>
      <c r="J3690" s="66"/>
      <c r="K3690" s="67"/>
      <c r="L3690" s="66"/>
      <c r="M3690" s="60"/>
      <c r="N3690" s="60"/>
      <c r="O3690" s="60"/>
      <c r="P3690" s="60"/>
      <c r="Q3690" s="60"/>
      <c r="R3690" s="60"/>
      <c r="S3690" s="60"/>
      <c r="T3690" s="60"/>
      <c r="U3690" s="60"/>
      <c r="V3690" s="60"/>
      <c r="W3690" s="60"/>
      <c r="X3690" s="60"/>
      <c r="Y3690" s="52" t="str">
        <f>IF(A3690&lt;&gt;"",IF(D3690="DIRECCIÓN_DE_TRANSFERENCIAS","280 0031",VLOOKUP(C3690,LISTAS·PAPP!$C$3:$D$76,2,0)),"")</f>
        <v/>
      </c>
      <c r="Z3690" s="61"/>
      <c r="AA3690" s="62"/>
      <c r="AB3690" s="62"/>
      <c r="AC3690" s="65" t="str">
        <f>IF(D3690&lt;&gt;"",VLOOKUP(D3690,LISTAS·PAPP!$I$3:$M$16,2,0),"")</f>
        <v/>
      </c>
      <c r="AD3690" s="51" t="str">
        <f>IF(D3690&lt;&gt;"",VLOOKUP(D3690,LISTAS·PAPP!$I$3:$M$16,3,0),"")</f>
        <v/>
      </c>
      <c r="AE3690" s="52" t="str">
        <f>IF(D3690&lt;&gt;"",VLOOKUP(D3690,LISTAS·PAPP!$I$3:$M$16,4,0),"")</f>
        <v/>
      </c>
      <c r="AF3690" s="51" t="str">
        <f>IF(D3690&lt;&gt;"",VLOOKUP(D3690,LISTAS·PAPP!$I$3:$M$16,5,0),"")</f>
        <v/>
      </c>
      <c r="AG3690" s="52" t="str">
        <f>IF(AH3690&lt;&gt;"",VLOOKUP(AH3690,LISTAS·PAPP!$O$3:$P$74,2,0),"")</f>
        <v/>
      </c>
      <c r="AH3690" s="58"/>
      <c r="AI3690" s="60"/>
      <c r="AJ3690" s="51" t="str">
        <f>IF(AI3690&lt;&gt;"",VLOOKUP(AI3690,LISTAS·PAPP!$X$4:$Y$80,2,0),"")</f>
        <v/>
      </c>
      <c r="AK3690" s="58"/>
      <c r="AL3690" s="60"/>
      <c r="AM3690" s="51" t="str">
        <f>IF(ISERROR(VLOOKUP(AL3690,LISTAS·PAPP!$AD$4:$AE$334,2,0))," ",VLOOKUP(AL3690,LISTAS·PAPP!$AD$4:$AE$334,2,0))</f>
        <v xml:space="preserve"> </v>
      </c>
      <c r="AN3690" s="63"/>
      <c r="AO3690" s="64"/>
      <c r="AP3690" s="64"/>
      <c r="AQ3690" s="64"/>
      <c r="AR3690" s="64"/>
      <c r="AS3690" s="64"/>
      <c r="AT3690" s="64"/>
      <c r="AU3690" s="64"/>
      <c r="AV3690" s="64"/>
      <c r="AW3690" s="64"/>
      <c r="AX3690" s="64"/>
      <c r="AY3690" s="64"/>
      <c r="AZ3690" s="64"/>
      <c r="BA3690" s="53" t="str">
        <f t="shared" si="172"/>
        <v/>
      </c>
      <c r="BB3690" s="54" t="str">
        <f t="shared" si="173"/>
        <v/>
      </c>
      <c r="BC3690" s="55" t="str">
        <f t="shared" si="174"/>
        <v xml:space="preserve"> </v>
      </c>
    </row>
    <row r="3691" spans="1:55" x14ac:dyDescent="0.25">
      <c r="A3691" s="58"/>
      <c r="B3691" s="58"/>
      <c r="C3691" s="58"/>
      <c r="D3691" s="58"/>
      <c r="E3691" s="51" t="str">
        <f>IF(C3691&lt;&gt;"",VLOOKUP(MID(C3691,18,5),LISTAS·PAPP!$E$4:$F$76,2,0),"")</f>
        <v/>
      </c>
      <c r="F3691" s="58"/>
      <c r="G3691" s="51" t="str">
        <f>IF(F3691&lt;&gt;"",VLOOKUP(F3691,LISTAS·PAPP!$R$3:$T$221,3,0),"")</f>
        <v/>
      </c>
      <c r="H3691" s="58"/>
      <c r="I3691" s="66"/>
      <c r="J3691" s="66"/>
      <c r="K3691" s="67"/>
      <c r="L3691" s="66"/>
      <c r="M3691" s="60"/>
      <c r="N3691" s="60"/>
      <c r="O3691" s="60"/>
      <c r="P3691" s="60"/>
      <c r="Q3691" s="60"/>
      <c r="R3691" s="60"/>
      <c r="S3691" s="60"/>
      <c r="T3691" s="60"/>
      <c r="U3691" s="60"/>
      <c r="V3691" s="60"/>
      <c r="W3691" s="60"/>
      <c r="X3691" s="60"/>
      <c r="Y3691" s="52" t="str">
        <f>IF(A3691&lt;&gt;"",IF(D3691="DIRECCIÓN_DE_TRANSFERENCIAS","280 0031",VLOOKUP(C3691,LISTAS·PAPP!$C$3:$D$76,2,0)),"")</f>
        <v/>
      </c>
      <c r="Z3691" s="61"/>
      <c r="AA3691" s="62"/>
      <c r="AB3691" s="62"/>
      <c r="AC3691" s="65" t="str">
        <f>IF(D3691&lt;&gt;"",VLOOKUP(D3691,LISTAS·PAPP!$I$3:$M$16,2,0),"")</f>
        <v/>
      </c>
      <c r="AD3691" s="51" t="str">
        <f>IF(D3691&lt;&gt;"",VLOOKUP(D3691,LISTAS·PAPP!$I$3:$M$16,3,0),"")</f>
        <v/>
      </c>
      <c r="AE3691" s="52" t="str">
        <f>IF(D3691&lt;&gt;"",VLOOKUP(D3691,LISTAS·PAPP!$I$3:$M$16,4,0),"")</f>
        <v/>
      </c>
      <c r="AF3691" s="51" t="str">
        <f>IF(D3691&lt;&gt;"",VLOOKUP(D3691,LISTAS·PAPP!$I$3:$M$16,5,0),"")</f>
        <v/>
      </c>
      <c r="AG3691" s="52" t="str">
        <f>IF(AH3691&lt;&gt;"",VLOOKUP(AH3691,LISTAS·PAPP!$O$3:$P$74,2,0),"")</f>
        <v/>
      </c>
      <c r="AH3691" s="58"/>
      <c r="AI3691" s="60"/>
      <c r="AJ3691" s="51" t="str">
        <f>IF(AI3691&lt;&gt;"",VLOOKUP(AI3691,LISTAS·PAPP!$X$4:$Y$80,2,0),"")</f>
        <v/>
      </c>
      <c r="AK3691" s="58"/>
      <c r="AL3691" s="60"/>
      <c r="AM3691" s="51" t="str">
        <f>IF(ISERROR(VLOOKUP(AL3691,LISTAS·PAPP!$AD$4:$AE$334,2,0))," ",VLOOKUP(AL3691,LISTAS·PAPP!$AD$4:$AE$334,2,0))</f>
        <v xml:space="preserve"> </v>
      </c>
      <c r="AN3691" s="63"/>
      <c r="AO3691" s="64"/>
      <c r="AP3691" s="64"/>
      <c r="AQ3691" s="64"/>
      <c r="AR3691" s="64"/>
      <c r="AS3691" s="64"/>
      <c r="AT3691" s="64"/>
      <c r="AU3691" s="64"/>
      <c r="AV3691" s="64"/>
      <c r="AW3691" s="64"/>
      <c r="AX3691" s="64"/>
      <c r="AY3691" s="64"/>
      <c r="AZ3691" s="64"/>
      <c r="BA3691" s="53" t="str">
        <f t="shared" si="172"/>
        <v/>
      </c>
      <c r="BB3691" s="54" t="str">
        <f t="shared" si="173"/>
        <v/>
      </c>
      <c r="BC3691" s="55" t="str">
        <f t="shared" si="174"/>
        <v xml:space="preserve"> </v>
      </c>
    </row>
    <row r="3692" spans="1:55" x14ac:dyDescent="0.25">
      <c r="A3692" s="58"/>
      <c r="B3692" s="58"/>
      <c r="C3692" s="58"/>
      <c r="D3692" s="58"/>
      <c r="E3692" s="51" t="str">
        <f>IF(C3692&lt;&gt;"",VLOOKUP(MID(C3692,18,5),LISTAS·PAPP!$E$4:$F$76,2,0),"")</f>
        <v/>
      </c>
      <c r="F3692" s="58"/>
      <c r="G3692" s="51" t="str">
        <f>IF(F3692&lt;&gt;"",VLOOKUP(F3692,LISTAS·PAPP!$R$3:$T$221,3,0),"")</f>
        <v/>
      </c>
      <c r="H3692" s="58"/>
      <c r="I3692" s="66"/>
      <c r="J3692" s="66"/>
      <c r="K3692" s="67"/>
      <c r="L3692" s="66"/>
      <c r="M3692" s="60"/>
      <c r="N3692" s="60"/>
      <c r="O3692" s="60"/>
      <c r="P3692" s="60"/>
      <c r="Q3692" s="60"/>
      <c r="R3692" s="60"/>
      <c r="S3692" s="60"/>
      <c r="T3692" s="60"/>
      <c r="U3692" s="60"/>
      <c r="V3692" s="60"/>
      <c r="W3692" s="60"/>
      <c r="X3692" s="60"/>
      <c r="Y3692" s="52" t="str">
        <f>IF(A3692&lt;&gt;"",IF(D3692="DIRECCIÓN_DE_TRANSFERENCIAS","280 0031",VLOOKUP(C3692,LISTAS·PAPP!$C$3:$D$76,2,0)),"")</f>
        <v/>
      </c>
      <c r="Z3692" s="61"/>
      <c r="AA3692" s="62"/>
      <c r="AB3692" s="62"/>
      <c r="AC3692" s="65" t="str">
        <f>IF(D3692&lt;&gt;"",VLOOKUP(D3692,LISTAS·PAPP!$I$3:$M$16,2,0),"")</f>
        <v/>
      </c>
      <c r="AD3692" s="51" t="str">
        <f>IF(D3692&lt;&gt;"",VLOOKUP(D3692,LISTAS·PAPP!$I$3:$M$16,3,0),"")</f>
        <v/>
      </c>
      <c r="AE3692" s="52" t="str">
        <f>IF(D3692&lt;&gt;"",VLOOKUP(D3692,LISTAS·PAPP!$I$3:$M$16,4,0),"")</f>
        <v/>
      </c>
      <c r="AF3692" s="51" t="str">
        <f>IF(D3692&lt;&gt;"",VLOOKUP(D3692,LISTAS·PAPP!$I$3:$M$16,5,0),"")</f>
        <v/>
      </c>
      <c r="AG3692" s="52" t="str">
        <f>IF(AH3692&lt;&gt;"",VLOOKUP(AH3692,LISTAS·PAPP!$O$3:$P$74,2,0),"")</f>
        <v/>
      </c>
      <c r="AH3692" s="58"/>
      <c r="AI3692" s="60"/>
      <c r="AJ3692" s="51" t="str">
        <f>IF(AI3692&lt;&gt;"",VLOOKUP(AI3692,LISTAS·PAPP!$X$4:$Y$80,2,0),"")</f>
        <v/>
      </c>
      <c r="AK3692" s="58"/>
      <c r="AL3692" s="60"/>
      <c r="AM3692" s="51" t="str">
        <f>IF(ISERROR(VLOOKUP(AL3692,LISTAS·PAPP!$AD$4:$AE$334,2,0))," ",VLOOKUP(AL3692,LISTAS·PAPP!$AD$4:$AE$334,2,0))</f>
        <v xml:space="preserve"> </v>
      </c>
      <c r="AN3692" s="63"/>
      <c r="AO3692" s="64"/>
      <c r="AP3692" s="64"/>
      <c r="AQ3692" s="64"/>
      <c r="AR3692" s="64"/>
      <c r="AS3692" s="64"/>
      <c r="AT3692" s="64"/>
      <c r="AU3692" s="64"/>
      <c r="AV3692" s="64"/>
      <c r="AW3692" s="64"/>
      <c r="AX3692" s="64"/>
      <c r="AY3692" s="64"/>
      <c r="AZ3692" s="64"/>
      <c r="BA3692" s="53" t="str">
        <f t="shared" si="172"/>
        <v/>
      </c>
      <c r="BB3692" s="54" t="str">
        <f t="shared" si="173"/>
        <v/>
      </c>
      <c r="BC3692" s="55" t="str">
        <f t="shared" si="174"/>
        <v xml:space="preserve"> </v>
      </c>
    </row>
    <row r="3693" spans="1:55" x14ac:dyDescent="0.25">
      <c r="A3693" s="58"/>
      <c r="B3693" s="58"/>
      <c r="C3693" s="58"/>
      <c r="D3693" s="58"/>
      <c r="E3693" s="51" t="str">
        <f>IF(C3693&lt;&gt;"",VLOOKUP(MID(C3693,18,5),LISTAS·PAPP!$E$4:$F$76,2,0),"")</f>
        <v/>
      </c>
      <c r="F3693" s="58"/>
      <c r="G3693" s="51" t="str">
        <f>IF(F3693&lt;&gt;"",VLOOKUP(F3693,LISTAS·PAPP!$R$3:$T$221,3,0),"")</f>
        <v/>
      </c>
      <c r="H3693" s="58"/>
      <c r="I3693" s="66"/>
      <c r="J3693" s="66"/>
      <c r="K3693" s="67"/>
      <c r="L3693" s="66"/>
      <c r="M3693" s="60"/>
      <c r="N3693" s="60"/>
      <c r="O3693" s="60"/>
      <c r="P3693" s="60"/>
      <c r="Q3693" s="60"/>
      <c r="R3693" s="60"/>
      <c r="S3693" s="60"/>
      <c r="T3693" s="60"/>
      <c r="U3693" s="60"/>
      <c r="V3693" s="60"/>
      <c r="W3693" s="60"/>
      <c r="X3693" s="60"/>
      <c r="Y3693" s="52" t="str">
        <f>IF(A3693&lt;&gt;"",IF(D3693="DIRECCIÓN_DE_TRANSFERENCIAS","280 0031",VLOOKUP(C3693,LISTAS·PAPP!$C$3:$D$76,2,0)),"")</f>
        <v/>
      </c>
      <c r="Z3693" s="61"/>
      <c r="AA3693" s="62"/>
      <c r="AB3693" s="62"/>
      <c r="AC3693" s="65" t="str">
        <f>IF(D3693&lt;&gt;"",VLOOKUP(D3693,LISTAS·PAPP!$I$3:$M$16,2,0),"")</f>
        <v/>
      </c>
      <c r="AD3693" s="51" t="str">
        <f>IF(D3693&lt;&gt;"",VLOOKUP(D3693,LISTAS·PAPP!$I$3:$M$16,3,0),"")</f>
        <v/>
      </c>
      <c r="AE3693" s="52" t="str">
        <f>IF(D3693&lt;&gt;"",VLOOKUP(D3693,LISTAS·PAPP!$I$3:$M$16,4,0),"")</f>
        <v/>
      </c>
      <c r="AF3693" s="51" t="str">
        <f>IF(D3693&lt;&gt;"",VLOOKUP(D3693,LISTAS·PAPP!$I$3:$M$16,5,0),"")</f>
        <v/>
      </c>
      <c r="AG3693" s="52" t="str">
        <f>IF(AH3693&lt;&gt;"",VLOOKUP(AH3693,LISTAS·PAPP!$O$3:$P$74,2,0),"")</f>
        <v/>
      </c>
      <c r="AH3693" s="58"/>
      <c r="AI3693" s="60"/>
      <c r="AJ3693" s="51" t="str">
        <f>IF(AI3693&lt;&gt;"",VLOOKUP(AI3693,LISTAS·PAPP!$X$4:$Y$80,2,0),"")</f>
        <v/>
      </c>
      <c r="AK3693" s="58"/>
      <c r="AL3693" s="60"/>
      <c r="AM3693" s="51" t="str">
        <f>IF(ISERROR(VLOOKUP(AL3693,LISTAS·PAPP!$AD$4:$AE$334,2,0))," ",VLOOKUP(AL3693,LISTAS·PAPP!$AD$4:$AE$334,2,0))</f>
        <v xml:space="preserve"> </v>
      </c>
      <c r="AN3693" s="63"/>
      <c r="AO3693" s="64"/>
      <c r="AP3693" s="64"/>
      <c r="AQ3693" s="64"/>
      <c r="AR3693" s="64"/>
      <c r="AS3693" s="64"/>
      <c r="AT3693" s="64"/>
      <c r="AU3693" s="64"/>
      <c r="AV3693" s="64"/>
      <c r="AW3693" s="64"/>
      <c r="AX3693" s="64"/>
      <c r="AY3693" s="64"/>
      <c r="AZ3693" s="64"/>
      <c r="BA3693" s="53" t="str">
        <f t="shared" si="172"/>
        <v/>
      </c>
      <c r="BB3693" s="54" t="str">
        <f t="shared" si="173"/>
        <v/>
      </c>
      <c r="BC3693" s="55" t="str">
        <f t="shared" si="174"/>
        <v xml:space="preserve"> </v>
      </c>
    </row>
    <row r="3694" spans="1:55" x14ac:dyDescent="0.25">
      <c r="A3694" s="58"/>
      <c r="B3694" s="58"/>
      <c r="C3694" s="58"/>
      <c r="D3694" s="58"/>
      <c r="E3694" s="51" t="str">
        <f>IF(C3694&lt;&gt;"",VLOOKUP(MID(C3694,18,5),LISTAS·PAPP!$E$4:$F$76,2,0),"")</f>
        <v/>
      </c>
      <c r="F3694" s="58"/>
      <c r="G3694" s="51" t="str">
        <f>IF(F3694&lt;&gt;"",VLOOKUP(F3694,LISTAS·PAPP!$R$3:$T$221,3,0),"")</f>
        <v/>
      </c>
      <c r="H3694" s="58"/>
      <c r="I3694" s="66"/>
      <c r="J3694" s="66"/>
      <c r="K3694" s="67"/>
      <c r="L3694" s="66"/>
      <c r="M3694" s="60"/>
      <c r="N3694" s="60"/>
      <c r="O3694" s="60"/>
      <c r="P3694" s="60"/>
      <c r="Q3694" s="60"/>
      <c r="R3694" s="60"/>
      <c r="S3694" s="60"/>
      <c r="T3694" s="60"/>
      <c r="U3694" s="60"/>
      <c r="V3694" s="60"/>
      <c r="W3694" s="60"/>
      <c r="X3694" s="60"/>
      <c r="Y3694" s="52" t="str">
        <f>IF(A3694&lt;&gt;"",IF(D3694="DIRECCIÓN_DE_TRANSFERENCIAS","280 0031",VLOOKUP(C3694,LISTAS·PAPP!$C$3:$D$76,2,0)),"")</f>
        <v/>
      </c>
      <c r="Z3694" s="61"/>
      <c r="AA3694" s="62"/>
      <c r="AB3694" s="62"/>
      <c r="AC3694" s="65" t="str">
        <f>IF(D3694&lt;&gt;"",VLOOKUP(D3694,LISTAS·PAPP!$I$3:$M$16,2,0),"")</f>
        <v/>
      </c>
      <c r="AD3694" s="51" t="str">
        <f>IF(D3694&lt;&gt;"",VLOOKUP(D3694,LISTAS·PAPP!$I$3:$M$16,3,0),"")</f>
        <v/>
      </c>
      <c r="AE3694" s="52" t="str">
        <f>IF(D3694&lt;&gt;"",VLOOKUP(D3694,LISTAS·PAPP!$I$3:$M$16,4,0),"")</f>
        <v/>
      </c>
      <c r="AF3694" s="51" t="str">
        <f>IF(D3694&lt;&gt;"",VLOOKUP(D3694,LISTAS·PAPP!$I$3:$M$16,5,0),"")</f>
        <v/>
      </c>
      <c r="AG3694" s="52" t="str">
        <f>IF(AH3694&lt;&gt;"",VLOOKUP(AH3694,LISTAS·PAPP!$O$3:$P$74,2,0),"")</f>
        <v/>
      </c>
      <c r="AH3694" s="58"/>
      <c r="AI3694" s="60"/>
      <c r="AJ3694" s="51" t="str">
        <f>IF(AI3694&lt;&gt;"",VLOOKUP(AI3694,LISTAS·PAPP!$X$4:$Y$80,2,0),"")</f>
        <v/>
      </c>
      <c r="AK3694" s="58"/>
      <c r="AL3694" s="60"/>
      <c r="AM3694" s="51" t="str">
        <f>IF(ISERROR(VLOOKUP(AL3694,LISTAS·PAPP!$AD$4:$AE$334,2,0))," ",VLOOKUP(AL3694,LISTAS·PAPP!$AD$4:$AE$334,2,0))</f>
        <v xml:space="preserve"> </v>
      </c>
      <c r="AN3694" s="63"/>
      <c r="AO3694" s="64"/>
      <c r="AP3694" s="64"/>
      <c r="AQ3694" s="64"/>
      <c r="AR3694" s="64"/>
      <c r="AS3694" s="64"/>
      <c r="AT3694" s="64"/>
      <c r="AU3694" s="64"/>
      <c r="AV3694" s="64"/>
      <c r="AW3694" s="64"/>
      <c r="AX3694" s="64"/>
      <c r="AY3694" s="64"/>
      <c r="AZ3694" s="64"/>
      <c r="BA3694" s="53" t="str">
        <f t="shared" si="172"/>
        <v/>
      </c>
      <c r="BB3694" s="54" t="str">
        <f t="shared" si="173"/>
        <v/>
      </c>
      <c r="BC3694" s="55" t="str">
        <f t="shared" si="174"/>
        <v xml:space="preserve"> </v>
      </c>
    </row>
    <row r="3695" spans="1:55" x14ac:dyDescent="0.25">
      <c r="A3695" s="58"/>
      <c r="B3695" s="58"/>
      <c r="C3695" s="58"/>
      <c r="D3695" s="58"/>
      <c r="E3695" s="51" t="str">
        <f>IF(C3695&lt;&gt;"",VLOOKUP(MID(C3695,18,5),LISTAS·PAPP!$E$4:$F$76,2,0),"")</f>
        <v/>
      </c>
      <c r="F3695" s="58"/>
      <c r="G3695" s="51" t="str">
        <f>IF(F3695&lt;&gt;"",VLOOKUP(F3695,LISTAS·PAPP!$R$3:$T$221,3,0),"")</f>
        <v/>
      </c>
      <c r="H3695" s="58"/>
      <c r="I3695" s="66"/>
      <c r="J3695" s="66"/>
      <c r="K3695" s="67"/>
      <c r="L3695" s="66"/>
      <c r="M3695" s="60"/>
      <c r="N3695" s="60"/>
      <c r="O3695" s="60"/>
      <c r="P3695" s="60"/>
      <c r="Q3695" s="60"/>
      <c r="R3695" s="60"/>
      <c r="S3695" s="60"/>
      <c r="T3695" s="60"/>
      <c r="U3695" s="60"/>
      <c r="V3695" s="60"/>
      <c r="W3695" s="60"/>
      <c r="X3695" s="60"/>
      <c r="Y3695" s="52" t="str">
        <f>IF(A3695&lt;&gt;"",IF(D3695="DIRECCIÓN_DE_TRANSFERENCIAS","280 0031",VLOOKUP(C3695,LISTAS·PAPP!$C$3:$D$76,2,0)),"")</f>
        <v/>
      </c>
      <c r="Z3695" s="61"/>
      <c r="AA3695" s="62"/>
      <c r="AB3695" s="62"/>
      <c r="AC3695" s="65" t="str">
        <f>IF(D3695&lt;&gt;"",VLOOKUP(D3695,LISTAS·PAPP!$I$3:$M$16,2,0),"")</f>
        <v/>
      </c>
      <c r="AD3695" s="51" t="str">
        <f>IF(D3695&lt;&gt;"",VLOOKUP(D3695,LISTAS·PAPP!$I$3:$M$16,3,0),"")</f>
        <v/>
      </c>
      <c r="AE3695" s="52" t="str">
        <f>IF(D3695&lt;&gt;"",VLOOKUP(D3695,LISTAS·PAPP!$I$3:$M$16,4,0),"")</f>
        <v/>
      </c>
      <c r="AF3695" s="51" t="str">
        <f>IF(D3695&lt;&gt;"",VLOOKUP(D3695,LISTAS·PAPP!$I$3:$M$16,5,0),"")</f>
        <v/>
      </c>
      <c r="AG3695" s="52" t="str">
        <f>IF(AH3695&lt;&gt;"",VLOOKUP(AH3695,LISTAS·PAPP!$O$3:$P$74,2,0),"")</f>
        <v/>
      </c>
      <c r="AH3695" s="58"/>
      <c r="AI3695" s="60"/>
      <c r="AJ3695" s="51" t="str">
        <f>IF(AI3695&lt;&gt;"",VLOOKUP(AI3695,LISTAS·PAPP!$X$4:$Y$80,2,0),"")</f>
        <v/>
      </c>
      <c r="AK3695" s="58"/>
      <c r="AL3695" s="60"/>
      <c r="AM3695" s="51" t="str">
        <f>IF(ISERROR(VLOOKUP(AL3695,LISTAS·PAPP!$AD$4:$AE$334,2,0))," ",VLOOKUP(AL3695,LISTAS·PAPP!$AD$4:$AE$334,2,0))</f>
        <v xml:space="preserve"> </v>
      </c>
      <c r="AN3695" s="63"/>
      <c r="AO3695" s="64"/>
      <c r="AP3695" s="64"/>
      <c r="AQ3695" s="64"/>
      <c r="AR3695" s="64"/>
      <c r="AS3695" s="64"/>
      <c r="AT3695" s="64"/>
      <c r="AU3695" s="64"/>
      <c r="AV3695" s="64"/>
      <c r="AW3695" s="64"/>
      <c r="AX3695" s="64"/>
      <c r="AY3695" s="64"/>
      <c r="AZ3695" s="64"/>
      <c r="BA3695" s="53" t="str">
        <f t="shared" si="172"/>
        <v/>
      </c>
      <c r="BB3695" s="54" t="str">
        <f t="shared" si="173"/>
        <v/>
      </c>
      <c r="BC3695" s="55" t="str">
        <f t="shared" si="174"/>
        <v xml:space="preserve"> </v>
      </c>
    </row>
    <row r="3696" spans="1:55" x14ac:dyDescent="0.25">
      <c r="A3696" s="58"/>
      <c r="B3696" s="58"/>
      <c r="C3696" s="58"/>
      <c r="D3696" s="58"/>
      <c r="E3696" s="51" t="str">
        <f>IF(C3696&lt;&gt;"",VLOOKUP(MID(C3696,18,5),LISTAS·PAPP!$E$4:$F$76,2,0),"")</f>
        <v/>
      </c>
      <c r="F3696" s="58"/>
      <c r="G3696" s="51" t="str">
        <f>IF(F3696&lt;&gt;"",VLOOKUP(F3696,LISTAS·PAPP!$R$3:$T$221,3,0),"")</f>
        <v/>
      </c>
      <c r="H3696" s="58"/>
      <c r="I3696" s="66"/>
      <c r="J3696" s="66"/>
      <c r="K3696" s="67"/>
      <c r="L3696" s="66"/>
      <c r="M3696" s="60"/>
      <c r="N3696" s="60"/>
      <c r="O3696" s="60"/>
      <c r="P3696" s="60"/>
      <c r="Q3696" s="60"/>
      <c r="R3696" s="60"/>
      <c r="S3696" s="60"/>
      <c r="T3696" s="60"/>
      <c r="U3696" s="60"/>
      <c r="V3696" s="60"/>
      <c r="W3696" s="60"/>
      <c r="X3696" s="60"/>
      <c r="Y3696" s="52" t="str">
        <f>IF(A3696&lt;&gt;"",IF(D3696="DIRECCIÓN_DE_TRANSFERENCIAS","280 0031",VLOOKUP(C3696,LISTAS·PAPP!$C$3:$D$76,2,0)),"")</f>
        <v/>
      </c>
      <c r="Z3696" s="61"/>
      <c r="AA3696" s="62"/>
      <c r="AB3696" s="62"/>
      <c r="AC3696" s="65" t="str">
        <f>IF(D3696&lt;&gt;"",VLOOKUP(D3696,LISTAS·PAPP!$I$3:$M$16,2,0),"")</f>
        <v/>
      </c>
      <c r="AD3696" s="51" t="str">
        <f>IF(D3696&lt;&gt;"",VLOOKUP(D3696,LISTAS·PAPP!$I$3:$M$16,3,0),"")</f>
        <v/>
      </c>
      <c r="AE3696" s="52" t="str">
        <f>IF(D3696&lt;&gt;"",VLOOKUP(D3696,LISTAS·PAPP!$I$3:$M$16,4,0),"")</f>
        <v/>
      </c>
      <c r="AF3696" s="51" t="str">
        <f>IF(D3696&lt;&gt;"",VLOOKUP(D3696,LISTAS·PAPP!$I$3:$M$16,5,0),"")</f>
        <v/>
      </c>
      <c r="AG3696" s="52" t="str">
        <f>IF(AH3696&lt;&gt;"",VLOOKUP(AH3696,LISTAS·PAPP!$O$3:$P$74,2,0),"")</f>
        <v/>
      </c>
      <c r="AH3696" s="58"/>
      <c r="AI3696" s="60"/>
      <c r="AJ3696" s="51" t="str">
        <f>IF(AI3696&lt;&gt;"",VLOOKUP(AI3696,LISTAS·PAPP!$X$4:$Y$80,2,0),"")</f>
        <v/>
      </c>
      <c r="AK3696" s="58"/>
      <c r="AL3696" s="60"/>
      <c r="AM3696" s="51" t="str">
        <f>IF(ISERROR(VLOOKUP(AL3696,LISTAS·PAPP!$AD$4:$AE$334,2,0))," ",VLOOKUP(AL3696,LISTAS·PAPP!$AD$4:$AE$334,2,0))</f>
        <v xml:space="preserve"> </v>
      </c>
      <c r="AN3696" s="63"/>
      <c r="AO3696" s="64"/>
      <c r="AP3696" s="64"/>
      <c r="AQ3696" s="64"/>
      <c r="AR3696" s="64"/>
      <c r="AS3696" s="64"/>
      <c r="AT3696" s="64"/>
      <c r="AU3696" s="64"/>
      <c r="AV3696" s="64"/>
      <c r="AW3696" s="64"/>
      <c r="AX3696" s="64"/>
      <c r="AY3696" s="64"/>
      <c r="AZ3696" s="64"/>
      <c r="BA3696" s="53" t="str">
        <f t="shared" si="172"/>
        <v/>
      </c>
      <c r="BB3696" s="54" t="str">
        <f t="shared" si="173"/>
        <v/>
      </c>
      <c r="BC3696" s="55" t="str">
        <f t="shared" si="174"/>
        <v xml:space="preserve"> </v>
      </c>
    </row>
    <row r="3697" spans="1:55" x14ac:dyDescent="0.25">
      <c r="A3697" s="58"/>
      <c r="B3697" s="58"/>
      <c r="C3697" s="58"/>
      <c r="D3697" s="58"/>
      <c r="E3697" s="51" t="str">
        <f>IF(C3697&lt;&gt;"",VLOOKUP(MID(C3697,18,5),LISTAS·PAPP!$E$4:$F$76,2,0),"")</f>
        <v/>
      </c>
      <c r="F3697" s="58"/>
      <c r="G3697" s="51" t="str">
        <f>IF(F3697&lt;&gt;"",VLOOKUP(F3697,LISTAS·PAPP!$R$3:$T$221,3,0),"")</f>
        <v/>
      </c>
      <c r="H3697" s="58"/>
      <c r="I3697" s="66"/>
      <c r="J3697" s="66"/>
      <c r="K3697" s="67"/>
      <c r="L3697" s="66"/>
      <c r="M3697" s="60"/>
      <c r="N3697" s="60"/>
      <c r="O3697" s="60"/>
      <c r="P3697" s="60"/>
      <c r="Q3697" s="60"/>
      <c r="R3697" s="60"/>
      <c r="S3697" s="60"/>
      <c r="T3697" s="60"/>
      <c r="U3697" s="60"/>
      <c r="V3697" s="60"/>
      <c r="W3697" s="60"/>
      <c r="X3697" s="60"/>
      <c r="Y3697" s="52" t="str">
        <f>IF(A3697&lt;&gt;"",IF(D3697="DIRECCIÓN_DE_TRANSFERENCIAS","280 0031",VLOOKUP(C3697,LISTAS·PAPP!$C$3:$D$76,2,0)),"")</f>
        <v/>
      </c>
      <c r="Z3697" s="61"/>
      <c r="AA3697" s="62"/>
      <c r="AB3697" s="62"/>
      <c r="AC3697" s="65" t="str">
        <f>IF(D3697&lt;&gt;"",VLOOKUP(D3697,LISTAS·PAPP!$I$3:$M$16,2,0),"")</f>
        <v/>
      </c>
      <c r="AD3697" s="51" t="str">
        <f>IF(D3697&lt;&gt;"",VLOOKUP(D3697,LISTAS·PAPP!$I$3:$M$16,3,0),"")</f>
        <v/>
      </c>
      <c r="AE3697" s="52" t="str">
        <f>IF(D3697&lt;&gt;"",VLOOKUP(D3697,LISTAS·PAPP!$I$3:$M$16,4,0),"")</f>
        <v/>
      </c>
      <c r="AF3697" s="51" t="str">
        <f>IF(D3697&lt;&gt;"",VLOOKUP(D3697,LISTAS·PAPP!$I$3:$M$16,5,0),"")</f>
        <v/>
      </c>
      <c r="AG3697" s="52" t="str">
        <f>IF(AH3697&lt;&gt;"",VLOOKUP(AH3697,LISTAS·PAPP!$O$3:$P$74,2,0),"")</f>
        <v/>
      </c>
      <c r="AH3697" s="58"/>
      <c r="AI3697" s="60"/>
      <c r="AJ3697" s="51" t="str">
        <f>IF(AI3697&lt;&gt;"",VLOOKUP(AI3697,LISTAS·PAPP!$X$4:$Y$80,2,0),"")</f>
        <v/>
      </c>
      <c r="AK3697" s="58"/>
      <c r="AL3697" s="60"/>
      <c r="AM3697" s="51" t="str">
        <f>IF(ISERROR(VLOOKUP(AL3697,LISTAS·PAPP!$AD$4:$AE$334,2,0))," ",VLOOKUP(AL3697,LISTAS·PAPP!$AD$4:$AE$334,2,0))</f>
        <v xml:space="preserve"> </v>
      </c>
      <c r="AN3697" s="63"/>
      <c r="AO3697" s="64"/>
      <c r="AP3697" s="64"/>
      <c r="AQ3697" s="64"/>
      <c r="AR3697" s="64"/>
      <c r="AS3697" s="64"/>
      <c r="AT3697" s="64"/>
      <c r="AU3697" s="64"/>
      <c r="AV3697" s="64"/>
      <c r="AW3697" s="64"/>
      <c r="AX3697" s="64"/>
      <c r="AY3697" s="64"/>
      <c r="AZ3697" s="64"/>
      <c r="BA3697" s="53" t="str">
        <f t="shared" si="172"/>
        <v/>
      </c>
      <c r="BB3697" s="54" t="str">
        <f t="shared" si="173"/>
        <v/>
      </c>
      <c r="BC3697" s="55" t="str">
        <f t="shared" si="174"/>
        <v xml:space="preserve"> </v>
      </c>
    </row>
    <row r="3698" spans="1:55" x14ac:dyDescent="0.25">
      <c r="A3698" s="58"/>
      <c r="B3698" s="58"/>
      <c r="C3698" s="58"/>
      <c r="D3698" s="58"/>
      <c r="E3698" s="51" t="str">
        <f>IF(C3698&lt;&gt;"",VLOOKUP(MID(C3698,18,5),LISTAS·PAPP!$E$4:$F$76,2,0),"")</f>
        <v/>
      </c>
      <c r="F3698" s="58"/>
      <c r="G3698" s="51" t="str">
        <f>IF(F3698&lt;&gt;"",VLOOKUP(F3698,LISTAS·PAPP!$R$3:$T$221,3,0),"")</f>
        <v/>
      </c>
      <c r="H3698" s="58"/>
      <c r="I3698" s="66"/>
      <c r="J3698" s="66"/>
      <c r="K3698" s="67"/>
      <c r="L3698" s="66"/>
      <c r="M3698" s="60"/>
      <c r="N3698" s="60"/>
      <c r="O3698" s="60"/>
      <c r="P3698" s="60"/>
      <c r="Q3698" s="60"/>
      <c r="R3698" s="60"/>
      <c r="S3698" s="60"/>
      <c r="T3698" s="60"/>
      <c r="U3698" s="60"/>
      <c r="V3698" s="60"/>
      <c r="W3698" s="60"/>
      <c r="X3698" s="60"/>
      <c r="Y3698" s="52" t="str">
        <f>IF(A3698&lt;&gt;"",IF(D3698="DIRECCIÓN_DE_TRANSFERENCIAS","280 0031",VLOOKUP(C3698,LISTAS·PAPP!$C$3:$D$76,2,0)),"")</f>
        <v/>
      </c>
      <c r="Z3698" s="61"/>
      <c r="AA3698" s="62"/>
      <c r="AB3698" s="62"/>
      <c r="AC3698" s="65" t="str">
        <f>IF(D3698&lt;&gt;"",VLOOKUP(D3698,LISTAS·PAPP!$I$3:$M$16,2,0),"")</f>
        <v/>
      </c>
      <c r="AD3698" s="51" t="str">
        <f>IF(D3698&lt;&gt;"",VLOOKUP(D3698,LISTAS·PAPP!$I$3:$M$16,3,0),"")</f>
        <v/>
      </c>
      <c r="AE3698" s="52" t="str">
        <f>IF(D3698&lt;&gt;"",VLOOKUP(D3698,LISTAS·PAPP!$I$3:$M$16,4,0),"")</f>
        <v/>
      </c>
      <c r="AF3698" s="51" t="str">
        <f>IF(D3698&lt;&gt;"",VLOOKUP(D3698,LISTAS·PAPP!$I$3:$M$16,5,0),"")</f>
        <v/>
      </c>
      <c r="AG3698" s="52" t="str">
        <f>IF(AH3698&lt;&gt;"",VLOOKUP(AH3698,LISTAS·PAPP!$O$3:$P$74,2,0),"")</f>
        <v/>
      </c>
      <c r="AH3698" s="58"/>
      <c r="AI3698" s="60"/>
      <c r="AJ3698" s="51" t="str">
        <f>IF(AI3698&lt;&gt;"",VLOOKUP(AI3698,LISTAS·PAPP!$X$4:$Y$80,2,0),"")</f>
        <v/>
      </c>
      <c r="AK3698" s="58"/>
      <c r="AL3698" s="60"/>
      <c r="AM3698" s="51" t="str">
        <f>IF(ISERROR(VLOOKUP(AL3698,LISTAS·PAPP!$AD$4:$AE$334,2,0))," ",VLOOKUP(AL3698,LISTAS·PAPP!$AD$4:$AE$334,2,0))</f>
        <v xml:space="preserve"> </v>
      </c>
      <c r="AN3698" s="63"/>
      <c r="AO3698" s="64"/>
      <c r="AP3698" s="64"/>
      <c r="AQ3698" s="64"/>
      <c r="AR3698" s="64"/>
      <c r="AS3698" s="64"/>
      <c r="AT3698" s="64"/>
      <c r="AU3698" s="64"/>
      <c r="AV3698" s="64"/>
      <c r="AW3698" s="64"/>
      <c r="AX3698" s="64"/>
      <c r="AY3698" s="64"/>
      <c r="AZ3698" s="64"/>
      <c r="BA3698" s="53" t="str">
        <f t="shared" si="172"/>
        <v/>
      </c>
      <c r="BB3698" s="54" t="str">
        <f t="shared" si="173"/>
        <v/>
      </c>
      <c r="BC3698" s="55" t="str">
        <f t="shared" si="174"/>
        <v xml:space="preserve"> </v>
      </c>
    </row>
    <row r="3699" spans="1:55" x14ac:dyDescent="0.25">
      <c r="A3699" s="58"/>
      <c r="B3699" s="58"/>
      <c r="C3699" s="58"/>
      <c r="D3699" s="58"/>
      <c r="E3699" s="51" t="str">
        <f>IF(C3699&lt;&gt;"",VLOOKUP(MID(C3699,18,5),LISTAS·PAPP!$E$4:$F$76,2,0),"")</f>
        <v/>
      </c>
      <c r="F3699" s="58"/>
      <c r="G3699" s="51" t="str">
        <f>IF(F3699&lt;&gt;"",VLOOKUP(F3699,LISTAS·PAPP!$R$3:$T$221,3,0),"")</f>
        <v/>
      </c>
      <c r="H3699" s="58"/>
      <c r="I3699" s="66"/>
      <c r="J3699" s="66"/>
      <c r="K3699" s="67"/>
      <c r="L3699" s="66"/>
      <c r="M3699" s="60"/>
      <c r="N3699" s="60"/>
      <c r="O3699" s="60"/>
      <c r="P3699" s="60"/>
      <c r="Q3699" s="60"/>
      <c r="R3699" s="60"/>
      <c r="S3699" s="60"/>
      <c r="T3699" s="60"/>
      <c r="U3699" s="60"/>
      <c r="V3699" s="60"/>
      <c r="W3699" s="60"/>
      <c r="X3699" s="60"/>
      <c r="Y3699" s="52" t="str">
        <f>IF(A3699&lt;&gt;"",IF(D3699="DIRECCIÓN_DE_TRANSFERENCIAS","280 0031",VLOOKUP(C3699,LISTAS·PAPP!$C$3:$D$76,2,0)),"")</f>
        <v/>
      </c>
      <c r="Z3699" s="61"/>
      <c r="AA3699" s="62"/>
      <c r="AB3699" s="62"/>
      <c r="AC3699" s="65" t="str">
        <f>IF(D3699&lt;&gt;"",VLOOKUP(D3699,LISTAS·PAPP!$I$3:$M$16,2,0),"")</f>
        <v/>
      </c>
      <c r="AD3699" s="51" t="str">
        <f>IF(D3699&lt;&gt;"",VLOOKUP(D3699,LISTAS·PAPP!$I$3:$M$16,3,0),"")</f>
        <v/>
      </c>
      <c r="AE3699" s="52" t="str">
        <f>IF(D3699&lt;&gt;"",VLOOKUP(D3699,LISTAS·PAPP!$I$3:$M$16,4,0),"")</f>
        <v/>
      </c>
      <c r="AF3699" s="51" t="str">
        <f>IF(D3699&lt;&gt;"",VLOOKUP(D3699,LISTAS·PAPP!$I$3:$M$16,5,0),"")</f>
        <v/>
      </c>
      <c r="AG3699" s="52" t="str">
        <f>IF(AH3699&lt;&gt;"",VLOOKUP(AH3699,LISTAS·PAPP!$O$3:$P$74,2,0),"")</f>
        <v/>
      </c>
      <c r="AH3699" s="58"/>
      <c r="AI3699" s="60"/>
      <c r="AJ3699" s="51" t="str">
        <f>IF(AI3699&lt;&gt;"",VLOOKUP(AI3699,LISTAS·PAPP!$X$4:$Y$80,2,0),"")</f>
        <v/>
      </c>
      <c r="AK3699" s="58"/>
      <c r="AL3699" s="60"/>
      <c r="AM3699" s="51" t="str">
        <f>IF(ISERROR(VLOOKUP(AL3699,LISTAS·PAPP!$AD$4:$AE$334,2,0))," ",VLOOKUP(AL3699,LISTAS·PAPP!$AD$4:$AE$334,2,0))</f>
        <v xml:space="preserve"> </v>
      </c>
      <c r="AN3699" s="63"/>
      <c r="AO3699" s="64"/>
      <c r="AP3699" s="64"/>
      <c r="AQ3699" s="64"/>
      <c r="AR3699" s="64"/>
      <c r="AS3699" s="64"/>
      <c r="AT3699" s="64"/>
      <c r="AU3699" s="64"/>
      <c r="AV3699" s="64"/>
      <c r="AW3699" s="64"/>
      <c r="AX3699" s="64"/>
      <c r="AY3699" s="64"/>
      <c r="AZ3699" s="64"/>
      <c r="BA3699" s="53" t="str">
        <f t="shared" si="172"/>
        <v/>
      </c>
      <c r="BB3699" s="54" t="str">
        <f t="shared" si="173"/>
        <v/>
      </c>
      <c r="BC3699" s="55" t="str">
        <f t="shared" si="174"/>
        <v xml:space="preserve"> </v>
      </c>
    </row>
    <row r="3700" spans="1:55" x14ac:dyDescent="0.25">
      <c r="A3700" s="58"/>
      <c r="B3700" s="58"/>
      <c r="C3700" s="58"/>
      <c r="D3700" s="58"/>
      <c r="E3700" s="51" t="str">
        <f>IF(C3700&lt;&gt;"",VLOOKUP(MID(C3700,18,5),LISTAS·PAPP!$E$4:$F$76,2,0),"")</f>
        <v/>
      </c>
      <c r="F3700" s="58"/>
      <c r="G3700" s="51" t="str">
        <f>IF(F3700&lt;&gt;"",VLOOKUP(F3700,LISTAS·PAPP!$R$3:$T$221,3,0),"")</f>
        <v/>
      </c>
      <c r="H3700" s="58"/>
      <c r="I3700" s="66"/>
      <c r="J3700" s="66"/>
      <c r="K3700" s="67"/>
      <c r="L3700" s="66"/>
      <c r="M3700" s="60"/>
      <c r="N3700" s="60"/>
      <c r="O3700" s="60"/>
      <c r="P3700" s="60"/>
      <c r="Q3700" s="60"/>
      <c r="R3700" s="60"/>
      <c r="S3700" s="60"/>
      <c r="T3700" s="60"/>
      <c r="U3700" s="60"/>
      <c r="V3700" s="60"/>
      <c r="W3700" s="60"/>
      <c r="X3700" s="60"/>
      <c r="Y3700" s="52" t="str">
        <f>IF(A3700&lt;&gt;"",IF(D3700="DIRECCIÓN_DE_TRANSFERENCIAS","280 0031",VLOOKUP(C3700,LISTAS·PAPP!$C$3:$D$76,2,0)),"")</f>
        <v/>
      </c>
      <c r="Z3700" s="61"/>
      <c r="AA3700" s="62"/>
      <c r="AB3700" s="62"/>
      <c r="AC3700" s="65" t="str">
        <f>IF(D3700&lt;&gt;"",VLOOKUP(D3700,LISTAS·PAPP!$I$3:$M$16,2,0),"")</f>
        <v/>
      </c>
      <c r="AD3700" s="51" t="str">
        <f>IF(D3700&lt;&gt;"",VLOOKUP(D3700,LISTAS·PAPP!$I$3:$M$16,3,0),"")</f>
        <v/>
      </c>
      <c r="AE3700" s="52" t="str">
        <f>IF(D3700&lt;&gt;"",VLOOKUP(D3700,LISTAS·PAPP!$I$3:$M$16,4,0),"")</f>
        <v/>
      </c>
      <c r="AF3700" s="51" t="str">
        <f>IF(D3700&lt;&gt;"",VLOOKUP(D3700,LISTAS·PAPP!$I$3:$M$16,5,0),"")</f>
        <v/>
      </c>
      <c r="AG3700" s="52" t="str">
        <f>IF(AH3700&lt;&gt;"",VLOOKUP(AH3700,LISTAS·PAPP!$O$3:$P$74,2,0),"")</f>
        <v/>
      </c>
      <c r="AH3700" s="58"/>
      <c r="AI3700" s="60"/>
      <c r="AJ3700" s="51" t="str">
        <f>IF(AI3700&lt;&gt;"",VLOOKUP(AI3700,LISTAS·PAPP!$X$4:$Y$80,2,0),"")</f>
        <v/>
      </c>
      <c r="AK3700" s="58"/>
      <c r="AL3700" s="60"/>
      <c r="AM3700" s="51" t="str">
        <f>IF(ISERROR(VLOOKUP(AL3700,LISTAS·PAPP!$AD$4:$AE$334,2,0))," ",VLOOKUP(AL3700,LISTAS·PAPP!$AD$4:$AE$334,2,0))</f>
        <v xml:space="preserve"> </v>
      </c>
      <c r="AN3700" s="63"/>
      <c r="AO3700" s="64"/>
      <c r="AP3700" s="64"/>
      <c r="AQ3700" s="64"/>
      <c r="AR3700" s="64"/>
      <c r="AS3700" s="64"/>
      <c r="AT3700" s="64"/>
      <c r="AU3700" s="64"/>
      <c r="AV3700" s="64"/>
      <c r="AW3700" s="64"/>
      <c r="AX3700" s="64"/>
      <c r="AY3700" s="64"/>
      <c r="AZ3700" s="64"/>
      <c r="BA3700" s="53" t="str">
        <f t="shared" si="172"/>
        <v/>
      </c>
      <c r="BB3700" s="54" t="str">
        <f t="shared" si="173"/>
        <v/>
      </c>
      <c r="BC3700" s="55" t="str">
        <f t="shared" si="174"/>
        <v xml:space="preserve"> </v>
      </c>
    </row>
    <row r="3701" spans="1:55" x14ac:dyDescent="0.25">
      <c r="A3701" s="58"/>
      <c r="B3701" s="58"/>
      <c r="C3701" s="58"/>
      <c r="D3701" s="58"/>
      <c r="E3701" s="51" t="str">
        <f>IF(C3701&lt;&gt;"",VLOOKUP(MID(C3701,18,5),LISTAS·PAPP!$E$4:$F$76,2,0),"")</f>
        <v/>
      </c>
      <c r="F3701" s="58"/>
      <c r="G3701" s="51" t="str">
        <f>IF(F3701&lt;&gt;"",VLOOKUP(F3701,LISTAS·PAPP!$R$3:$T$221,3,0),"")</f>
        <v/>
      </c>
      <c r="H3701" s="58"/>
      <c r="I3701" s="66"/>
      <c r="J3701" s="66"/>
      <c r="K3701" s="67"/>
      <c r="L3701" s="66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52" t="str">
        <f>IF(A3701&lt;&gt;"",IF(D3701="DIRECCIÓN_DE_TRANSFERENCIAS","280 0031",VLOOKUP(C3701,LISTAS·PAPP!$C$3:$D$76,2,0)),"")</f>
        <v/>
      </c>
      <c r="Z3701" s="61"/>
      <c r="AA3701" s="62"/>
      <c r="AB3701" s="62"/>
      <c r="AC3701" s="65" t="str">
        <f>IF(D3701&lt;&gt;"",VLOOKUP(D3701,LISTAS·PAPP!$I$3:$M$16,2,0),"")</f>
        <v/>
      </c>
      <c r="AD3701" s="51" t="str">
        <f>IF(D3701&lt;&gt;"",VLOOKUP(D3701,LISTAS·PAPP!$I$3:$M$16,3,0),"")</f>
        <v/>
      </c>
      <c r="AE3701" s="52" t="str">
        <f>IF(D3701&lt;&gt;"",VLOOKUP(D3701,LISTAS·PAPP!$I$3:$M$16,4,0),"")</f>
        <v/>
      </c>
      <c r="AF3701" s="51" t="str">
        <f>IF(D3701&lt;&gt;"",VLOOKUP(D3701,LISTAS·PAPP!$I$3:$M$16,5,0),"")</f>
        <v/>
      </c>
      <c r="AG3701" s="52" t="str">
        <f>IF(AH3701&lt;&gt;"",VLOOKUP(AH3701,LISTAS·PAPP!$O$3:$P$74,2,0),"")</f>
        <v/>
      </c>
      <c r="AH3701" s="58"/>
      <c r="AI3701" s="60"/>
      <c r="AJ3701" s="51" t="str">
        <f>IF(AI3701&lt;&gt;"",VLOOKUP(AI3701,LISTAS·PAPP!$X$4:$Y$80,2,0),"")</f>
        <v/>
      </c>
      <c r="AK3701" s="58"/>
      <c r="AL3701" s="60"/>
      <c r="AM3701" s="51" t="str">
        <f>IF(ISERROR(VLOOKUP(AL3701,LISTAS·PAPP!$AD$4:$AE$334,2,0))," ",VLOOKUP(AL3701,LISTAS·PAPP!$AD$4:$AE$334,2,0))</f>
        <v xml:space="preserve"> </v>
      </c>
      <c r="AN3701" s="63"/>
      <c r="AO3701" s="64"/>
      <c r="AP3701" s="64"/>
      <c r="AQ3701" s="64"/>
      <c r="AR3701" s="64"/>
      <c r="AS3701" s="64"/>
      <c r="AT3701" s="64"/>
      <c r="AU3701" s="64"/>
      <c r="AV3701" s="64"/>
      <c r="AW3701" s="64"/>
      <c r="AX3701" s="64"/>
      <c r="AY3701" s="64"/>
      <c r="AZ3701" s="64"/>
      <c r="BA3701" s="53" t="str">
        <f t="shared" si="172"/>
        <v/>
      </c>
      <c r="BB3701" s="54" t="str">
        <f t="shared" si="173"/>
        <v/>
      </c>
      <c r="BC3701" s="55" t="str">
        <f t="shared" si="174"/>
        <v xml:space="preserve"> </v>
      </c>
    </row>
    <row r="3702" spans="1:55" x14ac:dyDescent="0.25">
      <c r="A3702" s="58"/>
      <c r="B3702" s="58"/>
      <c r="C3702" s="58"/>
      <c r="D3702" s="58"/>
      <c r="E3702" s="51" t="str">
        <f>IF(C3702&lt;&gt;"",VLOOKUP(MID(C3702,18,5),LISTAS·PAPP!$E$4:$F$76,2,0),"")</f>
        <v/>
      </c>
      <c r="F3702" s="58"/>
      <c r="G3702" s="51" t="str">
        <f>IF(F3702&lt;&gt;"",VLOOKUP(F3702,LISTAS·PAPP!$R$3:$T$221,3,0),"")</f>
        <v/>
      </c>
      <c r="H3702" s="58"/>
      <c r="I3702" s="66"/>
      <c r="J3702" s="66"/>
      <c r="K3702" s="67"/>
      <c r="L3702" s="66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52" t="str">
        <f>IF(A3702&lt;&gt;"",IF(D3702="DIRECCIÓN_DE_TRANSFERENCIAS","280 0031",VLOOKUP(C3702,LISTAS·PAPP!$C$3:$D$76,2,0)),"")</f>
        <v/>
      </c>
      <c r="Z3702" s="61"/>
      <c r="AA3702" s="62"/>
      <c r="AB3702" s="62"/>
      <c r="AC3702" s="65" t="str">
        <f>IF(D3702&lt;&gt;"",VLOOKUP(D3702,LISTAS·PAPP!$I$3:$M$16,2,0),"")</f>
        <v/>
      </c>
      <c r="AD3702" s="51" t="str">
        <f>IF(D3702&lt;&gt;"",VLOOKUP(D3702,LISTAS·PAPP!$I$3:$M$16,3,0),"")</f>
        <v/>
      </c>
      <c r="AE3702" s="52" t="str">
        <f>IF(D3702&lt;&gt;"",VLOOKUP(D3702,LISTAS·PAPP!$I$3:$M$16,4,0),"")</f>
        <v/>
      </c>
      <c r="AF3702" s="51" t="str">
        <f>IF(D3702&lt;&gt;"",VLOOKUP(D3702,LISTAS·PAPP!$I$3:$M$16,5,0),"")</f>
        <v/>
      </c>
      <c r="AG3702" s="52" t="str">
        <f>IF(AH3702&lt;&gt;"",VLOOKUP(AH3702,LISTAS·PAPP!$O$3:$P$74,2,0),"")</f>
        <v/>
      </c>
      <c r="AH3702" s="58"/>
      <c r="AI3702" s="60"/>
      <c r="AJ3702" s="51" t="str">
        <f>IF(AI3702&lt;&gt;"",VLOOKUP(AI3702,LISTAS·PAPP!$X$4:$Y$80,2,0),"")</f>
        <v/>
      </c>
      <c r="AK3702" s="58"/>
      <c r="AL3702" s="60"/>
      <c r="AM3702" s="51" t="str">
        <f>IF(ISERROR(VLOOKUP(AL3702,LISTAS·PAPP!$AD$4:$AE$334,2,0))," ",VLOOKUP(AL3702,LISTAS·PAPP!$AD$4:$AE$334,2,0))</f>
        <v xml:space="preserve"> </v>
      </c>
      <c r="AN3702" s="63"/>
      <c r="AO3702" s="64"/>
      <c r="AP3702" s="64"/>
      <c r="AQ3702" s="64"/>
      <c r="AR3702" s="64"/>
      <c r="AS3702" s="64"/>
      <c r="AT3702" s="64"/>
      <c r="AU3702" s="64"/>
      <c r="AV3702" s="64"/>
      <c r="AW3702" s="64"/>
      <c r="AX3702" s="64"/>
      <c r="AY3702" s="64"/>
      <c r="AZ3702" s="64"/>
      <c r="BA3702" s="53" t="str">
        <f t="shared" si="172"/>
        <v/>
      </c>
      <c r="BB3702" s="54" t="str">
        <f t="shared" si="173"/>
        <v/>
      </c>
      <c r="BC3702" s="55" t="str">
        <f t="shared" si="174"/>
        <v xml:space="preserve"> </v>
      </c>
    </row>
    <row r="3703" spans="1:55" x14ac:dyDescent="0.25">
      <c r="A3703" s="58"/>
      <c r="B3703" s="58"/>
      <c r="C3703" s="58"/>
      <c r="D3703" s="58"/>
      <c r="E3703" s="51" t="str">
        <f>IF(C3703&lt;&gt;"",VLOOKUP(MID(C3703,18,5),LISTAS·PAPP!$E$4:$F$76,2,0),"")</f>
        <v/>
      </c>
      <c r="F3703" s="58"/>
      <c r="G3703" s="51" t="str">
        <f>IF(F3703&lt;&gt;"",VLOOKUP(F3703,LISTAS·PAPP!$R$3:$T$221,3,0),"")</f>
        <v/>
      </c>
      <c r="H3703" s="58"/>
      <c r="I3703" s="66"/>
      <c r="J3703" s="66"/>
      <c r="K3703" s="67"/>
      <c r="L3703" s="66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52" t="str">
        <f>IF(A3703&lt;&gt;"",IF(D3703="DIRECCIÓN_DE_TRANSFERENCIAS","280 0031",VLOOKUP(C3703,LISTAS·PAPP!$C$3:$D$76,2,0)),"")</f>
        <v/>
      </c>
      <c r="Z3703" s="61"/>
      <c r="AA3703" s="62"/>
      <c r="AB3703" s="62"/>
      <c r="AC3703" s="65" t="str">
        <f>IF(D3703&lt;&gt;"",VLOOKUP(D3703,LISTAS·PAPP!$I$3:$M$16,2,0),"")</f>
        <v/>
      </c>
      <c r="AD3703" s="51" t="str">
        <f>IF(D3703&lt;&gt;"",VLOOKUP(D3703,LISTAS·PAPP!$I$3:$M$16,3,0),"")</f>
        <v/>
      </c>
      <c r="AE3703" s="52" t="str">
        <f>IF(D3703&lt;&gt;"",VLOOKUP(D3703,LISTAS·PAPP!$I$3:$M$16,4,0),"")</f>
        <v/>
      </c>
      <c r="AF3703" s="51" t="str">
        <f>IF(D3703&lt;&gt;"",VLOOKUP(D3703,LISTAS·PAPP!$I$3:$M$16,5,0),"")</f>
        <v/>
      </c>
      <c r="AG3703" s="52" t="str">
        <f>IF(AH3703&lt;&gt;"",VLOOKUP(AH3703,LISTAS·PAPP!$O$3:$P$74,2,0),"")</f>
        <v/>
      </c>
      <c r="AH3703" s="58"/>
      <c r="AI3703" s="60"/>
      <c r="AJ3703" s="51" t="str">
        <f>IF(AI3703&lt;&gt;"",VLOOKUP(AI3703,LISTAS·PAPP!$X$4:$Y$80,2,0),"")</f>
        <v/>
      </c>
      <c r="AK3703" s="58"/>
      <c r="AL3703" s="60"/>
      <c r="AM3703" s="51" t="str">
        <f>IF(ISERROR(VLOOKUP(AL3703,LISTAS·PAPP!$AD$4:$AE$334,2,0))," ",VLOOKUP(AL3703,LISTAS·PAPP!$AD$4:$AE$334,2,0))</f>
        <v xml:space="preserve"> </v>
      </c>
      <c r="AN3703" s="63"/>
      <c r="AO3703" s="64"/>
      <c r="AP3703" s="64"/>
      <c r="AQ3703" s="64"/>
      <c r="AR3703" s="64"/>
      <c r="AS3703" s="64"/>
      <c r="AT3703" s="64"/>
      <c r="AU3703" s="64"/>
      <c r="AV3703" s="64"/>
      <c r="AW3703" s="64"/>
      <c r="AX3703" s="64"/>
      <c r="AY3703" s="64"/>
      <c r="AZ3703" s="64"/>
      <c r="BA3703" s="53" t="str">
        <f t="shared" si="172"/>
        <v/>
      </c>
      <c r="BB3703" s="54" t="str">
        <f t="shared" si="173"/>
        <v/>
      </c>
      <c r="BC3703" s="55" t="str">
        <f t="shared" si="174"/>
        <v xml:space="preserve"> </v>
      </c>
    </row>
    <row r="3704" spans="1:55" x14ac:dyDescent="0.25">
      <c r="A3704" s="58"/>
      <c r="B3704" s="58"/>
      <c r="C3704" s="58"/>
      <c r="D3704" s="58"/>
      <c r="E3704" s="51" t="str">
        <f>IF(C3704&lt;&gt;"",VLOOKUP(MID(C3704,18,5),LISTAS·PAPP!$E$4:$F$76,2,0),"")</f>
        <v/>
      </c>
      <c r="F3704" s="58"/>
      <c r="G3704" s="51" t="str">
        <f>IF(F3704&lt;&gt;"",VLOOKUP(F3704,LISTAS·PAPP!$R$3:$T$221,3,0),"")</f>
        <v/>
      </c>
      <c r="H3704" s="58"/>
      <c r="I3704" s="66"/>
      <c r="J3704" s="66"/>
      <c r="K3704" s="67"/>
      <c r="L3704" s="66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52" t="str">
        <f>IF(A3704&lt;&gt;"",IF(D3704="DIRECCIÓN_DE_TRANSFERENCIAS","280 0031",VLOOKUP(C3704,LISTAS·PAPP!$C$3:$D$76,2,0)),"")</f>
        <v/>
      </c>
      <c r="Z3704" s="61"/>
      <c r="AA3704" s="62"/>
      <c r="AB3704" s="62"/>
      <c r="AC3704" s="65" t="str">
        <f>IF(D3704&lt;&gt;"",VLOOKUP(D3704,LISTAS·PAPP!$I$3:$M$16,2,0),"")</f>
        <v/>
      </c>
      <c r="AD3704" s="51" t="str">
        <f>IF(D3704&lt;&gt;"",VLOOKUP(D3704,LISTAS·PAPP!$I$3:$M$16,3,0),"")</f>
        <v/>
      </c>
      <c r="AE3704" s="52" t="str">
        <f>IF(D3704&lt;&gt;"",VLOOKUP(D3704,LISTAS·PAPP!$I$3:$M$16,4,0),"")</f>
        <v/>
      </c>
      <c r="AF3704" s="51" t="str">
        <f>IF(D3704&lt;&gt;"",VLOOKUP(D3704,LISTAS·PAPP!$I$3:$M$16,5,0),"")</f>
        <v/>
      </c>
      <c r="AG3704" s="52" t="str">
        <f>IF(AH3704&lt;&gt;"",VLOOKUP(AH3704,LISTAS·PAPP!$O$3:$P$74,2,0),"")</f>
        <v/>
      </c>
      <c r="AH3704" s="58"/>
      <c r="AI3704" s="60"/>
      <c r="AJ3704" s="51" t="str">
        <f>IF(AI3704&lt;&gt;"",VLOOKUP(AI3704,LISTAS·PAPP!$X$4:$Y$80,2,0),"")</f>
        <v/>
      </c>
      <c r="AK3704" s="58"/>
      <c r="AL3704" s="60"/>
      <c r="AM3704" s="51" t="str">
        <f>IF(ISERROR(VLOOKUP(AL3704,LISTAS·PAPP!$AD$4:$AE$334,2,0))," ",VLOOKUP(AL3704,LISTAS·PAPP!$AD$4:$AE$334,2,0))</f>
        <v xml:space="preserve"> </v>
      </c>
      <c r="AN3704" s="63"/>
      <c r="AO3704" s="64"/>
      <c r="AP3704" s="64"/>
      <c r="AQ3704" s="64"/>
      <c r="AR3704" s="64"/>
      <c r="AS3704" s="64"/>
      <c r="AT3704" s="64"/>
      <c r="AU3704" s="64"/>
      <c r="AV3704" s="64"/>
      <c r="AW3704" s="64"/>
      <c r="AX3704" s="64"/>
      <c r="AY3704" s="64"/>
      <c r="AZ3704" s="64"/>
      <c r="BA3704" s="53" t="str">
        <f t="shared" si="172"/>
        <v/>
      </c>
      <c r="BB3704" s="54" t="str">
        <f t="shared" si="173"/>
        <v/>
      </c>
      <c r="BC3704" s="55" t="str">
        <f t="shared" si="174"/>
        <v xml:space="preserve"> </v>
      </c>
    </row>
    <row r="3705" spans="1:55" x14ac:dyDescent="0.25">
      <c r="A3705" s="58"/>
      <c r="B3705" s="58"/>
      <c r="C3705" s="58"/>
      <c r="D3705" s="58"/>
      <c r="E3705" s="51" t="str">
        <f>IF(C3705&lt;&gt;"",VLOOKUP(MID(C3705,18,5),LISTAS·PAPP!$E$4:$F$76,2,0),"")</f>
        <v/>
      </c>
      <c r="F3705" s="58"/>
      <c r="G3705" s="51" t="str">
        <f>IF(F3705&lt;&gt;"",VLOOKUP(F3705,LISTAS·PAPP!$R$3:$T$221,3,0),"")</f>
        <v/>
      </c>
      <c r="H3705" s="58"/>
      <c r="I3705" s="66"/>
      <c r="J3705" s="66"/>
      <c r="K3705" s="67"/>
      <c r="L3705" s="66"/>
      <c r="M3705" s="60"/>
      <c r="N3705" s="60"/>
      <c r="O3705" s="60"/>
      <c r="P3705" s="60"/>
      <c r="Q3705" s="60"/>
      <c r="R3705" s="60"/>
      <c r="S3705" s="60"/>
      <c r="T3705" s="60"/>
      <c r="U3705" s="60"/>
      <c r="V3705" s="60"/>
      <c r="W3705" s="60"/>
      <c r="X3705" s="60"/>
      <c r="Y3705" s="52" t="str">
        <f>IF(A3705&lt;&gt;"",IF(D3705="DIRECCIÓN_DE_TRANSFERENCIAS","280 0031",VLOOKUP(C3705,LISTAS·PAPP!$C$3:$D$76,2,0)),"")</f>
        <v/>
      </c>
      <c r="Z3705" s="61"/>
      <c r="AA3705" s="62"/>
      <c r="AB3705" s="62"/>
      <c r="AC3705" s="65" t="str">
        <f>IF(D3705&lt;&gt;"",VLOOKUP(D3705,LISTAS·PAPP!$I$3:$M$16,2,0),"")</f>
        <v/>
      </c>
      <c r="AD3705" s="51" t="str">
        <f>IF(D3705&lt;&gt;"",VLOOKUP(D3705,LISTAS·PAPP!$I$3:$M$16,3,0),"")</f>
        <v/>
      </c>
      <c r="AE3705" s="52" t="str">
        <f>IF(D3705&lt;&gt;"",VLOOKUP(D3705,LISTAS·PAPP!$I$3:$M$16,4,0),"")</f>
        <v/>
      </c>
      <c r="AF3705" s="51" t="str">
        <f>IF(D3705&lt;&gt;"",VLOOKUP(D3705,LISTAS·PAPP!$I$3:$M$16,5,0),"")</f>
        <v/>
      </c>
      <c r="AG3705" s="52" t="str">
        <f>IF(AH3705&lt;&gt;"",VLOOKUP(AH3705,LISTAS·PAPP!$O$3:$P$74,2,0),"")</f>
        <v/>
      </c>
      <c r="AH3705" s="58"/>
      <c r="AI3705" s="60"/>
      <c r="AJ3705" s="51" t="str">
        <f>IF(AI3705&lt;&gt;"",VLOOKUP(AI3705,LISTAS·PAPP!$X$4:$Y$80,2,0),"")</f>
        <v/>
      </c>
      <c r="AK3705" s="58"/>
      <c r="AL3705" s="60"/>
      <c r="AM3705" s="51" t="str">
        <f>IF(ISERROR(VLOOKUP(AL3705,LISTAS·PAPP!$AD$4:$AE$334,2,0))," ",VLOOKUP(AL3705,LISTAS·PAPP!$AD$4:$AE$334,2,0))</f>
        <v xml:space="preserve"> </v>
      </c>
      <c r="AN3705" s="63"/>
      <c r="AO3705" s="64"/>
      <c r="AP3705" s="64"/>
      <c r="AQ3705" s="64"/>
      <c r="AR3705" s="64"/>
      <c r="AS3705" s="64"/>
      <c r="AT3705" s="64"/>
      <c r="AU3705" s="64"/>
      <c r="AV3705" s="64"/>
      <c r="AW3705" s="64"/>
      <c r="AX3705" s="64"/>
      <c r="AY3705" s="64"/>
      <c r="AZ3705" s="64"/>
      <c r="BA3705" s="53" t="str">
        <f t="shared" si="172"/>
        <v/>
      </c>
      <c r="BB3705" s="54" t="str">
        <f t="shared" si="173"/>
        <v/>
      </c>
      <c r="BC3705" s="55" t="str">
        <f t="shared" si="174"/>
        <v xml:space="preserve"> </v>
      </c>
    </row>
    <row r="3706" spans="1:55" x14ac:dyDescent="0.25">
      <c r="A3706" s="58"/>
      <c r="B3706" s="58"/>
      <c r="C3706" s="58"/>
      <c r="D3706" s="58"/>
      <c r="E3706" s="51" t="str">
        <f>IF(C3706&lt;&gt;"",VLOOKUP(MID(C3706,18,5),LISTAS·PAPP!$E$4:$F$76,2,0),"")</f>
        <v/>
      </c>
      <c r="F3706" s="58"/>
      <c r="G3706" s="51" t="str">
        <f>IF(F3706&lt;&gt;"",VLOOKUP(F3706,LISTAS·PAPP!$R$3:$T$221,3,0),"")</f>
        <v/>
      </c>
      <c r="H3706" s="58"/>
      <c r="I3706" s="66"/>
      <c r="J3706" s="66"/>
      <c r="K3706" s="67"/>
      <c r="L3706" s="66"/>
      <c r="M3706" s="60"/>
      <c r="N3706" s="60"/>
      <c r="O3706" s="60"/>
      <c r="P3706" s="60"/>
      <c r="Q3706" s="60"/>
      <c r="R3706" s="60"/>
      <c r="S3706" s="60"/>
      <c r="T3706" s="60"/>
      <c r="U3706" s="60"/>
      <c r="V3706" s="60"/>
      <c r="W3706" s="60"/>
      <c r="X3706" s="60"/>
      <c r="Y3706" s="52" t="str">
        <f>IF(A3706&lt;&gt;"",IF(D3706="DIRECCIÓN_DE_TRANSFERENCIAS","280 0031",VLOOKUP(C3706,LISTAS·PAPP!$C$3:$D$76,2,0)),"")</f>
        <v/>
      </c>
      <c r="Z3706" s="61"/>
      <c r="AA3706" s="62"/>
      <c r="AB3706" s="62"/>
      <c r="AC3706" s="65" t="str">
        <f>IF(D3706&lt;&gt;"",VLOOKUP(D3706,LISTAS·PAPP!$I$3:$M$16,2,0),"")</f>
        <v/>
      </c>
      <c r="AD3706" s="51" t="str">
        <f>IF(D3706&lt;&gt;"",VLOOKUP(D3706,LISTAS·PAPP!$I$3:$M$16,3,0),"")</f>
        <v/>
      </c>
      <c r="AE3706" s="52" t="str">
        <f>IF(D3706&lt;&gt;"",VLOOKUP(D3706,LISTAS·PAPP!$I$3:$M$16,4,0),"")</f>
        <v/>
      </c>
      <c r="AF3706" s="51" t="str">
        <f>IF(D3706&lt;&gt;"",VLOOKUP(D3706,LISTAS·PAPP!$I$3:$M$16,5,0),"")</f>
        <v/>
      </c>
      <c r="AG3706" s="52" t="str">
        <f>IF(AH3706&lt;&gt;"",VLOOKUP(AH3706,LISTAS·PAPP!$O$3:$P$74,2,0),"")</f>
        <v/>
      </c>
      <c r="AH3706" s="58"/>
      <c r="AI3706" s="60"/>
      <c r="AJ3706" s="51" t="str">
        <f>IF(AI3706&lt;&gt;"",VLOOKUP(AI3706,LISTAS·PAPP!$X$4:$Y$80,2,0),"")</f>
        <v/>
      </c>
      <c r="AK3706" s="58"/>
      <c r="AL3706" s="60"/>
      <c r="AM3706" s="51" t="str">
        <f>IF(ISERROR(VLOOKUP(AL3706,LISTAS·PAPP!$AD$4:$AE$334,2,0))," ",VLOOKUP(AL3706,LISTAS·PAPP!$AD$4:$AE$334,2,0))</f>
        <v xml:space="preserve"> </v>
      </c>
      <c r="AN3706" s="63"/>
      <c r="AO3706" s="64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4"/>
      <c r="AZ3706" s="64"/>
      <c r="BA3706" s="53" t="str">
        <f t="shared" si="172"/>
        <v/>
      </c>
      <c r="BB3706" s="54" t="str">
        <f t="shared" si="173"/>
        <v/>
      </c>
      <c r="BC3706" s="55" t="str">
        <f t="shared" si="174"/>
        <v xml:space="preserve"> </v>
      </c>
    </row>
    <row r="3707" spans="1:55" x14ac:dyDescent="0.25">
      <c r="A3707" s="58"/>
      <c r="B3707" s="58"/>
      <c r="C3707" s="58"/>
      <c r="D3707" s="58"/>
      <c r="E3707" s="51" t="str">
        <f>IF(C3707&lt;&gt;"",VLOOKUP(MID(C3707,18,5),LISTAS·PAPP!$E$4:$F$76,2,0),"")</f>
        <v/>
      </c>
      <c r="F3707" s="58"/>
      <c r="G3707" s="51" t="str">
        <f>IF(F3707&lt;&gt;"",VLOOKUP(F3707,LISTAS·PAPP!$R$3:$T$221,3,0),"")</f>
        <v/>
      </c>
      <c r="H3707" s="58"/>
      <c r="I3707" s="66"/>
      <c r="J3707" s="66"/>
      <c r="K3707" s="67"/>
      <c r="L3707" s="66"/>
      <c r="M3707" s="60"/>
      <c r="N3707" s="60"/>
      <c r="O3707" s="60"/>
      <c r="P3707" s="60"/>
      <c r="Q3707" s="60"/>
      <c r="R3707" s="60"/>
      <c r="S3707" s="60"/>
      <c r="T3707" s="60"/>
      <c r="U3707" s="60"/>
      <c r="V3707" s="60"/>
      <c r="W3707" s="60"/>
      <c r="X3707" s="60"/>
      <c r="Y3707" s="52" t="str">
        <f>IF(A3707&lt;&gt;"",IF(D3707="DIRECCIÓN_DE_TRANSFERENCIAS","280 0031",VLOOKUP(C3707,LISTAS·PAPP!$C$3:$D$76,2,0)),"")</f>
        <v/>
      </c>
      <c r="Z3707" s="61"/>
      <c r="AA3707" s="62"/>
      <c r="AB3707" s="62"/>
      <c r="AC3707" s="65" t="str">
        <f>IF(D3707&lt;&gt;"",VLOOKUP(D3707,LISTAS·PAPP!$I$3:$M$16,2,0),"")</f>
        <v/>
      </c>
      <c r="AD3707" s="51" t="str">
        <f>IF(D3707&lt;&gt;"",VLOOKUP(D3707,LISTAS·PAPP!$I$3:$M$16,3,0),"")</f>
        <v/>
      </c>
      <c r="AE3707" s="52" t="str">
        <f>IF(D3707&lt;&gt;"",VLOOKUP(D3707,LISTAS·PAPP!$I$3:$M$16,4,0),"")</f>
        <v/>
      </c>
      <c r="AF3707" s="51" t="str">
        <f>IF(D3707&lt;&gt;"",VLOOKUP(D3707,LISTAS·PAPP!$I$3:$M$16,5,0),"")</f>
        <v/>
      </c>
      <c r="AG3707" s="52" t="str">
        <f>IF(AH3707&lt;&gt;"",VLOOKUP(AH3707,LISTAS·PAPP!$O$3:$P$74,2,0),"")</f>
        <v/>
      </c>
      <c r="AH3707" s="58"/>
      <c r="AI3707" s="60"/>
      <c r="AJ3707" s="51" t="str">
        <f>IF(AI3707&lt;&gt;"",VLOOKUP(AI3707,LISTAS·PAPP!$X$4:$Y$80,2,0),"")</f>
        <v/>
      </c>
      <c r="AK3707" s="58"/>
      <c r="AL3707" s="60"/>
      <c r="AM3707" s="51" t="str">
        <f>IF(ISERROR(VLOOKUP(AL3707,LISTAS·PAPP!$AD$4:$AE$334,2,0))," ",VLOOKUP(AL3707,LISTAS·PAPP!$AD$4:$AE$334,2,0))</f>
        <v xml:space="preserve"> </v>
      </c>
      <c r="AN3707" s="63"/>
      <c r="AO3707" s="64"/>
      <c r="AP3707" s="64"/>
      <c r="AQ3707" s="64"/>
      <c r="AR3707" s="64"/>
      <c r="AS3707" s="64"/>
      <c r="AT3707" s="64"/>
      <c r="AU3707" s="64"/>
      <c r="AV3707" s="64"/>
      <c r="AW3707" s="64"/>
      <c r="AX3707" s="64"/>
      <c r="AY3707" s="64"/>
      <c r="AZ3707" s="64"/>
      <c r="BA3707" s="53" t="str">
        <f t="shared" si="172"/>
        <v/>
      </c>
      <c r="BB3707" s="54" t="str">
        <f t="shared" si="173"/>
        <v/>
      </c>
      <c r="BC3707" s="55" t="str">
        <f t="shared" si="174"/>
        <v xml:space="preserve"> </v>
      </c>
    </row>
    <row r="3708" spans="1:55" x14ac:dyDescent="0.25">
      <c r="A3708" s="58"/>
      <c r="B3708" s="58"/>
      <c r="C3708" s="58"/>
      <c r="D3708" s="58"/>
      <c r="E3708" s="51" t="str">
        <f>IF(C3708&lt;&gt;"",VLOOKUP(MID(C3708,18,5),LISTAS·PAPP!$E$4:$F$76,2,0),"")</f>
        <v/>
      </c>
      <c r="F3708" s="58"/>
      <c r="G3708" s="51" t="str">
        <f>IF(F3708&lt;&gt;"",VLOOKUP(F3708,LISTAS·PAPP!$R$3:$T$221,3,0),"")</f>
        <v/>
      </c>
      <c r="H3708" s="58"/>
      <c r="I3708" s="66"/>
      <c r="J3708" s="66"/>
      <c r="K3708" s="67"/>
      <c r="L3708" s="66"/>
      <c r="M3708" s="60"/>
      <c r="N3708" s="60"/>
      <c r="O3708" s="60"/>
      <c r="P3708" s="60"/>
      <c r="Q3708" s="60"/>
      <c r="R3708" s="60"/>
      <c r="S3708" s="60"/>
      <c r="T3708" s="60"/>
      <c r="U3708" s="60"/>
      <c r="V3708" s="60"/>
      <c r="W3708" s="60"/>
      <c r="X3708" s="60"/>
      <c r="Y3708" s="52" t="str">
        <f>IF(A3708&lt;&gt;"",IF(D3708="DIRECCIÓN_DE_TRANSFERENCIAS","280 0031",VLOOKUP(C3708,LISTAS·PAPP!$C$3:$D$76,2,0)),"")</f>
        <v/>
      </c>
      <c r="Z3708" s="61"/>
      <c r="AA3708" s="62"/>
      <c r="AB3708" s="62"/>
      <c r="AC3708" s="65" t="str">
        <f>IF(D3708&lt;&gt;"",VLOOKUP(D3708,LISTAS·PAPP!$I$3:$M$16,2,0),"")</f>
        <v/>
      </c>
      <c r="AD3708" s="51" t="str">
        <f>IF(D3708&lt;&gt;"",VLOOKUP(D3708,LISTAS·PAPP!$I$3:$M$16,3,0),"")</f>
        <v/>
      </c>
      <c r="AE3708" s="52" t="str">
        <f>IF(D3708&lt;&gt;"",VLOOKUP(D3708,LISTAS·PAPP!$I$3:$M$16,4,0),"")</f>
        <v/>
      </c>
      <c r="AF3708" s="51" t="str">
        <f>IF(D3708&lt;&gt;"",VLOOKUP(D3708,LISTAS·PAPP!$I$3:$M$16,5,0),"")</f>
        <v/>
      </c>
      <c r="AG3708" s="52" t="str">
        <f>IF(AH3708&lt;&gt;"",VLOOKUP(AH3708,LISTAS·PAPP!$O$3:$P$74,2,0),"")</f>
        <v/>
      </c>
      <c r="AH3708" s="58"/>
      <c r="AI3708" s="60"/>
      <c r="AJ3708" s="51" t="str">
        <f>IF(AI3708&lt;&gt;"",VLOOKUP(AI3708,LISTAS·PAPP!$X$4:$Y$80,2,0),"")</f>
        <v/>
      </c>
      <c r="AK3708" s="58"/>
      <c r="AL3708" s="60"/>
      <c r="AM3708" s="51" t="str">
        <f>IF(ISERROR(VLOOKUP(AL3708,LISTAS·PAPP!$AD$4:$AE$334,2,0))," ",VLOOKUP(AL3708,LISTAS·PAPP!$AD$4:$AE$334,2,0))</f>
        <v xml:space="preserve"> </v>
      </c>
      <c r="AN3708" s="63"/>
      <c r="AO3708" s="64"/>
      <c r="AP3708" s="64"/>
      <c r="AQ3708" s="64"/>
      <c r="AR3708" s="64"/>
      <c r="AS3708" s="64"/>
      <c r="AT3708" s="64"/>
      <c r="AU3708" s="64"/>
      <c r="AV3708" s="64"/>
      <c r="AW3708" s="64"/>
      <c r="AX3708" s="64"/>
      <c r="AY3708" s="64"/>
      <c r="AZ3708" s="64"/>
      <c r="BA3708" s="53" t="str">
        <f t="shared" si="172"/>
        <v/>
      </c>
      <c r="BB3708" s="54" t="str">
        <f t="shared" si="173"/>
        <v/>
      </c>
      <c r="BC3708" s="55" t="str">
        <f t="shared" si="174"/>
        <v xml:space="preserve"> </v>
      </c>
    </row>
    <row r="3709" spans="1:55" x14ac:dyDescent="0.25">
      <c r="A3709" s="58"/>
      <c r="B3709" s="58"/>
      <c r="C3709" s="58"/>
      <c r="D3709" s="58"/>
      <c r="E3709" s="51" t="str">
        <f>IF(C3709&lt;&gt;"",VLOOKUP(MID(C3709,18,5),LISTAS·PAPP!$E$4:$F$76,2,0),"")</f>
        <v/>
      </c>
      <c r="F3709" s="58"/>
      <c r="G3709" s="51" t="str">
        <f>IF(F3709&lt;&gt;"",VLOOKUP(F3709,LISTAS·PAPP!$R$3:$T$221,3,0),"")</f>
        <v/>
      </c>
      <c r="H3709" s="58"/>
      <c r="I3709" s="66"/>
      <c r="J3709" s="66"/>
      <c r="K3709" s="67"/>
      <c r="L3709" s="66"/>
      <c r="M3709" s="60"/>
      <c r="N3709" s="60"/>
      <c r="O3709" s="60"/>
      <c r="P3709" s="60"/>
      <c r="Q3709" s="60"/>
      <c r="R3709" s="60"/>
      <c r="S3709" s="60"/>
      <c r="T3709" s="60"/>
      <c r="U3709" s="60"/>
      <c r="V3709" s="60"/>
      <c r="W3709" s="60"/>
      <c r="X3709" s="60"/>
      <c r="Y3709" s="52" t="str">
        <f>IF(A3709&lt;&gt;"",IF(D3709="DIRECCIÓN_DE_TRANSFERENCIAS","280 0031",VLOOKUP(C3709,LISTAS·PAPP!$C$3:$D$76,2,0)),"")</f>
        <v/>
      </c>
      <c r="Z3709" s="61"/>
      <c r="AA3709" s="62"/>
      <c r="AB3709" s="62"/>
      <c r="AC3709" s="65" t="str">
        <f>IF(D3709&lt;&gt;"",VLOOKUP(D3709,LISTAS·PAPP!$I$3:$M$16,2,0),"")</f>
        <v/>
      </c>
      <c r="AD3709" s="51" t="str">
        <f>IF(D3709&lt;&gt;"",VLOOKUP(D3709,LISTAS·PAPP!$I$3:$M$16,3,0),"")</f>
        <v/>
      </c>
      <c r="AE3709" s="52" t="str">
        <f>IF(D3709&lt;&gt;"",VLOOKUP(D3709,LISTAS·PAPP!$I$3:$M$16,4,0),"")</f>
        <v/>
      </c>
      <c r="AF3709" s="51" t="str">
        <f>IF(D3709&lt;&gt;"",VLOOKUP(D3709,LISTAS·PAPP!$I$3:$M$16,5,0),"")</f>
        <v/>
      </c>
      <c r="AG3709" s="52" t="str">
        <f>IF(AH3709&lt;&gt;"",VLOOKUP(AH3709,LISTAS·PAPP!$O$3:$P$74,2,0),"")</f>
        <v/>
      </c>
      <c r="AH3709" s="58"/>
      <c r="AI3709" s="60"/>
      <c r="AJ3709" s="51" t="str">
        <f>IF(AI3709&lt;&gt;"",VLOOKUP(AI3709,LISTAS·PAPP!$X$4:$Y$80,2,0),"")</f>
        <v/>
      </c>
      <c r="AK3709" s="58"/>
      <c r="AL3709" s="60"/>
      <c r="AM3709" s="51" t="str">
        <f>IF(ISERROR(VLOOKUP(AL3709,LISTAS·PAPP!$AD$4:$AE$334,2,0))," ",VLOOKUP(AL3709,LISTAS·PAPP!$AD$4:$AE$334,2,0))</f>
        <v xml:space="preserve"> </v>
      </c>
      <c r="AN3709" s="63"/>
      <c r="AO3709" s="64"/>
      <c r="AP3709" s="64"/>
      <c r="AQ3709" s="64"/>
      <c r="AR3709" s="64"/>
      <c r="AS3709" s="64"/>
      <c r="AT3709" s="64"/>
      <c r="AU3709" s="64"/>
      <c r="AV3709" s="64"/>
      <c r="AW3709" s="64"/>
      <c r="AX3709" s="64"/>
      <c r="AY3709" s="64"/>
      <c r="AZ3709" s="64"/>
      <c r="BA3709" s="53" t="str">
        <f t="shared" si="172"/>
        <v/>
      </c>
      <c r="BB3709" s="54" t="str">
        <f t="shared" si="173"/>
        <v/>
      </c>
      <c r="BC3709" s="55" t="str">
        <f t="shared" si="174"/>
        <v xml:space="preserve"> </v>
      </c>
    </row>
    <row r="3710" spans="1:55" x14ac:dyDescent="0.25">
      <c r="A3710" s="58"/>
      <c r="B3710" s="58"/>
      <c r="C3710" s="58"/>
      <c r="D3710" s="58"/>
      <c r="E3710" s="51" t="str">
        <f>IF(C3710&lt;&gt;"",VLOOKUP(MID(C3710,18,5),LISTAS·PAPP!$E$4:$F$76,2,0),"")</f>
        <v/>
      </c>
      <c r="F3710" s="58"/>
      <c r="G3710" s="51" t="str">
        <f>IF(F3710&lt;&gt;"",VLOOKUP(F3710,LISTAS·PAPP!$R$3:$T$221,3,0),"")</f>
        <v/>
      </c>
      <c r="H3710" s="58"/>
      <c r="I3710" s="66"/>
      <c r="J3710" s="66"/>
      <c r="K3710" s="67"/>
      <c r="L3710" s="66"/>
      <c r="M3710" s="60"/>
      <c r="N3710" s="60"/>
      <c r="O3710" s="60"/>
      <c r="P3710" s="60"/>
      <c r="Q3710" s="60"/>
      <c r="R3710" s="60"/>
      <c r="S3710" s="60"/>
      <c r="T3710" s="60"/>
      <c r="U3710" s="60"/>
      <c r="V3710" s="60"/>
      <c r="W3710" s="60"/>
      <c r="X3710" s="60"/>
      <c r="Y3710" s="52" t="str">
        <f>IF(A3710&lt;&gt;"",IF(D3710="DIRECCIÓN_DE_TRANSFERENCIAS","280 0031",VLOOKUP(C3710,LISTAS·PAPP!$C$3:$D$76,2,0)),"")</f>
        <v/>
      </c>
      <c r="Z3710" s="61"/>
      <c r="AA3710" s="62"/>
      <c r="AB3710" s="62"/>
      <c r="AC3710" s="65" t="str">
        <f>IF(D3710&lt;&gt;"",VLOOKUP(D3710,LISTAS·PAPP!$I$3:$M$16,2,0),"")</f>
        <v/>
      </c>
      <c r="AD3710" s="51" t="str">
        <f>IF(D3710&lt;&gt;"",VLOOKUP(D3710,LISTAS·PAPP!$I$3:$M$16,3,0),"")</f>
        <v/>
      </c>
      <c r="AE3710" s="52" t="str">
        <f>IF(D3710&lt;&gt;"",VLOOKUP(D3710,LISTAS·PAPP!$I$3:$M$16,4,0),"")</f>
        <v/>
      </c>
      <c r="AF3710" s="51" t="str">
        <f>IF(D3710&lt;&gt;"",VLOOKUP(D3710,LISTAS·PAPP!$I$3:$M$16,5,0),"")</f>
        <v/>
      </c>
      <c r="AG3710" s="52" t="str">
        <f>IF(AH3710&lt;&gt;"",VLOOKUP(AH3710,LISTAS·PAPP!$O$3:$P$74,2,0),"")</f>
        <v/>
      </c>
      <c r="AH3710" s="58"/>
      <c r="AI3710" s="60"/>
      <c r="AJ3710" s="51" t="str">
        <f>IF(AI3710&lt;&gt;"",VLOOKUP(AI3710,LISTAS·PAPP!$X$4:$Y$80,2,0),"")</f>
        <v/>
      </c>
      <c r="AK3710" s="58"/>
      <c r="AL3710" s="60"/>
      <c r="AM3710" s="51" t="str">
        <f>IF(ISERROR(VLOOKUP(AL3710,LISTAS·PAPP!$AD$4:$AE$334,2,0))," ",VLOOKUP(AL3710,LISTAS·PAPP!$AD$4:$AE$334,2,0))</f>
        <v xml:space="preserve"> </v>
      </c>
      <c r="AN3710" s="63"/>
      <c r="AO3710" s="64"/>
      <c r="AP3710" s="64"/>
      <c r="AQ3710" s="64"/>
      <c r="AR3710" s="64"/>
      <c r="AS3710" s="64"/>
      <c r="AT3710" s="64"/>
      <c r="AU3710" s="64"/>
      <c r="AV3710" s="64"/>
      <c r="AW3710" s="64"/>
      <c r="AX3710" s="64"/>
      <c r="AY3710" s="64"/>
      <c r="AZ3710" s="64"/>
      <c r="BA3710" s="53" t="str">
        <f t="shared" si="172"/>
        <v/>
      </c>
      <c r="BB3710" s="54" t="str">
        <f t="shared" si="173"/>
        <v/>
      </c>
      <c r="BC3710" s="55" t="str">
        <f t="shared" si="174"/>
        <v xml:space="preserve"> </v>
      </c>
    </row>
    <row r="3711" spans="1:55" x14ac:dyDescent="0.25">
      <c r="A3711" s="58"/>
      <c r="B3711" s="58"/>
      <c r="C3711" s="58"/>
      <c r="D3711" s="58"/>
      <c r="E3711" s="51" t="str">
        <f>IF(C3711&lt;&gt;"",VLOOKUP(MID(C3711,18,5),LISTAS·PAPP!$E$4:$F$76,2,0),"")</f>
        <v/>
      </c>
      <c r="F3711" s="58"/>
      <c r="G3711" s="51" t="str">
        <f>IF(F3711&lt;&gt;"",VLOOKUP(F3711,LISTAS·PAPP!$R$3:$T$221,3,0),"")</f>
        <v/>
      </c>
      <c r="H3711" s="58"/>
      <c r="I3711" s="66"/>
      <c r="J3711" s="66"/>
      <c r="K3711" s="67"/>
      <c r="L3711" s="66"/>
      <c r="M3711" s="60"/>
      <c r="N3711" s="60"/>
      <c r="O3711" s="60"/>
      <c r="P3711" s="60"/>
      <c r="Q3711" s="60"/>
      <c r="R3711" s="60"/>
      <c r="S3711" s="60"/>
      <c r="T3711" s="60"/>
      <c r="U3711" s="60"/>
      <c r="V3711" s="60"/>
      <c r="W3711" s="60"/>
      <c r="X3711" s="60"/>
      <c r="Y3711" s="52" t="str">
        <f>IF(A3711&lt;&gt;"",IF(D3711="DIRECCIÓN_DE_TRANSFERENCIAS","280 0031",VLOOKUP(C3711,LISTAS·PAPP!$C$3:$D$76,2,0)),"")</f>
        <v/>
      </c>
      <c r="Z3711" s="61"/>
      <c r="AA3711" s="62"/>
      <c r="AB3711" s="62"/>
      <c r="AC3711" s="65" t="str">
        <f>IF(D3711&lt;&gt;"",VLOOKUP(D3711,LISTAS·PAPP!$I$3:$M$16,2,0),"")</f>
        <v/>
      </c>
      <c r="AD3711" s="51" t="str">
        <f>IF(D3711&lt;&gt;"",VLOOKUP(D3711,LISTAS·PAPP!$I$3:$M$16,3,0),"")</f>
        <v/>
      </c>
      <c r="AE3711" s="52" t="str">
        <f>IF(D3711&lt;&gt;"",VLOOKUP(D3711,LISTAS·PAPP!$I$3:$M$16,4,0),"")</f>
        <v/>
      </c>
      <c r="AF3711" s="51" t="str">
        <f>IF(D3711&lt;&gt;"",VLOOKUP(D3711,LISTAS·PAPP!$I$3:$M$16,5,0),"")</f>
        <v/>
      </c>
      <c r="AG3711" s="52" t="str">
        <f>IF(AH3711&lt;&gt;"",VLOOKUP(AH3711,LISTAS·PAPP!$O$3:$P$74,2,0),"")</f>
        <v/>
      </c>
      <c r="AH3711" s="58"/>
      <c r="AI3711" s="60"/>
      <c r="AJ3711" s="51" t="str">
        <f>IF(AI3711&lt;&gt;"",VLOOKUP(AI3711,LISTAS·PAPP!$X$4:$Y$80,2,0),"")</f>
        <v/>
      </c>
      <c r="AK3711" s="58"/>
      <c r="AL3711" s="60"/>
      <c r="AM3711" s="51" t="str">
        <f>IF(ISERROR(VLOOKUP(AL3711,LISTAS·PAPP!$AD$4:$AE$334,2,0))," ",VLOOKUP(AL3711,LISTAS·PAPP!$AD$4:$AE$334,2,0))</f>
        <v xml:space="preserve"> </v>
      </c>
      <c r="AN3711" s="63"/>
      <c r="AO3711" s="64"/>
      <c r="AP3711" s="64"/>
      <c r="AQ3711" s="64"/>
      <c r="AR3711" s="64"/>
      <c r="AS3711" s="64"/>
      <c r="AT3711" s="64"/>
      <c r="AU3711" s="64"/>
      <c r="AV3711" s="64"/>
      <c r="AW3711" s="64"/>
      <c r="AX3711" s="64"/>
      <c r="AY3711" s="64"/>
      <c r="AZ3711" s="64"/>
      <c r="BA3711" s="53" t="str">
        <f t="shared" si="172"/>
        <v/>
      </c>
      <c r="BB3711" s="54" t="str">
        <f t="shared" si="173"/>
        <v/>
      </c>
      <c r="BC3711" s="55" t="str">
        <f t="shared" si="174"/>
        <v xml:space="preserve"> </v>
      </c>
    </row>
    <row r="3712" spans="1:55" x14ac:dyDescent="0.25">
      <c r="A3712" s="58"/>
      <c r="B3712" s="58"/>
      <c r="C3712" s="58"/>
      <c r="D3712" s="58"/>
      <c r="E3712" s="51" t="str">
        <f>IF(C3712&lt;&gt;"",VLOOKUP(MID(C3712,18,5),LISTAS·PAPP!$E$4:$F$76,2,0),"")</f>
        <v/>
      </c>
      <c r="F3712" s="58"/>
      <c r="G3712" s="51" t="str">
        <f>IF(F3712&lt;&gt;"",VLOOKUP(F3712,LISTAS·PAPP!$R$3:$T$221,3,0),"")</f>
        <v/>
      </c>
      <c r="H3712" s="58"/>
      <c r="I3712" s="66"/>
      <c r="J3712" s="66"/>
      <c r="K3712" s="67"/>
      <c r="L3712" s="66"/>
      <c r="M3712" s="60"/>
      <c r="N3712" s="60"/>
      <c r="O3712" s="60"/>
      <c r="P3712" s="60"/>
      <c r="Q3712" s="60"/>
      <c r="R3712" s="60"/>
      <c r="S3712" s="60"/>
      <c r="T3712" s="60"/>
      <c r="U3712" s="60"/>
      <c r="V3712" s="60"/>
      <c r="W3712" s="60"/>
      <c r="X3712" s="60"/>
      <c r="Y3712" s="52" t="str">
        <f>IF(A3712&lt;&gt;"",IF(D3712="DIRECCIÓN_DE_TRANSFERENCIAS","280 0031",VLOOKUP(C3712,LISTAS·PAPP!$C$3:$D$76,2,0)),"")</f>
        <v/>
      </c>
      <c r="Z3712" s="61"/>
      <c r="AA3712" s="62"/>
      <c r="AB3712" s="62"/>
      <c r="AC3712" s="65" t="str">
        <f>IF(D3712&lt;&gt;"",VLOOKUP(D3712,LISTAS·PAPP!$I$3:$M$16,2,0),"")</f>
        <v/>
      </c>
      <c r="AD3712" s="51" t="str">
        <f>IF(D3712&lt;&gt;"",VLOOKUP(D3712,LISTAS·PAPP!$I$3:$M$16,3,0),"")</f>
        <v/>
      </c>
      <c r="AE3712" s="52" t="str">
        <f>IF(D3712&lt;&gt;"",VLOOKUP(D3712,LISTAS·PAPP!$I$3:$M$16,4,0),"")</f>
        <v/>
      </c>
      <c r="AF3712" s="51" t="str">
        <f>IF(D3712&lt;&gt;"",VLOOKUP(D3712,LISTAS·PAPP!$I$3:$M$16,5,0),"")</f>
        <v/>
      </c>
      <c r="AG3712" s="52" t="str">
        <f>IF(AH3712&lt;&gt;"",VLOOKUP(AH3712,LISTAS·PAPP!$O$3:$P$74,2,0),"")</f>
        <v/>
      </c>
      <c r="AH3712" s="58"/>
      <c r="AI3712" s="60"/>
      <c r="AJ3712" s="51" t="str">
        <f>IF(AI3712&lt;&gt;"",VLOOKUP(AI3712,LISTAS·PAPP!$X$4:$Y$80,2,0),"")</f>
        <v/>
      </c>
      <c r="AK3712" s="58"/>
      <c r="AL3712" s="60"/>
      <c r="AM3712" s="51" t="str">
        <f>IF(ISERROR(VLOOKUP(AL3712,LISTAS·PAPP!$AD$4:$AE$334,2,0))," ",VLOOKUP(AL3712,LISTAS·PAPP!$AD$4:$AE$334,2,0))</f>
        <v xml:space="preserve"> </v>
      </c>
      <c r="AN3712" s="63"/>
      <c r="AO3712" s="64"/>
      <c r="AP3712" s="64"/>
      <c r="AQ3712" s="64"/>
      <c r="AR3712" s="64"/>
      <c r="AS3712" s="64"/>
      <c r="AT3712" s="64"/>
      <c r="AU3712" s="64"/>
      <c r="AV3712" s="64"/>
      <c r="AW3712" s="64"/>
      <c r="AX3712" s="64"/>
      <c r="AY3712" s="64"/>
      <c r="AZ3712" s="64"/>
      <c r="BA3712" s="53" t="str">
        <f t="shared" si="172"/>
        <v/>
      </c>
      <c r="BB3712" s="54" t="str">
        <f t="shared" si="173"/>
        <v/>
      </c>
      <c r="BC3712" s="55" t="str">
        <f t="shared" si="174"/>
        <v xml:space="preserve"> </v>
      </c>
    </row>
    <row r="3713" spans="1:55" x14ac:dyDescent="0.25">
      <c r="A3713" s="58"/>
      <c r="B3713" s="58"/>
      <c r="C3713" s="58"/>
      <c r="D3713" s="58"/>
      <c r="E3713" s="51" t="str">
        <f>IF(C3713&lt;&gt;"",VLOOKUP(MID(C3713,18,5),LISTAS·PAPP!$E$4:$F$76,2,0),"")</f>
        <v/>
      </c>
      <c r="F3713" s="58"/>
      <c r="G3713" s="51" t="str">
        <f>IF(F3713&lt;&gt;"",VLOOKUP(F3713,LISTAS·PAPP!$R$3:$T$221,3,0),"")</f>
        <v/>
      </c>
      <c r="H3713" s="58"/>
      <c r="I3713" s="66"/>
      <c r="J3713" s="66"/>
      <c r="K3713" s="67"/>
      <c r="L3713" s="66"/>
      <c r="M3713" s="60"/>
      <c r="N3713" s="60"/>
      <c r="O3713" s="60"/>
      <c r="P3713" s="60"/>
      <c r="Q3713" s="60"/>
      <c r="R3713" s="60"/>
      <c r="S3713" s="60"/>
      <c r="T3713" s="60"/>
      <c r="U3713" s="60"/>
      <c r="V3713" s="60"/>
      <c r="W3713" s="60"/>
      <c r="X3713" s="60"/>
      <c r="Y3713" s="52" t="str">
        <f>IF(A3713&lt;&gt;"",IF(D3713="DIRECCIÓN_DE_TRANSFERENCIAS","280 0031",VLOOKUP(C3713,LISTAS·PAPP!$C$3:$D$76,2,0)),"")</f>
        <v/>
      </c>
      <c r="Z3713" s="61"/>
      <c r="AA3713" s="62"/>
      <c r="AB3713" s="62"/>
      <c r="AC3713" s="65" t="str">
        <f>IF(D3713&lt;&gt;"",VLOOKUP(D3713,LISTAS·PAPP!$I$3:$M$16,2,0),"")</f>
        <v/>
      </c>
      <c r="AD3713" s="51" t="str">
        <f>IF(D3713&lt;&gt;"",VLOOKUP(D3713,LISTAS·PAPP!$I$3:$M$16,3,0),"")</f>
        <v/>
      </c>
      <c r="AE3713" s="52" t="str">
        <f>IF(D3713&lt;&gt;"",VLOOKUP(D3713,LISTAS·PAPP!$I$3:$M$16,4,0),"")</f>
        <v/>
      </c>
      <c r="AF3713" s="51" t="str">
        <f>IF(D3713&lt;&gt;"",VLOOKUP(D3713,LISTAS·PAPP!$I$3:$M$16,5,0),"")</f>
        <v/>
      </c>
      <c r="AG3713" s="52" t="str">
        <f>IF(AH3713&lt;&gt;"",VLOOKUP(AH3713,LISTAS·PAPP!$O$3:$P$74,2,0),"")</f>
        <v/>
      </c>
      <c r="AH3713" s="58"/>
      <c r="AI3713" s="60"/>
      <c r="AJ3713" s="51" t="str">
        <f>IF(AI3713&lt;&gt;"",VLOOKUP(AI3713,LISTAS·PAPP!$X$4:$Y$80,2,0),"")</f>
        <v/>
      </c>
      <c r="AK3713" s="58"/>
      <c r="AL3713" s="60"/>
      <c r="AM3713" s="51" t="str">
        <f>IF(ISERROR(VLOOKUP(AL3713,LISTAS·PAPP!$AD$4:$AE$334,2,0))," ",VLOOKUP(AL3713,LISTAS·PAPP!$AD$4:$AE$334,2,0))</f>
        <v xml:space="preserve"> </v>
      </c>
      <c r="AN3713" s="63"/>
      <c r="AO3713" s="64"/>
      <c r="AP3713" s="64"/>
      <c r="AQ3713" s="64"/>
      <c r="AR3713" s="64"/>
      <c r="AS3713" s="64"/>
      <c r="AT3713" s="64"/>
      <c r="AU3713" s="64"/>
      <c r="AV3713" s="64"/>
      <c r="AW3713" s="64"/>
      <c r="AX3713" s="64"/>
      <c r="AY3713" s="64"/>
      <c r="AZ3713" s="64"/>
      <c r="BA3713" s="53" t="str">
        <f t="shared" si="172"/>
        <v/>
      </c>
      <c r="BB3713" s="54" t="str">
        <f t="shared" si="173"/>
        <v/>
      </c>
      <c r="BC3713" s="55" t="str">
        <f t="shared" si="174"/>
        <v xml:space="preserve"> </v>
      </c>
    </row>
    <row r="3714" spans="1:55" x14ac:dyDescent="0.25">
      <c r="A3714" s="58"/>
      <c r="B3714" s="58"/>
      <c r="C3714" s="58"/>
      <c r="D3714" s="58"/>
      <c r="E3714" s="51" t="str">
        <f>IF(C3714&lt;&gt;"",VLOOKUP(MID(C3714,18,5),LISTAS·PAPP!$E$4:$F$76,2,0),"")</f>
        <v/>
      </c>
      <c r="F3714" s="58"/>
      <c r="G3714" s="51" t="str">
        <f>IF(F3714&lt;&gt;"",VLOOKUP(F3714,LISTAS·PAPP!$R$3:$T$221,3,0),"")</f>
        <v/>
      </c>
      <c r="H3714" s="58"/>
      <c r="I3714" s="66"/>
      <c r="J3714" s="66"/>
      <c r="K3714" s="67"/>
      <c r="L3714" s="66"/>
      <c r="M3714" s="60"/>
      <c r="N3714" s="60"/>
      <c r="O3714" s="60"/>
      <c r="P3714" s="60"/>
      <c r="Q3714" s="60"/>
      <c r="R3714" s="60"/>
      <c r="S3714" s="60"/>
      <c r="T3714" s="60"/>
      <c r="U3714" s="60"/>
      <c r="V3714" s="60"/>
      <c r="W3714" s="60"/>
      <c r="X3714" s="60"/>
      <c r="Y3714" s="52" t="str">
        <f>IF(A3714&lt;&gt;"",IF(D3714="DIRECCIÓN_DE_TRANSFERENCIAS","280 0031",VLOOKUP(C3714,LISTAS·PAPP!$C$3:$D$76,2,0)),"")</f>
        <v/>
      </c>
      <c r="Z3714" s="61"/>
      <c r="AA3714" s="62"/>
      <c r="AB3714" s="62"/>
      <c r="AC3714" s="65" t="str">
        <f>IF(D3714&lt;&gt;"",VLOOKUP(D3714,LISTAS·PAPP!$I$3:$M$16,2,0),"")</f>
        <v/>
      </c>
      <c r="AD3714" s="51" t="str">
        <f>IF(D3714&lt;&gt;"",VLOOKUP(D3714,LISTAS·PAPP!$I$3:$M$16,3,0),"")</f>
        <v/>
      </c>
      <c r="AE3714" s="52" t="str">
        <f>IF(D3714&lt;&gt;"",VLOOKUP(D3714,LISTAS·PAPP!$I$3:$M$16,4,0),"")</f>
        <v/>
      </c>
      <c r="AF3714" s="51" t="str">
        <f>IF(D3714&lt;&gt;"",VLOOKUP(D3714,LISTAS·PAPP!$I$3:$M$16,5,0),"")</f>
        <v/>
      </c>
      <c r="AG3714" s="52" t="str">
        <f>IF(AH3714&lt;&gt;"",VLOOKUP(AH3714,LISTAS·PAPP!$O$3:$P$74,2,0),"")</f>
        <v/>
      </c>
      <c r="AH3714" s="58"/>
      <c r="AI3714" s="60"/>
      <c r="AJ3714" s="51" t="str">
        <f>IF(AI3714&lt;&gt;"",VLOOKUP(AI3714,LISTAS·PAPP!$X$4:$Y$80,2,0),"")</f>
        <v/>
      </c>
      <c r="AK3714" s="58"/>
      <c r="AL3714" s="60"/>
      <c r="AM3714" s="51" t="str">
        <f>IF(ISERROR(VLOOKUP(AL3714,LISTAS·PAPP!$AD$4:$AE$334,2,0))," ",VLOOKUP(AL3714,LISTAS·PAPP!$AD$4:$AE$334,2,0))</f>
        <v xml:space="preserve"> </v>
      </c>
      <c r="AN3714" s="63"/>
      <c r="AO3714" s="64"/>
      <c r="AP3714" s="64"/>
      <c r="AQ3714" s="64"/>
      <c r="AR3714" s="64"/>
      <c r="AS3714" s="64"/>
      <c r="AT3714" s="64"/>
      <c r="AU3714" s="64"/>
      <c r="AV3714" s="64"/>
      <c r="AW3714" s="64"/>
      <c r="AX3714" s="64"/>
      <c r="AY3714" s="64"/>
      <c r="AZ3714" s="64"/>
      <c r="BA3714" s="53" t="str">
        <f t="shared" si="172"/>
        <v/>
      </c>
      <c r="BB3714" s="54" t="str">
        <f t="shared" si="173"/>
        <v/>
      </c>
      <c r="BC3714" s="55" t="str">
        <f t="shared" si="174"/>
        <v xml:space="preserve"> </v>
      </c>
    </row>
    <row r="3715" spans="1:55" x14ac:dyDescent="0.25">
      <c r="A3715" s="58"/>
      <c r="B3715" s="58"/>
      <c r="C3715" s="58"/>
      <c r="D3715" s="58"/>
      <c r="E3715" s="51" t="str">
        <f>IF(C3715&lt;&gt;"",VLOOKUP(MID(C3715,18,5),LISTAS·PAPP!$E$4:$F$76,2,0),"")</f>
        <v/>
      </c>
      <c r="F3715" s="58"/>
      <c r="G3715" s="51" t="str">
        <f>IF(F3715&lt;&gt;"",VLOOKUP(F3715,LISTAS·PAPP!$R$3:$T$221,3,0),"")</f>
        <v/>
      </c>
      <c r="H3715" s="58"/>
      <c r="I3715" s="66"/>
      <c r="J3715" s="66"/>
      <c r="K3715" s="67"/>
      <c r="L3715" s="66"/>
      <c r="M3715" s="60"/>
      <c r="N3715" s="60"/>
      <c r="O3715" s="60"/>
      <c r="P3715" s="60"/>
      <c r="Q3715" s="60"/>
      <c r="R3715" s="60"/>
      <c r="S3715" s="60"/>
      <c r="T3715" s="60"/>
      <c r="U3715" s="60"/>
      <c r="V3715" s="60"/>
      <c r="W3715" s="60"/>
      <c r="X3715" s="60"/>
      <c r="Y3715" s="52" t="str">
        <f>IF(A3715&lt;&gt;"",IF(D3715="DIRECCIÓN_DE_TRANSFERENCIAS","280 0031",VLOOKUP(C3715,LISTAS·PAPP!$C$3:$D$76,2,0)),"")</f>
        <v/>
      </c>
      <c r="Z3715" s="61"/>
      <c r="AA3715" s="62"/>
      <c r="AB3715" s="62"/>
      <c r="AC3715" s="65" t="str">
        <f>IF(D3715&lt;&gt;"",VLOOKUP(D3715,LISTAS·PAPP!$I$3:$M$16,2,0),"")</f>
        <v/>
      </c>
      <c r="AD3715" s="51" t="str">
        <f>IF(D3715&lt;&gt;"",VLOOKUP(D3715,LISTAS·PAPP!$I$3:$M$16,3,0),"")</f>
        <v/>
      </c>
      <c r="AE3715" s="52" t="str">
        <f>IF(D3715&lt;&gt;"",VLOOKUP(D3715,LISTAS·PAPP!$I$3:$M$16,4,0),"")</f>
        <v/>
      </c>
      <c r="AF3715" s="51" t="str">
        <f>IF(D3715&lt;&gt;"",VLOOKUP(D3715,LISTAS·PAPP!$I$3:$M$16,5,0),"")</f>
        <v/>
      </c>
      <c r="AG3715" s="52" t="str">
        <f>IF(AH3715&lt;&gt;"",VLOOKUP(AH3715,LISTAS·PAPP!$O$3:$P$74,2,0),"")</f>
        <v/>
      </c>
      <c r="AH3715" s="58"/>
      <c r="AI3715" s="60"/>
      <c r="AJ3715" s="51" t="str">
        <f>IF(AI3715&lt;&gt;"",VLOOKUP(AI3715,LISTAS·PAPP!$X$4:$Y$80,2,0),"")</f>
        <v/>
      </c>
      <c r="AK3715" s="58"/>
      <c r="AL3715" s="60"/>
      <c r="AM3715" s="51" t="str">
        <f>IF(ISERROR(VLOOKUP(AL3715,LISTAS·PAPP!$AD$4:$AE$334,2,0))," ",VLOOKUP(AL3715,LISTAS·PAPP!$AD$4:$AE$334,2,0))</f>
        <v xml:space="preserve"> </v>
      </c>
      <c r="AN3715" s="63"/>
      <c r="AO3715" s="64"/>
      <c r="AP3715" s="64"/>
      <c r="AQ3715" s="64"/>
      <c r="AR3715" s="64"/>
      <c r="AS3715" s="64"/>
      <c r="AT3715" s="64"/>
      <c r="AU3715" s="64"/>
      <c r="AV3715" s="64"/>
      <c r="AW3715" s="64"/>
      <c r="AX3715" s="64"/>
      <c r="AY3715" s="64"/>
      <c r="AZ3715" s="64"/>
      <c r="BA3715" s="53" t="str">
        <f t="shared" si="172"/>
        <v/>
      </c>
      <c r="BB3715" s="54" t="str">
        <f t="shared" si="173"/>
        <v/>
      </c>
      <c r="BC3715" s="55" t="str">
        <f t="shared" si="174"/>
        <v xml:space="preserve"> </v>
      </c>
    </row>
    <row r="3716" spans="1:55" x14ac:dyDescent="0.25">
      <c r="A3716" s="58"/>
      <c r="B3716" s="58"/>
      <c r="C3716" s="58"/>
      <c r="D3716" s="58"/>
      <c r="E3716" s="51" t="str">
        <f>IF(C3716&lt;&gt;"",VLOOKUP(MID(C3716,18,5),LISTAS·PAPP!$E$4:$F$76,2,0),"")</f>
        <v/>
      </c>
      <c r="F3716" s="58"/>
      <c r="G3716" s="51" t="str">
        <f>IF(F3716&lt;&gt;"",VLOOKUP(F3716,LISTAS·PAPP!$R$3:$T$221,3,0),"")</f>
        <v/>
      </c>
      <c r="H3716" s="58"/>
      <c r="I3716" s="66"/>
      <c r="J3716" s="66"/>
      <c r="K3716" s="67"/>
      <c r="L3716" s="66"/>
      <c r="M3716" s="60"/>
      <c r="N3716" s="60"/>
      <c r="O3716" s="60"/>
      <c r="P3716" s="60"/>
      <c r="Q3716" s="60"/>
      <c r="R3716" s="60"/>
      <c r="S3716" s="60"/>
      <c r="T3716" s="60"/>
      <c r="U3716" s="60"/>
      <c r="V3716" s="60"/>
      <c r="W3716" s="60"/>
      <c r="X3716" s="60"/>
      <c r="Y3716" s="52" t="str">
        <f>IF(A3716&lt;&gt;"",IF(D3716="DIRECCIÓN_DE_TRANSFERENCIAS","280 0031",VLOOKUP(C3716,LISTAS·PAPP!$C$3:$D$76,2,0)),"")</f>
        <v/>
      </c>
      <c r="Z3716" s="61"/>
      <c r="AA3716" s="62"/>
      <c r="AB3716" s="62"/>
      <c r="AC3716" s="65" t="str">
        <f>IF(D3716&lt;&gt;"",VLOOKUP(D3716,LISTAS·PAPP!$I$3:$M$16,2,0),"")</f>
        <v/>
      </c>
      <c r="AD3716" s="51" t="str">
        <f>IF(D3716&lt;&gt;"",VLOOKUP(D3716,LISTAS·PAPP!$I$3:$M$16,3,0),"")</f>
        <v/>
      </c>
      <c r="AE3716" s="52" t="str">
        <f>IF(D3716&lt;&gt;"",VLOOKUP(D3716,LISTAS·PAPP!$I$3:$M$16,4,0),"")</f>
        <v/>
      </c>
      <c r="AF3716" s="51" t="str">
        <f>IF(D3716&lt;&gt;"",VLOOKUP(D3716,LISTAS·PAPP!$I$3:$M$16,5,0),"")</f>
        <v/>
      </c>
      <c r="AG3716" s="52" t="str">
        <f>IF(AH3716&lt;&gt;"",VLOOKUP(AH3716,LISTAS·PAPP!$O$3:$P$74,2,0),"")</f>
        <v/>
      </c>
      <c r="AH3716" s="58"/>
      <c r="AI3716" s="60"/>
      <c r="AJ3716" s="51" t="str">
        <f>IF(AI3716&lt;&gt;"",VLOOKUP(AI3716,LISTAS·PAPP!$X$4:$Y$80,2,0),"")</f>
        <v/>
      </c>
      <c r="AK3716" s="58"/>
      <c r="AL3716" s="60"/>
      <c r="AM3716" s="51" t="str">
        <f>IF(ISERROR(VLOOKUP(AL3716,LISTAS·PAPP!$AD$4:$AE$334,2,0))," ",VLOOKUP(AL3716,LISTAS·PAPP!$AD$4:$AE$334,2,0))</f>
        <v xml:space="preserve"> </v>
      </c>
      <c r="AN3716" s="63"/>
      <c r="AO3716" s="64"/>
      <c r="AP3716" s="64"/>
      <c r="AQ3716" s="64"/>
      <c r="AR3716" s="64"/>
      <c r="AS3716" s="64"/>
      <c r="AT3716" s="64"/>
      <c r="AU3716" s="64"/>
      <c r="AV3716" s="64"/>
      <c r="AW3716" s="64"/>
      <c r="AX3716" s="64"/>
      <c r="AY3716" s="64"/>
      <c r="AZ3716" s="64"/>
      <c r="BA3716" s="53" t="str">
        <f t="shared" si="172"/>
        <v/>
      </c>
      <c r="BB3716" s="54" t="str">
        <f t="shared" si="173"/>
        <v/>
      </c>
      <c r="BC3716" s="55" t="str">
        <f t="shared" si="174"/>
        <v xml:space="preserve"> </v>
      </c>
    </row>
    <row r="3717" spans="1:55" x14ac:dyDescent="0.25">
      <c r="A3717" s="58"/>
      <c r="B3717" s="58"/>
      <c r="C3717" s="58"/>
      <c r="D3717" s="58"/>
      <c r="E3717" s="51" t="str">
        <f>IF(C3717&lt;&gt;"",VLOOKUP(MID(C3717,18,5),LISTAS·PAPP!$E$4:$F$76,2,0),"")</f>
        <v/>
      </c>
      <c r="F3717" s="58"/>
      <c r="G3717" s="51" t="str">
        <f>IF(F3717&lt;&gt;"",VLOOKUP(F3717,LISTAS·PAPP!$R$3:$T$221,3,0),"")</f>
        <v/>
      </c>
      <c r="H3717" s="58"/>
      <c r="I3717" s="66"/>
      <c r="J3717" s="66"/>
      <c r="K3717" s="67"/>
      <c r="L3717" s="66"/>
      <c r="M3717" s="60"/>
      <c r="N3717" s="60"/>
      <c r="O3717" s="60"/>
      <c r="P3717" s="60"/>
      <c r="Q3717" s="60"/>
      <c r="R3717" s="60"/>
      <c r="S3717" s="60"/>
      <c r="T3717" s="60"/>
      <c r="U3717" s="60"/>
      <c r="V3717" s="60"/>
      <c r="W3717" s="60"/>
      <c r="X3717" s="60"/>
      <c r="Y3717" s="52" t="str">
        <f>IF(A3717&lt;&gt;"",IF(D3717="DIRECCIÓN_DE_TRANSFERENCIAS","280 0031",VLOOKUP(C3717,LISTAS·PAPP!$C$3:$D$76,2,0)),"")</f>
        <v/>
      </c>
      <c r="Z3717" s="61"/>
      <c r="AA3717" s="62"/>
      <c r="AB3717" s="62"/>
      <c r="AC3717" s="65" t="str">
        <f>IF(D3717&lt;&gt;"",VLOOKUP(D3717,LISTAS·PAPP!$I$3:$M$16,2,0),"")</f>
        <v/>
      </c>
      <c r="AD3717" s="51" t="str">
        <f>IF(D3717&lt;&gt;"",VLOOKUP(D3717,LISTAS·PAPP!$I$3:$M$16,3,0),"")</f>
        <v/>
      </c>
      <c r="AE3717" s="52" t="str">
        <f>IF(D3717&lt;&gt;"",VLOOKUP(D3717,LISTAS·PAPP!$I$3:$M$16,4,0),"")</f>
        <v/>
      </c>
      <c r="AF3717" s="51" t="str">
        <f>IF(D3717&lt;&gt;"",VLOOKUP(D3717,LISTAS·PAPP!$I$3:$M$16,5,0),"")</f>
        <v/>
      </c>
      <c r="AG3717" s="52" t="str">
        <f>IF(AH3717&lt;&gt;"",VLOOKUP(AH3717,LISTAS·PAPP!$O$3:$P$74,2,0),"")</f>
        <v/>
      </c>
      <c r="AH3717" s="58"/>
      <c r="AI3717" s="60"/>
      <c r="AJ3717" s="51" t="str">
        <f>IF(AI3717&lt;&gt;"",VLOOKUP(AI3717,LISTAS·PAPP!$X$4:$Y$80,2,0),"")</f>
        <v/>
      </c>
      <c r="AK3717" s="58"/>
      <c r="AL3717" s="60"/>
      <c r="AM3717" s="51" t="str">
        <f>IF(ISERROR(VLOOKUP(AL3717,LISTAS·PAPP!$AD$4:$AE$334,2,0))," ",VLOOKUP(AL3717,LISTAS·PAPP!$AD$4:$AE$334,2,0))</f>
        <v xml:space="preserve"> </v>
      </c>
      <c r="AN3717" s="63"/>
      <c r="AO3717" s="64"/>
      <c r="AP3717" s="64"/>
      <c r="AQ3717" s="64"/>
      <c r="AR3717" s="64"/>
      <c r="AS3717" s="64"/>
      <c r="AT3717" s="64"/>
      <c r="AU3717" s="64"/>
      <c r="AV3717" s="64"/>
      <c r="AW3717" s="64"/>
      <c r="AX3717" s="64"/>
      <c r="AY3717" s="64"/>
      <c r="AZ3717" s="64"/>
      <c r="BA3717" s="53" t="str">
        <f t="shared" si="172"/>
        <v/>
      </c>
      <c r="BB3717" s="54" t="str">
        <f t="shared" si="173"/>
        <v/>
      </c>
      <c r="BC3717" s="55" t="str">
        <f t="shared" si="174"/>
        <v xml:space="preserve"> </v>
      </c>
    </row>
    <row r="3718" spans="1:55" x14ac:dyDescent="0.25">
      <c r="A3718" s="58"/>
      <c r="B3718" s="58"/>
      <c r="C3718" s="58"/>
      <c r="D3718" s="58"/>
      <c r="E3718" s="51" t="str">
        <f>IF(C3718&lt;&gt;"",VLOOKUP(MID(C3718,18,5),LISTAS·PAPP!$E$4:$F$76,2,0),"")</f>
        <v/>
      </c>
      <c r="F3718" s="58"/>
      <c r="G3718" s="51" t="str">
        <f>IF(F3718&lt;&gt;"",VLOOKUP(F3718,LISTAS·PAPP!$R$3:$T$221,3,0),"")</f>
        <v/>
      </c>
      <c r="H3718" s="58"/>
      <c r="I3718" s="66"/>
      <c r="J3718" s="66"/>
      <c r="K3718" s="67"/>
      <c r="L3718" s="66"/>
      <c r="M3718" s="60"/>
      <c r="N3718" s="60"/>
      <c r="O3718" s="60"/>
      <c r="P3718" s="60"/>
      <c r="Q3718" s="60"/>
      <c r="R3718" s="60"/>
      <c r="S3718" s="60"/>
      <c r="T3718" s="60"/>
      <c r="U3718" s="60"/>
      <c r="V3718" s="60"/>
      <c r="W3718" s="60"/>
      <c r="X3718" s="60"/>
      <c r="Y3718" s="52" t="str">
        <f>IF(A3718&lt;&gt;"",IF(D3718="DIRECCIÓN_DE_TRANSFERENCIAS","280 0031",VLOOKUP(C3718,LISTAS·PAPP!$C$3:$D$76,2,0)),"")</f>
        <v/>
      </c>
      <c r="Z3718" s="61"/>
      <c r="AA3718" s="62"/>
      <c r="AB3718" s="62"/>
      <c r="AC3718" s="65" t="str">
        <f>IF(D3718&lt;&gt;"",VLOOKUP(D3718,LISTAS·PAPP!$I$3:$M$16,2,0),"")</f>
        <v/>
      </c>
      <c r="AD3718" s="51" t="str">
        <f>IF(D3718&lt;&gt;"",VLOOKUP(D3718,LISTAS·PAPP!$I$3:$M$16,3,0),"")</f>
        <v/>
      </c>
      <c r="AE3718" s="52" t="str">
        <f>IF(D3718&lt;&gt;"",VLOOKUP(D3718,LISTAS·PAPP!$I$3:$M$16,4,0),"")</f>
        <v/>
      </c>
      <c r="AF3718" s="51" t="str">
        <f>IF(D3718&lt;&gt;"",VLOOKUP(D3718,LISTAS·PAPP!$I$3:$M$16,5,0),"")</f>
        <v/>
      </c>
      <c r="AG3718" s="52" t="str">
        <f>IF(AH3718&lt;&gt;"",VLOOKUP(AH3718,LISTAS·PAPP!$O$3:$P$74,2,0),"")</f>
        <v/>
      </c>
      <c r="AH3718" s="58"/>
      <c r="AI3718" s="60"/>
      <c r="AJ3718" s="51" t="str">
        <f>IF(AI3718&lt;&gt;"",VLOOKUP(AI3718,LISTAS·PAPP!$X$4:$Y$80,2,0),"")</f>
        <v/>
      </c>
      <c r="AK3718" s="58"/>
      <c r="AL3718" s="60"/>
      <c r="AM3718" s="51" t="str">
        <f>IF(ISERROR(VLOOKUP(AL3718,LISTAS·PAPP!$AD$4:$AE$334,2,0))," ",VLOOKUP(AL3718,LISTAS·PAPP!$AD$4:$AE$334,2,0))</f>
        <v xml:space="preserve"> </v>
      </c>
      <c r="AN3718" s="63"/>
      <c r="AO3718" s="64"/>
      <c r="AP3718" s="64"/>
      <c r="AQ3718" s="64"/>
      <c r="AR3718" s="64"/>
      <c r="AS3718" s="64"/>
      <c r="AT3718" s="64"/>
      <c r="AU3718" s="64"/>
      <c r="AV3718" s="64"/>
      <c r="AW3718" s="64"/>
      <c r="AX3718" s="64"/>
      <c r="AY3718" s="64"/>
      <c r="AZ3718" s="64"/>
      <c r="BA3718" s="53" t="str">
        <f t="shared" si="172"/>
        <v/>
      </c>
      <c r="BB3718" s="54" t="str">
        <f t="shared" si="173"/>
        <v/>
      </c>
      <c r="BC3718" s="55" t="str">
        <f t="shared" si="174"/>
        <v xml:space="preserve"> </v>
      </c>
    </row>
    <row r="3719" spans="1:55" x14ac:dyDescent="0.25">
      <c r="A3719" s="58"/>
      <c r="B3719" s="58"/>
      <c r="C3719" s="58"/>
      <c r="D3719" s="58"/>
      <c r="E3719" s="51" t="str">
        <f>IF(C3719&lt;&gt;"",VLOOKUP(MID(C3719,18,5),LISTAS·PAPP!$E$4:$F$76,2,0),"")</f>
        <v/>
      </c>
      <c r="F3719" s="58"/>
      <c r="G3719" s="51" t="str">
        <f>IF(F3719&lt;&gt;"",VLOOKUP(F3719,LISTAS·PAPP!$R$3:$T$221,3,0),"")</f>
        <v/>
      </c>
      <c r="H3719" s="58"/>
      <c r="I3719" s="66"/>
      <c r="J3719" s="66"/>
      <c r="K3719" s="67"/>
      <c r="L3719" s="66"/>
      <c r="M3719" s="60"/>
      <c r="N3719" s="60"/>
      <c r="O3719" s="60"/>
      <c r="P3719" s="60"/>
      <c r="Q3719" s="60"/>
      <c r="R3719" s="60"/>
      <c r="S3719" s="60"/>
      <c r="T3719" s="60"/>
      <c r="U3719" s="60"/>
      <c r="V3719" s="60"/>
      <c r="W3719" s="60"/>
      <c r="X3719" s="60"/>
      <c r="Y3719" s="52" t="str">
        <f>IF(A3719&lt;&gt;"",IF(D3719="DIRECCIÓN_DE_TRANSFERENCIAS","280 0031",VLOOKUP(C3719,LISTAS·PAPP!$C$3:$D$76,2,0)),"")</f>
        <v/>
      </c>
      <c r="Z3719" s="61"/>
      <c r="AA3719" s="62"/>
      <c r="AB3719" s="62"/>
      <c r="AC3719" s="65" t="str">
        <f>IF(D3719&lt;&gt;"",VLOOKUP(D3719,LISTAS·PAPP!$I$3:$M$16,2,0),"")</f>
        <v/>
      </c>
      <c r="AD3719" s="51" t="str">
        <f>IF(D3719&lt;&gt;"",VLOOKUP(D3719,LISTAS·PAPP!$I$3:$M$16,3,0),"")</f>
        <v/>
      </c>
      <c r="AE3719" s="52" t="str">
        <f>IF(D3719&lt;&gt;"",VLOOKUP(D3719,LISTAS·PAPP!$I$3:$M$16,4,0),"")</f>
        <v/>
      </c>
      <c r="AF3719" s="51" t="str">
        <f>IF(D3719&lt;&gt;"",VLOOKUP(D3719,LISTAS·PAPP!$I$3:$M$16,5,0),"")</f>
        <v/>
      </c>
      <c r="AG3719" s="52" t="str">
        <f>IF(AH3719&lt;&gt;"",VLOOKUP(AH3719,LISTAS·PAPP!$O$3:$P$74,2,0),"")</f>
        <v/>
      </c>
      <c r="AH3719" s="58"/>
      <c r="AI3719" s="60"/>
      <c r="AJ3719" s="51" t="str">
        <f>IF(AI3719&lt;&gt;"",VLOOKUP(AI3719,LISTAS·PAPP!$X$4:$Y$80,2,0),"")</f>
        <v/>
      </c>
      <c r="AK3719" s="58"/>
      <c r="AL3719" s="60"/>
      <c r="AM3719" s="51" t="str">
        <f>IF(ISERROR(VLOOKUP(AL3719,LISTAS·PAPP!$AD$4:$AE$334,2,0))," ",VLOOKUP(AL3719,LISTAS·PAPP!$AD$4:$AE$334,2,0))</f>
        <v xml:space="preserve"> </v>
      </c>
      <c r="AN3719" s="63"/>
      <c r="AO3719" s="64"/>
      <c r="AP3719" s="64"/>
      <c r="AQ3719" s="64"/>
      <c r="AR3719" s="64"/>
      <c r="AS3719" s="64"/>
      <c r="AT3719" s="64"/>
      <c r="AU3719" s="64"/>
      <c r="AV3719" s="64"/>
      <c r="AW3719" s="64"/>
      <c r="AX3719" s="64"/>
      <c r="AY3719" s="64"/>
      <c r="AZ3719" s="64"/>
      <c r="BA3719" s="53" t="str">
        <f t="shared" si="172"/>
        <v/>
      </c>
      <c r="BB3719" s="54" t="str">
        <f t="shared" si="173"/>
        <v/>
      </c>
      <c r="BC3719" s="55" t="str">
        <f t="shared" si="174"/>
        <v xml:space="preserve"> </v>
      </c>
    </row>
    <row r="3720" spans="1:55" x14ac:dyDescent="0.25">
      <c r="A3720" s="58"/>
      <c r="B3720" s="58"/>
      <c r="C3720" s="58"/>
      <c r="D3720" s="58"/>
      <c r="E3720" s="51" t="str">
        <f>IF(C3720&lt;&gt;"",VLOOKUP(MID(C3720,18,5),LISTAS·PAPP!$E$4:$F$76,2,0),"")</f>
        <v/>
      </c>
      <c r="F3720" s="58"/>
      <c r="G3720" s="51" t="str">
        <f>IF(F3720&lt;&gt;"",VLOOKUP(F3720,LISTAS·PAPP!$R$3:$T$221,3,0),"")</f>
        <v/>
      </c>
      <c r="H3720" s="58"/>
      <c r="I3720" s="66"/>
      <c r="J3720" s="66"/>
      <c r="K3720" s="67"/>
      <c r="L3720" s="66"/>
      <c r="M3720" s="60"/>
      <c r="N3720" s="60"/>
      <c r="O3720" s="60"/>
      <c r="P3720" s="60"/>
      <c r="Q3720" s="60"/>
      <c r="R3720" s="60"/>
      <c r="S3720" s="60"/>
      <c r="T3720" s="60"/>
      <c r="U3720" s="60"/>
      <c r="V3720" s="60"/>
      <c r="W3720" s="60"/>
      <c r="X3720" s="60"/>
      <c r="Y3720" s="52" t="str">
        <f>IF(A3720&lt;&gt;"",IF(D3720="DIRECCIÓN_DE_TRANSFERENCIAS","280 0031",VLOOKUP(C3720,LISTAS·PAPP!$C$3:$D$76,2,0)),"")</f>
        <v/>
      </c>
      <c r="Z3720" s="61"/>
      <c r="AA3720" s="62"/>
      <c r="AB3720" s="62"/>
      <c r="AC3720" s="65" t="str">
        <f>IF(D3720&lt;&gt;"",VLOOKUP(D3720,LISTAS·PAPP!$I$3:$M$16,2,0),"")</f>
        <v/>
      </c>
      <c r="AD3720" s="51" t="str">
        <f>IF(D3720&lt;&gt;"",VLOOKUP(D3720,LISTAS·PAPP!$I$3:$M$16,3,0),"")</f>
        <v/>
      </c>
      <c r="AE3720" s="52" t="str">
        <f>IF(D3720&lt;&gt;"",VLOOKUP(D3720,LISTAS·PAPP!$I$3:$M$16,4,0),"")</f>
        <v/>
      </c>
      <c r="AF3720" s="51" t="str">
        <f>IF(D3720&lt;&gt;"",VLOOKUP(D3720,LISTAS·PAPP!$I$3:$M$16,5,0),"")</f>
        <v/>
      </c>
      <c r="AG3720" s="52" t="str">
        <f>IF(AH3720&lt;&gt;"",VLOOKUP(AH3720,LISTAS·PAPP!$O$3:$P$74,2,0),"")</f>
        <v/>
      </c>
      <c r="AH3720" s="58"/>
      <c r="AI3720" s="60"/>
      <c r="AJ3720" s="51" t="str">
        <f>IF(AI3720&lt;&gt;"",VLOOKUP(AI3720,LISTAS·PAPP!$X$4:$Y$80,2,0),"")</f>
        <v/>
      </c>
      <c r="AK3720" s="58"/>
      <c r="AL3720" s="60"/>
      <c r="AM3720" s="51" t="str">
        <f>IF(ISERROR(VLOOKUP(AL3720,LISTAS·PAPP!$AD$4:$AE$334,2,0))," ",VLOOKUP(AL3720,LISTAS·PAPP!$AD$4:$AE$334,2,0))</f>
        <v xml:space="preserve"> </v>
      </c>
      <c r="AN3720" s="63"/>
      <c r="AO3720" s="64"/>
      <c r="AP3720" s="64"/>
      <c r="AQ3720" s="64"/>
      <c r="AR3720" s="64"/>
      <c r="AS3720" s="64"/>
      <c r="AT3720" s="64"/>
      <c r="AU3720" s="64"/>
      <c r="AV3720" s="64"/>
      <c r="AW3720" s="64"/>
      <c r="AX3720" s="64"/>
      <c r="AY3720" s="64"/>
      <c r="AZ3720" s="64"/>
      <c r="BA3720" s="53" t="str">
        <f t="shared" si="172"/>
        <v/>
      </c>
      <c r="BB3720" s="54" t="str">
        <f t="shared" si="173"/>
        <v/>
      </c>
      <c r="BC3720" s="55" t="str">
        <f t="shared" si="174"/>
        <v xml:space="preserve"> </v>
      </c>
    </row>
    <row r="3721" spans="1:55" x14ac:dyDescent="0.25">
      <c r="A3721" s="58"/>
      <c r="B3721" s="58"/>
      <c r="C3721" s="58"/>
      <c r="D3721" s="58"/>
      <c r="E3721" s="51" t="str">
        <f>IF(C3721&lt;&gt;"",VLOOKUP(MID(C3721,18,5),LISTAS·PAPP!$E$4:$F$76,2,0),"")</f>
        <v/>
      </c>
      <c r="F3721" s="58"/>
      <c r="G3721" s="51" t="str">
        <f>IF(F3721&lt;&gt;"",VLOOKUP(F3721,LISTAS·PAPP!$R$3:$T$221,3,0),"")</f>
        <v/>
      </c>
      <c r="H3721" s="58"/>
      <c r="I3721" s="66"/>
      <c r="J3721" s="66"/>
      <c r="K3721" s="67"/>
      <c r="L3721" s="66"/>
      <c r="M3721" s="60"/>
      <c r="N3721" s="60"/>
      <c r="O3721" s="60"/>
      <c r="P3721" s="60"/>
      <c r="Q3721" s="60"/>
      <c r="R3721" s="60"/>
      <c r="S3721" s="60"/>
      <c r="T3721" s="60"/>
      <c r="U3721" s="60"/>
      <c r="V3721" s="60"/>
      <c r="W3721" s="60"/>
      <c r="X3721" s="60"/>
      <c r="Y3721" s="52" t="str">
        <f>IF(A3721&lt;&gt;"",IF(D3721="DIRECCIÓN_DE_TRANSFERENCIAS","280 0031",VLOOKUP(C3721,LISTAS·PAPP!$C$3:$D$76,2,0)),"")</f>
        <v/>
      </c>
      <c r="Z3721" s="61"/>
      <c r="AA3721" s="62"/>
      <c r="AB3721" s="62"/>
      <c r="AC3721" s="65" t="str">
        <f>IF(D3721&lt;&gt;"",VLOOKUP(D3721,LISTAS·PAPP!$I$3:$M$16,2,0),"")</f>
        <v/>
      </c>
      <c r="AD3721" s="51" t="str">
        <f>IF(D3721&lt;&gt;"",VLOOKUP(D3721,LISTAS·PAPP!$I$3:$M$16,3,0),"")</f>
        <v/>
      </c>
      <c r="AE3721" s="52" t="str">
        <f>IF(D3721&lt;&gt;"",VLOOKUP(D3721,LISTAS·PAPP!$I$3:$M$16,4,0),"")</f>
        <v/>
      </c>
      <c r="AF3721" s="51" t="str">
        <f>IF(D3721&lt;&gt;"",VLOOKUP(D3721,LISTAS·PAPP!$I$3:$M$16,5,0),"")</f>
        <v/>
      </c>
      <c r="AG3721" s="52" t="str">
        <f>IF(AH3721&lt;&gt;"",VLOOKUP(AH3721,LISTAS·PAPP!$O$3:$P$74,2,0),"")</f>
        <v/>
      </c>
      <c r="AH3721" s="58"/>
      <c r="AI3721" s="60"/>
      <c r="AJ3721" s="51" t="str">
        <f>IF(AI3721&lt;&gt;"",VLOOKUP(AI3721,LISTAS·PAPP!$X$4:$Y$80,2,0),"")</f>
        <v/>
      </c>
      <c r="AK3721" s="58"/>
      <c r="AL3721" s="60"/>
      <c r="AM3721" s="51" t="str">
        <f>IF(ISERROR(VLOOKUP(AL3721,LISTAS·PAPP!$AD$4:$AE$334,2,0))," ",VLOOKUP(AL3721,LISTAS·PAPP!$AD$4:$AE$334,2,0))</f>
        <v xml:space="preserve"> </v>
      </c>
      <c r="AN3721" s="63"/>
      <c r="AO3721" s="64"/>
      <c r="AP3721" s="64"/>
      <c r="AQ3721" s="64"/>
      <c r="AR3721" s="64"/>
      <c r="AS3721" s="64"/>
      <c r="AT3721" s="64"/>
      <c r="AU3721" s="64"/>
      <c r="AV3721" s="64"/>
      <c r="AW3721" s="64"/>
      <c r="AX3721" s="64"/>
      <c r="AY3721" s="64"/>
      <c r="AZ3721" s="64"/>
      <c r="BA3721" s="53" t="str">
        <f t="shared" si="172"/>
        <v/>
      </c>
      <c r="BB3721" s="54" t="str">
        <f t="shared" si="173"/>
        <v/>
      </c>
      <c r="BC3721" s="55" t="str">
        <f t="shared" si="174"/>
        <v xml:space="preserve"> </v>
      </c>
    </row>
    <row r="3722" spans="1:55" x14ac:dyDescent="0.25">
      <c r="A3722" s="58"/>
      <c r="B3722" s="58"/>
      <c r="C3722" s="58"/>
      <c r="D3722" s="58"/>
      <c r="E3722" s="51" t="str">
        <f>IF(C3722&lt;&gt;"",VLOOKUP(MID(C3722,18,5),LISTAS·PAPP!$E$4:$F$76,2,0),"")</f>
        <v/>
      </c>
      <c r="F3722" s="58"/>
      <c r="G3722" s="51" t="str">
        <f>IF(F3722&lt;&gt;"",VLOOKUP(F3722,LISTAS·PAPP!$R$3:$T$221,3,0),"")</f>
        <v/>
      </c>
      <c r="H3722" s="58"/>
      <c r="I3722" s="66"/>
      <c r="J3722" s="66"/>
      <c r="K3722" s="67"/>
      <c r="L3722" s="66"/>
      <c r="M3722" s="60"/>
      <c r="N3722" s="60"/>
      <c r="O3722" s="60"/>
      <c r="P3722" s="60"/>
      <c r="Q3722" s="60"/>
      <c r="R3722" s="60"/>
      <c r="S3722" s="60"/>
      <c r="T3722" s="60"/>
      <c r="U3722" s="60"/>
      <c r="V3722" s="60"/>
      <c r="W3722" s="60"/>
      <c r="X3722" s="60"/>
      <c r="Y3722" s="52" t="str">
        <f>IF(A3722&lt;&gt;"",IF(D3722="DIRECCIÓN_DE_TRANSFERENCIAS","280 0031",VLOOKUP(C3722,LISTAS·PAPP!$C$3:$D$76,2,0)),"")</f>
        <v/>
      </c>
      <c r="Z3722" s="61"/>
      <c r="AA3722" s="62"/>
      <c r="AB3722" s="62"/>
      <c r="AC3722" s="65" t="str">
        <f>IF(D3722&lt;&gt;"",VLOOKUP(D3722,LISTAS·PAPP!$I$3:$M$16,2,0),"")</f>
        <v/>
      </c>
      <c r="AD3722" s="51" t="str">
        <f>IF(D3722&lt;&gt;"",VLOOKUP(D3722,LISTAS·PAPP!$I$3:$M$16,3,0),"")</f>
        <v/>
      </c>
      <c r="AE3722" s="52" t="str">
        <f>IF(D3722&lt;&gt;"",VLOOKUP(D3722,LISTAS·PAPP!$I$3:$M$16,4,0),"")</f>
        <v/>
      </c>
      <c r="AF3722" s="51" t="str">
        <f>IF(D3722&lt;&gt;"",VLOOKUP(D3722,LISTAS·PAPP!$I$3:$M$16,5,0),"")</f>
        <v/>
      </c>
      <c r="AG3722" s="52" t="str">
        <f>IF(AH3722&lt;&gt;"",VLOOKUP(AH3722,LISTAS·PAPP!$O$3:$P$74,2,0),"")</f>
        <v/>
      </c>
      <c r="AH3722" s="58"/>
      <c r="AI3722" s="60"/>
      <c r="AJ3722" s="51" t="str">
        <f>IF(AI3722&lt;&gt;"",VLOOKUP(AI3722,LISTAS·PAPP!$X$4:$Y$80,2,0),"")</f>
        <v/>
      </c>
      <c r="AK3722" s="58"/>
      <c r="AL3722" s="60"/>
      <c r="AM3722" s="51" t="str">
        <f>IF(ISERROR(VLOOKUP(AL3722,LISTAS·PAPP!$AD$4:$AE$334,2,0))," ",VLOOKUP(AL3722,LISTAS·PAPP!$AD$4:$AE$334,2,0))</f>
        <v xml:space="preserve"> </v>
      </c>
      <c r="AN3722" s="63"/>
      <c r="AO3722" s="64"/>
      <c r="AP3722" s="64"/>
      <c r="AQ3722" s="64"/>
      <c r="AR3722" s="64"/>
      <c r="AS3722" s="64"/>
      <c r="AT3722" s="64"/>
      <c r="AU3722" s="64"/>
      <c r="AV3722" s="64"/>
      <c r="AW3722" s="64"/>
      <c r="AX3722" s="64"/>
      <c r="AY3722" s="64"/>
      <c r="AZ3722" s="64"/>
      <c r="BA3722" s="53" t="str">
        <f t="shared" si="172"/>
        <v/>
      </c>
      <c r="BB3722" s="54" t="str">
        <f t="shared" si="173"/>
        <v/>
      </c>
      <c r="BC3722" s="55" t="str">
        <f t="shared" si="174"/>
        <v xml:space="preserve"> </v>
      </c>
    </row>
    <row r="3723" spans="1:55" x14ac:dyDescent="0.25">
      <c r="A3723" s="58"/>
      <c r="B3723" s="58"/>
      <c r="C3723" s="58"/>
      <c r="D3723" s="58"/>
      <c r="E3723" s="51" t="str">
        <f>IF(C3723&lt;&gt;"",VLOOKUP(MID(C3723,18,5),LISTAS·PAPP!$E$4:$F$76,2,0),"")</f>
        <v/>
      </c>
      <c r="F3723" s="58"/>
      <c r="G3723" s="51" t="str">
        <f>IF(F3723&lt;&gt;"",VLOOKUP(F3723,LISTAS·PAPP!$R$3:$T$221,3,0),"")</f>
        <v/>
      </c>
      <c r="H3723" s="58"/>
      <c r="I3723" s="66"/>
      <c r="J3723" s="66"/>
      <c r="K3723" s="67"/>
      <c r="L3723" s="66"/>
      <c r="M3723" s="60"/>
      <c r="N3723" s="60"/>
      <c r="O3723" s="60"/>
      <c r="P3723" s="60"/>
      <c r="Q3723" s="60"/>
      <c r="R3723" s="60"/>
      <c r="S3723" s="60"/>
      <c r="T3723" s="60"/>
      <c r="U3723" s="60"/>
      <c r="V3723" s="60"/>
      <c r="W3723" s="60"/>
      <c r="X3723" s="60"/>
      <c r="Y3723" s="52" t="str">
        <f>IF(A3723&lt;&gt;"",IF(D3723="DIRECCIÓN_DE_TRANSFERENCIAS","280 0031",VLOOKUP(C3723,LISTAS·PAPP!$C$3:$D$76,2,0)),"")</f>
        <v/>
      </c>
      <c r="Z3723" s="61"/>
      <c r="AA3723" s="62"/>
      <c r="AB3723" s="62"/>
      <c r="AC3723" s="65" t="str">
        <f>IF(D3723&lt;&gt;"",VLOOKUP(D3723,LISTAS·PAPP!$I$3:$M$16,2,0),"")</f>
        <v/>
      </c>
      <c r="AD3723" s="51" t="str">
        <f>IF(D3723&lt;&gt;"",VLOOKUP(D3723,LISTAS·PAPP!$I$3:$M$16,3,0),"")</f>
        <v/>
      </c>
      <c r="AE3723" s="52" t="str">
        <f>IF(D3723&lt;&gt;"",VLOOKUP(D3723,LISTAS·PAPP!$I$3:$M$16,4,0),"")</f>
        <v/>
      </c>
      <c r="AF3723" s="51" t="str">
        <f>IF(D3723&lt;&gt;"",VLOOKUP(D3723,LISTAS·PAPP!$I$3:$M$16,5,0),"")</f>
        <v/>
      </c>
      <c r="AG3723" s="52" t="str">
        <f>IF(AH3723&lt;&gt;"",VLOOKUP(AH3723,LISTAS·PAPP!$O$3:$P$74,2,0),"")</f>
        <v/>
      </c>
      <c r="AH3723" s="58"/>
      <c r="AI3723" s="60"/>
      <c r="AJ3723" s="51" t="str">
        <f>IF(AI3723&lt;&gt;"",VLOOKUP(AI3723,LISTAS·PAPP!$X$4:$Y$80,2,0),"")</f>
        <v/>
      </c>
      <c r="AK3723" s="58"/>
      <c r="AL3723" s="60"/>
      <c r="AM3723" s="51" t="str">
        <f>IF(ISERROR(VLOOKUP(AL3723,LISTAS·PAPP!$AD$4:$AE$334,2,0))," ",VLOOKUP(AL3723,LISTAS·PAPP!$AD$4:$AE$334,2,0))</f>
        <v xml:space="preserve"> </v>
      </c>
      <c r="AN3723" s="63"/>
      <c r="AO3723" s="64"/>
      <c r="AP3723" s="64"/>
      <c r="AQ3723" s="64"/>
      <c r="AR3723" s="64"/>
      <c r="AS3723" s="64"/>
      <c r="AT3723" s="64"/>
      <c r="AU3723" s="64"/>
      <c r="AV3723" s="64"/>
      <c r="AW3723" s="64"/>
      <c r="AX3723" s="64"/>
      <c r="AY3723" s="64"/>
      <c r="AZ3723" s="64"/>
      <c r="BA3723" s="53" t="str">
        <f t="shared" si="172"/>
        <v/>
      </c>
      <c r="BB3723" s="54" t="str">
        <f t="shared" si="173"/>
        <v/>
      </c>
      <c r="BC3723" s="55" t="str">
        <f t="shared" si="174"/>
        <v xml:space="preserve"> </v>
      </c>
    </row>
    <row r="3724" spans="1:55" x14ac:dyDescent="0.25">
      <c r="A3724" s="58"/>
      <c r="B3724" s="58"/>
      <c r="C3724" s="58"/>
      <c r="D3724" s="58"/>
      <c r="E3724" s="51" t="str">
        <f>IF(C3724&lt;&gt;"",VLOOKUP(MID(C3724,18,5),LISTAS·PAPP!$E$4:$F$76,2,0),"")</f>
        <v/>
      </c>
      <c r="F3724" s="58"/>
      <c r="G3724" s="51" t="str">
        <f>IF(F3724&lt;&gt;"",VLOOKUP(F3724,LISTAS·PAPP!$R$3:$T$221,3,0),"")</f>
        <v/>
      </c>
      <c r="H3724" s="58"/>
      <c r="I3724" s="66"/>
      <c r="J3724" s="66"/>
      <c r="K3724" s="67"/>
      <c r="L3724" s="66"/>
      <c r="M3724" s="60"/>
      <c r="N3724" s="60"/>
      <c r="O3724" s="60"/>
      <c r="P3724" s="60"/>
      <c r="Q3724" s="60"/>
      <c r="R3724" s="60"/>
      <c r="S3724" s="60"/>
      <c r="T3724" s="60"/>
      <c r="U3724" s="60"/>
      <c r="V3724" s="60"/>
      <c r="W3724" s="60"/>
      <c r="X3724" s="60"/>
      <c r="Y3724" s="52" t="str">
        <f>IF(A3724&lt;&gt;"",IF(D3724="DIRECCIÓN_DE_TRANSFERENCIAS","280 0031",VLOOKUP(C3724,LISTAS·PAPP!$C$3:$D$76,2,0)),"")</f>
        <v/>
      </c>
      <c r="Z3724" s="61"/>
      <c r="AA3724" s="62"/>
      <c r="AB3724" s="62"/>
      <c r="AC3724" s="65" t="str">
        <f>IF(D3724&lt;&gt;"",VLOOKUP(D3724,LISTAS·PAPP!$I$3:$M$16,2,0),"")</f>
        <v/>
      </c>
      <c r="AD3724" s="51" t="str">
        <f>IF(D3724&lt;&gt;"",VLOOKUP(D3724,LISTAS·PAPP!$I$3:$M$16,3,0),"")</f>
        <v/>
      </c>
      <c r="AE3724" s="52" t="str">
        <f>IF(D3724&lt;&gt;"",VLOOKUP(D3724,LISTAS·PAPP!$I$3:$M$16,4,0),"")</f>
        <v/>
      </c>
      <c r="AF3724" s="51" t="str">
        <f>IF(D3724&lt;&gt;"",VLOOKUP(D3724,LISTAS·PAPP!$I$3:$M$16,5,0),"")</f>
        <v/>
      </c>
      <c r="AG3724" s="52" t="str">
        <f>IF(AH3724&lt;&gt;"",VLOOKUP(AH3724,LISTAS·PAPP!$O$3:$P$74,2,0),"")</f>
        <v/>
      </c>
      <c r="AH3724" s="58"/>
      <c r="AI3724" s="60"/>
      <c r="AJ3724" s="51" t="str">
        <f>IF(AI3724&lt;&gt;"",VLOOKUP(AI3724,LISTAS·PAPP!$X$4:$Y$80,2,0),"")</f>
        <v/>
      </c>
      <c r="AK3724" s="58"/>
      <c r="AL3724" s="60"/>
      <c r="AM3724" s="51" t="str">
        <f>IF(ISERROR(VLOOKUP(AL3724,LISTAS·PAPP!$AD$4:$AE$334,2,0))," ",VLOOKUP(AL3724,LISTAS·PAPP!$AD$4:$AE$334,2,0))</f>
        <v xml:space="preserve"> </v>
      </c>
      <c r="AN3724" s="63"/>
      <c r="AO3724" s="64"/>
      <c r="AP3724" s="64"/>
      <c r="AQ3724" s="64"/>
      <c r="AR3724" s="64"/>
      <c r="AS3724" s="64"/>
      <c r="AT3724" s="64"/>
      <c r="AU3724" s="64"/>
      <c r="AV3724" s="64"/>
      <c r="AW3724" s="64"/>
      <c r="AX3724" s="64"/>
      <c r="AY3724" s="64"/>
      <c r="AZ3724" s="64"/>
      <c r="BA3724" s="53" t="str">
        <f t="shared" si="172"/>
        <v/>
      </c>
      <c r="BB3724" s="54" t="str">
        <f t="shared" si="173"/>
        <v/>
      </c>
      <c r="BC3724" s="55" t="str">
        <f t="shared" si="174"/>
        <v xml:space="preserve"> </v>
      </c>
    </row>
    <row r="3725" spans="1:55" x14ac:dyDescent="0.25">
      <c r="A3725" s="58"/>
      <c r="B3725" s="58"/>
      <c r="C3725" s="58"/>
      <c r="D3725" s="58"/>
      <c r="E3725" s="51" t="str">
        <f>IF(C3725&lt;&gt;"",VLOOKUP(MID(C3725,18,5),LISTAS·PAPP!$E$4:$F$76,2,0),"")</f>
        <v/>
      </c>
      <c r="F3725" s="58"/>
      <c r="G3725" s="51" t="str">
        <f>IF(F3725&lt;&gt;"",VLOOKUP(F3725,LISTAS·PAPP!$R$3:$T$221,3,0),"")</f>
        <v/>
      </c>
      <c r="H3725" s="58"/>
      <c r="I3725" s="66"/>
      <c r="J3725" s="66"/>
      <c r="K3725" s="67"/>
      <c r="L3725" s="66"/>
      <c r="M3725" s="60"/>
      <c r="N3725" s="60"/>
      <c r="O3725" s="60"/>
      <c r="P3725" s="60"/>
      <c r="Q3725" s="60"/>
      <c r="R3725" s="60"/>
      <c r="S3725" s="60"/>
      <c r="T3725" s="60"/>
      <c r="U3725" s="60"/>
      <c r="V3725" s="60"/>
      <c r="W3725" s="60"/>
      <c r="X3725" s="60"/>
      <c r="Y3725" s="52" t="str">
        <f>IF(A3725&lt;&gt;"",IF(D3725="DIRECCIÓN_DE_TRANSFERENCIAS","280 0031",VLOOKUP(C3725,LISTAS·PAPP!$C$3:$D$76,2,0)),"")</f>
        <v/>
      </c>
      <c r="Z3725" s="61"/>
      <c r="AA3725" s="62"/>
      <c r="AB3725" s="62"/>
      <c r="AC3725" s="65" t="str">
        <f>IF(D3725&lt;&gt;"",VLOOKUP(D3725,LISTAS·PAPP!$I$3:$M$16,2,0),"")</f>
        <v/>
      </c>
      <c r="AD3725" s="51" t="str">
        <f>IF(D3725&lt;&gt;"",VLOOKUP(D3725,LISTAS·PAPP!$I$3:$M$16,3,0),"")</f>
        <v/>
      </c>
      <c r="AE3725" s="52" t="str">
        <f>IF(D3725&lt;&gt;"",VLOOKUP(D3725,LISTAS·PAPP!$I$3:$M$16,4,0),"")</f>
        <v/>
      </c>
      <c r="AF3725" s="51" t="str">
        <f>IF(D3725&lt;&gt;"",VLOOKUP(D3725,LISTAS·PAPP!$I$3:$M$16,5,0),"")</f>
        <v/>
      </c>
      <c r="AG3725" s="52" t="str">
        <f>IF(AH3725&lt;&gt;"",VLOOKUP(AH3725,LISTAS·PAPP!$O$3:$P$74,2,0),"")</f>
        <v/>
      </c>
      <c r="AH3725" s="58"/>
      <c r="AI3725" s="60"/>
      <c r="AJ3725" s="51" t="str">
        <f>IF(AI3725&lt;&gt;"",VLOOKUP(AI3725,LISTAS·PAPP!$X$4:$Y$80,2,0),"")</f>
        <v/>
      </c>
      <c r="AK3725" s="58"/>
      <c r="AL3725" s="60"/>
      <c r="AM3725" s="51" t="str">
        <f>IF(ISERROR(VLOOKUP(AL3725,LISTAS·PAPP!$AD$4:$AE$334,2,0))," ",VLOOKUP(AL3725,LISTAS·PAPP!$AD$4:$AE$334,2,0))</f>
        <v xml:space="preserve"> </v>
      </c>
      <c r="AN3725" s="63"/>
      <c r="AO3725" s="64"/>
      <c r="AP3725" s="64"/>
      <c r="AQ3725" s="64"/>
      <c r="AR3725" s="64"/>
      <c r="AS3725" s="64"/>
      <c r="AT3725" s="64"/>
      <c r="AU3725" s="64"/>
      <c r="AV3725" s="64"/>
      <c r="AW3725" s="64"/>
      <c r="AX3725" s="64"/>
      <c r="AY3725" s="64"/>
      <c r="AZ3725" s="64"/>
      <c r="BA3725" s="53" t="str">
        <f t="shared" si="172"/>
        <v/>
      </c>
      <c r="BB3725" s="54" t="str">
        <f t="shared" si="173"/>
        <v/>
      </c>
      <c r="BC3725" s="55" t="str">
        <f t="shared" si="174"/>
        <v xml:space="preserve"> </v>
      </c>
    </row>
    <row r="3726" spans="1:55" x14ac:dyDescent="0.25">
      <c r="A3726" s="58"/>
      <c r="B3726" s="58"/>
      <c r="C3726" s="58"/>
      <c r="D3726" s="58"/>
      <c r="E3726" s="51" t="str">
        <f>IF(C3726&lt;&gt;"",VLOOKUP(MID(C3726,18,5),LISTAS·PAPP!$E$4:$F$76,2,0),"")</f>
        <v/>
      </c>
      <c r="F3726" s="58"/>
      <c r="G3726" s="51" t="str">
        <f>IF(F3726&lt;&gt;"",VLOOKUP(F3726,LISTAS·PAPP!$R$3:$T$221,3,0),"")</f>
        <v/>
      </c>
      <c r="H3726" s="58"/>
      <c r="I3726" s="66"/>
      <c r="J3726" s="66"/>
      <c r="K3726" s="67"/>
      <c r="L3726" s="66"/>
      <c r="M3726" s="60"/>
      <c r="N3726" s="60"/>
      <c r="O3726" s="60"/>
      <c r="P3726" s="60"/>
      <c r="Q3726" s="60"/>
      <c r="R3726" s="60"/>
      <c r="S3726" s="60"/>
      <c r="T3726" s="60"/>
      <c r="U3726" s="60"/>
      <c r="V3726" s="60"/>
      <c r="W3726" s="60"/>
      <c r="X3726" s="60"/>
      <c r="Y3726" s="52" t="str">
        <f>IF(A3726&lt;&gt;"",IF(D3726="DIRECCIÓN_DE_TRANSFERENCIAS","280 0031",VLOOKUP(C3726,LISTAS·PAPP!$C$3:$D$76,2,0)),"")</f>
        <v/>
      </c>
      <c r="Z3726" s="61"/>
      <c r="AA3726" s="62"/>
      <c r="AB3726" s="62"/>
      <c r="AC3726" s="65" t="str">
        <f>IF(D3726&lt;&gt;"",VLOOKUP(D3726,LISTAS·PAPP!$I$3:$M$16,2,0),"")</f>
        <v/>
      </c>
      <c r="AD3726" s="51" t="str">
        <f>IF(D3726&lt;&gt;"",VLOOKUP(D3726,LISTAS·PAPP!$I$3:$M$16,3,0),"")</f>
        <v/>
      </c>
      <c r="AE3726" s="52" t="str">
        <f>IF(D3726&lt;&gt;"",VLOOKUP(D3726,LISTAS·PAPP!$I$3:$M$16,4,0),"")</f>
        <v/>
      </c>
      <c r="AF3726" s="51" t="str">
        <f>IF(D3726&lt;&gt;"",VLOOKUP(D3726,LISTAS·PAPP!$I$3:$M$16,5,0),"")</f>
        <v/>
      </c>
      <c r="AG3726" s="52" t="str">
        <f>IF(AH3726&lt;&gt;"",VLOOKUP(AH3726,LISTAS·PAPP!$O$3:$P$74,2,0),"")</f>
        <v/>
      </c>
      <c r="AH3726" s="58"/>
      <c r="AI3726" s="60"/>
      <c r="AJ3726" s="51" t="str">
        <f>IF(AI3726&lt;&gt;"",VLOOKUP(AI3726,LISTAS·PAPP!$X$4:$Y$80,2,0),"")</f>
        <v/>
      </c>
      <c r="AK3726" s="58"/>
      <c r="AL3726" s="60"/>
      <c r="AM3726" s="51" t="str">
        <f>IF(ISERROR(VLOOKUP(AL3726,LISTAS·PAPP!$AD$4:$AE$334,2,0))," ",VLOOKUP(AL3726,LISTAS·PAPP!$AD$4:$AE$334,2,0))</f>
        <v xml:space="preserve"> </v>
      </c>
      <c r="AN3726" s="63"/>
      <c r="AO3726" s="64"/>
      <c r="AP3726" s="64"/>
      <c r="AQ3726" s="64"/>
      <c r="AR3726" s="64"/>
      <c r="AS3726" s="64"/>
      <c r="AT3726" s="64"/>
      <c r="AU3726" s="64"/>
      <c r="AV3726" s="64"/>
      <c r="AW3726" s="64"/>
      <c r="AX3726" s="64"/>
      <c r="AY3726" s="64"/>
      <c r="AZ3726" s="64"/>
      <c r="BA3726" s="53" t="str">
        <f t="shared" ref="BA3726:BA3789" si="175">IF(A3726&lt;&gt;"",SUM(AO3726:AZ3726),"")</f>
        <v/>
      </c>
      <c r="BB3726" s="54" t="str">
        <f t="shared" ref="BB3726:BB3789" si="176">IF(A3726&lt;&gt;"",IF(AN3726&lt;&gt;"",IF(AN3726=BA3726,"OK",AN3726-BA3726),IF(AND(AN3726="",BA3726=""),"",AN3726-BA3726)),"")</f>
        <v/>
      </c>
      <c r="BC3726" s="55" t="str">
        <f t="shared" ref="BC3726:BC3789" si="177">IF(A3726&lt;&gt;"",IF(A3726="","Escoger Nivel 0;",)&amp;" "&amp;(IF(B3726="","Escoger Nivel 1",)&amp;" "&amp;(IF(C3726="","Escoger Nivel 2;",)&amp;" "&amp;(IF(D3726="","Escoger Nivel 3",)&amp;" "&amp;(IF(F3726="","Escoger Cantón;",)&amp;" "&amp;(IF(H3726="","Escoger Obj. Estratégico Institucional N1;",)&amp;" "&amp;(IF(I3726="","Colocar Componente del Proyecto;",)&amp;" "&amp;(IF(J3726="","Colocar Actvidad del PAPP;",)&amp;" "&amp;(IF(K3726="","Colocar Metas;",)&amp;" "&amp;(IF(L3726="","Colocar Indicador;",)&amp;" "&amp;(IF(Z3726="","Escoger Código Fuente;",)&amp;" "&amp;(IF(AA3726="","Colocar Código Organismo;",)&amp;" "&amp;(IF(AB3726="","Colocar Código Correlativo;",)&amp;" "&amp;(IF(AH3726="","Escoger Actividad eSIGEF;",)&amp;" "&amp;(IF(AI3726="","Escoger Código Politicas de Igualdad;",)&amp;" "&amp;(IF(AK3726="","Escoger Grupo de Gasto;",)&amp;" "&amp;(IF(AL3726="","Escoger Ítem Presupuestario;",)))))))))))))))))," ")</f>
        <v xml:space="preserve"> </v>
      </c>
    </row>
    <row r="3727" spans="1:55" x14ac:dyDescent="0.25">
      <c r="A3727" s="58"/>
      <c r="B3727" s="58"/>
      <c r="C3727" s="58"/>
      <c r="D3727" s="58"/>
      <c r="E3727" s="51" t="str">
        <f>IF(C3727&lt;&gt;"",VLOOKUP(MID(C3727,18,5),LISTAS·PAPP!$E$4:$F$76,2,0),"")</f>
        <v/>
      </c>
      <c r="F3727" s="58"/>
      <c r="G3727" s="51" t="str">
        <f>IF(F3727&lt;&gt;"",VLOOKUP(F3727,LISTAS·PAPP!$R$3:$T$221,3,0),"")</f>
        <v/>
      </c>
      <c r="H3727" s="58"/>
      <c r="I3727" s="66"/>
      <c r="J3727" s="66"/>
      <c r="K3727" s="67"/>
      <c r="L3727" s="66"/>
      <c r="M3727" s="60"/>
      <c r="N3727" s="60"/>
      <c r="O3727" s="60"/>
      <c r="P3727" s="60"/>
      <c r="Q3727" s="60"/>
      <c r="R3727" s="60"/>
      <c r="S3727" s="60"/>
      <c r="T3727" s="60"/>
      <c r="U3727" s="60"/>
      <c r="V3727" s="60"/>
      <c r="W3727" s="60"/>
      <c r="X3727" s="60"/>
      <c r="Y3727" s="52" t="str">
        <f>IF(A3727&lt;&gt;"",IF(D3727="DIRECCIÓN_DE_TRANSFERENCIAS","280 0031",VLOOKUP(C3727,LISTAS·PAPP!$C$3:$D$76,2,0)),"")</f>
        <v/>
      </c>
      <c r="Z3727" s="61"/>
      <c r="AA3727" s="62"/>
      <c r="AB3727" s="62"/>
      <c r="AC3727" s="65" t="str">
        <f>IF(D3727&lt;&gt;"",VLOOKUP(D3727,LISTAS·PAPP!$I$3:$M$16,2,0),"")</f>
        <v/>
      </c>
      <c r="AD3727" s="51" t="str">
        <f>IF(D3727&lt;&gt;"",VLOOKUP(D3727,LISTAS·PAPP!$I$3:$M$16,3,0),"")</f>
        <v/>
      </c>
      <c r="AE3727" s="52" t="str">
        <f>IF(D3727&lt;&gt;"",VLOOKUP(D3727,LISTAS·PAPP!$I$3:$M$16,4,0),"")</f>
        <v/>
      </c>
      <c r="AF3727" s="51" t="str">
        <f>IF(D3727&lt;&gt;"",VLOOKUP(D3727,LISTAS·PAPP!$I$3:$M$16,5,0),"")</f>
        <v/>
      </c>
      <c r="AG3727" s="52" t="str">
        <f>IF(AH3727&lt;&gt;"",VLOOKUP(AH3727,LISTAS·PAPP!$O$3:$P$74,2,0),"")</f>
        <v/>
      </c>
      <c r="AH3727" s="58"/>
      <c r="AI3727" s="60"/>
      <c r="AJ3727" s="51" t="str">
        <f>IF(AI3727&lt;&gt;"",VLOOKUP(AI3727,LISTAS·PAPP!$X$4:$Y$80,2,0),"")</f>
        <v/>
      </c>
      <c r="AK3727" s="58"/>
      <c r="AL3727" s="60"/>
      <c r="AM3727" s="51" t="str">
        <f>IF(ISERROR(VLOOKUP(AL3727,LISTAS·PAPP!$AD$4:$AE$334,2,0))," ",VLOOKUP(AL3727,LISTAS·PAPP!$AD$4:$AE$334,2,0))</f>
        <v xml:space="preserve"> </v>
      </c>
      <c r="AN3727" s="63"/>
      <c r="AO3727" s="64"/>
      <c r="AP3727" s="64"/>
      <c r="AQ3727" s="64"/>
      <c r="AR3727" s="64"/>
      <c r="AS3727" s="64"/>
      <c r="AT3727" s="64"/>
      <c r="AU3727" s="64"/>
      <c r="AV3727" s="64"/>
      <c r="AW3727" s="64"/>
      <c r="AX3727" s="64"/>
      <c r="AY3727" s="64"/>
      <c r="AZ3727" s="64"/>
      <c r="BA3727" s="53" t="str">
        <f t="shared" si="175"/>
        <v/>
      </c>
      <c r="BB3727" s="54" t="str">
        <f t="shared" si="176"/>
        <v/>
      </c>
      <c r="BC3727" s="55" t="str">
        <f t="shared" si="177"/>
        <v xml:space="preserve"> </v>
      </c>
    </row>
    <row r="3728" spans="1:55" x14ac:dyDescent="0.25">
      <c r="A3728" s="58"/>
      <c r="B3728" s="58"/>
      <c r="C3728" s="58"/>
      <c r="D3728" s="58"/>
      <c r="E3728" s="51" t="str">
        <f>IF(C3728&lt;&gt;"",VLOOKUP(MID(C3728,18,5),LISTAS·PAPP!$E$4:$F$76,2,0),"")</f>
        <v/>
      </c>
      <c r="F3728" s="58"/>
      <c r="G3728" s="51" t="str">
        <f>IF(F3728&lt;&gt;"",VLOOKUP(F3728,LISTAS·PAPP!$R$3:$T$221,3,0),"")</f>
        <v/>
      </c>
      <c r="H3728" s="58"/>
      <c r="I3728" s="66"/>
      <c r="J3728" s="66"/>
      <c r="K3728" s="67"/>
      <c r="L3728" s="66"/>
      <c r="M3728" s="60"/>
      <c r="N3728" s="60"/>
      <c r="O3728" s="60"/>
      <c r="P3728" s="60"/>
      <c r="Q3728" s="60"/>
      <c r="R3728" s="60"/>
      <c r="S3728" s="60"/>
      <c r="T3728" s="60"/>
      <c r="U3728" s="60"/>
      <c r="V3728" s="60"/>
      <c r="W3728" s="60"/>
      <c r="X3728" s="60"/>
      <c r="Y3728" s="52" t="str">
        <f>IF(A3728&lt;&gt;"",IF(D3728="DIRECCIÓN_DE_TRANSFERENCIAS","280 0031",VLOOKUP(C3728,LISTAS·PAPP!$C$3:$D$76,2,0)),"")</f>
        <v/>
      </c>
      <c r="Z3728" s="61"/>
      <c r="AA3728" s="62"/>
      <c r="AB3728" s="62"/>
      <c r="AC3728" s="65" t="str">
        <f>IF(D3728&lt;&gt;"",VLOOKUP(D3728,LISTAS·PAPP!$I$3:$M$16,2,0),"")</f>
        <v/>
      </c>
      <c r="AD3728" s="51" t="str">
        <f>IF(D3728&lt;&gt;"",VLOOKUP(D3728,LISTAS·PAPP!$I$3:$M$16,3,0),"")</f>
        <v/>
      </c>
      <c r="AE3728" s="52" t="str">
        <f>IF(D3728&lt;&gt;"",VLOOKUP(D3728,LISTAS·PAPP!$I$3:$M$16,4,0),"")</f>
        <v/>
      </c>
      <c r="AF3728" s="51" t="str">
        <f>IF(D3728&lt;&gt;"",VLOOKUP(D3728,LISTAS·PAPP!$I$3:$M$16,5,0),"")</f>
        <v/>
      </c>
      <c r="AG3728" s="52" t="str">
        <f>IF(AH3728&lt;&gt;"",VLOOKUP(AH3728,LISTAS·PAPP!$O$3:$P$74,2,0),"")</f>
        <v/>
      </c>
      <c r="AH3728" s="58"/>
      <c r="AI3728" s="60"/>
      <c r="AJ3728" s="51" t="str">
        <f>IF(AI3728&lt;&gt;"",VLOOKUP(AI3728,LISTAS·PAPP!$X$4:$Y$80,2,0),"")</f>
        <v/>
      </c>
      <c r="AK3728" s="58"/>
      <c r="AL3728" s="60"/>
      <c r="AM3728" s="51" t="str">
        <f>IF(ISERROR(VLOOKUP(AL3728,LISTAS·PAPP!$AD$4:$AE$334,2,0))," ",VLOOKUP(AL3728,LISTAS·PAPP!$AD$4:$AE$334,2,0))</f>
        <v xml:space="preserve"> </v>
      </c>
      <c r="AN3728" s="63"/>
      <c r="AO3728" s="64"/>
      <c r="AP3728" s="64"/>
      <c r="AQ3728" s="64"/>
      <c r="AR3728" s="64"/>
      <c r="AS3728" s="64"/>
      <c r="AT3728" s="64"/>
      <c r="AU3728" s="64"/>
      <c r="AV3728" s="64"/>
      <c r="AW3728" s="64"/>
      <c r="AX3728" s="64"/>
      <c r="AY3728" s="64"/>
      <c r="AZ3728" s="64"/>
      <c r="BA3728" s="53" t="str">
        <f t="shared" si="175"/>
        <v/>
      </c>
      <c r="BB3728" s="54" t="str">
        <f t="shared" si="176"/>
        <v/>
      </c>
      <c r="BC3728" s="55" t="str">
        <f t="shared" si="177"/>
        <v xml:space="preserve"> </v>
      </c>
    </row>
    <row r="3729" spans="1:55" x14ac:dyDescent="0.25">
      <c r="A3729" s="58"/>
      <c r="B3729" s="58"/>
      <c r="C3729" s="58"/>
      <c r="D3729" s="58"/>
      <c r="E3729" s="51" t="str">
        <f>IF(C3729&lt;&gt;"",VLOOKUP(MID(C3729,18,5),LISTAS·PAPP!$E$4:$F$76,2,0),"")</f>
        <v/>
      </c>
      <c r="F3729" s="58"/>
      <c r="G3729" s="51" t="str">
        <f>IF(F3729&lt;&gt;"",VLOOKUP(F3729,LISTAS·PAPP!$R$3:$T$221,3,0),"")</f>
        <v/>
      </c>
      <c r="H3729" s="58"/>
      <c r="I3729" s="66"/>
      <c r="J3729" s="66"/>
      <c r="K3729" s="67"/>
      <c r="L3729" s="66"/>
      <c r="M3729" s="60"/>
      <c r="N3729" s="60"/>
      <c r="O3729" s="60"/>
      <c r="P3729" s="60"/>
      <c r="Q3729" s="60"/>
      <c r="R3729" s="60"/>
      <c r="S3729" s="60"/>
      <c r="T3729" s="60"/>
      <c r="U3729" s="60"/>
      <c r="V3729" s="60"/>
      <c r="W3729" s="60"/>
      <c r="X3729" s="60"/>
      <c r="Y3729" s="52" t="str">
        <f>IF(A3729&lt;&gt;"",IF(D3729="DIRECCIÓN_DE_TRANSFERENCIAS","280 0031",VLOOKUP(C3729,LISTAS·PAPP!$C$3:$D$76,2,0)),"")</f>
        <v/>
      </c>
      <c r="Z3729" s="61"/>
      <c r="AA3729" s="62"/>
      <c r="AB3729" s="62"/>
      <c r="AC3729" s="65" t="str">
        <f>IF(D3729&lt;&gt;"",VLOOKUP(D3729,LISTAS·PAPP!$I$3:$M$16,2,0),"")</f>
        <v/>
      </c>
      <c r="AD3729" s="51" t="str">
        <f>IF(D3729&lt;&gt;"",VLOOKUP(D3729,LISTAS·PAPP!$I$3:$M$16,3,0),"")</f>
        <v/>
      </c>
      <c r="AE3729" s="52" t="str">
        <f>IF(D3729&lt;&gt;"",VLOOKUP(D3729,LISTAS·PAPP!$I$3:$M$16,4,0),"")</f>
        <v/>
      </c>
      <c r="AF3729" s="51" t="str">
        <f>IF(D3729&lt;&gt;"",VLOOKUP(D3729,LISTAS·PAPP!$I$3:$M$16,5,0),"")</f>
        <v/>
      </c>
      <c r="AG3729" s="52" t="str">
        <f>IF(AH3729&lt;&gt;"",VLOOKUP(AH3729,LISTAS·PAPP!$O$3:$P$74,2,0),"")</f>
        <v/>
      </c>
      <c r="AH3729" s="58"/>
      <c r="AI3729" s="60"/>
      <c r="AJ3729" s="51" t="str">
        <f>IF(AI3729&lt;&gt;"",VLOOKUP(AI3729,LISTAS·PAPP!$X$4:$Y$80,2,0),"")</f>
        <v/>
      </c>
      <c r="AK3729" s="58"/>
      <c r="AL3729" s="60"/>
      <c r="AM3729" s="51" t="str">
        <f>IF(ISERROR(VLOOKUP(AL3729,LISTAS·PAPP!$AD$4:$AE$334,2,0))," ",VLOOKUP(AL3729,LISTAS·PAPP!$AD$4:$AE$334,2,0))</f>
        <v xml:space="preserve"> </v>
      </c>
      <c r="AN3729" s="63"/>
      <c r="AO3729" s="64"/>
      <c r="AP3729" s="64"/>
      <c r="AQ3729" s="64"/>
      <c r="AR3729" s="64"/>
      <c r="AS3729" s="64"/>
      <c r="AT3729" s="64"/>
      <c r="AU3729" s="64"/>
      <c r="AV3729" s="64"/>
      <c r="AW3729" s="64"/>
      <c r="AX3729" s="64"/>
      <c r="AY3729" s="64"/>
      <c r="AZ3729" s="64"/>
      <c r="BA3729" s="53" t="str">
        <f t="shared" si="175"/>
        <v/>
      </c>
      <c r="BB3729" s="54" t="str">
        <f t="shared" si="176"/>
        <v/>
      </c>
      <c r="BC3729" s="55" t="str">
        <f t="shared" si="177"/>
        <v xml:space="preserve"> </v>
      </c>
    </row>
    <row r="3730" spans="1:55" x14ac:dyDescent="0.25">
      <c r="A3730" s="58"/>
      <c r="B3730" s="58"/>
      <c r="C3730" s="58"/>
      <c r="D3730" s="58"/>
      <c r="E3730" s="51" t="str">
        <f>IF(C3730&lt;&gt;"",VLOOKUP(MID(C3730,18,5),LISTAS·PAPP!$E$4:$F$76,2,0),"")</f>
        <v/>
      </c>
      <c r="F3730" s="58"/>
      <c r="G3730" s="51" t="str">
        <f>IF(F3730&lt;&gt;"",VLOOKUP(F3730,LISTAS·PAPP!$R$3:$T$221,3,0),"")</f>
        <v/>
      </c>
      <c r="H3730" s="58"/>
      <c r="I3730" s="66"/>
      <c r="J3730" s="66"/>
      <c r="K3730" s="67"/>
      <c r="L3730" s="66"/>
      <c r="M3730" s="60"/>
      <c r="N3730" s="60"/>
      <c r="O3730" s="60"/>
      <c r="P3730" s="60"/>
      <c r="Q3730" s="60"/>
      <c r="R3730" s="60"/>
      <c r="S3730" s="60"/>
      <c r="T3730" s="60"/>
      <c r="U3730" s="60"/>
      <c r="V3730" s="60"/>
      <c r="W3730" s="60"/>
      <c r="X3730" s="60"/>
      <c r="Y3730" s="52" t="str">
        <f>IF(A3730&lt;&gt;"",IF(D3730="DIRECCIÓN_DE_TRANSFERENCIAS","280 0031",VLOOKUP(C3730,LISTAS·PAPP!$C$3:$D$76,2,0)),"")</f>
        <v/>
      </c>
      <c r="Z3730" s="61"/>
      <c r="AA3730" s="62"/>
      <c r="AB3730" s="62"/>
      <c r="AC3730" s="65" t="str">
        <f>IF(D3730&lt;&gt;"",VLOOKUP(D3730,LISTAS·PAPP!$I$3:$M$16,2,0),"")</f>
        <v/>
      </c>
      <c r="AD3730" s="51" t="str">
        <f>IF(D3730&lt;&gt;"",VLOOKUP(D3730,LISTAS·PAPP!$I$3:$M$16,3,0),"")</f>
        <v/>
      </c>
      <c r="AE3730" s="52" t="str">
        <f>IF(D3730&lt;&gt;"",VLOOKUP(D3730,LISTAS·PAPP!$I$3:$M$16,4,0),"")</f>
        <v/>
      </c>
      <c r="AF3730" s="51" t="str">
        <f>IF(D3730&lt;&gt;"",VLOOKUP(D3730,LISTAS·PAPP!$I$3:$M$16,5,0),"")</f>
        <v/>
      </c>
      <c r="AG3730" s="52" t="str">
        <f>IF(AH3730&lt;&gt;"",VLOOKUP(AH3730,LISTAS·PAPP!$O$3:$P$74,2,0),"")</f>
        <v/>
      </c>
      <c r="AH3730" s="58"/>
      <c r="AI3730" s="60"/>
      <c r="AJ3730" s="51" t="str">
        <f>IF(AI3730&lt;&gt;"",VLOOKUP(AI3730,LISTAS·PAPP!$X$4:$Y$80,2,0),"")</f>
        <v/>
      </c>
      <c r="AK3730" s="58"/>
      <c r="AL3730" s="60"/>
      <c r="AM3730" s="51" t="str">
        <f>IF(ISERROR(VLOOKUP(AL3730,LISTAS·PAPP!$AD$4:$AE$334,2,0))," ",VLOOKUP(AL3730,LISTAS·PAPP!$AD$4:$AE$334,2,0))</f>
        <v xml:space="preserve"> </v>
      </c>
      <c r="AN3730" s="63"/>
      <c r="AO3730" s="64"/>
      <c r="AP3730" s="64"/>
      <c r="AQ3730" s="64"/>
      <c r="AR3730" s="64"/>
      <c r="AS3730" s="64"/>
      <c r="AT3730" s="64"/>
      <c r="AU3730" s="64"/>
      <c r="AV3730" s="64"/>
      <c r="AW3730" s="64"/>
      <c r="AX3730" s="64"/>
      <c r="AY3730" s="64"/>
      <c r="AZ3730" s="64"/>
      <c r="BA3730" s="53" t="str">
        <f t="shared" si="175"/>
        <v/>
      </c>
      <c r="BB3730" s="54" t="str">
        <f t="shared" si="176"/>
        <v/>
      </c>
      <c r="BC3730" s="55" t="str">
        <f t="shared" si="177"/>
        <v xml:space="preserve"> </v>
      </c>
    </row>
    <row r="3731" spans="1:55" x14ac:dyDescent="0.25">
      <c r="A3731" s="58"/>
      <c r="B3731" s="58"/>
      <c r="C3731" s="58"/>
      <c r="D3731" s="58"/>
      <c r="E3731" s="51" t="str">
        <f>IF(C3731&lt;&gt;"",VLOOKUP(MID(C3731,18,5),LISTAS·PAPP!$E$4:$F$76,2,0),"")</f>
        <v/>
      </c>
      <c r="F3731" s="58"/>
      <c r="G3731" s="51" t="str">
        <f>IF(F3731&lt;&gt;"",VLOOKUP(F3731,LISTAS·PAPP!$R$3:$T$221,3,0),"")</f>
        <v/>
      </c>
      <c r="H3731" s="58"/>
      <c r="I3731" s="66"/>
      <c r="J3731" s="66"/>
      <c r="K3731" s="67"/>
      <c r="L3731" s="66"/>
      <c r="M3731" s="60"/>
      <c r="N3731" s="60"/>
      <c r="O3731" s="60"/>
      <c r="P3731" s="60"/>
      <c r="Q3731" s="60"/>
      <c r="R3731" s="60"/>
      <c r="S3731" s="60"/>
      <c r="T3731" s="60"/>
      <c r="U3731" s="60"/>
      <c r="V3731" s="60"/>
      <c r="W3731" s="60"/>
      <c r="X3731" s="60"/>
      <c r="Y3731" s="52" t="str">
        <f>IF(A3731&lt;&gt;"",IF(D3731="DIRECCIÓN_DE_TRANSFERENCIAS","280 0031",VLOOKUP(C3731,LISTAS·PAPP!$C$3:$D$76,2,0)),"")</f>
        <v/>
      </c>
      <c r="Z3731" s="61"/>
      <c r="AA3731" s="62"/>
      <c r="AB3731" s="62"/>
      <c r="AC3731" s="65" t="str">
        <f>IF(D3731&lt;&gt;"",VLOOKUP(D3731,LISTAS·PAPP!$I$3:$M$16,2,0),"")</f>
        <v/>
      </c>
      <c r="AD3731" s="51" t="str">
        <f>IF(D3731&lt;&gt;"",VLOOKUP(D3731,LISTAS·PAPP!$I$3:$M$16,3,0),"")</f>
        <v/>
      </c>
      <c r="AE3731" s="52" t="str">
        <f>IF(D3731&lt;&gt;"",VLOOKUP(D3731,LISTAS·PAPP!$I$3:$M$16,4,0),"")</f>
        <v/>
      </c>
      <c r="AF3731" s="51" t="str">
        <f>IF(D3731&lt;&gt;"",VLOOKUP(D3731,LISTAS·PAPP!$I$3:$M$16,5,0),"")</f>
        <v/>
      </c>
      <c r="AG3731" s="52" t="str">
        <f>IF(AH3731&lt;&gt;"",VLOOKUP(AH3731,LISTAS·PAPP!$O$3:$P$74,2,0),"")</f>
        <v/>
      </c>
      <c r="AH3731" s="58"/>
      <c r="AI3731" s="60"/>
      <c r="AJ3731" s="51" t="str">
        <f>IF(AI3731&lt;&gt;"",VLOOKUP(AI3731,LISTAS·PAPP!$X$4:$Y$80,2,0),"")</f>
        <v/>
      </c>
      <c r="AK3731" s="58"/>
      <c r="AL3731" s="60"/>
      <c r="AM3731" s="51" t="str">
        <f>IF(ISERROR(VLOOKUP(AL3731,LISTAS·PAPP!$AD$4:$AE$334,2,0))," ",VLOOKUP(AL3731,LISTAS·PAPP!$AD$4:$AE$334,2,0))</f>
        <v xml:space="preserve"> </v>
      </c>
      <c r="AN3731" s="63"/>
      <c r="AO3731" s="64"/>
      <c r="AP3731" s="64"/>
      <c r="AQ3731" s="64"/>
      <c r="AR3731" s="64"/>
      <c r="AS3731" s="64"/>
      <c r="AT3731" s="64"/>
      <c r="AU3731" s="64"/>
      <c r="AV3731" s="64"/>
      <c r="AW3731" s="64"/>
      <c r="AX3731" s="64"/>
      <c r="AY3731" s="64"/>
      <c r="AZ3731" s="64"/>
      <c r="BA3731" s="53" t="str">
        <f t="shared" si="175"/>
        <v/>
      </c>
      <c r="BB3731" s="54" t="str">
        <f t="shared" si="176"/>
        <v/>
      </c>
      <c r="BC3731" s="55" t="str">
        <f t="shared" si="177"/>
        <v xml:space="preserve"> </v>
      </c>
    </row>
    <row r="3732" spans="1:55" x14ac:dyDescent="0.25">
      <c r="A3732" s="58"/>
      <c r="B3732" s="58"/>
      <c r="C3732" s="58"/>
      <c r="D3732" s="58"/>
      <c r="E3732" s="51" t="str">
        <f>IF(C3732&lt;&gt;"",VLOOKUP(MID(C3732,18,5),LISTAS·PAPP!$E$4:$F$76,2,0),"")</f>
        <v/>
      </c>
      <c r="F3732" s="58"/>
      <c r="G3732" s="51" t="str">
        <f>IF(F3732&lt;&gt;"",VLOOKUP(F3732,LISTAS·PAPP!$R$3:$T$221,3,0),"")</f>
        <v/>
      </c>
      <c r="H3732" s="58"/>
      <c r="I3732" s="66"/>
      <c r="J3732" s="66"/>
      <c r="K3732" s="67"/>
      <c r="L3732" s="66"/>
      <c r="M3732" s="60"/>
      <c r="N3732" s="60"/>
      <c r="O3732" s="60"/>
      <c r="P3732" s="60"/>
      <c r="Q3732" s="60"/>
      <c r="R3732" s="60"/>
      <c r="S3732" s="60"/>
      <c r="T3732" s="60"/>
      <c r="U3732" s="60"/>
      <c r="V3732" s="60"/>
      <c r="W3732" s="60"/>
      <c r="X3732" s="60"/>
      <c r="Y3732" s="52" t="str">
        <f>IF(A3732&lt;&gt;"",IF(D3732="DIRECCIÓN_DE_TRANSFERENCIAS","280 0031",VLOOKUP(C3732,LISTAS·PAPP!$C$3:$D$76,2,0)),"")</f>
        <v/>
      </c>
      <c r="Z3732" s="61"/>
      <c r="AA3732" s="62"/>
      <c r="AB3732" s="62"/>
      <c r="AC3732" s="65" t="str">
        <f>IF(D3732&lt;&gt;"",VLOOKUP(D3732,LISTAS·PAPP!$I$3:$M$16,2,0),"")</f>
        <v/>
      </c>
      <c r="AD3732" s="51" t="str">
        <f>IF(D3732&lt;&gt;"",VLOOKUP(D3732,LISTAS·PAPP!$I$3:$M$16,3,0),"")</f>
        <v/>
      </c>
      <c r="AE3732" s="52" t="str">
        <f>IF(D3732&lt;&gt;"",VLOOKUP(D3732,LISTAS·PAPP!$I$3:$M$16,4,0),"")</f>
        <v/>
      </c>
      <c r="AF3732" s="51" t="str">
        <f>IF(D3732&lt;&gt;"",VLOOKUP(D3732,LISTAS·PAPP!$I$3:$M$16,5,0),"")</f>
        <v/>
      </c>
      <c r="AG3732" s="52" t="str">
        <f>IF(AH3732&lt;&gt;"",VLOOKUP(AH3732,LISTAS·PAPP!$O$3:$P$74,2,0),"")</f>
        <v/>
      </c>
      <c r="AH3732" s="58"/>
      <c r="AI3732" s="60"/>
      <c r="AJ3732" s="51" t="str">
        <f>IF(AI3732&lt;&gt;"",VLOOKUP(AI3732,LISTAS·PAPP!$X$4:$Y$80,2,0),"")</f>
        <v/>
      </c>
      <c r="AK3732" s="58"/>
      <c r="AL3732" s="60"/>
      <c r="AM3732" s="51" t="str">
        <f>IF(ISERROR(VLOOKUP(AL3732,LISTAS·PAPP!$AD$4:$AE$334,2,0))," ",VLOOKUP(AL3732,LISTAS·PAPP!$AD$4:$AE$334,2,0))</f>
        <v xml:space="preserve"> </v>
      </c>
      <c r="AN3732" s="63"/>
      <c r="AO3732" s="64"/>
      <c r="AP3732" s="64"/>
      <c r="AQ3732" s="64"/>
      <c r="AR3732" s="64"/>
      <c r="AS3732" s="64"/>
      <c r="AT3732" s="64"/>
      <c r="AU3732" s="64"/>
      <c r="AV3732" s="64"/>
      <c r="AW3732" s="64"/>
      <c r="AX3732" s="64"/>
      <c r="AY3732" s="64"/>
      <c r="AZ3732" s="64"/>
      <c r="BA3732" s="53" t="str">
        <f t="shared" si="175"/>
        <v/>
      </c>
      <c r="BB3732" s="54" t="str">
        <f t="shared" si="176"/>
        <v/>
      </c>
      <c r="BC3732" s="55" t="str">
        <f t="shared" si="177"/>
        <v xml:space="preserve"> </v>
      </c>
    </row>
    <row r="3733" spans="1:55" x14ac:dyDescent="0.25">
      <c r="A3733" s="58"/>
      <c r="B3733" s="58"/>
      <c r="C3733" s="58"/>
      <c r="D3733" s="58"/>
      <c r="E3733" s="51" t="str">
        <f>IF(C3733&lt;&gt;"",VLOOKUP(MID(C3733,18,5),LISTAS·PAPP!$E$4:$F$76,2,0),"")</f>
        <v/>
      </c>
      <c r="F3733" s="58"/>
      <c r="G3733" s="51" t="str">
        <f>IF(F3733&lt;&gt;"",VLOOKUP(F3733,LISTAS·PAPP!$R$3:$T$221,3,0),"")</f>
        <v/>
      </c>
      <c r="H3733" s="58"/>
      <c r="I3733" s="66"/>
      <c r="J3733" s="66"/>
      <c r="K3733" s="67"/>
      <c r="L3733" s="66"/>
      <c r="M3733" s="60"/>
      <c r="N3733" s="60"/>
      <c r="O3733" s="60"/>
      <c r="P3733" s="60"/>
      <c r="Q3733" s="60"/>
      <c r="R3733" s="60"/>
      <c r="S3733" s="60"/>
      <c r="T3733" s="60"/>
      <c r="U3733" s="60"/>
      <c r="V3733" s="60"/>
      <c r="W3733" s="60"/>
      <c r="X3733" s="60"/>
      <c r="Y3733" s="52" t="str">
        <f>IF(A3733&lt;&gt;"",IF(D3733="DIRECCIÓN_DE_TRANSFERENCIAS","280 0031",VLOOKUP(C3733,LISTAS·PAPP!$C$3:$D$76,2,0)),"")</f>
        <v/>
      </c>
      <c r="Z3733" s="61"/>
      <c r="AA3733" s="62"/>
      <c r="AB3733" s="62"/>
      <c r="AC3733" s="65" t="str">
        <f>IF(D3733&lt;&gt;"",VLOOKUP(D3733,LISTAS·PAPP!$I$3:$M$16,2,0),"")</f>
        <v/>
      </c>
      <c r="AD3733" s="51" t="str">
        <f>IF(D3733&lt;&gt;"",VLOOKUP(D3733,LISTAS·PAPP!$I$3:$M$16,3,0),"")</f>
        <v/>
      </c>
      <c r="AE3733" s="52" t="str">
        <f>IF(D3733&lt;&gt;"",VLOOKUP(D3733,LISTAS·PAPP!$I$3:$M$16,4,0),"")</f>
        <v/>
      </c>
      <c r="AF3733" s="51" t="str">
        <f>IF(D3733&lt;&gt;"",VLOOKUP(D3733,LISTAS·PAPP!$I$3:$M$16,5,0),"")</f>
        <v/>
      </c>
      <c r="AG3733" s="52" t="str">
        <f>IF(AH3733&lt;&gt;"",VLOOKUP(AH3733,LISTAS·PAPP!$O$3:$P$74,2,0),"")</f>
        <v/>
      </c>
      <c r="AH3733" s="58"/>
      <c r="AI3733" s="60"/>
      <c r="AJ3733" s="51" t="str">
        <f>IF(AI3733&lt;&gt;"",VLOOKUP(AI3733,LISTAS·PAPP!$X$4:$Y$80,2,0),"")</f>
        <v/>
      </c>
      <c r="AK3733" s="58"/>
      <c r="AL3733" s="60"/>
      <c r="AM3733" s="51" t="str">
        <f>IF(ISERROR(VLOOKUP(AL3733,LISTAS·PAPP!$AD$4:$AE$334,2,0))," ",VLOOKUP(AL3733,LISTAS·PAPP!$AD$4:$AE$334,2,0))</f>
        <v xml:space="preserve"> </v>
      </c>
      <c r="AN3733" s="63"/>
      <c r="AO3733" s="64"/>
      <c r="AP3733" s="64"/>
      <c r="AQ3733" s="64"/>
      <c r="AR3733" s="64"/>
      <c r="AS3733" s="64"/>
      <c r="AT3733" s="64"/>
      <c r="AU3733" s="64"/>
      <c r="AV3733" s="64"/>
      <c r="AW3733" s="64"/>
      <c r="AX3733" s="64"/>
      <c r="AY3733" s="64"/>
      <c r="AZ3733" s="64"/>
      <c r="BA3733" s="53" t="str">
        <f t="shared" si="175"/>
        <v/>
      </c>
      <c r="BB3733" s="54" t="str">
        <f t="shared" si="176"/>
        <v/>
      </c>
      <c r="BC3733" s="55" t="str">
        <f t="shared" si="177"/>
        <v xml:space="preserve"> </v>
      </c>
    </row>
    <row r="3734" spans="1:55" x14ac:dyDescent="0.25">
      <c r="A3734" s="58"/>
      <c r="B3734" s="58"/>
      <c r="C3734" s="58"/>
      <c r="D3734" s="58"/>
      <c r="E3734" s="51" t="str">
        <f>IF(C3734&lt;&gt;"",VLOOKUP(MID(C3734,18,5),LISTAS·PAPP!$E$4:$F$76,2,0),"")</f>
        <v/>
      </c>
      <c r="F3734" s="58"/>
      <c r="G3734" s="51" t="str">
        <f>IF(F3734&lt;&gt;"",VLOOKUP(F3734,LISTAS·PAPP!$R$3:$T$221,3,0),"")</f>
        <v/>
      </c>
      <c r="H3734" s="58"/>
      <c r="I3734" s="66"/>
      <c r="J3734" s="66"/>
      <c r="K3734" s="67"/>
      <c r="L3734" s="66"/>
      <c r="M3734" s="60"/>
      <c r="N3734" s="60"/>
      <c r="O3734" s="60"/>
      <c r="P3734" s="60"/>
      <c r="Q3734" s="60"/>
      <c r="R3734" s="60"/>
      <c r="S3734" s="60"/>
      <c r="T3734" s="60"/>
      <c r="U3734" s="60"/>
      <c r="V3734" s="60"/>
      <c r="W3734" s="60"/>
      <c r="X3734" s="60"/>
      <c r="Y3734" s="52" t="str">
        <f>IF(A3734&lt;&gt;"",IF(D3734="DIRECCIÓN_DE_TRANSFERENCIAS","280 0031",VLOOKUP(C3734,LISTAS·PAPP!$C$3:$D$76,2,0)),"")</f>
        <v/>
      </c>
      <c r="Z3734" s="61"/>
      <c r="AA3734" s="62"/>
      <c r="AB3734" s="62"/>
      <c r="AC3734" s="65" t="str">
        <f>IF(D3734&lt;&gt;"",VLOOKUP(D3734,LISTAS·PAPP!$I$3:$M$16,2,0),"")</f>
        <v/>
      </c>
      <c r="AD3734" s="51" t="str">
        <f>IF(D3734&lt;&gt;"",VLOOKUP(D3734,LISTAS·PAPP!$I$3:$M$16,3,0),"")</f>
        <v/>
      </c>
      <c r="AE3734" s="52" t="str">
        <f>IF(D3734&lt;&gt;"",VLOOKUP(D3734,LISTAS·PAPP!$I$3:$M$16,4,0),"")</f>
        <v/>
      </c>
      <c r="AF3734" s="51" t="str">
        <f>IF(D3734&lt;&gt;"",VLOOKUP(D3734,LISTAS·PAPP!$I$3:$M$16,5,0),"")</f>
        <v/>
      </c>
      <c r="AG3734" s="52" t="str">
        <f>IF(AH3734&lt;&gt;"",VLOOKUP(AH3734,LISTAS·PAPP!$O$3:$P$74,2,0),"")</f>
        <v/>
      </c>
      <c r="AH3734" s="58"/>
      <c r="AI3734" s="60"/>
      <c r="AJ3734" s="51" t="str">
        <f>IF(AI3734&lt;&gt;"",VLOOKUP(AI3734,LISTAS·PAPP!$X$4:$Y$80,2,0),"")</f>
        <v/>
      </c>
      <c r="AK3734" s="58"/>
      <c r="AL3734" s="60"/>
      <c r="AM3734" s="51" t="str">
        <f>IF(ISERROR(VLOOKUP(AL3734,LISTAS·PAPP!$AD$4:$AE$334,2,0))," ",VLOOKUP(AL3734,LISTAS·PAPP!$AD$4:$AE$334,2,0))</f>
        <v xml:space="preserve"> </v>
      </c>
      <c r="AN3734" s="63"/>
      <c r="AO3734" s="64"/>
      <c r="AP3734" s="64"/>
      <c r="AQ3734" s="64"/>
      <c r="AR3734" s="64"/>
      <c r="AS3734" s="64"/>
      <c r="AT3734" s="64"/>
      <c r="AU3734" s="64"/>
      <c r="AV3734" s="64"/>
      <c r="AW3734" s="64"/>
      <c r="AX3734" s="64"/>
      <c r="AY3734" s="64"/>
      <c r="AZ3734" s="64"/>
      <c r="BA3734" s="53" t="str">
        <f t="shared" si="175"/>
        <v/>
      </c>
      <c r="BB3734" s="54" t="str">
        <f t="shared" si="176"/>
        <v/>
      </c>
      <c r="BC3734" s="55" t="str">
        <f t="shared" si="177"/>
        <v xml:space="preserve"> </v>
      </c>
    </row>
    <row r="3735" spans="1:55" x14ac:dyDescent="0.25">
      <c r="A3735" s="58"/>
      <c r="B3735" s="58"/>
      <c r="C3735" s="58"/>
      <c r="D3735" s="58"/>
      <c r="E3735" s="51" t="str">
        <f>IF(C3735&lt;&gt;"",VLOOKUP(MID(C3735,18,5),LISTAS·PAPP!$E$4:$F$76,2,0),"")</f>
        <v/>
      </c>
      <c r="F3735" s="58"/>
      <c r="G3735" s="51" t="str">
        <f>IF(F3735&lt;&gt;"",VLOOKUP(F3735,LISTAS·PAPP!$R$3:$T$221,3,0),"")</f>
        <v/>
      </c>
      <c r="H3735" s="58"/>
      <c r="I3735" s="66"/>
      <c r="J3735" s="66"/>
      <c r="K3735" s="67"/>
      <c r="L3735" s="66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52" t="str">
        <f>IF(A3735&lt;&gt;"",IF(D3735="DIRECCIÓN_DE_TRANSFERENCIAS","280 0031",VLOOKUP(C3735,LISTAS·PAPP!$C$3:$D$76,2,0)),"")</f>
        <v/>
      </c>
      <c r="Z3735" s="61"/>
      <c r="AA3735" s="62"/>
      <c r="AB3735" s="62"/>
      <c r="AC3735" s="65" t="str">
        <f>IF(D3735&lt;&gt;"",VLOOKUP(D3735,LISTAS·PAPP!$I$3:$M$16,2,0),"")</f>
        <v/>
      </c>
      <c r="AD3735" s="51" t="str">
        <f>IF(D3735&lt;&gt;"",VLOOKUP(D3735,LISTAS·PAPP!$I$3:$M$16,3,0),"")</f>
        <v/>
      </c>
      <c r="AE3735" s="52" t="str">
        <f>IF(D3735&lt;&gt;"",VLOOKUP(D3735,LISTAS·PAPP!$I$3:$M$16,4,0),"")</f>
        <v/>
      </c>
      <c r="AF3735" s="51" t="str">
        <f>IF(D3735&lt;&gt;"",VLOOKUP(D3735,LISTAS·PAPP!$I$3:$M$16,5,0),"")</f>
        <v/>
      </c>
      <c r="AG3735" s="52" t="str">
        <f>IF(AH3735&lt;&gt;"",VLOOKUP(AH3735,LISTAS·PAPP!$O$3:$P$74,2,0),"")</f>
        <v/>
      </c>
      <c r="AH3735" s="58"/>
      <c r="AI3735" s="60"/>
      <c r="AJ3735" s="51" t="str">
        <f>IF(AI3735&lt;&gt;"",VLOOKUP(AI3735,LISTAS·PAPP!$X$4:$Y$80,2,0),"")</f>
        <v/>
      </c>
      <c r="AK3735" s="58"/>
      <c r="AL3735" s="60"/>
      <c r="AM3735" s="51" t="str">
        <f>IF(ISERROR(VLOOKUP(AL3735,LISTAS·PAPP!$AD$4:$AE$334,2,0))," ",VLOOKUP(AL3735,LISTAS·PAPP!$AD$4:$AE$334,2,0))</f>
        <v xml:space="preserve"> </v>
      </c>
      <c r="AN3735" s="63"/>
      <c r="AO3735" s="64"/>
      <c r="AP3735" s="64"/>
      <c r="AQ3735" s="64"/>
      <c r="AR3735" s="64"/>
      <c r="AS3735" s="64"/>
      <c r="AT3735" s="64"/>
      <c r="AU3735" s="64"/>
      <c r="AV3735" s="64"/>
      <c r="AW3735" s="64"/>
      <c r="AX3735" s="64"/>
      <c r="AY3735" s="64"/>
      <c r="AZ3735" s="64"/>
      <c r="BA3735" s="53" t="str">
        <f t="shared" si="175"/>
        <v/>
      </c>
      <c r="BB3735" s="54" t="str">
        <f t="shared" si="176"/>
        <v/>
      </c>
      <c r="BC3735" s="55" t="str">
        <f t="shared" si="177"/>
        <v xml:space="preserve"> </v>
      </c>
    </row>
    <row r="3736" spans="1:55" x14ac:dyDescent="0.25">
      <c r="A3736" s="58"/>
      <c r="B3736" s="58"/>
      <c r="C3736" s="58"/>
      <c r="D3736" s="58"/>
      <c r="E3736" s="51" t="str">
        <f>IF(C3736&lt;&gt;"",VLOOKUP(MID(C3736,18,5),LISTAS·PAPP!$E$4:$F$76,2,0),"")</f>
        <v/>
      </c>
      <c r="F3736" s="58"/>
      <c r="G3736" s="51" t="str">
        <f>IF(F3736&lt;&gt;"",VLOOKUP(F3736,LISTAS·PAPP!$R$3:$T$221,3,0),"")</f>
        <v/>
      </c>
      <c r="H3736" s="58"/>
      <c r="I3736" s="66"/>
      <c r="J3736" s="66"/>
      <c r="K3736" s="67"/>
      <c r="L3736" s="66"/>
      <c r="M3736" s="60"/>
      <c r="N3736" s="60"/>
      <c r="O3736" s="60"/>
      <c r="P3736" s="60"/>
      <c r="Q3736" s="60"/>
      <c r="R3736" s="60"/>
      <c r="S3736" s="60"/>
      <c r="T3736" s="60"/>
      <c r="U3736" s="60"/>
      <c r="V3736" s="60"/>
      <c r="W3736" s="60"/>
      <c r="X3736" s="60"/>
      <c r="Y3736" s="52" t="str">
        <f>IF(A3736&lt;&gt;"",IF(D3736="DIRECCIÓN_DE_TRANSFERENCIAS","280 0031",VLOOKUP(C3736,LISTAS·PAPP!$C$3:$D$76,2,0)),"")</f>
        <v/>
      </c>
      <c r="Z3736" s="61"/>
      <c r="AA3736" s="62"/>
      <c r="AB3736" s="62"/>
      <c r="AC3736" s="65" t="str">
        <f>IF(D3736&lt;&gt;"",VLOOKUP(D3736,LISTAS·PAPP!$I$3:$M$16,2,0),"")</f>
        <v/>
      </c>
      <c r="AD3736" s="51" t="str">
        <f>IF(D3736&lt;&gt;"",VLOOKUP(D3736,LISTAS·PAPP!$I$3:$M$16,3,0),"")</f>
        <v/>
      </c>
      <c r="AE3736" s="52" t="str">
        <f>IF(D3736&lt;&gt;"",VLOOKUP(D3736,LISTAS·PAPP!$I$3:$M$16,4,0),"")</f>
        <v/>
      </c>
      <c r="AF3736" s="51" t="str">
        <f>IF(D3736&lt;&gt;"",VLOOKUP(D3736,LISTAS·PAPP!$I$3:$M$16,5,0),"")</f>
        <v/>
      </c>
      <c r="AG3736" s="52" t="str">
        <f>IF(AH3736&lt;&gt;"",VLOOKUP(AH3736,LISTAS·PAPP!$O$3:$P$74,2,0),"")</f>
        <v/>
      </c>
      <c r="AH3736" s="58"/>
      <c r="AI3736" s="60"/>
      <c r="AJ3736" s="51" t="str">
        <f>IF(AI3736&lt;&gt;"",VLOOKUP(AI3736,LISTAS·PAPP!$X$4:$Y$80,2,0),"")</f>
        <v/>
      </c>
      <c r="AK3736" s="58"/>
      <c r="AL3736" s="60"/>
      <c r="AM3736" s="51" t="str">
        <f>IF(ISERROR(VLOOKUP(AL3736,LISTAS·PAPP!$AD$4:$AE$334,2,0))," ",VLOOKUP(AL3736,LISTAS·PAPP!$AD$4:$AE$334,2,0))</f>
        <v xml:space="preserve"> </v>
      </c>
      <c r="AN3736" s="63"/>
      <c r="AO3736" s="64"/>
      <c r="AP3736" s="64"/>
      <c r="AQ3736" s="64"/>
      <c r="AR3736" s="64"/>
      <c r="AS3736" s="64"/>
      <c r="AT3736" s="64"/>
      <c r="AU3736" s="64"/>
      <c r="AV3736" s="64"/>
      <c r="AW3736" s="64"/>
      <c r="AX3736" s="64"/>
      <c r="AY3736" s="64"/>
      <c r="AZ3736" s="64"/>
      <c r="BA3736" s="53" t="str">
        <f t="shared" si="175"/>
        <v/>
      </c>
      <c r="BB3736" s="54" t="str">
        <f t="shared" si="176"/>
        <v/>
      </c>
      <c r="BC3736" s="55" t="str">
        <f t="shared" si="177"/>
        <v xml:space="preserve"> </v>
      </c>
    </row>
    <row r="3737" spans="1:55" x14ac:dyDescent="0.25">
      <c r="A3737" s="58"/>
      <c r="B3737" s="58"/>
      <c r="C3737" s="58"/>
      <c r="D3737" s="58"/>
      <c r="E3737" s="51" t="str">
        <f>IF(C3737&lt;&gt;"",VLOOKUP(MID(C3737,18,5),LISTAS·PAPP!$E$4:$F$76,2,0),"")</f>
        <v/>
      </c>
      <c r="F3737" s="58"/>
      <c r="G3737" s="51" t="str">
        <f>IF(F3737&lt;&gt;"",VLOOKUP(F3737,LISTAS·PAPP!$R$3:$T$221,3,0),"")</f>
        <v/>
      </c>
      <c r="H3737" s="58"/>
      <c r="I3737" s="66"/>
      <c r="J3737" s="66"/>
      <c r="K3737" s="67"/>
      <c r="L3737" s="66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52" t="str">
        <f>IF(A3737&lt;&gt;"",IF(D3737="DIRECCIÓN_DE_TRANSFERENCIAS","280 0031",VLOOKUP(C3737,LISTAS·PAPP!$C$3:$D$76,2,0)),"")</f>
        <v/>
      </c>
      <c r="Z3737" s="61"/>
      <c r="AA3737" s="62"/>
      <c r="AB3737" s="62"/>
      <c r="AC3737" s="65" t="str">
        <f>IF(D3737&lt;&gt;"",VLOOKUP(D3737,LISTAS·PAPP!$I$3:$M$16,2,0),"")</f>
        <v/>
      </c>
      <c r="AD3737" s="51" t="str">
        <f>IF(D3737&lt;&gt;"",VLOOKUP(D3737,LISTAS·PAPP!$I$3:$M$16,3,0),"")</f>
        <v/>
      </c>
      <c r="AE3737" s="52" t="str">
        <f>IF(D3737&lt;&gt;"",VLOOKUP(D3737,LISTAS·PAPP!$I$3:$M$16,4,0),"")</f>
        <v/>
      </c>
      <c r="AF3737" s="51" t="str">
        <f>IF(D3737&lt;&gt;"",VLOOKUP(D3737,LISTAS·PAPP!$I$3:$M$16,5,0),"")</f>
        <v/>
      </c>
      <c r="AG3737" s="52" t="str">
        <f>IF(AH3737&lt;&gt;"",VLOOKUP(AH3737,LISTAS·PAPP!$O$3:$P$74,2,0),"")</f>
        <v/>
      </c>
      <c r="AH3737" s="58"/>
      <c r="AI3737" s="60"/>
      <c r="AJ3737" s="51" t="str">
        <f>IF(AI3737&lt;&gt;"",VLOOKUP(AI3737,LISTAS·PAPP!$X$4:$Y$80,2,0),"")</f>
        <v/>
      </c>
      <c r="AK3737" s="58"/>
      <c r="AL3737" s="60"/>
      <c r="AM3737" s="51" t="str">
        <f>IF(ISERROR(VLOOKUP(AL3737,LISTAS·PAPP!$AD$4:$AE$334,2,0))," ",VLOOKUP(AL3737,LISTAS·PAPP!$AD$4:$AE$334,2,0))</f>
        <v xml:space="preserve"> </v>
      </c>
      <c r="AN3737" s="63"/>
      <c r="AO3737" s="64"/>
      <c r="AP3737" s="64"/>
      <c r="AQ3737" s="64"/>
      <c r="AR3737" s="64"/>
      <c r="AS3737" s="64"/>
      <c r="AT3737" s="64"/>
      <c r="AU3737" s="64"/>
      <c r="AV3737" s="64"/>
      <c r="AW3737" s="64"/>
      <c r="AX3737" s="64"/>
      <c r="AY3737" s="64"/>
      <c r="AZ3737" s="64"/>
      <c r="BA3737" s="53" t="str">
        <f t="shared" si="175"/>
        <v/>
      </c>
      <c r="BB3737" s="54" t="str">
        <f t="shared" si="176"/>
        <v/>
      </c>
      <c r="BC3737" s="55" t="str">
        <f t="shared" si="177"/>
        <v xml:space="preserve"> </v>
      </c>
    </row>
    <row r="3738" spans="1:55" x14ac:dyDescent="0.25">
      <c r="A3738" s="58"/>
      <c r="B3738" s="58"/>
      <c r="C3738" s="58"/>
      <c r="D3738" s="58"/>
      <c r="E3738" s="51" t="str">
        <f>IF(C3738&lt;&gt;"",VLOOKUP(MID(C3738,18,5),LISTAS·PAPP!$E$4:$F$76,2,0),"")</f>
        <v/>
      </c>
      <c r="F3738" s="58"/>
      <c r="G3738" s="51" t="str">
        <f>IF(F3738&lt;&gt;"",VLOOKUP(F3738,LISTAS·PAPP!$R$3:$T$221,3,0),"")</f>
        <v/>
      </c>
      <c r="H3738" s="58"/>
      <c r="I3738" s="66"/>
      <c r="J3738" s="66"/>
      <c r="K3738" s="67"/>
      <c r="L3738" s="66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52" t="str">
        <f>IF(A3738&lt;&gt;"",IF(D3738="DIRECCIÓN_DE_TRANSFERENCIAS","280 0031",VLOOKUP(C3738,LISTAS·PAPP!$C$3:$D$76,2,0)),"")</f>
        <v/>
      </c>
      <c r="Z3738" s="61"/>
      <c r="AA3738" s="62"/>
      <c r="AB3738" s="62"/>
      <c r="AC3738" s="65" t="str">
        <f>IF(D3738&lt;&gt;"",VLOOKUP(D3738,LISTAS·PAPP!$I$3:$M$16,2,0),"")</f>
        <v/>
      </c>
      <c r="AD3738" s="51" t="str">
        <f>IF(D3738&lt;&gt;"",VLOOKUP(D3738,LISTAS·PAPP!$I$3:$M$16,3,0),"")</f>
        <v/>
      </c>
      <c r="AE3738" s="52" t="str">
        <f>IF(D3738&lt;&gt;"",VLOOKUP(D3738,LISTAS·PAPP!$I$3:$M$16,4,0),"")</f>
        <v/>
      </c>
      <c r="AF3738" s="51" t="str">
        <f>IF(D3738&lt;&gt;"",VLOOKUP(D3738,LISTAS·PAPP!$I$3:$M$16,5,0),"")</f>
        <v/>
      </c>
      <c r="AG3738" s="52" t="str">
        <f>IF(AH3738&lt;&gt;"",VLOOKUP(AH3738,LISTAS·PAPP!$O$3:$P$74,2,0),"")</f>
        <v/>
      </c>
      <c r="AH3738" s="58"/>
      <c r="AI3738" s="60"/>
      <c r="AJ3738" s="51" t="str">
        <f>IF(AI3738&lt;&gt;"",VLOOKUP(AI3738,LISTAS·PAPP!$X$4:$Y$80,2,0),"")</f>
        <v/>
      </c>
      <c r="AK3738" s="58"/>
      <c r="AL3738" s="60"/>
      <c r="AM3738" s="51" t="str">
        <f>IF(ISERROR(VLOOKUP(AL3738,LISTAS·PAPP!$AD$4:$AE$334,2,0))," ",VLOOKUP(AL3738,LISTAS·PAPP!$AD$4:$AE$334,2,0))</f>
        <v xml:space="preserve"> </v>
      </c>
      <c r="AN3738" s="63"/>
      <c r="AO3738" s="64"/>
      <c r="AP3738" s="64"/>
      <c r="AQ3738" s="64"/>
      <c r="AR3738" s="64"/>
      <c r="AS3738" s="64"/>
      <c r="AT3738" s="64"/>
      <c r="AU3738" s="64"/>
      <c r="AV3738" s="64"/>
      <c r="AW3738" s="64"/>
      <c r="AX3738" s="64"/>
      <c r="AY3738" s="64"/>
      <c r="AZ3738" s="64"/>
      <c r="BA3738" s="53" t="str">
        <f t="shared" si="175"/>
        <v/>
      </c>
      <c r="BB3738" s="54" t="str">
        <f t="shared" si="176"/>
        <v/>
      </c>
      <c r="BC3738" s="55" t="str">
        <f t="shared" si="177"/>
        <v xml:space="preserve"> </v>
      </c>
    </row>
    <row r="3739" spans="1:55" x14ac:dyDescent="0.25">
      <c r="A3739" s="58"/>
      <c r="B3739" s="58"/>
      <c r="C3739" s="58"/>
      <c r="D3739" s="58"/>
      <c r="E3739" s="51" t="str">
        <f>IF(C3739&lt;&gt;"",VLOOKUP(MID(C3739,18,5),LISTAS·PAPP!$E$4:$F$76,2,0),"")</f>
        <v/>
      </c>
      <c r="F3739" s="58"/>
      <c r="G3739" s="51" t="str">
        <f>IF(F3739&lt;&gt;"",VLOOKUP(F3739,LISTAS·PAPP!$R$3:$T$221,3,0),"")</f>
        <v/>
      </c>
      <c r="H3739" s="58"/>
      <c r="I3739" s="66"/>
      <c r="J3739" s="66"/>
      <c r="K3739" s="67"/>
      <c r="L3739" s="66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52" t="str">
        <f>IF(A3739&lt;&gt;"",IF(D3739="DIRECCIÓN_DE_TRANSFERENCIAS","280 0031",VLOOKUP(C3739,LISTAS·PAPP!$C$3:$D$76,2,0)),"")</f>
        <v/>
      </c>
      <c r="Z3739" s="61"/>
      <c r="AA3739" s="62"/>
      <c r="AB3739" s="62"/>
      <c r="AC3739" s="65" t="str">
        <f>IF(D3739&lt;&gt;"",VLOOKUP(D3739,LISTAS·PAPP!$I$3:$M$16,2,0),"")</f>
        <v/>
      </c>
      <c r="AD3739" s="51" t="str">
        <f>IF(D3739&lt;&gt;"",VLOOKUP(D3739,LISTAS·PAPP!$I$3:$M$16,3,0),"")</f>
        <v/>
      </c>
      <c r="AE3739" s="52" t="str">
        <f>IF(D3739&lt;&gt;"",VLOOKUP(D3739,LISTAS·PAPP!$I$3:$M$16,4,0),"")</f>
        <v/>
      </c>
      <c r="AF3739" s="51" t="str">
        <f>IF(D3739&lt;&gt;"",VLOOKUP(D3739,LISTAS·PAPP!$I$3:$M$16,5,0),"")</f>
        <v/>
      </c>
      <c r="AG3739" s="52" t="str">
        <f>IF(AH3739&lt;&gt;"",VLOOKUP(AH3739,LISTAS·PAPP!$O$3:$P$74,2,0),"")</f>
        <v/>
      </c>
      <c r="AH3739" s="58"/>
      <c r="AI3739" s="60"/>
      <c r="AJ3739" s="51" t="str">
        <f>IF(AI3739&lt;&gt;"",VLOOKUP(AI3739,LISTAS·PAPP!$X$4:$Y$80,2,0),"")</f>
        <v/>
      </c>
      <c r="AK3739" s="58"/>
      <c r="AL3739" s="60"/>
      <c r="AM3739" s="51" t="str">
        <f>IF(ISERROR(VLOOKUP(AL3739,LISTAS·PAPP!$AD$4:$AE$334,2,0))," ",VLOOKUP(AL3739,LISTAS·PAPP!$AD$4:$AE$334,2,0))</f>
        <v xml:space="preserve"> </v>
      </c>
      <c r="AN3739" s="63"/>
      <c r="AO3739" s="64"/>
      <c r="AP3739" s="64"/>
      <c r="AQ3739" s="64"/>
      <c r="AR3739" s="64"/>
      <c r="AS3739" s="64"/>
      <c r="AT3739" s="64"/>
      <c r="AU3739" s="64"/>
      <c r="AV3739" s="64"/>
      <c r="AW3739" s="64"/>
      <c r="AX3739" s="64"/>
      <c r="AY3739" s="64"/>
      <c r="AZ3739" s="64"/>
      <c r="BA3739" s="53" t="str">
        <f t="shared" si="175"/>
        <v/>
      </c>
      <c r="BB3739" s="54" t="str">
        <f t="shared" si="176"/>
        <v/>
      </c>
      <c r="BC3739" s="55" t="str">
        <f t="shared" si="177"/>
        <v xml:space="preserve"> </v>
      </c>
    </row>
    <row r="3740" spans="1:55" x14ac:dyDescent="0.25">
      <c r="A3740" s="58"/>
      <c r="B3740" s="58"/>
      <c r="C3740" s="58"/>
      <c r="D3740" s="58"/>
      <c r="E3740" s="51" t="str">
        <f>IF(C3740&lt;&gt;"",VLOOKUP(MID(C3740,18,5),LISTAS·PAPP!$E$4:$F$76,2,0),"")</f>
        <v/>
      </c>
      <c r="F3740" s="58"/>
      <c r="G3740" s="51" t="str">
        <f>IF(F3740&lt;&gt;"",VLOOKUP(F3740,LISTAS·PAPP!$R$3:$T$221,3,0),"")</f>
        <v/>
      </c>
      <c r="H3740" s="58"/>
      <c r="I3740" s="66"/>
      <c r="J3740" s="66"/>
      <c r="K3740" s="67"/>
      <c r="L3740" s="66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52" t="str">
        <f>IF(A3740&lt;&gt;"",IF(D3740="DIRECCIÓN_DE_TRANSFERENCIAS","280 0031",VLOOKUP(C3740,LISTAS·PAPP!$C$3:$D$76,2,0)),"")</f>
        <v/>
      </c>
      <c r="Z3740" s="61"/>
      <c r="AA3740" s="62"/>
      <c r="AB3740" s="62"/>
      <c r="AC3740" s="65" t="str">
        <f>IF(D3740&lt;&gt;"",VLOOKUP(D3740,LISTAS·PAPP!$I$3:$M$16,2,0),"")</f>
        <v/>
      </c>
      <c r="AD3740" s="51" t="str">
        <f>IF(D3740&lt;&gt;"",VLOOKUP(D3740,LISTAS·PAPP!$I$3:$M$16,3,0),"")</f>
        <v/>
      </c>
      <c r="AE3740" s="52" t="str">
        <f>IF(D3740&lt;&gt;"",VLOOKUP(D3740,LISTAS·PAPP!$I$3:$M$16,4,0),"")</f>
        <v/>
      </c>
      <c r="AF3740" s="51" t="str">
        <f>IF(D3740&lt;&gt;"",VLOOKUP(D3740,LISTAS·PAPP!$I$3:$M$16,5,0),"")</f>
        <v/>
      </c>
      <c r="AG3740" s="52" t="str">
        <f>IF(AH3740&lt;&gt;"",VLOOKUP(AH3740,LISTAS·PAPP!$O$3:$P$74,2,0),"")</f>
        <v/>
      </c>
      <c r="AH3740" s="58"/>
      <c r="AI3740" s="60"/>
      <c r="AJ3740" s="51" t="str">
        <f>IF(AI3740&lt;&gt;"",VLOOKUP(AI3740,LISTAS·PAPP!$X$4:$Y$80,2,0),"")</f>
        <v/>
      </c>
      <c r="AK3740" s="58"/>
      <c r="AL3740" s="60"/>
      <c r="AM3740" s="51" t="str">
        <f>IF(ISERROR(VLOOKUP(AL3740,LISTAS·PAPP!$AD$4:$AE$334,2,0))," ",VLOOKUP(AL3740,LISTAS·PAPP!$AD$4:$AE$334,2,0))</f>
        <v xml:space="preserve"> </v>
      </c>
      <c r="AN3740" s="63"/>
      <c r="AO3740" s="64"/>
      <c r="AP3740" s="64"/>
      <c r="AQ3740" s="64"/>
      <c r="AR3740" s="64"/>
      <c r="AS3740" s="64"/>
      <c r="AT3740" s="64"/>
      <c r="AU3740" s="64"/>
      <c r="AV3740" s="64"/>
      <c r="AW3740" s="64"/>
      <c r="AX3740" s="64"/>
      <c r="AY3740" s="64"/>
      <c r="AZ3740" s="64"/>
      <c r="BA3740" s="53" t="str">
        <f t="shared" si="175"/>
        <v/>
      </c>
      <c r="BB3740" s="54" t="str">
        <f t="shared" si="176"/>
        <v/>
      </c>
      <c r="BC3740" s="55" t="str">
        <f t="shared" si="177"/>
        <v xml:space="preserve"> </v>
      </c>
    </row>
    <row r="3741" spans="1:55" x14ac:dyDescent="0.25">
      <c r="A3741" s="58"/>
      <c r="B3741" s="58"/>
      <c r="C3741" s="58"/>
      <c r="D3741" s="58"/>
      <c r="E3741" s="51" t="str">
        <f>IF(C3741&lt;&gt;"",VLOOKUP(MID(C3741,18,5),LISTAS·PAPP!$E$4:$F$76,2,0),"")</f>
        <v/>
      </c>
      <c r="F3741" s="58"/>
      <c r="G3741" s="51" t="str">
        <f>IF(F3741&lt;&gt;"",VLOOKUP(F3741,LISTAS·PAPP!$R$3:$T$221,3,0),"")</f>
        <v/>
      </c>
      <c r="H3741" s="58"/>
      <c r="I3741" s="66"/>
      <c r="J3741" s="66"/>
      <c r="K3741" s="67"/>
      <c r="L3741" s="66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52" t="str">
        <f>IF(A3741&lt;&gt;"",IF(D3741="DIRECCIÓN_DE_TRANSFERENCIAS","280 0031",VLOOKUP(C3741,LISTAS·PAPP!$C$3:$D$76,2,0)),"")</f>
        <v/>
      </c>
      <c r="Z3741" s="61"/>
      <c r="AA3741" s="62"/>
      <c r="AB3741" s="62"/>
      <c r="AC3741" s="65" t="str">
        <f>IF(D3741&lt;&gt;"",VLOOKUP(D3741,LISTAS·PAPP!$I$3:$M$16,2,0),"")</f>
        <v/>
      </c>
      <c r="AD3741" s="51" t="str">
        <f>IF(D3741&lt;&gt;"",VLOOKUP(D3741,LISTAS·PAPP!$I$3:$M$16,3,0),"")</f>
        <v/>
      </c>
      <c r="AE3741" s="52" t="str">
        <f>IF(D3741&lt;&gt;"",VLOOKUP(D3741,LISTAS·PAPP!$I$3:$M$16,4,0),"")</f>
        <v/>
      </c>
      <c r="AF3741" s="51" t="str">
        <f>IF(D3741&lt;&gt;"",VLOOKUP(D3741,LISTAS·PAPP!$I$3:$M$16,5,0),"")</f>
        <v/>
      </c>
      <c r="AG3741" s="52" t="str">
        <f>IF(AH3741&lt;&gt;"",VLOOKUP(AH3741,LISTAS·PAPP!$O$3:$P$74,2,0),"")</f>
        <v/>
      </c>
      <c r="AH3741" s="58"/>
      <c r="AI3741" s="60"/>
      <c r="AJ3741" s="51" t="str">
        <f>IF(AI3741&lt;&gt;"",VLOOKUP(AI3741,LISTAS·PAPP!$X$4:$Y$80,2,0),"")</f>
        <v/>
      </c>
      <c r="AK3741" s="58"/>
      <c r="AL3741" s="60"/>
      <c r="AM3741" s="51" t="str">
        <f>IF(ISERROR(VLOOKUP(AL3741,LISTAS·PAPP!$AD$4:$AE$334,2,0))," ",VLOOKUP(AL3741,LISTAS·PAPP!$AD$4:$AE$334,2,0))</f>
        <v xml:space="preserve"> </v>
      </c>
      <c r="AN3741" s="63"/>
      <c r="AO3741" s="64"/>
      <c r="AP3741" s="64"/>
      <c r="AQ3741" s="64"/>
      <c r="AR3741" s="64"/>
      <c r="AS3741" s="64"/>
      <c r="AT3741" s="64"/>
      <c r="AU3741" s="64"/>
      <c r="AV3741" s="64"/>
      <c r="AW3741" s="64"/>
      <c r="AX3741" s="64"/>
      <c r="AY3741" s="64"/>
      <c r="AZ3741" s="64"/>
      <c r="BA3741" s="53" t="str">
        <f t="shared" si="175"/>
        <v/>
      </c>
      <c r="BB3741" s="54" t="str">
        <f t="shared" si="176"/>
        <v/>
      </c>
      <c r="BC3741" s="55" t="str">
        <f t="shared" si="177"/>
        <v xml:space="preserve"> </v>
      </c>
    </row>
    <row r="3742" spans="1:55" x14ac:dyDescent="0.25">
      <c r="A3742" s="58"/>
      <c r="B3742" s="58"/>
      <c r="C3742" s="58"/>
      <c r="D3742" s="58"/>
      <c r="E3742" s="51" t="str">
        <f>IF(C3742&lt;&gt;"",VLOOKUP(MID(C3742,18,5),LISTAS·PAPP!$E$4:$F$76,2,0),"")</f>
        <v/>
      </c>
      <c r="F3742" s="58"/>
      <c r="G3742" s="51" t="str">
        <f>IF(F3742&lt;&gt;"",VLOOKUP(F3742,LISTAS·PAPP!$R$3:$T$221,3,0),"")</f>
        <v/>
      </c>
      <c r="H3742" s="58"/>
      <c r="I3742" s="66"/>
      <c r="J3742" s="66"/>
      <c r="K3742" s="67"/>
      <c r="L3742" s="66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52" t="str">
        <f>IF(A3742&lt;&gt;"",IF(D3742="DIRECCIÓN_DE_TRANSFERENCIAS","280 0031",VLOOKUP(C3742,LISTAS·PAPP!$C$3:$D$76,2,0)),"")</f>
        <v/>
      </c>
      <c r="Z3742" s="61"/>
      <c r="AA3742" s="62"/>
      <c r="AB3742" s="62"/>
      <c r="AC3742" s="65" t="str">
        <f>IF(D3742&lt;&gt;"",VLOOKUP(D3742,LISTAS·PAPP!$I$3:$M$16,2,0),"")</f>
        <v/>
      </c>
      <c r="AD3742" s="51" t="str">
        <f>IF(D3742&lt;&gt;"",VLOOKUP(D3742,LISTAS·PAPP!$I$3:$M$16,3,0),"")</f>
        <v/>
      </c>
      <c r="AE3742" s="52" t="str">
        <f>IF(D3742&lt;&gt;"",VLOOKUP(D3742,LISTAS·PAPP!$I$3:$M$16,4,0),"")</f>
        <v/>
      </c>
      <c r="AF3742" s="51" t="str">
        <f>IF(D3742&lt;&gt;"",VLOOKUP(D3742,LISTAS·PAPP!$I$3:$M$16,5,0),"")</f>
        <v/>
      </c>
      <c r="AG3742" s="52" t="str">
        <f>IF(AH3742&lt;&gt;"",VLOOKUP(AH3742,LISTAS·PAPP!$O$3:$P$74,2,0),"")</f>
        <v/>
      </c>
      <c r="AH3742" s="58"/>
      <c r="AI3742" s="60"/>
      <c r="AJ3742" s="51" t="str">
        <f>IF(AI3742&lt;&gt;"",VLOOKUP(AI3742,LISTAS·PAPP!$X$4:$Y$80,2,0),"")</f>
        <v/>
      </c>
      <c r="AK3742" s="58"/>
      <c r="AL3742" s="60"/>
      <c r="AM3742" s="51" t="str">
        <f>IF(ISERROR(VLOOKUP(AL3742,LISTAS·PAPP!$AD$4:$AE$334,2,0))," ",VLOOKUP(AL3742,LISTAS·PAPP!$AD$4:$AE$334,2,0))</f>
        <v xml:space="preserve"> </v>
      </c>
      <c r="AN3742" s="63"/>
      <c r="AO3742" s="64"/>
      <c r="AP3742" s="64"/>
      <c r="AQ3742" s="64"/>
      <c r="AR3742" s="64"/>
      <c r="AS3742" s="64"/>
      <c r="AT3742" s="64"/>
      <c r="AU3742" s="64"/>
      <c r="AV3742" s="64"/>
      <c r="AW3742" s="64"/>
      <c r="AX3742" s="64"/>
      <c r="AY3742" s="64"/>
      <c r="AZ3742" s="64"/>
      <c r="BA3742" s="53" t="str">
        <f t="shared" si="175"/>
        <v/>
      </c>
      <c r="BB3742" s="54" t="str">
        <f t="shared" si="176"/>
        <v/>
      </c>
      <c r="BC3742" s="55" t="str">
        <f t="shared" si="177"/>
        <v xml:space="preserve"> </v>
      </c>
    </row>
    <row r="3743" spans="1:55" x14ac:dyDescent="0.25">
      <c r="A3743" s="58"/>
      <c r="B3743" s="58"/>
      <c r="C3743" s="58"/>
      <c r="D3743" s="58"/>
      <c r="E3743" s="51" t="str">
        <f>IF(C3743&lt;&gt;"",VLOOKUP(MID(C3743,18,5),LISTAS·PAPP!$E$4:$F$76,2,0),"")</f>
        <v/>
      </c>
      <c r="F3743" s="58"/>
      <c r="G3743" s="51" t="str">
        <f>IF(F3743&lt;&gt;"",VLOOKUP(F3743,LISTAS·PAPP!$R$3:$T$221,3,0),"")</f>
        <v/>
      </c>
      <c r="H3743" s="58"/>
      <c r="I3743" s="66"/>
      <c r="J3743" s="66"/>
      <c r="K3743" s="67"/>
      <c r="L3743" s="66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52" t="str">
        <f>IF(A3743&lt;&gt;"",IF(D3743="DIRECCIÓN_DE_TRANSFERENCIAS","280 0031",VLOOKUP(C3743,LISTAS·PAPP!$C$3:$D$76,2,0)),"")</f>
        <v/>
      </c>
      <c r="Z3743" s="61"/>
      <c r="AA3743" s="62"/>
      <c r="AB3743" s="62"/>
      <c r="AC3743" s="65" t="str">
        <f>IF(D3743&lt;&gt;"",VLOOKUP(D3743,LISTAS·PAPP!$I$3:$M$16,2,0),"")</f>
        <v/>
      </c>
      <c r="AD3743" s="51" t="str">
        <f>IF(D3743&lt;&gt;"",VLOOKUP(D3743,LISTAS·PAPP!$I$3:$M$16,3,0),"")</f>
        <v/>
      </c>
      <c r="AE3743" s="52" t="str">
        <f>IF(D3743&lt;&gt;"",VLOOKUP(D3743,LISTAS·PAPP!$I$3:$M$16,4,0),"")</f>
        <v/>
      </c>
      <c r="AF3743" s="51" t="str">
        <f>IF(D3743&lt;&gt;"",VLOOKUP(D3743,LISTAS·PAPP!$I$3:$M$16,5,0),"")</f>
        <v/>
      </c>
      <c r="AG3743" s="52" t="str">
        <f>IF(AH3743&lt;&gt;"",VLOOKUP(AH3743,LISTAS·PAPP!$O$3:$P$74,2,0),"")</f>
        <v/>
      </c>
      <c r="AH3743" s="58"/>
      <c r="AI3743" s="60"/>
      <c r="AJ3743" s="51" t="str">
        <f>IF(AI3743&lt;&gt;"",VLOOKUP(AI3743,LISTAS·PAPP!$X$4:$Y$80,2,0),"")</f>
        <v/>
      </c>
      <c r="AK3743" s="58"/>
      <c r="AL3743" s="60"/>
      <c r="AM3743" s="51" t="str">
        <f>IF(ISERROR(VLOOKUP(AL3743,LISTAS·PAPP!$AD$4:$AE$334,2,0))," ",VLOOKUP(AL3743,LISTAS·PAPP!$AD$4:$AE$334,2,0))</f>
        <v xml:space="preserve"> </v>
      </c>
      <c r="AN3743" s="63"/>
      <c r="AO3743" s="64"/>
      <c r="AP3743" s="64"/>
      <c r="AQ3743" s="64"/>
      <c r="AR3743" s="64"/>
      <c r="AS3743" s="64"/>
      <c r="AT3743" s="64"/>
      <c r="AU3743" s="64"/>
      <c r="AV3743" s="64"/>
      <c r="AW3743" s="64"/>
      <c r="AX3743" s="64"/>
      <c r="AY3743" s="64"/>
      <c r="AZ3743" s="64"/>
      <c r="BA3743" s="53" t="str">
        <f t="shared" si="175"/>
        <v/>
      </c>
      <c r="BB3743" s="54" t="str">
        <f t="shared" si="176"/>
        <v/>
      </c>
      <c r="BC3743" s="55" t="str">
        <f t="shared" si="177"/>
        <v xml:space="preserve"> </v>
      </c>
    </row>
    <row r="3744" spans="1:55" x14ac:dyDescent="0.25">
      <c r="A3744" s="58"/>
      <c r="B3744" s="58"/>
      <c r="C3744" s="58"/>
      <c r="D3744" s="58"/>
      <c r="E3744" s="51" t="str">
        <f>IF(C3744&lt;&gt;"",VLOOKUP(MID(C3744,18,5),LISTAS·PAPP!$E$4:$F$76,2,0),"")</f>
        <v/>
      </c>
      <c r="F3744" s="58"/>
      <c r="G3744" s="51" t="str">
        <f>IF(F3744&lt;&gt;"",VLOOKUP(F3744,LISTAS·PAPP!$R$3:$T$221,3,0),"")</f>
        <v/>
      </c>
      <c r="H3744" s="58"/>
      <c r="I3744" s="66"/>
      <c r="J3744" s="66"/>
      <c r="K3744" s="67"/>
      <c r="L3744" s="66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52" t="str">
        <f>IF(A3744&lt;&gt;"",IF(D3744="DIRECCIÓN_DE_TRANSFERENCIAS","280 0031",VLOOKUP(C3744,LISTAS·PAPP!$C$3:$D$76,2,0)),"")</f>
        <v/>
      </c>
      <c r="Z3744" s="61"/>
      <c r="AA3744" s="62"/>
      <c r="AB3744" s="62"/>
      <c r="AC3744" s="65" t="str">
        <f>IF(D3744&lt;&gt;"",VLOOKUP(D3744,LISTAS·PAPP!$I$3:$M$16,2,0),"")</f>
        <v/>
      </c>
      <c r="AD3744" s="51" t="str">
        <f>IF(D3744&lt;&gt;"",VLOOKUP(D3744,LISTAS·PAPP!$I$3:$M$16,3,0),"")</f>
        <v/>
      </c>
      <c r="AE3744" s="52" t="str">
        <f>IF(D3744&lt;&gt;"",VLOOKUP(D3744,LISTAS·PAPP!$I$3:$M$16,4,0),"")</f>
        <v/>
      </c>
      <c r="AF3744" s="51" t="str">
        <f>IF(D3744&lt;&gt;"",VLOOKUP(D3744,LISTAS·PAPP!$I$3:$M$16,5,0),"")</f>
        <v/>
      </c>
      <c r="AG3744" s="52" t="str">
        <f>IF(AH3744&lt;&gt;"",VLOOKUP(AH3744,LISTAS·PAPP!$O$3:$P$74,2,0),"")</f>
        <v/>
      </c>
      <c r="AH3744" s="58"/>
      <c r="AI3744" s="60"/>
      <c r="AJ3744" s="51" t="str">
        <f>IF(AI3744&lt;&gt;"",VLOOKUP(AI3744,LISTAS·PAPP!$X$4:$Y$80,2,0),"")</f>
        <v/>
      </c>
      <c r="AK3744" s="58"/>
      <c r="AL3744" s="60"/>
      <c r="AM3744" s="51" t="str">
        <f>IF(ISERROR(VLOOKUP(AL3744,LISTAS·PAPP!$AD$4:$AE$334,2,0))," ",VLOOKUP(AL3744,LISTAS·PAPP!$AD$4:$AE$334,2,0))</f>
        <v xml:space="preserve"> </v>
      </c>
      <c r="AN3744" s="63"/>
      <c r="AO3744" s="64"/>
      <c r="AP3744" s="64"/>
      <c r="AQ3744" s="64"/>
      <c r="AR3744" s="64"/>
      <c r="AS3744" s="64"/>
      <c r="AT3744" s="64"/>
      <c r="AU3744" s="64"/>
      <c r="AV3744" s="64"/>
      <c r="AW3744" s="64"/>
      <c r="AX3744" s="64"/>
      <c r="AY3744" s="64"/>
      <c r="AZ3744" s="64"/>
      <c r="BA3744" s="53" t="str">
        <f t="shared" si="175"/>
        <v/>
      </c>
      <c r="BB3744" s="54" t="str">
        <f t="shared" si="176"/>
        <v/>
      </c>
      <c r="BC3744" s="55" t="str">
        <f t="shared" si="177"/>
        <v xml:space="preserve"> </v>
      </c>
    </row>
    <row r="3745" spans="1:55" x14ac:dyDescent="0.25">
      <c r="A3745" s="58"/>
      <c r="B3745" s="58"/>
      <c r="C3745" s="58"/>
      <c r="D3745" s="58"/>
      <c r="E3745" s="51" t="str">
        <f>IF(C3745&lt;&gt;"",VLOOKUP(MID(C3745,18,5),LISTAS·PAPP!$E$4:$F$76,2,0),"")</f>
        <v/>
      </c>
      <c r="F3745" s="58"/>
      <c r="G3745" s="51" t="str">
        <f>IF(F3745&lt;&gt;"",VLOOKUP(F3745,LISTAS·PAPP!$R$3:$T$221,3,0),"")</f>
        <v/>
      </c>
      <c r="H3745" s="58"/>
      <c r="I3745" s="66"/>
      <c r="J3745" s="66"/>
      <c r="K3745" s="67"/>
      <c r="L3745" s="66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52" t="str">
        <f>IF(A3745&lt;&gt;"",IF(D3745="DIRECCIÓN_DE_TRANSFERENCIAS","280 0031",VLOOKUP(C3745,LISTAS·PAPP!$C$3:$D$76,2,0)),"")</f>
        <v/>
      </c>
      <c r="Z3745" s="61"/>
      <c r="AA3745" s="62"/>
      <c r="AB3745" s="62"/>
      <c r="AC3745" s="65" t="str">
        <f>IF(D3745&lt;&gt;"",VLOOKUP(D3745,LISTAS·PAPP!$I$3:$M$16,2,0),"")</f>
        <v/>
      </c>
      <c r="AD3745" s="51" t="str">
        <f>IF(D3745&lt;&gt;"",VLOOKUP(D3745,LISTAS·PAPP!$I$3:$M$16,3,0),"")</f>
        <v/>
      </c>
      <c r="AE3745" s="52" t="str">
        <f>IF(D3745&lt;&gt;"",VLOOKUP(D3745,LISTAS·PAPP!$I$3:$M$16,4,0),"")</f>
        <v/>
      </c>
      <c r="AF3745" s="51" t="str">
        <f>IF(D3745&lt;&gt;"",VLOOKUP(D3745,LISTAS·PAPP!$I$3:$M$16,5,0),"")</f>
        <v/>
      </c>
      <c r="AG3745" s="52" t="str">
        <f>IF(AH3745&lt;&gt;"",VLOOKUP(AH3745,LISTAS·PAPP!$O$3:$P$74,2,0),"")</f>
        <v/>
      </c>
      <c r="AH3745" s="58"/>
      <c r="AI3745" s="60"/>
      <c r="AJ3745" s="51" t="str">
        <f>IF(AI3745&lt;&gt;"",VLOOKUP(AI3745,LISTAS·PAPP!$X$4:$Y$80,2,0),"")</f>
        <v/>
      </c>
      <c r="AK3745" s="58"/>
      <c r="AL3745" s="60"/>
      <c r="AM3745" s="51" t="str">
        <f>IF(ISERROR(VLOOKUP(AL3745,LISTAS·PAPP!$AD$4:$AE$334,2,0))," ",VLOOKUP(AL3745,LISTAS·PAPP!$AD$4:$AE$334,2,0))</f>
        <v xml:space="preserve"> </v>
      </c>
      <c r="AN3745" s="63"/>
      <c r="AO3745" s="64"/>
      <c r="AP3745" s="64"/>
      <c r="AQ3745" s="64"/>
      <c r="AR3745" s="64"/>
      <c r="AS3745" s="64"/>
      <c r="AT3745" s="64"/>
      <c r="AU3745" s="64"/>
      <c r="AV3745" s="64"/>
      <c r="AW3745" s="64"/>
      <c r="AX3745" s="64"/>
      <c r="AY3745" s="64"/>
      <c r="AZ3745" s="64"/>
      <c r="BA3745" s="53" t="str">
        <f t="shared" si="175"/>
        <v/>
      </c>
      <c r="BB3745" s="54" t="str">
        <f t="shared" si="176"/>
        <v/>
      </c>
      <c r="BC3745" s="55" t="str">
        <f t="shared" si="177"/>
        <v xml:space="preserve"> </v>
      </c>
    </row>
    <row r="3746" spans="1:55" x14ac:dyDescent="0.25">
      <c r="A3746" s="58"/>
      <c r="B3746" s="58"/>
      <c r="C3746" s="58"/>
      <c r="D3746" s="58"/>
      <c r="E3746" s="51" t="str">
        <f>IF(C3746&lt;&gt;"",VLOOKUP(MID(C3746,18,5),LISTAS·PAPP!$E$4:$F$76,2,0),"")</f>
        <v/>
      </c>
      <c r="F3746" s="58"/>
      <c r="G3746" s="51" t="str">
        <f>IF(F3746&lt;&gt;"",VLOOKUP(F3746,LISTAS·PAPP!$R$3:$T$221,3,0),"")</f>
        <v/>
      </c>
      <c r="H3746" s="58"/>
      <c r="I3746" s="66"/>
      <c r="J3746" s="66"/>
      <c r="K3746" s="67"/>
      <c r="L3746" s="66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52" t="str">
        <f>IF(A3746&lt;&gt;"",IF(D3746="DIRECCIÓN_DE_TRANSFERENCIAS","280 0031",VLOOKUP(C3746,LISTAS·PAPP!$C$3:$D$76,2,0)),"")</f>
        <v/>
      </c>
      <c r="Z3746" s="61"/>
      <c r="AA3746" s="62"/>
      <c r="AB3746" s="62"/>
      <c r="AC3746" s="65" t="str">
        <f>IF(D3746&lt;&gt;"",VLOOKUP(D3746,LISTAS·PAPP!$I$3:$M$16,2,0),"")</f>
        <v/>
      </c>
      <c r="AD3746" s="51" t="str">
        <f>IF(D3746&lt;&gt;"",VLOOKUP(D3746,LISTAS·PAPP!$I$3:$M$16,3,0),"")</f>
        <v/>
      </c>
      <c r="AE3746" s="52" t="str">
        <f>IF(D3746&lt;&gt;"",VLOOKUP(D3746,LISTAS·PAPP!$I$3:$M$16,4,0),"")</f>
        <v/>
      </c>
      <c r="AF3746" s="51" t="str">
        <f>IF(D3746&lt;&gt;"",VLOOKUP(D3746,LISTAS·PAPP!$I$3:$M$16,5,0),"")</f>
        <v/>
      </c>
      <c r="AG3746" s="52" t="str">
        <f>IF(AH3746&lt;&gt;"",VLOOKUP(AH3746,LISTAS·PAPP!$O$3:$P$74,2,0),"")</f>
        <v/>
      </c>
      <c r="AH3746" s="58"/>
      <c r="AI3746" s="60"/>
      <c r="AJ3746" s="51" t="str">
        <f>IF(AI3746&lt;&gt;"",VLOOKUP(AI3746,LISTAS·PAPP!$X$4:$Y$80,2,0),"")</f>
        <v/>
      </c>
      <c r="AK3746" s="58"/>
      <c r="AL3746" s="60"/>
      <c r="AM3746" s="51" t="str">
        <f>IF(ISERROR(VLOOKUP(AL3746,LISTAS·PAPP!$AD$4:$AE$334,2,0))," ",VLOOKUP(AL3746,LISTAS·PAPP!$AD$4:$AE$334,2,0))</f>
        <v xml:space="preserve"> </v>
      </c>
      <c r="AN3746" s="63"/>
      <c r="AO3746" s="64"/>
      <c r="AP3746" s="64"/>
      <c r="AQ3746" s="64"/>
      <c r="AR3746" s="64"/>
      <c r="AS3746" s="64"/>
      <c r="AT3746" s="64"/>
      <c r="AU3746" s="64"/>
      <c r="AV3746" s="64"/>
      <c r="AW3746" s="64"/>
      <c r="AX3746" s="64"/>
      <c r="AY3746" s="64"/>
      <c r="AZ3746" s="64"/>
      <c r="BA3746" s="53" t="str">
        <f t="shared" si="175"/>
        <v/>
      </c>
      <c r="BB3746" s="54" t="str">
        <f t="shared" si="176"/>
        <v/>
      </c>
      <c r="BC3746" s="55" t="str">
        <f t="shared" si="177"/>
        <v xml:space="preserve"> </v>
      </c>
    </row>
    <row r="3747" spans="1:55" x14ac:dyDescent="0.25">
      <c r="A3747" s="58"/>
      <c r="B3747" s="58"/>
      <c r="C3747" s="58"/>
      <c r="D3747" s="58"/>
      <c r="E3747" s="51" t="str">
        <f>IF(C3747&lt;&gt;"",VLOOKUP(MID(C3747,18,5),LISTAS·PAPP!$E$4:$F$76,2,0),"")</f>
        <v/>
      </c>
      <c r="F3747" s="58"/>
      <c r="G3747" s="51" t="str">
        <f>IF(F3747&lt;&gt;"",VLOOKUP(F3747,LISTAS·PAPP!$R$3:$T$221,3,0),"")</f>
        <v/>
      </c>
      <c r="H3747" s="58"/>
      <c r="I3747" s="66"/>
      <c r="J3747" s="66"/>
      <c r="K3747" s="67"/>
      <c r="L3747" s="66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52" t="str">
        <f>IF(A3747&lt;&gt;"",IF(D3747="DIRECCIÓN_DE_TRANSFERENCIAS","280 0031",VLOOKUP(C3747,LISTAS·PAPP!$C$3:$D$76,2,0)),"")</f>
        <v/>
      </c>
      <c r="Z3747" s="61"/>
      <c r="AA3747" s="62"/>
      <c r="AB3747" s="62"/>
      <c r="AC3747" s="65" t="str">
        <f>IF(D3747&lt;&gt;"",VLOOKUP(D3747,LISTAS·PAPP!$I$3:$M$16,2,0),"")</f>
        <v/>
      </c>
      <c r="AD3747" s="51" t="str">
        <f>IF(D3747&lt;&gt;"",VLOOKUP(D3747,LISTAS·PAPP!$I$3:$M$16,3,0),"")</f>
        <v/>
      </c>
      <c r="AE3747" s="52" t="str">
        <f>IF(D3747&lt;&gt;"",VLOOKUP(D3747,LISTAS·PAPP!$I$3:$M$16,4,0),"")</f>
        <v/>
      </c>
      <c r="AF3747" s="51" t="str">
        <f>IF(D3747&lt;&gt;"",VLOOKUP(D3747,LISTAS·PAPP!$I$3:$M$16,5,0),"")</f>
        <v/>
      </c>
      <c r="AG3747" s="52" t="str">
        <f>IF(AH3747&lt;&gt;"",VLOOKUP(AH3747,LISTAS·PAPP!$O$3:$P$74,2,0),"")</f>
        <v/>
      </c>
      <c r="AH3747" s="58"/>
      <c r="AI3747" s="60"/>
      <c r="AJ3747" s="51" t="str">
        <f>IF(AI3747&lt;&gt;"",VLOOKUP(AI3747,LISTAS·PAPP!$X$4:$Y$80,2,0),"")</f>
        <v/>
      </c>
      <c r="AK3747" s="58"/>
      <c r="AL3747" s="60"/>
      <c r="AM3747" s="51" t="str">
        <f>IF(ISERROR(VLOOKUP(AL3747,LISTAS·PAPP!$AD$4:$AE$334,2,0))," ",VLOOKUP(AL3747,LISTAS·PAPP!$AD$4:$AE$334,2,0))</f>
        <v xml:space="preserve"> </v>
      </c>
      <c r="AN3747" s="63"/>
      <c r="AO3747" s="64"/>
      <c r="AP3747" s="64"/>
      <c r="AQ3747" s="64"/>
      <c r="AR3747" s="64"/>
      <c r="AS3747" s="64"/>
      <c r="AT3747" s="64"/>
      <c r="AU3747" s="64"/>
      <c r="AV3747" s="64"/>
      <c r="AW3747" s="64"/>
      <c r="AX3747" s="64"/>
      <c r="AY3747" s="64"/>
      <c r="AZ3747" s="64"/>
      <c r="BA3747" s="53" t="str">
        <f t="shared" si="175"/>
        <v/>
      </c>
      <c r="BB3747" s="54" t="str">
        <f t="shared" si="176"/>
        <v/>
      </c>
      <c r="BC3747" s="55" t="str">
        <f t="shared" si="177"/>
        <v xml:space="preserve"> </v>
      </c>
    </row>
    <row r="3748" spans="1:55" x14ac:dyDescent="0.25">
      <c r="A3748" s="58"/>
      <c r="B3748" s="58"/>
      <c r="C3748" s="58"/>
      <c r="D3748" s="58"/>
      <c r="E3748" s="51" t="str">
        <f>IF(C3748&lt;&gt;"",VLOOKUP(MID(C3748,18,5),LISTAS·PAPP!$E$4:$F$76,2,0),"")</f>
        <v/>
      </c>
      <c r="F3748" s="58"/>
      <c r="G3748" s="51" t="str">
        <f>IF(F3748&lt;&gt;"",VLOOKUP(F3748,LISTAS·PAPP!$R$3:$T$221,3,0),"")</f>
        <v/>
      </c>
      <c r="H3748" s="58"/>
      <c r="I3748" s="66"/>
      <c r="J3748" s="66"/>
      <c r="K3748" s="67"/>
      <c r="L3748" s="66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52" t="str">
        <f>IF(A3748&lt;&gt;"",IF(D3748="DIRECCIÓN_DE_TRANSFERENCIAS","280 0031",VLOOKUP(C3748,LISTAS·PAPP!$C$3:$D$76,2,0)),"")</f>
        <v/>
      </c>
      <c r="Z3748" s="61"/>
      <c r="AA3748" s="62"/>
      <c r="AB3748" s="62"/>
      <c r="AC3748" s="65" t="str">
        <f>IF(D3748&lt;&gt;"",VLOOKUP(D3748,LISTAS·PAPP!$I$3:$M$16,2,0),"")</f>
        <v/>
      </c>
      <c r="AD3748" s="51" t="str">
        <f>IF(D3748&lt;&gt;"",VLOOKUP(D3748,LISTAS·PAPP!$I$3:$M$16,3,0),"")</f>
        <v/>
      </c>
      <c r="AE3748" s="52" t="str">
        <f>IF(D3748&lt;&gt;"",VLOOKUP(D3748,LISTAS·PAPP!$I$3:$M$16,4,0),"")</f>
        <v/>
      </c>
      <c r="AF3748" s="51" t="str">
        <f>IF(D3748&lt;&gt;"",VLOOKUP(D3748,LISTAS·PAPP!$I$3:$M$16,5,0),"")</f>
        <v/>
      </c>
      <c r="AG3748" s="52" t="str">
        <f>IF(AH3748&lt;&gt;"",VLOOKUP(AH3748,LISTAS·PAPP!$O$3:$P$74,2,0),"")</f>
        <v/>
      </c>
      <c r="AH3748" s="58"/>
      <c r="AI3748" s="60"/>
      <c r="AJ3748" s="51" t="str">
        <f>IF(AI3748&lt;&gt;"",VLOOKUP(AI3748,LISTAS·PAPP!$X$4:$Y$80,2,0),"")</f>
        <v/>
      </c>
      <c r="AK3748" s="58"/>
      <c r="AL3748" s="60"/>
      <c r="AM3748" s="51" t="str">
        <f>IF(ISERROR(VLOOKUP(AL3748,LISTAS·PAPP!$AD$4:$AE$334,2,0))," ",VLOOKUP(AL3748,LISTAS·PAPP!$AD$4:$AE$334,2,0))</f>
        <v xml:space="preserve"> </v>
      </c>
      <c r="AN3748" s="63"/>
      <c r="AO3748" s="64"/>
      <c r="AP3748" s="64"/>
      <c r="AQ3748" s="64"/>
      <c r="AR3748" s="64"/>
      <c r="AS3748" s="64"/>
      <c r="AT3748" s="64"/>
      <c r="AU3748" s="64"/>
      <c r="AV3748" s="64"/>
      <c r="AW3748" s="64"/>
      <c r="AX3748" s="64"/>
      <c r="AY3748" s="64"/>
      <c r="AZ3748" s="64"/>
      <c r="BA3748" s="53" t="str">
        <f t="shared" si="175"/>
        <v/>
      </c>
      <c r="BB3748" s="54" t="str">
        <f t="shared" si="176"/>
        <v/>
      </c>
      <c r="BC3748" s="55" t="str">
        <f t="shared" si="177"/>
        <v xml:space="preserve"> </v>
      </c>
    </row>
    <row r="3749" spans="1:55" x14ac:dyDescent="0.25">
      <c r="A3749" s="58"/>
      <c r="B3749" s="58"/>
      <c r="C3749" s="58"/>
      <c r="D3749" s="58"/>
      <c r="E3749" s="51" t="str">
        <f>IF(C3749&lt;&gt;"",VLOOKUP(MID(C3749,18,5),LISTAS·PAPP!$E$4:$F$76,2,0),"")</f>
        <v/>
      </c>
      <c r="F3749" s="58"/>
      <c r="G3749" s="51" t="str">
        <f>IF(F3749&lt;&gt;"",VLOOKUP(F3749,LISTAS·PAPP!$R$3:$T$221,3,0),"")</f>
        <v/>
      </c>
      <c r="H3749" s="58"/>
      <c r="I3749" s="66"/>
      <c r="J3749" s="66"/>
      <c r="K3749" s="67"/>
      <c r="L3749" s="66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52" t="str">
        <f>IF(A3749&lt;&gt;"",IF(D3749="DIRECCIÓN_DE_TRANSFERENCIAS","280 0031",VLOOKUP(C3749,LISTAS·PAPP!$C$3:$D$76,2,0)),"")</f>
        <v/>
      </c>
      <c r="Z3749" s="61"/>
      <c r="AA3749" s="62"/>
      <c r="AB3749" s="62"/>
      <c r="AC3749" s="65" t="str">
        <f>IF(D3749&lt;&gt;"",VLOOKUP(D3749,LISTAS·PAPP!$I$3:$M$16,2,0),"")</f>
        <v/>
      </c>
      <c r="AD3749" s="51" t="str">
        <f>IF(D3749&lt;&gt;"",VLOOKUP(D3749,LISTAS·PAPP!$I$3:$M$16,3,0),"")</f>
        <v/>
      </c>
      <c r="AE3749" s="52" t="str">
        <f>IF(D3749&lt;&gt;"",VLOOKUP(D3749,LISTAS·PAPP!$I$3:$M$16,4,0),"")</f>
        <v/>
      </c>
      <c r="AF3749" s="51" t="str">
        <f>IF(D3749&lt;&gt;"",VLOOKUP(D3749,LISTAS·PAPP!$I$3:$M$16,5,0),"")</f>
        <v/>
      </c>
      <c r="AG3749" s="52" t="str">
        <f>IF(AH3749&lt;&gt;"",VLOOKUP(AH3749,LISTAS·PAPP!$O$3:$P$74,2,0),"")</f>
        <v/>
      </c>
      <c r="AH3749" s="58"/>
      <c r="AI3749" s="60"/>
      <c r="AJ3749" s="51" t="str">
        <f>IF(AI3749&lt;&gt;"",VLOOKUP(AI3749,LISTAS·PAPP!$X$4:$Y$80,2,0),"")</f>
        <v/>
      </c>
      <c r="AK3749" s="58"/>
      <c r="AL3749" s="60"/>
      <c r="AM3749" s="51" t="str">
        <f>IF(ISERROR(VLOOKUP(AL3749,LISTAS·PAPP!$AD$4:$AE$334,2,0))," ",VLOOKUP(AL3749,LISTAS·PAPP!$AD$4:$AE$334,2,0))</f>
        <v xml:space="preserve"> </v>
      </c>
      <c r="AN3749" s="63"/>
      <c r="AO3749" s="64"/>
      <c r="AP3749" s="64"/>
      <c r="AQ3749" s="64"/>
      <c r="AR3749" s="64"/>
      <c r="AS3749" s="64"/>
      <c r="AT3749" s="64"/>
      <c r="AU3749" s="64"/>
      <c r="AV3749" s="64"/>
      <c r="AW3749" s="64"/>
      <c r="AX3749" s="64"/>
      <c r="AY3749" s="64"/>
      <c r="AZ3749" s="64"/>
      <c r="BA3749" s="53" t="str">
        <f t="shared" si="175"/>
        <v/>
      </c>
      <c r="BB3749" s="54" t="str">
        <f t="shared" si="176"/>
        <v/>
      </c>
      <c r="BC3749" s="55" t="str">
        <f t="shared" si="177"/>
        <v xml:space="preserve"> </v>
      </c>
    </row>
    <row r="3750" spans="1:55" x14ac:dyDescent="0.25">
      <c r="A3750" s="58"/>
      <c r="B3750" s="58"/>
      <c r="C3750" s="58"/>
      <c r="D3750" s="58"/>
      <c r="E3750" s="51" t="str">
        <f>IF(C3750&lt;&gt;"",VLOOKUP(MID(C3750,18,5),LISTAS·PAPP!$E$4:$F$76,2,0),"")</f>
        <v/>
      </c>
      <c r="F3750" s="58"/>
      <c r="G3750" s="51" t="str">
        <f>IF(F3750&lt;&gt;"",VLOOKUP(F3750,LISTAS·PAPP!$R$3:$T$221,3,0),"")</f>
        <v/>
      </c>
      <c r="H3750" s="58"/>
      <c r="I3750" s="66"/>
      <c r="J3750" s="66"/>
      <c r="K3750" s="67"/>
      <c r="L3750" s="66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52" t="str">
        <f>IF(A3750&lt;&gt;"",IF(D3750="DIRECCIÓN_DE_TRANSFERENCIAS","280 0031",VLOOKUP(C3750,LISTAS·PAPP!$C$3:$D$76,2,0)),"")</f>
        <v/>
      </c>
      <c r="Z3750" s="61"/>
      <c r="AA3750" s="62"/>
      <c r="AB3750" s="62"/>
      <c r="AC3750" s="65" t="str">
        <f>IF(D3750&lt;&gt;"",VLOOKUP(D3750,LISTAS·PAPP!$I$3:$M$16,2,0),"")</f>
        <v/>
      </c>
      <c r="AD3750" s="51" t="str">
        <f>IF(D3750&lt;&gt;"",VLOOKUP(D3750,LISTAS·PAPP!$I$3:$M$16,3,0),"")</f>
        <v/>
      </c>
      <c r="AE3750" s="52" t="str">
        <f>IF(D3750&lt;&gt;"",VLOOKUP(D3750,LISTAS·PAPP!$I$3:$M$16,4,0),"")</f>
        <v/>
      </c>
      <c r="AF3750" s="51" t="str">
        <f>IF(D3750&lt;&gt;"",VLOOKUP(D3750,LISTAS·PAPP!$I$3:$M$16,5,0),"")</f>
        <v/>
      </c>
      <c r="AG3750" s="52" t="str">
        <f>IF(AH3750&lt;&gt;"",VLOOKUP(AH3750,LISTAS·PAPP!$O$3:$P$74,2,0),"")</f>
        <v/>
      </c>
      <c r="AH3750" s="58"/>
      <c r="AI3750" s="60"/>
      <c r="AJ3750" s="51" t="str">
        <f>IF(AI3750&lt;&gt;"",VLOOKUP(AI3750,LISTAS·PAPP!$X$4:$Y$80,2,0),"")</f>
        <v/>
      </c>
      <c r="AK3750" s="58"/>
      <c r="AL3750" s="60"/>
      <c r="AM3750" s="51" t="str">
        <f>IF(ISERROR(VLOOKUP(AL3750,LISTAS·PAPP!$AD$4:$AE$334,2,0))," ",VLOOKUP(AL3750,LISTAS·PAPP!$AD$4:$AE$334,2,0))</f>
        <v xml:space="preserve"> </v>
      </c>
      <c r="AN3750" s="63"/>
      <c r="AO3750" s="64"/>
      <c r="AP3750" s="64"/>
      <c r="AQ3750" s="64"/>
      <c r="AR3750" s="64"/>
      <c r="AS3750" s="64"/>
      <c r="AT3750" s="64"/>
      <c r="AU3750" s="64"/>
      <c r="AV3750" s="64"/>
      <c r="AW3750" s="64"/>
      <c r="AX3750" s="64"/>
      <c r="AY3750" s="64"/>
      <c r="AZ3750" s="64"/>
      <c r="BA3750" s="53" t="str">
        <f t="shared" si="175"/>
        <v/>
      </c>
      <c r="BB3750" s="54" t="str">
        <f t="shared" si="176"/>
        <v/>
      </c>
      <c r="BC3750" s="55" t="str">
        <f t="shared" si="177"/>
        <v xml:space="preserve"> </v>
      </c>
    </row>
    <row r="3751" spans="1:55" x14ac:dyDescent="0.25">
      <c r="A3751" s="58"/>
      <c r="B3751" s="58"/>
      <c r="C3751" s="58"/>
      <c r="D3751" s="58"/>
      <c r="E3751" s="51" t="str">
        <f>IF(C3751&lt;&gt;"",VLOOKUP(MID(C3751,18,5),LISTAS·PAPP!$E$4:$F$76,2,0),"")</f>
        <v/>
      </c>
      <c r="F3751" s="58"/>
      <c r="G3751" s="51" t="str">
        <f>IF(F3751&lt;&gt;"",VLOOKUP(F3751,LISTAS·PAPP!$R$3:$T$221,3,0),"")</f>
        <v/>
      </c>
      <c r="H3751" s="58"/>
      <c r="I3751" s="66"/>
      <c r="J3751" s="66"/>
      <c r="K3751" s="67"/>
      <c r="L3751" s="66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52" t="str">
        <f>IF(A3751&lt;&gt;"",IF(D3751="DIRECCIÓN_DE_TRANSFERENCIAS","280 0031",VLOOKUP(C3751,LISTAS·PAPP!$C$3:$D$76,2,0)),"")</f>
        <v/>
      </c>
      <c r="Z3751" s="61"/>
      <c r="AA3751" s="62"/>
      <c r="AB3751" s="62"/>
      <c r="AC3751" s="65" t="str">
        <f>IF(D3751&lt;&gt;"",VLOOKUP(D3751,LISTAS·PAPP!$I$3:$M$16,2,0),"")</f>
        <v/>
      </c>
      <c r="AD3751" s="51" t="str">
        <f>IF(D3751&lt;&gt;"",VLOOKUP(D3751,LISTAS·PAPP!$I$3:$M$16,3,0),"")</f>
        <v/>
      </c>
      <c r="AE3751" s="52" t="str">
        <f>IF(D3751&lt;&gt;"",VLOOKUP(D3751,LISTAS·PAPP!$I$3:$M$16,4,0),"")</f>
        <v/>
      </c>
      <c r="AF3751" s="51" t="str">
        <f>IF(D3751&lt;&gt;"",VLOOKUP(D3751,LISTAS·PAPP!$I$3:$M$16,5,0),"")</f>
        <v/>
      </c>
      <c r="AG3751" s="52" t="str">
        <f>IF(AH3751&lt;&gt;"",VLOOKUP(AH3751,LISTAS·PAPP!$O$3:$P$74,2,0),"")</f>
        <v/>
      </c>
      <c r="AH3751" s="58"/>
      <c r="AI3751" s="60"/>
      <c r="AJ3751" s="51" t="str">
        <f>IF(AI3751&lt;&gt;"",VLOOKUP(AI3751,LISTAS·PAPP!$X$4:$Y$80,2,0),"")</f>
        <v/>
      </c>
      <c r="AK3751" s="58"/>
      <c r="AL3751" s="60"/>
      <c r="AM3751" s="51" t="str">
        <f>IF(ISERROR(VLOOKUP(AL3751,LISTAS·PAPP!$AD$4:$AE$334,2,0))," ",VLOOKUP(AL3751,LISTAS·PAPP!$AD$4:$AE$334,2,0))</f>
        <v xml:space="preserve"> </v>
      </c>
      <c r="AN3751" s="63"/>
      <c r="AO3751" s="64"/>
      <c r="AP3751" s="64"/>
      <c r="AQ3751" s="64"/>
      <c r="AR3751" s="64"/>
      <c r="AS3751" s="64"/>
      <c r="AT3751" s="64"/>
      <c r="AU3751" s="64"/>
      <c r="AV3751" s="64"/>
      <c r="AW3751" s="64"/>
      <c r="AX3751" s="64"/>
      <c r="AY3751" s="64"/>
      <c r="AZ3751" s="64"/>
      <c r="BA3751" s="53" t="str">
        <f t="shared" si="175"/>
        <v/>
      </c>
      <c r="BB3751" s="54" t="str">
        <f t="shared" si="176"/>
        <v/>
      </c>
      <c r="BC3751" s="55" t="str">
        <f t="shared" si="177"/>
        <v xml:space="preserve"> </v>
      </c>
    </row>
    <row r="3752" spans="1:55" x14ac:dyDescent="0.25">
      <c r="A3752" s="58"/>
      <c r="B3752" s="58"/>
      <c r="C3752" s="58"/>
      <c r="D3752" s="58"/>
      <c r="E3752" s="51" t="str">
        <f>IF(C3752&lt;&gt;"",VLOOKUP(MID(C3752,18,5),LISTAS·PAPP!$E$4:$F$76,2,0),"")</f>
        <v/>
      </c>
      <c r="F3752" s="58"/>
      <c r="G3752" s="51" t="str">
        <f>IF(F3752&lt;&gt;"",VLOOKUP(F3752,LISTAS·PAPP!$R$3:$T$221,3,0),"")</f>
        <v/>
      </c>
      <c r="H3752" s="58"/>
      <c r="I3752" s="66"/>
      <c r="J3752" s="66"/>
      <c r="K3752" s="67"/>
      <c r="L3752" s="66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52" t="str">
        <f>IF(A3752&lt;&gt;"",IF(D3752="DIRECCIÓN_DE_TRANSFERENCIAS","280 0031",VLOOKUP(C3752,LISTAS·PAPP!$C$3:$D$76,2,0)),"")</f>
        <v/>
      </c>
      <c r="Z3752" s="61"/>
      <c r="AA3752" s="62"/>
      <c r="AB3752" s="62"/>
      <c r="AC3752" s="65" t="str">
        <f>IF(D3752&lt;&gt;"",VLOOKUP(D3752,LISTAS·PAPP!$I$3:$M$16,2,0),"")</f>
        <v/>
      </c>
      <c r="AD3752" s="51" t="str">
        <f>IF(D3752&lt;&gt;"",VLOOKUP(D3752,LISTAS·PAPP!$I$3:$M$16,3,0),"")</f>
        <v/>
      </c>
      <c r="AE3752" s="52" t="str">
        <f>IF(D3752&lt;&gt;"",VLOOKUP(D3752,LISTAS·PAPP!$I$3:$M$16,4,0),"")</f>
        <v/>
      </c>
      <c r="AF3752" s="51" t="str">
        <f>IF(D3752&lt;&gt;"",VLOOKUP(D3752,LISTAS·PAPP!$I$3:$M$16,5,0),"")</f>
        <v/>
      </c>
      <c r="AG3752" s="52" t="str">
        <f>IF(AH3752&lt;&gt;"",VLOOKUP(AH3752,LISTAS·PAPP!$O$3:$P$74,2,0),"")</f>
        <v/>
      </c>
      <c r="AH3752" s="58"/>
      <c r="AI3752" s="60"/>
      <c r="AJ3752" s="51" t="str">
        <f>IF(AI3752&lt;&gt;"",VLOOKUP(AI3752,LISTAS·PAPP!$X$4:$Y$80,2,0),"")</f>
        <v/>
      </c>
      <c r="AK3752" s="58"/>
      <c r="AL3752" s="60"/>
      <c r="AM3752" s="51" t="str">
        <f>IF(ISERROR(VLOOKUP(AL3752,LISTAS·PAPP!$AD$4:$AE$334,2,0))," ",VLOOKUP(AL3752,LISTAS·PAPP!$AD$4:$AE$334,2,0))</f>
        <v xml:space="preserve"> </v>
      </c>
      <c r="AN3752" s="63"/>
      <c r="AO3752" s="64"/>
      <c r="AP3752" s="64"/>
      <c r="AQ3752" s="64"/>
      <c r="AR3752" s="64"/>
      <c r="AS3752" s="64"/>
      <c r="AT3752" s="64"/>
      <c r="AU3752" s="64"/>
      <c r="AV3752" s="64"/>
      <c r="AW3752" s="64"/>
      <c r="AX3752" s="64"/>
      <c r="AY3752" s="64"/>
      <c r="AZ3752" s="64"/>
      <c r="BA3752" s="53" t="str">
        <f t="shared" si="175"/>
        <v/>
      </c>
      <c r="BB3752" s="54" t="str">
        <f t="shared" si="176"/>
        <v/>
      </c>
      <c r="BC3752" s="55" t="str">
        <f t="shared" si="177"/>
        <v xml:space="preserve"> </v>
      </c>
    </row>
    <row r="3753" spans="1:55" x14ac:dyDescent="0.25">
      <c r="A3753" s="58"/>
      <c r="B3753" s="58"/>
      <c r="C3753" s="58"/>
      <c r="D3753" s="58"/>
      <c r="E3753" s="51" t="str">
        <f>IF(C3753&lt;&gt;"",VLOOKUP(MID(C3753,18,5),LISTAS·PAPP!$E$4:$F$76,2,0),"")</f>
        <v/>
      </c>
      <c r="F3753" s="58"/>
      <c r="G3753" s="51" t="str">
        <f>IF(F3753&lt;&gt;"",VLOOKUP(F3753,LISTAS·PAPP!$R$3:$T$221,3,0),"")</f>
        <v/>
      </c>
      <c r="H3753" s="58"/>
      <c r="I3753" s="66"/>
      <c r="J3753" s="66"/>
      <c r="K3753" s="67"/>
      <c r="L3753" s="66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52" t="str">
        <f>IF(A3753&lt;&gt;"",IF(D3753="DIRECCIÓN_DE_TRANSFERENCIAS","280 0031",VLOOKUP(C3753,LISTAS·PAPP!$C$3:$D$76,2,0)),"")</f>
        <v/>
      </c>
      <c r="Z3753" s="61"/>
      <c r="AA3753" s="62"/>
      <c r="AB3753" s="62"/>
      <c r="AC3753" s="65" t="str">
        <f>IF(D3753&lt;&gt;"",VLOOKUP(D3753,LISTAS·PAPP!$I$3:$M$16,2,0),"")</f>
        <v/>
      </c>
      <c r="AD3753" s="51" t="str">
        <f>IF(D3753&lt;&gt;"",VLOOKUP(D3753,LISTAS·PAPP!$I$3:$M$16,3,0),"")</f>
        <v/>
      </c>
      <c r="AE3753" s="52" t="str">
        <f>IF(D3753&lt;&gt;"",VLOOKUP(D3753,LISTAS·PAPP!$I$3:$M$16,4,0),"")</f>
        <v/>
      </c>
      <c r="AF3753" s="51" t="str">
        <f>IF(D3753&lt;&gt;"",VLOOKUP(D3753,LISTAS·PAPP!$I$3:$M$16,5,0),"")</f>
        <v/>
      </c>
      <c r="AG3753" s="52" t="str">
        <f>IF(AH3753&lt;&gt;"",VLOOKUP(AH3753,LISTAS·PAPP!$O$3:$P$74,2,0),"")</f>
        <v/>
      </c>
      <c r="AH3753" s="58"/>
      <c r="AI3753" s="60"/>
      <c r="AJ3753" s="51" t="str">
        <f>IF(AI3753&lt;&gt;"",VLOOKUP(AI3753,LISTAS·PAPP!$X$4:$Y$80,2,0),"")</f>
        <v/>
      </c>
      <c r="AK3753" s="58"/>
      <c r="AL3753" s="60"/>
      <c r="AM3753" s="51" t="str">
        <f>IF(ISERROR(VLOOKUP(AL3753,LISTAS·PAPP!$AD$4:$AE$334,2,0))," ",VLOOKUP(AL3753,LISTAS·PAPP!$AD$4:$AE$334,2,0))</f>
        <v xml:space="preserve"> </v>
      </c>
      <c r="AN3753" s="63"/>
      <c r="AO3753" s="64"/>
      <c r="AP3753" s="64"/>
      <c r="AQ3753" s="64"/>
      <c r="AR3753" s="64"/>
      <c r="AS3753" s="64"/>
      <c r="AT3753" s="64"/>
      <c r="AU3753" s="64"/>
      <c r="AV3753" s="64"/>
      <c r="AW3753" s="64"/>
      <c r="AX3753" s="64"/>
      <c r="AY3753" s="64"/>
      <c r="AZ3753" s="64"/>
      <c r="BA3753" s="53" t="str">
        <f t="shared" si="175"/>
        <v/>
      </c>
      <c r="BB3753" s="54" t="str">
        <f t="shared" si="176"/>
        <v/>
      </c>
      <c r="BC3753" s="55" t="str">
        <f t="shared" si="177"/>
        <v xml:space="preserve"> </v>
      </c>
    </row>
    <row r="3754" spans="1:55" x14ac:dyDescent="0.25">
      <c r="A3754" s="58"/>
      <c r="B3754" s="58"/>
      <c r="C3754" s="58"/>
      <c r="D3754" s="58"/>
      <c r="E3754" s="51" t="str">
        <f>IF(C3754&lt;&gt;"",VLOOKUP(MID(C3754,18,5),LISTAS·PAPP!$E$4:$F$76,2,0),"")</f>
        <v/>
      </c>
      <c r="F3754" s="58"/>
      <c r="G3754" s="51" t="str">
        <f>IF(F3754&lt;&gt;"",VLOOKUP(F3754,LISTAS·PAPP!$R$3:$T$221,3,0),"")</f>
        <v/>
      </c>
      <c r="H3754" s="58"/>
      <c r="I3754" s="66"/>
      <c r="J3754" s="66"/>
      <c r="K3754" s="67"/>
      <c r="L3754" s="66"/>
      <c r="M3754" s="60"/>
      <c r="N3754" s="60"/>
      <c r="O3754" s="60"/>
      <c r="P3754" s="60"/>
      <c r="Q3754" s="60"/>
      <c r="R3754" s="60"/>
      <c r="S3754" s="60"/>
      <c r="T3754" s="60"/>
      <c r="U3754" s="60"/>
      <c r="V3754" s="60"/>
      <c r="W3754" s="60"/>
      <c r="X3754" s="60"/>
      <c r="Y3754" s="52" t="str">
        <f>IF(A3754&lt;&gt;"",IF(D3754="DIRECCIÓN_DE_TRANSFERENCIAS","280 0031",VLOOKUP(C3754,LISTAS·PAPP!$C$3:$D$76,2,0)),"")</f>
        <v/>
      </c>
      <c r="Z3754" s="61"/>
      <c r="AA3754" s="62"/>
      <c r="AB3754" s="62"/>
      <c r="AC3754" s="65" t="str">
        <f>IF(D3754&lt;&gt;"",VLOOKUP(D3754,LISTAS·PAPP!$I$3:$M$16,2,0),"")</f>
        <v/>
      </c>
      <c r="AD3754" s="51" t="str">
        <f>IF(D3754&lt;&gt;"",VLOOKUP(D3754,LISTAS·PAPP!$I$3:$M$16,3,0),"")</f>
        <v/>
      </c>
      <c r="AE3754" s="52" t="str">
        <f>IF(D3754&lt;&gt;"",VLOOKUP(D3754,LISTAS·PAPP!$I$3:$M$16,4,0),"")</f>
        <v/>
      </c>
      <c r="AF3754" s="51" t="str">
        <f>IF(D3754&lt;&gt;"",VLOOKUP(D3754,LISTAS·PAPP!$I$3:$M$16,5,0),"")</f>
        <v/>
      </c>
      <c r="AG3754" s="52" t="str">
        <f>IF(AH3754&lt;&gt;"",VLOOKUP(AH3754,LISTAS·PAPP!$O$3:$P$74,2,0),"")</f>
        <v/>
      </c>
      <c r="AH3754" s="58"/>
      <c r="AI3754" s="60"/>
      <c r="AJ3754" s="51" t="str">
        <f>IF(AI3754&lt;&gt;"",VLOOKUP(AI3754,LISTAS·PAPP!$X$4:$Y$80,2,0),"")</f>
        <v/>
      </c>
      <c r="AK3754" s="58"/>
      <c r="AL3754" s="60"/>
      <c r="AM3754" s="51" t="str">
        <f>IF(ISERROR(VLOOKUP(AL3754,LISTAS·PAPP!$AD$4:$AE$334,2,0))," ",VLOOKUP(AL3754,LISTAS·PAPP!$AD$4:$AE$334,2,0))</f>
        <v xml:space="preserve"> </v>
      </c>
      <c r="AN3754" s="63"/>
      <c r="AO3754" s="64"/>
      <c r="AP3754" s="64"/>
      <c r="AQ3754" s="64"/>
      <c r="AR3754" s="64"/>
      <c r="AS3754" s="64"/>
      <c r="AT3754" s="64"/>
      <c r="AU3754" s="64"/>
      <c r="AV3754" s="64"/>
      <c r="AW3754" s="64"/>
      <c r="AX3754" s="64"/>
      <c r="AY3754" s="64"/>
      <c r="AZ3754" s="64"/>
      <c r="BA3754" s="53" t="str">
        <f t="shared" si="175"/>
        <v/>
      </c>
      <c r="BB3754" s="54" t="str">
        <f t="shared" si="176"/>
        <v/>
      </c>
      <c r="BC3754" s="55" t="str">
        <f t="shared" si="177"/>
        <v xml:space="preserve"> </v>
      </c>
    </row>
    <row r="3755" spans="1:55" x14ac:dyDescent="0.25">
      <c r="A3755" s="58"/>
      <c r="B3755" s="58"/>
      <c r="C3755" s="58"/>
      <c r="D3755" s="58"/>
      <c r="E3755" s="51" t="str">
        <f>IF(C3755&lt;&gt;"",VLOOKUP(MID(C3755,18,5),LISTAS·PAPP!$E$4:$F$76,2,0),"")</f>
        <v/>
      </c>
      <c r="F3755" s="58"/>
      <c r="G3755" s="51" t="str">
        <f>IF(F3755&lt;&gt;"",VLOOKUP(F3755,LISTAS·PAPP!$R$3:$T$221,3,0),"")</f>
        <v/>
      </c>
      <c r="H3755" s="58"/>
      <c r="I3755" s="66"/>
      <c r="J3755" s="66"/>
      <c r="K3755" s="67"/>
      <c r="L3755" s="66"/>
      <c r="M3755" s="60"/>
      <c r="N3755" s="60"/>
      <c r="O3755" s="60"/>
      <c r="P3755" s="60"/>
      <c r="Q3755" s="60"/>
      <c r="R3755" s="60"/>
      <c r="S3755" s="60"/>
      <c r="T3755" s="60"/>
      <c r="U3755" s="60"/>
      <c r="V3755" s="60"/>
      <c r="W3755" s="60"/>
      <c r="X3755" s="60"/>
      <c r="Y3755" s="52" t="str">
        <f>IF(A3755&lt;&gt;"",IF(D3755="DIRECCIÓN_DE_TRANSFERENCIAS","280 0031",VLOOKUP(C3755,LISTAS·PAPP!$C$3:$D$76,2,0)),"")</f>
        <v/>
      </c>
      <c r="Z3755" s="61"/>
      <c r="AA3755" s="62"/>
      <c r="AB3755" s="62"/>
      <c r="AC3755" s="65" t="str">
        <f>IF(D3755&lt;&gt;"",VLOOKUP(D3755,LISTAS·PAPP!$I$3:$M$16,2,0),"")</f>
        <v/>
      </c>
      <c r="AD3755" s="51" t="str">
        <f>IF(D3755&lt;&gt;"",VLOOKUP(D3755,LISTAS·PAPP!$I$3:$M$16,3,0),"")</f>
        <v/>
      </c>
      <c r="AE3755" s="52" t="str">
        <f>IF(D3755&lt;&gt;"",VLOOKUP(D3755,LISTAS·PAPP!$I$3:$M$16,4,0),"")</f>
        <v/>
      </c>
      <c r="AF3755" s="51" t="str">
        <f>IF(D3755&lt;&gt;"",VLOOKUP(D3755,LISTAS·PAPP!$I$3:$M$16,5,0),"")</f>
        <v/>
      </c>
      <c r="AG3755" s="52" t="str">
        <f>IF(AH3755&lt;&gt;"",VLOOKUP(AH3755,LISTAS·PAPP!$O$3:$P$74,2,0),"")</f>
        <v/>
      </c>
      <c r="AH3755" s="58"/>
      <c r="AI3755" s="60"/>
      <c r="AJ3755" s="51" t="str">
        <f>IF(AI3755&lt;&gt;"",VLOOKUP(AI3755,LISTAS·PAPP!$X$4:$Y$80,2,0),"")</f>
        <v/>
      </c>
      <c r="AK3755" s="58"/>
      <c r="AL3755" s="60"/>
      <c r="AM3755" s="51" t="str">
        <f>IF(ISERROR(VLOOKUP(AL3755,LISTAS·PAPP!$AD$4:$AE$334,2,0))," ",VLOOKUP(AL3755,LISTAS·PAPP!$AD$4:$AE$334,2,0))</f>
        <v xml:space="preserve"> </v>
      </c>
      <c r="AN3755" s="63"/>
      <c r="AO3755" s="64"/>
      <c r="AP3755" s="64"/>
      <c r="AQ3755" s="64"/>
      <c r="AR3755" s="64"/>
      <c r="AS3755" s="64"/>
      <c r="AT3755" s="64"/>
      <c r="AU3755" s="64"/>
      <c r="AV3755" s="64"/>
      <c r="AW3755" s="64"/>
      <c r="AX3755" s="64"/>
      <c r="AY3755" s="64"/>
      <c r="AZ3755" s="64"/>
      <c r="BA3755" s="53" t="str">
        <f t="shared" si="175"/>
        <v/>
      </c>
      <c r="BB3755" s="54" t="str">
        <f t="shared" si="176"/>
        <v/>
      </c>
      <c r="BC3755" s="55" t="str">
        <f t="shared" si="177"/>
        <v xml:space="preserve"> </v>
      </c>
    </row>
    <row r="3756" spans="1:55" x14ac:dyDescent="0.25">
      <c r="A3756" s="58"/>
      <c r="B3756" s="58"/>
      <c r="C3756" s="58"/>
      <c r="D3756" s="58"/>
      <c r="E3756" s="51" t="str">
        <f>IF(C3756&lt;&gt;"",VLOOKUP(MID(C3756,18,5),LISTAS·PAPP!$E$4:$F$76,2,0),"")</f>
        <v/>
      </c>
      <c r="F3756" s="58"/>
      <c r="G3756" s="51" t="str">
        <f>IF(F3756&lt;&gt;"",VLOOKUP(F3756,LISTAS·PAPP!$R$3:$T$221,3,0),"")</f>
        <v/>
      </c>
      <c r="H3756" s="58"/>
      <c r="I3756" s="66"/>
      <c r="J3756" s="66"/>
      <c r="K3756" s="67"/>
      <c r="L3756" s="66"/>
      <c r="M3756" s="60"/>
      <c r="N3756" s="60"/>
      <c r="O3756" s="60"/>
      <c r="P3756" s="60"/>
      <c r="Q3756" s="60"/>
      <c r="R3756" s="60"/>
      <c r="S3756" s="60"/>
      <c r="T3756" s="60"/>
      <c r="U3756" s="60"/>
      <c r="V3756" s="60"/>
      <c r="W3756" s="60"/>
      <c r="X3756" s="60"/>
      <c r="Y3756" s="52" t="str">
        <f>IF(A3756&lt;&gt;"",IF(D3756="DIRECCIÓN_DE_TRANSFERENCIAS","280 0031",VLOOKUP(C3756,LISTAS·PAPP!$C$3:$D$76,2,0)),"")</f>
        <v/>
      </c>
      <c r="Z3756" s="61"/>
      <c r="AA3756" s="62"/>
      <c r="AB3756" s="62"/>
      <c r="AC3756" s="65" t="str">
        <f>IF(D3756&lt;&gt;"",VLOOKUP(D3756,LISTAS·PAPP!$I$3:$M$16,2,0),"")</f>
        <v/>
      </c>
      <c r="AD3756" s="51" t="str">
        <f>IF(D3756&lt;&gt;"",VLOOKUP(D3756,LISTAS·PAPP!$I$3:$M$16,3,0),"")</f>
        <v/>
      </c>
      <c r="AE3756" s="52" t="str">
        <f>IF(D3756&lt;&gt;"",VLOOKUP(D3756,LISTAS·PAPP!$I$3:$M$16,4,0),"")</f>
        <v/>
      </c>
      <c r="AF3756" s="51" t="str">
        <f>IF(D3756&lt;&gt;"",VLOOKUP(D3756,LISTAS·PAPP!$I$3:$M$16,5,0),"")</f>
        <v/>
      </c>
      <c r="AG3756" s="52" t="str">
        <f>IF(AH3756&lt;&gt;"",VLOOKUP(AH3756,LISTAS·PAPP!$O$3:$P$74,2,0),"")</f>
        <v/>
      </c>
      <c r="AH3756" s="58"/>
      <c r="AI3756" s="60"/>
      <c r="AJ3756" s="51" t="str">
        <f>IF(AI3756&lt;&gt;"",VLOOKUP(AI3756,LISTAS·PAPP!$X$4:$Y$80,2,0),"")</f>
        <v/>
      </c>
      <c r="AK3756" s="58"/>
      <c r="AL3756" s="60"/>
      <c r="AM3756" s="51" t="str">
        <f>IF(ISERROR(VLOOKUP(AL3756,LISTAS·PAPP!$AD$4:$AE$334,2,0))," ",VLOOKUP(AL3756,LISTAS·PAPP!$AD$4:$AE$334,2,0))</f>
        <v xml:space="preserve"> </v>
      </c>
      <c r="AN3756" s="63"/>
      <c r="AO3756" s="64"/>
      <c r="AP3756" s="64"/>
      <c r="AQ3756" s="64"/>
      <c r="AR3756" s="64"/>
      <c r="AS3756" s="64"/>
      <c r="AT3756" s="64"/>
      <c r="AU3756" s="64"/>
      <c r="AV3756" s="64"/>
      <c r="AW3756" s="64"/>
      <c r="AX3756" s="64"/>
      <c r="AY3756" s="64"/>
      <c r="AZ3756" s="64"/>
      <c r="BA3756" s="53" t="str">
        <f t="shared" si="175"/>
        <v/>
      </c>
      <c r="BB3756" s="54" t="str">
        <f t="shared" si="176"/>
        <v/>
      </c>
      <c r="BC3756" s="55" t="str">
        <f t="shared" si="177"/>
        <v xml:space="preserve"> </v>
      </c>
    </row>
    <row r="3757" spans="1:55" x14ac:dyDescent="0.25">
      <c r="A3757" s="58"/>
      <c r="B3757" s="58"/>
      <c r="C3757" s="58"/>
      <c r="D3757" s="58"/>
      <c r="E3757" s="51" t="str">
        <f>IF(C3757&lt;&gt;"",VLOOKUP(MID(C3757,18,5),LISTAS·PAPP!$E$4:$F$76,2,0),"")</f>
        <v/>
      </c>
      <c r="F3757" s="58"/>
      <c r="G3757" s="51" t="str">
        <f>IF(F3757&lt;&gt;"",VLOOKUP(F3757,LISTAS·PAPP!$R$3:$T$221,3,0),"")</f>
        <v/>
      </c>
      <c r="H3757" s="58"/>
      <c r="I3757" s="66"/>
      <c r="J3757" s="66"/>
      <c r="K3757" s="67"/>
      <c r="L3757" s="66"/>
      <c r="M3757" s="60"/>
      <c r="N3757" s="60"/>
      <c r="O3757" s="60"/>
      <c r="P3757" s="60"/>
      <c r="Q3757" s="60"/>
      <c r="R3757" s="60"/>
      <c r="S3757" s="60"/>
      <c r="T3757" s="60"/>
      <c r="U3757" s="60"/>
      <c r="V3757" s="60"/>
      <c r="W3757" s="60"/>
      <c r="X3757" s="60"/>
      <c r="Y3757" s="52" t="str">
        <f>IF(A3757&lt;&gt;"",IF(D3757="DIRECCIÓN_DE_TRANSFERENCIAS","280 0031",VLOOKUP(C3757,LISTAS·PAPP!$C$3:$D$76,2,0)),"")</f>
        <v/>
      </c>
      <c r="Z3757" s="61"/>
      <c r="AA3757" s="62"/>
      <c r="AB3757" s="62"/>
      <c r="AC3757" s="65" t="str">
        <f>IF(D3757&lt;&gt;"",VLOOKUP(D3757,LISTAS·PAPP!$I$3:$M$16,2,0),"")</f>
        <v/>
      </c>
      <c r="AD3757" s="51" t="str">
        <f>IF(D3757&lt;&gt;"",VLOOKUP(D3757,LISTAS·PAPP!$I$3:$M$16,3,0),"")</f>
        <v/>
      </c>
      <c r="AE3757" s="52" t="str">
        <f>IF(D3757&lt;&gt;"",VLOOKUP(D3757,LISTAS·PAPP!$I$3:$M$16,4,0),"")</f>
        <v/>
      </c>
      <c r="AF3757" s="51" t="str">
        <f>IF(D3757&lt;&gt;"",VLOOKUP(D3757,LISTAS·PAPP!$I$3:$M$16,5,0),"")</f>
        <v/>
      </c>
      <c r="AG3757" s="52" t="str">
        <f>IF(AH3757&lt;&gt;"",VLOOKUP(AH3757,LISTAS·PAPP!$O$3:$P$74,2,0),"")</f>
        <v/>
      </c>
      <c r="AH3757" s="58"/>
      <c r="AI3757" s="60"/>
      <c r="AJ3757" s="51" t="str">
        <f>IF(AI3757&lt;&gt;"",VLOOKUP(AI3757,LISTAS·PAPP!$X$4:$Y$80,2,0),"")</f>
        <v/>
      </c>
      <c r="AK3757" s="58"/>
      <c r="AL3757" s="60"/>
      <c r="AM3757" s="51" t="str">
        <f>IF(ISERROR(VLOOKUP(AL3757,LISTAS·PAPP!$AD$4:$AE$334,2,0))," ",VLOOKUP(AL3757,LISTAS·PAPP!$AD$4:$AE$334,2,0))</f>
        <v xml:space="preserve"> </v>
      </c>
      <c r="AN3757" s="63"/>
      <c r="AO3757" s="64"/>
      <c r="AP3757" s="64"/>
      <c r="AQ3757" s="64"/>
      <c r="AR3757" s="64"/>
      <c r="AS3757" s="64"/>
      <c r="AT3757" s="64"/>
      <c r="AU3757" s="64"/>
      <c r="AV3757" s="64"/>
      <c r="AW3757" s="64"/>
      <c r="AX3757" s="64"/>
      <c r="AY3757" s="64"/>
      <c r="AZ3757" s="64"/>
      <c r="BA3757" s="53" t="str">
        <f t="shared" si="175"/>
        <v/>
      </c>
      <c r="BB3757" s="54" t="str">
        <f t="shared" si="176"/>
        <v/>
      </c>
      <c r="BC3757" s="55" t="str">
        <f t="shared" si="177"/>
        <v xml:space="preserve"> </v>
      </c>
    </row>
    <row r="3758" spans="1:55" x14ac:dyDescent="0.25">
      <c r="A3758" s="58"/>
      <c r="B3758" s="58"/>
      <c r="C3758" s="58"/>
      <c r="D3758" s="58"/>
      <c r="E3758" s="51" t="str">
        <f>IF(C3758&lt;&gt;"",VLOOKUP(MID(C3758,18,5),LISTAS·PAPP!$E$4:$F$76,2,0),"")</f>
        <v/>
      </c>
      <c r="F3758" s="58"/>
      <c r="G3758" s="51" t="str">
        <f>IF(F3758&lt;&gt;"",VLOOKUP(F3758,LISTAS·PAPP!$R$3:$T$221,3,0),"")</f>
        <v/>
      </c>
      <c r="H3758" s="58"/>
      <c r="I3758" s="66"/>
      <c r="J3758" s="66"/>
      <c r="K3758" s="67"/>
      <c r="L3758" s="66"/>
      <c r="M3758" s="60"/>
      <c r="N3758" s="60"/>
      <c r="O3758" s="60"/>
      <c r="P3758" s="60"/>
      <c r="Q3758" s="60"/>
      <c r="R3758" s="60"/>
      <c r="S3758" s="60"/>
      <c r="T3758" s="60"/>
      <c r="U3758" s="60"/>
      <c r="V3758" s="60"/>
      <c r="W3758" s="60"/>
      <c r="X3758" s="60"/>
      <c r="Y3758" s="52" t="str">
        <f>IF(A3758&lt;&gt;"",IF(D3758="DIRECCIÓN_DE_TRANSFERENCIAS","280 0031",VLOOKUP(C3758,LISTAS·PAPP!$C$3:$D$76,2,0)),"")</f>
        <v/>
      </c>
      <c r="Z3758" s="61"/>
      <c r="AA3758" s="62"/>
      <c r="AB3758" s="62"/>
      <c r="AC3758" s="65" t="str">
        <f>IF(D3758&lt;&gt;"",VLOOKUP(D3758,LISTAS·PAPP!$I$3:$M$16,2,0),"")</f>
        <v/>
      </c>
      <c r="AD3758" s="51" t="str">
        <f>IF(D3758&lt;&gt;"",VLOOKUP(D3758,LISTAS·PAPP!$I$3:$M$16,3,0),"")</f>
        <v/>
      </c>
      <c r="AE3758" s="52" t="str">
        <f>IF(D3758&lt;&gt;"",VLOOKUP(D3758,LISTAS·PAPP!$I$3:$M$16,4,0),"")</f>
        <v/>
      </c>
      <c r="AF3758" s="51" t="str">
        <f>IF(D3758&lt;&gt;"",VLOOKUP(D3758,LISTAS·PAPP!$I$3:$M$16,5,0),"")</f>
        <v/>
      </c>
      <c r="AG3758" s="52" t="str">
        <f>IF(AH3758&lt;&gt;"",VLOOKUP(AH3758,LISTAS·PAPP!$O$3:$P$74,2,0),"")</f>
        <v/>
      </c>
      <c r="AH3758" s="58"/>
      <c r="AI3758" s="60"/>
      <c r="AJ3758" s="51" t="str">
        <f>IF(AI3758&lt;&gt;"",VLOOKUP(AI3758,LISTAS·PAPP!$X$4:$Y$80,2,0),"")</f>
        <v/>
      </c>
      <c r="AK3758" s="58"/>
      <c r="AL3758" s="60"/>
      <c r="AM3758" s="51" t="str">
        <f>IF(ISERROR(VLOOKUP(AL3758,LISTAS·PAPP!$AD$4:$AE$334,2,0))," ",VLOOKUP(AL3758,LISTAS·PAPP!$AD$4:$AE$334,2,0))</f>
        <v xml:space="preserve"> </v>
      </c>
      <c r="AN3758" s="63"/>
      <c r="AO3758" s="64"/>
      <c r="AP3758" s="64"/>
      <c r="AQ3758" s="64"/>
      <c r="AR3758" s="64"/>
      <c r="AS3758" s="64"/>
      <c r="AT3758" s="64"/>
      <c r="AU3758" s="64"/>
      <c r="AV3758" s="64"/>
      <c r="AW3758" s="64"/>
      <c r="AX3758" s="64"/>
      <c r="AY3758" s="64"/>
      <c r="AZ3758" s="64"/>
      <c r="BA3758" s="53" t="str">
        <f t="shared" si="175"/>
        <v/>
      </c>
      <c r="BB3758" s="54" t="str">
        <f t="shared" si="176"/>
        <v/>
      </c>
      <c r="BC3758" s="55" t="str">
        <f t="shared" si="177"/>
        <v xml:space="preserve"> </v>
      </c>
    </row>
    <row r="3759" spans="1:55" x14ac:dyDescent="0.25">
      <c r="A3759" s="58"/>
      <c r="B3759" s="58"/>
      <c r="C3759" s="58"/>
      <c r="D3759" s="58"/>
      <c r="E3759" s="51" t="str">
        <f>IF(C3759&lt;&gt;"",VLOOKUP(MID(C3759,18,5),LISTAS·PAPP!$E$4:$F$76,2,0),"")</f>
        <v/>
      </c>
      <c r="F3759" s="58"/>
      <c r="G3759" s="51" t="str">
        <f>IF(F3759&lt;&gt;"",VLOOKUP(F3759,LISTAS·PAPP!$R$3:$T$221,3,0),"")</f>
        <v/>
      </c>
      <c r="H3759" s="58"/>
      <c r="I3759" s="66"/>
      <c r="J3759" s="66"/>
      <c r="K3759" s="67"/>
      <c r="L3759" s="66"/>
      <c r="M3759" s="60"/>
      <c r="N3759" s="60"/>
      <c r="O3759" s="60"/>
      <c r="P3759" s="60"/>
      <c r="Q3759" s="60"/>
      <c r="R3759" s="60"/>
      <c r="S3759" s="60"/>
      <c r="T3759" s="60"/>
      <c r="U3759" s="60"/>
      <c r="V3759" s="60"/>
      <c r="W3759" s="60"/>
      <c r="X3759" s="60"/>
      <c r="Y3759" s="52" t="str">
        <f>IF(A3759&lt;&gt;"",IF(D3759="DIRECCIÓN_DE_TRANSFERENCIAS","280 0031",VLOOKUP(C3759,LISTAS·PAPP!$C$3:$D$76,2,0)),"")</f>
        <v/>
      </c>
      <c r="Z3759" s="61"/>
      <c r="AA3759" s="62"/>
      <c r="AB3759" s="62"/>
      <c r="AC3759" s="65" t="str">
        <f>IF(D3759&lt;&gt;"",VLOOKUP(D3759,LISTAS·PAPP!$I$3:$M$16,2,0),"")</f>
        <v/>
      </c>
      <c r="AD3759" s="51" t="str">
        <f>IF(D3759&lt;&gt;"",VLOOKUP(D3759,LISTAS·PAPP!$I$3:$M$16,3,0),"")</f>
        <v/>
      </c>
      <c r="AE3759" s="52" t="str">
        <f>IF(D3759&lt;&gt;"",VLOOKUP(D3759,LISTAS·PAPP!$I$3:$M$16,4,0),"")</f>
        <v/>
      </c>
      <c r="AF3759" s="51" t="str">
        <f>IF(D3759&lt;&gt;"",VLOOKUP(D3759,LISTAS·PAPP!$I$3:$M$16,5,0),"")</f>
        <v/>
      </c>
      <c r="AG3759" s="52" t="str">
        <f>IF(AH3759&lt;&gt;"",VLOOKUP(AH3759,LISTAS·PAPP!$O$3:$P$74,2,0),"")</f>
        <v/>
      </c>
      <c r="AH3759" s="58"/>
      <c r="AI3759" s="60"/>
      <c r="AJ3759" s="51" t="str">
        <f>IF(AI3759&lt;&gt;"",VLOOKUP(AI3759,LISTAS·PAPP!$X$4:$Y$80,2,0),"")</f>
        <v/>
      </c>
      <c r="AK3759" s="58"/>
      <c r="AL3759" s="60"/>
      <c r="AM3759" s="51" t="str">
        <f>IF(ISERROR(VLOOKUP(AL3759,LISTAS·PAPP!$AD$4:$AE$334,2,0))," ",VLOOKUP(AL3759,LISTAS·PAPP!$AD$4:$AE$334,2,0))</f>
        <v xml:space="preserve"> </v>
      </c>
      <c r="AN3759" s="63"/>
      <c r="AO3759" s="64"/>
      <c r="AP3759" s="64"/>
      <c r="AQ3759" s="64"/>
      <c r="AR3759" s="64"/>
      <c r="AS3759" s="64"/>
      <c r="AT3759" s="64"/>
      <c r="AU3759" s="64"/>
      <c r="AV3759" s="64"/>
      <c r="AW3759" s="64"/>
      <c r="AX3759" s="64"/>
      <c r="AY3759" s="64"/>
      <c r="AZ3759" s="64"/>
      <c r="BA3759" s="53" t="str">
        <f t="shared" si="175"/>
        <v/>
      </c>
      <c r="BB3759" s="54" t="str">
        <f t="shared" si="176"/>
        <v/>
      </c>
      <c r="BC3759" s="55" t="str">
        <f t="shared" si="177"/>
        <v xml:space="preserve"> </v>
      </c>
    </row>
    <row r="3760" spans="1:55" x14ac:dyDescent="0.25">
      <c r="A3760" s="58"/>
      <c r="B3760" s="58"/>
      <c r="C3760" s="58"/>
      <c r="D3760" s="58"/>
      <c r="E3760" s="51" t="str">
        <f>IF(C3760&lt;&gt;"",VLOOKUP(MID(C3760,18,5),LISTAS·PAPP!$E$4:$F$76,2,0),"")</f>
        <v/>
      </c>
      <c r="F3760" s="58"/>
      <c r="G3760" s="51" t="str">
        <f>IF(F3760&lt;&gt;"",VLOOKUP(F3760,LISTAS·PAPP!$R$3:$T$221,3,0),"")</f>
        <v/>
      </c>
      <c r="H3760" s="58"/>
      <c r="I3760" s="66"/>
      <c r="J3760" s="66"/>
      <c r="K3760" s="67"/>
      <c r="L3760" s="66"/>
      <c r="M3760" s="60"/>
      <c r="N3760" s="60"/>
      <c r="O3760" s="60"/>
      <c r="P3760" s="60"/>
      <c r="Q3760" s="60"/>
      <c r="R3760" s="60"/>
      <c r="S3760" s="60"/>
      <c r="T3760" s="60"/>
      <c r="U3760" s="60"/>
      <c r="V3760" s="60"/>
      <c r="W3760" s="60"/>
      <c r="X3760" s="60"/>
      <c r="Y3760" s="52" t="str">
        <f>IF(A3760&lt;&gt;"",IF(D3760="DIRECCIÓN_DE_TRANSFERENCIAS","280 0031",VLOOKUP(C3760,LISTAS·PAPP!$C$3:$D$76,2,0)),"")</f>
        <v/>
      </c>
      <c r="Z3760" s="61"/>
      <c r="AA3760" s="62"/>
      <c r="AB3760" s="62"/>
      <c r="AC3760" s="65" t="str">
        <f>IF(D3760&lt;&gt;"",VLOOKUP(D3760,LISTAS·PAPP!$I$3:$M$16,2,0),"")</f>
        <v/>
      </c>
      <c r="AD3760" s="51" t="str">
        <f>IF(D3760&lt;&gt;"",VLOOKUP(D3760,LISTAS·PAPP!$I$3:$M$16,3,0),"")</f>
        <v/>
      </c>
      <c r="AE3760" s="52" t="str">
        <f>IF(D3760&lt;&gt;"",VLOOKUP(D3760,LISTAS·PAPP!$I$3:$M$16,4,0),"")</f>
        <v/>
      </c>
      <c r="AF3760" s="51" t="str">
        <f>IF(D3760&lt;&gt;"",VLOOKUP(D3760,LISTAS·PAPP!$I$3:$M$16,5,0),"")</f>
        <v/>
      </c>
      <c r="AG3760" s="52" t="str">
        <f>IF(AH3760&lt;&gt;"",VLOOKUP(AH3760,LISTAS·PAPP!$O$3:$P$74,2,0),"")</f>
        <v/>
      </c>
      <c r="AH3760" s="58"/>
      <c r="AI3760" s="60"/>
      <c r="AJ3760" s="51" t="str">
        <f>IF(AI3760&lt;&gt;"",VLOOKUP(AI3760,LISTAS·PAPP!$X$4:$Y$80,2,0),"")</f>
        <v/>
      </c>
      <c r="AK3760" s="58"/>
      <c r="AL3760" s="60"/>
      <c r="AM3760" s="51" t="str">
        <f>IF(ISERROR(VLOOKUP(AL3760,LISTAS·PAPP!$AD$4:$AE$334,2,0))," ",VLOOKUP(AL3760,LISTAS·PAPP!$AD$4:$AE$334,2,0))</f>
        <v xml:space="preserve"> </v>
      </c>
      <c r="AN3760" s="63"/>
      <c r="AO3760" s="64"/>
      <c r="AP3760" s="64"/>
      <c r="AQ3760" s="64"/>
      <c r="AR3760" s="64"/>
      <c r="AS3760" s="64"/>
      <c r="AT3760" s="64"/>
      <c r="AU3760" s="64"/>
      <c r="AV3760" s="64"/>
      <c r="AW3760" s="64"/>
      <c r="AX3760" s="64"/>
      <c r="AY3760" s="64"/>
      <c r="AZ3760" s="64"/>
      <c r="BA3760" s="53" t="str">
        <f t="shared" si="175"/>
        <v/>
      </c>
      <c r="BB3760" s="54" t="str">
        <f t="shared" si="176"/>
        <v/>
      </c>
      <c r="BC3760" s="55" t="str">
        <f t="shared" si="177"/>
        <v xml:space="preserve"> </v>
      </c>
    </row>
    <row r="3761" spans="1:55" x14ac:dyDescent="0.25">
      <c r="A3761" s="58"/>
      <c r="B3761" s="58"/>
      <c r="C3761" s="58"/>
      <c r="D3761" s="58"/>
      <c r="E3761" s="51" t="str">
        <f>IF(C3761&lt;&gt;"",VLOOKUP(MID(C3761,18,5),LISTAS·PAPP!$E$4:$F$76,2,0),"")</f>
        <v/>
      </c>
      <c r="F3761" s="58"/>
      <c r="G3761" s="51" t="str">
        <f>IF(F3761&lt;&gt;"",VLOOKUP(F3761,LISTAS·PAPP!$R$3:$T$221,3,0),"")</f>
        <v/>
      </c>
      <c r="H3761" s="58"/>
      <c r="I3761" s="66"/>
      <c r="J3761" s="66"/>
      <c r="K3761" s="67"/>
      <c r="L3761" s="66"/>
      <c r="M3761" s="60"/>
      <c r="N3761" s="60"/>
      <c r="O3761" s="60"/>
      <c r="P3761" s="60"/>
      <c r="Q3761" s="60"/>
      <c r="R3761" s="60"/>
      <c r="S3761" s="60"/>
      <c r="T3761" s="60"/>
      <c r="U3761" s="60"/>
      <c r="V3761" s="60"/>
      <c r="W3761" s="60"/>
      <c r="X3761" s="60"/>
      <c r="Y3761" s="52" t="str">
        <f>IF(A3761&lt;&gt;"",IF(D3761="DIRECCIÓN_DE_TRANSFERENCIAS","280 0031",VLOOKUP(C3761,LISTAS·PAPP!$C$3:$D$76,2,0)),"")</f>
        <v/>
      </c>
      <c r="Z3761" s="61"/>
      <c r="AA3761" s="62"/>
      <c r="AB3761" s="62"/>
      <c r="AC3761" s="65" t="str">
        <f>IF(D3761&lt;&gt;"",VLOOKUP(D3761,LISTAS·PAPP!$I$3:$M$16,2,0),"")</f>
        <v/>
      </c>
      <c r="AD3761" s="51" t="str">
        <f>IF(D3761&lt;&gt;"",VLOOKUP(D3761,LISTAS·PAPP!$I$3:$M$16,3,0),"")</f>
        <v/>
      </c>
      <c r="AE3761" s="52" t="str">
        <f>IF(D3761&lt;&gt;"",VLOOKUP(D3761,LISTAS·PAPP!$I$3:$M$16,4,0),"")</f>
        <v/>
      </c>
      <c r="AF3761" s="51" t="str">
        <f>IF(D3761&lt;&gt;"",VLOOKUP(D3761,LISTAS·PAPP!$I$3:$M$16,5,0),"")</f>
        <v/>
      </c>
      <c r="AG3761" s="52" t="str">
        <f>IF(AH3761&lt;&gt;"",VLOOKUP(AH3761,LISTAS·PAPP!$O$3:$P$74,2,0),"")</f>
        <v/>
      </c>
      <c r="AH3761" s="58"/>
      <c r="AI3761" s="60"/>
      <c r="AJ3761" s="51" t="str">
        <f>IF(AI3761&lt;&gt;"",VLOOKUP(AI3761,LISTAS·PAPP!$X$4:$Y$80,2,0),"")</f>
        <v/>
      </c>
      <c r="AK3761" s="58"/>
      <c r="AL3761" s="60"/>
      <c r="AM3761" s="51" t="str">
        <f>IF(ISERROR(VLOOKUP(AL3761,LISTAS·PAPP!$AD$4:$AE$334,2,0))," ",VLOOKUP(AL3761,LISTAS·PAPP!$AD$4:$AE$334,2,0))</f>
        <v xml:space="preserve"> </v>
      </c>
      <c r="AN3761" s="63"/>
      <c r="AO3761" s="64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4"/>
      <c r="AZ3761" s="64"/>
      <c r="BA3761" s="53" t="str">
        <f t="shared" si="175"/>
        <v/>
      </c>
      <c r="BB3761" s="54" t="str">
        <f t="shared" si="176"/>
        <v/>
      </c>
      <c r="BC3761" s="55" t="str">
        <f t="shared" si="177"/>
        <v xml:space="preserve"> </v>
      </c>
    </row>
    <row r="3762" spans="1:55" x14ac:dyDescent="0.25">
      <c r="A3762" s="58"/>
      <c r="B3762" s="58"/>
      <c r="C3762" s="58"/>
      <c r="D3762" s="58"/>
      <c r="E3762" s="51" t="str">
        <f>IF(C3762&lt;&gt;"",VLOOKUP(MID(C3762,18,5),LISTAS·PAPP!$E$4:$F$76,2,0),"")</f>
        <v/>
      </c>
      <c r="F3762" s="58"/>
      <c r="G3762" s="51" t="str">
        <f>IF(F3762&lt;&gt;"",VLOOKUP(F3762,LISTAS·PAPP!$R$3:$T$221,3,0),"")</f>
        <v/>
      </c>
      <c r="H3762" s="58"/>
      <c r="I3762" s="66"/>
      <c r="J3762" s="66"/>
      <c r="K3762" s="67"/>
      <c r="L3762" s="66"/>
      <c r="M3762" s="60"/>
      <c r="N3762" s="60"/>
      <c r="O3762" s="60"/>
      <c r="P3762" s="60"/>
      <c r="Q3762" s="60"/>
      <c r="R3762" s="60"/>
      <c r="S3762" s="60"/>
      <c r="T3762" s="60"/>
      <c r="U3762" s="60"/>
      <c r="V3762" s="60"/>
      <c r="W3762" s="60"/>
      <c r="X3762" s="60"/>
      <c r="Y3762" s="52" t="str">
        <f>IF(A3762&lt;&gt;"",IF(D3762="DIRECCIÓN_DE_TRANSFERENCIAS","280 0031",VLOOKUP(C3762,LISTAS·PAPP!$C$3:$D$76,2,0)),"")</f>
        <v/>
      </c>
      <c r="Z3762" s="61"/>
      <c r="AA3762" s="62"/>
      <c r="AB3762" s="62"/>
      <c r="AC3762" s="65" t="str">
        <f>IF(D3762&lt;&gt;"",VLOOKUP(D3762,LISTAS·PAPP!$I$3:$M$16,2,0),"")</f>
        <v/>
      </c>
      <c r="AD3762" s="51" t="str">
        <f>IF(D3762&lt;&gt;"",VLOOKUP(D3762,LISTAS·PAPP!$I$3:$M$16,3,0),"")</f>
        <v/>
      </c>
      <c r="AE3762" s="52" t="str">
        <f>IF(D3762&lt;&gt;"",VLOOKUP(D3762,LISTAS·PAPP!$I$3:$M$16,4,0),"")</f>
        <v/>
      </c>
      <c r="AF3762" s="51" t="str">
        <f>IF(D3762&lt;&gt;"",VLOOKUP(D3762,LISTAS·PAPP!$I$3:$M$16,5,0),"")</f>
        <v/>
      </c>
      <c r="AG3762" s="52" t="str">
        <f>IF(AH3762&lt;&gt;"",VLOOKUP(AH3762,LISTAS·PAPP!$O$3:$P$74,2,0),"")</f>
        <v/>
      </c>
      <c r="AH3762" s="58"/>
      <c r="AI3762" s="60"/>
      <c r="AJ3762" s="51" t="str">
        <f>IF(AI3762&lt;&gt;"",VLOOKUP(AI3762,LISTAS·PAPP!$X$4:$Y$80,2,0),"")</f>
        <v/>
      </c>
      <c r="AK3762" s="58"/>
      <c r="AL3762" s="60"/>
      <c r="AM3762" s="51" t="str">
        <f>IF(ISERROR(VLOOKUP(AL3762,LISTAS·PAPP!$AD$4:$AE$334,2,0))," ",VLOOKUP(AL3762,LISTAS·PAPP!$AD$4:$AE$334,2,0))</f>
        <v xml:space="preserve"> </v>
      </c>
      <c r="AN3762" s="63"/>
      <c r="AO3762" s="64"/>
      <c r="AP3762" s="64"/>
      <c r="AQ3762" s="64"/>
      <c r="AR3762" s="64"/>
      <c r="AS3762" s="64"/>
      <c r="AT3762" s="64"/>
      <c r="AU3762" s="64"/>
      <c r="AV3762" s="64"/>
      <c r="AW3762" s="64"/>
      <c r="AX3762" s="64"/>
      <c r="AY3762" s="64"/>
      <c r="AZ3762" s="64"/>
      <c r="BA3762" s="53" t="str">
        <f t="shared" si="175"/>
        <v/>
      </c>
      <c r="BB3762" s="54" t="str">
        <f t="shared" si="176"/>
        <v/>
      </c>
      <c r="BC3762" s="55" t="str">
        <f t="shared" si="177"/>
        <v xml:space="preserve"> </v>
      </c>
    </row>
    <row r="3763" spans="1:55" x14ac:dyDescent="0.25">
      <c r="A3763" s="58"/>
      <c r="B3763" s="58"/>
      <c r="C3763" s="58"/>
      <c r="D3763" s="58"/>
      <c r="E3763" s="51" t="str">
        <f>IF(C3763&lt;&gt;"",VLOOKUP(MID(C3763,18,5),LISTAS·PAPP!$E$4:$F$76,2,0),"")</f>
        <v/>
      </c>
      <c r="F3763" s="58"/>
      <c r="G3763" s="51" t="str">
        <f>IF(F3763&lt;&gt;"",VLOOKUP(F3763,LISTAS·PAPP!$R$3:$T$221,3,0),"")</f>
        <v/>
      </c>
      <c r="H3763" s="58"/>
      <c r="I3763" s="66"/>
      <c r="J3763" s="66"/>
      <c r="K3763" s="67"/>
      <c r="L3763" s="66"/>
      <c r="M3763" s="60"/>
      <c r="N3763" s="60"/>
      <c r="O3763" s="60"/>
      <c r="P3763" s="60"/>
      <c r="Q3763" s="60"/>
      <c r="R3763" s="60"/>
      <c r="S3763" s="60"/>
      <c r="T3763" s="60"/>
      <c r="U3763" s="60"/>
      <c r="V3763" s="60"/>
      <c r="W3763" s="60"/>
      <c r="X3763" s="60"/>
      <c r="Y3763" s="52" t="str">
        <f>IF(A3763&lt;&gt;"",IF(D3763="DIRECCIÓN_DE_TRANSFERENCIAS","280 0031",VLOOKUP(C3763,LISTAS·PAPP!$C$3:$D$76,2,0)),"")</f>
        <v/>
      </c>
      <c r="Z3763" s="61"/>
      <c r="AA3763" s="62"/>
      <c r="AB3763" s="62"/>
      <c r="AC3763" s="65" t="str">
        <f>IF(D3763&lt;&gt;"",VLOOKUP(D3763,LISTAS·PAPP!$I$3:$M$16,2,0),"")</f>
        <v/>
      </c>
      <c r="AD3763" s="51" t="str">
        <f>IF(D3763&lt;&gt;"",VLOOKUP(D3763,LISTAS·PAPP!$I$3:$M$16,3,0),"")</f>
        <v/>
      </c>
      <c r="AE3763" s="52" t="str">
        <f>IF(D3763&lt;&gt;"",VLOOKUP(D3763,LISTAS·PAPP!$I$3:$M$16,4,0),"")</f>
        <v/>
      </c>
      <c r="AF3763" s="51" t="str">
        <f>IF(D3763&lt;&gt;"",VLOOKUP(D3763,LISTAS·PAPP!$I$3:$M$16,5,0),"")</f>
        <v/>
      </c>
      <c r="AG3763" s="52" t="str">
        <f>IF(AH3763&lt;&gt;"",VLOOKUP(AH3763,LISTAS·PAPP!$O$3:$P$74,2,0),"")</f>
        <v/>
      </c>
      <c r="AH3763" s="58"/>
      <c r="AI3763" s="60"/>
      <c r="AJ3763" s="51" t="str">
        <f>IF(AI3763&lt;&gt;"",VLOOKUP(AI3763,LISTAS·PAPP!$X$4:$Y$80,2,0),"")</f>
        <v/>
      </c>
      <c r="AK3763" s="58"/>
      <c r="AL3763" s="60"/>
      <c r="AM3763" s="51" t="str">
        <f>IF(ISERROR(VLOOKUP(AL3763,LISTAS·PAPP!$AD$4:$AE$334,2,0))," ",VLOOKUP(AL3763,LISTAS·PAPP!$AD$4:$AE$334,2,0))</f>
        <v xml:space="preserve"> </v>
      </c>
      <c r="AN3763" s="63"/>
      <c r="AO3763" s="64"/>
      <c r="AP3763" s="64"/>
      <c r="AQ3763" s="64"/>
      <c r="AR3763" s="64"/>
      <c r="AS3763" s="64"/>
      <c r="AT3763" s="64"/>
      <c r="AU3763" s="64"/>
      <c r="AV3763" s="64"/>
      <c r="AW3763" s="64"/>
      <c r="AX3763" s="64"/>
      <c r="AY3763" s="64"/>
      <c r="AZ3763" s="64"/>
      <c r="BA3763" s="53" t="str">
        <f t="shared" si="175"/>
        <v/>
      </c>
      <c r="BB3763" s="54" t="str">
        <f t="shared" si="176"/>
        <v/>
      </c>
      <c r="BC3763" s="55" t="str">
        <f t="shared" si="177"/>
        <v xml:space="preserve"> </v>
      </c>
    </row>
    <row r="3764" spans="1:55" x14ac:dyDescent="0.25">
      <c r="A3764" s="58"/>
      <c r="B3764" s="58"/>
      <c r="C3764" s="58"/>
      <c r="D3764" s="58"/>
      <c r="E3764" s="51" t="str">
        <f>IF(C3764&lt;&gt;"",VLOOKUP(MID(C3764,18,5),LISTAS·PAPP!$E$4:$F$76,2,0),"")</f>
        <v/>
      </c>
      <c r="F3764" s="58"/>
      <c r="G3764" s="51" t="str">
        <f>IF(F3764&lt;&gt;"",VLOOKUP(F3764,LISTAS·PAPP!$R$3:$T$221,3,0),"")</f>
        <v/>
      </c>
      <c r="H3764" s="58"/>
      <c r="I3764" s="66"/>
      <c r="J3764" s="66"/>
      <c r="K3764" s="67"/>
      <c r="L3764" s="66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52" t="str">
        <f>IF(A3764&lt;&gt;"",IF(D3764="DIRECCIÓN_DE_TRANSFERENCIAS","280 0031",VLOOKUP(C3764,LISTAS·PAPP!$C$3:$D$76,2,0)),"")</f>
        <v/>
      </c>
      <c r="Z3764" s="61"/>
      <c r="AA3764" s="62"/>
      <c r="AB3764" s="62"/>
      <c r="AC3764" s="65" t="str">
        <f>IF(D3764&lt;&gt;"",VLOOKUP(D3764,LISTAS·PAPP!$I$3:$M$16,2,0),"")</f>
        <v/>
      </c>
      <c r="AD3764" s="51" t="str">
        <f>IF(D3764&lt;&gt;"",VLOOKUP(D3764,LISTAS·PAPP!$I$3:$M$16,3,0),"")</f>
        <v/>
      </c>
      <c r="AE3764" s="52" t="str">
        <f>IF(D3764&lt;&gt;"",VLOOKUP(D3764,LISTAS·PAPP!$I$3:$M$16,4,0),"")</f>
        <v/>
      </c>
      <c r="AF3764" s="51" t="str">
        <f>IF(D3764&lt;&gt;"",VLOOKUP(D3764,LISTAS·PAPP!$I$3:$M$16,5,0),"")</f>
        <v/>
      </c>
      <c r="AG3764" s="52" t="str">
        <f>IF(AH3764&lt;&gt;"",VLOOKUP(AH3764,LISTAS·PAPP!$O$3:$P$74,2,0),"")</f>
        <v/>
      </c>
      <c r="AH3764" s="58"/>
      <c r="AI3764" s="60"/>
      <c r="AJ3764" s="51" t="str">
        <f>IF(AI3764&lt;&gt;"",VLOOKUP(AI3764,LISTAS·PAPP!$X$4:$Y$80,2,0),"")</f>
        <v/>
      </c>
      <c r="AK3764" s="58"/>
      <c r="AL3764" s="60"/>
      <c r="AM3764" s="51" t="str">
        <f>IF(ISERROR(VLOOKUP(AL3764,LISTAS·PAPP!$AD$4:$AE$334,2,0))," ",VLOOKUP(AL3764,LISTAS·PAPP!$AD$4:$AE$334,2,0))</f>
        <v xml:space="preserve"> </v>
      </c>
      <c r="AN3764" s="63"/>
      <c r="AO3764" s="64"/>
      <c r="AP3764" s="64"/>
      <c r="AQ3764" s="64"/>
      <c r="AR3764" s="64"/>
      <c r="AS3764" s="64"/>
      <c r="AT3764" s="64"/>
      <c r="AU3764" s="64"/>
      <c r="AV3764" s="64"/>
      <c r="AW3764" s="64"/>
      <c r="AX3764" s="64"/>
      <c r="AY3764" s="64"/>
      <c r="AZ3764" s="64"/>
      <c r="BA3764" s="53" t="str">
        <f t="shared" si="175"/>
        <v/>
      </c>
      <c r="BB3764" s="54" t="str">
        <f t="shared" si="176"/>
        <v/>
      </c>
      <c r="BC3764" s="55" t="str">
        <f t="shared" si="177"/>
        <v xml:space="preserve"> </v>
      </c>
    </row>
    <row r="3765" spans="1:55" x14ac:dyDescent="0.25">
      <c r="A3765" s="58"/>
      <c r="B3765" s="58"/>
      <c r="C3765" s="58"/>
      <c r="D3765" s="58"/>
      <c r="E3765" s="51" t="str">
        <f>IF(C3765&lt;&gt;"",VLOOKUP(MID(C3765,18,5),LISTAS·PAPP!$E$4:$F$76,2,0),"")</f>
        <v/>
      </c>
      <c r="F3765" s="58"/>
      <c r="G3765" s="51" t="str">
        <f>IF(F3765&lt;&gt;"",VLOOKUP(F3765,LISTAS·PAPP!$R$3:$T$221,3,0),"")</f>
        <v/>
      </c>
      <c r="H3765" s="58"/>
      <c r="I3765" s="66"/>
      <c r="J3765" s="66"/>
      <c r="K3765" s="67"/>
      <c r="L3765" s="66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52" t="str">
        <f>IF(A3765&lt;&gt;"",IF(D3765="DIRECCIÓN_DE_TRANSFERENCIAS","280 0031",VLOOKUP(C3765,LISTAS·PAPP!$C$3:$D$76,2,0)),"")</f>
        <v/>
      </c>
      <c r="Z3765" s="61"/>
      <c r="AA3765" s="62"/>
      <c r="AB3765" s="62"/>
      <c r="AC3765" s="65" t="str">
        <f>IF(D3765&lt;&gt;"",VLOOKUP(D3765,LISTAS·PAPP!$I$3:$M$16,2,0),"")</f>
        <v/>
      </c>
      <c r="AD3765" s="51" t="str">
        <f>IF(D3765&lt;&gt;"",VLOOKUP(D3765,LISTAS·PAPP!$I$3:$M$16,3,0),"")</f>
        <v/>
      </c>
      <c r="AE3765" s="52" t="str">
        <f>IF(D3765&lt;&gt;"",VLOOKUP(D3765,LISTAS·PAPP!$I$3:$M$16,4,0),"")</f>
        <v/>
      </c>
      <c r="AF3765" s="51" t="str">
        <f>IF(D3765&lt;&gt;"",VLOOKUP(D3765,LISTAS·PAPP!$I$3:$M$16,5,0),"")</f>
        <v/>
      </c>
      <c r="AG3765" s="52" t="str">
        <f>IF(AH3765&lt;&gt;"",VLOOKUP(AH3765,LISTAS·PAPP!$O$3:$P$74,2,0),"")</f>
        <v/>
      </c>
      <c r="AH3765" s="58"/>
      <c r="AI3765" s="60"/>
      <c r="AJ3765" s="51" t="str">
        <f>IF(AI3765&lt;&gt;"",VLOOKUP(AI3765,LISTAS·PAPP!$X$4:$Y$80,2,0),"")</f>
        <v/>
      </c>
      <c r="AK3765" s="58"/>
      <c r="AL3765" s="60"/>
      <c r="AM3765" s="51" t="str">
        <f>IF(ISERROR(VLOOKUP(AL3765,LISTAS·PAPP!$AD$4:$AE$334,2,0))," ",VLOOKUP(AL3765,LISTAS·PAPP!$AD$4:$AE$334,2,0))</f>
        <v xml:space="preserve"> </v>
      </c>
      <c r="AN3765" s="63"/>
      <c r="AO3765" s="64"/>
      <c r="AP3765" s="64"/>
      <c r="AQ3765" s="64"/>
      <c r="AR3765" s="64"/>
      <c r="AS3765" s="64"/>
      <c r="AT3765" s="64"/>
      <c r="AU3765" s="64"/>
      <c r="AV3765" s="64"/>
      <c r="AW3765" s="64"/>
      <c r="AX3765" s="64"/>
      <c r="AY3765" s="64"/>
      <c r="AZ3765" s="64"/>
      <c r="BA3765" s="53" t="str">
        <f t="shared" si="175"/>
        <v/>
      </c>
      <c r="BB3765" s="54" t="str">
        <f t="shared" si="176"/>
        <v/>
      </c>
      <c r="BC3765" s="55" t="str">
        <f t="shared" si="177"/>
        <v xml:space="preserve"> </v>
      </c>
    </row>
    <row r="3766" spans="1:55" x14ac:dyDescent="0.25">
      <c r="A3766" s="58"/>
      <c r="B3766" s="58"/>
      <c r="C3766" s="58"/>
      <c r="D3766" s="58"/>
      <c r="E3766" s="51" t="str">
        <f>IF(C3766&lt;&gt;"",VLOOKUP(MID(C3766,18,5),LISTAS·PAPP!$E$4:$F$76,2,0),"")</f>
        <v/>
      </c>
      <c r="F3766" s="58"/>
      <c r="G3766" s="51" t="str">
        <f>IF(F3766&lt;&gt;"",VLOOKUP(F3766,LISTAS·PAPP!$R$3:$T$221,3,0),"")</f>
        <v/>
      </c>
      <c r="H3766" s="58"/>
      <c r="I3766" s="66"/>
      <c r="J3766" s="66"/>
      <c r="K3766" s="67"/>
      <c r="L3766" s="66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52" t="str">
        <f>IF(A3766&lt;&gt;"",IF(D3766="DIRECCIÓN_DE_TRANSFERENCIAS","280 0031",VLOOKUP(C3766,LISTAS·PAPP!$C$3:$D$76,2,0)),"")</f>
        <v/>
      </c>
      <c r="Z3766" s="61"/>
      <c r="AA3766" s="62"/>
      <c r="AB3766" s="62"/>
      <c r="AC3766" s="65" t="str">
        <f>IF(D3766&lt;&gt;"",VLOOKUP(D3766,LISTAS·PAPP!$I$3:$M$16,2,0),"")</f>
        <v/>
      </c>
      <c r="AD3766" s="51" t="str">
        <f>IF(D3766&lt;&gt;"",VLOOKUP(D3766,LISTAS·PAPP!$I$3:$M$16,3,0),"")</f>
        <v/>
      </c>
      <c r="AE3766" s="52" t="str">
        <f>IF(D3766&lt;&gt;"",VLOOKUP(D3766,LISTAS·PAPP!$I$3:$M$16,4,0),"")</f>
        <v/>
      </c>
      <c r="AF3766" s="51" t="str">
        <f>IF(D3766&lt;&gt;"",VLOOKUP(D3766,LISTAS·PAPP!$I$3:$M$16,5,0),"")</f>
        <v/>
      </c>
      <c r="AG3766" s="52" t="str">
        <f>IF(AH3766&lt;&gt;"",VLOOKUP(AH3766,LISTAS·PAPP!$O$3:$P$74,2,0),"")</f>
        <v/>
      </c>
      <c r="AH3766" s="58"/>
      <c r="AI3766" s="60"/>
      <c r="AJ3766" s="51" t="str">
        <f>IF(AI3766&lt;&gt;"",VLOOKUP(AI3766,LISTAS·PAPP!$X$4:$Y$80,2,0),"")</f>
        <v/>
      </c>
      <c r="AK3766" s="58"/>
      <c r="AL3766" s="60"/>
      <c r="AM3766" s="51" t="str">
        <f>IF(ISERROR(VLOOKUP(AL3766,LISTAS·PAPP!$AD$4:$AE$334,2,0))," ",VLOOKUP(AL3766,LISTAS·PAPP!$AD$4:$AE$334,2,0))</f>
        <v xml:space="preserve"> </v>
      </c>
      <c r="AN3766" s="63"/>
      <c r="AO3766" s="64"/>
      <c r="AP3766" s="64"/>
      <c r="AQ3766" s="64"/>
      <c r="AR3766" s="64"/>
      <c r="AS3766" s="64"/>
      <c r="AT3766" s="64"/>
      <c r="AU3766" s="64"/>
      <c r="AV3766" s="64"/>
      <c r="AW3766" s="64"/>
      <c r="AX3766" s="64"/>
      <c r="AY3766" s="64"/>
      <c r="AZ3766" s="64"/>
      <c r="BA3766" s="53" t="str">
        <f t="shared" si="175"/>
        <v/>
      </c>
      <c r="BB3766" s="54" t="str">
        <f t="shared" si="176"/>
        <v/>
      </c>
      <c r="BC3766" s="55" t="str">
        <f t="shared" si="177"/>
        <v xml:space="preserve"> </v>
      </c>
    </row>
    <row r="3767" spans="1:55" x14ac:dyDescent="0.25">
      <c r="A3767" s="58"/>
      <c r="B3767" s="58"/>
      <c r="C3767" s="58"/>
      <c r="D3767" s="58"/>
      <c r="E3767" s="51" t="str">
        <f>IF(C3767&lt;&gt;"",VLOOKUP(MID(C3767,18,5),LISTAS·PAPP!$E$4:$F$76,2,0),"")</f>
        <v/>
      </c>
      <c r="F3767" s="58"/>
      <c r="G3767" s="51" t="str">
        <f>IF(F3767&lt;&gt;"",VLOOKUP(F3767,LISTAS·PAPP!$R$3:$T$221,3,0),"")</f>
        <v/>
      </c>
      <c r="H3767" s="58"/>
      <c r="I3767" s="66"/>
      <c r="J3767" s="66"/>
      <c r="K3767" s="67"/>
      <c r="L3767" s="66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52" t="str">
        <f>IF(A3767&lt;&gt;"",IF(D3767="DIRECCIÓN_DE_TRANSFERENCIAS","280 0031",VLOOKUP(C3767,LISTAS·PAPP!$C$3:$D$76,2,0)),"")</f>
        <v/>
      </c>
      <c r="Z3767" s="61"/>
      <c r="AA3767" s="62"/>
      <c r="AB3767" s="62"/>
      <c r="AC3767" s="65" t="str">
        <f>IF(D3767&lt;&gt;"",VLOOKUP(D3767,LISTAS·PAPP!$I$3:$M$16,2,0),"")</f>
        <v/>
      </c>
      <c r="AD3767" s="51" t="str">
        <f>IF(D3767&lt;&gt;"",VLOOKUP(D3767,LISTAS·PAPP!$I$3:$M$16,3,0),"")</f>
        <v/>
      </c>
      <c r="AE3767" s="52" t="str">
        <f>IF(D3767&lt;&gt;"",VLOOKUP(D3767,LISTAS·PAPP!$I$3:$M$16,4,0),"")</f>
        <v/>
      </c>
      <c r="AF3767" s="51" t="str">
        <f>IF(D3767&lt;&gt;"",VLOOKUP(D3767,LISTAS·PAPP!$I$3:$M$16,5,0),"")</f>
        <v/>
      </c>
      <c r="AG3767" s="52" t="str">
        <f>IF(AH3767&lt;&gt;"",VLOOKUP(AH3767,LISTAS·PAPP!$O$3:$P$74,2,0),"")</f>
        <v/>
      </c>
      <c r="AH3767" s="58"/>
      <c r="AI3767" s="60"/>
      <c r="AJ3767" s="51" t="str">
        <f>IF(AI3767&lt;&gt;"",VLOOKUP(AI3767,LISTAS·PAPP!$X$4:$Y$80,2,0),"")</f>
        <v/>
      </c>
      <c r="AK3767" s="58"/>
      <c r="AL3767" s="60"/>
      <c r="AM3767" s="51" t="str">
        <f>IF(ISERROR(VLOOKUP(AL3767,LISTAS·PAPP!$AD$4:$AE$334,2,0))," ",VLOOKUP(AL3767,LISTAS·PAPP!$AD$4:$AE$334,2,0))</f>
        <v xml:space="preserve"> </v>
      </c>
      <c r="AN3767" s="63"/>
      <c r="AO3767" s="64"/>
      <c r="AP3767" s="64"/>
      <c r="AQ3767" s="64"/>
      <c r="AR3767" s="64"/>
      <c r="AS3767" s="64"/>
      <c r="AT3767" s="64"/>
      <c r="AU3767" s="64"/>
      <c r="AV3767" s="64"/>
      <c r="AW3767" s="64"/>
      <c r="AX3767" s="64"/>
      <c r="AY3767" s="64"/>
      <c r="AZ3767" s="64"/>
      <c r="BA3767" s="53" t="str">
        <f t="shared" si="175"/>
        <v/>
      </c>
      <c r="BB3767" s="54" t="str">
        <f t="shared" si="176"/>
        <v/>
      </c>
      <c r="BC3767" s="55" t="str">
        <f t="shared" si="177"/>
        <v xml:space="preserve"> </v>
      </c>
    </row>
    <row r="3768" spans="1:55" x14ac:dyDescent="0.25">
      <c r="A3768" s="58"/>
      <c r="B3768" s="58"/>
      <c r="C3768" s="58"/>
      <c r="D3768" s="58"/>
      <c r="E3768" s="51" t="str">
        <f>IF(C3768&lt;&gt;"",VLOOKUP(MID(C3768,18,5),LISTAS·PAPP!$E$4:$F$76,2,0),"")</f>
        <v/>
      </c>
      <c r="F3768" s="58"/>
      <c r="G3768" s="51" t="str">
        <f>IF(F3768&lt;&gt;"",VLOOKUP(F3768,LISTAS·PAPP!$R$3:$T$221,3,0),"")</f>
        <v/>
      </c>
      <c r="H3768" s="58"/>
      <c r="I3768" s="66"/>
      <c r="J3768" s="66"/>
      <c r="K3768" s="67"/>
      <c r="L3768" s="66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52" t="str">
        <f>IF(A3768&lt;&gt;"",IF(D3768="DIRECCIÓN_DE_TRANSFERENCIAS","280 0031",VLOOKUP(C3768,LISTAS·PAPP!$C$3:$D$76,2,0)),"")</f>
        <v/>
      </c>
      <c r="Z3768" s="61"/>
      <c r="AA3768" s="62"/>
      <c r="AB3768" s="62"/>
      <c r="AC3768" s="65" t="str">
        <f>IF(D3768&lt;&gt;"",VLOOKUP(D3768,LISTAS·PAPP!$I$3:$M$16,2,0),"")</f>
        <v/>
      </c>
      <c r="AD3768" s="51" t="str">
        <f>IF(D3768&lt;&gt;"",VLOOKUP(D3768,LISTAS·PAPP!$I$3:$M$16,3,0),"")</f>
        <v/>
      </c>
      <c r="AE3768" s="52" t="str">
        <f>IF(D3768&lt;&gt;"",VLOOKUP(D3768,LISTAS·PAPP!$I$3:$M$16,4,0),"")</f>
        <v/>
      </c>
      <c r="AF3768" s="51" t="str">
        <f>IF(D3768&lt;&gt;"",VLOOKUP(D3768,LISTAS·PAPP!$I$3:$M$16,5,0),"")</f>
        <v/>
      </c>
      <c r="AG3768" s="52" t="str">
        <f>IF(AH3768&lt;&gt;"",VLOOKUP(AH3768,LISTAS·PAPP!$O$3:$P$74,2,0),"")</f>
        <v/>
      </c>
      <c r="AH3768" s="58"/>
      <c r="AI3768" s="60"/>
      <c r="AJ3768" s="51" t="str">
        <f>IF(AI3768&lt;&gt;"",VLOOKUP(AI3768,LISTAS·PAPP!$X$4:$Y$80,2,0),"")</f>
        <v/>
      </c>
      <c r="AK3768" s="58"/>
      <c r="AL3768" s="60"/>
      <c r="AM3768" s="51" t="str">
        <f>IF(ISERROR(VLOOKUP(AL3768,LISTAS·PAPP!$AD$4:$AE$334,2,0))," ",VLOOKUP(AL3768,LISTAS·PAPP!$AD$4:$AE$334,2,0))</f>
        <v xml:space="preserve"> </v>
      </c>
      <c r="AN3768" s="63"/>
      <c r="AO3768" s="64"/>
      <c r="AP3768" s="64"/>
      <c r="AQ3768" s="64"/>
      <c r="AR3768" s="64"/>
      <c r="AS3768" s="64"/>
      <c r="AT3768" s="64"/>
      <c r="AU3768" s="64"/>
      <c r="AV3768" s="64"/>
      <c r="AW3768" s="64"/>
      <c r="AX3768" s="64"/>
      <c r="AY3768" s="64"/>
      <c r="AZ3768" s="64"/>
      <c r="BA3768" s="53" t="str">
        <f t="shared" si="175"/>
        <v/>
      </c>
      <c r="BB3768" s="54" t="str">
        <f t="shared" si="176"/>
        <v/>
      </c>
      <c r="BC3768" s="55" t="str">
        <f t="shared" si="177"/>
        <v xml:space="preserve"> </v>
      </c>
    </row>
    <row r="3769" spans="1:55" x14ac:dyDescent="0.25">
      <c r="A3769" s="58"/>
      <c r="B3769" s="58"/>
      <c r="C3769" s="58"/>
      <c r="D3769" s="58"/>
      <c r="E3769" s="51" t="str">
        <f>IF(C3769&lt;&gt;"",VLOOKUP(MID(C3769,18,5),LISTAS·PAPP!$E$4:$F$76,2,0),"")</f>
        <v/>
      </c>
      <c r="F3769" s="58"/>
      <c r="G3769" s="51" t="str">
        <f>IF(F3769&lt;&gt;"",VLOOKUP(F3769,LISTAS·PAPP!$R$3:$T$221,3,0),"")</f>
        <v/>
      </c>
      <c r="H3769" s="58"/>
      <c r="I3769" s="66"/>
      <c r="J3769" s="66"/>
      <c r="K3769" s="67"/>
      <c r="L3769" s="66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52" t="str">
        <f>IF(A3769&lt;&gt;"",IF(D3769="DIRECCIÓN_DE_TRANSFERENCIAS","280 0031",VLOOKUP(C3769,LISTAS·PAPP!$C$3:$D$76,2,0)),"")</f>
        <v/>
      </c>
      <c r="Z3769" s="61"/>
      <c r="AA3769" s="62"/>
      <c r="AB3769" s="62"/>
      <c r="AC3769" s="65" t="str">
        <f>IF(D3769&lt;&gt;"",VLOOKUP(D3769,LISTAS·PAPP!$I$3:$M$16,2,0),"")</f>
        <v/>
      </c>
      <c r="AD3769" s="51" t="str">
        <f>IF(D3769&lt;&gt;"",VLOOKUP(D3769,LISTAS·PAPP!$I$3:$M$16,3,0),"")</f>
        <v/>
      </c>
      <c r="AE3769" s="52" t="str">
        <f>IF(D3769&lt;&gt;"",VLOOKUP(D3769,LISTAS·PAPP!$I$3:$M$16,4,0),"")</f>
        <v/>
      </c>
      <c r="AF3769" s="51" t="str">
        <f>IF(D3769&lt;&gt;"",VLOOKUP(D3769,LISTAS·PAPP!$I$3:$M$16,5,0),"")</f>
        <v/>
      </c>
      <c r="AG3769" s="52" t="str">
        <f>IF(AH3769&lt;&gt;"",VLOOKUP(AH3769,LISTAS·PAPP!$O$3:$P$74,2,0),"")</f>
        <v/>
      </c>
      <c r="AH3769" s="58"/>
      <c r="AI3769" s="60"/>
      <c r="AJ3769" s="51" t="str">
        <f>IF(AI3769&lt;&gt;"",VLOOKUP(AI3769,LISTAS·PAPP!$X$4:$Y$80,2,0),"")</f>
        <v/>
      </c>
      <c r="AK3769" s="58"/>
      <c r="AL3769" s="60"/>
      <c r="AM3769" s="51" t="str">
        <f>IF(ISERROR(VLOOKUP(AL3769,LISTAS·PAPP!$AD$4:$AE$334,2,0))," ",VLOOKUP(AL3769,LISTAS·PAPP!$AD$4:$AE$334,2,0))</f>
        <v xml:space="preserve"> </v>
      </c>
      <c r="AN3769" s="63"/>
      <c r="AO3769" s="64"/>
      <c r="AP3769" s="64"/>
      <c r="AQ3769" s="64"/>
      <c r="AR3769" s="64"/>
      <c r="AS3769" s="64"/>
      <c r="AT3769" s="64"/>
      <c r="AU3769" s="64"/>
      <c r="AV3769" s="64"/>
      <c r="AW3769" s="64"/>
      <c r="AX3769" s="64"/>
      <c r="AY3769" s="64"/>
      <c r="AZ3769" s="64"/>
      <c r="BA3769" s="53" t="str">
        <f t="shared" si="175"/>
        <v/>
      </c>
      <c r="BB3769" s="54" t="str">
        <f t="shared" si="176"/>
        <v/>
      </c>
      <c r="BC3769" s="55" t="str">
        <f t="shared" si="177"/>
        <v xml:space="preserve"> </v>
      </c>
    </row>
    <row r="3770" spans="1:55" x14ac:dyDescent="0.25">
      <c r="A3770" s="58"/>
      <c r="B3770" s="58"/>
      <c r="C3770" s="58"/>
      <c r="D3770" s="58"/>
      <c r="E3770" s="51" t="str">
        <f>IF(C3770&lt;&gt;"",VLOOKUP(MID(C3770,18,5),LISTAS·PAPP!$E$4:$F$76,2,0),"")</f>
        <v/>
      </c>
      <c r="F3770" s="58"/>
      <c r="G3770" s="51" t="str">
        <f>IF(F3770&lt;&gt;"",VLOOKUP(F3770,LISTAS·PAPP!$R$3:$T$221,3,0),"")</f>
        <v/>
      </c>
      <c r="H3770" s="58"/>
      <c r="I3770" s="66"/>
      <c r="J3770" s="66"/>
      <c r="K3770" s="67"/>
      <c r="L3770" s="66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52" t="str">
        <f>IF(A3770&lt;&gt;"",IF(D3770="DIRECCIÓN_DE_TRANSFERENCIAS","280 0031",VLOOKUP(C3770,LISTAS·PAPP!$C$3:$D$76,2,0)),"")</f>
        <v/>
      </c>
      <c r="Z3770" s="61"/>
      <c r="AA3770" s="62"/>
      <c r="AB3770" s="62"/>
      <c r="AC3770" s="65" t="str">
        <f>IF(D3770&lt;&gt;"",VLOOKUP(D3770,LISTAS·PAPP!$I$3:$M$16,2,0),"")</f>
        <v/>
      </c>
      <c r="AD3770" s="51" t="str">
        <f>IF(D3770&lt;&gt;"",VLOOKUP(D3770,LISTAS·PAPP!$I$3:$M$16,3,0),"")</f>
        <v/>
      </c>
      <c r="AE3770" s="52" t="str">
        <f>IF(D3770&lt;&gt;"",VLOOKUP(D3770,LISTAS·PAPP!$I$3:$M$16,4,0),"")</f>
        <v/>
      </c>
      <c r="AF3770" s="51" t="str">
        <f>IF(D3770&lt;&gt;"",VLOOKUP(D3770,LISTAS·PAPP!$I$3:$M$16,5,0),"")</f>
        <v/>
      </c>
      <c r="AG3770" s="52" t="str">
        <f>IF(AH3770&lt;&gt;"",VLOOKUP(AH3770,LISTAS·PAPP!$O$3:$P$74,2,0),"")</f>
        <v/>
      </c>
      <c r="AH3770" s="58"/>
      <c r="AI3770" s="60"/>
      <c r="AJ3770" s="51" t="str">
        <f>IF(AI3770&lt;&gt;"",VLOOKUP(AI3770,LISTAS·PAPP!$X$4:$Y$80,2,0),"")</f>
        <v/>
      </c>
      <c r="AK3770" s="58"/>
      <c r="AL3770" s="60"/>
      <c r="AM3770" s="51" t="str">
        <f>IF(ISERROR(VLOOKUP(AL3770,LISTAS·PAPP!$AD$4:$AE$334,2,0))," ",VLOOKUP(AL3770,LISTAS·PAPP!$AD$4:$AE$334,2,0))</f>
        <v xml:space="preserve"> </v>
      </c>
      <c r="AN3770" s="63"/>
      <c r="AO3770" s="64"/>
      <c r="AP3770" s="64"/>
      <c r="AQ3770" s="64"/>
      <c r="AR3770" s="64"/>
      <c r="AS3770" s="64"/>
      <c r="AT3770" s="64"/>
      <c r="AU3770" s="64"/>
      <c r="AV3770" s="64"/>
      <c r="AW3770" s="64"/>
      <c r="AX3770" s="64"/>
      <c r="AY3770" s="64"/>
      <c r="AZ3770" s="64"/>
      <c r="BA3770" s="53" t="str">
        <f t="shared" si="175"/>
        <v/>
      </c>
      <c r="BB3770" s="54" t="str">
        <f t="shared" si="176"/>
        <v/>
      </c>
      <c r="BC3770" s="55" t="str">
        <f t="shared" si="177"/>
        <v xml:space="preserve"> </v>
      </c>
    </row>
    <row r="3771" spans="1:55" x14ac:dyDescent="0.25">
      <c r="A3771" s="58"/>
      <c r="B3771" s="58"/>
      <c r="C3771" s="58"/>
      <c r="D3771" s="58"/>
      <c r="E3771" s="51" t="str">
        <f>IF(C3771&lt;&gt;"",VLOOKUP(MID(C3771,18,5),LISTAS·PAPP!$E$4:$F$76,2,0),"")</f>
        <v/>
      </c>
      <c r="F3771" s="58"/>
      <c r="G3771" s="51" t="str">
        <f>IF(F3771&lt;&gt;"",VLOOKUP(F3771,LISTAS·PAPP!$R$3:$T$221,3,0),"")</f>
        <v/>
      </c>
      <c r="H3771" s="58"/>
      <c r="I3771" s="66"/>
      <c r="J3771" s="66"/>
      <c r="K3771" s="67"/>
      <c r="L3771" s="66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52" t="str">
        <f>IF(A3771&lt;&gt;"",IF(D3771="DIRECCIÓN_DE_TRANSFERENCIAS","280 0031",VLOOKUP(C3771,LISTAS·PAPP!$C$3:$D$76,2,0)),"")</f>
        <v/>
      </c>
      <c r="Z3771" s="61"/>
      <c r="AA3771" s="62"/>
      <c r="AB3771" s="62"/>
      <c r="AC3771" s="65" t="str">
        <f>IF(D3771&lt;&gt;"",VLOOKUP(D3771,LISTAS·PAPP!$I$3:$M$16,2,0),"")</f>
        <v/>
      </c>
      <c r="AD3771" s="51" t="str">
        <f>IF(D3771&lt;&gt;"",VLOOKUP(D3771,LISTAS·PAPP!$I$3:$M$16,3,0),"")</f>
        <v/>
      </c>
      <c r="AE3771" s="52" t="str">
        <f>IF(D3771&lt;&gt;"",VLOOKUP(D3771,LISTAS·PAPP!$I$3:$M$16,4,0),"")</f>
        <v/>
      </c>
      <c r="AF3771" s="51" t="str">
        <f>IF(D3771&lt;&gt;"",VLOOKUP(D3771,LISTAS·PAPP!$I$3:$M$16,5,0),"")</f>
        <v/>
      </c>
      <c r="AG3771" s="52" t="str">
        <f>IF(AH3771&lt;&gt;"",VLOOKUP(AH3771,LISTAS·PAPP!$O$3:$P$74,2,0),"")</f>
        <v/>
      </c>
      <c r="AH3771" s="58"/>
      <c r="AI3771" s="60"/>
      <c r="AJ3771" s="51" t="str">
        <f>IF(AI3771&lt;&gt;"",VLOOKUP(AI3771,LISTAS·PAPP!$X$4:$Y$80,2,0),"")</f>
        <v/>
      </c>
      <c r="AK3771" s="58"/>
      <c r="AL3771" s="60"/>
      <c r="AM3771" s="51" t="str">
        <f>IF(ISERROR(VLOOKUP(AL3771,LISTAS·PAPP!$AD$4:$AE$334,2,0))," ",VLOOKUP(AL3771,LISTAS·PAPP!$AD$4:$AE$334,2,0))</f>
        <v xml:space="preserve"> </v>
      </c>
      <c r="AN3771" s="63"/>
      <c r="AO3771" s="64"/>
      <c r="AP3771" s="64"/>
      <c r="AQ3771" s="64"/>
      <c r="AR3771" s="64"/>
      <c r="AS3771" s="64"/>
      <c r="AT3771" s="64"/>
      <c r="AU3771" s="64"/>
      <c r="AV3771" s="64"/>
      <c r="AW3771" s="64"/>
      <c r="AX3771" s="64"/>
      <c r="AY3771" s="64"/>
      <c r="AZ3771" s="64"/>
      <c r="BA3771" s="53" t="str">
        <f t="shared" si="175"/>
        <v/>
      </c>
      <c r="BB3771" s="54" t="str">
        <f t="shared" si="176"/>
        <v/>
      </c>
      <c r="BC3771" s="55" t="str">
        <f t="shared" si="177"/>
        <v xml:space="preserve"> </v>
      </c>
    </row>
    <row r="3772" spans="1:55" x14ac:dyDescent="0.25">
      <c r="A3772" s="58"/>
      <c r="B3772" s="58"/>
      <c r="C3772" s="58"/>
      <c r="D3772" s="58"/>
      <c r="E3772" s="51" t="str">
        <f>IF(C3772&lt;&gt;"",VLOOKUP(MID(C3772,18,5),LISTAS·PAPP!$E$4:$F$76,2,0),"")</f>
        <v/>
      </c>
      <c r="F3772" s="58"/>
      <c r="G3772" s="51" t="str">
        <f>IF(F3772&lt;&gt;"",VLOOKUP(F3772,LISTAS·PAPP!$R$3:$T$221,3,0),"")</f>
        <v/>
      </c>
      <c r="H3772" s="58"/>
      <c r="I3772" s="66"/>
      <c r="J3772" s="66"/>
      <c r="K3772" s="67"/>
      <c r="L3772" s="66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52" t="str">
        <f>IF(A3772&lt;&gt;"",IF(D3772="DIRECCIÓN_DE_TRANSFERENCIAS","280 0031",VLOOKUP(C3772,LISTAS·PAPP!$C$3:$D$76,2,0)),"")</f>
        <v/>
      </c>
      <c r="Z3772" s="61"/>
      <c r="AA3772" s="62"/>
      <c r="AB3772" s="62"/>
      <c r="AC3772" s="65" t="str">
        <f>IF(D3772&lt;&gt;"",VLOOKUP(D3772,LISTAS·PAPP!$I$3:$M$16,2,0),"")</f>
        <v/>
      </c>
      <c r="AD3772" s="51" t="str">
        <f>IF(D3772&lt;&gt;"",VLOOKUP(D3772,LISTAS·PAPP!$I$3:$M$16,3,0),"")</f>
        <v/>
      </c>
      <c r="AE3772" s="52" t="str">
        <f>IF(D3772&lt;&gt;"",VLOOKUP(D3772,LISTAS·PAPP!$I$3:$M$16,4,0),"")</f>
        <v/>
      </c>
      <c r="AF3772" s="51" t="str">
        <f>IF(D3772&lt;&gt;"",VLOOKUP(D3772,LISTAS·PAPP!$I$3:$M$16,5,0),"")</f>
        <v/>
      </c>
      <c r="AG3772" s="52" t="str">
        <f>IF(AH3772&lt;&gt;"",VLOOKUP(AH3772,LISTAS·PAPP!$O$3:$P$74,2,0),"")</f>
        <v/>
      </c>
      <c r="AH3772" s="58"/>
      <c r="AI3772" s="60"/>
      <c r="AJ3772" s="51" t="str">
        <f>IF(AI3772&lt;&gt;"",VLOOKUP(AI3772,LISTAS·PAPP!$X$4:$Y$80,2,0),"")</f>
        <v/>
      </c>
      <c r="AK3772" s="58"/>
      <c r="AL3772" s="60"/>
      <c r="AM3772" s="51" t="str">
        <f>IF(ISERROR(VLOOKUP(AL3772,LISTAS·PAPP!$AD$4:$AE$334,2,0))," ",VLOOKUP(AL3772,LISTAS·PAPP!$AD$4:$AE$334,2,0))</f>
        <v xml:space="preserve"> </v>
      </c>
      <c r="AN3772" s="63"/>
      <c r="AO3772" s="64"/>
      <c r="AP3772" s="64"/>
      <c r="AQ3772" s="64"/>
      <c r="AR3772" s="64"/>
      <c r="AS3772" s="64"/>
      <c r="AT3772" s="64"/>
      <c r="AU3772" s="64"/>
      <c r="AV3772" s="64"/>
      <c r="AW3772" s="64"/>
      <c r="AX3772" s="64"/>
      <c r="AY3772" s="64"/>
      <c r="AZ3772" s="64"/>
      <c r="BA3772" s="53" t="str">
        <f t="shared" si="175"/>
        <v/>
      </c>
      <c r="BB3772" s="54" t="str">
        <f t="shared" si="176"/>
        <v/>
      </c>
      <c r="BC3772" s="55" t="str">
        <f t="shared" si="177"/>
        <v xml:space="preserve"> </v>
      </c>
    </row>
    <row r="3773" spans="1:55" x14ac:dyDescent="0.25">
      <c r="A3773" s="58"/>
      <c r="B3773" s="58"/>
      <c r="C3773" s="58"/>
      <c r="D3773" s="58"/>
      <c r="E3773" s="51" t="str">
        <f>IF(C3773&lt;&gt;"",VLOOKUP(MID(C3773,18,5),LISTAS·PAPP!$E$4:$F$76,2,0),"")</f>
        <v/>
      </c>
      <c r="F3773" s="58"/>
      <c r="G3773" s="51" t="str">
        <f>IF(F3773&lt;&gt;"",VLOOKUP(F3773,LISTAS·PAPP!$R$3:$T$221,3,0),"")</f>
        <v/>
      </c>
      <c r="H3773" s="58"/>
      <c r="I3773" s="66"/>
      <c r="J3773" s="66"/>
      <c r="K3773" s="67"/>
      <c r="L3773" s="66"/>
      <c r="M3773" s="60"/>
      <c r="N3773" s="60"/>
      <c r="O3773" s="60"/>
      <c r="P3773" s="60"/>
      <c r="Q3773" s="60"/>
      <c r="R3773" s="60"/>
      <c r="S3773" s="60"/>
      <c r="T3773" s="60"/>
      <c r="U3773" s="60"/>
      <c r="V3773" s="60"/>
      <c r="W3773" s="60"/>
      <c r="X3773" s="60"/>
      <c r="Y3773" s="52" t="str">
        <f>IF(A3773&lt;&gt;"",IF(D3773="DIRECCIÓN_DE_TRANSFERENCIAS","280 0031",VLOOKUP(C3773,LISTAS·PAPP!$C$3:$D$76,2,0)),"")</f>
        <v/>
      </c>
      <c r="Z3773" s="61"/>
      <c r="AA3773" s="62"/>
      <c r="AB3773" s="62"/>
      <c r="AC3773" s="65" t="str">
        <f>IF(D3773&lt;&gt;"",VLOOKUP(D3773,LISTAS·PAPP!$I$3:$M$16,2,0),"")</f>
        <v/>
      </c>
      <c r="AD3773" s="51" t="str">
        <f>IF(D3773&lt;&gt;"",VLOOKUP(D3773,LISTAS·PAPP!$I$3:$M$16,3,0),"")</f>
        <v/>
      </c>
      <c r="AE3773" s="52" t="str">
        <f>IF(D3773&lt;&gt;"",VLOOKUP(D3773,LISTAS·PAPP!$I$3:$M$16,4,0),"")</f>
        <v/>
      </c>
      <c r="AF3773" s="51" t="str">
        <f>IF(D3773&lt;&gt;"",VLOOKUP(D3773,LISTAS·PAPP!$I$3:$M$16,5,0),"")</f>
        <v/>
      </c>
      <c r="AG3773" s="52" t="str">
        <f>IF(AH3773&lt;&gt;"",VLOOKUP(AH3773,LISTAS·PAPP!$O$3:$P$74,2,0),"")</f>
        <v/>
      </c>
      <c r="AH3773" s="58"/>
      <c r="AI3773" s="60"/>
      <c r="AJ3773" s="51" t="str">
        <f>IF(AI3773&lt;&gt;"",VLOOKUP(AI3773,LISTAS·PAPP!$X$4:$Y$80,2,0),"")</f>
        <v/>
      </c>
      <c r="AK3773" s="58"/>
      <c r="AL3773" s="60"/>
      <c r="AM3773" s="51" t="str">
        <f>IF(ISERROR(VLOOKUP(AL3773,LISTAS·PAPP!$AD$4:$AE$334,2,0))," ",VLOOKUP(AL3773,LISTAS·PAPP!$AD$4:$AE$334,2,0))</f>
        <v xml:space="preserve"> </v>
      </c>
      <c r="AN3773" s="63"/>
      <c r="AO3773" s="64"/>
      <c r="AP3773" s="64"/>
      <c r="AQ3773" s="64"/>
      <c r="AR3773" s="64"/>
      <c r="AS3773" s="64"/>
      <c r="AT3773" s="64"/>
      <c r="AU3773" s="64"/>
      <c r="AV3773" s="64"/>
      <c r="AW3773" s="64"/>
      <c r="AX3773" s="64"/>
      <c r="AY3773" s="64"/>
      <c r="AZ3773" s="64"/>
      <c r="BA3773" s="53" t="str">
        <f t="shared" si="175"/>
        <v/>
      </c>
      <c r="BB3773" s="54" t="str">
        <f t="shared" si="176"/>
        <v/>
      </c>
      <c r="BC3773" s="55" t="str">
        <f t="shared" si="177"/>
        <v xml:space="preserve"> </v>
      </c>
    </row>
    <row r="3774" spans="1:55" x14ac:dyDescent="0.25">
      <c r="A3774" s="58"/>
      <c r="B3774" s="58"/>
      <c r="C3774" s="58"/>
      <c r="D3774" s="58"/>
      <c r="E3774" s="51" t="str">
        <f>IF(C3774&lt;&gt;"",VLOOKUP(MID(C3774,18,5),LISTAS·PAPP!$E$4:$F$76,2,0),"")</f>
        <v/>
      </c>
      <c r="F3774" s="58"/>
      <c r="G3774" s="51" t="str">
        <f>IF(F3774&lt;&gt;"",VLOOKUP(F3774,LISTAS·PAPP!$R$3:$T$221,3,0),"")</f>
        <v/>
      </c>
      <c r="H3774" s="58"/>
      <c r="I3774" s="66"/>
      <c r="J3774" s="66"/>
      <c r="K3774" s="67"/>
      <c r="L3774" s="66"/>
      <c r="M3774" s="60"/>
      <c r="N3774" s="60"/>
      <c r="O3774" s="60"/>
      <c r="P3774" s="60"/>
      <c r="Q3774" s="60"/>
      <c r="R3774" s="60"/>
      <c r="S3774" s="60"/>
      <c r="T3774" s="60"/>
      <c r="U3774" s="60"/>
      <c r="V3774" s="60"/>
      <c r="W3774" s="60"/>
      <c r="X3774" s="60"/>
      <c r="Y3774" s="52" t="str">
        <f>IF(A3774&lt;&gt;"",IF(D3774="DIRECCIÓN_DE_TRANSFERENCIAS","280 0031",VLOOKUP(C3774,LISTAS·PAPP!$C$3:$D$76,2,0)),"")</f>
        <v/>
      </c>
      <c r="Z3774" s="61"/>
      <c r="AA3774" s="62"/>
      <c r="AB3774" s="62"/>
      <c r="AC3774" s="65" t="str">
        <f>IF(D3774&lt;&gt;"",VLOOKUP(D3774,LISTAS·PAPP!$I$3:$M$16,2,0),"")</f>
        <v/>
      </c>
      <c r="AD3774" s="51" t="str">
        <f>IF(D3774&lt;&gt;"",VLOOKUP(D3774,LISTAS·PAPP!$I$3:$M$16,3,0),"")</f>
        <v/>
      </c>
      <c r="AE3774" s="52" t="str">
        <f>IF(D3774&lt;&gt;"",VLOOKUP(D3774,LISTAS·PAPP!$I$3:$M$16,4,0),"")</f>
        <v/>
      </c>
      <c r="AF3774" s="51" t="str">
        <f>IF(D3774&lt;&gt;"",VLOOKUP(D3774,LISTAS·PAPP!$I$3:$M$16,5,0),"")</f>
        <v/>
      </c>
      <c r="AG3774" s="52" t="str">
        <f>IF(AH3774&lt;&gt;"",VLOOKUP(AH3774,LISTAS·PAPP!$O$3:$P$74,2,0),"")</f>
        <v/>
      </c>
      <c r="AH3774" s="58"/>
      <c r="AI3774" s="60"/>
      <c r="AJ3774" s="51" t="str">
        <f>IF(AI3774&lt;&gt;"",VLOOKUP(AI3774,LISTAS·PAPP!$X$4:$Y$80,2,0),"")</f>
        <v/>
      </c>
      <c r="AK3774" s="58"/>
      <c r="AL3774" s="60"/>
      <c r="AM3774" s="51" t="str">
        <f>IF(ISERROR(VLOOKUP(AL3774,LISTAS·PAPP!$AD$4:$AE$334,2,0))," ",VLOOKUP(AL3774,LISTAS·PAPP!$AD$4:$AE$334,2,0))</f>
        <v xml:space="preserve"> </v>
      </c>
      <c r="AN3774" s="63"/>
      <c r="AO3774" s="64"/>
      <c r="AP3774" s="64"/>
      <c r="AQ3774" s="64"/>
      <c r="AR3774" s="64"/>
      <c r="AS3774" s="64"/>
      <c r="AT3774" s="64"/>
      <c r="AU3774" s="64"/>
      <c r="AV3774" s="64"/>
      <c r="AW3774" s="64"/>
      <c r="AX3774" s="64"/>
      <c r="AY3774" s="64"/>
      <c r="AZ3774" s="64"/>
      <c r="BA3774" s="53" t="str">
        <f t="shared" si="175"/>
        <v/>
      </c>
      <c r="BB3774" s="54" t="str">
        <f t="shared" si="176"/>
        <v/>
      </c>
      <c r="BC3774" s="55" t="str">
        <f t="shared" si="177"/>
        <v xml:space="preserve"> </v>
      </c>
    </row>
    <row r="3775" spans="1:55" x14ac:dyDescent="0.25">
      <c r="A3775" s="58"/>
      <c r="B3775" s="58"/>
      <c r="C3775" s="58"/>
      <c r="D3775" s="58"/>
      <c r="E3775" s="51" t="str">
        <f>IF(C3775&lt;&gt;"",VLOOKUP(MID(C3775,18,5),LISTAS·PAPP!$E$4:$F$76,2,0),"")</f>
        <v/>
      </c>
      <c r="F3775" s="58"/>
      <c r="G3775" s="51" t="str">
        <f>IF(F3775&lt;&gt;"",VLOOKUP(F3775,LISTAS·PAPP!$R$3:$T$221,3,0),"")</f>
        <v/>
      </c>
      <c r="H3775" s="58"/>
      <c r="I3775" s="66"/>
      <c r="J3775" s="66"/>
      <c r="K3775" s="67"/>
      <c r="L3775" s="66"/>
      <c r="M3775" s="60"/>
      <c r="N3775" s="60"/>
      <c r="O3775" s="60"/>
      <c r="P3775" s="60"/>
      <c r="Q3775" s="60"/>
      <c r="R3775" s="60"/>
      <c r="S3775" s="60"/>
      <c r="T3775" s="60"/>
      <c r="U3775" s="60"/>
      <c r="V3775" s="60"/>
      <c r="W3775" s="60"/>
      <c r="X3775" s="60"/>
      <c r="Y3775" s="52" t="str">
        <f>IF(A3775&lt;&gt;"",IF(D3775="DIRECCIÓN_DE_TRANSFERENCIAS","280 0031",VLOOKUP(C3775,LISTAS·PAPP!$C$3:$D$76,2,0)),"")</f>
        <v/>
      </c>
      <c r="Z3775" s="61"/>
      <c r="AA3775" s="62"/>
      <c r="AB3775" s="62"/>
      <c r="AC3775" s="65" t="str">
        <f>IF(D3775&lt;&gt;"",VLOOKUP(D3775,LISTAS·PAPP!$I$3:$M$16,2,0),"")</f>
        <v/>
      </c>
      <c r="AD3775" s="51" t="str">
        <f>IF(D3775&lt;&gt;"",VLOOKUP(D3775,LISTAS·PAPP!$I$3:$M$16,3,0),"")</f>
        <v/>
      </c>
      <c r="AE3775" s="52" t="str">
        <f>IF(D3775&lt;&gt;"",VLOOKUP(D3775,LISTAS·PAPP!$I$3:$M$16,4,0),"")</f>
        <v/>
      </c>
      <c r="AF3775" s="51" t="str">
        <f>IF(D3775&lt;&gt;"",VLOOKUP(D3775,LISTAS·PAPP!$I$3:$M$16,5,0),"")</f>
        <v/>
      </c>
      <c r="AG3775" s="52" t="str">
        <f>IF(AH3775&lt;&gt;"",VLOOKUP(AH3775,LISTAS·PAPP!$O$3:$P$74,2,0),"")</f>
        <v/>
      </c>
      <c r="AH3775" s="58"/>
      <c r="AI3775" s="60"/>
      <c r="AJ3775" s="51" t="str">
        <f>IF(AI3775&lt;&gt;"",VLOOKUP(AI3775,LISTAS·PAPP!$X$4:$Y$80,2,0),"")</f>
        <v/>
      </c>
      <c r="AK3775" s="58"/>
      <c r="AL3775" s="60"/>
      <c r="AM3775" s="51" t="str">
        <f>IF(ISERROR(VLOOKUP(AL3775,LISTAS·PAPP!$AD$4:$AE$334,2,0))," ",VLOOKUP(AL3775,LISTAS·PAPP!$AD$4:$AE$334,2,0))</f>
        <v xml:space="preserve"> </v>
      </c>
      <c r="AN3775" s="63"/>
      <c r="AO3775" s="64"/>
      <c r="AP3775" s="64"/>
      <c r="AQ3775" s="64"/>
      <c r="AR3775" s="64"/>
      <c r="AS3775" s="64"/>
      <c r="AT3775" s="64"/>
      <c r="AU3775" s="64"/>
      <c r="AV3775" s="64"/>
      <c r="AW3775" s="64"/>
      <c r="AX3775" s="64"/>
      <c r="AY3775" s="64"/>
      <c r="AZ3775" s="64"/>
      <c r="BA3775" s="53" t="str">
        <f t="shared" si="175"/>
        <v/>
      </c>
      <c r="BB3775" s="54" t="str">
        <f t="shared" si="176"/>
        <v/>
      </c>
      <c r="BC3775" s="55" t="str">
        <f t="shared" si="177"/>
        <v xml:space="preserve"> </v>
      </c>
    </row>
    <row r="3776" spans="1:55" x14ac:dyDescent="0.25">
      <c r="A3776" s="58"/>
      <c r="B3776" s="58"/>
      <c r="C3776" s="58"/>
      <c r="D3776" s="58"/>
      <c r="E3776" s="51" t="str">
        <f>IF(C3776&lt;&gt;"",VLOOKUP(MID(C3776,18,5),LISTAS·PAPP!$E$4:$F$76,2,0),"")</f>
        <v/>
      </c>
      <c r="F3776" s="58"/>
      <c r="G3776" s="51" t="str">
        <f>IF(F3776&lt;&gt;"",VLOOKUP(F3776,LISTAS·PAPP!$R$3:$T$221,3,0),"")</f>
        <v/>
      </c>
      <c r="H3776" s="58"/>
      <c r="I3776" s="66"/>
      <c r="J3776" s="66"/>
      <c r="K3776" s="67"/>
      <c r="L3776" s="66"/>
      <c r="M3776" s="60"/>
      <c r="N3776" s="60"/>
      <c r="O3776" s="60"/>
      <c r="P3776" s="60"/>
      <c r="Q3776" s="60"/>
      <c r="R3776" s="60"/>
      <c r="S3776" s="60"/>
      <c r="T3776" s="60"/>
      <c r="U3776" s="60"/>
      <c r="V3776" s="60"/>
      <c r="W3776" s="60"/>
      <c r="X3776" s="60"/>
      <c r="Y3776" s="52" t="str">
        <f>IF(A3776&lt;&gt;"",IF(D3776="DIRECCIÓN_DE_TRANSFERENCIAS","280 0031",VLOOKUP(C3776,LISTAS·PAPP!$C$3:$D$76,2,0)),"")</f>
        <v/>
      </c>
      <c r="Z3776" s="61"/>
      <c r="AA3776" s="62"/>
      <c r="AB3776" s="62"/>
      <c r="AC3776" s="65" t="str">
        <f>IF(D3776&lt;&gt;"",VLOOKUP(D3776,LISTAS·PAPP!$I$3:$M$16,2,0),"")</f>
        <v/>
      </c>
      <c r="AD3776" s="51" t="str">
        <f>IF(D3776&lt;&gt;"",VLOOKUP(D3776,LISTAS·PAPP!$I$3:$M$16,3,0),"")</f>
        <v/>
      </c>
      <c r="AE3776" s="52" t="str">
        <f>IF(D3776&lt;&gt;"",VLOOKUP(D3776,LISTAS·PAPP!$I$3:$M$16,4,0),"")</f>
        <v/>
      </c>
      <c r="AF3776" s="51" t="str">
        <f>IF(D3776&lt;&gt;"",VLOOKUP(D3776,LISTAS·PAPP!$I$3:$M$16,5,0),"")</f>
        <v/>
      </c>
      <c r="AG3776" s="52" t="str">
        <f>IF(AH3776&lt;&gt;"",VLOOKUP(AH3776,LISTAS·PAPP!$O$3:$P$74,2,0),"")</f>
        <v/>
      </c>
      <c r="AH3776" s="58"/>
      <c r="AI3776" s="60"/>
      <c r="AJ3776" s="51" t="str">
        <f>IF(AI3776&lt;&gt;"",VLOOKUP(AI3776,LISTAS·PAPP!$X$4:$Y$80,2,0),"")</f>
        <v/>
      </c>
      <c r="AK3776" s="58"/>
      <c r="AL3776" s="60"/>
      <c r="AM3776" s="51" t="str">
        <f>IF(ISERROR(VLOOKUP(AL3776,LISTAS·PAPP!$AD$4:$AE$334,2,0))," ",VLOOKUP(AL3776,LISTAS·PAPP!$AD$4:$AE$334,2,0))</f>
        <v xml:space="preserve"> </v>
      </c>
      <c r="AN3776" s="63"/>
      <c r="AO3776" s="64"/>
      <c r="AP3776" s="64"/>
      <c r="AQ3776" s="64"/>
      <c r="AR3776" s="64"/>
      <c r="AS3776" s="64"/>
      <c r="AT3776" s="64"/>
      <c r="AU3776" s="64"/>
      <c r="AV3776" s="64"/>
      <c r="AW3776" s="64"/>
      <c r="AX3776" s="64"/>
      <c r="AY3776" s="64"/>
      <c r="AZ3776" s="64"/>
      <c r="BA3776" s="53" t="str">
        <f t="shared" si="175"/>
        <v/>
      </c>
      <c r="BB3776" s="54" t="str">
        <f t="shared" si="176"/>
        <v/>
      </c>
      <c r="BC3776" s="55" t="str">
        <f t="shared" si="177"/>
        <v xml:space="preserve"> </v>
      </c>
    </row>
    <row r="3777" spans="1:55" x14ac:dyDescent="0.25">
      <c r="A3777" s="58"/>
      <c r="B3777" s="58"/>
      <c r="C3777" s="58"/>
      <c r="D3777" s="58"/>
      <c r="E3777" s="51" t="str">
        <f>IF(C3777&lt;&gt;"",VLOOKUP(MID(C3777,18,5),LISTAS·PAPP!$E$4:$F$76,2,0),"")</f>
        <v/>
      </c>
      <c r="F3777" s="58"/>
      <c r="G3777" s="51" t="str">
        <f>IF(F3777&lt;&gt;"",VLOOKUP(F3777,LISTAS·PAPP!$R$3:$T$221,3,0),"")</f>
        <v/>
      </c>
      <c r="H3777" s="58"/>
      <c r="I3777" s="66"/>
      <c r="J3777" s="66"/>
      <c r="K3777" s="67"/>
      <c r="L3777" s="66"/>
      <c r="M3777" s="60"/>
      <c r="N3777" s="60"/>
      <c r="O3777" s="60"/>
      <c r="P3777" s="60"/>
      <c r="Q3777" s="60"/>
      <c r="R3777" s="60"/>
      <c r="S3777" s="60"/>
      <c r="T3777" s="60"/>
      <c r="U3777" s="60"/>
      <c r="V3777" s="60"/>
      <c r="W3777" s="60"/>
      <c r="X3777" s="60"/>
      <c r="Y3777" s="52" t="str">
        <f>IF(A3777&lt;&gt;"",IF(D3777="DIRECCIÓN_DE_TRANSFERENCIAS","280 0031",VLOOKUP(C3777,LISTAS·PAPP!$C$3:$D$76,2,0)),"")</f>
        <v/>
      </c>
      <c r="Z3777" s="61"/>
      <c r="AA3777" s="62"/>
      <c r="AB3777" s="62"/>
      <c r="AC3777" s="65" t="str">
        <f>IF(D3777&lt;&gt;"",VLOOKUP(D3777,LISTAS·PAPP!$I$3:$M$16,2,0),"")</f>
        <v/>
      </c>
      <c r="AD3777" s="51" t="str">
        <f>IF(D3777&lt;&gt;"",VLOOKUP(D3777,LISTAS·PAPP!$I$3:$M$16,3,0),"")</f>
        <v/>
      </c>
      <c r="AE3777" s="52" t="str">
        <f>IF(D3777&lt;&gt;"",VLOOKUP(D3777,LISTAS·PAPP!$I$3:$M$16,4,0),"")</f>
        <v/>
      </c>
      <c r="AF3777" s="51" t="str">
        <f>IF(D3777&lt;&gt;"",VLOOKUP(D3777,LISTAS·PAPP!$I$3:$M$16,5,0),"")</f>
        <v/>
      </c>
      <c r="AG3777" s="52" t="str">
        <f>IF(AH3777&lt;&gt;"",VLOOKUP(AH3777,LISTAS·PAPP!$O$3:$P$74,2,0),"")</f>
        <v/>
      </c>
      <c r="AH3777" s="58"/>
      <c r="AI3777" s="60"/>
      <c r="AJ3777" s="51" t="str">
        <f>IF(AI3777&lt;&gt;"",VLOOKUP(AI3777,LISTAS·PAPP!$X$4:$Y$80,2,0),"")</f>
        <v/>
      </c>
      <c r="AK3777" s="58"/>
      <c r="AL3777" s="60"/>
      <c r="AM3777" s="51" t="str">
        <f>IF(ISERROR(VLOOKUP(AL3777,LISTAS·PAPP!$AD$4:$AE$334,2,0))," ",VLOOKUP(AL3777,LISTAS·PAPP!$AD$4:$AE$334,2,0))</f>
        <v xml:space="preserve"> </v>
      </c>
      <c r="AN3777" s="63"/>
      <c r="AO3777" s="64"/>
      <c r="AP3777" s="64"/>
      <c r="AQ3777" s="64"/>
      <c r="AR3777" s="64"/>
      <c r="AS3777" s="64"/>
      <c r="AT3777" s="64"/>
      <c r="AU3777" s="64"/>
      <c r="AV3777" s="64"/>
      <c r="AW3777" s="64"/>
      <c r="AX3777" s="64"/>
      <c r="AY3777" s="64"/>
      <c r="AZ3777" s="64"/>
      <c r="BA3777" s="53" t="str">
        <f t="shared" si="175"/>
        <v/>
      </c>
      <c r="BB3777" s="54" t="str">
        <f t="shared" si="176"/>
        <v/>
      </c>
      <c r="BC3777" s="55" t="str">
        <f t="shared" si="177"/>
        <v xml:space="preserve"> </v>
      </c>
    </row>
    <row r="3778" spans="1:55" x14ac:dyDescent="0.25">
      <c r="A3778" s="58"/>
      <c r="B3778" s="58"/>
      <c r="C3778" s="58"/>
      <c r="D3778" s="58"/>
      <c r="E3778" s="51" t="str">
        <f>IF(C3778&lt;&gt;"",VLOOKUP(MID(C3778,18,5),LISTAS·PAPP!$E$4:$F$76,2,0),"")</f>
        <v/>
      </c>
      <c r="F3778" s="58"/>
      <c r="G3778" s="51" t="str">
        <f>IF(F3778&lt;&gt;"",VLOOKUP(F3778,LISTAS·PAPP!$R$3:$T$221,3,0),"")</f>
        <v/>
      </c>
      <c r="H3778" s="58"/>
      <c r="I3778" s="66"/>
      <c r="J3778" s="66"/>
      <c r="K3778" s="67"/>
      <c r="L3778" s="66"/>
      <c r="M3778" s="60"/>
      <c r="N3778" s="60"/>
      <c r="O3778" s="60"/>
      <c r="P3778" s="60"/>
      <c r="Q3778" s="60"/>
      <c r="R3778" s="60"/>
      <c r="S3778" s="60"/>
      <c r="T3778" s="60"/>
      <c r="U3778" s="60"/>
      <c r="V3778" s="60"/>
      <c r="W3778" s="60"/>
      <c r="X3778" s="60"/>
      <c r="Y3778" s="52" t="str">
        <f>IF(A3778&lt;&gt;"",IF(D3778="DIRECCIÓN_DE_TRANSFERENCIAS","280 0031",VLOOKUP(C3778,LISTAS·PAPP!$C$3:$D$76,2,0)),"")</f>
        <v/>
      </c>
      <c r="Z3778" s="61"/>
      <c r="AA3778" s="62"/>
      <c r="AB3778" s="62"/>
      <c r="AC3778" s="65" t="str">
        <f>IF(D3778&lt;&gt;"",VLOOKUP(D3778,LISTAS·PAPP!$I$3:$M$16,2,0),"")</f>
        <v/>
      </c>
      <c r="AD3778" s="51" t="str">
        <f>IF(D3778&lt;&gt;"",VLOOKUP(D3778,LISTAS·PAPP!$I$3:$M$16,3,0),"")</f>
        <v/>
      </c>
      <c r="AE3778" s="52" t="str">
        <f>IF(D3778&lt;&gt;"",VLOOKUP(D3778,LISTAS·PAPP!$I$3:$M$16,4,0),"")</f>
        <v/>
      </c>
      <c r="AF3778" s="51" t="str">
        <f>IF(D3778&lt;&gt;"",VLOOKUP(D3778,LISTAS·PAPP!$I$3:$M$16,5,0),"")</f>
        <v/>
      </c>
      <c r="AG3778" s="52" t="str">
        <f>IF(AH3778&lt;&gt;"",VLOOKUP(AH3778,LISTAS·PAPP!$O$3:$P$74,2,0),"")</f>
        <v/>
      </c>
      <c r="AH3778" s="58"/>
      <c r="AI3778" s="60"/>
      <c r="AJ3778" s="51" t="str">
        <f>IF(AI3778&lt;&gt;"",VLOOKUP(AI3778,LISTAS·PAPP!$X$4:$Y$80,2,0),"")</f>
        <v/>
      </c>
      <c r="AK3778" s="58"/>
      <c r="AL3778" s="60"/>
      <c r="AM3778" s="51" t="str">
        <f>IF(ISERROR(VLOOKUP(AL3778,LISTAS·PAPP!$AD$4:$AE$334,2,0))," ",VLOOKUP(AL3778,LISTAS·PAPP!$AD$4:$AE$334,2,0))</f>
        <v xml:space="preserve"> </v>
      </c>
      <c r="AN3778" s="63"/>
      <c r="AO3778" s="64"/>
      <c r="AP3778" s="64"/>
      <c r="AQ3778" s="64"/>
      <c r="AR3778" s="64"/>
      <c r="AS3778" s="64"/>
      <c r="AT3778" s="64"/>
      <c r="AU3778" s="64"/>
      <c r="AV3778" s="64"/>
      <c r="AW3778" s="64"/>
      <c r="AX3778" s="64"/>
      <c r="AY3778" s="64"/>
      <c r="AZ3778" s="64"/>
      <c r="BA3778" s="53" t="str">
        <f t="shared" si="175"/>
        <v/>
      </c>
      <c r="BB3778" s="54" t="str">
        <f t="shared" si="176"/>
        <v/>
      </c>
      <c r="BC3778" s="55" t="str">
        <f t="shared" si="177"/>
        <v xml:space="preserve"> </v>
      </c>
    </row>
    <row r="3779" spans="1:55" x14ac:dyDescent="0.25">
      <c r="A3779" s="58"/>
      <c r="B3779" s="58"/>
      <c r="C3779" s="58"/>
      <c r="D3779" s="58"/>
      <c r="E3779" s="51" t="str">
        <f>IF(C3779&lt;&gt;"",VLOOKUP(MID(C3779,18,5),LISTAS·PAPP!$E$4:$F$76,2,0),"")</f>
        <v/>
      </c>
      <c r="F3779" s="58"/>
      <c r="G3779" s="51" t="str">
        <f>IF(F3779&lt;&gt;"",VLOOKUP(F3779,LISTAS·PAPP!$R$3:$T$221,3,0),"")</f>
        <v/>
      </c>
      <c r="H3779" s="58"/>
      <c r="I3779" s="66"/>
      <c r="J3779" s="66"/>
      <c r="K3779" s="67"/>
      <c r="L3779" s="66"/>
      <c r="M3779" s="60"/>
      <c r="N3779" s="60"/>
      <c r="O3779" s="60"/>
      <c r="P3779" s="60"/>
      <c r="Q3779" s="60"/>
      <c r="R3779" s="60"/>
      <c r="S3779" s="60"/>
      <c r="T3779" s="60"/>
      <c r="U3779" s="60"/>
      <c r="V3779" s="60"/>
      <c r="W3779" s="60"/>
      <c r="X3779" s="60"/>
      <c r="Y3779" s="52" t="str">
        <f>IF(A3779&lt;&gt;"",IF(D3779="DIRECCIÓN_DE_TRANSFERENCIAS","280 0031",VLOOKUP(C3779,LISTAS·PAPP!$C$3:$D$76,2,0)),"")</f>
        <v/>
      </c>
      <c r="Z3779" s="61"/>
      <c r="AA3779" s="62"/>
      <c r="AB3779" s="62"/>
      <c r="AC3779" s="65" t="str">
        <f>IF(D3779&lt;&gt;"",VLOOKUP(D3779,LISTAS·PAPP!$I$3:$M$16,2,0),"")</f>
        <v/>
      </c>
      <c r="AD3779" s="51" t="str">
        <f>IF(D3779&lt;&gt;"",VLOOKUP(D3779,LISTAS·PAPP!$I$3:$M$16,3,0),"")</f>
        <v/>
      </c>
      <c r="AE3779" s="52" t="str">
        <f>IF(D3779&lt;&gt;"",VLOOKUP(D3779,LISTAS·PAPP!$I$3:$M$16,4,0),"")</f>
        <v/>
      </c>
      <c r="AF3779" s="51" t="str">
        <f>IF(D3779&lt;&gt;"",VLOOKUP(D3779,LISTAS·PAPP!$I$3:$M$16,5,0),"")</f>
        <v/>
      </c>
      <c r="AG3779" s="52" t="str">
        <f>IF(AH3779&lt;&gt;"",VLOOKUP(AH3779,LISTAS·PAPP!$O$3:$P$74,2,0),"")</f>
        <v/>
      </c>
      <c r="AH3779" s="58"/>
      <c r="AI3779" s="60"/>
      <c r="AJ3779" s="51" t="str">
        <f>IF(AI3779&lt;&gt;"",VLOOKUP(AI3779,LISTAS·PAPP!$X$4:$Y$80,2,0),"")</f>
        <v/>
      </c>
      <c r="AK3779" s="58"/>
      <c r="AL3779" s="60"/>
      <c r="AM3779" s="51" t="str">
        <f>IF(ISERROR(VLOOKUP(AL3779,LISTAS·PAPP!$AD$4:$AE$334,2,0))," ",VLOOKUP(AL3779,LISTAS·PAPP!$AD$4:$AE$334,2,0))</f>
        <v xml:space="preserve"> </v>
      </c>
      <c r="AN3779" s="63"/>
      <c r="AO3779" s="64"/>
      <c r="AP3779" s="64"/>
      <c r="AQ3779" s="64"/>
      <c r="AR3779" s="64"/>
      <c r="AS3779" s="64"/>
      <c r="AT3779" s="64"/>
      <c r="AU3779" s="64"/>
      <c r="AV3779" s="64"/>
      <c r="AW3779" s="64"/>
      <c r="AX3779" s="64"/>
      <c r="AY3779" s="64"/>
      <c r="AZ3779" s="64"/>
      <c r="BA3779" s="53" t="str">
        <f t="shared" si="175"/>
        <v/>
      </c>
      <c r="BB3779" s="54" t="str">
        <f t="shared" si="176"/>
        <v/>
      </c>
      <c r="BC3779" s="55" t="str">
        <f t="shared" si="177"/>
        <v xml:space="preserve"> </v>
      </c>
    </row>
    <row r="3780" spans="1:55" x14ac:dyDescent="0.25">
      <c r="A3780" s="58"/>
      <c r="B3780" s="58"/>
      <c r="C3780" s="58"/>
      <c r="D3780" s="58"/>
      <c r="E3780" s="51" t="str">
        <f>IF(C3780&lt;&gt;"",VLOOKUP(MID(C3780,18,5),LISTAS·PAPP!$E$4:$F$76,2,0),"")</f>
        <v/>
      </c>
      <c r="F3780" s="58"/>
      <c r="G3780" s="51" t="str">
        <f>IF(F3780&lt;&gt;"",VLOOKUP(F3780,LISTAS·PAPP!$R$3:$T$221,3,0),"")</f>
        <v/>
      </c>
      <c r="H3780" s="58"/>
      <c r="I3780" s="66"/>
      <c r="J3780" s="66"/>
      <c r="K3780" s="67"/>
      <c r="L3780" s="66"/>
      <c r="M3780" s="60"/>
      <c r="N3780" s="60"/>
      <c r="O3780" s="60"/>
      <c r="P3780" s="60"/>
      <c r="Q3780" s="60"/>
      <c r="R3780" s="60"/>
      <c r="S3780" s="60"/>
      <c r="T3780" s="60"/>
      <c r="U3780" s="60"/>
      <c r="V3780" s="60"/>
      <c r="W3780" s="60"/>
      <c r="X3780" s="60"/>
      <c r="Y3780" s="52" t="str">
        <f>IF(A3780&lt;&gt;"",IF(D3780="DIRECCIÓN_DE_TRANSFERENCIAS","280 0031",VLOOKUP(C3780,LISTAS·PAPP!$C$3:$D$76,2,0)),"")</f>
        <v/>
      </c>
      <c r="Z3780" s="61"/>
      <c r="AA3780" s="62"/>
      <c r="AB3780" s="62"/>
      <c r="AC3780" s="65" t="str">
        <f>IF(D3780&lt;&gt;"",VLOOKUP(D3780,LISTAS·PAPP!$I$3:$M$16,2,0),"")</f>
        <v/>
      </c>
      <c r="AD3780" s="51" t="str">
        <f>IF(D3780&lt;&gt;"",VLOOKUP(D3780,LISTAS·PAPP!$I$3:$M$16,3,0),"")</f>
        <v/>
      </c>
      <c r="AE3780" s="52" t="str">
        <f>IF(D3780&lt;&gt;"",VLOOKUP(D3780,LISTAS·PAPP!$I$3:$M$16,4,0),"")</f>
        <v/>
      </c>
      <c r="AF3780" s="51" t="str">
        <f>IF(D3780&lt;&gt;"",VLOOKUP(D3780,LISTAS·PAPP!$I$3:$M$16,5,0),"")</f>
        <v/>
      </c>
      <c r="AG3780" s="52" t="str">
        <f>IF(AH3780&lt;&gt;"",VLOOKUP(AH3780,LISTAS·PAPP!$O$3:$P$74,2,0),"")</f>
        <v/>
      </c>
      <c r="AH3780" s="58"/>
      <c r="AI3780" s="60"/>
      <c r="AJ3780" s="51" t="str">
        <f>IF(AI3780&lt;&gt;"",VLOOKUP(AI3780,LISTAS·PAPP!$X$4:$Y$80,2,0),"")</f>
        <v/>
      </c>
      <c r="AK3780" s="58"/>
      <c r="AL3780" s="60"/>
      <c r="AM3780" s="51" t="str">
        <f>IF(ISERROR(VLOOKUP(AL3780,LISTAS·PAPP!$AD$4:$AE$334,2,0))," ",VLOOKUP(AL3780,LISTAS·PAPP!$AD$4:$AE$334,2,0))</f>
        <v xml:space="preserve"> </v>
      </c>
      <c r="AN3780" s="63"/>
      <c r="AO3780" s="64"/>
      <c r="AP3780" s="64"/>
      <c r="AQ3780" s="64"/>
      <c r="AR3780" s="64"/>
      <c r="AS3780" s="64"/>
      <c r="AT3780" s="64"/>
      <c r="AU3780" s="64"/>
      <c r="AV3780" s="64"/>
      <c r="AW3780" s="64"/>
      <c r="AX3780" s="64"/>
      <c r="AY3780" s="64"/>
      <c r="AZ3780" s="64"/>
      <c r="BA3780" s="53" t="str">
        <f t="shared" si="175"/>
        <v/>
      </c>
      <c r="BB3780" s="54" t="str">
        <f t="shared" si="176"/>
        <v/>
      </c>
      <c r="BC3780" s="55" t="str">
        <f t="shared" si="177"/>
        <v xml:space="preserve"> </v>
      </c>
    </row>
    <row r="3781" spans="1:55" x14ac:dyDescent="0.25">
      <c r="A3781" s="58"/>
      <c r="B3781" s="58"/>
      <c r="C3781" s="58"/>
      <c r="D3781" s="58"/>
      <c r="E3781" s="51" t="str">
        <f>IF(C3781&lt;&gt;"",VLOOKUP(MID(C3781,18,5),LISTAS·PAPP!$E$4:$F$76,2,0),"")</f>
        <v/>
      </c>
      <c r="F3781" s="58"/>
      <c r="G3781" s="51" t="str">
        <f>IF(F3781&lt;&gt;"",VLOOKUP(F3781,LISTAS·PAPP!$R$3:$T$221,3,0),"")</f>
        <v/>
      </c>
      <c r="H3781" s="58"/>
      <c r="I3781" s="66"/>
      <c r="J3781" s="66"/>
      <c r="K3781" s="67"/>
      <c r="L3781" s="66"/>
      <c r="M3781" s="60"/>
      <c r="N3781" s="60"/>
      <c r="O3781" s="60"/>
      <c r="P3781" s="60"/>
      <c r="Q3781" s="60"/>
      <c r="R3781" s="60"/>
      <c r="S3781" s="60"/>
      <c r="T3781" s="60"/>
      <c r="U3781" s="60"/>
      <c r="V3781" s="60"/>
      <c r="W3781" s="60"/>
      <c r="X3781" s="60"/>
      <c r="Y3781" s="52" t="str">
        <f>IF(A3781&lt;&gt;"",IF(D3781="DIRECCIÓN_DE_TRANSFERENCIAS","280 0031",VLOOKUP(C3781,LISTAS·PAPP!$C$3:$D$76,2,0)),"")</f>
        <v/>
      </c>
      <c r="Z3781" s="61"/>
      <c r="AA3781" s="62"/>
      <c r="AB3781" s="62"/>
      <c r="AC3781" s="65" t="str">
        <f>IF(D3781&lt;&gt;"",VLOOKUP(D3781,LISTAS·PAPP!$I$3:$M$16,2,0),"")</f>
        <v/>
      </c>
      <c r="AD3781" s="51" t="str">
        <f>IF(D3781&lt;&gt;"",VLOOKUP(D3781,LISTAS·PAPP!$I$3:$M$16,3,0),"")</f>
        <v/>
      </c>
      <c r="AE3781" s="52" t="str">
        <f>IF(D3781&lt;&gt;"",VLOOKUP(D3781,LISTAS·PAPP!$I$3:$M$16,4,0),"")</f>
        <v/>
      </c>
      <c r="AF3781" s="51" t="str">
        <f>IF(D3781&lt;&gt;"",VLOOKUP(D3781,LISTAS·PAPP!$I$3:$M$16,5,0),"")</f>
        <v/>
      </c>
      <c r="AG3781" s="52" t="str">
        <f>IF(AH3781&lt;&gt;"",VLOOKUP(AH3781,LISTAS·PAPP!$O$3:$P$74,2,0),"")</f>
        <v/>
      </c>
      <c r="AH3781" s="58"/>
      <c r="AI3781" s="60"/>
      <c r="AJ3781" s="51" t="str">
        <f>IF(AI3781&lt;&gt;"",VLOOKUP(AI3781,LISTAS·PAPP!$X$4:$Y$80,2,0),"")</f>
        <v/>
      </c>
      <c r="AK3781" s="58"/>
      <c r="AL3781" s="60"/>
      <c r="AM3781" s="51" t="str">
        <f>IF(ISERROR(VLOOKUP(AL3781,LISTAS·PAPP!$AD$4:$AE$334,2,0))," ",VLOOKUP(AL3781,LISTAS·PAPP!$AD$4:$AE$334,2,0))</f>
        <v xml:space="preserve"> </v>
      </c>
      <c r="AN3781" s="63"/>
      <c r="AO3781" s="64"/>
      <c r="AP3781" s="64"/>
      <c r="AQ3781" s="64"/>
      <c r="AR3781" s="64"/>
      <c r="AS3781" s="64"/>
      <c r="AT3781" s="64"/>
      <c r="AU3781" s="64"/>
      <c r="AV3781" s="64"/>
      <c r="AW3781" s="64"/>
      <c r="AX3781" s="64"/>
      <c r="AY3781" s="64"/>
      <c r="AZ3781" s="64"/>
      <c r="BA3781" s="53" t="str">
        <f t="shared" si="175"/>
        <v/>
      </c>
      <c r="BB3781" s="54" t="str">
        <f t="shared" si="176"/>
        <v/>
      </c>
      <c r="BC3781" s="55" t="str">
        <f t="shared" si="177"/>
        <v xml:space="preserve"> </v>
      </c>
    </row>
    <row r="3782" spans="1:55" x14ac:dyDescent="0.25">
      <c r="A3782" s="58"/>
      <c r="B3782" s="58"/>
      <c r="C3782" s="58"/>
      <c r="D3782" s="58"/>
      <c r="E3782" s="51" t="str">
        <f>IF(C3782&lt;&gt;"",VLOOKUP(MID(C3782,18,5),LISTAS·PAPP!$E$4:$F$76,2,0),"")</f>
        <v/>
      </c>
      <c r="F3782" s="58"/>
      <c r="G3782" s="51" t="str">
        <f>IF(F3782&lt;&gt;"",VLOOKUP(F3782,LISTAS·PAPP!$R$3:$T$221,3,0),"")</f>
        <v/>
      </c>
      <c r="H3782" s="58"/>
      <c r="I3782" s="66"/>
      <c r="J3782" s="66"/>
      <c r="K3782" s="67"/>
      <c r="L3782" s="66"/>
      <c r="M3782" s="60"/>
      <c r="N3782" s="60"/>
      <c r="O3782" s="60"/>
      <c r="P3782" s="60"/>
      <c r="Q3782" s="60"/>
      <c r="R3782" s="60"/>
      <c r="S3782" s="60"/>
      <c r="T3782" s="60"/>
      <c r="U3782" s="60"/>
      <c r="V3782" s="60"/>
      <c r="W3782" s="60"/>
      <c r="X3782" s="60"/>
      <c r="Y3782" s="52" t="str">
        <f>IF(A3782&lt;&gt;"",IF(D3782="DIRECCIÓN_DE_TRANSFERENCIAS","280 0031",VLOOKUP(C3782,LISTAS·PAPP!$C$3:$D$76,2,0)),"")</f>
        <v/>
      </c>
      <c r="Z3782" s="61"/>
      <c r="AA3782" s="62"/>
      <c r="AB3782" s="62"/>
      <c r="AC3782" s="65" t="str">
        <f>IF(D3782&lt;&gt;"",VLOOKUP(D3782,LISTAS·PAPP!$I$3:$M$16,2,0),"")</f>
        <v/>
      </c>
      <c r="AD3782" s="51" t="str">
        <f>IF(D3782&lt;&gt;"",VLOOKUP(D3782,LISTAS·PAPP!$I$3:$M$16,3,0),"")</f>
        <v/>
      </c>
      <c r="AE3782" s="52" t="str">
        <f>IF(D3782&lt;&gt;"",VLOOKUP(D3782,LISTAS·PAPP!$I$3:$M$16,4,0),"")</f>
        <v/>
      </c>
      <c r="AF3782" s="51" t="str">
        <f>IF(D3782&lt;&gt;"",VLOOKUP(D3782,LISTAS·PAPP!$I$3:$M$16,5,0),"")</f>
        <v/>
      </c>
      <c r="AG3782" s="52" t="str">
        <f>IF(AH3782&lt;&gt;"",VLOOKUP(AH3782,LISTAS·PAPP!$O$3:$P$74,2,0),"")</f>
        <v/>
      </c>
      <c r="AH3782" s="58"/>
      <c r="AI3782" s="60"/>
      <c r="AJ3782" s="51" t="str">
        <f>IF(AI3782&lt;&gt;"",VLOOKUP(AI3782,LISTAS·PAPP!$X$4:$Y$80,2,0),"")</f>
        <v/>
      </c>
      <c r="AK3782" s="58"/>
      <c r="AL3782" s="60"/>
      <c r="AM3782" s="51" t="str">
        <f>IF(ISERROR(VLOOKUP(AL3782,LISTAS·PAPP!$AD$4:$AE$334,2,0))," ",VLOOKUP(AL3782,LISTAS·PAPP!$AD$4:$AE$334,2,0))</f>
        <v xml:space="preserve"> </v>
      </c>
      <c r="AN3782" s="63"/>
      <c r="AO3782" s="64"/>
      <c r="AP3782" s="64"/>
      <c r="AQ3782" s="64"/>
      <c r="AR3782" s="64"/>
      <c r="AS3782" s="64"/>
      <c r="AT3782" s="64"/>
      <c r="AU3782" s="64"/>
      <c r="AV3782" s="64"/>
      <c r="AW3782" s="64"/>
      <c r="AX3782" s="64"/>
      <c r="AY3782" s="64"/>
      <c r="AZ3782" s="64"/>
      <c r="BA3782" s="53" t="str">
        <f t="shared" si="175"/>
        <v/>
      </c>
      <c r="BB3782" s="54" t="str">
        <f t="shared" si="176"/>
        <v/>
      </c>
      <c r="BC3782" s="55" t="str">
        <f t="shared" si="177"/>
        <v xml:space="preserve"> </v>
      </c>
    </row>
    <row r="3783" spans="1:55" x14ac:dyDescent="0.25">
      <c r="A3783" s="58"/>
      <c r="B3783" s="58"/>
      <c r="C3783" s="58"/>
      <c r="D3783" s="58"/>
      <c r="E3783" s="51" t="str">
        <f>IF(C3783&lt;&gt;"",VLOOKUP(MID(C3783,18,5),LISTAS·PAPP!$E$4:$F$76,2,0),"")</f>
        <v/>
      </c>
      <c r="F3783" s="58"/>
      <c r="G3783" s="51" t="str">
        <f>IF(F3783&lt;&gt;"",VLOOKUP(F3783,LISTAS·PAPP!$R$3:$T$221,3,0),"")</f>
        <v/>
      </c>
      <c r="H3783" s="58"/>
      <c r="I3783" s="66"/>
      <c r="J3783" s="66"/>
      <c r="K3783" s="67"/>
      <c r="L3783" s="66"/>
      <c r="M3783" s="60"/>
      <c r="N3783" s="60"/>
      <c r="O3783" s="60"/>
      <c r="P3783" s="60"/>
      <c r="Q3783" s="60"/>
      <c r="R3783" s="60"/>
      <c r="S3783" s="60"/>
      <c r="T3783" s="60"/>
      <c r="U3783" s="60"/>
      <c r="V3783" s="60"/>
      <c r="W3783" s="60"/>
      <c r="X3783" s="60"/>
      <c r="Y3783" s="52" t="str">
        <f>IF(A3783&lt;&gt;"",IF(D3783="DIRECCIÓN_DE_TRANSFERENCIAS","280 0031",VLOOKUP(C3783,LISTAS·PAPP!$C$3:$D$76,2,0)),"")</f>
        <v/>
      </c>
      <c r="Z3783" s="61"/>
      <c r="AA3783" s="62"/>
      <c r="AB3783" s="62"/>
      <c r="AC3783" s="65" t="str">
        <f>IF(D3783&lt;&gt;"",VLOOKUP(D3783,LISTAS·PAPP!$I$3:$M$16,2,0),"")</f>
        <v/>
      </c>
      <c r="AD3783" s="51" t="str">
        <f>IF(D3783&lt;&gt;"",VLOOKUP(D3783,LISTAS·PAPP!$I$3:$M$16,3,0),"")</f>
        <v/>
      </c>
      <c r="AE3783" s="52" t="str">
        <f>IF(D3783&lt;&gt;"",VLOOKUP(D3783,LISTAS·PAPP!$I$3:$M$16,4,0),"")</f>
        <v/>
      </c>
      <c r="AF3783" s="51" t="str">
        <f>IF(D3783&lt;&gt;"",VLOOKUP(D3783,LISTAS·PAPP!$I$3:$M$16,5,0),"")</f>
        <v/>
      </c>
      <c r="AG3783" s="52" t="str">
        <f>IF(AH3783&lt;&gt;"",VLOOKUP(AH3783,LISTAS·PAPP!$O$3:$P$74,2,0),"")</f>
        <v/>
      </c>
      <c r="AH3783" s="58"/>
      <c r="AI3783" s="60"/>
      <c r="AJ3783" s="51" t="str">
        <f>IF(AI3783&lt;&gt;"",VLOOKUP(AI3783,LISTAS·PAPP!$X$4:$Y$80,2,0),"")</f>
        <v/>
      </c>
      <c r="AK3783" s="58"/>
      <c r="AL3783" s="60"/>
      <c r="AM3783" s="51" t="str">
        <f>IF(ISERROR(VLOOKUP(AL3783,LISTAS·PAPP!$AD$4:$AE$334,2,0))," ",VLOOKUP(AL3783,LISTAS·PAPP!$AD$4:$AE$334,2,0))</f>
        <v xml:space="preserve"> </v>
      </c>
      <c r="AN3783" s="63"/>
      <c r="AO3783" s="64"/>
      <c r="AP3783" s="64"/>
      <c r="AQ3783" s="64"/>
      <c r="AR3783" s="64"/>
      <c r="AS3783" s="64"/>
      <c r="AT3783" s="64"/>
      <c r="AU3783" s="64"/>
      <c r="AV3783" s="64"/>
      <c r="AW3783" s="64"/>
      <c r="AX3783" s="64"/>
      <c r="AY3783" s="64"/>
      <c r="AZ3783" s="64"/>
      <c r="BA3783" s="53" t="str">
        <f t="shared" si="175"/>
        <v/>
      </c>
      <c r="BB3783" s="54" t="str">
        <f t="shared" si="176"/>
        <v/>
      </c>
      <c r="BC3783" s="55" t="str">
        <f t="shared" si="177"/>
        <v xml:space="preserve"> </v>
      </c>
    </row>
    <row r="3784" spans="1:55" x14ac:dyDescent="0.25">
      <c r="A3784" s="58"/>
      <c r="B3784" s="58"/>
      <c r="C3784" s="58"/>
      <c r="D3784" s="58"/>
      <c r="E3784" s="51" t="str">
        <f>IF(C3784&lt;&gt;"",VLOOKUP(MID(C3784,18,5),LISTAS·PAPP!$E$4:$F$76,2,0),"")</f>
        <v/>
      </c>
      <c r="F3784" s="58"/>
      <c r="G3784" s="51" t="str">
        <f>IF(F3784&lt;&gt;"",VLOOKUP(F3784,LISTAS·PAPP!$R$3:$T$221,3,0),"")</f>
        <v/>
      </c>
      <c r="H3784" s="58"/>
      <c r="I3784" s="66"/>
      <c r="J3784" s="66"/>
      <c r="K3784" s="67"/>
      <c r="L3784" s="66"/>
      <c r="M3784" s="60"/>
      <c r="N3784" s="60"/>
      <c r="O3784" s="60"/>
      <c r="P3784" s="60"/>
      <c r="Q3784" s="60"/>
      <c r="R3784" s="60"/>
      <c r="S3784" s="60"/>
      <c r="T3784" s="60"/>
      <c r="U3784" s="60"/>
      <c r="V3784" s="60"/>
      <c r="W3784" s="60"/>
      <c r="X3784" s="60"/>
      <c r="Y3784" s="52" t="str">
        <f>IF(A3784&lt;&gt;"",IF(D3784="DIRECCIÓN_DE_TRANSFERENCIAS","280 0031",VLOOKUP(C3784,LISTAS·PAPP!$C$3:$D$76,2,0)),"")</f>
        <v/>
      </c>
      <c r="Z3784" s="61"/>
      <c r="AA3784" s="62"/>
      <c r="AB3784" s="62"/>
      <c r="AC3784" s="65" t="str">
        <f>IF(D3784&lt;&gt;"",VLOOKUP(D3784,LISTAS·PAPP!$I$3:$M$16,2,0),"")</f>
        <v/>
      </c>
      <c r="AD3784" s="51" t="str">
        <f>IF(D3784&lt;&gt;"",VLOOKUP(D3784,LISTAS·PAPP!$I$3:$M$16,3,0),"")</f>
        <v/>
      </c>
      <c r="AE3784" s="52" t="str">
        <f>IF(D3784&lt;&gt;"",VLOOKUP(D3784,LISTAS·PAPP!$I$3:$M$16,4,0),"")</f>
        <v/>
      </c>
      <c r="AF3784" s="51" t="str">
        <f>IF(D3784&lt;&gt;"",VLOOKUP(D3784,LISTAS·PAPP!$I$3:$M$16,5,0),"")</f>
        <v/>
      </c>
      <c r="AG3784" s="52" t="str">
        <f>IF(AH3784&lt;&gt;"",VLOOKUP(AH3784,LISTAS·PAPP!$O$3:$P$74,2,0),"")</f>
        <v/>
      </c>
      <c r="AH3784" s="58"/>
      <c r="AI3784" s="60"/>
      <c r="AJ3784" s="51" t="str">
        <f>IF(AI3784&lt;&gt;"",VLOOKUP(AI3784,LISTAS·PAPP!$X$4:$Y$80,2,0),"")</f>
        <v/>
      </c>
      <c r="AK3784" s="58"/>
      <c r="AL3784" s="60"/>
      <c r="AM3784" s="51" t="str">
        <f>IF(ISERROR(VLOOKUP(AL3784,LISTAS·PAPP!$AD$4:$AE$334,2,0))," ",VLOOKUP(AL3784,LISTAS·PAPP!$AD$4:$AE$334,2,0))</f>
        <v xml:space="preserve"> </v>
      </c>
      <c r="AN3784" s="63"/>
      <c r="AO3784" s="64"/>
      <c r="AP3784" s="64"/>
      <c r="AQ3784" s="64"/>
      <c r="AR3784" s="64"/>
      <c r="AS3784" s="64"/>
      <c r="AT3784" s="64"/>
      <c r="AU3784" s="64"/>
      <c r="AV3784" s="64"/>
      <c r="AW3784" s="64"/>
      <c r="AX3784" s="64"/>
      <c r="AY3784" s="64"/>
      <c r="AZ3784" s="64"/>
      <c r="BA3784" s="53" t="str">
        <f t="shared" si="175"/>
        <v/>
      </c>
      <c r="BB3784" s="54" t="str">
        <f t="shared" si="176"/>
        <v/>
      </c>
      <c r="BC3784" s="55" t="str">
        <f t="shared" si="177"/>
        <v xml:space="preserve"> </v>
      </c>
    </row>
    <row r="3785" spans="1:55" x14ac:dyDescent="0.25">
      <c r="A3785" s="58"/>
      <c r="B3785" s="58"/>
      <c r="C3785" s="58"/>
      <c r="D3785" s="58"/>
      <c r="E3785" s="51" t="str">
        <f>IF(C3785&lt;&gt;"",VLOOKUP(MID(C3785,18,5),LISTAS·PAPP!$E$4:$F$76,2,0),"")</f>
        <v/>
      </c>
      <c r="F3785" s="58"/>
      <c r="G3785" s="51" t="str">
        <f>IF(F3785&lt;&gt;"",VLOOKUP(F3785,LISTAS·PAPP!$R$3:$T$221,3,0),"")</f>
        <v/>
      </c>
      <c r="H3785" s="58"/>
      <c r="I3785" s="66"/>
      <c r="J3785" s="66"/>
      <c r="K3785" s="67"/>
      <c r="L3785" s="66"/>
      <c r="M3785" s="60"/>
      <c r="N3785" s="60"/>
      <c r="O3785" s="60"/>
      <c r="P3785" s="60"/>
      <c r="Q3785" s="60"/>
      <c r="R3785" s="60"/>
      <c r="S3785" s="60"/>
      <c r="T3785" s="60"/>
      <c r="U3785" s="60"/>
      <c r="V3785" s="60"/>
      <c r="W3785" s="60"/>
      <c r="X3785" s="60"/>
      <c r="Y3785" s="52" t="str">
        <f>IF(A3785&lt;&gt;"",IF(D3785="DIRECCIÓN_DE_TRANSFERENCIAS","280 0031",VLOOKUP(C3785,LISTAS·PAPP!$C$3:$D$76,2,0)),"")</f>
        <v/>
      </c>
      <c r="Z3785" s="61"/>
      <c r="AA3785" s="62"/>
      <c r="AB3785" s="62"/>
      <c r="AC3785" s="65" t="str">
        <f>IF(D3785&lt;&gt;"",VLOOKUP(D3785,LISTAS·PAPP!$I$3:$M$16,2,0),"")</f>
        <v/>
      </c>
      <c r="AD3785" s="51" t="str">
        <f>IF(D3785&lt;&gt;"",VLOOKUP(D3785,LISTAS·PAPP!$I$3:$M$16,3,0),"")</f>
        <v/>
      </c>
      <c r="AE3785" s="52" t="str">
        <f>IF(D3785&lt;&gt;"",VLOOKUP(D3785,LISTAS·PAPP!$I$3:$M$16,4,0),"")</f>
        <v/>
      </c>
      <c r="AF3785" s="51" t="str">
        <f>IF(D3785&lt;&gt;"",VLOOKUP(D3785,LISTAS·PAPP!$I$3:$M$16,5,0),"")</f>
        <v/>
      </c>
      <c r="AG3785" s="52" t="str">
        <f>IF(AH3785&lt;&gt;"",VLOOKUP(AH3785,LISTAS·PAPP!$O$3:$P$74,2,0),"")</f>
        <v/>
      </c>
      <c r="AH3785" s="58"/>
      <c r="AI3785" s="60"/>
      <c r="AJ3785" s="51" t="str">
        <f>IF(AI3785&lt;&gt;"",VLOOKUP(AI3785,LISTAS·PAPP!$X$4:$Y$80,2,0),"")</f>
        <v/>
      </c>
      <c r="AK3785" s="58"/>
      <c r="AL3785" s="60"/>
      <c r="AM3785" s="51" t="str">
        <f>IF(ISERROR(VLOOKUP(AL3785,LISTAS·PAPP!$AD$4:$AE$334,2,0))," ",VLOOKUP(AL3785,LISTAS·PAPP!$AD$4:$AE$334,2,0))</f>
        <v xml:space="preserve"> </v>
      </c>
      <c r="AN3785" s="63"/>
      <c r="AO3785" s="64"/>
      <c r="AP3785" s="64"/>
      <c r="AQ3785" s="64"/>
      <c r="AR3785" s="64"/>
      <c r="AS3785" s="64"/>
      <c r="AT3785" s="64"/>
      <c r="AU3785" s="64"/>
      <c r="AV3785" s="64"/>
      <c r="AW3785" s="64"/>
      <c r="AX3785" s="64"/>
      <c r="AY3785" s="64"/>
      <c r="AZ3785" s="64"/>
      <c r="BA3785" s="53" t="str">
        <f t="shared" si="175"/>
        <v/>
      </c>
      <c r="BB3785" s="54" t="str">
        <f t="shared" si="176"/>
        <v/>
      </c>
      <c r="BC3785" s="55" t="str">
        <f t="shared" si="177"/>
        <v xml:space="preserve"> </v>
      </c>
    </row>
    <row r="3786" spans="1:55" x14ac:dyDescent="0.25">
      <c r="A3786" s="58"/>
      <c r="B3786" s="58"/>
      <c r="C3786" s="58"/>
      <c r="D3786" s="58"/>
      <c r="E3786" s="51" t="str">
        <f>IF(C3786&lt;&gt;"",VLOOKUP(MID(C3786,18,5),LISTAS·PAPP!$E$4:$F$76,2,0),"")</f>
        <v/>
      </c>
      <c r="F3786" s="58"/>
      <c r="G3786" s="51" t="str">
        <f>IF(F3786&lt;&gt;"",VLOOKUP(F3786,LISTAS·PAPP!$R$3:$T$221,3,0),"")</f>
        <v/>
      </c>
      <c r="H3786" s="58"/>
      <c r="I3786" s="66"/>
      <c r="J3786" s="66"/>
      <c r="K3786" s="67"/>
      <c r="L3786" s="66"/>
      <c r="M3786" s="60"/>
      <c r="N3786" s="60"/>
      <c r="O3786" s="60"/>
      <c r="P3786" s="60"/>
      <c r="Q3786" s="60"/>
      <c r="R3786" s="60"/>
      <c r="S3786" s="60"/>
      <c r="T3786" s="60"/>
      <c r="U3786" s="60"/>
      <c r="V3786" s="60"/>
      <c r="W3786" s="60"/>
      <c r="X3786" s="60"/>
      <c r="Y3786" s="52" t="str">
        <f>IF(A3786&lt;&gt;"",IF(D3786="DIRECCIÓN_DE_TRANSFERENCIAS","280 0031",VLOOKUP(C3786,LISTAS·PAPP!$C$3:$D$76,2,0)),"")</f>
        <v/>
      </c>
      <c r="Z3786" s="61"/>
      <c r="AA3786" s="62"/>
      <c r="AB3786" s="62"/>
      <c r="AC3786" s="65" t="str">
        <f>IF(D3786&lt;&gt;"",VLOOKUP(D3786,LISTAS·PAPP!$I$3:$M$16,2,0),"")</f>
        <v/>
      </c>
      <c r="AD3786" s="51" t="str">
        <f>IF(D3786&lt;&gt;"",VLOOKUP(D3786,LISTAS·PAPP!$I$3:$M$16,3,0),"")</f>
        <v/>
      </c>
      <c r="AE3786" s="52" t="str">
        <f>IF(D3786&lt;&gt;"",VLOOKUP(D3786,LISTAS·PAPP!$I$3:$M$16,4,0),"")</f>
        <v/>
      </c>
      <c r="AF3786" s="51" t="str">
        <f>IF(D3786&lt;&gt;"",VLOOKUP(D3786,LISTAS·PAPP!$I$3:$M$16,5,0),"")</f>
        <v/>
      </c>
      <c r="AG3786" s="52" t="str">
        <f>IF(AH3786&lt;&gt;"",VLOOKUP(AH3786,LISTAS·PAPP!$O$3:$P$74,2,0),"")</f>
        <v/>
      </c>
      <c r="AH3786" s="58"/>
      <c r="AI3786" s="60"/>
      <c r="AJ3786" s="51" t="str">
        <f>IF(AI3786&lt;&gt;"",VLOOKUP(AI3786,LISTAS·PAPP!$X$4:$Y$80,2,0),"")</f>
        <v/>
      </c>
      <c r="AK3786" s="58"/>
      <c r="AL3786" s="60"/>
      <c r="AM3786" s="51" t="str">
        <f>IF(ISERROR(VLOOKUP(AL3786,LISTAS·PAPP!$AD$4:$AE$334,2,0))," ",VLOOKUP(AL3786,LISTAS·PAPP!$AD$4:$AE$334,2,0))</f>
        <v xml:space="preserve"> </v>
      </c>
      <c r="AN3786" s="63"/>
      <c r="AO3786" s="64"/>
      <c r="AP3786" s="64"/>
      <c r="AQ3786" s="64"/>
      <c r="AR3786" s="64"/>
      <c r="AS3786" s="64"/>
      <c r="AT3786" s="64"/>
      <c r="AU3786" s="64"/>
      <c r="AV3786" s="64"/>
      <c r="AW3786" s="64"/>
      <c r="AX3786" s="64"/>
      <c r="AY3786" s="64"/>
      <c r="AZ3786" s="64"/>
      <c r="BA3786" s="53" t="str">
        <f t="shared" si="175"/>
        <v/>
      </c>
      <c r="BB3786" s="54" t="str">
        <f t="shared" si="176"/>
        <v/>
      </c>
      <c r="BC3786" s="55" t="str">
        <f t="shared" si="177"/>
        <v xml:space="preserve"> </v>
      </c>
    </row>
    <row r="3787" spans="1:55" x14ac:dyDescent="0.25">
      <c r="A3787" s="58"/>
      <c r="B3787" s="58"/>
      <c r="C3787" s="58"/>
      <c r="D3787" s="58"/>
      <c r="E3787" s="51" t="str">
        <f>IF(C3787&lt;&gt;"",VLOOKUP(MID(C3787,18,5),LISTAS·PAPP!$E$4:$F$76,2,0),"")</f>
        <v/>
      </c>
      <c r="F3787" s="58"/>
      <c r="G3787" s="51" t="str">
        <f>IF(F3787&lt;&gt;"",VLOOKUP(F3787,LISTAS·PAPP!$R$3:$T$221,3,0),"")</f>
        <v/>
      </c>
      <c r="H3787" s="58"/>
      <c r="I3787" s="66"/>
      <c r="J3787" s="66"/>
      <c r="K3787" s="67"/>
      <c r="L3787" s="66"/>
      <c r="M3787" s="60"/>
      <c r="N3787" s="60"/>
      <c r="O3787" s="60"/>
      <c r="P3787" s="60"/>
      <c r="Q3787" s="60"/>
      <c r="R3787" s="60"/>
      <c r="S3787" s="60"/>
      <c r="T3787" s="60"/>
      <c r="U3787" s="60"/>
      <c r="V3787" s="60"/>
      <c r="W3787" s="60"/>
      <c r="X3787" s="60"/>
      <c r="Y3787" s="52" t="str">
        <f>IF(A3787&lt;&gt;"",IF(D3787="DIRECCIÓN_DE_TRANSFERENCIAS","280 0031",VLOOKUP(C3787,LISTAS·PAPP!$C$3:$D$76,2,0)),"")</f>
        <v/>
      </c>
      <c r="Z3787" s="61"/>
      <c r="AA3787" s="62"/>
      <c r="AB3787" s="62"/>
      <c r="AC3787" s="65" t="str">
        <f>IF(D3787&lt;&gt;"",VLOOKUP(D3787,LISTAS·PAPP!$I$3:$M$16,2,0),"")</f>
        <v/>
      </c>
      <c r="AD3787" s="51" t="str">
        <f>IF(D3787&lt;&gt;"",VLOOKUP(D3787,LISTAS·PAPP!$I$3:$M$16,3,0),"")</f>
        <v/>
      </c>
      <c r="AE3787" s="52" t="str">
        <f>IF(D3787&lt;&gt;"",VLOOKUP(D3787,LISTAS·PAPP!$I$3:$M$16,4,0),"")</f>
        <v/>
      </c>
      <c r="AF3787" s="51" t="str">
        <f>IF(D3787&lt;&gt;"",VLOOKUP(D3787,LISTAS·PAPP!$I$3:$M$16,5,0),"")</f>
        <v/>
      </c>
      <c r="AG3787" s="52" t="str">
        <f>IF(AH3787&lt;&gt;"",VLOOKUP(AH3787,LISTAS·PAPP!$O$3:$P$74,2,0),"")</f>
        <v/>
      </c>
      <c r="AH3787" s="58"/>
      <c r="AI3787" s="60"/>
      <c r="AJ3787" s="51" t="str">
        <f>IF(AI3787&lt;&gt;"",VLOOKUP(AI3787,LISTAS·PAPP!$X$4:$Y$80,2,0),"")</f>
        <v/>
      </c>
      <c r="AK3787" s="58"/>
      <c r="AL3787" s="60"/>
      <c r="AM3787" s="51" t="str">
        <f>IF(ISERROR(VLOOKUP(AL3787,LISTAS·PAPP!$AD$4:$AE$334,2,0))," ",VLOOKUP(AL3787,LISTAS·PAPP!$AD$4:$AE$334,2,0))</f>
        <v xml:space="preserve"> </v>
      </c>
      <c r="AN3787" s="63"/>
      <c r="AO3787" s="64"/>
      <c r="AP3787" s="64"/>
      <c r="AQ3787" s="64"/>
      <c r="AR3787" s="64"/>
      <c r="AS3787" s="64"/>
      <c r="AT3787" s="64"/>
      <c r="AU3787" s="64"/>
      <c r="AV3787" s="64"/>
      <c r="AW3787" s="64"/>
      <c r="AX3787" s="64"/>
      <c r="AY3787" s="64"/>
      <c r="AZ3787" s="64"/>
      <c r="BA3787" s="53" t="str">
        <f t="shared" si="175"/>
        <v/>
      </c>
      <c r="BB3787" s="54" t="str">
        <f t="shared" si="176"/>
        <v/>
      </c>
      <c r="BC3787" s="55" t="str">
        <f t="shared" si="177"/>
        <v xml:space="preserve"> </v>
      </c>
    </row>
    <row r="3788" spans="1:55" x14ac:dyDescent="0.25">
      <c r="A3788" s="58"/>
      <c r="B3788" s="58"/>
      <c r="C3788" s="58"/>
      <c r="D3788" s="58"/>
      <c r="E3788" s="51" t="str">
        <f>IF(C3788&lt;&gt;"",VLOOKUP(MID(C3788,18,5),LISTAS·PAPP!$E$4:$F$76,2,0),"")</f>
        <v/>
      </c>
      <c r="F3788" s="58"/>
      <c r="G3788" s="51" t="str">
        <f>IF(F3788&lt;&gt;"",VLOOKUP(F3788,LISTAS·PAPP!$R$3:$T$221,3,0),"")</f>
        <v/>
      </c>
      <c r="H3788" s="58"/>
      <c r="I3788" s="66"/>
      <c r="J3788" s="66"/>
      <c r="K3788" s="67"/>
      <c r="L3788" s="66"/>
      <c r="M3788" s="60"/>
      <c r="N3788" s="60"/>
      <c r="O3788" s="60"/>
      <c r="P3788" s="60"/>
      <c r="Q3788" s="60"/>
      <c r="R3788" s="60"/>
      <c r="S3788" s="60"/>
      <c r="T3788" s="60"/>
      <c r="U3788" s="60"/>
      <c r="V3788" s="60"/>
      <c r="W3788" s="60"/>
      <c r="X3788" s="60"/>
      <c r="Y3788" s="52" t="str">
        <f>IF(A3788&lt;&gt;"",IF(D3788="DIRECCIÓN_DE_TRANSFERENCIAS","280 0031",VLOOKUP(C3788,LISTAS·PAPP!$C$3:$D$76,2,0)),"")</f>
        <v/>
      </c>
      <c r="Z3788" s="61"/>
      <c r="AA3788" s="62"/>
      <c r="AB3788" s="62"/>
      <c r="AC3788" s="65" t="str">
        <f>IF(D3788&lt;&gt;"",VLOOKUP(D3788,LISTAS·PAPP!$I$3:$M$16,2,0),"")</f>
        <v/>
      </c>
      <c r="AD3788" s="51" t="str">
        <f>IF(D3788&lt;&gt;"",VLOOKUP(D3788,LISTAS·PAPP!$I$3:$M$16,3,0),"")</f>
        <v/>
      </c>
      <c r="AE3788" s="52" t="str">
        <f>IF(D3788&lt;&gt;"",VLOOKUP(D3788,LISTAS·PAPP!$I$3:$M$16,4,0),"")</f>
        <v/>
      </c>
      <c r="AF3788" s="51" t="str">
        <f>IF(D3788&lt;&gt;"",VLOOKUP(D3788,LISTAS·PAPP!$I$3:$M$16,5,0),"")</f>
        <v/>
      </c>
      <c r="AG3788" s="52" t="str">
        <f>IF(AH3788&lt;&gt;"",VLOOKUP(AH3788,LISTAS·PAPP!$O$3:$P$74,2,0),"")</f>
        <v/>
      </c>
      <c r="AH3788" s="58"/>
      <c r="AI3788" s="60"/>
      <c r="AJ3788" s="51" t="str">
        <f>IF(AI3788&lt;&gt;"",VLOOKUP(AI3788,LISTAS·PAPP!$X$4:$Y$80,2,0),"")</f>
        <v/>
      </c>
      <c r="AK3788" s="58"/>
      <c r="AL3788" s="60"/>
      <c r="AM3788" s="51" t="str">
        <f>IF(ISERROR(VLOOKUP(AL3788,LISTAS·PAPP!$AD$4:$AE$334,2,0))," ",VLOOKUP(AL3788,LISTAS·PAPP!$AD$4:$AE$334,2,0))</f>
        <v xml:space="preserve"> </v>
      </c>
      <c r="AN3788" s="63"/>
      <c r="AO3788" s="64"/>
      <c r="AP3788" s="64"/>
      <c r="AQ3788" s="64"/>
      <c r="AR3788" s="64"/>
      <c r="AS3788" s="64"/>
      <c r="AT3788" s="64"/>
      <c r="AU3788" s="64"/>
      <c r="AV3788" s="64"/>
      <c r="AW3788" s="64"/>
      <c r="AX3788" s="64"/>
      <c r="AY3788" s="64"/>
      <c r="AZ3788" s="64"/>
      <c r="BA3788" s="53" t="str">
        <f t="shared" si="175"/>
        <v/>
      </c>
      <c r="BB3788" s="54" t="str">
        <f t="shared" si="176"/>
        <v/>
      </c>
      <c r="BC3788" s="55" t="str">
        <f t="shared" si="177"/>
        <v xml:space="preserve"> </v>
      </c>
    </row>
    <row r="3789" spans="1:55" x14ac:dyDescent="0.25">
      <c r="A3789" s="58"/>
      <c r="B3789" s="58"/>
      <c r="C3789" s="58"/>
      <c r="D3789" s="58"/>
      <c r="E3789" s="51" t="str">
        <f>IF(C3789&lt;&gt;"",VLOOKUP(MID(C3789,18,5),LISTAS·PAPP!$E$4:$F$76,2,0),"")</f>
        <v/>
      </c>
      <c r="F3789" s="58"/>
      <c r="G3789" s="51" t="str">
        <f>IF(F3789&lt;&gt;"",VLOOKUP(F3789,LISTAS·PAPP!$R$3:$T$221,3,0),"")</f>
        <v/>
      </c>
      <c r="H3789" s="58"/>
      <c r="I3789" s="66"/>
      <c r="J3789" s="66"/>
      <c r="K3789" s="67"/>
      <c r="L3789" s="66"/>
      <c r="M3789" s="60"/>
      <c r="N3789" s="60"/>
      <c r="O3789" s="60"/>
      <c r="P3789" s="60"/>
      <c r="Q3789" s="60"/>
      <c r="R3789" s="60"/>
      <c r="S3789" s="60"/>
      <c r="T3789" s="60"/>
      <c r="U3789" s="60"/>
      <c r="V3789" s="60"/>
      <c r="W3789" s="60"/>
      <c r="X3789" s="60"/>
      <c r="Y3789" s="52" t="str">
        <f>IF(A3789&lt;&gt;"",IF(D3789="DIRECCIÓN_DE_TRANSFERENCIAS","280 0031",VLOOKUP(C3789,LISTAS·PAPP!$C$3:$D$76,2,0)),"")</f>
        <v/>
      </c>
      <c r="Z3789" s="61"/>
      <c r="AA3789" s="62"/>
      <c r="AB3789" s="62"/>
      <c r="AC3789" s="65" t="str">
        <f>IF(D3789&lt;&gt;"",VLOOKUP(D3789,LISTAS·PAPP!$I$3:$M$16,2,0),"")</f>
        <v/>
      </c>
      <c r="AD3789" s="51" t="str">
        <f>IF(D3789&lt;&gt;"",VLOOKUP(D3789,LISTAS·PAPP!$I$3:$M$16,3,0),"")</f>
        <v/>
      </c>
      <c r="AE3789" s="52" t="str">
        <f>IF(D3789&lt;&gt;"",VLOOKUP(D3789,LISTAS·PAPP!$I$3:$M$16,4,0),"")</f>
        <v/>
      </c>
      <c r="AF3789" s="51" t="str">
        <f>IF(D3789&lt;&gt;"",VLOOKUP(D3789,LISTAS·PAPP!$I$3:$M$16,5,0),"")</f>
        <v/>
      </c>
      <c r="AG3789" s="52" t="str">
        <f>IF(AH3789&lt;&gt;"",VLOOKUP(AH3789,LISTAS·PAPP!$O$3:$P$74,2,0),"")</f>
        <v/>
      </c>
      <c r="AH3789" s="58"/>
      <c r="AI3789" s="60"/>
      <c r="AJ3789" s="51" t="str">
        <f>IF(AI3789&lt;&gt;"",VLOOKUP(AI3789,LISTAS·PAPP!$X$4:$Y$80,2,0),"")</f>
        <v/>
      </c>
      <c r="AK3789" s="58"/>
      <c r="AL3789" s="60"/>
      <c r="AM3789" s="51" t="str">
        <f>IF(ISERROR(VLOOKUP(AL3789,LISTAS·PAPP!$AD$4:$AE$334,2,0))," ",VLOOKUP(AL3789,LISTAS·PAPP!$AD$4:$AE$334,2,0))</f>
        <v xml:space="preserve"> </v>
      </c>
      <c r="AN3789" s="63"/>
      <c r="AO3789" s="64"/>
      <c r="AP3789" s="64"/>
      <c r="AQ3789" s="64"/>
      <c r="AR3789" s="64"/>
      <c r="AS3789" s="64"/>
      <c r="AT3789" s="64"/>
      <c r="AU3789" s="64"/>
      <c r="AV3789" s="64"/>
      <c r="AW3789" s="64"/>
      <c r="AX3789" s="64"/>
      <c r="AY3789" s="64"/>
      <c r="AZ3789" s="64"/>
      <c r="BA3789" s="53" t="str">
        <f t="shared" si="175"/>
        <v/>
      </c>
      <c r="BB3789" s="54" t="str">
        <f t="shared" si="176"/>
        <v/>
      </c>
      <c r="BC3789" s="55" t="str">
        <f t="shared" si="177"/>
        <v xml:space="preserve"> </v>
      </c>
    </row>
    <row r="3790" spans="1:55" x14ac:dyDescent="0.25">
      <c r="A3790" s="58"/>
      <c r="B3790" s="58"/>
      <c r="C3790" s="58"/>
      <c r="D3790" s="58"/>
      <c r="E3790" s="51" t="str">
        <f>IF(C3790&lt;&gt;"",VLOOKUP(MID(C3790,18,5),LISTAS·PAPP!$E$4:$F$76,2,0),"")</f>
        <v/>
      </c>
      <c r="F3790" s="58"/>
      <c r="G3790" s="51" t="str">
        <f>IF(F3790&lt;&gt;"",VLOOKUP(F3790,LISTAS·PAPP!$R$3:$T$221,3,0),"")</f>
        <v/>
      </c>
      <c r="H3790" s="58"/>
      <c r="I3790" s="66"/>
      <c r="J3790" s="66"/>
      <c r="K3790" s="67"/>
      <c r="L3790" s="66"/>
      <c r="M3790" s="60"/>
      <c r="N3790" s="60"/>
      <c r="O3790" s="60"/>
      <c r="P3790" s="60"/>
      <c r="Q3790" s="60"/>
      <c r="R3790" s="60"/>
      <c r="S3790" s="60"/>
      <c r="T3790" s="60"/>
      <c r="U3790" s="60"/>
      <c r="V3790" s="60"/>
      <c r="W3790" s="60"/>
      <c r="X3790" s="60"/>
      <c r="Y3790" s="52" t="str">
        <f>IF(A3790&lt;&gt;"",IF(D3790="DIRECCIÓN_DE_TRANSFERENCIAS","280 0031",VLOOKUP(C3790,LISTAS·PAPP!$C$3:$D$76,2,0)),"")</f>
        <v/>
      </c>
      <c r="Z3790" s="61"/>
      <c r="AA3790" s="62"/>
      <c r="AB3790" s="62"/>
      <c r="AC3790" s="65" t="str">
        <f>IF(D3790&lt;&gt;"",VLOOKUP(D3790,LISTAS·PAPP!$I$3:$M$16,2,0),"")</f>
        <v/>
      </c>
      <c r="AD3790" s="51" t="str">
        <f>IF(D3790&lt;&gt;"",VLOOKUP(D3790,LISTAS·PAPP!$I$3:$M$16,3,0),"")</f>
        <v/>
      </c>
      <c r="AE3790" s="52" t="str">
        <f>IF(D3790&lt;&gt;"",VLOOKUP(D3790,LISTAS·PAPP!$I$3:$M$16,4,0),"")</f>
        <v/>
      </c>
      <c r="AF3790" s="51" t="str">
        <f>IF(D3790&lt;&gt;"",VLOOKUP(D3790,LISTAS·PAPP!$I$3:$M$16,5,0),"")</f>
        <v/>
      </c>
      <c r="AG3790" s="52" t="str">
        <f>IF(AH3790&lt;&gt;"",VLOOKUP(AH3790,LISTAS·PAPP!$O$3:$P$74,2,0),"")</f>
        <v/>
      </c>
      <c r="AH3790" s="58"/>
      <c r="AI3790" s="60"/>
      <c r="AJ3790" s="51" t="str">
        <f>IF(AI3790&lt;&gt;"",VLOOKUP(AI3790,LISTAS·PAPP!$X$4:$Y$80,2,0),"")</f>
        <v/>
      </c>
      <c r="AK3790" s="58"/>
      <c r="AL3790" s="60"/>
      <c r="AM3790" s="51" t="str">
        <f>IF(ISERROR(VLOOKUP(AL3790,LISTAS·PAPP!$AD$4:$AE$334,2,0))," ",VLOOKUP(AL3790,LISTAS·PAPP!$AD$4:$AE$334,2,0))</f>
        <v xml:space="preserve"> </v>
      </c>
      <c r="AN3790" s="63"/>
      <c r="AO3790" s="64"/>
      <c r="AP3790" s="64"/>
      <c r="AQ3790" s="64"/>
      <c r="AR3790" s="64"/>
      <c r="AS3790" s="64"/>
      <c r="AT3790" s="64"/>
      <c r="AU3790" s="64"/>
      <c r="AV3790" s="64"/>
      <c r="AW3790" s="64"/>
      <c r="AX3790" s="64"/>
      <c r="AY3790" s="64"/>
      <c r="AZ3790" s="64"/>
      <c r="BA3790" s="53" t="str">
        <f t="shared" ref="BA3790:BA3853" si="178">IF(A3790&lt;&gt;"",SUM(AO3790:AZ3790),"")</f>
        <v/>
      </c>
      <c r="BB3790" s="54" t="str">
        <f t="shared" ref="BB3790:BB3853" si="179">IF(A3790&lt;&gt;"",IF(AN3790&lt;&gt;"",IF(AN3790=BA3790,"OK",AN3790-BA3790),IF(AND(AN3790="",BA3790=""),"",AN3790-BA3790)),"")</f>
        <v/>
      </c>
      <c r="BC3790" s="55" t="str">
        <f t="shared" ref="BC3790:BC3853" si="180">IF(A3790&lt;&gt;"",IF(A3790="","Escoger Nivel 0;",)&amp;" "&amp;(IF(B3790="","Escoger Nivel 1",)&amp;" "&amp;(IF(C3790="","Escoger Nivel 2;",)&amp;" "&amp;(IF(D3790="","Escoger Nivel 3",)&amp;" "&amp;(IF(F3790="","Escoger Cantón;",)&amp;" "&amp;(IF(H3790="","Escoger Obj. Estratégico Institucional N1;",)&amp;" "&amp;(IF(I3790="","Colocar Componente del Proyecto;",)&amp;" "&amp;(IF(J3790="","Colocar Actvidad del PAPP;",)&amp;" "&amp;(IF(K3790="","Colocar Metas;",)&amp;" "&amp;(IF(L3790="","Colocar Indicador;",)&amp;" "&amp;(IF(Z3790="","Escoger Código Fuente;",)&amp;" "&amp;(IF(AA3790="","Colocar Código Organismo;",)&amp;" "&amp;(IF(AB3790="","Colocar Código Correlativo;",)&amp;" "&amp;(IF(AH3790="","Escoger Actividad eSIGEF;",)&amp;" "&amp;(IF(AI3790="","Escoger Código Politicas de Igualdad;",)&amp;" "&amp;(IF(AK3790="","Escoger Grupo de Gasto;",)&amp;" "&amp;(IF(AL3790="","Escoger Ítem Presupuestario;",)))))))))))))))))," ")</f>
        <v xml:space="preserve"> </v>
      </c>
    </row>
    <row r="3791" spans="1:55" x14ac:dyDescent="0.25">
      <c r="A3791" s="58"/>
      <c r="B3791" s="58"/>
      <c r="C3791" s="58"/>
      <c r="D3791" s="58"/>
      <c r="E3791" s="51" t="str">
        <f>IF(C3791&lt;&gt;"",VLOOKUP(MID(C3791,18,5),LISTAS·PAPP!$E$4:$F$76,2,0),"")</f>
        <v/>
      </c>
      <c r="F3791" s="58"/>
      <c r="G3791" s="51" t="str">
        <f>IF(F3791&lt;&gt;"",VLOOKUP(F3791,LISTAS·PAPP!$R$3:$T$221,3,0),"")</f>
        <v/>
      </c>
      <c r="H3791" s="58"/>
      <c r="I3791" s="66"/>
      <c r="J3791" s="66"/>
      <c r="K3791" s="67"/>
      <c r="L3791" s="66"/>
      <c r="M3791" s="60"/>
      <c r="N3791" s="60"/>
      <c r="O3791" s="60"/>
      <c r="P3791" s="60"/>
      <c r="Q3791" s="60"/>
      <c r="R3791" s="60"/>
      <c r="S3791" s="60"/>
      <c r="T3791" s="60"/>
      <c r="U3791" s="60"/>
      <c r="V3791" s="60"/>
      <c r="W3791" s="60"/>
      <c r="X3791" s="60"/>
      <c r="Y3791" s="52" t="str">
        <f>IF(A3791&lt;&gt;"",IF(D3791="DIRECCIÓN_DE_TRANSFERENCIAS","280 0031",VLOOKUP(C3791,LISTAS·PAPP!$C$3:$D$76,2,0)),"")</f>
        <v/>
      </c>
      <c r="Z3791" s="61"/>
      <c r="AA3791" s="62"/>
      <c r="AB3791" s="62"/>
      <c r="AC3791" s="65" t="str">
        <f>IF(D3791&lt;&gt;"",VLOOKUP(D3791,LISTAS·PAPP!$I$3:$M$16,2,0),"")</f>
        <v/>
      </c>
      <c r="AD3791" s="51" t="str">
        <f>IF(D3791&lt;&gt;"",VLOOKUP(D3791,LISTAS·PAPP!$I$3:$M$16,3,0),"")</f>
        <v/>
      </c>
      <c r="AE3791" s="52" t="str">
        <f>IF(D3791&lt;&gt;"",VLOOKUP(D3791,LISTAS·PAPP!$I$3:$M$16,4,0),"")</f>
        <v/>
      </c>
      <c r="AF3791" s="51" t="str">
        <f>IF(D3791&lt;&gt;"",VLOOKUP(D3791,LISTAS·PAPP!$I$3:$M$16,5,0),"")</f>
        <v/>
      </c>
      <c r="AG3791" s="52" t="str">
        <f>IF(AH3791&lt;&gt;"",VLOOKUP(AH3791,LISTAS·PAPP!$O$3:$P$74,2,0),"")</f>
        <v/>
      </c>
      <c r="AH3791" s="58"/>
      <c r="AI3791" s="60"/>
      <c r="AJ3791" s="51" t="str">
        <f>IF(AI3791&lt;&gt;"",VLOOKUP(AI3791,LISTAS·PAPP!$X$4:$Y$80,2,0),"")</f>
        <v/>
      </c>
      <c r="AK3791" s="58"/>
      <c r="AL3791" s="60"/>
      <c r="AM3791" s="51" t="str">
        <f>IF(ISERROR(VLOOKUP(AL3791,LISTAS·PAPP!$AD$4:$AE$334,2,0))," ",VLOOKUP(AL3791,LISTAS·PAPP!$AD$4:$AE$334,2,0))</f>
        <v xml:space="preserve"> </v>
      </c>
      <c r="AN3791" s="63"/>
      <c r="AO3791" s="64"/>
      <c r="AP3791" s="64"/>
      <c r="AQ3791" s="64"/>
      <c r="AR3791" s="64"/>
      <c r="AS3791" s="64"/>
      <c r="AT3791" s="64"/>
      <c r="AU3791" s="64"/>
      <c r="AV3791" s="64"/>
      <c r="AW3791" s="64"/>
      <c r="AX3791" s="64"/>
      <c r="AY3791" s="64"/>
      <c r="AZ3791" s="64"/>
      <c r="BA3791" s="53" t="str">
        <f t="shared" si="178"/>
        <v/>
      </c>
      <c r="BB3791" s="54" t="str">
        <f t="shared" si="179"/>
        <v/>
      </c>
      <c r="BC3791" s="55" t="str">
        <f t="shared" si="180"/>
        <v xml:space="preserve"> </v>
      </c>
    </row>
    <row r="3792" spans="1:55" x14ac:dyDescent="0.25">
      <c r="A3792" s="58"/>
      <c r="B3792" s="58"/>
      <c r="C3792" s="58"/>
      <c r="D3792" s="58"/>
      <c r="E3792" s="51" t="str">
        <f>IF(C3792&lt;&gt;"",VLOOKUP(MID(C3792,18,5),LISTAS·PAPP!$E$4:$F$76,2,0),"")</f>
        <v/>
      </c>
      <c r="F3792" s="58"/>
      <c r="G3792" s="51" t="str">
        <f>IF(F3792&lt;&gt;"",VLOOKUP(F3792,LISTAS·PAPP!$R$3:$T$221,3,0),"")</f>
        <v/>
      </c>
      <c r="H3792" s="58"/>
      <c r="I3792" s="66"/>
      <c r="J3792" s="66"/>
      <c r="K3792" s="67"/>
      <c r="L3792" s="66"/>
      <c r="M3792" s="60"/>
      <c r="N3792" s="60"/>
      <c r="O3792" s="60"/>
      <c r="P3792" s="60"/>
      <c r="Q3792" s="60"/>
      <c r="R3792" s="60"/>
      <c r="S3792" s="60"/>
      <c r="T3792" s="60"/>
      <c r="U3792" s="60"/>
      <c r="V3792" s="60"/>
      <c r="W3792" s="60"/>
      <c r="X3792" s="60"/>
      <c r="Y3792" s="52" t="str">
        <f>IF(A3792&lt;&gt;"",IF(D3792="DIRECCIÓN_DE_TRANSFERENCIAS","280 0031",VLOOKUP(C3792,LISTAS·PAPP!$C$3:$D$76,2,0)),"")</f>
        <v/>
      </c>
      <c r="Z3792" s="61"/>
      <c r="AA3792" s="62"/>
      <c r="AB3792" s="62"/>
      <c r="AC3792" s="65" t="str">
        <f>IF(D3792&lt;&gt;"",VLOOKUP(D3792,LISTAS·PAPP!$I$3:$M$16,2,0),"")</f>
        <v/>
      </c>
      <c r="AD3792" s="51" t="str">
        <f>IF(D3792&lt;&gt;"",VLOOKUP(D3792,LISTAS·PAPP!$I$3:$M$16,3,0),"")</f>
        <v/>
      </c>
      <c r="AE3792" s="52" t="str">
        <f>IF(D3792&lt;&gt;"",VLOOKUP(D3792,LISTAS·PAPP!$I$3:$M$16,4,0),"")</f>
        <v/>
      </c>
      <c r="AF3792" s="51" t="str">
        <f>IF(D3792&lt;&gt;"",VLOOKUP(D3792,LISTAS·PAPP!$I$3:$M$16,5,0),"")</f>
        <v/>
      </c>
      <c r="AG3792" s="52" t="str">
        <f>IF(AH3792&lt;&gt;"",VLOOKUP(AH3792,LISTAS·PAPP!$O$3:$P$74,2,0),"")</f>
        <v/>
      </c>
      <c r="AH3792" s="58"/>
      <c r="AI3792" s="60"/>
      <c r="AJ3792" s="51" t="str">
        <f>IF(AI3792&lt;&gt;"",VLOOKUP(AI3792,LISTAS·PAPP!$X$4:$Y$80,2,0),"")</f>
        <v/>
      </c>
      <c r="AK3792" s="58"/>
      <c r="AL3792" s="60"/>
      <c r="AM3792" s="51" t="str">
        <f>IF(ISERROR(VLOOKUP(AL3792,LISTAS·PAPP!$AD$4:$AE$334,2,0))," ",VLOOKUP(AL3792,LISTAS·PAPP!$AD$4:$AE$334,2,0))</f>
        <v xml:space="preserve"> </v>
      </c>
      <c r="AN3792" s="63"/>
      <c r="AO3792" s="64"/>
      <c r="AP3792" s="64"/>
      <c r="AQ3792" s="64"/>
      <c r="AR3792" s="64"/>
      <c r="AS3792" s="64"/>
      <c r="AT3792" s="64"/>
      <c r="AU3792" s="64"/>
      <c r="AV3792" s="64"/>
      <c r="AW3792" s="64"/>
      <c r="AX3792" s="64"/>
      <c r="AY3792" s="64"/>
      <c r="AZ3792" s="64"/>
      <c r="BA3792" s="53" t="str">
        <f t="shared" si="178"/>
        <v/>
      </c>
      <c r="BB3792" s="54" t="str">
        <f t="shared" si="179"/>
        <v/>
      </c>
      <c r="BC3792" s="55" t="str">
        <f t="shared" si="180"/>
        <v xml:space="preserve"> </v>
      </c>
    </row>
    <row r="3793" spans="1:55" x14ac:dyDescent="0.25">
      <c r="A3793" s="58"/>
      <c r="B3793" s="58"/>
      <c r="C3793" s="58"/>
      <c r="D3793" s="58"/>
      <c r="E3793" s="51" t="str">
        <f>IF(C3793&lt;&gt;"",VLOOKUP(MID(C3793,18,5),LISTAS·PAPP!$E$4:$F$76,2,0),"")</f>
        <v/>
      </c>
      <c r="F3793" s="58"/>
      <c r="G3793" s="51" t="str">
        <f>IF(F3793&lt;&gt;"",VLOOKUP(F3793,LISTAS·PAPP!$R$3:$T$221,3,0),"")</f>
        <v/>
      </c>
      <c r="H3793" s="58"/>
      <c r="I3793" s="66"/>
      <c r="J3793" s="66"/>
      <c r="K3793" s="67"/>
      <c r="L3793" s="66"/>
      <c r="M3793" s="60"/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52" t="str">
        <f>IF(A3793&lt;&gt;"",IF(D3793="DIRECCIÓN_DE_TRANSFERENCIAS","280 0031",VLOOKUP(C3793,LISTAS·PAPP!$C$3:$D$76,2,0)),"")</f>
        <v/>
      </c>
      <c r="Z3793" s="61"/>
      <c r="AA3793" s="62"/>
      <c r="AB3793" s="62"/>
      <c r="AC3793" s="65" t="str">
        <f>IF(D3793&lt;&gt;"",VLOOKUP(D3793,LISTAS·PAPP!$I$3:$M$16,2,0),"")</f>
        <v/>
      </c>
      <c r="AD3793" s="51" t="str">
        <f>IF(D3793&lt;&gt;"",VLOOKUP(D3793,LISTAS·PAPP!$I$3:$M$16,3,0),"")</f>
        <v/>
      </c>
      <c r="AE3793" s="52" t="str">
        <f>IF(D3793&lt;&gt;"",VLOOKUP(D3793,LISTAS·PAPP!$I$3:$M$16,4,0),"")</f>
        <v/>
      </c>
      <c r="AF3793" s="51" t="str">
        <f>IF(D3793&lt;&gt;"",VLOOKUP(D3793,LISTAS·PAPP!$I$3:$M$16,5,0),"")</f>
        <v/>
      </c>
      <c r="AG3793" s="52" t="str">
        <f>IF(AH3793&lt;&gt;"",VLOOKUP(AH3793,LISTAS·PAPP!$O$3:$P$74,2,0),"")</f>
        <v/>
      </c>
      <c r="AH3793" s="58"/>
      <c r="AI3793" s="60"/>
      <c r="AJ3793" s="51" t="str">
        <f>IF(AI3793&lt;&gt;"",VLOOKUP(AI3793,LISTAS·PAPP!$X$4:$Y$80,2,0),"")</f>
        <v/>
      </c>
      <c r="AK3793" s="58"/>
      <c r="AL3793" s="60"/>
      <c r="AM3793" s="51" t="str">
        <f>IF(ISERROR(VLOOKUP(AL3793,LISTAS·PAPP!$AD$4:$AE$334,2,0))," ",VLOOKUP(AL3793,LISTAS·PAPP!$AD$4:$AE$334,2,0))</f>
        <v xml:space="preserve"> </v>
      </c>
      <c r="AN3793" s="63"/>
      <c r="AO3793" s="64"/>
      <c r="AP3793" s="64"/>
      <c r="AQ3793" s="64"/>
      <c r="AR3793" s="64"/>
      <c r="AS3793" s="64"/>
      <c r="AT3793" s="64"/>
      <c r="AU3793" s="64"/>
      <c r="AV3793" s="64"/>
      <c r="AW3793" s="64"/>
      <c r="AX3793" s="64"/>
      <c r="AY3793" s="64"/>
      <c r="AZ3793" s="64"/>
      <c r="BA3793" s="53" t="str">
        <f t="shared" si="178"/>
        <v/>
      </c>
      <c r="BB3793" s="54" t="str">
        <f t="shared" si="179"/>
        <v/>
      </c>
      <c r="BC3793" s="55" t="str">
        <f t="shared" si="180"/>
        <v xml:space="preserve"> </v>
      </c>
    </row>
    <row r="3794" spans="1:55" x14ac:dyDescent="0.25">
      <c r="A3794" s="58"/>
      <c r="B3794" s="58"/>
      <c r="C3794" s="58"/>
      <c r="D3794" s="58"/>
      <c r="E3794" s="51" t="str">
        <f>IF(C3794&lt;&gt;"",VLOOKUP(MID(C3794,18,5),LISTAS·PAPP!$E$4:$F$76,2,0),"")</f>
        <v/>
      </c>
      <c r="F3794" s="58"/>
      <c r="G3794" s="51" t="str">
        <f>IF(F3794&lt;&gt;"",VLOOKUP(F3794,LISTAS·PAPP!$R$3:$T$221,3,0),"")</f>
        <v/>
      </c>
      <c r="H3794" s="58"/>
      <c r="I3794" s="66"/>
      <c r="J3794" s="66"/>
      <c r="K3794" s="67"/>
      <c r="L3794" s="66"/>
      <c r="M3794" s="60"/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52" t="str">
        <f>IF(A3794&lt;&gt;"",IF(D3794="DIRECCIÓN_DE_TRANSFERENCIAS","280 0031",VLOOKUP(C3794,LISTAS·PAPP!$C$3:$D$76,2,0)),"")</f>
        <v/>
      </c>
      <c r="Z3794" s="61"/>
      <c r="AA3794" s="62"/>
      <c r="AB3794" s="62"/>
      <c r="AC3794" s="65" t="str">
        <f>IF(D3794&lt;&gt;"",VLOOKUP(D3794,LISTAS·PAPP!$I$3:$M$16,2,0),"")</f>
        <v/>
      </c>
      <c r="AD3794" s="51" t="str">
        <f>IF(D3794&lt;&gt;"",VLOOKUP(D3794,LISTAS·PAPP!$I$3:$M$16,3,0),"")</f>
        <v/>
      </c>
      <c r="AE3794" s="52" t="str">
        <f>IF(D3794&lt;&gt;"",VLOOKUP(D3794,LISTAS·PAPP!$I$3:$M$16,4,0),"")</f>
        <v/>
      </c>
      <c r="AF3794" s="51" t="str">
        <f>IF(D3794&lt;&gt;"",VLOOKUP(D3794,LISTAS·PAPP!$I$3:$M$16,5,0),"")</f>
        <v/>
      </c>
      <c r="AG3794" s="52" t="str">
        <f>IF(AH3794&lt;&gt;"",VLOOKUP(AH3794,LISTAS·PAPP!$O$3:$P$74,2,0),"")</f>
        <v/>
      </c>
      <c r="AH3794" s="58"/>
      <c r="AI3794" s="60"/>
      <c r="AJ3794" s="51" t="str">
        <f>IF(AI3794&lt;&gt;"",VLOOKUP(AI3794,LISTAS·PAPP!$X$4:$Y$80,2,0),"")</f>
        <v/>
      </c>
      <c r="AK3794" s="58"/>
      <c r="AL3794" s="60"/>
      <c r="AM3794" s="51" t="str">
        <f>IF(ISERROR(VLOOKUP(AL3794,LISTAS·PAPP!$AD$4:$AE$334,2,0))," ",VLOOKUP(AL3794,LISTAS·PAPP!$AD$4:$AE$334,2,0))</f>
        <v xml:space="preserve"> </v>
      </c>
      <c r="AN3794" s="63"/>
      <c r="AO3794" s="64"/>
      <c r="AP3794" s="64"/>
      <c r="AQ3794" s="64"/>
      <c r="AR3794" s="64"/>
      <c r="AS3794" s="64"/>
      <c r="AT3794" s="64"/>
      <c r="AU3794" s="64"/>
      <c r="AV3794" s="64"/>
      <c r="AW3794" s="64"/>
      <c r="AX3794" s="64"/>
      <c r="AY3794" s="64"/>
      <c r="AZ3794" s="64"/>
      <c r="BA3794" s="53" t="str">
        <f t="shared" si="178"/>
        <v/>
      </c>
      <c r="BB3794" s="54" t="str">
        <f t="shared" si="179"/>
        <v/>
      </c>
      <c r="BC3794" s="55" t="str">
        <f t="shared" si="180"/>
        <v xml:space="preserve"> </v>
      </c>
    </row>
    <row r="3795" spans="1:55" x14ac:dyDescent="0.25">
      <c r="A3795" s="58"/>
      <c r="B3795" s="58"/>
      <c r="C3795" s="58"/>
      <c r="D3795" s="58"/>
      <c r="E3795" s="51" t="str">
        <f>IF(C3795&lt;&gt;"",VLOOKUP(MID(C3795,18,5),LISTAS·PAPP!$E$4:$F$76,2,0),"")</f>
        <v/>
      </c>
      <c r="F3795" s="58"/>
      <c r="G3795" s="51" t="str">
        <f>IF(F3795&lt;&gt;"",VLOOKUP(F3795,LISTAS·PAPP!$R$3:$T$221,3,0),"")</f>
        <v/>
      </c>
      <c r="H3795" s="58"/>
      <c r="I3795" s="66"/>
      <c r="J3795" s="66"/>
      <c r="K3795" s="67"/>
      <c r="L3795" s="66"/>
      <c r="M3795" s="60"/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52" t="str">
        <f>IF(A3795&lt;&gt;"",IF(D3795="DIRECCIÓN_DE_TRANSFERENCIAS","280 0031",VLOOKUP(C3795,LISTAS·PAPP!$C$3:$D$76,2,0)),"")</f>
        <v/>
      </c>
      <c r="Z3795" s="61"/>
      <c r="AA3795" s="62"/>
      <c r="AB3795" s="62"/>
      <c r="AC3795" s="65" t="str">
        <f>IF(D3795&lt;&gt;"",VLOOKUP(D3795,LISTAS·PAPP!$I$3:$M$16,2,0),"")</f>
        <v/>
      </c>
      <c r="AD3795" s="51" t="str">
        <f>IF(D3795&lt;&gt;"",VLOOKUP(D3795,LISTAS·PAPP!$I$3:$M$16,3,0),"")</f>
        <v/>
      </c>
      <c r="AE3795" s="52" t="str">
        <f>IF(D3795&lt;&gt;"",VLOOKUP(D3795,LISTAS·PAPP!$I$3:$M$16,4,0),"")</f>
        <v/>
      </c>
      <c r="AF3795" s="51" t="str">
        <f>IF(D3795&lt;&gt;"",VLOOKUP(D3795,LISTAS·PAPP!$I$3:$M$16,5,0),"")</f>
        <v/>
      </c>
      <c r="AG3795" s="52" t="str">
        <f>IF(AH3795&lt;&gt;"",VLOOKUP(AH3795,LISTAS·PAPP!$O$3:$P$74,2,0),"")</f>
        <v/>
      </c>
      <c r="AH3795" s="58"/>
      <c r="AI3795" s="60"/>
      <c r="AJ3795" s="51" t="str">
        <f>IF(AI3795&lt;&gt;"",VLOOKUP(AI3795,LISTAS·PAPP!$X$4:$Y$80,2,0),"")</f>
        <v/>
      </c>
      <c r="AK3795" s="58"/>
      <c r="AL3795" s="60"/>
      <c r="AM3795" s="51" t="str">
        <f>IF(ISERROR(VLOOKUP(AL3795,LISTAS·PAPP!$AD$4:$AE$334,2,0))," ",VLOOKUP(AL3795,LISTAS·PAPP!$AD$4:$AE$334,2,0))</f>
        <v xml:space="preserve"> </v>
      </c>
      <c r="AN3795" s="63"/>
      <c r="AO3795" s="64"/>
      <c r="AP3795" s="64"/>
      <c r="AQ3795" s="64"/>
      <c r="AR3795" s="64"/>
      <c r="AS3795" s="64"/>
      <c r="AT3795" s="64"/>
      <c r="AU3795" s="64"/>
      <c r="AV3795" s="64"/>
      <c r="AW3795" s="64"/>
      <c r="AX3795" s="64"/>
      <c r="AY3795" s="64"/>
      <c r="AZ3795" s="64"/>
      <c r="BA3795" s="53" t="str">
        <f t="shared" si="178"/>
        <v/>
      </c>
      <c r="BB3795" s="54" t="str">
        <f t="shared" si="179"/>
        <v/>
      </c>
      <c r="BC3795" s="55" t="str">
        <f t="shared" si="180"/>
        <v xml:space="preserve"> </v>
      </c>
    </row>
    <row r="3796" spans="1:55" x14ac:dyDescent="0.25">
      <c r="A3796" s="58"/>
      <c r="B3796" s="58"/>
      <c r="C3796" s="58"/>
      <c r="D3796" s="58"/>
      <c r="E3796" s="51" t="str">
        <f>IF(C3796&lt;&gt;"",VLOOKUP(MID(C3796,18,5),LISTAS·PAPP!$E$4:$F$76,2,0),"")</f>
        <v/>
      </c>
      <c r="F3796" s="58"/>
      <c r="G3796" s="51" t="str">
        <f>IF(F3796&lt;&gt;"",VLOOKUP(F3796,LISTAS·PAPP!$R$3:$T$221,3,0),"")</f>
        <v/>
      </c>
      <c r="H3796" s="58"/>
      <c r="I3796" s="66"/>
      <c r="J3796" s="66"/>
      <c r="K3796" s="67"/>
      <c r="L3796" s="66"/>
      <c r="M3796" s="60"/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52" t="str">
        <f>IF(A3796&lt;&gt;"",IF(D3796="DIRECCIÓN_DE_TRANSFERENCIAS","280 0031",VLOOKUP(C3796,LISTAS·PAPP!$C$3:$D$76,2,0)),"")</f>
        <v/>
      </c>
      <c r="Z3796" s="61"/>
      <c r="AA3796" s="62"/>
      <c r="AB3796" s="62"/>
      <c r="AC3796" s="65" t="str">
        <f>IF(D3796&lt;&gt;"",VLOOKUP(D3796,LISTAS·PAPP!$I$3:$M$16,2,0),"")</f>
        <v/>
      </c>
      <c r="AD3796" s="51" t="str">
        <f>IF(D3796&lt;&gt;"",VLOOKUP(D3796,LISTAS·PAPP!$I$3:$M$16,3,0),"")</f>
        <v/>
      </c>
      <c r="AE3796" s="52" t="str">
        <f>IF(D3796&lt;&gt;"",VLOOKUP(D3796,LISTAS·PAPP!$I$3:$M$16,4,0),"")</f>
        <v/>
      </c>
      <c r="AF3796" s="51" t="str">
        <f>IF(D3796&lt;&gt;"",VLOOKUP(D3796,LISTAS·PAPP!$I$3:$M$16,5,0),"")</f>
        <v/>
      </c>
      <c r="AG3796" s="52" t="str">
        <f>IF(AH3796&lt;&gt;"",VLOOKUP(AH3796,LISTAS·PAPP!$O$3:$P$74,2,0),"")</f>
        <v/>
      </c>
      <c r="AH3796" s="58"/>
      <c r="AI3796" s="60"/>
      <c r="AJ3796" s="51" t="str">
        <f>IF(AI3796&lt;&gt;"",VLOOKUP(AI3796,LISTAS·PAPP!$X$4:$Y$80,2,0),"")</f>
        <v/>
      </c>
      <c r="AK3796" s="58"/>
      <c r="AL3796" s="60"/>
      <c r="AM3796" s="51" t="str">
        <f>IF(ISERROR(VLOOKUP(AL3796,LISTAS·PAPP!$AD$4:$AE$334,2,0))," ",VLOOKUP(AL3796,LISTAS·PAPP!$AD$4:$AE$334,2,0))</f>
        <v xml:space="preserve"> </v>
      </c>
      <c r="AN3796" s="63"/>
      <c r="AO3796" s="64"/>
      <c r="AP3796" s="64"/>
      <c r="AQ3796" s="64"/>
      <c r="AR3796" s="64"/>
      <c r="AS3796" s="64"/>
      <c r="AT3796" s="64"/>
      <c r="AU3796" s="64"/>
      <c r="AV3796" s="64"/>
      <c r="AW3796" s="64"/>
      <c r="AX3796" s="64"/>
      <c r="AY3796" s="64"/>
      <c r="AZ3796" s="64"/>
      <c r="BA3796" s="53" t="str">
        <f t="shared" si="178"/>
        <v/>
      </c>
      <c r="BB3796" s="54" t="str">
        <f t="shared" si="179"/>
        <v/>
      </c>
      <c r="BC3796" s="55" t="str">
        <f t="shared" si="180"/>
        <v xml:space="preserve"> </v>
      </c>
    </row>
    <row r="3797" spans="1:55" x14ac:dyDescent="0.25">
      <c r="A3797" s="58"/>
      <c r="B3797" s="58"/>
      <c r="C3797" s="58"/>
      <c r="D3797" s="58"/>
      <c r="E3797" s="51" t="str">
        <f>IF(C3797&lt;&gt;"",VLOOKUP(MID(C3797,18,5),LISTAS·PAPP!$E$4:$F$76,2,0),"")</f>
        <v/>
      </c>
      <c r="F3797" s="58"/>
      <c r="G3797" s="51" t="str">
        <f>IF(F3797&lt;&gt;"",VLOOKUP(F3797,LISTAS·PAPP!$R$3:$T$221,3,0),"")</f>
        <v/>
      </c>
      <c r="H3797" s="58"/>
      <c r="I3797" s="66"/>
      <c r="J3797" s="66"/>
      <c r="K3797" s="67"/>
      <c r="L3797" s="66"/>
      <c r="M3797" s="60"/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52" t="str">
        <f>IF(A3797&lt;&gt;"",IF(D3797="DIRECCIÓN_DE_TRANSFERENCIAS","280 0031",VLOOKUP(C3797,LISTAS·PAPP!$C$3:$D$76,2,0)),"")</f>
        <v/>
      </c>
      <c r="Z3797" s="61"/>
      <c r="AA3797" s="62"/>
      <c r="AB3797" s="62"/>
      <c r="AC3797" s="65" t="str">
        <f>IF(D3797&lt;&gt;"",VLOOKUP(D3797,LISTAS·PAPP!$I$3:$M$16,2,0),"")</f>
        <v/>
      </c>
      <c r="AD3797" s="51" t="str">
        <f>IF(D3797&lt;&gt;"",VLOOKUP(D3797,LISTAS·PAPP!$I$3:$M$16,3,0),"")</f>
        <v/>
      </c>
      <c r="AE3797" s="52" t="str">
        <f>IF(D3797&lt;&gt;"",VLOOKUP(D3797,LISTAS·PAPP!$I$3:$M$16,4,0),"")</f>
        <v/>
      </c>
      <c r="AF3797" s="51" t="str">
        <f>IF(D3797&lt;&gt;"",VLOOKUP(D3797,LISTAS·PAPP!$I$3:$M$16,5,0),"")</f>
        <v/>
      </c>
      <c r="AG3797" s="52" t="str">
        <f>IF(AH3797&lt;&gt;"",VLOOKUP(AH3797,LISTAS·PAPP!$O$3:$P$74,2,0),"")</f>
        <v/>
      </c>
      <c r="AH3797" s="58"/>
      <c r="AI3797" s="60"/>
      <c r="AJ3797" s="51" t="str">
        <f>IF(AI3797&lt;&gt;"",VLOOKUP(AI3797,LISTAS·PAPP!$X$4:$Y$80,2,0),"")</f>
        <v/>
      </c>
      <c r="AK3797" s="58"/>
      <c r="AL3797" s="60"/>
      <c r="AM3797" s="51" t="str">
        <f>IF(ISERROR(VLOOKUP(AL3797,LISTAS·PAPP!$AD$4:$AE$334,2,0))," ",VLOOKUP(AL3797,LISTAS·PAPP!$AD$4:$AE$334,2,0))</f>
        <v xml:space="preserve"> </v>
      </c>
      <c r="AN3797" s="63"/>
      <c r="AO3797" s="64"/>
      <c r="AP3797" s="64"/>
      <c r="AQ3797" s="64"/>
      <c r="AR3797" s="64"/>
      <c r="AS3797" s="64"/>
      <c r="AT3797" s="64"/>
      <c r="AU3797" s="64"/>
      <c r="AV3797" s="64"/>
      <c r="AW3797" s="64"/>
      <c r="AX3797" s="64"/>
      <c r="AY3797" s="64"/>
      <c r="AZ3797" s="64"/>
      <c r="BA3797" s="53" t="str">
        <f t="shared" si="178"/>
        <v/>
      </c>
      <c r="BB3797" s="54" t="str">
        <f t="shared" si="179"/>
        <v/>
      </c>
      <c r="BC3797" s="55" t="str">
        <f t="shared" si="180"/>
        <v xml:space="preserve"> </v>
      </c>
    </row>
    <row r="3798" spans="1:55" x14ac:dyDescent="0.25">
      <c r="A3798" s="58"/>
      <c r="B3798" s="58"/>
      <c r="C3798" s="58"/>
      <c r="D3798" s="58"/>
      <c r="E3798" s="51" t="str">
        <f>IF(C3798&lt;&gt;"",VLOOKUP(MID(C3798,18,5),LISTAS·PAPP!$E$4:$F$76,2,0),"")</f>
        <v/>
      </c>
      <c r="F3798" s="58"/>
      <c r="G3798" s="51" t="str">
        <f>IF(F3798&lt;&gt;"",VLOOKUP(F3798,LISTAS·PAPP!$R$3:$T$221,3,0),"")</f>
        <v/>
      </c>
      <c r="H3798" s="58"/>
      <c r="I3798" s="66"/>
      <c r="J3798" s="66"/>
      <c r="K3798" s="67"/>
      <c r="L3798" s="66"/>
      <c r="M3798" s="60"/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52" t="str">
        <f>IF(A3798&lt;&gt;"",IF(D3798="DIRECCIÓN_DE_TRANSFERENCIAS","280 0031",VLOOKUP(C3798,LISTAS·PAPP!$C$3:$D$76,2,0)),"")</f>
        <v/>
      </c>
      <c r="Z3798" s="61"/>
      <c r="AA3798" s="62"/>
      <c r="AB3798" s="62"/>
      <c r="AC3798" s="65" t="str">
        <f>IF(D3798&lt;&gt;"",VLOOKUP(D3798,LISTAS·PAPP!$I$3:$M$16,2,0),"")</f>
        <v/>
      </c>
      <c r="AD3798" s="51" t="str">
        <f>IF(D3798&lt;&gt;"",VLOOKUP(D3798,LISTAS·PAPP!$I$3:$M$16,3,0),"")</f>
        <v/>
      </c>
      <c r="AE3798" s="52" t="str">
        <f>IF(D3798&lt;&gt;"",VLOOKUP(D3798,LISTAS·PAPP!$I$3:$M$16,4,0),"")</f>
        <v/>
      </c>
      <c r="AF3798" s="51" t="str">
        <f>IF(D3798&lt;&gt;"",VLOOKUP(D3798,LISTAS·PAPP!$I$3:$M$16,5,0),"")</f>
        <v/>
      </c>
      <c r="AG3798" s="52" t="str">
        <f>IF(AH3798&lt;&gt;"",VLOOKUP(AH3798,LISTAS·PAPP!$O$3:$P$74,2,0),"")</f>
        <v/>
      </c>
      <c r="AH3798" s="58"/>
      <c r="AI3798" s="60"/>
      <c r="AJ3798" s="51" t="str">
        <f>IF(AI3798&lt;&gt;"",VLOOKUP(AI3798,LISTAS·PAPP!$X$4:$Y$80,2,0),"")</f>
        <v/>
      </c>
      <c r="AK3798" s="58"/>
      <c r="AL3798" s="60"/>
      <c r="AM3798" s="51" t="str">
        <f>IF(ISERROR(VLOOKUP(AL3798,LISTAS·PAPP!$AD$4:$AE$334,2,0))," ",VLOOKUP(AL3798,LISTAS·PAPP!$AD$4:$AE$334,2,0))</f>
        <v xml:space="preserve"> </v>
      </c>
      <c r="AN3798" s="63"/>
      <c r="AO3798" s="64"/>
      <c r="AP3798" s="64"/>
      <c r="AQ3798" s="64"/>
      <c r="AR3798" s="64"/>
      <c r="AS3798" s="64"/>
      <c r="AT3798" s="64"/>
      <c r="AU3798" s="64"/>
      <c r="AV3798" s="64"/>
      <c r="AW3798" s="64"/>
      <c r="AX3798" s="64"/>
      <c r="AY3798" s="64"/>
      <c r="AZ3798" s="64"/>
      <c r="BA3798" s="53" t="str">
        <f t="shared" si="178"/>
        <v/>
      </c>
      <c r="BB3798" s="54" t="str">
        <f t="shared" si="179"/>
        <v/>
      </c>
      <c r="BC3798" s="55" t="str">
        <f t="shared" si="180"/>
        <v xml:space="preserve"> </v>
      </c>
    </row>
    <row r="3799" spans="1:55" x14ac:dyDescent="0.25">
      <c r="A3799" s="58"/>
      <c r="B3799" s="58"/>
      <c r="C3799" s="58"/>
      <c r="D3799" s="58"/>
      <c r="E3799" s="51" t="str">
        <f>IF(C3799&lt;&gt;"",VLOOKUP(MID(C3799,18,5),LISTAS·PAPP!$E$4:$F$76,2,0),"")</f>
        <v/>
      </c>
      <c r="F3799" s="58"/>
      <c r="G3799" s="51" t="str">
        <f>IF(F3799&lt;&gt;"",VLOOKUP(F3799,LISTAS·PAPP!$R$3:$T$221,3,0),"")</f>
        <v/>
      </c>
      <c r="H3799" s="58"/>
      <c r="I3799" s="66"/>
      <c r="J3799" s="66"/>
      <c r="K3799" s="67"/>
      <c r="L3799" s="66"/>
      <c r="M3799" s="60"/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52" t="str">
        <f>IF(A3799&lt;&gt;"",IF(D3799="DIRECCIÓN_DE_TRANSFERENCIAS","280 0031",VLOOKUP(C3799,LISTAS·PAPP!$C$3:$D$76,2,0)),"")</f>
        <v/>
      </c>
      <c r="Z3799" s="61"/>
      <c r="AA3799" s="62"/>
      <c r="AB3799" s="62"/>
      <c r="AC3799" s="65" t="str">
        <f>IF(D3799&lt;&gt;"",VLOOKUP(D3799,LISTAS·PAPP!$I$3:$M$16,2,0),"")</f>
        <v/>
      </c>
      <c r="AD3799" s="51" t="str">
        <f>IF(D3799&lt;&gt;"",VLOOKUP(D3799,LISTAS·PAPP!$I$3:$M$16,3,0),"")</f>
        <v/>
      </c>
      <c r="AE3799" s="52" t="str">
        <f>IF(D3799&lt;&gt;"",VLOOKUP(D3799,LISTAS·PAPP!$I$3:$M$16,4,0),"")</f>
        <v/>
      </c>
      <c r="AF3799" s="51" t="str">
        <f>IF(D3799&lt;&gt;"",VLOOKUP(D3799,LISTAS·PAPP!$I$3:$M$16,5,0),"")</f>
        <v/>
      </c>
      <c r="AG3799" s="52" t="str">
        <f>IF(AH3799&lt;&gt;"",VLOOKUP(AH3799,LISTAS·PAPP!$O$3:$P$74,2,0),"")</f>
        <v/>
      </c>
      <c r="AH3799" s="58"/>
      <c r="AI3799" s="60"/>
      <c r="AJ3799" s="51" t="str">
        <f>IF(AI3799&lt;&gt;"",VLOOKUP(AI3799,LISTAS·PAPP!$X$4:$Y$80,2,0),"")</f>
        <v/>
      </c>
      <c r="AK3799" s="58"/>
      <c r="AL3799" s="60"/>
      <c r="AM3799" s="51" t="str">
        <f>IF(ISERROR(VLOOKUP(AL3799,LISTAS·PAPP!$AD$4:$AE$334,2,0))," ",VLOOKUP(AL3799,LISTAS·PAPP!$AD$4:$AE$334,2,0))</f>
        <v xml:space="preserve"> </v>
      </c>
      <c r="AN3799" s="63"/>
      <c r="AO3799" s="64"/>
      <c r="AP3799" s="64"/>
      <c r="AQ3799" s="64"/>
      <c r="AR3799" s="64"/>
      <c r="AS3799" s="64"/>
      <c r="AT3799" s="64"/>
      <c r="AU3799" s="64"/>
      <c r="AV3799" s="64"/>
      <c r="AW3799" s="64"/>
      <c r="AX3799" s="64"/>
      <c r="AY3799" s="64"/>
      <c r="AZ3799" s="64"/>
      <c r="BA3799" s="53" t="str">
        <f t="shared" si="178"/>
        <v/>
      </c>
      <c r="BB3799" s="54" t="str">
        <f t="shared" si="179"/>
        <v/>
      </c>
      <c r="BC3799" s="55" t="str">
        <f t="shared" si="180"/>
        <v xml:space="preserve"> </v>
      </c>
    </row>
    <row r="3800" spans="1:55" x14ac:dyDescent="0.25">
      <c r="A3800" s="58"/>
      <c r="B3800" s="58"/>
      <c r="C3800" s="58"/>
      <c r="D3800" s="58"/>
      <c r="E3800" s="51" t="str">
        <f>IF(C3800&lt;&gt;"",VLOOKUP(MID(C3800,18,5),LISTAS·PAPP!$E$4:$F$76,2,0),"")</f>
        <v/>
      </c>
      <c r="F3800" s="58"/>
      <c r="G3800" s="51" t="str">
        <f>IF(F3800&lt;&gt;"",VLOOKUP(F3800,LISTAS·PAPP!$R$3:$T$221,3,0),"")</f>
        <v/>
      </c>
      <c r="H3800" s="58"/>
      <c r="I3800" s="66"/>
      <c r="J3800" s="66"/>
      <c r="K3800" s="67"/>
      <c r="L3800" s="66"/>
      <c r="M3800" s="60"/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52" t="str">
        <f>IF(A3800&lt;&gt;"",IF(D3800="DIRECCIÓN_DE_TRANSFERENCIAS","280 0031",VLOOKUP(C3800,LISTAS·PAPP!$C$3:$D$76,2,0)),"")</f>
        <v/>
      </c>
      <c r="Z3800" s="61"/>
      <c r="AA3800" s="62"/>
      <c r="AB3800" s="62"/>
      <c r="AC3800" s="65" t="str">
        <f>IF(D3800&lt;&gt;"",VLOOKUP(D3800,LISTAS·PAPP!$I$3:$M$16,2,0),"")</f>
        <v/>
      </c>
      <c r="AD3800" s="51" t="str">
        <f>IF(D3800&lt;&gt;"",VLOOKUP(D3800,LISTAS·PAPP!$I$3:$M$16,3,0),"")</f>
        <v/>
      </c>
      <c r="AE3800" s="52" t="str">
        <f>IF(D3800&lt;&gt;"",VLOOKUP(D3800,LISTAS·PAPP!$I$3:$M$16,4,0),"")</f>
        <v/>
      </c>
      <c r="AF3800" s="51" t="str">
        <f>IF(D3800&lt;&gt;"",VLOOKUP(D3800,LISTAS·PAPP!$I$3:$M$16,5,0),"")</f>
        <v/>
      </c>
      <c r="AG3800" s="52" t="str">
        <f>IF(AH3800&lt;&gt;"",VLOOKUP(AH3800,LISTAS·PAPP!$O$3:$P$74,2,0),"")</f>
        <v/>
      </c>
      <c r="AH3800" s="58"/>
      <c r="AI3800" s="60"/>
      <c r="AJ3800" s="51" t="str">
        <f>IF(AI3800&lt;&gt;"",VLOOKUP(AI3800,LISTAS·PAPP!$X$4:$Y$80,2,0),"")</f>
        <v/>
      </c>
      <c r="AK3800" s="58"/>
      <c r="AL3800" s="60"/>
      <c r="AM3800" s="51" t="str">
        <f>IF(ISERROR(VLOOKUP(AL3800,LISTAS·PAPP!$AD$4:$AE$334,2,0))," ",VLOOKUP(AL3800,LISTAS·PAPP!$AD$4:$AE$334,2,0))</f>
        <v xml:space="preserve"> </v>
      </c>
      <c r="AN3800" s="63"/>
      <c r="AO3800" s="64"/>
      <c r="AP3800" s="64"/>
      <c r="AQ3800" s="64"/>
      <c r="AR3800" s="64"/>
      <c r="AS3800" s="64"/>
      <c r="AT3800" s="64"/>
      <c r="AU3800" s="64"/>
      <c r="AV3800" s="64"/>
      <c r="AW3800" s="64"/>
      <c r="AX3800" s="64"/>
      <c r="AY3800" s="64"/>
      <c r="AZ3800" s="64"/>
      <c r="BA3800" s="53" t="str">
        <f t="shared" si="178"/>
        <v/>
      </c>
      <c r="BB3800" s="54" t="str">
        <f t="shared" si="179"/>
        <v/>
      </c>
      <c r="BC3800" s="55" t="str">
        <f t="shared" si="180"/>
        <v xml:space="preserve"> </v>
      </c>
    </row>
    <row r="3801" spans="1:55" x14ac:dyDescent="0.25">
      <c r="A3801" s="58"/>
      <c r="B3801" s="58"/>
      <c r="C3801" s="58"/>
      <c r="D3801" s="58"/>
      <c r="E3801" s="51" t="str">
        <f>IF(C3801&lt;&gt;"",VLOOKUP(MID(C3801,18,5),LISTAS·PAPP!$E$4:$F$76,2,0),"")</f>
        <v/>
      </c>
      <c r="F3801" s="58"/>
      <c r="G3801" s="51" t="str">
        <f>IF(F3801&lt;&gt;"",VLOOKUP(F3801,LISTAS·PAPP!$R$3:$T$221,3,0),"")</f>
        <v/>
      </c>
      <c r="H3801" s="58"/>
      <c r="I3801" s="66"/>
      <c r="J3801" s="66"/>
      <c r="K3801" s="67"/>
      <c r="L3801" s="66"/>
      <c r="M3801" s="60"/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52" t="str">
        <f>IF(A3801&lt;&gt;"",IF(D3801="DIRECCIÓN_DE_TRANSFERENCIAS","280 0031",VLOOKUP(C3801,LISTAS·PAPP!$C$3:$D$76,2,0)),"")</f>
        <v/>
      </c>
      <c r="Z3801" s="61"/>
      <c r="AA3801" s="62"/>
      <c r="AB3801" s="62"/>
      <c r="AC3801" s="65" t="str">
        <f>IF(D3801&lt;&gt;"",VLOOKUP(D3801,LISTAS·PAPP!$I$3:$M$16,2,0),"")</f>
        <v/>
      </c>
      <c r="AD3801" s="51" t="str">
        <f>IF(D3801&lt;&gt;"",VLOOKUP(D3801,LISTAS·PAPP!$I$3:$M$16,3,0),"")</f>
        <v/>
      </c>
      <c r="AE3801" s="52" t="str">
        <f>IF(D3801&lt;&gt;"",VLOOKUP(D3801,LISTAS·PAPP!$I$3:$M$16,4,0),"")</f>
        <v/>
      </c>
      <c r="AF3801" s="51" t="str">
        <f>IF(D3801&lt;&gt;"",VLOOKUP(D3801,LISTAS·PAPP!$I$3:$M$16,5,0),"")</f>
        <v/>
      </c>
      <c r="AG3801" s="52" t="str">
        <f>IF(AH3801&lt;&gt;"",VLOOKUP(AH3801,LISTAS·PAPP!$O$3:$P$74,2,0),"")</f>
        <v/>
      </c>
      <c r="AH3801" s="58"/>
      <c r="AI3801" s="60"/>
      <c r="AJ3801" s="51" t="str">
        <f>IF(AI3801&lt;&gt;"",VLOOKUP(AI3801,LISTAS·PAPP!$X$4:$Y$80,2,0),"")</f>
        <v/>
      </c>
      <c r="AK3801" s="58"/>
      <c r="AL3801" s="60"/>
      <c r="AM3801" s="51" t="str">
        <f>IF(ISERROR(VLOOKUP(AL3801,LISTAS·PAPP!$AD$4:$AE$334,2,0))," ",VLOOKUP(AL3801,LISTAS·PAPP!$AD$4:$AE$334,2,0))</f>
        <v xml:space="preserve"> </v>
      </c>
      <c r="AN3801" s="63"/>
      <c r="AO3801" s="64"/>
      <c r="AP3801" s="64"/>
      <c r="AQ3801" s="64"/>
      <c r="AR3801" s="64"/>
      <c r="AS3801" s="64"/>
      <c r="AT3801" s="64"/>
      <c r="AU3801" s="64"/>
      <c r="AV3801" s="64"/>
      <c r="AW3801" s="64"/>
      <c r="AX3801" s="64"/>
      <c r="AY3801" s="64"/>
      <c r="AZ3801" s="64"/>
      <c r="BA3801" s="53" t="str">
        <f t="shared" si="178"/>
        <v/>
      </c>
      <c r="BB3801" s="54" t="str">
        <f t="shared" si="179"/>
        <v/>
      </c>
      <c r="BC3801" s="55" t="str">
        <f t="shared" si="180"/>
        <v xml:space="preserve"> </v>
      </c>
    </row>
    <row r="3802" spans="1:55" x14ac:dyDescent="0.25">
      <c r="A3802" s="58"/>
      <c r="B3802" s="58"/>
      <c r="C3802" s="58"/>
      <c r="D3802" s="58"/>
      <c r="E3802" s="51" t="str">
        <f>IF(C3802&lt;&gt;"",VLOOKUP(MID(C3802,18,5),LISTAS·PAPP!$E$4:$F$76,2,0),"")</f>
        <v/>
      </c>
      <c r="F3802" s="58"/>
      <c r="G3802" s="51" t="str">
        <f>IF(F3802&lt;&gt;"",VLOOKUP(F3802,LISTAS·PAPP!$R$3:$T$221,3,0),"")</f>
        <v/>
      </c>
      <c r="H3802" s="58"/>
      <c r="I3802" s="66"/>
      <c r="J3802" s="66"/>
      <c r="K3802" s="67"/>
      <c r="L3802" s="66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52" t="str">
        <f>IF(A3802&lt;&gt;"",IF(D3802="DIRECCIÓN_DE_TRANSFERENCIAS","280 0031",VLOOKUP(C3802,LISTAS·PAPP!$C$3:$D$76,2,0)),"")</f>
        <v/>
      </c>
      <c r="Z3802" s="61"/>
      <c r="AA3802" s="62"/>
      <c r="AB3802" s="62"/>
      <c r="AC3802" s="65" t="str">
        <f>IF(D3802&lt;&gt;"",VLOOKUP(D3802,LISTAS·PAPP!$I$3:$M$16,2,0),"")</f>
        <v/>
      </c>
      <c r="AD3802" s="51" t="str">
        <f>IF(D3802&lt;&gt;"",VLOOKUP(D3802,LISTAS·PAPP!$I$3:$M$16,3,0),"")</f>
        <v/>
      </c>
      <c r="AE3802" s="52" t="str">
        <f>IF(D3802&lt;&gt;"",VLOOKUP(D3802,LISTAS·PAPP!$I$3:$M$16,4,0),"")</f>
        <v/>
      </c>
      <c r="AF3802" s="51" t="str">
        <f>IF(D3802&lt;&gt;"",VLOOKUP(D3802,LISTAS·PAPP!$I$3:$M$16,5,0),"")</f>
        <v/>
      </c>
      <c r="AG3802" s="52" t="str">
        <f>IF(AH3802&lt;&gt;"",VLOOKUP(AH3802,LISTAS·PAPP!$O$3:$P$74,2,0),"")</f>
        <v/>
      </c>
      <c r="AH3802" s="58"/>
      <c r="AI3802" s="60"/>
      <c r="AJ3802" s="51" t="str">
        <f>IF(AI3802&lt;&gt;"",VLOOKUP(AI3802,LISTAS·PAPP!$X$4:$Y$80,2,0),"")</f>
        <v/>
      </c>
      <c r="AK3802" s="58"/>
      <c r="AL3802" s="60"/>
      <c r="AM3802" s="51" t="str">
        <f>IF(ISERROR(VLOOKUP(AL3802,LISTAS·PAPP!$AD$4:$AE$334,2,0))," ",VLOOKUP(AL3802,LISTAS·PAPP!$AD$4:$AE$334,2,0))</f>
        <v xml:space="preserve"> </v>
      </c>
      <c r="AN3802" s="63"/>
      <c r="AO3802" s="64"/>
      <c r="AP3802" s="64"/>
      <c r="AQ3802" s="64"/>
      <c r="AR3802" s="64"/>
      <c r="AS3802" s="64"/>
      <c r="AT3802" s="64"/>
      <c r="AU3802" s="64"/>
      <c r="AV3802" s="64"/>
      <c r="AW3802" s="64"/>
      <c r="AX3802" s="64"/>
      <c r="AY3802" s="64"/>
      <c r="AZ3802" s="64"/>
      <c r="BA3802" s="53" t="str">
        <f t="shared" si="178"/>
        <v/>
      </c>
      <c r="BB3802" s="54" t="str">
        <f t="shared" si="179"/>
        <v/>
      </c>
      <c r="BC3802" s="55" t="str">
        <f t="shared" si="180"/>
        <v xml:space="preserve"> </v>
      </c>
    </row>
    <row r="3803" spans="1:55" x14ac:dyDescent="0.25">
      <c r="A3803" s="58"/>
      <c r="B3803" s="58"/>
      <c r="C3803" s="58"/>
      <c r="D3803" s="58"/>
      <c r="E3803" s="51" t="str">
        <f>IF(C3803&lt;&gt;"",VLOOKUP(MID(C3803,18,5),LISTAS·PAPP!$E$4:$F$76,2,0),"")</f>
        <v/>
      </c>
      <c r="F3803" s="58"/>
      <c r="G3803" s="51" t="str">
        <f>IF(F3803&lt;&gt;"",VLOOKUP(F3803,LISTAS·PAPP!$R$3:$T$221,3,0),"")</f>
        <v/>
      </c>
      <c r="H3803" s="58"/>
      <c r="I3803" s="66"/>
      <c r="J3803" s="66"/>
      <c r="K3803" s="67"/>
      <c r="L3803" s="66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52" t="str">
        <f>IF(A3803&lt;&gt;"",IF(D3803="DIRECCIÓN_DE_TRANSFERENCIAS","280 0031",VLOOKUP(C3803,LISTAS·PAPP!$C$3:$D$76,2,0)),"")</f>
        <v/>
      </c>
      <c r="Z3803" s="61"/>
      <c r="AA3803" s="62"/>
      <c r="AB3803" s="62"/>
      <c r="AC3803" s="65" t="str">
        <f>IF(D3803&lt;&gt;"",VLOOKUP(D3803,LISTAS·PAPP!$I$3:$M$16,2,0),"")</f>
        <v/>
      </c>
      <c r="AD3803" s="51" t="str">
        <f>IF(D3803&lt;&gt;"",VLOOKUP(D3803,LISTAS·PAPP!$I$3:$M$16,3,0),"")</f>
        <v/>
      </c>
      <c r="AE3803" s="52" t="str">
        <f>IF(D3803&lt;&gt;"",VLOOKUP(D3803,LISTAS·PAPP!$I$3:$M$16,4,0),"")</f>
        <v/>
      </c>
      <c r="AF3803" s="51" t="str">
        <f>IF(D3803&lt;&gt;"",VLOOKUP(D3803,LISTAS·PAPP!$I$3:$M$16,5,0),"")</f>
        <v/>
      </c>
      <c r="AG3803" s="52" t="str">
        <f>IF(AH3803&lt;&gt;"",VLOOKUP(AH3803,LISTAS·PAPP!$O$3:$P$74,2,0),"")</f>
        <v/>
      </c>
      <c r="AH3803" s="58"/>
      <c r="AI3803" s="60"/>
      <c r="AJ3803" s="51" t="str">
        <f>IF(AI3803&lt;&gt;"",VLOOKUP(AI3803,LISTAS·PAPP!$X$4:$Y$80,2,0),"")</f>
        <v/>
      </c>
      <c r="AK3803" s="58"/>
      <c r="AL3803" s="60"/>
      <c r="AM3803" s="51" t="str">
        <f>IF(ISERROR(VLOOKUP(AL3803,LISTAS·PAPP!$AD$4:$AE$334,2,0))," ",VLOOKUP(AL3803,LISTAS·PAPP!$AD$4:$AE$334,2,0))</f>
        <v xml:space="preserve"> </v>
      </c>
      <c r="AN3803" s="63"/>
      <c r="AO3803" s="64"/>
      <c r="AP3803" s="64"/>
      <c r="AQ3803" s="64"/>
      <c r="AR3803" s="64"/>
      <c r="AS3803" s="64"/>
      <c r="AT3803" s="64"/>
      <c r="AU3803" s="64"/>
      <c r="AV3803" s="64"/>
      <c r="AW3803" s="64"/>
      <c r="AX3803" s="64"/>
      <c r="AY3803" s="64"/>
      <c r="AZ3803" s="64"/>
      <c r="BA3803" s="53" t="str">
        <f t="shared" si="178"/>
        <v/>
      </c>
      <c r="BB3803" s="54" t="str">
        <f t="shared" si="179"/>
        <v/>
      </c>
      <c r="BC3803" s="55" t="str">
        <f t="shared" si="180"/>
        <v xml:space="preserve"> </v>
      </c>
    </row>
    <row r="3804" spans="1:55" x14ac:dyDescent="0.25">
      <c r="A3804" s="58"/>
      <c r="B3804" s="58"/>
      <c r="C3804" s="58"/>
      <c r="D3804" s="58"/>
      <c r="E3804" s="51" t="str">
        <f>IF(C3804&lt;&gt;"",VLOOKUP(MID(C3804,18,5),LISTAS·PAPP!$E$4:$F$76,2,0),"")</f>
        <v/>
      </c>
      <c r="F3804" s="58"/>
      <c r="G3804" s="51" t="str">
        <f>IF(F3804&lt;&gt;"",VLOOKUP(F3804,LISTAS·PAPP!$R$3:$T$221,3,0),"")</f>
        <v/>
      </c>
      <c r="H3804" s="58"/>
      <c r="I3804" s="66"/>
      <c r="J3804" s="66"/>
      <c r="K3804" s="67"/>
      <c r="L3804" s="66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52" t="str">
        <f>IF(A3804&lt;&gt;"",IF(D3804="DIRECCIÓN_DE_TRANSFERENCIAS","280 0031",VLOOKUP(C3804,LISTAS·PAPP!$C$3:$D$76,2,0)),"")</f>
        <v/>
      </c>
      <c r="Z3804" s="61"/>
      <c r="AA3804" s="62"/>
      <c r="AB3804" s="62"/>
      <c r="AC3804" s="65" t="str">
        <f>IF(D3804&lt;&gt;"",VLOOKUP(D3804,LISTAS·PAPP!$I$3:$M$16,2,0),"")</f>
        <v/>
      </c>
      <c r="AD3804" s="51" t="str">
        <f>IF(D3804&lt;&gt;"",VLOOKUP(D3804,LISTAS·PAPP!$I$3:$M$16,3,0),"")</f>
        <v/>
      </c>
      <c r="AE3804" s="52" t="str">
        <f>IF(D3804&lt;&gt;"",VLOOKUP(D3804,LISTAS·PAPP!$I$3:$M$16,4,0),"")</f>
        <v/>
      </c>
      <c r="AF3804" s="51" t="str">
        <f>IF(D3804&lt;&gt;"",VLOOKUP(D3804,LISTAS·PAPP!$I$3:$M$16,5,0),"")</f>
        <v/>
      </c>
      <c r="AG3804" s="52" t="str">
        <f>IF(AH3804&lt;&gt;"",VLOOKUP(AH3804,LISTAS·PAPP!$O$3:$P$74,2,0),"")</f>
        <v/>
      </c>
      <c r="AH3804" s="58"/>
      <c r="AI3804" s="60"/>
      <c r="AJ3804" s="51" t="str">
        <f>IF(AI3804&lt;&gt;"",VLOOKUP(AI3804,LISTAS·PAPP!$X$4:$Y$80,2,0),"")</f>
        <v/>
      </c>
      <c r="AK3804" s="58"/>
      <c r="AL3804" s="60"/>
      <c r="AM3804" s="51" t="str">
        <f>IF(ISERROR(VLOOKUP(AL3804,LISTAS·PAPP!$AD$4:$AE$334,2,0))," ",VLOOKUP(AL3804,LISTAS·PAPP!$AD$4:$AE$334,2,0))</f>
        <v xml:space="preserve"> </v>
      </c>
      <c r="AN3804" s="63"/>
      <c r="AO3804" s="64"/>
      <c r="AP3804" s="64"/>
      <c r="AQ3804" s="64"/>
      <c r="AR3804" s="64"/>
      <c r="AS3804" s="64"/>
      <c r="AT3804" s="64"/>
      <c r="AU3804" s="64"/>
      <c r="AV3804" s="64"/>
      <c r="AW3804" s="64"/>
      <c r="AX3804" s="64"/>
      <c r="AY3804" s="64"/>
      <c r="AZ3804" s="64"/>
      <c r="BA3804" s="53" t="str">
        <f t="shared" si="178"/>
        <v/>
      </c>
      <c r="BB3804" s="54" t="str">
        <f t="shared" si="179"/>
        <v/>
      </c>
      <c r="BC3804" s="55" t="str">
        <f t="shared" si="180"/>
        <v xml:space="preserve"> </v>
      </c>
    </row>
    <row r="3805" spans="1:55" x14ac:dyDescent="0.25">
      <c r="A3805" s="58"/>
      <c r="B3805" s="58"/>
      <c r="C3805" s="58"/>
      <c r="D3805" s="58"/>
      <c r="E3805" s="51" t="str">
        <f>IF(C3805&lt;&gt;"",VLOOKUP(MID(C3805,18,5),LISTAS·PAPP!$E$4:$F$76,2,0),"")</f>
        <v/>
      </c>
      <c r="F3805" s="58"/>
      <c r="G3805" s="51" t="str">
        <f>IF(F3805&lt;&gt;"",VLOOKUP(F3805,LISTAS·PAPP!$R$3:$T$221,3,0),"")</f>
        <v/>
      </c>
      <c r="H3805" s="58"/>
      <c r="I3805" s="66"/>
      <c r="J3805" s="66"/>
      <c r="K3805" s="67"/>
      <c r="L3805" s="66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52" t="str">
        <f>IF(A3805&lt;&gt;"",IF(D3805="DIRECCIÓN_DE_TRANSFERENCIAS","280 0031",VLOOKUP(C3805,LISTAS·PAPP!$C$3:$D$76,2,0)),"")</f>
        <v/>
      </c>
      <c r="Z3805" s="61"/>
      <c r="AA3805" s="62"/>
      <c r="AB3805" s="62"/>
      <c r="AC3805" s="65" t="str">
        <f>IF(D3805&lt;&gt;"",VLOOKUP(D3805,LISTAS·PAPP!$I$3:$M$16,2,0),"")</f>
        <v/>
      </c>
      <c r="AD3805" s="51" t="str">
        <f>IF(D3805&lt;&gt;"",VLOOKUP(D3805,LISTAS·PAPP!$I$3:$M$16,3,0),"")</f>
        <v/>
      </c>
      <c r="AE3805" s="52" t="str">
        <f>IF(D3805&lt;&gt;"",VLOOKUP(D3805,LISTAS·PAPP!$I$3:$M$16,4,0),"")</f>
        <v/>
      </c>
      <c r="AF3805" s="51" t="str">
        <f>IF(D3805&lt;&gt;"",VLOOKUP(D3805,LISTAS·PAPP!$I$3:$M$16,5,0),"")</f>
        <v/>
      </c>
      <c r="AG3805" s="52" t="str">
        <f>IF(AH3805&lt;&gt;"",VLOOKUP(AH3805,LISTAS·PAPP!$O$3:$P$74,2,0),"")</f>
        <v/>
      </c>
      <c r="AH3805" s="58"/>
      <c r="AI3805" s="60"/>
      <c r="AJ3805" s="51" t="str">
        <f>IF(AI3805&lt;&gt;"",VLOOKUP(AI3805,LISTAS·PAPP!$X$4:$Y$80,2,0),"")</f>
        <v/>
      </c>
      <c r="AK3805" s="58"/>
      <c r="AL3805" s="60"/>
      <c r="AM3805" s="51" t="str">
        <f>IF(ISERROR(VLOOKUP(AL3805,LISTAS·PAPP!$AD$4:$AE$334,2,0))," ",VLOOKUP(AL3805,LISTAS·PAPP!$AD$4:$AE$334,2,0))</f>
        <v xml:space="preserve"> </v>
      </c>
      <c r="AN3805" s="63"/>
      <c r="AO3805" s="64"/>
      <c r="AP3805" s="64"/>
      <c r="AQ3805" s="64"/>
      <c r="AR3805" s="64"/>
      <c r="AS3805" s="64"/>
      <c r="AT3805" s="64"/>
      <c r="AU3805" s="64"/>
      <c r="AV3805" s="64"/>
      <c r="AW3805" s="64"/>
      <c r="AX3805" s="64"/>
      <c r="AY3805" s="64"/>
      <c r="AZ3805" s="64"/>
      <c r="BA3805" s="53" t="str">
        <f t="shared" si="178"/>
        <v/>
      </c>
      <c r="BB3805" s="54" t="str">
        <f t="shared" si="179"/>
        <v/>
      </c>
      <c r="BC3805" s="55" t="str">
        <f t="shared" si="180"/>
        <v xml:space="preserve"> </v>
      </c>
    </row>
    <row r="3806" spans="1:55" x14ac:dyDescent="0.25">
      <c r="A3806" s="58"/>
      <c r="B3806" s="58"/>
      <c r="C3806" s="58"/>
      <c r="D3806" s="58"/>
      <c r="E3806" s="51" t="str">
        <f>IF(C3806&lt;&gt;"",VLOOKUP(MID(C3806,18,5),LISTAS·PAPP!$E$4:$F$76,2,0),"")</f>
        <v/>
      </c>
      <c r="F3806" s="58"/>
      <c r="G3806" s="51" t="str">
        <f>IF(F3806&lt;&gt;"",VLOOKUP(F3806,LISTAS·PAPP!$R$3:$T$221,3,0),"")</f>
        <v/>
      </c>
      <c r="H3806" s="58"/>
      <c r="I3806" s="66"/>
      <c r="J3806" s="66"/>
      <c r="K3806" s="67"/>
      <c r="L3806" s="66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52" t="str">
        <f>IF(A3806&lt;&gt;"",IF(D3806="DIRECCIÓN_DE_TRANSFERENCIAS","280 0031",VLOOKUP(C3806,LISTAS·PAPP!$C$3:$D$76,2,0)),"")</f>
        <v/>
      </c>
      <c r="Z3806" s="61"/>
      <c r="AA3806" s="62"/>
      <c r="AB3806" s="62"/>
      <c r="AC3806" s="65" t="str">
        <f>IF(D3806&lt;&gt;"",VLOOKUP(D3806,LISTAS·PAPP!$I$3:$M$16,2,0),"")</f>
        <v/>
      </c>
      <c r="AD3806" s="51" t="str">
        <f>IF(D3806&lt;&gt;"",VLOOKUP(D3806,LISTAS·PAPP!$I$3:$M$16,3,0),"")</f>
        <v/>
      </c>
      <c r="AE3806" s="52" t="str">
        <f>IF(D3806&lt;&gt;"",VLOOKUP(D3806,LISTAS·PAPP!$I$3:$M$16,4,0),"")</f>
        <v/>
      </c>
      <c r="AF3806" s="51" t="str">
        <f>IF(D3806&lt;&gt;"",VLOOKUP(D3806,LISTAS·PAPP!$I$3:$M$16,5,0),"")</f>
        <v/>
      </c>
      <c r="AG3806" s="52" t="str">
        <f>IF(AH3806&lt;&gt;"",VLOOKUP(AH3806,LISTAS·PAPP!$O$3:$P$74,2,0),"")</f>
        <v/>
      </c>
      <c r="AH3806" s="58"/>
      <c r="AI3806" s="60"/>
      <c r="AJ3806" s="51" t="str">
        <f>IF(AI3806&lt;&gt;"",VLOOKUP(AI3806,LISTAS·PAPP!$X$4:$Y$80,2,0),"")</f>
        <v/>
      </c>
      <c r="AK3806" s="58"/>
      <c r="AL3806" s="60"/>
      <c r="AM3806" s="51" t="str">
        <f>IF(ISERROR(VLOOKUP(AL3806,LISTAS·PAPP!$AD$4:$AE$334,2,0))," ",VLOOKUP(AL3806,LISTAS·PAPP!$AD$4:$AE$334,2,0))</f>
        <v xml:space="preserve"> </v>
      </c>
      <c r="AN3806" s="63"/>
      <c r="AO3806" s="64"/>
      <c r="AP3806" s="64"/>
      <c r="AQ3806" s="64"/>
      <c r="AR3806" s="64"/>
      <c r="AS3806" s="64"/>
      <c r="AT3806" s="64"/>
      <c r="AU3806" s="64"/>
      <c r="AV3806" s="64"/>
      <c r="AW3806" s="64"/>
      <c r="AX3806" s="64"/>
      <c r="AY3806" s="64"/>
      <c r="AZ3806" s="64"/>
      <c r="BA3806" s="53" t="str">
        <f t="shared" si="178"/>
        <v/>
      </c>
      <c r="BB3806" s="54" t="str">
        <f t="shared" si="179"/>
        <v/>
      </c>
      <c r="BC3806" s="55" t="str">
        <f t="shared" si="180"/>
        <v xml:space="preserve"> </v>
      </c>
    </row>
    <row r="3807" spans="1:55" x14ac:dyDescent="0.25">
      <c r="A3807" s="58"/>
      <c r="B3807" s="58"/>
      <c r="C3807" s="58"/>
      <c r="D3807" s="58"/>
      <c r="E3807" s="51" t="str">
        <f>IF(C3807&lt;&gt;"",VLOOKUP(MID(C3807,18,5),LISTAS·PAPP!$E$4:$F$76,2,0),"")</f>
        <v/>
      </c>
      <c r="F3807" s="58"/>
      <c r="G3807" s="51" t="str">
        <f>IF(F3807&lt;&gt;"",VLOOKUP(F3807,LISTAS·PAPP!$R$3:$T$221,3,0),"")</f>
        <v/>
      </c>
      <c r="H3807" s="58"/>
      <c r="I3807" s="66"/>
      <c r="J3807" s="66"/>
      <c r="K3807" s="67"/>
      <c r="L3807" s="66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0"/>
      <c r="X3807" s="60"/>
      <c r="Y3807" s="52" t="str">
        <f>IF(A3807&lt;&gt;"",IF(D3807="DIRECCIÓN_DE_TRANSFERENCIAS","280 0031",VLOOKUP(C3807,LISTAS·PAPP!$C$3:$D$76,2,0)),"")</f>
        <v/>
      </c>
      <c r="Z3807" s="61"/>
      <c r="AA3807" s="62"/>
      <c r="AB3807" s="62"/>
      <c r="AC3807" s="65" t="str">
        <f>IF(D3807&lt;&gt;"",VLOOKUP(D3807,LISTAS·PAPP!$I$3:$M$16,2,0),"")</f>
        <v/>
      </c>
      <c r="AD3807" s="51" t="str">
        <f>IF(D3807&lt;&gt;"",VLOOKUP(D3807,LISTAS·PAPP!$I$3:$M$16,3,0),"")</f>
        <v/>
      </c>
      <c r="AE3807" s="52" t="str">
        <f>IF(D3807&lt;&gt;"",VLOOKUP(D3807,LISTAS·PAPP!$I$3:$M$16,4,0),"")</f>
        <v/>
      </c>
      <c r="AF3807" s="51" t="str">
        <f>IF(D3807&lt;&gt;"",VLOOKUP(D3807,LISTAS·PAPP!$I$3:$M$16,5,0),"")</f>
        <v/>
      </c>
      <c r="AG3807" s="52" t="str">
        <f>IF(AH3807&lt;&gt;"",VLOOKUP(AH3807,LISTAS·PAPP!$O$3:$P$74,2,0),"")</f>
        <v/>
      </c>
      <c r="AH3807" s="58"/>
      <c r="AI3807" s="60"/>
      <c r="AJ3807" s="51" t="str">
        <f>IF(AI3807&lt;&gt;"",VLOOKUP(AI3807,LISTAS·PAPP!$X$4:$Y$80,2,0),"")</f>
        <v/>
      </c>
      <c r="AK3807" s="58"/>
      <c r="AL3807" s="60"/>
      <c r="AM3807" s="51" t="str">
        <f>IF(ISERROR(VLOOKUP(AL3807,LISTAS·PAPP!$AD$4:$AE$334,2,0))," ",VLOOKUP(AL3807,LISTAS·PAPP!$AD$4:$AE$334,2,0))</f>
        <v xml:space="preserve"> </v>
      </c>
      <c r="AN3807" s="63"/>
      <c r="AO3807" s="64"/>
      <c r="AP3807" s="64"/>
      <c r="AQ3807" s="64"/>
      <c r="AR3807" s="64"/>
      <c r="AS3807" s="64"/>
      <c r="AT3807" s="64"/>
      <c r="AU3807" s="64"/>
      <c r="AV3807" s="64"/>
      <c r="AW3807" s="64"/>
      <c r="AX3807" s="64"/>
      <c r="AY3807" s="64"/>
      <c r="AZ3807" s="64"/>
      <c r="BA3807" s="53" t="str">
        <f t="shared" si="178"/>
        <v/>
      </c>
      <c r="BB3807" s="54" t="str">
        <f t="shared" si="179"/>
        <v/>
      </c>
      <c r="BC3807" s="55" t="str">
        <f t="shared" si="180"/>
        <v xml:space="preserve"> </v>
      </c>
    </row>
    <row r="3808" spans="1:55" x14ac:dyDescent="0.25">
      <c r="A3808" s="58"/>
      <c r="B3808" s="58"/>
      <c r="C3808" s="58"/>
      <c r="D3808" s="58"/>
      <c r="E3808" s="51" t="str">
        <f>IF(C3808&lt;&gt;"",VLOOKUP(MID(C3808,18,5),LISTAS·PAPP!$E$4:$F$76,2,0),"")</f>
        <v/>
      </c>
      <c r="F3808" s="58"/>
      <c r="G3808" s="51" t="str">
        <f>IF(F3808&lt;&gt;"",VLOOKUP(F3808,LISTAS·PAPP!$R$3:$T$221,3,0),"")</f>
        <v/>
      </c>
      <c r="H3808" s="58"/>
      <c r="I3808" s="66"/>
      <c r="J3808" s="66"/>
      <c r="K3808" s="67"/>
      <c r="L3808" s="66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0"/>
      <c r="X3808" s="60"/>
      <c r="Y3808" s="52" t="str">
        <f>IF(A3808&lt;&gt;"",IF(D3808="DIRECCIÓN_DE_TRANSFERENCIAS","280 0031",VLOOKUP(C3808,LISTAS·PAPP!$C$3:$D$76,2,0)),"")</f>
        <v/>
      </c>
      <c r="Z3808" s="61"/>
      <c r="AA3808" s="62"/>
      <c r="AB3808" s="62"/>
      <c r="AC3808" s="65" t="str">
        <f>IF(D3808&lt;&gt;"",VLOOKUP(D3808,LISTAS·PAPP!$I$3:$M$16,2,0),"")</f>
        <v/>
      </c>
      <c r="AD3808" s="51" t="str">
        <f>IF(D3808&lt;&gt;"",VLOOKUP(D3808,LISTAS·PAPP!$I$3:$M$16,3,0),"")</f>
        <v/>
      </c>
      <c r="AE3808" s="52" t="str">
        <f>IF(D3808&lt;&gt;"",VLOOKUP(D3808,LISTAS·PAPP!$I$3:$M$16,4,0),"")</f>
        <v/>
      </c>
      <c r="AF3808" s="51" t="str">
        <f>IF(D3808&lt;&gt;"",VLOOKUP(D3808,LISTAS·PAPP!$I$3:$M$16,5,0),"")</f>
        <v/>
      </c>
      <c r="AG3808" s="52" t="str">
        <f>IF(AH3808&lt;&gt;"",VLOOKUP(AH3808,LISTAS·PAPP!$O$3:$P$74,2,0),"")</f>
        <v/>
      </c>
      <c r="AH3808" s="58"/>
      <c r="AI3808" s="60"/>
      <c r="AJ3808" s="51" t="str">
        <f>IF(AI3808&lt;&gt;"",VLOOKUP(AI3808,LISTAS·PAPP!$X$4:$Y$80,2,0),"")</f>
        <v/>
      </c>
      <c r="AK3808" s="58"/>
      <c r="AL3808" s="60"/>
      <c r="AM3808" s="51" t="str">
        <f>IF(ISERROR(VLOOKUP(AL3808,LISTAS·PAPP!$AD$4:$AE$334,2,0))," ",VLOOKUP(AL3808,LISTAS·PAPP!$AD$4:$AE$334,2,0))</f>
        <v xml:space="preserve"> </v>
      </c>
      <c r="AN3808" s="63"/>
      <c r="AO3808" s="64"/>
      <c r="AP3808" s="64"/>
      <c r="AQ3808" s="64"/>
      <c r="AR3808" s="64"/>
      <c r="AS3808" s="64"/>
      <c r="AT3808" s="64"/>
      <c r="AU3808" s="64"/>
      <c r="AV3808" s="64"/>
      <c r="AW3808" s="64"/>
      <c r="AX3808" s="64"/>
      <c r="AY3808" s="64"/>
      <c r="AZ3808" s="64"/>
      <c r="BA3808" s="53" t="str">
        <f t="shared" si="178"/>
        <v/>
      </c>
      <c r="BB3808" s="54" t="str">
        <f t="shared" si="179"/>
        <v/>
      </c>
      <c r="BC3808" s="55" t="str">
        <f t="shared" si="180"/>
        <v xml:space="preserve"> </v>
      </c>
    </row>
    <row r="3809" spans="1:55" x14ac:dyDescent="0.25">
      <c r="A3809" s="58"/>
      <c r="B3809" s="58"/>
      <c r="C3809" s="58"/>
      <c r="D3809" s="58"/>
      <c r="E3809" s="51" t="str">
        <f>IF(C3809&lt;&gt;"",VLOOKUP(MID(C3809,18,5),LISTAS·PAPP!$E$4:$F$76,2,0),"")</f>
        <v/>
      </c>
      <c r="F3809" s="58"/>
      <c r="G3809" s="51" t="str">
        <f>IF(F3809&lt;&gt;"",VLOOKUP(F3809,LISTAS·PAPP!$R$3:$T$221,3,0),"")</f>
        <v/>
      </c>
      <c r="H3809" s="58"/>
      <c r="I3809" s="66"/>
      <c r="J3809" s="66"/>
      <c r="K3809" s="67"/>
      <c r="L3809" s="66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0"/>
      <c r="X3809" s="60"/>
      <c r="Y3809" s="52" t="str">
        <f>IF(A3809&lt;&gt;"",IF(D3809="DIRECCIÓN_DE_TRANSFERENCIAS","280 0031",VLOOKUP(C3809,LISTAS·PAPP!$C$3:$D$76,2,0)),"")</f>
        <v/>
      </c>
      <c r="Z3809" s="61"/>
      <c r="AA3809" s="62"/>
      <c r="AB3809" s="62"/>
      <c r="AC3809" s="65" t="str">
        <f>IF(D3809&lt;&gt;"",VLOOKUP(D3809,LISTAS·PAPP!$I$3:$M$16,2,0),"")</f>
        <v/>
      </c>
      <c r="AD3809" s="51" t="str">
        <f>IF(D3809&lt;&gt;"",VLOOKUP(D3809,LISTAS·PAPP!$I$3:$M$16,3,0),"")</f>
        <v/>
      </c>
      <c r="AE3809" s="52" t="str">
        <f>IF(D3809&lt;&gt;"",VLOOKUP(D3809,LISTAS·PAPP!$I$3:$M$16,4,0),"")</f>
        <v/>
      </c>
      <c r="AF3809" s="51" t="str">
        <f>IF(D3809&lt;&gt;"",VLOOKUP(D3809,LISTAS·PAPP!$I$3:$M$16,5,0),"")</f>
        <v/>
      </c>
      <c r="AG3809" s="52" t="str">
        <f>IF(AH3809&lt;&gt;"",VLOOKUP(AH3809,LISTAS·PAPP!$O$3:$P$74,2,0),"")</f>
        <v/>
      </c>
      <c r="AH3809" s="58"/>
      <c r="AI3809" s="60"/>
      <c r="AJ3809" s="51" t="str">
        <f>IF(AI3809&lt;&gt;"",VLOOKUP(AI3809,LISTAS·PAPP!$X$4:$Y$80,2,0),"")</f>
        <v/>
      </c>
      <c r="AK3809" s="58"/>
      <c r="AL3809" s="60"/>
      <c r="AM3809" s="51" t="str">
        <f>IF(ISERROR(VLOOKUP(AL3809,LISTAS·PAPP!$AD$4:$AE$334,2,0))," ",VLOOKUP(AL3809,LISTAS·PAPP!$AD$4:$AE$334,2,0))</f>
        <v xml:space="preserve"> </v>
      </c>
      <c r="AN3809" s="63"/>
      <c r="AO3809" s="64"/>
      <c r="AP3809" s="64"/>
      <c r="AQ3809" s="64"/>
      <c r="AR3809" s="64"/>
      <c r="AS3809" s="64"/>
      <c r="AT3809" s="64"/>
      <c r="AU3809" s="64"/>
      <c r="AV3809" s="64"/>
      <c r="AW3809" s="64"/>
      <c r="AX3809" s="64"/>
      <c r="AY3809" s="64"/>
      <c r="AZ3809" s="64"/>
      <c r="BA3809" s="53" t="str">
        <f t="shared" si="178"/>
        <v/>
      </c>
      <c r="BB3809" s="54" t="str">
        <f t="shared" si="179"/>
        <v/>
      </c>
      <c r="BC3809" s="55" t="str">
        <f t="shared" si="180"/>
        <v xml:space="preserve"> </v>
      </c>
    </row>
    <row r="3810" spans="1:55" x14ac:dyDescent="0.25">
      <c r="A3810" s="58"/>
      <c r="B3810" s="58"/>
      <c r="C3810" s="58"/>
      <c r="D3810" s="58"/>
      <c r="E3810" s="51" t="str">
        <f>IF(C3810&lt;&gt;"",VLOOKUP(MID(C3810,18,5),LISTAS·PAPP!$E$4:$F$76,2,0),"")</f>
        <v/>
      </c>
      <c r="F3810" s="58"/>
      <c r="G3810" s="51" t="str">
        <f>IF(F3810&lt;&gt;"",VLOOKUP(F3810,LISTAS·PAPP!$R$3:$T$221,3,0),"")</f>
        <v/>
      </c>
      <c r="H3810" s="58"/>
      <c r="I3810" s="66"/>
      <c r="J3810" s="66"/>
      <c r="K3810" s="67"/>
      <c r="L3810" s="66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0"/>
      <c r="X3810" s="60"/>
      <c r="Y3810" s="52" t="str">
        <f>IF(A3810&lt;&gt;"",IF(D3810="DIRECCIÓN_DE_TRANSFERENCIAS","280 0031",VLOOKUP(C3810,LISTAS·PAPP!$C$3:$D$76,2,0)),"")</f>
        <v/>
      </c>
      <c r="Z3810" s="61"/>
      <c r="AA3810" s="62"/>
      <c r="AB3810" s="62"/>
      <c r="AC3810" s="65" t="str">
        <f>IF(D3810&lt;&gt;"",VLOOKUP(D3810,LISTAS·PAPP!$I$3:$M$16,2,0),"")</f>
        <v/>
      </c>
      <c r="AD3810" s="51" t="str">
        <f>IF(D3810&lt;&gt;"",VLOOKUP(D3810,LISTAS·PAPP!$I$3:$M$16,3,0),"")</f>
        <v/>
      </c>
      <c r="AE3810" s="52" t="str">
        <f>IF(D3810&lt;&gt;"",VLOOKUP(D3810,LISTAS·PAPP!$I$3:$M$16,4,0),"")</f>
        <v/>
      </c>
      <c r="AF3810" s="51" t="str">
        <f>IF(D3810&lt;&gt;"",VLOOKUP(D3810,LISTAS·PAPP!$I$3:$M$16,5,0),"")</f>
        <v/>
      </c>
      <c r="AG3810" s="52" t="str">
        <f>IF(AH3810&lt;&gt;"",VLOOKUP(AH3810,LISTAS·PAPP!$O$3:$P$74,2,0),"")</f>
        <v/>
      </c>
      <c r="AH3810" s="58"/>
      <c r="AI3810" s="60"/>
      <c r="AJ3810" s="51" t="str">
        <f>IF(AI3810&lt;&gt;"",VLOOKUP(AI3810,LISTAS·PAPP!$X$4:$Y$80,2,0),"")</f>
        <v/>
      </c>
      <c r="AK3810" s="58"/>
      <c r="AL3810" s="60"/>
      <c r="AM3810" s="51" t="str">
        <f>IF(ISERROR(VLOOKUP(AL3810,LISTAS·PAPP!$AD$4:$AE$334,2,0))," ",VLOOKUP(AL3810,LISTAS·PAPP!$AD$4:$AE$334,2,0))</f>
        <v xml:space="preserve"> </v>
      </c>
      <c r="AN3810" s="63"/>
      <c r="AO3810" s="64"/>
      <c r="AP3810" s="64"/>
      <c r="AQ3810" s="64"/>
      <c r="AR3810" s="64"/>
      <c r="AS3810" s="64"/>
      <c r="AT3810" s="64"/>
      <c r="AU3810" s="64"/>
      <c r="AV3810" s="64"/>
      <c r="AW3810" s="64"/>
      <c r="AX3810" s="64"/>
      <c r="AY3810" s="64"/>
      <c r="AZ3810" s="64"/>
      <c r="BA3810" s="53" t="str">
        <f t="shared" si="178"/>
        <v/>
      </c>
      <c r="BB3810" s="54" t="str">
        <f t="shared" si="179"/>
        <v/>
      </c>
      <c r="BC3810" s="55" t="str">
        <f t="shared" si="180"/>
        <v xml:space="preserve"> </v>
      </c>
    </row>
    <row r="3811" spans="1:55" x14ac:dyDescent="0.25">
      <c r="A3811" s="58"/>
      <c r="B3811" s="58"/>
      <c r="C3811" s="58"/>
      <c r="D3811" s="58"/>
      <c r="E3811" s="51" t="str">
        <f>IF(C3811&lt;&gt;"",VLOOKUP(MID(C3811,18,5),LISTAS·PAPP!$E$4:$F$76,2,0),"")</f>
        <v/>
      </c>
      <c r="F3811" s="58"/>
      <c r="G3811" s="51" t="str">
        <f>IF(F3811&lt;&gt;"",VLOOKUP(F3811,LISTAS·PAPP!$R$3:$T$221,3,0),"")</f>
        <v/>
      </c>
      <c r="H3811" s="58"/>
      <c r="I3811" s="66"/>
      <c r="J3811" s="66"/>
      <c r="K3811" s="67"/>
      <c r="L3811" s="66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0"/>
      <c r="X3811" s="60"/>
      <c r="Y3811" s="52" t="str">
        <f>IF(A3811&lt;&gt;"",IF(D3811="DIRECCIÓN_DE_TRANSFERENCIAS","280 0031",VLOOKUP(C3811,LISTAS·PAPP!$C$3:$D$76,2,0)),"")</f>
        <v/>
      </c>
      <c r="Z3811" s="61"/>
      <c r="AA3811" s="62"/>
      <c r="AB3811" s="62"/>
      <c r="AC3811" s="65" t="str">
        <f>IF(D3811&lt;&gt;"",VLOOKUP(D3811,LISTAS·PAPP!$I$3:$M$16,2,0),"")</f>
        <v/>
      </c>
      <c r="AD3811" s="51" t="str">
        <f>IF(D3811&lt;&gt;"",VLOOKUP(D3811,LISTAS·PAPP!$I$3:$M$16,3,0),"")</f>
        <v/>
      </c>
      <c r="AE3811" s="52" t="str">
        <f>IF(D3811&lt;&gt;"",VLOOKUP(D3811,LISTAS·PAPP!$I$3:$M$16,4,0),"")</f>
        <v/>
      </c>
      <c r="AF3811" s="51" t="str">
        <f>IF(D3811&lt;&gt;"",VLOOKUP(D3811,LISTAS·PAPP!$I$3:$M$16,5,0),"")</f>
        <v/>
      </c>
      <c r="AG3811" s="52" t="str">
        <f>IF(AH3811&lt;&gt;"",VLOOKUP(AH3811,LISTAS·PAPP!$O$3:$P$74,2,0),"")</f>
        <v/>
      </c>
      <c r="AH3811" s="58"/>
      <c r="AI3811" s="60"/>
      <c r="AJ3811" s="51" t="str">
        <f>IF(AI3811&lt;&gt;"",VLOOKUP(AI3811,LISTAS·PAPP!$X$4:$Y$80,2,0),"")</f>
        <v/>
      </c>
      <c r="AK3811" s="58"/>
      <c r="AL3811" s="60"/>
      <c r="AM3811" s="51" t="str">
        <f>IF(ISERROR(VLOOKUP(AL3811,LISTAS·PAPP!$AD$4:$AE$334,2,0))," ",VLOOKUP(AL3811,LISTAS·PAPP!$AD$4:$AE$334,2,0))</f>
        <v xml:space="preserve"> </v>
      </c>
      <c r="AN3811" s="63"/>
      <c r="AO3811" s="64"/>
      <c r="AP3811" s="64"/>
      <c r="AQ3811" s="64"/>
      <c r="AR3811" s="64"/>
      <c r="AS3811" s="64"/>
      <c r="AT3811" s="64"/>
      <c r="AU3811" s="64"/>
      <c r="AV3811" s="64"/>
      <c r="AW3811" s="64"/>
      <c r="AX3811" s="64"/>
      <c r="AY3811" s="64"/>
      <c r="AZ3811" s="64"/>
      <c r="BA3811" s="53" t="str">
        <f t="shared" si="178"/>
        <v/>
      </c>
      <c r="BB3811" s="54" t="str">
        <f t="shared" si="179"/>
        <v/>
      </c>
      <c r="BC3811" s="55" t="str">
        <f t="shared" si="180"/>
        <v xml:space="preserve"> </v>
      </c>
    </row>
    <row r="3812" spans="1:55" x14ac:dyDescent="0.25">
      <c r="A3812" s="58"/>
      <c r="B3812" s="58"/>
      <c r="C3812" s="58"/>
      <c r="D3812" s="58"/>
      <c r="E3812" s="51" t="str">
        <f>IF(C3812&lt;&gt;"",VLOOKUP(MID(C3812,18,5),LISTAS·PAPP!$E$4:$F$76,2,0),"")</f>
        <v/>
      </c>
      <c r="F3812" s="58"/>
      <c r="G3812" s="51" t="str">
        <f>IF(F3812&lt;&gt;"",VLOOKUP(F3812,LISTAS·PAPP!$R$3:$T$221,3,0),"")</f>
        <v/>
      </c>
      <c r="H3812" s="58"/>
      <c r="I3812" s="66"/>
      <c r="J3812" s="66"/>
      <c r="K3812" s="67"/>
      <c r="L3812" s="66"/>
      <c r="M3812" s="60"/>
      <c r="N3812" s="60"/>
      <c r="O3812" s="60"/>
      <c r="P3812" s="60"/>
      <c r="Q3812" s="60"/>
      <c r="R3812" s="60"/>
      <c r="S3812" s="60"/>
      <c r="T3812" s="60"/>
      <c r="U3812" s="60"/>
      <c r="V3812" s="60"/>
      <c r="W3812" s="60"/>
      <c r="X3812" s="60"/>
      <c r="Y3812" s="52" t="str">
        <f>IF(A3812&lt;&gt;"",IF(D3812="DIRECCIÓN_DE_TRANSFERENCIAS","280 0031",VLOOKUP(C3812,LISTAS·PAPP!$C$3:$D$76,2,0)),"")</f>
        <v/>
      </c>
      <c r="Z3812" s="61"/>
      <c r="AA3812" s="62"/>
      <c r="AB3812" s="62"/>
      <c r="AC3812" s="65" t="str">
        <f>IF(D3812&lt;&gt;"",VLOOKUP(D3812,LISTAS·PAPP!$I$3:$M$16,2,0),"")</f>
        <v/>
      </c>
      <c r="AD3812" s="51" t="str">
        <f>IF(D3812&lt;&gt;"",VLOOKUP(D3812,LISTAS·PAPP!$I$3:$M$16,3,0),"")</f>
        <v/>
      </c>
      <c r="AE3812" s="52" t="str">
        <f>IF(D3812&lt;&gt;"",VLOOKUP(D3812,LISTAS·PAPP!$I$3:$M$16,4,0),"")</f>
        <v/>
      </c>
      <c r="AF3812" s="51" t="str">
        <f>IF(D3812&lt;&gt;"",VLOOKUP(D3812,LISTAS·PAPP!$I$3:$M$16,5,0),"")</f>
        <v/>
      </c>
      <c r="AG3812" s="52" t="str">
        <f>IF(AH3812&lt;&gt;"",VLOOKUP(AH3812,LISTAS·PAPP!$O$3:$P$74,2,0),"")</f>
        <v/>
      </c>
      <c r="AH3812" s="58"/>
      <c r="AI3812" s="60"/>
      <c r="AJ3812" s="51" t="str">
        <f>IF(AI3812&lt;&gt;"",VLOOKUP(AI3812,LISTAS·PAPP!$X$4:$Y$80,2,0),"")</f>
        <v/>
      </c>
      <c r="AK3812" s="58"/>
      <c r="AL3812" s="60"/>
      <c r="AM3812" s="51" t="str">
        <f>IF(ISERROR(VLOOKUP(AL3812,LISTAS·PAPP!$AD$4:$AE$334,2,0))," ",VLOOKUP(AL3812,LISTAS·PAPP!$AD$4:$AE$334,2,0))</f>
        <v xml:space="preserve"> </v>
      </c>
      <c r="AN3812" s="63"/>
      <c r="AO3812" s="64"/>
      <c r="AP3812" s="64"/>
      <c r="AQ3812" s="64"/>
      <c r="AR3812" s="64"/>
      <c r="AS3812" s="64"/>
      <c r="AT3812" s="64"/>
      <c r="AU3812" s="64"/>
      <c r="AV3812" s="64"/>
      <c r="AW3812" s="64"/>
      <c r="AX3812" s="64"/>
      <c r="AY3812" s="64"/>
      <c r="AZ3812" s="64"/>
      <c r="BA3812" s="53" t="str">
        <f t="shared" si="178"/>
        <v/>
      </c>
      <c r="BB3812" s="54" t="str">
        <f t="shared" si="179"/>
        <v/>
      </c>
      <c r="BC3812" s="55" t="str">
        <f t="shared" si="180"/>
        <v xml:space="preserve"> </v>
      </c>
    </row>
    <row r="3813" spans="1:55" x14ac:dyDescent="0.25">
      <c r="A3813" s="58"/>
      <c r="B3813" s="58"/>
      <c r="C3813" s="58"/>
      <c r="D3813" s="58"/>
      <c r="E3813" s="51" t="str">
        <f>IF(C3813&lt;&gt;"",VLOOKUP(MID(C3813,18,5),LISTAS·PAPP!$E$4:$F$76,2,0),"")</f>
        <v/>
      </c>
      <c r="F3813" s="58"/>
      <c r="G3813" s="51" t="str">
        <f>IF(F3813&lt;&gt;"",VLOOKUP(F3813,LISTAS·PAPP!$R$3:$T$221,3,0),"")</f>
        <v/>
      </c>
      <c r="H3813" s="58"/>
      <c r="I3813" s="66"/>
      <c r="J3813" s="66"/>
      <c r="K3813" s="67"/>
      <c r="L3813" s="66"/>
      <c r="M3813" s="60"/>
      <c r="N3813" s="60"/>
      <c r="O3813" s="60"/>
      <c r="P3813" s="60"/>
      <c r="Q3813" s="60"/>
      <c r="R3813" s="60"/>
      <c r="S3813" s="60"/>
      <c r="T3813" s="60"/>
      <c r="U3813" s="60"/>
      <c r="V3813" s="60"/>
      <c r="W3813" s="60"/>
      <c r="X3813" s="60"/>
      <c r="Y3813" s="52" t="str">
        <f>IF(A3813&lt;&gt;"",IF(D3813="DIRECCIÓN_DE_TRANSFERENCIAS","280 0031",VLOOKUP(C3813,LISTAS·PAPP!$C$3:$D$76,2,0)),"")</f>
        <v/>
      </c>
      <c r="Z3813" s="61"/>
      <c r="AA3813" s="62"/>
      <c r="AB3813" s="62"/>
      <c r="AC3813" s="65" t="str">
        <f>IF(D3813&lt;&gt;"",VLOOKUP(D3813,LISTAS·PAPP!$I$3:$M$16,2,0),"")</f>
        <v/>
      </c>
      <c r="AD3813" s="51" t="str">
        <f>IF(D3813&lt;&gt;"",VLOOKUP(D3813,LISTAS·PAPP!$I$3:$M$16,3,0),"")</f>
        <v/>
      </c>
      <c r="AE3813" s="52" t="str">
        <f>IF(D3813&lt;&gt;"",VLOOKUP(D3813,LISTAS·PAPP!$I$3:$M$16,4,0),"")</f>
        <v/>
      </c>
      <c r="AF3813" s="51" t="str">
        <f>IF(D3813&lt;&gt;"",VLOOKUP(D3813,LISTAS·PAPP!$I$3:$M$16,5,0),"")</f>
        <v/>
      </c>
      <c r="AG3813" s="52" t="str">
        <f>IF(AH3813&lt;&gt;"",VLOOKUP(AH3813,LISTAS·PAPP!$O$3:$P$74,2,0),"")</f>
        <v/>
      </c>
      <c r="AH3813" s="58"/>
      <c r="AI3813" s="60"/>
      <c r="AJ3813" s="51" t="str">
        <f>IF(AI3813&lt;&gt;"",VLOOKUP(AI3813,LISTAS·PAPP!$X$4:$Y$80,2,0),"")</f>
        <v/>
      </c>
      <c r="AK3813" s="58"/>
      <c r="AL3813" s="60"/>
      <c r="AM3813" s="51" t="str">
        <f>IF(ISERROR(VLOOKUP(AL3813,LISTAS·PAPP!$AD$4:$AE$334,2,0))," ",VLOOKUP(AL3813,LISTAS·PAPP!$AD$4:$AE$334,2,0))</f>
        <v xml:space="preserve"> </v>
      </c>
      <c r="AN3813" s="63"/>
      <c r="AO3813" s="64"/>
      <c r="AP3813" s="64"/>
      <c r="AQ3813" s="64"/>
      <c r="AR3813" s="64"/>
      <c r="AS3813" s="64"/>
      <c r="AT3813" s="64"/>
      <c r="AU3813" s="64"/>
      <c r="AV3813" s="64"/>
      <c r="AW3813" s="64"/>
      <c r="AX3813" s="64"/>
      <c r="AY3813" s="64"/>
      <c r="AZ3813" s="64"/>
      <c r="BA3813" s="53" t="str">
        <f t="shared" si="178"/>
        <v/>
      </c>
      <c r="BB3813" s="54" t="str">
        <f t="shared" si="179"/>
        <v/>
      </c>
      <c r="BC3813" s="55" t="str">
        <f t="shared" si="180"/>
        <v xml:space="preserve"> </v>
      </c>
    </row>
    <row r="3814" spans="1:55" x14ac:dyDescent="0.25">
      <c r="A3814" s="58"/>
      <c r="B3814" s="58"/>
      <c r="C3814" s="58"/>
      <c r="D3814" s="58"/>
      <c r="E3814" s="51" t="str">
        <f>IF(C3814&lt;&gt;"",VLOOKUP(MID(C3814,18,5),LISTAS·PAPP!$E$4:$F$76,2,0),"")</f>
        <v/>
      </c>
      <c r="F3814" s="58"/>
      <c r="G3814" s="51" t="str">
        <f>IF(F3814&lt;&gt;"",VLOOKUP(F3814,LISTAS·PAPP!$R$3:$T$221,3,0),"")</f>
        <v/>
      </c>
      <c r="H3814" s="58"/>
      <c r="I3814" s="66"/>
      <c r="J3814" s="66"/>
      <c r="K3814" s="67"/>
      <c r="L3814" s="66"/>
      <c r="M3814" s="60"/>
      <c r="N3814" s="60"/>
      <c r="O3814" s="60"/>
      <c r="P3814" s="60"/>
      <c r="Q3814" s="60"/>
      <c r="R3814" s="60"/>
      <c r="S3814" s="60"/>
      <c r="T3814" s="60"/>
      <c r="U3814" s="60"/>
      <c r="V3814" s="60"/>
      <c r="W3814" s="60"/>
      <c r="X3814" s="60"/>
      <c r="Y3814" s="52" t="str">
        <f>IF(A3814&lt;&gt;"",IF(D3814="DIRECCIÓN_DE_TRANSFERENCIAS","280 0031",VLOOKUP(C3814,LISTAS·PAPP!$C$3:$D$76,2,0)),"")</f>
        <v/>
      </c>
      <c r="Z3814" s="61"/>
      <c r="AA3814" s="62"/>
      <c r="AB3814" s="62"/>
      <c r="AC3814" s="65" t="str">
        <f>IF(D3814&lt;&gt;"",VLOOKUP(D3814,LISTAS·PAPP!$I$3:$M$16,2,0),"")</f>
        <v/>
      </c>
      <c r="AD3814" s="51" t="str">
        <f>IF(D3814&lt;&gt;"",VLOOKUP(D3814,LISTAS·PAPP!$I$3:$M$16,3,0),"")</f>
        <v/>
      </c>
      <c r="AE3814" s="52" t="str">
        <f>IF(D3814&lt;&gt;"",VLOOKUP(D3814,LISTAS·PAPP!$I$3:$M$16,4,0),"")</f>
        <v/>
      </c>
      <c r="AF3814" s="51" t="str">
        <f>IF(D3814&lt;&gt;"",VLOOKUP(D3814,LISTAS·PAPP!$I$3:$M$16,5,0),"")</f>
        <v/>
      </c>
      <c r="AG3814" s="52" t="str">
        <f>IF(AH3814&lt;&gt;"",VLOOKUP(AH3814,LISTAS·PAPP!$O$3:$P$74,2,0),"")</f>
        <v/>
      </c>
      <c r="AH3814" s="58"/>
      <c r="AI3814" s="60"/>
      <c r="AJ3814" s="51" t="str">
        <f>IF(AI3814&lt;&gt;"",VLOOKUP(AI3814,LISTAS·PAPP!$X$4:$Y$80,2,0),"")</f>
        <v/>
      </c>
      <c r="AK3814" s="58"/>
      <c r="AL3814" s="60"/>
      <c r="AM3814" s="51" t="str">
        <f>IF(ISERROR(VLOOKUP(AL3814,LISTAS·PAPP!$AD$4:$AE$334,2,0))," ",VLOOKUP(AL3814,LISTAS·PAPP!$AD$4:$AE$334,2,0))</f>
        <v xml:space="preserve"> </v>
      </c>
      <c r="AN3814" s="63"/>
      <c r="AO3814" s="64"/>
      <c r="AP3814" s="64"/>
      <c r="AQ3814" s="64"/>
      <c r="AR3814" s="64"/>
      <c r="AS3814" s="64"/>
      <c r="AT3814" s="64"/>
      <c r="AU3814" s="64"/>
      <c r="AV3814" s="64"/>
      <c r="AW3814" s="64"/>
      <c r="AX3814" s="64"/>
      <c r="AY3814" s="64"/>
      <c r="AZ3814" s="64"/>
      <c r="BA3814" s="53" t="str">
        <f t="shared" si="178"/>
        <v/>
      </c>
      <c r="BB3814" s="54" t="str">
        <f t="shared" si="179"/>
        <v/>
      </c>
      <c r="BC3814" s="55" t="str">
        <f t="shared" si="180"/>
        <v xml:space="preserve"> </v>
      </c>
    </row>
    <row r="3815" spans="1:55" x14ac:dyDescent="0.25">
      <c r="A3815" s="58"/>
      <c r="B3815" s="58"/>
      <c r="C3815" s="58"/>
      <c r="D3815" s="58"/>
      <c r="E3815" s="51" t="str">
        <f>IF(C3815&lt;&gt;"",VLOOKUP(MID(C3815,18,5),LISTAS·PAPP!$E$4:$F$76,2,0),"")</f>
        <v/>
      </c>
      <c r="F3815" s="58"/>
      <c r="G3815" s="51" t="str">
        <f>IF(F3815&lt;&gt;"",VLOOKUP(F3815,LISTAS·PAPP!$R$3:$T$221,3,0),"")</f>
        <v/>
      </c>
      <c r="H3815" s="58"/>
      <c r="I3815" s="66"/>
      <c r="J3815" s="66"/>
      <c r="K3815" s="67"/>
      <c r="L3815" s="66"/>
      <c r="M3815" s="60"/>
      <c r="N3815" s="60"/>
      <c r="O3815" s="60"/>
      <c r="P3815" s="60"/>
      <c r="Q3815" s="60"/>
      <c r="R3815" s="60"/>
      <c r="S3815" s="60"/>
      <c r="T3815" s="60"/>
      <c r="U3815" s="60"/>
      <c r="V3815" s="60"/>
      <c r="W3815" s="60"/>
      <c r="X3815" s="60"/>
      <c r="Y3815" s="52" t="str">
        <f>IF(A3815&lt;&gt;"",IF(D3815="DIRECCIÓN_DE_TRANSFERENCIAS","280 0031",VLOOKUP(C3815,LISTAS·PAPP!$C$3:$D$76,2,0)),"")</f>
        <v/>
      </c>
      <c r="Z3815" s="61"/>
      <c r="AA3815" s="62"/>
      <c r="AB3815" s="62"/>
      <c r="AC3815" s="65" t="str">
        <f>IF(D3815&lt;&gt;"",VLOOKUP(D3815,LISTAS·PAPP!$I$3:$M$16,2,0),"")</f>
        <v/>
      </c>
      <c r="AD3815" s="51" t="str">
        <f>IF(D3815&lt;&gt;"",VLOOKUP(D3815,LISTAS·PAPP!$I$3:$M$16,3,0),"")</f>
        <v/>
      </c>
      <c r="AE3815" s="52" t="str">
        <f>IF(D3815&lt;&gt;"",VLOOKUP(D3815,LISTAS·PAPP!$I$3:$M$16,4,0),"")</f>
        <v/>
      </c>
      <c r="AF3815" s="51" t="str">
        <f>IF(D3815&lt;&gt;"",VLOOKUP(D3815,LISTAS·PAPP!$I$3:$M$16,5,0),"")</f>
        <v/>
      </c>
      <c r="AG3815" s="52" t="str">
        <f>IF(AH3815&lt;&gt;"",VLOOKUP(AH3815,LISTAS·PAPP!$O$3:$P$74,2,0),"")</f>
        <v/>
      </c>
      <c r="AH3815" s="58"/>
      <c r="AI3815" s="60"/>
      <c r="AJ3815" s="51" t="str">
        <f>IF(AI3815&lt;&gt;"",VLOOKUP(AI3815,LISTAS·PAPP!$X$4:$Y$80,2,0),"")</f>
        <v/>
      </c>
      <c r="AK3815" s="58"/>
      <c r="AL3815" s="60"/>
      <c r="AM3815" s="51" t="str">
        <f>IF(ISERROR(VLOOKUP(AL3815,LISTAS·PAPP!$AD$4:$AE$334,2,0))," ",VLOOKUP(AL3815,LISTAS·PAPP!$AD$4:$AE$334,2,0))</f>
        <v xml:space="preserve"> </v>
      </c>
      <c r="AN3815" s="63"/>
      <c r="AO3815" s="64"/>
      <c r="AP3815" s="64"/>
      <c r="AQ3815" s="64"/>
      <c r="AR3815" s="64"/>
      <c r="AS3815" s="64"/>
      <c r="AT3815" s="64"/>
      <c r="AU3815" s="64"/>
      <c r="AV3815" s="64"/>
      <c r="AW3815" s="64"/>
      <c r="AX3815" s="64"/>
      <c r="AY3815" s="64"/>
      <c r="AZ3815" s="64"/>
      <c r="BA3815" s="53" t="str">
        <f t="shared" si="178"/>
        <v/>
      </c>
      <c r="BB3815" s="54" t="str">
        <f t="shared" si="179"/>
        <v/>
      </c>
      <c r="BC3815" s="55" t="str">
        <f t="shared" si="180"/>
        <v xml:space="preserve"> </v>
      </c>
    </row>
    <row r="3816" spans="1:55" x14ac:dyDescent="0.25">
      <c r="A3816" s="58"/>
      <c r="B3816" s="58"/>
      <c r="C3816" s="58"/>
      <c r="D3816" s="58"/>
      <c r="E3816" s="51" t="str">
        <f>IF(C3816&lt;&gt;"",VLOOKUP(MID(C3816,18,5),LISTAS·PAPP!$E$4:$F$76,2,0),"")</f>
        <v/>
      </c>
      <c r="F3816" s="58"/>
      <c r="G3816" s="51" t="str">
        <f>IF(F3816&lt;&gt;"",VLOOKUP(F3816,LISTAS·PAPP!$R$3:$T$221,3,0),"")</f>
        <v/>
      </c>
      <c r="H3816" s="58"/>
      <c r="I3816" s="66"/>
      <c r="J3816" s="66"/>
      <c r="K3816" s="67"/>
      <c r="L3816" s="66"/>
      <c r="M3816" s="60"/>
      <c r="N3816" s="60"/>
      <c r="O3816" s="60"/>
      <c r="P3816" s="60"/>
      <c r="Q3816" s="60"/>
      <c r="R3816" s="60"/>
      <c r="S3816" s="60"/>
      <c r="T3816" s="60"/>
      <c r="U3816" s="60"/>
      <c r="V3816" s="60"/>
      <c r="W3816" s="60"/>
      <c r="X3816" s="60"/>
      <c r="Y3816" s="52" t="str">
        <f>IF(A3816&lt;&gt;"",IF(D3816="DIRECCIÓN_DE_TRANSFERENCIAS","280 0031",VLOOKUP(C3816,LISTAS·PAPP!$C$3:$D$76,2,0)),"")</f>
        <v/>
      </c>
      <c r="Z3816" s="61"/>
      <c r="AA3816" s="62"/>
      <c r="AB3816" s="62"/>
      <c r="AC3816" s="65" t="str">
        <f>IF(D3816&lt;&gt;"",VLOOKUP(D3816,LISTAS·PAPP!$I$3:$M$16,2,0),"")</f>
        <v/>
      </c>
      <c r="AD3816" s="51" t="str">
        <f>IF(D3816&lt;&gt;"",VLOOKUP(D3816,LISTAS·PAPP!$I$3:$M$16,3,0),"")</f>
        <v/>
      </c>
      <c r="AE3816" s="52" t="str">
        <f>IF(D3816&lt;&gt;"",VLOOKUP(D3816,LISTAS·PAPP!$I$3:$M$16,4,0),"")</f>
        <v/>
      </c>
      <c r="AF3816" s="51" t="str">
        <f>IF(D3816&lt;&gt;"",VLOOKUP(D3816,LISTAS·PAPP!$I$3:$M$16,5,0),"")</f>
        <v/>
      </c>
      <c r="AG3816" s="52" t="str">
        <f>IF(AH3816&lt;&gt;"",VLOOKUP(AH3816,LISTAS·PAPP!$O$3:$P$74,2,0),"")</f>
        <v/>
      </c>
      <c r="AH3816" s="58"/>
      <c r="AI3816" s="60"/>
      <c r="AJ3816" s="51" t="str">
        <f>IF(AI3816&lt;&gt;"",VLOOKUP(AI3816,LISTAS·PAPP!$X$4:$Y$80,2,0),"")</f>
        <v/>
      </c>
      <c r="AK3816" s="58"/>
      <c r="AL3816" s="60"/>
      <c r="AM3816" s="51" t="str">
        <f>IF(ISERROR(VLOOKUP(AL3816,LISTAS·PAPP!$AD$4:$AE$334,2,0))," ",VLOOKUP(AL3816,LISTAS·PAPP!$AD$4:$AE$334,2,0))</f>
        <v xml:space="preserve"> </v>
      </c>
      <c r="AN3816" s="63"/>
      <c r="AO3816" s="64"/>
      <c r="AP3816" s="64"/>
      <c r="AQ3816" s="64"/>
      <c r="AR3816" s="64"/>
      <c r="AS3816" s="64"/>
      <c r="AT3816" s="64"/>
      <c r="AU3816" s="64"/>
      <c r="AV3816" s="64"/>
      <c r="AW3816" s="64"/>
      <c r="AX3816" s="64"/>
      <c r="AY3816" s="64"/>
      <c r="AZ3816" s="64"/>
      <c r="BA3816" s="53" t="str">
        <f t="shared" si="178"/>
        <v/>
      </c>
      <c r="BB3816" s="54" t="str">
        <f t="shared" si="179"/>
        <v/>
      </c>
      <c r="BC3816" s="55" t="str">
        <f t="shared" si="180"/>
        <v xml:space="preserve"> </v>
      </c>
    </row>
    <row r="3817" spans="1:55" x14ac:dyDescent="0.25">
      <c r="A3817" s="58"/>
      <c r="B3817" s="58"/>
      <c r="C3817" s="58"/>
      <c r="D3817" s="58"/>
      <c r="E3817" s="51" t="str">
        <f>IF(C3817&lt;&gt;"",VLOOKUP(MID(C3817,18,5),LISTAS·PAPP!$E$4:$F$76,2,0),"")</f>
        <v/>
      </c>
      <c r="F3817" s="58"/>
      <c r="G3817" s="51" t="str">
        <f>IF(F3817&lt;&gt;"",VLOOKUP(F3817,LISTAS·PAPP!$R$3:$T$221,3,0),"")</f>
        <v/>
      </c>
      <c r="H3817" s="58"/>
      <c r="I3817" s="66"/>
      <c r="J3817" s="66"/>
      <c r="K3817" s="67"/>
      <c r="L3817" s="66"/>
      <c r="M3817" s="60"/>
      <c r="N3817" s="60"/>
      <c r="O3817" s="60"/>
      <c r="P3817" s="60"/>
      <c r="Q3817" s="60"/>
      <c r="R3817" s="60"/>
      <c r="S3817" s="60"/>
      <c r="T3817" s="60"/>
      <c r="U3817" s="60"/>
      <c r="V3817" s="60"/>
      <c r="W3817" s="60"/>
      <c r="X3817" s="60"/>
      <c r="Y3817" s="52" t="str">
        <f>IF(A3817&lt;&gt;"",IF(D3817="DIRECCIÓN_DE_TRANSFERENCIAS","280 0031",VLOOKUP(C3817,LISTAS·PAPP!$C$3:$D$76,2,0)),"")</f>
        <v/>
      </c>
      <c r="Z3817" s="61"/>
      <c r="AA3817" s="62"/>
      <c r="AB3817" s="62"/>
      <c r="AC3817" s="65" t="str">
        <f>IF(D3817&lt;&gt;"",VLOOKUP(D3817,LISTAS·PAPP!$I$3:$M$16,2,0),"")</f>
        <v/>
      </c>
      <c r="AD3817" s="51" t="str">
        <f>IF(D3817&lt;&gt;"",VLOOKUP(D3817,LISTAS·PAPP!$I$3:$M$16,3,0),"")</f>
        <v/>
      </c>
      <c r="AE3817" s="52" t="str">
        <f>IF(D3817&lt;&gt;"",VLOOKUP(D3817,LISTAS·PAPP!$I$3:$M$16,4,0),"")</f>
        <v/>
      </c>
      <c r="AF3817" s="51" t="str">
        <f>IF(D3817&lt;&gt;"",VLOOKUP(D3817,LISTAS·PAPP!$I$3:$M$16,5,0),"")</f>
        <v/>
      </c>
      <c r="AG3817" s="52" t="str">
        <f>IF(AH3817&lt;&gt;"",VLOOKUP(AH3817,LISTAS·PAPP!$O$3:$P$74,2,0),"")</f>
        <v/>
      </c>
      <c r="AH3817" s="58"/>
      <c r="AI3817" s="60"/>
      <c r="AJ3817" s="51" t="str">
        <f>IF(AI3817&lt;&gt;"",VLOOKUP(AI3817,LISTAS·PAPP!$X$4:$Y$80,2,0),"")</f>
        <v/>
      </c>
      <c r="AK3817" s="58"/>
      <c r="AL3817" s="60"/>
      <c r="AM3817" s="51" t="str">
        <f>IF(ISERROR(VLOOKUP(AL3817,LISTAS·PAPP!$AD$4:$AE$334,2,0))," ",VLOOKUP(AL3817,LISTAS·PAPP!$AD$4:$AE$334,2,0))</f>
        <v xml:space="preserve"> </v>
      </c>
      <c r="AN3817" s="63"/>
      <c r="AO3817" s="64"/>
      <c r="AP3817" s="64"/>
      <c r="AQ3817" s="64"/>
      <c r="AR3817" s="64"/>
      <c r="AS3817" s="64"/>
      <c r="AT3817" s="64"/>
      <c r="AU3817" s="64"/>
      <c r="AV3817" s="64"/>
      <c r="AW3817" s="64"/>
      <c r="AX3817" s="64"/>
      <c r="AY3817" s="64"/>
      <c r="AZ3817" s="64"/>
      <c r="BA3817" s="53" t="str">
        <f t="shared" si="178"/>
        <v/>
      </c>
      <c r="BB3817" s="54" t="str">
        <f t="shared" si="179"/>
        <v/>
      </c>
      <c r="BC3817" s="55" t="str">
        <f t="shared" si="180"/>
        <v xml:space="preserve"> </v>
      </c>
    </row>
    <row r="3818" spans="1:55" x14ac:dyDescent="0.25">
      <c r="A3818" s="58"/>
      <c r="B3818" s="58"/>
      <c r="C3818" s="58"/>
      <c r="D3818" s="58"/>
      <c r="E3818" s="51" t="str">
        <f>IF(C3818&lt;&gt;"",VLOOKUP(MID(C3818,18,5),LISTAS·PAPP!$E$4:$F$76,2,0),"")</f>
        <v/>
      </c>
      <c r="F3818" s="58"/>
      <c r="G3818" s="51" t="str">
        <f>IF(F3818&lt;&gt;"",VLOOKUP(F3818,LISTAS·PAPP!$R$3:$T$221,3,0),"")</f>
        <v/>
      </c>
      <c r="H3818" s="58"/>
      <c r="I3818" s="66"/>
      <c r="J3818" s="66"/>
      <c r="K3818" s="67"/>
      <c r="L3818" s="66"/>
      <c r="M3818" s="60"/>
      <c r="N3818" s="60"/>
      <c r="O3818" s="60"/>
      <c r="P3818" s="60"/>
      <c r="Q3818" s="60"/>
      <c r="R3818" s="60"/>
      <c r="S3818" s="60"/>
      <c r="T3818" s="60"/>
      <c r="U3818" s="60"/>
      <c r="V3818" s="60"/>
      <c r="W3818" s="60"/>
      <c r="X3818" s="60"/>
      <c r="Y3818" s="52" t="str">
        <f>IF(A3818&lt;&gt;"",IF(D3818="DIRECCIÓN_DE_TRANSFERENCIAS","280 0031",VLOOKUP(C3818,LISTAS·PAPP!$C$3:$D$76,2,0)),"")</f>
        <v/>
      </c>
      <c r="Z3818" s="61"/>
      <c r="AA3818" s="62"/>
      <c r="AB3818" s="62"/>
      <c r="AC3818" s="65" t="str">
        <f>IF(D3818&lt;&gt;"",VLOOKUP(D3818,LISTAS·PAPP!$I$3:$M$16,2,0),"")</f>
        <v/>
      </c>
      <c r="AD3818" s="51" t="str">
        <f>IF(D3818&lt;&gt;"",VLOOKUP(D3818,LISTAS·PAPP!$I$3:$M$16,3,0),"")</f>
        <v/>
      </c>
      <c r="AE3818" s="52" t="str">
        <f>IF(D3818&lt;&gt;"",VLOOKUP(D3818,LISTAS·PAPP!$I$3:$M$16,4,0),"")</f>
        <v/>
      </c>
      <c r="AF3818" s="51" t="str">
        <f>IF(D3818&lt;&gt;"",VLOOKUP(D3818,LISTAS·PAPP!$I$3:$M$16,5,0),"")</f>
        <v/>
      </c>
      <c r="AG3818" s="52" t="str">
        <f>IF(AH3818&lt;&gt;"",VLOOKUP(AH3818,LISTAS·PAPP!$O$3:$P$74,2,0),"")</f>
        <v/>
      </c>
      <c r="AH3818" s="58"/>
      <c r="AI3818" s="60"/>
      <c r="AJ3818" s="51" t="str">
        <f>IF(AI3818&lt;&gt;"",VLOOKUP(AI3818,LISTAS·PAPP!$X$4:$Y$80,2,0),"")</f>
        <v/>
      </c>
      <c r="AK3818" s="58"/>
      <c r="AL3818" s="60"/>
      <c r="AM3818" s="51" t="str">
        <f>IF(ISERROR(VLOOKUP(AL3818,LISTAS·PAPP!$AD$4:$AE$334,2,0))," ",VLOOKUP(AL3818,LISTAS·PAPP!$AD$4:$AE$334,2,0))</f>
        <v xml:space="preserve"> </v>
      </c>
      <c r="AN3818" s="63"/>
      <c r="AO3818" s="64"/>
      <c r="AP3818" s="64"/>
      <c r="AQ3818" s="64"/>
      <c r="AR3818" s="64"/>
      <c r="AS3818" s="64"/>
      <c r="AT3818" s="64"/>
      <c r="AU3818" s="64"/>
      <c r="AV3818" s="64"/>
      <c r="AW3818" s="64"/>
      <c r="AX3818" s="64"/>
      <c r="AY3818" s="64"/>
      <c r="AZ3818" s="64"/>
      <c r="BA3818" s="53" t="str">
        <f t="shared" si="178"/>
        <v/>
      </c>
      <c r="BB3818" s="54" t="str">
        <f t="shared" si="179"/>
        <v/>
      </c>
      <c r="BC3818" s="55" t="str">
        <f t="shared" si="180"/>
        <v xml:space="preserve"> </v>
      </c>
    </row>
    <row r="3819" spans="1:55" x14ac:dyDescent="0.25">
      <c r="A3819" s="58"/>
      <c r="B3819" s="58"/>
      <c r="C3819" s="58"/>
      <c r="D3819" s="58"/>
      <c r="E3819" s="51" t="str">
        <f>IF(C3819&lt;&gt;"",VLOOKUP(MID(C3819,18,5),LISTAS·PAPP!$E$4:$F$76,2,0),"")</f>
        <v/>
      </c>
      <c r="F3819" s="58"/>
      <c r="G3819" s="51" t="str">
        <f>IF(F3819&lt;&gt;"",VLOOKUP(F3819,LISTAS·PAPP!$R$3:$T$221,3,0),"")</f>
        <v/>
      </c>
      <c r="H3819" s="58"/>
      <c r="I3819" s="66"/>
      <c r="J3819" s="66"/>
      <c r="K3819" s="67"/>
      <c r="L3819" s="66"/>
      <c r="M3819" s="60"/>
      <c r="N3819" s="60"/>
      <c r="O3819" s="60"/>
      <c r="P3819" s="60"/>
      <c r="Q3819" s="60"/>
      <c r="R3819" s="60"/>
      <c r="S3819" s="60"/>
      <c r="T3819" s="60"/>
      <c r="U3819" s="60"/>
      <c r="V3819" s="60"/>
      <c r="W3819" s="60"/>
      <c r="X3819" s="60"/>
      <c r="Y3819" s="52" t="str">
        <f>IF(A3819&lt;&gt;"",IF(D3819="DIRECCIÓN_DE_TRANSFERENCIAS","280 0031",VLOOKUP(C3819,LISTAS·PAPP!$C$3:$D$76,2,0)),"")</f>
        <v/>
      </c>
      <c r="Z3819" s="61"/>
      <c r="AA3819" s="62"/>
      <c r="AB3819" s="62"/>
      <c r="AC3819" s="65" t="str">
        <f>IF(D3819&lt;&gt;"",VLOOKUP(D3819,LISTAS·PAPP!$I$3:$M$16,2,0),"")</f>
        <v/>
      </c>
      <c r="AD3819" s="51" t="str">
        <f>IF(D3819&lt;&gt;"",VLOOKUP(D3819,LISTAS·PAPP!$I$3:$M$16,3,0),"")</f>
        <v/>
      </c>
      <c r="AE3819" s="52" t="str">
        <f>IF(D3819&lt;&gt;"",VLOOKUP(D3819,LISTAS·PAPP!$I$3:$M$16,4,0),"")</f>
        <v/>
      </c>
      <c r="AF3819" s="51" t="str">
        <f>IF(D3819&lt;&gt;"",VLOOKUP(D3819,LISTAS·PAPP!$I$3:$M$16,5,0),"")</f>
        <v/>
      </c>
      <c r="AG3819" s="52" t="str">
        <f>IF(AH3819&lt;&gt;"",VLOOKUP(AH3819,LISTAS·PAPP!$O$3:$P$74,2,0),"")</f>
        <v/>
      </c>
      <c r="AH3819" s="58"/>
      <c r="AI3819" s="60"/>
      <c r="AJ3819" s="51" t="str">
        <f>IF(AI3819&lt;&gt;"",VLOOKUP(AI3819,LISTAS·PAPP!$X$4:$Y$80,2,0),"")</f>
        <v/>
      </c>
      <c r="AK3819" s="58"/>
      <c r="AL3819" s="60"/>
      <c r="AM3819" s="51" t="str">
        <f>IF(ISERROR(VLOOKUP(AL3819,LISTAS·PAPP!$AD$4:$AE$334,2,0))," ",VLOOKUP(AL3819,LISTAS·PAPP!$AD$4:$AE$334,2,0))</f>
        <v xml:space="preserve"> </v>
      </c>
      <c r="AN3819" s="63"/>
      <c r="AO3819" s="64"/>
      <c r="AP3819" s="64"/>
      <c r="AQ3819" s="64"/>
      <c r="AR3819" s="64"/>
      <c r="AS3819" s="64"/>
      <c r="AT3819" s="64"/>
      <c r="AU3819" s="64"/>
      <c r="AV3819" s="64"/>
      <c r="AW3819" s="64"/>
      <c r="AX3819" s="64"/>
      <c r="AY3819" s="64"/>
      <c r="AZ3819" s="64"/>
      <c r="BA3819" s="53" t="str">
        <f t="shared" si="178"/>
        <v/>
      </c>
      <c r="BB3819" s="54" t="str">
        <f t="shared" si="179"/>
        <v/>
      </c>
      <c r="BC3819" s="55" t="str">
        <f t="shared" si="180"/>
        <v xml:space="preserve"> </v>
      </c>
    </row>
    <row r="3820" spans="1:55" x14ac:dyDescent="0.25">
      <c r="A3820" s="58"/>
      <c r="B3820" s="58"/>
      <c r="C3820" s="58"/>
      <c r="D3820" s="58"/>
      <c r="E3820" s="51" t="str">
        <f>IF(C3820&lt;&gt;"",VLOOKUP(MID(C3820,18,5),LISTAS·PAPP!$E$4:$F$76,2,0),"")</f>
        <v/>
      </c>
      <c r="F3820" s="58"/>
      <c r="G3820" s="51" t="str">
        <f>IF(F3820&lt;&gt;"",VLOOKUP(F3820,LISTAS·PAPP!$R$3:$T$221,3,0),"")</f>
        <v/>
      </c>
      <c r="H3820" s="58"/>
      <c r="I3820" s="66"/>
      <c r="J3820" s="66"/>
      <c r="K3820" s="67"/>
      <c r="L3820" s="66"/>
      <c r="M3820" s="60"/>
      <c r="N3820" s="60"/>
      <c r="O3820" s="60"/>
      <c r="P3820" s="60"/>
      <c r="Q3820" s="60"/>
      <c r="R3820" s="60"/>
      <c r="S3820" s="60"/>
      <c r="T3820" s="60"/>
      <c r="U3820" s="60"/>
      <c r="V3820" s="60"/>
      <c r="W3820" s="60"/>
      <c r="X3820" s="60"/>
      <c r="Y3820" s="52" t="str">
        <f>IF(A3820&lt;&gt;"",IF(D3820="DIRECCIÓN_DE_TRANSFERENCIAS","280 0031",VLOOKUP(C3820,LISTAS·PAPP!$C$3:$D$76,2,0)),"")</f>
        <v/>
      </c>
      <c r="Z3820" s="61"/>
      <c r="AA3820" s="62"/>
      <c r="AB3820" s="62"/>
      <c r="AC3820" s="65" t="str">
        <f>IF(D3820&lt;&gt;"",VLOOKUP(D3820,LISTAS·PAPP!$I$3:$M$16,2,0),"")</f>
        <v/>
      </c>
      <c r="AD3820" s="51" t="str">
        <f>IF(D3820&lt;&gt;"",VLOOKUP(D3820,LISTAS·PAPP!$I$3:$M$16,3,0),"")</f>
        <v/>
      </c>
      <c r="AE3820" s="52" t="str">
        <f>IF(D3820&lt;&gt;"",VLOOKUP(D3820,LISTAS·PAPP!$I$3:$M$16,4,0),"")</f>
        <v/>
      </c>
      <c r="AF3820" s="51" t="str">
        <f>IF(D3820&lt;&gt;"",VLOOKUP(D3820,LISTAS·PAPP!$I$3:$M$16,5,0),"")</f>
        <v/>
      </c>
      <c r="AG3820" s="52" t="str">
        <f>IF(AH3820&lt;&gt;"",VLOOKUP(AH3820,LISTAS·PAPP!$O$3:$P$74,2,0),"")</f>
        <v/>
      </c>
      <c r="AH3820" s="58"/>
      <c r="AI3820" s="60"/>
      <c r="AJ3820" s="51" t="str">
        <f>IF(AI3820&lt;&gt;"",VLOOKUP(AI3820,LISTAS·PAPP!$X$4:$Y$80,2,0),"")</f>
        <v/>
      </c>
      <c r="AK3820" s="58"/>
      <c r="AL3820" s="60"/>
      <c r="AM3820" s="51" t="str">
        <f>IF(ISERROR(VLOOKUP(AL3820,LISTAS·PAPP!$AD$4:$AE$334,2,0))," ",VLOOKUP(AL3820,LISTAS·PAPP!$AD$4:$AE$334,2,0))</f>
        <v xml:space="preserve"> </v>
      </c>
      <c r="AN3820" s="63"/>
      <c r="AO3820" s="64"/>
      <c r="AP3820" s="64"/>
      <c r="AQ3820" s="64"/>
      <c r="AR3820" s="64"/>
      <c r="AS3820" s="64"/>
      <c r="AT3820" s="64"/>
      <c r="AU3820" s="64"/>
      <c r="AV3820" s="64"/>
      <c r="AW3820" s="64"/>
      <c r="AX3820" s="64"/>
      <c r="AY3820" s="64"/>
      <c r="AZ3820" s="64"/>
      <c r="BA3820" s="53" t="str">
        <f t="shared" si="178"/>
        <v/>
      </c>
      <c r="BB3820" s="54" t="str">
        <f t="shared" si="179"/>
        <v/>
      </c>
      <c r="BC3820" s="55" t="str">
        <f t="shared" si="180"/>
        <v xml:space="preserve"> </v>
      </c>
    </row>
    <row r="3821" spans="1:55" x14ac:dyDescent="0.25">
      <c r="A3821" s="58"/>
      <c r="B3821" s="58"/>
      <c r="C3821" s="58"/>
      <c r="D3821" s="58"/>
      <c r="E3821" s="51" t="str">
        <f>IF(C3821&lt;&gt;"",VLOOKUP(MID(C3821,18,5),LISTAS·PAPP!$E$4:$F$76,2,0),"")</f>
        <v/>
      </c>
      <c r="F3821" s="58"/>
      <c r="G3821" s="51" t="str">
        <f>IF(F3821&lt;&gt;"",VLOOKUP(F3821,LISTAS·PAPP!$R$3:$T$221,3,0),"")</f>
        <v/>
      </c>
      <c r="H3821" s="58"/>
      <c r="I3821" s="66"/>
      <c r="J3821" s="66"/>
      <c r="K3821" s="67"/>
      <c r="L3821" s="66"/>
      <c r="M3821" s="60"/>
      <c r="N3821" s="60"/>
      <c r="O3821" s="60"/>
      <c r="P3821" s="60"/>
      <c r="Q3821" s="60"/>
      <c r="R3821" s="60"/>
      <c r="S3821" s="60"/>
      <c r="T3821" s="60"/>
      <c r="U3821" s="60"/>
      <c r="V3821" s="60"/>
      <c r="W3821" s="60"/>
      <c r="X3821" s="60"/>
      <c r="Y3821" s="52" t="str">
        <f>IF(A3821&lt;&gt;"",IF(D3821="DIRECCIÓN_DE_TRANSFERENCIAS","280 0031",VLOOKUP(C3821,LISTAS·PAPP!$C$3:$D$76,2,0)),"")</f>
        <v/>
      </c>
      <c r="Z3821" s="61"/>
      <c r="AA3821" s="62"/>
      <c r="AB3821" s="62"/>
      <c r="AC3821" s="65" t="str">
        <f>IF(D3821&lt;&gt;"",VLOOKUP(D3821,LISTAS·PAPP!$I$3:$M$16,2,0),"")</f>
        <v/>
      </c>
      <c r="AD3821" s="51" t="str">
        <f>IF(D3821&lt;&gt;"",VLOOKUP(D3821,LISTAS·PAPP!$I$3:$M$16,3,0),"")</f>
        <v/>
      </c>
      <c r="AE3821" s="52" t="str">
        <f>IF(D3821&lt;&gt;"",VLOOKUP(D3821,LISTAS·PAPP!$I$3:$M$16,4,0),"")</f>
        <v/>
      </c>
      <c r="AF3821" s="51" t="str">
        <f>IF(D3821&lt;&gt;"",VLOOKUP(D3821,LISTAS·PAPP!$I$3:$M$16,5,0),"")</f>
        <v/>
      </c>
      <c r="AG3821" s="52" t="str">
        <f>IF(AH3821&lt;&gt;"",VLOOKUP(AH3821,LISTAS·PAPP!$O$3:$P$74,2,0),"")</f>
        <v/>
      </c>
      <c r="AH3821" s="58"/>
      <c r="AI3821" s="60"/>
      <c r="AJ3821" s="51" t="str">
        <f>IF(AI3821&lt;&gt;"",VLOOKUP(AI3821,LISTAS·PAPP!$X$4:$Y$80,2,0),"")</f>
        <v/>
      </c>
      <c r="AK3821" s="58"/>
      <c r="AL3821" s="60"/>
      <c r="AM3821" s="51" t="str">
        <f>IF(ISERROR(VLOOKUP(AL3821,LISTAS·PAPP!$AD$4:$AE$334,2,0))," ",VLOOKUP(AL3821,LISTAS·PAPP!$AD$4:$AE$334,2,0))</f>
        <v xml:space="preserve"> </v>
      </c>
      <c r="AN3821" s="63"/>
      <c r="AO3821" s="64"/>
      <c r="AP3821" s="64"/>
      <c r="AQ3821" s="64"/>
      <c r="AR3821" s="64"/>
      <c r="AS3821" s="64"/>
      <c r="AT3821" s="64"/>
      <c r="AU3821" s="64"/>
      <c r="AV3821" s="64"/>
      <c r="AW3821" s="64"/>
      <c r="AX3821" s="64"/>
      <c r="AY3821" s="64"/>
      <c r="AZ3821" s="64"/>
      <c r="BA3821" s="53" t="str">
        <f t="shared" si="178"/>
        <v/>
      </c>
      <c r="BB3821" s="54" t="str">
        <f t="shared" si="179"/>
        <v/>
      </c>
      <c r="BC3821" s="55" t="str">
        <f t="shared" si="180"/>
        <v xml:space="preserve"> </v>
      </c>
    </row>
    <row r="3822" spans="1:55" x14ac:dyDescent="0.25">
      <c r="A3822" s="58"/>
      <c r="B3822" s="58"/>
      <c r="C3822" s="58"/>
      <c r="D3822" s="58"/>
      <c r="E3822" s="51" t="str">
        <f>IF(C3822&lt;&gt;"",VLOOKUP(MID(C3822,18,5),LISTAS·PAPP!$E$4:$F$76,2,0),"")</f>
        <v/>
      </c>
      <c r="F3822" s="58"/>
      <c r="G3822" s="51" t="str">
        <f>IF(F3822&lt;&gt;"",VLOOKUP(F3822,LISTAS·PAPP!$R$3:$T$221,3,0),"")</f>
        <v/>
      </c>
      <c r="H3822" s="58"/>
      <c r="I3822" s="66"/>
      <c r="J3822" s="66"/>
      <c r="K3822" s="67"/>
      <c r="L3822" s="66"/>
      <c r="M3822" s="60"/>
      <c r="N3822" s="60"/>
      <c r="O3822" s="60"/>
      <c r="P3822" s="60"/>
      <c r="Q3822" s="60"/>
      <c r="R3822" s="60"/>
      <c r="S3822" s="60"/>
      <c r="T3822" s="60"/>
      <c r="U3822" s="60"/>
      <c r="V3822" s="60"/>
      <c r="W3822" s="60"/>
      <c r="X3822" s="60"/>
      <c r="Y3822" s="52" t="str">
        <f>IF(A3822&lt;&gt;"",IF(D3822="DIRECCIÓN_DE_TRANSFERENCIAS","280 0031",VLOOKUP(C3822,LISTAS·PAPP!$C$3:$D$76,2,0)),"")</f>
        <v/>
      </c>
      <c r="Z3822" s="61"/>
      <c r="AA3822" s="62"/>
      <c r="AB3822" s="62"/>
      <c r="AC3822" s="65" t="str">
        <f>IF(D3822&lt;&gt;"",VLOOKUP(D3822,LISTAS·PAPP!$I$3:$M$16,2,0),"")</f>
        <v/>
      </c>
      <c r="AD3822" s="51" t="str">
        <f>IF(D3822&lt;&gt;"",VLOOKUP(D3822,LISTAS·PAPP!$I$3:$M$16,3,0),"")</f>
        <v/>
      </c>
      <c r="AE3822" s="52" t="str">
        <f>IF(D3822&lt;&gt;"",VLOOKUP(D3822,LISTAS·PAPP!$I$3:$M$16,4,0),"")</f>
        <v/>
      </c>
      <c r="AF3822" s="51" t="str">
        <f>IF(D3822&lt;&gt;"",VLOOKUP(D3822,LISTAS·PAPP!$I$3:$M$16,5,0),"")</f>
        <v/>
      </c>
      <c r="AG3822" s="52" t="str">
        <f>IF(AH3822&lt;&gt;"",VLOOKUP(AH3822,LISTAS·PAPP!$O$3:$P$74,2,0),"")</f>
        <v/>
      </c>
      <c r="AH3822" s="58"/>
      <c r="AI3822" s="60"/>
      <c r="AJ3822" s="51" t="str">
        <f>IF(AI3822&lt;&gt;"",VLOOKUP(AI3822,LISTAS·PAPP!$X$4:$Y$80,2,0),"")</f>
        <v/>
      </c>
      <c r="AK3822" s="58"/>
      <c r="AL3822" s="60"/>
      <c r="AM3822" s="51" t="str">
        <f>IF(ISERROR(VLOOKUP(AL3822,LISTAS·PAPP!$AD$4:$AE$334,2,0))," ",VLOOKUP(AL3822,LISTAS·PAPP!$AD$4:$AE$334,2,0))</f>
        <v xml:space="preserve"> </v>
      </c>
      <c r="AN3822" s="63"/>
      <c r="AO3822" s="64"/>
      <c r="AP3822" s="64"/>
      <c r="AQ3822" s="64"/>
      <c r="AR3822" s="64"/>
      <c r="AS3822" s="64"/>
      <c r="AT3822" s="64"/>
      <c r="AU3822" s="64"/>
      <c r="AV3822" s="64"/>
      <c r="AW3822" s="64"/>
      <c r="AX3822" s="64"/>
      <c r="AY3822" s="64"/>
      <c r="AZ3822" s="64"/>
      <c r="BA3822" s="53" t="str">
        <f t="shared" si="178"/>
        <v/>
      </c>
      <c r="BB3822" s="54" t="str">
        <f t="shared" si="179"/>
        <v/>
      </c>
      <c r="BC3822" s="55" t="str">
        <f t="shared" si="180"/>
        <v xml:space="preserve"> </v>
      </c>
    </row>
    <row r="3823" spans="1:55" x14ac:dyDescent="0.25">
      <c r="A3823" s="58"/>
      <c r="B3823" s="58"/>
      <c r="C3823" s="58"/>
      <c r="D3823" s="58"/>
      <c r="E3823" s="51" t="str">
        <f>IF(C3823&lt;&gt;"",VLOOKUP(MID(C3823,18,5),LISTAS·PAPP!$E$4:$F$76,2,0),"")</f>
        <v/>
      </c>
      <c r="F3823" s="58"/>
      <c r="G3823" s="51" t="str">
        <f>IF(F3823&lt;&gt;"",VLOOKUP(F3823,LISTAS·PAPP!$R$3:$T$221,3,0),"")</f>
        <v/>
      </c>
      <c r="H3823" s="58"/>
      <c r="I3823" s="66"/>
      <c r="J3823" s="66"/>
      <c r="K3823" s="67"/>
      <c r="L3823" s="66"/>
      <c r="M3823" s="60"/>
      <c r="N3823" s="60"/>
      <c r="O3823" s="60"/>
      <c r="P3823" s="60"/>
      <c r="Q3823" s="60"/>
      <c r="R3823" s="60"/>
      <c r="S3823" s="60"/>
      <c r="T3823" s="60"/>
      <c r="U3823" s="60"/>
      <c r="V3823" s="60"/>
      <c r="W3823" s="60"/>
      <c r="X3823" s="60"/>
      <c r="Y3823" s="52" t="str">
        <f>IF(A3823&lt;&gt;"",IF(D3823="DIRECCIÓN_DE_TRANSFERENCIAS","280 0031",VLOOKUP(C3823,LISTAS·PAPP!$C$3:$D$76,2,0)),"")</f>
        <v/>
      </c>
      <c r="Z3823" s="61"/>
      <c r="AA3823" s="62"/>
      <c r="AB3823" s="62"/>
      <c r="AC3823" s="65" t="str">
        <f>IF(D3823&lt;&gt;"",VLOOKUP(D3823,LISTAS·PAPP!$I$3:$M$16,2,0),"")</f>
        <v/>
      </c>
      <c r="AD3823" s="51" t="str">
        <f>IF(D3823&lt;&gt;"",VLOOKUP(D3823,LISTAS·PAPP!$I$3:$M$16,3,0),"")</f>
        <v/>
      </c>
      <c r="AE3823" s="52" t="str">
        <f>IF(D3823&lt;&gt;"",VLOOKUP(D3823,LISTAS·PAPP!$I$3:$M$16,4,0),"")</f>
        <v/>
      </c>
      <c r="AF3823" s="51" t="str">
        <f>IF(D3823&lt;&gt;"",VLOOKUP(D3823,LISTAS·PAPP!$I$3:$M$16,5,0),"")</f>
        <v/>
      </c>
      <c r="AG3823" s="52" t="str">
        <f>IF(AH3823&lt;&gt;"",VLOOKUP(AH3823,LISTAS·PAPP!$O$3:$P$74,2,0),"")</f>
        <v/>
      </c>
      <c r="AH3823" s="58"/>
      <c r="AI3823" s="60"/>
      <c r="AJ3823" s="51" t="str">
        <f>IF(AI3823&lt;&gt;"",VLOOKUP(AI3823,LISTAS·PAPP!$X$4:$Y$80,2,0),"")</f>
        <v/>
      </c>
      <c r="AK3823" s="58"/>
      <c r="AL3823" s="60"/>
      <c r="AM3823" s="51" t="str">
        <f>IF(ISERROR(VLOOKUP(AL3823,LISTAS·PAPP!$AD$4:$AE$334,2,0))," ",VLOOKUP(AL3823,LISTAS·PAPP!$AD$4:$AE$334,2,0))</f>
        <v xml:space="preserve"> </v>
      </c>
      <c r="AN3823" s="63"/>
      <c r="AO3823" s="64"/>
      <c r="AP3823" s="64"/>
      <c r="AQ3823" s="64"/>
      <c r="AR3823" s="64"/>
      <c r="AS3823" s="64"/>
      <c r="AT3823" s="64"/>
      <c r="AU3823" s="64"/>
      <c r="AV3823" s="64"/>
      <c r="AW3823" s="64"/>
      <c r="AX3823" s="64"/>
      <c r="AY3823" s="64"/>
      <c r="AZ3823" s="64"/>
      <c r="BA3823" s="53" t="str">
        <f t="shared" si="178"/>
        <v/>
      </c>
      <c r="BB3823" s="54" t="str">
        <f t="shared" si="179"/>
        <v/>
      </c>
      <c r="BC3823" s="55" t="str">
        <f t="shared" si="180"/>
        <v xml:space="preserve"> </v>
      </c>
    </row>
    <row r="3824" spans="1:55" x14ac:dyDescent="0.25">
      <c r="A3824" s="58"/>
      <c r="B3824" s="58"/>
      <c r="C3824" s="58"/>
      <c r="D3824" s="58"/>
      <c r="E3824" s="51" t="str">
        <f>IF(C3824&lt;&gt;"",VLOOKUP(MID(C3824,18,5),LISTAS·PAPP!$E$4:$F$76,2,0),"")</f>
        <v/>
      </c>
      <c r="F3824" s="58"/>
      <c r="G3824" s="51" t="str">
        <f>IF(F3824&lt;&gt;"",VLOOKUP(F3824,LISTAS·PAPP!$R$3:$T$221,3,0),"")</f>
        <v/>
      </c>
      <c r="H3824" s="58"/>
      <c r="I3824" s="66"/>
      <c r="J3824" s="66"/>
      <c r="K3824" s="67"/>
      <c r="L3824" s="66"/>
      <c r="M3824" s="60"/>
      <c r="N3824" s="60"/>
      <c r="O3824" s="60"/>
      <c r="P3824" s="60"/>
      <c r="Q3824" s="60"/>
      <c r="R3824" s="60"/>
      <c r="S3824" s="60"/>
      <c r="T3824" s="60"/>
      <c r="U3824" s="60"/>
      <c r="V3824" s="60"/>
      <c r="W3824" s="60"/>
      <c r="X3824" s="60"/>
      <c r="Y3824" s="52" t="str">
        <f>IF(A3824&lt;&gt;"",IF(D3824="DIRECCIÓN_DE_TRANSFERENCIAS","280 0031",VLOOKUP(C3824,LISTAS·PAPP!$C$3:$D$76,2,0)),"")</f>
        <v/>
      </c>
      <c r="Z3824" s="61"/>
      <c r="AA3824" s="62"/>
      <c r="AB3824" s="62"/>
      <c r="AC3824" s="65" t="str">
        <f>IF(D3824&lt;&gt;"",VLOOKUP(D3824,LISTAS·PAPP!$I$3:$M$16,2,0),"")</f>
        <v/>
      </c>
      <c r="AD3824" s="51" t="str">
        <f>IF(D3824&lt;&gt;"",VLOOKUP(D3824,LISTAS·PAPP!$I$3:$M$16,3,0),"")</f>
        <v/>
      </c>
      <c r="AE3824" s="52" t="str">
        <f>IF(D3824&lt;&gt;"",VLOOKUP(D3824,LISTAS·PAPP!$I$3:$M$16,4,0),"")</f>
        <v/>
      </c>
      <c r="AF3824" s="51" t="str">
        <f>IF(D3824&lt;&gt;"",VLOOKUP(D3824,LISTAS·PAPP!$I$3:$M$16,5,0),"")</f>
        <v/>
      </c>
      <c r="AG3824" s="52" t="str">
        <f>IF(AH3824&lt;&gt;"",VLOOKUP(AH3824,LISTAS·PAPP!$O$3:$P$74,2,0),"")</f>
        <v/>
      </c>
      <c r="AH3824" s="58"/>
      <c r="AI3824" s="60"/>
      <c r="AJ3824" s="51" t="str">
        <f>IF(AI3824&lt;&gt;"",VLOOKUP(AI3824,LISTAS·PAPP!$X$4:$Y$80,2,0),"")</f>
        <v/>
      </c>
      <c r="AK3824" s="58"/>
      <c r="AL3824" s="60"/>
      <c r="AM3824" s="51" t="str">
        <f>IF(ISERROR(VLOOKUP(AL3824,LISTAS·PAPP!$AD$4:$AE$334,2,0))," ",VLOOKUP(AL3824,LISTAS·PAPP!$AD$4:$AE$334,2,0))</f>
        <v xml:space="preserve"> </v>
      </c>
      <c r="AN3824" s="63"/>
      <c r="AO3824" s="64"/>
      <c r="AP3824" s="64"/>
      <c r="AQ3824" s="64"/>
      <c r="AR3824" s="64"/>
      <c r="AS3824" s="64"/>
      <c r="AT3824" s="64"/>
      <c r="AU3824" s="64"/>
      <c r="AV3824" s="64"/>
      <c r="AW3824" s="64"/>
      <c r="AX3824" s="64"/>
      <c r="AY3824" s="64"/>
      <c r="AZ3824" s="64"/>
      <c r="BA3824" s="53" t="str">
        <f t="shared" si="178"/>
        <v/>
      </c>
      <c r="BB3824" s="54" t="str">
        <f t="shared" si="179"/>
        <v/>
      </c>
      <c r="BC3824" s="55" t="str">
        <f t="shared" si="180"/>
        <v xml:space="preserve"> </v>
      </c>
    </row>
    <row r="3825" spans="1:55" x14ac:dyDescent="0.25">
      <c r="A3825" s="58"/>
      <c r="B3825" s="58"/>
      <c r="C3825" s="58"/>
      <c r="D3825" s="58"/>
      <c r="E3825" s="51" t="str">
        <f>IF(C3825&lt;&gt;"",VLOOKUP(MID(C3825,18,5),LISTAS·PAPP!$E$4:$F$76,2,0),"")</f>
        <v/>
      </c>
      <c r="F3825" s="58"/>
      <c r="G3825" s="51" t="str">
        <f>IF(F3825&lt;&gt;"",VLOOKUP(F3825,LISTAS·PAPP!$R$3:$T$221,3,0),"")</f>
        <v/>
      </c>
      <c r="H3825" s="58"/>
      <c r="I3825" s="66"/>
      <c r="J3825" s="66"/>
      <c r="K3825" s="67"/>
      <c r="L3825" s="66"/>
      <c r="M3825" s="60"/>
      <c r="N3825" s="60"/>
      <c r="O3825" s="60"/>
      <c r="P3825" s="60"/>
      <c r="Q3825" s="60"/>
      <c r="R3825" s="60"/>
      <c r="S3825" s="60"/>
      <c r="T3825" s="60"/>
      <c r="U3825" s="60"/>
      <c r="V3825" s="60"/>
      <c r="W3825" s="60"/>
      <c r="X3825" s="60"/>
      <c r="Y3825" s="52" t="str">
        <f>IF(A3825&lt;&gt;"",IF(D3825="DIRECCIÓN_DE_TRANSFERENCIAS","280 0031",VLOOKUP(C3825,LISTAS·PAPP!$C$3:$D$76,2,0)),"")</f>
        <v/>
      </c>
      <c r="Z3825" s="61"/>
      <c r="AA3825" s="62"/>
      <c r="AB3825" s="62"/>
      <c r="AC3825" s="65" t="str">
        <f>IF(D3825&lt;&gt;"",VLOOKUP(D3825,LISTAS·PAPP!$I$3:$M$16,2,0),"")</f>
        <v/>
      </c>
      <c r="AD3825" s="51" t="str">
        <f>IF(D3825&lt;&gt;"",VLOOKUP(D3825,LISTAS·PAPP!$I$3:$M$16,3,0),"")</f>
        <v/>
      </c>
      <c r="AE3825" s="52" t="str">
        <f>IF(D3825&lt;&gt;"",VLOOKUP(D3825,LISTAS·PAPP!$I$3:$M$16,4,0),"")</f>
        <v/>
      </c>
      <c r="AF3825" s="51" t="str">
        <f>IF(D3825&lt;&gt;"",VLOOKUP(D3825,LISTAS·PAPP!$I$3:$M$16,5,0),"")</f>
        <v/>
      </c>
      <c r="AG3825" s="52" t="str">
        <f>IF(AH3825&lt;&gt;"",VLOOKUP(AH3825,LISTAS·PAPP!$O$3:$P$74,2,0),"")</f>
        <v/>
      </c>
      <c r="AH3825" s="58"/>
      <c r="AI3825" s="60"/>
      <c r="AJ3825" s="51" t="str">
        <f>IF(AI3825&lt;&gt;"",VLOOKUP(AI3825,LISTAS·PAPP!$X$4:$Y$80,2,0),"")</f>
        <v/>
      </c>
      <c r="AK3825" s="58"/>
      <c r="AL3825" s="60"/>
      <c r="AM3825" s="51" t="str">
        <f>IF(ISERROR(VLOOKUP(AL3825,LISTAS·PAPP!$AD$4:$AE$334,2,0))," ",VLOOKUP(AL3825,LISTAS·PAPP!$AD$4:$AE$334,2,0))</f>
        <v xml:space="preserve"> </v>
      </c>
      <c r="AN3825" s="63"/>
      <c r="AO3825" s="64"/>
      <c r="AP3825" s="64"/>
      <c r="AQ3825" s="64"/>
      <c r="AR3825" s="64"/>
      <c r="AS3825" s="64"/>
      <c r="AT3825" s="64"/>
      <c r="AU3825" s="64"/>
      <c r="AV3825" s="64"/>
      <c r="AW3825" s="64"/>
      <c r="AX3825" s="64"/>
      <c r="AY3825" s="64"/>
      <c r="AZ3825" s="64"/>
      <c r="BA3825" s="53" t="str">
        <f t="shared" si="178"/>
        <v/>
      </c>
      <c r="BB3825" s="54" t="str">
        <f t="shared" si="179"/>
        <v/>
      </c>
      <c r="BC3825" s="55" t="str">
        <f t="shared" si="180"/>
        <v xml:space="preserve"> </v>
      </c>
    </row>
    <row r="3826" spans="1:55" x14ac:dyDescent="0.25">
      <c r="A3826" s="58"/>
      <c r="B3826" s="58"/>
      <c r="C3826" s="58"/>
      <c r="D3826" s="58"/>
      <c r="E3826" s="51" t="str">
        <f>IF(C3826&lt;&gt;"",VLOOKUP(MID(C3826,18,5),LISTAS·PAPP!$E$4:$F$76,2,0),"")</f>
        <v/>
      </c>
      <c r="F3826" s="58"/>
      <c r="G3826" s="51" t="str">
        <f>IF(F3826&lt;&gt;"",VLOOKUP(F3826,LISTAS·PAPP!$R$3:$T$221,3,0),"")</f>
        <v/>
      </c>
      <c r="H3826" s="58"/>
      <c r="I3826" s="66"/>
      <c r="J3826" s="66"/>
      <c r="K3826" s="67"/>
      <c r="L3826" s="66"/>
      <c r="M3826" s="60"/>
      <c r="N3826" s="60"/>
      <c r="O3826" s="60"/>
      <c r="P3826" s="60"/>
      <c r="Q3826" s="60"/>
      <c r="R3826" s="60"/>
      <c r="S3826" s="60"/>
      <c r="T3826" s="60"/>
      <c r="U3826" s="60"/>
      <c r="V3826" s="60"/>
      <c r="W3826" s="60"/>
      <c r="X3826" s="60"/>
      <c r="Y3826" s="52" t="str">
        <f>IF(A3826&lt;&gt;"",IF(D3826="DIRECCIÓN_DE_TRANSFERENCIAS","280 0031",VLOOKUP(C3826,LISTAS·PAPP!$C$3:$D$76,2,0)),"")</f>
        <v/>
      </c>
      <c r="Z3826" s="61"/>
      <c r="AA3826" s="62"/>
      <c r="AB3826" s="62"/>
      <c r="AC3826" s="65" t="str">
        <f>IF(D3826&lt;&gt;"",VLOOKUP(D3826,LISTAS·PAPP!$I$3:$M$16,2,0),"")</f>
        <v/>
      </c>
      <c r="AD3826" s="51" t="str">
        <f>IF(D3826&lt;&gt;"",VLOOKUP(D3826,LISTAS·PAPP!$I$3:$M$16,3,0),"")</f>
        <v/>
      </c>
      <c r="AE3826" s="52" t="str">
        <f>IF(D3826&lt;&gt;"",VLOOKUP(D3826,LISTAS·PAPP!$I$3:$M$16,4,0),"")</f>
        <v/>
      </c>
      <c r="AF3826" s="51" t="str">
        <f>IF(D3826&lt;&gt;"",VLOOKUP(D3826,LISTAS·PAPP!$I$3:$M$16,5,0),"")</f>
        <v/>
      </c>
      <c r="AG3826" s="52" t="str">
        <f>IF(AH3826&lt;&gt;"",VLOOKUP(AH3826,LISTAS·PAPP!$O$3:$P$74,2,0),"")</f>
        <v/>
      </c>
      <c r="AH3826" s="58"/>
      <c r="AI3826" s="60"/>
      <c r="AJ3826" s="51" t="str">
        <f>IF(AI3826&lt;&gt;"",VLOOKUP(AI3826,LISTAS·PAPP!$X$4:$Y$80,2,0),"")</f>
        <v/>
      </c>
      <c r="AK3826" s="58"/>
      <c r="AL3826" s="60"/>
      <c r="AM3826" s="51" t="str">
        <f>IF(ISERROR(VLOOKUP(AL3826,LISTAS·PAPP!$AD$4:$AE$334,2,0))," ",VLOOKUP(AL3826,LISTAS·PAPP!$AD$4:$AE$334,2,0))</f>
        <v xml:space="preserve"> </v>
      </c>
      <c r="AN3826" s="63"/>
      <c r="AO3826" s="64"/>
      <c r="AP3826" s="64"/>
      <c r="AQ3826" s="64"/>
      <c r="AR3826" s="64"/>
      <c r="AS3826" s="64"/>
      <c r="AT3826" s="64"/>
      <c r="AU3826" s="64"/>
      <c r="AV3826" s="64"/>
      <c r="AW3826" s="64"/>
      <c r="AX3826" s="64"/>
      <c r="AY3826" s="64"/>
      <c r="AZ3826" s="64"/>
      <c r="BA3826" s="53" t="str">
        <f t="shared" si="178"/>
        <v/>
      </c>
      <c r="BB3826" s="54" t="str">
        <f t="shared" si="179"/>
        <v/>
      </c>
      <c r="BC3826" s="55" t="str">
        <f t="shared" si="180"/>
        <v xml:space="preserve"> </v>
      </c>
    </row>
    <row r="3827" spans="1:55" x14ac:dyDescent="0.25">
      <c r="A3827" s="58"/>
      <c r="B3827" s="58"/>
      <c r="C3827" s="58"/>
      <c r="D3827" s="58"/>
      <c r="E3827" s="51" t="str">
        <f>IF(C3827&lt;&gt;"",VLOOKUP(MID(C3827,18,5),LISTAS·PAPP!$E$4:$F$76,2,0),"")</f>
        <v/>
      </c>
      <c r="F3827" s="58"/>
      <c r="G3827" s="51" t="str">
        <f>IF(F3827&lt;&gt;"",VLOOKUP(F3827,LISTAS·PAPP!$R$3:$T$221,3,0),"")</f>
        <v/>
      </c>
      <c r="H3827" s="58"/>
      <c r="I3827" s="66"/>
      <c r="J3827" s="66"/>
      <c r="K3827" s="67"/>
      <c r="L3827" s="66"/>
      <c r="M3827" s="60"/>
      <c r="N3827" s="60"/>
      <c r="O3827" s="60"/>
      <c r="P3827" s="60"/>
      <c r="Q3827" s="60"/>
      <c r="R3827" s="60"/>
      <c r="S3827" s="60"/>
      <c r="T3827" s="60"/>
      <c r="U3827" s="60"/>
      <c r="V3827" s="60"/>
      <c r="W3827" s="60"/>
      <c r="X3827" s="60"/>
      <c r="Y3827" s="52" t="str">
        <f>IF(A3827&lt;&gt;"",IF(D3827="DIRECCIÓN_DE_TRANSFERENCIAS","280 0031",VLOOKUP(C3827,LISTAS·PAPP!$C$3:$D$76,2,0)),"")</f>
        <v/>
      </c>
      <c r="Z3827" s="61"/>
      <c r="AA3827" s="62"/>
      <c r="AB3827" s="62"/>
      <c r="AC3827" s="65" t="str">
        <f>IF(D3827&lt;&gt;"",VLOOKUP(D3827,LISTAS·PAPP!$I$3:$M$16,2,0),"")</f>
        <v/>
      </c>
      <c r="AD3827" s="51" t="str">
        <f>IF(D3827&lt;&gt;"",VLOOKUP(D3827,LISTAS·PAPP!$I$3:$M$16,3,0),"")</f>
        <v/>
      </c>
      <c r="AE3827" s="52" t="str">
        <f>IF(D3827&lt;&gt;"",VLOOKUP(D3827,LISTAS·PAPP!$I$3:$M$16,4,0),"")</f>
        <v/>
      </c>
      <c r="AF3827" s="51" t="str">
        <f>IF(D3827&lt;&gt;"",VLOOKUP(D3827,LISTAS·PAPP!$I$3:$M$16,5,0),"")</f>
        <v/>
      </c>
      <c r="AG3827" s="52" t="str">
        <f>IF(AH3827&lt;&gt;"",VLOOKUP(AH3827,LISTAS·PAPP!$O$3:$P$74,2,0),"")</f>
        <v/>
      </c>
      <c r="AH3827" s="58"/>
      <c r="AI3827" s="60"/>
      <c r="AJ3827" s="51" t="str">
        <f>IF(AI3827&lt;&gt;"",VLOOKUP(AI3827,LISTAS·PAPP!$X$4:$Y$80,2,0),"")</f>
        <v/>
      </c>
      <c r="AK3827" s="58"/>
      <c r="AL3827" s="60"/>
      <c r="AM3827" s="51" t="str">
        <f>IF(ISERROR(VLOOKUP(AL3827,LISTAS·PAPP!$AD$4:$AE$334,2,0))," ",VLOOKUP(AL3827,LISTAS·PAPP!$AD$4:$AE$334,2,0))</f>
        <v xml:space="preserve"> </v>
      </c>
      <c r="AN3827" s="63"/>
      <c r="AO3827" s="64"/>
      <c r="AP3827" s="64"/>
      <c r="AQ3827" s="64"/>
      <c r="AR3827" s="64"/>
      <c r="AS3827" s="64"/>
      <c r="AT3827" s="64"/>
      <c r="AU3827" s="64"/>
      <c r="AV3827" s="64"/>
      <c r="AW3827" s="64"/>
      <c r="AX3827" s="64"/>
      <c r="AY3827" s="64"/>
      <c r="AZ3827" s="64"/>
      <c r="BA3827" s="53" t="str">
        <f t="shared" si="178"/>
        <v/>
      </c>
      <c r="BB3827" s="54" t="str">
        <f t="shared" si="179"/>
        <v/>
      </c>
      <c r="BC3827" s="55" t="str">
        <f t="shared" si="180"/>
        <v xml:space="preserve"> </v>
      </c>
    </row>
    <row r="3828" spans="1:55" x14ac:dyDescent="0.25">
      <c r="A3828" s="58"/>
      <c r="B3828" s="58"/>
      <c r="C3828" s="58"/>
      <c r="D3828" s="58"/>
      <c r="E3828" s="51" t="str">
        <f>IF(C3828&lt;&gt;"",VLOOKUP(MID(C3828,18,5),LISTAS·PAPP!$E$4:$F$76,2,0),"")</f>
        <v/>
      </c>
      <c r="F3828" s="58"/>
      <c r="G3828" s="51" t="str">
        <f>IF(F3828&lt;&gt;"",VLOOKUP(F3828,LISTAS·PAPP!$R$3:$T$221,3,0),"")</f>
        <v/>
      </c>
      <c r="H3828" s="58"/>
      <c r="I3828" s="66"/>
      <c r="J3828" s="66"/>
      <c r="K3828" s="67"/>
      <c r="L3828" s="66"/>
      <c r="M3828" s="60"/>
      <c r="N3828" s="60"/>
      <c r="O3828" s="60"/>
      <c r="P3828" s="60"/>
      <c r="Q3828" s="60"/>
      <c r="R3828" s="60"/>
      <c r="S3828" s="60"/>
      <c r="T3828" s="60"/>
      <c r="U3828" s="60"/>
      <c r="V3828" s="60"/>
      <c r="W3828" s="60"/>
      <c r="X3828" s="60"/>
      <c r="Y3828" s="52" t="str">
        <f>IF(A3828&lt;&gt;"",IF(D3828="DIRECCIÓN_DE_TRANSFERENCIAS","280 0031",VLOOKUP(C3828,LISTAS·PAPP!$C$3:$D$76,2,0)),"")</f>
        <v/>
      </c>
      <c r="Z3828" s="61"/>
      <c r="AA3828" s="62"/>
      <c r="AB3828" s="62"/>
      <c r="AC3828" s="65" t="str">
        <f>IF(D3828&lt;&gt;"",VLOOKUP(D3828,LISTAS·PAPP!$I$3:$M$16,2,0),"")</f>
        <v/>
      </c>
      <c r="AD3828" s="51" t="str">
        <f>IF(D3828&lt;&gt;"",VLOOKUP(D3828,LISTAS·PAPP!$I$3:$M$16,3,0),"")</f>
        <v/>
      </c>
      <c r="AE3828" s="52" t="str">
        <f>IF(D3828&lt;&gt;"",VLOOKUP(D3828,LISTAS·PAPP!$I$3:$M$16,4,0),"")</f>
        <v/>
      </c>
      <c r="AF3828" s="51" t="str">
        <f>IF(D3828&lt;&gt;"",VLOOKUP(D3828,LISTAS·PAPP!$I$3:$M$16,5,0),"")</f>
        <v/>
      </c>
      <c r="AG3828" s="52" t="str">
        <f>IF(AH3828&lt;&gt;"",VLOOKUP(AH3828,LISTAS·PAPP!$O$3:$P$74,2,0),"")</f>
        <v/>
      </c>
      <c r="AH3828" s="58"/>
      <c r="AI3828" s="60"/>
      <c r="AJ3828" s="51" t="str">
        <f>IF(AI3828&lt;&gt;"",VLOOKUP(AI3828,LISTAS·PAPP!$X$4:$Y$80,2,0),"")</f>
        <v/>
      </c>
      <c r="AK3828" s="58"/>
      <c r="AL3828" s="60"/>
      <c r="AM3828" s="51" t="str">
        <f>IF(ISERROR(VLOOKUP(AL3828,LISTAS·PAPP!$AD$4:$AE$334,2,0))," ",VLOOKUP(AL3828,LISTAS·PAPP!$AD$4:$AE$334,2,0))</f>
        <v xml:space="preserve"> </v>
      </c>
      <c r="AN3828" s="63"/>
      <c r="AO3828" s="64"/>
      <c r="AP3828" s="64"/>
      <c r="AQ3828" s="64"/>
      <c r="AR3828" s="64"/>
      <c r="AS3828" s="64"/>
      <c r="AT3828" s="64"/>
      <c r="AU3828" s="64"/>
      <c r="AV3828" s="64"/>
      <c r="AW3828" s="64"/>
      <c r="AX3828" s="64"/>
      <c r="AY3828" s="64"/>
      <c r="AZ3828" s="64"/>
      <c r="BA3828" s="53" t="str">
        <f t="shared" si="178"/>
        <v/>
      </c>
      <c r="BB3828" s="54" t="str">
        <f t="shared" si="179"/>
        <v/>
      </c>
      <c r="BC3828" s="55" t="str">
        <f t="shared" si="180"/>
        <v xml:space="preserve"> </v>
      </c>
    </row>
    <row r="3829" spans="1:55" x14ac:dyDescent="0.25">
      <c r="A3829" s="58"/>
      <c r="B3829" s="58"/>
      <c r="C3829" s="58"/>
      <c r="D3829" s="58"/>
      <c r="E3829" s="51" t="str">
        <f>IF(C3829&lt;&gt;"",VLOOKUP(MID(C3829,18,5),LISTAS·PAPP!$E$4:$F$76,2,0),"")</f>
        <v/>
      </c>
      <c r="F3829" s="58"/>
      <c r="G3829" s="51" t="str">
        <f>IF(F3829&lt;&gt;"",VLOOKUP(F3829,LISTAS·PAPP!$R$3:$T$221,3,0),"")</f>
        <v/>
      </c>
      <c r="H3829" s="58"/>
      <c r="I3829" s="66"/>
      <c r="J3829" s="66"/>
      <c r="K3829" s="67"/>
      <c r="L3829" s="66"/>
      <c r="M3829" s="60"/>
      <c r="N3829" s="60"/>
      <c r="O3829" s="60"/>
      <c r="P3829" s="60"/>
      <c r="Q3829" s="60"/>
      <c r="R3829" s="60"/>
      <c r="S3829" s="60"/>
      <c r="T3829" s="60"/>
      <c r="U3829" s="60"/>
      <c r="V3829" s="60"/>
      <c r="W3829" s="60"/>
      <c r="X3829" s="60"/>
      <c r="Y3829" s="52" t="str">
        <f>IF(A3829&lt;&gt;"",IF(D3829="DIRECCIÓN_DE_TRANSFERENCIAS","280 0031",VLOOKUP(C3829,LISTAS·PAPP!$C$3:$D$76,2,0)),"")</f>
        <v/>
      </c>
      <c r="Z3829" s="61"/>
      <c r="AA3829" s="62"/>
      <c r="AB3829" s="62"/>
      <c r="AC3829" s="65" t="str">
        <f>IF(D3829&lt;&gt;"",VLOOKUP(D3829,LISTAS·PAPP!$I$3:$M$16,2,0),"")</f>
        <v/>
      </c>
      <c r="AD3829" s="51" t="str">
        <f>IF(D3829&lt;&gt;"",VLOOKUP(D3829,LISTAS·PAPP!$I$3:$M$16,3,0),"")</f>
        <v/>
      </c>
      <c r="AE3829" s="52" t="str">
        <f>IF(D3829&lt;&gt;"",VLOOKUP(D3829,LISTAS·PAPP!$I$3:$M$16,4,0),"")</f>
        <v/>
      </c>
      <c r="AF3829" s="51" t="str">
        <f>IF(D3829&lt;&gt;"",VLOOKUP(D3829,LISTAS·PAPP!$I$3:$M$16,5,0),"")</f>
        <v/>
      </c>
      <c r="AG3829" s="52" t="str">
        <f>IF(AH3829&lt;&gt;"",VLOOKUP(AH3829,LISTAS·PAPP!$O$3:$P$74,2,0),"")</f>
        <v/>
      </c>
      <c r="AH3829" s="58"/>
      <c r="AI3829" s="60"/>
      <c r="AJ3829" s="51" t="str">
        <f>IF(AI3829&lt;&gt;"",VLOOKUP(AI3829,LISTAS·PAPP!$X$4:$Y$80,2,0),"")</f>
        <v/>
      </c>
      <c r="AK3829" s="58"/>
      <c r="AL3829" s="60"/>
      <c r="AM3829" s="51" t="str">
        <f>IF(ISERROR(VLOOKUP(AL3829,LISTAS·PAPP!$AD$4:$AE$334,2,0))," ",VLOOKUP(AL3829,LISTAS·PAPP!$AD$4:$AE$334,2,0))</f>
        <v xml:space="preserve"> </v>
      </c>
      <c r="AN3829" s="63"/>
      <c r="AO3829" s="64"/>
      <c r="AP3829" s="64"/>
      <c r="AQ3829" s="64"/>
      <c r="AR3829" s="64"/>
      <c r="AS3829" s="64"/>
      <c r="AT3829" s="64"/>
      <c r="AU3829" s="64"/>
      <c r="AV3829" s="64"/>
      <c r="AW3829" s="64"/>
      <c r="AX3829" s="64"/>
      <c r="AY3829" s="64"/>
      <c r="AZ3829" s="64"/>
      <c r="BA3829" s="53" t="str">
        <f t="shared" si="178"/>
        <v/>
      </c>
      <c r="BB3829" s="54" t="str">
        <f t="shared" si="179"/>
        <v/>
      </c>
      <c r="BC3829" s="55" t="str">
        <f t="shared" si="180"/>
        <v xml:space="preserve"> </v>
      </c>
    </row>
    <row r="3830" spans="1:55" x14ac:dyDescent="0.25">
      <c r="A3830" s="58"/>
      <c r="B3830" s="58"/>
      <c r="C3830" s="58"/>
      <c r="D3830" s="58"/>
      <c r="E3830" s="51" t="str">
        <f>IF(C3830&lt;&gt;"",VLOOKUP(MID(C3830,18,5),LISTAS·PAPP!$E$4:$F$76,2,0),"")</f>
        <v/>
      </c>
      <c r="F3830" s="58"/>
      <c r="G3830" s="51" t="str">
        <f>IF(F3830&lt;&gt;"",VLOOKUP(F3830,LISTAS·PAPP!$R$3:$T$221,3,0),"")</f>
        <v/>
      </c>
      <c r="H3830" s="58"/>
      <c r="I3830" s="66"/>
      <c r="J3830" s="66"/>
      <c r="K3830" s="67"/>
      <c r="L3830" s="66"/>
      <c r="M3830" s="60"/>
      <c r="N3830" s="60"/>
      <c r="O3830" s="60"/>
      <c r="P3830" s="60"/>
      <c r="Q3830" s="60"/>
      <c r="R3830" s="60"/>
      <c r="S3830" s="60"/>
      <c r="T3830" s="60"/>
      <c r="U3830" s="60"/>
      <c r="V3830" s="60"/>
      <c r="W3830" s="60"/>
      <c r="X3830" s="60"/>
      <c r="Y3830" s="52" t="str">
        <f>IF(A3830&lt;&gt;"",IF(D3830="DIRECCIÓN_DE_TRANSFERENCIAS","280 0031",VLOOKUP(C3830,LISTAS·PAPP!$C$3:$D$76,2,0)),"")</f>
        <v/>
      </c>
      <c r="Z3830" s="61"/>
      <c r="AA3830" s="62"/>
      <c r="AB3830" s="62"/>
      <c r="AC3830" s="65" t="str">
        <f>IF(D3830&lt;&gt;"",VLOOKUP(D3830,LISTAS·PAPP!$I$3:$M$16,2,0),"")</f>
        <v/>
      </c>
      <c r="AD3830" s="51" t="str">
        <f>IF(D3830&lt;&gt;"",VLOOKUP(D3830,LISTAS·PAPP!$I$3:$M$16,3,0),"")</f>
        <v/>
      </c>
      <c r="AE3830" s="52" t="str">
        <f>IF(D3830&lt;&gt;"",VLOOKUP(D3830,LISTAS·PAPP!$I$3:$M$16,4,0),"")</f>
        <v/>
      </c>
      <c r="AF3830" s="51" t="str">
        <f>IF(D3830&lt;&gt;"",VLOOKUP(D3830,LISTAS·PAPP!$I$3:$M$16,5,0),"")</f>
        <v/>
      </c>
      <c r="AG3830" s="52" t="str">
        <f>IF(AH3830&lt;&gt;"",VLOOKUP(AH3830,LISTAS·PAPP!$O$3:$P$74,2,0),"")</f>
        <v/>
      </c>
      <c r="AH3830" s="58"/>
      <c r="AI3830" s="60"/>
      <c r="AJ3830" s="51" t="str">
        <f>IF(AI3830&lt;&gt;"",VLOOKUP(AI3830,LISTAS·PAPP!$X$4:$Y$80,2,0),"")</f>
        <v/>
      </c>
      <c r="AK3830" s="58"/>
      <c r="AL3830" s="60"/>
      <c r="AM3830" s="51" t="str">
        <f>IF(ISERROR(VLOOKUP(AL3830,LISTAS·PAPP!$AD$4:$AE$334,2,0))," ",VLOOKUP(AL3830,LISTAS·PAPP!$AD$4:$AE$334,2,0))</f>
        <v xml:space="preserve"> </v>
      </c>
      <c r="AN3830" s="63"/>
      <c r="AO3830" s="64"/>
      <c r="AP3830" s="64"/>
      <c r="AQ3830" s="64"/>
      <c r="AR3830" s="64"/>
      <c r="AS3830" s="64"/>
      <c r="AT3830" s="64"/>
      <c r="AU3830" s="64"/>
      <c r="AV3830" s="64"/>
      <c r="AW3830" s="64"/>
      <c r="AX3830" s="64"/>
      <c r="AY3830" s="64"/>
      <c r="AZ3830" s="64"/>
      <c r="BA3830" s="53" t="str">
        <f t="shared" si="178"/>
        <v/>
      </c>
      <c r="BB3830" s="54" t="str">
        <f t="shared" si="179"/>
        <v/>
      </c>
      <c r="BC3830" s="55" t="str">
        <f t="shared" si="180"/>
        <v xml:space="preserve"> </v>
      </c>
    </row>
    <row r="3831" spans="1:55" x14ac:dyDescent="0.25">
      <c r="A3831" s="58"/>
      <c r="B3831" s="58"/>
      <c r="C3831" s="58"/>
      <c r="D3831" s="58"/>
      <c r="E3831" s="51" t="str">
        <f>IF(C3831&lt;&gt;"",VLOOKUP(MID(C3831,18,5),LISTAS·PAPP!$E$4:$F$76,2,0),"")</f>
        <v/>
      </c>
      <c r="F3831" s="58"/>
      <c r="G3831" s="51" t="str">
        <f>IF(F3831&lt;&gt;"",VLOOKUP(F3831,LISTAS·PAPP!$R$3:$T$221,3,0),"")</f>
        <v/>
      </c>
      <c r="H3831" s="58"/>
      <c r="I3831" s="66"/>
      <c r="J3831" s="66"/>
      <c r="K3831" s="67"/>
      <c r="L3831" s="66"/>
      <c r="M3831" s="60"/>
      <c r="N3831" s="60"/>
      <c r="O3831" s="60"/>
      <c r="P3831" s="60"/>
      <c r="Q3831" s="60"/>
      <c r="R3831" s="60"/>
      <c r="S3831" s="60"/>
      <c r="T3831" s="60"/>
      <c r="U3831" s="60"/>
      <c r="V3831" s="60"/>
      <c r="W3831" s="60"/>
      <c r="X3831" s="60"/>
      <c r="Y3831" s="52" t="str">
        <f>IF(A3831&lt;&gt;"",IF(D3831="DIRECCIÓN_DE_TRANSFERENCIAS","280 0031",VLOOKUP(C3831,LISTAS·PAPP!$C$3:$D$76,2,0)),"")</f>
        <v/>
      </c>
      <c r="Z3831" s="61"/>
      <c r="AA3831" s="62"/>
      <c r="AB3831" s="62"/>
      <c r="AC3831" s="65" t="str">
        <f>IF(D3831&lt;&gt;"",VLOOKUP(D3831,LISTAS·PAPP!$I$3:$M$16,2,0),"")</f>
        <v/>
      </c>
      <c r="AD3831" s="51" t="str">
        <f>IF(D3831&lt;&gt;"",VLOOKUP(D3831,LISTAS·PAPP!$I$3:$M$16,3,0),"")</f>
        <v/>
      </c>
      <c r="AE3831" s="52" t="str">
        <f>IF(D3831&lt;&gt;"",VLOOKUP(D3831,LISTAS·PAPP!$I$3:$M$16,4,0),"")</f>
        <v/>
      </c>
      <c r="AF3831" s="51" t="str">
        <f>IF(D3831&lt;&gt;"",VLOOKUP(D3831,LISTAS·PAPP!$I$3:$M$16,5,0),"")</f>
        <v/>
      </c>
      <c r="AG3831" s="52" t="str">
        <f>IF(AH3831&lt;&gt;"",VLOOKUP(AH3831,LISTAS·PAPP!$O$3:$P$74,2,0),"")</f>
        <v/>
      </c>
      <c r="AH3831" s="58"/>
      <c r="AI3831" s="60"/>
      <c r="AJ3831" s="51" t="str">
        <f>IF(AI3831&lt;&gt;"",VLOOKUP(AI3831,LISTAS·PAPP!$X$4:$Y$80,2,0),"")</f>
        <v/>
      </c>
      <c r="AK3831" s="58"/>
      <c r="AL3831" s="60"/>
      <c r="AM3831" s="51" t="str">
        <f>IF(ISERROR(VLOOKUP(AL3831,LISTAS·PAPP!$AD$4:$AE$334,2,0))," ",VLOOKUP(AL3831,LISTAS·PAPP!$AD$4:$AE$334,2,0))</f>
        <v xml:space="preserve"> </v>
      </c>
      <c r="AN3831" s="63"/>
      <c r="AO3831" s="64"/>
      <c r="AP3831" s="64"/>
      <c r="AQ3831" s="64"/>
      <c r="AR3831" s="64"/>
      <c r="AS3831" s="64"/>
      <c r="AT3831" s="64"/>
      <c r="AU3831" s="64"/>
      <c r="AV3831" s="64"/>
      <c r="AW3831" s="64"/>
      <c r="AX3831" s="64"/>
      <c r="AY3831" s="64"/>
      <c r="AZ3831" s="64"/>
      <c r="BA3831" s="53" t="str">
        <f t="shared" si="178"/>
        <v/>
      </c>
      <c r="BB3831" s="54" t="str">
        <f t="shared" si="179"/>
        <v/>
      </c>
      <c r="BC3831" s="55" t="str">
        <f t="shared" si="180"/>
        <v xml:space="preserve"> </v>
      </c>
    </row>
    <row r="3832" spans="1:55" x14ac:dyDescent="0.25">
      <c r="A3832" s="58"/>
      <c r="B3832" s="58"/>
      <c r="C3832" s="58"/>
      <c r="D3832" s="58"/>
      <c r="E3832" s="51" t="str">
        <f>IF(C3832&lt;&gt;"",VLOOKUP(MID(C3832,18,5),LISTAS·PAPP!$E$4:$F$76,2,0),"")</f>
        <v/>
      </c>
      <c r="F3832" s="58"/>
      <c r="G3832" s="51" t="str">
        <f>IF(F3832&lt;&gt;"",VLOOKUP(F3832,LISTAS·PAPP!$R$3:$T$221,3,0),"")</f>
        <v/>
      </c>
      <c r="H3832" s="58"/>
      <c r="I3832" s="66"/>
      <c r="J3832" s="66"/>
      <c r="K3832" s="67"/>
      <c r="L3832" s="66"/>
      <c r="M3832" s="60"/>
      <c r="N3832" s="60"/>
      <c r="O3832" s="60"/>
      <c r="P3832" s="60"/>
      <c r="Q3832" s="60"/>
      <c r="R3832" s="60"/>
      <c r="S3832" s="60"/>
      <c r="T3832" s="60"/>
      <c r="U3832" s="60"/>
      <c r="V3832" s="60"/>
      <c r="W3832" s="60"/>
      <c r="X3832" s="60"/>
      <c r="Y3832" s="52" t="str">
        <f>IF(A3832&lt;&gt;"",IF(D3832="DIRECCIÓN_DE_TRANSFERENCIAS","280 0031",VLOOKUP(C3832,LISTAS·PAPP!$C$3:$D$76,2,0)),"")</f>
        <v/>
      </c>
      <c r="Z3832" s="61"/>
      <c r="AA3832" s="62"/>
      <c r="AB3832" s="62"/>
      <c r="AC3832" s="65" t="str">
        <f>IF(D3832&lt;&gt;"",VLOOKUP(D3832,LISTAS·PAPP!$I$3:$M$16,2,0),"")</f>
        <v/>
      </c>
      <c r="AD3832" s="51" t="str">
        <f>IF(D3832&lt;&gt;"",VLOOKUP(D3832,LISTAS·PAPP!$I$3:$M$16,3,0),"")</f>
        <v/>
      </c>
      <c r="AE3832" s="52" t="str">
        <f>IF(D3832&lt;&gt;"",VLOOKUP(D3832,LISTAS·PAPP!$I$3:$M$16,4,0),"")</f>
        <v/>
      </c>
      <c r="AF3832" s="51" t="str">
        <f>IF(D3832&lt;&gt;"",VLOOKUP(D3832,LISTAS·PAPP!$I$3:$M$16,5,0),"")</f>
        <v/>
      </c>
      <c r="AG3832" s="52" t="str">
        <f>IF(AH3832&lt;&gt;"",VLOOKUP(AH3832,LISTAS·PAPP!$O$3:$P$74,2,0),"")</f>
        <v/>
      </c>
      <c r="AH3832" s="58"/>
      <c r="AI3832" s="60"/>
      <c r="AJ3832" s="51" t="str">
        <f>IF(AI3832&lt;&gt;"",VLOOKUP(AI3832,LISTAS·PAPP!$X$4:$Y$80,2,0),"")</f>
        <v/>
      </c>
      <c r="AK3832" s="58"/>
      <c r="AL3832" s="60"/>
      <c r="AM3832" s="51" t="str">
        <f>IF(ISERROR(VLOOKUP(AL3832,LISTAS·PAPP!$AD$4:$AE$334,2,0))," ",VLOOKUP(AL3832,LISTAS·PAPP!$AD$4:$AE$334,2,0))</f>
        <v xml:space="preserve"> </v>
      </c>
      <c r="AN3832" s="63"/>
      <c r="AO3832" s="64"/>
      <c r="AP3832" s="64"/>
      <c r="AQ3832" s="64"/>
      <c r="AR3832" s="64"/>
      <c r="AS3832" s="64"/>
      <c r="AT3832" s="64"/>
      <c r="AU3832" s="64"/>
      <c r="AV3832" s="64"/>
      <c r="AW3832" s="64"/>
      <c r="AX3832" s="64"/>
      <c r="AY3832" s="64"/>
      <c r="AZ3832" s="64"/>
      <c r="BA3832" s="53" t="str">
        <f t="shared" si="178"/>
        <v/>
      </c>
      <c r="BB3832" s="54" t="str">
        <f t="shared" si="179"/>
        <v/>
      </c>
      <c r="BC3832" s="55" t="str">
        <f t="shared" si="180"/>
        <v xml:space="preserve"> </v>
      </c>
    </row>
    <row r="3833" spans="1:55" x14ac:dyDescent="0.25">
      <c r="A3833" s="58"/>
      <c r="B3833" s="58"/>
      <c r="C3833" s="58"/>
      <c r="D3833" s="58"/>
      <c r="E3833" s="51" t="str">
        <f>IF(C3833&lt;&gt;"",VLOOKUP(MID(C3833,18,5),LISTAS·PAPP!$E$4:$F$76,2,0),"")</f>
        <v/>
      </c>
      <c r="F3833" s="58"/>
      <c r="G3833" s="51" t="str">
        <f>IF(F3833&lt;&gt;"",VLOOKUP(F3833,LISTAS·PAPP!$R$3:$T$221,3,0),"")</f>
        <v/>
      </c>
      <c r="H3833" s="58"/>
      <c r="I3833" s="66"/>
      <c r="J3833" s="66"/>
      <c r="K3833" s="67"/>
      <c r="L3833" s="66"/>
      <c r="M3833" s="60"/>
      <c r="N3833" s="60"/>
      <c r="O3833" s="60"/>
      <c r="P3833" s="60"/>
      <c r="Q3833" s="60"/>
      <c r="R3833" s="60"/>
      <c r="S3833" s="60"/>
      <c r="T3833" s="60"/>
      <c r="U3833" s="60"/>
      <c r="V3833" s="60"/>
      <c r="W3833" s="60"/>
      <c r="X3833" s="60"/>
      <c r="Y3833" s="52" t="str">
        <f>IF(A3833&lt;&gt;"",IF(D3833="DIRECCIÓN_DE_TRANSFERENCIAS","280 0031",VLOOKUP(C3833,LISTAS·PAPP!$C$3:$D$76,2,0)),"")</f>
        <v/>
      </c>
      <c r="Z3833" s="61"/>
      <c r="AA3833" s="62"/>
      <c r="AB3833" s="62"/>
      <c r="AC3833" s="65" t="str">
        <f>IF(D3833&lt;&gt;"",VLOOKUP(D3833,LISTAS·PAPP!$I$3:$M$16,2,0),"")</f>
        <v/>
      </c>
      <c r="AD3833" s="51" t="str">
        <f>IF(D3833&lt;&gt;"",VLOOKUP(D3833,LISTAS·PAPP!$I$3:$M$16,3,0),"")</f>
        <v/>
      </c>
      <c r="AE3833" s="52" t="str">
        <f>IF(D3833&lt;&gt;"",VLOOKUP(D3833,LISTAS·PAPP!$I$3:$M$16,4,0),"")</f>
        <v/>
      </c>
      <c r="AF3833" s="51" t="str">
        <f>IF(D3833&lt;&gt;"",VLOOKUP(D3833,LISTAS·PAPP!$I$3:$M$16,5,0),"")</f>
        <v/>
      </c>
      <c r="AG3833" s="52" t="str">
        <f>IF(AH3833&lt;&gt;"",VLOOKUP(AH3833,LISTAS·PAPP!$O$3:$P$74,2,0),"")</f>
        <v/>
      </c>
      <c r="AH3833" s="58"/>
      <c r="AI3833" s="60"/>
      <c r="AJ3833" s="51" t="str">
        <f>IF(AI3833&lt;&gt;"",VLOOKUP(AI3833,LISTAS·PAPP!$X$4:$Y$80,2,0),"")</f>
        <v/>
      </c>
      <c r="AK3833" s="58"/>
      <c r="AL3833" s="60"/>
      <c r="AM3833" s="51" t="str">
        <f>IF(ISERROR(VLOOKUP(AL3833,LISTAS·PAPP!$AD$4:$AE$334,2,0))," ",VLOOKUP(AL3833,LISTAS·PAPP!$AD$4:$AE$334,2,0))</f>
        <v xml:space="preserve"> </v>
      </c>
      <c r="AN3833" s="63"/>
      <c r="AO3833" s="64"/>
      <c r="AP3833" s="64"/>
      <c r="AQ3833" s="64"/>
      <c r="AR3833" s="64"/>
      <c r="AS3833" s="64"/>
      <c r="AT3833" s="64"/>
      <c r="AU3833" s="64"/>
      <c r="AV3833" s="64"/>
      <c r="AW3833" s="64"/>
      <c r="AX3833" s="64"/>
      <c r="AY3833" s="64"/>
      <c r="AZ3833" s="64"/>
      <c r="BA3833" s="53" t="str">
        <f t="shared" si="178"/>
        <v/>
      </c>
      <c r="BB3833" s="54" t="str">
        <f t="shared" si="179"/>
        <v/>
      </c>
      <c r="BC3833" s="55" t="str">
        <f t="shared" si="180"/>
        <v xml:space="preserve"> </v>
      </c>
    </row>
    <row r="3834" spans="1:55" x14ac:dyDescent="0.25">
      <c r="A3834" s="58"/>
      <c r="B3834" s="58"/>
      <c r="C3834" s="58"/>
      <c r="D3834" s="58"/>
      <c r="E3834" s="51" t="str">
        <f>IF(C3834&lt;&gt;"",VLOOKUP(MID(C3834,18,5),LISTAS·PAPP!$E$4:$F$76,2,0),"")</f>
        <v/>
      </c>
      <c r="F3834" s="58"/>
      <c r="G3834" s="51" t="str">
        <f>IF(F3834&lt;&gt;"",VLOOKUP(F3834,LISTAS·PAPP!$R$3:$T$221,3,0),"")</f>
        <v/>
      </c>
      <c r="H3834" s="58"/>
      <c r="I3834" s="66"/>
      <c r="J3834" s="66"/>
      <c r="K3834" s="67"/>
      <c r="L3834" s="66"/>
      <c r="M3834" s="60"/>
      <c r="N3834" s="60"/>
      <c r="O3834" s="60"/>
      <c r="P3834" s="60"/>
      <c r="Q3834" s="60"/>
      <c r="R3834" s="60"/>
      <c r="S3834" s="60"/>
      <c r="T3834" s="60"/>
      <c r="U3834" s="60"/>
      <c r="V3834" s="60"/>
      <c r="W3834" s="60"/>
      <c r="X3834" s="60"/>
      <c r="Y3834" s="52" t="str">
        <f>IF(A3834&lt;&gt;"",IF(D3834="DIRECCIÓN_DE_TRANSFERENCIAS","280 0031",VLOOKUP(C3834,LISTAS·PAPP!$C$3:$D$76,2,0)),"")</f>
        <v/>
      </c>
      <c r="Z3834" s="61"/>
      <c r="AA3834" s="62"/>
      <c r="AB3834" s="62"/>
      <c r="AC3834" s="65" t="str">
        <f>IF(D3834&lt;&gt;"",VLOOKUP(D3834,LISTAS·PAPP!$I$3:$M$16,2,0),"")</f>
        <v/>
      </c>
      <c r="AD3834" s="51" t="str">
        <f>IF(D3834&lt;&gt;"",VLOOKUP(D3834,LISTAS·PAPP!$I$3:$M$16,3,0),"")</f>
        <v/>
      </c>
      <c r="AE3834" s="52" t="str">
        <f>IF(D3834&lt;&gt;"",VLOOKUP(D3834,LISTAS·PAPP!$I$3:$M$16,4,0),"")</f>
        <v/>
      </c>
      <c r="AF3834" s="51" t="str">
        <f>IF(D3834&lt;&gt;"",VLOOKUP(D3834,LISTAS·PAPP!$I$3:$M$16,5,0),"")</f>
        <v/>
      </c>
      <c r="AG3834" s="52" t="str">
        <f>IF(AH3834&lt;&gt;"",VLOOKUP(AH3834,LISTAS·PAPP!$O$3:$P$74,2,0),"")</f>
        <v/>
      </c>
      <c r="AH3834" s="58"/>
      <c r="AI3834" s="60"/>
      <c r="AJ3834" s="51" t="str">
        <f>IF(AI3834&lt;&gt;"",VLOOKUP(AI3834,LISTAS·PAPP!$X$4:$Y$80,2,0),"")</f>
        <v/>
      </c>
      <c r="AK3834" s="58"/>
      <c r="AL3834" s="60"/>
      <c r="AM3834" s="51" t="str">
        <f>IF(ISERROR(VLOOKUP(AL3834,LISTAS·PAPP!$AD$4:$AE$334,2,0))," ",VLOOKUP(AL3834,LISTAS·PAPP!$AD$4:$AE$334,2,0))</f>
        <v xml:space="preserve"> </v>
      </c>
      <c r="AN3834" s="63"/>
      <c r="AO3834" s="64"/>
      <c r="AP3834" s="64"/>
      <c r="AQ3834" s="64"/>
      <c r="AR3834" s="64"/>
      <c r="AS3834" s="64"/>
      <c r="AT3834" s="64"/>
      <c r="AU3834" s="64"/>
      <c r="AV3834" s="64"/>
      <c r="AW3834" s="64"/>
      <c r="AX3834" s="64"/>
      <c r="AY3834" s="64"/>
      <c r="AZ3834" s="64"/>
      <c r="BA3834" s="53" t="str">
        <f t="shared" si="178"/>
        <v/>
      </c>
      <c r="BB3834" s="54" t="str">
        <f t="shared" si="179"/>
        <v/>
      </c>
      <c r="BC3834" s="55" t="str">
        <f t="shared" si="180"/>
        <v xml:space="preserve"> </v>
      </c>
    </row>
    <row r="3835" spans="1:55" x14ac:dyDescent="0.25">
      <c r="A3835" s="58"/>
      <c r="B3835" s="58"/>
      <c r="C3835" s="58"/>
      <c r="D3835" s="58"/>
      <c r="E3835" s="51" t="str">
        <f>IF(C3835&lt;&gt;"",VLOOKUP(MID(C3835,18,5),LISTAS·PAPP!$E$4:$F$76,2,0),"")</f>
        <v/>
      </c>
      <c r="F3835" s="58"/>
      <c r="G3835" s="51" t="str">
        <f>IF(F3835&lt;&gt;"",VLOOKUP(F3835,LISTAS·PAPP!$R$3:$T$221,3,0),"")</f>
        <v/>
      </c>
      <c r="H3835" s="58"/>
      <c r="I3835" s="66"/>
      <c r="J3835" s="66"/>
      <c r="K3835" s="67"/>
      <c r="L3835" s="66"/>
      <c r="M3835" s="60"/>
      <c r="N3835" s="60"/>
      <c r="O3835" s="60"/>
      <c r="P3835" s="60"/>
      <c r="Q3835" s="60"/>
      <c r="R3835" s="60"/>
      <c r="S3835" s="60"/>
      <c r="T3835" s="60"/>
      <c r="U3835" s="60"/>
      <c r="V3835" s="60"/>
      <c r="W3835" s="60"/>
      <c r="X3835" s="60"/>
      <c r="Y3835" s="52" t="str">
        <f>IF(A3835&lt;&gt;"",IF(D3835="DIRECCIÓN_DE_TRANSFERENCIAS","280 0031",VLOOKUP(C3835,LISTAS·PAPP!$C$3:$D$76,2,0)),"")</f>
        <v/>
      </c>
      <c r="Z3835" s="61"/>
      <c r="AA3835" s="62"/>
      <c r="AB3835" s="62"/>
      <c r="AC3835" s="65" t="str">
        <f>IF(D3835&lt;&gt;"",VLOOKUP(D3835,LISTAS·PAPP!$I$3:$M$16,2,0),"")</f>
        <v/>
      </c>
      <c r="AD3835" s="51" t="str">
        <f>IF(D3835&lt;&gt;"",VLOOKUP(D3835,LISTAS·PAPP!$I$3:$M$16,3,0),"")</f>
        <v/>
      </c>
      <c r="AE3835" s="52" t="str">
        <f>IF(D3835&lt;&gt;"",VLOOKUP(D3835,LISTAS·PAPP!$I$3:$M$16,4,0),"")</f>
        <v/>
      </c>
      <c r="AF3835" s="51" t="str">
        <f>IF(D3835&lt;&gt;"",VLOOKUP(D3835,LISTAS·PAPP!$I$3:$M$16,5,0),"")</f>
        <v/>
      </c>
      <c r="AG3835" s="52" t="str">
        <f>IF(AH3835&lt;&gt;"",VLOOKUP(AH3835,LISTAS·PAPP!$O$3:$P$74,2,0),"")</f>
        <v/>
      </c>
      <c r="AH3835" s="58"/>
      <c r="AI3835" s="60"/>
      <c r="AJ3835" s="51" t="str">
        <f>IF(AI3835&lt;&gt;"",VLOOKUP(AI3835,LISTAS·PAPP!$X$4:$Y$80,2,0),"")</f>
        <v/>
      </c>
      <c r="AK3835" s="58"/>
      <c r="AL3835" s="60"/>
      <c r="AM3835" s="51" t="str">
        <f>IF(ISERROR(VLOOKUP(AL3835,LISTAS·PAPP!$AD$4:$AE$334,2,0))," ",VLOOKUP(AL3835,LISTAS·PAPP!$AD$4:$AE$334,2,0))</f>
        <v xml:space="preserve"> </v>
      </c>
      <c r="AN3835" s="63"/>
      <c r="AO3835" s="64"/>
      <c r="AP3835" s="64"/>
      <c r="AQ3835" s="64"/>
      <c r="AR3835" s="64"/>
      <c r="AS3835" s="64"/>
      <c r="AT3835" s="64"/>
      <c r="AU3835" s="64"/>
      <c r="AV3835" s="64"/>
      <c r="AW3835" s="64"/>
      <c r="AX3835" s="64"/>
      <c r="AY3835" s="64"/>
      <c r="AZ3835" s="64"/>
      <c r="BA3835" s="53" t="str">
        <f t="shared" si="178"/>
        <v/>
      </c>
      <c r="BB3835" s="54" t="str">
        <f t="shared" si="179"/>
        <v/>
      </c>
      <c r="BC3835" s="55" t="str">
        <f t="shared" si="180"/>
        <v xml:space="preserve"> </v>
      </c>
    </row>
    <row r="3836" spans="1:55" x14ac:dyDescent="0.25">
      <c r="A3836" s="58"/>
      <c r="B3836" s="58"/>
      <c r="C3836" s="58"/>
      <c r="D3836" s="58"/>
      <c r="E3836" s="51" t="str">
        <f>IF(C3836&lt;&gt;"",VLOOKUP(MID(C3836,18,5),LISTAS·PAPP!$E$4:$F$76,2,0),"")</f>
        <v/>
      </c>
      <c r="F3836" s="58"/>
      <c r="G3836" s="51" t="str">
        <f>IF(F3836&lt;&gt;"",VLOOKUP(F3836,LISTAS·PAPP!$R$3:$T$221,3,0),"")</f>
        <v/>
      </c>
      <c r="H3836" s="58"/>
      <c r="I3836" s="66"/>
      <c r="J3836" s="66"/>
      <c r="K3836" s="67"/>
      <c r="L3836" s="66"/>
      <c r="M3836" s="60"/>
      <c r="N3836" s="60"/>
      <c r="O3836" s="60"/>
      <c r="P3836" s="60"/>
      <c r="Q3836" s="60"/>
      <c r="R3836" s="60"/>
      <c r="S3836" s="60"/>
      <c r="T3836" s="60"/>
      <c r="U3836" s="60"/>
      <c r="V3836" s="60"/>
      <c r="W3836" s="60"/>
      <c r="X3836" s="60"/>
      <c r="Y3836" s="52" t="str">
        <f>IF(A3836&lt;&gt;"",IF(D3836="DIRECCIÓN_DE_TRANSFERENCIAS","280 0031",VLOOKUP(C3836,LISTAS·PAPP!$C$3:$D$76,2,0)),"")</f>
        <v/>
      </c>
      <c r="Z3836" s="61"/>
      <c r="AA3836" s="62"/>
      <c r="AB3836" s="62"/>
      <c r="AC3836" s="65" t="str">
        <f>IF(D3836&lt;&gt;"",VLOOKUP(D3836,LISTAS·PAPP!$I$3:$M$16,2,0),"")</f>
        <v/>
      </c>
      <c r="AD3836" s="51" t="str">
        <f>IF(D3836&lt;&gt;"",VLOOKUP(D3836,LISTAS·PAPP!$I$3:$M$16,3,0),"")</f>
        <v/>
      </c>
      <c r="AE3836" s="52" t="str">
        <f>IF(D3836&lt;&gt;"",VLOOKUP(D3836,LISTAS·PAPP!$I$3:$M$16,4,0),"")</f>
        <v/>
      </c>
      <c r="AF3836" s="51" t="str">
        <f>IF(D3836&lt;&gt;"",VLOOKUP(D3836,LISTAS·PAPP!$I$3:$M$16,5,0),"")</f>
        <v/>
      </c>
      <c r="AG3836" s="52" t="str">
        <f>IF(AH3836&lt;&gt;"",VLOOKUP(AH3836,LISTAS·PAPP!$O$3:$P$74,2,0),"")</f>
        <v/>
      </c>
      <c r="AH3836" s="58"/>
      <c r="AI3836" s="60"/>
      <c r="AJ3836" s="51" t="str">
        <f>IF(AI3836&lt;&gt;"",VLOOKUP(AI3836,LISTAS·PAPP!$X$4:$Y$80,2,0),"")</f>
        <v/>
      </c>
      <c r="AK3836" s="58"/>
      <c r="AL3836" s="60"/>
      <c r="AM3836" s="51" t="str">
        <f>IF(ISERROR(VLOOKUP(AL3836,LISTAS·PAPP!$AD$4:$AE$334,2,0))," ",VLOOKUP(AL3836,LISTAS·PAPP!$AD$4:$AE$334,2,0))</f>
        <v xml:space="preserve"> </v>
      </c>
      <c r="AN3836" s="63"/>
      <c r="AO3836" s="64"/>
      <c r="AP3836" s="64"/>
      <c r="AQ3836" s="64"/>
      <c r="AR3836" s="64"/>
      <c r="AS3836" s="64"/>
      <c r="AT3836" s="64"/>
      <c r="AU3836" s="64"/>
      <c r="AV3836" s="64"/>
      <c r="AW3836" s="64"/>
      <c r="AX3836" s="64"/>
      <c r="AY3836" s="64"/>
      <c r="AZ3836" s="64"/>
      <c r="BA3836" s="53" t="str">
        <f t="shared" si="178"/>
        <v/>
      </c>
      <c r="BB3836" s="54" t="str">
        <f t="shared" si="179"/>
        <v/>
      </c>
      <c r="BC3836" s="55" t="str">
        <f t="shared" si="180"/>
        <v xml:space="preserve"> </v>
      </c>
    </row>
    <row r="3837" spans="1:55" x14ac:dyDescent="0.25">
      <c r="A3837" s="58"/>
      <c r="B3837" s="58"/>
      <c r="C3837" s="58"/>
      <c r="D3837" s="58"/>
      <c r="E3837" s="51" t="str">
        <f>IF(C3837&lt;&gt;"",VLOOKUP(MID(C3837,18,5),LISTAS·PAPP!$E$4:$F$76,2,0),"")</f>
        <v/>
      </c>
      <c r="F3837" s="58"/>
      <c r="G3837" s="51" t="str">
        <f>IF(F3837&lt;&gt;"",VLOOKUP(F3837,LISTAS·PAPP!$R$3:$T$221,3,0),"")</f>
        <v/>
      </c>
      <c r="H3837" s="58"/>
      <c r="I3837" s="66"/>
      <c r="J3837" s="66"/>
      <c r="K3837" s="67"/>
      <c r="L3837" s="66"/>
      <c r="M3837" s="60"/>
      <c r="N3837" s="60"/>
      <c r="O3837" s="60"/>
      <c r="P3837" s="60"/>
      <c r="Q3837" s="60"/>
      <c r="R3837" s="60"/>
      <c r="S3837" s="60"/>
      <c r="T3837" s="60"/>
      <c r="U3837" s="60"/>
      <c r="V3837" s="60"/>
      <c r="W3837" s="60"/>
      <c r="X3837" s="60"/>
      <c r="Y3837" s="52" t="str">
        <f>IF(A3837&lt;&gt;"",IF(D3837="DIRECCIÓN_DE_TRANSFERENCIAS","280 0031",VLOOKUP(C3837,LISTAS·PAPP!$C$3:$D$76,2,0)),"")</f>
        <v/>
      </c>
      <c r="Z3837" s="61"/>
      <c r="AA3837" s="62"/>
      <c r="AB3837" s="62"/>
      <c r="AC3837" s="65" t="str">
        <f>IF(D3837&lt;&gt;"",VLOOKUP(D3837,LISTAS·PAPP!$I$3:$M$16,2,0),"")</f>
        <v/>
      </c>
      <c r="AD3837" s="51" t="str">
        <f>IF(D3837&lt;&gt;"",VLOOKUP(D3837,LISTAS·PAPP!$I$3:$M$16,3,0),"")</f>
        <v/>
      </c>
      <c r="AE3837" s="52" t="str">
        <f>IF(D3837&lt;&gt;"",VLOOKUP(D3837,LISTAS·PAPP!$I$3:$M$16,4,0),"")</f>
        <v/>
      </c>
      <c r="AF3837" s="51" t="str">
        <f>IF(D3837&lt;&gt;"",VLOOKUP(D3837,LISTAS·PAPP!$I$3:$M$16,5,0),"")</f>
        <v/>
      </c>
      <c r="AG3837" s="52" t="str">
        <f>IF(AH3837&lt;&gt;"",VLOOKUP(AH3837,LISTAS·PAPP!$O$3:$P$74,2,0),"")</f>
        <v/>
      </c>
      <c r="AH3837" s="58"/>
      <c r="AI3837" s="60"/>
      <c r="AJ3837" s="51" t="str">
        <f>IF(AI3837&lt;&gt;"",VLOOKUP(AI3837,LISTAS·PAPP!$X$4:$Y$80,2,0),"")</f>
        <v/>
      </c>
      <c r="AK3837" s="58"/>
      <c r="AL3837" s="60"/>
      <c r="AM3837" s="51" t="str">
        <f>IF(ISERROR(VLOOKUP(AL3837,LISTAS·PAPP!$AD$4:$AE$334,2,0))," ",VLOOKUP(AL3837,LISTAS·PAPP!$AD$4:$AE$334,2,0))</f>
        <v xml:space="preserve"> </v>
      </c>
      <c r="AN3837" s="63"/>
      <c r="AO3837" s="64"/>
      <c r="AP3837" s="64"/>
      <c r="AQ3837" s="64"/>
      <c r="AR3837" s="64"/>
      <c r="AS3837" s="64"/>
      <c r="AT3837" s="64"/>
      <c r="AU3837" s="64"/>
      <c r="AV3837" s="64"/>
      <c r="AW3837" s="64"/>
      <c r="AX3837" s="64"/>
      <c r="AY3837" s="64"/>
      <c r="AZ3837" s="64"/>
      <c r="BA3837" s="53" t="str">
        <f t="shared" si="178"/>
        <v/>
      </c>
      <c r="BB3837" s="54" t="str">
        <f t="shared" si="179"/>
        <v/>
      </c>
      <c r="BC3837" s="55" t="str">
        <f t="shared" si="180"/>
        <v xml:space="preserve"> </v>
      </c>
    </row>
    <row r="3838" spans="1:55" x14ac:dyDescent="0.25">
      <c r="A3838" s="58"/>
      <c r="B3838" s="58"/>
      <c r="C3838" s="58"/>
      <c r="D3838" s="58"/>
      <c r="E3838" s="51" t="str">
        <f>IF(C3838&lt;&gt;"",VLOOKUP(MID(C3838,18,5),LISTAS·PAPP!$E$4:$F$76,2,0),"")</f>
        <v/>
      </c>
      <c r="F3838" s="58"/>
      <c r="G3838" s="51" t="str">
        <f>IF(F3838&lt;&gt;"",VLOOKUP(F3838,LISTAS·PAPP!$R$3:$T$221,3,0),"")</f>
        <v/>
      </c>
      <c r="H3838" s="58"/>
      <c r="I3838" s="66"/>
      <c r="J3838" s="66"/>
      <c r="K3838" s="67"/>
      <c r="L3838" s="66"/>
      <c r="M3838" s="60"/>
      <c r="N3838" s="60"/>
      <c r="O3838" s="60"/>
      <c r="P3838" s="60"/>
      <c r="Q3838" s="60"/>
      <c r="R3838" s="60"/>
      <c r="S3838" s="60"/>
      <c r="T3838" s="60"/>
      <c r="U3838" s="60"/>
      <c r="V3838" s="60"/>
      <c r="W3838" s="60"/>
      <c r="X3838" s="60"/>
      <c r="Y3838" s="52" t="str">
        <f>IF(A3838&lt;&gt;"",IF(D3838="DIRECCIÓN_DE_TRANSFERENCIAS","280 0031",VLOOKUP(C3838,LISTAS·PAPP!$C$3:$D$76,2,0)),"")</f>
        <v/>
      </c>
      <c r="Z3838" s="61"/>
      <c r="AA3838" s="62"/>
      <c r="AB3838" s="62"/>
      <c r="AC3838" s="65" t="str">
        <f>IF(D3838&lt;&gt;"",VLOOKUP(D3838,LISTAS·PAPP!$I$3:$M$16,2,0),"")</f>
        <v/>
      </c>
      <c r="AD3838" s="51" t="str">
        <f>IF(D3838&lt;&gt;"",VLOOKUP(D3838,LISTAS·PAPP!$I$3:$M$16,3,0),"")</f>
        <v/>
      </c>
      <c r="AE3838" s="52" t="str">
        <f>IF(D3838&lt;&gt;"",VLOOKUP(D3838,LISTAS·PAPP!$I$3:$M$16,4,0),"")</f>
        <v/>
      </c>
      <c r="AF3838" s="51" t="str">
        <f>IF(D3838&lt;&gt;"",VLOOKUP(D3838,LISTAS·PAPP!$I$3:$M$16,5,0),"")</f>
        <v/>
      </c>
      <c r="AG3838" s="52" t="str">
        <f>IF(AH3838&lt;&gt;"",VLOOKUP(AH3838,LISTAS·PAPP!$O$3:$P$74,2,0),"")</f>
        <v/>
      </c>
      <c r="AH3838" s="58"/>
      <c r="AI3838" s="60"/>
      <c r="AJ3838" s="51" t="str">
        <f>IF(AI3838&lt;&gt;"",VLOOKUP(AI3838,LISTAS·PAPP!$X$4:$Y$80,2,0),"")</f>
        <v/>
      </c>
      <c r="AK3838" s="58"/>
      <c r="AL3838" s="60"/>
      <c r="AM3838" s="51" t="str">
        <f>IF(ISERROR(VLOOKUP(AL3838,LISTAS·PAPP!$AD$4:$AE$334,2,0))," ",VLOOKUP(AL3838,LISTAS·PAPP!$AD$4:$AE$334,2,0))</f>
        <v xml:space="preserve"> </v>
      </c>
      <c r="AN3838" s="63"/>
      <c r="AO3838" s="64"/>
      <c r="AP3838" s="64"/>
      <c r="AQ3838" s="64"/>
      <c r="AR3838" s="64"/>
      <c r="AS3838" s="64"/>
      <c r="AT3838" s="64"/>
      <c r="AU3838" s="64"/>
      <c r="AV3838" s="64"/>
      <c r="AW3838" s="64"/>
      <c r="AX3838" s="64"/>
      <c r="AY3838" s="64"/>
      <c r="AZ3838" s="64"/>
      <c r="BA3838" s="53" t="str">
        <f t="shared" si="178"/>
        <v/>
      </c>
      <c r="BB3838" s="54" t="str">
        <f t="shared" si="179"/>
        <v/>
      </c>
      <c r="BC3838" s="55" t="str">
        <f t="shared" si="180"/>
        <v xml:space="preserve"> </v>
      </c>
    </row>
    <row r="3839" spans="1:55" x14ac:dyDescent="0.25">
      <c r="A3839" s="58"/>
      <c r="B3839" s="58"/>
      <c r="C3839" s="58"/>
      <c r="D3839" s="58"/>
      <c r="E3839" s="51" t="str">
        <f>IF(C3839&lt;&gt;"",VLOOKUP(MID(C3839,18,5),LISTAS·PAPP!$E$4:$F$76,2,0),"")</f>
        <v/>
      </c>
      <c r="F3839" s="58"/>
      <c r="G3839" s="51" t="str">
        <f>IF(F3839&lt;&gt;"",VLOOKUP(F3839,LISTAS·PAPP!$R$3:$T$221,3,0),"")</f>
        <v/>
      </c>
      <c r="H3839" s="58"/>
      <c r="I3839" s="66"/>
      <c r="J3839" s="66"/>
      <c r="K3839" s="67"/>
      <c r="L3839" s="66"/>
      <c r="M3839" s="60"/>
      <c r="N3839" s="60"/>
      <c r="O3839" s="60"/>
      <c r="P3839" s="60"/>
      <c r="Q3839" s="60"/>
      <c r="R3839" s="60"/>
      <c r="S3839" s="60"/>
      <c r="T3839" s="60"/>
      <c r="U3839" s="60"/>
      <c r="V3839" s="60"/>
      <c r="W3839" s="60"/>
      <c r="X3839" s="60"/>
      <c r="Y3839" s="52" t="str">
        <f>IF(A3839&lt;&gt;"",IF(D3839="DIRECCIÓN_DE_TRANSFERENCIAS","280 0031",VLOOKUP(C3839,LISTAS·PAPP!$C$3:$D$76,2,0)),"")</f>
        <v/>
      </c>
      <c r="Z3839" s="61"/>
      <c r="AA3839" s="62"/>
      <c r="AB3839" s="62"/>
      <c r="AC3839" s="65" t="str">
        <f>IF(D3839&lt;&gt;"",VLOOKUP(D3839,LISTAS·PAPP!$I$3:$M$16,2,0),"")</f>
        <v/>
      </c>
      <c r="AD3839" s="51" t="str">
        <f>IF(D3839&lt;&gt;"",VLOOKUP(D3839,LISTAS·PAPP!$I$3:$M$16,3,0),"")</f>
        <v/>
      </c>
      <c r="AE3839" s="52" t="str">
        <f>IF(D3839&lt;&gt;"",VLOOKUP(D3839,LISTAS·PAPP!$I$3:$M$16,4,0),"")</f>
        <v/>
      </c>
      <c r="AF3839" s="51" t="str">
        <f>IF(D3839&lt;&gt;"",VLOOKUP(D3839,LISTAS·PAPP!$I$3:$M$16,5,0),"")</f>
        <v/>
      </c>
      <c r="AG3839" s="52" t="str">
        <f>IF(AH3839&lt;&gt;"",VLOOKUP(AH3839,LISTAS·PAPP!$O$3:$P$74,2,0),"")</f>
        <v/>
      </c>
      <c r="AH3839" s="58"/>
      <c r="AI3839" s="60"/>
      <c r="AJ3839" s="51" t="str">
        <f>IF(AI3839&lt;&gt;"",VLOOKUP(AI3839,LISTAS·PAPP!$X$4:$Y$80,2,0),"")</f>
        <v/>
      </c>
      <c r="AK3839" s="58"/>
      <c r="AL3839" s="60"/>
      <c r="AM3839" s="51" t="str">
        <f>IF(ISERROR(VLOOKUP(AL3839,LISTAS·PAPP!$AD$4:$AE$334,2,0))," ",VLOOKUP(AL3839,LISTAS·PAPP!$AD$4:$AE$334,2,0))</f>
        <v xml:space="preserve"> </v>
      </c>
      <c r="AN3839" s="63"/>
      <c r="AO3839" s="64"/>
      <c r="AP3839" s="64"/>
      <c r="AQ3839" s="64"/>
      <c r="AR3839" s="64"/>
      <c r="AS3839" s="64"/>
      <c r="AT3839" s="64"/>
      <c r="AU3839" s="64"/>
      <c r="AV3839" s="64"/>
      <c r="AW3839" s="64"/>
      <c r="AX3839" s="64"/>
      <c r="AY3839" s="64"/>
      <c r="AZ3839" s="64"/>
      <c r="BA3839" s="53" t="str">
        <f t="shared" si="178"/>
        <v/>
      </c>
      <c r="BB3839" s="54" t="str">
        <f t="shared" si="179"/>
        <v/>
      </c>
      <c r="BC3839" s="55" t="str">
        <f t="shared" si="180"/>
        <v xml:space="preserve"> </v>
      </c>
    </row>
    <row r="3840" spans="1:55" x14ac:dyDescent="0.25">
      <c r="A3840" s="58"/>
      <c r="B3840" s="58"/>
      <c r="C3840" s="58"/>
      <c r="D3840" s="58"/>
      <c r="E3840" s="51" t="str">
        <f>IF(C3840&lt;&gt;"",VLOOKUP(MID(C3840,18,5),LISTAS·PAPP!$E$4:$F$76,2,0),"")</f>
        <v/>
      </c>
      <c r="F3840" s="58"/>
      <c r="G3840" s="51" t="str">
        <f>IF(F3840&lt;&gt;"",VLOOKUP(F3840,LISTAS·PAPP!$R$3:$T$221,3,0),"")</f>
        <v/>
      </c>
      <c r="H3840" s="58"/>
      <c r="I3840" s="66"/>
      <c r="J3840" s="66"/>
      <c r="K3840" s="67"/>
      <c r="L3840" s="66"/>
      <c r="M3840" s="60"/>
      <c r="N3840" s="60"/>
      <c r="O3840" s="60"/>
      <c r="P3840" s="60"/>
      <c r="Q3840" s="60"/>
      <c r="R3840" s="60"/>
      <c r="S3840" s="60"/>
      <c r="T3840" s="60"/>
      <c r="U3840" s="60"/>
      <c r="V3840" s="60"/>
      <c r="W3840" s="60"/>
      <c r="X3840" s="60"/>
      <c r="Y3840" s="52" t="str">
        <f>IF(A3840&lt;&gt;"",IF(D3840="DIRECCIÓN_DE_TRANSFERENCIAS","280 0031",VLOOKUP(C3840,LISTAS·PAPP!$C$3:$D$76,2,0)),"")</f>
        <v/>
      </c>
      <c r="Z3840" s="61"/>
      <c r="AA3840" s="62"/>
      <c r="AB3840" s="62"/>
      <c r="AC3840" s="65" t="str">
        <f>IF(D3840&lt;&gt;"",VLOOKUP(D3840,LISTAS·PAPP!$I$3:$M$16,2,0),"")</f>
        <v/>
      </c>
      <c r="AD3840" s="51" t="str">
        <f>IF(D3840&lt;&gt;"",VLOOKUP(D3840,LISTAS·PAPP!$I$3:$M$16,3,0),"")</f>
        <v/>
      </c>
      <c r="AE3840" s="52" t="str">
        <f>IF(D3840&lt;&gt;"",VLOOKUP(D3840,LISTAS·PAPP!$I$3:$M$16,4,0),"")</f>
        <v/>
      </c>
      <c r="AF3840" s="51" t="str">
        <f>IF(D3840&lt;&gt;"",VLOOKUP(D3840,LISTAS·PAPP!$I$3:$M$16,5,0),"")</f>
        <v/>
      </c>
      <c r="AG3840" s="52" t="str">
        <f>IF(AH3840&lt;&gt;"",VLOOKUP(AH3840,LISTAS·PAPP!$O$3:$P$74,2,0),"")</f>
        <v/>
      </c>
      <c r="AH3840" s="58"/>
      <c r="AI3840" s="60"/>
      <c r="AJ3840" s="51" t="str">
        <f>IF(AI3840&lt;&gt;"",VLOOKUP(AI3840,LISTAS·PAPP!$X$4:$Y$80,2,0),"")</f>
        <v/>
      </c>
      <c r="AK3840" s="58"/>
      <c r="AL3840" s="60"/>
      <c r="AM3840" s="51" t="str">
        <f>IF(ISERROR(VLOOKUP(AL3840,LISTAS·PAPP!$AD$4:$AE$334,2,0))," ",VLOOKUP(AL3840,LISTAS·PAPP!$AD$4:$AE$334,2,0))</f>
        <v xml:space="preserve"> </v>
      </c>
      <c r="AN3840" s="63"/>
      <c r="AO3840" s="64"/>
      <c r="AP3840" s="64"/>
      <c r="AQ3840" s="64"/>
      <c r="AR3840" s="64"/>
      <c r="AS3840" s="64"/>
      <c r="AT3840" s="64"/>
      <c r="AU3840" s="64"/>
      <c r="AV3840" s="64"/>
      <c r="AW3840" s="64"/>
      <c r="AX3840" s="64"/>
      <c r="AY3840" s="64"/>
      <c r="AZ3840" s="64"/>
      <c r="BA3840" s="53" t="str">
        <f t="shared" si="178"/>
        <v/>
      </c>
      <c r="BB3840" s="54" t="str">
        <f t="shared" si="179"/>
        <v/>
      </c>
      <c r="BC3840" s="55" t="str">
        <f t="shared" si="180"/>
        <v xml:space="preserve"> </v>
      </c>
    </row>
    <row r="3841" spans="1:55" x14ac:dyDescent="0.25">
      <c r="A3841" s="58"/>
      <c r="B3841" s="58"/>
      <c r="C3841" s="58"/>
      <c r="D3841" s="58"/>
      <c r="E3841" s="51" t="str">
        <f>IF(C3841&lt;&gt;"",VLOOKUP(MID(C3841,18,5),LISTAS·PAPP!$E$4:$F$76,2,0),"")</f>
        <v/>
      </c>
      <c r="F3841" s="58"/>
      <c r="G3841" s="51" t="str">
        <f>IF(F3841&lt;&gt;"",VLOOKUP(F3841,LISTAS·PAPP!$R$3:$T$221,3,0),"")</f>
        <v/>
      </c>
      <c r="H3841" s="58"/>
      <c r="I3841" s="66"/>
      <c r="J3841" s="66"/>
      <c r="K3841" s="67"/>
      <c r="L3841" s="66"/>
      <c r="M3841" s="60"/>
      <c r="N3841" s="60"/>
      <c r="O3841" s="60"/>
      <c r="P3841" s="60"/>
      <c r="Q3841" s="60"/>
      <c r="R3841" s="60"/>
      <c r="S3841" s="60"/>
      <c r="T3841" s="60"/>
      <c r="U3841" s="60"/>
      <c r="V3841" s="60"/>
      <c r="W3841" s="60"/>
      <c r="X3841" s="60"/>
      <c r="Y3841" s="52" t="str">
        <f>IF(A3841&lt;&gt;"",IF(D3841="DIRECCIÓN_DE_TRANSFERENCIAS","280 0031",VLOOKUP(C3841,LISTAS·PAPP!$C$3:$D$76,2,0)),"")</f>
        <v/>
      </c>
      <c r="Z3841" s="61"/>
      <c r="AA3841" s="62"/>
      <c r="AB3841" s="62"/>
      <c r="AC3841" s="65" t="str">
        <f>IF(D3841&lt;&gt;"",VLOOKUP(D3841,LISTAS·PAPP!$I$3:$M$16,2,0),"")</f>
        <v/>
      </c>
      <c r="AD3841" s="51" t="str">
        <f>IF(D3841&lt;&gt;"",VLOOKUP(D3841,LISTAS·PAPP!$I$3:$M$16,3,0),"")</f>
        <v/>
      </c>
      <c r="AE3841" s="52" t="str">
        <f>IF(D3841&lt;&gt;"",VLOOKUP(D3841,LISTAS·PAPP!$I$3:$M$16,4,0),"")</f>
        <v/>
      </c>
      <c r="AF3841" s="51" t="str">
        <f>IF(D3841&lt;&gt;"",VLOOKUP(D3841,LISTAS·PAPP!$I$3:$M$16,5,0),"")</f>
        <v/>
      </c>
      <c r="AG3841" s="52" t="str">
        <f>IF(AH3841&lt;&gt;"",VLOOKUP(AH3841,LISTAS·PAPP!$O$3:$P$74,2,0),"")</f>
        <v/>
      </c>
      <c r="AH3841" s="58"/>
      <c r="AI3841" s="60"/>
      <c r="AJ3841" s="51" t="str">
        <f>IF(AI3841&lt;&gt;"",VLOOKUP(AI3841,LISTAS·PAPP!$X$4:$Y$80,2,0),"")</f>
        <v/>
      </c>
      <c r="AK3841" s="58"/>
      <c r="AL3841" s="60"/>
      <c r="AM3841" s="51" t="str">
        <f>IF(ISERROR(VLOOKUP(AL3841,LISTAS·PAPP!$AD$4:$AE$334,2,0))," ",VLOOKUP(AL3841,LISTAS·PAPP!$AD$4:$AE$334,2,0))</f>
        <v xml:space="preserve"> </v>
      </c>
      <c r="AN3841" s="63"/>
      <c r="AO3841" s="64"/>
      <c r="AP3841" s="64"/>
      <c r="AQ3841" s="64"/>
      <c r="AR3841" s="64"/>
      <c r="AS3841" s="64"/>
      <c r="AT3841" s="64"/>
      <c r="AU3841" s="64"/>
      <c r="AV3841" s="64"/>
      <c r="AW3841" s="64"/>
      <c r="AX3841" s="64"/>
      <c r="AY3841" s="64"/>
      <c r="AZ3841" s="64"/>
      <c r="BA3841" s="53" t="str">
        <f t="shared" si="178"/>
        <v/>
      </c>
      <c r="BB3841" s="54" t="str">
        <f t="shared" si="179"/>
        <v/>
      </c>
      <c r="BC3841" s="55" t="str">
        <f t="shared" si="180"/>
        <v xml:space="preserve"> </v>
      </c>
    </row>
    <row r="3842" spans="1:55" x14ac:dyDescent="0.25">
      <c r="A3842" s="58"/>
      <c r="B3842" s="58"/>
      <c r="C3842" s="58"/>
      <c r="D3842" s="58"/>
      <c r="E3842" s="51" t="str">
        <f>IF(C3842&lt;&gt;"",VLOOKUP(MID(C3842,18,5),LISTAS·PAPP!$E$4:$F$76,2,0),"")</f>
        <v/>
      </c>
      <c r="F3842" s="58"/>
      <c r="G3842" s="51" t="str">
        <f>IF(F3842&lt;&gt;"",VLOOKUP(F3842,LISTAS·PAPP!$R$3:$T$221,3,0),"")</f>
        <v/>
      </c>
      <c r="H3842" s="58"/>
      <c r="I3842" s="66"/>
      <c r="J3842" s="66"/>
      <c r="K3842" s="67"/>
      <c r="L3842" s="66"/>
      <c r="M3842" s="60"/>
      <c r="N3842" s="60"/>
      <c r="O3842" s="60"/>
      <c r="P3842" s="60"/>
      <c r="Q3842" s="60"/>
      <c r="R3842" s="60"/>
      <c r="S3842" s="60"/>
      <c r="T3842" s="60"/>
      <c r="U3842" s="60"/>
      <c r="V3842" s="60"/>
      <c r="W3842" s="60"/>
      <c r="X3842" s="60"/>
      <c r="Y3842" s="52" t="str">
        <f>IF(A3842&lt;&gt;"",IF(D3842="DIRECCIÓN_DE_TRANSFERENCIAS","280 0031",VLOOKUP(C3842,LISTAS·PAPP!$C$3:$D$76,2,0)),"")</f>
        <v/>
      </c>
      <c r="Z3842" s="61"/>
      <c r="AA3842" s="62"/>
      <c r="AB3842" s="62"/>
      <c r="AC3842" s="65" t="str">
        <f>IF(D3842&lt;&gt;"",VLOOKUP(D3842,LISTAS·PAPP!$I$3:$M$16,2,0),"")</f>
        <v/>
      </c>
      <c r="AD3842" s="51" t="str">
        <f>IF(D3842&lt;&gt;"",VLOOKUP(D3842,LISTAS·PAPP!$I$3:$M$16,3,0),"")</f>
        <v/>
      </c>
      <c r="AE3842" s="52" t="str">
        <f>IF(D3842&lt;&gt;"",VLOOKUP(D3842,LISTAS·PAPP!$I$3:$M$16,4,0),"")</f>
        <v/>
      </c>
      <c r="AF3842" s="51" t="str">
        <f>IF(D3842&lt;&gt;"",VLOOKUP(D3842,LISTAS·PAPP!$I$3:$M$16,5,0),"")</f>
        <v/>
      </c>
      <c r="AG3842" s="52" t="str">
        <f>IF(AH3842&lt;&gt;"",VLOOKUP(AH3842,LISTAS·PAPP!$O$3:$P$74,2,0),"")</f>
        <v/>
      </c>
      <c r="AH3842" s="58"/>
      <c r="AI3842" s="60"/>
      <c r="AJ3842" s="51" t="str">
        <f>IF(AI3842&lt;&gt;"",VLOOKUP(AI3842,LISTAS·PAPP!$X$4:$Y$80,2,0),"")</f>
        <v/>
      </c>
      <c r="AK3842" s="58"/>
      <c r="AL3842" s="60"/>
      <c r="AM3842" s="51" t="str">
        <f>IF(ISERROR(VLOOKUP(AL3842,LISTAS·PAPP!$AD$4:$AE$334,2,0))," ",VLOOKUP(AL3842,LISTAS·PAPP!$AD$4:$AE$334,2,0))</f>
        <v xml:space="preserve"> </v>
      </c>
      <c r="AN3842" s="63"/>
      <c r="AO3842" s="64"/>
      <c r="AP3842" s="64"/>
      <c r="AQ3842" s="64"/>
      <c r="AR3842" s="64"/>
      <c r="AS3842" s="64"/>
      <c r="AT3842" s="64"/>
      <c r="AU3842" s="64"/>
      <c r="AV3842" s="64"/>
      <c r="AW3842" s="64"/>
      <c r="AX3842" s="64"/>
      <c r="AY3842" s="64"/>
      <c r="AZ3842" s="64"/>
      <c r="BA3842" s="53" t="str">
        <f t="shared" si="178"/>
        <v/>
      </c>
      <c r="BB3842" s="54" t="str">
        <f t="shared" si="179"/>
        <v/>
      </c>
      <c r="BC3842" s="55" t="str">
        <f t="shared" si="180"/>
        <v xml:space="preserve"> </v>
      </c>
    </row>
    <row r="3843" spans="1:55" x14ac:dyDescent="0.25">
      <c r="A3843" s="58"/>
      <c r="B3843" s="58"/>
      <c r="C3843" s="58"/>
      <c r="D3843" s="58"/>
      <c r="E3843" s="51" t="str">
        <f>IF(C3843&lt;&gt;"",VLOOKUP(MID(C3843,18,5),LISTAS·PAPP!$E$4:$F$76,2,0),"")</f>
        <v/>
      </c>
      <c r="F3843" s="58"/>
      <c r="G3843" s="51" t="str">
        <f>IF(F3843&lt;&gt;"",VLOOKUP(F3843,LISTAS·PAPP!$R$3:$T$221,3,0),"")</f>
        <v/>
      </c>
      <c r="H3843" s="58"/>
      <c r="I3843" s="66"/>
      <c r="J3843" s="66"/>
      <c r="K3843" s="67"/>
      <c r="L3843" s="66"/>
      <c r="M3843" s="60"/>
      <c r="N3843" s="60"/>
      <c r="O3843" s="60"/>
      <c r="P3843" s="60"/>
      <c r="Q3843" s="60"/>
      <c r="R3843" s="60"/>
      <c r="S3843" s="60"/>
      <c r="T3843" s="60"/>
      <c r="U3843" s="60"/>
      <c r="V3843" s="60"/>
      <c r="W3843" s="60"/>
      <c r="X3843" s="60"/>
      <c r="Y3843" s="52" t="str">
        <f>IF(A3843&lt;&gt;"",IF(D3843="DIRECCIÓN_DE_TRANSFERENCIAS","280 0031",VLOOKUP(C3843,LISTAS·PAPP!$C$3:$D$76,2,0)),"")</f>
        <v/>
      </c>
      <c r="Z3843" s="61"/>
      <c r="AA3843" s="62"/>
      <c r="AB3843" s="62"/>
      <c r="AC3843" s="65" t="str">
        <f>IF(D3843&lt;&gt;"",VLOOKUP(D3843,LISTAS·PAPP!$I$3:$M$16,2,0),"")</f>
        <v/>
      </c>
      <c r="AD3843" s="51" t="str">
        <f>IF(D3843&lt;&gt;"",VLOOKUP(D3843,LISTAS·PAPP!$I$3:$M$16,3,0),"")</f>
        <v/>
      </c>
      <c r="AE3843" s="52" t="str">
        <f>IF(D3843&lt;&gt;"",VLOOKUP(D3843,LISTAS·PAPP!$I$3:$M$16,4,0),"")</f>
        <v/>
      </c>
      <c r="AF3843" s="51" t="str">
        <f>IF(D3843&lt;&gt;"",VLOOKUP(D3843,LISTAS·PAPP!$I$3:$M$16,5,0),"")</f>
        <v/>
      </c>
      <c r="AG3843" s="52" t="str">
        <f>IF(AH3843&lt;&gt;"",VLOOKUP(AH3843,LISTAS·PAPP!$O$3:$P$74,2,0),"")</f>
        <v/>
      </c>
      <c r="AH3843" s="58"/>
      <c r="AI3843" s="60"/>
      <c r="AJ3843" s="51" t="str">
        <f>IF(AI3843&lt;&gt;"",VLOOKUP(AI3843,LISTAS·PAPP!$X$4:$Y$80,2,0),"")</f>
        <v/>
      </c>
      <c r="AK3843" s="58"/>
      <c r="AL3843" s="60"/>
      <c r="AM3843" s="51" t="str">
        <f>IF(ISERROR(VLOOKUP(AL3843,LISTAS·PAPP!$AD$4:$AE$334,2,0))," ",VLOOKUP(AL3843,LISTAS·PAPP!$AD$4:$AE$334,2,0))</f>
        <v xml:space="preserve"> </v>
      </c>
      <c r="AN3843" s="63"/>
      <c r="AO3843" s="64"/>
      <c r="AP3843" s="64"/>
      <c r="AQ3843" s="64"/>
      <c r="AR3843" s="64"/>
      <c r="AS3843" s="64"/>
      <c r="AT3843" s="64"/>
      <c r="AU3843" s="64"/>
      <c r="AV3843" s="64"/>
      <c r="AW3843" s="64"/>
      <c r="AX3843" s="64"/>
      <c r="AY3843" s="64"/>
      <c r="AZ3843" s="64"/>
      <c r="BA3843" s="53" t="str">
        <f t="shared" si="178"/>
        <v/>
      </c>
      <c r="BB3843" s="54" t="str">
        <f t="shared" si="179"/>
        <v/>
      </c>
      <c r="BC3843" s="55" t="str">
        <f t="shared" si="180"/>
        <v xml:space="preserve"> </v>
      </c>
    </row>
    <row r="3844" spans="1:55" x14ac:dyDescent="0.25">
      <c r="A3844" s="58"/>
      <c r="B3844" s="58"/>
      <c r="C3844" s="58"/>
      <c r="D3844" s="58"/>
      <c r="E3844" s="51" t="str">
        <f>IF(C3844&lt;&gt;"",VLOOKUP(MID(C3844,18,5),LISTAS·PAPP!$E$4:$F$76,2,0),"")</f>
        <v/>
      </c>
      <c r="F3844" s="58"/>
      <c r="G3844" s="51" t="str">
        <f>IF(F3844&lt;&gt;"",VLOOKUP(F3844,LISTAS·PAPP!$R$3:$T$221,3,0),"")</f>
        <v/>
      </c>
      <c r="H3844" s="58"/>
      <c r="I3844" s="66"/>
      <c r="J3844" s="66"/>
      <c r="K3844" s="67"/>
      <c r="L3844" s="66"/>
      <c r="M3844" s="60"/>
      <c r="N3844" s="60"/>
      <c r="O3844" s="60"/>
      <c r="P3844" s="60"/>
      <c r="Q3844" s="60"/>
      <c r="R3844" s="60"/>
      <c r="S3844" s="60"/>
      <c r="T3844" s="60"/>
      <c r="U3844" s="60"/>
      <c r="V3844" s="60"/>
      <c r="W3844" s="60"/>
      <c r="X3844" s="60"/>
      <c r="Y3844" s="52" t="str">
        <f>IF(A3844&lt;&gt;"",IF(D3844="DIRECCIÓN_DE_TRANSFERENCIAS","280 0031",VLOOKUP(C3844,LISTAS·PAPP!$C$3:$D$76,2,0)),"")</f>
        <v/>
      </c>
      <c r="Z3844" s="61"/>
      <c r="AA3844" s="62"/>
      <c r="AB3844" s="62"/>
      <c r="AC3844" s="65" t="str">
        <f>IF(D3844&lt;&gt;"",VLOOKUP(D3844,LISTAS·PAPP!$I$3:$M$16,2,0),"")</f>
        <v/>
      </c>
      <c r="AD3844" s="51" t="str">
        <f>IF(D3844&lt;&gt;"",VLOOKUP(D3844,LISTAS·PAPP!$I$3:$M$16,3,0),"")</f>
        <v/>
      </c>
      <c r="AE3844" s="52" t="str">
        <f>IF(D3844&lt;&gt;"",VLOOKUP(D3844,LISTAS·PAPP!$I$3:$M$16,4,0),"")</f>
        <v/>
      </c>
      <c r="AF3844" s="51" t="str">
        <f>IF(D3844&lt;&gt;"",VLOOKUP(D3844,LISTAS·PAPP!$I$3:$M$16,5,0),"")</f>
        <v/>
      </c>
      <c r="AG3844" s="52" t="str">
        <f>IF(AH3844&lt;&gt;"",VLOOKUP(AH3844,LISTAS·PAPP!$O$3:$P$74,2,0),"")</f>
        <v/>
      </c>
      <c r="AH3844" s="58"/>
      <c r="AI3844" s="60"/>
      <c r="AJ3844" s="51" t="str">
        <f>IF(AI3844&lt;&gt;"",VLOOKUP(AI3844,LISTAS·PAPP!$X$4:$Y$80,2,0),"")</f>
        <v/>
      </c>
      <c r="AK3844" s="58"/>
      <c r="AL3844" s="60"/>
      <c r="AM3844" s="51" t="str">
        <f>IF(ISERROR(VLOOKUP(AL3844,LISTAS·PAPP!$AD$4:$AE$334,2,0))," ",VLOOKUP(AL3844,LISTAS·PAPP!$AD$4:$AE$334,2,0))</f>
        <v xml:space="preserve"> </v>
      </c>
      <c r="AN3844" s="63"/>
      <c r="AO3844" s="64"/>
      <c r="AP3844" s="64"/>
      <c r="AQ3844" s="64"/>
      <c r="AR3844" s="64"/>
      <c r="AS3844" s="64"/>
      <c r="AT3844" s="64"/>
      <c r="AU3844" s="64"/>
      <c r="AV3844" s="64"/>
      <c r="AW3844" s="64"/>
      <c r="AX3844" s="64"/>
      <c r="AY3844" s="64"/>
      <c r="AZ3844" s="64"/>
      <c r="BA3844" s="53" t="str">
        <f t="shared" si="178"/>
        <v/>
      </c>
      <c r="BB3844" s="54" t="str">
        <f t="shared" si="179"/>
        <v/>
      </c>
      <c r="BC3844" s="55" t="str">
        <f t="shared" si="180"/>
        <v xml:space="preserve"> </v>
      </c>
    </row>
    <row r="3845" spans="1:55" x14ac:dyDescent="0.25">
      <c r="A3845" s="58"/>
      <c r="B3845" s="58"/>
      <c r="C3845" s="58"/>
      <c r="D3845" s="58"/>
      <c r="E3845" s="51" t="str">
        <f>IF(C3845&lt;&gt;"",VLOOKUP(MID(C3845,18,5),LISTAS·PAPP!$E$4:$F$76,2,0),"")</f>
        <v/>
      </c>
      <c r="F3845" s="58"/>
      <c r="G3845" s="51" t="str">
        <f>IF(F3845&lt;&gt;"",VLOOKUP(F3845,LISTAS·PAPP!$R$3:$T$221,3,0),"")</f>
        <v/>
      </c>
      <c r="H3845" s="58"/>
      <c r="I3845" s="66"/>
      <c r="J3845" s="66"/>
      <c r="K3845" s="67"/>
      <c r="L3845" s="66"/>
      <c r="M3845" s="60"/>
      <c r="N3845" s="60"/>
      <c r="O3845" s="60"/>
      <c r="P3845" s="60"/>
      <c r="Q3845" s="60"/>
      <c r="R3845" s="60"/>
      <c r="S3845" s="60"/>
      <c r="T3845" s="60"/>
      <c r="U3845" s="60"/>
      <c r="V3845" s="60"/>
      <c r="W3845" s="60"/>
      <c r="X3845" s="60"/>
      <c r="Y3845" s="52" t="str">
        <f>IF(A3845&lt;&gt;"",IF(D3845="DIRECCIÓN_DE_TRANSFERENCIAS","280 0031",VLOOKUP(C3845,LISTAS·PAPP!$C$3:$D$76,2,0)),"")</f>
        <v/>
      </c>
      <c r="Z3845" s="61"/>
      <c r="AA3845" s="62"/>
      <c r="AB3845" s="62"/>
      <c r="AC3845" s="65" t="str">
        <f>IF(D3845&lt;&gt;"",VLOOKUP(D3845,LISTAS·PAPP!$I$3:$M$16,2,0),"")</f>
        <v/>
      </c>
      <c r="AD3845" s="51" t="str">
        <f>IF(D3845&lt;&gt;"",VLOOKUP(D3845,LISTAS·PAPP!$I$3:$M$16,3,0),"")</f>
        <v/>
      </c>
      <c r="AE3845" s="52" t="str">
        <f>IF(D3845&lt;&gt;"",VLOOKUP(D3845,LISTAS·PAPP!$I$3:$M$16,4,0),"")</f>
        <v/>
      </c>
      <c r="AF3845" s="51" t="str">
        <f>IF(D3845&lt;&gt;"",VLOOKUP(D3845,LISTAS·PAPP!$I$3:$M$16,5,0),"")</f>
        <v/>
      </c>
      <c r="AG3845" s="52" t="str">
        <f>IF(AH3845&lt;&gt;"",VLOOKUP(AH3845,LISTAS·PAPP!$O$3:$P$74,2,0),"")</f>
        <v/>
      </c>
      <c r="AH3845" s="58"/>
      <c r="AI3845" s="60"/>
      <c r="AJ3845" s="51" t="str">
        <f>IF(AI3845&lt;&gt;"",VLOOKUP(AI3845,LISTAS·PAPP!$X$4:$Y$80,2,0),"")</f>
        <v/>
      </c>
      <c r="AK3845" s="58"/>
      <c r="AL3845" s="60"/>
      <c r="AM3845" s="51" t="str">
        <f>IF(ISERROR(VLOOKUP(AL3845,LISTAS·PAPP!$AD$4:$AE$334,2,0))," ",VLOOKUP(AL3845,LISTAS·PAPP!$AD$4:$AE$334,2,0))</f>
        <v xml:space="preserve"> </v>
      </c>
      <c r="AN3845" s="63"/>
      <c r="AO3845" s="64"/>
      <c r="AP3845" s="64"/>
      <c r="AQ3845" s="64"/>
      <c r="AR3845" s="64"/>
      <c r="AS3845" s="64"/>
      <c r="AT3845" s="64"/>
      <c r="AU3845" s="64"/>
      <c r="AV3845" s="64"/>
      <c r="AW3845" s="64"/>
      <c r="AX3845" s="64"/>
      <c r="AY3845" s="64"/>
      <c r="AZ3845" s="64"/>
      <c r="BA3845" s="53" t="str">
        <f t="shared" si="178"/>
        <v/>
      </c>
      <c r="BB3845" s="54" t="str">
        <f t="shared" si="179"/>
        <v/>
      </c>
      <c r="BC3845" s="55" t="str">
        <f t="shared" si="180"/>
        <v xml:space="preserve"> </v>
      </c>
    </row>
    <row r="3846" spans="1:55" x14ac:dyDescent="0.25">
      <c r="A3846" s="58"/>
      <c r="B3846" s="58"/>
      <c r="C3846" s="58"/>
      <c r="D3846" s="58"/>
      <c r="E3846" s="51" t="str">
        <f>IF(C3846&lt;&gt;"",VLOOKUP(MID(C3846,18,5),LISTAS·PAPP!$E$4:$F$76,2,0),"")</f>
        <v/>
      </c>
      <c r="F3846" s="58"/>
      <c r="G3846" s="51" t="str">
        <f>IF(F3846&lt;&gt;"",VLOOKUP(F3846,LISTAS·PAPP!$R$3:$T$221,3,0),"")</f>
        <v/>
      </c>
      <c r="H3846" s="58"/>
      <c r="I3846" s="66"/>
      <c r="J3846" s="66"/>
      <c r="K3846" s="67"/>
      <c r="L3846" s="66"/>
      <c r="M3846" s="60"/>
      <c r="N3846" s="60"/>
      <c r="O3846" s="60"/>
      <c r="P3846" s="60"/>
      <c r="Q3846" s="60"/>
      <c r="R3846" s="60"/>
      <c r="S3846" s="60"/>
      <c r="T3846" s="60"/>
      <c r="U3846" s="60"/>
      <c r="V3846" s="60"/>
      <c r="W3846" s="60"/>
      <c r="X3846" s="60"/>
      <c r="Y3846" s="52" t="str">
        <f>IF(A3846&lt;&gt;"",IF(D3846="DIRECCIÓN_DE_TRANSFERENCIAS","280 0031",VLOOKUP(C3846,LISTAS·PAPP!$C$3:$D$76,2,0)),"")</f>
        <v/>
      </c>
      <c r="Z3846" s="61"/>
      <c r="AA3846" s="62"/>
      <c r="AB3846" s="62"/>
      <c r="AC3846" s="65" t="str">
        <f>IF(D3846&lt;&gt;"",VLOOKUP(D3846,LISTAS·PAPP!$I$3:$M$16,2,0),"")</f>
        <v/>
      </c>
      <c r="AD3846" s="51" t="str">
        <f>IF(D3846&lt;&gt;"",VLOOKUP(D3846,LISTAS·PAPP!$I$3:$M$16,3,0),"")</f>
        <v/>
      </c>
      <c r="AE3846" s="52" t="str">
        <f>IF(D3846&lt;&gt;"",VLOOKUP(D3846,LISTAS·PAPP!$I$3:$M$16,4,0),"")</f>
        <v/>
      </c>
      <c r="AF3846" s="51" t="str">
        <f>IF(D3846&lt;&gt;"",VLOOKUP(D3846,LISTAS·PAPP!$I$3:$M$16,5,0),"")</f>
        <v/>
      </c>
      <c r="AG3846" s="52" t="str">
        <f>IF(AH3846&lt;&gt;"",VLOOKUP(AH3846,LISTAS·PAPP!$O$3:$P$74,2,0),"")</f>
        <v/>
      </c>
      <c r="AH3846" s="58"/>
      <c r="AI3846" s="60"/>
      <c r="AJ3846" s="51" t="str">
        <f>IF(AI3846&lt;&gt;"",VLOOKUP(AI3846,LISTAS·PAPP!$X$4:$Y$80,2,0),"")</f>
        <v/>
      </c>
      <c r="AK3846" s="58"/>
      <c r="AL3846" s="60"/>
      <c r="AM3846" s="51" t="str">
        <f>IF(ISERROR(VLOOKUP(AL3846,LISTAS·PAPP!$AD$4:$AE$334,2,0))," ",VLOOKUP(AL3846,LISTAS·PAPP!$AD$4:$AE$334,2,0))</f>
        <v xml:space="preserve"> </v>
      </c>
      <c r="AN3846" s="63"/>
      <c r="AO3846" s="64"/>
      <c r="AP3846" s="64"/>
      <c r="AQ3846" s="64"/>
      <c r="AR3846" s="64"/>
      <c r="AS3846" s="64"/>
      <c r="AT3846" s="64"/>
      <c r="AU3846" s="64"/>
      <c r="AV3846" s="64"/>
      <c r="AW3846" s="64"/>
      <c r="AX3846" s="64"/>
      <c r="AY3846" s="64"/>
      <c r="AZ3846" s="64"/>
      <c r="BA3846" s="53" t="str">
        <f t="shared" si="178"/>
        <v/>
      </c>
      <c r="BB3846" s="54" t="str">
        <f t="shared" si="179"/>
        <v/>
      </c>
      <c r="BC3846" s="55" t="str">
        <f t="shared" si="180"/>
        <v xml:space="preserve"> </v>
      </c>
    </row>
    <row r="3847" spans="1:55" x14ac:dyDescent="0.25">
      <c r="A3847" s="58"/>
      <c r="B3847" s="58"/>
      <c r="C3847" s="58"/>
      <c r="D3847" s="58"/>
      <c r="E3847" s="51" t="str">
        <f>IF(C3847&lt;&gt;"",VLOOKUP(MID(C3847,18,5),LISTAS·PAPP!$E$4:$F$76,2,0),"")</f>
        <v/>
      </c>
      <c r="F3847" s="58"/>
      <c r="G3847" s="51" t="str">
        <f>IF(F3847&lt;&gt;"",VLOOKUP(F3847,LISTAS·PAPP!$R$3:$T$221,3,0),"")</f>
        <v/>
      </c>
      <c r="H3847" s="58"/>
      <c r="I3847" s="66"/>
      <c r="J3847" s="66"/>
      <c r="K3847" s="67"/>
      <c r="L3847" s="66"/>
      <c r="M3847" s="60"/>
      <c r="N3847" s="60"/>
      <c r="O3847" s="60"/>
      <c r="P3847" s="60"/>
      <c r="Q3847" s="60"/>
      <c r="R3847" s="60"/>
      <c r="S3847" s="60"/>
      <c r="T3847" s="60"/>
      <c r="U3847" s="60"/>
      <c r="V3847" s="60"/>
      <c r="W3847" s="60"/>
      <c r="X3847" s="60"/>
      <c r="Y3847" s="52" t="str">
        <f>IF(A3847&lt;&gt;"",IF(D3847="DIRECCIÓN_DE_TRANSFERENCIAS","280 0031",VLOOKUP(C3847,LISTAS·PAPP!$C$3:$D$76,2,0)),"")</f>
        <v/>
      </c>
      <c r="Z3847" s="61"/>
      <c r="AA3847" s="62"/>
      <c r="AB3847" s="62"/>
      <c r="AC3847" s="65" t="str">
        <f>IF(D3847&lt;&gt;"",VLOOKUP(D3847,LISTAS·PAPP!$I$3:$M$16,2,0),"")</f>
        <v/>
      </c>
      <c r="AD3847" s="51" t="str">
        <f>IF(D3847&lt;&gt;"",VLOOKUP(D3847,LISTAS·PAPP!$I$3:$M$16,3,0),"")</f>
        <v/>
      </c>
      <c r="AE3847" s="52" t="str">
        <f>IF(D3847&lt;&gt;"",VLOOKUP(D3847,LISTAS·PAPP!$I$3:$M$16,4,0),"")</f>
        <v/>
      </c>
      <c r="AF3847" s="51" t="str">
        <f>IF(D3847&lt;&gt;"",VLOOKUP(D3847,LISTAS·PAPP!$I$3:$M$16,5,0),"")</f>
        <v/>
      </c>
      <c r="AG3847" s="52" t="str">
        <f>IF(AH3847&lt;&gt;"",VLOOKUP(AH3847,LISTAS·PAPP!$O$3:$P$74,2,0),"")</f>
        <v/>
      </c>
      <c r="AH3847" s="58"/>
      <c r="AI3847" s="60"/>
      <c r="AJ3847" s="51" t="str">
        <f>IF(AI3847&lt;&gt;"",VLOOKUP(AI3847,LISTAS·PAPP!$X$4:$Y$80,2,0),"")</f>
        <v/>
      </c>
      <c r="AK3847" s="58"/>
      <c r="AL3847" s="60"/>
      <c r="AM3847" s="51" t="str">
        <f>IF(ISERROR(VLOOKUP(AL3847,LISTAS·PAPP!$AD$4:$AE$334,2,0))," ",VLOOKUP(AL3847,LISTAS·PAPP!$AD$4:$AE$334,2,0))</f>
        <v xml:space="preserve"> </v>
      </c>
      <c r="AN3847" s="63"/>
      <c r="AO3847" s="64"/>
      <c r="AP3847" s="64"/>
      <c r="AQ3847" s="64"/>
      <c r="AR3847" s="64"/>
      <c r="AS3847" s="64"/>
      <c r="AT3847" s="64"/>
      <c r="AU3847" s="64"/>
      <c r="AV3847" s="64"/>
      <c r="AW3847" s="64"/>
      <c r="AX3847" s="64"/>
      <c r="AY3847" s="64"/>
      <c r="AZ3847" s="64"/>
      <c r="BA3847" s="53" t="str">
        <f t="shared" si="178"/>
        <v/>
      </c>
      <c r="BB3847" s="54" t="str">
        <f t="shared" si="179"/>
        <v/>
      </c>
      <c r="BC3847" s="55" t="str">
        <f t="shared" si="180"/>
        <v xml:space="preserve"> </v>
      </c>
    </row>
    <row r="3848" spans="1:55" x14ac:dyDescent="0.25">
      <c r="A3848" s="58"/>
      <c r="B3848" s="58"/>
      <c r="C3848" s="58"/>
      <c r="D3848" s="58"/>
      <c r="E3848" s="51" t="str">
        <f>IF(C3848&lt;&gt;"",VLOOKUP(MID(C3848,18,5),LISTAS·PAPP!$E$4:$F$76,2,0),"")</f>
        <v/>
      </c>
      <c r="F3848" s="58"/>
      <c r="G3848" s="51" t="str">
        <f>IF(F3848&lt;&gt;"",VLOOKUP(F3848,LISTAS·PAPP!$R$3:$T$221,3,0),"")</f>
        <v/>
      </c>
      <c r="H3848" s="58"/>
      <c r="I3848" s="66"/>
      <c r="J3848" s="66"/>
      <c r="K3848" s="67"/>
      <c r="L3848" s="66"/>
      <c r="M3848" s="60"/>
      <c r="N3848" s="60"/>
      <c r="O3848" s="60"/>
      <c r="P3848" s="60"/>
      <c r="Q3848" s="60"/>
      <c r="R3848" s="60"/>
      <c r="S3848" s="60"/>
      <c r="T3848" s="60"/>
      <c r="U3848" s="60"/>
      <c r="V3848" s="60"/>
      <c r="W3848" s="60"/>
      <c r="X3848" s="60"/>
      <c r="Y3848" s="52" t="str">
        <f>IF(A3848&lt;&gt;"",IF(D3848="DIRECCIÓN_DE_TRANSFERENCIAS","280 0031",VLOOKUP(C3848,LISTAS·PAPP!$C$3:$D$76,2,0)),"")</f>
        <v/>
      </c>
      <c r="Z3848" s="61"/>
      <c r="AA3848" s="62"/>
      <c r="AB3848" s="62"/>
      <c r="AC3848" s="65" t="str">
        <f>IF(D3848&lt;&gt;"",VLOOKUP(D3848,LISTAS·PAPP!$I$3:$M$16,2,0),"")</f>
        <v/>
      </c>
      <c r="AD3848" s="51" t="str">
        <f>IF(D3848&lt;&gt;"",VLOOKUP(D3848,LISTAS·PAPP!$I$3:$M$16,3,0),"")</f>
        <v/>
      </c>
      <c r="AE3848" s="52" t="str">
        <f>IF(D3848&lt;&gt;"",VLOOKUP(D3848,LISTAS·PAPP!$I$3:$M$16,4,0),"")</f>
        <v/>
      </c>
      <c r="AF3848" s="51" t="str">
        <f>IF(D3848&lt;&gt;"",VLOOKUP(D3848,LISTAS·PAPP!$I$3:$M$16,5,0),"")</f>
        <v/>
      </c>
      <c r="AG3848" s="52" t="str">
        <f>IF(AH3848&lt;&gt;"",VLOOKUP(AH3848,LISTAS·PAPP!$O$3:$P$74,2,0),"")</f>
        <v/>
      </c>
      <c r="AH3848" s="58"/>
      <c r="AI3848" s="60"/>
      <c r="AJ3848" s="51" t="str">
        <f>IF(AI3848&lt;&gt;"",VLOOKUP(AI3848,LISTAS·PAPP!$X$4:$Y$80,2,0),"")</f>
        <v/>
      </c>
      <c r="AK3848" s="58"/>
      <c r="AL3848" s="60"/>
      <c r="AM3848" s="51" t="str">
        <f>IF(ISERROR(VLOOKUP(AL3848,LISTAS·PAPP!$AD$4:$AE$334,2,0))," ",VLOOKUP(AL3848,LISTAS·PAPP!$AD$4:$AE$334,2,0))</f>
        <v xml:space="preserve"> </v>
      </c>
      <c r="AN3848" s="63"/>
      <c r="AO3848" s="64"/>
      <c r="AP3848" s="64"/>
      <c r="AQ3848" s="64"/>
      <c r="AR3848" s="64"/>
      <c r="AS3848" s="64"/>
      <c r="AT3848" s="64"/>
      <c r="AU3848" s="64"/>
      <c r="AV3848" s="64"/>
      <c r="AW3848" s="64"/>
      <c r="AX3848" s="64"/>
      <c r="AY3848" s="64"/>
      <c r="AZ3848" s="64"/>
      <c r="BA3848" s="53" t="str">
        <f t="shared" si="178"/>
        <v/>
      </c>
      <c r="BB3848" s="54" t="str">
        <f t="shared" si="179"/>
        <v/>
      </c>
      <c r="BC3848" s="55" t="str">
        <f t="shared" si="180"/>
        <v xml:space="preserve"> </v>
      </c>
    </row>
    <row r="3849" spans="1:55" x14ac:dyDescent="0.25">
      <c r="A3849" s="58"/>
      <c r="B3849" s="58"/>
      <c r="C3849" s="58"/>
      <c r="D3849" s="58"/>
      <c r="E3849" s="51" t="str">
        <f>IF(C3849&lt;&gt;"",VLOOKUP(MID(C3849,18,5),LISTAS·PAPP!$E$4:$F$76,2,0),"")</f>
        <v/>
      </c>
      <c r="F3849" s="58"/>
      <c r="G3849" s="51" t="str">
        <f>IF(F3849&lt;&gt;"",VLOOKUP(F3849,LISTAS·PAPP!$R$3:$T$221,3,0),"")</f>
        <v/>
      </c>
      <c r="H3849" s="58"/>
      <c r="I3849" s="66"/>
      <c r="J3849" s="66"/>
      <c r="K3849" s="67"/>
      <c r="L3849" s="66"/>
      <c r="M3849" s="60"/>
      <c r="N3849" s="60"/>
      <c r="O3849" s="60"/>
      <c r="P3849" s="60"/>
      <c r="Q3849" s="60"/>
      <c r="R3849" s="60"/>
      <c r="S3849" s="60"/>
      <c r="T3849" s="60"/>
      <c r="U3849" s="60"/>
      <c r="V3849" s="60"/>
      <c r="W3849" s="60"/>
      <c r="X3849" s="60"/>
      <c r="Y3849" s="52" t="str">
        <f>IF(A3849&lt;&gt;"",IF(D3849="DIRECCIÓN_DE_TRANSFERENCIAS","280 0031",VLOOKUP(C3849,LISTAS·PAPP!$C$3:$D$76,2,0)),"")</f>
        <v/>
      </c>
      <c r="Z3849" s="61"/>
      <c r="AA3849" s="62"/>
      <c r="AB3849" s="62"/>
      <c r="AC3849" s="65" t="str">
        <f>IF(D3849&lt;&gt;"",VLOOKUP(D3849,LISTAS·PAPP!$I$3:$M$16,2,0),"")</f>
        <v/>
      </c>
      <c r="AD3849" s="51" t="str">
        <f>IF(D3849&lt;&gt;"",VLOOKUP(D3849,LISTAS·PAPP!$I$3:$M$16,3,0),"")</f>
        <v/>
      </c>
      <c r="AE3849" s="52" t="str">
        <f>IF(D3849&lt;&gt;"",VLOOKUP(D3849,LISTAS·PAPP!$I$3:$M$16,4,0),"")</f>
        <v/>
      </c>
      <c r="AF3849" s="51" t="str">
        <f>IF(D3849&lt;&gt;"",VLOOKUP(D3849,LISTAS·PAPP!$I$3:$M$16,5,0),"")</f>
        <v/>
      </c>
      <c r="AG3849" s="52" t="str">
        <f>IF(AH3849&lt;&gt;"",VLOOKUP(AH3849,LISTAS·PAPP!$O$3:$P$74,2,0),"")</f>
        <v/>
      </c>
      <c r="AH3849" s="58"/>
      <c r="AI3849" s="60"/>
      <c r="AJ3849" s="51" t="str">
        <f>IF(AI3849&lt;&gt;"",VLOOKUP(AI3849,LISTAS·PAPP!$X$4:$Y$80,2,0),"")</f>
        <v/>
      </c>
      <c r="AK3849" s="58"/>
      <c r="AL3849" s="60"/>
      <c r="AM3849" s="51" t="str">
        <f>IF(ISERROR(VLOOKUP(AL3849,LISTAS·PAPP!$AD$4:$AE$334,2,0))," ",VLOOKUP(AL3849,LISTAS·PAPP!$AD$4:$AE$334,2,0))</f>
        <v xml:space="preserve"> </v>
      </c>
      <c r="AN3849" s="63"/>
      <c r="AO3849" s="64"/>
      <c r="AP3849" s="64"/>
      <c r="AQ3849" s="64"/>
      <c r="AR3849" s="64"/>
      <c r="AS3849" s="64"/>
      <c r="AT3849" s="64"/>
      <c r="AU3849" s="64"/>
      <c r="AV3849" s="64"/>
      <c r="AW3849" s="64"/>
      <c r="AX3849" s="64"/>
      <c r="AY3849" s="64"/>
      <c r="AZ3849" s="64"/>
      <c r="BA3849" s="53" t="str">
        <f t="shared" si="178"/>
        <v/>
      </c>
      <c r="BB3849" s="54" t="str">
        <f t="shared" si="179"/>
        <v/>
      </c>
      <c r="BC3849" s="55" t="str">
        <f t="shared" si="180"/>
        <v xml:space="preserve"> </v>
      </c>
    </row>
    <row r="3850" spans="1:55" x14ac:dyDescent="0.25">
      <c r="A3850" s="58"/>
      <c r="B3850" s="58"/>
      <c r="C3850" s="58"/>
      <c r="D3850" s="58"/>
      <c r="E3850" s="51" t="str">
        <f>IF(C3850&lt;&gt;"",VLOOKUP(MID(C3850,18,5),LISTAS·PAPP!$E$4:$F$76,2,0),"")</f>
        <v/>
      </c>
      <c r="F3850" s="58"/>
      <c r="G3850" s="51" t="str">
        <f>IF(F3850&lt;&gt;"",VLOOKUP(F3850,LISTAS·PAPP!$R$3:$T$221,3,0),"")</f>
        <v/>
      </c>
      <c r="H3850" s="58"/>
      <c r="I3850" s="66"/>
      <c r="J3850" s="66"/>
      <c r="K3850" s="67"/>
      <c r="L3850" s="66"/>
      <c r="M3850" s="60"/>
      <c r="N3850" s="60"/>
      <c r="O3850" s="60"/>
      <c r="P3850" s="60"/>
      <c r="Q3850" s="60"/>
      <c r="R3850" s="60"/>
      <c r="S3850" s="60"/>
      <c r="T3850" s="60"/>
      <c r="U3850" s="60"/>
      <c r="V3850" s="60"/>
      <c r="W3850" s="60"/>
      <c r="X3850" s="60"/>
      <c r="Y3850" s="52" t="str">
        <f>IF(A3850&lt;&gt;"",IF(D3850="DIRECCIÓN_DE_TRANSFERENCIAS","280 0031",VLOOKUP(C3850,LISTAS·PAPP!$C$3:$D$76,2,0)),"")</f>
        <v/>
      </c>
      <c r="Z3850" s="61"/>
      <c r="AA3850" s="62"/>
      <c r="AB3850" s="62"/>
      <c r="AC3850" s="65" t="str">
        <f>IF(D3850&lt;&gt;"",VLOOKUP(D3850,LISTAS·PAPP!$I$3:$M$16,2,0),"")</f>
        <v/>
      </c>
      <c r="AD3850" s="51" t="str">
        <f>IF(D3850&lt;&gt;"",VLOOKUP(D3850,LISTAS·PAPP!$I$3:$M$16,3,0),"")</f>
        <v/>
      </c>
      <c r="AE3850" s="52" t="str">
        <f>IF(D3850&lt;&gt;"",VLOOKUP(D3850,LISTAS·PAPP!$I$3:$M$16,4,0),"")</f>
        <v/>
      </c>
      <c r="AF3850" s="51" t="str">
        <f>IF(D3850&lt;&gt;"",VLOOKUP(D3850,LISTAS·PAPP!$I$3:$M$16,5,0),"")</f>
        <v/>
      </c>
      <c r="AG3850" s="52" t="str">
        <f>IF(AH3850&lt;&gt;"",VLOOKUP(AH3850,LISTAS·PAPP!$O$3:$P$74,2,0),"")</f>
        <v/>
      </c>
      <c r="AH3850" s="58"/>
      <c r="AI3850" s="60"/>
      <c r="AJ3850" s="51" t="str">
        <f>IF(AI3850&lt;&gt;"",VLOOKUP(AI3850,LISTAS·PAPP!$X$4:$Y$80,2,0),"")</f>
        <v/>
      </c>
      <c r="AK3850" s="58"/>
      <c r="AL3850" s="60"/>
      <c r="AM3850" s="51" t="str">
        <f>IF(ISERROR(VLOOKUP(AL3850,LISTAS·PAPP!$AD$4:$AE$334,2,0))," ",VLOOKUP(AL3850,LISTAS·PAPP!$AD$4:$AE$334,2,0))</f>
        <v xml:space="preserve"> </v>
      </c>
      <c r="AN3850" s="63"/>
      <c r="AO3850" s="64"/>
      <c r="AP3850" s="64"/>
      <c r="AQ3850" s="64"/>
      <c r="AR3850" s="64"/>
      <c r="AS3850" s="64"/>
      <c r="AT3850" s="64"/>
      <c r="AU3850" s="64"/>
      <c r="AV3850" s="64"/>
      <c r="AW3850" s="64"/>
      <c r="AX3850" s="64"/>
      <c r="AY3850" s="64"/>
      <c r="AZ3850" s="64"/>
      <c r="BA3850" s="53" t="str">
        <f t="shared" si="178"/>
        <v/>
      </c>
      <c r="BB3850" s="54" t="str">
        <f t="shared" si="179"/>
        <v/>
      </c>
      <c r="BC3850" s="55" t="str">
        <f t="shared" si="180"/>
        <v xml:space="preserve"> </v>
      </c>
    </row>
    <row r="3851" spans="1:55" x14ac:dyDescent="0.25">
      <c r="A3851" s="58"/>
      <c r="B3851" s="58"/>
      <c r="C3851" s="58"/>
      <c r="D3851" s="58"/>
      <c r="E3851" s="51" t="str">
        <f>IF(C3851&lt;&gt;"",VLOOKUP(MID(C3851,18,5),LISTAS·PAPP!$E$4:$F$76,2,0),"")</f>
        <v/>
      </c>
      <c r="F3851" s="58"/>
      <c r="G3851" s="51" t="str">
        <f>IF(F3851&lt;&gt;"",VLOOKUP(F3851,LISTAS·PAPP!$R$3:$T$221,3,0),"")</f>
        <v/>
      </c>
      <c r="H3851" s="58"/>
      <c r="I3851" s="66"/>
      <c r="J3851" s="66"/>
      <c r="K3851" s="67"/>
      <c r="L3851" s="66"/>
      <c r="M3851" s="60"/>
      <c r="N3851" s="60"/>
      <c r="O3851" s="60"/>
      <c r="P3851" s="60"/>
      <c r="Q3851" s="60"/>
      <c r="R3851" s="60"/>
      <c r="S3851" s="60"/>
      <c r="T3851" s="60"/>
      <c r="U3851" s="60"/>
      <c r="V3851" s="60"/>
      <c r="W3851" s="60"/>
      <c r="X3851" s="60"/>
      <c r="Y3851" s="52" t="str">
        <f>IF(A3851&lt;&gt;"",IF(D3851="DIRECCIÓN_DE_TRANSFERENCIAS","280 0031",VLOOKUP(C3851,LISTAS·PAPP!$C$3:$D$76,2,0)),"")</f>
        <v/>
      </c>
      <c r="Z3851" s="61"/>
      <c r="AA3851" s="62"/>
      <c r="AB3851" s="62"/>
      <c r="AC3851" s="65" t="str">
        <f>IF(D3851&lt;&gt;"",VLOOKUP(D3851,LISTAS·PAPP!$I$3:$M$16,2,0),"")</f>
        <v/>
      </c>
      <c r="AD3851" s="51" t="str">
        <f>IF(D3851&lt;&gt;"",VLOOKUP(D3851,LISTAS·PAPP!$I$3:$M$16,3,0),"")</f>
        <v/>
      </c>
      <c r="AE3851" s="52" t="str">
        <f>IF(D3851&lt;&gt;"",VLOOKUP(D3851,LISTAS·PAPP!$I$3:$M$16,4,0),"")</f>
        <v/>
      </c>
      <c r="AF3851" s="51" t="str">
        <f>IF(D3851&lt;&gt;"",VLOOKUP(D3851,LISTAS·PAPP!$I$3:$M$16,5,0),"")</f>
        <v/>
      </c>
      <c r="AG3851" s="52" t="str">
        <f>IF(AH3851&lt;&gt;"",VLOOKUP(AH3851,LISTAS·PAPP!$O$3:$P$74,2,0),"")</f>
        <v/>
      </c>
      <c r="AH3851" s="58"/>
      <c r="AI3851" s="60"/>
      <c r="AJ3851" s="51" t="str">
        <f>IF(AI3851&lt;&gt;"",VLOOKUP(AI3851,LISTAS·PAPP!$X$4:$Y$80,2,0),"")</f>
        <v/>
      </c>
      <c r="AK3851" s="58"/>
      <c r="AL3851" s="60"/>
      <c r="AM3851" s="51" t="str">
        <f>IF(ISERROR(VLOOKUP(AL3851,LISTAS·PAPP!$AD$4:$AE$334,2,0))," ",VLOOKUP(AL3851,LISTAS·PAPP!$AD$4:$AE$334,2,0))</f>
        <v xml:space="preserve"> </v>
      </c>
      <c r="AN3851" s="63"/>
      <c r="AO3851" s="64"/>
      <c r="AP3851" s="64"/>
      <c r="AQ3851" s="64"/>
      <c r="AR3851" s="64"/>
      <c r="AS3851" s="64"/>
      <c r="AT3851" s="64"/>
      <c r="AU3851" s="64"/>
      <c r="AV3851" s="64"/>
      <c r="AW3851" s="64"/>
      <c r="AX3851" s="64"/>
      <c r="AY3851" s="64"/>
      <c r="AZ3851" s="64"/>
      <c r="BA3851" s="53" t="str">
        <f t="shared" si="178"/>
        <v/>
      </c>
      <c r="BB3851" s="54" t="str">
        <f t="shared" si="179"/>
        <v/>
      </c>
      <c r="BC3851" s="55" t="str">
        <f t="shared" si="180"/>
        <v xml:space="preserve"> </v>
      </c>
    </row>
    <row r="3852" spans="1:55" x14ac:dyDescent="0.25">
      <c r="A3852" s="58"/>
      <c r="B3852" s="58"/>
      <c r="C3852" s="58"/>
      <c r="D3852" s="58"/>
      <c r="E3852" s="51" t="str">
        <f>IF(C3852&lt;&gt;"",VLOOKUP(MID(C3852,18,5),LISTAS·PAPP!$E$4:$F$76,2,0),"")</f>
        <v/>
      </c>
      <c r="F3852" s="58"/>
      <c r="G3852" s="51" t="str">
        <f>IF(F3852&lt;&gt;"",VLOOKUP(F3852,LISTAS·PAPP!$R$3:$T$221,3,0),"")</f>
        <v/>
      </c>
      <c r="H3852" s="58"/>
      <c r="I3852" s="66"/>
      <c r="J3852" s="66"/>
      <c r="K3852" s="67"/>
      <c r="L3852" s="66"/>
      <c r="M3852" s="60"/>
      <c r="N3852" s="60"/>
      <c r="O3852" s="60"/>
      <c r="P3852" s="60"/>
      <c r="Q3852" s="60"/>
      <c r="R3852" s="60"/>
      <c r="S3852" s="60"/>
      <c r="T3852" s="60"/>
      <c r="U3852" s="60"/>
      <c r="V3852" s="60"/>
      <c r="W3852" s="60"/>
      <c r="X3852" s="60"/>
      <c r="Y3852" s="52" t="str">
        <f>IF(A3852&lt;&gt;"",IF(D3852="DIRECCIÓN_DE_TRANSFERENCIAS","280 0031",VLOOKUP(C3852,LISTAS·PAPP!$C$3:$D$76,2,0)),"")</f>
        <v/>
      </c>
      <c r="Z3852" s="61"/>
      <c r="AA3852" s="62"/>
      <c r="AB3852" s="62"/>
      <c r="AC3852" s="65" t="str">
        <f>IF(D3852&lt;&gt;"",VLOOKUP(D3852,LISTAS·PAPP!$I$3:$M$16,2,0),"")</f>
        <v/>
      </c>
      <c r="AD3852" s="51" t="str">
        <f>IF(D3852&lt;&gt;"",VLOOKUP(D3852,LISTAS·PAPP!$I$3:$M$16,3,0),"")</f>
        <v/>
      </c>
      <c r="AE3852" s="52" t="str">
        <f>IF(D3852&lt;&gt;"",VLOOKUP(D3852,LISTAS·PAPP!$I$3:$M$16,4,0),"")</f>
        <v/>
      </c>
      <c r="AF3852" s="51" t="str">
        <f>IF(D3852&lt;&gt;"",VLOOKUP(D3852,LISTAS·PAPP!$I$3:$M$16,5,0),"")</f>
        <v/>
      </c>
      <c r="AG3852" s="52" t="str">
        <f>IF(AH3852&lt;&gt;"",VLOOKUP(AH3852,LISTAS·PAPP!$O$3:$P$74,2,0),"")</f>
        <v/>
      </c>
      <c r="AH3852" s="58"/>
      <c r="AI3852" s="60"/>
      <c r="AJ3852" s="51" t="str">
        <f>IF(AI3852&lt;&gt;"",VLOOKUP(AI3852,LISTAS·PAPP!$X$4:$Y$80,2,0),"")</f>
        <v/>
      </c>
      <c r="AK3852" s="58"/>
      <c r="AL3852" s="60"/>
      <c r="AM3852" s="51" t="str">
        <f>IF(ISERROR(VLOOKUP(AL3852,LISTAS·PAPP!$AD$4:$AE$334,2,0))," ",VLOOKUP(AL3852,LISTAS·PAPP!$AD$4:$AE$334,2,0))</f>
        <v xml:space="preserve"> </v>
      </c>
      <c r="AN3852" s="63"/>
      <c r="AO3852" s="64"/>
      <c r="AP3852" s="64"/>
      <c r="AQ3852" s="64"/>
      <c r="AR3852" s="64"/>
      <c r="AS3852" s="64"/>
      <c r="AT3852" s="64"/>
      <c r="AU3852" s="64"/>
      <c r="AV3852" s="64"/>
      <c r="AW3852" s="64"/>
      <c r="AX3852" s="64"/>
      <c r="AY3852" s="64"/>
      <c r="AZ3852" s="64"/>
      <c r="BA3852" s="53" t="str">
        <f t="shared" si="178"/>
        <v/>
      </c>
      <c r="BB3852" s="54" t="str">
        <f t="shared" si="179"/>
        <v/>
      </c>
      <c r="BC3852" s="55" t="str">
        <f t="shared" si="180"/>
        <v xml:space="preserve"> </v>
      </c>
    </row>
    <row r="3853" spans="1:55" x14ac:dyDescent="0.25">
      <c r="A3853" s="58"/>
      <c r="B3853" s="58"/>
      <c r="C3853" s="58"/>
      <c r="D3853" s="58"/>
      <c r="E3853" s="51" t="str">
        <f>IF(C3853&lt;&gt;"",VLOOKUP(MID(C3853,18,5),LISTAS·PAPP!$E$4:$F$76,2,0),"")</f>
        <v/>
      </c>
      <c r="F3853" s="58"/>
      <c r="G3853" s="51" t="str">
        <f>IF(F3853&lt;&gt;"",VLOOKUP(F3853,LISTAS·PAPP!$R$3:$T$221,3,0),"")</f>
        <v/>
      </c>
      <c r="H3853" s="58"/>
      <c r="I3853" s="66"/>
      <c r="J3853" s="66"/>
      <c r="K3853" s="67"/>
      <c r="L3853" s="66"/>
      <c r="M3853" s="60"/>
      <c r="N3853" s="60"/>
      <c r="O3853" s="60"/>
      <c r="P3853" s="60"/>
      <c r="Q3853" s="60"/>
      <c r="R3853" s="60"/>
      <c r="S3853" s="60"/>
      <c r="T3853" s="60"/>
      <c r="U3853" s="60"/>
      <c r="V3853" s="60"/>
      <c r="W3853" s="60"/>
      <c r="X3853" s="60"/>
      <c r="Y3853" s="52" t="str">
        <f>IF(A3853&lt;&gt;"",IF(D3853="DIRECCIÓN_DE_TRANSFERENCIAS","280 0031",VLOOKUP(C3853,LISTAS·PAPP!$C$3:$D$76,2,0)),"")</f>
        <v/>
      </c>
      <c r="Z3853" s="61"/>
      <c r="AA3853" s="62"/>
      <c r="AB3853" s="62"/>
      <c r="AC3853" s="65" t="str">
        <f>IF(D3853&lt;&gt;"",VLOOKUP(D3853,LISTAS·PAPP!$I$3:$M$16,2,0),"")</f>
        <v/>
      </c>
      <c r="AD3853" s="51" t="str">
        <f>IF(D3853&lt;&gt;"",VLOOKUP(D3853,LISTAS·PAPP!$I$3:$M$16,3,0),"")</f>
        <v/>
      </c>
      <c r="AE3853" s="52" t="str">
        <f>IF(D3853&lt;&gt;"",VLOOKUP(D3853,LISTAS·PAPP!$I$3:$M$16,4,0),"")</f>
        <v/>
      </c>
      <c r="AF3853" s="51" t="str">
        <f>IF(D3853&lt;&gt;"",VLOOKUP(D3853,LISTAS·PAPP!$I$3:$M$16,5,0),"")</f>
        <v/>
      </c>
      <c r="AG3853" s="52" t="str">
        <f>IF(AH3853&lt;&gt;"",VLOOKUP(AH3853,LISTAS·PAPP!$O$3:$P$74,2,0),"")</f>
        <v/>
      </c>
      <c r="AH3853" s="58"/>
      <c r="AI3853" s="60"/>
      <c r="AJ3853" s="51" t="str">
        <f>IF(AI3853&lt;&gt;"",VLOOKUP(AI3853,LISTAS·PAPP!$X$4:$Y$80,2,0),"")</f>
        <v/>
      </c>
      <c r="AK3853" s="58"/>
      <c r="AL3853" s="60"/>
      <c r="AM3853" s="51" t="str">
        <f>IF(ISERROR(VLOOKUP(AL3853,LISTAS·PAPP!$AD$4:$AE$334,2,0))," ",VLOOKUP(AL3853,LISTAS·PAPP!$AD$4:$AE$334,2,0))</f>
        <v xml:space="preserve"> </v>
      </c>
      <c r="AN3853" s="63"/>
      <c r="AO3853" s="64"/>
      <c r="AP3853" s="64"/>
      <c r="AQ3853" s="64"/>
      <c r="AR3853" s="64"/>
      <c r="AS3853" s="64"/>
      <c r="AT3853" s="64"/>
      <c r="AU3853" s="64"/>
      <c r="AV3853" s="64"/>
      <c r="AW3853" s="64"/>
      <c r="AX3853" s="64"/>
      <c r="AY3853" s="64"/>
      <c r="AZ3853" s="64"/>
      <c r="BA3853" s="53" t="str">
        <f t="shared" si="178"/>
        <v/>
      </c>
      <c r="BB3853" s="54" t="str">
        <f t="shared" si="179"/>
        <v/>
      </c>
      <c r="BC3853" s="55" t="str">
        <f t="shared" si="180"/>
        <v xml:space="preserve"> </v>
      </c>
    </row>
    <row r="3854" spans="1:55" x14ac:dyDescent="0.25">
      <c r="A3854" s="58"/>
      <c r="B3854" s="58"/>
      <c r="C3854" s="58"/>
      <c r="D3854" s="58"/>
      <c r="E3854" s="51" t="str">
        <f>IF(C3854&lt;&gt;"",VLOOKUP(MID(C3854,18,5),LISTAS·PAPP!$E$4:$F$76,2,0),"")</f>
        <v/>
      </c>
      <c r="F3854" s="58"/>
      <c r="G3854" s="51" t="str">
        <f>IF(F3854&lt;&gt;"",VLOOKUP(F3854,LISTAS·PAPP!$R$3:$T$221,3,0),"")</f>
        <v/>
      </c>
      <c r="H3854" s="58"/>
      <c r="I3854" s="66"/>
      <c r="J3854" s="66"/>
      <c r="K3854" s="67"/>
      <c r="L3854" s="66"/>
      <c r="M3854" s="60"/>
      <c r="N3854" s="60"/>
      <c r="O3854" s="60"/>
      <c r="P3854" s="60"/>
      <c r="Q3854" s="60"/>
      <c r="R3854" s="60"/>
      <c r="S3854" s="60"/>
      <c r="T3854" s="60"/>
      <c r="U3854" s="60"/>
      <c r="V3854" s="60"/>
      <c r="W3854" s="60"/>
      <c r="X3854" s="60"/>
      <c r="Y3854" s="52" t="str">
        <f>IF(A3854&lt;&gt;"",IF(D3854="DIRECCIÓN_DE_TRANSFERENCIAS","280 0031",VLOOKUP(C3854,LISTAS·PAPP!$C$3:$D$76,2,0)),"")</f>
        <v/>
      </c>
      <c r="Z3854" s="61"/>
      <c r="AA3854" s="62"/>
      <c r="AB3854" s="62"/>
      <c r="AC3854" s="65" t="str">
        <f>IF(D3854&lt;&gt;"",VLOOKUP(D3854,LISTAS·PAPP!$I$3:$M$16,2,0),"")</f>
        <v/>
      </c>
      <c r="AD3854" s="51" t="str">
        <f>IF(D3854&lt;&gt;"",VLOOKUP(D3854,LISTAS·PAPP!$I$3:$M$16,3,0),"")</f>
        <v/>
      </c>
      <c r="AE3854" s="52" t="str">
        <f>IF(D3854&lt;&gt;"",VLOOKUP(D3854,LISTAS·PAPP!$I$3:$M$16,4,0),"")</f>
        <v/>
      </c>
      <c r="AF3854" s="51" t="str">
        <f>IF(D3854&lt;&gt;"",VLOOKUP(D3854,LISTAS·PAPP!$I$3:$M$16,5,0),"")</f>
        <v/>
      </c>
      <c r="AG3854" s="52" t="str">
        <f>IF(AH3854&lt;&gt;"",VLOOKUP(AH3854,LISTAS·PAPP!$O$3:$P$74,2,0),"")</f>
        <v/>
      </c>
      <c r="AH3854" s="58"/>
      <c r="AI3854" s="60"/>
      <c r="AJ3854" s="51" t="str">
        <f>IF(AI3854&lt;&gt;"",VLOOKUP(AI3854,LISTAS·PAPP!$X$4:$Y$80,2,0),"")</f>
        <v/>
      </c>
      <c r="AK3854" s="58"/>
      <c r="AL3854" s="60"/>
      <c r="AM3854" s="51" t="str">
        <f>IF(ISERROR(VLOOKUP(AL3854,LISTAS·PAPP!$AD$4:$AE$334,2,0))," ",VLOOKUP(AL3854,LISTAS·PAPP!$AD$4:$AE$334,2,0))</f>
        <v xml:space="preserve"> </v>
      </c>
      <c r="AN3854" s="63"/>
      <c r="AO3854" s="64"/>
      <c r="AP3854" s="64"/>
      <c r="AQ3854" s="64"/>
      <c r="AR3854" s="64"/>
      <c r="AS3854" s="64"/>
      <c r="AT3854" s="64"/>
      <c r="AU3854" s="64"/>
      <c r="AV3854" s="64"/>
      <c r="AW3854" s="64"/>
      <c r="AX3854" s="64"/>
      <c r="AY3854" s="64"/>
      <c r="AZ3854" s="64"/>
      <c r="BA3854" s="53" t="str">
        <f t="shared" ref="BA3854:BA3917" si="181">IF(A3854&lt;&gt;"",SUM(AO3854:AZ3854),"")</f>
        <v/>
      </c>
      <c r="BB3854" s="54" t="str">
        <f t="shared" ref="BB3854:BB3917" si="182">IF(A3854&lt;&gt;"",IF(AN3854&lt;&gt;"",IF(AN3854=BA3854,"OK",AN3854-BA3854),IF(AND(AN3854="",BA3854=""),"",AN3854-BA3854)),"")</f>
        <v/>
      </c>
      <c r="BC3854" s="55" t="str">
        <f t="shared" ref="BC3854:BC3917" si="183">IF(A3854&lt;&gt;"",IF(A3854="","Escoger Nivel 0;",)&amp;" "&amp;(IF(B3854="","Escoger Nivel 1",)&amp;" "&amp;(IF(C3854="","Escoger Nivel 2;",)&amp;" "&amp;(IF(D3854="","Escoger Nivel 3",)&amp;" "&amp;(IF(F3854="","Escoger Cantón;",)&amp;" "&amp;(IF(H3854="","Escoger Obj. Estratégico Institucional N1;",)&amp;" "&amp;(IF(I3854="","Colocar Componente del Proyecto;",)&amp;" "&amp;(IF(J3854="","Colocar Actvidad del PAPP;",)&amp;" "&amp;(IF(K3854="","Colocar Metas;",)&amp;" "&amp;(IF(L3854="","Colocar Indicador;",)&amp;" "&amp;(IF(Z3854="","Escoger Código Fuente;",)&amp;" "&amp;(IF(AA3854="","Colocar Código Organismo;",)&amp;" "&amp;(IF(AB3854="","Colocar Código Correlativo;",)&amp;" "&amp;(IF(AH3854="","Escoger Actividad eSIGEF;",)&amp;" "&amp;(IF(AI3854="","Escoger Código Politicas de Igualdad;",)&amp;" "&amp;(IF(AK3854="","Escoger Grupo de Gasto;",)&amp;" "&amp;(IF(AL3854="","Escoger Ítem Presupuestario;",)))))))))))))))))," ")</f>
        <v xml:space="preserve"> </v>
      </c>
    </row>
    <row r="3855" spans="1:55" x14ac:dyDescent="0.25">
      <c r="A3855" s="58"/>
      <c r="B3855" s="58"/>
      <c r="C3855" s="58"/>
      <c r="D3855" s="58"/>
      <c r="E3855" s="51" t="str">
        <f>IF(C3855&lt;&gt;"",VLOOKUP(MID(C3855,18,5),LISTAS·PAPP!$E$4:$F$76,2,0),"")</f>
        <v/>
      </c>
      <c r="F3855" s="58"/>
      <c r="G3855" s="51" t="str">
        <f>IF(F3855&lt;&gt;"",VLOOKUP(F3855,LISTAS·PAPP!$R$3:$T$221,3,0),"")</f>
        <v/>
      </c>
      <c r="H3855" s="58"/>
      <c r="I3855" s="66"/>
      <c r="J3855" s="66"/>
      <c r="K3855" s="67"/>
      <c r="L3855" s="66"/>
      <c r="M3855" s="60"/>
      <c r="N3855" s="60"/>
      <c r="O3855" s="60"/>
      <c r="P3855" s="60"/>
      <c r="Q3855" s="60"/>
      <c r="R3855" s="60"/>
      <c r="S3855" s="60"/>
      <c r="T3855" s="60"/>
      <c r="U3855" s="60"/>
      <c r="V3855" s="60"/>
      <c r="W3855" s="60"/>
      <c r="X3855" s="60"/>
      <c r="Y3855" s="52" t="str">
        <f>IF(A3855&lt;&gt;"",IF(D3855="DIRECCIÓN_DE_TRANSFERENCIAS","280 0031",VLOOKUP(C3855,LISTAS·PAPP!$C$3:$D$76,2,0)),"")</f>
        <v/>
      </c>
      <c r="Z3855" s="61"/>
      <c r="AA3855" s="62"/>
      <c r="AB3855" s="62"/>
      <c r="AC3855" s="65" t="str">
        <f>IF(D3855&lt;&gt;"",VLOOKUP(D3855,LISTAS·PAPP!$I$3:$M$16,2,0),"")</f>
        <v/>
      </c>
      <c r="AD3855" s="51" t="str">
        <f>IF(D3855&lt;&gt;"",VLOOKUP(D3855,LISTAS·PAPP!$I$3:$M$16,3,0),"")</f>
        <v/>
      </c>
      <c r="AE3855" s="52" t="str">
        <f>IF(D3855&lt;&gt;"",VLOOKUP(D3855,LISTAS·PAPP!$I$3:$M$16,4,0),"")</f>
        <v/>
      </c>
      <c r="AF3855" s="51" t="str">
        <f>IF(D3855&lt;&gt;"",VLOOKUP(D3855,LISTAS·PAPP!$I$3:$M$16,5,0),"")</f>
        <v/>
      </c>
      <c r="AG3855" s="52" t="str">
        <f>IF(AH3855&lt;&gt;"",VLOOKUP(AH3855,LISTAS·PAPP!$O$3:$P$74,2,0),"")</f>
        <v/>
      </c>
      <c r="AH3855" s="58"/>
      <c r="AI3855" s="60"/>
      <c r="AJ3855" s="51" t="str">
        <f>IF(AI3855&lt;&gt;"",VLOOKUP(AI3855,LISTAS·PAPP!$X$4:$Y$80,2,0),"")</f>
        <v/>
      </c>
      <c r="AK3855" s="58"/>
      <c r="AL3855" s="60"/>
      <c r="AM3855" s="51" t="str">
        <f>IF(ISERROR(VLOOKUP(AL3855,LISTAS·PAPP!$AD$4:$AE$334,2,0))," ",VLOOKUP(AL3855,LISTAS·PAPP!$AD$4:$AE$334,2,0))</f>
        <v xml:space="preserve"> </v>
      </c>
      <c r="AN3855" s="63"/>
      <c r="AO3855" s="64"/>
      <c r="AP3855" s="64"/>
      <c r="AQ3855" s="64"/>
      <c r="AR3855" s="64"/>
      <c r="AS3855" s="64"/>
      <c r="AT3855" s="64"/>
      <c r="AU3855" s="64"/>
      <c r="AV3855" s="64"/>
      <c r="AW3855" s="64"/>
      <c r="AX3855" s="64"/>
      <c r="AY3855" s="64"/>
      <c r="AZ3855" s="64"/>
      <c r="BA3855" s="53" t="str">
        <f t="shared" si="181"/>
        <v/>
      </c>
      <c r="BB3855" s="54" t="str">
        <f t="shared" si="182"/>
        <v/>
      </c>
      <c r="BC3855" s="55" t="str">
        <f t="shared" si="183"/>
        <v xml:space="preserve"> </v>
      </c>
    </row>
    <row r="3856" spans="1:55" x14ac:dyDescent="0.25">
      <c r="A3856" s="58"/>
      <c r="B3856" s="58"/>
      <c r="C3856" s="58"/>
      <c r="D3856" s="58"/>
      <c r="E3856" s="51" t="str">
        <f>IF(C3856&lt;&gt;"",VLOOKUP(MID(C3856,18,5),LISTAS·PAPP!$E$4:$F$76,2,0),"")</f>
        <v/>
      </c>
      <c r="F3856" s="58"/>
      <c r="G3856" s="51" t="str">
        <f>IF(F3856&lt;&gt;"",VLOOKUP(F3856,LISTAS·PAPP!$R$3:$T$221,3,0),"")</f>
        <v/>
      </c>
      <c r="H3856" s="58"/>
      <c r="I3856" s="66"/>
      <c r="J3856" s="66"/>
      <c r="K3856" s="67"/>
      <c r="L3856" s="66"/>
      <c r="M3856" s="60"/>
      <c r="N3856" s="60"/>
      <c r="O3856" s="60"/>
      <c r="P3856" s="60"/>
      <c r="Q3856" s="60"/>
      <c r="R3856" s="60"/>
      <c r="S3856" s="60"/>
      <c r="T3856" s="60"/>
      <c r="U3856" s="60"/>
      <c r="V3856" s="60"/>
      <c r="W3856" s="60"/>
      <c r="X3856" s="60"/>
      <c r="Y3856" s="52" t="str">
        <f>IF(A3856&lt;&gt;"",IF(D3856="DIRECCIÓN_DE_TRANSFERENCIAS","280 0031",VLOOKUP(C3856,LISTAS·PAPP!$C$3:$D$76,2,0)),"")</f>
        <v/>
      </c>
      <c r="Z3856" s="61"/>
      <c r="AA3856" s="62"/>
      <c r="AB3856" s="62"/>
      <c r="AC3856" s="65" t="str">
        <f>IF(D3856&lt;&gt;"",VLOOKUP(D3856,LISTAS·PAPP!$I$3:$M$16,2,0),"")</f>
        <v/>
      </c>
      <c r="AD3856" s="51" t="str">
        <f>IF(D3856&lt;&gt;"",VLOOKUP(D3856,LISTAS·PAPP!$I$3:$M$16,3,0),"")</f>
        <v/>
      </c>
      <c r="AE3856" s="52" t="str">
        <f>IF(D3856&lt;&gt;"",VLOOKUP(D3856,LISTAS·PAPP!$I$3:$M$16,4,0),"")</f>
        <v/>
      </c>
      <c r="AF3856" s="51" t="str">
        <f>IF(D3856&lt;&gt;"",VLOOKUP(D3856,LISTAS·PAPP!$I$3:$M$16,5,0),"")</f>
        <v/>
      </c>
      <c r="AG3856" s="52" t="str">
        <f>IF(AH3856&lt;&gt;"",VLOOKUP(AH3856,LISTAS·PAPP!$O$3:$P$74,2,0),"")</f>
        <v/>
      </c>
      <c r="AH3856" s="58"/>
      <c r="AI3856" s="60"/>
      <c r="AJ3856" s="51" t="str">
        <f>IF(AI3856&lt;&gt;"",VLOOKUP(AI3856,LISTAS·PAPP!$X$4:$Y$80,2,0),"")</f>
        <v/>
      </c>
      <c r="AK3856" s="58"/>
      <c r="AL3856" s="60"/>
      <c r="AM3856" s="51" t="str">
        <f>IF(ISERROR(VLOOKUP(AL3856,LISTAS·PAPP!$AD$4:$AE$334,2,0))," ",VLOOKUP(AL3856,LISTAS·PAPP!$AD$4:$AE$334,2,0))</f>
        <v xml:space="preserve"> </v>
      </c>
      <c r="AN3856" s="63"/>
      <c r="AO3856" s="64"/>
      <c r="AP3856" s="64"/>
      <c r="AQ3856" s="64"/>
      <c r="AR3856" s="64"/>
      <c r="AS3856" s="64"/>
      <c r="AT3856" s="64"/>
      <c r="AU3856" s="64"/>
      <c r="AV3856" s="64"/>
      <c r="AW3856" s="64"/>
      <c r="AX3856" s="64"/>
      <c r="AY3856" s="64"/>
      <c r="AZ3856" s="64"/>
      <c r="BA3856" s="53" t="str">
        <f t="shared" si="181"/>
        <v/>
      </c>
      <c r="BB3856" s="54" t="str">
        <f t="shared" si="182"/>
        <v/>
      </c>
      <c r="BC3856" s="55" t="str">
        <f t="shared" si="183"/>
        <v xml:space="preserve"> </v>
      </c>
    </row>
    <row r="3857" spans="1:55" x14ac:dyDescent="0.25">
      <c r="A3857" s="58"/>
      <c r="B3857" s="58"/>
      <c r="C3857" s="58"/>
      <c r="D3857" s="58"/>
      <c r="E3857" s="51" t="str">
        <f>IF(C3857&lt;&gt;"",VLOOKUP(MID(C3857,18,5),LISTAS·PAPP!$E$4:$F$76,2,0),"")</f>
        <v/>
      </c>
      <c r="F3857" s="58"/>
      <c r="G3857" s="51" t="str">
        <f>IF(F3857&lt;&gt;"",VLOOKUP(F3857,LISTAS·PAPP!$R$3:$T$221,3,0),"")</f>
        <v/>
      </c>
      <c r="H3857" s="58"/>
      <c r="I3857" s="66"/>
      <c r="J3857" s="66"/>
      <c r="K3857" s="67"/>
      <c r="L3857" s="66"/>
      <c r="M3857" s="60"/>
      <c r="N3857" s="60"/>
      <c r="O3857" s="60"/>
      <c r="P3857" s="60"/>
      <c r="Q3857" s="60"/>
      <c r="R3857" s="60"/>
      <c r="S3857" s="60"/>
      <c r="T3857" s="60"/>
      <c r="U3857" s="60"/>
      <c r="V3857" s="60"/>
      <c r="W3857" s="60"/>
      <c r="X3857" s="60"/>
      <c r="Y3857" s="52" t="str">
        <f>IF(A3857&lt;&gt;"",IF(D3857="DIRECCIÓN_DE_TRANSFERENCIAS","280 0031",VLOOKUP(C3857,LISTAS·PAPP!$C$3:$D$76,2,0)),"")</f>
        <v/>
      </c>
      <c r="Z3857" s="61"/>
      <c r="AA3857" s="62"/>
      <c r="AB3857" s="62"/>
      <c r="AC3857" s="65" t="str">
        <f>IF(D3857&lt;&gt;"",VLOOKUP(D3857,LISTAS·PAPP!$I$3:$M$16,2,0),"")</f>
        <v/>
      </c>
      <c r="AD3857" s="51" t="str">
        <f>IF(D3857&lt;&gt;"",VLOOKUP(D3857,LISTAS·PAPP!$I$3:$M$16,3,0),"")</f>
        <v/>
      </c>
      <c r="AE3857" s="52" t="str">
        <f>IF(D3857&lt;&gt;"",VLOOKUP(D3857,LISTAS·PAPP!$I$3:$M$16,4,0),"")</f>
        <v/>
      </c>
      <c r="AF3857" s="51" t="str">
        <f>IF(D3857&lt;&gt;"",VLOOKUP(D3857,LISTAS·PAPP!$I$3:$M$16,5,0),"")</f>
        <v/>
      </c>
      <c r="AG3857" s="52" t="str">
        <f>IF(AH3857&lt;&gt;"",VLOOKUP(AH3857,LISTAS·PAPP!$O$3:$P$74,2,0),"")</f>
        <v/>
      </c>
      <c r="AH3857" s="58"/>
      <c r="AI3857" s="60"/>
      <c r="AJ3857" s="51" t="str">
        <f>IF(AI3857&lt;&gt;"",VLOOKUP(AI3857,LISTAS·PAPP!$X$4:$Y$80,2,0),"")</f>
        <v/>
      </c>
      <c r="AK3857" s="58"/>
      <c r="AL3857" s="60"/>
      <c r="AM3857" s="51" t="str">
        <f>IF(ISERROR(VLOOKUP(AL3857,LISTAS·PAPP!$AD$4:$AE$334,2,0))," ",VLOOKUP(AL3857,LISTAS·PAPP!$AD$4:$AE$334,2,0))</f>
        <v xml:space="preserve"> </v>
      </c>
      <c r="AN3857" s="63"/>
      <c r="AO3857" s="64"/>
      <c r="AP3857" s="64"/>
      <c r="AQ3857" s="64"/>
      <c r="AR3857" s="64"/>
      <c r="AS3857" s="64"/>
      <c r="AT3857" s="64"/>
      <c r="AU3857" s="64"/>
      <c r="AV3857" s="64"/>
      <c r="AW3857" s="64"/>
      <c r="AX3857" s="64"/>
      <c r="AY3857" s="64"/>
      <c r="AZ3857" s="64"/>
      <c r="BA3857" s="53" t="str">
        <f t="shared" si="181"/>
        <v/>
      </c>
      <c r="BB3857" s="54" t="str">
        <f t="shared" si="182"/>
        <v/>
      </c>
      <c r="BC3857" s="55" t="str">
        <f t="shared" si="183"/>
        <v xml:space="preserve"> </v>
      </c>
    </row>
    <row r="3858" spans="1:55" x14ac:dyDescent="0.25">
      <c r="A3858" s="58"/>
      <c r="B3858" s="58"/>
      <c r="C3858" s="58"/>
      <c r="D3858" s="58"/>
      <c r="E3858" s="51" t="str">
        <f>IF(C3858&lt;&gt;"",VLOOKUP(MID(C3858,18,5),LISTAS·PAPP!$E$4:$F$76,2,0),"")</f>
        <v/>
      </c>
      <c r="F3858" s="58"/>
      <c r="G3858" s="51" t="str">
        <f>IF(F3858&lt;&gt;"",VLOOKUP(F3858,LISTAS·PAPP!$R$3:$T$221,3,0),"")</f>
        <v/>
      </c>
      <c r="H3858" s="58"/>
      <c r="I3858" s="66"/>
      <c r="J3858" s="66"/>
      <c r="K3858" s="67"/>
      <c r="L3858" s="66"/>
      <c r="M3858" s="60"/>
      <c r="N3858" s="60"/>
      <c r="O3858" s="60"/>
      <c r="P3858" s="60"/>
      <c r="Q3858" s="60"/>
      <c r="R3858" s="60"/>
      <c r="S3858" s="60"/>
      <c r="T3858" s="60"/>
      <c r="U3858" s="60"/>
      <c r="V3858" s="60"/>
      <c r="W3858" s="60"/>
      <c r="X3858" s="60"/>
      <c r="Y3858" s="52" t="str">
        <f>IF(A3858&lt;&gt;"",IF(D3858="DIRECCIÓN_DE_TRANSFERENCIAS","280 0031",VLOOKUP(C3858,LISTAS·PAPP!$C$3:$D$76,2,0)),"")</f>
        <v/>
      </c>
      <c r="Z3858" s="61"/>
      <c r="AA3858" s="62"/>
      <c r="AB3858" s="62"/>
      <c r="AC3858" s="65" t="str">
        <f>IF(D3858&lt;&gt;"",VLOOKUP(D3858,LISTAS·PAPP!$I$3:$M$16,2,0),"")</f>
        <v/>
      </c>
      <c r="AD3858" s="51" t="str">
        <f>IF(D3858&lt;&gt;"",VLOOKUP(D3858,LISTAS·PAPP!$I$3:$M$16,3,0),"")</f>
        <v/>
      </c>
      <c r="AE3858" s="52" t="str">
        <f>IF(D3858&lt;&gt;"",VLOOKUP(D3858,LISTAS·PAPP!$I$3:$M$16,4,0),"")</f>
        <v/>
      </c>
      <c r="AF3858" s="51" t="str">
        <f>IF(D3858&lt;&gt;"",VLOOKUP(D3858,LISTAS·PAPP!$I$3:$M$16,5,0),"")</f>
        <v/>
      </c>
      <c r="AG3858" s="52" t="str">
        <f>IF(AH3858&lt;&gt;"",VLOOKUP(AH3858,LISTAS·PAPP!$O$3:$P$74,2,0),"")</f>
        <v/>
      </c>
      <c r="AH3858" s="58"/>
      <c r="AI3858" s="60"/>
      <c r="AJ3858" s="51" t="str">
        <f>IF(AI3858&lt;&gt;"",VLOOKUP(AI3858,LISTAS·PAPP!$X$4:$Y$80,2,0),"")</f>
        <v/>
      </c>
      <c r="AK3858" s="58"/>
      <c r="AL3858" s="60"/>
      <c r="AM3858" s="51" t="str">
        <f>IF(ISERROR(VLOOKUP(AL3858,LISTAS·PAPP!$AD$4:$AE$334,2,0))," ",VLOOKUP(AL3858,LISTAS·PAPP!$AD$4:$AE$334,2,0))</f>
        <v xml:space="preserve"> </v>
      </c>
      <c r="AN3858" s="63"/>
      <c r="AO3858" s="64"/>
      <c r="AP3858" s="64"/>
      <c r="AQ3858" s="64"/>
      <c r="AR3858" s="64"/>
      <c r="AS3858" s="64"/>
      <c r="AT3858" s="64"/>
      <c r="AU3858" s="64"/>
      <c r="AV3858" s="64"/>
      <c r="AW3858" s="64"/>
      <c r="AX3858" s="64"/>
      <c r="AY3858" s="64"/>
      <c r="AZ3858" s="64"/>
      <c r="BA3858" s="53" t="str">
        <f t="shared" si="181"/>
        <v/>
      </c>
      <c r="BB3858" s="54" t="str">
        <f t="shared" si="182"/>
        <v/>
      </c>
      <c r="BC3858" s="55" t="str">
        <f t="shared" si="183"/>
        <v xml:space="preserve"> </v>
      </c>
    </row>
    <row r="3859" spans="1:55" x14ac:dyDescent="0.25">
      <c r="A3859" s="58"/>
      <c r="B3859" s="58"/>
      <c r="C3859" s="58"/>
      <c r="D3859" s="58"/>
      <c r="E3859" s="51" t="str">
        <f>IF(C3859&lt;&gt;"",VLOOKUP(MID(C3859,18,5),LISTAS·PAPP!$E$4:$F$76,2,0),"")</f>
        <v/>
      </c>
      <c r="F3859" s="58"/>
      <c r="G3859" s="51" t="str">
        <f>IF(F3859&lt;&gt;"",VLOOKUP(F3859,LISTAS·PAPP!$R$3:$T$221,3,0),"")</f>
        <v/>
      </c>
      <c r="H3859" s="58"/>
      <c r="I3859" s="66"/>
      <c r="J3859" s="66"/>
      <c r="K3859" s="67"/>
      <c r="L3859" s="66"/>
      <c r="M3859" s="60"/>
      <c r="N3859" s="60"/>
      <c r="O3859" s="60"/>
      <c r="P3859" s="60"/>
      <c r="Q3859" s="60"/>
      <c r="R3859" s="60"/>
      <c r="S3859" s="60"/>
      <c r="T3859" s="60"/>
      <c r="U3859" s="60"/>
      <c r="V3859" s="60"/>
      <c r="W3859" s="60"/>
      <c r="X3859" s="60"/>
      <c r="Y3859" s="52" t="str">
        <f>IF(A3859&lt;&gt;"",IF(D3859="DIRECCIÓN_DE_TRANSFERENCIAS","280 0031",VLOOKUP(C3859,LISTAS·PAPP!$C$3:$D$76,2,0)),"")</f>
        <v/>
      </c>
      <c r="Z3859" s="61"/>
      <c r="AA3859" s="62"/>
      <c r="AB3859" s="62"/>
      <c r="AC3859" s="65" t="str">
        <f>IF(D3859&lt;&gt;"",VLOOKUP(D3859,LISTAS·PAPP!$I$3:$M$16,2,0),"")</f>
        <v/>
      </c>
      <c r="AD3859" s="51" t="str">
        <f>IF(D3859&lt;&gt;"",VLOOKUP(D3859,LISTAS·PAPP!$I$3:$M$16,3,0),"")</f>
        <v/>
      </c>
      <c r="AE3859" s="52" t="str">
        <f>IF(D3859&lt;&gt;"",VLOOKUP(D3859,LISTAS·PAPP!$I$3:$M$16,4,0),"")</f>
        <v/>
      </c>
      <c r="AF3859" s="51" t="str">
        <f>IF(D3859&lt;&gt;"",VLOOKUP(D3859,LISTAS·PAPP!$I$3:$M$16,5,0),"")</f>
        <v/>
      </c>
      <c r="AG3859" s="52" t="str">
        <f>IF(AH3859&lt;&gt;"",VLOOKUP(AH3859,LISTAS·PAPP!$O$3:$P$74,2,0),"")</f>
        <v/>
      </c>
      <c r="AH3859" s="58"/>
      <c r="AI3859" s="60"/>
      <c r="AJ3859" s="51" t="str">
        <f>IF(AI3859&lt;&gt;"",VLOOKUP(AI3859,LISTAS·PAPP!$X$4:$Y$80,2,0),"")</f>
        <v/>
      </c>
      <c r="AK3859" s="58"/>
      <c r="AL3859" s="60"/>
      <c r="AM3859" s="51" t="str">
        <f>IF(ISERROR(VLOOKUP(AL3859,LISTAS·PAPP!$AD$4:$AE$334,2,0))," ",VLOOKUP(AL3859,LISTAS·PAPP!$AD$4:$AE$334,2,0))</f>
        <v xml:space="preserve"> </v>
      </c>
      <c r="AN3859" s="63"/>
      <c r="AO3859" s="64"/>
      <c r="AP3859" s="64"/>
      <c r="AQ3859" s="64"/>
      <c r="AR3859" s="64"/>
      <c r="AS3859" s="64"/>
      <c r="AT3859" s="64"/>
      <c r="AU3859" s="64"/>
      <c r="AV3859" s="64"/>
      <c r="AW3859" s="64"/>
      <c r="AX3859" s="64"/>
      <c r="AY3859" s="64"/>
      <c r="AZ3859" s="64"/>
      <c r="BA3859" s="53" t="str">
        <f t="shared" si="181"/>
        <v/>
      </c>
      <c r="BB3859" s="54" t="str">
        <f t="shared" si="182"/>
        <v/>
      </c>
      <c r="BC3859" s="55" t="str">
        <f t="shared" si="183"/>
        <v xml:space="preserve"> </v>
      </c>
    </row>
    <row r="3860" spans="1:55" x14ac:dyDescent="0.25">
      <c r="A3860" s="58"/>
      <c r="B3860" s="58"/>
      <c r="C3860" s="58"/>
      <c r="D3860" s="58"/>
      <c r="E3860" s="51" t="str">
        <f>IF(C3860&lt;&gt;"",VLOOKUP(MID(C3860,18,5),LISTAS·PAPP!$E$4:$F$76,2,0),"")</f>
        <v/>
      </c>
      <c r="F3860" s="58"/>
      <c r="G3860" s="51" t="str">
        <f>IF(F3860&lt;&gt;"",VLOOKUP(F3860,LISTAS·PAPP!$R$3:$T$221,3,0),"")</f>
        <v/>
      </c>
      <c r="H3860" s="58"/>
      <c r="I3860" s="66"/>
      <c r="J3860" s="66"/>
      <c r="K3860" s="67"/>
      <c r="L3860" s="66"/>
      <c r="M3860" s="60"/>
      <c r="N3860" s="60"/>
      <c r="O3860" s="60"/>
      <c r="P3860" s="60"/>
      <c r="Q3860" s="60"/>
      <c r="R3860" s="60"/>
      <c r="S3860" s="60"/>
      <c r="T3860" s="60"/>
      <c r="U3860" s="60"/>
      <c r="V3860" s="60"/>
      <c r="W3860" s="60"/>
      <c r="X3860" s="60"/>
      <c r="Y3860" s="52" t="str">
        <f>IF(A3860&lt;&gt;"",IF(D3860="DIRECCIÓN_DE_TRANSFERENCIAS","280 0031",VLOOKUP(C3860,LISTAS·PAPP!$C$3:$D$76,2,0)),"")</f>
        <v/>
      </c>
      <c r="Z3860" s="61"/>
      <c r="AA3860" s="62"/>
      <c r="AB3860" s="62"/>
      <c r="AC3860" s="65" t="str">
        <f>IF(D3860&lt;&gt;"",VLOOKUP(D3860,LISTAS·PAPP!$I$3:$M$16,2,0),"")</f>
        <v/>
      </c>
      <c r="AD3860" s="51" t="str">
        <f>IF(D3860&lt;&gt;"",VLOOKUP(D3860,LISTAS·PAPP!$I$3:$M$16,3,0),"")</f>
        <v/>
      </c>
      <c r="AE3860" s="52" t="str">
        <f>IF(D3860&lt;&gt;"",VLOOKUP(D3860,LISTAS·PAPP!$I$3:$M$16,4,0),"")</f>
        <v/>
      </c>
      <c r="AF3860" s="51" t="str">
        <f>IF(D3860&lt;&gt;"",VLOOKUP(D3860,LISTAS·PAPP!$I$3:$M$16,5,0),"")</f>
        <v/>
      </c>
      <c r="AG3860" s="52" t="str">
        <f>IF(AH3860&lt;&gt;"",VLOOKUP(AH3860,LISTAS·PAPP!$O$3:$P$74,2,0),"")</f>
        <v/>
      </c>
      <c r="AH3860" s="58"/>
      <c r="AI3860" s="60"/>
      <c r="AJ3860" s="51" t="str">
        <f>IF(AI3860&lt;&gt;"",VLOOKUP(AI3860,LISTAS·PAPP!$X$4:$Y$80,2,0),"")</f>
        <v/>
      </c>
      <c r="AK3860" s="58"/>
      <c r="AL3860" s="60"/>
      <c r="AM3860" s="51" t="str">
        <f>IF(ISERROR(VLOOKUP(AL3860,LISTAS·PAPP!$AD$4:$AE$334,2,0))," ",VLOOKUP(AL3860,LISTAS·PAPP!$AD$4:$AE$334,2,0))</f>
        <v xml:space="preserve"> </v>
      </c>
      <c r="AN3860" s="63"/>
      <c r="AO3860" s="64"/>
      <c r="AP3860" s="64"/>
      <c r="AQ3860" s="64"/>
      <c r="AR3860" s="64"/>
      <c r="AS3860" s="64"/>
      <c r="AT3860" s="64"/>
      <c r="AU3860" s="64"/>
      <c r="AV3860" s="64"/>
      <c r="AW3860" s="64"/>
      <c r="AX3860" s="64"/>
      <c r="AY3860" s="64"/>
      <c r="AZ3860" s="64"/>
      <c r="BA3860" s="53" t="str">
        <f t="shared" si="181"/>
        <v/>
      </c>
      <c r="BB3860" s="54" t="str">
        <f t="shared" si="182"/>
        <v/>
      </c>
      <c r="BC3860" s="55" t="str">
        <f t="shared" si="183"/>
        <v xml:space="preserve"> </v>
      </c>
    </row>
    <row r="3861" spans="1:55" x14ac:dyDescent="0.25">
      <c r="A3861" s="58"/>
      <c r="B3861" s="58"/>
      <c r="C3861" s="58"/>
      <c r="D3861" s="58"/>
      <c r="E3861" s="51" t="str">
        <f>IF(C3861&lt;&gt;"",VLOOKUP(MID(C3861,18,5),LISTAS·PAPP!$E$4:$F$76,2,0),"")</f>
        <v/>
      </c>
      <c r="F3861" s="58"/>
      <c r="G3861" s="51" t="str">
        <f>IF(F3861&lt;&gt;"",VLOOKUP(F3861,LISTAS·PAPP!$R$3:$T$221,3,0),"")</f>
        <v/>
      </c>
      <c r="H3861" s="58"/>
      <c r="I3861" s="66"/>
      <c r="J3861" s="66"/>
      <c r="K3861" s="67"/>
      <c r="L3861" s="66"/>
      <c r="M3861" s="60"/>
      <c r="N3861" s="60"/>
      <c r="O3861" s="60"/>
      <c r="P3861" s="60"/>
      <c r="Q3861" s="60"/>
      <c r="R3861" s="60"/>
      <c r="S3861" s="60"/>
      <c r="T3861" s="60"/>
      <c r="U3861" s="60"/>
      <c r="V3861" s="60"/>
      <c r="W3861" s="60"/>
      <c r="X3861" s="60"/>
      <c r="Y3861" s="52" t="str">
        <f>IF(A3861&lt;&gt;"",IF(D3861="DIRECCIÓN_DE_TRANSFERENCIAS","280 0031",VLOOKUP(C3861,LISTAS·PAPP!$C$3:$D$76,2,0)),"")</f>
        <v/>
      </c>
      <c r="Z3861" s="61"/>
      <c r="AA3861" s="62"/>
      <c r="AB3861" s="62"/>
      <c r="AC3861" s="65" t="str">
        <f>IF(D3861&lt;&gt;"",VLOOKUP(D3861,LISTAS·PAPP!$I$3:$M$16,2,0),"")</f>
        <v/>
      </c>
      <c r="AD3861" s="51" t="str">
        <f>IF(D3861&lt;&gt;"",VLOOKUP(D3861,LISTAS·PAPP!$I$3:$M$16,3,0),"")</f>
        <v/>
      </c>
      <c r="AE3861" s="52" t="str">
        <f>IF(D3861&lt;&gt;"",VLOOKUP(D3861,LISTAS·PAPP!$I$3:$M$16,4,0),"")</f>
        <v/>
      </c>
      <c r="AF3861" s="51" t="str">
        <f>IF(D3861&lt;&gt;"",VLOOKUP(D3861,LISTAS·PAPP!$I$3:$M$16,5,0),"")</f>
        <v/>
      </c>
      <c r="AG3861" s="52" t="str">
        <f>IF(AH3861&lt;&gt;"",VLOOKUP(AH3861,LISTAS·PAPP!$O$3:$P$74,2,0),"")</f>
        <v/>
      </c>
      <c r="AH3861" s="58"/>
      <c r="AI3861" s="60"/>
      <c r="AJ3861" s="51" t="str">
        <f>IF(AI3861&lt;&gt;"",VLOOKUP(AI3861,LISTAS·PAPP!$X$4:$Y$80,2,0),"")</f>
        <v/>
      </c>
      <c r="AK3861" s="58"/>
      <c r="AL3861" s="60"/>
      <c r="AM3861" s="51" t="str">
        <f>IF(ISERROR(VLOOKUP(AL3861,LISTAS·PAPP!$AD$4:$AE$334,2,0))," ",VLOOKUP(AL3861,LISTAS·PAPP!$AD$4:$AE$334,2,0))</f>
        <v xml:space="preserve"> </v>
      </c>
      <c r="AN3861" s="63"/>
      <c r="AO3861" s="64"/>
      <c r="AP3861" s="64"/>
      <c r="AQ3861" s="64"/>
      <c r="AR3861" s="64"/>
      <c r="AS3861" s="64"/>
      <c r="AT3861" s="64"/>
      <c r="AU3861" s="64"/>
      <c r="AV3861" s="64"/>
      <c r="AW3861" s="64"/>
      <c r="AX3861" s="64"/>
      <c r="AY3861" s="64"/>
      <c r="AZ3861" s="64"/>
      <c r="BA3861" s="53" t="str">
        <f t="shared" si="181"/>
        <v/>
      </c>
      <c r="BB3861" s="54" t="str">
        <f t="shared" si="182"/>
        <v/>
      </c>
      <c r="BC3861" s="55" t="str">
        <f t="shared" si="183"/>
        <v xml:space="preserve"> </v>
      </c>
    </row>
    <row r="3862" spans="1:55" x14ac:dyDescent="0.25">
      <c r="A3862" s="58"/>
      <c r="B3862" s="58"/>
      <c r="C3862" s="58"/>
      <c r="D3862" s="58"/>
      <c r="E3862" s="51" t="str">
        <f>IF(C3862&lt;&gt;"",VLOOKUP(MID(C3862,18,5),LISTAS·PAPP!$E$4:$F$76,2,0),"")</f>
        <v/>
      </c>
      <c r="F3862" s="58"/>
      <c r="G3862" s="51" t="str">
        <f>IF(F3862&lt;&gt;"",VLOOKUP(F3862,LISTAS·PAPP!$R$3:$T$221,3,0),"")</f>
        <v/>
      </c>
      <c r="H3862" s="58"/>
      <c r="I3862" s="66"/>
      <c r="J3862" s="66"/>
      <c r="K3862" s="67"/>
      <c r="L3862" s="66"/>
      <c r="M3862" s="60"/>
      <c r="N3862" s="60"/>
      <c r="O3862" s="60"/>
      <c r="P3862" s="60"/>
      <c r="Q3862" s="60"/>
      <c r="R3862" s="60"/>
      <c r="S3862" s="60"/>
      <c r="T3862" s="60"/>
      <c r="U3862" s="60"/>
      <c r="V3862" s="60"/>
      <c r="W3862" s="60"/>
      <c r="X3862" s="60"/>
      <c r="Y3862" s="52" t="str">
        <f>IF(A3862&lt;&gt;"",IF(D3862="DIRECCIÓN_DE_TRANSFERENCIAS","280 0031",VLOOKUP(C3862,LISTAS·PAPP!$C$3:$D$76,2,0)),"")</f>
        <v/>
      </c>
      <c r="Z3862" s="61"/>
      <c r="AA3862" s="62"/>
      <c r="AB3862" s="62"/>
      <c r="AC3862" s="65" t="str">
        <f>IF(D3862&lt;&gt;"",VLOOKUP(D3862,LISTAS·PAPP!$I$3:$M$16,2,0),"")</f>
        <v/>
      </c>
      <c r="AD3862" s="51" t="str">
        <f>IF(D3862&lt;&gt;"",VLOOKUP(D3862,LISTAS·PAPP!$I$3:$M$16,3,0),"")</f>
        <v/>
      </c>
      <c r="AE3862" s="52" t="str">
        <f>IF(D3862&lt;&gt;"",VLOOKUP(D3862,LISTAS·PAPP!$I$3:$M$16,4,0),"")</f>
        <v/>
      </c>
      <c r="AF3862" s="51" t="str">
        <f>IF(D3862&lt;&gt;"",VLOOKUP(D3862,LISTAS·PAPP!$I$3:$M$16,5,0),"")</f>
        <v/>
      </c>
      <c r="AG3862" s="52" t="str">
        <f>IF(AH3862&lt;&gt;"",VLOOKUP(AH3862,LISTAS·PAPP!$O$3:$P$74,2,0),"")</f>
        <v/>
      </c>
      <c r="AH3862" s="58"/>
      <c r="AI3862" s="60"/>
      <c r="AJ3862" s="51" t="str">
        <f>IF(AI3862&lt;&gt;"",VLOOKUP(AI3862,LISTAS·PAPP!$X$4:$Y$80,2,0),"")</f>
        <v/>
      </c>
      <c r="AK3862" s="58"/>
      <c r="AL3862" s="60"/>
      <c r="AM3862" s="51" t="str">
        <f>IF(ISERROR(VLOOKUP(AL3862,LISTAS·PAPP!$AD$4:$AE$334,2,0))," ",VLOOKUP(AL3862,LISTAS·PAPP!$AD$4:$AE$334,2,0))</f>
        <v xml:space="preserve"> </v>
      </c>
      <c r="AN3862" s="63"/>
      <c r="AO3862" s="64"/>
      <c r="AP3862" s="64"/>
      <c r="AQ3862" s="64"/>
      <c r="AR3862" s="64"/>
      <c r="AS3862" s="64"/>
      <c r="AT3862" s="64"/>
      <c r="AU3862" s="64"/>
      <c r="AV3862" s="64"/>
      <c r="AW3862" s="64"/>
      <c r="AX3862" s="64"/>
      <c r="AY3862" s="64"/>
      <c r="AZ3862" s="64"/>
      <c r="BA3862" s="53" t="str">
        <f t="shared" si="181"/>
        <v/>
      </c>
      <c r="BB3862" s="54" t="str">
        <f t="shared" si="182"/>
        <v/>
      </c>
      <c r="BC3862" s="55" t="str">
        <f t="shared" si="183"/>
        <v xml:space="preserve"> </v>
      </c>
    </row>
    <row r="3863" spans="1:55" x14ac:dyDescent="0.25">
      <c r="A3863" s="58"/>
      <c r="B3863" s="58"/>
      <c r="C3863" s="58"/>
      <c r="D3863" s="58"/>
      <c r="E3863" s="51" t="str">
        <f>IF(C3863&lt;&gt;"",VLOOKUP(MID(C3863,18,5),LISTAS·PAPP!$E$4:$F$76,2,0),"")</f>
        <v/>
      </c>
      <c r="F3863" s="58"/>
      <c r="G3863" s="51" t="str">
        <f>IF(F3863&lt;&gt;"",VLOOKUP(F3863,LISTAS·PAPP!$R$3:$T$221,3,0),"")</f>
        <v/>
      </c>
      <c r="H3863" s="58"/>
      <c r="I3863" s="66"/>
      <c r="J3863" s="66"/>
      <c r="K3863" s="67"/>
      <c r="L3863" s="66"/>
      <c r="M3863" s="60"/>
      <c r="N3863" s="60"/>
      <c r="O3863" s="60"/>
      <c r="P3863" s="60"/>
      <c r="Q3863" s="60"/>
      <c r="R3863" s="60"/>
      <c r="S3863" s="60"/>
      <c r="T3863" s="60"/>
      <c r="U3863" s="60"/>
      <c r="V3863" s="60"/>
      <c r="W3863" s="60"/>
      <c r="X3863" s="60"/>
      <c r="Y3863" s="52" t="str">
        <f>IF(A3863&lt;&gt;"",IF(D3863="DIRECCIÓN_DE_TRANSFERENCIAS","280 0031",VLOOKUP(C3863,LISTAS·PAPP!$C$3:$D$76,2,0)),"")</f>
        <v/>
      </c>
      <c r="Z3863" s="61"/>
      <c r="AA3863" s="62"/>
      <c r="AB3863" s="62"/>
      <c r="AC3863" s="65" t="str">
        <f>IF(D3863&lt;&gt;"",VLOOKUP(D3863,LISTAS·PAPP!$I$3:$M$16,2,0),"")</f>
        <v/>
      </c>
      <c r="AD3863" s="51" t="str">
        <f>IF(D3863&lt;&gt;"",VLOOKUP(D3863,LISTAS·PAPP!$I$3:$M$16,3,0),"")</f>
        <v/>
      </c>
      <c r="AE3863" s="52" t="str">
        <f>IF(D3863&lt;&gt;"",VLOOKUP(D3863,LISTAS·PAPP!$I$3:$M$16,4,0),"")</f>
        <v/>
      </c>
      <c r="AF3863" s="51" t="str">
        <f>IF(D3863&lt;&gt;"",VLOOKUP(D3863,LISTAS·PAPP!$I$3:$M$16,5,0),"")</f>
        <v/>
      </c>
      <c r="AG3863" s="52" t="str">
        <f>IF(AH3863&lt;&gt;"",VLOOKUP(AH3863,LISTAS·PAPP!$O$3:$P$74,2,0),"")</f>
        <v/>
      </c>
      <c r="AH3863" s="58"/>
      <c r="AI3863" s="60"/>
      <c r="AJ3863" s="51" t="str">
        <f>IF(AI3863&lt;&gt;"",VLOOKUP(AI3863,LISTAS·PAPP!$X$4:$Y$80,2,0),"")</f>
        <v/>
      </c>
      <c r="AK3863" s="58"/>
      <c r="AL3863" s="60"/>
      <c r="AM3863" s="51" t="str">
        <f>IF(ISERROR(VLOOKUP(AL3863,LISTAS·PAPP!$AD$4:$AE$334,2,0))," ",VLOOKUP(AL3863,LISTAS·PAPP!$AD$4:$AE$334,2,0))</f>
        <v xml:space="preserve"> </v>
      </c>
      <c r="AN3863" s="63"/>
      <c r="AO3863" s="64"/>
      <c r="AP3863" s="64"/>
      <c r="AQ3863" s="64"/>
      <c r="AR3863" s="64"/>
      <c r="AS3863" s="64"/>
      <c r="AT3863" s="64"/>
      <c r="AU3863" s="64"/>
      <c r="AV3863" s="64"/>
      <c r="AW3863" s="64"/>
      <c r="AX3863" s="64"/>
      <c r="AY3863" s="64"/>
      <c r="AZ3863" s="64"/>
      <c r="BA3863" s="53" t="str">
        <f t="shared" si="181"/>
        <v/>
      </c>
      <c r="BB3863" s="54" t="str">
        <f t="shared" si="182"/>
        <v/>
      </c>
      <c r="BC3863" s="55" t="str">
        <f t="shared" si="183"/>
        <v xml:space="preserve"> </v>
      </c>
    </row>
    <row r="3864" spans="1:55" x14ac:dyDescent="0.25">
      <c r="A3864" s="58"/>
      <c r="B3864" s="58"/>
      <c r="C3864" s="58"/>
      <c r="D3864" s="58"/>
      <c r="E3864" s="51" t="str">
        <f>IF(C3864&lt;&gt;"",VLOOKUP(MID(C3864,18,5),LISTAS·PAPP!$E$4:$F$76,2,0),"")</f>
        <v/>
      </c>
      <c r="F3864" s="58"/>
      <c r="G3864" s="51" t="str">
        <f>IF(F3864&lt;&gt;"",VLOOKUP(F3864,LISTAS·PAPP!$R$3:$T$221,3,0),"")</f>
        <v/>
      </c>
      <c r="H3864" s="58"/>
      <c r="I3864" s="66"/>
      <c r="J3864" s="66"/>
      <c r="K3864" s="67"/>
      <c r="L3864" s="66"/>
      <c r="M3864" s="60"/>
      <c r="N3864" s="60"/>
      <c r="O3864" s="60"/>
      <c r="P3864" s="60"/>
      <c r="Q3864" s="60"/>
      <c r="R3864" s="60"/>
      <c r="S3864" s="60"/>
      <c r="T3864" s="60"/>
      <c r="U3864" s="60"/>
      <c r="V3864" s="60"/>
      <c r="W3864" s="60"/>
      <c r="X3864" s="60"/>
      <c r="Y3864" s="52" t="str">
        <f>IF(A3864&lt;&gt;"",IF(D3864="DIRECCIÓN_DE_TRANSFERENCIAS","280 0031",VLOOKUP(C3864,LISTAS·PAPP!$C$3:$D$76,2,0)),"")</f>
        <v/>
      </c>
      <c r="Z3864" s="61"/>
      <c r="AA3864" s="62"/>
      <c r="AB3864" s="62"/>
      <c r="AC3864" s="65" t="str">
        <f>IF(D3864&lt;&gt;"",VLOOKUP(D3864,LISTAS·PAPP!$I$3:$M$16,2,0),"")</f>
        <v/>
      </c>
      <c r="AD3864" s="51" t="str">
        <f>IF(D3864&lt;&gt;"",VLOOKUP(D3864,LISTAS·PAPP!$I$3:$M$16,3,0),"")</f>
        <v/>
      </c>
      <c r="AE3864" s="52" t="str">
        <f>IF(D3864&lt;&gt;"",VLOOKUP(D3864,LISTAS·PAPP!$I$3:$M$16,4,0),"")</f>
        <v/>
      </c>
      <c r="AF3864" s="51" t="str">
        <f>IF(D3864&lt;&gt;"",VLOOKUP(D3864,LISTAS·PAPP!$I$3:$M$16,5,0),"")</f>
        <v/>
      </c>
      <c r="AG3864" s="52" t="str">
        <f>IF(AH3864&lt;&gt;"",VLOOKUP(AH3864,LISTAS·PAPP!$O$3:$P$74,2,0),"")</f>
        <v/>
      </c>
      <c r="AH3864" s="58"/>
      <c r="AI3864" s="60"/>
      <c r="AJ3864" s="51" t="str">
        <f>IF(AI3864&lt;&gt;"",VLOOKUP(AI3864,LISTAS·PAPP!$X$4:$Y$80,2,0),"")</f>
        <v/>
      </c>
      <c r="AK3864" s="58"/>
      <c r="AL3864" s="60"/>
      <c r="AM3864" s="51" t="str">
        <f>IF(ISERROR(VLOOKUP(AL3864,LISTAS·PAPP!$AD$4:$AE$334,2,0))," ",VLOOKUP(AL3864,LISTAS·PAPP!$AD$4:$AE$334,2,0))</f>
        <v xml:space="preserve"> </v>
      </c>
      <c r="AN3864" s="63"/>
      <c r="AO3864" s="64"/>
      <c r="AP3864" s="64"/>
      <c r="AQ3864" s="64"/>
      <c r="AR3864" s="64"/>
      <c r="AS3864" s="64"/>
      <c r="AT3864" s="64"/>
      <c r="AU3864" s="64"/>
      <c r="AV3864" s="64"/>
      <c r="AW3864" s="64"/>
      <c r="AX3864" s="64"/>
      <c r="AY3864" s="64"/>
      <c r="AZ3864" s="64"/>
      <c r="BA3864" s="53" t="str">
        <f t="shared" si="181"/>
        <v/>
      </c>
      <c r="BB3864" s="54" t="str">
        <f t="shared" si="182"/>
        <v/>
      </c>
      <c r="BC3864" s="55" t="str">
        <f t="shared" si="183"/>
        <v xml:space="preserve"> </v>
      </c>
    </row>
    <row r="3865" spans="1:55" x14ac:dyDescent="0.25">
      <c r="A3865" s="58"/>
      <c r="B3865" s="58"/>
      <c r="C3865" s="58"/>
      <c r="D3865" s="58"/>
      <c r="E3865" s="51" t="str">
        <f>IF(C3865&lt;&gt;"",VLOOKUP(MID(C3865,18,5),LISTAS·PAPP!$E$4:$F$76,2,0),"")</f>
        <v/>
      </c>
      <c r="F3865" s="58"/>
      <c r="G3865" s="51" t="str">
        <f>IF(F3865&lt;&gt;"",VLOOKUP(F3865,LISTAS·PAPP!$R$3:$T$221,3,0),"")</f>
        <v/>
      </c>
      <c r="H3865" s="58"/>
      <c r="I3865" s="66"/>
      <c r="J3865" s="66"/>
      <c r="K3865" s="67"/>
      <c r="L3865" s="66"/>
      <c r="M3865" s="60"/>
      <c r="N3865" s="60"/>
      <c r="O3865" s="60"/>
      <c r="P3865" s="60"/>
      <c r="Q3865" s="60"/>
      <c r="R3865" s="60"/>
      <c r="S3865" s="60"/>
      <c r="T3865" s="60"/>
      <c r="U3865" s="60"/>
      <c r="V3865" s="60"/>
      <c r="W3865" s="60"/>
      <c r="X3865" s="60"/>
      <c r="Y3865" s="52" t="str">
        <f>IF(A3865&lt;&gt;"",IF(D3865="DIRECCIÓN_DE_TRANSFERENCIAS","280 0031",VLOOKUP(C3865,LISTAS·PAPP!$C$3:$D$76,2,0)),"")</f>
        <v/>
      </c>
      <c r="Z3865" s="61"/>
      <c r="AA3865" s="62"/>
      <c r="AB3865" s="62"/>
      <c r="AC3865" s="65" t="str">
        <f>IF(D3865&lt;&gt;"",VLOOKUP(D3865,LISTAS·PAPP!$I$3:$M$16,2,0),"")</f>
        <v/>
      </c>
      <c r="AD3865" s="51" t="str">
        <f>IF(D3865&lt;&gt;"",VLOOKUP(D3865,LISTAS·PAPP!$I$3:$M$16,3,0),"")</f>
        <v/>
      </c>
      <c r="AE3865" s="52" t="str">
        <f>IF(D3865&lt;&gt;"",VLOOKUP(D3865,LISTAS·PAPP!$I$3:$M$16,4,0),"")</f>
        <v/>
      </c>
      <c r="AF3865" s="51" t="str">
        <f>IF(D3865&lt;&gt;"",VLOOKUP(D3865,LISTAS·PAPP!$I$3:$M$16,5,0),"")</f>
        <v/>
      </c>
      <c r="AG3865" s="52" t="str">
        <f>IF(AH3865&lt;&gt;"",VLOOKUP(AH3865,LISTAS·PAPP!$O$3:$P$74,2,0),"")</f>
        <v/>
      </c>
      <c r="AH3865" s="58"/>
      <c r="AI3865" s="60"/>
      <c r="AJ3865" s="51" t="str">
        <f>IF(AI3865&lt;&gt;"",VLOOKUP(AI3865,LISTAS·PAPP!$X$4:$Y$80,2,0),"")</f>
        <v/>
      </c>
      <c r="AK3865" s="58"/>
      <c r="AL3865" s="60"/>
      <c r="AM3865" s="51" t="str">
        <f>IF(ISERROR(VLOOKUP(AL3865,LISTAS·PAPP!$AD$4:$AE$334,2,0))," ",VLOOKUP(AL3865,LISTAS·PAPP!$AD$4:$AE$334,2,0))</f>
        <v xml:space="preserve"> </v>
      </c>
      <c r="AN3865" s="63"/>
      <c r="AO3865" s="64"/>
      <c r="AP3865" s="64"/>
      <c r="AQ3865" s="64"/>
      <c r="AR3865" s="64"/>
      <c r="AS3865" s="64"/>
      <c r="AT3865" s="64"/>
      <c r="AU3865" s="64"/>
      <c r="AV3865" s="64"/>
      <c r="AW3865" s="64"/>
      <c r="AX3865" s="64"/>
      <c r="AY3865" s="64"/>
      <c r="AZ3865" s="64"/>
      <c r="BA3865" s="53" t="str">
        <f t="shared" si="181"/>
        <v/>
      </c>
      <c r="BB3865" s="54" t="str">
        <f t="shared" si="182"/>
        <v/>
      </c>
      <c r="BC3865" s="55" t="str">
        <f t="shared" si="183"/>
        <v xml:space="preserve"> </v>
      </c>
    </row>
    <row r="3866" spans="1:55" x14ac:dyDescent="0.25">
      <c r="A3866" s="58"/>
      <c r="B3866" s="58"/>
      <c r="C3866" s="58"/>
      <c r="D3866" s="58"/>
      <c r="E3866" s="51" t="str">
        <f>IF(C3866&lt;&gt;"",VLOOKUP(MID(C3866,18,5),LISTAS·PAPP!$E$4:$F$76,2,0),"")</f>
        <v/>
      </c>
      <c r="F3866" s="58"/>
      <c r="G3866" s="51" t="str">
        <f>IF(F3866&lt;&gt;"",VLOOKUP(F3866,LISTAS·PAPP!$R$3:$T$221,3,0),"")</f>
        <v/>
      </c>
      <c r="H3866" s="58"/>
      <c r="I3866" s="66"/>
      <c r="J3866" s="66"/>
      <c r="K3866" s="67"/>
      <c r="L3866" s="66"/>
      <c r="M3866" s="60"/>
      <c r="N3866" s="60"/>
      <c r="O3866" s="60"/>
      <c r="P3866" s="60"/>
      <c r="Q3866" s="60"/>
      <c r="R3866" s="60"/>
      <c r="S3866" s="60"/>
      <c r="T3866" s="60"/>
      <c r="U3866" s="60"/>
      <c r="V3866" s="60"/>
      <c r="W3866" s="60"/>
      <c r="X3866" s="60"/>
      <c r="Y3866" s="52" t="str">
        <f>IF(A3866&lt;&gt;"",IF(D3866="DIRECCIÓN_DE_TRANSFERENCIAS","280 0031",VLOOKUP(C3866,LISTAS·PAPP!$C$3:$D$76,2,0)),"")</f>
        <v/>
      </c>
      <c r="Z3866" s="61"/>
      <c r="AA3866" s="62"/>
      <c r="AB3866" s="62"/>
      <c r="AC3866" s="65" t="str">
        <f>IF(D3866&lt;&gt;"",VLOOKUP(D3866,LISTAS·PAPP!$I$3:$M$16,2,0),"")</f>
        <v/>
      </c>
      <c r="AD3866" s="51" t="str">
        <f>IF(D3866&lt;&gt;"",VLOOKUP(D3866,LISTAS·PAPP!$I$3:$M$16,3,0),"")</f>
        <v/>
      </c>
      <c r="AE3866" s="52" t="str">
        <f>IF(D3866&lt;&gt;"",VLOOKUP(D3866,LISTAS·PAPP!$I$3:$M$16,4,0),"")</f>
        <v/>
      </c>
      <c r="AF3866" s="51" t="str">
        <f>IF(D3866&lt;&gt;"",VLOOKUP(D3866,LISTAS·PAPP!$I$3:$M$16,5,0),"")</f>
        <v/>
      </c>
      <c r="AG3866" s="52" t="str">
        <f>IF(AH3866&lt;&gt;"",VLOOKUP(AH3866,LISTAS·PAPP!$O$3:$P$74,2,0),"")</f>
        <v/>
      </c>
      <c r="AH3866" s="58"/>
      <c r="AI3866" s="60"/>
      <c r="AJ3866" s="51" t="str">
        <f>IF(AI3866&lt;&gt;"",VLOOKUP(AI3866,LISTAS·PAPP!$X$4:$Y$80,2,0),"")</f>
        <v/>
      </c>
      <c r="AK3866" s="58"/>
      <c r="AL3866" s="60"/>
      <c r="AM3866" s="51" t="str">
        <f>IF(ISERROR(VLOOKUP(AL3866,LISTAS·PAPP!$AD$4:$AE$334,2,0))," ",VLOOKUP(AL3866,LISTAS·PAPP!$AD$4:$AE$334,2,0))</f>
        <v xml:space="preserve"> </v>
      </c>
      <c r="AN3866" s="63"/>
      <c r="AO3866" s="64"/>
      <c r="AP3866" s="64"/>
      <c r="AQ3866" s="64"/>
      <c r="AR3866" s="64"/>
      <c r="AS3866" s="64"/>
      <c r="AT3866" s="64"/>
      <c r="AU3866" s="64"/>
      <c r="AV3866" s="64"/>
      <c r="AW3866" s="64"/>
      <c r="AX3866" s="64"/>
      <c r="AY3866" s="64"/>
      <c r="AZ3866" s="64"/>
      <c r="BA3866" s="53" t="str">
        <f t="shared" si="181"/>
        <v/>
      </c>
      <c r="BB3866" s="54" t="str">
        <f t="shared" si="182"/>
        <v/>
      </c>
      <c r="BC3866" s="55" t="str">
        <f t="shared" si="183"/>
        <v xml:space="preserve"> </v>
      </c>
    </row>
    <row r="3867" spans="1:55" x14ac:dyDescent="0.25">
      <c r="A3867" s="58"/>
      <c r="B3867" s="58"/>
      <c r="C3867" s="58"/>
      <c r="D3867" s="58"/>
      <c r="E3867" s="51" t="str">
        <f>IF(C3867&lt;&gt;"",VLOOKUP(MID(C3867,18,5),LISTAS·PAPP!$E$4:$F$76,2,0),"")</f>
        <v/>
      </c>
      <c r="F3867" s="58"/>
      <c r="G3867" s="51" t="str">
        <f>IF(F3867&lt;&gt;"",VLOOKUP(F3867,LISTAS·PAPP!$R$3:$T$221,3,0),"")</f>
        <v/>
      </c>
      <c r="H3867" s="58"/>
      <c r="I3867" s="66"/>
      <c r="J3867" s="66"/>
      <c r="K3867" s="67"/>
      <c r="L3867" s="66"/>
      <c r="M3867" s="60"/>
      <c r="N3867" s="60"/>
      <c r="O3867" s="60"/>
      <c r="P3867" s="60"/>
      <c r="Q3867" s="60"/>
      <c r="R3867" s="60"/>
      <c r="S3867" s="60"/>
      <c r="T3867" s="60"/>
      <c r="U3867" s="60"/>
      <c r="V3867" s="60"/>
      <c r="W3867" s="60"/>
      <c r="X3867" s="60"/>
      <c r="Y3867" s="52" t="str">
        <f>IF(A3867&lt;&gt;"",IF(D3867="DIRECCIÓN_DE_TRANSFERENCIAS","280 0031",VLOOKUP(C3867,LISTAS·PAPP!$C$3:$D$76,2,0)),"")</f>
        <v/>
      </c>
      <c r="Z3867" s="61"/>
      <c r="AA3867" s="62"/>
      <c r="AB3867" s="62"/>
      <c r="AC3867" s="65" t="str">
        <f>IF(D3867&lt;&gt;"",VLOOKUP(D3867,LISTAS·PAPP!$I$3:$M$16,2,0),"")</f>
        <v/>
      </c>
      <c r="AD3867" s="51" t="str">
        <f>IF(D3867&lt;&gt;"",VLOOKUP(D3867,LISTAS·PAPP!$I$3:$M$16,3,0),"")</f>
        <v/>
      </c>
      <c r="AE3867" s="52" t="str">
        <f>IF(D3867&lt;&gt;"",VLOOKUP(D3867,LISTAS·PAPP!$I$3:$M$16,4,0),"")</f>
        <v/>
      </c>
      <c r="AF3867" s="51" t="str">
        <f>IF(D3867&lt;&gt;"",VLOOKUP(D3867,LISTAS·PAPP!$I$3:$M$16,5,0),"")</f>
        <v/>
      </c>
      <c r="AG3867" s="52" t="str">
        <f>IF(AH3867&lt;&gt;"",VLOOKUP(AH3867,LISTAS·PAPP!$O$3:$P$74,2,0),"")</f>
        <v/>
      </c>
      <c r="AH3867" s="58"/>
      <c r="AI3867" s="60"/>
      <c r="AJ3867" s="51" t="str">
        <f>IF(AI3867&lt;&gt;"",VLOOKUP(AI3867,LISTAS·PAPP!$X$4:$Y$80,2,0),"")</f>
        <v/>
      </c>
      <c r="AK3867" s="58"/>
      <c r="AL3867" s="60"/>
      <c r="AM3867" s="51" t="str">
        <f>IF(ISERROR(VLOOKUP(AL3867,LISTAS·PAPP!$AD$4:$AE$334,2,0))," ",VLOOKUP(AL3867,LISTAS·PAPP!$AD$4:$AE$334,2,0))</f>
        <v xml:space="preserve"> </v>
      </c>
      <c r="AN3867" s="63"/>
      <c r="AO3867" s="64"/>
      <c r="AP3867" s="64"/>
      <c r="AQ3867" s="64"/>
      <c r="AR3867" s="64"/>
      <c r="AS3867" s="64"/>
      <c r="AT3867" s="64"/>
      <c r="AU3867" s="64"/>
      <c r="AV3867" s="64"/>
      <c r="AW3867" s="64"/>
      <c r="AX3867" s="64"/>
      <c r="AY3867" s="64"/>
      <c r="AZ3867" s="64"/>
      <c r="BA3867" s="53" t="str">
        <f t="shared" si="181"/>
        <v/>
      </c>
      <c r="BB3867" s="54" t="str">
        <f t="shared" si="182"/>
        <v/>
      </c>
      <c r="BC3867" s="55" t="str">
        <f t="shared" si="183"/>
        <v xml:space="preserve"> </v>
      </c>
    </row>
    <row r="3868" spans="1:55" x14ac:dyDescent="0.25">
      <c r="A3868" s="58"/>
      <c r="B3868" s="58"/>
      <c r="C3868" s="58"/>
      <c r="D3868" s="58"/>
      <c r="E3868" s="51" t="str">
        <f>IF(C3868&lt;&gt;"",VLOOKUP(MID(C3868,18,5),LISTAS·PAPP!$E$4:$F$76,2,0),"")</f>
        <v/>
      </c>
      <c r="F3868" s="58"/>
      <c r="G3868" s="51" t="str">
        <f>IF(F3868&lt;&gt;"",VLOOKUP(F3868,LISTAS·PAPP!$R$3:$T$221,3,0),"")</f>
        <v/>
      </c>
      <c r="H3868" s="58"/>
      <c r="I3868" s="66"/>
      <c r="J3868" s="66"/>
      <c r="K3868" s="67"/>
      <c r="L3868" s="66"/>
      <c r="M3868" s="60"/>
      <c r="N3868" s="60"/>
      <c r="O3868" s="60"/>
      <c r="P3868" s="60"/>
      <c r="Q3868" s="60"/>
      <c r="R3868" s="60"/>
      <c r="S3868" s="60"/>
      <c r="T3868" s="60"/>
      <c r="U3868" s="60"/>
      <c r="V3868" s="60"/>
      <c r="W3868" s="60"/>
      <c r="X3868" s="60"/>
      <c r="Y3868" s="52" t="str">
        <f>IF(A3868&lt;&gt;"",IF(D3868="DIRECCIÓN_DE_TRANSFERENCIAS","280 0031",VLOOKUP(C3868,LISTAS·PAPP!$C$3:$D$76,2,0)),"")</f>
        <v/>
      </c>
      <c r="Z3868" s="61"/>
      <c r="AA3868" s="62"/>
      <c r="AB3868" s="62"/>
      <c r="AC3868" s="65" t="str">
        <f>IF(D3868&lt;&gt;"",VLOOKUP(D3868,LISTAS·PAPP!$I$3:$M$16,2,0),"")</f>
        <v/>
      </c>
      <c r="AD3868" s="51" t="str">
        <f>IF(D3868&lt;&gt;"",VLOOKUP(D3868,LISTAS·PAPP!$I$3:$M$16,3,0),"")</f>
        <v/>
      </c>
      <c r="AE3868" s="52" t="str">
        <f>IF(D3868&lt;&gt;"",VLOOKUP(D3868,LISTAS·PAPP!$I$3:$M$16,4,0),"")</f>
        <v/>
      </c>
      <c r="AF3868" s="51" t="str">
        <f>IF(D3868&lt;&gt;"",VLOOKUP(D3868,LISTAS·PAPP!$I$3:$M$16,5,0),"")</f>
        <v/>
      </c>
      <c r="AG3868" s="52" t="str">
        <f>IF(AH3868&lt;&gt;"",VLOOKUP(AH3868,LISTAS·PAPP!$O$3:$P$74,2,0),"")</f>
        <v/>
      </c>
      <c r="AH3868" s="58"/>
      <c r="AI3868" s="60"/>
      <c r="AJ3868" s="51" t="str">
        <f>IF(AI3868&lt;&gt;"",VLOOKUP(AI3868,LISTAS·PAPP!$X$4:$Y$80,2,0),"")</f>
        <v/>
      </c>
      <c r="AK3868" s="58"/>
      <c r="AL3868" s="60"/>
      <c r="AM3868" s="51" t="str">
        <f>IF(ISERROR(VLOOKUP(AL3868,LISTAS·PAPP!$AD$4:$AE$334,2,0))," ",VLOOKUP(AL3868,LISTAS·PAPP!$AD$4:$AE$334,2,0))</f>
        <v xml:space="preserve"> </v>
      </c>
      <c r="AN3868" s="63"/>
      <c r="AO3868" s="64"/>
      <c r="AP3868" s="64"/>
      <c r="AQ3868" s="64"/>
      <c r="AR3868" s="64"/>
      <c r="AS3868" s="64"/>
      <c r="AT3868" s="64"/>
      <c r="AU3868" s="64"/>
      <c r="AV3868" s="64"/>
      <c r="AW3868" s="64"/>
      <c r="AX3868" s="64"/>
      <c r="AY3868" s="64"/>
      <c r="AZ3868" s="64"/>
      <c r="BA3868" s="53" t="str">
        <f t="shared" si="181"/>
        <v/>
      </c>
      <c r="BB3868" s="54" t="str">
        <f t="shared" si="182"/>
        <v/>
      </c>
      <c r="BC3868" s="55" t="str">
        <f t="shared" si="183"/>
        <v xml:space="preserve"> </v>
      </c>
    </row>
    <row r="3869" spans="1:55" x14ac:dyDescent="0.25">
      <c r="A3869" s="58"/>
      <c r="B3869" s="58"/>
      <c r="C3869" s="58"/>
      <c r="D3869" s="58"/>
      <c r="E3869" s="51" t="str">
        <f>IF(C3869&lt;&gt;"",VLOOKUP(MID(C3869,18,5),LISTAS·PAPP!$E$4:$F$76,2,0),"")</f>
        <v/>
      </c>
      <c r="F3869" s="58"/>
      <c r="G3869" s="51" t="str">
        <f>IF(F3869&lt;&gt;"",VLOOKUP(F3869,LISTAS·PAPP!$R$3:$T$221,3,0),"")</f>
        <v/>
      </c>
      <c r="H3869" s="58"/>
      <c r="I3869" s="66"/>
      <c r="J3869" s="66"/>
      <c r="K3869" s="67"/>
      <c r="L3869" s="66"/>
      <c r="M3869" s="60"/>
      <c r="N3869" s="60"/>
      <c r="O3869" s="60"/>
      <c r="P3869" s="60"/>
      <c r="Q3869" s="60"/>
      <c r="R3869" s="60"/>
      <c r="S3869" s="60"/>
      <c r="T3869" s="60"/>
      <c r="U3869" s="60"/>
      <c r="V3869" s="60"/>
      <c r="W3869" s="60"/>
      <c r="X3869" s="60"/>
      <c r="Y3869" s="52" t="str">
        <f>IF(A3869&lt;&gt;"",IF(D3869="DIRECCIÓN_DE_TRANSFERENCIAS","280 0031",VLOOKUP(C3869,LISTAS·PAPP!$C$3:$D$76,2,0)),"")</f>
        <v/>
      </c>
      <c r="Z3869" s="61"/>
      <c r="AA3869" s="62"/>
      <c r="AB3869" s="62"/>
      <c r="AC3869" s="65" t="str">
        <f>IF(D3869&lt;&gt;"",VLOOKUP(D3869,LISTAS·PAPP!$I$3:$M$16,2,0),"")</f>
        <v/>
      </c>
      <c r="AD3869" s="51" t="str">
        <f>IF(D3869&lt;&gt;"",VLOOKUP(D3869,LISTAS·PAPP!$I$3:$M$16,3,0),"")</f>
        <v/>
      </c>
      <c r="AE3869" s="52" t="str">
        <f>IF(D3869&lt;&gt;"",VLOOKUP(D3869,LISTAS·PAPP!$I$3:$M$16,4,0),"")</f>
        <v/>
      </c>
      <c r="AF3869" s="51" t="str">
        <f>IF(D3869&lt;&gt;"",VLOOKUP(D3869,LISTAS·PAPP!$I$3:$M$16,5,0),"")</f>
        <v/>
      </c>
      <c r="AG3869" s="52" t="str">
        <f>IF(AH3869&lt;&gt;"",VLOOKUP(AH3869,LISTAS·PAPP!$O$3:$P$74,2,0),"")</f>
        <v/>
      </c>
      <c r="AH3869" s="58"/>
      <c r="AI3869" s="60"/>
      <c r="AJ3869" s="51" t="str">
        <f>IF(AI3869&lt;&gt;"",VLOOKUP(AI3869,LISTAS·PAPP!$X$4:$Y$80,2,0),"")</f>
        <v/>
      </c>
      <c r="AK3869" s="58"/>
      <c r="AL3869" s="60"/>
      <c r="AM3869" s="51" t="str">
        <f>IF(ISERROR(VLOOKUP(AL3869,LISTAS·PAPP!$AD$4:$AE$334,2,0))," ",VLOOKUP(AL3869,LISTAS·PAPP!$AD$4:$AE$334,2,0))</f>
        <v xml:space="preserve"> </v>
      </c>
      <c r="AN3869" s="63"/>
      <c r="AO3869" s="64"/>
      <c r="AP3869" s="64"/>
      <c r="AQ3869" s="64"/>
      <c r="AR3869" s="64"/>
      <c r="AS3869" s="64"/>
      <c r="AT3869" s="64"/>
      <c r="AU3869" s="64"/>
      <c r="AV3869" s="64"/>
      <c r="AW3869" s="64"/>
      <c r="AX3869" s="64"/>
      <c r="AY3869" s="64"/>
      <c r="AZ3869" s="64"/>
      <c r="BA3869" s="53" t="str">
        <f t="shared" si="181"/>
        <v/>
      </c>
      <c r="BB3869" s="54" t="str">
        <f t="shared" si="182"/>
        <v/>
      </c>
      <c r="BC3869" s="55" t="str">
        <f t="shared" si="183"/>
        <v xml:space="preserve"> </v>
      </c>
    </row>
    <row r="3870" spans="1:55" x14ac:dyDescent="0.25">
      <c r="A3870" s="58"/>
      <c r="B3870" s="58"/>
      <c r="C3870" s="58"/>
      <c r="D3870" s="58"/>
      <c r="E3870" s="51" t="str">
        <f>IF(C3870&lt;&gt;"",VLOOKUP(MID(C3870,18,5),LISTAS·PAPP!$E$4:$F$76,2,0),"")</f>
        <v/>
      </c>
      <c r="F3870" s="58"/>
      <c r="G3870" s="51" t="str">
        <f>IF(F3870&lt;&gt;"",VLOOKUP(F3870,LISTAS·PAPP!$R$3:$T$221,3,0),"")</f>
        <v/>
      </c>
      <c r="H3870" s="58"/>
      <c r="I3870" s="66"/>
      <c r="J3870" s="66"/>
      <c r="K3870" s="67"/>
      <c r="L3870" s="66"/>
      <c r="M3870" s="60"/>
      <c r="N3870" s="60"/>
      <c r="O3870" s="60"/>
      <c r="P3870" s="60"/>
      <c r="Q3870" s="60"/>
      <c r="R3870" s="60"/>
      <c r="S3870" s="60"/>
      <c r="T3870" s="60"/>
      <c r="U3870" s="60"/>
      <c r="V3870" s="60"/>
      <c r="W3870" s="60"/>
      <c r="X3870" s="60"/>
      <c r="Y3870" s="52" t="str">
        <f>IF(A3870&lt;&gt;"",IF(D3870="DIRECCIÓN_DE_TRANSFERENCIAS","280 0031",VLOOKUP(C3870,LISTAS·PAPP!$C$3:$D$76,2,0)),"")</f>
        <v/>
      </c>
      <c r="Z3870" s="61"/>
      <c r="AA3870" s="62"/>
      <c r="AB3870" s="62"/>
      <c r="AC3870" s="65" t="str">
        <f>IF(D3870&lt;&gt;"",VLOOKUP(D3870,LISTAS·PAPP!$I$3:$M$16,2,0),"")</f>
        <v/>
      </c>
      <c r="AD3870" s="51" t="str">
        <f>IF(D3870&lt;&gt;"",VLOOKUP(D3870,LISTAS·PAPP!$I$3:$M$16,3,0),"")</f>
        <v/>
      </c>
      <c r="AE3870" s="52" t="str">
        <f>IF(D3870&lt;&gt;"",VLOOKUP(D3870,LISTAS·PAPP!$I$3:$M$16,4,0),"")</f>
        <v/>
      </c>
      <c r="AF3870" s="51" t="str">
        <f>IF(D3870&lt;&gt;"",VLOOKUP(D3870,LISTAS·PAPP!$I$3:$M$16,5,0),"")</f>
        <v/>
      </c>
      <c r="AG3870" s="52" t="str">
        <f>IF(AH3870&lt;&gt;"",VLOOKUP(AH3870,LISTAS·PAPP!$O$3:$P$74,2,0),"")</f>
        <v/>
      </c>
      <c r="AH3870" s="58"/>
      <c r="AI3870" s="60"/>
      <c r="AJ3870" s="51" t="str">
        <f>IF(AI3870&lt;&gt;"",VLOOKUP(AI3870,LISTAS·PAPP!$X$4:$Y$80,2,0),"")</f>
        <v/>
      </c>
      <c r="AK3870" s="58"/>
      <c r="AL3870" s="60"/>
      <c r="AM3870" s="51" t="str">
        <f>IF(ISERROR(VLOOKUP(AL3870,LISTAS·PAPP!$AD$4:$AE$334,2,0))," ",VLOOKUP(AL3870,LISTAS·PAPP!$AD$4:$AE$334,2,0))</f>
        <v xml:space="preserve"> </v>
      </c>
      <c r="AN3870" s="63"/>
      <c r="AO3870" s="64"/>
      <c r="AP3870" s="64"/>
      <c r="AQ3870" s="64"/>
      <c r="AR3870" s="64"/>
      <c r="AS3870" s="64"/>
      <c r="AT3870" s="64"/>
      <c r="AU3870" s="64"/>
      <c r="AV3870" s="64"/>
      <c r="AW3870" s="64"/>
      <c r="AX3870" s="64"/>
      <c r="AY3870" s="64"/>
      <c r="AZ3870" s="64"/>
      <c r="BA3870" s="53" t="str">
        <f t="shared" si="181"/>
        <v/>
      </c>
      <c r="BB3870" s="54" t="str">
        <f t="shared" si="182"/>
        <v/>
      </c>
      <c r="BC3870" s="55" t="str">
        <f t="shared" si="183"/>
        <v xml:space="preserve"> </v>
      </c>
    </row>
    <row r="3871" spans="1:55" x14ac:dyDescent="0.25">
      <c r="A3871" s="58"/>
      <c r="B3871" s="58"/>
      <c r="C3871" s="58"/>
      <c r="D3871" s="58"/>
      <c r="E3871" s="51" t="str">
        <f>IF(C3871&lt;&gt;"",VLOOKUP(MID(C3871,18,5),LISTAS·PAPP!$E$4:$F$76,2,0),"")</f>
        <v/>
      </c>
      <c r="F3871" s="58"/>
      <c r="G3871" s="51" t="str">
        <f>IF(F3871&lt;&gt;"",VLOOKUP(F3871,LISTAS·PAPP!$R$3:$T$221,3,0),"")</f>
        <v/>
      </c>
      <c r="H3871" s="58"/>
      <c r="I3871" s="66"/>
      <c r="J3871" s="66"/>
      <c r="K3871" s="67"/>
      <c r="L3871" s="66"/>
      <c r="M3871" s="60"/>
      <c r="N3871" s="60"/>
      <c r="O3871" s="60"/>
      <c r="P3871" s="60"/>
      <c r="Q3871" s="60"/>
      <c r="R3871" s="60"/>
      <c r="S3871" s="60"/>
      <c r="T3871" s="60"/>
      <c r="U3871" s="60"/>
      <c r="V3871" s="60"/>
      <c r="W3871" s="60"/>
      <c r="X3871" s="60"/>
      <c r="Y3871" s="52" t="str">
        <f>IF(A3871&lt;&gt;"",IF(D3871="DIRECCIÓN_DE_TRANSFERENCIAS","280 0031",VLOOKUP(C3871,LISTAS·PAPP!$C$3:$D$76,2,0)),"")</f>
        <v/>
      </c>
      <c r="Z3871" s="61"/>
      <c r="AA3871" s="62"/>
      <c r="AB3871" s="62"/>
      <c r="AC3871" s="65" t="str">
        <f>IF(D3871&lt;&gt;"",VLOOKUP(D3871,LISTAS·PAPP!$I$3:$M$16,2,0),"")</f>
        <v/>
      </c>
      <c r="AD3871" s="51" t="str">
        <f>IF(D3871&lt;&gt;"",VLOOKUP(D3871,LISTAS·PAPP!$I$3:$M$16,3,0),"")</f>
        <v/>
      </c>
      <c r="AE3871" s="52" t="str">
        <f>IF(D3871&lt;&gt;"",VLOOKUP(D3871,LISTAS·PAPP!$I$3:$M$16,4,0),"")</f>
        <v/>
      </c>
      <c r="AF3871" s="51" t="str">
        <f>IF(D3871&lt;&gt;"",VLOOKUP(D3871,LISTAS·PAPP!$I$3:$M$16,5,0),"")</f>
        <v/>
      </c>
      <c r="AG3871" s="52" t="str">
        <f>IF(AH3871&lt;&gt;"",VLOOKUP(AH3871,LISTAS·PAPP!$O$3:$P$74,2,0),"")</f>
        <v/>
      </c>
      <c r="AH3871" s="58"/>
      <c r="AI3871" s="60"/>
      <c r="AJ3871" s="51" t="str">
        <f>IF(AI3871&lt;&gt;"",VLOOKUP(AI3871,LISTAS·PAPP!$X$4:$Y$80,2,0),"")</f>
        <v/>
      </c>
      <c r="AK3871" s="58"/>
      <c r="AL3871" s="60"/>
      <c r="AM3871" s="51" t="str">
        <f>IF(ISERROR(VLOOKUP(AL3871,LISTAS·PAPP!$AD$4:$AE$334,2,0))," ",VLOOKUP(AL3871,LISTAS·PAPP!$AD$4:$AE$334,2,0))</f>
        <v xml:space="preserve"> </v>
      </c>
      <c r="AN3871" s="63"/>
      <c r="AO3871" s="64"/>
      <c r="AP3871" s="64"/>
      <c r="AQ3871" s="64"/>
      <c r="AR3871" s="64"/>
      <c r="AS3871" s="64"/>
      <c r="AT3871" s="64"/>
      <c r="AU3871" s="64"/>
      <c r="AV3871" s="64"/>
      <c r="AW3871" s="64"/>
      <c r="AX3871" s="64"/>
      <c r="AY3871" s="64"/>
      <c r="AZ3871" s="64"/>
      <c r="BA3871" s="53" t="str">
        <f t="shared" si="181"/>
        <v/>
      </c>
      <c r="BB3871" s="54" t="str">
        <f t="shared" si="182"/>
        <v/>
      </c>
      <c r="BC3871" s="55" t="str">
        <f t="shared" si="183"/>
        <v xml:space="preserve"> </v>
      </c>
    </row>
    <row r="3872" spans="1:55" x14ac:dyDescent="0.25">
      <c r="A3872" s="58"/>
      <c r="B3872" s="58"/>
      <c r="C3872" s="58"/>
      <c r="D3872" s="58"/>
      <c r="E3872" s="51" t="str">
        <f>IF(C3872&lt;&gt;"",VLOOKUP(MID(C3872,18,5),LISTAS·PAPP!$E$4:$F$76,2,0),"")</f>
        <v/>
      </c>
      <c r="F3872" s="58"/>
      <c r="G3872" s="51" t="str">
        <f>IF(F3872&lt;&gt;"",VLOOKUP(F3872,LISTAS·PAPP!$R$3:$T$221,3,0),"")</f>
        <v/>
      </c>
      <c r="H3872" s="58"/>
      <c r="I3872" s="66"/>
      <c r="J3872" s="66"/>
      <c r="K3872" s="67"/>
      <c r="L3872" s="66"/>
      <c r="M3872" s="60"/>
      <c r="N3872" s="60"/>
      <c r="O3872" s="60"/>
      <c r="P3872" s="60"/>
      <c r="Q3872" s="60"/>
      <c r="R3872" s="60"/>
      <c r="S3872" s="60"/>
      <c r="T3872" s="60"/>
      <c r="U3872" s="60"/>
      <c r="V3872" s="60"/>
      <c r="W3872" s="60"/>
      <c r="X3872" s="60"/>
      <c r="Y3872" s="52" t="str">
        <f>IF(A3872&lt;&gt;"",IF(D3872="DIRECCIÓN_DE_TRANSFERENCIAS","280 0031",VLOOKUP(C3872,LISTAS·PAPP!$C$3:$D$76,2,0)),"")</f>
        <v/>
      </c>
      <c r="Z3872" s="61"/>
      <c r="AA3872" s="62"/>
      <c r="AB3872" s="62"/>
      <c r="AC3872" s="65" t="str">
        <f>IF(D3872&lt;&gt;"",VLOOKUP(D3872,LISTAS·PAPP!$I$3:$M$16,2,0),"")</f>
        <v/>
      </c>
      <c r="AD3872" s="51" t="str">
        <f>IF(D3872&lt;&gt;"",VLOOKUP(D3872,LISTAS·PAPP!$I$3:$M$16,3,0),"")</f>
        <v/>
      </c>
      <c r="AE3872" s="52" t="str">
        <f>IF(D3872&lt;&gt;"",VLOOKUP(D3872,LISTAS·PAPP!$I$3:$M$16,4,0),"")</f>
        <v/>
      </c>
      <c r="AF3872" s="51" t="str">
        <f>IF(D3872&lt;&gt;"",VLOOKUP(D3872,LISTAS·PAPP!$I$3:$M$16,5,0),"")</f>
        <v/>
      </c>
      <c r="AG3872" s="52" t="str">
        <f>IF(AH3872&lt;&gt;"",VLOOKUP(AH3872,LISTAS·PAPP!$O$3:$P$74,2,0),"")</f>
        <v/>
      </c>
      <c r="AH3872" s="58"/>
      <c r="AI3872" s="60"/>
      <c r="AJ3872" s="51" t="str">
        <f>IF(AI3872&lt;&gt;"",VLOOKUP(AI3872,LISTAS·PAPP!$X$4:$Y$80,2,0),"")</f>
        <v/>
      </c>
      <c r="AK3872" s="58"/>
      <c r="AL3872" s="60"/>
      <c r="AM3872" s="51" t="str">
        <f>IF(ISERROR(VLOOKUP(AL3872,LISTAS·PAPP!$AD$4:$AE$334,2,0))," ",VLOOKUP(AL3872,LISTAS·PAPP!$AD$4:$AE$334,2,0))</f>
        <v xml:space="preserve"> </v>
      </c>
      <c r="AN3872" s="63"/>
      <c r="AO3872" s="64"/>
      <c r="AP3872" s="64"/>
      <c r="AQ3872" s="64"/>
      <c r="AR3872" s="64"/>
      <c r="AS3872" s="64"/>
      <c r="AT3872" s="64"/>
      <c r="AU3872" s="64"/>
      <c r="AV3872" s="64"/>
      <c r="AW3872" s="64"/>
      <c r="AX3872" s="64"/>
      <c r="AY3872" s="64"/>
      <c r="AZ3872" s="64"/>
      <c r="BA3872" s="53" t="str">
        <f t="shared" si="181"/>
        <v/>
      </c>
      <c r="BB3872" s="54" t="str">
        <f t="shared" si="182"/>
        <v/>
      </c>
      <c r="BC3872" s="55" t="str">
        <f t="shared" si="183"/>
        <v xml:space="preserve"> </v>
      </c>
    </row>
    <row r="3873" spans="1:55" x14ac:dyDescent="0.25">
      <c r="A3873" s="58"/>
      <c r="B3873" s="58"/>
      <c r="C3873" s="58"/>
      <c r="D3873" s="58"/>
      <c r="E3873" s="51" t="str">
        <f>IF(C3873&lt;&gt;"",VLOOKUP(MID(C3873,18,5),LISTAS·PAPP!$E$4:$F$76,2,0),"")</f>
        <v/>
      </c>
      <c r="F3873" s="58"/>
      <c r="G3873" s="51" t="str">
        <f>IF(F3873&lt;&gt;"",VLOOKUP(F3873,LISTAS·PAPP!$R$3:$T$221,3,0),"")</f>
        <v/>
      </c>
      <c r="H3873" s="58"/>
      <c r="I3873" s="66"/>
      <c r="J3873" s="66"/>
      <c r="K3873" s="67"/>
      <c r="L3873" s="66"/>
      <c r="M3873" s="60"/>
      <c r="N3873" s="60"/>
      <c r="O3873" s="60"/>
      <c r="P3873" s="60"/>
      <c r="Q3873" s="60"/>
      <c r="R3873" s="60"/>
      <c r="S3873" s="60"/>
      <c r="T3873" s="60"/>
      <c r="U3873" s="60"/>
      <c r="V3873" s="60"/>
      <c r="W3873" s="60"/>
      <c r="X3873" s="60"/>
      <c r="Y3873" s="52" t="str">
        <f>IF(A3873&lt;&gt;"",IF(D3873="DIRECCIÓN_DE_TRANSFERENCIAS","280 0031",VLOOKUP(C3873,LISTAS·PAPP!$C$3:$D$76,2,0)),"")</f>
        <v/>
      </c>
      <c r="Z3873" s="61"/>
      <c r="AA3873" s="62"/>
      <c r="AB3873" s="62"/>
      <c r="AC3873" s="65" t="str">
        <f>IF(D3873&lt;&gt;"",VLOOKUP(D3873,LISTAS·PAPP!$I$3:$M$16,2,0),"")</f>
        <v/>
      </c>
      <c r="AD3873" s="51" t="str">
        <f>IF(D3873&lt;&gt;"",VLOOKUP(D3873,LISTAS·PAPP!$I$3:$M$16,3,0),"")</f>
        <v/>
      </c>
      <c r="AE3873" s="52" t="str">
        <f>IF(D3873&lt;&gt;"",VLOOKUP(D3873,LISTAS·PAPP!$I$3:$M$16,4,0),"")</f>
        <v/>
      </c>
      <c r="AF3873" s="51" t="str">
        <f>IF(D3873&lt;&gt;"",VLOOKUP(D3873,LISTAS·PAPP!$I$3:$M$16,5,0),"")</f>
        <v/>
      </c>
      <c r="AG3873" s="52" t="str">
        <f>IF(AH3873&lt;&gt;"",VLOOKUP(AH3873,LISTAS·PAPP!$O$3:$P$74,2,0),"")</f>
        <v/>
      </c>
      <c r="AH3873" s="58"/>
      <c r="AI3873" s="60"/>
      <c r="AJ3873" s="51" t="str">
        <f>IF(AI3873&lt;&gt;"",VLOOKUP(AI3873,LISTAS·PAPP!$X$4:$Y$80,2,0),"")</f>
        <v/>
      </c>
      <c r="AK3873" s="58"/>
      <c r="AL3873" s="60"/>
      <c r="AM3873" s="51" t="str">
        <f>IF(ISERROR(VLOOKUP(AL3873,LISTAS·PAPP!$AD$4:$AE$334,2,0))," ",VLOOKUP(AL3873,LISTAS·PAPP!$AD$4:$AE$334,2,0))</f>
        <v xml:space="preserve"> </v>
      </c>
      <c r="AN3873" s="63"/>
      <c r="AO3873" s="64"/>
      <c r="AP3873" s="64"/>
      <c r="AQ3873" s="64"/>
      <c r="AR3873" s="64"/>
      <c r="AS3873" s="64"/>
      <c r="AT3873" s="64"/>
      <c r="AU3873" s="64"/>
      <c r="AV3873" s="64"/>
      <c r="AW3873" s="64"/>
      <c r="AX3873" s="64"/>
      <c r="AY3873" s="64"/>
      <c r="AZ3873" s="64"/>
      <c r="BA3873" s="53" t="str">
        <f t="shared" si="181"/>
        <v/>
      </c>
      <c r="BB3873" s="54" t="str">
        <f t="shared" si="182"/>
        <v/>
      </c>
      <c r="BC3873" s="55" t="str">
        <f t="shared" si="183"/>
        <v xml:space="preserve"> </v>
      </c>
    </row>
    <row r="3874" spans="1:55" x14ac:dyDescent="0.25">
      <c r="A3874" s="58"/>
      <c r="B3874" s="58"/>
      <c r="C3874" s="58"/>
      <c r="D3874" s="58"/>
      <c r="E3874" s="51" t="str">
        <f>IF(C3874&lt;&gt;"",VLOOKUP(MID(C3874,18,5),LISTAS·PAPP!$E$4:$F$76,2,0),"")</f>
        <v/>
      </c>
      <c r="F3874" s="58"/>
      <c r="G3874" s="51" t="str">
        <f>IF(F3874&lt;&gt;"",VLOOKUP(F3874,LISTAS·PAPP!$R$3:$T$221,3,0),"")</f>
        <v/>
      </c>
      <c r="H3874" s="58"/>
      <c r="I3874" s="66"/>
      <c r="J3874" s="66"/>
      <c r="K3874" s="67"/>
      <c r="L3874" s="66"/>
      <c r="M3874" s="60"/>
      <c r="N3874" s="60"/>
      <c r="O3874" s="60"/>
      <c r="P3874" s="60"/>
      <c r="Q3874" s="60"/>
      <c r="R3874" s="60"/>
      <c r="S3874" s="60"/>
      <c r="T3874" s="60"/>
      <c r="U3874" s="60"/>
      <c r="V3874" s="60"/>
      <c r="W3874" s="60"/>
      <c r="X3874" s="60"/>
      <c r="Y3874" s="52" t="str">
        <f>IF(A3874&lt;&gt;"",IF(D3874="DIRECCIÓN_DE_TRANSFERENCIAS","280 0031",VLOOKUP(C3874,LISTAS·PAPP!$C$3:$D$76,2,0)),"")</f>
        <v/>
      </c>
      <c r="Z3874" s="61"/>
      <c r="AA3874" s="62"/>
      <c r="AB3874" s="62"/>
      <c r="AC3874" s="65" t="str">
        <f>IF(D3874&lt;&gt;"",VLOOKUP(D3874,LISTAS·PAPP!$I$3:$M$16,2,0),"")</f>
        <v/>
      </c>
      <c r="AD3874" s="51" t="str">
        <f>IF(D3874&lt;&gt;"",VLOOKUP(D3874,LISTAS·PAPP!$I$3:$M$16,3,0),"")</f>
        <v/>
      </c>
      <c r="AE3874" s="52" t="str">
        <f>IF(D3874&lt;&gt;"",VLOOKUP(D3874,LISTAS·PAPP!$I$3:$M$16,4,0),"")</f>
        <v/>
      </c>
      <c r="AF3874" s="51" t="str">
        <f>IF(D3874&lt;&gt;"",VLOOKUP(D3874,LISTAS·PAPP!$I$3:$M$16,5,0),"")</f>
        <v/>
      </c>
      <c r="AG3874" s="52" t="str">
        <f>IF(AH3874&lt;&gt;"",VLOOKUP(AH3874,LISTAS·PAPP!$O$3:$P$74,2,0),"")</f>
        <v/>
      </c>
      <c r="AH3874" s="58"/>
      <c r="AI3874" s="60"/>
      <c r="AJ3874" s="51" t="str">
        <f>IF(AI3874&lt;&gt;"",VLOOKUP(AI3874,LISTAS·PAPP!$X$4:$Y$80,2,0),"")</f>
        <v/>
      </c>
      <c r="AK3874" s="58"/>
      <c r="AL3874" s="60"/>
      <c r="AM3874" s="51" t="str">
        <f>IF(ISERROR(VLOOKUP(AL3874,LISTAS·PAPP!$AD$4:$AE$334,2,0))," ",VLOOKUP(AL3874,LISTAS·PAPP!$AD$4:$AE$334,2,0))</f>
        <v xml:space="preserve"> </v>
      </c>
      <c r="AN3874" s="63"/>
      <c r="AO3874" s="64"/>
      <c r="AP3874" s="64"/>
      <c r="AQ3874" s="64"/>
      <c r="AR3874" s="64"/>
      <c r="AS3874" s="64"/>
      <c r="AT3874" s="64"/>
      <c r="AU3874" s="64"/>
      <c r="AV3874" s="64"/>
      <c r="AW3874" s="64"/>
      <c r="AX3874" s="64"/>
      <c r="AY3874" s="64"/>
      <c r="AZ3874" s="64"/>
      <c r="BA3874" s="53" t="str">
        <f t="shared" si="181"/>
        <v/>
      </c>
      <c r="BB3874" s="54" t="str">
        <f t="shared" si="182"/>
        <v/>
      </c>
      <c r="BC3874" s="55" t="str">
        <f t="shared" si="183"/>
        <v xml:space="preserve"> </v>
      </c>
    </row>
    <row r="3875" spans="1:55" x14ac:dyDescent="0.25">
      <c r="A3875" s="58"/>
      <c r="B3875" s="58"/>
      <c r="C3875" s="58"/>
      <c r="D3875" s="58"/>
      <c r="E3875" s="51" t="str">
        <f>IF(C3875&lt;&gt;"",VLOOKUP(MID(C3875,18,5),LISTAS·PAPP!$E$4:$F$76,2,0),"")</f>
        <v/>
      </c>
      <c r="F3875" s="58"/>
      <c r="G3875" s="51" t="str">
        <f>IF(F3875&lt;&gt;"",VLOOKUP(F3875,LISTAS·PAPP!$R$3:$T$221,3,0),"")</f>
        <v/>
      </c>
      <c r="H3875" s="58"/>
      <c r="I3875" s="66"/>
      <c r="J3875" s="66"/>
      <c r="K3875" s="67"/>
      <c r="L3875" s="66"/>
      <c r="M3875" s="60"/>
      <c r="N3875" s="60"/>
      <c r="O3875" s="60"/>
      <c r="P3875" s="60"/>
      <c r="Q3875" s="60"/>
      <c r="R3875" s="60"/>
      <c r="S3875" s="60"/>
      <c r="T3875" s="60"/>
      <c r="U3875" s="60"/>
      <c r="V3875" s="60"/>
      <c r="W3875" s="60"/>
      <c r="X3875" s="60"/>
      <c r="Y3875" s="52" t="str">
        <f>IF(A3875&lt;&gt;"",IF(D3875="DIRECCIÓN_DE_TRANSFERENCIAS","280 0031",VLOOKUP(C3875,LISTAS·PAPP!$C$3:$D$76,2,0)),"")</f>
        <v/>
      </c>
      <c r="Z3875" s="61"/>
      <c r="AA3875" s="62"/>
      <c r="AB3875" s="62"/>
      <c r="AC3875" s="65" t="str">
        <f>IF(D3875&lt;&gt;"",VLOOKUP(D3875,LISTAS·PAPP!$I$3:$M$16,2,0),"")</f>
        <v/>
      </c>
      <c r="AD3875" s="51" t="str">
        <f>IF(D3875&lt;&gt;"",VLOOKUP(D3875,LISTAS·PAPP!$I$3:$M$16,3,0),"")</f>
        <v/>
      </c>
      <c r="AE3875" s="52" t="str">
        <f>IF(D3875&lt;&gt;"",VLOOKUP(D3875,LISTAS·PAPP!$I$3:$M$16,4,0),"")</f>
        <v/>
      </c>
      <c r="AF3875" s="51" t="str">
        <f>IF(D3875&lt;&gt;"",VLOOKUP(D3875,LISTAS·PAPP!$I$3:$M$16,5,0),"")</f>
        <v/>
      </c>
      <c r="AG3875" s="52" t="str">
        <f>IF(AH3875&lt;&gt;"",VLOOKUP(AH3875,LISTAS·PAPP!$O$3:$P$74,2,0),"")</f>
        <v/>
      </c>
      <c r="AH3875" s="58"/>
      <c r="AI3875" s="60"/>
      <c r="AJ3875" s="51" t="str">
        <f>IF(AI3875&lt;&gt;"",VLOOKUP(AI3875,LISTAS·PAPP!$X$4:$Y$80,2,0),"")</f>
        <v/>
      </c>
      <c r="AK3875" s="58"/>
      <c r="AL3875" s="60"/>
      <c r="AM3875" s="51" t="str">
        <f>IF(ISERROR(VLOOKUP(AL3875,LISTAS·PAPP!$AD$4:$AE$334,2,0))," ",VLOOKUP(AL3875,LISTAS·PAPP!$AD$4:$AE$334,2,0))</f>
        <v xml:space="preserve"> </v>
      </c>
      <c r="AN3875" s="63"/>
      <c r="AO3875" s="64"/>
      <c r="AP3875" s="64"/>
      <c r="AQ3875" s="64"/>
      <c r="AR3875" s="64"/>
      <c r="AS3875" s="64"/>
      <c r="AT3875" s="64"/>
      <c r="AU3875" s="64"/>
      <c r="AV3875" s="64"/>
      <c r="AW3875" s="64"/>
      <c r="AX3875" s="64"/>
      <c r="AY3875" s="64"/>
      <c r="AZ3875" s="64"/>
      <c r="BA3875" s="53" t="str">
        <f t="shared" si="181"/>
        <v/>
      </c>
      <c r="BB3875" s="54" t="str">
        <f t="shared" si="182"/>
        <v/>
      </c>
      <c r="BC3875" s="55" t="str">
        <f t="shared" si="183"/>
        <v xml:space="preserve"> </v>
      </c>
    </row>
    <row r="3876" spans="1:55" x14ac:dyDescent="0.25">
      <c r="A3876" s="58"/>
      <c r="B3876" s="58"/>
      <c r="C3876" s="58"/>
      <c r="D3876" s="58"/>
      <c r="E3876" s="51" t="str">
        <f>IF(C3876&lt;&gt;"",VLOOKUP(MID(C3876,18,5),LISTAS·PAPP!$E$4:$F$76,2,0),"")</f>
        <v/>
      </c>
      <c r="F3876" s="58"/>
      <c r="G3876" s="51" t="str">
        <f>IF(F3876&lt;&gt;"",VLOOKUP(F3876,LISTAS·PAPP!$R$3:$T$221,3,0),"")</f>
        <v/>
      </c>
      <c r="H3876" s="58"/>
      <c r="I3876" s="66"/>
      <c r="J3876" s="66"/>
      <c r="K3876" s="67"/>
      <c r="L3876" s="66"/>
      <c r="M3876" s="60"/>
      <c r="N3876" s="60"/>
      <c r="O3876" s="60"/>
      <c r="P3876" s="60"/>
      <c r="Q3876" s="60"/>
      <c r="R3876" s="60"/>
      <c r="S3876" s="60"/>
      <c r="T3876" s="60"/>
      <c r="U3876" s="60"/>
      <c r="V3876" s="60"/>
      <c r="W3876" s="60"/>
      <c r="X3876" s="60"/>
      <c r="Y3876" s="52" t="str">
        <f>IF(A3876&lt;&gt;"",IF(D3876="DIRECCIÓN_DE_TRANSFERENCIAS","280 0031",VLOOKUP(C3876,LISTAS·PAPP!$C$3:$D$76,2,0)),"")</f>
        <v/>
      </c>
      <c r="Z3876" s="61"/>
      <c r="AA3876" s="62"/>
      <c r="AB3876" s="62"/>
      <c r="AC3876" s="65" t="str">
        <f>IF(D3876&lt;&gt;"",VLOOKUP(D3876,LISTAS·PAPP!$I$3:$M$16,2,0),"")</f>
        <v/>
      </c>
      <c r="AD3876" s="51" t="str">
        <f>IF(D3876&lt;&gt;"",VLOOKUP(D3876,LISTAS·PAPP!$I$3:$M$16,3,0),"")</f>
        <v/>
      </c>
      <c r="AE3876" s="52" t="str">
        <f>IF(D3876&lt;&gt;"",VLOOKUP(D3876,LISTAS·PAPP!$I$3:$M$16,4,0),"")</f>
        <v/>
      </c>
      <c r="AF3876" s="51" t="str">
        <f>IF(D3876&lt;&gt;"",VLOOKUP(D3876,LISTAS·PAPP!$I$3:$M$16,5,0),"")</f>
        <v/>
      </c>
      <c r="AG3876" s="52" t="str">
        <f>IF(AH3876&lt;&gt;"",VLOOKUP(AH3876,LISTAS·PAPP!$O$3:$P$74,2,0),"")</f>
        <v/>
      </c>
      <c r="AH3876" s="58"/>
      <c r="AI3876" s="60"/>
      <c r="AJ3876" s="51" t="str">
        <f>IF(AI3876&lt;&gt;"",VLOOKUP(AI3876,LISTAS·PAPP!$X$4:$Y$80,2,0),"")</f>
        <v/>
      </c>
      <c r="AK3876" s="58"/>
      <c r="AL3876" s="60"/>
      <c r="AM3876" s="51" t="str">
        <f>IF(ISERROR(VLOOKUP(AL3876,LISTAS·PAPP!$AD$4:$AE$334,2,0))," ",VLOOKUP(AL3876,LISTAS·PAPP!$AD$4:$AE$334,2,0))</f>
        <v xml:space="preserve"> </v>
      </c>
      <c r="AN3876" s="63"/>
      <c r="AO3876" s="64"/>
      <c r="AP3876" s="64"/>
      <c r="AQ3876" s="64"/>
      <c r="AR3876" s="64"/>
      <c r="AS3876" s="64"/>
      <c r="AT3876" s="64"/>
      <c r="AU3876" s="64"/>
      <c r="AV3876" s="64"/>
      <c r="AW3876" s="64"/>
      <c r="AX3876" s="64"/>
      <c r="AY3876" s="64"/>
      <c r="AZ3876" s="64"/>
      <c r="BA3876" s="53" t="str">
        <f t="shared" si="181"/>
        <v/>
      </c>
      <c r="BB3876" s="54" t="str">
        <f t="shared" si="182"/>
        <v/>
      </c>
      <c r="BC3876" s="55" t="str">
        <f t="shared" si="183"/>
        <v xml:space="preserve"> </v>
      </c>
    </row>
    <row r="3877" spans="1:55" x14ac:dyDescent="0.25">
      <c r="A3877" s="58"/>
      <c r="B3877" s="58"/>
      <c r="C3877" s="58"/>
      <c r="D3877" s="58"/>
      <c r="E3877" s="51" t="str">
        <f>IF(C3877&lt;&gt;"",VLOOKUP(MID(C3877,18,5),LISTAS·PAPP!$E$4:$F$76,2,0),"")</f>
        <v/>
      </c>
      <c r="F3877" s="58"/>
      <c r="G3877" s="51" t="str">
        <f>IF(F3877&lt;&gt;"",VLOOKUP(F3877,LISTAS·PAPP!$R$3:$T$221,3,0),"")</f>
        <v/>
      </c>
      <c r="H3877" s="58"/>
      <c r="I3877" s="66"/>
      <c r="J3877" s="66"/>
      <c r="K3877" s="67"/>
      <c r="L3877" s="66"/>
      <c r="M3877" s="60"/>
      <c r="N3877" s="60"/>
      <c r="O3877" s="60"/>
      <c r="P3877" s="60"/>
      <c r="Q3877" s="60"/>
      <c r="R3877" s="60"/>
      <c r="S3877" s="60"/>
      <c r="T3877" s="60"/>
      <c r="U3877" s="60"/>
      <c r="V3877" s="60"/>
      <c r="W3877" s="60"/>
      <c r="X3877" s="60"/>
      <c r="Y3877" s="52" t="str">
        <f>IF(A3877&lt;&gt;"",IF(D3877="DIRECCIÓN_DE_TRANSFERENCIAS","280 0031",VLOOKUP(C3877,LISTAS·PAPP!$C$3:$D$76,2,0)),"")</f>
        <v/>
      </c>
      <c r="Z3877" s="61"/>
      <c r="AA3877" s="62"/>
      <c r="AB3877" s="62"/>
      <c r="AC3877" s="65" t="str">
        <f>IF(D3877&lt;&gt;"",VLOOKUP(D3877,LISTAS·PAPP!$I$3:$M$16,2,0),"")</f>
        <v/>
      </c>
      <c r="AD3877" s="51" t="str">
        <f>IF(D3877&lt;&gt;"",VLOOKUP(D3877,LISTAS·PAPP!$I$3:$M$16,3,0),"")</f>
        <v/>
      </c>
      <c r="AE3877" s="52" t="str">
        <f>IF(D3877&lt;&gt;"",VLOOKUP(D3877,LISTAS·PAPP!$I$3:$M$16,4,0),"")</f>
        <v/>
      </c>
      <c r="AF3877" s="51" t="str">
        <f>IF(D3877&lt;&gt;"",VLOOKUP(D3877,LISTAS·PAPP!$I$3:$M$16,5,0),"")</f>
        <v/>
      </c>
      <c r="AG3877" s="52" t="str">
        <f>IF(AH3877&lt;&gt;"",VLOOKUP(AH3877,LISTAS·PAPP!$O$3:$P$74,2,0),"")</f>
        <v/>
      </c>
      <c r="AH3877" s="58"/>
      <c r="AI3877" s="60"/>
      <c r="AJ3877" s="51" t="str">
        <f>IF(AI3877&lt;&gt;"",VLOOKUP(AI3877,LISTAS·PAPP!$X$4:$Y$80,2,0),"")</f>
        <v/>
      </c>
      <c r="AK3877" s="58"/>
      <c r="AL3877" s="60"/>
      <c r="AM3877" s="51" t="str">
        <f>IF(ISERROR(VLOOKUP(AL3877,LISTAS·PAPP!$AD$4:$AE$334,2,0))," ",VLOOKUP(AL3877,LISTAS·PAPP!$AD$4:$AE$334,2,0))</f>
        <v xml:space="preserve"> </v>
      </c>
      <c r="AN3877" s="63"/>
      <c r="AO3877" s="64"/>
      <c r="AP3877" s="64"/>
      <c r="AQ3877" s="64"/>
      <c r="AR3877" s="64"/>
      <c r="AS3877" s="64"/>
      <c r="AT3877" s="64"/>
      <c r="AU3877" s="64"/>
      <c r="AV3877" s="64"/>
      <c r="AW3877" s="64"/>
      <c r="AX3877" s="64"/>
      <c r="AY3877" s="64"/>
      <c r="AZ3877" s="64"/>
      <c r="BA3877" s="53" t="str">
        <f t="shared" si="181"/>
        <v/>
      </c>
      <c r="BB3877" s="54" t="str">
        <f t="shared" si="182"/>
        <v/>
      </c>
      <c r="BC3877" s="55" t="str">
        <f t="shared" si="183"/>
        <v xml:space="preserve"> </v>
      </c>
    </row>
    <row r="3878" spans="1:55" x14ac:dyDescent="0.25">
      <c r="A3878" s="58"/>
      <c r="B3878" s="58"/>
      <c r="C3878" s="58"/>
      <c r="D3878" s="58"/>
      <c r="E3878" s="51" t="str">
        <f>IF(C3878&lt;&gt;"",VLOOKUP(MID(C3878,18,5),LISTAS·PAPP!$E$4:$F$76,2,0),"")</f>
        <v/>
      </c>
      <c r="F3878" s="58"/>
      <c r="G3878" s="51" t="str">
        <f>IF(F3878&lt;&gt;"",VLOOKUP(F3878,LISTAS·PAPP!$R$3:$T$221,3,0),"")</f>
        <v/>
      </c>
      <c r="H3878" s="58"/>
      <c r="I3878" s="66"/>
      <c r="J3878" s="66"/>
      <c r="K3878" s="67"/>
      <c r="L3878" s="66"/>
      <c r="M3878" s="60"/>
      <c r="N3878" s="60"/>
      <c r="O3878" s="60"/>
      <c r="P3878" s="60"/>
      <c r="Q3878" s="60"/>
      <c r="R3878" s="60"/>
      <c r="S3878" s="60"/>
      <c r="T3878" s="60"/>
      <c r="U3878" s="60"/>
      <c r="V3878" s="60"/>
      <c r="W3878" s="60"/>
      <c r="X3878" s="60"/>
      <c r="Y3878" s="52" t="str">
        <f>IF(A3878&lt;&gt;"",IF(D3878="DIRECCIÓN_DE_TRANSFERENCIAS","280 0031",VLOOKUP(C3878,LISTAS·PAPP!$C$3:$D$76,2,0)),"")</f>
        <v/>
      </c>
      <c r="Z3878" s="61"/>
      <c r="AA3878" s="62"/>
      <c r="AB3878" s="62"/>
      <c r="AC3878" s="65" t="str">
        <f>IF(D3878&lt;&gt;"",VLOOKUP(D3878,LISTAS·PAPP!$I$3:$M$16,2,0),"")</f>
        <v/>
      </c>
      <c r="AD3878" s="51" t="str">
        <f>IF(D3878&lt;&gt;"",VLOOKUP(D3878,LISTAS·PAPP!$I$3:$M$16,3,0),"")</f>
        <v/>
      </c>
      <c r="AE3878" s="52" t="str">
        <f>IF(D3878&lt;&gt;"",VLOOKUP(D3878,LISTAS·PAPP!$I$3:$M$16,4,0),"")</f>
        <v/>
      </c>
      <c r="AF3878" s="51" t="str">
        <f>IF(D3878&lt;&gt;"",VLOOKUP(D3878,LISTAS·PAPP!$I$3:$M$16,5,0),"")</f>
        <v/>
      </c>
      <c r="AG3878" s="52" t="str">
        <f>IF(AH3878&lt;&gt;"",VLOOKUP(AH3878,LISTAS·PAPP!$O$3:$P$74,2,0),"")</f>
        <v/>
      </c>
      <c r="AH3878" s="58"/>
      <c r="AI3878" s="60"/>
      <c r="AJ3878" s="51" t="str">
        <f>IF(AI3878&lt;&gt;"",VLOOKUP(AI3878,LISTAS·PAPP!$X$4:$Y$80,2,0),"")</f>
        <v/>
      </c>
      <c r="AK3878" s="58"/>
      <c r="AL3878" s="60"/>
      <c r="AM3878" s="51" t="str">
        <f>IF(ISERROR(VLOOKUP(AL3878,LISTAS·PAPP!$AD$4:$AE$334,2,0))," ",VLOOKUP(AL3878,LISTAS·PAPP!$AD$4:$AE$334,2,0))</f>
        <v xml:space="preserve"> </v>
      </c>
      <c r="AN3878" s="63"/>
      <c r="AO3878" s="64"/>
      <c r="AP3878" s="64"/>
      <c r="AQ3878" s="64"/>
      <c r="AR3878" s="64"/>
      <c r="AS3878" s="64"/>
      <c r="AT3878" s="64"/>
      <c r="AU3878" s="64"/>
      <c r="AV3878" s="64"/>
      <c r="AW3878" s="64"/>
      <c r="AX3878" s="64"/>
      <c r="AY3878" s="64"/>
      <c r="AZ3878" s="64"/>
      <c r="BA3878" s="53" t="str">
        <f t="shared" si="181"/>
        <v/>
      </c>
      <c r="BB3878" s="54" t="str">
        <f t="shared" si="182"/>
        <v/>
      </c>
      <c r="BC3878" s="55" t="str">
        <f t="shared" si="183"/>
        <v xml:space="preserve"> </v>
      </c>
    </row>
    <row r="3879" spans="1:55" x14ac:dyDescent="0.25">
      <c r="A3879" s="58"/>
      <c r="B3879" s="58"/>
      <c r="C3879" s="58"/>
      <c r="D3879" s="58"/>
      <c r="E3879" s="51" t="str">
        <f>IF(C3879&lt;&gt;"",VLOOKUP(MID(C3879,18,5),LISTAS·PAPP!$E$4:$F$76,2,0),"")</f>
        <v/>
      </c>
      <c r="F3879" s="58"/>
      <c r="G3879" s="51" t="str">
        <f>IF(F3879&lt;&gt;"",VLOOKUP(F3879,LISTAS·PAPP!$R$3:$T$221,3,0),"")</f>
        <v/>
      </c>
      <c r="H3879" s="58"/>
      <c r="I3879" s="66"/>
      <c r="J3879" s="66"/>
      <c r="K3879" s="67"/>
      <c r="L3879" s="66"/>
      <c r="M3879" s="60"/>
      <c r="N3879" s="60"/>
      <c r="O3879" s="60"/>
      <c r="P3879" s="60"/>
      <c r="Q3879" s="60"/>
      <c r="R3879" s="60"/>
      <c r="S3879" s="60"/>
      <c r="T3879" s="60"/>
      <c r="U3879" s="60"/>
      <c r="V3879" s="60"/>
      <c r="W3879" s="60"/>
      <c r="X3879" s="60"/>
      <c r="Y3879" s="52" t="str">
        <f>IF(A3879&lt;&gt;"",IF(D3879="DIRECCIÓN_DE_TRANSFERENCIAS","280 0031",VLOOKUP(C3879,LISTAS·PAPP!$C$3:$D$76,2,0)),"")</f>
        <v/>
      </c>
      <c r="Z3879" s="61"/>
      <c r="AA3879" s="62"/>
      <c r="AB3879" s="62"/>
      <c r="AC3879" s="65" t="str">
        <f>IF(D3879&lt;&gt;"",VLOOKUP(D3879,LISTAS·PAPP!$I$3:$M$16,2,0),"")</f>
        <v/>
      </c>
      <c r="AD3879" s="51" t="str">
        <f>IF(D3879&lt;&gt;"",VLOOKUP(D3879,LISTAS·PAPP!$I$3:$M$16,3,0),"")</f>
        <v/>
      </c>
      <c r="AE3879" s="52" t="str">
        <f>IF(D3879&lt;&gt;"",VLOOKUP(D3879,LISTAS·PAPP!$I$3:$M$16,4,0),"")</f>
        <v/>
      </c>
      <c r="AF3879" s="51" t="str">
        <f>IF(D3879&lt;&gt;"",VLOOKUP(D3879,LISTAS·PAPP!$I$3:$M$16,5,0),"")</f>
        <v/>
      </c>
      <c r="AG3879" s="52" t="str">
        <f>IF(AH3879&lt;&gt;"",VLOOKUP(AH3879,LISTAS·PAPP!$O$3:$P$74,2,0),"")</f>
        <v/>
      </c>
      <c r="AH3879" s="58"/>
      <c r="AI3879" s="60"/>
      <c r="AJ3879" s="51" t="str">
        <f>IF(AI3879&lt;&gt;"",VLOOKUP(AI3879,LISTAS·PAPP!$X$4:$Y$80,2,0),"")</f>
        <v/>
      </c>
      <c r="AK3879" s="58"/>
      <c r="AL3879" s="60"/>
      <c r="AM3879" s="51" t="str">
        <f>IF(ISERROR(VLOOKUP(AL3879,LISTAS·PAPP!$AD$4:$AE$334,2,0))," ",VLOOKUP(AL3879,LISTAS·PAPP!$AD$4:$AE$334,2,0))</f>
        <v xml:space="preserve"> </v>
      </c>
      <c r="AN3879" s="63"/>
      <c r="AO3879" s="64"/>
      <c r="AP3879" s="64"/>
      <c r="AQ3879" s="64"/>
      <c r="AR3879" s="64"/>
      <c r="AS3879" s="64"/>
      <c r="AT3879" s="64"/>
      <c r="AU3879" s="64"/>
      <c r="AV3879" s="64"/>
      <c r="AW3879" s="64"/>
      <c r="AX3879" s="64"/>
      <c r="AY3879" s="64"/>
      <c r="AZ3879" s="64"/>
      <c r="BA3879" s="53" t="str">
        <f t="shared" si="181"/>
        <v/>
      </c>
      <c r="BB3879" s="54" t="str">
        <f t="shared" si="182"/>
        <v/>
      </c>
      <c r="BC3879" s="55" t="str">
        <f t="shared" si="183"/>
        <v xml:space="preserve"> </v>
      </c>
    </row>
    <row r="3880" spans="1:55" x14ac:dyDescent="0.25">
      <c r="A3880" s="58"/>
      <c r="B3880" s="58"/>
      <c r="C3880" s="58"/>
      <c r="D3880" s="58"/>
      <c r="E3880" s="51" t="str">
        <f>IF(C3880&lt;&gt;"",VLOOKUP(MID(C3880,18,5),LISTAS·PAPP!$E$4:$F$76,2,0),"")</f>
        <v/>
      </c>
      <c r="F3880" s="58"/>
      <c r="G3880" s="51" t="str">
        <f>IF(F3880&lt;&gt;"",VLOOKUP(F3880,LISTAS·PAPP!$R$3:$T$221,3,0),"")</f>
        <v/>
      </c>
      <c r="H3880" s="58"/>
      <c r="I3880" s="66"/>
      <c r="J3880" s="66"/>
      <c r="K3880" s="67"/>
      <c r="L3880" s="66"/>
      <c r="M3880" s="60"/>
      <c r="N3880" s="60"/>
      <c r="O3880" s="60"/>
      <c r="P3880" s="60"/>
      <c r="Q3880" s="60"/>
      <c r="R3880" s="60"/>
      <c r="S3880" s="60"/>
      <c r="T3880" s="60"/>
      <c r="U3880" s="60"/>
      <c r="V3880" s="60"/>
      <c r="W3880" s="60"/>
      <c r="X3880" s="60"/>
      <c r="Y3880" s="52" t="str">
        <f>IF(A3880&lt;&gt;"",IF(D3880="DIRECCIÓN_DE_TRANSFERENCIAS","280 0031",VLOOKUP(C3880,LISTAS·PAPP!$C$3:$D$76,2,0)),"")</f>
        <v/>
      </c>
      <c r="Z3880" s="61"/>
      <c r="AA3880" s="62"/>
      <c r="AB3880" s="62"/>
      <c r="AC3880" s="65" t="str">
        <f>IF(D3880&lt;&gt;"",VLOOKUP(D3880,LISTAS·PAPP!$I$3:$M$16,2,0),"")</f>
        <v/>
      </c>
      <c r="AD3880" s="51" t="str">
        <f>IF(D3880&lt;&gt;"",VLOOKUP(D3880,LISTAS·PAPP!$I$3:$M$16,3,0),"")</f>
        <v/>
      </c>
      <c r="AE3880" s="52" t="str">
        <f>IF(D3880&lt;&gt;"",VLOOKUP(D3880,LISTAS·PAPP!$I$3:$M$16,4,0),"")</f>
        <v/>
      </c>
      <c r="AF3880" s="51" t="str">
        <f>IF(D3880&lt;&gt;"",VLOOKUP(D3880,LISTAS·PAPP!$I$3:$M$16,5,0),"")</f>
        <v/>
      </c>
      <c r="AG3880" s="52" t="str">
        <f>IF(AH3880&lt;&gt;"",VLOOKUP(AH3880,LISTAS·PAPP!$O$3:$P$74,2,0),"")</f>
        <v/>
      </c>
      <c r="AH3880" s="58"/>
      <c r="AI3880" s="60"/>
      <c r="AJ3880" s="51" t="str">
        <f>IF(AI3880&lt;&gt;"",VLOOKUP(AI3880,LISTAS·PAPP!$X$4:$Y$80,2,0),"")</f>
        <v/>
      </c>
      <c r="AK3880" s="58"/>
      <c r="AL3880" s="60"/>
      <c r="AM3880" s="51" t="str">
        <f>IF(ISERROR(VLOOKUP(AL3880,LISTAS·PAPP!$AD$4:$AE$334,2,0))," ",VLOOKUP(AL3880,LISTAS·PAPP!$AD$4:$AE$334,2,0))</f>
        <v xml:space="preserve"> </v>
      </c>
      <c r="AN3880" s="63"/>
      <c r="AO3880" s="64"/>
      <c r="AP3880" s="64"/>
      <c r="AQ3880" s="64"/>
      <c r="AR3880" s="64"/>
      <c r="AS3880" s="64"/>
      <c r="AT3880" s="64"/>
      <c r="AU3880" s="64"/>
      <c r="AV3880" s="64"/>
      <c r="AW3880" s="64"/>
      <c r="AX3880" s="64"/>
      <c r="AY3880" s="64"/>
      <c r="AZ3880" s="64"/>
      <c r="BA3880" s="53" t="str">
        <f t="shared" si="181"/>
        <v/>
      </c>
      <c r="BB3880" s="54" t="str">
        <f t="shared" si="182"/>
        <v/>
      </c>
      <c r="BC3880" s="55" t="str">
        <f t="shared" si="183"/>
        <v xml:space="preserve"> </v>
      </c>
    </row>
    <row r="3881" spans="1:55" x14ac:dyDescent="0.25">
      <c r="A3881" s="58"/>
      <c r="B3881" s="58"/>
      <c r="C3881" s="58"/>
      <c r="D3881" s="58"/>
      <c r="E3881" s="51" t="str">
        <f>IF(C3881&lt;&gt;"",VLOOKUP(MID(C3881,18,5),LISTAS·PAPP!$E$4:$F$76,2,0),"")</f>
        <v/>
      </c>
      <c r="F3881" s="58"/>
      <c r="G3881" s="51" t="str">
        <f>IF(F3881&lt;&gt;"",VLOOKUP(F3881,LISTAS·PAPP!$R$3:$T$221,3,0),"")</f>
        <v/>
      </c>
      <c r="H3881" s="58"/>
      <c r="I3881" s="66"/>
      <c r="J3881" s="66"/>
      <c r="K3881" s="67"/>
      <c r="L3881" s="66"/>
      <c r="M3881" s="60"/>
      <c r="N3881" s="60"/>
      <c r="O3881" s="60"/>
      <c r="P3881" s="60"/>
      <c r="Q3881" s="60"/>
      <c r="R3881" s="60"/>
      <c r="S3881" s="60"/>
      <c r="T3881" s="60"/>
      <c r="U3881" s="60"/>
      <c r="V3881" s="60"/>
      <c r="W3881" s="60"/>
      <c r="X3881" s="60"/>
      <c r="Y3881" s="52" t="str">
        <f>IF(A3881&lt;&gt;"",IF(D3881="DIRECCIÓN_DE_TRANSFERENCIAS","280 0031",VLOOKUP(C3881,LISTAS·PAPP!$C$3:$D$76,2,0)),"")</f>
        <v/>
      </c>
      <c r="Z3881" s="61"/>
      <c r="AA3881" s="62"/>
      <c r="AB3881" s="62"/>
      <c r="AC3881" s="65" t="str">
        <f>IF(D3881&lt;&gt;"",VLOOKUP(D3881,LISTAS·PAPP!$I$3:$M$16,2,0),"")</f>
        <v/>
      </c>
      <c r="AD3881" s="51" t="str">
        <f>IF(D3881&lt;&gt;"",VLOOKUP(D3881,LISTAS·PAPP!$I$3:$M$16,3,0),"")</f>
        <v/>
      </c>
      <c r="AE3881" s="52" t="str">
        <f>IF(D3881&lt;&gt;"",VLOOKUP(D3881,LISTAS·PAPP!$I$3:$M$16,4,0),"")</f>
        <v/>
      </c>
      <c r="AF3881" s="51" t="str">
        <f>IF(D3881&lt;&gt;"",VLOOKUP(D3881,LISTAS·PAPP!$I$3:$M$16,5,0),"")</f>
        <v/>
      </c>
      <c r="AG3881" s="52" t="str">
        <f>IF(AH3881&lt;&gt;"",VLOOKUP(AH3881,LISTAS·PAPP!$O$3:$P$74,2,0),"")</f>
        <v/>
      </c>
      <c r="AH3881" s="58"/>
      <c r="AI3881" s="60"/>
      <c r="AJ3881" s="51" t="str">
        <f>IF(AI3881&lt;&gt;"",VLOOKUP(AI3881,LISTAS·PAPP!$X$4:$Y$80,2,0),"")</f>
        <v/>
      </c>
      <c r="AK3881" s="58"/>
      <c r="AL3881" s="60"/>
      <c r="AM3881" s="51" t="str">
        <f>IF(ISERROR(VLOOKUP(AL3881,LISTAS·PAPP!$AD$4:$AE$334,2,0))," ",VLOOKUP(AL3881,LISTAS·PAPP!$AD$4:$AE$334,2,0))</f>
        <v xml:space="preserve"> </v>
      </c>
      <c r="AN3881" s="63"/>
      <c r="AO3881" s="64"/>
      <c r="AP3881" s="64"/>
      <c r="AQ3881" s="64"/>
      <c r="AR3881" s="64"/>
      <c r="AS3881" s="64"/>
      <c r="AT3881" s="64"/>
      <c r="AU3881" s="64"/>
      <c r="AV3881" s="64"/>
      <c r="AW3881" s="64"/>
      <c r="AX3881" s="64"/>
      <c r="AY3881" s="64"/>
      <c r="AZ3881" s="64"/>
      <c r="BA3881" s="53" t="str">
        <f t="shared" si="181"/>
        <v/>
      </c>
      <c r="BB3881" s="54" t="str">
        <f t="shared" si="182"/>
        <v/>
      </c>
      <c r="BC3881" s="55" t="str">
        <f t="shared" si="183"/>
        <v xml:space="preserve"> </v>
      </c>
    </row>
    <row r="3882" spans="1:55" x14ac:dyDescent="0.25">
      <c r="A3882" s="58"/>
      <c r="B3882" s="58"/>
      <c r="C3882" s="58"/>
      <c r="D3882" s="58"/>
      <c r="E3882" s="51" t="str">
        <f>IF(C3882&lt;&gt;"",VLOOKUP(MID(C3882,18,5),LISTAS·PAPP!$E$4:$F$76,2,0),"")</f>
        <v/>
      </c>
      <c r="F3882" s="58"/>
      <c r="G3882" s="51" t="str">
        <f>IF(F3882&lt;&gt;"",VLOOKUP(F3882,LISTAS·PAPP!$R$3:$T$221,3,0),"")</f>
        <v/>
      </c>
      <c r="H3882" s="58"/>
      <c r="I3882" s="66"/>
      <c r="J3882" s="66"/>
      <c r="K3882" s="67"/>
      <c r="L3882" s="66"/>
      <c r="M3882" s="60"/>
      <c r="N3882" s="60"/>
      <c r="O3882" s="60"/>
      <c r="P3882" s="60"/>
      <c r="Q3882" s="60"/>
      <c r="R3882" s="60"/>
      <c r="S3882" s="60"/>
      <c r="T3882" s="60"/>
      <c r="U3882" s="60"/>
      <c r="V3882" s="60"/>
      <c r="W3882" s="60"/>
      <c r="X3882" s="60"/>
      <c r="Y3882" s="52" t="str">
        <f>IF(A3882&lt;&gt;"",IF(D3882="DIRECCIÓN_DE_TRANSFERENCIAS","280 0031",VLOOKUP(C3882,LISTAS·PAPP!$C$3:$D$76,2,0)),"")</f>
        <v/>
      </c>
      <c r="Z3882" s="61"/>
      <c r="AA3882" s="62"/>
      <c r="AB3882" s="62"/>
      <c r="AC3882" s="65" t="str">
        <f>IF(D3882&lt;&gt;"",VLOOKUP(D3882,LISTAS·PAPP!$I$3:$M$16,2,0),"")</f>
        <v/>
      </c>
      <c r="AD3882" s="51" t="str">
        <f>IF(D3882&lt;&gt;"",VLOOKUP(D3882,LISTAS·PAPP!$I$3:$M$16,3,0),"")</f>
        <v/>
      </c>
      <c r="AE3882" s="52" t="str">
        <f>IF(D3882&lt;&gt;"",VLOOKUP(D3882,LISTAS·PAPP!$I$3:$M$16,4,0),"")</f>
        <v/>
      </c>
      <c r="AF3882" s="51" t="str">
        <f>IF(D3882&lt;&gt;"",VLOOKUP(D3882,LISTAS·PAPP!$I$3:$M$16,5,0),"")</f>
        <v/>
      </c>
      <c r="AG3882" s="52" t="str">
        <f>IF(AH3882&lt;&gt;"",VLOOKUP(AH3882,LISTAS·PAPP!$O$3:$P$74,2,0),"")</f>
        <v/>
      </c>
      <c r="AH3882" s="58"/>
      <c r="AI3882" s="60"/>
      <c r="AJ3882" s="51" t="str">
        <f>IF(AI3882&lt;&gt;"",VLOOKUP(AI3882,LISTAS·PAPP!$X$4:$Y$80,2,0),"")</f>
        <v/>
      </c>
      <c r="AK3882" s="58"/>
      <c r="AL3882" s="60"/>
      <c r="AM3882" s="51" t="str">
        <f>IF(ISERROR(VLOOKUP(AL3882,LISTAS·PAPP!$AD$4:$AE$334,2,0))," ",VLOOKUP(AL3882,LISTAS·PAPP!$AD$4:$AE$334,2,0))</f>
        <v xml:space="preserve"> </v>
      </c>
      <c r="AN3882" s="63"/>
      <c r="AO3882" s="64"/>
      <c r="AP3882" s="64"/>
      <c r="AQ3882" s="64"/>
      <c r="AR3882" s="64"/>
      <c r="AS3882" s="64"/>
      <c r="AT3882" s="64"/>
      <c r="AU3882" s="64"/>
      <c r="AV3882" s="64"/>
      <c r="AW3882" s="64"/>
      <c r="AX3882" s="64"/>
      <c r="AY3882" s="64"/>
      <c r="AZ3882" s="64"/>
      <c r="BA3882" s="53" t="str">
        <f t="shared" si="181"/>
        <v/>
      </c>
      <c r="BB3882" s="54" t="str">
        <f t="shared" si="182"/>
        <v/>
      </c>
      <c r="BC3882" s="55" t="str">
        <f t="shared" si="183"/>
        <v xml:space="preserve"> </v>
      </c>
    </row>
    <row r="3883" spans="1:55" x14ac:dyDescent="0.25">
      <c r="A3883" s="58"/>
      <c r="B3883" s="58"/>
      <c r="C3883" s="58"/>
      <c r="D3883" s="58"/>
      <c r="E3883" s="51" t="str">
        <f>IF(C3883&lt;&gt;"",VLOOKUP(MID(C3883,18,5),LISTAS·PAPP!$E$4:$F$76,2,0),"")</f>
        <v/>
      </c>
      <c r="F3883" s="58"/>
      <c r="G3883" s="51" t="str">
        <f>IF(F3883&lt;&gt;"",VLOOKUP(F3883,LISTAS·PAPP!$R$3:$T$221,3,0),"")</f>
        <v/>
      </c>
      <c r="H3883" s="58"/>
      <c r="I3883" s="66"/>
      <c r="J3883" s="66"/>
      <c r="K3883" s="67"/>
      <c r="L3883" s="66"/>
      <c r="M3883" s="60"/>
      <c r="N3883" s="60"/>
      <c r="O3883" s="60"/>
      <c r="P3883" s="60"/>
      <c r="Q3883" s="60"/>
      <c r="R3883" s="60"/>
      <c r="S3883" s="60"/>
      <c r="T3883" s="60"/>
      <c r="U3883" s="60"/>
      <c r="V3883" s="60"/>
      <c r="W3883" s="60"/>
      <c r="X3883" s="60"/>
      <c r="Y3883" s="52" t="str">
        <f>IF(A3883&lt;&gt;"",IF(D3883="DIRECCIÓN_DE_TRANSFERENCIAS","280 0031",VLOOKUP(C3883,LISTAS·PAPP!$C$3:$D$76,2,0)),"")</f>
        <v/>
      </c>
      <c r="Z3883" s="61"/>
      <c r="AA3883" s="62"/>
      <c r="AB3883" s="62"/>
      <c r="AC3883" s="65" t="str">
        <f>IF(D3883&lt;&gt;"",VLOOKUP(D3883,LISTAS·PAPP!$I$3:$M$16,2,0),"")</f>
        <v/>
      </c>
      <c r="AD3883" s="51" t="str">
        <f>IF(D3883&lt;&gt;"",VLOOKUP(D3883,LISTAS·PAPP!$I$3:$M$16,3,0),"")</f>
        <v/>
      </c>
      <c r="AE3883" s="52" t="str">
        <f>IF(D3883&lt;&gt;"",VLOOKUP(D3883,LISTAS·PAPP!$I$3:$M$16,4,0),"")</f>
        <v/>
      </c>
      <c r="AF3883" s="51" t="str">
        <f>IF(D3883&lt;&gt;"",VLOOKUP(D3883,LISTAS·PAPP!$I$3:$M$16,5,0),"")</f>
        <v/>
      </c>
      <c r="AG3883" s="52" t="str">
        <f>IF(AH3883&lt;&gt;"",VLOOKUP(AH3883,LISTAS·PAPP!$O$3:$P$74,2,0),"")</f>
        <v/>
      </c>
      <c r="AH3883" s="58"/>
      <c r="AI3883" s="60"/>
      <c r="AJ3883" s="51" t="str">
        <f>IF(AI3883&lt;&gt;"",VLOOKUP(AI3883,LISTAS·PAPP!$X$4:$Y$80,2,0),"")</f>
        <v/>
      </c>
      <c r="AK3883" s="58"/>
      <c r="AL3883" s="60"/>
      <c r="AM3883" s="51" t="str">
        <f>IF(ISERROR(VLOOKUP(AL3883,LISTAS·PAPP!$AD$4:$AE$334,2,0))," ",VLOOKUP(AL3883,LISTAS·PAPP!$AD$4:$AE$334,2,0))</f>
        <v xml:space="preserve"> </v>
      </c>
      <c r="AN3883" s="63"/>
      <c r="AO3883" s="64"/>
      <c r="AP3883" s="64"/>
      <c r="AQ3883" s="64"/>
      <c r="AR3883" s="64"/>
      <c r="AS3883" s="64"/>
      <c r="AT3883" s="64"/>
      <c r="AU3883" s="64"/>
      <c r="AV3883" s="64"/>
      <c r="AW3883" s="64"/>
      <c r="AX3883" s="64"/>
      <c r="AY3883" s="64"/>
      <c r="AZ3883" s="64"/>
      <c r="BA3883" s="53" t="str">
        <f t="shared" si="181"/>
        <v/>
      </c>
      <c r="BB3883" s="54" t="str">
        <f t="shared" si="182"/>
        <v/>
      </c>
      <c r="BC3883" s="55" t="str">
        <f t="shared" si="183"/>
        <v xml:space="preserve"> </v>
      </c>
    </row>
    <row r="3884" spans="1:55" x14ac:dyDescent="0.25">
      <c r="A3884" s="58"/>
      <c r="B3884" s="58"/>
      <c r="C3884" s="58"/>
      <c r="D3884" s="58"/>
      <c r="E3884" s="51" t="str">
        <f>IF(C3884&lt;&gt;"",VLOOKUP(MID(C3884,18,5),LISTAS·PAPP!$E$4:$F$76,2,0),"")</f>
        <v/>
      </c>
      <c r="F3884" s="58"/>
      <c r="G3884" s="51" t="str">
        <f>IF(F3884&lt;&gt;"",VLOOKUP(F3884,LISTAS·PAPP!$R$3:$T$221,3,0),"")</f>
        <v/>
      </c>
      <c r="H3884" s="58"/>
      <c r="I3884" s="66"/>
      <c r="J3884" s="66"/>
      <c r="K3884" s="67"/>
      <c r="L3884" s="66"/>
      <c r="M3884" s="60"/>
      <c r="N3884" s="60"/>
      <c r="O3884" s="60"/>
      <c r="P3884" s="60"/>
      <c r="Q3884" s="60"/>
      <c r="R3884" s="60"/>
      <c r="S3884" s="60"/>
      <c r="T3884" s="60"/>
      <c r="U3884" s="60"/>
      <c r="V3884" s="60"/>
      <c r="W3884" s="60"/>
      <c r="X3884" s="60"/>
      <c r="Y3884" s="52" t="str">
        <f>IF(A3884&lt;&gt;"",IF(D3884="DIRECCIÓN_DE_TRANSFERENCIAS","280 0031",VLOOKUP(C3884,LISTAS·PAPP!$C$3:$D$76,2,0)),"")</f>
        <v/>
      </c>
      <c r="Z3884" s="61"/>
      <c r="AA3884" s="62"/>
      <c r="AB3884" s="62"/>
      <c r="AC3884" s="65" t="str">
        <f>IF(D3884&lt;&gt;"",VLOOKUP(D3884,LISTAS·PAPP!$I$3:$M$16,2,0),"")</f>
        <v/>
      </c>
      <c r="AD3884" s="51" t="str">
        <f>IF(D3884&lt;&gt;"",VLOOKUP(D3884,LISTAS·PAPP!$I$3:$M$16,3,0),"")</f>
        <v/>
      </c>
      <c r="AE3884" s="52" t="str">
        <f>IF(D3884&lt;&gt;"",VLOOKUP(D3884,LISTAS·PAPP!$I$3:$M$16,4,0),"")</f>
        <v/>
      </c>
      <c r="AF3884" s="51" t="str">
        <f>IF(D3884&lt;&gt;"",VLOOKUP(D3884,LISTAS·PAPP!$I$3:$M$16,5,0),"")</f>
        <v/>
      </c>
      <c r="AG3884" s="52" t="str">
        <f>IF(AH3884&lt;&gt;"",VLOOKUP(AH3884,LISTAS·PAPP!$O$3:$P$74,2,0),"")</f>
        <v/>
      </c>
      <c r="AH3884" s="58"/>
      <c r="AI3884" s="60"/>
      <c r="AJ3884" s="51" t="str">
        <f>IF(AI3884&lt;&gt;"",VLOOKUP(AI3884,LISTAS·PAPP!$X$4:$Y$80,2,0),"")</f>
        <v/>
      </c>
      <c r="AK3884" s="58"/>
      <c r="AL3884" s="60"/>
      <c r="AM3884" s="51" t="str">
        <f>IF(ISERROR(VLOOKUP(AL3884,LISTAS·PAPP!$AD$4:$AE$334,2,0))," ",VLOOKUP(AL3884,LISTAS·PAPP!$AD$4:$AE$334,2,0))</f>
        <v xml:space="preserve"> </v>
      </c>
      <c r="AN3884" s="63"/>
      <c r="AO3884" s="64"/>
      <c r="AP3884" s="64"/>
      <c r="AQ3884" s="64"/>
      <c r="AR3884" s="64"/>
      <c r="AS3884" s="64"/>
      <c r="AT3884" s="64"/>
      <c r="AU3884" s="64"/>
      <c r="AV3884" s="64"/>
      <c r="AW3884" s="64"/>
      <c r="AX3884" s="64"/>
      <c r="AY3884" s="64"/>
      <c r="AZ3884" s="64"/>
      <c r="BA3884" s="53" t="str">
        <f t="shared" si="181"/>
        <v/>
      </c>
      <c r="BB3884" s="54" t="str">
        <f t="shared" si="182"/>
        <v/>
      </c>
      <c r="BC3884" s="55" t="str">
        <f t="shared" si="183"/>
        <v xml:space="preserve"> </v>
      </c>
    </row>
    <row r="3885" spans="1:55" x14ac:dyDescent="0.25">
      <c r="A3885" s="58"/>
      <c r="B3885" s="58"/>
      <c r="C3885" s="58"/>
      <c r="D3885" s="58"/>
      <c r="E3885" s="51" t="str">
        <f>IF(C3885&lt;&gt;"",VLOOKUP(MID(C3885,18,5),LISTAS·PAPP!$E$4:$F$76,2,0),"")</f>
        <v/>
      </c>
      <c r="F3885" s="58"/>
      <c r="G3885" s="51" t="str">
        <f>IF(F3885&lt;&gt;"",VLOOKUP(F3885,LISTAS·PAPP!$R$3:$T$221,3,0),"")</f>
        <v/>
      </c>
      <c r="H3885" s="58"/>
      <c r="I3885" s="66"/>
      <c r="J3885" s="66"/>
      <c r="K3885" s="67"/>
      <c r="L3885" s="66"/>
      <c r="M3885" s="60"/>
      <c r="N3885" s="60"/>
      <c r="O3885" s="60"/>
      <c r="P3885" s="60"/>
      <c r="Q3885" s="60"/>
      <c r="R3885" s="60"/>
      <c r="S3885" s="60"/>
      <c r="T3885" s="60"/>
      <c r="U3885" s="60"/>
      <c r="V3885" s="60"/>
      <c r="W3885" s="60"/>
      <c r="X3885" s="60"/>
      <c r="Y3885" s="52" t="str">
        <f>IF(A3885&lt;&gt;"",IF(D3885="DIRECCIÓN_DE_TRANSFERENCIAS","280 0031",VLOOKUP(C3885,LISTAS·PAPP!$C$3:$D$76,2,0)),"")</f>
        <v/>
      </c>
      <c r="Z3885" s="61"/>
      <c r="AA3885" s="62"/>
      <c r="AB3885" s="62"/>
      <c r="AC3885" s="65" t="str">
        <f>IF(D3885&lt;&gt;"",VLOOKUP(D3885,LISTAS·PAPP!$I$3:$M$16,2,0),"")</f>
        <v/>
      </c>
      <c r="AD3885" s="51" t="str">
        <f>IF(D3885&lt;&gt;"",VLOOKUP(D3885,LISTAS·PAPP!$I$3:$M$16,3,0),"")</f>
        <v/>
      </c>
      <c r="AE3885" s="52" t="str">
        <f>IF(D3885&lt;&gt;"",VLOOKUP(D3885,LISTAS·PAPP!$I$3:$M$16,4,0),"")</f>
        <v/>
      </c>
      <c r="AF3885" s="51" t="str">
        <f>IF(D3885&lt;&gt;"",VLOOKUP(D3885,LISTAS·PAPP!$I$3:$M$16,5,0),"")</f>
        <v/>
      </c>
      <c r="AG3885" s="52" t="str">
        <f>IF(AH3885&lt;&gt;"",VLOOKUP(AH3885,LISTAS·PAPP!$O$3:$P$74,2,0),"")</f>
        <v/>
      </c>
      <c r="AH3885" s="58"/>
      <c r="AI3885" s="60"/>
      <c r="AJ3885" s="51" t="str">
        <f>IF(AI3885&lt;&gt;"",VLOOKUP(AI3885,LISTAS·PAPP!$X$4:$Y$80,2,0),"")</f>
        <v/>
      </c>
      <c r="AK3885" s="58"/>
      <c r="AL3885" s="60"/>
      <c r="AM3885" s="51" t="str">
        <f>IF(ISERROR(VLOOKUP(AL3885,LISTAS·PAPP!$AD$4:$AE$334,2,0))," ",VLOOKUP(AL3885,LISTAS·PAPP!$AD$4:$AE$334,2,0))</f>
        <v xml:space="preserve"> </v>
      </c>
      <c r="AN3885" s="63"/>
      <c r="AO3885" s="64"/>
      <c r="AP3885" s="64"/>
      <c r="AQ3885" s="64"/>
      <c r="AR3885" s="64"/>
      <c r="AS3885" s="64"/>
      <c r="AT3885" s="64"/>
      <c r="AU3885" s="64"/>
      <c r="AV3885" s="64"/>
      <c r="AW3885" s="64"/>
      <c r="AX3885" s="64"/>
      <c r="AY3885" s="64"/>
      <c r="AZ3885" s="64"/>
      <c r="BA3885" s="53" t="str">
        <f t="shared" si="181"/>
        <v/>
      </c>
      <c r="BB3885" s="54" t="str">
        <f t="shared" si="182"/>
        <v/>
      </c>
      <c r="BC3885" s="55" t="str">
        <f t="shared" si="183"/>
        <v xml:space="preserve"> </v>
      </c>
    </row>
    <row r="3886" spans="1:55" x14ac:dyDescent="0.25">
      <c r="A3886" s="58"/>
      <c r="B3886" s="58"/>
      <c r="C3886" s="58"/>
      <c r="D3886" s="58"/>
      <c r="E3886" s="51" t="str">
        <f>IF(C3886&lt;&gt;"",VLOOKUP(MID(C3886,18,5),LISTAS·PAPP!$E$4:$F$76,2,0),"")</f>
        <v/>
      </c>
      <c r="F3886" s="58"/>
      <c r="G3886" s="51" t="str">
        <f>IF(F3886&lt;&gt;"",VLOOKUP(F3886,LISTAS·PAPP!$R$3:$T$221,3,0),"")</f>
        <v/>
      </c>
      <c r="H3886" s="58"/>
      <c r="I3886" s="66"/>
      <c r="J3886" s="66"/>
      <c r="K3886" s="67"/>
      <c r="L3886" s="66"/>
      <c r="M3886" s="60"/>
      <c r="N3886" s="60"/>
      <c r="O3886" s="60"/>
      <c r="P3886" s="60"/>
      <c r="Q3886" s="60"/>
      <c r="R3886" s="60"/>
      <c r="S3886" s="60"/>
      <c r="T3886" s="60"/>
      <c r="U3886" s="60"/>
      <c r="V3886" s="60"/>
      <c r="W3886" s="60"/>
      <c r="X3886" s="60"/>
      <c r="Y3886" s="52" t="str">
        <f>IF(A3886&lt;&gt;"",IF(D3886="DIRECCIÓN_DE_TRANSFERENCIAS","280 0031",VLOOKUP(C3886,LISTAS·PAPP!$C$3:$D$76,2,0)),"")</f>
        <v/>
      </c>
      <c r="Z3886" s="61"/>
      <c r="AA3886" s="62"/>
      <c r="AB3886" s="62"/>
      <c r="AC3886" s="65" t="str">
        <f>IF(D3886&lt;&gt;"",VLOOKUP(D3886,LISTAS·PAPP!$I$3:$M$16,2,0),"")</f>
        <v/>
      </c>
      <c r="AD3886" s="51" t="str">
        <f>IF(D3886&lt;&gt;"",VLOOKUP(D3886,LISTAS·PAPP!$I$3:$M$16,3,0),"")</f>
        <v/>
      </c>
      <c r="AE3886" s="52" t="str">
        <f>IF(D3886&lt;&gt;"",VLOOKUP(D3886,LISTAS·PAPP!$I$3:$M$16,4,0),"")</f>
        <v/>
      </c>
      <c r="AF3886" s="51" t="str">
        <f>IF(D3886&lt;&gt;"",VLOOKUP(D3886,LISTAS·PAPP!$I$3:$M$16,5,0),"")</f>
        <v/>
      </c>
      <c r="AG3886" s="52" t="str">
        <f>IF(AH3886&lt;&gt;"",VLOOKUP(AH3886,LISTAS·PAPP!$O$3:$P$74,2,0),"")</f>
        <v/>
      </c>
      <c r="AH3886" s="58"/>
      <c r="AI3886" s="60"/>
      <c r="AJ3886" s="51" t="str">
        <f>IF(AI3886&lt;&gt;"",VLOOKUP(AI3886,LISTAS·PAPP!$X$4:$Y$80,2,0),"")</f>
        <v/>
      </c>
      <c r="AK3886" s="58"/>
      <c r="AL3886" s="60"/>
      <c r="AM3886" s="51" t="str">
        <f>IF(ISERROR(VLOOKUP(AL3886,LISTAS·PAPP!$AD$4:$AE$334,2,0))," ",VLOOKUP(AL3886,LISTAS·PAPP!$AD$4:$AE$334,2,0))</f>
        <v xml:space="preserve"> </v>
      </c>
      <c r="AN3886" s="63"/>
      <c r="AO3886" s="64"/>
      <c r="AP3886" s="64"/>
      <c r="AQ3886" s="64"/>
      <c r="AR3886" s="64"/>
      <c r="AS3886" s="64"/>
      <c r="AT3886" s="64"/>
      <c r="AU3886" s="64"/>
      <c r="AV3886" s="64"/>
      <c r="AW3886" s="64"/>
      <c r="AX3886" s="64"/>
      <c r="AY3886" s="64"/>
      <c r="AZ3886" s="64"/>
      <c r="BA3886" s="53" t="str">
        <f t="shared" si="181"/>
        <v/>
      </c>
      <c r="BB3886" s="54" t="str">
        <f t="shared" si="182"/>
        <v/>
      </c>
      <c r="BC3886" s="55" t="str">
        <f t="shared" si="183"/>
        <v xml:space="preserve"> </v>
      </c>
    </row>
    <row r="3887" spans="1:55" x14ac:dyDescent="0.25">
      <c r="A3887" s="58"/>
      <c r="B3887" s="58"/>
      <c r="C3887" s="58"/>
      <c r="D3887" s="58"/>
      <c r="E3887" s="51" t="str">
        <f>IF(C3887&lt;&gt;"",VLOOKUP(MID(C3887,18,5),LISTAS·PAPP!$E$4:$F$76,2,0),"")</f>
        <v/>
      </c>
      <c r="F3887" s="58"/>
      <c r="G3887" s="51" t="str">
        <f>IF(F3887&lt;&gt;"",VLOOKUP(F3887,LISTAS·PAPP!$R$3:$T$221,3,0),"")</f>
        <v/>
      </c>
      <c r="H3887" s="58"/>
      <c r="I3887" s="66"/>
      <c r="J3887" s="66"/>
      <c r="K3887" s="67"/>
      <c r="L3887" s="66"/>
      <c r="M3887" s="60"/>
      <c r="N3887" s="60"/>
      <c r="O3887" s="60"/>
      <c r="P3887" s="60"/>
      <c r="Q3887" s="60"/>
      <c r="R3887" s="60"/>
      <c r="S3887" s="60"/>
      <c r="T3887" s="60"/>
      <c r="U3887" s="60"/>
      <c r="V3887" s="60"/>
      <c r="W3887" s="60"/>
      <c r="X3887" s="60"/>
      <c r="Y3887" s="52" t="str">
        <f>IF(A3887&lt;&gt;"",IF(D3887="DIRECCIÓN_DE_TRANSFERENCIAS","280 0031",VLOOKUP(C3887,LISTAS·PAPP!$C$3:$D$76,2,0)),"")</f>
        <v/>
      </c>
      <c r="Z3887" s="61"/>
      <c r="AA3887" s="62"/>
      <c r="AB3887" s="62"/>
      <c r="AC3887" s="65" t="str">
        <f>IF(D3887&lt;&gt;"",VLOOKUP(D3887,LISTAS·PAPP!$I$3:$M$16,2,0),"")</f>
        <v/>
      </c>
      <c r="AD3887" s="51" t="str">
        <f>IF(D3887&lt;&gt;"",VLOOKUP(D3887,LISTAS·PAPP!$I$3:$M$16,3,0),"")</f>
        <v/>
      </c>
      <c r="AE3887" s="52" t="str">
        <f>IF(D3887&lt;&gt;"",VLOOKUP(D3887,LISTAS·PAPP!$I$3:$M$16,4,0),"")</f>
        <v/>
      </c>
      <c r="AF3887" s="51" t="str">
        <f>IF(D3887&lt;&gt;"",VLOOKUP(D3887,LISTAS·PAPP!$I$3:$M$16,5,0),"")</f>
        <v/>
      </c>
      <c r="AG3887" s="52" t="str">
        <f>IF(AH3887&lt;&gt;"",VLOOKUP(AH3887,LISTAS·PAPP!$O$3:$P$74,2,0),"")</f>
        <v/>
      </c>
      <c r="AH3887" s="58"/>
      <c r="AI3887" s="60"/>
      <c r="AJ3887" s="51" t="str">
        <f>IF(AI3887&lt;&gt;"",VLOOKUP(AI3887,LISTAS·PAPP!$X$4:$Y$80,2,0),"")</f>
        <v/>
      </c>
      <c r="AK3887" s="58"/>
      <c r="AL3887" s="60"/>
      <c r="AM3887" s="51" t="str">
        <f>IF(ISERROR(VLOOKUP(AL3887,LISTAS·PAPP!$AD$4:$AE$334,2,0))," ",VLOOKUP(AL3887,LISTAS·PAPP!$AD$4:$AE$334,2,0))</f>
        <v xml:space="preserve"> </v>
      </c>
      <c r="AN3887" s="63"/>
      <c r="AO3887" s="64"/>
      <c r="AP3887" s="64"/>
      <c r="AQ3887" s="64"/>
      <c r="AR3887" s="64"/>
      <c r="AS3887" s="64"/>
      <c r="AT3887" s="64"/>
      <c r="AU3887" s="64"/>
      <c r="AV3887" s="64"/>
      <c r="AW3887" s="64"/>
      <c r="AX3887" s="64"/>
      <c r="AY3887" s="64"/>
      <c r="AZ3887" s="64"/>
      <c r="BA3887" s="53" t="str">
        <f t="shared" si="181"/>
        <v/>
      </c>
      <c r="BB3887" s="54" t="str">
        <f t="shared" si="182"/>
        <v/>
      </c>
      <c r="BC3887" s="55" t="str">
        <f t="shared" si="183"/>
        <v xml:space="preserve"> </v>
      </c>
    </row>
    <row r="3888" spans="1:55" x14ac:dyDescent="0.25">
      <c r="A3888" s="58"/>
      <c r="B3888" s="58"/>
      <c r="C3888" s="58"/>
      <c r="D3888" s="58"/>
      <c r="E3888" s="51" t="str">
        <f>IF(C3888&lt;&gt;"",VLOOKUP(MID(C3888,18,5),LISTAS·PAPP!$E$4:$F$76,2,0),"")</f>
        <v/>
      </c>
      <c r="F3888" s="58"/>
      <c r="G3888" s="51" t="str">
        <f>IF(F3888&lt;&gt;"",VLOOKUP(F3888,LISTAS·PAPP!$R$3:$T$221,3,0),"")</f>
        <v/>
      </c>
      <c r="H3888" s="58"/>
      <c r="I3888" s="66"/>
      <c r="J3888" s="66"/>
      <c r="K3888" s="67"/>
      <c r="L3888" s="66"/>
      <c r="M3888" s="60"/>
      <c r="N3888" s="60"/>
      <c r="O3888" s="60"/>
      <c r="P3888" s="60"/>
      <c r="Q3888" s="60"/>
      <c r="R3888" s="60"/>
      <c r="S3888" s="60"/>
      <c r="T3888" s="60"/>
      <c r="U3888" s="60"/>
      <c r="V3888" s="60"/>
      <c r="W3888" s="60"/>
      <c r="X3888" s="60"/>
      <c r="Y3888" s="52" t="str">
        <f>IF(A3888&lt;&gt;"",IF(D3888="DIRECCIÓN_DE_TRANSFERENCIAS","280 0031",VLOOKUP(C3888,LISTAS·PAPP!$C$3:$D$76,2,0)),"")</f>
        <v/>
      </c>
      <c r="Z3888" s="61"/>
      <c r="AA3888" s="62"/>
      <c r="AB3888" s="62"/>
      <c r="AC3888" s="65" t="str">
        <f>IF(D3888&lt;&gt;"",VLOOKUP(D3888,LISTAS·PAPP!$I$3:$M$16,2,0),"")</f>
        <v/>
      </c>
      <c r="AD3888" s="51" t="str">
        <f>IF(D3888&lt;&gt;"",VLOOKUP(D3888,LISTAS·PAPP!$I$3:$M$16,3,0),"")</f>
        <v/>
      </c>
      <c r="AE3888" s="52" t="str">
        <f>IF(D3888&lt;&gt;"",VLOOKUP(D3888,LISTAS·PAPP!$I$3:$M$16,4,0),"")</f>
        <v/>
      </c>
      <c r="AF3888" s="51" t="str">
        <f>IF(D3888&lt;&gt;"",VLOOKUP(D3888,LISTAS·PAPP!$I$3:$M$16,5,0),"")</f>
        <v/>
      </c>
      <c r="AG3888" s="52" t="str">
        <f>IF(AH3888&lt;&gt;"",VLOOKUP(AH3888,LISTAS·PAPP!$O$3:$P$74,2,0),"")</f>
        <v/>
      </c>
      <c r="AH3888" s="58"/>
      <c r="AI3888" s="60"/>
      <c r="AJ3888" s="51" t="str">
        <f>IF(AI3888&lt;&gt;"",VLOOKUP(AI3888,LISTAS·PAPP!$X$4:$Y$80,2,0),"")</f>
        <v/>
      </c>
      <c r="AK3888" s="58"/>
      <c r="AL3888" s="60"/>
      <c r="AM3888" s="51" t="str">
        <f>IF(ISERROR(VLOOKUP(AL3888,LISTAS·PAPP!$AD$4:$AE$334,2,0))," ",VLOOKUP(AL3888,LISTAS·PAPP!$AD$4:$AE$334,2,0))</f>
        <v xml:space="preserve"> </v>
      </c>
      <c r="AN3888" s="63"/>
      <c r="AO3888" s="64"/>
      <c r="AP3888" s="64"/>
      <c r="AQ3888" s="64"/>
      <c r="AR3888" s="64"/>
      <c r="AS3888" s="64"/>
      <c r="AT3888" s="64"/>
      <c r="AU3888" s="64"/>
      <c r="AV3888" s="64"/>
      <c r="AW3888" s="64"/>
      <c r="AX3888" s="64"/>
      <c r="AY3888" s="64"/>
      <c r="AZ3888" s="64"/>
      <c r="BA3888" s="53" t="str">
        <f t="shared" si="181"/>
        <v/>
      </c>
      <c r="BB3888" s="54" t="str">
        <f t="shared" si="182"/>
        <v/>
      </c>
      <c r="BC3888" s="55" t="str">
        <f t="shared" si="183"/>
        <v xml:space="preserve"> </v>
      </c>
    </row>
    <row r="3889" spans="1:55" x14ac:dyDescent="0.25">
      <c r="A3889" s="58"/>
      <c r="B3889" s="58"/>
      <c r="C3889" s="58"/>
      <c r="D3889" s="58"/>
      <c r="E3889" s="51" t="str">
        <f>IF(C3889&lt;&gt;"",VLOOKUP(MID(C3889,18,5),LISTAS·PAPP!$E$4:$F$76,2,0),"")</f>
        <v/>
      </c>
      <c r="F3889" s="58"/>
      <c r="G3889" s="51" t="str">
        <f>IF(F3889&lt;&gt;"",VLOOKUP(F3889,LISTAS·PAPP!$R$3:$T$221,3,0),"")</f>
        <v/>
      </c>
      <c r="H3889" s="58"/>
      <c r="I3889" s="66"/>
      <c r="J3889" s="66"/>
      <c r="K3889" s="67"/>
      <c r="L3889" s="66"/>
      <c r="M3889" s="60"/>
      <c r="N3889" s="60"/>
      <c r="O3889" s="60"/>
      <c r="P3889" s="60"/>
      <c r="Q3889" s="60"/>
      <c r="R3889" s="60"/>
      <c r="S3889" s="60"/>
      <c r="T3889" s="60"/>
      <c r="U3889" s="60"/>
      <c r="V3889" s="60"/>
      <c r="W3889" s="60"/>
      <c r="X3889" s="60"/>
      <c r="Y3889" s="52" t="str">
        <f>IF(A3889&lt;&gt;"",IF(D3889="DIRECCIÓN_DE_TRANSFERENCIAS","280 0031",VLOOKUP(C3889,LISTAS·PAPP!$C$3:$D$76,2,0)),"")</f>
        <v/>
      </c>
      <c r="Z3889" s="61"/>
      <c r="AA3889" s="62"/>
      <c r="AB3889" s="62"/>
      <c r="AC3889" s="65" t="str">
        <f>IF(D3889&lt;&gt;"",VLOOKUP(D3889,LISTAS·PAPP!$I$3:$M$16,2,0),"")</f>
        <v/>
      </c>
      <c r="AD3889" s="51" t="str">
        <f>IF(D3889&lt;&gt;"",VLOOKUP(D3889,LISTAS·PAPP!$I$3:$M$16,3,0),"")</f>
        <v/>
      </c>
      <c r="AE3889" s="52" t="str">
        <f>IF(D3889&lt;&gt;"",VLOOKUP(D3889,LISTAS·PAPP!$I$3:$M$16,4,0),"")</f>
        <v/>
      </c>
      <c r="AF3889" s="51" t="str">
        <f>IF(D3889&lt;&gt;"",VLOOKUP(D3889,LISTAS·PAPP!$I$3:$M$16,5,0),"")</f>
        <v/>
      </c>
      <c r="AG3889" s="52" t="str">
        <f>IF(AH3889&lt;&gt;"",VLOOKUP(AH3889,LISTAS·PAPP!$O$3:$P$74,2,0),"")</f>
        <v/>
      </c>
      <c r="AH3889" s="58"/>
      <c r="AI3889" s="60"/>
      <c r="AJ3889" s="51" t="str">
        <f>IF(AI3889&lt;&gt;"",VLOOKUP(AI3889,LISTAS·PAPP!$X$4:$Y$80,2,0),"")</f>
        <v/>
      </c>
      <c r="AK3889" s="58"/>
      <c r="AL3889" s="60"/>
      <c r="AM3889" s="51" t="str">
        <f>IF(ISERROR(VLOOKUP(AL3889,LISTAS·PAPP!$AD$4:$AE$334,2,0))," ",VLOOKUP(AL3889,LISTAS·PAPP!$AD$4:$AE$334,2,0))</f>
        <v xml:space="preserve"> </v>
      </c>
      <c r="AN3889" s="63"/>
      <c r="AO3889" s="64"/>
      <c r="AP3889" s="64"/>
      <c r="AQ3889" s="64"/>
      <c r="AR3889" s="64"/>
      <c r="AS3889" s="64"/>
      <c r="AT3889" s="64"/>
      <c r="AU3889" s="64"/>
      <c r="AV3889" s="64"/>
      <c r="AW3889" s="64"/>
      <c r="AX3889" s="64"/>
      <c r="AY3889" s="64"/>
      <c r="AZ3889" s="64"/>
      <c r="BA3889" s="53" t="str">
        <f t="shared" si="181"/>
        <v/>
      </c>
      <c r="BB3889" s="54" t="str">
        <f t="shared" si="182"/>
        <v/>
      </c>
      <c r="BC3889" s="55" t="str">
        <f t="shared" si="183"/>
        <v xml:space="preserve"> </v>
      </c>
    </row>
    <row r="3890" spans="1:55" x14ac:dyDescent="0.25">
      <c r="A3890" s="58"/>
      <c r="B3890" s="58"/>
      <c r="C3890" s="58"/>
      <c r="D3890" s="58"/>
      <c r="E3890" s="51" t="str">
        <f>IF(C3890&lt;&gt;"",VLOOKUP(MID(C3890,18,5),LISTAS·PAPP!$E$4:$F$76,2,0),"")</f>
        <v/>
      </c>
      <c r="F3890" s="58"/>
      <c r="G3890" s="51" t="str">
        <f>IF(F3890&lt;&gt;"",VLOOKUP(F3890,LISTAS·PAPP!$R$3:$T$221,3,0),"")</f>
        <v/>
      </c>
      <c r="H3890" s="58"/>
      <c r="I3890" s="66"/>
      <c r="J3890" s="66"/>
      <c r="K3890" s="67"/>
      <c r="L3890" s="66"/>
      <c r="M3890" s="60"/>
      <c r="N3890" s="60"/>
      <c r="O3890" s="60"/>
      <c r="P3890" s="60"/>
      <c r="Q3890" s="60"/>
      <c r="R3890" s="60"/>
      <c r="S3890" s="60"/>
      <c r="T3890" s="60"/>
      <c r="U3890" s="60"/>
      <c r="V3890" s="60"/>
      <c r="W3890" s="60"/>
      <c r="X3890" s="60"/>
      <c r="Y3890" s="52" t="str">
        <f>IF(A3890&lt;&gt;"",IF(D3890="DIRECCIÓN_DE_TRANSFERENCIAS","280 0031",VLOOKUP(C3890,LISTAS·PAPP!$C$3:$D$76,2,0)),"")</f>
        <v/>
      </c>
      <c r="Z3890" s="61"/>
      <c r="AA3890" s="62"/>
      <c r="AB3890" s="62"/>
      <c r="AC3890" s="65" t="str">
        <f>IF(D3890&lt;&gt;"",VLOOKUP(D3890,LISTAS·PAPP!$I$3:$M$16,2,0),"")</f>
        <v/>
      </c>
      <c r="AD3890" s="51" t="str">
        <f>IF(D3890&lt;&gt;"",VLOOKUP(D3890,LISTAS·PAPP!$I$3:$M$16,3,0),"")</f>
        <v/>
      </c>
      <c r="AE3890" s="52" t="str">
        <f>IF(D3890&lt;&gt;"",VLOOKUP(D3890,LISTAS·PAPP!$I$3:$M$16,4,0),"")</f>
        <v/>
      </c>
      <c r="AF3890" s="51" t="str">
        <f>IF(D3890&lt;&gt;"",VLOOKUP(D3890,LISTAS·PAPP!$I$3:$M$16,5,0),"")</f>
        <v/>
      </c>
      <c r="AG3890" s="52" t="str">
        <f>IF(AH3890&lt;&gt;"",VLOOKUP(AH3890,LISTAS·PAPP!$O$3:$P$74,2,0),"")</f>
        <v/>
      </c>
      <c r="AH3890" s="58"/>
      <c r="AI3890" s="60"/>
      <c r="AJ3890" s="51" t="str">
        <f>IF(AI3890&lt;&gt;"",VLOOKUP(AI3890,LISTAS·PAPP!$X$4:$Y$80,2,0),"")</f>
        <v/>
      </c>
      <c r="AK3890" s="58"/>
      <c r="AL3890" s="60"/>
      <c r="AM3890" s="51" t="str">
        <f>IF(ISERROR(VLOOKUP(AL3890,LISTAS·PAPP!$AD$4:$AE$334,2,0))," ",VLOOKUP(AL3890,LISTAS·PAPP!$AD$4:$AE$334,2,0))</f>
        <v xml:space="preserve"> </v>
      </c>
      <c r="AN3890" s="63"/>
      <c r="AO3890" s="64"/>
      <c r="AP3890" s="64"/>
      <c r="AQ3890" s="64"/>
      <c r="AR3890" s="64"/>
      <c r="AS3890" s="64"/>
      <c r="AT3890" s="64"/>
      <c r="AU3890" s="64"/>
      <c r="AV3890" s="64"/>
      <c r="AW3890" s="64"/>
      <c r="AX3890" s="64"/>
      <c r="AY3890" s="64"/>
      <c r="AZ3890" s="64"/>
      <c r="BA3890" s="53" t="str">
        <f t="shared" si="181"/>
        <v/>
      </c>
      <c r="BB3890" s="54" t="str">
        <f t="shared" si="182"/>
        <v/>
      </c>
      <c r="BC3890" s="55" t="str">
        <f t="shared" si="183"/>
        <v xml:space="preserve"> </v>
      </c>
    </row>
    <row r="3891" spans="1:55" x14ac:dyDescent="0.25">
      <c r="A3891" s="58"/>
      <c r="B3891" s="58"/>
      <c r="C3891" s="58"/>
      <c r="D3891" s="58"/>
      <c r="E3891" s="51" t="str">
        <f>IF(C3891&lt;&gt;"",VLOOKUP(MID(C3891,18,5),LISTAS·PAPP!$E$4:$F$76,2,0),"")</f>
        <v/>
      </c>
      <c r="F3891" s="58"/>
      <c r="G3891" s="51" t="str">
        <f>IF(F3891&lt;&gt;"",VLOOKUP(F3891,LISTAS·PAPP!$R$3:$T$221,3,0),"")</f>
        <v/>
      </c>
      <c r="H3891" s="58"/>
      <c r="I3891" s="66"/>
      <c r="J3891" s="66"/>
      <c r="K3891" s="67"/>
      <c r="L3891" s="66"/>
      <c r="M3891" s="60"/>
      <c r="N3891" s="60"/>
      <c r="O3891" s="60"/>
      <c r="P3891" s="60"/>
      <c r="Q3891" s="60"/>
      <c r="R3891" s="60"/>
      <c r="S3891" s="60"/>
      <c r="T3891" s="60"/>
      <c r="U3891" s="60"/>
      <c r="V3891" s="60"/>
      <c r="W3891" s="60"/>
      <c r="X3891" s="60"/>
      <c r="Y3891" s="52" t="str">
        <f>IF(A3891&lt;&gt;"",IF(D3891="DIRECCIÓN_DE_TRANSFERENCIAS","280 0031",VLOOKUP(C3891,LISTAS·PAPP!$C$3:$D$76,2,0)),"")</f>
        <v/>
      </c>
      <c r="Z3891" s="61"/>
      <c r="AA3891" s="62"/>
      <c r="AB3891" s="62"/>
      <c r="AC3891" s="65" t="str">
        <f>IF(D3891&lt;&gt;"",VLOOKUP(D3891,LISTAS·PAPP!$I$3:$M$16,2,0),"")</f>
        <v/>
      </c>
      <c r="AD3891" s="51" t="str">
        <f>IF(D3891&lt;&gt;"",VLOOKUP(D3891,LISTAS·PAPP!$I$3:$M$16,3,0),"")</f>
        <v/>
      </c>
      <c r="AE3891" s="52" t="str">
        <f>IF(D3891&lt;&gt;"",VLOOKUP(D3891,LISTAS·PAPP!$I$3:$M$16,4,0),"")</f>
        <v/>
      </c>
      <c r="AF3891" s="51" t="str">
        <f>IF(D3891&lt;&gt;"",VLOOKUP(D3891,LISTAS·PAPP!$I$3:$M$16,5,0),"")</f>
        <v/>
      </c>
      <c r="AG3891" s="52" t="str">
        <f>IF(AH3891&lt;&gt;"",VLOOKUP(AH3891,LISTAS·PAPP!$O$3:$P$74,2,0),"")</f>
        <v/>
      </c>
      <c r="AH3891" s="58"/>
      <c r="AI3891" s="60"/>
      <c r="AJ3891" s="51" t="str">
        <f>IF(AI3891&lt;&gt;"",VLOOKUP(AI3891,LISTAS·PAPP!$X$4:$Y$80,2,0),"")</f>
        <v/>
      </c>
      <c r="AK3891" s="58"/>
      <c r="AL3891" s="60"/>
      <c r="AM3891" s="51" t="str">
        <f>IF(ISERROR(VLOOKUP(AL3891,LISTAS·PAPP!$AD$4:$AE$334,2,0))," ",VLOOKUP(AL3891,LISTAS·PAPP!$AD$4:$AE$334,2,0))</f>
        <v xml:space="preserve"> </v>
      </c>
      <c r="AN3891" s="63"/>
      <c r="AO3891" s="64"/>
      <c r="AP3891" s="64"/>
      <c r="AQ3891" s="64"/>
      <c r="AR3891" s="64"/>
      <c r="AS3891" s="64"/>
      <c r="AT3891" s="64"/>
      <c r="AU3891" s="64"/>
      <c r="AV3891" s="64"/>
      <c r="AW3891" s="64"/>
      <c r="AX3891" s="64"/>
      <c r="AY3891" s="64"/>
      <c r="AZ3891" s="64"/>
      <c r="BA3891" s="53" t="str">
        <f t="shared" si="181"/>
        <v/>
      </c>
      <c r="BB3891" s="54" t="str">
        <f t="shared" si="182"/>
        <v/>
      </c>
      <c r="BC3891" s="55" t="str">
        <f t="shared" si="183"/>
        <v xml:space="preserve"> </v>
      </c>
    </row>
    <row r="3892" spans="1:55" x14ac:dyDescent="0.25">
      <c r="A3892" s="58"/>
      <c r="B3892" s="58"/>
      <c r="C3892" s="58"/>
      <c r="D3892" s="58"/>
      <c r="E3892" s="51" t="str">
        <f>IF(C3892&lt;&gt;"",VLOOKUP(MID(C3892,18,5),LISTAS·PAPP!$E$4:$F$76,2,0),"")</f>
        <v/>
      </c>
      <c r="F3892" s="58"/>
      <c r="G3892" s="51" t="str">
        <f>IF(F3892&lt;&gt;"",VLOOKUP(F3892,LISTAS·PAPP!$R$3:$T$221,3,0),"")</f>
        <v/>
      </c>
      <c r="H3892" s="58"/>
      <c r="I3892" s="66"/>
      <c r="J3892" s="66"/>
      <c r="K3892" s="67"/>
      <c r="L3892" s="66"/>
      <c r="M3892" s="60"/>
      <c r="N3892" s="60"/>
      <c r="O3892" s="60"/>
      <c r="P3892" s="60"/>
      <c r="Q3892" s="60"/>
      <c r="R3892" s="60"/>
      <c r="S3892" s="60"/>
      <c r="T3892" s="60"/>
      <c r="U3892" s="60"/>
      <c r="V3892" s="60"/>
      <c r="W3892" s="60"/>
      <c r="X3892" s="60"/>
      <c r="Y3892" s="52" t="str">
        <f>IF(A3892&lt;&gt;"",IF(D3892="DIRECCIÓN_DE_TRANSFERENCIAS","280 0031",VLOOKUP(C3892,LISTAS·PAPP!$C$3:$D$76,2,0)),"")</f>
        <v/>
      </c>
      <c r="Z3892" s="61"/>
      <c r="AA3892" s="62"/>
      <c r="AB3892" s="62"/>
      <c r="AC3892" s="65" t="str">
        <f>IF(D3892&lt;&gt;"",VLOOKUP(D3892,LISTAS·PAPP!$I$3:$M$16,2,0),"")</f>
        <v/>
      </c>
      <c r="AD3892" s="51" t="str">
        <f>IF(D3892&lt;&gt;"",VLOOKUP(D3892,LISTAS·PAPP!$I$3:$M$16,3,0),"")</f>
        <v/>
      </c>
      <c r="AE3892" s="52" t="str">
        <f>IF(D3892&lt;&gt;"",VLOOKUP(D3892,LISTAS·PAPP!$I$3:$M$16,4,0),"")</f>
        <v/>
      </c>
      <c r="AF3892" s="51" t="str">
        <f>IF(D3892&lt;&gt;"",VLOOKUP(D3892,LISTAS·PAPP!$I$3:$M$16,5,0),"")</f>
        <v/>
      </c>
      <c r="AG3892" s="52" t="str">
        <f>IF(AH3892&lt;&gt;"",VLOOKUP(AH3892,LISTAS·PAPP!$O$3:$P$74,2,0),"")</f>
        <v/>
      </c>
      <c r="AH3892" s="58"/>
      <c r="AI3892" s="60"/>
      <c r="AJ3892" s="51" t="str">
        <f>IF(AI3892&lt;&gt;"",VLOOKUP(AI3892,LISTAS·PAPP!$X$4:$Y$80,2,0),"")</f>
        <v/>
      </c>
      <c r="AK3892" s="58"/>
      <c r="AL3892" s="60"/>
      <c r="AM3892" s="51" t="str">
        <f>IF(ISERROR(VLOOKUP(AL3892,LISTAS·PAPP!$AD$4:$AE$334,2,0))," ",VLOOKUP(AL3892,LISTAS·PAPP!$AD$4:$AE$334,2,0))</f>
        <v xml:space="preserve"> </v>
      </c>
      <c r="AN3892" s="63"/>
      <c r="AO3892" s="64"/>
      <c r="AP3892" s="64"/>
      <c r="AQ3892" s="64"/>
      <c r="AR3892" s="64"/>
      <c r="AS3892" s="64"/>
      <c r="AT3892" s="64"/>
      <c r="AU3892" s="64"/>
      <c r="AV3892" s="64"/>
      <c r="AW3892" s="64"/>
      <c r="AX3892" s="64"/>
      <c r="AY3892" s="64"/>
      <c r="AZ3892" s="64"/>
      <c r="BA3892" s="53" t="str">
        <f t="shared" si="181"/>
        <v/>
      </c>
      <c r="BB3892" s="54" t="str">
        <f t="shared" si="182"/>
        <v/>
      </c>
      <c r="BC3892" s="55" t="str">
        <f t="shared" si="183"/>
        <v xml:space="preserve"> </v>
      </c>
    </row>
    <row r="3893" spans="1:55" x14ac:dyDescent="0.25">
      <c r="A3893" s="58"/>
      <c r="B3893" s="58"/>
      <c r="C3893" s="58"/>
      <c r="D3893" s="58"/>
      <c r="E3893" s="51" t="str">
        <f>IF(C3893&lt;&gt;"",VLOOKUP(MID(C3893,18,5),LISTAS·PAPP!$E$4:$F$76,2,0),"")</f>
        <v/>
      </c>
      <c r="F3893" s="58"/>
      <c r="G3893" s="51" t="str">
        <f>IF(F3893&lt;&gt;"",VLOOKUP(F3893,LISTAS·PAPP!$R$3:$T$221,3,0),"")</f>
        <v/>
      </c>
      <c r="H3893" s="58"/>
      <c r="I3893" s="66"/>
      <c r="J3893" s="66"/>
      <c r="K3893" s="67"/>
      <c r="L3893" s="66"/>
      <c r="M3893" s="60"/>
      <c r="N3893" s="60"/>
      <c r="O3893" s="60"/>
      <c r="P3893" s="60"/>
      <c r="Q3893" s="60"/>
      <c r="R3893" s="60"/>
      <c r="S3893" s="60"/>
      <c r="T3893" s="60"/>
      <c r="U3893" s="60"/>
      <c r="V3893" s="60"/>
      <c r="W3893" s="60"/>
      <c r="X3893" s="60"/>
      <c r="Y3893" s="52" t="str">
        <f>IF(A3893&lt;&gt;"",IF(D3893="DIRECCIÓN_DE_TRANSFERENCIAS","280 0031",VLOOKUP(C3893,LISTAS·PAPP!$C$3:$D$76,2,0)),"")</f>
        <v/>
      </c>
      <c r="Z3893" s="61"/>
      <c r="AA3893" s="62"/>
      <c r="AB3893" s="62"/>
      <c r="AC3893" s="65" t="str">
        <f>IF(D3893&lt;&gt;"",VLOOKUP(D3893,LISTAS·PAPP!$I$3:$M$16,2,0),"")</f>
        <v/>
      </c>
      <c r="AD3893" s="51" t="str">
        <f>IF(D3893&lt;&gt;"",VLOOKUP(D3893,LISTAS·PAPP!$I$3:$M$16,3,0),"")</f>
        <v/>
      </c>
      <c r="AE3893" s="52" t="str">
        <f>IF(D3893&lt;&gt;"",VLOOKUP(D3893,LISTAS·PAPP!$I$3:$M$16,4,0),"")</f>
        <v/>
      </c>
      <c r="AF3893" s="51" t="str">
        <f>IF(D3893&lt;&gt;"",VLOOKUP(D3893,LISTAS·PAPP!$I$3:$M$16,5,0),"")</f>
        <v/>
      </c>
      <c r="AG3893" s="52" t="str">
        <f>IF(AH3893&lt;&gt;"",VLOOKUP(AH3893,LISTAS·PAPP!$O$3:$P$74,2,0),"")</f>
        <v/>
      </c>
      <c r="AH3893" s="58"/>
      <c r="AI3893" s="60"/>
      <c r="AJ3893" s="51" t="str">
        <f>IF(AI3893&lt;&gt;"",VLOOKUP(AI3893,LISTAS·PAPP!$X$4:$Y$80,2,0),"")</f>
        <v/>
      </c>
      <c r="AK3893" s="58"/>
      <c r="AL3893" s="60"/>
      <c r="AM3893" s="51" t="str">
        <f>IF(ISERROR(VLOOKUP(AL3893,LISTAS·PAPP!$AD$4:$AE$334,2,0))," ",VLOOKUP(AL3893,LISTAS·PAPP!$AD$4:$AE$334,2,0))</f>
        <v xml:space="preserve"> </v>
      </c>
      <c r="AN3893" s="63"/>
      <c r="AO3893" s="64"/>
      <c r="AP3893" s="64"/>
      <c r="AQ3893" s="64"/>
      <c r="AR3893" s="64"/>
      <c r="AS3893" s="64"/>
      <c r="AT3893" s="64"/>
      <c r="AU3893" s="64"/>
      <c r="AV3893" s="64"/>
      <c r="AW3893" s="64"/>
      <c r="AX3893" s="64"/>
      <c r="AY3893" s="64"/>
      <c r="AZ3893" s="64"/>
      <c r="BA3893" s="53" t="str">
        <f t="shared" si="181"/>
        <v/>
      </c>
      <c r="BB3893" s="54" t="str">
        <f t="shared" si="182"/>
        <v/>
      </c>
      <c r="BC3893" s="55" t="str">
        <f t="shared" si="183"/>
        <v xml:space="preserve"> </v>
      </c>
    </row>
    <row r="3894" spans="1:55" x14ac:dyDescent="0.25">
      <c r="A3894" s="58"/>
      <c r="B3894" s="58"/>
      <c r="C3894" s="58"/>
      <c r="D3894" s="58"/>
      <c r="E3894" s="51" t="str">
        <f>IF(C3894&lt;&gt;"",VLOOKUP(MID(C3894,18,5),LISTAS·PAPP!$E$4:$F$76,2,0),"")</f>
        <v/>
      </c>
      <c r="F3894" s="58"/>
      <c r="G3894" s="51" t="str">
        <f>IF(F3894&lt;&gt;"",VLOOKUP(F3894,LISTAS·PAPP!$R$3:$T$221,3,0),"")</f>
        <v/>
      </c>
      <c r="H3894" s="58"/>
      <c r="I3894" s="66"/>
      <c r="J3894" s="66"/>
      <c r="K3894" s="67"/>
      <c r="L3894" s="66"/>
      <c r="M3894" s="60"/>
      <c r="N3894" s="60"/>
      <c r="O3894" s="60"/>
      <c r="P3894" s="60"/>
      <c r="Q3894" s="60"/>
      <c r="R3894" s="60"/>
      <c r="S3894" s="60"/>
      <c r="T3894" s="60"/>
      <c r="U3894" s="60"/>
      <c r="V3894" s="60"/>
      <c r="W3894" s="60"/>
      <c r="X3894" s="60"/>
      <c r="Y3894" s="52" t="str">
        <f>IF(A3894&lt;&gt;"",IF(D3894="DIRECCIÓN_DE_TRANSFERENCIAS","280 0031",VLOOKUP(C3894,LISTAS·PAPP!$C$3:$D$76,2,0)),"")</f>
        <v/>
      </c>
      <c r="Z3894" s="61"/>
      <c r="AA3894" s="62"/>
      <c r="AB3894" s="62"/>
      <c r="AC3894" s="65" t="str">
        <f>IF(D3894&lt;&gt;"",VLOOKUP(D3894,LISTAS·PAPP!$I$3:$M$16,2,0),"")</f>
        <v/>
      </c>
      <c r="AD3894" s="51" t="str">
        <f>IF(D3894&lt;&gt;"",VLOOKUP(D3894,LISTAS·PAPP!$I$3:$M$16,3,0),"")</f>
        <v/>
      </c>
      <c r="AE3894" s="52" t="str">
        <f>IF(D3894&lt;&gt;"",VLOOKUP(D3894,LISTAS·PAPP!$I$3:$M$16,4,0),"")</f>
        <v/>
      </c>
      <c r="AF3894" s="51" t="str">
        <f>IF(D3894&lt;&gt;"",VLOOKUP(D3894,LISTAS·PAPP!$I$3:$M$16,5,0),"")</f>
        <v/>
      </c>
      <c r="AG3894" s="52" t="str">
        <f>IF(AH3894&lt;&gt;"",VLOOKUP(AH3894,LISTAS·PAPP!$O$3:$P$74,2,0),"")</f>
        <v/>
      </c>
      <c r="AH3894" s="58"/>
      <c r="AI3894" s="60"/>
      <c r="AJ3894" s="51" t="str">
        <f>IF(AI3894&lt;&gt;"",VLOOKUP(AI3894,LISTAS·PAPP!$X$4:$Y$80,2,0),"")</f>
        <v/>
      </c>
      <c r="AK3894" s="58"/>
      <c r="AL3894" s="60"/>
      <c r="AM3894" s="51" t="str">
        <f>IF(ISERROR(VLOOKUP(AL3894,LISTAS·PAPP!$AD$4:$AE$334,2,0))," ",VLOOKUP(AL3894,LISTAS·PAPP!$AD$4:$AE$334,2,0))</f>
        <v xml:space="preserve"> </v>
      </c>
      <c r="AN3894" s="63"/>
      <c r="AO3894" s="64"/>
      <c r="AP3894" s="64"/>
      <c r="AQ3894" s="64"/>
      <c r="AR3894" s="64"/>
      <c r="AS3894" s="64"/>
      <c r="AT3894" s="64"/>
      <c r="AU3894" s="64"/>
      <c r="AV3894" s="64"/>
      <c r="AW3894" s="64"/>
      <c r="AX3894" s="64"/>
      <c r="AY3894" s="64"/>
      <c r="AZ3894" s="64"/>
      <c r="BA3894" s="53" t="str">
        <f t="shared" si="181"/>
        <v/>
      </c>
      <c r="BB3894" s="54" t="str">
        <f t="shared" si="182"/>
        <v/>
      </c>
      <c r="BC3894" s="55" t="str">
        <f t="shared" si="183"/>
        <v xml:space="preserve"> </v>
      </c>
    </row>
    <row r="3895" spans="1:55" x14ac:dyDescent="0.25">
      <c r="A3895" s="58"/>
      <c r="B3895" s="58"/>
      <c r="C3895" s="58"/>
      <c r="D3895" s="58"/>
      <c r="E3895" s="51" t="str">
        <f>IF(C3895&lt;&gt;"",VLOOKUP(MID(C3895,18,5),LISTAS·PAPP!$E$4:$F$76,2,0),"")</f>
        <v/>
      </c>
      <c r="F3895" s="58"/>
      <c r="G3895" s="51" t="str">
        <f>IF(F3895&lt;&gt;"",VLOOKUP(F3895,LISTAS·PAPP!$R$3:$T$221,3,0),"")</f>
        <v/>
      </c>
      <c r="H3895" s="58"/>
      <c r="I3895" s="66"/>
      <c r="J3895" s="66"/>
      <c r="K3895" s="67"/>
      <c r="L3895" s="66"/>
      <c r="M3895" s="60"/>
      <c r="N3895" s="60"/>
      <c r="O3895" s="60"/>
      <c r="P3895" s="60"/>
      <c r="Q3895" s="60"/>
      <c r="R3895" s="60"/>
      <c r="S3895" s="60"/>
      <c r="T3895" s="60"/>
      <c r="U3895" s="60"/>
      <c r="V3895" s="60"/>
      <c r="W3895" s="60"/>
      <c r="X3895" s="60"/>
      <c r="Y3895" s="52" t="str">
        <f>IF(A3895&lt;&gt;"",IF(D3895="DIRECCIÓN_DE_TRANSFERENCIAS","280 0031",VLOOKUP(C3895,LISTAS·PAPP!$C$3:$D$76,2,0)),"")</f>
        <v/>
      </c>
      <c r="Z3895" s="61"/>
      <c r="AA3895" s="62"/>
      <c r="AB3895" s="62"/>
      <c r="AC3895" s="65" t="str">
        <f>IF(D3895&lt;&gt;"",VLOOKUP(D3895,LISTAS·PAPP!$I$3:$M$16,2,0),"")</f>
        <v/>
      </c>
      <c r="AD3895" s="51" t="str">
        <f>IF(D3895&lt;&gt;"",VLOOKUP(D3895,LISTAS·PAPP!$I$3:$M$16,3,0),"")</f>
        <v/>
      </c>
      <c r="AE3895" s="52" t="str">
        <f>IF(D3895&lt;&gt;"",VLOOKUP(D3895,LISTAS·PAPP!$I$3:$M$16,4,0),"")</f>
        <v/>
      </c>
      <c r="AF3895" s="51" t="str">
        <f>IF(D3895&lt;&gt;"",VLOOKUP(D3895,LISTAS·PAPP!$I$3:$M$16,5,0),"")</f>
        <v/>
      </c>
      <c r="AG3895" s="52" t="str">
        <f>IF(AH3895&lt;&gt;"",VLOOKUP(AH3895,LISTAS·PAPP!$O$3:$P$74,2,0),"")</f>
        <v/>
      </c>
      <c r="AH3895" s="58"/>
      <c r="AI3895" s="60"/>
      <c r="AJ3895" s="51" t="str">
        <f>IF(AI3895&lt;&gt;"",VLOOKUP(AI3895,LISTAS·PAPP!$X$4:$Y$80,2,0),"")</f>
        <v/>
      </c>
      <c r="AK3895" s="58"/>
      <c r="AL3895" s="60"/>
      <c r="AM3895" s="51" t="str">
        <f>IF(ISERROR(VLOOKUP(AL3895,LISTAS·PAPP!$AD$4:$AE$334,2,0))," ",VLOOKUP(AL3895,LISTAS·PAPP!$AD$4:$AE$334,2,0))</f>
        <v xml:space="preserve"> </v>
      </c>
      <c r="AN3895" s="63"/>
      <c r="AO3895" s="64"/>
      <c r="AP3895" s="64"/>
      <c r="AQ3895" s="64"/>
      <c r="AR3895" s="64"/>
      <c r="AS3895" s="64"/>
      <c r="AT3895" s="64"/>
      <c r="AU3895" s="64"/>
      <c r="AV3895" s="64"/>
      <c r="AW3895" s="64"/>
      <c r="AX3895" s="64"/>
      <c r="AY3895" s="64"/>
      <c r="AZ3895" s="64"/>
      <c r="BA3895" s="53" t="str">
        <f t="shared" si="181"/>
        <v/>
      </c>
      <c r="BB3895" s="54" t="str">
        <f t="shared" si="182"/>
        <v/>
      </c>
      <c r="BC3895" s="55" t="str">
        <f t="shared" si="183"/>
        <v xml:space="preserve"> </v>
      </c>
    </row>
    <row r="3896" spans="1:55" x14ac:dyDescent="0.25">
      <c r="A3896" s="58"/>
      <c r="B3896" s="58"/>
      <c r="C3896" s="58"/>
      <c r="D3896" s="58"/>
      <c r="E3896" s="51" t="str">
        <f>IF(C3896&lt;&gt;"",VLOOKUP(MID(C3896,18,5),LISTAS·PAPP!$E$4:$F$76,2,0),"")</f>
        <v/>
      </c>
      <c r="F3896" s="58"/>
      <c r="G3896" s="51" t="str">
        <f>IF(F3896&lt;&gt;"",VLOOKUP(F3896,LISTAS·PAPP!$R$3:$T$221,3,0),"")</f>
        <v/>
      </c>
      <c r="H3896" s="58"/>
      <c r="I3896" s="66"/>
      <c r="J3896" s="66"/>
      <c r="K3896" s="67"/>
      <c r="L3896" s="66"/>
      <c r="M3896" s="60"/>
      <c r="N3896" s="60"/>
      <c r="O3896" s="60"/>
      <c r="P3896" s="60"/>
      <c r="Q3896" s="60"/>
      <c r="R3896" s="60"/>
      <c r="S3896" s="60"/>
      <c r="T3896" s="60"/>
      <c r="U3896" s="60"/>
      <c r="V3896" s="60"/>
      <c r="W3896" s="60"/>
      <c r="X3896" s="60"/>
      <c r="Y3896" s="52" t="str">
        <f>IF(A3896&lt;&gt;"",IF(D3896="DIRECCIÓN_DE_TRANSFERENCIAS","280 0031",VLOOKUP(C3896,LISTAS·PAPP!$C$3:$D$76,2,0)),"")</f>
        <v/>
      </c>
      <c r="Z3896" s="61"/>
      <c r="AA3896" s="62"/>
      <c r="AB3896" s="62"/>
      <c r="AC3896" s="65" t="str">
        <f>IF(D3896&lt;&gt;"",VLOOKUP(D3896,LISTAS·PAPP!$I$3:$M$16,2,0),"")</f>
        <v/>
      </c>
      <c r="AD3896" s="51" t="str">
        <f>IF(D3896&lt;&gt;"",VLOOKUP(D3896,LISTAS·PAPP!$I$3:$M$16,3,0),"")</f>
        <v/>
      </c>
      <c r="AE3896" s="52" t="str">
        <f>IF(D3896&lt;&gt;"",VLOOKUP(D3896,LISTAS·PAPP!$I$3:$M$16,4,0),"")</f>
        <v/>
      </c>
      <c r="AF3896" s="51" t="str">
        <f>IF(D3896&lt;&gt;"",VLOOKUP(D3896,LISTAS·PAPP!$I$3:$M$16,5,0),"")</f>
        <v/>
      </c>
      <c r="AG3896" s="52" t="str">
        <f>IF(AH3896&lt;&gt;"",VLOOKUP(AH3896,LISTAS·PAPP!$O$3:$P$74,2,0),"")</f>
        <v/>
      </c>
      <c r="AH3896" s="58"/>
      <c r="AI3896" s="60"/>
      <c r="AJ3896" s="51" t="str">
        <f>IF(AI3896&lt;&gt;"",VLOOKUP(AI3896,LISTAS·PAPP!$X$4:$Y$80,2,0),"")</f>
        <v/>
      </c>
      <c r="AK3896" s="58"/>
      <c r="AL3896" s="60"/>
      <c r="AM3896" s="51" t="str">
        <f>IF(ISERROR(VLOOKUP(AL3896,LISTAS·PAPP!$AD$4:$AE$334,2,0))," ",VLOOKUP(AL3896,LISTAS·PAPP!$AD$4:$AE$334,2,0))</f>
        <v xml:space="preserve"> </v>
      </c>
      <c r="AN3896" s="63"/>
      <c r="AO3896" s="64"/>
      <c r="AP3896" s="64"/>
      <c r="AQ3896" s="64"/>
      <c r="AR3896" s="64"/>
      <c r="AS3896" s="64"/>
      <c r="AT3896" s="64"/>
      <c r="AU3896" s="64"/>
      <c r="AV3896" s="64"/>
      <c r="AW3896" s="64"/>
      <c r="AX3896" s="64"/>
      <c r="AY3896" s="64"/>
      <c r="AZ3896" s="64"/>
      <c r="BA3896" s="53" t="str">
        <f t="shared" si="181"/>
        <v/>
      </c>
      <c r="BB3896" s="54" t="str">
        <f t="shared" si="182"/>
        <v/>
      </c>
      <c r="BC3896" s="55" t="str">
        <f t="shared" si="183"/>
        <v xml:space="preserve"> </v>
      </c>
    </row>
    <row r="3897" spans="1:55" x14ac:dyDescent="0.25">
      <c r="A3897" s="58"/>
      <c r="B3897" s="58"/>
      <c r="C3897" s="58"/>
      <c r="D3897" s="58"/>
      <c r="E3897" s="51" t="str">
        <f>IF(C3897&lt;&gt;"",VLOOKUP(MID(C3897,18,5),LISTAS·PAPP!$E$4:$F$76,2,0),"")</f>
        <v/>
      </c>
      <c r="F3897" s="58"/>
      <c r="G3897" s="51" t="str">
        <f>IF(F3897&lt;&gt;"",VLOOKUP(F3897,LISTAS·PAPP!$R$3:$T$221,3,0),"")</f>
        <v/>
      </c>
      <c r="H3897" s="58"/>
      <c r="I3897" s="66"/>
      <c r="J3897" s="66"/>
      <c r="K3897" s="67"/>
      <c r="L3897" s="66"/>
      <c r="M3897" s="60"/>
      <c r="N3897" s="60"/>
      <c r="O3897" s="60"/>
      <c r="P3897" s="60"/>
      <c r="Q3897" s="60"/>
      <c r="R3897" s="60"/>
      <c r="S3897" s="60"/>
      <c r="T3897" s="60"/>
      <c r="U3897" s="60"/>
      <c r="V3897" s="60"/>
      <c r="W3897" s="60"/>
      <c r="X3897" s="60"/>
      <c r="Y3897" s="52" t="str">
        <f>IF(A3897&lt;&gt;"",IF(D3897="DIRECCIÓN_DE_TRANSFERENCIAS","280 0031",VLOOKUP(C3897,LISTAS·PAPP!$C$3:$D$76,2,0)),"")</f>
        <v/>
      </c>
      <c r="Z3897" s="61"/>
      <c r="AA3897" s="62"/>
      <c r="AB3897" s="62"/>
      <c r="AC3897" s="65" t="str">
        <f>IF(D3897&lt;&gt;"",VLOOKUP(D3897,LISTAS·PAPP!$I$3:$M$16,2,0),"")</f>
        <v/>
      </c>
      <c r="AD3897" s="51" t="str">
        <f>IF(D3897&lt;&gt;"",VLOOKUP(D3897,LISTAS·PAPP!$I$3:$M$16,3,0),"")</f>
        <v/>
      </c>
      <c r="AE3897" s="52" t="str">
        <f>IF(D3897&lt;&gt;"",VLOOKUP(D3897,LISTAS·PAPP!$I$3:$M$16,4,0),"")</f>
        <v/>
      </c>
      <c r="AF3897" s="51" t="str">
        <f>IF(D3897&lt;&gt;"",VLOOKUP(D3897,LISTAS·PAPP!$I$3:$M$16,5,0),"")</f>
        <v/>
      </c>
      <c r="AG3897" s="52" t="str">
        <f>IF(AH3897&lt;&gt;"",VLOOKUP(AH3897,LISTAS·PAPP!$O$3:$P$74,2,0),"")</f>
        <v/>
      </c>
      <c r="AH3897" s="58"/>
      <c r="AI3897" s="60"/>
      <c r="AJ3897" s="51" t="str">
        <f>IF(AI3897&lt;&gt;"",VLOOKUP(AI3897,LISTAS·PAPP!$X$4:$Y$80,2,0),"")</f>
        <v/>
      </c>
      <c r="AK3897" s="58"/>
      <c r="AL3897" s="60"/>
      <c r="AM3897" s="51" t="str">
        <f>IF(ISERROR(VLOOKUP(AL3897,LISTAS·PAPP!$AD$4:$AE$334,2,0))," ",VLOOKUP(AL3897,LISTAS·PAPP!$AD$4:$AE$334,2,0))</f>
        <v xml:space="preserve"> </v>
      </c>
      <c r="AN3897" s="63"/>
      <c r="AO3897" s="64"/>
      <c r="AP3897" s="64"/>
      <c r="AQ3897" s="64"/>
      <c r="AR3897" s="64"/>
      <c r="AS3897" s="64"/>
      <c r="AT3897" s="64"/>
      <c r="AU3897" s="64"/>
      <c r="AV3897" s="64"/>
      <c r="AW3897" s="64"/>
      <c r="AX3897" s="64"/>
      <c r="AY3897" s="64"/>
      <c r="AZ3897" s="64"/>
      <c r="BA3897" s="53" t="str">
        <f t="shared" si="181"/>
        <v/>
      </c>
      <c r="BB3897" s="54" t="str">
        <f t="shared" si="182"/>
        <v/>
      </c>
      <c r="BC3897" s="55" t="str">
        <f t="shared" si="183"/>
        <v xml:space="preserve"> </v>
      </c>
    </row>
    <row r="3898" spans="1:55" x14ac:dyDescent="0.25">
      <c r="A3898" s="58"/>
      <c r="B3898" s="58"/>
      <c r="C3898" s="58"/>
      <c r="D3898" s="58"/>
      <c r="E3898" s="51" t="str">
        <f>IF(C3898&lt;&gt;"",VLOOKUP(MID(C3898,18,5),LISTAS·PAPP!$E$4:$F$76,2,0),"")</f>
        <v/>
      </c>
      <c r="F3898" s="58"/>
      <c r="G3898" s="51" t="str">
        <f>IF(F3898&lt;&gt;"",VLOOKUP(F3898,LISTAS·PAPP!$R$3:$T$221,3,0),"")</f>
        <v/>
      </c>
      <c r="H3898" s="58"/>
      <c r="I3898" s="66"/>
      <c r="J3898" s="66"/>
      <c r="K3898" s="67"/>
      <c r="L3898" s="66"/>
      <c r="M3898" s="60"/>
      <c r="N3898" s="60"/>
      <c r="O3898" s="60"/>
      <c r="P3898" s="60"/>
      <c r="Q3898" s="60"/>
      <c r="R3898" s="60"/>
      <c r="S3898" s="60"/>
      <c r="T3898" s="60"/>
      <c r="U3898" s="60"/>
      <c r="V3898" s="60"/>
      <c r="W3898" s="60"/>
      <c r="X3898" s="60"/>
      <c r="Y3898" s="52" t="str">
        <f>IF(A3898&lt;&gt;"",IF(D3898="DIRECCIÓN_DE_TRANSFERENCIAS","280 0031",VLOOKUP(C3898,LISTAS·PAPP!$C$3:$D$76,2,0)),"")</f>
        <v/>
      </c>
      <c r="Z3898" s="61"/>
      <c r="AA3898" s="62"/>
      <c r="AB3898" s="62"/>
      <c r="AC3898" s="65" t="str">
        <f>IF(D3898&lt;&gt;"",VLOOKUP(D3898,LISTAS·PAPP!$I$3:$M$16,2,0),"")</f>
        <v/>
      </c>
      <c r="AD3898" s="51" t="str">
        <f>IF(D3898&lt;&gt;"",VLOOKUP(D3898,LISTAS·PAPP!$I$3:$M$16,3,0),"")</f>
        <v/>
      </c>
      <c r="AE3898" s="52" t="str">
        <f>IF(D3898&lt;&gt;"",VLOOKUP(D3898,LISTAS·PAPP!$I$3:$M$16,4,0),"")</f>
        <v/>
      </c>
      <c r="AF3898" s="51" t="str">
        <f>IF(D3898&lt;&gt;"",VLOOKUP(D3898,LISTAS·PAPP!$I$3:$M$16,5,0),"")</f>
        <v/>
      </c>
      <c r="AG3898" s="52" t="str">
        <f>IF(AH3898&lt;&gt;"",VLOOKUP(AH3898,LISTAS·PAPP!$O$3:$P$74,2,0),"")</f>
        <v/>
      </c>
      <c r="AH3898" s="58"/>
      <c r="AI3898" s="60"/>
      <c r="AJ3898" s="51" t="str">
        <f>IF(AI3898&lt;&gt;"",VLOOKUP(AI3898,LISTAS·PAPP!$X$4:$Y$80,2,0),"")</f>
        <v/>
      </c>
      <c r="AK3898" s="58"/>
      <c r="AL3898" s="60"/>
      <c r="AM3898" s="51" t="str">
        <f>IF(ISERROR(VLOOKUP(AL3898,LISTAS·PAPP!$AD$4:$AE$334,2,0))," ",VLOOKUP(AL3898,LISTAS·PAPP!$AD$4:$AE$334,2,0))</f>
        <v xml:space="preserve"> </v>
      </c>
      <c r="AN3898" s="63"/>
      <c r="AO3898" s="64"/>
      <c r="AP3898" s="64"/>
      <c r="AQ3898" s="64"/>
      <c r="AR3898" s="64"/>
      <c r="AS3898" s="64"/>
      <c r="AT3898" s="64"/>
      <c r="AU3898" s="64"/>
      <c r="AV3898" s="64"/>
      <c r="AW3898" s="64"/>
      <c r="AX3898" s="64"/>
      <c r="AY3898" s="64"/>
      <c r="AZ3898" s="64"/>
      <c r="BA3898" s="53" t="str">
        <f t="shared" si="181"/>
        <v/>
      </c>
      <c r="BB3898" s="54" t="str">
        <f t="shared" si="182"/>
        <v/>
      </c>
      <c r="BC3898" s="55" t="str">
        <f t="shared" si="183"/>
        <v xml:space="preserve"> </v>
      </c>
    </row>
    <row r="3899" spans="1:55" x14ac:dyDescent="0.25">
      <c r="A3899" s="58"/>
      <c r="B3899" s="58"/>
      <c r="C3899" s="58"/>
      <c r="D3899" s="58"/>
      <c r="E3899" s="51" t="str">
        <f>IF(C3899&lt;&gt;"",VLOOKUP(MID(C3899,18,5),LISTAS·PAPP!$E$4:$F$76,2,0),"")</f>
        <v/>
      </c>
      <c r="F3899" s="58"/>
      <c r="G3899" s="51" t="str">
        <f>IF(F3899&lt;&gt;"",VLOOKUP(F3899,LISTAS·PAPP!$R$3:$T$221,3,0),"")</f>
        <v/>
      </c>
      <c r="H3899" s="58"/>
      <c r="I3899" s="66"/>
      <c r="J3899" s="66"/>
      <c r="K3899" s="67"/>
      <c r="L3899" s="66"/>
      <c r="M3899" s="60"/>
      <c r="N3899" s="60"/>
      <c r="O3899" s="60"/>
      <c r="P3899" s="60"/>
      <c r="Q3899" s="60"/>
      <c r="R3899" s="60"/>
      <c r="S3899" s="60"/>
      <c r="T3899" s="60"/>
      <c r="U3899" s="60"/>
      <c r="V3899" s="60"/>
      <c r="W3899" s="60"/>
      <c r="X3899" s="60"/>
      <c r="Y3899" s="52" t="str">
        <f>IF(A3899&lt;&gt;"",IF(D3899="DIRECCIÓN_DE_TRANSFERENCIAS","280 0031",VLOOKUP(C3899,LISTAS·PAPP!$C$3:$D$76,2,0)),"")</f>
        <v/>
      </c>
      <c r="Z3899" s="61"/>
      <c r="AA3899" s="62"/>
      <c r="AB3899" s="62"/>
      <c r="AC3899" s="65" t="str">
        <f>IF(D3899&lt;&gt;"",VLOOKUP(D3899,LISTAS·PAPP!$I$3:$M$16,2,0),"")</f>
        <v/>
      </c>
      <c r="AD3899" s="51" t="str">
        <f>IF(D3899&lt;&gt;"",VLOOKUP(D3899,LISTAS·PAPP!$I$3:$M$16,3,0),"")</f>
        <v/>
      </c>
      <c r="AE3899" s="52" t="str">
        <f>IF(D3899&lt;&gt;"",VLOOKUP(D3899,LISTAS·PAPP!$I$3:$M$16,4,0),"")</f>
        <v/>
      </c>
      <c r="AF3899" s="51" t="str">
        <f>IF(D3899&lt;&gt;"",VLOOKUP(D3899,LISTAS·PAPP!$I$3:$M$16,5,0),"")</f>
        <v/>
      </c>
      <c r="AG3899" s="52" t="str">
        <f>IF(AH3899&lt;&gt;"",VLOOKUP(AH3899,LISTAS·PAPP!$O$3:$P$74,2,0),"")</f>
        <v/>
      </c>
      <c r="AH3899" s="58"/>
      <c r="AI3899" s="60"/>
      <c r="AJ3899" s="51" t="str">
        <f>IF(AI3899&lt;&gt;"",VLOOKUP(AI3899,LISTAS·PAPP!$X$4:$Y$80,2,0),"")</f>
        <v/>
      </c>
      <c r="AK3899" s="58"/>
      <c r="AL3899" s="60"/>
      <c r="AM3899" s="51" t="str">
        <f>IF(ISERROR(VLOOKUP(AL3899,LISTAS·PAPP!$AD$4:$AE$334,2,0))," ",VLOOKUP(AL3899,LISTAS·PAPP!$AD$4:$AE$334,2,0))</f>
        <v xml:space="preserve"> </v>
      </c>
      <c r="AN3899" s="63"/>
      <c r="AO3899" s="64"/>
      <c r="AP3899" s="64"/>
      <c r="AQ3899" s="64"/>
      <c r="AR3899" s="64"/>
      <c r="AS3899" s="64"/>
      <c r="AT3899" s="64"/>
      <c r="AU3899" s="64"/>
      <c r="AV3899" s="64"/>
      <c r="AW3899" s="64"/>
      <c r="AX3899" s="64"/>
      <c r="AY3899" s="64"/>
      <c r="AZ3899" s="64"/>
      <c r="BA3899" s="53" t="str">
        <f t="shared" si="181"/>
        <v/>
      </c>
      <c r="BB3899" s="54" t="str">
        <f t="shared" si="182"/>
        <v/>
      </c>
      <c r="BC3899" s="55" t="str">
        <f t="shared" si="183"/>
        <v xml:space="preserve"> </v>
      </c>
    </row>
    <row r="3900" spans="1:55" x14ac:dyDescent="0.25">
      <c r="A3900" s="58"/>
      <c r="B3900" s="58"/>
      <c r="C3900" s="58"/>
      <c r="D3900" s="58"/>
      <c r="E3900" s="51" t="str">
        <f>IF(C3900&lt;&gt;"",VLOOKUP(MID(C3900,18,5),LISTAS·PAPP!$E$4:$F$76,2,0),"")</f>
        <v/>
      </c>
      <c r="F3900" s="58"/>
      <c r="G3900" s="51" t="str">
        <f>IF(F3900&lt;&gt;"",VLOOKUP(F3900,LISTAS·PAPP!$R$3:$T$221,3,0),"")</f>
        <v/>
      </c>
      <c r="H3900" s="58"/>
      <c r="I3900" s="66"/>
      <c r="J3900" s="66"/>
      <c r="K3900" s="67"/>
      <c r="L3900" s="66"/>
      <c r="M3900" s="60"/>
      <c r="N3900" s="60"/>
      <c r="O3900" s="60"/>
      <c r="P3900" s="60"/>
      <c r="Q3900" s="60"/>
      <c r="R3900" s="60"/>
      <c r="S3900" s="60"/>
      <c r="T3900" s="60"/>
      <c r="U3900" s="60"/>
      <c r="V3900" s="60"/>
      <c r="W3900" s="60"/>
      <c r="X3900" s="60"/>
      <c r="Y3900" s="52" t="str">
        <f>IF(A3900&lt;&gt;"",IF(D3900="DIRECCIÓN_DE_TRANSFERENCIAS","280 0031",VLOOKUP(C3900,LISTAS·PAPP!$C$3:$D$76,2,0)),"")</f>
        <v/>
      </c>
      <c r="Z3900" s="61"/>
      <c r="AA3900" s="62"/>
      <c r="AB3900" s="62"/>
      <c r="AC3900" s="65" t="str">
        <f>IF(D3900&lt;&gt;"",VLOOKUP(D3900,LISTAS·PAPP!$I$3:$M$16,2,0),"")</f>
        <v/>
      </c>
      <c r="AD3900" s="51" t="str">
        <f>IF(D3900&lt;&gt;"",VLOOKUP(D3900,LISTAS·PAPP!$I$3:$M$16,3,0),"")</f>
        <v/>
      </c>
      <c r="AE3900" s="52" t="str">
        <f>IF(D3900&lt;&gt;"",VLOOKUP(D3900,LISTAS·PAPP!$I$3:$M$16,4,0),"")</f>
        <v/>
      </c>
      <c r="AF3900" s="51" t="str">
        <f>IF(D3900&lt;&gt;"",VLOOKUP(D3900,LISTAS·PAPP!$I$3:$M$16,5,0),"")</f>
        <v/>
      </c>
      <c r="AG3900" s="52" t="str">
        <f>IF(AH3900&lt;&gt;"",VLOOKUP(AH3900,LISTAS·PAPP!$O$3:$P$74,2,0),"")</f>
        <v/>
      </c>
      <c r="AH3900" s="58"/>
      <c r="AI3900" s="60"/>
      <c r="AJ3900" s="51" t="str">
        <f>IF(AI3900&lt;&gt;"",VLOOKUP(AI3900,LISTAS·PAPP!$X$4:$Y$80,2,0),"")</f>
        <v/>
      </c>
      <c r="AK3900" s="58"/>
      <c r="AL3900" s="60"/>
      <c r="AM3900" s="51" t="str">
        <f>IF(ISERROR(VLOOKUP(AL3900,LISTAS·PAPP!$AD$4:$AE$334,2,0))," ",VLOOKUP(AL3900,LISTAS·PAPP!$AD$4:$AE$334,2,0))</f>
        <v xml:space="preserve"> </v>
      </c>
      <c r="AN3900" s="63"/>
      <c r="AO3900" s="64"/>
      <c r="AP3900" s="64"/>
      <c r="AQ3900" s="64"/>
      <c r="AR3900" s="64"/>
      <c r="AS3900" s="64"/>
      <c r="AT3900" s="64"/>
      <c r="AU3900" s="64"/>
      <c r="AV3900" s="64"/>
      <c r="AW3900" s="64"/>
      <c r="AX3900" s="64"/>
      <c r="AY3900" s="64"/>
      <c r="AZ3900" s="64"/>
      <c r="BA3900" s="53" t="str">
        <f t="shared" si="181"/>
        <v/>
      </c>
      <c r="BB3900" s="54" t="str">
        <f t="shared" si="182"/>
        <v/>
      </c>
      <c r="BC3900" s="55" t="str">
        <f t="shared" si="183"/>
        <v xml:space="preserve"> </v>
      </c>
    </row>
    <row r="3901" spans="1:55" x14ac:dyDescent="0.25">
      <c r="A3901" s="58"/>
      <c r="B3901" s="58"/>
      <c r="C3901" s="58"/>
      <c r="D3901" s="58"/>
      <c r="E3901" s="51" t="str">
        <f>IF(C3901&lt;&gt;"",VLOOKUP(MID(C3901,18,5),LISTAS·PAPP!$E$4:$F$76,2,0),"")</f>
        <v/>
      </c>
      <c r="F3901" s="58"/>
      <c r="G3901" s="51" t="str">
        <f>IF(F3901&lt;&gt;"",VLOOKUP(F3901,LISTAS·PAPP!$R$3:$T$221,3,0),"")</f>
        <v/>
      </c>
      <c r="H3901" s="58"/>
      <c r="I3901" s="66"/>
      <c r="J3901" s="66"/>
      <c r="K3901" s="67"/>
      <c r="L3901" s="66"/>
      <c r="M3901" s="60"/>
      <c r="N3901" s="60"/>
      <c r="O3901" s="60"/>
      <c r="P3901" s="60"/>
      <c r="Q3901" s="60"/>
      <c r="R3901" s="60"/>
      <c r="S3901" s="60"/>
      <c r="T3901" s="60"/>
      <c r="U3901" s="60"/>
      <c r="V3901" s="60"/>
      <c r="W3901" s="60"/>
      <c r="X3901" s="60"/>
      <c r="Y3901" s="52" t="str">
        <f>IF(A3901&lt;&gt;"",IF(D3901="DIRECCIÓN_DE_TRANSFERENCIAS","280 0031",VLOOKUP(C3901,LISTAS·PAPP!$C$3:$D$76,2,0)),"")</f>
        <v/>
      </c>
      <c r="Z3901" s="61"/>
      <c r="AA3901" s="62"/>
      <c r="AB3901" s="62"/>
      <c r="AC3901" s="65" t="str">
        <f>IF(D3901&lt;&gt;"",VLOOKUP(D3901,LISTAS·PAPP!$I$3:$M$16,2,0),"")</f>
        <v/>
      </c>
      <c r="AD3901" s="51" t="str">
        <f>IF(D3901&lt;&gt;"",VLOOKUP(D3901,LISTAS·PAPP!$I$3:$M$16,3,0),"")</f>
        <v/>
      </c>
      <c r="AE3901" s="52" t="str">
        <f>IF(D3901&lt;&gt;"",VLOOKUP(D3901,LISTAS·PAPP!$I$3:$M$16,4,0),"")</f>
        <v/>
      </c>
      <c r="AF3901" s="51" t="str">
        <f>IF(D3901&lt;&gt;"",VLOOKUP(D3901,LISTAS·PAPP!$I$3:$M$16,5,0),"")</f>
        <v/>
      </c>
      <c r="AG3901" s="52" t="str">
        <f>IF(AH3901&lt;&gt;"",VLOOKUP(AH3901,LISTAS·PAPP!$O$3:$P$74,2,0),"")</f>
        <v/>
      </c>
      <c r="AH3901" s="58"/>
      <c r="AI3901" s="60"/>
      <c r="AJ3901" s="51" t="str">
        <f>IF(AI3901&lt;&gt;"",VLOOKUP(AI3901,LISTAS·PAPP!$X$4:$Y$80,2,0),"")</f>
        <v/>
      </c>
      <c r="AK3901" s="58"/>
      <c r="AL3901" s="60"/>
      <c r="AM3901" s="51" t="str">
        <f>IF(ISERROR(VLOOKUP(AL3901,LISTAS·PAPP!$AD$4:$AE$334,2,0))," ",VLOOKUP(AL3901,LISTAS·PAPP!$AD$4:$AE$334,2,0))</f>
        <v xml:space="preserve"> </v>
      </c>
      <c r="AN3901" s="63"/>
      <c r="AO3901" s="64"/>
      <c r="AP3901" s="64"/>
      <c r="AQ3901" s="64"/>
      <c r="AR3901" s="64"/>
      <c r="AS3901" s="64"/>
      <c r="AT3901" s="64"/>
      <c r="AU3901" s="64"/>
      <c r="AV3901" s="64"/>
      <c r="AW3901" s="64"/>
      <c r="AX3901" s="64"/>
      <c r="AY3901" s="64"/>
      <c r="AZ3901" s="64"/>
      <c r="BA3901" s="53" t="str">
        <f t="shared" si="181"/>
        <v/>
      </c>
      <c r="BB3901" s="54" t="str">
        <f t="shared" si="182"/>
        <v/>
      </c>
      <c r="BC3901" s="55" t="str">
        <f t="shared" si="183"/>
        <v xml:space="preserve"> </v>
      </c>
    </row>
    <row r="3902" spans="1:55" x14ac:dyDescent="0.25">
      <c r="A3902" s="58"/>
      <c r="B3902" s="58"/>
      <c r="C3902" s="58"/>
      <c r="D3902" s="58"/>
      <c r="E3902" s="51" t="str">
        <f>IF(C3902&lt;&gt;"",VLOOKUP(MID(C3902,18,5),LISTAS·PAPP!$E$4:$F$76,2,0),"")</f>
        <v/>
      </c>
      <c r="F3902" s="58"/>
      <c r="G3902" s="51" t="str">
        <f>IF(F3902&lt;&gt;"",VLOOKUP(F3902,LISTAS·PAPP!$R$3:$T$221,3,0),"")</f>
        <v/>
      </c>
      <c r="H3902" s="58"/>
      <c r="I3902" s="66"/>
      <c r="J3902" s="66"/>
      <c r="K3902" s="67"/>
      <c r="L3902" s="66"/>
      <c r="M3902" s="60"/>
      <c r="N3902" s="60"/>
      <c r="O3902" s="60"/>
      <c r="P3902" s="60"/>
      <c r="Q3902" s="60"/>
      <c r="R3902" s="60"/>
      <c r="S3902" s="60"/>
      <c r="T3902" s="60"/>
      <c r="U3902" s="60"/>
      <c r="V3902" s="60"/>
      <c r="W3902" s="60"/>
      <c r="X3902" s="60"/>
      <c r="Y3902" s="52" t="str">
        <f>IF(A3902&lt;&gt;"",IF(D3902="DIRECCIÓN_DE_TRANSFERENCIAS","280 0031",VLOOKUP(C3902,LISTAS·PAPP!$C$3:$D$76,2,0)),"")</f>
        <v/>
      </c>
      <c r="Z3902" s="61"/>
      <c r="AA3902" s="62"/>
      <c r="AB3902" s="62"/>
      <c r="AC3902" s="65" t="str">
        <f>IF(D3902&lt;&gt;"",VLOOKUP(D3902,LISTAS·PAPP!$I$3:$M$16,2,0),"")</f>
        <v/>
      </c>
      <c r="AD3902" s="51" t="str">
        <f>IF(D3902&lt;&gt;"",VLOOKUP(D3902,LISTAS·PAPP!$I$3:$M$16,3,0),"")</f>
        <v/>
      </c>
      <c r="AE3902" s="52" t="str">
        <f>IF(D3902&lt;&gt;"",VLOOKUP(D3902,LISTAS·PAPP!$I$3:$M$16,4,0),"")</f>
        <v/>
      </c>
      <c r="AF3902" s="51" t="str">
        <f>IF(D3902&lt;&gt;"",VLOOKUP(D3902,LISTAS·PAPP!$I$3:$M$16,5,0),"")</f>
        <v/>
      </c>
      <c r="AG3902" s="52" t="str">
        <f>IF(AH3902&lt;&gt;"",VLOOKUP(AH3902,LISTAS·PAPP!$O$3:$P$74,2,0),"")</f>
        <v/>
      </c>
      <c r="AH3902" s="58"/>
      <c r="AI3902" s="60"/>
      <c r="AJ3902" s="51" t="str">
        <f>IF(AI3902&lt;&gt;"",VLOOKUP(AI3902,LISTAS·PAPP!$X$4:$Y$80,2,0),"")</f>
        <v/>
      </c>
      <c r="AK3902" s="58"/>
      <c r="AL3902" s="60"/>
      <c r="AM3902" s="51" t="str">
        <f>IF(ISERROR(VLOOKUP(AL3902,LISTAS·PAPP!$AD$4:$AE$334,2,0))," ",VLOOKUP(AL3902,LISTAS·PAPP!$AD$4:$AE$334,2,0))</f>
        <v xml:space="preserve"> </v>
      </c>
      <c r="AN3902" s="63"/>
      <c r="AO3902" s="64"/>
      <c r="AP3902" s="64"/>
      <c r="AQ3902" s="64"/>
      <c r="AR3902" s="64"/>
      <c r="AS3902" s="64"/>
      <c r="AT3902" s="64"/>
      <c r="AU3902" s="64"/>
      <c r="AV3902" s="64"/>
      <c r="AW3902" s="64"/>
      <c r="AX3902" s="64"/>
      <c r="AY3902" s="64"/>
      <c r="AZ3902" s="64"/>
      <c r="BA3902" s="53" t="str">
        <f t="shared" si="181"/>
        <v/>
      </c>
      <c r="BB3902" s="54" t="str">
        <f t="shared" si="182"/>
        <v/>
      </c>
      <c r="BC3902" s="55" t="str">
        <f t="shared" si="183"/>
        <v xml:space="preserve"> </v>
      </c>
    </row>
    <row r="3903" spans="1:55" x14ac:dyDescent="0.25">
      <c r="A3903" s="58"/>
      <c r="B3903" s="58"/>
      <c r="C3903" s="58"/>
      <c r="D3903" s="58"/>
      <c r="E3903" s="51" t="str">
        <f>IF(C3903&lt;&gt;"",VLOOKUP(MID(C3903,18,5),LISTAS·PAPP!$E$4:$F$76,2,0),"")</f>
        <v/>
      </c>
      <c r="F3903" s="58"/>
      <c r="G3903" s="51" t="str">
        <f>IF(F3903&lt;&gt;"",VLOOKUP(F3903,LISTAS·PAPP!$R$3:$T$221,3,0),"")</f>
        <v/>
      </c>
      <c r="H3903" s="58"/>
      <c r="I3903" s="66"/>
      <c r="J3903" s="66"/>
      <c r="K3903" s="67"/>
      <c r="L3903" s="66"/>
      <c r="M3903" s="60"/>
      <c r="N3903" s="60"/>
      <c r="O3903" s="60"/>
      <c r="P3903" s="60"/>
      <c r="Q3903" s="60"/>
      <c r="R3903" s="60"/>
      <c r="S3903" s="60"/>
      <c r="T3903" s="60"/>
      <c r="U3903" s="60"/>
      <c r="V3903" s="60"/>
      <c r="W3903" s="60"/>
      <c r="X3903" s="60"/>
      <c r="Y3903" s="52" t="str">
        <f>IF(A3903&lt;&gt;"",IF(D3903="DIRECCIÓN_DE_TRANSFERENCIAS","280 0031",VLOOKUP(C3903,LISTAS·PAPP!$C$3:$D$76,2,0)),"")</f>
        <v/>
      </c>
      <c r="Z3903" s="61"/>
      <c r="AA3903" s="62"/>
      <c r="AB3903" s="62"/>
      <c r="AC3903" s="65" t="str">
        <f>IF(D3903&lt;&gt;"",VLOOKUP(D3903,LISTAS·PAPP!$I$3:$M$16,2,0),"")</f>
        <v/>
      </c>
      <c r="AD3903" s="51" t="str">
        <f>IF(D3903&lt;&gt;"",VLOOKUP(D3903,LISTAS·PAPP!$I$3:$M$16,3,0),"")</f>
        <v/>
      </c>
      <c r="AE3903" s="52" t="str">
        <f>IF(D3903&lt;&gt;"",VLOOKUP(D3903,LISTAS·PAPP!$I$3:$M$16,4,0),"")</f>
        <v/>
      </c>
      <c r="AF3903" s="51" t="str">
        <f>IF(D3903&lt;&gt;"",VLOOKUP(D3903,LISTAS·PAPP!$I$3:$M$16,5,0),"")</f>
        <v/>
      </c>
      <c r="AG3903" s="52" t="str">
        <f>IF(AH3903&lt;&gt;"",VLOOKUP(AH3903,LISTAS·PAPP!$O$3:$P$74,2,0),"")</f>
        <v/>
      </c>
      <c r="AH3903" s="58"/>
      <c r="AI3903" s="60"/>
      <c r="AJ3903" s="51" t="str">
        <f>IF(AI3903&lt;&gt;"",VLOOKUP(AI3903,LISTAS·PAPP!$X$4:$Y$80,2,0),"")</f>
        <v/>
      </c>
      <c r="AK3903" s="58"/>
      <c r="AL3903" s="60"/>
      <c r="AM3903" s="51" t="str">
        <f>IF(ISERROR(VLOOKUP(AL3903,LISTAS·PAPP!$AD$4:$AE$334,2,0))," ",VLOOKUP(AL3903,LISTAS·PAPP!$AD$4:$AE$334,2,0))</f>
        <v xml:space="preserve"> </v>
      </c>
      <c r="AN3903" s="63"/>
      <c r="AO3903" s="64"/>
      <c r="AP3903" s="64"/>
      <c r="AQ3903" s="64"/>
      <c r="AR3903" s="64"/>
      <c r="AS3903" s="64"/>
      <c r="AT3903" s="64"/>
      <c r="AU3903" s="64"/>
      <c r="AV3903" s="64"/>
      <c r="AW3903" s="64"/>
      <c r="AX3903" s="64"/>
      <c r="AY3903" s="64"/>
      <c r="AZ3903" s="64"/>
      <c r="BA3903" s="53" t="str">
        <f t="shared" si="181"/>
        <v/>
      </c>
      <c r="BB3903" s="54" t="str">
        <f t="shared" si="182"/>
        <v/>
      </c>
      <c r="BC3903" s="55" t="str">
        <f t="shared" si="183"/>
        <v xml:space="preserve"> </v>
      </c>
    </row>
    <row r="3904" spans="1:55" x14ac:dyDescent="0.25">
      <c r="A3904" s="58"/>
      <c r="B3904" s="58"/>
      <c r="C3904" s="58"/>
      <c r="D3904" s="58"/>
      <c r="E3904" s="51" t="str">
        <f>IF(C3904&lt;&gt;"",VLOOKUP(MID(C3904,18,5),LISTAS·PAPP!$E$4:$F$76,2,0),"")</f>
        <v/>
      </c>
      <c r="F3904" s="58"/>
      <c r="G3904" s="51" t="str">
        <f>IF(F3904&lt;&gt;"",VLOOKUP(F3904,LISTAS·PAPP!$R$3:$T$221,3,0),"")</f>
        <v/>
      </c>
      <c r="H3904" s="58"/>
      <c r="I3904" s="66"/>
      <c r="J3904" s="66"/>
      <c r="K3904" s="67"/>
      <c r="L3904" s="66"/>
      <c r="M3904" s="60"/>
      <c r="N3904" s="60"/>
      <c r="O3904" s="60"/>
      <c r="P3904" s="60"/>
      <c r="Q3904" s="60"/>
      <c r="R3904" s="60"/>
      <c r="S3904" s="60"/>
      <c r="T3904" s="60"/>
      <c r="U3904" s="60"/>
      <c r="V3904" s="60"/>
      <c r="W3904" s="60"/>
      <c r="X3904" s="60"/>
      <c r="Y3904" s="52" t="str">
        <f>IF(A3904&lt;&gt;"",IF(D3904="DIRECCIÓN_DE_TRANSFERENCIAS","280 0031",VLOOKUP(C3904,LISTAS·PAPP!$C$3:$D$76,2,0)),"")</f>
        <v/>
      </c>
      <c r="Z3904" s="61"/>
      <c r="AA3904" s="62"/>
      <c r="AB3904" s="62"/>
      <c r="AC3904" s="65" t="str">
        <f>IF(D3904&lt;&gt;"",VLOOKUP(D3904,LISTAS·PAPP!$I$3:$M$16,2,0),"")</f>
        <v/>
      </c>
      <c r="AD3904" s="51" t="str">
        <f>IF(D3904&lt;&gt;"",VLOOKUP(D3904,LISTAS·PAPP!$I$3:$M$16,3,0),"")</f>
        <v/>
      </c>
      <c r="AE3904" s="52" t="str">
        <f>IF(D3904&lt;&gt;"",VLOOKUP(D3904,LISTAS·PAPP!$I$3:$M$16,4,0),"")</f>
        <v/>
      </c>
      <c r="AF3904" s="51" t="str">
        <f>IF(D3904&lt;&gt;"",VLOOKUP(D3904,LISTAS·PAPP!$I$3:$M$16,5,0),"")</f>
        <v/>
      </c>
      <c r="AG3904" s="52" t="str">
        <f>IF(AH3904&lt;&gt;"",VLOOKUP(AH3904,LISTAS·PAPP!$O$3:$P$74,2,0),"")</f>
        <v/>
      </c>
      <c r="AH3904" s="58"/>
      <c r="AI3904" s="60"/>
      <c r="AJ3904" s="51" t="str">
        <f>IF(AI3904&lt;&gt;"",VLOOKUP(AI3904,LISTAS·PAPP!$X$4:$Y$80,2,0),"")</f>
        <v/>
      </c>
      <c r="AK3904" s="58"/>
      <c r="AL3904" s="60"/>
      <c r="AM3904" s="51" t="str">
        <f>IF(ISERROR(VLOOKUP(AL3904,LISTAS·PAPP!$AD$4:$AE$334,2,0))," ",VLOOKUP(AL3904,LISTAS·PAPP!$AD$4:$AE$334,2,0))</f>
        <v xml:space="preserve"> </v>
      </c>
      <c r="AN3904" s="63"/>
      <c r="AO3904" s="64"/>
      <c r="AP3904" s="64"/>
      <c r="AQ3904" s="64"/>
      <c r="AR3904" s="64"/>
      <c r="AS3904" s="64"/>
      <c r="AT3904" s="64"/>
      <c r="AU3904" s="64"/>
      <c r="AV3904" s="64"/>
      <c r="AW3904" s="64"/>
      <c r="AX3904" s="64"/>
      <c r="AY3904" s="64"/>
      <c r="AZ3904" s="64"/>
      <c r="BA3904" s="53" t="str">
        <f t="shared" si="181"/>
        <v/>
      </c>
      <c r="BB3904" s="54" t="str">
        <f t="shared" si="182"/>
        <v/>
      </c>
      <c r="BC3904" s="55" t="str">
        <f t="shared" si="183"/>
        <v xml:space="preserve"> </v>
      </c>
    </row>
    <row r="3905" spans="1:55" x14ac:dyDescent="0.25">
      <c r="A3905" s="58"/>
      <c r="B3905" s="58"/>
      <c r="C3905" s="58"/>
      <c r="D3905" s="58"/>
      <c r="E3905" s="51" t="str">
        <f>IF(C3905&lt;&gt;"",VLOOKUP(MID(C3905,18,5),LISTAS·PAPP!$E$4:$F$76,2,0),"")</f>
        <v/>
      </c>
      <c r="F3905" s="58"/>
      <c r="G3905" s="51" t="str">
        <f>IF(F3905&lt;&gt;"",VLOOKUP(F3905,LISTAS·PAPP!$R$3:$T$221,3,0),"")</f>
        <v/>
      </c>
      <c r="H3905" s="58"/>
      <c r="I3905" s="66"/>
      <c r="J3905" s="66"/>
      <c r="K3905" s="67"/>
      <c r="L3905" s="66"/>
      <c r="M3905" s="60"/>
      <c r="N3905" s="60"/>
      <c r="O3905" s="60"/>
      <c r="P3905" s="60"/>
      <c r="Q3905" s="60"/>
      <c r="R3905" s="60"/>
      <c r="S3905" s="60"/>
      <c r="T3905" s="60"/>
      <c r="U3905" s="60"/>
      <c r="V3905" s="60"/>
      <c r="W3905" s="60"/>
      <c r="X3905" s="60"/>
      <c r="Y3905" s="52" t="str">
        <f>IF(A3905&lt;&gt;"",IF(D3905="DIRECCIÓN_DE_TRANSFERENCIAS","280 0031",VLOOKUP(C3905,LISTAS·PAPP!$C$3:$D$76,2,0)),"")</f>
        <v/>
      </c>
      <c r="Z3905" s="61"/>
      <c r="AA3905" s="62"/>
      <c r="AB3905" s="62"/>
      <c r="AC3905" s="65" t="str">
        <f>IF(D3905&lt;&gt;"",VLOOKUP(D3905,LISTAS·PAPP!$I$3:$M$16,2,0),"")</f>
        <v/>
      </c>
      <c r="AD3905" s="51" t="str">
        <f>IF(D3905&lt;&gt;"",VLOOKUP(D3905,LISTAS·PAPP!$I$3:$M$16,3,0),"")</f>
        <v/>
      </c>
      <c r="AE3905" s="52" t="str">
        <f>IF(D3905&lt;&gt;"",VLOOKUP(D3905,LISTAS·PAPP!$I$3:$M$16,4,0),"")</f>
        <v/>
      </c>
      <c r="AF3905" s="51" t="str">
        <f>IF(D3905&lt;&gt;"",VLOOKUP(D3905,LISTAS·PAPP!$I$3:$M$16,5,0),"")</f>
        <v/>
      </c>
      <c r="AG3905" s="52" t="str">
        <f>IF(AH3905&lt;&gt;"",VLOOKUP(AH3905,LISTAS·PAPP!$O$3:$P$74,2,0),"")</f>
        <v/>
      </c>
      <c r="AH3905" s="58"/>
      <c r="AI3905" s="60"/>
      <c r="AJ3905" s="51" t="str">
        <f>IF(AI3905&lt;&gt;"",VLOOKUP(AI3905,LISTAS·PAPP!$X$4:$Y$80,2,0),"")</f>
        <v/>
      </c>
      <c r="AK3905" s="58"/>
      <c r="AL3905" s="60"/>
      <c r="AM3905" s="51" t="str">
        <f>IF(ISERROR(VLOOKUP(AL3905,LISTAS·PAPP!$AD$4:$AE$334,2,0))," ",VLOOKUP(AL3905,LISTAS·PAPP!$AD$4:$AE$334,2,0))</f>
        <v xml:space="preserve"> </v>
      </c>
      <c r="AN3905" s="63"/>
      <c r="AO3905" s="64"/>
      <c r="AP3905" s="64"/>
      <c r="AQ3905" s="64"/>
      <c r="AR3905" s="64"/>
      <c r="AS3905" s="64"/>
      <c r="AT3905" s="64"/>
      <c r="AU3905" s="64"/>
      <c r="AV3905" s="64"/>
      <c r="AW3905" s="64"/>
      <c r="AX3905" s="64"/>
      <c r="AY3905" s="64"/>
      <c r="AZ3905" s="64"/>
      <c r="BA3905" s="53" t="str">
        <f t="shared" si="181"/>
        <v/>
      </c>
      <c r="BB3905" s="54" t="str">
        <f t="shared" si="182"/>
        <v/>
      </c>
      <c r="BC3905" s="55" t="str">
        <f t="shared" si="183"/>
        <v xml:space="preserve"> </v>
      </c>
    </row>
    <row r="3906" spans="1:55" x14ac:dyDescent="0.25">
      <c r="A3906" s="58"/>
      <c r="B3906" s="58"/>
      <c r="C3906" s="58"/>
      <c r="D3906" s="58"/>
      <c r="E3906" s="51" t="str">
        <f>IF(C3906&lt;&gt;"",VLOOKUP(MID(C3906,18,5),LISTAS·PAPP!$E$4:$F$76,2,0),"")</f>
        <v/>
      </c>
      <c r="F3906" s="58"/>
      <c r="G3906" s="51" t="str">
        <f>IF(F3906&lt;&gt;"",VLOOKUP(F3906,LISTAS·PAPP!$R$3:$T$221,3,0),"")</f>
        <v/>
      </c>
      <c r="H3906" s="58"/>
      <c r="I3906" s="66"/>
      <c r="J3906" s="66"/>
      <c r="K3906" s="67"/>
      <c r="L3906" s="66"/>
      <c r="M3906" s="60"/>
      <c r="N3906" s="60"/>
      <c r="O3906" s="60"/>
      <c r="P3906" s="60"/>
      <c r="Q3906" s="60"/>
      <c r="R3906" s="60"/>
      <c r="S3906" s="60"/>
      <c r="T3906" s="60"/>
      <c r="U3906" s="60"/>
      <c r="V3906" s="60"/>
      <c r="W3906" s="60"/>
      <c r="X3906" s="60"/>
      <c r="Y3906" s="52" t="str">
        <f>IF(A3906&lt;&gt;"",IF(D3906="DIRECCIÓN_DE_TRANSFERENCIAS","280 0031",VLOOKUP(C3906,LISTAS·PAPP!$C$3:$D$76,2,0)),"")</f>
        <v/>
      </c>
      <c r="Z3906" s="61"/>
      <c r="AA3906" s="62"/>
      <c r="AB3906" s="62"/>
      <c r="AC3906" s="65" t="str">
        <f>IF(D3906&lt;&gt;"",VLOOKUP(D3906,LISTAS·PAPP!$I$3:$M$16,2,0),"")</f>
        <v/>
      </c>
      <c r="AD3906" s="51" t="str">
        <f>IF(D3906&lt;&gt;"",VLOOKUP(D3906,LISTAS·PAPP!$I$3:$M$16,3,0),"")</f>
        <v/>
      </c>
      <c r="AE3906" s="52" t="str">
        <f>IF(D3906&lt;&gt;"",VLOOKUP(D3906,LISTAS·PAPP!$I$3:$M$16,4,0),"")</f>
        <v/>
      </c>
      <c r="AF3906" s="51" t="str">
        <f>IF(D3906&lt;&gt;"",VLOOKUP(D3906,LISTAS·PAPP!$I$3:$M$16,5,0),"")</f>
        <v/>
      </c>
      <c r="AG3906" s="52" t="str">
        <f>IF(AH3906&lt;&gt;"",VLOOKUP(AH3906,LISTAS·PAPP!$O$3:$P$74,2,0),"")</f>
        <v/>
      </c>
      <c r="AH3906" s="58"/>
      <c r="AI3906" s="60"/>
      <c r="AJ3906" s="51" t="str">
        <f>IF(AI3906&lt;&gt;"",VLOOKUP(AI3906,LISTAS·PAPP!$X$4:$Y$80,2,0),"")</f>
        <v/>
      </c>
      <c r="AK3906" s="58"/>
      <c r="AL3906" s="60"/>
      <c r="AM3906" s="51" t="str">
        <f>IF(ISERROR(VLOOKUP(AL3906,LISTAS·PAPP!$AD$4:$AE$334,2,0))," ",VLOOKUP(AL3906,LISTAS·PAPP!$AD$4:$AE$334,2,0))</f>
        <v xml:space="preserve"> </v>
      </c>
      <c r="AN3906" s="63"/>
      <c r="AO3906" s="64"/>
      <c r="AP3906" s="64"/>
      <c r="AQ3906" s="64"/>
      <c r="AR3906" s="64"/>
      <c r="AS3906" s="64"/>
      <c r="AT3906" s="64"/>
      <c r="AU3906" s="64"/>
      <c r="AV3906" s="64"/>
      <c r="AW3906" s="64"/>
      <c r="AX3906" s="64"/>
      <c r="AY3906" s="64"/>
      <c r="AZ3906" s="64"/>
      <c r="BA3906" s="53" t="str">
        <f t="shared" si="181"/>
        <v/>
      </c>
      <c r="BB3906" s="54" t="str">
        <f t="shared" si="182"/>
        <v/>
      </c>
      <c r="BC3906" s="55" t="str">
        <f t="shared" si="183"/>
        <v xml:space="preserve"> </v>
      </c>
    </row>
    <row r="3907" spans="1:55" x14ac:dyDescent="0.25">
      <c r="A3907" s="58"/>
      <c r="B3907" s="58"/>
      <c r="C3907" s="58"/>
      <c r="D3907" s="58"/>
      <c r="E3907" s="51" t="str">
        <f>IF(C3907&lt;&gt;"",VLOOKUP(MID(C3907,18,5),LISTAS·PAPP!$E$4:$F$76,2,0),"")</f>
        <v/>
      </c>
      <c r="F3907" s="58"/>
      <c r="G3907" s="51" t="str">
        <f>IF(F3907&lt;&gt;"",VLOOKUP(F3907,LISTAS·PAPP!$R$3:$T$221,3,0),"")</f>
        <v/>
      </c>
      <c r="H3907" s="58"/>
      <c r="I3907" s="66"/>
      <c r="J3907" s="66"/>
      <c r="K3907" s="67"/>
      <c r="L3907" s="66"/>
      <c r="M3907" s="60"/>
      <c r="N3907" s="60"/>
      <c r="O3907" s="60"/>
      <c r="P3907" s="60"/>
      <c r="Q3907" s="60"/>
      <c r="R3907" s="60"/>
      <c r="S3907" s="60"/>
      <c r="T3907" s="60"/>
      <c r="U3907" s="60"/>
      <c r="V3907" s="60"/>
      <c r="W3907" s="60"/>
      <c r="X3907" s="60"/>
      <c r="Y3907" s="52" t="str">
        <f>IF(A3907&lt;&gt;"",IF(D3907="DIRECCIÓN_DE_TRANSFERENCIAS","280 0031",VLOOKUP(C3907,LISTAS·PAPP!$C$3:$D$76,2,0)),"")</f>
        <v/>
      </c>
      <c r="Z3907" s="61"/>
      <c r="AA3907" s="62"/>
      <c r="AB3907" s="62"/>
      <c r="AC3907" s="65" t="str">
        <f>IF(D3907&lt;&gt;"",VLOOKUP(D3907,LISTAS·PAPP!$I$3:$M$16,2,0),"")</f>
        <v/>
      </c>
      <c r="AD3907" s="51" t="str">
        <f>IF(D3907&lt;&gt;"",VLOOKUP(D3907,LISTAS·PAPP!$I$3:$M$16,3,0),"")</f>
        <v/>
      </c>
      <c r="AE3907" s="52" t="str">
        <f>IF(D3907&lt;&gt;"",VLOOKUP(D3907,LISTAS·PAPP!$I$3:$M$16,4,0),"")</f>
        <v/>
      </c>
      <c r="AF3907" s="51" t="str">
        <f>IF(D3907&lt;&gt;"",VLOOKUP(D3907,LISTAS·PAPP!$I$3:$M$16,5,0),"")</f>
        <v/>
      </c>
      <c r="AG3907" s="52" t="str">
        <f>IF(AH3907&lt;&gt;"",VLOOKUP(AH3907,LISTAS·PAPP!$O$3:$P$74,2,0),"")</f>
        <v/>
      </c>
      <c r="AH3907" s="58"/>
      <c r="AI3907" s="60"/>
      <c r="AJ3907" s="51" t="str">
        <f>IF(AI3907&lt;&gt;"",VLOOKUP(AI3907,LISTAS·PAPP!$X$4:$Y$80,2,0),"")</f>
        <v/>
      </c>
      <c r="AK3907" s="58"/>
      <c r="AL3907" s="60"/>
      <c r="AM3907" s="51" t="str">
        <f>IF(ISERROR(VLOOKUP(AL3907,LISTAS·PAPP!$AD$4:$AE$334,2,0))," ",VLOOKUP(AL3907,LISTAS·PAPP!$AD$4:$AE$334,2,0))</f>
        <v xml:space="preserve"> </v>
      </c>
      <c r="AN3907" s="63"/>
      <c r="AO3907" s="64"/>
      <c r="AP3907" s="64"/>
      <c r="AQ3907" s="64"/>
      <c r="AR3907" s="64"/>
      <c r="AS3907" s="64"/>
      <c r="AT3907" s="64"/>
      <c r="AU3907" s="64"/>
      <c r="AV3907" s="64"/>
      <c r="AW3907" s="64"/>
      <c r="AX3907" s="64"/>
      <c r="AY3907" s="64"/>
      <c r="AZ3907" s="64"/>
      <c r="BA3907" s="53" t="str">
        <f t="shared" si="181"/>
        <v/>
      </c>
      <c r="BB3907" s="54" t="str">
        <f t="shared" si="182"/>
        <v/>
      </c>
      <c r="BC3907" s="55" t="str">
        <f t="shared" si="183"/>
        <v xml:space="preserve"> </v>
      </c>
    </row>
    <row r="3908" spans="1:55" x14ac:dyDescent="0.25">
      <c r="A3908" s="58"/>
      <c r="B3908" s="58"/>
      <c r="C3908" s="58"/>
      <c r="D3908" s="58"/>
      <c r="E3908" s="51" t="str">
        <f>IF(C3908&lt;&gt;"",VLOOKUP(MID(C3908,18,5),LISTAS·PAPP!$E$4:$F$76,2,0),"")</f>
        <v/>
      </c>
      <c r="F3908" s="58"/>
      <c r="G3908" s="51" t="str">
        <f>IF(F3908&lt;&gt;"",VLOOKUP(F3908,LISTAS·PAPP!$R$3:$T$221,3,0),"")</f>
        <v/>
      </c>
      <c r="H3908" s="58"/>
      <c r="I3908" s="66"/>
      <c r="J3908" s="66"/>
      <c r="K3908" s="67"/>
      <c r="L3908" s="66"/>
      <c r="M3908" s="60"/>
      <c r="N3908" s="60"/>
      <c r="O3908" s="60"/>
      <c r="P3908" s="60"/>
      <c r="Q3908" s="60"/>
      <c r="R3908" s="60"/>
      <c r="S3908" s="60"/>
      <c r="T3908" s="60"/>
      <c r="U3908" s="60"/>
      <c r="V3908" s="60"/>
      <c r="W3908" s="60"/>
      <c r="X3908" s="60"/>
      <c r="Y3908" s="52" t="str">
        <f>IF(A3908&lt;&gt;"",IF(D3908="DIRECCIÓN_DE_TRANSFERENCIAS","280 0031",VLOOKUP(C3908,LISTAS·PAPP!$C$3:$D$76,2,0)),"")</f>
        <v/>
      </c>
      <c r="Z3908" s="61"/>
      <c r="AA3908" s="62"/>
      <c r="AB3908" s="62"/>
      <c r="AC3908" s="65" t="str">
        <f>IF(D3908&lt;&gt;"",VLOOKUP(D3908,LISTAS·PAPP!$I$3:$M$16,2,0),"")</f>
        <v/>
      </c>
      <c r="AD3908" s="51" t="str">
        <f>IF(D3908&lt;&gt;"",VLOOKUP(D3908,LISTAS·PAPP!$I$3:$M$16,3,0),"")</f>
        <v/>
      </c>
      <c r="AE3908" s="52" t="str">
        <f>IF(D3908&lt;&gt;"",VLOOKUP(D3908,LISTAS·PAPP!$I$3:$M$16,4,0),"")</f>
        <v/>
      </c>
      <c r="AF3908" s="51" t="str">
        <f>IF(D3908&lt;&gt;"",VLOOKUP(D3908,LISTAS·PAPP!$I$3:$M$16,5,0),"")</f>
        <v/>
      </c>
      <c r="AG3908" s="52" t="str">
        <f>IF(AH3908&lt;&gt;"",VLOOKUP(AH3908,LISTAS·PAPP!$O$3:$P$74,2,0),"")</f>
        <v/>
      </c>
      <c r="AH3908" s="58"/>
      <c r="AI3908" s="60"/>
      <c r="AJ3908" s="51" t="str">
        <f>IF(AI3908&lt;&gt;"",VLOOKUP(AI3908,LISTAS·PAPP!$X$4:$Y$80,2,0),"")</f>
        <v/>
      </c>
      <c r="AK3908" s="58"/>
      <c r="AL3908" s="60"/>
      <c r="AM3908" s="51" t="str">
        <f>IF(ISERROR(VLOOKUP(AL3908,LISTAS·PAPP!$AD$4:$AE$334,2,0))," ",VLOOKUP(AL3908,LISTAS·PAPP!$AD$4:$AE$334,2,0))</f>
        <v xml:space="preserve"> </v>
      </c>
      <c r="AN3908" s="63"/>
      <c r="AO3908" s="64"/>
      <c r="AP3908" s="64"/>
      <c r="AQ3908" s="64"/>
      <c r="AR3908" s="64"/>
      <c r="AS3908" s="64"/>
      <c r="AT3908" s="64"/>
      <c r="AU3908" s="64"/>
      <c r="AV3908" s="64"/>
      <c r="AW3908" s="64"/>
      <c r="AX3908" s="64"/>
      <c r="AY3908" s="64"/>
      <c r="AZ3908" s="64"/>
      <c r="BA3908" s="53" t="str">
        <f t="shared" si="181"/>
        <v/>
      </c>
      <c r="BB3908" s="54" t="str">
        <f t="shared" si="182"/>
        <v/>
      </c>
      <c r="BC3908" s="55" t="str">
        <f t="shared" si="183"/>
        <v xml:space="preserve"> </v>
      </c>
    </row>
    <row r="3909" spans="1:55" x14ac:dyDescent="0.25">
      <c r="A3909" s="58"/>
      <c r="B3909" s="58"/>
      <c r="C3909" s="58"/>
      <c r="D3909" s="58"/>
      <c r="E3909" s="51" t="str">
        <f>IF(C3909&lt;&gt;"",VLOOKUP(MID(C3909,18,5),LISTAS·PAPP!$E$4:$F$76,2,0),"")</f>
        <v/>
      </c>
      <c r="F3909" s="58"/>
      <c r="G3909" s="51" t="str">
        <f>IF(F3909&lt;&gt;"",VLOOKUP(F3909,LISTAS·PAPP!$R$3:$T$221,3,0),"")</f>
        <v/>
      </c>
      <c r="H3909" s="58"/>
      <c r="I3909" s="66"/>
      <c r="J3909" s="66"/>
      <c r="K3909" s="67"/>
      <c r="L3909" s="66"/>
      <c r="M3909" s="60"/>
      <c r="N3909" s="60"/>
      <c r="O3909" s="60"/>
      <c r="P3909" s="60"/>
      <c r="Q3909" s="60"/>
      <c r="R3909" s="60"/>
      <c r="S3909" s="60"/>
      <c r="T3909" s="60"/>
      <c r="U3909" s="60"/>
      <c r="V3909" s="60"/>
      <c r="W3909" s="60"/>
      <c r="X3909" s="60"/>
      <c r="Y3909" s="52" t="str">
        <f>IF(A3909&lt;&gt;"",IF(D3909="DIRECCIÓN_DE_TRANSFERENCIAS","280 0031",VLOOKUP(C3909,LISTAS·PAPP!$C$3:$D$76,2,0)),"")</f>
        <v/>
      </c>
      <c r="Z3909" s="61"/>
      <c r="AA3909" s="62"/>
      <c r="AB3909" s="62"/>
      <c r="AC3909" s="65" t="str">
        <f>IF(D3909&lt;&gt;"",VLOOKUP(D3909,LISTAS·PAPP!$I$3:$M$16,2,0),"")</f>
        <v/>
      </c>
      <c r="AD3909" s="51" t="str">
        <f>IF(D3909&lt;&gt;"",VLOOKUP(D3909,LISTAS·PAPP!$I$3:$M$16,3,0),"")</f>
        <v/>
      </c>
      <c r="AE3909" s="52" t="str">
        <f>IF(D3909&lt;&gt;"",VLOOKUP(D3909,LISTAS·PAPP!$I$3:$M$16,4,0),"")</f>
        <v/>
      </c>
      <c r="AF3909" s="51" t="str">
        <f>IF(D3909&lt;&gt;"",VLOOKUP(D3909,LISTAS·PAPP!$I$3:$M$16,5,0),"")</f>
        <v/>
      </c>
      <c r="AG3909" s="52" t="str">
        <f>IF(AH3909&lt;&gt;"",VLOOKUP(AH3909,LISTAS·PAPP!$O$3:$P$74,2,0),"")</f>
        <v/>
      </c>
      <c r="AH3909" s="58"/>
      <c r="AI3909" s="60"/>
      <c r="AJ3909" s="51" t="str">
        <f>IF(AI3909&lt;&gt;"",VLOOKUP(AI3909,LISTAS·PAPP!$X$4:$Y$80,2,0),"")</f>
        <v/>
      </c>
      <c r="AK3909" s="58"/>
      <c r="AL3909" s="60"/>
      <c r="AM3909" s="51" t="str">
        <f>IF(ISERROR(VLOOKUP(AL3909,LISTAS·PAPP!$AD$4:$AE$334,2,0))," ",VLOOKUP(AL3909,LISTAS·PAPP!$AD$4:$AE$334,2,0))</f>
        <v xml:space="preserve"> </v>
      </c>
      <c r="AN3909" s="63"/>
      <c r="AO3909" s="64"/>
      <c r="AP3909" s="64"/>
      <c r="AQ3909" s="64"/>
      <c r="AR3909" s="64"/>
      <c r="AS3909" s="64"/>
      <c r="AT3909" s="64"/>
      <c r="AU3909" s="64"/>
      <c r="AV3909" s="64"/>
      <c r="AW3909" s="64"/>
      <c r="AX3909" s="64"/>
      <c r="AY3909" s="64"/>
      <c r="AZ3909" s="64"/>
      <c r="BA3909" s="53" t="str">
        <f t="shared" si="181"/>
        <v/>
      </c>
      <c r="BB3909" s="54" t="str">
        <f t="shared" si="182"/>
        <v/>
      </c>
      <c r="BC3909" s="55" t="str">
        <f t="shared" si="183"/>
        <v xml:space="preserve"> </v>
      </c>
    </row>
    <row r="3910" spans="1:55" x14ac:dyDescent="0.25">
      <c r="A3910" s="58"/>
      <c r="B3910" s="58"/>
      <c r="C3910" s="58"/>
      <c r="D3910" s="58"/>
      <c r="E3910" s="51" t="str">
        <f>IF(C3910&lt;&gt;"",VLOOKUP(MID(C3910,18,5),LISTAS·PAPP!$E$4:$F$76,2,0),"")</f>
        <v/>
      </c>
      <c r="F3910" s="58"/>
      <c r="G3910" s="51" t="str">
        <f>IF(F3910&lt;&gt;"",VLOOKUP(F3910,LISTAS·PAPP!$R$3:$T$221,3,0),"")</f>
        <v/>
      </c>
      <c r="H3910" s="58"/>
      <c r="I3910" s="66"/>
      <c r="J3910" s="66"/>
      <c r="K3910" s="67"/>
      <c r="L3910" s="66"/>
      <c r="M3910" s="60"/>
      <c r="N3910" s="60"/>
      <c r="O3910" s="60"/>
      <c r="P3910" s="60"/>
      <c r="Q3910" s="60"/>
      <c r="R3910" s="60"/>
      <c r="S3910" s="60"/>
      <c r="T3910" s="60"/>
      <c r="U3910" s="60"/>
      <c r="V3910" s="60"/>
      <c r="W3910" s="60"/>
      <c r="X3910" s="60"/>
      <c r="Y3910" s="52" t="str">
        <f>IF(A3910&lt;&gt;"",IF(D3910="DIRECCIÓN_DE_TRANSFERENCIAS","280 0031",VLOOKUP(C3910,LISTAS·PAPP!$C$3:$D$76,2,0)),"")</f>
        <v/>
      </c>
      <c r="Z3910" s="61"/>
      <c r="AA3910" s="62"/>
      <c r="AB3910" s="62"/>
      <c r="AC3910" s="65" t="str">
        <f>IF(D3910&lt;&gt;"",VLOOKUP(D3910,LISTAS·PAPP!$I$3:$M$16,2,0),"")</f>
        <v/>
      </c>
      <c r="AD3910" s="51" t="str">
        <f>IF(D3910&lt;&gt;"",VLOOKUP(D3910,LISTAS·PAPP!$I$3:$M$16,3,0),"")</f>
        <v/>
      </c>
      <c r="AE3910" s="52" t="str">
        <f>IF(D3910&lt;&gt;"",VLOOKUP(D3910,LISTAS·PAPP!$I$3:$M$16,4,0),"")</f>
        <v/>
      </c>
      <c r="AF3910" s="51" t="str">
        <f>IF(D3910&lt;&gt;"",VLOOKUP(D3910,LISTAS·PAPP!$I$3:$M$16,5,0),"")</f>
        <v/>
      </c>
      <c r="AG3910" s="52" t="str">
        <f>IF(AH3910&lt;&gt;"",VLOOKUP(AH3910,LISTAS·PAPP!$O$3:$P$74,2,0),"")</f>
        <v/>
      </c>
      <c r="AH3910" s="58"/>
      <c r="AI3910" s="60"/>
      <c r="AJ3910" s="51" t="str">
        <f>IF(AI3910&lt;&gt;"",VLOOKUP(AI3910,LISTAS·PAPP!$X$4:$Y$80,2,0),"")</f>
        <v/>
      </c>
      <c r="AK3910" s="58"/>
      <c r="AL3910" s="60"/>
      <c r="AM3910" s="51" t="str">
        <f>IF(ISERROR(VLOOKUP(AL3910,LISTAS·PAPP!$AD$4:$AE$334,2,0))," ",VLOOKUP(AL3910,LISTAS·PAPP!$AD$4:$AE$334,2,0))</f>
        <v xml:space="preserve"> </v>
      </c>
      <c r="AN3910" s="63"/>
      <c r="AO3910" s="64"/>
      <c r="AP3910" s="64"/>
      <c r="AQ3910" s="64"/>
      <c r="AR3910" s="64"/>
      <c r="AS3910" s="64"/>
      <c r="AT3910" s="64"/>
      <c r="AU3910" s="64"/>
      <c r="AV3910" s="64"/>
      <c r="AW3910" s="64"/>
      <c r="AX3910" s="64"/>
      <c r="AY3910" s="64"/>
      <c r="AZ3910" s="64"/>
      <c r="BA3910" s="53" t="str">
        <f t="shared" si="181"/>
        <v/>
      </c>
      <c r="BB3910" s="54" t="str">
        <f t="shared" si="182"/>
        <v/>
      </c>
      <c r="BC3910" s="55" t="str">
        <f t="shared" si="183"/>
        <v xml:space="preserve"> </v>
      </c>
    </row>
    <row r="3911" spans="1:55" x14ac:dyDescent="0.25">
      <c r="A3911" s="58"/>
      <c r="B3911" s="58"/>
      <c r="C3911" s="58"/>
      <c r="D3911" s="58"/>
      <c r="E3911" s="51" t="str">
        <f>IF(C3911&lt;&gt;"",VLOOKUP(MID(C3911,18,5),LISTAS·PAPP!$E$4:$F$76,2,0),"")</f>
        <v/>
      </c>
      <c r="F3911" s="58"/>
      <c r="G3911" s="51" t="str">
        <f>IF(F3911&lt;&gt;"",VLOOKUP(F3911,LISTAS·PAPP!$R$3:$T$221,3,0),"")</f>
        <v/>
      </c>
      <c r="H3911" s="58"/>
      <c r="I3911" s="66"/>
      <c r="J3911" s="66"/>
      <c r="K3911" s="67"/>
      <c r="L3911" s="66"/>
      <c r="M3911" s="60"/>
      <c r="N3911" s="60"/>
      <c r="O3911" s="60"/>
      <c r="P3911" s="60"/>
      <c r="Q3911" s="60"/>
      <c r="R3911" s="60"/>
      <c r="S3911" s="60"/>
      <c r="T3911" s="60"/>
      <c r="U3911" s="60"/>
      <c r="V3911" s="60"/>
      <c r="W3911" s="60"/>
      <c r="X3911" s="60"/>
      <c r="Y3911" s="52" t="str">
        <f>IF(A3911&lt;&gt;"",IF(D3911="DIRECCIÓN_DE_TRANSFERENCIAS","280 0031",VLOOKUP(C3911,LISTAS·PAPP!$C$3:$D$76,2,0)),"")</f>
        <v/>
      </c>
      <c r="Z3911" s="61"/>
      <c r="AA3911" s="62"/>
      <c r="AB3911" s="62"/>
      <c r="AC3911" s="65" t="str">
        <f>IF(D3911&lt;&gt;"",VLOOKUP(D3911,LISTAS·PAPP!$I$3:$M$16,2,0),"")</f>
        <v/>
      </c>
      <c r="AD3911" s="51" t="str">
        <f>IF(D3911&lt;&gt;"",VLOOKUP(D3911,LISTAS·PAPP!$I$3:$M$16,3,0),"")</f>
        <v/>
      </c>
      <c r="AE3911" s="52" t="str">
        <f>IF(D3911&lt;&gt;"",VLOOKUP(D3911,LISTAS·PAPP!$I$3:$M$16,4,0),"")</f>
        <v/>
      </c>
      <c r="AF3911" s="51" t="str">
        <f>IF(D3911&lt;&gt;"",VLOOKUP(D3911,LISTAS·PAPP!$I$3:$M$16,5,0),"")</f>
        <v/>
      </c>
      <c r="AG3911" s="52" t="str">
        <f>IF(AH3911&lt;&gt;"",VLOOKUP(AH3911,LISTAS·PAPP!$O$3:$P$74,2,0),"")</f>
        <v/>
      </c>
      <c r="AH3911" s="58"/>
      <c r="AI3911" s="60"/>
      <c r="AJ3911" s="51" t="str">
        <f>IF(AI3911&lt;&gt;"",VLOOKUP(AI3911,LISTAS·PAPP!$X$4:$Y$80,2,0),"")</f>
        <v/>
      </c>
      <c r="AK3911" s="58"/>
      <c r="AL3911" s="60"/>
      <c r="AM3911" s="51" t="str">
        <f>IF(ISERROR(VLOOKUP(AL3911,LISTAS·PAPP!$AD$4:$AE$334,2,0))," ",VLOOKUP(AL3911,LISTAS·PAPP!$AD$4:$AE$334,2,0))</f>
        <v xml:space="preserve"> </v>
      </c>
      <c r="AN3911" s="63"/>
      <c r="AO3911" s="64"/>
      <c r="AP3911" s="64"/>
      <c r="AQ3911" s="64"/>
      <c r="AR3911" s="64"/>
      <c r="AS3911" s="64"/>
      <c r="AT3911" s="64"/>
      <c r="AU3911" s="64"/>
      <c r="AV3911" s="64"/>
      <c r="AW3911" s="64"/>
      <c r="AX3911" s="64"/>
      <c r="AY3911" s="64"/>
      <c r="AZ3911" s="64"/>
      <c r="BA3911" s="53" t="str">
        <f t="shared" si="181"/>
        <v/>
      </c>
      <c r="BB3911" s="54" t="str">
        <f t="shared" si="182"/>
        <v/>
      </c>
      <c r="BC3911" s="55" t="str">
        <f t="shared" si="183"/>
        <v xml:space="preserve"> </v>
      </c>
    </row>
    <row r="3912" spans="1:55" x14ac:dyDescent="0.25">
      <c r="A3912" s="58"/>
      <c r="B3912" s="58"/>
      <c r="C3912" s="58"/>
      <c r="D3912" s="58"/>
      <c r="E3912" s="51" t="str">
        <f>IF(C3912&lt;&gt;"",VLOOKUP(MID(C3912,18,5),LISTAS·PAPP!$E$4:$F$76,2,0),"")</f>
        <v/>
      </c>
      <c r="F3912" s="58"/>
      <c r="G3912" s="51" t="str">
        <f>IF(F3912&lt;&gt;"",VLOOKUP(F3912,LISTAS·PAPP!$R$3:$T$221,3,0),"")</f>
        <v/>
      </c>
      <c r="H3912" s="58"/>
      <c r="I3912" s="66"/>
      <c r="J3912" s="66"/>
      <c r="K3912" s="67"/>
      <c r="L3912" s="66"/>
      <c r="M3912" s="60"/>
      <c r="N3912" s="60"/>
      <c r="O3912" s="60"/>
      <c r="P3912" s="60"/>
      <c r="Q3912" s="60"/>
      <c r="R3912" s="60"/>
      <c r="S3912" s="60"/>
      <c r="T3912" s="60"/>
      <c r="U3912" s="60"/>
      <c r="V3912" s="60"/>
      <c r="W3912" s="60"/>
      <c r="X3912" s="60"/>
      <c r="Y3912" s="52" t="str">
        <f>IF(A3912&lt;&gt;"",IF(D3912="DIRECCIÓN_DE_TRANSFERENCIAS","280 0031",VLOOKUP(C3912,LISTAS·PAPP!$C$3:$D$76,2,0)),"")</f>
        <v/>
      </c>
      <c r="Z3912" s="61"/>
      <c r="AA3912" s="62"/>
      <c r="AB3912" s="62"/>
      <c r="AC3912" s="65" t="str">
        <f>IF(D3912&lt;&gt;"",VLOOKUP(D3912,LISTAS·PAPP!$I$3:$M$16,2,0),"")</f>
        <v/>
      </c>
      <c r="AD3912" s="51" t="str">
        <f>IF(D3912&lt;&gt;"",VLOOKUP(D3912,LISTAS·PAPP!$I$3:$M$16,3,0),"")</f>
        <v/>
      </c>
      <c r="AE3912" s="52" t="str">
        <f>IF(D3912&lt;&gt;"",VLOOKUP(D3912,LISTAS·PAPP!$I$3:$M$16,4,0),"")</f>
        <v/>
      </c>
      <c r="AF3912" s="51" t="str">
        <f>IF(D3912&lt;&gt;"",VLOOKUP(D3912,LISTAS·PAPP!$I$3:$M$16,5,0),"")</f>
        <v/>
      </c>
      <c r="AG3912" s="52" t="str">
        <f>IF(AH3912&lt;&gt;"",VLOOKUP(AH3912,LISTAS·PAPP!$O$3:$P$74,2,0),"")</f>
        <v/>
      </c>
      <c r="AH3912" s="58"/>
      <c r="AI3912" s="60"/>
      <c r="AJ3912" s="51" t="str">
        <f>IF(AI3912&lt;&gt;"",VLOOKUP(AI3912,LISTAS·PAPP!$X$4:$Y$80,2,0),"")</f>
        <v/>
      </c>
      <c r="AK3912" s="58"/>
      <c r="AL3912" s="60"/>
      <c r="AM3912" s="51" t="str">
        <f>IF(ISERROR(VLOOKUP(AL3912,LISTAS·PAPP!$AD$4:$AE$334,2,0))," ",VLOOKUP(AL3912,LISTAS·PAPP!$AD$4:$AE$334,2,0))</f>
        <v xml:space="preserve"> </v>
      </c>
      <c r="AN3912" s="63"/>
      <c r="AO3912" s="64"/>
      <c r="AP3912" s="64"/>
      <c r="AQ3912" s="64"/>
      <c r="AR3912" s="64"/>
      <c r="AS3912" s="64"/>
      <c r="AT3912" s="64"/>
      <c r="AU3912" s="64"/>
      <c r="AV3912" s="64"/>
      <c r="AW3912" s="64"/>
      <c r="AX3912" s="64"/>
      <c r="AY3912" s="64"/>
      <c r="AZ3912" s="64"/>
      <c r="BA3912" s="53" t="str">
        <f t="shared" si="181"/>
        <v/>
      </c>
      <c r="BB3912" s="54" t="str">
        <f t="shared" si="182"/>
        <v/>
      </c>
      <c r="BC3912" s="55" t="str">
        <f t="shared" si="183"/>
        <v xml:space="preserve"> </v>
      </c>
    </row>
    <row r="3913" spans="1:55" x14ac:dyDescent="0.25">
      <c r="A3913" s="58"/>
      <c r="B3913" s="58"/>
      <c r="C3913" s="58"/>
      <c r="D3913" s="58"/>
      <c r="E3913" s="51" t="str">
        <f>IF(C3913&lt;&gt;"",VLOOKUP(MID(C3913,18,5),LISTAS·PAPP!$E$4:$F$76,2,0),"")</f>
        <v/>
      </c>
      <c r="F3913" s="58"/>
      <c r="G3913" s="51" t="str">
        <f>IF(F3913&lt;&gt;"",VLOOKUP(F3913,LISTAS·PAPP!$R$3:$T$221,3,0),"")</f>
        <v/>
      </c>
      <c r="H3913" s="58"/>
      <c r="I3913" s="66"/>
      <c r="J3913" s="66"/>
      <c r="K3913" s="67"/>
      <c r="L3913" s="66"/>
      <c r="M3913" s="60"/>
      <c r="N3913" s="60"/>
      <c r="O3913" s="60"/>
      <c r="P3913" s="60"/>
      <c r="Q3913" s="60"/>
      <c r="R3913" s="60"/>
      <c r="S3913" s="60"/>
      <c r="T3913" s="60"/>
      <c r="U3913" s="60"/>
      <c r="V3913" s="60"/>
      <c r="W3913" s="60"/>
      <c r="X3913" s="60"/>
      <c r="Y3913" s="52" t="str">
        <f>IF(A3913&lt;&gt;"",IF(D3913="DIRECCIÓN_DE_TRANSFERENCIAS","280 0031",VLOOKUP(C3913,LISTAS·PAPP!$C$3:$D$76,2,0)),"")</f>
        <v/>
      </c>
      <c r="Z3913" s="61"/>
      <c r="AA3913" s="62"/>
      <c r="AB3913" s="62"/>
      <c r="AC3913" s="65" t="str">
        <f>IF(D3913&lt;&gt;"",VLOOKUP(D3913,LISTAS·PAPP!$I$3:$M$16,2,0),"")</f>
        <v/>
      </c>
      <c r="AD3913" s="51" t="str">
        <f>IF(D3913&lt;&gt;"",VLOOKUP(D3913,LISTAS·PAPP!$I$3:$M$16,3,0),"")</f>
        <v/>
      </c>
      <c r="AE3913" s="52" t="str">
        <f>IF(D3913&lt;&gt;"",VLOOKUP(D3913,LISTAS·PAPP!$I$3:$M$16,4,0),"")</f>
        <v/>
      </c>
      <c r="AF3913" s="51" t="str">
        <f>IF(D3913&lt;&gt;"",VLOOKUP(D3913,LISTAS·PAPP!$I$3:$M$16,5,0),"")</f>
        <v/>
      </c>
      <c r="AG3913" s="52" t="str">
        <f>IF(AH3913&lt;&gt;"",VLOOKUP(AH3913,LISTAS·PAPP!$O$3:$P$74,2,0),"")</f>
        <v/>
      </c>
      <c r="AH3913" s="58"/>
      <c r="AI3913" s="60"/>
      <c r="AJ3913" s="51" t="str">
        <f>IF(AI3913&lt;&gt;"",VLOOKUP(AI3913,LISTAS·PAPP!$X$4:$Y$80,2,0),"")</f>
        <v/>
      </c>
      <c r="AK3913" s="58"/>
      <c r="AL3913" s="60"/>
      <c r="AM3913" s="51" t="str">
        <f>IF(ISERROR(VLOOKUP(AL3913,LISTAS·PAPP!$AD$4:$AE$334,2,0))," ",VLOOKUP(AL3913,LISTAS·PAPP!$AD$4:$AE$334,2,0))</f>
        <v xml:space="preserve"> </v>
      </c>
      <c r="AN3913" s="63"/>
      <c r="AO3913" s="64"/>
      <c r="AP3913" s="64"/>
      <c r="AQ3913" s="64"/>
      <c r="AR3913" s="64"/>
      <c r="AS3913" s="64"/>
      <c r="AT3913" s="64"/>
      <c r="AU3913" s="64"/>
      <c r="AV3913" s="64"/>
      <c r="AW3913" s="64"/>
      <c r="AX3913" s="64"/>
      <c r="AY3913" s="64"/>
      <c r="AZ3913" s="64"/>
      <c r="BA3913" s="53" t="str">
        <f t="shared" si="181"/>
        <v/>
      </c>
      <c r="BB3913" s="54" t="str">
        <f t="shared" si="182"/>
        <v/>
      </c>
      <c r="BC3913" s="55" t="str">
        <f t="shared" si="183"/>
        <v xml:space="preserve"> </v>
      </c>
    </row>
    <row r="3914" spans="1:55" x14ac:dyDescent="0.25">
      <c r="A3914" s="58"/>
      <c r="B3914" s="58"/>
      <c r="C3914" s="58"/>
      <c r="D3914" s="58"/>
      <c r="E3914" s="51" t="str">
        <f>IF(C3914&lt;&gt;"",VLOOKUP(MID(C3914,18,5),LISTAS·PAPP!$E$4:$F$76,2,0),"")</f>
        <v/>
      </c>
      <c r="F3914" s="58"/>
      <c r="G3914" s="51" t="str">
        <f>IF(F3914&lt;&gt;"",VLOOKUP(F3914,LISTAS·PAPP!$R$3:$T$221,3,0),"")</f>
        <v/>
      </c>
      <c r="H3914" s="58"/>
      <c r="I3914" s="66"/>
      <c r="J3914" s="66"/>
      <c r="K3914" s="67"/>
      <c r="L3914" s="66"/>
      <c r="M3914" s="60"/>
      <c r="N3914" s="60"/>
      <c r="O3914" s="60"/>
      <c r="P3914" s="60"/>
      <c r="Q3914" s="60"/>
      <c r="R3914" s="60"/>
      <c r="S3914" s="60"/>
      <c r="T3914" s="60"/>
      <c r="U3914" s="60"/>
      <c r="V3914" s="60"/>
      <c r="W3914" s="60"/>
      <c r="X3914" s="60"/>
      <c r="Y3914" s="52" t="str">
        <f>IF(A3914&lt;&gt;"",IF(D3914="DIRECCIÓN_DE_TRANSFERENCIAS","280 0031",VLOOKUP(C3914,LISTAS·PAPP!$C$3:$D$76,2,0)),"")</f>
        <v/>
      </c>
      <c r="Z3914" s="61"/>
      <c r="AA3914" s="62"/>
      <c r="AB3914" s="62"/>
      <c r="AC3914" s="65" t="str">
        <f>IF(D3914&lt;&gt;"",VLOOKUP(D3914,LISTAS·PAPP!$I$3:$M$16,2,0),"")</f>
        <v/>
      </c>
      <c r="AD3914" s="51" t="str">
        <f>IF(D3914&lt;&gt;"",VLOOKUP(D3914,LISTAS·PAPP!$I$3:$M$16,3,0),"")</f>
        <v/>
      </c>
      <c r="AE3914" s="52" t="str">
        <f>IF(D3914&lt;&gt;"",VLOOKUP(D3914,LISTAS·PAPP!$I$3:$M$16,4,0),"")</f>
        <v/>
      </c>
      <c r="AF3914" s="51" t="str">
        <f>IF(D3914&lt;&gt;"",VLOOKUP(D3914,LISTAS·PAPP!$I$3:$M$16,5,0),"")</f>
        <v/>
      </c>
      <c r="AG3914" s="52" t="str">
        <f>IF(AH3914&lt;&gt;"",VLOOKUP(AH3914,LISTAS·PAPP!$O$3:$P$74,2,0),"")</f>
        <v/>
      </c>
      <c r="AH3914" s="58"/>
      <c r="AI3914" s="60"/>
      <c r="AJ3914" s="51" t="str">
        <f>IF(AI3914&lt;&gt;"",VLOOKUP(AI3914,LISTAS·PAPP!$X$4:$Y$80,2,0),"")</f>
        <v/>
      </c>
      <c r="AK3914" s="58"/>
      <c r="AL3914" s="60"/>
      <c r="AM3914" s="51" t="str">
        <f>IF(ISERROR(VLOOKUP(AL3914,LISTAS·PAPP!$AD$4:$AE$334,2,0))," ",VLOOKUP(AL3914,LISTAS·PAPP!$AD$4:$AE$334,2,0))</f>
        <v xml:space="preserve"> </v>
      </c>
      <c r="AN3914" s="63"/>
      <c r="AO3914" s="64"/>
      <c r="AP3914" s="64"/>
      <c r="AQ3914" s="64"/>
      <c r="AR3914" s="64"/>
      <c r="AS3914" s="64"/>
      <c r="AT3914" s="64"/>
      <c r="AU3914" s="64"/>
      <c r="AV3914" s="64"/>
      <c r="AW3914" s="64"/>
      <c r="AX3914" s="64"/>
      <c r="AY3914" s="64"/>
      <c r="AZ3914" s="64"/>
      <c r="BA3914" s="53" t="str">
        <f t="shared" si="181"/>
        <v/>
      </c>
      <c r="BB3914" s="54" t="str">
        <f t="shared" si="182"/>
        <v/>
      </c>
      <c r="BC3914" s="55" t="str">
        <f t="shared" si="183"/>
        <v xml:space="preserve"> </v>
      </c>
    </row>
    <row r="3915" spans="1:55" x14ac:dyDescent="0.25">
      <c r="A3915" s="58"/>
      <c r="B3915" s="58"/>
      <c r="C3915" s="58"/>
      <c r="D3915" s="58"/>
      <c r="E3915" s="51" t="str">
        <f>IF(C3915&lt;&gt;"",VLOOKUP(MID(C3915,18,5),LISTAS·PAPP!$E$4:$F$76,2,0),"")</f>
        <v/>
      </c>
      <c r="F3915" s="58"/>
      <c r="G3915" s="51" t="str">
        <f>IF(F3915&lt;&gt;"",VLOOKUP(F3915,LISTAS·PAPP!$R$3:$T$221,3,0),"")</f>
        <v/>
      </c>
      <c r="H3915" s="58"/>
      <c r="I3915" s="66"/>
      <c r="J3915" s="66"/>
      <c r="K3915" s="67"/>
      <c r="L3915" s="66"/>
      <c r="M3915" s="60"/>
      <c r="N3915" s="60"/>
      <c r="O3915" s="60"/>
      <c r="P3915" s="60"/>
      <c r="Q3915" s="60"/>
      <c r="R3915" s="60"/>
      <c r="S3915" s="60"/>
      <c r="T3915" s="60"/>
      <c r="U3915" s="60"/>
      <c r="V3915" s="60"/>
      <c r="W3915" s="60"/>
      <c r="X3915" s="60"/>
      <c r="Y3915" s="52" t="str">
        <f>IF(A3915&lt;&gt;"",IF(D3915="DIRECCIÓN_DE_TRANSFERENCIAS","280 0031",VLOOKUP(C3915,LISTAS·PAPP!$C$3:$D$76,2,0)),"")</f>
        <v/>
      </c>
      <c r="Z3915" s="61"/>
      <c r="AA3915" s="62"/>
      <c r="AB3915" s="62"/>
      <c r="AC3915" s="65" t="str">
        <f>IF(D3915&lt;&gt;"",VLOOKUP(D3915,LISTAS·PAPP!$I$3:$M$16,2,0),"")</f>
        <v/>
      </c>
      <c r="AD3915" s="51" t="str">
        <f>IF(D3915&lt;&gt;"",VLOOKUP(D3915,LISTAS·PAPP!$I$3:$M$16,3,0),"")</f>
        <v/>
      </c>
      <c r="AE3915" s="52" t="str">
        <f>IF(D3915&lt;&gt;"",VLOOKUP(D3915,LISTAS·PAPP!$I$3:$M$16,4,0),"")</f>
        <v/>
      </c>
      <c r="AF3915" s="51" t="str">
        <f>IF(D3915&lt;&gt;"",VLOOKUP(D3915,LISTAS·PAPP!$I$3:$M$16,5,0),"")</f>
        <v/>
      </c>
      <c r="AG3915" s="52" t="str">
        <f>IF(AH3915&lt;&gt;"",VLOOKUP(AH3915,LISTAS·PAPP!$O$3:$P$74,2,0),"")</f>
        <v/>
      </c>
      <c r="AH3915" s="58"/>
      <c r="AI3915" s="60"/>
      <c r="AJ3915" s="51" t="str">
        <f>IF(AI3915&lt;&gt;"",VLOOKUP(AI3915,LISTAS·PAPP!$X$4:$Y$80,2,0),"")</f>
        <v/>
      </c>
      <c r="AK3915" s="58"/>
      <c r="AL3915" s="60"/>
      <c r="AM3915" s="51" t="str">
        <f>IF(ISERROR(VLOOKUP(AL3915,LISTAS·PAPP!$AD$4:$AE$334,2,0))," ",VLOOKUP(AL3915,LISTAS·PAPP!$AD$4:$AE$334,2,0))</f>
        <v xml:space="preserve"> </v>
      </c>
      <c r="AN3915" s="63"/>
      <c r="AO3915" s="64"/>
      <c r="AP3915" s="64"/>
      <c r="AQ3915" s="64"/>
      <c r="AR3915" s="64"/>
      <c r="AS3915" s="64"/>
      <c r="AT3915" s="64"/>
      <c r="AU3915" s="64"/>
      <c r="AV3915" s="64"/>
      <c r="AW3915" s="64"/>
      <c r="AX3915" s="64"/>
      <c r="AY3915" s="64"/>
      <c r="AZ3915" s="64"/>
      <c r="BA3915" s="53" t="str">
        <f t="shared" si="181"/>
        <v/>
      </c>
      <c r="BB3915" s="54" t="str">
        <f t="shared" si="182"/>
        <v/>
      </c>
      <c r="BC3915" s="55" t="str">
        <f t="shared" si="183"/>
        <v xml:space="preserve"> </v>
      </c>
    </row>
    <row r="3916" spans="1:55" x14ac:dyDescent="0.25">
      <c r="A3916" s="58"/>
      <c r="B3916" s="58"/>
      <c r="C3916" s="58"/>
      <c r="D3916" s="58"/>
      <c r="E3916" s="51" t="str">
        <f>IF(C3916&lt;&gt;"",VLOOKUP(MID(C3916,18,5),LISTAS·PAPP!$E$4:$F$76,2,0),"")</f>
        <v/>
      </c>
      <c r="F3916" s="58"/>
      <c r="G3916" s="51" t="str">
        <f>IF(F3916&lt;&gt;"",VLOOKUP(F3916,LISTAS·PAPP!$R$3:$T$221,3,0),"")</f>
        <v/>
      </c>
      <c r="H3916" s="58"/>
      <c r="I3916" s="66"/>
      <c r="J3916" s="66"/>
      <c r="K3916" s="67"/>
      <c r="L3916" s="66"/>
      <c r="M3916" s="60"/>
      <c r="N3916" s="60"/>
      <c r="O3916" s="60"/>
      <c r="P3916" s="60"/>
      <c r="Q3916" s="60"/>
      <c r="R3916" s="60"/>
      <c r="S3916" s="60"/>
      <c r="T3916" s="60"/>
      <c r="U3916" s="60"/>
      <c r="V3916" s="60"/>
      <c r="W3916" s="60"/>
      <c r="X3916" s="60"/>
      <c r="Y3916" s="52" t="str">
        <f>IF(A3916&lt;&gt;"",IF(D3916="DIRECCIÓN_DE_TRANSFERENCIAS","280 0031",VLOOKUP(C3916,LISTAS·PAPP!$C$3:$D$76,2,0)),"")</f>
        <v/>
      </c>
      <c r="Z3916" s="61"/>
      <c r="AA3916" s="62"/>
      <c r="AB3916" s="62"/>
      <c r="AC3916" s="65" t="str">
        <f>IF(D3916&lt;&gt;"",VLOOKUP(D3916,LISTAS·PAPP!$I$3:$M$16,2,0),"")</f>
        <v/>
      </c>
      <c r="AD3916" s="51" t="str">
        <f>IF(D3916&lt;&gt;"",VLOOKUP(D3916,LISTAS·PAPP!$I$3:$M$16,3,0),"")</f>
        <v/>
      </c>
      <c r="AE3916" s="52" t="str">
        <f>IF(D3916&lt;&gt;"",VLOOKUP(D3916,LISTAS·PAPP!$I$3:$M$16,4,0),"")</f>
        <v/>
      </c>
      <c r="AF3916" s="51" t="str">
        <f>IF(D3916&lt;&gt;"",VLOOKUP(D3916,LISTAS·PAPP!$I$3:$M$16,5,0),"")</f>
        <v/>
      </c>
      <c r="AG3916" s="52" t="str">
        <f>IF(AH3916&lt;&gt;"",VLOOKUP(AH3916,LISTAS·PAPP!$O$3:$P$74,2,0),"")</f>
        <v/>
      </c>
      <c r="AH3916" s="58"/>
      <c r="AI3916" s="60"/>
      <c r="AJ3916" s="51" t="str">
        <f>IF(AI3916&lt;&gt;"",VLOOKUP(AI3916,LISTAS·PAPP!$X$4:$Y$80,2,0),"")</f>
        <v/>
      </c>
      <c r="AK3916" s="58"/>
      <c r="AL3916" s="60"/>
      <c r="AM3916" s="51" t="str">
        <f>IF(ISERROR(VLOOKUP(AL3916,LISTAS·PAPP!$AD$4:$AE$334,2,0))," ",VLOOKUP(AL3916,LISTAS·PAPP!$AD$4:$AE$334,2,0))</f>
        <v xml:space="preserve"> </v>
      </c>
      <c r="AN3916" s="63"/>
      <c r="AO3916" s="64"/>
      <c r="AP3916" s="64"/>
      <c r="AQ3916" s="64"/>
      <c r="AR3916" s="64"/>
      <c r="AS3916" s="64"/>
      <c r="AT3916" s="64"/>
      <c r="AU3916" s="64"/>
      <c r="AV3916" s="64"/>
      <c r="AW3916" s="64"/>
      <c r="AX3916" s="64"/>
      <c r="AY3916" s="64"/>
      <c r="AZ3916" s="64"/>
      <c r="BA3916" s="53" t="str">
        <f t="shared" si="181"/>
        <v/>
      </c>
      <c r="BB3916" s="54" t="str">
        <f t="shared" si="182"/>
        <v/>
      </c>
      <c r="BC3916" s="55" t="str">
        <f t="shared" si="183"/>
        <v xml:space="preserve"> </v>
      </c>
    </row>
    <row r="3917" spans="1:55" x14ac:dyDescent="0.25">
      <c r="A3917" s="58"/>
      <c r="B3917" s="58"/>
      <c r="C3917" s="58"/>
      <c r="D3917" s="58"/>
      <c r="E3917" s="51" t="str">
        <f>IF(C3917&lt;&gt;"",VLOOKUP(MID(C3917,18,5),LISTAS·PAPP!$E$4:$F$76,2,0),"")</f>
        <v/>
      </c>
      <c r="F3917" s="58"/>
      <c r="G3917" s="51" t="str">
        <f>IF(F3917&lt;&gt;"",VLOOKUP(F3917,LISTAS·PAPP!$R$3:$T$221,3,0),"")</f>
        <v/>
      </c>
      <c r="H3917" s="58"/>
      <c r="I3917" s="66"/>
      <c r="J3917" s="66"/>
      <c r="K3917" s="67"/>
      <c r="L3917" s="66"/>
      <c r="M3917" s="60"/>
      <c r="N3917" s="60"/>
      <c r="O3917" s="60"/>
      <c r="P3917" s="60"/>
      <c r="Q3917" s="60"/>
      <c r="R3917" s="60"/>
      <c r="S3917" s="60"/>
      <c r="T3917" s="60"/>
      <c r="U3917" s="60"/>
      <c r="V3917" s="60"/>
      <c r="W3917" s="60"/>
      <c r="X3917" s="60"/>
      <c r="Y3917" s="52" t="str">
        <f>IF(A3917&lt;&gt;"",IF(D3917="DIRECCIÓN_DE_TRANSFERENCIAS","280 0031",VLOOKUP(C3917,LISTAS·PAPP!$C$3:$D$76,2,0)),"")</f>
        <v/>
      </c>
      <c r="Z3917" s="61"/>
      <c r="AA3917" s="62"/>
      <c r="AB3917" s="62"/>
      <c r="AC3917" s="65" t="str">
        <f>IF(D3917&lt;&gt;"",VLOOKUP(D3917,LISTAS·PAPP!$I$3:$M$16,2,0),"")</f>
        <v/>
      </c>
      <c r="AD3917" s="51" t="str">
        <f>IF(D3917&lt;&gt;"",VLOOKUP(D3917,LISTAS·PAPP!$I$3:$M$16,3,0),"")</f>
        <v/>
      </c>
      <c r="AE3917" s="52" t="str">
        <f>IF(D3917&lt;&gt;"",VLOOKUP(D3917,LISTAS·PAPP!$I$3:$M$16,4,0),"")</f>
        <v/>
      </c>
      <c r="AF3917" s="51" t="str">
        <f>IF(D3917&lt;&gt;"",VLOOKUP(D3917,LISTAS·PAPP!$I$3:$M$16,5,0),"")</f>
        <v/>
      </c>
      <c r="AG3917" s="52" t="str">
        <f>IF(AH3917&lt;&gt;"",VLOOKUP(AH3917,LISTAS·PAPP!$O$3:$P$74,2,0),"")</f>
        <v/>
      </c>
      <c r="AH3917" s="58"/>
      <c r="AI3917" s="60"/>
      <c r="AJ3917" s="51" t="str">
        <f>IF(AI3917&lt;&gt;"",VLOOKUP(AI3917,LISTAS·PAPP!$X$4:$Y$80,2,0),"")</f>
        <v/>
      </c>
      <c r="AK3917" s="58"/>
      <c r="AL3917" s="60"/>
      <c r="AM3917" s="51" t="str">
        <f>IF(ISERROR(VLOOKUP(AL3917,LISTAS·PAPP!$AD$4:$AE$334,2,0))," ",VLOOKUP(AL3917,LISTAS·PAPP!$AD$4:$AE$334,2,0))</f>
        <v xml:space="preserve"> </v>
      </c>
      <c r="AN3917" s="63"/>
      <c r="AO3917" s="64"/>
      <c r="AP3917" s="64"/>
      <c r="AQ3917" s="64"/>
      <c r="AR3917" s="64"/>
      <c r="AS3917" s="64"/>
      <c r="AT3917" s="64"/>
      <c r="AU3917" s="64"/>
      <c r="AV3917" s="64"/>
      <c r="AW3917" s="64"/>
      <c r="AX3917" s="64"/>
      <c r="AY3917" s="64"/>
      <c r="AZ3917" s="64"/>
      <c r="BA3917" s="53" t="str">
        <f t="shared" si="181"/>
        <v/>
      </c>
      <c r="BB3917" s="54" t="str">
        <f t="shared" si="182"/>
        <v/>
      </c>
      <c r="BC3917" s="55" t="str">
        <f t="shared" si="183"/>
        <v xml:space="preserve"> </v>
      </c>
    </row>
    <row r="3918" spans="1:55" x14ac:dyDescent="0.25">
      <c r="A3918" s="58"/>
      <c r="B3918" s="58"/>
      <c r="C3918" s="58"/>
      <c r="D3918" s="58"/>
      <c r="E3918" s="51" t="str">
        <f>IF(C3918&lt;&gt;"",VLOOKUP(MID(C3918,18,5),LISTAS·PAPP!$E$4:$F$76,2,0),"")</f>
        <v/>
      </c>
      <c r="F3918" s="58"/>
      <c r="G3918" s="51" t="str">
        <f>IF(F3918&lt;&gt;"",VLOOKUP(F3918,LISTAS·PAPP!$R$3:$T$221,3,0),"")</f>
        <v/>
      </c>
      <c r="H3918" s="58"/>
      <c r="I3918" s="66"/>
      <c r="J3918" s="66"/>
      <c r="K3918" s="67"/>
      <c r="L3918" s="66"/>
      <c r="M3918" s="60"/>
      <c r="N3918" s="60"/>
      <c r="O3918" s="60"/>
      <c r="P3918" s="60"/>
      <c r="Q3918" s="60"/>
      <c r="R3918" s="60"/>
      <c r="S3918" s="60"/>
      <c r="T3918" s="60"/>
      <c r="U3918" s="60"/>
      <c r="V3918" s="60"/>
      <c r="W3918" s="60"/>
      <c r="X3918" s="60"/>
      <c r="Y3918" s="52" t="str">
        <f>IF(A3918&lt;&gt;"",IF(D3918="DIRECCIÓN_DE_TRANSFERENCIAS","280 0031",VLOOKUP(C3918,LISTAS·PAPP!$C$3:$D$76,2,0)),"")</f>
        <v/>
      </c>
      <c r="Z3918" s="61"/>
      <c r="AA3918" s="62"/>
      <c r="AB3918" s="62"/>
      <c r="AC3918" s="65" t="str">
        <f>IF(D3918&lt;&gt;"",VLOOKUP(D3918,LISTAS·PAPP!$I$3:$M$16,2,0),"")</f>
        <v/>
      </c>
      <c r="AD3918" s="51" t="str">
        <f>IF(D3918&lt;&gt;"",VLOOKUP(D3918,LISTAS·PAPP!$I$3:$M$16,3,0),"")</f>
        <v/>
      </c>
      <c r="AE3918" s="52" t="str">
        <f>IF(D3918&lt;&gt;"",VLOOKUP(D3918,LISTAS·PAPP!$I$3:$M$16,4,0),"")</f>
        <v/>
      </c>
      <c r="AF3918" s="51" t="str">
        <f>IF(D3918&lt;&gt;"",VLOOKUP(D3918,LISTAS·PAPP!$I$3:$M$16,5,0),"")</f>
        <v/>
      </c>
      <c r="AG3918" s="52" t="str">
        <f>IF(AH3918&lt;&gt;"",VLOOKUP(AH3918,LISTAS·PAPP!$O$3:$P$74,2,0),"")</f>
        <v/>
      </c>
      <c r="AH3918" s="58"/>
      <c r="AI3918" s="60"/>
      <c r="AJ3918" s="51" t="str">
        <f>IF(AI3918&lt;&gt;"",VLOOKUP(AI3918,LISTAS·PAPP!$X$4:$Y$80,2,0),"")</f>
        <v/>
      </c>
      <c r="AK3918" s="58"/>
      <c r="AL3918" s="60"/>
      <c r="AM3918" s="51" t="str">
        <f>IF(ISERROR(VLOOKUP(AL3918,LISTAS·PAPP!$AD$4:$AE$334,2,0))," ",VLOOKUP(AL3918,LISTAS·PAPP!$AD$4:$AE$334,2,0))</f>
        <v xml:space="preserve"> </v>
      </c>
      <c r="AN3918" s="63"/>
      <c r="AO3918" s="64"/>
      <c r="AP3918" s="64"/>
      <c r="AQ3918" s="64"/>
      <c r="AR3918" s="64"/>
      <c r="AS3918" s="64"/>
      <c r="AT3918" s="64"/>
      <c r="AU3918" s="64"/>
      <c r="AV3918" s="64"/>
      <c r="AW3918" s="64"/>
      <c r="AX3918" s="64"/>
      <c r="AY3918" s="64"/>
      <c r="AZ3918" s="64"/>
      <c r="BA3918" s="53" t="str">
        <f t="shared" ref="BA3918:BA3981" si="184">IF(A3918&lt;&gt;"",SUM(AO3918:AZ3918),"")</f>
        <v/>
      </c>
      <c r="BB3918" s="54" t="str">
        <f t="shared" ref="BB3918:BB3981" si="185">IF(A3918&lt;&gt;"",IF(AN3918&lt;&gt;"",IF(AN3918=BA3918,"OK",AN3918-BA3918),IF(AND(AN3918="",BA3918=""),"",AN3918-BA3918)),"")</f>
        <v/>
      </c>
      <c r="BC3918" s="55" t="str">
        <f t="shared" ref="BC3918:BC3981" si="186">IF(A3918&lt;&gt;"",IF(A3918="","Escoger Nivel 0;",)&amp;" "&amp;(IF(B3918="","Escoger Nivel 1",)&amp;" "&amp;(IF(C3918="","Escoger Nivel 2;",)&amp;" "&amp;(IF(D3918="","Escoger Nivel 3",)&amp;" "&amp;(IF(F3918="","Escoger Cantón;",)&amp;" "&amp;(IF(H3918="","Escoger Obj. Estratégico Institucional N1;",)&amp;" "&amp;(IF(I3918="","Colocar Componente del Proyecto;",)&amp;" "&amp;(IF(J3918="","Colocar Actvidad del PAPP;",)&amp;" "&amp;(IF(K3918="","Colocar Metas;",)&amp;" "&amp;(IF(L3918="","Colocar Indicador;",)&amp;" "&amp;(IF(Z3918="","Escoger Código Fuente;",)&amp;" "&amp;(IF(AA3918="","Colocar Código Organismo;",)&amp;" "&amp;(IF(AB3918="","Colocar Código Correlativo;",)&amp;" "&amp;(IF(AH3918="","Escoger Actividad eSIGEF;",)&amp;" "&amp;(IF(AI3918="","Escoger Código Politicas de Igualdad;",)&amp;" "&amp;(IF(AK3918="","Escoger Grupo de Gasto;",)&amp;" "&amp;(IF(AL3918="","Escoger Ítem Presupuestario;",)))))))))))))))))," ")</f>
        <v xml:space="preserve"> </v>
      </c>
    </row>
    <row r="3919" spans="1:55" x14ac:dyDescent="0.25">
      <c r="A3919" s="58"/>
      <c r="B3919" s="58"/>
      <c r="C3919" s="58"/>
      <c r="D3919" s="58"/>
      <c r="E3919" s="51" t="str">
        <f>IF(C3919&lt;&gt;"",VLOOKUP(MID(C3919,18,5),LISTAS·PAPP!$E$4:$F$76,2,0),"")</f>
        <v/>
      </c>
      <c r="F3919" s="58"/>
      <c r="G3919" s="51" t="str">
        <f>IF(F3919&lt;&gt;"",VLOOKUP(F3919,LISTAS·PAPP!$R$3:$T$221,3,0),"")</f>
        <v/>
      </c>
      <c r="H3919" s="58"/>
      <c r="I3919" s="66"/>
      <c r="J3919" s="66"/>
      <c r="K3919" s="67"/>
      <c r="L3919" s="66"/>
      <c r="M3919" s="60"/>
      <c r="N3919" s="60"/>
      <c r="O3919" s="60"/>
      <c r="P3919" s="60"/>
      <c r="Q3919" s="60"/>
      <c r="R3919" s="60"/>
      <c r="S3919" s="60"/>
      <c r="T3919" s="60"/>
      <c r="U3919" s="60"/>
      <c r="V3919" s="60"/>
      <c r="W3919" s="60"/>
      <c r="X3919" s="60"/>
      <c r="Y3919" s="52" t="str">
        <f>IF(A3919&lt;&gt;"",IF(D3919="DIRECCIÓN_DE_TRANSFERENCIAS","280 0031",VLOOKUP(C3919,LISTAS·PAPP!$C$3:$D$76,2,0)),"")</f>
        <v/>
      </c>
      <c r="Z3919" s="61"/>
      <c r="AA3919" s="62"/>
      <c r="AB3919" s="62"/>
      <c r="AC3919" s="65" t="str">
        <f>IF(D3919&lt;&gt;"",VLOOKUP(D3919,LISTAS·PAPP!$I$3:$M$16,2,0),"")</f>
        <v/>
      </c>
      <c r="AD3919" s="51" t="str">
        <f>IF(D3919&lt;&gt;"",VLOOKUP(D3919,LISTAS·PAPP!$I$3:$M$16,3,0),"")</f>
        <v/>
      </c>
      <c r="AE3919" s="52" t="str">
        <f>IF(D3919&lt;&gt;"",VLOOKUP(D3919,LISTAS·PAPP!$I$3:$M$16,4,0),"")</f>
        <v/>
      </c>
      <c r="AF3919" s="51" t="str">
        <f>IF(D3919&lt;&gt;"",VLOOKUP(D3919,LISTAS·PAPP!$I$3:$M$16,5,0),"")</f>
        <v/>
      </c>
      <c r="AG3919" s="52" t="str">
        <f>IF(AH3919&lt;&gt;"",VLOOKUP(AH3919,LISTAS·PAPP!$O$3:$P$74,2,0),"")</f>
        <v/>
      </c>
      <c r="AH3919" s="58"/>
      <c r="AI3919" s="60"/>
      <c r="AJ3919" s="51" t="str">
        <f>IF(AI3919&lt;&gt;"",VLOOKUP(AI3919,LISTAS·PAPP!$X$4:$Y$80,2,0),"")</f>
        <v/>
      </c>
      <c r="AK3919" s="58"/>
      <c r="AL3919" s="60"/>
      <c r="AM3919" s="51" t="str">
        <f>IF(ISERROR(VLOOKUP(AL3919,LISTAS·PAPP!$AD$4:$AE$334,2,0))," ",VLOOKUP(AL3919,LISTAS·PAPP!$AD$4:$AE$334,2,0))</f>
        <v xml:space="preserve"> </v>
      </c>
      <c r="AN3919" s="63"/>
      <c r="AO3919" s="64"/>
      <c r="AP3919" s="64"/>
      <c r="AQ3919" s="64"/>
      <c r="AR3919" s="64"/>
      <c r="AS3919" s="64"/>
      <c r="AT3919" s="64"/>
      <c r="AU3919" s="64"/>
      <c r="AV3919" s="64"/>
      <c r="AW3919" s="64"/>
      <c r="AX3919" s="64"/>
      <c r="AY3919" s="64"/>
      <c r="AZ3919" s="64"/>
      <c r="BA3919" s="53" t="str">
        <f t="shared" si="184"/>
        <v/>
      </c>
      <c r="BB3919" s="54" t="str">
        <f t="shared" si="185"/>
        <v/>
      </c>
      <c r="BC3919" s="55" t="str">
        <f t="shared" si="186"/>
        <v xml:space="preserve"> </v>
      </c>
    </row>
    <row r="3920" spans="1:55" x14ac:dyDescent="0.25">
      <c r="A3920" s="58"/>
      <c r="B3920" s="58"/>
      <c r="C3920" s="58"/>
      <c r="D3920" s="58"/>
      <c r="E3920" s="51" t="str">
        <f>IF(C3920&lt;&gt;"",VLOOKUP(MID(C3920,18,5),LISTAS·PAPP!$E$4:$F$76,2,0),"")</f>
        <v/>
      </c>
      <c r="F3920" s="58"/>
      <c r="G3920" s="51" t="str">
        <f>IF(F3920&lt;&gt;"",VLOOKUP(F3920,LISTAS·PAPP!$R$3:$T$221,3,0),"")</f>
        <v/>
      </c>
      <c r="H3920" s="58"/>
      <c r="I3920" s="66"/>
      <c r="J3920" s="66"/>
      <c r="K3920" s="67"/>
      <c r="L3920" s="66"/>
      <c r="M3920" s="60"/>
      <c r="N3920" s="60"/>
      <c r="O3920" s="60"/>
      <c r="P3920" s="60"/>
      <c r="Q3920" s="60"/>
      <c r="R3920" s="60"/>
      <c r="S3920" s="60"/>
      <c r="T3920" s="60"/>
      <c r="U3920" s="60"/>
      <c r="V3920" s="60"/>
      <c r="W3920" s="60"/>
      <c r="X3920" s="60"/>
      <c r="Y3920" s="52" t="str">
        <f>IF(A3920&lt;&gt;"",IF(D3920="DIRECCIÓN_DE_TRANSFERENCIAS","280 0031",VLOOKUP(C3920,LISTAS·PAPP!$C$3:$D$76,2,0)),"")</f>
        <v/>
      </c>
      <c r="Z3920" s="61"/>
      <c r="AA3920" s="62"/>
      <c r="AB3920" s="62"/>
      <c r="AC3920" s="65" t="str">
        <f>IF(D3920&lt;&gt;"",VLOOKUP(D3920,LISTAS·PAPP!$I$3:$M$16,2,0),"")</f>
        <v/>
      </c>
      <c r="AD3920" s="51" t="str">
        <f>IF(D3920&lt;&gt;"",VLOOKUP(D3920,LISTAS·PAPP!$I$3:$M$16,3,0),"")</f>
        <v/>
      </c>
      <c r="AE3920" s="52" t="str">
        <f>IF(D3920&lt;&gt;"",VLOOKUP(D3920,LISTAS·PAPP!$I$3:$M$16,4,0),"")</f>
        <v/>
      </c>
      <c r="AF3920" s="51" t="str">
        <f>IF(D3920&lt;&gt;"",VLOOKUP(D3920,LISTAS·PAPP!$I$3:$M$16,5,0),"")</f>
        <v/>
      </c>
      <c r="AG3920" s="52" t="str">
        <f>IF(AH3920&lt;&gt;"",VLOOKUP(AH3920,LISTAS·PAPP!$O$3:$P$74,2,0),"")</f>
        <v/>
      </c>
      <c r="AH3920" s="58"/>
      <c r="AI3920" s="60"/>
      <c r="AJ3920" s="51" t="str">
        <f>IF(AI3920&lt;&gt;"",VLOOKUP(AI3920,LISTAS·PAPP!$X$4:$Y$80,2,0),"")</f>
        <v/>
      </c>
      <c r="AK3920" s="58"/>
      <c r="AL3920" s="60"/>
      <c r="AM3920" s="51" t="str">
        <f>IF(ISERROR(VLOOKUP(AL3920,LISTAS·PAPP!$AD$4:$AE$334,2,0))," ",VLOOKUP(AL3920,LISTAS·PAPP!$AD$4:$AE$334,2,0))</f>
        <v xml:space="preserve"> </v>
      </c>
      <c r="AN3920" s="63"/>
      <c r="AO3920" s="64"/>
      <c r="AP3920" s="64"/>
      <c r="AQ3920" s="64"/>
      <c r="AR3920" s="64"/>
      <c r="AS3920" s="64"/>
      <c r="AT3920" s="64"/>
      <c r="AU3920" s="64"/>
      <c r="AV3920" s="64"/>
      <c r="AW3920" s="64"/>
      <c r="AX3920" s="64"/>
      <c r="AY3920" s="64"/>
      <c r="AZ3920" s="64"/>
      <c r="BA3920" s="53" t="str">
        <f t="shared" si="184"/>
        <v/>
      </c>
      <c r="BB3920" s="54" t="str">
        <f t="shared" si="185"/>
        <v/>
      </c>
      <c r="BC3920" s="55" t="str">
        <f t="shared" si="186"/>
        <v xml:space="preserve"> </v>
      </c>
    </row>
    <row r="3921" spans="1:55" x14ac:dyDescent="0.25">
      <c r="A3921" s="58"/>
      <c r="B3921" s="58"/>
      <c r="C3921" s="58"/>
      <c r="D3921" s="58"/>
      <c r="E3921" s="51" t="str">
        <f>IF(C3921&lt;&gt;"",VLOOKUP(MID(C3921,18,5),LISTAS·PAPP!$E$4:$F$76,2,0),"")</f>
        <v/>
      </c>
      <c r="F3921" s="58"/>
      <c r="G3921" s="51" t="str">
        <f>IF(F3921&lt;&gt;"",VLOOKUP(F3921,LISTAS·PAPP!$R$3:$T$221,3,0),"")</f>
        <v/>
      </c>
      <c r="H3921" s="58"/>
      <c r="I3921" s="66"/>
      <c r="J3921" s="66"/>
      <c r="K3921" s="67"/>
      <c r="L3921" s="66"/>
      <c r="M3921" s="60"/>
      <c r="N3921" s="60"/>
      <c r="O3921" s="60"/>
      <c r="P3921" s="60"/>
      <c r="Q3921" s="60"/>
      <c r="R3921" s="60"/>
      <c r="S3921" s="60"/>
      <c r="T3921" s="60"/>
      <c r="U3921" s="60"/>
      <c r="V3921" s="60"/>
      <c r="W3921" s="60"/>
      <c r="X3921" s="60"/>
      <c r="Y3921" s="52" t="str">
        <f>IF(A3921&lt;&gt;"",IF(D3921="DIRECCIÓN_DE_TRANSFERENCIAS","280 0031",VLOOKUP(C3921,LISTAS·PAPP!$C$3:$D$76,2,0)),"")</f>
        <v/>
      </c>
      <c r="Z3921" s="61"/>
      <c r="AA3921" s="62"/>
      <c r="AB3921" s="62"/>
      <c r="AC3921" s="65" t="str">
        <f>IF(D3921&lt;&gt;"",VLOOKUP(D3921,LISTAS·PAPP!$I$3:$M$16,2,0),"")</f>
        <v/>
      </c>
      <c r="AD3921" s="51" t="str">
        <f>IF(D3921&lt;&gt;"",VLOOKUP(D3921,LISTAS·PAPP!$I$3:$M$16,3,0),"")</f>
        <v/>
      </c>
      <c r="AE3921" s="52" t="str">
        <f>IF(D3921&lt;&gt;"",VLOOKUP(D3921,LISTAS·PAPP!$I$3:$M$16,4,0),"")</f>
        <v/>
      </c>
      <c r="AF3921" s="51" t="str">
        <f>IF(D3921&lt;&gt;"",VLOOKUP(D3921,LISTAS·PAPP!$I$3:$M$16,5,0),"")</f>
        <v/>
      </c>
      <c r="AG3921" s="52" t="str">
        <f>IF(AH3921&lt;&gt;"",VLOOKUP(AH3921,LISTAS·PAPP!$O$3:$P$74,2,0),"")</f>
        <v/>
      </c>
      <c r="AH3921" s="58"/>
      <c r="AI3921" s="60"/>
      <c r="AJ3921" s="51" t="str">
        <f>IF(AI3921&lt;&gt;"",VLOOKUP(AI3921,LISTAS·PAPP!$X$4:$Y$80,2,0),"")</f>
        <v/>
      </c>
      <c r="AK3921" s="58"/>
      <c r="AL3921" s="60"/>
      <c r="AM3921" s="51" t="str">
        <f>IF(ISERROR(VLOOKUP(AL3921,LISTAS·PAPP!$AD$4:$AE$334,2,0))," ",VLOOKUP(AL3921,LISTAS·PAPP!$AD$4:$AE$334,2,0))</f>
        <v xml:space="preserve"> </v>
      </c>
      <c r="AN3921" s="63"/>
      <c r="AO3921" s="64"/>
      <c r="AP3921" s="64"/>
      <c r="AQ3921" s="64"/>
      <c r="AR3921" s="64"/>
      <c r="AS3921" s="64"/>
      <c r="AT3921" s="64"/>
      <c r="AU3921" s="64"/>
      <c r="AV3921" s="64"/>
      <c r="AW3921" s="64"/>
      <c r="AX3921" s="64"/>
      <c r="AY3921" s="64"/>
      <c r="AZ3921" s="64"/>
      <c r="BA3921" s="53" t="str">
        <f t="shared" si="184"/>
        <v/>
      </c>
      <c r="BB3921" s="54" t="str">
        <f t="shared" si="185"/>
        <v/>
      </c>
      <c r="BC3921" s="55" t="str">
        <f t="shared" si="186"/>
        <v xml:space="preserve"> </v>
      </c>
    </row>
    <row r="3922" spans="1:55" x14ac:dyDescent="0.25">
      <c r="A3922" s="58"/>
      <c r="B3922" s="58"/>
      <c r="C3922" s="58"/>
      <c r="D3922" s="58"/>
      <c r="E3922" s="51" t="str">
        <f>IF(C3922&lt;&gt;"",VLOOKUP(MID(C3922,18,5),LISTAS·PAPP!$E$4:$F$76,2,0),"")</f>
        <v/>
      </c>
      <c r="F3922" s="58"/>
      <c r="G3922" s="51" t="str">
        <f>IF(F3922&lt;&gt;"",VLOOKUP(F3922,LISTAS·PAPP!$R$3:$T$221,3,0),"")</f>
        <v/>
      </c>
      <c r="H3922" s="58"/>
      <c r="I3922" s="66"/>
      <c r="J3922" s="66"/>
      <c r="K3922" s="67"/>
      <c r="L3922" s="66"/>
      <c r="M3922" s="60"/>
      <c r="N3922" s="60"/>
      <c r="O3922" s="60"/>
      <c r="P3922" s="60"/>
      <c r="Q3922" s="60"/>
      <c r="R3922" s="60"/>
      <c r="S3922" s="60"/>
      <c r="T3922" s="60"/>
      <c r="U3922" s="60"/>
      <c r="V3922" s="60"/>
      <c r="W3922" s="60"/>
      <c r="X3922" s="60"/>
      <c r="Y3922" s="52" t="str">
        <f>IF(A3922&lt;&gt;"",IF(D3922="DIRECCIÓN_DE_TRANSFERENCIAS","280 0031",VLOOKUP(C3922,LISTAS·PAPP!$C$3:$D$76,2,0)),"")</f>
        <v/>
      </c>
      <c r="Z3922" s="61"/>
      <c r="AA3922" s="62"/>
      <c r="AB3922" s="62"/>
      <c r="AC3922" s="65" t="str">
        <f>IF(D3922&lt;&gt;"",VLOOKUP(D3922,LISTAS·PAPP!$I$3:$M$16,2,0),"")</f>
        <v/>
      </c>
      <c r="AD3922" s="51" t="str">
        <f>IF(D3922&lt;&gt;"",VLOOKUP(D3922,LISTAS·PAPP!$I$3:$M$16,3,0),"")</f>
        <v/>
      </c>
      <c r="AE3922" s="52" t="str">
        <f>IF(D3922&lt;&gt;"",VLOOKUP(D3922,LISTAS·PAPP!$I$3:$M$16,4,0),"")</f>
        <v/>
      </c>
      <c r="AF3922" s="51" t="str">
        <f>IF(D3922&lt;&gt;"",VLOOKUP(D3922,LISTAS·PAPP!$I$3:$M$16,5,0),"")</f>
        <v/>
      </c>
      <c r="AG3922" s="52" t="str">
        <f>IF(AH3922&lt;&gt;"",VLOOKUP(AH3922,LISTAS·PAPP!$O$3:$P$74,2,0),"")</f>
        <v/>
      </c>
      <c r="AH3922" s="58"/>
      <c r="AI3922" s="60"/>
      <c r="AJ3922" s="51" t="str">
        <f>IF(AI3922&lt;&gt;"",VLOOKUP(AI3922,LISTAS·PAPP!$X$4:$Y$80,2,0),"")</f>
        <v/>
      </c>
      <c r="AK3922" s="58"/>
      <c r="AL3922" s="60"/>
      <c r="AM3922" s="51" t="str">
        <f>IF(ISERROR(VLOOKUP(AL3922,LISTAS·PAPP!$AD$4:$AE$334,2,0))," ",VLOOKUP(AL3922,LISTAS·PAPP!$AD$4:$AE$334,2,0))</f>
        <v xml:space="preserve"> </v>
      </c>
      <c r="AN3922" s="63"/>
      <c r="AO3922" s="64"/>
      <c r="AP3922" s="64"/>
      <c r="AQ3922" s="64"/>
      <c r="AR3922" s="64"/>
      <c r="AS3922" s="64"/>
      <c r="AT3922" s="64"/>
      <c r="AU3922" s="64"/>
      <c r="AV3922" s="64"/>
      <c r="AW3922" s="64"/>
      <c r="AX3922" s="64"/>
      <c r="AY3922" s="64"/>
      <c r="AZ3922" s="64"/>
      <c r="BA3922" s="53" t="str">
        <f t="shared" si="184"/>
        <v/>
      </c>
      <c r="BB3922" s="54" t="str">
        <f t="shared" si="185"/>
        <v/>
      </c>
      <c r="BC3922" s="55" t="str">
        <f t="shared" si="186"/>
        <v xml:space="preserve"> </v>
      </c>
    </row>
    <row r="3923" spans="1:55" x14ac:dyDescent="0.25">
      <c r="A3923" s="58"/>
      <c r="B3923" s="58"/>
      <c r="C3923" s="58"/>
      <c r="D3923" s="58"/>
      <c r="E3923" s="51" t="str">
        <f>IF(C3923&lt;&gt;"",VLOOKUP(MID(C3923,18,5),LISTAS·PAPP!$E$4:$F$76,2,0),"")</f>
        <v/>
      </c>
      <c r="F3923" s="58"/>
      <c r="G3923" s="51" t="str">
        <f>IF(F3923&lt;&gt;"",VLOOKUP(F3923,LISTAS·PAPP!$R$3:$T$221,3,0),"")</f>
        <v/>
      </c>
      <c r="H3923" s="58"/>
      <c r="I3923" s="66"/>
      <c r="J3923" s="66"/>
      <c r="K3923" s="67"/>
      <c r="L3923" s="66"/>
      <c r="M3923" s="60"/>
      <c r="N3923" s="60"/>
      <c r="O3923" s="60"/>
      <c r="P3923" s="60"/>
      <c r="Q3923" s="60"/>
      <c r="R3923" s="60"/>
      <c r="S3923" s="60"/>
      <c r="T3923" s="60"/>
      <c r="U3923" s="60"/>
      <c r="V3923" s="60"/>
      <c r="W3923" s="60"/>
      <c r="X3923" s="60"/>
      <c r="Y3923" s="52" t="str">
        <f>IF(A3923&lt;&gt;"",IF(D3923="DIRECCIÓN_DE_TRANSFERENCIAS","280 0031",VLOOKUP(C3923,LISTAS·PAPP!$C$3:$D$76,2,0)),"")</f>
        <v/>
      </c>
      <c r="Z3923" s="61"/>
      <c r="AA3923" s="62"/>
      <c r="AB3923" s="62"/>
      <c r="AC3923" s="65" t="str">
        <f>IF(D3923&lt;&gt;"",VLOOKUP(D3923,LISTAS·PAPP!$I$3:$M$16,2,0),"")</f>
        <v/>
      </c>
      <c r="AD3923" s="51" t="str">
        <f>IF(D3923&lt;&gt;"",VLOOKUP(D3923,LISTAS·PAPP!$I$3:$M$16,3,0),"")</f>
        <v/>
      </c>
      <c r="AE3923" s="52" t="str">
        <f>IF(D3923&lt;&gt;"",VLOOKUP(D3923,LISTAS·PAPP!$I$3:$M$16,4,0),"")</f>
        <v/>
      </c>
      <c r="AF3923" s="51" t="str">
        <f>IF(D3923&lt;&gt;"",VLOOKUP(D3923,LISTAS·PAPP!$I$3:$M$16,5,0),"")</f>
        <v/>
      </c>
      <c r="AG3923" s="52" t="str">
        <f>IF(AH3923&lt;&gt;"",VLOOKUP(AH3923,LISTAS·PAPP!$O$3:$P$74,2,0),"")</f>
        <v/>
      </c>
      <c r="AH3923" s="58"/>
      <c r="AI3923" s="60"/>
      <c r="AJ3923" s="51" t="str">
        <f>IF(AI3923&lt;&gt;"",VLOOKUP(AI3923,LISTAS·PAPP!$X$4:$Y$80,2,0),"")</f>
        <v/>
      </c>
      <c r="AK3923" s="58"/>
      <c r="AL3923" s="60"/>
      <c r="AM3923" s="51" t="str">
        <f>IF(ISERROR(VLOOKUP(AL3923,LISTAS·PAPP!$AD$4:$AE$334,2,0))," ",VLOOKUP(AL3923,LISTAS·PAPP!$AD$4:$AE$334,2,0))</f>
        <v xml:space="preserve"> </v>
      </c>
      <c r="AN3923" s="63"/>
      <c r="AO3923" s="64"/>
      <c r="AP3923" s="64"/>
      <c r="AQ3923" s="64"/>
      <c r="AR3923" s="64"/>
      <c r="AS3923" s="64"/>
      <c r="AT3923" s="64"/>
      <c r="AU3923" s="64"/>
      <c r="AV3923" s="64"/>
      <c r="AW3923" s="64"/>
      <c r="AX3923" s="64"/>
      <c r="AY3923" s="64"/>
      <c r="AZ3923" s="64"/>
      <c r="BA3923" s="53" t="str">
        <f t="shared" si="184"/>
        <v/>
      </c>
      <c r="BB3923" s="54" t="str">
        <f t="shared" si="185"/>
        <v/>
      </c>
      <c r="BC3923" s="55" t="str">
        <f t="shared" si="186"/>
        <v xml:space="preserve"> </v>
      </c>
    </row>
    <row r="3924" spans="1:55" x14ac:dyDescent="0.25">
      <c r="A3924" s="58"/>
      <c r="B3924" s="58"/>
      <c r="C3924" s="58"/>
      <c r="D3924" s="58"/>
      <c r="E3924" s="51" t="str">
        <f>IF(C3924&lt;&gt;"",VLOOKUP(MID(C3924,18,5),LISTAS·PAPP!$E$4:$F$76,2,0),"")</f>
        <v/>
      </c>
      <c r="F3924" s="58"/>
      <c r="G3924" s="51" t="str">
        <f>IF(F3924&lt;&gt;"",VLOOKUP(F3924,LISTAS·PAPP!$R$3:$T$221,3,0),"")</f>
        <v/>
      </c>
      <c r="H3924" s="58"/>
      <c r="I3924" s="66"/>
      <c r="J3924" s="66"/>
      <c r="K3924" s="67"/>
      <c r="L3924" s="66"/>
      <c r="M3924" s="60"/>
      <c r="N3924" s="60"/>
      <c r="O3924" s="60"/>
      <c r="P3924" s="60"/>
      <c r="Q3924" s="60"/>
      <c r="R3924" s="60"/>
      <c r="S3924" s="60"/>
      <c r="T3924" s="60"/>
      <c r="U3924" s="60"/>
      <c r="V3924" s="60"/>
      <c r="W3924" s="60"/>
      <c r="X3924" s="60"/>
      <c r="Y3924" s="52" t="str">
        <f>IF(A3924&lt;&gt;"",IF(D3924="DIRECCIÓN_DE_TRANSFERENCIAS","280 0031",VLOOKUP(C3924,LISTAS·PAPP!$C$3:$D$76,2,0)),"")</f>
        <v/>
      </c>
      <c r="Z3924" s="61"/>
      <c r="AA3924" s="62"/>
      <c r="AB3924" s="62"/>
      <c r="AC3924" s="65" t="str">
        <f>IF(D3924&lt;&gt;"",VLOOKUP(D3924,LISTAS·PAPP!$I$3:$M$16,2,0),"")</f>
        <v/>
      </c>
      <c r="AD3924" s="51" t="str">
        <f>IF(D3924&lt;&gt;"",VLOOKUP(D3924,LISTAS·PAPP!$I$3:$M$16,3,0),"")</f>
        <v/>
      </c>
      <c r="AE3924" s="52" t="str">
        <f>IF(D3924&lt;&gt;"",VLOOKUP(D3924,LISTAS·PAPP!$I$3:$M$16,4,0),"")</f>
        <v/>
      </c>
      <c r="AF3924" s="51" t="str">
        <f>IF(D3924&lt;&gt;"",VLOOKUP(D3924,LISTAS·PAPP!$I$3:$M$16,5,0),"")</f>
        <v/>
      </c>
      <c r="AG3924" s="52" t="str">
        <f>IF(AH3924&lt;&gt;"",VLOOKUP(AH3924,LISTAS·PAPP!$O$3:$P$74,2,0),"")</f>
        <v/>
      </c>
      <c r="AH3924" s="58"/>
      <c r="AI3924" s="60"/>
      <c r="AJ3924" s="51" t="str">
        <f>IF(AI3924&lt;&gt;"",VLOOKUP(AI3924,LISTAS·PAPP!$X$4:$Y$80,2,0),"")</f>
        <v/>
      </c>
      <c r="AK3924" s="58"/>
      <c r="AL3924" s="60"/>
      <c r="AM3924" s="51" t="str">
        <f>IF(ISERROR(VLOOKUP(AL3924,LISTAS·PAPP!$AD$4:$AE$334,2,0))," ",VLOOKUP(AL3924,LISTAS·PAPP!$AD$4:$AE$334,2,0))</f>
        <v xml:space="preserve"> </v>
      </c>
      <c r="AN3924" s="63"/>
      <c r="AO3924" s="64"/>
      <c r="AP3924" s="64"/>
      <c r="AQ3924" s="64"/>
      <c r="AR3924" s="64"/>
      <c r="AS3924" s="64"/>
      <c r="AT3924" s="64"/>
      <c r="AU3924" s="64"/>
      <c r="AV3924" s="64"/>
      <c r="AW3924" s="64"/>
      <c r="AX3924" s="64"/>
      <c r="AY3924" s="64"/>
      <c r="AZ3924" s="64"/>
      <c r="BA3924" s="53" t="str">
        <f t="shared" si="184"/>
        <v/>
      </c>
      <c r="BB3924" s="54" t="str">
        <f t="shared" si="185"/>
        <v/>
      </c>
      <c r="BC3924" s="55" t="str">
        <f t="shared" si="186"/>
        <v xml:space="preserve"> </v>
      </c>
    </row>
    <row r="3925" spans="1:55" x14ac:dyDescent="0.25">
      <c r="A3925" s="58"/>
      <c r="B3925" s="58"/>
      <c r="C3925" s="58"/>
      <c r="D3925" s="58"/>
      <c r="E3925" s="51" t="str">
        <f>IF(C3925&lt;&gt;"",VLOOKUP(MID(C3925,18,5),LISTAS·PAPP!$E$4:$F$76,2,0),"")</f>
        <v/>
      </c>
      <c r="F3925" s="58"/>
      <c r="G3925" s="51" t="str">
        <f>IF(F3925&lt;&gt;"",VLOOKUP(F3925,LISTAS·PAPP!$R$3:$T$221,3,0),"")</f>
        <v/>
      </c>
      <c r="H3925" s="58"/>
      <c r="I3925" s="66"/>
      <c r="J3925" s="66"/>
      <c r="K3925" s="67"/>
      <c r="L3925" s="66"/>
      <c r="M3925" s="60"/>
      <c r="N3925" s="60"/>
      <c r="O3925" s="60"/>
      <c r="P3925" s="60"/>
      <c r="Q3925" s="60"/>
      <c r="R3925" s="60"/>
      <c r="S3925" s="60"/>
      <c r="T3925" s="60"/>
      <c r="U3925" s="60"/>
      <c r="V3925" s="60"/>
      <c r="W3925" s="60"/>
      <c r="X3925" s="60"/>
      <c r="Y3925" s="52" t="str">
        <f>IF(A3925&lt;&gt;"",IF(D3925="DIRECCIÓN_DE_TRANSFERENCIAS","280 0031",VLOOKUP(C3925,LISTAS·PAPP!$C$3:$D$76,2,0)),"")</f>
        <v/>
      </c>
      <c r="Z3925" s="61"/>
      <c r="AA3925" s="62"/>
      <c r="AB3925" s="62"/>
      <c r="AC3925" s="65" t="str">
        <f>IF(D3925&lt;&gt;"",VLOOKUP(D3925,LISTAS·PAPP!$I$3:$M$16,2,0),"")</f>
        <v/>
      </c>
      <c r="AD3925" s="51" t="str">
        <f>IF(D3925&lt;&gt;"",VLOOKUP(D3925,LISTAS·PAPP!$I$3:$M$16,3,0),"")</f>
        <v/>
      </c>
      <c r="AE3925" s="52" t="str">
        <f>IF(D3925&lt;&gt;"",VLOOKUP(D3925,LISTAS·PAPP!$I$3:$M$16,4,0),"")</f>
        <v/>
      </c>
      <c r="AF3925" s="51" t="str">
        <f>IF(D3925&lt;&gt;"",VLOOKUP(D3925,LISTAS·PAPP!$I$3:$M$16,5,0),"")</f>
        <v/>
      </c>
      <c r="AG3925" s="52" t="str">
        <f>IF(AH3925&lt;&gt;"",VLOOKUP(AH3925,LISTAS·PAPP!$O$3:$P$74,2,0),"")</f>
        <v/>
      </c>
      <c r="AH3925" s="58"/>
      <c r="AI3925" s="60"/>
      <c r="AJ3925" s="51" t="str">
        <f>IF(AI3925&lt;&gt;"",VLOOKUP(AI3925,LISTAS·PAPP!$X$4:$Y$80,2,0),"")</f>
        <v/>
      </c>
      <c r="AK3925" s="58"/>
      <c r="AL3925" s="60"/>
      <c r="AM3925" s="51" t="str">
        <f>IF(ISERROR(VLOOKUP(AL3925,LISTAS·PAPP!$AD$4:$AE$334,2,0))," ",VLOOKUP(AL3925,LISTAS·PAPP!$AD$4:$AE$334,2,0))</f>
        <v xml:space="preserve"> </v>
      </c>
      <c r="AN3925" s="63"/>
      <c r="AO3925" s="64"/>
      <c r="AP3925" s="64"/>
      <c r="AQ3925" s="64"/>
      <c r="AR3925" s="64"/>
      <c r="AS3925" s="64"/>
      <c r="AT3925" s="64"/>
      <c r="AU3925" s="64"/>
      <c r="AV3925" s="64"/>
      <c r="AW3925" s="64"/>
      <c r="AX3925" s="64"/>
      <c r="AY3925" s="64"/>
      <c r="AZ3925" s="64"/>
      <c r="BA3925" s="53" t="str">
        <f t="shared" si="184"/>
        <v/>
      </c>
      <c r="BB3925" s="54" t="str">
        <f t="shared" si="185"/>
        <v/>
      </c>
      <c r="BC3925" s="55" t="str">
        <f t="shared" si="186"/>
        <v xml:space="preserve"> </v>
      </c>
    </row>
    <row r="3926" spans="1:55" x14ac:dyDescent="0.25">
      <c r="A3926" s="58"/>
      <c r="B3926" s="58"/>
      <c r="C3926" s="58"/>
      <c r="D3926" s="58"/>
      <c r="E3926" s="51" t="str">
        <f>IF(C3926&lt;&gt;"",VLOOKUP(MID(C3926,18,5),LISTAS·PAPP!$E$4:$F$76,2,0),"")</f>
        <v/>
      </c>
      <c r="F3926" s="58"/>
      <c r="G3926" s="51" t="str">
        <f>IF(F3926&lt;&gt;"",VLOOKUP(F3926,LISTAS·PAPP!$R$3:$T$221,3,0),"")</f>
        <v/>
      </c>
      <c r="H3926" s="58"/>
      <c r="I3926" s="66"/>
      <c r="J3926" s="66"/>
      <c r="K3926" s="67"/>
      <c r="L3926" s="66"/>
      <c r="M3926" s="60"/>
      <c r="N3926" s="60"/>
      <c r="O3926" s="60"/>
      <c r="P3926" s="60"/>
      <c r="Q3926" s="60"/>
      <c r="R3926" s="60"/>
      <c r="S3926" s="60"/>
      <c r="T3926" s="60"/>
      <c r="U3926" s="60"/>
      <c r="V3926" s="60"/>
      <c r="W3926" s="60"/>
      <c r="X3926" s="60"/>
      <c r="Y3926" s="52" t="str">
        <f>IF(A3926&lt;&gt;"",IF(D3926="DIRECCIÓN_DE_TRANSFERENCIAS","280 0031",VLOOKUP(C3926,LISTAS·PAPP!$C$3:$D$76,2,0)),"")</f>
        <v/>
      </c>
      <c r="Z3926" s="61"/>
      <c r="AA3926" s="62"/>
      <c r="AB3926" s="62"/>
      <c r="AC3926" s="65" t="str">
        <f>IF(D3926&lt;&gt;"",VLOOKUP(D3926,LISTAS·PAPP!$I$3:$M$16,2,0),"")</f>
        <v/>
      </c>
      <c r="AD3926" s="51" t="str">
        <f>IF(D3926&lt;&gt;"",VLOOKUP(D3926,LISTAS·PAPP!$I$3:$M$16,3,0),"")</f>
        <v/>
      </c>
      <c r="AE3926" s="52" t="str">
        <f>IF(D3926&lt;&gt;"",VLOOKUP(D3926,LISTAS·PAPP!$I$3:$M$16,4,0),"")</f>
        <v/>
      </c>
      <c r="AF3926" s="51" t="str">
        <f>IF(D3926&lt;&gt;"",VLOOKUP(D3926,LISTAS·PAPP!$I$3:$M$16,5,0),"")</f>
        <v/>
      </c>
      <c r="AG3926" s="52" t="str">
        <f>IF(AH3926&lt;&gt;"",VLOOKUP(AH3926,LISTAS·PAPP!$O$3:$P$74,2,0),"")</f>
        <v/>
      </c>
      <c r="AH3926" s="58"/>
      <c r="AI3926" s="60"/>
      <c r="AJ3926" s="51" t="str">
        <f>IF(AI3926&lt;&gt;"",VLOOKUP(AI3926,LISTAS·PAPP!$X$4:$Y$80,2,0),"")</f>
        <v/>
      </c>
      <c r="AK3926" s="58"/>
      <c r="AL3926" s="60"/>
      <c r="AM3926" s="51" t="str">
        <f>IF(ISERROR(VLOOKUP(AL3926,LISTAS·PAPP!$AD$4:$AE$334,2,0))," ",VLOOKUP(AL3926,LISTAS·PAPP!$AD$4:$AE$334,2,0))</f>
        <v xml:space="preserve"> </v>
      </c>
      <c r="AN3926" s="63"/>
      <c r="AO3926" s="64"/>
      <c r="AP3926" s="64"/>
      <c r="AQ3926" s="64"/>
      <c r="AR3926" s="64"/>
      <c r="AS3926" s="64"/>
      <c r="AT3926" s="64"/>
      <c r="AU3926" s="64"/>
      <c r="AV3926" s="64"/>
      <c r="AW3926" s="64"/>
      <c r="AX3926" s="64"/>
      <c r="AY3926" s="64"/>
      <c r="AZ3926" s="64"/>
      <c r="BA3926" s="53" t="str">
        <f t="shared" si="184"/>
        <v/>
      </c>
      <c r="BB3926" s="54" t="str">
        <f t="shared" si="185"/>
        <v/>
      </c>
      <c r="BC3926" s="55" t="str">
        <f t="shared" si="186"/>
        <v xml:space="preserve"> </v>
      </c>
    </row>
    <row r="3927" spans="1:55" x14ac:dyDescent="0.25">
      <c r="A3927" s="58"/>
      <c r="B3927" s="58"/>
      <c r="C3927" s="58"/>
      <c r="D3927" s="58"/>
      <c r="E3927" s="51" t="str">
        <f>IF(C3927&lt;&gt;"",VLOOKUP(MID(C3927,18,5),LISTAS·PAPP!$E$4:$F$76,2,0),"")</f>
        <v/>
      </c>
      <c r="F3927" s="58"/>
      <c r="G3927" s="51" t="str">
        <f>IF(F3927&lt;&gt;"",VLOOKUP(F3927,LISTAS·PAPP!$R$3:$T$221,3,0),"")</f>
        <v/>
      </c>
      <c r="H3927" s="58"/>
      <c r="I3927" s="66"/>
      <c r="J3927" s="66"/>
      <c r="K3927" s="67"/>
      <c r="L3927" s="66"/>
      <c r="M3927" s="60"/>
      <c r="N3927" s="60"/>
      <c r="O3927" s="60"/>
      <c r="P3927" s="60"/>
      <c r="Q3927" s="60"/>
      <c r="R3927" s="60"/>
      <c r="S3927" s="60"/>
      <c r="T3927" s="60"/>
      <c r="U3927" s="60"/>
      <c r="V3927" s="60"/>
      <c r="W3927" s="60"/>
      <c r="X3927" s="60"/>
      <c r="Y3927" s="52" t="str">
        <f>IF(A3927&lt;&gt;"",IF(D3927="DIRECCIÓN_DE_TRANSFERENCIAS","280 0031",VLOOKUP(C3927,LISTAS·PAPP!$C$3:$D$76,2,0)),"")</f>
        <v/>
      </c>
      <c r="Z3927" s="61"/>
      <c r="AA3927" s="62"/>
      <c r="AB3927" s="62"/>
      <c r="AC3927" s="65" t="str">
        <f>IF(D3927&lt;&gt;"",VLOOKUP(D3927,LISTAS·PAPP!$I$3:$M$16,2,0),"")</f>
        <v/>
      </c>
      <c r="AD3927" s="51" t="str">
        <f>IF(D3927&lt;&gt;"",VLOOKUP(D3927,LISTAS·PAPP!$I$3:$M$16,3,0),"")</f>
        <v/>
      </c>
      <c r="AE3927" s="52" t="str">
        <f>IF(D3927&lt;&gt;"",VLOOKUP(D3927,LISTAS·PAPP!$I$3:$M$16,4,0),"")</f>
        <v/>
      </c>
      <c r="AF3927" s="51" t="str">
        <f>IF(D3927&lt;&gt;"",VLOOKUP(D3927,LISTAS·PAPP!$I$3:$M$16,5,0),"")</f>
        <v/>
      </c>
      <c r="AG3927" s="52" t="str">
        <f>IF(AH3927&lt;&gt;"",VLOOKUP(AH3927,LISTAS·PAPP!$O$3:$P$74,2,0),"")</f>
        <v/>
      </c>
      <c r="AH3927" s="58"/>
      <c r="AI3927" s="60"/>
      <c r="AJ3927" s="51" t="str">
        <f>IF(AI3927&lt;&gt;"",VLOOKUP(AI3927,LISTAS·PAPP!$X$4:$Y$80,2,0),"")</f>
        <v/>
      </c>
      <c r="AK3927" s="58"/>
      <c r="AL3927" s="60"/>
      <c r="AM3927" s="51" t="str">
        <f>IF(ISERROR(VLOOKUP(AL3927,LISTAS·PAPP!$AD$4:$AE$334,2,0))," ",VLOOKUP(AL3927,LISTAS·PAPP!$AD$4:$AE$334,2,0))</f>
        <v xml:space="preserve"> </v>
      </c>
      <c r="AN3927" s="63"/>
      <c r="AO3927" s="64"/>
      <c r="AP3927" s="64"/>
      <c r="AQ3927" s="64"/>
      <c r="AR3927" s="64"/>
      <c r="AS3927" s="64"/>
      <c r="AT3927" s="64"/>
      <c r="AU3927" s="64"/>
      <c r="AV3927" s="64"/>
      <c r="AW3927" s="64"/>
      <c r="AX3927" s="64"/>
      <c r="AY3927" s="64"/>
      <c r="AZ3927" s="64"/>
      <c r="BA3927" s="53" t="str">
        <f t="shared" si="184"/>
        <v/>
      </c>
      <c r="BB3927" s="54" t="str">
        <f t="shared" si="185"/>
        <v/>
      </c>
      <c r="BC3927" s="55" t="str">
        <f t="shared" si="186"/>
        <v xml:space="preserve"> </v>
      </c>
    </row>
    <row r="3928" spans="1:55" x14ac:dyDescent="0.25">
      <c r="A3928" s="58"/>
      <c r="B3928" s="58"/>
      <c r="C3928" s="58"/>
      <c r="D3928" s="58"/>
      <c r="E3928" s="51" t="str">
        <f>IF(C3928&lt;&gt;"",VLOOKUP(MID(C3928,18,5),LISTAS·PAPP!$E$4:$F$76,2,0),"")</f>
        <v/>
      </c>
      <c r="F3928" s="58"/>
      <c r="G3928" s="51" t="str">
        <f>IF(F3928&lt;&gt;"",VLOOKUP(F3928,LISTAS·PAPP!$R$3:$T$221,3,0),"")</f>
        <v/>
      </c>
      <c r="H3928" s="58"/>
      <c r="I3928" s="66"/>
      <c r="J3928" s="66"/>
      <c r="K3928" s="67"/>
      <c r="L3928" s="66"/>
      <c r="M3928" s="60"/>
      <c r="N3928" s="60"/>
      <c r="O3928" s="60"/>
      <c r="P3928" s="60"/>
      <c r="Q3928" s="60"/>
      <c r="R3928" s="60"/>
      <c r="S3928" s="60"/>
      <c r="T3928" s="60"/>
      <c r="U3928" s="60"/>
      <c r="V3928" s="60"/>
      <c r="W3928" s="60"/>
      <c r="X3928" s="60"/>
      <c r="Y3928" s="52" t="str">
        <f>IF(A3928&lt;&gt;"",IF(D3928="DIRECCIÓN_DE_TRANSFERENCIAS","280 0031",VLOOKUP(C3928,LISTAS·PAPP!$C$3:$D$76,2,0)),"")</f>
        <v/>
      </c>
      <c r="Z3928" s="61"/>
      <c r="AA3928" s="62"/>
      <c r="AB3928" s="62"/>
      <c r="AC3928" s="65" t="str">
        <f>IF(D3928&lt;&gt;"",VLOOKUP(D3928,LISTAS·PAPP!$I$3:$M$16,2,0),"")</f>
        <v/>
      </c>
      <c r="AD3928" s="51" t="str">
        <f>IF(D3928&lt;&gt;"",VLOOKUP(D3928,LISTAS·PAPP!$I$3:$M$16,3,0),"")</f>
        <v/>
      </c>
      <c r="AE3928" s="52" t="str">
        <f>IF(D3928&lt;&gt;"",VLOOKUP(D3928,LISTAS·PAPP!$I$3:$M$16,4,0),"")</f>
        <v/>
      </c>
      <c r="AF3928" s="51" t="str">
        <f>IF(D3928&lt;&gt;"",VLOOKUP(D3928,LISTAS·PAPP!$I$3:$M$16,5,0),"")</f>
        <v/>
      </c>
      <c r="AG3928" s="52" t="str">
        <f>IF(AH3928&lt;&gt;"",VLOOKUP(AH3928,LISTAS·PAPP!$O$3:$P$74,2,0),"")</f>
        <v/>
      </c>
      <c r="AH3928" s="58"/>
      <c r="AI3928" s="60"/>
      <c r="AJ3928" s="51" t="str">
        <f>IF(AI3928&lt;&gt;"",VLOOKUP(AI3928,LISTAS·PAPP!$X$4:$Y$80,2,0),"")</f>
        <v/>
      </c>
      <c r="AK3928" s="58"/>
      <c r="AL3928" s="60"/>
      <c r="AM3928" s="51" t="str">
        <f>IF(ISERROR(VLOOKUP(AL3928,LISTAS·PAPP!$AD$4:$AE$334,2,0))," ",VLOOKUP(AL3928,LISTAS·PAPP!$AD$4:$AE$334,2,0))</f>
        <v xml:space="preserve"> </v>
      </c>
      <c r="AN3928" s="63"/>
      <c r="AO3928" s="64"/>
      <c r="AP3928" s="64"/>
      <c r="AQ3928" s="64"/>
      <c r="AR3928" s="64"/>
      <c r="AS3928" s="64"/>
      <c r="AT3928" s="64"/>
      <c r="AU3928" s="64"/>
      <c r="AV3928" s="64"/>
      <c r="AW3928" s="64"/>
      <c r="AX3928" s="64"/>
      <c r="AY3928" s="64"/>
      <c r="AZ3928" s="64"/>
      <c r="BA3928" s="53" t="str">
        <f t="shared" si="184"/>
        <v/>
      </c>
      <c r="BB3928" s="54" t="str">
        <f t="shared" si="185"/>
        <v/>
      </c>
      <c r="BC3928" s="55" t="str">
        <f t="shared" si="186"/>
        <v xml:space="preserve"> </v>
      </c>
    </row>
    <row r="3929" spans="1:55" x14ac:dyDescent="0.25">
      <c r="A3929" s="58"/>
      <c r="B3929" s="58"/>
      <c r="C3929" s="58"/>
      <c r="D3929" s="58"/>
      <c r="E3929" s="51" t="str">
        <f>IF(C3929&lt;&gt;"",VLOOKUP(MID(C3929,18,5),LISTAS·PAPP!$E$4:$F$76,2,0),"")</f>
        <v/>
      </c>
      <c r="F3929" s="58"/>
      <c r="G3929" s="51" t="str">
        <f>IF(F3929&lt;&gt;"",VLOOKUP(F3929,LISTAS·PAPP!$R$3:$T$221,3,0),"")</f>
        <v/>
      </c>
      <c r="H3929" s="58"/>
      <c r="I3929" s="66"/>
      <c r="J3929" s="66"/>
      <c r="K3929" s="67"/>
      <c r="L3929" s="66"/>
      <c r="M3929" s="60"/>
      <c r="N3929" s="60"/>
      <c r="O3929" s="60"/>
      <c r="P3929" s="60"/>
      <c r="Q3929" s="60"/>
      <c r="R3929" s="60"/>
      <c r="S3929" s="60"/>
      <c r="T3929" s="60"/>
      <c r="U3929" s="60"/>
      <c r="V3929" s="60"/>
      <c r="W3929" s="60"/>
      <c r="X3929" s="60"/>
      <c r="Y3929" s="52" t="str">
        <f>IF(A3929&lt;&gt;"",IF(D3929="DIRECCIÓN_DE_TRANSFERENCIAS","280 0031",VLOOKUP(C3929,LISTAS·PAPP!$C$3:$D$76,2,0)),"")</f>
        <v/>
      </c>
      <c r="Z3929" s="61"/>
      <c r="AA3929" s="62"/>
      <c r="AB3929" s="62"/>
      <c r="AC3929" s="65" t="str">
        <f>IF(D3929&lt;&gt;"",VLOOKUP(D3929,LISTAS·PAPP!$I$3:$M$16,2,0),"")</f>
        <v/>
      </c>
      <c r="AD3929" s="51" t="str">
        <f>IF(D3929&lt;&gt;"",VLOOKUP(D3929,LISTAS·PAPP!$I$3:$M$16,3,0),"")</f>
        <v/>
      </c>
      <c r="AE3929" s="52" t="str">
        <f>IF(D3929&lt;&gt;"",VLOOKUP(D3929,LISTAS·PAPP!$I$3:$M$16,4,0),"")</f>
        <v/>
      </c>
      <c r="AF3929" s="51" t="str">
        <f>IF(D3929&lt;&gt;"",VLOOKUP(D3929,LISTAS·PAPP!$I$3:$M$16,5,0),"")</f>
        <v/>
      </c>
      <c r="AG3929" s="52" t="str">
        <f>IF(AH3929&lt;&gt;"",VLOOKUP(AH3929,LISTAS·PAPP!$O$3:$P$74,2,0),"")</f>
        <v/>
      </c>
      <c r="AH3929" s="58"/>
      <c r="AI3929" s="60"/>
      <c r="AJ3929" s="51" t="str">
        <f>IF(AI3929&lt;&gt;"",VLOOKUP(AI3929,LISTAS·PAPP!$X$4:$Y$80,2,0),"")</f>
        <v/>
      </c>
      <c r="AK3929" s="58"/>
      <c r="AL3929" s="60"/>
      <c r="AM3929" s="51" t="str">
        <f>IF(ISERROR(VLOOKUP(AL3929,LISTAS·PAPP!$AD$4:$AE$334,2,0))," ",VLOOKUP(AL3929,LISTAS·PAPP!$AD$4:$AE$334,2,0))</f>
        <v xml:space="preserve"> </v>
      </c>
      <c r="AN3929" s="63"/>
      <c r="AO3929" s="64"/>
      <c r="AP3929" s="64"/>
      <c r="AQ3929" s="64"/>
      <c r="AR3929" s="64"/>
      <c r="AS3929" s="64"/>
      <c r="AT3929" s="64"/>
      <c r="AU3929" s="64"/>
      <c r="AV3929" s="64"/>
      <c r="AW3929" s="64"/>
      <c r="AX3929" s="64"/>
      <c r="AY3929" s="64"/>
      <c r="AZ3929" s="64"/>
      <c r="BA3929" s="53" t="str">
        <f t="shared" si="184"/>
        <v/>
      </c>
      <c r="BB3929" s="54" t="str">
        <f t="shared" si="185"/>
        <v/>
      </c>
      <c r="BC3929" s="55" t="str">
        <f t="shared" si="186"/>
        <v xml:space="preserve"> </v>
      </c>
    </row>
    <row r="3930" spans="1:55" x14ac:dyDescent="0.25">
      <c r="A3930" s="58"/>
      <c r="B3930" s="58"/>
      <c r="C3930" s="58"/>
      <c r="D3930" s="58"/>
      <c r="E3930" s="51" t="str">
        <f>IF(C3930&lt;&gt;"",VLOOKUP(MID(C3930,18,5),LISTAS·PAPP!$E$4:$F$76,2,0),"")</f>
        <v/>
      </c>
      <c r="F3930" s="58"/>
      <c r="G3930" s="51" t="str">
        <f>IF(F3930&lt;&gt;"",VLOOKUP(F3930,LISTAS·PAPP!$R$3:$T$221,3,0),"")</f>
        <v/>
      </c>
      <c r="H3930" s="58"/>
      <c r="I3930" s="66"/>
      <c r="J3930" s="66"/>
      <c r="K3930" s="67"/>
      <c r="L3930" s="66"/>
      <c r="M3930" s="60"/>
      <c r="N3930" s="60"/>
      <c r="O3930" s="60"/>
      <c r="P3930" s="60"/>
      <c r="Q3930" s="60"/>
      <c r="R3930" s="60"/>
      <c r="S3930" s="60"/>
      <c r="T3930" s="60"/>
      <c r="U3930" s="60"/>
      <c r="V3930" s="60"/>
      <c r="W3930" s="60"/>
      <c r="X3930" s="60"/>
      <c r="Y3930" s="52" t="str">
        <f>IF(A3930&lt;&gt;"",IF(D3930="DIRECCIÓN_DE_TRANSFERENCIAS","280 0031",VLOOKUP(C3930,LISTAS·PAPP!$C$3:$D$76,2,0)),"")</f>
        <v/>
      </c>
      <c r="Z3930" s="61"/>
      <c r="AA3930" s="62"/>
      <c r="AB3930" s="62"/>
      <c r="AC3930" s="65" t="str">
        <f>IF(D3930&lt;&gt;"",VLOOKUP(D3930,LISTAS·PAPP!$I$3:$M$16,2,0),"")</f>
        <v/>
      </c>
      <c r="AD3930" s="51" t="str">
        <f>IF(D3930&lt;&gt;"",VLOOKUP(D3930,LISTAS·PAPP!$I$3:$M$16,3,0),"")</f>
        <v/>
      </c>
      <c r="AE3930" s="52" t="str">
        <f>IF(D3930&lt;&gt;"",VLOOKUP(D3930,LISTAS·PAPP!$I$3:$M$16,4,0),"")</f>
        <v/>
      </c>
      <c r="AF3930" s="51" t="str">
        <f>IF(D3930&lt;&gt;"",VLOOKUP(D3930,LISTAS·PAPP!$I$3:$M$16,5,0),"")</f>
        <v/>
      </c>
      <c r="AG3930" s="52" t="str">
        <f>IF(AH3930&lt;&gt;"",VLOOKUP(AH3930,LISTAS·PAPP!$O$3:$P$74,2,0),"")</f>
        <v/>
      </c>
      <c r="AH3930" s="58"/>
      <c r="AI3930" s="60"/>
      <c r="AJ3930" s="51" t="str">
        <f>IF(AI3930&lt;&gt;"",VLOOKUP(AI3930,LISTAS·PAPP!$X$4:$Y$80,2,0),"")</f>
        <v/>
      </c>
      <c r="AK3930" s="58"/>
      <c r="AL3930" s="60"/>
      <c r="AM3930" s="51" t="str">
        <f>IF(ISERROR(VLOOKUP(AL3930,LISTAS·PAPP!$AD$4:$AE$334,2,0))," ",VLOOKUP(AL3930,LISTAS·PAPP!$AD$4:$AE$334,2,0))</f>
        <v xml:space="preserve"> </v>
      </c>
      <c r="AN3930" s="63"/>
      <c r="AO3930" s="64"/>
      <c r="AP3930" s="64"/>
      <c r="AQ3930" s="64"/>
      <c r="AR3930" s="64"/>
      <c r="AS3930" s="64"/>
      <c r="AT3930" s="64"/>
      <c r="AU3930" s="64"/>
      <c r="AV3930" s="64"/>
      <c r="AW3930" s="64"/>
      <c r="AX3930" s="64"/>
      <c r="AY3930" s="64"/>
      <c r="AZ3930" s="64"/>
      <c r="BA3930" s="53" t="str">
        <f t="shared" si="184"/>
        <v/>
      </c>
      <c r="BB3930" s="54" t="str">
        <f t="shared" si="185"/>
        <v/>
      </c>
      <c r="BC3930" s="55" t="str">
        <f t="shared" si="186"/>
        <v xml:space="preserve"> </v>
      </c>
    </row>
    <row r="3931" spans="1:55" x14ac:dyDescent="0.25">
      <c r="A3931" s="58"/>
      <c r="B3931" s="58"/>
      <c r="C3931" s="58"/>
      <c r="D3931" s="58"/>
      <c r="E3931" s="51" t="str">
        <f>IF(C3931&lt;&gt;"",VLOOKUP(MID(C3931,18,5),LISTAS·PAPP!$E$4:$F$76,2,0),"")</f>
        <v/>
      </c>
      <c r="F3931" s="58"/>
      <c r="G3931" s="51" t="str">
        <f>IF(F3931&lt;&gt;"",VLOOKUP(F3931,LISTAS·PAPP!$R$3:$T$221,3,0),"")</f>
        <v/>
      </c>
      <c r="H3931" s="58"/>
      <c r="I3931" s="66"/>
      <c r="J3931" s="66"/>
      <c r="K3931" s="67"/>
      <c r="L3931" s="66"/>
      <c r="M3931" s="60"/>
      <c r="N3931" s="60"/>
      <c r="O3931" s="60"/>
      <c r="P3931" s="60"/>
      <c r="Q3931" s="60"/>
      <c r="R3931" s="60"/>
      <c r="S3931" s="60"/>
      <c r="T3931" s="60"/>
      <c r="U3931" s="60"/>
      <c r="V3931" s="60"/>
      <c r="W3931" s="60"/>
      <c r="X3931" s="60"/>
      <c r="Y3931" s="52" t="str">
        <f>IF(A3931&lt;&gt;"",IF(D3931="DIRECCIÓN_DE_TRANSFERENCIAS","280 0031",VLOOKUP(C3931,LISTAS·PAPP!$C$3:$D$76,2,0)),"")</f>
        <v/>
      </c>
      <c r="Z3931" s="61"/>
      <c r="AA3931" s="62"/>
      <c r="AB3931" s="62"/>
      <c r="AC3931" s="65" t="str">
        <f>IF(D3931&lt;&gt;"",VLOOKUP(D3931,LISTAS·PAPP!$I$3:$M$16,2,0),"")</f>
        <v/>
      </c>
      <c r="AD3931" s="51" t="str">
        <f>IF(D3931&lt;&gt;"",VLOOKUP(D3931,LISTAS·PAPP!$I$3:$M$16,3,0),"")</f>
        <v/>
      </c>
      <c r="AE3931" s="52" t="str">
        <f>IF(D3931&lt;&gt;"",VLOOKUP(D3931,LISTAS·PAPP!$I$3:$M$16,4,0),"")</f>
        <v/>
      </c>
      <c r="AF3931" s="51" t="str">
        <f>IF(D3931&lt;&gt;"",VLOOKUP(D3931,LISTAS·PAPP!$I$3:$M$16,5,0),"")</f>
        <v/>
      </c>
      <c r="AG3931" s="52" t="str">
        <f>IF(AH3931&lt;&gt;"",VLOOKUP(AH3931,LISTAS·PAPP!$O$3:$P$74,2,0),"")</f>
        <v/>
      </c>
      <c r="AH3931" s="58"/>
      <c r="AI3931" s="60"/>
      <c r="AJ3931" s="51" t="str">
        <f>IF(AI3931&lt;&gt;"",VLOOKUP(AI3931,LISTAS·PAPP!$X$4:$Y$80,2,0),"")</f>
        <v/>
      </c>
      <c r="AK3931" s="58"/>
      <c r="AL3931" s="60"/>
      <c r="AM3931" s="51" t="str">
        <f>IF(ISERROR(VLOOKUP(AL3931,LISTAS·PAPP!$AD$4:$AE$334,2,0))," ",VLOOKUP(AL3931,LISTAS·PAPP!$AD$4:$AE$334,2,0))</f>
        <v xml:space="preserve"> </v>
      </c>
      <c r="AN3931" s="63"/>
      <c r="AO3931" s="64"/>
      <c r="AP3931" s="64"/>
      <c r="AQ3931" s="64"/>
      <c r="AR3931" s="64"/>
      <c r="AS3931" s="64"/>
      <c r="AT3931" s="64"/>
      <c r="AU3931" s="64"/>
      <c r="AV3931" s="64"/>
      <c r="AW3931" s="64"/>
      <c r="AX3931" s="64"/>
      <c r="AY3931" s="64"/>
      <c r="AZ3931" s="64"/>
      <c r="BA3931" s="53" t="str">
        <f t="shared" si="184"/>
        <v/>
      </c>
      <c r="BB3931" s="54" t="str">
        <f t="shared" si="185"/>
        <v/>
      </c>
      <c r="BC3931" s="55" t="str">
        <f t="shared" si="186"/>
        <v xml:space="preserve"> </v>
      </c>
    </row>
    <row r="3932" spans="1:55" x14ac:dyDescent="0.25">
      <c r="A3932" s="58"/>
      <c r="B3932" s="58"/>
      <c r="C3932" s="58"/>
      <c r="D3932" s="58"/>
      <c r="E3932" s="51" t="str">
        <f>IF(C3932&lt;&gt;"",VLOOKUP(MID(C3932,18,5),LISTAS·PAPP!$E$4:$F$76,2,0),"")</f>
        <v/>
      </c>
      <c r="F3932" s="58"/>
      <c r="G3932" s="51" t="str">
        <f>IF(F3932&lt;&gt;"",VLOOKUP(F3932,LISTAS·PAPP!$R$3:$T$221,3,0),"")</f>
        <v/>
      </c>
      <c r="H3932" s="58"/>
      <c r="I3932" s="66"/>
      <c r="J3932" s="66"/>
      <c r="K3932" s="67"/>
      <c r="L3932" s="66"/>
      <c r="M3932" s="60"/>
      <c r="N3932" s="60"/>
      <c r="O3932" s="60"/>
      <c r="P3932" s="60"/>
      <c r="Q3932" s="60"/>
      <c r="R3932" s="60"/>
      <c r="S3932" s="60"/>
      <c r="T3932" s="60"/>
      <c r="U3932" s="60"/>
      <c r="V3932" s="60"/>
      <c r="W3932" s="60"/>
      <c r="X3932" s="60"/>
      <c r="Y3932" s="52" t="str">
        <f>IF(A3932&lt;&gt;"",IF(D3932="DIRECCIÓN_DE_TRANSFERENCIAS","280 0031",VLOOKUP(C3932,LISTAS·PAPP!$C$3:$D$76,2,0)),"")</f>
        <v/>
      </c>
      <c r="Z3932" s="61"/>
      <c r="AA3932" s="62"/>
      <c r="AB3932" s="62"/>
      <c r="AC3932" s="65" t="str">
        <f>IF(D3932&lt;&gt;"",VLOOKUP(D3932,LISTAS·PAPP!$I$3:$M$16,2,0),"")</f>
        <v/>
      </c>
      <c r="AD3932" s="51" t="str">
        <f>IF(D3932&lt;&gt;"",VLOOKUP(D3932,LISTAS·PAPP!$I$3:$M$16,3,0),"")</f>
        <v/>
      </c>
      <c r="AE3932" s="52" t="str">
        <f>IF(D3932&lt;&gt;"",VLOOKUP(D3932,LISTAS·PAPP!$I$3:$M$16,4,0),"")</f>
        <v/>
      </c>
      <c r="AF3932" s="51" t="str">
        <f>IF(D3932&lt;&gt;"",VLOOKUP(D3932,LISTAS·PAPP!$I$3:$M$16,5,0),"")</f>
        <v/>
      </c>
      <c r="AG3932" s="52" t="str">
        <f>IF(AH3932&lt;&gt;"",VLOOKUP(AH3932,LISTAS·PAPP!$O$3:$P$74,2,0),"")</f>
        <v/>
      </c>
      <c r="AH3932" s="58"/>
      <c r="AI3932" s="60"/>
      <c r="AJ3932" s="51" t="str">
        <f>IF(AI3932&lt;&gt;"",VLOOKUP(AI3932,LISTAS·PAPP!$X$4:$Y$80,2,0),"")</f>
        <v/>
      </c>
      <c r="AK3932" s="58"/>
      <c r="AL3932" s="60"/>
      <c r="AM3932" s="51" t="str">
        <f>IF(ISERROR(VLOOKUP(AL3932,LISTAS·PAPP!$AD$4:$AE$334,2,0))," ",VLOOKUP(AL3932,LISTAS·PAPP!$AD$4:$AE$334,2,0))</f>
        <v xml:space="preserve"> </v>
      </c>
      <c r="AN3932" s="63"/>
      <c r="AO3932" s="64"/>
      <c r="AP3932" s="64"/>
      <c r="AQ3932" s="64"/>
      <c r="AR3932" s="64"/>
      <c r="AS3932" s="64"/>
      <c r="AT3932" s="64"/>
      <c r="AU3932" s="64"/>
      <c r="AV3932" s="64"/>
      <c r="AW3932" s="64"/>
      <c r="AX3932" s="64"/>
      <c r="AY3932" s="64"/>
      <c r="AZ3932" s="64"/>
      <c r="BA3932" s="53" t="str">
        <f t="shared" si="184"/>
        <v/>
      </c>
      <c r="BB3932" s="54" t="str">
        <f t="shared" si="185"/>
        <v/>
      </c>
      <c r="BC3932" s="55" t="str">
        <f t="shared" si="186"/>
        <v xml:space="preserve"> </v>
      </c>
    </row>
    <row r="3933" spans="1:55" x14ac:dyDescent="0.25">
      <c r="A3933" s="58"/>
      <c r="B3933" s="58"/>
      <c r="C3933" s="58"/>
      <c r="D3933" s="58"/>
      <c r="E3933" s="51" t="str">
        <f>IF(C3933&lt;&gt;"",VLOOKUP(MID(C3933,18,5),LISTAS·PAPP!$E$4:$F$76,2,0),"")</f>
        <v/>
      </c>
      <c r="F3933" s="58"/>
      <c r="G3933" s="51" t="str">
        <f>IF(F3933&lt;&gt;"",VLOOKUP(F3933,LISTAS·PAPP!$R$3:$T$221,3,0),"")</f>
        <v/>
      </c>
      <c r="H3933" s="58"/>
      <c r="I3933" s="66"/>
      <c r="J3933" s="66"/>
      <c r="K3933" s="67"/>
      <c r="L3933" s="66"/>
      <c r="M3933" s="60"/>
      <c r="N3933" s="60"/>
      <c r="O3933" s="60"/>
      <c r="P3933" s="60"/>
      <c r="Q3933" s="60"/>
      <c r="R3933" s="60"/>
      <c r="S3933" s="60"/>
      <c r="T3933" s="60"/>
      <c r="U3933" s="60"/>
      <c r="V3933" s="60"/>
      <c r="W3933" s="60"/>
      <c r="X3933" s="60"/>
      <c r="Y3933" s="52" t="str">
        <f>IF(A3933&lt;&gt;"",IF(D3933="DIRECCIÓN_DE_TRANSFERENCIAS","280 0031",VLOOKUP(C3933,LISTAS·PAPP!$C$3:$D$76,2,0)),"")</f>
        <v/>
      </c>
      <c r="Z3933" s="61"/>
      <c r="AA3933" s="62"/>
      <c r="AB3933" s="62"/>
      <c r="AC3933" s="65" t="str">
        <f>IF(D3933&lt;&gt;"",VLOOKUP(D3933,LISTAS·PAPP!$I$3:$M$16,2,0),"")</f>
        <v/>
      </c>
      <c r="AD3933" s="51" t="str">
        <f>IF(D3933&lt;&gt;"",VLOOKUP(D3933,LISTAS·PAPP!$I$3:$M$16,3,0),"")</f>
        <v/>
      </c>
      <c r="AE3933" s="52" t="str">
        <f>IF(D3933&lt;&gt;"",VLOOKUP(D3933,LISTAS·PAPP!$I$3:$M$16,4,0),"")</f>
        <v/>
      </c>
      <c r="AF3933" s="51" t="str">
        <f>IF(D3933&lt;&gt;"",VLOOKUP(D3933,LISTAS·PAPP!$I$3:$M$16,5,0),"")</f>
        <v/>
      </c>
      <c r="AG3933" s="52" t="str">
        <f>IF(AH3933&lt;&gt;"",VLOOKUP(AH3933,LISTAS·PAPP!$O$3:$P$74,2,0),"")</f>
        <v/>
      </c>
      <c r="AH3933" s="58"/>
      <c r="AI3933" s="60"/>
      <c r="AJ3933" s="51" t="str">
        <f>IF(AI3933&lt;&gt;"",VLOOKUP(AI3933,LISTAS·PAPP!$X$4:$Y$80,2,0),"")</f>
        <v/>
      </c>
      <c r="AK3933" s="58"/>
      <c r="AL3933" s="60"/>
      <c r="AM3933" s="51" t="str">
        <f>IF(ISERROR(VLOOKUP(AL3933,LISTAS·PAPP!$AD$4:$AE$334,2,0))," ",VLOOKUP(AL3933,LISTAS·PAPP!$AD$4:$AE$334,2,0))</f>
        <v xml:space="preserve"> </v>
      </c>
      <c r="AN3933" s="63"/>
      <c r="AO3933" s="64"/>
      <c r="AP3933" s="64"/>
      <c r="AQ3933" s="64"/>
      <c r="AR3933" s="64"/>
      <c r="AS3933" s="64"/>
      <c r="AT3933" s="64"/>
      <c r="AU3933" s="64"/>
      <c r="AV3933" s="64"/>
      <c r="AW3933" s="64"/>
      <c r="AX3933" s="64"/>
      <c r="AY3933" s="64"/>
      <c r="AZ3933" s="64"/>
      <c r="BA3933" s="53" t="str">
        <f t="shared" si="184"/>
        <v/>
      </c>
      <c r="BB3933" s="54" t="str">
        <f t="shared" si="185"/>
        <v/>
      </c>
      <c r="BC3933" s="55" t="str">
        <f t="shared" si="186"/>
        <v xml:space="preserve"> </v>
      </c>
    </row>
    <row r="3934" spans="1:55" x14ac:dyDescent="0.25">
      <c r="A3934" s="58"/>
      <c r="B3934" s="58"/>
      <c r="C3934" s="58"/>
      <c r="D3934" s="58"/>
      <c r="E3934" s="51" t="str">
        <f>IF(C3934&lt;&gt;"",VLOOKUP(MID(C3934,18,5),LISTAS·PAPP!$E$4:$F$76,2,0),"")</f>
        <v/>
      </c>
      <c r="F3934" s="58"/>
      <c r="G3934" s="51" t="str">
        <f>IF(F3934&lt;&gt;"",VLOOKUP(F3934,LISTAS·PAPP!$R$3:$T$221,3,0),"")</f>
        <v/>
      </c>
      <c r="H3934" s="58"/>
      <c r="I3934" s="66"/>
      <c r="J3934" s="66"/>
      <c r="K3934" s="67"/>
      <c r="L3934" s="66"/>
      <c r="M3934" s="60"/>
      <c r="N3934" s="60"/>
      <c r="O3934" s="60"/>
      <c r="P3934" s="60"/>
      <c r="Q3934" s="60"/>
      <c r="R3934" s="60"/>
      <c r="S3934" s="60"/>
      <c r="T3934" s="60"/>
      <c r="U3934" s="60"/>
      <c r="V3934" s="60"/>
      <c r="W3934" s="60"/>
      <c r="X3934" s="60"/>
      <c r="Y3934" s="52" t="str">
        <f>IF(A3934&lt;&gt;"",IF(D3934="DIRECCIÓN_DE_TRANSFERENCIAS","280 0031",VLOOKUP(C3934,LISTAS·PAPP!$C$3:$D$76,2,0)),"")</f>
        <v/>
      </c>
      <c r="Z3934" s="61"/>
      <c r="AA3934" s="62"/>
      <c r="AB3934" s="62"/>
      <c r="AC3934" s="65" t="str">
        <f>IF(D3934&lt;&gt;"",VLOOKUP(D3934,LISTAS·PAPP!$I$3:$M$16,2,0),"")</f>
        <v/>
      </c>
      <c r="AD3934" s="51" t="str">
        <f>IF(D3934&lt;&gt;"",VLOOKUP(D3934,LISTAS·PAPP!$I$3:$M$16,3,0),"")</f>
        <v/>
      </c>
      <c r="AE3934" s="52" t="str">
        <f>IF(D3934&lt;&gt;"",VLOOKUP(D3934,LISTAS·PAPP!$I$3:$M$16,4,0),"")</f>
        <v/>
      </c>
      <c r="AF3934" s="51" t="str">
        <f>IF(D3934&lt;&gt;"",VLOOKUP(D3934,LISTAS·PAPP!$I$3:$M$16,5,0),"")</f>
        <v/>
      </c>
      <c r="AG3934" s="52" t="str">
        <f>IF(AH3934&lt;&gt;"",VLOOKUP(AH3934,LISTAS·PAPP!$O$3:$P$74,2,0),"")</f>
        <v/>
      </c>
      <c r="AH3934" s="58"/>
      <c r="AI3934" s="60"/>
      <c r="AJ3934" s="51" t="str">
        <f>IF(AI3934&lt;&gt;"",VLOOKUP(AI3934,LISTAS·PAPP!$X$4:$Y$80,2,0),"")</f>
        <v/>
      </c>
      <c r="AK3934" s="58"/>
      <c r="AL3934" s="60"/>
      <c r="AM3934" s="51" t="str">
        <f>IF(ISERROR(VLOOKUP(AL3934,LISTAS·PAPP!$AD$4:$AE$334,2,0))," ",VLOOKUP(AL3934,LISTAS·PAPP!$AD$4:$AE$334,2,0))</f>
        <v xml:space="preserve"> </v>
      </c>
      <c r="AN3934" s="63"/>
      <c r="AO3934" s="64"/>
      <c r="AP3934" s="64"/>
      <c r="AQ3934" s="64"/>
      <c r="AR3934" s="64"/>
      <c r="AS3934" s="64"/>
      <c r="AT3934" s="64"/>
      <c r="AU3934" s="64"/>
      <c r="AV3934" s="64"/>
      <c r="AW3934" s="64"/>
      <c r="AX3934" s="64"/>
      <c r="AY3934" s="64"/>
      <c r="AZ3934" s="64"/>
      <c r="BA3934" s="53" t="str">
        <f t="shared" si="184"/>
        <v/>
      </c>
      <c r="BB3934" s="54" t="str">
        <f t="shared" si="185"/>
        <v/>
      </c>
      <c r="BC3934" s="55" t="str">
        <f t="shared" si="186"/>
        <v xml:space="preserve"> </v>
      </c>
    </row>
    <row r="3935" spans="1:55" x14ac:dyDescent="0.25">
      <c r="A3935" s="58"/>
      <c r="B3935" s="58"/>
      <c r="C3935" s="58"/>
      <c r="D3935" s="58"/>
      <c r="E3935" s="51" t="str">
        <f>IF(C3935&lt;&gt;"",VLOOKUP(MID(C3935,18,5),LISTAS·PAPP!$E$4:$F$76,2,0),"")</f>
        <v/>
      </c>
      <c r="F3935" s="58"/>
      <c r="G3935" s="51" t="str">
        <f>IF(F3935&lt;&gt;"",VLOOKUP(F3935,LISTAS·PAPP!$R$3:$T$221,3,0),"")</f>
        <v/>
      </c>
      <c r="H3935" s="58"/>
      <c r="I3935" s="66"/>
      <c r="J3935" s="66"/>
      <c r="K3935" s="67"/>
      <c r="L3935" s="66"/>
      <c r="M3935" s="60"/>
      <c r="N3935" s="60"/>
      <c r="O3935" s="60"/>
      <c r="P3935" s="60"/>
      <c r="Q3935" s="60"/>
      <c r="R3935" s="60"/>
      <c r="S3935" s="60"/>
      <c r="T3935" s="60"/>
      <c r="U3935" s="60"/>
      <c r="V3935" s="60"/>
      <c r="W3935" s="60"/>
      <c r="X3935" s="60"/>
      <c r="Y3935" s="52" t="str">
        <f>IF(A3935&lt;&gt;"",IF(D3935="DIRECCIÓN_DE_TRANSFERENCIAS","280 0031",VLOOKUP(C3935,LISTAS·PAPP!$C$3:$D$76,2,0)),"")</f>
        <v/>
      </c>
      <c r="Z3935" s="61"/>
      <c r="AA3935" s="62"/>
      <c r="AB3935" s="62"/>
      <c r="AC3935" s="65" t="str">
        <f>IF(D3935&lt;&gt;"",VLOOKUP(D3935,LISTAS·PAPP!$I$3:$M$16,2,0),"")</f>
        <v/>
      </c>
      <c r="AD3935" s="51" t="str">
        <f>IF(D3935&lt;&gt;"",VLOOKUP(D3935,LISTAS·PAPP!$I$3:$M$16,3,0),"")</f>
        <v/>
      </c>
      <c r="AE3935" s="52" t="str">
        <f>IF(D3935&lt;&gt;"",VLOOKUP(D3935,LISTAS·PAPP!$I$3:$M$16,4,0),"")</f>
        <v/>
      </c>
      <c r="AF3935" s="51" t="str">
        <f>IF(D3935&lt;&gt;"",VLOOKUP(D3935,LISTAS·PAPP!$I$3:$M$16,5,0),"")</f>
        <v/>
      </c>
      <c r="AG3935" s="52" t="str">
        <f>IF(AH3935&lt;&gt;"",VLOOKUP(AH3935,LISTAS·PAPP!$O$3:$P$74,2,0),"")</f>
        <v/>
      </c>
      <c r="AH3935" s="58"/>
      <c r="AI3935" s="60"/>
      <c r="AJ3935" s="51" t="str">
        <f>IF(AI3935&lt;&gt;"",VLOOKUP(AI3935,LISTAS·PAPP!$X$4:$Y$80,2,0),"")</f>
        <v/>
      </c>
      <c r="AK3935" s="58"/>
      <c r="AL3935" s="60"/>
      <c r="AM3935" s="51" t="str">
        <f>IF(ISERROR(VLOOKUP(AL3935,LISTAS·PAPP!$AD$4:$AE$334,2,0))," ",VLOOKUP(AL3935,LISTAS·PAPP!$AD$4:$AE$334,2,0))</f>
        <v xml:space="preserve"> </v>
      </c>
      <c r="AN3935" s="63"/>
      <c r="AO3935" s="64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53" t="str">
        <f t="shared" si="184"/>
        <v/>
      </c>
      <c r="BB3935" s="54" t="str">
        <f t="shared" si="185"/>
        <v/>
      </c>
      <c r="BC3935" s="55" t="str">
        <f t="shared" si="186"/>
        <v xml:space="preserve"> </v>
      </c>
    </row>
    <row r="3936" spans="1:55" x14ac:dyDescent="0.25">
      <c r="A3936" s="58"/>
      <c r="B3936" s="58"/>
      <c r="C3936" s="58"/>
      <c r="D3936" s="58"/>
      <c r="E3936" s="51" t="str">
        <f>IF(C3936&lt;&gt;"",VLOOKUP(MID(C3936,18,5),LISTAS·PAPP!$E$4:$F$76,2,0),"")</f>
        <v/>
      </c>
      <c r="F3936" s="58"/>
      <c r="G3936" s="51" t="str">
        <f>IF(F3936&lt;&gt;"",VLOOKUP(F3936,LISTAS·PAPP!$R$3:$T$221,3,0),"")</f>
        <v/>
      </c>
      <c r="H3936" s="58"/>
      <c r="I3936" s="66"/>
      <c r="J3936" s="66"/>
      <c r="K3936" s="67"/>
      <c r="L3936" s="66"/>
      <c r="M3936" s="60"/>
      <c r="N3936" s="60"/>
      <c r="O3936" s="60"/>
      <c r="P3936" s="60"/>
      <c r="Q3936" s="60"/>
      <c r="R3936" s="60"/>
      <c r="S3936" s="60"/>
      <c r="T3936" s="60"/>
      <c r="U3936" s="60"/>
      <c r="V3936" s="60"/>
      <c r="W3936" s="60"/>
      <c r="X3936" s="60"/>
      <c r="Y3936" s="52" t="str">
        <f>IF(A3936&lt;&gt;"",IF(D3936="DIRECCIÓN_DE_TRANSFERENCIAS","280 0031",VLOOKUP(C3936,LISTAS·PAPP!$C$3:$D$76,2,0)),"")</f>
        <v/>
      </c>
      <c r="Z3936" s="61"/>
      <c r="AA3936" s="62"/>
      <c r="AB3936" s="62"/>
      <c r="AC3936" s="65" t="str">
        <f>IF(D3936&lt;&gt;"",VLOOKUP(D3936,LISTAS·PAPP!$I$3:$M$16,2,0),"")</f>
        <v/>
      </c>
      <c r="AD3936" s="51" t="str">
        <f>IF(D3936&lt;&gt;"",VLOOKUP(D3936,LISTAS·PAPP!$I$3:$M$16,3,0),"")</f>
        <v/>
      </c>
      <c r="AE3936" s="52" t="str">
        <f>IF(D3936&lt;&gt;"",VLOOKUP(D3936,LISTAS·PAPP!$I$3:$M$16,4,0),"")</f>
        <v/>
      </c>
      <c r="AF3936" s="51" t="str">
        <f>IF(D3936&lt;&gt;"",VLOOKUP(D3936,LISTAS·PAPP!$I$3:$M$16,5,0),"")</f>
        <v/>
      </c>
      <c r="AG3936" s="52" t="str">
        <f>IF(AH3936&lt;&gt;"",VLOOKUP(AH3936,LISTAS·PAPP!$O$3:$P$74,2,0),"")</f>
        <v/>
      </c>
      <c r="AH3936" s="58"/>
      <c r="AI3936" s="60"/>
      <c r="AJ3936" s="51" t="str">
        <f>IF(AI3936&lt;&gt;"",VLOOKUP(AI3936,LISTAS·PAPP!$X$4:$Y$80,2,0),"")</f>
        <v/>
      </c>
      <c r="AK3936" s="58"/>
      <c r="AL3936" s="60"/>
      <c r="AM3936" s="51" t="str">
        <f>IF(ISERROR(VLOOKUP(AL3936,LISTAS·PAPP!$AD$4:$AE$334,2,0))," ",VLOOKUP(AL3936,LISTAS·PAPP!$AD$4:$AE$334,2,0))</f>
        <v xml:space="preserve"> </v>
      </c>
      <c r="AN3936" s="63"/>
      <c r="AO3936" s="64"/>
      <c r="AP3936" s="64"/>
      <c r="AQ3936" s="64"/>
      <c r="AR3936" s="64"/>
      <c r="AS3936" s="64"/>
      <c r="AT3936" s="64"/>
      <c r="AU3936" s="64"/>
      <c r="AV3936" s="64"/>
      <c r="AW3936" s="64"/>
      <c r="AX3936" s="64"/>
      <c r="AY3936" s="64"/>
      <c r="AZ3936" s="64"/>
      <c r="BA3936" s="53" t="str">
        <f t="shared" si="184"/>
        <v/>
      </c>
      <c r="BB3936" s="54" t="str">
        <f t="shared" si="185"/>
        <v/>
      </c>
      <c r="BC3936" s="55" t="str">
        <f t="shared" si="186"/>
        <v xml:space="preserve"> </v>
      </c>
    </row>
    <row r="3937" spans="1:55" x14ac:dyDescent="0.25">
      <c r="A3937" s="58"/>
      <c r="B3937" s="58"/>
      <c r="C3937" s="58"/>
      <c r="D3937" s="58"/>
      <c r="E3937" s="51" t="str">
        <f>IF(C3937&lt;&gt;"",VLOOKUP(MID(C3937,18,5),LISTAS·PAPP!$E$4:$F$76,2,0),"")</f>
        <v/>
      </c>
      <c r="F3937" s="58"/>
      <c r="G3937" s="51" t="str">
        <f>IF(F3937&lt;&gt;"",VLOOKUP(F3937,LISTAS·PAPP!$R$3:$T$221,3,0),"")</f>
        <v/>
      </c>
      <c r="H3937" s="58"/>
      <c r="I3937" s="66"/>
      <c r="J3937" s="66"/>
      <c r="K3937" s="67"/>
      <c r="L3937" s="66"/>
      <c r="M3937" s="60"/>
      <c r="N3937" s="60"/>
      <c r="O3937" s="60"/>
      <c r="P3937" s="60"/>
      <c r="Q3937" s="60"/>
      <c r="R3937" s="60"/>
      <c r="S3937" s="60"/>
      <c r="T3937" s="60"/>
      <c r="U3937" s="60"/>
      <c r="V3937" s="60"/>
      <c r="W3937" s="60"/>
      <c r="X3937" s="60"/>
      <c r="Y3937" s="52" t="str">
        <f>IF(A3937&lt;&gt;"",IF(D3937="DIRECCIÓN_DE_TRANSFERENCIAS","280 0031",VLOOKUP(C3937,LISTAS·PAPP!$C$3:$D$76,2,0)),"")</f>
        <v/>
      </c>
      <c r="Z3937" s="61"/>
      <c r="AA3937" s="62"/>
      <c r="AB3937" s="62"/>
      <c r="AC3937" s="65" t="str">
        <f>IF(D3937&lt;&gt;"",VLOOKUP(D3937,LISTAS·PAPP!$I$3:$M$16,2,0),"")</f>
        <v/>
      </c>
      <c r="AD3937" s="51" t="str">
        <f>IF(D3937&lt;&gt;"",VLOOKUP(D3937,LISTAS·PAPP!$I$3:$M$16,3,0),"")</f>
        <v/>
      </c>
      <c r="AE3937" s="52" t="str">
        <f>IF(D3937&lt;&gt;"",VLOOKUP(D3937,LISTAS·PAPP!$I$3:$M$16,4,0),"")</f>
        <v/>
      </c>
      <c r="AF3937" s="51" t="str">
        <f>IF(D3937&lt;&gt;"",VLOOKUP(D3937,LISTAS·PAPP!$I$3:$M$16,5,0),"")</f>
        <v/>
      </c>
      <c r="AG3937" s="52" t="str">
        <f>IF(AH3937&lt;&gt;"",VLOOKUP(AH3937,LISTAS·PAPP!$O$3:$P$74,2,0),"")</f>
        <v/>
      </c>
      <c r="AH3937" s="58"/>
      <c r="AI3937" s="60"/>
      <c r="AJ3937" s="51" t="str">
        <f>IF(AI3937&lt;&gt;"",VLOOKUP(AI3937,LISTAS·PAPP!$X$4:$Y$80,2,0),"")</f>
        <v/>
      </c>
      <c r="AK3937" s="58"/>
      <c r="AL3937" s="60"/>
      <c r="AM3937" s="51" t="str">
        <f>IF(ISERROR(VLOOKUP(AL3937,LISTAS·PAPP!$AD$4:$AE$334,2,0))," ",VLOOKUP(AL3937,LISTAS·PAPP!$AD$4:$AE$334,2,0))</f>
        <v xml:space="preserve"> </v>
      </c>
      <c r="AN3937" s="63"/>
      <c r="AO3937" s="64"/>
      <c r="AP3937" s="64"/>
      <c r="AQ3937" s="64"/>
      <c r="AR3937" s="64"/>
      <c r="AS3937" s="64"/>
      <c r="AT3937" s="64"/>
      <c r="AU3937" s="64"/>
      <c r="AV3937" s="64"/>
      <c r="AW3937" s="64"/>
      <c r="AX3937" s="64"/>
      <c r="AY3937" s="64"/>
      <c r="AZ3937" s="64"/>
      <c r="BA3937" s="53" t="str">
        <f t="shared" si="184"/>
        <v/>
      </c>
      <c r="BB3937" s="54" t="str">
        <f t="shared" si="185"/>
        <v/>
      </c>
      <c r="BC3937" s="55" t="str">
        <f t="shared" si="186"/>
        <v xml:space="preserve"> </v>
      </c>
    </row>
    <row r="3938" spans="1:55" x14ac:dyDescent="0.25">
      <c r="A3938" s="58"/>
      <c r="B3938" s="58"/>
      <c r="C3938" s="58"/>
      <c r="D3938" s="58"/>
      <c r="E3938" s="51" t="str">
        <f>IF(C3938&lt;&gt;"",VLOOKUP(MID(C3938,18,5),LISTAS·PAPP!$E$4:$F$76,2,0),"")</f>
        <v/>
      </c>
      <c r="F3938" s="58"/>
      <c r="G3938" s="51" t="str">
        <f>IF(F3938&lt;&gt;"",VLOOKUP(F3938,LISTAS·PAPP!$R$3:$T$221,3,0),"")</f>
        <v/>
      </c>
      <c r="H3938" s="58"/>
      <c r="I3938" s="66"/>
      <c r="J3938" s="66"/>
      <c r="K3938" s="67"/>
      <c r="L3938" s="66"/>
      <c r="M3938" s="60"/>
      <c r="N3938" s="60"/>
      <c r="O3938" s="60"/>
      <c r="P3938" s="60"/>
      <c r="Q3938" s="60"/>
      <c r="R3938" s="60"/>
      <c r="S3938" s="60"/>
      <c r="T3938" s="60"/>
      <c r="U3938" s="60"/>
      <c r="V3938" s="60"/>
      <c r="W3938" s="60"/>
      <c r="X3938" s="60"/>
      <c r="Y3938" s="52" t="str">
        <f>IF(A3938&lt;&gt;"",IF(D3938="DIRECCIÓN_DE_TRANSFERENCIAS","280 0031",VLOOKUP(C3938,LISTAS·PAPP!$C$3:$D$76,2,0)),"")</f>
        <v/>
      </c>
      <c r="Z3938" s="61"/>
      <c r="AA3938" s="62"/>
      <c r="AB3938" s="62"/>
      <c r="AC3938" s="65" t="str">
        <f>IF(D3938&lt;&gt;"",VLOOKUP(D3938,LISTAS·PAPP!$I$3:$M$16,2,0),"")</f>
        <v/>
      </c>
      <c r="AD3938" s="51" t="str">
        <f>IF(D3938&lt;&gt;"",VLOOKUP(D3938,LISTAS·PAPP!$I$3:$M$16,3,0),"")</f>
        <v/>
      </c>
      <c r="AE3938" s="52" t="str">
        <f>IF(D3938&lt;&gt;"",VLOOKUP(D3938,LISTAS·PAPP!$I$3:$M$16,4,0),"")</f>
        <v/>
      </c>
      <c r="AF3938" s="51" t="str">
        <f>IF(D3938&lt;&gt;"",VLOOKUP(D3938,LISTAS·PAPP!$I$3:$M$16,5,0),"")</f>
        <v/>
      </c>
      <c r="AG3938" s="52" t="str">
        <f>IF(AH3938&lt;&gt;"",VLOOKUP(AH3938,LISTAS·PAPP!$O$3:$P$74,2,0),"")</f>
        <v/>
      </c>
      <c r="AH3938" s="58"/>
      <c r="AI3938" s="60"/>
      <c r="AJ3938" s="51" t="str">
        <f>IF(AI3938&lt;&gt;"",VLOOKUP(AI3938,LISTAS·PAPP!$X$4:$Y$80,2,0),"")</f>
        <v/>
      </c>
      <c r="AK3938" s="58"/>
      <c r="AL3938" s="60"/>
      <c r="AM3938" s="51" t="str">
        <f>IF(ISERROR(VLOOKUP(AL3938,LISTAS·PAPP!$AD$4:$AE$334,2,0))," ",VLOOKUP(AL3938,LISTAS·PAPP!$AD$4:$AE$334,2,0))</f>
        <v xml:space="preserve"> </v>
      </c>
      <c r="AN3938" s="63"/>
      <c r="AO3938" s="64"/>
      <c r="AP3938" s="64"/>
      <c r="AQ3938" s="64"/>
      <c r="AR3938" s="64"/>
      <c r="AS3938" s="64"/>
      <c r="AT3938" s="64"/>
      <c r="AU3938" s="64"/>
      <c r="AV3938" s="64"/>
      <c r="AW3938" s="64"/>
      <c r="AX3938" s="64"/>
      <c r="AY3938" s="64"/>
      <c r="AZ3938" s="64"/>
      <c r="BA3938" s="53" t="str">
        <f t="shared" si="184"/>
        <v/>
      </c>
      <c r="BB3938" s="54" t="str">
        <f t="shared" si="185"/>
        <v/>
      </c>
      <c r="BC3938" s="55" t="str">
        <f t="shared" si="186"/>
        <v xml:space="preserve"> </v>
      </c>
    </row>
    <row r="3939" spans="1:55" x14ac:dyDescent="0.25">
      <c r="A3939" s="58"/>
      <c r="B3939" s="58"/>
      <c r="C3939" s="58"/>
      <c r="D3939" s="58"/>
      <c r="E3939" s="51" t="str">
        <f>IF(C3939&lt;&gt;"",VLOOKUP(MID(C3939,18,5),LISTAS·PAPP!$E$4:$F$76,2,0),"")</f>
        <v/>
      </c>
      <c r="F3939" s="58"/>
      <c r="G3939" s="51" t="str">
        <f>IF(F3939&lt;&gt;"",VLOOKUP(F3939,LISTAS·PAPP!$R$3:$T$221,3,0),"")</f>
        <v/>
      </c>
      <c r="H3939" s="58"/>
      <c r="I3939" s="66"/>
      <c r="J3939" s="66"/>
      <c r="K3939" s="67"/>
      <c r="L3939" s="66"/>
      <c r="M3939" s="60"/>
      <c r="N3939" s="60"/>
      <c r="O3939" s="60"/>
      <c r="P3939" s="60"/>
      <c r="Q3939" s="60"/>
      <c r="R3939" s="60"/>
      <c r="S3939" s="60"/>
      <c r="T3939" s="60"/>
      <c r="U3939" s="60"/>
      <c r="V3939" s="60"/>
      <c r="W3939" s="60"/>
      <c r="X3939" s="60"/>
      <c r="Y3939" s="52" t="str">
        <f>IF(A3939&lt;&gt;"",IF(D3939="DIRECCIÓN_DE_TRANSFERENCIAS","280 0031",VLOOKUP(C3939,LISTAS·PAPP!$C$3:$D$76,2,0)),"")</f>
        <v/>
      </c>
      <c r="Z3939" s="61"/>
      <c r="AA3939" s="62"/>
      <c r="AB3939" s="62"/>
      <c r="AC3939" s="65" t="str">
        <f>IF(D3939&lt;&gt;"",VLOOKUP(D3939,LISTAS·PAPP!$I$3:$M$16,2,0),"")</f>
        <v/>
      </c>
      <c r="AD3939" s="51" t="str">
        <f>IF(D3939&lt;&gt;"",VLOOKUP(D3939,LISTAS·PAPP!$I$3:$M$16,3,0),"")</f>
        <v/>
      </c>
      <c r="AE3939" s="52" t="str">
        <f>IF(D3939&lt;&gt;"",VLOOKUP(D3939,LISTAS·PAPP!$I$3:$M$16,4,0),"")</f>
        <v/>
      </c>
      <c r="AF3939" s="51" t="str">
        <f>IF(D3939&lt;&gt;"",VLOOKUP(D3939,LISTAS·PAPP!$I$3:$M$16,5,0),"")</f>
        <v/>
      </c>
      <c r="AG3939" s="52" t="str">
        <f>IF(AH3939&lt;&gt;"",VLOOKUP(AH3939,LISTAS·PAPP!$O$3:$P$74,2,0),"")</f>
        <v/>
      </c>
      <c r="AH3939" s="58"/>
      <c r="AI3939" s="60"/>
      <c r="AJ3939" s="51" t="str">
        <f>IF(AI3939&lt;&gt;"",VLOOKUP(AI3939,LISTAS·PAPP!$X$4:$Y$80,2,0),"")</f>
        <v/>
      </c>
      <c r="AK3939" s="58"/>
      <c r="AL3939" s="60"/>
      <c r="AM3939" s="51" t="str">
        <f>IF(ISERROR(VLOOKUP(AL3939,LISTAS·PAPP!$AD$4:$AE$334,2,0))," ",VLOOKUP(AL3939,LISTAS·PAPP!$AD$4:$AE$334,2,0))</f>
        <v xml:space="preserve"> </v>
      </c>
      <c r="AN3939" s="63"/>
      <c r="AO3939" s="64"/>
      <c r="AP3939" s="64"/>
      <c r="AQ3939" s="64"/>
      <c r="AR3939" s="64"/>
      <c r="AS3939" s="64"/>
      <c r="AT3939" s="64"/>
      <c r="AU3939" s="64"/>
      <c r="AV3939" s="64"/>
      <c r="AW3939" s="64"/>
      <c r="AX3939" s="64"/>
      <c r="AY3939" s="64"/>
      <c r="AZ3939" s="64"/>
      <c r="BA3939" s="53" t="str">
        <f t="shared" si="184"/>
        <v/>
      </c>
      <c r="BB3939" s="54" t="str">
        <f t="shared" si="185"/>
        <v/>
      </c>
      <c r="BC3939" s="55" t="str">
        <f t="shared" si="186"/>
        <v xml:space="preserve"> </v>
      </c>
    </row>
    <row r="3940" spans="1:55" x14ac:dyDescent="0.25">
      <c r="A3940" s="58"/>
      <c r="B3940" s="58"/>
      <c r="C3940" s="58"/>
      <c r="D3940" s="58"/>
      <c r="E3940" s="51" t="str">
        <f>IF(C3940&lt;&gt;"",VLOOKUP(MID(C3940,18,5),LISTAS·PAPP!$E$4:$F$76,2,0),"")</f>
        <v/>
      </c>
      <c r="F3940" s="58"/>
      <c r="G3940" s="51" t="str">
        <f>IF(F3940&lt;&gt;"",VLOOKUP(F3940,LISTAS·PAPP!$R$3:$T$221,3,0),"")</f>
        <v/>
      </c>
      <c r="H3940" s="58"/>
      <c r="I3940" s="66"/>
      <c r="J3940" s="66"/>
      <c r="K3940" s="67"/>
      <c r="L3940" s="66"/>
      <c r="M3940" s="60"/>
      <c r="N3940" s="60"/>
      <c r="O3940" s="60"/>
      <c r="P3940" s="60"/>
      <c r="Q3940" s="60"/>
      <c r="R3940" s="60"/>
      <c r="S3940" s="60"/>
      <c r="T3940" s="60"/>
      <c r="U3940" s="60"/>
      <c r="V3940" s="60"/>
      <c r="W3940" s="60"/>
      <c r="X3940" s="60"/>
      <c r="Y3940" s="52" t="str">
        <f>IF(A3940&lt;&gt;"",IF(D3940="DIRECCIÓN_DE_TRANSFERENCIAS","280 0031",VLOOKUP(C3940,LISTAS·PAPP!$C$3:$D$76,2,0)),"")</f>
        <v/>
      </c>
      <c r="Z3940" s="61"/>
      <c r="AA3940" s="62"/>
      <c r="AB3940" s="62"/>
      <c r="AC3940" s="65" t="str">
        <f>IF(D3940&lt;&gt;"",VLOOKUP(D3940,LISTAS·PAPP!$I$3:$M$16,2,0),"")</f>
        <v/>
      </c>
      <c r="AD3940" s="51" t="str">
        <f>IF(D3940&lt;&gt;"",VLOOKUP(D3940,LISTAS·PAPP!$I$3:$M$16,3,0),"")</f>
        <v/>
      </c>
      <c r="AE3940" s="52" t="str">
        <f>IF(D3940&lt;&gt;"",VLOOKUP(D3940,LISTAS·PAPP!$I$3:$M$16,4,0),"")</f>
        <v/>
      </c>
      <c r="AF3940" s="51" t="str">
        <f>IF(D3940&lt;&gt;"",VLOOKUP(D3940,LISTAS·PAPP!$I$3:$M$16,5,0),"")</f>
        <v/>
      </c>
      <c r="AG3940" s="52" t="str">
        <f>IF(AH3940&lt;&gt;"",VLOOKUP(AH3940,LISTAS·PAPP!$O$3:$P$74,2,0),"")</f>
        <v/>
      </c>
      <c r="AH3940" s="58"/>
      <c r="AI3940" s="60"/>
      <c r="AJ3940" s="51" t="str">
        <f>IF(AI3940&lt;&gt;"",VLOOKUP(AI3940,LISTAS·PAPP!$X$4:$Y$80,2,0),"")</f>
        <v/>
      </c>
      <c r="AK3940" s="58"/>
      <c r="AL3940" s="60"/>
      <c r="AM3940" s="51" t="str">
        <f>IF(ISERROR(VLOOKUP(AL3940,LISTAS·PAPP!$AD$4:$AE$334,2,0))," ",VLOOKUP(AL3940,LISTAS·PAPP!$AD$4:$AE$334,2,0))</f>
        <v xml:space="preserve"> </v>
      </c>
      <c r="AN3940" s="63"/>
      <c r="AO3940" s="64"/>
      <c r="AP3940" s="64"/>
      <c r="AQ3940" s="64"/>
      <c r="AR3940" s="64"/>
      <c r="AS3940" s="64"/>
      <c r="AT3940" s="64"/>
      <c r="AU3940" s="64"/>
      <c r="AV3940" s="64"/>
      <c r="AW3940" s="64"/>
      <c r="AX3940" s="64"/>
      <c r="AY3940" s="64"/>
      <c r="AZ3940" s="64"/>
      <c r="BA3940" s="53" t="str">
        <f t="shared" si="184"/>
        <v/>
      </c>
      <c r="BB3940" s="54" t="str">
        <f t="shared" si="185"/>
        <v/>
      </c>
      <c r="BC3940" s="55" t="str">
        <f t="shared" si="186"/>
        <v xml:space="preserve"> </v>
      </c>
    </row>
    <row r="3941" spans="1:55" x14ac:dyDescent="0.25">
      <c r="A3941" s="58"/>
      <c r="B3941" s="58"/>
      <c r="C3941" s="58"/>
      <c r="D3941" s="58"/>
      <c r="E3941" s="51" t="str">
        <f>IF(C3941&lt;&gt;"",VLOOKUP(MID(C3941,18,5),LISTAS·PAPP!$E$4:$F$76,2,0),"")</f>
        <v/>
      </c>
      <c r="F3941" s="58"/>
      <c r="G3941" s="51" t="str">
        <f>IF(F3941&lt;&gt;"",VLOOKUP(F3941,LISTAS·PAPP!$R$3:$T$221,3,0),"")</f>
        <v/>
      </c>
      <c r="H3941" s="58"/>
      <c r="I3941" s="66"/>
      <c r="J3941" s="66"/>
      <c r="K3941" s="67"/>
      <c r="L3941" s="66"/>
      <c r="M3941" s="60"/>
      <c r="N3941" s="60"/>
      <c r="O3941" s="60"/>
      <c r="P3941" s="60"/>
      <c r="Q3941" s="60"/>
      <c r="R3941" s="60"/>
      <c r="S3941" s="60"/>
      <c r="T3941" s="60"/>
      <c r="U3941" s="60"/>
      <c r="V3941" s="60"/>
      <c r="W3941" s="60"/>
      <c r="X3941" s="60"/>
      <c r="Y3941" s="52" t="str">
        <f>IF(A3941&lt;&gt;"",IF(D3941="DIRECCIÓN_DE_TRANSFERENCIAS","280 0031",VLOOKUP(C3941,LISTAS·PAPP!$C$3:$D$76,2,0)),"")</f>
        <v/>
      </c>
      <c r="Z3941" s="61"/>
      <c r="AA3941" s="62"/>
      <c r="AB3941" s="62"/>
      <c r="AC3941" s="65" t="str">
        <f>IF(D3941&lt;&gt;"",VLOOKUP(D3941,LISTAS·PAPP!$I$3:$M$16,2,0),"")</f>
        <v/>
      </c>
      <c r="AD3941" s="51" t="str">
        <f>IF(D3941&lt;&gt;"",VLOOKUP(D3941,LISTAS·PAPP!$I$3:$M$16,3,0),"")</f>
        <v/>
      </c>
      <c r="AE3941" s="52" t="str">
        <f>IF(D3941&lt;&gt;"",VLOOKUP(D3941,LISTAS·PAPP!$I$3:$M$16,4,0),"")</f>
        <v/>
      </c>
      <c r="AF3941" s="51" t="str">
        <f>IF(D3941&lt;&gt;"",VLOOKUP(D3941,LISTAS·PAPP!$I$3:$M$16,5,0),"")</f>
        <v/>
      </c>
      <c r="AG3941" s="52" t="str">
        <f>IF(AH3941&lt;&gt;"",VLOOKUP(AH3941,LISTAS·PAPP!$O$3:$P$74,2,0),"")</f>
        <v/>
      </c>
      <c r="AH3941" s="58"/>
      <c r="AI3941" s="60"/>
      <c r="AJ3941" s="51" t="str">
        <f>IF(AI3941&lt;&gt;"",VLOOKUP(AI3941,LISTAS·PAPP!$X$4:$Y$80,2,0),"")</f>
        <v/>
      </c>
      <c r="AK3941" s="58"/>
      <c r="AL3941" s="60"/>
      <c r="AM3941" s="51" t="str">
        <f>IF(ISERROR(VLOOKUP(AL3941,LISTAS·PAPP!$AD$4:$AE$334,2,0))," ",VLOOKUP(AL3941,LISTAS·PAPP!$AD$4:$AE$334,2,0))</f>
        <v xml:space="preserve"> </v>
      </c>
      <c r="AN3941" s="63"/>
      <c r="AO3941" s="64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53" t="str">
        <f t="shared" si="184"/>
        <v/>
      </c>
      <c r="BB3941" s="54" t="str">
        <f t="shared" si="185"/>
        <v/>
      </c>
      <c r="BC3941" s="55" t="str">
        <f t="shared" si="186"/>
        <v xml:space="preserve"> </v>
      </c>
    </row>
    <row r="3942" spans="1:55" x14ac:dyDescent="0.25">
      <c r="A3942" s="58"/>
      <c r="B3942" s="58"/>
      <c r="C3942" s="58"/>
      <c r="D3942" s="58"/>
      <c r="E3942" s="51" t="str">
        <f>IF(C3942&lt;&gt;"",VLOOKUP(MID(C3942,18,5),LISTAS·PAPP!$E$4:$F$76,2,0),"")</f>
        <v/>
      </c>
      <c r="F3942" s="58"/>
      <c r="G3942" s="51" t="str">
        <f>IF(F3942&lt;&gt;"",VLOOKUP(F3942,LISTAS·PAPP!$R$3:$T$221,3,0),"")</f>
        <v/>
      </c>
      <c r="H3942" s="58"/>
      <c r="I3942" s="66"/>
      <c r="J3942" s="66"/>
      <c r="K3942" s="67"/>
      <c r="L3942" s="66"/>
      <c r="M3942" s="60"/>
      <c r="N3942" s="60"/>
      <c r="O3942" s="60"/>
      <c r="P3942" s="60"/>
      <c r="Q3942" s="60"/>
      <c r="R3942" s="60"/>
      <c r="S3942" s="60"/>
      <c r="T3942" s="60"/>
      <c r="U3942" s="60"/>
      <c r="V3942" s="60"/>
      <c r="W3942" s="60"/>
      <c r="X3942" s="60"/>
      <c r="Y3942" s="52" t="str">
        <f>IF(A3942&lt;&gt;"",IF(D3942="DIRECCIÓN_DE_TRANSFERENCIAS","280 0031",VLOOKUP(C3942,LISTAS·PAPP!$C$3:$D$76,2,0)),"")</f>
        <v/>
      </c>
      <c r="Z3942" s="61"/>
      <c r="AA3942" s="62"/>
      <c r="AB3942" s="62"/>
      <c r="AC3942" s="65" t="str">
        <f>IF(D3942&lt;&gt;"",VLOOKUP(D3942,LISTAS·PAPP!$I$3:$M$16,2,0),"")</f>
        <v/>
      </c>
      <c r="AD3942" s="51" t="str">
        <f>IF(D3942&lt;&gt;"",VLOOKUP(D3942,LISTAS·PAPP!$I$3:$M$16,3,0),"")</f>
        <v/>
      </c>
      <c r="AE3942" s="52" t="str">
        <f>IF(D3942&lt;&gt;"",VLOOKUP(D3942,LISTAS·PAPP!$I$3:$M$16,4,0),"")</f>
        <v/>
      </c>
      <c r="AF3942" s="51" t="str">
        <f>IF(D3942&lt;&gt;"",VLOOKUP(D3942,LISTAS·PAPP!$I$3:$M$16,5,0),"")</f>
        <v/>
      </c>
      <c r="AG3942" s="52" t="str">
        <f>IF(AH3942&lt;&gt;"",VLOOKUP(AH3942,LISTAS·PAPP!$O$3:$P$74,2,0),"")</f>
        <v/>
      </c>
      <c r="AH3942" s="58"/>
      <c r="AI3942" s="60"/>
      <c r="AJ3942" s="51" t="str">
        <f>IF(AI3942&lt;&gt;"",VLOOKUP(AI3942,LISTAS·PAPP!$X$4:$Y$80,2,0),"")</f>
        <v/>
      </c>
      <c r="AK3942" s="58"/>
      <c r="AL3942" s="60"/>
      <c r="AM3942" s="51" t="str">
        <f>IF(ISERROR(VLOOKUP(AL3942,LISTAS·PAPP!$AD$4:$AE$334,2,0))," ",VLOOKUP(AL3942,LISTAS·PAPP!$AD$4:$AE$334,2,0))</f>
        <v xml:space="preserve"> </v>
      </c>
      <c r="AN3942" s="63"/>
      <c r="AO3942" s="64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53" t="str">
        <f t="shared" si="184"/>
        <v/>
      </c>
      <c r="BB3942" s="54" t="str">
        <f t="shared" si="185"/>
        <v/>
      </c>
      <c r="BC3942" s="55" t="str">
        <f t="shared" si="186"/>
        <v xml:space="preserve"> </v>
      </c>
    </row>
    <row r="3943" spans="1:55" x14ac:dyDescent="0.25">
      <c r="A3943" s="58"/>
      <c r="B3943" s="58"/>
      <c r="C3943" s="58"/>
      <c r="D3943" s="58"/>
      <c r="E3943" s="51" t="str">
        <f>IF(C3943&lt;&gt;"",VLOOKUP(MID(C3943,18,5),LISTAS·PAPP!$E$4:$F$76,2,0),"")</f>
        <v/>
      </c>
      <c r="F3943" s="58"/>
      <c r="G3943" s="51" t="str">
        <f>IF(F3943&lt;&gt;"",VLOOKUP(F3943,LISTAS·PAPP!$R$3:$T$221,3,0),"")</f>
        <v/>
      </c>
      <c r="H3943" s="58"/>
      <c r="I3943" s="66"/>
      <c r="J3943" s="66"/>
      <c r="K3943" s="67"/>
      <c r="L3943" s="66"/>
      <c r="M3943" s="60"/>
      <c r="N3943" s="60"/>
      <c r="O3943" s="60"/>
      <c r="P3943" s="60"/>
      <c r="Q3943" s="60"/>
      <c r="R3943" s="60"/>
      <c r="S3943" s="60"/>
      <c r="T3943" s="60"/>
      <c r="U3943" s="60"/>
      <c r="V3943" s="60"/>
      <c r="W3943" s="60"/>
      <c r="X3943" s="60"/>
      <c r="Y3943" s="52" t="str">
        <f>IF(A3943&lt;&gt;"",IF(D3943="DIRECCIÓN_DE_TRANSFERENCIAS","280 0031",VLOOKUP(C3943,LISTAS·PAPP!$C$3:$D$76,2,0)),"")</f>
        <v/>
      </c>
      <c r="Z3943" s="61"/>
      <c r="AA3943" s="62"/>
      <c r="AB3943" s="62"/>
      <c r="AC3943" s="65" t="str">
        <f>IF(D3943&lt;&gt;"",VLOOKUP(D3943,LISTAS·PAPP!$I$3:$M$16,2,0),"")</f>
        <v/>
      </c>
      <c r="AD3943" s="51" t="str">
        <f>IF(D3943&lt;&gt;"",VLOOKUP(D3943,LISTAS·PAPP!$I$3:$M$16,3,0),"")</f>
        <v/>
      </c>
      <c r="AE3943" s="52" t="str">
        <f>IF(D3943&lt;&gt;"",VLOOKUP(D3943,LISTAS·PAPP!$I$3:$M$16,4,0),"")</f>
        <v/>
      </c>
      <c r="AF3943" s="51" t="str">
        <f>IF(D3943&lt;&gt;"",VLOOKUP(D3943,LISTAS·PAPP!$I$3:$M$16,5,0),"")</f>
        <v/>
      </c>
      <c r="AG3943" s="52" t="str">
        <f>IF(AH3943&lt;&gt;"",VLOOKUP(AH3943,LISTAS·PAPP!$O$3:$P$74,2,0),"")</f>
        <v/>
      </c>
      <c r="AH3943" s="58"/>
      <c r="AI3943" s="60"/>
      <c r="AJ3943" s="51" t="str">
        <f>IF(AI3943&lt;&gt;"",VLOOKUP(AI3943,LISTAS·PAPP!$X$4:$Y$80,2,0),"")</f>
        <v/>
      </c>
      <c r="AK3943" s="58"/>
      <c r="AL3943" s="60"/>
      <c r="AM3943" s="51" t="str">
        <f>IF(ISERROR(VLOOKUP(AL3943,LISTAS·PAPP!$AD$4:$AE$334,2,0))," ",VLOOKUP(AL3943,LISTAS·PAPP!$AD$4:$AE$334,2,0))</f>
        <v xml:space="preserve"> </v>
      </c>
      <c r="AN3943" s="63"/>
      <c r="AO3943" s="64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53" t="str">
        <f t="shared" si="184"/>
        <v/>
      </c>
      <c r="BB3943" s="54" t="str">
        <f t="shared" si="185"/>
        <v/>
      </c>
      <c r="BC3943" s="55" t="str">
        <f t="shared" si="186"/>
        <v xml:space="preserve"> </v>
      </c>
    </row>
    <row r="3944" spans="1:55" x14ac:dyDescent="0.25">
      <c r="A3944" s="58"/>
      <c r="B3944" s="58"/>
      <c r="C3944" s="58"/>
      <c r="D3944" s="58"/>
      <c r="E3944" s="51" t="str">
        <f>IF(C3944&lt;&gt;"",VLOOKUP(MID(C3944,18,5),LISTAS·PAPP!$E$4:$F$76,2,0),"")</f>
        <v/>
      </c>
      <c r="F3944" s="58"/>
      <c r="G3944" s="51" t="str">
        <f>IF(F3944&lt;&gt;"",VLOOKUP(F3944,LISTAS·PAPP!$R$3:$T$221,3,0),"")</f>
        <v/>
      </c>
      <c r="H3944" s="58"/>
      <c r="I3944" s="66"/>
      <c r="J3944" s="66"/>
      <c r="K3944" s="67"/>
      <c r="L3944" s="66"/>
      <c r="M3944" s="60"/>
      <c r="N3944" s="60"/>
      <c r="O3944" s="60"/>
      <c r="P3944" s="60"/>
      <c r="Q3944" s="60"/>
      <c r="R3944" s="60"/>
      <c r="S3944" s="60"/>
      <c r="T3944" s="60"/>
      <c r="U3944" s="60"/>
      <c r="V3944" s="60"/>
      <c r="W3944" s="60"/>
      <c r="X3944" s="60"/>
      <c r="Y3944" s="52" t="str">
        <f>IF(A3944&lt;&gt;"",IF(D3944="DIRECCIÓN_DE_TRANSFERENCIAS","280 0031",VLOOKUP(C3944,LISTAS·PAPP!$C$3:$D$76,2,0)),"")</f>
        <v/>
      </c>
      <c r="Z3944" s="61"/>
      <c r="AA3944" s="62"/>
      <c r="AB3944" s="62"/>
      <c r="AC3944" s="65" t="str">
        <f>IF(D3944&lt;&gt;"",VLOOKUP(D3944,LISTAS·PAPP!$I$3:$M$16,2,0),"")</f>
        <v/>
      </c>
      <c r="AD3944" s="51" t="str">
        <f>IF(D3944&lt;&gt;"",VLOOKUP(D3944,LISTAS·PAPP!$I$3:$M$16,3,0),"")</f>
        <v/>
      </c>
      <c r="AE3944" s="52" t="str">
        <f>IF(D3944&lt;&gt;"",VLOOKUP(D3944,LISTAS·PAPP!$I$3:$M$16,4,0),"")</f>
        <v/>
      </c>
      <c r="AF3944" s="51" t="str">
        <f>IF(D3944&lt;&gt;"",VLOOKUP(D3944,LISTAS·PAPP!$I$3:$M$16,5,0),"")</f>
        <v/>
      </c>
      <c r="AG3944" s="52" t="str">
        <f>IF(AH3944&lt;&gt;"",VLOOKUP(AH3944,LISTAS·PAPP!$O$3:$P$74,2,0),"")</f>
        <v/>
      </c>
      <c r="AH3944" s="58"/>
      <c r="AI3944" s="60"/>
      <c r="AJ3944" s="51" t="str">
        <f>IF(AI3944&lt;&gt;"",VLOOKUP(AI3944,LISTAS·PAPP!$X$4:$Y$80,2,0),"")</f>
        <v/>
      </c>
      <c r="AK3944" s="58"/>
      <c r="AL3944" s="60"/>
      <c r="AM3944" s="51" t="str">
        <f>IF(ISERROR(VLOOKUP(AL3944,LISTAS·PAPP!$AD$4:$AE$334,2,0))," ",VLOOKUP(AL3944,LISTAS·PAPP!$AD$4:$AE$334,2,0))</f>
        <v xml:space="preserve"> </v>
      </c>
      <c r="AN3944" s="63"/>
      <c r="AO3944" s="64"/>
      <c r="AP3944" s="64"/>
      <c r="AQ3944" s="64"/>
      <c r="AR3944" s="64"/>
      <c r="AS3944" s="64"/>
      <c r="AT3944" s="64"/>
      <c r="AU3944" s="64"/>
      <c r="AV3944" s="64"/>
      <c r="AW3944" s="64"/>
      <c r="AX3944" s="64"/>
      <c r="AY3944" s="64"/>
      <c r="AZ3944" s="64"/>
      <c r="BA3944" s="53" t="str">
        <f t="shared" si="184"/>
        <v/>
      </c>
      <c r="BB3944" s="54" t="str">
        <f t="shared" si="185"/>
        <v/>
      </c>
      <c r="BC3944" s="55" t="str">
        <f t="shared" si="186"/>
        <v xml:space="preserve"> </v>
      </c>
    </row>
    <row r="3945" spans="1:55" x14ac:dyDescent="0.25">
      <c r="A3945" s="58"/>
      <c r="B3945" s="58"/>
      <c r="C3945" s="58"/>
      <c r="D3945" s="58"/>
      <c r="E3945" s="51" t="str">
        <f>IF(C3945&lt;&gt;"",VLOOKUP(MID(C3945,18,5),LISTAS·PAPP!$E$4:$F$76,2,0),"")</f>
        <v/>
      </c>
      <c r="F3945" s="58"/>
      <c r="G3945" s="51" t="str">
        <f>IF(F3945&lt;&gt;"",VLOOKUP(F3945,LISTAS·PAPP!$R$3:$T$221,3,0),"")</f>
        <v/>
      </c>
      <c r="H3945" s="58"/>
      <c r="I3945" s="66"/>
      <c r="J3945" s="66"/>
      <c r="K3945" s="67"/>
      <c r="L3945" s="66"/>
      <c r="M3945" s="60"/>
      <c r="N3945" s="60"/>
      <c r="O3945" s="60"/>
      <c r="P3945" s="60"/>
      <c r="Q3945" s="60"/>
      <c r="R3945" s="60"/>
      <c r="S3945" s="60"/>
      <c r="T3945" s="60"/>
      <c r="U3945" s="60"/>
      <c r="V3945" s="60"/>
      <c r="W3945" s="60"/>
      <c r="X3945" s="60"/>
      <c r="Y3945" s="52" t="str">
        <f>IF(A3945&lt;&gt;"",IF(D3945="DIRECCIÓN_DE_TRANSFERENCIAS","280 0031",VLOOKUP(C3945,LISTAS·PAPP!$C$3:$D$76,2,0)),"")</f>
        <v/>
      </c>
      <c r="Z3945" s="61"/>
      <c r="AA3945" s="62"/>
      <c r="AB3945" s="62"/>
      <c r="AC3945" s="65" t="str">
        <f>IF(D3945&lt;&gt;"",VLOOKUP(D3945,LISTAS·PAPP!$I$3:$M$16,2,0),"")</f>
        <v/>
      </c>
      <c r="AD3945" s="51" t="str">
        <f>IF(D3945&lt;&gt;"",VLOOKUP(D3945,LISTAS·PAPP!$I$3:$M$16,3,0),"")</f>
        <v/>
      </c>
      <c r="AE3945" s="52" t="str">
        <f>IF(D3945&lt;&gt;"",VLOOKUP(D3945,LISTAS·PAPP!$I$3:$M$16,4,0),"")</f>
        <v/>
      </c>
      <c r="AF3945" s="51" t="str">
        <f>IF(D3945&lt;&gt;"",VLOOKUP(D3945,LISTAS·PAPP!$I$3:$M$16,5,0),"")</f>
        <v/>
      </c>
      <c r="AG3945" s="52" t="str">
        <f>IF(AH3945&lt;&gt;"",VLOOKUP(AH3945,LISTAS·PAPP!$O$3:$P$74,2,0),"")</f>
        <v/>
      </c>
      <c r="AH3945" s="58"/>
      <c r="AI3945" s="60"/>
      <c r="AJ3945" s="51" t="str">
        <f>IF(AI3945&lt;&gt;"",VLOOKUP(AI3945,LISTAS·PAPP!$X$4:$Y$80,2,0),"")</f>
        <v/>
      </c>
      <c r="AK3945" s="58"/>
      <c r="AL3945" s="60"/>
      <c r="AM3945" s="51" t="str">
        <f>IF(ISERROR(VLOOKUP(AL3945,LISTAS·PAPP!$AD$4:$AE$334,2,0))," ",VLOOKUP(AL3945,LISTAS·PAPP!$AD$4:$AE$334,2,0))</f>
        <v xml:space="preserve"> </v>
      </c>
      <c r="AN3945" s="63"/>
      <c r="AO3945" s="64"/>
      <c r="AP3945" s="64"/>
      <c r="AQ3945" s="64"/>
      <c r="AR3945" s="64"/>
      <c r="AS3945" s="64"/>
      <c r="AT3945" s="64"/>
      <c r="AU3945" s="64"/>
      <c r="AV3945" s="64"/>
      <c r="AW3945" s="64"/>
      <c r="AX3945" s="64"/>
      <c r="AY3945" s="64"/>
      <c r="AZ3945" s="64"/>
      <c r="BA3945" s="53" t="str">
        <f t="shared" si="184"/>
        <v/>
      </c>
      <c r="BB3945" s="54" t="str">
        <f t="shared" si="185"/>
        <v/>
      </c>
      <c r="BC3945" s="55" t="str">
        <f t="shared" si="186"/>
        <v xml:space="preserve"> </v>
      </c>
    </row>
    <row r="3946" spans="1:55" x14ac:dyDescent="0.25">
      <c r="A3946" s="58"/>
      <c r="B3946" s="58"/>
      <c r="C3946" s="58"/>
      <c r="D3946" s="58"/>
      <c r="E3946" s="51" t="str">
        <f>IF(C3946&lt;&gt;"",VLOOKUP(MID(C3946,18,5),LISTAS·PAPP!$E$4:$F$76,2,0),"")</f>
        <v/>
      </c>
      <c r="F3946" s="58"/>
      <c r="G3946" s="51" t="str">
        <f>IF(F3946&lt;&gt;"",VLOOKUP(F3946,LISTAS·PAPP!$R$3:$T$221,3,0),"")</f>
        <v/>
      </c>
      <c r="H3946" s="58"/>
      <c r="I3946" s="66"/>
      <c r="J3946" s="66"/>
      <c r="K3946" s="67"/>
      <c r="L3946" s="66"/>
      <c r="M3946" s="60"/>
      <c r="N3946" s="60"/>
      <c r="O3946" s="60"/>
      <c r="P3946" s="60"/>
      <c r="Q3946" s="60"/>
      <c r="R3946" s="60"/>
      <c r="S3946" s="60"/>
      <c r="T3946" s="60"/>
      <c r="U3946" s="60"/>
      <c r="V3946" s="60"/>
      <c r="W3946" s="60"/>
      <c r="X3946" s="60"/>
      <c r="Y3946" s="52" t="str">
        <f>IF(A3946&lt;&gt;"",IF(D3946="DIRECCIÓN_DE_TRANSFERENCIAS","280 0031",VLOOKUP(C3946,LISTAS·PAPP!$C$3:$D$76,2,0)),"")</f>
        <v/>
      </c>
      <c r="Z3946" s="61"/>
      <c r="AA3946" s="62"/>
      <c r="AB3946" s="62"/>
      <c r="AC3946" s="65" t="str">
        <f>IF(D3946&lt;&gt;"",VLOOKUP(D3946,LISTAS·PAPP!$I$3:$M$16,2,0),"")</f>
        <v/>
      </c>
      <c r="AD3946" s="51" t="str">
        <f>IF(D3946&lt;&gt;"",VLOOKUP(D3946,LISTAS·PAPP!$I$3:$M$16,3,0),"")</f>
        <v/>
      </c>
      <c r="AE3946" s="52" t="str">
        <f>IF(D3946&lt;&gt;"",VLOOKUP(D3946,LISTAS·PAPP!$I$3:$M$16,4,0),"")</f>
        <v/>
      </c>
      <c r="AF3946" s="51" t="str">
        <f>IF(D3946&lt;&gt;"",VLOOKUP(D3946,LISTAS·PAPP!$I$3:$M$16,5,0),"")</f>
        <v/>
      </c>
      <c r="AG3946" s="52" t="str">
        <f>IF(AH3946&lt;&gt;"",VLOOKUP(AH3946,LISTAS·PAPP!$O$3:$P$74,2,0),"")</f>
        <v/>
      </c>
      <c r="AH3946" s="58"/>
      <c r="AI3946" s="60"/>
      <c r="AJ3946" s="51" t="str">
        <f>IF(AI3946&lt;&gt;"",VLOOKUP(AI3946,LISTAS·PAPP!$X$4:$Y$80,2,0),"")</f>
        <v/>
      </c>
      <c r="AK3946" s="58"/>
      <c r="AL3946" s="60"/>
      <c r="AM3946" s="51" t="str">
        <f>IF(ISERROR(VLOOKUP(AL3946,LISTAS·PAPP!$AD$4:$AE$334,2,0))," ",VLOOKUP(AL3946,LISTAS·PAPP!$AD$4:$AE$334,2,0))</f>
        <v xml:space="preserve"> </v>
      </c>
      <c r="AN3946" s="63"/>
      <c r="AO3946" s="64"/>
      <c r="AP3946" s="64"/>
      <c r="AQ3946" s="64"/>
      <c r="AR3946" s="64"/>
      <c r="AS3946" s="64"/>
      <c r="AT3946" s="64"/>
      <c r="AU3946" s="64"/>
      <c r="AV3946" s="64"/>
      <c r="AW3946" s="64"/>
      <c r="AX3946" s="64"/>
      <c r="AY3946" s="64"/>
      <c r="AZ3946" s="64"/>
      <c r="BA3946" s="53" t="str">
        <f t="shared" si="184"/>
        <v/>
      </c>
      <c r="BB3946" s="54" t="str">
        <f t="shared" si="185"/>
        <v/>
      </c>
      <c r="BC3946" s="55" t="str">
        <f t="shared" si="186"/>
        <v xml:space="preserve"> </v>
      </c>
    </row>
    <row r="3947" spans="1:55" x14ac:dyDescent="0.25">
      <c r="A3947" s="58"/>
      <c r="B3947" s="58"/>
      <c r="C3947" s="58"/>
      <c r="D3947" s="58"/>
      <c r="E3947" s="51" t="str">
        <f>IF(C3947&lt;&gt;"",VLOOKUP(MID(C3947,18,5),LISTAS·PAPP!$E$4:$F$76,2,0),"")</f>
        <v/>
      </c>
      <c r="F3947" s="58"/>
      <c r="G3947" s="51" t="str">
        <f>IF(F3947&lt;&gt;"",VLOOKUP(F3947,LISTAS·PAPP!$R$3:$T$221,3,0),"")</f>
        <v/>
      </c>
      <c r="H3947" s="58"/>
      <c r="I3947" s="66"/>
      <c r="J3947" s="66"/>
      <c r="K3947" s="67"/>
      <c r="L3947" s="66"/>
      <c r="M3947" s="60"/>
      <c r="N3947" s="60"/>
      <c r="O3947" s="60"/>
      <c r="P3947" s="60"/>
      <c r="Q3947" s="60"/>
      <c r="R3947" s="60"/>
      <c r="S3947" s="60"/>
      <c r="T3947" s="60"/>
      <c r="U3947" s="60"/>
      <c r="V3947" s="60"/>
      <c r="W3947" s="60"/>
      <c r="X3947" s="60"/>
      <c r="Y3947" s="52" t="str">
        <f>IF(A3947&lt;&gt;"",IF(D3947="DIRECCIÓN_DE_TRANSFERENCIAS","280 0031",VLOOKUP(C3947,LISTAS·PAPP!$C$3:$D$76,2,0)),"")</f>
        <v/>
      </c>
      <c r="Z3947" s="61"/>
      <c r="AA3947" s="62"/>
      <c r="AB3947" s="62"/>
      <c r="AC3947" s="65" t="str">
        <f>IF(D3947&lt;&gt;"",VLOOKUP(D3947,LISTAS·PAPP!$I$3:$M$16,2,0),"")</f>
        <v/>
      </c>
      <c r="AD3947" s="51" t="str">
        <f>IF(D3947&lt;&gt;"",VLOOKUP(D3947,LISTAS·PAPP!$I$3:$M$16,3,0),"")</f>
        <v/>
      </c>
      <c r="AE3947" s="52" t="str">
        <f>IF(D3947&lt;&gt;"",VLOOKUP(D3947,LISTAS·PAPP!$I$3:$M$16,4,0),"")</f>
        <v/>
      </c>
      <c r="AF3947" s="51" t="str">
        <f>IF(D3947&lt;&gt;"",VLOOKUP(D3947,LISTAS·PAPP!$I$3:$M$16,5,0),"")</f>
        <v/>
      </c>
      <c r="AG3947" s="52" t="str">
        <f>IF(AH3947&lt;&gt;"",VLOOKUP(AH3947,LISTAS·PAPP!$O$3:$P$74,2,0),"")</f>
        <v/>
      </c>
      <c r="AH3947" s="58"/>
      <c r="AI3947" s="60"/>
      <c r="AJ3947" s="51" t="str">
        <f>IF(AI3947&lt;&gt;"",VLOOKUP(AI3947,LISTAS·PAPP!$X$4:$Y$80,2,0),"")</f>
        <v/>
      </c>
      <c r="AK3947" s="58"/>
      <c r="AL3947" s="60"/>
      <c r="AM3947" s="51" t="str">
        <f>IF(ISERROR(VLOOKUP(AL3947,LISTAS·PAPP!$AD$4:$AE$334,2,0))," ",VLOOKUP(AL3947,LISTAS·PAPP!$AD$4:$AE$334,2,0))</f>
        <v xml:space="preserve"> </v>
      </c>
      <c r="AN3947" s="63"/>
      <c r="AO3947" s="64"/>
      <c r="AP3947" s="64"/>
      <c r="AQ3947" s="64"/>
      <c r="AR3947" s="64"/>
      <c r="AS3947" s="64"/>
      <c r="AT3947" s="64"/>
      <c r="AU3947" s="64"/>
      <c r="AV3947" s="64"/>
      <c r="AW3947" s="64"/>
      <c r="AX3947" s="64"/>
      <c r="AY3947" s="64"/>
      <c r="AZ3947" s="64"/>
      <c r="BA3947" s="53" t="str">
        <f t="shared" si="184"/>
        <v/>
      </c>
      <c r="BB3947" s="54" t="str">
        <f t="shared" si="185"/>
        <v/>
      </c>
      <c r="BC3947" s="55" t="str">
        <f t="shared" si="186"/>
        <v xml:space="preserve"> </v>
      </c>
    </row>
    <row r="3948" spans="1:55" x14ac:dyDescent="0.25">
      <c r="A3948" s="58"/>
      <c r="B3948" s="58"/>
      <c r="C3948" s="58"/>
      <c r="D3948" s="58"/>
      <c r="E3948" s="51" t="str">
        <f>IF(C3948&lt;&gt;"",VLOOKUP(MID(C3948,18,5),LISTAS·PAPP!$E$4:$F$76,2,0),"")</f>
        <v/>
      </c>
      <c r="F3948" s="58"/>
      <c r="G3948" s="51" t="str">
        <f>IF(F3948&lt;&gt;"",VLOOKUP(F3948,LISTAS·PAPP!$R$3:$T$221,3,0),"")</f>
        <v/>
      </c>
      <c r="H3948" s="58"/>
      <c r="I3948" s="66"/>
      <c r="J3948" s="66"/>
      <c r="K3948" s="67"/>
      <c r="L3948" s="66"/>
      <c r="M3948" s="60"/>
      <c r="N3948" s="60"/>
      <c r="O3948" s="60"/>
      <c r="P3948" s="60"/>
      <c r="Q3948" s="60"/>
      <c r="R3948" s="60"/>
      <c r="S3948" s="60"/>
      <c r="T3948" s="60"/>
      <c r="U3948" s="60"/>
      <c r="V3948" s="60"/>
      <c r="W3948" s="60"/>
      <c r="X3948" s="60"/>
      <c r="Y3948" s="52" t="str">
        <f>IF(A3948&lt;&gt;"",IF(D3948="DIRECCIÓN_DE_TRANSFERENCIAS","280 0031",VLOOKUP(C3948,LISTAS·PAPP!$C$3:$D$76,2,0)),"")</f>
        <v/>
      </c>
      <c r="Z3948" s="61"/>
      <c r="AA3948" s="62"/>
      <c r="AB3948" s="62"/>
      <c r="AC3948" s="65" t="str">
        <f>IF(D3948&lt;&gt;"",VLOOKUP(D3948,LISTAS·PAPP!$I$3:$M$16,2,0),"")</f>
        <v/>
      </c>
      <c r="AD3948" s="51" t="str">
        <f>IF(D3948&lt;&gt;"",VLOOKUP(D3948,LISTAS·PAPP!$I$3:$M$16,3,0),"")</f>
        <v/>
      </c>
      <c r="AE3948" s="52" t="str">
        <f>IF(D3948&lt;&gt;"",VLOOKUP(D3948,LISTAS·PAPP!$I$3:$M$16,4,0),"")</f>
        <v/>
      </c>
      <c r="AF3948" s="51" t="str">
        <f>IF(D3948&lt;&gt;"",VLOOKUP(D3948,LISTAS·PAPP!$I$3:$M$16,5,0),"")</f>
        <v/>
      </c>
      <c r="AG3948" s="52" t="str">
        <f>IF(AH3948&lt;&gt;"",VLOOKUP(AH3948,LISTAS·PAPP!$O$3:$P$74,2,0),"")</f>
        <v/>
      </c>
      <c r="AH3948" s="58"/>
      <c r="AI3948" s="60"/>
      <c r="AJ3948" s="51" t="str">
        <f>IF(AI3948&lt;&gt;"",VLOOKUP(AI3948,LISTAS·PAPP!$X$4:$Y$80,2,0),"")</f>
        <v/>
      </c>
      <c r="AK3948" s="58"/>
      <c r="AL3948" s="60"/>
      <c r="AM3948" s="51" t="str">
        <f>IF(ISERROR(VLOOKUP(AL3948,LISTAS·PAPP!$AD$4:$AE$334,2,0))," ",VLOOKUP(AL3948,LISTAS·PAPP!$AD$4:$AE$334,2,0))</f>
        <v xml:space="preserve"> </v>
      </c>
      <c r="AN3948" s="63"/>
      <c r="AO3948" s="64"/>
      <c r="AP3948" s="64"/>
      <c r="AQ3948" s="64"/>
      <c r="AR3948" s="64"/>
      <c r="AS3948" s="64"/>
      <c r="AT3948" s="64"/>
      <c r="AU3948" s="64"/>
      <c r="AV3948" s="64"/>
      <c r="AW3948" s="64"/>
      <c r="AX3948" s="64"/>
      <c r="AY3948" s="64"/>
      <c r="AZ3948" s="64"/>
      <c r="BA3948" s="53" t="str">
        <f t="shared" si="184"/>
        <v/>
      </c>
      <c r="BB3948" s="54" t="str">
        <f t="shared" si="185"/>
        <v/>
      </c>
      <c r="BC3948" s="55" t="str">
        <f t="shared" si="186"/>
        <v xml:space="preserve"> </v>
      </c>
    </row>
    <row r="3949" spans="1:55" x14ac:dyDescent="0.25">
      <c r="A3949" s="58"/>
      <c r="B3949" s="58"/>
      <c r="C3949" s="58"/>
      <c r="D3949" s="58"/>
      <c r="E3949" s="51" t="str">
        <f>IF(C3949&lt;&gt;"",VLOOKUP(MID(C3949,18,5),LISTAS·PAPP!$E$4:$F$76,2,0),"")</f>
        <v/>
      </c>
      <c r="F3949" s="58"/>
      <c r="G3949" s="51" t="str">
        <f>IF(F3949&lt;&gt;"",VLOOKUP(F3949,LISTAS·PAPP!$R$3:$T$221,3,0),"")</f>
        <v/>
      </c>
      <c r="H3949" s="58"/>
      <c r="I3949" s="66"/>
      <c r="J3949" s="66"/>
      <c r="K3949" s="67"/>
      <c r="L3949" s="66"/>
      <c r="M3949" s="60"/>
      <c r="N3949" s="60"/>
      <c r="O3949" s="60"/>
      <c r="P3949" s="60"/>
      <c r="Q3949" s="60"/>
      <c r="R3949" s="60"/>
      <c r="S3949" s="60"/>
      <c r="T3949" s="60"/>
      <c r="U3949" s="60"/>
      <c r="V3949" s="60"/>
      <c r="W3949" s="60"/>
      <c r="X3949" s="60"/>
      <c r="Y3949" s="52" t="str">
        <f>IF(A3949&lt;&gt;"",IF(D3949="DIRECCIÓN_DE_TRANSFERENCIAS","280 0031",VLOOKUP(C3949,LISTAS·PAPP!$C$3:$D$76,2,0)),"")</f>
        <v/>
      </c>
      <c r="Z3949" s="61"/>
      <c r="AA3949" s="62"/>
      <c r="AB3949" s="62"/>
      <c r="AC3949" s="65" t="str">
        <f>IF(D3949&lt;&gt;"",VLOOKUP(D3949,LISTAS·PAPP!$I$3:$M$16,2,0),"")</f>
        <v/>
      </c>
      <c r="AD3949" s="51" t="str">
        <f>IF(D3949&lt;&gt;"",VLOOKUP(D3949,LISTAS·PAPP!$I$3:$M$16,3,0),"")</f>
        <v/>
      </c>
      <c r="AE3949" s="52" t="str">
        <f>IF(D3949&lt;&gt;"",VLOOKUP(D3949,LISTAS·PAPP!$I$3:$M$16,4,0),"")</f>
        <v/>
      </c>
      <c r="AF3949" s="51" t="str">
        <f>IF(D3949&lt;&gt;"",VLOOKUP(D3949,LISTAS·PAPP!$I$3:$M$16,5,0),"")</f>
        <v/>
      </c>
      <c r="AG3949" s="52" t="str">
        <f>IF(AH3949&lt;&gt;"",VLOOKUP(AH3949,LISTAS·PAPP!$O$3:$P$74,2,0),"")</f>
        <v/>
      </c>
      <c r="AH3949" s="58"/>
      <c r="AI3949" s="60"/>
      <c r="AJ3949" s="51" t="str">
        <f>IF(AI3949&lt;&gt;"",VLOOKUP(AI3949,LISTAS·PAPP!$X$4:$Y$80,2,0),"")</f>
        <v/>
      </c>
      <c r="AK3949" s="58"/>
      <c r="AL3949" s="60"/>
      <c r="AM3949" s="51" t="str">
        <f>IF(ISERROR(VLOOKUP(AL3949,LISTAS·PAPP!$AD$4:$AE$334,2,0))," ",VLOOKUP(AL3949,LISTAS·PAPP!$AD$4:$AE$334,2,0))</f>
        <v xml:space="preserve"> </v>
      </c>
      <c r="AN3949" s="63"/>
      <c r="AO3949" s="64"/>
      <c r="AP3949" s="64"/>
      <c r="AQ3949" s="64"/>
      <c r="AR3949" s="64"/>
      <c r="AS3949" s="64"/>
      <c r="AT3949" s="64"/>
      <c r="AU3949" s="64"/>
      <c r="AV3949" s="64"/>
      <c r="AW3949" s="64"/>
      <c r="AX3949" s="64"/>
      <c r="AY3949" s="64"/>
      <c r="AZ3949" s="64"/>
      <c r="BA3949" s="53" t="str">
        <f t="shared" si="184"/>
        <v/>
      </c>
      <c r="BB3949" s="54" t="str">
        <f t="shared" si="185"/>
        <v/>
      </c>
      <c r="BC3949" s="55" t="str">
        <f t="shared" si="186"/>
        <v xml:space="preserve"> </v>
      </c>
    </row>
    <row r="3950" spans="1:55" x14ac:dyDescent="0.25">
      <c r="A3950" s="58"/>
      <c r="B3950" s="58"/>
      <c r="C3950" s="58"/>
      <c r="D3950" s="58"/>
      <c r="E3950" s="51" t="str">
        <f>IF(C3950&lt;&gt;"",VLOOKUP(MID(C3950,18,5),LISTAS·PAPP!$E$4:$F$76,2,0),"")</f>
        <v/>
      </c>
      <c r="F3950" s="58"/>
      <c r="G3950" s="51" t="str">
        <f>IF(F3950&lt;&gt;"",VLOOKUP(F3950,LISTAS·PAPP!$R$3:$T$221,3,0),"")</f>
        <v/>
      </c>
      <c r="H3950" s="58"/>
      <c r="I3950" s="66"/>
      <c r="J3950" s="66"/>
      <c r="K3950" s="67"/>
      <c r="L3950" s="66"/>
      <c r="M3950" s="60"/>
      <c r="N3950" s="60"/>
      <c r="O3950" s="60"/>
      <c r="P3950" s="60"/>
      <c r="Q3950" s="60"/>
      <c r="R3950" s="60"/>
      <c r="S3950" s="60"/>
      <c r="T3950" s="60"/>
      <c r="U3950" s="60"/>
      <c r="V3950" s="60"/>
      <c r="W3950" s="60"/>
      <c r="X3950" s="60"/>
      <c r="Y3950" s="52" t="str">
        <f>IF(A3950&lt;&gt;"",IF(D3950="DIRECCIÓN_DE_TRANSFERENCIAS","280 0031",VLOOKUP(C3950,LISTAS·PAPP!$C$3:$D$76,2,0)),"")</f>
        <v/>
      </c>
      <c r="Z3950" s="61"/>
      <c r="AA3950" s="62"/>
      <c r="AB3950" s="62"/>
      <c r="AC3950" s="65" t="str">
        <f>IF(D3950&lt;&gt;"",VLOOKUP(D3950,LISTAS·PAPP!$I$3:$M$16,2,0),"")</f>
        <v/>
      </c>
      <c r="AD3950" s="51" t="str">
        <f>IF(D3950&lt;&gt;"",VLOOKUP(D3950,LISTAS·PAPP!$I$3:$M$16,3,0),"")</f>
        <v/>
      </c>
      <c r="AE3950" s="52" t="str">
        <f>IF(D3950&lt;&gt;"",VLOOKUP(D3950,LISTAS·PAPP!$I$3:$M$16,4,0),"")</f>
        <v/>
      </c>
      <c r="AF3950" s="51" t="str">
        <f>IF(D3950&lt;&gt;"",VLOOKUP(D3950,LISTAS·PAPP!$I$3:$M$16,5,0),"")</f>
        <v/>
      </c>
      <c r="AG3950" s="52" t="str">
        <f>IF(AH3950&lt;&gt;"",VLOOKUP(AH3950,LISTAS·PAPP!$O$3:$P$74,2,0),"")</f>
        <v/>
      </c>
      <c r="AH3950" s="58"/>
      <c r="AI3950" s="60"/>
      <c r="AJ3950" s="51" t="str">
        <f>IF(AI3950&lt;&gt;"",VLOOKUP(AI3950,LISTAS·PAPP!$X$4:$Y$80,2,0),"")</f>
        <v/>
      </c>
      <c r="AK3950" s="58"/>
      <c r="AL3950" s="60"/>
      <c r="AM3950" s="51" t="str">
        <f>IF(ISERROR(VLOOKUP(AL3950,LISTAS·PAPP!$AD$4:$AE$334,2,0))," ",VLOOKUP(AL3950,LISTAS·PAPP!$AD$4:$AE$334,2,0))</f>
        <v xml:space="preserve"> </v>
      </c>
      <c r="AN3950" s="63"/>
      <c r="AO3950" s="64"/>
      <c r="AP3950" s="64"/>
      <c r="AQ3950" s="64"/>
      <c r="AR3950" s="64"/>
      <c r="AS3950" s="64"/>
      <c r="AT3950" s="64"/>
      <c r="AU3950" s="64"/>
      <c r="AV3950" s="64"/>
      <c r="AW3950" s="64"/>
      <c r="AX3950" s="64"/>
      <c r="AY3950" s="64"/>
      <c r="AZ3950" s="64"/>
      <c r="BA3950" s="53" t="str">
        <f t="shared" si="184"/>
        <v/>
      </c>
      <c r="BB3950" s="54" t="str">
        <f t="shared" si="185"/>
        <v/>
      </c>
      <c r="BC3950" s="55" t="str">
        <f t="shared" si="186"/>
        <v xml:space="preserve"> </v>
      </c>
    </row>
    <row r="3951" spans="1:55" x14ac:dyDescent="0.25">
      <c r="A3951" s="58"/>
      <c r="B3951" s="58"/>
      <c r="C3951" s="58"/>
      <c r="D3951" s="58"/>
      <c r="E3951" s="51" t="str">
        <f>IF(C3951&lt;&gt;"",VLOOKUP(MID(C3951,18,5),LISTAS·PAPP!$E$4:$F$76,2,0),"")</f>
        <v/>
      </c>
      <c r="F3951" s="58"/>
      <c r="G3951" s="51" t="str">
        <f>IF(F3951&lt;&gt;"",VLOOKUP(F3951,LISTAS·PAPP!$R$3:$T$221,3,0),"")</f>
        <v/>
      </c>
      <c r="H3951" s="58"/>
      <c r="I3951" s="66"/>
      <c r="J3951" s="66"/>
      <c r="K3951" s="67"/>
      <c r="L3951" s="66"/>
      <c r="M3951" s="60"/>
      <c r="N3951" s="60"/>
      <c r="O3951" s="60"/>
      <c r="P3951" s="60"/>
      <c r="Q3951" s="60"/>
      <c r="R3951" s="60"/>
      <c r="S3951" s="60"/>
      <c r="T3951" s="60"/>
      <c r="U3951" s="60"/>
      <c r="V3951" s="60"/>
      <c r="W3951" s="60"/>
      <c r="X3951" s="60"/>
      <c r="Y3951" s="52" t="str">
        <f>IF(A3951&lt;&gt;"",IF(D3951="DIRECCIÓN_DE_TRANSFERENCIAS","280 0031",VLOOKUP(C3951,LISTAS·PAPP!$C$3:$D$76,2,0)),"")</f>
        <v/>
      </c>
      <c r="Z3951" s="61"/>
      <c r="AA3951" s="62"/>
      <c r="AB3951" s="62"/>
      <c r="AC3951" s="65" t="str">
        <f>IF(D3951&lt;&gt;"",VLOOKUP(D3951,LISTAS·PAPP!$I$3:$M$16,2,0),"")</f>
        <v/>
      </c>
      <c r="AD3951" s="51" t="str">
        <f>IF(D3951&lt;&gt;"",VLOOKUP(D3951,LISTAS·PAPP!$I$3:$M$16,3,0),"")</f>
        <v/>
      </c>
      <c r="AE3951" s="52" t="str">
        <f>IF(D3951&lt;&gt;"",VLOOKUP(D3951,LISTAS·PAPP!$I$3:$M$16,4,0),"")</f>
        <v/>
      </c>
      <c r="AF3951" s="51" t="str">
        <f>IF(D3951&lt;&gt;"",VLOOKUP(D3951,LISTAS·PAPP!$I$3:$M$16,5,0),"")</f>
        <v/>
      </c>
      <c r="AG3951" s="52" t="str">
        <f>IF(AH3951&lt;&gt;"",VLOOKUP(AH3951,LISTAS·PAPP!$O$3:$P$74,2,0),"")</f>
        <v/>
      </c>
      <c r="AH3951" s="58"/>
      <c r="AI3951" s="60"/>
      <c r="AJ3951" s="51" t="str">
        <f>IF(AI3951&lt;&gt;"",VLOOKUP(AI3951,LISTAS·PAPP!$X$4:$Y$80,2,0),"")</f>
        <v/>
      </c>
      <c r="AK3951" s="58"/>
      <c r="AL3951" s="60"/>
      <c r="AM3951" s="51" t="str">
        <f>IF(ISERROR(VLOOKUP(AL3951,LISTAS·PAPP!$AD$4:$AE$334,2,0))," ",VLOOKUP(AL3951,LISTAS·PAPP!$AD$4:$AE$334,2,0))</f>
        <v xml:space="preserve"> </v>
      </c>
      <c r="AN3951" s="63"/>
      <c r="AO3951" s="64"/>
      <c r="AP3951" s="64"/>
      <c r="AQ3951" s="64"/>
      <c r="AR3951" s="64"/>
      <c r="AS3951" s="64"/>
      <c r="AT3951" s="64"/>
      <c r="AU3951" s="64"/>
      <c r="AV3951" s="64"/>
      <c r="AW3951" s="64"/>
      <c r="AX3951" s="64"/>
      <c r="AY3951" s="64"/>
      <c r="AZ3951" s="64"/>
      <c r="BA3951" s="53" t="str">
        <f t="shared" si="184"/>
        <v/>
      </c>
      <c r="BB3951" s="54" t="str">
        <f t="shared" si="185"/>
        <v/>
      </c>
      <c r="BC3951" s="55" t="str">
        <f t="shared" si="186"/>
        <v xml:space="preserve"> </v>
      </c>
    </row>
    <row r="3952" spans="1:55" x14ac:dyDescent="0.25">
      <c r="A3952" s="58"/>
      <c r="B3952" s="58"/>
      <c r="C3952" s="58"/>
      <c r="D3952" s="58"/>
      <c r="E3952" s="51" t="str">
        <f>IF(C3952&lt;&gt;"",VLOOKUP(MID(C3952,18,5),LISTAS·PAPP!$E$4:$F$76,2,0),"")</f>
        <v/>
      </c>
      <c r="F3952" s="58"/>
      <c r="G3952" s="51" t="str">
        <f>IF(F3952&lt;&gt;"",VLOOKUP(F3952,LISTAS·PAPP!$R$3:$T$221,3,0),"")</f>
        <v/>
      </c>
      <c r="H3952" s="58"/>
      <c r="I3952" s="66"/>
      <c r="J3952" s="66"/>
      <c r="K3952" s="67"/>
      <c r="L3952" s="66"/>
      <c r="M3952" s="60"/>
      <c r="N3952" s="60"/>
      <c r="O3952" s="60"/>
      <c r="P3952" s="60"/>
      <c r="Q3952" s="60"/>
      <c r="R3952" s="60"/>
      <c r="S3952" s="60"/>
      <c r="T3952" s="60"/>
      <c r="U3952" s="60"/>
      <c r="V3952" s="60"/>
      <c r="W3952" s="60"/>
      <c r="X3952" s="60"/>
      <c r="Y3952" s="52" t="str">
        <f>IF(A3952&lt;&gt;"",IF(D3952="DIRECCIÓN_DE_TRANSFERENCIAS","280 0031",VLOOKUP(C3952,LISTAS·PAPP!$C$3:$D$76,2,0)),"")</f>
        <v/>
      </c>
      <c r="Z3952" s="61"/>
      <c r="AA3952" s="62"/>
      <c r="AB3952" s="62"/>
      <c r="AC3952" s="65" t="str">
        <f>IF(D3952&lt;&gt;"",VLOOKUP(D3952,LISTAS·PAPP!$I$3:$M$16,2,0),"")</f>
        <v/>
      </c>
      <c r="AD3952" s="51" t="str">
        <f>IF(D3952&lt;&gt;"",VLOOKUP(D3952,LISTAS·PAPP!$I$3:$M$16,3,0),"")</f>
        <v/>
      </c>
      <c r="AE3952" s="52" t="str">
        <f>IF(D3952&lt;&gt;"",VLOOKUP(D3952,LISTAS·PAPP!$I$3:$M$16,4,0),"")</f>
        <v/>
      </c>
      <c r="AF3952" s="51" t="str">
        <f>IF(D3952&lt;&gt;"",VLOOKUP(D3952,LISTAS·PAPP!$I$3:$M$16,5,0),"")</f>
        <v/>
      </c>
      <c r="AG3952" s="52" t="str">
        <f>IF(AH3952&lt;&gt;"",VLOOKUP(AH3952,LISTAS·PAPP!$O$3:$P$74,2,0),"")</f>
        <v/>
      </c>
      <c r="AH3952" s="58"/>
      <c r="AI3952" s="60"/>
      <c r="AJ3952" s="51" t="str">
        <f>IF(AI3952&lt;&gt;"",VLOOKUP(AI3952,LISTAS·PAPP!$X$4:$Y$80,2,0),"")</f>
        <v/>
      </c>
      <c r="AK3952" s="58"/>
      <c r="AL3952" s="60"/>
      <c r="AM3952" s="51" t="str">
        <f>IF(ISERROR(VLOOKUP(AL3952,LISTAS·PAPP!$AD$4:$AE$334,2,0))," ",VLOOKUP(AL3952,LISTAS·PAPP!$AD$4:$AE$334,2,0))</f>
        <v xml:space="preserve"> </v>
      </c>
      <c r="AN3952" s="63"/>
      <c r="AO3952" s="64"/>
      <c r="AP3952" s="64"/>
      <c r="AQ3952" s="64"/>
      <c r="AR3952" s="64"/>
      <c r="AS3952" s="64"/>
      <c r="AT3952" s="64"/>
      <c r="AU3952" s="64"/>
      <c r="AV3952" s="64"/>
      <c r="AW3952" s="64"/>
      <c r="AX3952" s="64"/>
      <c r="AY3952" s="64"/>
      <c r="AZ3952" s="64"/>
      <c r="BA3952" s="53" t="str">
        <f t="shared" si="184"/>
        <v/>
      </c>
      <c r="BB3952" s="54" t="str">
        <f t="shared" si="185"/>
        <v/>
      </c>
      <c r="BC3952" s="55" t="str">
        <f t="shared" si="186"/>
        <v xml:space="preserve"> </v>
      </c>
    </row>
    <row r="3953" spans="1:55" x14ac:dyDescent="0.25">
      <c r="A3953" s="58"/>
      <c r="B3953" s="58"/>
      <c r="C3953" s="58"/>
      <c r="D3953" s="58"/>
      <c r="E3953" s="51" t="str">
        <f>IF(C3953&lt;&gt;"",VLOOKUP(MID(C3953,18,5),LISTAS·PAPP!$E$4:$F$76,2,0),"")</f>
        <v/>
      </c>
      <c r="F3953" s="58"/>
      <c r="G3953" s="51" t="str">
        <f>IF(F3953&lt;&gt;"",VLOOKUP(F3953,LISTAS·PAPP!$R$3:$T$221,3,0),"")</f>
        <v/>
      </c>
      <c r="H3953" s="58"/>
      <c r="I3953" s="66"/>
      <c r="J3953" s="66"/>
      <c r="K3953" s="67"/>
      <c r="L3953" s="66"/>
      <c r="M3953" s="60"/>
      <c r="N3953" s="60"/>
      <c r="O3953" s="60"/>
      <c r="P3953" s="60"/>
      <c r="Q3953" s="60"/>
      <c r="R3953" s="60"/>
      <c r="S3953" s="60"/>
      <c r="T3953" s="60"/>
      <c r="U3953" s="60"/>
      <c r="V3953" s="60"/>
      <c r="W3953" s="60"/>
      <c r="X3953" s="60"/>
      <c r="Y3953" s="52" t="str">
        <f>IF(A3953&lt;&gt;"",IF(D3953="DIRECCIÓN_DE_TRANSFERENCIAS","280 0031",VLOOKUP(C3953,LISTAS·PAPP!$C$3:$D$76,2,0)),"")</f>
        <v/>
      </c>
      <c r="Z3953" s="61"/>
      <c r="AA3953" s="62"/>
      <c r="AB3953" s="62"/>
      <c r="AC3953" s="65" t="str">
        <f>IF(D3953&lt;&gt;"",VLOOKUP(D3953,LISTAS·PAPP!$I$3:$M$16,2,0),"")</f>
        <v/>
      </c>
      <c r="AD3953" s="51" t="str">
        <f>IF(D3953&lt;&gt;"",VLOOKUP(D3953,LISTAS·PAPP!$I$3:$M$16,3,0),"")</f>
        <v/>
      </c>
      <c r="AE3953" s="52" t="str">
        <f>IF(D3953&lt;&gt;"",VLOOKUP(D3953,LISTAS·PAPP!$I$3:$M$16,4,0),"")</f>
        <v/>
      </c>
      <c r="AF3953" s="51" t="str">
        <f>IF(D3953&lt;&gt;"",VLOOKUP(D3953,LISTAS·PAPP!$I$3:$M$16,5,0),"")</f>
        <v/>
      </c>
      <c r="AG3953" s="52" t="str">
        <f>IF(AH3953&lt;&gt;"",VLOOKUP(AH3953,LISTAS·PAPP!$O$3:$P$74,2,0),"")</f>
        <v/>
      </c>
      <c r="AH3953" s="58"/>
      <c r="AI3953" s="60"/>
      <c r="AJ3953" s="51" t="str">
        <f>IF(AI3953&lt;&gt;"",VLOOKUP(AI3953,LISTAS·PAPP!$X$4:$Y$80,2,0),"")</f>
        <v/>
      </c>
      <c r="AK3953" s="58"/>
      <c r="AL3953" s="60"/>
      <c r="AM3953" s="51" t="str">
        <f>IF(ISERROR(VLOOKUP(AL3953,LISTAS·PAPP!$AD$4:$AE$334,2,0))," ",VLOOKUP(AL3953,LISTAS·PAPP!$AD$4:$AE$334,2,0))</f>
        <v xml:space="preserve"> </v>
      </c>
      <c r="AN3953" s="63"/>
      <c r="AO3953" s="64"/>
      <c r="AP3953" s="64"/>
      <c r="AQ3953" s="64"/>
      <c r="AR3953" s="64"/>
      <c r="AS3953" s="64"/>
      <c r="AT3953" s="64"/>
      <c r="AU3953" s="64"/>
      <c r="AV3953" s="64"/>
      <c r="AW3953" s="64"/>
      <c r="AX3953" s="64"/>
      <c r="AY3953" s="64"/>
      <c r="AZ3953" s="64"/>
      <c r="BA3953" s="53" t="str">
        <f t="shared" si="184"/>
        <v/>
      </c>
      <c r="BB3953" s="54" t="str">
        <f t="shared" si="185"/>
        <v/>
      </c>
      <c r="BC3953" s="55" t="str">
        <f t="shared" si="186"/>
        <v xml:space="preserve"> </v>
      </c>
    </row>
    <row r="3954" spans="1:55" x14ac:dyDescent="0.25">
      <c r="A3954" s="58"/>
      <c r="B3954" s="58"/>
      <c r="C3954" s="58"/>
      <c r="D3954" s="58"/>
      <c r="E3954" s="51" t="str">
        <f>IF(C3954&lt;&gt;"",VLOOKUP(MID(C3954,18,5),LISTAS·PAPP!$E$4:$F$76,2,0),"")</f>
        <v/>
      </c>
      <c r="F3954" s="58"/>
      <c r="G3954" s="51" t="str">
        <f>IF(F3954&lt;&gt;"",VLOOKUP(F3954,LISTAS·PAPP!$R$3:$T$221,3,0),"")</f>
        <v/>
      </c>
      <c r="H3954" s="58"/>
      <c r="I3954" s="66"/>
      <c r="J3954" s="66"/>
      <c r="K3954" s="67"/>
      <c r="L3954" s="66"/>
      <c r="M3954" s="60"/>
      <c r="N3954" s="60"/>
      <c r="O3954" s="60"/>
      <c r="P3954" s="60"/>
      <c r="Q3954" s="60"/>
      <c r="R3954" s="60"/>
      <c r="S3954" s="60"/>
      <c r="T3954" s="60"/>
      <c r="U3954" s="60"/>
      <c r="V3954" s="60"/>
      <c r="W3954" s="60"/>
      <c r="X3954" s="60"/>
      <c r="Y3954" s="52" t="str">
        <f>IF(A3954&lt;&gt;"",IF(D3954="DIRECCIÓN_DE_TRANSFERENCIAS","280 0031",VLOOKUP(C3954,LISTAS·PAPP!$C$3:$D$76,2,0)),"")</f>
        <v/>
      </c>
      <c r="Z3954" s="61"/>
      <c r="AA3954" s="62"/>
      <c r="AB3954" s="62"/>
      <c r="AC3954" s="65" t="str">
        <f>IF(D3954&lt;&gt;"",VLOOKUP(D3954,LISTAS·PAPP!$I$3:$M$16,2,0),"")</f>
        <v/>
      </c>
      <c r="AD3954" s="51" t="str">
        <f>IF(D3954&lt;&gt;"",VLOOKUP(D3954,LISTAS·PAPP!$I$3:$M$16,3,0),"")</f>
        <v/>
      </c>
      <c r="AE3954" s="52" t="str">
        <f>IF(D3954&lt;&gt;"",VLOOKUP(D3954,LISTAS·PAPP!$I$3:$M$16,4,0),"")</f>
        <v/>
      </c>
      <c r="AF3954" s="51" t="str">
        <f>IF(D3954&lt;&gt;"",VLOOKUP(D3954,LISTAS·PAPP!$I$3:$M$16,5,0),"")</f>
        <v/>
      </c>
      <c r="AG3954" s="52" t="str">
        <f>IF(AH3954&lt;&gt;"",VLOOKUP(AH3954,LISTAS·PAPP!$O$3:$P$74,2,0),"")</f>
        <v/>
      </c>
      <c r="AH3954" s="58"/>
      <c r="AI3954" s="60"/>
      <c r="AJ3954" s="51" t="str">
        <f>IF(AI3954&lt;&gt;"",VLOOKUP(AI3954,LISTAS·PAPP!$X$4:$Y$80,2,0),"")</f>
        <v/>
      </c>
      <c r="AK3954" s="58"/>
      <c r="AL3954" s="60"/>
      <c r="AM3954" s="51" t="str">
        <f>IF(ISERROR(VLOOKUP(AL3954,LISTAS·PAPP!$AD$4:$AE$334,2,0))," ",VLOOKUP(AL3954,LISTAS·PAPP!$AD$4:$AE$334,2,0))</f>
        <v xml:space="preserve"> </v>
      </c>
      <c r="AN3954" s="63"/>
      <c r="AO3954" s="64"/>
      <c r="AP3954" s="64"/>
      <c r="AQ3954" s="64"/>
      <c r="AR3954" s="64"/>
      <c r="AS3954" s="64"/>
      <c r="AT3954" s="64"/>
      <c r="AU3954" s="64"/>
      <c r="AV3954" s="64"/>
      <c r="AW3954" s="64"/>
      <c r="AX3954" s="64"/>
      <c r="AY3954" s="64"/>
      <c r="AZ3954" s="64"/>
      <c r="BA3954" s="53" t="str">
        <f t="shared" si="184"/>
        <v/>
      </c>
      <c r="BB3954" s="54" t="str">
        <f t="shared" si="185"/>
        <v/>
      </c>
      <c r="BC3954" s="55" t="str">
        <f t="shared" si="186"/>
        <v xml:space="preserve"> </v>
      </c>
    </row>
    <row r="3955" spans="1:55" x14ac:dyDescent="0.25">
      <c r="A3955" s="58"/>
      <c r="B3955" s="58"/>
      <c r="C3955" s="58"/>
      <c r="D3955" s="58"/>
      <c r="E3955" s="51" t="str">
        <f>IF(C3955&lt;&gt;"",VLOOKUP(MID(C3955,18,5),LISTAS·PAPP!$E$4:$F$76,2,0),"")</f>
        <v/>
      </c>
      <c r="F3955" s="58"/>
      <c r="G3955" s="51" t="str">
        <f>IF(F3955&lt;&gt;"",VLOOKUP(F3955,LISTAS·PAPP!$R$3:$T$221,3,0),"")</f>
        <v/>
      </c>
      <c r="H3955" s="58"/>
      <c r="I3955" s="66"/>
      <c r="J3955" s="66"/>
      <c r="K3955" s="67"/>
      <c r="L3955" s="66"/>
      <c r="M3955" s="60"/>
      <c r="N3955" s="60"/>
      <c r="O3955" s="60"/>
      <c r="P3955" s="60"/>
      <c r="Q3955" s="60"/>
      <c r="R3955" s="60"/>
      <c r="S3955" s="60"/>
      <c r="T3955" s="60"/>
      <c r="U3955" s="60"/>
      <c r="V3955" s="60"/>
      <c r="W3955" s="60"/>
      <c r="X3955" s="60"/>
      <c r="Y3955" s="52" t="str">
        <f>IF(A3955&lt;&gt;"",IF(D3955="DIRECCIÓN_DE_TRANSFERENCIAS","280 0031",VLOOKUP(C3955,LISTAS·PAPP!$C$3:$D$76,2,0)),"")</f>
        <v/>
      </c>
      <c r="Z3955" s="61"/>
      <c r="AA3955" s="62"/>
      <c r="AB3955" s="62"/>
      <c r="AC3955" s="65" t="str">
        <f>IF(D3955&lt;&gt;"",VLOOKUP(D3955,LISTAS·PAPP!$I$3:$M$16,2,0),"")</f>
        <v/>
      </c>
      <c r="AD3955" s="51" t="str">
        <f>IF(D3955&lt;&gt;"",VLOOKUP(D3955,LISTAS·PAPP!$I$3:$M$16,3,0),"")</f>
        <v/>
      </c>
      <c r="AE3955" s="52" t="str">
        <f>IF(D3955&lt;&gt;"",VLOOKUP(D3955,LISTAS·PAPP!$I$3:$M$16,4,0),"")</f>
        <v/>
      </c>
      <c r="AF3955" s="51" t="str">
        <f>IF(D3955&lt;&gt;"",VLOOKUP(D3955,LISTAS·PAPP!$I$3:$M$16,5,0),"")</f>
        <v/>
      </c>
      <c r="AG3955" s="52" t="str">
        <f>IF(AH3955&lt;&gt;"",VLOOKUP(AH3955,LISTAS·PAPP!$O$3:$P$74,2,0),"")</f>
        <v/>
      </c>
      <c r="AH3955" s="58"/>
      <c r="AI3955" s="60"/>
      <c r="AJ3955" s="51" t="str">
        <f>IF(AI3955&lt;&gt;"",VLOOKUP(AI3955,LISTAS·PAPP!$X$4:$Y$80,2,0),"")</f>
        <v/>
      </c>
      <c r="AK3955" s="58"/>
      <c r="AL3955" s="60"/>
      <c r="AM3955" s="51" t="str">
        <f>IF(ISERROR(VLOOKUP(AL3955,LISTAS·PAPP!$AD$4:$AE$334,2,0))," ",VLOOKUP(AL3955,LISTAS·PAPP!$AD$4:$AE$334,2,0))</f>
        <v xml:space="preserve"> </v>
      </c>
      <c r="AN3955" s="63"/>
      <c r="AO3955" s="64"/>
      <c r="AP3955" s="64"/>
      <c r="AQ3955" s="64"/>
      <c r="AR3955" s="64"/>
      <c r="AS3955" s="64"/>
      <c r="AT3955" s="64"/>
      <c r="AU3955" s="64"/>
      <c r="AV3955" s="64"/>
      <c r="AW3955" s="64"/>
      <c r="AX3955" s="64"/>
      <c r="AY3955" s="64"/>
      <c r="AZ3955" s="64"/>
      <c r="BA3955" s="53" t="str">
        <f t="shared" si="184"/>
        <v/>
      </c>
      <c r="BB3955" s="54" t="str">
        <f t="shared" si="185"/>
        <v/>
      </c>
      <c r="BC3955" s="55" t="str">
        <f t="shared" si="186"/>
        <v xml:space="preserve"> </v>
      </c>
    </row>
    <row r="3956" spans="1:55" x14ac:dyDescent="0.25">
      <c r="A3956" s="58"/>
      <c r="B3956" s="58"/>
      <c r="C3956" s="58"/>
      <c r="D3956" s="58"/>
      <c r="E3956" s="51" t="str">
        <f>IF(C3956&lt;&gt;"",VLOOKUP(MID(C3956,18,5),LISTAS·PAPP!$E$4:$F$76,2,0),"")</f>
        <v/>
      </c>
      <c r="F3956" s="58"/>
      <c r="G3956" s="51" t="str">
        <f>IF(F3956&lt;&gt;"",VLOOKUP(F3956,LISTAS·PAPP!$R$3:$T$221,3,0),"")</f>
        <v/>
      </c>
      <c r="H3956" s="58"/>
      <c r="I3956" s="66"/>
      <c r="J3956" s="66"/>
      <c r="K3956" s="67"/>
      <c r="L3956" s="66"/>
      <c r="M3956" s="60"/>
      <c r="N3956" s="60"/>
      <c r="O3956" s="60"/>
      <c r="P3956" s="60"/>
      <c r="Q3956" s="60"/>
      <c r="R3956" s="60"/>
      <c r="S3956" s="60"/>
      <c r="T3956" s="60"/>
      <c r="U3956" s="60"/>
      <c r="V3956" s="60"/>
      <c r="W3956" s="60"/>
      <c r="X3956" s="60"/>
      <c r="Y3956" s="52" t="str">
        <f>IF(A3956&lt;&gt;"",IF(D3956="DIRECCIÓN_DE_TRANSFERENCIAS","280 0031",VLOOKUP(C3956,LISTAS·PAPP!$C$3:$D$76,2,0)),"")</f>
        <v/>
      </c>
      <c r="Z3956" s="61"/>
      <c r="AA3956" s="62"/>
      <c r="AB3956" s="62"/>
      <c r="AC3956" s="65" t="str">
        <f>IF(D3956&lt;&gt;"",VLOOKUP(D3956,LISTAS·PAPP!$I$3:$M$16,2,0),"")</f>
        <v/>
      </c>
      <c r="AD3956" s="51" t="str">
        <f>IF(D3956&lt;&gt;"",VLOOKUP(D3956,LISTAS·PAPP!$I$3:$M$16,3,0),"")</f>
        <v/>
      </c>
      <c r="AE3956" s="52" t="str">
        <f>IF(D3956&lt;&gt;"",VLOOKUP(D3956,LISTAS·PAPP!$I$3:$M$16,4,0),"")</f>
        <v/>
      </c>
      <c r="AF3956" s="51" t="str">
        <f>IF(D3956&lt;&gt;"",VLOOKUP(D3956,LISTAS·PAPP!$I$3:$M$16,5,0),"")</f>
        <v/>
      </c>
      <c r="AG3956" s="52" t="str">
        <f>IF(AH3956&lt;&gt;"",VLOOKUP(AH3956,LISTAS·PAPP!$O$3:$P$74,2,0),"")</f>
        <v/>
      </c>
      <c r="AH3956" s="58"/>
      <c r="AI3956" s="60"/>
      <c r="AJ3956" s="51" t="str">
        <f>IF(AI3956&lt;&gt;"",VLOOKUP(AI3956,LISTAS·PAPP!$X$4:$Y$80,2,0),"")</f>
        <v/>
      </c>
      <c r="AK3956" s="58"/>
      <c r="AL3956" s="60"/>
      <c r="AM3956" s="51" t="str">
        <f>IF(ISERROR(VLOOKUP(AL3956,LISTAS·PAPP!$AD$4:$AE$334,2,0))," ",VLOOKUP(AL3956,LISTAS·PAPP!$AD$4:$AE$334,2,0))</f>
        <v xml:space="preserve"> </v>
      </c>
      <c r="AN3956" s="63"/>
      <c r="AO3956" s="64"/>
      <c r="AP3956" s="64"/>
      <c r="AQ3956" s="64"/>
      <c r="AR3956" s="64"/>
      <c r="AS3956" s="64"/>
      <c r="AT3956" s="64"/>
      <c r="AU3956" s="64"/>
      <c r="AV3956" s="64"/>
      <c r="AW3956" s="64"/>
      <c r="AX3956" s="64"/>
      <c r="AY3956" s="64"/>
      <c r="AZ3956" s="64"/>
      <c r="BA3956" s="53" t="str">
        <f t="shared" si="184"/>
        <v/>
      </c>
      <c r="BB3956" s="54" t="str">
        <f t="shared" si="185"/>
        <v/>
      </c>
      <c r="BC3956" s="55" t="str">
        <f t="shared" si="186"/>
        <v xml:space="preserve"> </v>
      </c>
    </row>
    <row r="3957" spans="1:55" x14ac:dyDescent="0.25">
      <c r="A3957" s="58"/>
      <c r="B3957" s="58"/>
      <c r="C3957" s="58"/>
      <c r="D3957" s="58"/>
      <c r="E3957" s="51" t="str">
        <f>IF(C3957&lt;&gt;"",VLOOKUP(MID(C3957,18,5),LISTAS·PAPP!$E$4:$F$76,2,0),"")</f>
        <v/>
      </c>
      <c r="F3957" s="58"/>
      <c r="G3957" s="51" t="str">
        <f>IF(F3957&lt;&gt;"",VLOOKUP(F3957,LISTAS·PAPP!$R$3:$T$221,3,0),"")</f>
        <v/>
      </c>
      <c r="H3957" s="58"/>
      <c r="I3957" s="66"/>
      <c r="J3957" s="66"/>
      <c r="K3957" s="67"/>
      <c r="L3957" s="66"/>
      <c r="M3957" s="60"/>
      <c r="N3957" s="60"/>
      <c r="O3957" s="60"/>
      <c r="P3957" s="60"/>
      <c r="Q3957" s="60"/>
      <c r="R3957" s="60"/>
      <c r="S3957" s="60"/>
      <c r="T3957" s="60"/>
      <c r="U3957" s="60"/>
      <c r="V3957" s="60"/>
      <c r="W3957" s="60"/>
      <c r="X3957" s="60"/>
      <c r="Y3957" s="52" t="str">
        <f>IF(A3957&lt;&gt;"",IF(D3957="DIRECCIÓN_DE_TRANSFERENCIAS","280 0031",VLOOKUP(C3957,LISTAS·PAPP!$C$3:$D$76,2,0)),"")</f>
        <v/>
      </c>
      <c r="Z3957" s="61"/>
      <c r="AA3957" s="62"/>
      <c r="AB3957" s="62"/>
      <c r="AC3957" s="65" t="str">
        <f>IF(D3957&lt;&gt;"",VLOOKUP(D3957,LISTAS·PAPP!$I$3:$M$16,2,0),"")</f>
        <v/>
      </c>
      <c r="AD3957" s="51" t="str">
        <f>IF(D3957&lt;&gt;"",VLOOKUP(D3957,LISTAS·PAPP!$I$3:$M$16,3,0),"")</f>
        <v/>
      </c>
      <c r="AE3957" s="52" t="str">
        <f>IF(D3957&lt;&gt;"",VLOOKUP(D3957,LISTAS·PAPP!$I$3:$M$16,4,0),"")</f>
        <v/>
      </c>
      <c r="AF3957" s="51" t="str">
        <f>IF(D3957&lt;&gt;"",VLOOKUP(D3957,LISTAS·PAPP!$I$3:$M$16,5,0),"")</f>
        <v/>
      </c>
      <c r="AG3957" s="52" t="str">
        <f>IF(AH3957&lt;&gt;"",VLOOKUP(AH3957,LISTAS·PAPP!$O$3:$P$74,2,0),"")</f>
        <v/>
      </c>
      <c r="AH3957" s="58"/>
      <c r="AI3957" s="60"/>
      <c r="AJ3957" s="51" t="str">
        <f>IF(AI3957&lt;&gt;"",VLOOKUP(AI3957,LISTAS·PAPP!$X$4:$Y$80,2,0),"")</f>
        <v/>
      </c>
      <c r="AK3957" s="58"/>
      <c r="AL3957" s="60"/>
      <c r="AM3957" s="51" t="str">
        <f>IF(ISERROR(VLOOKUP(AL3957,LISTAS·PAPP!$AD$4:$AE$334,2,0))," ",VLOOKUP(AL3957,LISTAS·PAPP!$AD$4:$AE$334,2,0))</f>
        <v xml:space="preserve"> </v>
      </c>
      <c r="AN3957" s="63"/>
      <c r="AO3957" s="64"/>
      <c r="AP3957" s="64"/>
      <c r="AQ3957" s="64"/>
      <c r="AR3957" s="64"/>
      <c r="AS3957" s="64"/>
      <c r="AT3957" s="64"/>
      <c r="AU3957" s="64"/>
      <c r="AV3957" s="64"/>
      <c r="AW3957" s="64"/>
      <c r="AX3957" s="64"/>
      <c r="AY3957" s="64"/>
      <c r="AZ3957" s="64"/>
      <c r="BA3957" s="53" t="str">
        <f t="shared" si="184"/>
        <v/>
      </c>
      <c r="BB3957" s="54" t="str">
        <f t="shared" si="185"/>
        <v/>
      </c>
      <c r="BC3957" s="55" t="str">
        <f t="shared" si="186"/>
        <v xml:space="preserve"> </v>
      </c>
    </row>
    <row r="3958" spans="1:55" x14ac:dyDescent="0.25">
      <c r="A3958" s="58"/>
      <c r="B3958" s="58"/>
      <c r="C3958" s="58"/>
      <c r="D3958" s="58"/>
      <c r="E3958" s="51" t="str">
        <f>IF(C3958&lt;&gt;"",VLOOKUP(MID(C3958,18,5),LISTAS·PAPP!$E$4:$F$76,2,0),"")</f>
        <v/>
      </c>
      <c r="F3958" s="58"/>
      <c r="G3958" s="51" t="str">
        <f>IF(F3958&lt;&gt;"",VLOOKUP(F3958,LISTAS·PAPP!$R$3:$T$221,3,0),"")</f>
        <v/>
      </c>
      <c r="H3958" s="58"/>
      <c r="I3958" s="66"/>
      <c r="J3958" s="66"/>
      <c r="K3958" s="67"/>
      <c r="L3958" s="66"/>
      <c r="M3958" s="60"/>
      <c r="N3958" s="60"/>
      <c r="O3958" s="60"/>
      <c r="P3958" s="60"/>
      <c r="Q3958" s="60"/>
      <c r="R3958" s="60"/>
      <c r="S3958" s="60"/>
      <c r="T3958" s="60"/>
      <c r="U3958" s="60"/>
      <c r="V3958" s="60"/>
      <c r="W3958" s="60"/>
      <c r="X3958" s="60"/>
      <c r="Y3958" s="52" t="str">
        <f>IF(A3958&lt;&gt;"",IF(D3958="DIRECCIÓN_DE_TRANSFERENCIAS","280 0031",VLOOKUP(C3958,LISTAS·PAPP!$C$3:$D$76,2,0)),"")</f>
        <v/>
      </c>
      <c r="Z3958" s="61"/>
      <c r="AA3958" s="62"/>
      <c r="AB3958" s="62"/>
      <c r="AC3958" s="65" t="str">
        <f>IF(D3958&lt;&gt;"",VLOOKUP(D3958,LISTAS·PAPP!$I$3:$M$16,2,0),"")</f>
        <v/>
      </c>
      <c r="AD3958" s="51" t="str">
        <f>IF(D3958&lt;&gt;"",VLOOKUP(D3958,LISTAS·PAPP!$I$3:$M$16,3,0),"")</f>
        <v/>
      </c>
      <c r="AE3958" s="52" t="str">
        <f>IF(D3958&lt;&gt;"",VLOOKUP(D3958,LISTAS·PAPP!$I$3:$M$16,4,0),"")</f>
        <v/>
      </c>
      <c r="AF3958" s="51" t="str">
        <f>IF(D3958&lt;&gt;"",VLOOKUP(D3958,LISTAS·PAPP!$I$3:$M$16,5,0),"")</f>
        <v/>
      </c>
      <c r="AG3958" s="52" t="str">
        <f>IF(AH3958&lt;&gt;"",VLOOKUP(AH3958,LISTAS·PAPP!$O$3:$P$74,2,0),"")</f>
        <v/>
      </c>
      <c r="AH3958" s="58"/>
      <c r="AI3958" s="60"/>
      <c r="AJ3958" s="51" t="str">
        <f>IF(AI3958&lt;&gt;"",VLOOKUP(AI3958,LISTAS·PAPP!$X$4:$Y$80,2,0),"")</f>
        <v/>
      </c>
      <c r="AK3958" s="58"/>
      <c r="AL3958" s="60"/>
      <c r="AM3958" s="51" t="str">
        <f>IF(ISERROR(VLOOKUP(AL3958,LISTAS·PAPP!$AD$4:$AE$334,2,0))," ",VLOOKUP(AL3958,LISTAS·PAPP!$AD$4:$AE$334,2,0))</f>
        <v xml:space="preserve"> </v>
      </c>
      <c r="AN3958" s="63"/>
      <c r="AO3958" s="64"/>
      <c r="AP3958" s="64"/>
      <c r="AQ3958" s="64"/>
      <c r="AR3958" s="64"/>
      <c r="AS3958" s="64"/>
      <c r="AT3958" s="64"/>
      <c r="AU3958" s="64"/>
      <c r="AV3958" s="64"/>
      <c r="AW3958" s="64"/>
      <c r="AX3958" s="64"/>
      <c r="AY3958" s="64"/>
      <c r="AZ3958" s="64"/>
      <c r="BA3958" s="53" t="str">
        <f t="shared" si="184"/>
        <v/>
      </c>
      <c r="BB3958" s="54" t="str">
        <f t="shared" si="185"/>
        <v/>
      </c>
      <c r="BC3958" s="55" t="str">
        <f t="shared" si="186"/>
        <v xml:space="preserve"> </v>
      </c>
    </row>
    <row r="3959" spans="1:55" x14ac:dyDescent="0.25">
      <c r="A3959" s="58"/>
      <c r="B3959" s="58"/>
      <c r="C3959" s="58"/>
      <c r="D3959" s="58"/>
      <c r="E3959" s="51" t="str">
        <f>IF(C3959&lt;&gt;"",VLOOKUP(MID(C3959,18,5),LISTAS·PAPP!$E$4:$F$76,2,0),"")</f>
        <v/>
      </c>
      <c r="F3959" s="58"/>
      <c r="G3959" s="51" t="str">
        <f>IF(F3959&lt;&gt;"",VLOOKUP(F3959,LISTAS·PAPP!$R$3:$T$221,3,0),"")</f>
        <v/>
      </c>
      <c r="H3959" s="58"/>
      <c r="I3959" s="66"/>
      <c r="J3959" s="66"/>
      <c r="K3959" s="67"/>
      <c r="L3959" s="66"/>
      <c r="M3959" s="60"/>
      <c r="N3959" s="60"/>
      <c r="O3959" s="60"/>
      <c r="P3959" s="60"/>
      <c r="Q3959" s="60"/>
      <c r="R3959" s="60"/>
      <c r="S3959" s="60"/>
      <c r="T3959" s="60"/>
      <c r="U3959" s="60"/>
      <c r="V3959" s="60"/>
      <c r="W3959" s="60"/>
      <c r="X3959" s="60"/>
      <c r="Y3959" s="52" t="str">
        <f>IF(A3959&lt;&gt;"",IF(D3959="DIRECCIÓN_DE_TRANSFERENCIAS","280 0031",VLOOKUP(C3959,LISTAS·PAPP!$C$3:$D$76,2,0)),"")</f>
        <v/>
      </c>
      <c r="Z3959" s="61"/>
      <c r="AA3959" s="62"/>
      <c r="AB3959" s="62"/>
      <c r="AC3959" s="65" t="str">
        <f>IF(D3959&lt;&gt;"",VLOOKUP(D3959,LISTAS·PAPP!$I$3:$M$16,2,0),"")</f>
        <v/>
      </c>
      <c r="AD3959" s="51" t="str">
        <f>IF(D3959&lt;&gt;"",VLOOKUP(D3959,LISTAS·PAPP!$I$3:$M$16,3,0),"")</f>
        <v/>
      </c>
      <c r="AE3959" s="52" t="str">
        <f>IF(D3959&lt;&gt;"",VLOOKUP(D3959,LISTAS·PAPP!$I$3:$M$16,4,0),"")</f>
        <v/>
      </c>
      <c r="AF3959" s="51" t="str">
        <f>IF(D3959&lt;&gt;"",VLOOKUP(D3959,LISTAS·PAPP!$I$3:$M$16,5,0),"")</f>
        <v/>
      </c>
      <c r="AG3959" s="52" t="str">
        <f>IF(AH3959&lt;&gt;"",VLOOKUP(AH3959,LISTAS·PAPP!$O$3:$P$74,2,0),"")</f>
        <v/>
      </c>
      <c r="AH3959" s="58"/>
      <c r="AI3959" s="60"/>
      <c r="AJ3959" s="51" t="str">
        <f>IF(AI3959&lt;&gt;"",VLOOKUP(AI3959,LISTAS·PAPP!$X$4:$Y$80,2,0),"")</f>
        <v/>
      </c>
      <c r="AK3959" s="58"/>
      <c r="AL3959" s="60"/>
      <c r="AM3959" s="51" t="str">
        <f>IF(ISERROR(VLOOKUP(AL3959,LISTAS·PAPP!$AD$4:$AE$334,2,0))," ",VLOOKUP(AL3959,LISTAS·PAPP!$AD$4:$AE$334,2,0))</f>
        <v xml:space="preserve"> </v>
      </c>
      <c r="AN3959" s="63"/>
      <c r="AO3959" s="64"/>
      <c r="AP3959" s="64"/>
      <c r="AQ3959" s="64"/>
      <c r="AR3959" s="64"/>
      <c r="AS3959" s="64"/>
      <c r="AT3959" s="64"/>
      <c r="AU3959" s="64"/>
      <c r="AV3959" s="64"/>
      <c r="AW3959" s="64"/>
      <c r="AX3959" s="64"/>
      <c r="AY3959" s="64"/>
      <c r="AZ3959" s="64"/>
      <c r="BA3959" s="53" t="str">
        <f t="shared" si="184"/>
        <v/>
      </c>
      <c r="BB3959" s="54" t="str">
        <f t="shared" si="185"/>
        <v/>
      </c>
      <c r="BC3959" s="55" t="str">
        <f t="shared" si="186"/>
        <v xml:space="preserve"> </v>
      </c>
    </row>
    <row r="3960" spans="1:55" x14ac:dyDescent="0.25">
      <c r="A3960" s="58"/>
      <c r="B3960" s="58"/>
      <c r="C3960" s="58"/>
      <c r="D3960" s="58"/>
      <c r="E3960" s="51" t="str">
        <f>IF(C3960&lt;&gt;"",VLOOKUP(MID(C3960,18,5),LISTAS·PAPP!$E$4:$F$76,2,0),"")</f>
        <v/>
      </c>
      <c r="F3960" s="58"/>
      <c r="G3960" s="51" t="str">
        <f>IF(F3960&lt;&gt;"",VLOOKUP(F3960,LISTAS·PAPP!$R$3:$T$221,3,0),"")</f>
        <v/>
      </c>
      <c r="H3960" s="58"/>
      <c r="I3960" s="66"/>
      <c r="J3960" s="66"/>
      <c r="K3960" s="67"/>
      <c r="L3960" s="66"/>
      <c r="M3960" s="60"/>
      <c r="N3960" s="60"/>
      <c r="O3960" s="60"/>
      <c r="P3960" s="60"/>
      <c r="Q3960" s="60"/>
      <c r="R3960" s="60"/>
      <c r="S3960" s="60"/>
      <c r="T3960" s="60"/>
      <c r="U3960" s="60"/>
      <c r="V3960" s="60"/>
      <c r="W3960" s="60"/>
      <c r="X3960" s="60"/>
      <c r="Y3960" s="52" t="str">
        <f>IF(A3960&lt;&gt;"",IF(D3960="DIRECCIÓN_DE_TRANSFERENCIAS","280 0031",VLOOKUP(C3960,LISTAS·PAPP!$C$3:$D$76,2,0)),"")</f>
        <v/>
      </c>
      <c r="Z3960" s="61"/>
      <c r="AA3960" s="62"/>
      <c r="AB3960" s="62"/>
      <c r="AC3960" s="65" t="str">
        <f>IF(D3960&lt;&gt;"",VLOOKUP(D3960,LISTAS·PAPP!$I$3:$M$16,2,0),"")</f>
        <v/>
      </c>
      <c r="AD3960" s="51" t="str">
        <f>IF(D3960&lt;&gt;"",VLOOKUP(D3960,LISTAS·PAPP!$I$3:$M$16,3,0),"")</f>
        <v/>
      </c>
      <c r="AE3960" s="52" t="str">
        <f>IF(D3960&lt;&gt;"",VLOOKUP(D3960,LISTAS·PAPP!$I$3:$M$16,4,0),"")</f>
        <v/>
      </c>
      <c r="AF3960" s="51" t="str">
        <f>IF(D3960&lt;&gt;"",VLOOKUP(D3960,LISTAS·PAPP!$I$3:$M$16,5,0),"")</f>
        <v/>
      </c>
      <c r="AG3960" s="52" t="str">
        <f>IF(AH3960&lt;&gt;"",VLOOKUP(AH3960,LISTAS·PAPP!$O$3:$P$74,2,0),"")</f>
        <v/>
      </c>
      <c r="AH3960" s="58"/>
      <c r="AI3960" s="60"/>
      <c r="AJ3960" s="51" t="str">
        <f>IF(AI3960&lt;&gt;"",VLOOKUP(AI3960,LISTAS·PAPP!$X$4:$Y$80,2,0),"")</f>
        <v/>
      </c>
      <c r="AK3960" s="58"/>
      <c r="AL3960" s="60"/>
      <c r="AM3960" s="51" t="str">
        <f>IF(ISERROR(VLOOKUP(AL3960,LISTAS·PAPP!$AD$4:$AE$334,2,0))," ",VLOOKUP(AL3960,LISTAS·PAPP!$AD$4:$AE$334,2,0))</f>
        <v xml:space="preserve"> </v>
      </c>
      <c r="AN3960" s="63"/>
      <c r="AO3960" s="64"/>
      <c r="AP3960" s="64"/>
      <c r="AQ3960" s="64"/>
      <c r="AR3960" s="64"/>
      <c r="AS3960" s="64"/>
      <c r="AT3960" s="64"/>
      <c r="AU3960" s="64"/>
      <c r="AV3960" s="64"/>
      <c r="AW3960" s="64"/>
      <c r="AX3960" s="64"/>
      <c r="AY3960" s="64"/>
      <c r="AZ3960" s="64"/>
      <c r="BA3960" s="53" t="str">
        <f t="shared" si="184"/>
        <v/>
      </c>
      <c r="BB3960" s="54" t="str">
        <f t="shared" si="185"/>
        <v/>
      </c>
      <c r="BC3960" s="55" t="str">
        <f t="shared" si="186"/>
        <v xml:space="preserve"> </v>
      </c>
    </row>
    <row r="3961" spans="1:55" x14ac:dyDescent="0.25">
      <c r="A3961" s="58"/>
      <c r="B3961" s="58"/>
      <c r="C3961" s="58"/>
      <c r="D3961" s="58"/>
      <c r="E3961" s="51" t="str">
        <f>IF(C3961&lt;&gt;"",VLOOKUP(MID(C3961,18,5),LISTAS·PAPP!$E$4:$F$76,2,0),"")</f>
        <v/>
      </c>
      <c r="F3961" s="58"/>
      <c r="G3961" s="51" t="str">
        <f>IF(F3961&lt;&gt;"",VLOOKUP(F3961,LISTAS·PAPP!$R$3:$T$221,3,0),"")</f>
        <v/>
      </c>
      <c r="H3961" s="58"/>
      <c r="I3961" s="66"/>
      <c r="J3961" s="66"/>
      <c r="K3961" s="67"/>
      <c r="L3961" s="66"/>
      <c r="M3961" s="60"/>
      <c r="N3961" s="60"/>
      <c r="O3961" s="60"/>
      <c r="P3961" s="60"/>
      <c r="Q3961" s="60"/>
      <c r="R3961" s="60"/>
      <c r="S3961" s="60"/>
      <c r="T3961" s="60"/>
      <c r="U3961" s="60"/>
      <c r="V3961" s="60"/>
      <c r="W3961" s="60"/>
      <c r="X3961" s="60"/>
      <c r="Y3961" s="52" t="str">
        <f>IF(A3961&lt;&gt;"",IF(D3961="DIRECCIÓN_DE_TRANSFERENCIAS","280 0031",VLOOKUP(C3961,LISTAS·PAPP!$C$3:$D$76,2,0)),"")</f>
        <v/>
      </c>
      <c r="Z3961" s="61"/>
      <c r="AA3961" s="62"/>
      <c r="AB3961" s="62"/>
      <c r="AC3961" s="65" t="str">
        <f>IF(D3961&lt;&gt;"",VLOOKUP(D3961,LISTAS·PAPP!$I$3:$M$16,2,0),"")</f>
        <v/>
      </c>
      <c r="AD3961" s="51" t="str">
        <f>IF(D3961&lt;&gt;"",VLOOKUP(D3961,LISTAS·PAPP!$I$3:$M$16,3,0),"")</f>
        <v/>
      </c>
      <c r="AE3961" s="52" t="str">
        <f>IF(D3961&lt;&gt;"",VLOOKUP(D3961,LISTAS·PAPP!$I$3:$M$16,4,0),"")</f>
        <v/>
      </c>
      <c r="AF3961" s="51" t="str">
        <f>IF(D3961&lt;&gt;"",VLOOKUP(D3961,LISTAS·PAPP!$I$3:$M$16,5,0),"")</f>
        <v/>
      </c>
      <c r="AG3961" s="52" t="str">
        <f>IF(AH3961&lt;&gt;"",VLOOKUP(AH3961,LISTAS·PAPP!$O$3:$P$74,2,0),"")</f>
        <v/>
      </c>
      <c r="AH3961" s="58"/>
      <c r="AI3961" s="60"/>
      <c r="AJ3961" s="51" t="str">
        <f>IF(AI3961&lt;&gt;"",VLOOKUP(AI3961,LISTAS·PAPP!$X$4:$Y$80,2,0),"")</f>
        <v/>
      </c>
      <c r="AK3961" s="58"/>
      <c r="AL3961" s="60"/>
      <c r="AM3961" s="51" t="str">
        <f>IF(ISERROR(VLOOKUP(AL3961,LISTAS·PAPP!$AD$4:$AE$334,2,0))," ",VLOOKUP(AL3961,LISTAS·PAPP!$AD$4:$AE$334,2,0))</f>
        <v xml:space="preserve"> </v>
      </c>
      <c r="AN3961" s="63"/>
      <c r="AO3961" s="64"/>
      <c r="AP3961" s="64"/>
      <c r="AQ3961" s="64"/>
      <c r="AR3961" s="64"/>
      <c r="AS3961" s="64"/>
      <c r="AT3961" s="64"/>
      <c r="AU3961" s="64"/>
      <c r="AV3961" s="64"/>
      <c r="AW3961" s="64"/>
      <c r="AX3961" s="64"/>
      <c r="AY3961" s="64"/>
      <c r="AZ3961" s="64"/>
      <c r="BA3961" s="53" t="str">
        <f t="shared" si="184"/>
        <v/>
      </c>
      <c r="BB3961" s="54" t="str">
        <f t="shared" si="185"/>
        <v/>
      </c>
      <c r="BC3961" s="55" t="str">
        <f t="shared" si="186"/>
        <v xml:space="preserve"> </v>
      </c>
    </row>
    <row r="3962" spans="1:55" x14ac:dyDescent="0.25">
      <c r="A3962" s="58"/>
      <c r="B3962" s="58"/>
      <c r="C3962" s="58"/>
      <c r="D3962" s="58"/>
      <c r="E3962" s="51" t="str">
        <f>IF(C3962&lt;&gt;"",VLOOKUP(MID(C3962,18,5),LISTAS·PAPP!$E$4:$F$76,2,0),"")</f>
        <v/>
      </c>
      <c r="F3962" s="58"/>
      <c r="G3962" s="51" t="str">
        <f>IF(F3962&lt;&gt;"",VLOOKUP(F3962,LISTAS·PAPP!$R$3:$T$221,3,0),"")</f>
        <v/>
      </c>
      <c r="H3962" s="58"/>
      <c r="I3962" s="66"/>
      <c r="J3962" s="66"/>
      <c r="K3962" s="67"/>
      <c r="L3962" s="66"/>
      <c r="M3962" s="60"/>
      <c r="N3962" s="60"/>
      <c r="O3962" s="60"/>
      <c r="P3962" s="60"/>
      <c r="Q3962" s="60"/>
      <c r="R3962" s="60"/>
      <c r="S3962" s="60"/>
      <c r="T3962" s="60"/>
      <c r="U3962" s="60"/>
      <c r="V3962" s="60"/>
      <c r="W3962" s="60"/>
      <c r="X3962" s="60"/>
      <c r="Y3962" s="52" t="str">
        <f>IF(A3962&lt;&gt;"",IF(D3962="DIRECCIÓN_DE_TRANSFERENCIAS","280 0031",VLOOKUP(C3962,LISTAS·PAPP!$C$3:$D$76,2,0)),"")</f>
        <v/>
      </c>
      <c r="Z3962" s="61"/>
      <c r="AA3962" s="62"/>
      <c r="AB3962" s="62"/>
      <c r="AC3962" s="65" t="str">
        <f>IF(D3962&lt;&gt;"",VLOOKUP(D3962,LISTAS·PAPP!$I$3:$M$16,2,0),"")</f>
        <v/>
      </c>
      <c r="AD3962" s="51" t="str">
        <f>IF(D3962&lt;&gt;"",VLOOKUP(D3962,LISTAS·PAPP!$I$3:$M$16,3,0),"")</f>
        <v/>
      </c>
      <c r="AE3962" s="52" t="str">
        <f>IF(D3962&lt;&gt;"",VLOOKUP(D3962,LISTAS·PAPP!$I$3:$M$16,4,0),"")</f>
        <v/>
      </c>
      <c r="AF3962" s="51" t="str">
        <f>IF(D3962&lt;&gt;"",VLOOKUP(D3962,LISTAS·PAPP!$I$3:$M$16,5,0),"")</f>
        <v/>
      </c>
      <c r="AG3962" s="52" t="str">
        <f>IF(AH3962&lt;&gt;"",VLOOKUP(AH3962,LISTAS·PAPP!$O$3:$P$74,2,0),"")</f>
        <v/>
      </c>
      <c r="AH3962" s="58"/>
      <c r="AI3962" s="60"/>
      <c r="AJ3962" s="51" t="str">
        <f>IF(AI3962&lt;&gt;"",VLOOKUP(AI3962,LISTAS·PAPP!$X$4:$Y$80,2,0),"")</f>
        <v/>
      </c>
      <c r="AK3962" s="58"/>
      <c r="AL3962" s="60"/>
      <c r="AM3962" s="51" t="str">
        <f>IF(ISERROR(VLOOKUP(AL3962,LISTAS·PAPP!$AD$4:$AE$334,2,0))," ",VLOOKUP(AL3962,LISTAS·PAPP!$AD$4:$AE$334,2,0))</f>
        <v xml:space="preserve"> </v>
      </c>
      <c r="AN3962" s="63"/>
      <c r="AO3962" s="64"/>
      <c r="AP3962" s="64"/>
      <c r="AQ3962" s="64"/>
      <c r="AR3962" s="64"/>
      <c r="AS3962" s="64"/>
      <c r="AT3962" s="64"/>
      <c r="AU3962" s="64"/>
      <c r="AV3962" s="64"/>
      <c r="AW3962" s="64"/>
      <c r="AX3962" s="64"/>
      <c r="AY3962" s="64"/>
      <c r="AZ3962" s="64"/>
      <c r="BA3962" s="53" t="str">
        <f t="shared" si="184"/>
        <v/>
      </c>
      <c r="BB3962" s="54" t="str">
        <f t="shared" si="185"/>
        <v/>
      </c>
      <c r="BC3962" s="55" t="str">
        <f t="shared" si="186"/>
        <v xml:space="preserve"> </v>
      </c>
    </row>
    <row r="3963" spans="1:55" x14ac:dyDescent="0.25">
      <c r="A3963" s="58"/>
      <c r="B3963" s="58"/>
      <c r="C3963" s="58"/>
      <c r="D3963" s="58"/>
      <c r="E3963" s="51" t="str">
        <f>IF(C3963&lt;&gt;"",VLOOKUP(MID(C3963,18,5),LISTAS·PAPP!$E$4:$F$76,2,0),"")</f>
        <v/>
      </c>
      <c r="F3963" s="58"/>
      <c r="G3963" s="51" t="str">
        <f>IF(F3963&lt;&gt;"",VLOOKUP(F3963,LISTAS·PAPP!$R$3:$T$221,3,0),"")</f>
        <v/>
      </c>
      <c r="H3963" s="58"/>
      <c r="I3963" s="66"/>
      <c r="J3963" s="66"/>
      <c r="K3963" s="67"/>
      <c r="L3963" s="66"/>
      <c r="M3963" s="60"/>
      <c r="N3963" s="60"/>
      <c r="O3963" s="60"/>
      <c r="P3963" s="60"/>
      <c r="Q3963" s="60"/>
      <c r="R3963" s="60"/>
      <c r="S3963" s="60"/>
      <c r="T3963" s="60"/>
      <c r="U3963" s="60"/>
      <c r="V3963" s="60"/>
      <c r="W3963" s="60"/>
      <c r="X3963" s="60"/>
      <c r="Y3963" s="52" t="str">
        <f>IF(A3963&lt;&gt;"",IF(D3963="DIRECCIÓN_DE_TRANSFERENCIAS","280 0031",VLOOKUP(C3963,LISTAS·PAPP!$C$3:$D$76,2,0)),"")</f>
        <v/>
      </c>
      <c r="Z3963" s="61"/>
      <c r="AA3963" s="62"/>
      <c r="AB3963" s="62"/>
      <c r="AC3963" s="65" t="str">
        <f>IF(D3963&lt;&gt;"",VLOOKUP(D3963,LISTAS·PAPP!$I$3:$M$16,2,0),"")</f>
        <v/>
      </c>
      <c r="AD3963" s="51" t="str">
        <f>IF(D3963&lt;&gt;"",VLOOKUP(D3963,LISTAS·PAPP!$I$3:$M$16,3,0),"")</f>
        <v/>
      </c>
      <c r="AE3963" s="52" t="str">
        <f>IF(D3963&lt;&gt;"",VLOOKUP(D3963,LISTAS·PAPP!$I$3:$M$16,4,0),"")</f>
        <v/>
      </c>
      <c r="AF3963" s="51" t="str">
        <f>IF(D3963&lt;&gt;"",VLOOKUP(D3963,LISTAS·PAPP!$I$3:$M$16,5,0),"")</f>
        <v/>
      </c>
      <c r="AG3963" s="52" t="str">
        <f>IF(AH3963&lt;&gt;"",VLOOKUP(AH3963,LISTAS·PAPP!$O$3:$P$74,2,0),"")</f>
        <v/>
      </c>
      <c r="AH3963" s="58"/>
      <c r="AI3963" s="60"/>
      <c r="AJ3963" s="51" t="str">
        <f>IF(AI3963&lt;&gt;"",VLOOKUP(AI3963,LISTAS·PAPP!$X$4:$Y$80,2,0),"")</f>
        <v/>
      </c>
      <c r="AK3963" s="58"/>
      <c r="AL3963" s="60"/>
      <c r="AM3963" s="51" t="str">
        <f>IF(ISERROR(VLOOKUP(AL3963,LISTAS·PAPP!$AD$4:$AE$334,2,0))," ",VLOOKUP(AL3963,LISTAS·PAPP!$AD$4:$AE$334,2,0))</f>
        <v xml:space="preserve"> </v>
      </c>
      <c r="AN3963" s="63"/>
      <c r="AO3963" s="64"/>
      <c r="AP3963" s="64"/>
      <c r="AQ3963" s="64"/>
      <c r="AR3963" s="64"/>
      <c r="AS3963" s="64"/>
      <c r="AT3963" s="64"/>
      <c r="AU3963" s="64"/>
      <c r="AV3963" s="64"/>
      <c r="AW3963" s="64"/>
      <c r="AX3963" s="64"/>
      <c r="AY3963" s="64"/>
      <c r="AZ3963" s="64"/>
      <c r="BA3963" s="53" t="str">
        <f t="shared" si="184"/>
        <v/>
      </c>
      <c r="BB3963" s="54" t="str">
        <f t="shared" si="185"/>
        <v/>
      </c>
      <c r="BC3963" s="55" t="str">
        <f t="shared" si="186"/>
        <v xml:space="preserve"> </v>
      </c>
    </row>
    <row r="3964" spans="1:55" x14ac:dyDescent="0.25">
      <c r="A3964" s="58"/>
      <c r="B3964" s="58"/>
      <c r="C3964" s="58"/>
      <c r="D3964" s="58"/>
      <c r="E3964" s="51" t="str">
        <f>IF(C3964&lt;&gt;"",VLOOKUP(MID(C3964,18,5),LISTAS·PAPP!$E$4:$F$76,2,0),"")</f>
        <v/>
      </c>
      <c r="F3964" s="58"/>
      <c r="G3964" s="51" t="str">
        <f>IF(F3964&lt;&gt;"",VLOOKUP(F3964,LISTAS·PAPP!$R$3:$T$221,3,0),"")</f>
        <v/>
      </c>
      <c r="H3964" s="58"/>
      <c r="I3964" s="66"/>
      <c r="J3964" s="66"/>
      <c r="K3964" s="67"/>
      <c r="L3964" s="66"/>
      <c r="M3964" s="60"/>
      <c r="N3964" s="60"/>
      <c r="O3964" s="60"/>
      <c r="P3964" s="60"/>
      <c r="Q3964" s="60"/>
      <c r="R3964" s="60"/>
      <c r="S3964" s="60"/>
      <c r="T3964" s="60"/>
      <c r="U3964" s="60"/>
      <c r="V3964" s="60"/>
      <c r="W3964" s="60"/>
      <c r="X3964" s="60"/>
      <c r="Y3964" s="52" t="str">
        <f>IF(A3964&lt;&gt;"",IF(D3964="DIRECCIÓN_DE_TRANSFERENCIAS","280 0031",VLOOKUP(C3964,LISTAS·PAPP!$C$3:$D$76,2,0)),"")</f>
        <v/>
      </c>
      <c r="Z3964" s="61"/>
      <c r="AA3964" s="62"/>
      <c r="AB3964" s="62"/>
      <c r="AC3964" s="65" t="str">
        <f>IF(D3964&lt;&gt;"",VLOOKUP(D3964,LISTAS·PAPP!$I$3:$M$16,2,0),"")</f>
        <v/>
      </c>
      <c r="AD3964" s="51" t="str">
        <f>IF(D3964&lt;&gt;"",VLOOKUP(D3964,LISTAS·PAPP!$I$3:$M$16,3,0),"")</f>
        <v/>
      </c>
      <c r="AE3964" s="52" t="str">
        <f>IF(D3964&lt;&gt;"",VLOOKUP(D3964,LISTAS·PAPP!$I$3:$M$16,4,0),"")</f>
        <v/>
      </c>
      <c r="AF3964" s="51" t="str">
        <f>IF(D3964&lt;&gt;"",VLOOKUP(D3964,LISTAS·PAPP!$I$3:$M$16,5,0),"")</f>
        <v/>
      </c>
      <c r="AG3964" s="52" t="str">
        <f>IF(AH3964&lt;&gt;"",VLOOKUP(AH3964,LISTAS·PAPP!$O$3:$P$74,2,0),"")</f>
        <v/>
      </c>
      <c r="AH3964" s="58"/>
      <c r="AI3964" s="60"/>
      <c r="AJ3964" s="51" t="str">
        <f>IF(AI3964&lt;&gt;"",VLOOKUP(AI3964,LISTAS·PAPP!$X$4:$Y$80,2,0),"")</f>
        <v/>
      </c>
      <c r="AK3964" s="58"/>
      <c r="AL3964" s="60"/>
      <c r="AM3964" s="51" t="str">
        <f>IF(ISERROR(VLOOKUP(AL3964,LISTAS·PAPP!$AD$4:$AE$334,2,0))," ",VLOOKUP(AL3964,LISTAS·PAPP!$AD$4:$AE$334,2,0))</f>
        <v xml:space="preserve"> </v>
      </c>
      <c r="AN3964" s="63"/>
      <c r="AO3964" s="64"/>
      <c r="AP3964" s="64"/>
      <c r="AQ3964" s="64"/>
      <c r="AR3964" s="64"/>
      <c r="AS3964" s="64"/>
      <c r="AT3964" s="64"/>
      <c r="AU3964" s="64"/>
      <c r="AV3964" s="64"/>
      <c r="AW3964" s="64"/>
      <c r="AX3964" s="64"/>
      <c r="AY3964" s="64"/>
      <c r="AZ3964" s="64"/>
      <c r="BA3964" s="53" t="str">
        <f t="shared" si="184"/>
        <v/>
      </c>
      <c r="BB3964" s="54" t="str">
        <f t="shared" si="185"/>
        <v/>
      </c>
      <c r="BC3964" s="55" t="str">
        <f t="shared" si="186"/>
        <v xml:space="preserve"> </v>
      </c>
    </row>
    <row r="3965" spans="1:55" x14ac:dyDescent="0.25">
      <c r="A3965" s="58"/>
      <c r="B3965" s="58"/>
      <c r="C3965" s="58"/>
      <c r="D3965" s="58"/>
      <c r="E3965" s="51" t="str">
        <f>IF(C3965&lt;&gt;"",VLOOKUP(MID(C3965,18,5),LISTAS·PAPP!$E$4:$F$76,2,0),"")</f>
        <v/>
      </c>
      <c r="F3965" s="58"/>
      <c r="G3965" s="51" t="str">
        <f>IF(F3965&lt;&gt;"",VLOOKUP(F3965,LISTAS·PAPP!$R$3:$T$221,3,0),"")</f>
        <v/>
      </c>
      <c r="H3965" s="58"/>
      <c r="I3965" s="66"/>
      <c r="J3965" s="66"/>
      <c r="K3965" s="67"/>
      <c r="L3965" s="66"/>
      <c r="M3965" s="60"/>
      <c r="N3965" s="60"/>
      <c r="O3965" s="60"/>
      <c r="P3965" s="60"/>
      <c r="Q3965" s="60"/>
      <c r="R3965" s="60"/>
      <c r="S3965" s="60"/>
      <c r="T3965" s="60"/>
      <c r="U3965" s="60"/>
      <c r="V3965" s="60"/>
      <c r="W3965" s="60"/>
      <c r="X3965" s="60"/>
      <c r="Y3965" s="52" t="str">
        <f>IF(A3965&lt;&gt;"",IF(D3965="DIRECCIÓN_DE_TRANSFERENCIAS","280 0031",VLOOKUP(C3965,LISTAS·PAPP!$C$3:$D$76,2,0)),"")</f>
        <v/>
      </c>
      <c r="Z3965" s="61"/>
      <c r="AA3965" s="62"/>
      <c r="AB3965" s="62"/>
      <c r="AC3965" s="65" t="str">
        <f>IF(D3965&lt;&gt;"",VLOOKUP(D3965,LISTAS·PAPP!$I$3:$M$16,2,0),"")</f>
        <v/>
      </c>
      <c r="AD3965" s="51" t="str">
        <f>IF(D3965&lt;&gt;"",VLOOKUP(D3965,LISTAS·PAPP!$I$3:$M$16,3,0),"")</f>
        <v/>
      </c>
      <c r="AE3965" s="52" t="str">
        <f>IF(D3965&lt;&gt;"",VLOOKUP(D3965,LISTAS·PAPP!$I$3:$M$16,4,0),"")</f>
        <v/>
      </c>
      <c r="AF3965" s="51" t="str">
        <f>IF(D3965&lt;&gt;"",VLOOKUP(D3965,LISTAS·PAPP!$I$3:$M$16,5,0),"")</f>
        <v/>
      </c>
      <c r="AG3965" s="52" t="str">
        <f>IF(AH3965&lt;&gt;"",VLOOKUP(AH3965,LISTAS·PAPP!$O$3:$P$74,2,0),"")</f>
        <v/>
      </c>
      <c r="AH3965" s="58"/>
      <c r="AI3965" s="60"/>
      <c r="AJ3965" s="51" t="str">
        <f>IF(AI3965&lt;&gt;"",VLOOKUP(AI3965,LISTAS·PAPP!$X$4:$Y$80,2,0),"")</f>
        <v/>
      </c>
      <c r="AK3965" s="58"/>
      <c r="AL3965" s="60"/>
      <c r="AM3965" s="51" t="str">
        <f>IF(ISERROR(VLOOKUP(AL3965,LISTAS·PAPP!$AD$4:$AE$334,2,0))," ",VLOOKUP(AL3965,LISTAS·PAPP!$AD$4:$AE$334,2,0))</f>
        <v xml:space="preserve"> </v>
      </c>
      <c r="AN3965" s="63"/>
      <c r="AO3965" s="64"/>
      <c r="AP3965" s="64"/>
      <c r="AQ3965" s="64"/>
      <c r="AR3965" s="64"/>
      <c r="AS3965" s="64"/>
      <c r="AT3965" s="64"/>
      <c r="AU3965" s="64"/>
      <c r="AV3965" s="64"/>
      <c r="AW3965" s="64"/>
      <c r="AX3965" s="64"/>
      <c r="AY3965" s="64"/>
      <c r="AZ3965" s="64"/>
      <c r="BA3965" s="53" t="str">
        <f t="shared" si="184"/>
        <v/>
      </c>
      <c r="BB3965" s="54" t="str">
        <f t="shared" si="185"/>
        <v/>
      </c>
      <c r="BC3965" s="55" t="str">
        <f t="shared" si="186"/>
        <v xml:space="preserve"> </v>
      </c>
    </row>
    <row r="3966" spans="1:55" x14ac:dyDescent="0.25">
      <c r="A3966" s="58"/>
      <c r="B3966" s="58"/>
      <c r="C3966" s="58"/>
      <c r="D3966" s="58"/>
      <c r="E3966" s="51" t="str">
        <f>IF(C3966&lt;&gt;"",VLOOKUP(MID(C3966,18,5),LISTAS·PAPP!$E$4:$F$76,2,0),"")</f>
        <v/>
      </c>
      <c r="F3966" s="58"/>
      <c r="G3966" s="51" t="str">
        <f>IF(F3966&lt;&gt;"",VLOOKUP(F3966,LISTAS·PAPP!$R$3:$T$221,3,0),"")</f>
        <v/>
      </c>
      <c r="H3966" s="58"/>
      <c r="I3966" s="66"/>
      <c r="J3966" s="66"/>
      <c r="K3966" s="67"/>
      <c r="L3966" s="66"/>
      <c r="M3966" s="60"/>
      <c r="N3966" s="60"/>
      <c r="O3966" s="60"/>
      <c r="P3966" s="60"/>
      <c r="Q3966" s="60"/>
      <c r="R3966" s="60"/>
      <c r="S3966" s="60"/>
      <c r="T3966" s="60"/>
      <c r="U3966" s="60"/>
      <c r="V3966" s="60"/>
      <c r="W3966" s="60"/>
      <c r="X3966" s="60"/>
      <c r="Y3966" s="52" t="str">
        <f>IF(A3966&lt;&gt;"",IF(D3966="DIRECCIÓN_DE_TRANSFERENCIAS","280 0031",VLOOKUP(C3966,LISTAS·PAPP!$C$3:$D$76,2,0)),"")</f>
        <v/>
      </c>
      <c r="Z3966" s="61"/>
      <c r="AA3966" s="62"/>
      <c r="AB3966" s="62"/>
      <c r="AC3966" s="65" t="str">
        <f>IF(D3966&lt;&gt;"",VLOOKUP(D3966,LISTAS·PAPP!$I$3:$M$16,2,0),"")</f>
        <v/>
      </c>
      <c r="AD3966" s="51" t="str">
        <f>IF(D3966&lt;&gt;"",VLOOKUP(D3966,LISTAS·PAPP!$I$3:$M$16,3,0),"")</f>
        <v/>
      </c>
      <c r="AE3966" s="52" t="str">
        <f>IF(D3966&lt;&gt;"",VLOOKUP(D3966,LISTAS·PAPP!$I$3:$M$16,4,0),"")</f>
        <v/>
      </c>
      <c r="AF3966" s="51" t="str">
        <f>IF(D3966&lt;&gt;"",VLOOKUP(D3966,LISTAS·PAPP!$I$3:$M$16,5,0),"")</f>
        <v/>
      </c>
      <c r="AG3966" s="52" t="str">
        <f>IF(AH3966&lt;&gt;"",VLOOKUP(AH3966,LISTAS·PAPP!$O$3:$P$74,2,0),"")</f>
        <v/>
      </c>
      <c r="AH3966" s="58"/>
      <c r="AI3966" s="60"/>
      <c r="AJ3966" s="51" t="str">
        <f>IF(AI3966&lt;&gt;"",VLOOKUP(AI3966,LISTAS·PAPP!$X$4:$Y$80,2,0),"")</f>
        <v/>
      </c>
      <c r="AK3966" s="58"/>
      <c r="AL3966" s="60"/>
      <c r="AM3966" s="51" t="str">
        <f>IF(ISERROR(VLOOKUP(AL3966,LISTAS·PAPP!$AD$4:$AE$334,2,0))," ",VLOOKUP(AL3966,LISTAS·PAPP!$AD$4:$AE$334,2,0))</f>
        <v xml:space="preserve"> </v>
      </c>
      <c r="AN3966" s="63"/>
      <c r="AO3966" s="64"/>
      <c r="AP3966" s="64"/>
      <c r="AQ3966" s="64"/>
      <c r="AR3966" s="64"/>
      <c r="AS3966" s="64"/>
      <c r="AT3966" s="64"/>
      <c r="AU3966" s="64"/>
      <c r="AV3966" s="64"/>
      <c r="AW3966" s="64"/>
      <c r="AX3966" s="64"/>
      <c r="AY3966" s="64"/>
      <c r="AZ3966" s="64"/>
      <c r="BA3966" s="53" t="str">
        <f t="shared" si="184"/>
        <v/>
      </c>
      <c r="BB3966" s="54" t="str">
        <f t="shared" si="185"/>
        <v/>
      </c>
      <c r="BC3966" s="55" t="str">
        <f t="shared" si="186"/>
        <v xml:space="preserve"> </v>
      </c>
    </row>
    <row r="3967" spans="1:55" x14ac:dyDescent="0.25">
      <c r="A3967" s="58"/>
      <c r="B3967" s="58"/>
      <c r="C3967" s="58"/>
      <c r="D3967" s="58"/>
      <c r="E3967" s="51" t="str">
        <f>IF(C3967&lt;&gt;"",VLOOKUP(MID(C3967,18,5),LISTAS·PAPP!$E$4:$F$76,2,0),"")</f>
        <v/>
      </c>
      <c r="F3967" s="58"/>
      <c r="G3967" s="51" t="str">
        <f>IF(F3967&lt;&gt;"",VLOOKUP(F3967,LISTAS·PAPP!$R$3:$T$221,3,0),"")</f>
        <v/>
      </c>
      <c r="H3967" s="58"/>
      <c r="I3967" s="66"/>
      <c r="J3967" s="66"/>
      <c r="K3967" s="67"/>
      <c r="L3967" s="66"/>
      <c r="M3967" s="60"/>
      <c r="N3967" s="60"/>
      <c r="O3967" s="60"/>
      <c r="P3967" s="60"/>
      <c r="Q3967" s="60"/>
      <c r="R3967" s="60"/>
      <c r="S3967" s="60"/>
      <c r="T3967" s="60"/>
      <c r="U3967" s="60"/>
      <c r="V3967" s="60"/>
      <c r="W3967" s="60"/>
      <c r="X3967" s="60"/>
      <c r="Y3967" s="52" t="str">
        <f>IF(A3967&lt;&gt;"",IF(D3967="DIRECCIÓN_DE_TRANSFERENCIAS","280 0031",VLOOKUP(C3967,LISTAS·PAPP!$C$3:$D$76,2,0)),"")</f>
        <v/>
      </c>
      <c r="Z3967" s="61"/>
      <c r="AA3967" s="62"/>
      <c r="AB3967" s="62"/>
      <c r="AC3967" s="65" t="str">
        <f>IF(D3967&lt;&gt;"",VLOOKUP(D3967,LISTAS·PAPP!$I$3:$M$16,2,0),"")</f>
        <v/>
      </c>
      <c r="AD3967" s="51" t="str">
        <f>IF(D3967&lt;&gt;"",VLOOKUP(D3967,LISTAS·PAPP!$I$3:$M$16,3,0),"")</f>
        <v/>
      </c>
      <c r="AE3967" s="52" t="str">
        <f>IF(D3967&lt;&gt;"",VLOOKUP(D3967,LISTAS·PAPP!$I$3:$M$16,4,0),"")</f>
        <v/>
      </c>
      <c r="AF3967" s="51" t="str">
        <f>IF(D3967&lt;&gt;"",VLOOKUP(D3967,LISTAS·PAPP!$I$3:$M$16,5,0),"")</f>
        <v/>
      </c>
      <c r="AG3967" s="52" t="str">
        <f>IF(AH3967&lt;&gt;"",VLOOKUP(AH3967,LISTAS·PAPP!$O$3:$P$74,2,0),"")</f>
        <v/>
      </c>
      <c r="AH3967" s="58"/>
      <c r="AI3967" s="60"/>
      <c r="AJ3967" s="51" t="str">
        <f>IF(AI3967&lt;&gt;"",VLOOKUP(AI3967,LISTAS·PAPP!$X$4:$Y$80,2,0),"")</f>
        <v/>
      </c>
      <c r="AK3967" s="58"/>
      <c r="AL3967" s="60"/>
      <c r="AM3967" s="51" t="str">
        <f>IF(ISERROR(VLOOKUP(AL3967,LISTAS·PAPP!$AD$4:$AE$334,2,0))," ",VLOOKUP(AL3967,LISTAS·PAPP!$AD$4:$AE$334,2,0))</f>
        <v xml:space="preserve"> </v>
      </c>
      <c r="AN3967" s="63"/>
      <c r="AO3967" s="64"/>
      <c r="AP3967" s="64"/>
      <c r="AQ3967" s="64"/>
      <c r="AR3967" s="64"/>
      <c r="AS3967" s="64"/>
      <c r="AT3967" s="64"/>
      <c r="AU3967" s="64"/>
      <c r="AV3967" s="64"/>
      <c r="AW3967" s="64"/>
      <c r="AX3967" s="64"/>
      <c r="AY3967" s="64"/>
      <c r="AZ3967" s="64"/>
      <c r="BA3967" s="53" t="str">
        <f t="shared" si="184"/>
        <v/>
      </c>
      <c r="BB3967" s="54" t="str">
        <f t="shared" si="185"/>
        <v/>
      </c>
      <c r="BC3967" s="55" t="str">
        <f t="shared" si="186"/>
        <v xml:space="preserve"> </v>
      </c>
    </row>
    <row r="3968" spans="1:55" x14ac:dyDescent="0.25">
      <c r="A3968" s="58"/>
      <c r="B3968" s="58"/>
      <c r="C3968" s="58"/>
      <c r="D3968" s="58"/>
      <c r="E3968" s="51" t="str">
        <f>IF(C3968&lt;&gt;"",VLOOKUP(MID(C3968,18,5),LISTAS·PAPP!$E$4:$F$76,2,0),"")</f>
        <v/>
      </c>
      <c r="F3968" s="58"/>
      <c r="G3968" s="51" t="str">
        <f>IF(F3968&lt;&gt;"",VLOOKUP(F3968,LISTAS·PAPP!$R$3:$T$221,3,0),"")</f>
        <v/>
      </c>
      <c r="H3968" s="58"/>
      <c r="I3968" s="66"/>
      <c r="J3968" s="66"/>
      <c r="K3968" s="67"/>
      <c r="L3968" s="66"/>
      <c r="M3968" s="60"/>
      <c r="N3968" s="60"/>
      <c r="O3968" s="60"/>
      <c r="P3968" s="60"/>
      <c r="Q3968" s="60"/>
      <c r="R3968" s="60"/>
      <c r="S3968" s="60"/>
      <c r="T3968" s="60"/>
      <c r="U3968" s="60"/>
      <c r="V3968" s="60"/>
      <c r="W3968" s="60"/>
      <c r="X3968" s="60"/>
      <c r="Y3968" s="52" t="str">
        <f>IF(A3968&lt;&gt;"",IF(D3968="DIRECCIÓN_DE_TRANSFERENCIAS","280 0031",VLOOKUP(C3968,LISTAS·PAPP!$C$3:$D$76,2,0)),"")</f>
        <v/>
      </c>
      <c r="Z3968" s="61"/>
      <c r="AA3968" s="62"/>
      <c r="AB3968" s="62"/>
      <c r="AC3968" s="65" t="str">
        <f>IF(D3968&lt;&gt;"",VLOOKUP(D3968,LISTAS·PAPP!$I$3:$M$16,2,0),"")</f>
        <v/>
      </c>
      <c r="AD3968" s="51" t="str">
        <f>IF(D3968&lt;&gt;"",VLOOKUP(D3968,LISTAS·PAPP!$I$3:$M$16,3,0),"")</f>
        <v/>
      </c>
      <c r="AE3968" s="52" t="str">
        <f>IF(D3968&lt;&gt;"",VLOOKUP(D3968,LISTAS·PAPP!$I$3:$M$16,4,0),"")</f>
        <v/>
      </c>
      <c r="AF3968" s="51" t="str">
        <f>IF(D3968&lt;&gt;"",VLOOKUP(D3968,LISTAS·PAPP!$I$3:$M$16,5,0),"")</f>
        <v/>
      </c>
      <c r="AG3968" s="52" t="str">
        <f>IF(AH3968&lt;&gt;"",VLOOKUP(AH3968,LISTAS·PAPP!$O$3:$P$74,2,0),"")</f>
        <v/>
      </c>
      <c r="AH3968" s="58"/>
      <c r="AI3968" s="60"/>
      <c r="AJ3968" s="51" t="str">
        <f>IF(AI3968&lt;&gt;"",VLOOKUP(AI3968,LISTAS·PAPP!$X$4:$Y$80,2,0),"")</f>
        <v/>
      </c>
      <c r="AK3968" s="58"/>
      <c r="AL3968" s="60"/>
      <c r="AM3968" s="51" t="str">
        <f>IF(ISERROR(VLOOKUP(AL3968,LISTAS·PAPP!$AD$4:$AE$334,2,0))," ",VLOOKUP(AL3968,LISTAS·PAPP!$AD$4:$AE$334,2,0))</f>
        <v xml:space="preserve"> </v>
      </c>
      <c r="AN3968" s="63"/>
      <c r="AO3968" s="64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53" t="str">
        <f t="shared" si="184"/>
        <v/>
      </c>
      <c r="BB3968" s="54" t="str">
        <f t="shared" si="185"/>
        <v/>
      </c>
      <c r="BC3968" s="55" t="str">
        <f t="shared" si="186"/>
        <v xml:space="preserve"> </v>
      </c>
    </row>
    <row r="3969" spans="1:55" x14ac:dyDescent="0.25">
      <c r="A3969" s="58"/>
      <c r="B3969" s="58"/>
      <c r="C3969" s="58"/>
      <c r="D3969" s="58"/>
      <c r="E3969" s="51" t="str">
        <f>IF(C3969&lt;&gt;"",VLOOKUP(MID(C3969,18,5),LISTAS·PAPP!$E$4:$F$76,2,0),"")</f>
        <v/>
      </c>
      <c r="F3969" s="58"/>
      <c r="G3969" s="51" t="str">
        <f>IF(F3969&lt;&gt;"",VLOOKUP(F3969,LISTAS·PAPP!$R$3:$T$221,3,0),"")</f>
        <v/>
      </c>
      <c r="H3969" s="58"/>
      <c r="I3969" s="66"/>
      <c r="J3969" s="66"/>
      <c r="K3969" s="67"/>
      <c r="L3969" s="66"/>
      <c r="M3969" s="60"/>
      <c r="N3969" s="60"/>
      <c r="O3969" s="60"/>
      <c r="P3969" s="60"/>
      <c r="Q3969" s="60"/>
      <c r="R3969" s="60"/>
      <c r="S3969" s="60"/>
      <c r="T3969" s="60"/>
      <c r="U3969" s="60"/>
      <c r="V3969" s="60"/>
      <c r="W3969" s="60"/>
      <c r="X3969" s="60"/>
      <c r="Y3969" s="52" t="str">
        <f>IF(A3969&lt;&gt;"",IF(D3969="DIRECCIÓN_DE_TRANSFERENCIAS","280 0031",VLOOKUP(C3969,LISTAS·PAPP!$C$3:$D$76,2,0)),"")</f>
        <v/>
      </c>
      <c r="Z3969" s="61"/>
      <c r="AA3969" s="62"/>
      <c r="AB3969" s="62"/>
      <c r="AC3969" s="65" t="str">
        <f>IF(D3969&lt;&gt;"",VLOOKUP(D3969,LISTAS·PAPP!$I$3:$M$16,2,0),"")</f>
        <v/>
      </c>
      <c r="AD3969" s="51" t="str">
        <f>IF(D3969&lt;&gt;"",VLOOKUP(D3969,LISTAS·PAPP!$I$3:$M$16,3,0),"")</f>
        <v/>
      </c>
      <c r="AE3969" s="52" t="str">
        <f>IF(D3969&lt;&gt;"",VLOOKUP(D3969,LISTAS·PAPP!$I$3:$M$16,4,0),"")</f>
        <v/>
      </c>
      <c r="AF3969" s="51" t="str">
        <f>IF(D3969&lt;&gt;"",VLOOKUP(D3969,LISTAS·PAPP!$I$3:$M$16,5,0),"")</f>
        <v/>
      </c>
      <c r="AG3969" s="52" t="str">
        <f>IF(AH3969&lt;&gt;"",VLOOKUP(AH3969,LISTAS·PAPP!$O$3:$P$74,2,0),"")</f>
        <v/>
      </c>
      <c r="AH3969" s="58"/>
      <c r="AI3969" s="60"/>
      <c r="AJ3969" s="51" t="str">
        <f>IF(AI3969&lt;&gt;"",VLOOKUP(AI3969,LISTAS·PAPP!$X$4:$Y$80,2,0),"")</f>
        <v/>
      </c>
      <c r="AK3969" s="58"/>
      <c r="AL3969" s="60"/>
      <c r="AM3969" s="51" t="str">
        <f>IF(ISERROR(VLOOKUP(AL3969,LISTAS·PAPP!$AD$4:$AE$334,2,0))," ",VLOOKUP(AL3969,LISTAS·PAPP!$AD$4:$AE$334,2,0))</f>
        <v xml:space="preserve"> </v>
      </c>
      <c r="AN3969" s="63"/>
      <c r="AO3969" s="64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4"/>
      <c r="AZ3969" s="64"/>
      <c r="BA3969" s="53" t="str">
        <f t="shared" si="184"/>
        <v/>
      </c>
      <c r="BB3969" s="54" t="str">
        <f t="shared" si="185"/>
        <v/>
      </c>
      <c r="BC3969" s="55" t="str">
        <f t="shared" si="186"/>
        <v xml:space="preserve"> </v>
      </c>
    </row>
    <row r="3970" spans="1:55" x14ac:dyDescent="0.25">
      <c r="A3970" s="58"/>
      <c r="B3970" s="58"/>
      <c r="C3970" s="58"/>
      <c r="D3970" s="58"/>
      <c r="E3970" s="51" t="str">
        <f>IF(C3970&lt;&gt;"",VLOOKUP(MID(C3970,18,5),LISTAS·PAPP!$E$4:$F$76,2,0),"")</f>
        <v/>
      </c>
      <c r="F3970" s="58"/>
      <c r="G3970" s="51" t="str">
        <f>IF(F3970&lt;&gt;"",VLOOKUP(F3970,LISTAS·PAPP!$R$3:$T$221,3,0),"")</f>
        <v/>
      </c>
      <c r="H3970" s="58"/>
      <c r="I3970" s="66"/>
      <c r="J3970" s="66"/>
      <c r="K3970" s="67"/>
      <c r="L3970" s="66"/>
      <c r="M3970" s="60"/>
      <c r="N3970" s="60"/>
      <c r="O3970" s="60"/>
      <c r="P3970" s="60"/>
      <c r="Q3970" s="60"/>
      <c r="R3970" s="60"/>
      <c r="S3970" s="60"/>
      <c r="T3970" s="60"/>
      <c r="U3970" s="60"/>
      <c r="V3970" s="60"/>
      <c r="W3970" s="60"/>
      <c r="X3970" s="60"/>
      <c r="Y3970" s="52" t="str">
        <f>IF(A3970&lt;&gt;"",IF(D3970="DIRECCIÓN_DE_TRANSFERENCIAS","280 0031",VLOOKUP(C3970,LISTAS·PAPP!$C$3:$D$76,2,0)),"")</f>
        <v/>
      </c>
      <c r="Z3970" s="61"/>
      <c r="AA3970" s="62"/>
      <c r="AB3970" s="62"/>
      <c r="AC3970" s="65" t="str">
        <f>IF(D3970&lt;&gt;"",VLOOKUP(D3970,LISTAS·PAPP!$I$3:$M$16,2,0),"")</f>
        <v/>
      </c>
      <c r="AD3970" s="51" t="str">
        <f>IF(D3970&lt;&gt;"",VLOOKUP(D3970,LISTAS·PAPP!$I$3:$M$16,3,0),"")</f>
        <v/>
      </c>
      <c r="AE3970" s="52" t="str">
        <f>IF(D3970&lt;&gt;"",VLOOKUP(D3970,LISTAS·PAPP!$I$3:$M$16,4,0),"")</f>
        <v/>
      </c>
      <c r="AF3970" s="51" t="str">
        <f>IF(D3970&lt;&gt;"",VLOOKUP(D3970,LISTAS·PAPP!$I$3:$M$16,5,0),"")</f>
        <v/>
      </c>
      <c r="AG3970" s="52" t="str">
        <f>IF(AH3970&lt;&gt;"",VLOOKUP(AH3970,LISTAS·PAPP!$O$3:$P$74,2,0),"")</f>
        <v/>
      </c>
      <c r="AH3970" s="58"/>
      <c r="AI3970" s="60"/>
      <c r="AJ3970" s="51" t="str">
        <f>IF(AI3970&lt;&gt;"",VLOOKUP(AI3970,LISTAS·PAPP!$X$4:$Y$80,2,0),"")</f>
        <v/>
      </c>
      <c r="AK3970" s="58"/>
      <c r="AL3970" s="60"/>
      <c r="AM3970" s="51" t="str">
        <f>IF(ISERROR(VLOOKUP(AL3970,LISTAS·PAPP!$AD$4:$AE$334,2,0))," ",VLOOKUP(AL3970,LISTAS·PAPP!$AD$4:$AE$334,2,0))</f>
        <v xml:space="preserve"> </v>
      </c>
      <c r="AN3970" s="63"/>
      <c r="AO3970" s="64"/>
      <c r="AP3970" s="64"/>
      <c r="AQ3970" s="64"/>
      <c r="AR3970" s="64"/>
      <c r="AS3970" s="64"/>
      <c r="AT3970" s="64"/>
      <c r="AU3970" s="64"/>
      <c r="AV3970" s="64"/>
      <c r="AW3970" s="64"/>
      <c r="AX3970" s="64"/>
      <c r="AY3970" s="64"/>
      <c r="AZ3970" s="64"/>
      <c r="BA3970" s="53" t="str">
        <f t="shared" si="184"/>
        <v/>
      </c>
      <c r="BB3970" s="54" t="str">
        <f t="shared" si="185"/>
        <v/>
      </c>
      <c r="BC3970" s="55" t="str">
        <f t="shared" si="186"/>
        <v xml:space="preserve"> </v>
      </c>
    </row>
    <row r="3971" spans="1:55" x14ac:dyDescent="0.25">
      <c r="A3971" s="58"/>
      <c r="B3971" s="58"/>
      <c r="C3971" s="58"/>
      <c r="D3971" s="58"/>
      <c r="E3971" s="51" t="str">
        <f>IF(C3971&lt;&gt;"",VLOOKUP(MID(C3971,18,5),LISTAS·PAPP!$E$4:$F$76,2,0),"")</f>
        <v/>
      </c>
      <c r="F3971" s="58"/>
      <c r="G3971" s="51" t="str">
        <f>IF(F3971&lt;&gt;"",VLOOKUP(F3971,LISTAS·PAPP!$R$3:$T$221,3,0),"")</f>
        <v/>
      </c>
      <c r="H3971" s="58"/>
      <c r="I3971" s="66"/>
      <c r="J3971" s="66"/>
      <c r="K3971" s="67"/>
      <c r="L3971" s="66"/>
      <c r="M3971" s="60"/>
      <c r="N3971" s="60"/>
      <c r="O3971" s="60"/>
      <c r="P3971" s="60"/>
      <c r="Q3971" s="60"/>
      <c r="R3971" s="60"/>
      <c r="S3971" s="60"/>
      <c r="T3971" s="60"/>
      <c r="U3971" s="60"/>
      <c r="V3971" s="60"/>
      <c r="W3971" s="60"/>
      <c r="X3971" s="60"/>
      <c r="Y3971" s="52" t="str">
        <f>IF(A3971&lt;&gt;"",IF(D3971="DIRECCIÓN_DE_TRANSFERENCIAS","280 0031",VLOOKUP(C3971,LISTAS·PAPP!$C$3:$D$76,2,0)),"")</f>
        <v/>
      </c>
      <c r="Z3971" s="61"/>
      <c r="AA3971" s="62"/>
      <c r="AB3971" s="62"/>
      <c r="AC3971" s="65" t="str">
        <f>IF(D3971&lt;&gt;"",VLOOKUP(D3971,LISTAS·PAPP!$I$3:$M$16,2,0),"")</f>
        <v/>
      </c>
      <c r="AD3971" s="51" t="str">
        <f>IF(D3971&lt;&gt;"",VLOOKUP(D3971,LISTAS·PAPP!$I$3:$M$16,3,0),"")</f>
        <v/>
      </c>
      <c r="AE3971" s="52" t="str">
        <f>IF(D3971&lt;&gt;"",VLOOKUP(D3971,LISTAS·PAPP!$I$3:$M$16,4,0),"")</f>
        <v/>
      </c>
      <c r="AF3971" s="51" t="str">
        <f>IF(D3971&lt;&gt;"",VLOOKUP(D3971,LISTAS·PAPP!$I$3:$M$16,5,0),"")</f>
        <v/>
      </c>
      <c r="AG3971" s="52" t="str">
        <f>IF(AH3971&lt;&gt;"",VLOOKUP(AH3971,LISTAS·PAPP!$O$3:$P$74,2,0),"")</f>
        <v/>
      </c>
      <c r="AH3971" s="58"/>
      <c r="AI3971" s="60"/>
      <c r="AJ3971" s="51" t="str">
        <f>IF(AI3971&lt;&gt;"",VLOOKUP(AI3971,LISTAS·PAPP!$X$4:$Y$80,2,0),"")</f>
        <v/>
      </c>
      <c r="AK3971" s="58"/>
      <c r="AL3971" s="60"/>
      <c r="AM3971" s="51" t="str">
        <f>IF(ISERROR(VLOOKUP(AL3971,LISTAS·PAPP!$AD$4:$AE$334,2,0))," ",VLOOKUP(AL3971,LISTAS·PAPP!$AD$4:$AE$334,2,0))</f>
        <v xml:space="preserve"> </v>
      </c>
      <c r="AN3971" s="63"/>
      <c r="AO3971" s="64"/>
      <c r="AP3971" s="64"/>
      <c r="AQ3971" s="64"/>
      <c r="AR3971" s="64"/>
      <c r="AS3971" s="64"/>
      <c r="AT3971" s="64"/>
      <c r="AU3971" s="64"/>
      <c r="AV3971" s="64"/>
      <c r="AW3971" s="64"/>
      <c r="AX3971" s="64"/>
      <c r="AY3971" s="64"/>
      <c r="AZ3971" s="64"/>
      <c r="BA3971" s="53" t="str">
        <f t="shared" si="184"/>
        <v/>
      </c>
      <c r="BB3971" s="54" t="str">
        <f t="shared" si="185"/>
        <v/>
      </c>
      <c r="BC3971" s="55" t="str">
        <f t="shared" si="186"/>
        <v xml:space="preserve"> </v>
      </c>
    </row>
    <row r="3972" spans="1:55" x14ac:dyDescent="0.25">
      <c r="A3972" s="58"/>
      <c r="B3972" s="58"/>
      <c r="C3972" s="58"/>
      <c r="D3972" s="58"/>
      <c r="E3972" s="51" t="str">
        <f>IF(C3972&lt;&gt;"",VLOOKUP(MID(C3972,18,5),LISTAS·PAPP!$E$4:$F$76,2,0),"")</f>
        <v/>
      </c>
      <c r="F3972" s="58"/>
      <c r="G3972" s="51" t="str">
        <f>IF(F3972&lt;&gt;"",VLOOKUP(F3972,LISTAS·PAPP!$R$3:$T$221,3,0),"")</f>
        <v/>
      </c>
      <c r="H3972" s="58"/>
      <c r="I3972" s="66"/>
      <c r="J3972" s="66"/>
      <c r="K3972" s="67"/>
      <c r="L3972" s="66"/>
      <c r="M3972" s="60"/>
      <c r="N3972" s="60"/>
      <c r="O3972" s="60"/>
      <c r="P3972" s="60"/>
      <c r="Q3972" s="60"/>
      <c r="R3972" s="60"/>
      <c r="S3972" s="60"/>
      <c r="T3972" s="60"/>
      <c r="U3972" s="60"/>
      <c r="V3972" s="60"/>
      <c r="W3972" s="60"/>
      <c r="X3972" s="60"/>
      <c r="Y3972" s="52" t="str">
        <f>IF(A3972&lt;&gt;"",IF(D3972="DIRECCIÓN_DE_TRANSFERENCIAS","280 0031",VLOOKUP(C3972,LISTAS·PAPP!$C$3:$D$76,2,0)),"")</f>
        <v/>
      </c>
      <c r="Z3972" s="61"/>
      <c r="AA3972" s="62"/>
      <c r="AB3972" s="62"/>
      <c r="AC3972" s="65" t="str">
        <f>IF(D3972&lt;&gt;"",VLOOKUP(D3972,LISTAS·PAPP!$I$3:$M$16,2,0),"")</f>
        <v/>
      </c>
      <c r="AD3972" s="51" t="str">
        <f>IF(D3972&lt;&gt;"",VLOOKUP(D3972,LISTAS·PAPP!$I$3:$M$16,3,0),"")</f>
        <v/>
      </c>
      <c r="AE3972" s="52" t="str">
        <f>IF(D3972&lt;&gt;"",VLOOKUP(D3972,LISTAS·PAPP!$I$3:$M$16,4,0),"")</f>
        <v/>
      </c>
      <c r="AF3972" s="51" t="str">
        <f>IF(D3972&lt;&gt;"",VLOOKUP(D3972,LISTAS·PAPP!$I$3:$M$16,5,0),"")</f>
        <v/>
      </c>
      <c r="AG3972" s="52" t="str">
        <f>IF(AH3972&lt;&gt;"",VLOOKUP(AH3972,LISTAS·PAPP!$O$3:$P$74,2,0),"")</f>
        <v/>
      </c>
      <c r="AH3972" s="58"/>
      <c r="AI3972" s="60"/>
      <c r="AJ3972" s="51" t="str">
        <f>IF(AI3972&lt;&gt;"",VLOOKUP(AI3972,LISTAS·PAPP!$X$4:$Y$80,2,0),"")</f>
        <v/>
      </c>
      <c r="AK3972" s="58"/>
      <c r="AL3972" s="60"/>
      <c r="AM3972" s="51" t="str">
        <f>IF(ISERROR(VLOOKUP(AL3972,LISTAS·PAPP!$AD$4:$AE$334,2,0))," ",VLOOKUP(AL3972,LISTAS·PAPP!$AD$4:$AE$334,2,0))</f>
        <v xml:space="preserve"> </v>
      </c>
      <c r="AN3972" s="63"/>
      <c r="AO3972" s="64"/>
      <c r="AP3972" s="64"/>
      <c r="AQ3972" s="64"/>
      <c r="AR3972" s="64"/>
      <c r="AS3972" s="64"/>
      <c r="AT3972" s="64"/>
      <c r="AU3972" s="64"/>
      <c r="AV3972" s="64"/>
      <c r="AW3972" s="64"/>
      <c r="AX3972" s="64"/>
      <c r="AY3972" s="64"/>
      <c r="AZ3972" s="64"/>
      <c r="BA3972" s="53" t="str">
        <f t="shared" si="184"/>
        <v/>
      </c>
      <c r="BB3972" s="54" t="str">
        <f t="shared" si="185"/>
        <v/>
      </c>
      <c r="BC3972" s="55" t="str">
        <f t="shared" si="186"/>
        <v xml:space="preserve"> </v>
      </c>
    </row>
    <row r="3973" spans="1:55" x14ac:dyDescent="0.25">
      <c r="A3973" s="58"/>
      <c r="B3973" s="58"/>
      <c r="C3973" s="58"/>
      <c r="D3973" s="58"/>
      <c r="E3973" s="51" t="str">
        <f>IF(C3973&lt;&gt;"",VLOOKUP(MID(C3973,18,5),LISTAS·PAPP!$E$4:$F$76,2,0),"")</f>
        <v/>
      </c>
      <c r="F3973" s="58"/>
      <c r="G3973" s="51" t="str">
        <f>IF(F3973&lt;&gt;"",VLOOKUP(F3973,LISTAS·PAPP!$R$3:$T$221,3,0),"")</f>
        <v/>
      </c>
      <c r="H3973" s="58"/>
      <c r="I3973" s="66"/>
      <c r="J3973" s="66"/>
      <c r="K3973" s="67"/>
      <c r="L3973" s="66"/>
      <c r="M3973" s="60"/>
      <c r="N3973" s="60"/>
      <c r="O3973" s="60"/>
      <c r="P3973" s="60"/>
      <c r="Q3973" s="60"/>
      <c r="R3973" s="60"/>
      <c r="S3973" s="60"/>
      <c r="T3973" s="60"/>
      <c r="U3973" s="60"/>
      <c r="V3973" s="60"/>
      <c r="W3973" s="60"/>
      <c r="X3973" s="60"/>
      <c r="Y3973" s="52" t="str">
        <f>IF(A3973&lt;&gt;"",IF(D3973="DIRECCIÓN_DE_TRANSFERENCIAS","280 0031",VLOOKUP(C3973,LISTAS·PAPP!$C$3:$D$76,2,0)),"")</f>
        <v/>
      </c>
      <c r="Z3973" s="61"/>
      <c r="AA3973" s="62"/>
      <c r="AB3973" s="62"/>
      <c r="AC3973" s="65" t="str">
        <f>IF(D3973&lt;&gt;"",VLOOKUP(D3973,LISTAS·PAPP!$I$3:$M$16,2,0),"")</f>
        <v/>
      </c>
      <c r="AD3973" s="51" t="str">
        <f>IF(D3973&lt;&gt;"",VLOOKUP(D3973,LISTAS·PAPP!$I$3:$M$16,3,0),"")</f>
        <v/>
      </c>
      <c r="AE3973" s="52" t="str">
        <f>IF(D3973&lt;&gt;"",VLOOKUP(D3973,LISTAS·PAPP!$I$3:$M$16,4,0),"")</f>
        <v/>
      </c>
      <c r="AF3973" s="51" t="str">
        <f>IF(D3973&lt;&gt;"",VLOOKUP(D3973,LISTAS·PAPP!$I$3:$M$16,5,0),"")</f>
        <v/>
      </c>
      <c r="AG3973" s="52" t="str">
        <f>IF(AH3973&lt;&gt;"",VLOOKUP(AH3973,LISTAS·PAPP!$O$3:$P$74,2,0),"")</f>
        <v/>
      </c>
      <c r="AH3973" s="58"/>
      <c r="AI3973" s="60"/>
      <c r="AJ3973" s="51" t="str">
        <f>IF(AI3973&lt;&gt;"",VLOOKUP(AI3973,LISTAS·PAPP!$X$4:$Y$80,2,0),"")</f>
        <v/>
      </c>
      <c r="AK3973" s="58"/>
      <c r="AL3973" s="60"/>
      <c r="AM3973" s="51" t="str">
        <f>IF(ISERROR(VLOOKUP(AL3973,LISTAS·PAPP!$AD$4:$AE$334,2,0))," ",VLOOKUP(AL3973,LISTAS·PAPP!$AD$4:$AE$334,2,0))</f>
        <v xml:space="preserve"> </v>
      </c>
      <c r="AN3973" s="63"/>
      <c r="AO3973" s="64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4"/>
      <c r="AZ3973" s="64"/>
      <c r="BA3973" s="53" t="str">
        <f t="shared" si="184"/>
        <v/>
      </c>
      <c r="BB3973" s="54" t="str">
        <f t="shared" si="185"/>
        <v/>
      </c>
      <c r="BC3973" s="55" t="str">
        <f t="shared" si="186"/>
        <v xml:space="preserve"> </v>
      </c>
    </row>
    <row r="3974" spans="1:55" x14ac:dyDescent="0.25">
      <c r="A3974" s="58"/>
      <c r="B3974" s="58"/>
      <c r="C3974" s="58"/>
      <c r="D3974" s="58"/>
      <c r="E3974" s="51" t="str">
        <f>IF(C3974&lt;&gt;"",VLOOKUP(MID(C3974,18,5),LISTAS·PAPP!$E$4:$F$76,2,0),"")</f>
        <v/>
      </c>
      <c r="F3974" s="58"/>
      <c r="G3974" s="51" t="str">
        <f>IF(F3974&lt;&gt;"",VLOOKUP(F3974,LISTAS·PAPP!$R$3:$T$221,3,0),"")</f>
        <v/>
      </c>
      <c r="H3974" s="58"/>
      <c r="I3974" s="66"/>
      <c r="J3974" s="66"/>
      <c r="K3974" s="67"/>
      <c r="L3974" s="66"/>
      <c r="M3974" s="60"/>
      <c r="N3974" s="60"/>
      <c r="O3974" s="60"/>
      <c r="P3974" s="60"/>
      <c r="Q3974" s="60"/>
      <c r="R3974" s="60"/>
      <c r="S3974" s="60"/>
      <c r="T3974" s="60"/>
      <c r="U3974" s="60"/>
      <c r="V3974" s="60"/>
      <c r="W3974" s="60"/>
      <c r="X3974" s="60"/>
      <c r="Y3974" s="52" t="str">
        <f>IF(A3974&lt;&gt;"",IF(D3974="DIRECCIÓN_DE_TRANSFERENCIAS","280 0031",VLOOKUP(C3974,LISTAS·PAPP!$C$3:$D$76,2,0)),"")</f>
        <v/>
      </c>
      <c r="Z3974" s="61"/>
      <c r="AA3974" s="62"/>
      <c r="AB3974" s="62"/>
      <c r="AC3974" s="65" t="str">
        <f>IF(D3974&lt;&gt;"",VLOOKUP(D3974,LISTAS·PAPP!$I$3:$M$16,2,0),"")</f>
        <v/>
      </c>
      <c r="AD3974" s="51" t="str">
        <f>IF(D3974&lt;&gt;"",VLOOKUP(D3974,LISTAS·PAPP!$I$3:$M$16,3,0),"")</f>
        <v/>
      </c>
      <c r="AE3974" s="52" t="str">
        <f>IF(D3974&lt;&gt;"",VLOOKUP(D3974,LISTAS·PAPP!$I$3:$M$16,4,0),"")</f>
        <v/>
      </c>
      <c r="AF3974" s="51" t="str">
        <f>IF(D3974&lt;&gt;"",VLOOKUP(D3974,LISTAS·PAPP!$I$3:$M$16,5,0),"")</f>
        <v/>
      </c>
      <c r="AG3974" s="52" t="str">
        <f>IF(AH3974&lt;&gt;"",VLOOKUP(AH3974,LISTAS·PAPP!$O$3:$P$74,2,0),"")</f>
        <v/>
      </c>
      <c r="AH3974" s="58"/>
      <c r="AI3974" s="60"/>
      <c r="AJ3974" s="51" t="str">
        <f>IF(AI3974&lt;&gt;"",VLOOKUP(AI3974,LISTAS·PAPP!$X$4:$Y$80,2,0),"")</f>
        <v/>
      </c>
      <c r="AK3974" s="58"/>
      <c r="AL3974" s="60"/>
      <c r="AM3974" s="51" t="str">
        <f>IF(ISERROR(VLOOKUP(AL3974,LISTAS·PAPP!$AD$4:$AE$334,2,0))," ",VLOOKUP(AL3974,LISTAS·PAPP!$AD$4:$AE$334,2,0))</f>
        <v xml:space="preserve"> </v>
      </c>
      <c r="AN3974" s="63"/>
      <c r="AO3974" s="64"/>
      <c r="AP3974" s="64"/>
      <c r="AQ3974" s="64"/>
      <c r="AR3974" s="64"/>
      <c r="AS3974" s="64"/>
      <c r="AT3974" s="64"/>
      <c r="AU3974" s="64"/>
      <c r="AV3974" s="64"/>
      <c r="AW3974" s="64"/>
      <c r="AX3974" s="64"/>
      <c r="AY3974" s="64"/>
      <c r="AZ3974" s="64"/>
      <c r="BA3974" s="53" t="str">
        <f t="shared" si="184"/>
        <v/>
      </c>
      <c r="BB3974" s="54" t="str">
        <f t="shared" si="185"/>
        <v/>
      </c>
      <c r="BC3974" s="55" t="str">
        <f t="shared" si="186"/>
        <v xml:space="preserve"> </v>
      </c>
    </row>
    <row r="3975" spans="1:55" x14ac:dyDescent="0.25">
      <c r="A3975" s="58"/>
      <c r="B3975" s="58"/>
      <c r="C3975" s="58"/>
      <c r="D3975" s="58"/>
      <c r="E3975" s="51" t="str">
        <f>IF(C3975&lt;&gt;"",VLOOKUP(MID(C3975,18,5),LISTAS·PAPP!$E$4:$F$76,2,0),"")</f>
        <v/>
      </c>
      <c r="F3975" s="58"/>
      <c r="G3975" s="51" t="str">
        <f>IF(F3975&lt;&gt;"",VLOOKUP(F3975,LISTAS·PAPP!$R$3:$T$221,3,0),"")</f>
        <v/>
      </c>
      <c r="H3975" s="58"/>
      <c r="I3975" s="66"/>
      <c r="J3975" s="66"/>
      <c r="K3975" s="67"/>
      <c r="L3975" s="66"/>
      <c r="M3975" s="60"/>
      <c r="N3975" s="60"/>
      <c r="O3975" s="60"/>
      <c r="P3975" s="60"/>
      <c r="Q3975" s="60"/>
      <c r="R3975" s="60"/>
      <c r="S3975" s="60"/>
      <c r="T3975" s="60"/>
      <c r="U3975" s="60"/>
      <c r="V3975" s="60"/>
      <c r="W3975" s="60"/>
      <c r="X3975" s="60"/>
      <c r="Y3975" s="52" t="str">
        <f>IF(A3975&lt;&gt;"",IF(D3975="DIRECCIÓN_DE_TRANSFERENCIAS","280 0031",VLOOKUP(C3975,LISTAS·PAPP!$C$3:$D$76,2,0)),"")</f>
        <v/>
      </c>
      <c r="Z3975" s="61"/>
      <c r="AA3975" s="62"/>
      <c r="AB3975" s="62"/>
      <c r="AC3975" s="65" t="str">
        <f>IF(D3975&lt;&gt;"",VLOOKUP(D3975,LISTAS·PAPP!$I$3:$M$16,2,0),"")</f>
        <v/>
      </c>
      <c r="AD3975" s="51" t="str">
        <f>IF(D3975&lt;&gt;"",VLOOKUP(D3975,LISTAS·PAPP!$I$3:$M$16,3,0),"")</f>
        <v/>
      </c>
      <c r="AE3975" s="52" t="str">
        <f>IF(D3975&lt;&gt;"",VLOOKUP(D3975,LISTAS·PAPP!$I$3:$M$16,4,0),"")</f>
        <v/>
      </c>
      <c r="AF3975" s="51" t="str">
        <f>IF(D3975&lt;&gt;"",VLOOKUP(D3975,LISTAS·PAPP!$I$3:$M$16,5,0),"")</f>
        <v/>
      </c>
      <c r="AG3975" s="52" t="str">
        <f>IF(AH3975&lt;&gt;"",VLOOKUP(AH3975,LISTAS·PAPP!$O$3:$P$74,2,0),"")</f>
        <v/>
      </c>
      <c r="AH3975" s="58"/>
      <c r="AI3975" s="60"/>
      <c r="AJ3975" s="51" t="str">
        <f>IF(AI3975&lt;&gt;"",VLOOKUP(AI3975,LISTAS·PAPP!$X$4:$Y$80,2,0),"")</f>
        <v/>
      </c>
      <c r="AK3975" s="58"/>
      <c r="AL3975" s="60"/>
      <c r="AM3975" s="51" t="str">
        <f>IF(ISERROR(VLOOKUP(AL3975,LISTAS·PAPP!$AD$4:$AE$334,2,0))," ",VLOOKUP(AL3975,LISTAS·PAPP!$AD$4:$AE$334,2,0))</f>
        <v xml:space="preserve"> </v>
      </c>
      <c r="AN3975" s="63"/>
      <c r="AO3975" s="64"/>
      <c r="AP3975" s="64"/>
      <c r="AQ3975" s="64"/>
      <c r="AR3975" s="64"/>
      <c r="AS3975" s="64"/>
      <c r="AT3975" s="64"/>
      <c r="AU3975" s="64"/>
      <c r="AV3975" s="64"/>
      <c r="AW3975" s="64"/>
      <c r="AX3975" s="64"/>
      <c r="AY3975" s="64"/>
      <c r="AZ3975" s="64"/>
      <c r="BA3975" s="53" t="str">
        <f t="shared" si="184"/>
        <v/>
      </c>
      <c r="BB3975" s="54" t="str">
        <f t="shared" si="185"/>
        <v/>
      </c>
      <c r="BC3975" s="55" t="str">
        <f t="shared" si="186"/>
        <v xml:space="preserve"> </v>
      </c>
    </row>
    <row r="3976" spans="1:55" x14ac:dyDescent="0.25">
      <c r="A3976" s="58"/>
      <c r="B3976" s="58"/>
      <c r="C3976" s="58"/>
      <c r="D3976" s="58"/>
      <c r="E3976" s="51" t="str">
        <f>IF(C3976&lt;&gt;"",VLOOKUP(MID(C3976,18,5),LISTAS·PAPP!$E$4:$F$76,2,0),"")</f>
        <v/>
      </c>
      <c r="F3976" s="58"/>
      <c r="G3976" s="51" t="str">
        <f>IF(F3976&lt;&gt;"",VLOOKUP(F3976,LISTAS·PAPP!$R$3:$T$221,3,0),"")</f>
        <v/>
      </c>
      <c r="H3976" s="58"/>
      <c r="I3976" s="66"/>
      <c r="J3976" s="66"/>
      <c r="K3976" s="67"/>
      <c r="L3976" s="66"/>
      <c r="M3976" s="60"/>
      <c r="N3976" s="60"/>
      <c r="O3976" s="60"/>
      <c r="P3976" s="60"/>
      <c r="Q3976" s="60"/>
      <c r="R3976" s="60"/>
      <c r="S3976" s="60"/>
      <c r="T3976" s="60"/>
      <c r="U3976" s="60"/>
      <c r="V3976" s="60"/>
      <c r="W3976" s="60"/>
      <c r="X3976" s="60"/>
      <c r="Y3976" s="52" t="str">
        <f>IF(A3976&lt;&gt;"",IF(D3976="DIRECCIÓN_DE_TRANSFERENCIAS","280 0031",VLOOKUP(C3976,LISTAS·PAPP!$C$3:$D$76,2,0)),"")</f>
        <v/>
      </c>
      <c r="Z3976" s="61"/>
      <c r="AA3976" s="62"/>
      <c r="AB3976" s="62"/>
      <c r="AC3976" s="65" t="str">
        <f>IF(D3976&lt;&gt;"",VLOOKUP(D3976,LISTAS·PAPP!$I$3:$M$16,2,0),"")</f>
        <v/>
      </c>
      <c r="AD3976" s="51" t="str">
        <f>IF(D3976&lt;&gt;"",VLOOKUP(D3976,LISTAS·PAPP!$I$3:$M$16,3,0),"")</f>
        <v/>
      </c>
      <c r="AE3976" s="52" t="str">
        <f>IF(D3976&lt;&gt;"",VLOOKUP(D3976,LISTAS·PAPP!$I$3:$M$16,4,0),"")</f>
        <v/>
      </c>
      <c r="AF3976" s="51" t="str">
        <f>IF(D3976&lt;&gt;"",VLOOKUP(D3976,LISTAS·PAPP!$I$3:$M$16,5,0),"")</f>
        <v/>
      </c>
      <c r="AG3976" s="52" t="str">
        <f>IF(AH3976&lt;&gt;"",VLOOKUP(AH3976,LISTAS·PAPP!$O$3:$P$74,2,0),"")</f>
        <v/>
      </c>
      <c r="AH3976" s="58"/>
      <c r="AI3976" s="60"/>
      <c r="AJ3976" s="51" t="str">
        <f>IF(AI3976&lt;&gt;"",VLOOKUP(AI3976,LISTAS·PAPP!$X$4:$Y$80,2,0),"")</f>
        <v/>
      </c>
      <c r="AK3976" s="58"/>
      <c r="AL3976" s="60"/>
      <c r="AM3976" s="51" t="str">
        <f>IF(ISERROR(VLOOKUP(AL3976,LISTAS·PAPP!$AD$4:$AE$334,2,0))," ",VLOOKUP(AL3976,LISTAS·PAPP!$AD$4:$AE$334,2,0))</f>
        <v xml:space="preserve"> </v>
      </c>
      <c r="AN3976" s="63"/>
      <c r="AO3976" s="64"/>
      <c r="AP3976" s="64"/>
      <c r="AQ3976" s="64"/>
      <c r="AR3976" s="64"/>
      <c r="AS3976" s="64"/>
      <c r="AT3976" s="64"/>
      <c r="AU3976" s="64"/>
      <c r="AV3976" s="64"/>
      <c r="AW3976" s="64"/>
      <c r="AX3976" s="64"/>
      <c r="AY3976" s="64"/>
      <c r="AZ3976" s="64"/>
      <c r="BA3976" s="53" t="str">
        <f t="shared" si="184"/>
        <v/>
      </c>
      <c r="BB3976" s="54" t="str">
        <f t="shared" si="185"/>
        <v/>
      </c>
      <c r="BC3976" s="55" t="str">
        <f t="shared" si="186"/>
        <v xml:space="preserve"> </v>
      </c>
    </row>
    <row r="3977" spans="1:55" x14ac:dyDescent="0.25">
      <c r="A3977" s="58"/>
      <c r="B3977" s="58"/>
      <c r="C3977" s="58"/>
      <c r="D3977" s="58"/>
      <c r="E3977" s="51" t="str">
        <f>IF(C3977&lt;&gt;"",VLOOKUP(MID(C3977,18,5),LISTAS·PAPP!$E$4:$F$76,2,0),"")</f>
        <v/>
      </c>
      <c r="F3977" s="58"/>
      <c r="G3977" s="51" t="str">
        <f>IF(F3977&lt;&gt;"",VLOOKUP(F3977,LISTAS·PAPP!$R$3:$T$221,3,0),"")</f>
        <v/>
      </c>
      <c r="H3977" s="58"/>
      <c r="I3977" s="66"/>
      <c r="J3977" s="66"/>
      <c r="K3977" s="67"/>
      <c r="L3977" s="66"/>
      <c r="M3977" s="60"/>
      <c r="N3977" s="60"/>
      <c r="O3977" s="60"/>
      <c r="P3977" s="60"/>
      <c r="Q3977" s="60"/>
      <c r="R3977" s="60"/>
      <c r="S3977" s="60"/>
      <c r="T3977" s="60"/>
      <c r="U3977" s="60"/>
      <c r="V3977" s="60"/>
      <c r="W3977" s="60"/>
      <c r="X3977" s="60"/>
      <c r="Y3977" s="52" t="str">
        <f>IF(A3977&lt;&gt;"",IF(D3977="DIRECCIÓN_DE_TRANSFERENCIAS","280 0031",VLOOKUP(C3977,LISTAS·PAPP!$C$3:$D$76,2,0)),"")</f>
        <v/>
      </c>
      <c r="Z3977" s="61"/>
      <c r="AA3977" s="62"/>
      <c r="AB3977" s="62"/>
      <c r="AC3977" s="65" t="str">
        <f>IF(D3977&lt;&gt;"",VLOOKUP(D3977,LISTAS·PAPP!$I$3:$M$16,2,0),"")</f>
        <v/>
      </c>
      <c r="AD3977" s="51" t="str">
        <f>IF(D3977&lt;&gt;"",VLOOKUP(D3977,LISTAS·PAPP!$I$3:$M$16,3,0),"")</f>
        <v/>
      </c>
      <c r="AE3977" s="52" t="str">
        <f>IF(D3977&lt;&gt;"",VLOOKUP(D3977,LISTAS·PAPP!$I$3:$M$16,4,0),"")</f>
        <v/>
      </c>
      <c r="AF3977" s="51" t="str">
        <f>IF(D3977&lt;&gt;"",VLOOKUP(D3977,LISTAS·PAPP!$I$3:$M$16,5,0),"")</f>
        <v/>
      </c>
      <c r="AG3977" s="52" t="str">
        <f>IF(AH3977&lt;&gt;"",VLOOKUP(AH3977,LISTAS·PAPP!$O$3:$P$74,2,0),"")</f>
        <v/>
      </c>
      <c r="AH3977" s="58"/>
      <c r="AI3977" s="60"/>
      <c r="AJ3977" s="51" t="str">
        <f>IF(AI3977&lt;&gt;"",VLOOKUP(AI3977,LISTAS·PAPP!$X$4:$Y$80,2,0),"")</f>
        <v/>
      </c>
      <c r="AK3977" s="58"/>
      <c r="AL3977" s="60"/>
      <c r="AM3977" s="51" t="str">
        <f>IF(ISERROR(VLOOKUP(AL3977,LISTAS·PAPP!$AD$4:$AE$334,2,0))," ",VLOOKUP(AL3977,LISTAS·PAPP!$AD$4:$AE$334,2,0))</f>
        <v xml:space="preserve"> </v>
      </c>
      <c r="AN3977" s="63"/>
      <c r="AO3977" s="64"/>
      <c r="AP3977" s="64"/>
      <c r="AQ3977" s="64"/>
      <c r="AR3977" s="64"/>
      <c r="AS3977" s="64"/>
      <c r="AT3977" s="64"/>
      <c r="AU3977" s="64"/>
      <c r="AV3977" s="64"/>
      <c r="AW3977" s="64"/>
      <c r="AX3977" s="64"/>
      <c r="AY3977" s="64"/>
      <c r="AZ3977" s="64"/>
      <c r="BA3977" s="53" t="str">
        <f t="shared" si="184"/>
        <v/>
      </c>
      <c r="BB3977" s="54" t="str">
        <f t="shared" si="185"/>
        <v/>
      </c>
      <c r="BC3977" s="55" t="str">
        <f t="shared" si="186"/>
        <v xml:space="preserve"> </v>
      </c>
    </row>
    <row r="3978" spans="1:55" x14ac:dyDescent="0.25">
      <c r="A3978" s="58"/>
      <c r="B3978" s="58"/>
      <c r="C3978" s="58"/>
      <c r="D3978" s="58"/>
      <c r="E3978" s="51" t="str">
        <f>IF(C3978&lt;&gt;"",VLOOKUP(MID(C3978,18,5),LISTAS·PAPP!$E$4:$F$76,2,0),"")</f>
        <v/>
      </c>
      <c r="F3978" s="58"/>
      <c r="G3978" s="51" t="str">
        <f>IF(F3978&lt;&gt;"",VLOOKUP(F3978,LISTAS·PAPP!$R$3:$T$221,3,0),"")</f>
        <v/>
      </c>
      <c r="H3978" s="58"/>
      <c r="I3978" s="66"/>
      <c r="J3978" s="66"/>
      <c r="K3978" s="67"/>
      <c r="L3978" s="66"/>
      <c r="M3978" s="60"/>
      <c r="N3978" s="60"/>
      <c r="O3978" s="60"/>
      <c r="P3978" s="60"/>
      <c r="Q3978" s="60"/>
      <c r="R3978" s="60"/>
      <c r="S3978" s="60"/>
      <c r="T3978" s="60"/>
      <c r="U3978" s="60"/>
      <c r="V3978" s="60"/>
      <c r="W3978" s="60"/>
      <c r="X3978" s="60"/>
      <c r="Y3978" s="52" t="str">
        <f>IF(A3978&lt;&gt;"",IF(D3978="DIRECCIÓN_DE_TRANSFERENCIAS","280 0031",VLOOKUP(C3978,LISTAS·PAPP!$C$3:$D$76,2,0)),"")</f>
        <v/>
      </c>
      <c r="Z3978" s="61"/>
      <c r="AA3978" s="62"/>
      <c r="AB3978" s="62"/>
      <c r="AC3978" s="65" t="str">
        <f>IF(D3978&lt;&gt;"",VLOOKUP(D3978,LISTAS·PAPP!$I$3:$M$16,2,0),"")</f>
        <v/>
      </c>
      <c r="AD3978" s="51" t="str">
        <f>IF(D3978&lt;&gt;"",VLOOKUP(D3978,LISTAS·PAPP!$I$3:$M$16,3,0),"")</f>
        <v/>
      </c>
      <c r="AE3978" s="52" t="str">
        <f>IF(D3978&lt;&gt;"",VLOOKUP(D3978,LISTAS·PAPP!$I$3:$M$16,4,0),"")</f>
        <v/>
      </c>
      <c r="AF3978" s="51" t="str">
        <f>IF(D3978&lt;&gt;"",VLOOKUP(D3978,LISTAS·PAPP!$I$3:$M$16,5,0),"")</f>
        <v/>
      </c>
      <c r="AG3978" s="52" t="str">
        <f>IF(AH3978&lt;&gt;"",VLOOKUP(AH3978,LISTAS·PAPP!$O$3:$P$74,2,0),"")</f>
        <v/>
      </c>
      <c r="AH3978" s="58"/>
      <c r="AI3978" s="60"/>
      <c r="AJ3978" s="51" t="str">
        <f>IF(AI3978&lt;&gt;"",VLOOKUP(AI3978,LISTAS·PAPP!$X$4:$Y$80,2,0),"")</f>
        <v/>
      </c>
      <c r="AK3978" s="58"/>
      <c r="AL3978" s="60"/>
      <c r="AM3978" s="51" t="str">
        <f>IF(ISERROR(VLOOKUP(AL3978,LISTAS·PAPP!$AD$4:$AE$334,2,0))," ",VLOOKUP(AL3978,LISTAS·PAPP!$AD$4:$AE$334,2,0))</f>
        <v xml:space="preserve"> </v>
      </c>
      <c r="AN3978" s="63"/>
      <c r="AO3978" s="64"/>
      <c r="AP3978" s="64"/>
      <c r="AQ3978" s="64"/>
      <c r="AR3978" s="64"/>
      <c r="AS3978" s="64"/>
      <c r="AT3978" s="64"/>
      <c r="AU3978" s="64"/>
      <c r="AV3978" s="64"/>
      <c r="AW3978" s="64"/>
      <c r="AX3978" s="64"/>
      <c r="AY3978" s="64"/>
      <c r="AZ3978" s="64"/>
      <c r="BA3978" s="53" t="str">
        <f t="shared" si="184"/>
        <v/>
      </c>
      <c r="BB3978" s="54" t="str">
        <f t="shared" si="185"/>
        <v/>
      </c>
      <c r="BC3978" s="55" t="str">
        <f t="shared" si="186"/>
        <v xml:space="preserve"> </v>
      </c>
    </row>
    <row r="3979" spans="1:55" x14ac:dyDescent="0.25">
      <c r="A3979" s="58"/>
      <c r="B3979" s="58"/>
      <c r="C3979" s="58"/>
      <c r="D3979" s="58"/>
      <c r="E3979" s="51" t="str">
        <f>IF(C3979&lt;&gt;"",VLOOKUP(MID(C3979,18,5),LISTAS·PAPP!$E$4:$F$76,2,0),"")</f>
        <v/>
      </c>
      <c r="F3979" s="58"/>
      <c r="G3979" s="51" t="str">
        <f>IF(F3979&lt;&gt;"",VLOOKUP(F3979,LISTAS·PAPP!$R$3:$T$221,3,0),"")</f>
        <v/>
      </c>
      <c r="H3979" s="58"/>
      <c r="I3979" s="66"/>
      <c r="J3979" s="66"/>
      <c r="K3979" s="67"/>
      <c r="L3979" s="66"/>
      <c r="M3979" s="60"/>
      <c r="N3979" s="60"/>
      <c r="O3979" s="60"/>
      <c r="P3979" s="60"/>
      <c r="Q3979" s="60"/>
      <c r="R3979" s="60"/>
      <c r="S3979" s="60"/>
      <c r="T3979" s="60"/>
      <c r="U3979" s="60"/>
      <c r="V3979" s="60"/>
      <c r="W3979" s="60"/>
      <c r="X3979" s="60"/>
      <c r="Y3979" s="52" t="str">
        <f>IF(A3979&lt;&gt;"",IF(D3979="DIRECCIÓN_DE_TRANSFERENCIAS","280 0031",VLOOKUP(C3979,LISTAS·PAPP!$C$3:$D$76,2,0)),"")</f>
        <v/>
      </c>
      <c r="Z3979" s="61"/>
      <c r="AA3979" s="62"/>
      <c r="AB3979" s="62"/>
      <c r="AC3979" s="65" t="str">
        <f>IF(D3979&lt;&gt;"",VLOOKUP(D3979,LISTAS·PAPP!$I$3:$M$16,2,0),"")</f>
        <v/>
      </c>
      <c r="AD3979" s="51" t="str">
        <f>IF(D3979&lt;&gt;"",VLOOKUP(D3979,LISTAS·PAPP!$I$3:$M$16,3,0),"")</f>
        <v/>
      </c>
      <c r="AE3979" s="52" t="str">
        <f>IF(D3979&lt;&gt;"",VLOOKUP(D3979,LISTAS·PAPP!$I$3:$M$16,4,0),"")</f>
        <v/>
      </c>
      <c r="AF3979" s="51" t="str">
        <f>IF(D3979&lt;&gt;"",VLOOKUP(D3979,LISTAS·PAPP!$I$3:$M$16,5,0),"")</f>
        <v/>
      </c>
      <c r="AG3979" s="52" t="str">
        <f>IF(AH3979&lt;&gt;"",VLOOKUP(AH3979,LISTAS·PAPP!$O$3:$P$74,2,0),"")</f>
        <v/>
      </c>
      <c r="AH3979" s="58"/>
      <c r="AI3979" s="60"/>
      <c r="AJ3979" s="51" t="str">
        <f>IF(AI3979&lt;&gt;"",VLOOKUP(AI3979,LISTAS·PAPP!$X$4:$Y$80,2,0),"")</f>
        <v/>
      </c>
      <c r="AK3979" s="58"/>
      <c r="AL3979" s="60"/>
      <c r="AM3979" s="51" t="str">
        <f>IF(ISERROR(VLOOKUP(AL3979,LISTAS·PAPP!$AD$4:$AE$334,2,0))," ",VLOOKUP(AL3979,LISTAS·PAPP!$AD$4:$AE$334,2,0))</f>
        <v xml:space="preserve"> </v>
      </c>
      <c r="AN3979" s="63"/>
      <c r="AO3979" s="64"/>
      <c r="AP3979" s="64"/>
      <c r="AQ3979" s="64"/>
      <c r="AR3979" s="64"/>
      <c r="AS3979" s="64"/>
      <c r="AT3979" s="64"/>
      <c r="AU3979" s="64"/>
      <c r="AV3979" s="64"/>
      <c r="AW3979" s="64"/>
      <c r="AX3979" s="64"/>
      <c r="AY3979" s="64"/>
      <c r="AZ3979" s="64"/>
      <c r="BA3979" s="53" t="str">
        <f t="shared" si="184"/>
        <v/>
      </c>
      <c r="BB3979" s="54" t="str">
        <f t="shared" si="185"/>
        <v/>
      </c>
      <c r="BC3979" s="55" t="str">
        <f t="shared" si="186"/>
        <v xml:space="preserve"> </v>
      </c>
    </row>
    <row r="3980" spans="1:55" x14ac:dyDescent="0.25">
      <c r="A3980" s="58"/>
      <c r="B3980" s="58"/>
      <c r="C3980" s="58"/>
      <c r="D3980" s="58"/>
      <c r="E3980" s="51" t="str">
        <f>IF(C3980&lt;&gt;"",VLOOKUP(MID(C3980,18,5),LISTAS·PAPP!$E$4:$F$76,2,0),"")</f>
        <v/>
      </c>
      <c r="F3980" s="58"/>
      <c r="G3980" s="51" t="str">
        <f>IF(F3980&lt;&gt;"",VLOOKUP(F3980,LISTAS·PAPP!$R$3:$T$221,3,0),"")</f>
        <v/>
      </c>
      <c r="H3980" s="58"/>
      <c r="I3980" s="66"/>
      <c r="J3980" s="66"/>
      <c r="K3980" s="67"/>
      <c r="L3980" s="66"/>
      <c r="M3980" s="60"/>
      <c r="N3980" s="60"/>
      <c r="O3980" s="60"/>
      <c r="P3980" s="60"/>
      <c r="Q3980" s="60"/>
      <c r="R3980" s="60"/>
      <c r="S3980" s="60"/>
      <c r="T3980" s="60"/>
      <c r="U3980" s="60"/>
      <c r="V3980" s="60"/>
      <c r="W3980" s="60"/>
      <c r="X3980" s="60"/>
      <c r="Y3980" s="52" t="str">
        <f>IF(A3980&lt;&gt;"",IF(D3980="DIRECCIÓN_DE_TRANSFERENCIAS","280 0031",VLOOKUP(C3980,LISTAS·PAPP!$C$3:$D$76,2,0)),"")</f>
        <v/>
      </c>
      <c r="Z3980" s="61"/>
      <c r="AA3980" s="62"/>
      <c r="AB3980" s="62"/>
      <c r="AC3980" s="65" t="str">
        <f>IF(D3980&lt;&gt;"",VLOOKUP(D3980,LISTAS·PAPP!$I$3:$M$16,2,0),"")</f>
        <v/>
      </c>
      <c r="AD3980" s="51" t="str">
        <f>IF(D3980&lt;&gt;"",VLOOKUP(D3980,LISTAS·PAPP!$I$3:$M$16,3,0),"")</f>
        <v/>
      </c>
      <c r="AE3980" s="52" t="str">
        <f>IF(D3980&lt;&gt;"",VLOOKUP(D3980,LISTAS·PAPP!$I$3:$M$16,4,0),"")</f>
        <v/>
      </c>
      <c r="AF3980" s="51" t="str">
        <f>IF(D3980&lt;&gt;"",VLOOKUP(D3980,LISTAS·PAPP!$I$3:$M$16,5,0),"")</f>
        <v/>
      </c>
      <c r="AG3980" s="52" t="str">
        <f>IF(AH3980&lt;&gt;"",VLOOKUP(AH3980,LISTAS·PAPP!$O$3:$P$74,2,0),"")</f>
        <v/>
      </c>
      <c r="AH3980" s="58"/>
      <c r="AI3980" s="60"/>
      <c r="AJ3980" s="51" t="str">
        <f>IF(AI3980&lt;&gt;"",VLOOKUP(AI3980,LISTAS·PAPP!$X$4:$Y$80,2,0),"")</f>
        <v/>
      </c>
      <c r="AK3980" s="58"/>
      <c r="AL3980" s="60"/>
      <c r="AM3980" s="51" t="str">
        <f>IF(ISERROR(VLOOKUP(AL3980,LISTAS·PAPP!$AD$4:$AE$334,2,0))," ",VLOOKUP(AL3980,LISTAS·PAPP!$AD$4:$AE$334,2,0))</f>
        <v xml:space="preserve"> </v>
      </c>
      <c r="AN3980" s="63"/>
      <c r="AO3980" s="64"/>
      <c r="AP3980" s="64"/>
      <c r="AQ3980" s="64"/>
      <c r="AR3980" s="64"/>
      <c r="AS3980" s="64"/>
      <c r="AT3980" s="64"/>
      <c r="AU3980" s="64"/>
      <c r="AV3980" s="64"/>
      <c r="AW3980" s="64"/>
      <c r="AX3980" s="64"/>
      <c r="AY3980" s="64"/>
      <c r="AZ3980" s="64"/>
      <c r="BA3980" s="53" t="str">
        <f t="shared" si="184"/>
        <v/>
      </c>
      <c r="BB3980" s="54" t="str">
        <f t="shared" si="185"/>
        <v/>
      </c>
      <c r="BC3980" s="55" t="str">
        <f t="shared" si="186"/>
        <v xml:space="preserve"> </v>
      </c>
    </row>
    <row r="3981" spans="1:55" x14ac:dyDescent="0.25">
      <c r="A3981" s="58"/>
      <c r="B3981" s="58"/>
      <c r="C3981" s="58"/>
      <c r="D3981" s="58"/>
      <c r="E3981" s="51" t="str">
        <f>IF(C3981&lt;&gt;"",VLOOKUP(MID(C3981,18,5),LISTAS·PAPP!$E$4:$F$76,2,0),"")</f>
        <v/>
      </c>
      <c r="F3981" s="58"/>
      <c r="G3981" s="51" t="str">
        <f>IF(F3981&lt;&gt;"",VLOOKUP(F3981,LISTAS·PAPP!$R$3:$T$221,3,0),"")</f>
        <v/>
      </c>
      <c r="H3981" s="58"/>
      <c r="I3981" s="66"/>
      <c r="J3981" s="66"/>
      <c r="K3981" s="67"/>
      <c r="L3981" s="66"/>
      <c r="M3981" s="60"/>
      <c r="N3981" s="60"/>
      <c r="O3981" s="60"/>
      <c r="P3981" s="60"/>
      <c r="Q3981" s="60"/>
      <c r="R3981" s="60"/>
      <c r="S3981" s="60"/>
      <c r="T3981" s="60"/>
      <c r="U3981" s="60"/>
      <c r="V3981" s="60"/>
      <c r="W3981" s="60"/>
      <c r="X3981" s="60"/>
      <c r="Y3981" s="52" t="str">
        <f>IF(A3981&lt;&gt;"",IF(D3981="DIRECCIÓN_DE_TRANSFERENCIAS","280 0031",VLOOKUP(C3981,LISTAS·PAPP!$C$3:$D$76,2,0)),"")</f>
        <v/>
      </c>
      <c r="Z3981" s="61"/>
      <c r="AA3981" s="62"/>
      <c r="AB3981" s="62"/>
      <c r="AC3981" s="65" t="str">
        <f>IF(D3981&lt;&gt;"",VLOOKUP(D3981,LISTAS·PAPP!$I$3:$M$16,2,0),"")</f>
        <v/>
      </c>
      <c r="AD3981" s="51" t="str">
        <f>IF(D3981&lt;&gt;"",VLOOKUP(D3981,LISTAS·PAPP!$I$3:$M$16,3,0),"")</f>
        <v/>
      </c>
      <c r="AE3981" s="52" t="str">
        <f>IF(D3981&lt;&gt;"",VLOOKUP(D3981,LISTAS·PAPP!$I$3:$M$16,4,0),"")</f>
        <v/>
      </c>
      <c r="AF3981" s="51" t="str">
        <f>IF(D3981&lt;&gt;"",VLOOKUP(D3981,LISTAS·PAPP!$I$3:$M$16,5,0),"")</f>
        <v/>
      </c>
      <c r="AG3981" s="52" t="str">
        <f>IF(AH3981&lt;&gt;"",VLOOKUP(AH3981,LISTAS·PAPP!$O$3:$P$74,2,0),"")</f>
        <v/>
      </c>
      <c r="AH3981" s="58"/>
      <c r="AI3981" s="60"/>
      <c r="AJ3981" s="51" t="str">
        <f>IF(AI3981&lt;&gt;"",VLOOKUP(AI3981,LISTAS·PAPP!$X$4:$Y$80,2,0),"")</f>
        <v/>
      </c>
      <c r="AK3981" s="58"/>
      <c r="AL3981" s="60"/>
      <c r="AM3981" s="51" t="str">
        <f>IF(ISERROR(VLOOKUP(AL3981,LISTAS·PAPP!$AD$4:$AE$334,2,0))," ",VLOOKUP(AL3981,LISTAS·PAPP!$AD$4:$AE$334,2,0))</f>
        <v xml:space="preserve"> </v>
      </c>
      <c r="AN3981" s="63"/>
      <c r="AO3981" s="64"/>
      <c r="AP3981" s="64"/>
      <c r="AQ3981" s="64"/>
      <c r="AR3981" s="64"/>
      <c r="AS3981" s="64"/>
      <c r="AT3981" s="64"/>
      <c r="AU3981" s="64"/>
      <c r="AV3981" s="64"/>
      <c r="AW3981" s="64"/>
      <c r="AX3981" s="64"/>
      <c r="AY3981" s="64"/>
      <c r="AZ3981" s="64"/>
      <c r="BA3981" s="53" t="str">
        <f t="shared" si="184"/>
        <v/>
      </c>
      <c r="BB3981" s="54" t="str">
        <f t="shared" si="185"/>
        <v/>
      </c>
      <c r="BC3981" s="55" t="str">
        <f t="shared" si="186"/>
        <v xml:space="preserve"> </v>
      </c>
    </row>
    <row r="3982" spans="1:55" x14ac:dyDescent="0.25">
      <c r="A3982" s="58"/>
      <c r="B3982" s="58"/>
      <c r="C3982" s="58"/>
      <c r="D3982" s="58"/>
      <c r="E3982" s="51" t="str">
        <f>IF(C3982&lt;&gt;"",VLOOKUP(MID(C3982,18,5),LISTAS·PAPP!$E$4:$F$76,2,0),"")</f>
        <v/>
      </c>
      <c r="F3982" s="58"/>
      <c r="G3982" s="51" t="str">
        <f>IF(F3982&lt;&gt;"",VLOOKUP(F3982,LISTAS·PAPP!$R$3:$T$221,3,0),"")</f>
        <v/>
      </c>
      <c r="H3982" s="58"/>
      <c r="I3982" s="66"/>
      <c r="J3982" s="66"/>
      <c r="K3982" s="67"/>
      <c r="L3982" s="66"/>
      <c r="M3982" s="60"/>
      <c r="N3982" s="60"/>
      <c r="O3982" s="60"/>
      <c r="P3982" s="60"/>
      <c r="Q3982" s="60"/>
      <c r="R3982" s="60"/>
      <c r="S3982" s="60"/>
      <c r="T3982" s="60"/>
      <c r="U3982" s="60"/>
      <c r="V3982" s="60"/>
      <c r="W3982" s="60"/>
      <c r="X3982" s="60"/>
      <c r="Y3982" s="52" t="str">
        <f>IF(A3982&lt;&gt;"",IF(D3982="DIRECCIÓN_DE_TRANSFERENCIAS","280 0031",VLOOKUP(C3982,LISTAS·PAPP!$C$3:$D$76,2,0)),"")</f>
        <v/>
      </c>
      <c r="Z3982" s="61"/>
      <c r="AA3982" s="62"/>
      <c r="AB3982" s="62"/>
      <c r="AC3982" s="65" t="str">
        <f>IF(D3982&lt;&gt;"",VLOOKUP(D3982,LISTAS·PAPP!$I$3:$M$16,2,0),"")</f>
        <v/>
      </c>
      <c r="AD3982" s="51" t="str">
        <f>IF(D3982&lt;&gt;"",VLOOKUP(D3982,LISTAS·PAPP!$I$3:$M$16,3,0),"")</f>
        <v/>
      </c>
      <c r="AE3982" s="52" t="str">
        <f>IF(D3982&lt;&gt;"",VLOOKUP(D3982,LISTAS·PAPP!$I$3:$M$16,4,0),"")</f>
        <v/>
      </c>
      <c r="AF3982" s="51" t="str">
        <f>IF(D3982&lt;&gt;"",VLOOKUP(D3982,LISTAS·PAPP!$I$3:$M$16,5,0),"")</f>
        <v/>
      </c>
      <c r="AG3982" s="52" t="str">
        <f>IF(AH3982&lt;&gt;"",VLOOKUP(AH3982,LISTAS·PAPP!$O$3:$P$74,2,0),"")</f>
        <v/>
      </c>
      <c r="AH3982" s="58"/>
      <c r="AI3982" s="60"/>
      <c r="AJ3982" s="51" t="str">
        <f>IF(AI3982&lt;&gt;"",VLOOKUP(AI3982,LISTAS·PAPP!$X$4:$Y$80,2,0),"")</f>
        <v/>
      </c>
      <c r="AK3982" s="58"/>
      <c r="AL3982" s="60"/>
      <c r="AM3982" s="51" t="str">
        <f>IF(ISERROR(VLOOKUP(AL3982,LISTAS·PAPP!$AD$4:$AE$334,2,0))," ",VLOOKUP(AL3982,LISTAS·PAPP!$AD$4:$AE$334,2,0))</f>
        <v xml:space="preserve"> </v>
      </c>
      <c r="AN3982" s="63"/>
      <c r="AO3982" s="64"/>
      <c r="AP3982" s="64"/>
      <c r="AQ3982" s="64"/>
      <c r="AR3982" s="64"/>
      <c r="AS3982" s="64"/>
      <c r="AT3982" s="64"/>
      <c r="AU3982" s="64"/>
      <c r="AV3982" s="64"/>
      <c r="AW3982" s="64"/>
      <c r="AX3982" s="64"/>
      <c r="AY3982" s="64"/>
      <c r="AZ3982" s="64"/>
      <c r="BA3982" s="53" t="str">
        <f t="shared" ref="BA3982:BA4012" si="187">IF(A3982&lt;&gt;"",SUM(AO3982:AZ3982),"")</f>
        <v/>
      </c>
      <c r="BB3982" s="54" t="str">
        <f t="shared" ref="BB3982:BB4012" si="188">IF(A3982&lt;&gt;"",IF(AN3982&lt;&gt;"",IF(AN3982=BA3982,"OK",AN3982-BA3982),IF(AND(AN3982="",BA3982=""),"",AN3982-BA3982)),"")</f>
        <v/>
      </c>
      <c r="BC3982" s="55" t="str">
        <f t="shared" ref="BC3982:BC4012" si="189">IF(A3982&lt;&gt;"",IF(A3982="","Escoger Nivel 0;",)&amp;" "&amp;(IF(B3982="","Escoger Nivel 1",)&amp;" "&amp;(IF(C3982="","Escoger Nivel 2;",)&amp;" "&amp;(IF(D3982="","Escoger Nivel 3",)&amp;" "&amp;(IF(F3982="","Escoger Cantón;",)&amp;" "&amp;(IF(H3982="","Escoger Obj. Estratégico Institucional N1;",)&amp;" "&amp;(IF(I3982="","Colocar Componente del Proyecto;",)&amp;" "&amp;(IF(J3982="","Colocar Actvidad del PAPP;",)&amp;" "&amp;(IF(K3982="","Colocar Metas;",)&amp;" "&amp;(IF(L3982="","Colocar Indicador;",)&amp;" "&amp;(IF(Z3982="","Escoger Código Fuente;",)&amp;" "&amp;(IF(AA3982="","Colocar Código Organismo;",)&amp;" "&amp;(IF(AB3982="","Colocar Código Correlativo;",)&amp;" "&amp;(IF(AH3982="","Escoger Actividad eSIGEF;",)&amp;" "&amp;(IF(AI3982="","Escoger Código Politicas de Igualdad;",)&amp;" "&amp;(IF(AK3982="","Escoger Grupo de Gasto;",)&amp;" "&amp;(IF(AL3982="","Escoger Ítem Presupuestario;",)))))))))))))))))," ")</f>
        <v xml:space="preserve"> </v>
      </c>
    </row>
    <row r="3983" spans="1:55" x14ac:dyDescent="0.25">
      <c r="A3983" s="58"/>
      <c r="B3983" s="58"/>
      <c r="C3983" s="58"/>
      <c r="D3983" s="58"/>
      <c r="E3983" s="51" t="str">
        <f>IF(C3983&lt;&gt;"",VLOOKUP(MID(C3983,18,5),LISTAS·PAPP!$E$4:$F$76,2,0),"")</f>
        <v/>
      </c>
      <c r="F3983" s="58"/>
      <c r="G3983" s="51" t="str">
        <f>IF(F3983&lt;&gt;"",VLOOKUP(F3983,LISTAS·PAPP!$R$3:$T$221,3,0),"")</f>
        <v/>
      </c>
      <c r="H3983" s="58"/>
      <c r="I3983" s="66"/>
      <c r="J3983" s="66"/>
      <c r="K3983" s="67"/>
      <c r="L3983" s="66"/>
      <c r="M3983" s="60"/>
      <c r="N3983" s="60"/>
      <c r="O3983" s="60"/>
      <c r="P3983" s="60"/>
      <c r="Q3983" s="60"/>
      <c r="R3983" s="60"/>
      <c r="S3983" s="60"/>
      <c r="T3983" s="60"/>
      <c r="U3983" s="60"/>
      <c r="V3983" s="60"/>
      <c r="W3983" s="60"/>
      <c r="X3983" s="60"/>
      <c r="Y3983" s="52" t="str">
        <f>IF(A3983&lt;&gt;"",IF(D3983="DIRECCIÓN_DE_TRANSFERENCIAS","280 0031",VLOOKUP(C3983,LISTAS·PAPP!$C$3:$D$76,2,0)),"")</f>
        <v/>
      </c>
      <c r="Z3983" s="61"/>
      <c r="AA3983" s="62"/>
      <c r="AB3983" s="62"/>
      <c r="AC3983" s="65" t="str">
        <f>IF(D3983&lt;&gt;"",VLOOKUP(D3983,LISTAS·PAPP!$I$3:$M$16,2,0),"")</f>
        <v/>
      </c>
      <c r="AD3983" s="51" t="str">
        <f>IF(D3983&lt;&gt;"",VLOOKUP(D3983,LISTAS·PAPP!$I$3:$M$16,3,0),"")</f>
        <v/>
      </c>
      <c r="AE3983" s="52" t="str">
        <f>IF(D3983&lt;&gt;"",VLOOKUP(D3983,LISTAS·PAPP!$I$3:$M$16,4,0),"")</f>
        <v/>
      </c>
      <c r="AF3983" s="51" t="str">
        <f>IF(D3983&lt;&gt;"",VLOOKUP(D3983,LISTAS·PAPP!$I$3:$M$16,5,0),"")</f>
        <v/>
      </c>
      <c r="AG3983" s="52" t="str">
        <f>IF(AH3983&lt;&gt;"",VLOOKUP(AH3983,LISTAS·PAPP!$O$3:$P$74,2,0),"")</f>
        <v/>
      </c>
      <c r="AH3983" s="58"/>
      <c r="AI3983" s="60"/>
      <c r="AJ3983" s="51" t="str">
        <f>IF(AI3983&lt;&gt;"",VLOOKUP(AI3983,LISTAS·PAPP!$X$4:$Y$80,2,0),"")</f>
        <v/>
      </c>
      <c r="AK3983" s="58"/>
      <c r="AL3983" s="60"/>
      <c r="AM3983" s="51" t="str">
        <f>IF(ISERROR(VLOOKUP(AL3983,LISTAS·PAPP!$AD$4:$AE$334,2,0))," ",VLOOKUP(AL3983,LISTAS·PAPP!$AD$4:$AE$334,2,0))</f>
        <v xml:space="preserve"> </v>
      </c>
      <c r="AN3983" s="63"/>
      <c r="AO3983" s="64"/>
      <c r="AP3983" s="64"/>
      <c r="AQ3983" s="64"/>
      <c r="AR3983" s="64"/>
      <c r="AS3983" s="64"/>
      <c r="AT3983" s="64"/>
      <c r="AU3983" s="64"/>
      <c r="AV3983" s="64"/>
      <c r="AW3983" s="64"/>
      <c r="AX3983" s="64"/>
      <c r="AY3983" s="64"/>
      <c r="AZ3983" s="64"/>
      <c r="BA3983" s="53" t="str">
        <f t="shared" si="187"/>
        <v/>
      </c>
      <c r="BB3983" s="54" t="str">
        <f t="shared" si="188"/>
        <v/>
      </c>
      <c r="BC3983" s="55" t="str">
        <f t="shared" si="189"/>
        <v xml:space="preserve"> </v>
      </c>
    </row>
    <row r="3984" spans="1:55" x14ac:dyDescent="0.25">
      <c r="A3984" s="58"/>
      <c r="B3984" s="58"/>
      <c r="C3984" s="58"/>
      <c r="D3984" s="58"/>
      <c r="E3984" s="51" t="str">
        <f>IF(C3984&lt;&gt;"",VLOOKUP(MID(C3984,18,5),LISTAS·PAPP!$E$4:$F$76,2,0),"")</f>
        <v/>
      </c>
      <c r="F3984" s="58"/>
      <c r="G3984" s="51" t="str">
        <f>IF(F3984&lt;&gt;"",VLOOKUP(F3984,LISTAS·PAPP!$R$3:$T$221,3,0),"")</f>
        <v/>
      </c>
      <c r="H3984" s="58"/>
      <c r="I3984" s="66"/>
      <c r="J3984" s="66"/>
      <c r="K3984" s="67"/>
      <c r="L3984" s="66"/>
      <c r="M3984" s="60"/>
      <c r="N3984" s="60"/>
      <c r="O3984" s="60"/>
      <c r="P3984" s="60"/>
      <c r="Q3984" s="60"/>
      <c r="R3984" s="60"/>
      <c r="S3984" s="60"/>
      <c r="T3984" s="60"/>
      <c r="U3984" s="60"/>
      <c r="V3984" s="60"/>
      <c r="W3984" s="60"/>
      <c r="X3984" s="60"/>
      <c r="Y3984" s="52" t="str">
        <f>IF(A3984&lt;&gt;"",IF(D3984="DIRECCIÓN_DE_TRANSFERENCIAS","280 0031",VLOOKUP(C3984,LISTAS·PAPP!$C$3:$D$76,2,0)),"")</f>
        <v/>
      </c>
      <c r="Z3984" s="61"/>
      <c r="AA3984" s="62"/>
      <c r="AB3984" s="62"/>
      <c r="AC3984" s="65" t="str">
        <f>IF(D3984&lt;&gt;"",VLOOKUP(D3984,LISTAS·PAPP!$I$3:$M$16,2,0),"")</f>
        <v/>
      </c>
      <c r="AD3984" s="51" t="str">
        <f>IF(D3984&lt;&gt;"",VLOOKUP(D3984,LISTAS·PAPP!$I$3:$M$16,3,0),"")</f>
        <v/>
      </c>
      <c r="AE3984" s="52" t="str">
        <f>IF(D3984&lt;&gt;"",VLOOKUP(D3984,LISTAS·PAPP!$I$3:$M$16,4,0),"")</f>
        <v/>
      </c>
      <c r="AF3984" s="51" t="str">
        <f>IF(D3984&lt;&gt;"",VLOOKUP(D3984,LISTAS·PAPP!$I$3:$M$16,5,0),"")</f>
        <v/>
      </c>
      <c r="AG3984" s="52" t="str">
        <f>IF(AH3984&lt;&gt;"",VLOOKUP(AH3984,LISTAS·PAPP!$O$3:$P$74,2,0),"")</f>
        <v/>
      </c>
      <c r="AH3984" s="58"/>
      <c r="AI3984" s="60"/>
      <c r="AJ3984" s="51" t="str">
        <f>IF(AI3984&lt;&gt;"",VLOOKUP(AI3984,LISTAS·PAPP!$X$4:$Y$80,2,0),"")</f>
        <v/>
      </c>
      <c r="AK3984" s="58"/>
      <c r="AL3984" s="60"/>
      <c r="AM3984" s="51" t="str">
        <f>IF(ISERROR(VLOOKUP(AL3984,LISTAS·PAPP!$AD$4:$AE$334,2,0))," ",VLOOKUP(AL3984,LISTAS·PAPP!$AD$4:$AE$334,2,0))</f>
        <v xml:space="preserve"> </v>
      </c>
      <c r="AN3984" s="63"/>
      <c r="AO3984" s="64"/>
      <c r="AP3984" s="64"/>
      <c r="AQ3984" s="64"/>
      <c r="AR3984" s="64"/>
      <c r="AS3984" s="64"/>
      <c r="AT3984" s="64"/>
      <c r="AU3984" s="64"/>
      <c r="AV3984" s="64"/>
      <c r="AW3984" s="64"/>
      <c r="AX3984" s="64"/>
      <c r="AY3984" s="64"/>
      <c r="AZ3984" s="64"/>
      <c r="BA3984" s="53" t="str">
        <f t="shared" si="187"/>
        <v/>
      </c>
      <c r="BB3984" s="54" t="str">
        <f t="shared" si="188"/>
        <v/>
      </c>
      <c r="BC3984" s="55" t="str">
        <f t="shared" si="189"/>
        <v xml:space="preserve"> </v>
      </c>
    </row>
    <row r="3985" spans="1:55" x14ac:dyDescent="0.25">
      <c r="A3985" s="58"/>
      <c r="B3985" s="58"/>
      <c r="C3985" s="58"/>
      <c r="D3985" s="58"/>
      <c r="E3985" s="51" t="str">
        <f>IF(C3985&lt;&gt;"",VLOOKUP(MID(C3985,18,5),LISTAS·PAPP!$E$4:$F$76,2,0),"")</f>
        <v/>
      </c>
      <c r="F3985" s="58"/>
      <c r="G3985" s="51" t="str">
        <f>IF(F3985&lt;&gt;"",VLOOKUP(F3985,LISTAS·PAPP!$R$3:$T$221,3,0),"")</f>
        <v/>
      </c>
      <c r="H3985" s="58"/>
      <c r="I3985" s="66"/>
      <c r="J3985" s="66"/>
      <c r="K3985" s="67"/>
      <c r="L3985" s="66"/>
      <c r="M3985" s="60"/>
      <c r="N3985" s="60"/>
      <c r="O3985" s="60"/>
      <c r="P3985" s="60"/>
      <c r="Q3985" s="60"/>
      <c r="R3985" s="60"/>
      <c r="S3985" s="60"/>
      <c r="T3985" s="60"/>
      <c r="U3985" s="60"/>
      <c r="V3985" s="60"/>
      <c r="W3985" s="60"/>
      <c r="X3985" s="60"/>
      <c r="Y3985" s="52" t="str">
        <f>IF(A3985&lt;&gt;"",IF(D3985="DIRECCIÓN_DE_TRANSFERENCIAS","280 0031",VLOOKUP(C3985,LISTAS·PAPP!$C$3:$D$76,2,0)),"")</f>
        <v/>
      </c>
      <c r="Z3985" s="61"/>
      <c r="AA3985" s="62"/>
      <c r="AB3985" s="62"/>
      <c r="AC3985" s="65" t="str">
        <f>IF(D3985&lt;&gt;"",VLOOKUP(D3985,LISTAS·PAPP!$I$3:$M$16,2,0),"")</f>
        <v/>
      </c>
      <c r="AD3985" s="51" t="str">
        <f>IF(D3985&lt;&gt;"",VLOOKUP(D3985,LISTAS·PAPP!$I$3:$M$16,3,0),"")</f>
        <v/>
      </c>
      <c r="AE3985" s="52" t="str">
        <f>IF(D3985&lt;&gt;"",VLOOKUP(D3985,LISTAS·PAPP!$I$3:$M$16,4,0),"")</f>
        <v/>
      </c>
      <c r="AF3985" s="51" t="str">
        <f>IF(D3985&lt;&gt;"",VLOOKUP(D3985,LISTAS·PAPP!$I$3:$M$16,5,0),"")</f>
        <v/>
      </c>
      <c r="AG3985" s="52" t="str">
        <f>IF(AH3985&lt;&gt;"",VLOOKUP(AH3985,LISTAS·PAPP!$O$3:$P$74,2,0),"")</f>
        <v/>
      </c>
      <c r="AH3985" s="58"/>
      <c r="AI3985" s="60"/>
      <c r="AJ3985" s="51" t="str">
        <f>IF(AI3985&lt;&gt;"",VLOOKUP(AI3985,LISTAS·PAPP!$X$4:$Y$80,2,0),"")</f>
        <v/>
      </c>
      <c r="AK3985" s="58"/>
      <c r="AL3985" s="60"/>
      <c r="AM3985" s="51" t="str">
        <f>IF(ISERROR(VLOOKUP(AL3985,LISTAS·PAPP!$AD$4:$AE$334,2,0))," ",VLOOKUP(AL3985,LISTAS·PAPP!$AD$4:$AE$334,2,0))</f>
        <v xml:space="preserve"> </v>
      </c>
      <c r="AN3985" s="63"/>
      <c r="AO3985" s="64"/>
      <c r="AP3985" s="64"/>
      <c r="AQ3985" s="64"/>
      <c r="AR3985" s="64"/>
      <c r="AS3985" s="64"/>
      <c r="AT3985" s="64"/>
      <c r="AU3985" s="64"/>
      <c r="AV3985" s="64"/>
      <c r="AW3985" s="64"/>
      <c r="AX3985" s="64"/>
      <c r="AY3985" s="64"/>
      <c r="AZ3985" s="64"/>
      <c r="BA3985" s="53" t="str">
        <f t="shared" si="187"/>
        <v/>
      </c>
      <c r="BB3985" s="54" t="str">
        <f t="shared" si="188"/>
        <v/>
      </c>
      <c r="BC3985" s="55" t="str">
        <f t="shared" si="189"/>
        <v xml:space="preserve"> </v>
      </c>
    </row>
    <row r="3986" spans="1:55" x14ac:dyDescent="0.25">
      <c r="A3986" s="58"/>
      <c r="B3986" s="58"/>
      <c r="C3986" s="58"/>
      <c r="D3986" s="58"/>
      <c r="E3986" s="51" t="str">
        <f>IF(C3986&lt;&gt;"",VLOOKUP(MID(C3986,18,5),LISTAS·PAPP!$E$4:$F$76,2,0),"")</f>
        <v/>
      </c>
      <c r="F3986" s="58"/>
      <c r="G3986" s="51" t="str">
        <f>IF(F3986&lt;&gt;"",VLOOKUP(F3986,LISTAS·PAPP!$R$3:$T$221,3,0),"")</f>
        <v/>
      </c>
      <c r="H3986" s="58"/>
      <c r="I3986" s="66"/>
      <c r="J3986" s="66"/>
      <c r="K3986" s="67"/>
      <c r="L3986" s="66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/>
      <c r="W3986" s="60"/>
      <c r="X3986" s="60"/>
      <c r="Y3986" s="52" t="str">
        <f>IF(A3986&lt;&gt;"",IF(D3986="DIRECCIÓN_DE_TRANSFERENCIAS","280 0031",VLOOKUP(C3986,LISTAS·PAPP!$C$3:$D$76,2,0)),"")</f>
        <v/>
      </c>
      <c r="Z3986" s="61"/>
      <c r="AA3986" s="62"/>
      <c r="AB3986" s="62"/>
      <c r="AC3986" s="65" t="str">
        <f>IF(D3986&lt;&gt;"",VLOOKUP(D3986,LISTAS·PAPP!$I$3:$M$16,2,0),"")</f>
        <v/>
      </c>
      <c r="AD3986" s="51" t="str">
        <f>IF(D3986&lt;&gt;"",VLOOKUP(D3986,LISTAS·PAPP!$I$3:$M$16,3,0),"")</f>
        <v/>
      </c>
      <c r="AE3986" s="52" t="str">
        <f>IF(D3986&lt;&gt;"",VLOOKUP(D3986,LISTAS·PAPP!$I$3:$M$16,4,0),"")</f>
        <v/>
      </c>
      <c r="AF3986" s="51" t="str">
        <f>IF(D3986&lt;&gt;"",VLOOKUP(D3986,LISTAS·PAPP!$I$3:$M$16,5,0),"")</f>
        <v/>
      </c>
      <c r="AG3986" s="52" t="str">
        <f>IF(AH3986&lt;&gt;"",VLOOKUP(AH3986,LISTAS·PAPP!$O$3:$P$74,2,0),"")</f>
        <v/>
      </c>
      <c r="AH3986" s="58"/>
      <c r="AI3986" s="60"/>
      <c r="AJ3986" s="51" t="str">
        <f>IF(AI3986&lt;&gt;"",VLOOKUP(AI3986,LISTAS·PAPP!$X$4:$Y$80,2,0),"")</f>
        <v/>
      </c>
      <c r="AK3986" s="58"/>
      <c r="AL3986" s="60"/>
      <c r="AM3986" s="51" t="str">
        <f>IF(ISERROR(VLOOKUP(AL3986,LISTAS·PAPP!$AD$4:$AE$334,2,0))," ",VLOOKUP(AL3986,LISTAS·PAPP!$AD$4:$AE$334,2,0))</f>
        <v xml:space="preserve"> </v>
      </c>
      <c r="AN3986" s="63"/>
      <c r="AO3986" s="64"/>
      <c r="AP3986" s="64"/>
      <c r="AQ3986" s="64"/>
      <c r="AR3986" s="64"/>
      <c r="AS3986" s="64"/>
      <c r="AT3986" s="64"/>
      <c r="AU3986" s="64"/>
      <c r="AV3986" s="64"/>
      <c r="AW3986" s="64"/>
      <c r="AX3986" s="64"/>
      <c r="AY3986" s="64"/>
      <c r="AZ3986" s="64"/>
      <c r="BA3986" s="53" t="str">
        <f t="shared" si="187"/>
        <v/>
      </c>
      <c r="BB3986" s="54" t="str">
        <f t="shared" si="188"/>
        <v/>
      </c>
      <c r="BC3986" s="55" t="str">
        <f t="shared" si="189"/>
        <v xml:space="preserve"> </v>
      </c>
    </row>
    <row r="3987" spans="1:55" x14ac:dyDescent="0.25">
      <c r="A3987" s="58"/>
      <c r="B3987" s="58"/>
      <c r="C3987" s="58"/>
      <c r="D3987" s="58"/>
      <c r="E3987" s="51" t="str">
        <f>IF(C3987&lt;&gt;"",VLOOKUP(MID(C3987,18,5),LISTAS·PAPP!$E$4:$F$76,2,0),"")</f>
        <v/>
      </c>
      <c r="F3987" s="58"/>
      <c r="G3987" s="51" t="str">
        <f>IF(F3987&lt;&gt;"",VLOOKUP(F3987,LISTAS·PAPP!$R$3:$T$221,3,0),"")</f>
        <v/>
      </c>
      <c r="H3987" s="58"/>
      <c r="I3987" s="66"/>
      <c r="J3987" s="66"/>
      <c r="K3987" s="67"/>
      <c r="L3987" s="66"/>
      <c r="M3987" s="60"/>
      <c r="N3987" s="60"/>
      <c r="O3987" s="60"/>
      <c r="P3987" s="60"/>
      <c r="Q3987" s="60"/>
      <c r="R3987" s="60"/>
      <c r="S3987" s="60"/>
      <c r="T3987" s="60"/>
      <c r="U3987" s="60"/>
      <c r="V3987" s="60"/>
      <c r="W3987" s="60"/>
      <c r="X3987" s="60"/>
      <c r="Y3987" s="52" t="str">
        <f>IF(A3987&lt;&gt;"",IF(D3987="DIRECCIÓN_DE_TRANSFERENCIAS","280 0031",VLOOKUP(C3987,LISTAS·PAPP!$C$3:$D$76,2,0)),"")</f>
        <v/>
      </c>
      <c r="Z3987" s="61"/>
      <c r="AA3987" s="62"/>
      <c r="AB3987" s="62"/>
      <c r="AC3987" s="65" t="str">
        <f>IF(D3987&lt;&gt;"",VLOOKUP(D3987,LISTAS·PAPP!$I$3:$M$16,2,0),"")</f>
        <v/>
      </c>
      <c r="AD3987" s="51" t="str">
        <f>IF(D3987&lt;&gt;"",VLOOKUP(D3987,LISTAS·PAPP!$I$3:$M$16,3,0),"")</f>
        <v/>
      </c>
      <c r="AE3987" s="52" t="str">
        <f>IF(D3987&lt;&gt;"",VLOOKUP(D3987,LISTAS·PAPP!$I$3:$M$16,4,0),"")</f>
        <v/>
      </c>
      <c r="AF3987" s="51" t="str">
        <f>IF(D3987&lt;&gt;"",VLOOKUP(D3987,LISTAS·PAPP!$I$3:$M$16,5,0),"")</f>
        <v/>
      </c>
      <c r="AG3987" s="52" t="str">
        <f>IF(AH3987&lt;&gt;"",VLOOKUP(AH3987,LISTAS·PAPP!$O$3:$P$74,2,0),"")</f>
        <v/>
      </c>
      <c r="AH3987" s="58"/>
      <c r="AI3987" s="60"/>
      <c r="AJ3987" s="51" t="str">
        <f>IF(AI3987&lt;&gt;"",VLOOKUP(AI3987,LISTAS·PAPP!$X$4:$Y$80,2,0),"")</f>
        <v/>
      </c>
      <c r="AK3987" s="58"/>
      <c r="AL3987" s="60"/>
      <c r="AM3987" s="51" t="str">
        <f>IF(ISERROR(VLOOKUP(AL3987,LISTAS·PAPP!$AD$4:$AE$334,2,0))," ",VLOOKUP(AL3987,LISTAS·PAPP!$AD$4:$AE$334,2,0))</f>
        <v xml:space="preserve"> </v>
      </c>
      <c r="AN3987" s="63"/>
      <c r="AO3987" s="64"/>
      <c r="AP3987" s="64"/>
      <c r="AQ3987" s="64"/>
      <c r="AR3987" s="64"/>
      <c r="AS3987" s="64"/>
      <c r="AT3987" s="64"/>
      <c r="AU3987" s="64"/>
      <c r="AV3987" s="64"/>
      <c r="AW3987" s="64"/>
      <c r="AX3987" s="64"/>
      <c r="AY3987" s="64"/>
      <c r="AZ3987" s="64"/>
      <c r="BA3987" s="53" t="str">
        <f t="shared" si="187"/>
        <v/>
      </c>
      <c r="BB3987" s="54" t="str">
        <f t="shared" si="188"/>
        <v/>
      </c>
      <c r="BC3987" s="55" t="str">
        <f t="shared" si="189"/>
        <v xml:space="preserve"> </v>
      </c>
    </row>
    <row r="3988" spans="1:55" x14ac:dyDescent="0.25">
      <c r="A3988" s="58"/>
      <c r="B3988" s="58"/>
      <c r="C3988" s="58"/>
      <c r="D3988" s="58"/>
      <c r="E3988" s="51" t="str">
        <f>IF(C3988&lt;&gt;"",VLOOKUP(MID(C3988,18,5),LISTAS·PAPP!$E$4:$F$76,2,0),"")</f>
        <v/>
      </c>
      <c r="F3988" s="58"/>
      <c r="G3988" s="51" t="str">
        <f>IF(F3988&lt;&gt;"",VLOOKUP(F3988,LISTAS·PAPP!$R$3:$T$221,3,0),"")</f>
        <v/>
      </c>
      <c r="H3988" s="58"/>
      <c r="I3988" s="66"/>
      <c r="J3988" s="66"/>
      <c r="K3988" s="67"/>
      <c r="L3988" s="66"/>
      <c r="M3988" s="60"/>
      <c r="N3988" s="60"/>
      <c r="O3988" s="60"/>
      <c r="P3988" s="60"/>
      <c r="Q3988" s="60"/>
      <c r="R3988" s="60"/>
      <c r="S3988" s="60"/>
      <c r="T3988" s="60"/>
      <c r="U3988" s="60"/>
      <c r="V3988" s="60"/>
      <c r="W3988" s="60"/>
      <c r="X3988" s="60"/>
      <c r="Y3988" s="52" t="str">
        <f>IF(A3988&lt;&gt;"",IF(D3988="DIRECCIÓN_DE_TRANSFERENCIAS","280 0031",VLOOKUP(C3988,LISTAS·PAPP!$C$3:$D$76,2,0)),"")</f>
        <v/>
      </c>
      <c r="Z3988" s="61"/>
      <c r="AA3988" s="62"/>
      <c r="AB3988" s="62"/>
      <c r="AC3988" s="65" t="str">
        <f>IF(D3988&lt;&gt;"",VLOOKUP(D3988,LISTAS·PAPP!$I$3:$M$16,2,0),"")</f>
        <v/>
      </c>
      <c r="AD3988" s="51" t="str">
        <f>IF(D3988&lt;&gt;"",VLOOKUP(D3988,LISTAS·PAPP!$I$3:$M$16,3,0),"")</f>
        <v/>
      </c>
      <c r="AE3988" s="52" t="str">
        <f>IF(D3988&lt;&gt;"",VLOOKUP(D3988,LISTAS·PAPP!$I$3:$M$16,4,0),"")</f>
        <v/>
      </c>
      <c r="AF3988" s="51" t="str">
        <f>IF(D3988&lt;&gt;"",VLOOKUP(D3988,LISTAS·PAPP!$I$3:$M$16,5,0),"")</f>
        <v/>
      </c>
      <c r="AG3988" s="52" t="str">
        <f>IF(AH3988&lt;&gt;"",VLOOKUP(AH3988,LISTAS·PAPP!$O$3:$P$74,2,0),"")</f>
        <v/>
      </c>
      <c r="AH3988" s="58"/>
      <c r="AI3988" s="60"/>
      <c r="AJ3988" s="51" t="str">
        <f>IF(AI3988&lt;&gt;"",VLOOKUP(AI3988,LISTAS·PAPP!$X$4:$Y$80,2,0),"")</f>
        <v/>
      </c>
      <c r="AK3988" s="58"/>
      <c r="AL3988" s="60"/>
      <c r="AM3988" s="51" t="str">
        <f>IF(ISERROR(VLOOKUP(AL3988,LISTAS·PAPP!$AD$4:$AE$334,2,0))," ",VLOOKUP(AL3988,LISTAS·PAPP!$AD$4:$AE$334,2,0))</f>
        <v xml:space="preserve"> </v>
      </c>
      <c r="AN3988" s="63"/>
      <c r="AO3988" s="64"/>
      <c r="AP3988" s="64"/>
      <c r="AQ3988" s="64"/>
      <c r="AR3988" s="64"/>
      <c r="AS3988" s="64"/>
      <c r="AT3988" s="64"/>
      <c r="AU3988" s="64"/>
      <c r="AV3988" s="64"/>
      <c r="AW3988" s="64"/>
      <c r="AX3988" s="64"/>
      <c r="AY3988" s="64"/>
      <c r="AZ3988" s="64"/>
      <c r="BA3988" s="53" t="str">
        <f t="shared" si="187"/>
        <v/>
      </c>
      <c r="BB3988" s="54" t="str">
        <f t="shared" si="188"/>
        <v/>
      </c>
      <c r="BC3988" s="55" t="str">
        <f t="shared" si="189"/>
        <v xml:space="preserve"> </v>
      </c>
    </row>
    <row r="3989" spans="1:55" x14ac:dyDescent="0.25">
      <c r="A3989" s="58"/>
      <c r="B3989" s="58"/>
      <c r="C3989" s="58"/>
      <c r="D3989" s="58"/>
      <c r="E3989" s="51" t="str">
        <f>IF(C3989&lt;&gt;"",VLOOKUP(MID(C3989,18,5),LISTAS·PAPP!$E$4:$F$76,2,0),"")</f>
        <v/>
      </c>
      <c r="F3989" s="58"/>
      <c r="G3989" s="51" t="str">
        <f>IF(F3989&lt;&gt;"",VLOOKUP(F3989,LISTAS·PAPP!$R$3:$T$221,3,0),"")</f>
        <v/>
      </c>
      <c r="H3989" s="58"/>
      <c r="I3989" s="66"/>
      <c r="J3989" s="66"/>
      <c r="K3989" s="67"/>
      <c r="L3989" s="66"/>
      <c r="M3989" s="60"/>
      <c r="N3989" s="60"/>
      <c r="O3989" s="60"/>
      <c r="P3989" s="60"/>
      <c r="Q3989" s="60"/>
      <c r="R3989" s="60"/>
      <c r="S3989" s="60"/>
      <c r="T3989" s="60"/>
      <c r="U3989" s="60"/>
      <c r="V3989" s="60"/>
      <c r="W3989" s="60"/>
      <c r="X3989" s="60"/>
      <c r="Y3989" s="52" t="str">
        <f>IF(A3989&lt;&gt;"",IF(D3989="DIRECCIÓN_DE_TRANSFERENCIAS","280 0031",VLOOKUP(C3989,LISTAS·PAPP!$C$3:$D$76,2,0)),"")</f>
        <v/>
      </c>
      <c r="Z3989" s="61"/>
      <c r="AA3989" s="62"/>
      <c r="AB3989" s="62"/>
      <c r="AC3989" s="65" t="str">
        <f>IF(D3989&lt;&gt;"",VLOOKUP(D3989,LISTAS·PAPP!$I$3:$M$16,2,0),"")</f>
        <v/>
      </c>
      <c r="AD3989" s="51" t="str">
        <f>IF(D3989&lt;&gt;"",VLOOKUP(D3989,LISTAS·PAPP!$I$3:$M$16,3,0),"")</f>
        <v/>
      </c>
      <c r="AE3989" s="52" t="str">
        <f>IF(D3989&lt;&gt;"",VLOOKUP(D3989,LISTAS·PAPP!$I$3:$M$16,4,0),"")</f>
        <v/>
      </c>
      <c r="AF3989" s="51" t="str">
        <f>IF(D3989&lt;&gt;"",VLOOKUP(D3989,LISTAS·PAPP!$I$3:$M$16,5,0),"")</f>
        <v/>
      </c>
      <c r="AG3989" s="52" t="str">
        <f>IF(AH3989&lt;&gt;"",VLOOKUP(AH3989,LISTAS·PAPP!$O$3:$P$74,2,0),"")</f>
        <v/>
      </c>
      <c r="AH3989" s="58"/>
      <c r="AI3989" s="60"/>
      <c r="AJ3989" s="51" t="str">
        <f>IF(AI3989&lt;&gt;"",VLOOKUP(AI3989,LISTAS·PAPP!$X$4:$Y$80,2,0),"")</f>
        <v/>
      </c>
      <c r="AK3989" s="58"/>
      <c r="AL3989" s="60"/>
      <c r="AM3989" s="51" t="str">
        <f>IF(ISERROR(VLOOKUP(AL3989,LISTAS·PAPP!$AD$4:$AE$334,2,0))," ",VLOOKUP(AL3989,LISTAS·PAPP!$AD$4:$AE$334,2,0))</f>
        <v xml:space="preserve"> </v>
      </c>
      <c r="AN3989" s="63"/>
      <c r="AO3989" s="64"/>
      <c r="AP3989" s="64"/>
      <c r="AQ3989" s="64"/>
      <c r="AR3989" s="64"/>
      <c r="AS3989" s="64"/>
      <c r="AT3989" s="64"/>
      <c r="AU3989" s="64"/>
      <c r="AV3989" s="64"/>
      <c r="AW3989" s="64"/>
      <c r="AX3989" s="64"/>
      <c r="AY3989" s="64"/>
      <c r="AZ3989" s="64"/>
      <c r="BA3989" s="53" t="str">
        <f t="shared" si="187"/>
        <v/>
      </c>
      <c r="BB3989" s="54" t="str">
        <f t="shared" si="188"/>
        <v/>
      </c>
      <c r="BC3989" s="55" t="str">
        <f t="shared" si="189"/>
        <v xml:space="preserve"> </v>
      </c>
    </row>
    <row r="3990" spans="1:55" x14ac:dyDescent="0.25">
      <c r="A3990" s="58"/>
      <c r="B3990" s="58"/>
      <c r="C3990" s="58"/>
      <c r="D3990" s="58"/>
      <c r="E3990" s="51" t="str">
        <f>IF(C3990&lt;&gt;"",VLOOKUP(MID(C3990,18,5),LISTAS·PAPP!$E$4:$F$76,2,0),"")</f>
        <v/>
      </c>
      <c r="F3990" s="58"/>
      <c r="G3990" s="51" t="str">
        <f>IF(F3990&lt;&gt;"",VLOOKUP(F3990,LISTAS·PAPP!$R$3:$T$221,3,0),"")</f>
        <v/>
      </c>
      <c r="H3990" s="58"/>
      <c r="I3990" s="66"/>
      <c r="J3990" s="66"/>
      <c r="K3990" s="67"/>
      <c r="L3990" s="66"/>
      <c r="M3990" s="60"/>
      <c r="N3990" s="60"/>
      <c r="O3990" s="60"/>
      <c r="P3990" s="60"/>
      <c r="Q3990" s="60"/>
      <c r="R3990" s="60"/>
      <c r="S3990" s="60"/>
      <c r="T3990" s="60"/>
      <c r="U3990" s="60"/>
      <c r="V3990" s="60"/>
      <c r="W3990" s="60"/>
      <c r="X3990" s="60"/>
      <c r="Y3990" s="52" t="str">
        <f>IF(A3990&lt;&gt;"",IF(D3990="DIRECCIÓN_DE_TRANSFERENCIAS","280 0031",VLOOKUP(C3990,LISTAS·PAPP!$C$3:$D$76,2,0)),"")</f>
        <v/>
      </c>
      <c r="Z3990" s="61"/>
      <c r="AA3990" s="62"/>
      <c r="AB3990" s="62"/>
      <c r="AC3990" s="65" t="str">
        <f>IF(D3990&lt;&gt;"",VLOOKUP(D3990,LISTAS·PAPP!$I$3:$M$16,2,0),"")</f>
        <v/>
      </c>
      <c r="AD3990" s="51" t="str">
        <f>IF(D3990&lt;&gt;"",VLOOKUP(D3990,LISTAS·PAPP!$I$3:$M$16,3,0),"")</f>
        <v/>
      </c>
      <c r="AE3990" s="52" t="str">
        <f>IF(D3990&lt;&gt;"",VLOOKUP(D3990,LISTAS·PAPP!$I$3:$M$16,4,0),"")</f>
        <v/>
      </c>
      <c r="AF3990" s="51" t="str">
        <f>IF(D3990&lt;&gt;"",VLOOKUP(D3990,LISTAS·PAPP!$I$3:$M$16,5,0),"")</f>
        <v/>
      </c>
      <c r="AG3990" s="52" t="str">
        <f>IF(AH3990&lt;&gt;"",VLOOKUP(AH3990,LISTAS·PAPP!$O$3:$P$74,2,0),"")</f>
        <v/>
      </c>
      <c r="AH3990" s="58"/>
      <c r="AI3990" s="60"/>
      <c r="AJ3990" s="51" t="str">
        <f>IF(AI3990&lt;&gt;"",VLOOKUP(AI3990,LISTAS·PAPP!$X$4:$Y$80,2,0),"")</f>
        <v/>
      </c>
      <c r="AK3990" s="58"/>
      <c r="AL3990" s="60"/>
      <c r="AM3990" s="51" t="str">
        <f>IF(ISERROR(VLOOKUP(AL3990,LISTAS·PAPP!$AD$4:$AE$334,2,0))," ",VLOOKUP(AL3990,LISTAS·PAPP!$AD$4:$AE$334,2,0))</f>
        <v xml:space="preserve"> </v>
      </c>
      <c r="AN3990" s="63"/>
      <c r="AO3990" s="64"/>
      <c r="AP3990" s="64"/>
      <c r="AQ3990" s="64"/>
      <c r="AR3990" s="64"/>
      <c r="AS3990" s="64"/>
      <c r="AT3990" s="64"/>
      <c r="AU3990" s="64"/>
      <c r="AV3990" s="64"/>
      <c r="AW3990" s="64"/>
      <c r="AX3990" s="64"/>
      <c r="AY3990" s="64"/>
      <c r="AZ3990" s="64"/>
      <c r="BA3990" s="53" t="str">
        <f t="shared" si="187"/>
        <v/>
      </c>
      <c r="BB3990" s="54" t="str">
        <f t="shared" si="188"/>
        <v/>
      </c>
      <c r="BC3990" s="55" t="str">
        <f t="shared" si="189"/>
        <v xml:space="preserve"> </v>
      </c>
    </row>
    <row r="3991" spans="1:55" x14ac:dyDescent="0.25">
      <c r="A3991" s="58"/>
      <c r="B3991" s="58"/>
      <c r="C3991" s="58"/>
      <c r="D3991" s="58"/>
      <c r="E3991" s="51" t="str">
        <f>IF(C3991&lt;&gt;"",VLOOKUP(MID(C3991,18,5),LISTAS·PAPP!$E$4:$F$76,2,0),"")</f>
        <v/>
      </c>
      <c r="F3991" s="58"/>
      <c r="G3991" s="51" t="str">
        <f>IF(F3991&lt;&gt;"",VLOOKUP(F3991,LISTAS·PAPP!$R$3:$T$221,3,0),"")</f>
        <v/>
      </c>
      <c r="H3991" s="58"/>
      <c r="I3991" s="66"/>
      <c r="J3991" s="66"/>
      <c r="K3991" s="67"/>
      <c r="L3991" s="66"/>
      <c r="M3991" s="60"/>
      <c r="N3991" s="60"/>
      <c r="O3991" s="60"/>
      <c r="P3991" s="60"/>
      <c r="Q3991" s="60"/>
      <c r="R3991" s="60"/>
      <c r="S3991" s="60"/>
      <c r="T3991" s="60"/>
      <c r="U3991" s="60"/>
      <c r="V3991" s="60"/>
      <c r="W3991" s="60"/>
      <c r="X3991" s="60"/>
      <c r="Y3991" s="52" t="str">
        <f>IF(A3991&lt;&gt;"",IF(D3991="DIRECCIÓN_DE_TRANSFERENCIAS","280 0031",VLOOKUP(C3991,LISTAS·PAPP!$C$3:$D$76,2,0)),"")</f>
        <v/>
      </c>
      <c r="Z3991" s="61"/>
      <c r="AA3991" s="62"/>
      <c r="AB3991" s="62"/>
      <c r="AC3991" s="65" t="str">
        <f>IF(D3991&lt;&gt;"",VLOOKUP(D3991,LISTAS·PAPP!$I$3:$M$16,2,0),"")</f>
        <v/>
      </c>
      <c r="AD3991" s="51" t="str">
        <f>IF(D3991&lt;&gt;"",VLOOKUP(D3991,LISTAS·PAPP!$I$3:$M$16,3,0),"")</f>
        <v/>
      </c>
      <c r="AE3991" s="52" t="str">
        <f>IF(D3991&lt;&gt;"",VLOOKUP(D3991,LISTAS·PAPP!$I$3:$M$16,4,0),"")</f>
        <v/>
      </c>
      <c r="AF3991" s="51" t="str">
        <f>IF(D3991&lt;&gt;"",VLOOKUP(D3991,LISTAS·PAPP!$I$3:$M$16,5,0),"")</f>
        <v/>
      </c>
      <c r="AG3991" s="52" t="str">
        <f>IF(AH3991&lt;&gt;"",VLOOKUP(AH3991,LISTAS·PAPP!$O$3:$P$74,2,0),"")</f>
        <v/>
      </c>
      <c r="AH3991" s="58"/>
      <c r="AI3991" s="60"/>
      <c r="AJ3991" s="51" t="str">
        <f>IF(AI3991&lt;&gt;"",VLOOKUP(AI3991,LISTAS·PAPP!$X$4:$Y$80,2,0),"")</f>
        <v/>
      </c>
      <c r="AK3991" s="58"/>
      <c r="AL3991" s="60"/>
      <c r="AM3991" s="51" t="str">
        <f>IF(ISERROR(VLOOKUP(AL3991,LISTAS·PAPP!$AD$4:$AE$334,2,0))," ",VLOOKUP(AL3991,LISTAS·PAPP!$AD$4:$AE$334,2,0))</f>
        <v xml:space="preserve"> </v>
      </c>
      <c r="AN3991" s="63"/>
      <c r="AO3991" s="64"/>
      <c r="AP3991" s="64"/>
      <c r="AQ3991" s="64"/>
      <c r="AR3991" s="64"/>
      <c r="AS3991" s="64"/>
      <c r="AT3991" s="64"/>
      <c r="AU3991" s="64"/>
      <c r="AV3991" s="64"/>
      <c r="AW3991" s="64"/>
      <c r="AX3991" s="64"/>
      <c r="AY3991" s="64"/>
      <c r="AZ3991" s="64"/>
      <c r="BA3991" s="53" t="str">
        <f t="shared" si="187"/>
        <v/>
      </c>
      <c r="BB3991" s="54" t="str">
        <f t="shared" si="188"/>
        <v/>
      </c>
      <c r="BC3991" s="55" t="str">
        <f t="shared" si="189"/>
        <v xml:space="preserve"> </v>
      </c>
    </row>
    <row r="3992" spans="1:55" x14ac:dyDescent="0.25">
      <c r="A3992" s="58"/>
      <c r="B3992" s="58"/>
      <c r="C3992" s="58"/>
      <c r="D3992" s="58"/>
      <c r="E3992" s="51" t="str">
        <f>IF(C3992&lt;&gt;"",VLOOKUP(MID(C3992,18,5),LISTAS·PAPP!$E$4:$F$76,2,0),"")</f>
        <v/>
      </c>
      <c r="F3992" s="58"/>
      <c r="G3992" s="51" t="str">
        <f>IF(F3992&lt;&gt;"",VLOOKUP(F3992,LISTAS·PAPP!$R$3:$T$221,3,0),"")</f>
        <v/>
      </c>
      <c r="H3992" s="58"/>
      <c r="I3992" s="66"/>
      <c r="J3992" s="66"/>
      <c r="K3992" s="67"/>
      <c r="L3992" s="66"/>
      <c r="M3992" s="60"/>
      <c r="N3992" s="60"/>
      <c r="O3992" s="60"/>
      <c r="P3992" s="60"/>
      <c r="Q3992" s="60"/>
      <c r="R3992" s="60"/>
      <c r="S3992" s="60"/>
      <c r="T3992" s="60"/>
      <c r="U3992" s="60"/>
      <c r="V3992" s="60"/>
      <c r="W3992" s="60"/>
      <c r="X3992" s="60"/>
      <c r="Y3992" s="52" t="str">
        <f>IF(A3992&lt;&gt;"",IF(D3992="DIRECCIÓN_DE_TRANSFERENCIAS","280 0031",VLOOKUP(C3992,LISTAS·PAPP!$C$3:$D$76,2,0)),"")</f>
        <v/>
      </c>
      <c r="Z3992" s="61"/>
      <c r="AA3992" s="62"/>
      <c r="AB3992" s="62"/>
      <c r="AC3992" s="65" t="str">
        <f>IF(D3992&lt;&gt;"",VLOOKUP(D3992,LISTAS·PAPP!$I$3:$M$16,2,0),"")</f>
        <v/>
      </c>
      <c r="AD3992" s="51" t="str">
        <f>IF(D3992&lt;&gt;"",VLOOKUP(D3992,LISTAS·PAPP!$I$3:$M$16,3,0),"")</f>
        <v/>
      </c>
      <c r="AE3992" s="52" t="str">
        <f>IF(D3992&lt;&gt;"",VLOOKUP(D3992,LISTAS·PAPP!$I$3:$M$16,4,0),"")</f>
        <v/>
      </c>
      <c r="AF3992" s="51" t="str">
        <f>IF(D3992&lt;&gt;"",VLOOKUP(D3992,LISTAS·PAPP!$I$3:$M$16,5,0),"")</f>
        <v/>
      </c>
      <c r="AG3992" s="52" t="str">
        <f>IF(AH3992&lt;&gt;"",VLOOKUP(AH3992,LISTAS·PAPP!$O$3:$P$74,2,0),"")</f>
        <v/>
      </c>
      <c r="AH3992" s="58"/>
      <c r="AI3992" s="60"/>
      <c r="AJ3992" s="51" t="str">
        <f>IF(AI3992&lt;&gt;"",VLOOKUP(AI3992,LISTAS·PAPP!$X$4:$Y$80,2,0),"")</f>
        <v/>
      </c>
      <c r="AK3992" s="58"/>
      <c r="AL3992" s="60"/>
      <c r="AM3992" s="51" t="str">
        <f>IF(ISERROR(VLOOKUP(AL3992,LISTAS·PAPP!$AD$4:$AE$334,2,0))," ",VLOOKUP(AL3992,LISTAS·PAPP!$AD$4:$AE$334,2,0))</f>
        <v xml:space="preserve"> </v>
      </c>
      <c r="AN3992" s="63"/>
      <c r="AO3992" s="64"/>
      <c r="AP3992" s="64"/>
      <c r="AQ3992" s="64"/>
      <c r="AR3992" s="64"/>
      <c r="AS3992" s="64"/>
      <c r="AT3992" s="64"/>
      <c r="AU3992" s="64"/>
      <c r="AV3992" s="64"/>
      <c r="AW3992" s="64"/>
      <c r="AX3992" s="64"/>
      <c r="AY3992" s="64"/>
      <c r="AZ3992" s="64"/>
      <c r="BA3992" s="53" t="str">
        <f t="shared" si="187"/>
        <v/>
      </c>
      <c r="BB3992" s="54" t="str">
        <f t="shared" si="188"/>
        <v/>
      </c>
      <c r="BC3992" s="55" t="str">
        <f t="shared" si="189"/>
        <v xml:space="preserve"> </v>
      </c>
    </row>
    <row r="3993" spans="1:55" x14ac:dyDescent="0.25">
      <c r="A3993" s="58"/>
      <c r="B3993" s="58"/>
      <c r="C3993" s="58"/>
      <c r="D3993" s="58"/>
      <c r="E3993" s="51" t="str">
        <f>IF(C3993&lt;&gt;"",VLOOKUP(MID(C3993,18,5),LISTAS·PAPP!$E$4:$F$76,2,0),"")</f>
        <v/>
      </c>
      <c r="F3993" s="58"/>
      <c r="G3993" s="51" t="str">
        <f>IF(F3993&lt;&gt;"",VLOOKUP(F3993,LISTAS·PAPP!$R$3:$T$221,3,0),"")</f>
        <v/>
      </c>
      <c r="H3993" s="58"/>
      <c r="I3993" s="66"/>
      <c r="J3993" s="66"/>
      <c r="K3993" s="67"/>
      <c r="L3993" s="66"/>
      <c r="M3993" s="60"/>
      <c r="N3993" s="60"/>
      <c r="O3993" s="60"/>
      <c r="P3993" s="60"/>
      <c r="Q3993" s="60"/>
      <c r="R3993" s="60"/>
      <c r="S3993" s="60"/>
      <c r="T3993" s="60"/>
      <c r="U3993" s="60"/>
      <c r="V3993" s="60"/>
      <c r="W3993" s="60"/>
      <c r="X3993" s="60"/>
      <c r="Y3993" s="52" t="str">
        <f>IF(A3993&lt;&gt;"",IF(D3993="DIRECCIÓN_DE_TRANSFERENCIAS","280 0031",VLOOKUP(C3993,LISTAS·PAPP!$C$3:$D$76,2,0)),"")</f>
        <v/>
      </c>
      <c r="Z3993" s="61"/>
      <c r="AA3993" s="62"/>
      <c r="AB3993" s="62"/>
      <c r="AC3993" s="65" t="str">
        <f>IF(D3993&lt;&gt;"",VLOOKUP(D3993,LISTAS·PAPP!$I$3:$M$16,2,0),"")</f>
        <v/>
      </c>
      <c r="AD3993" s="51" t="str">
        <f>IF(D3993&lt;&gt;"",VLOOKUP(D3993,LISTAS·PAPP!$I$3:$M$16,3,0),"")</f>
        <v/>
      </c>
      <c r="AE3993" s="52" t="str">
        <f>IF(D3993&lt;&gt;"",VLOOKUP(D3993,LISTAS·PAPP!$I$3:$M$16,4,0),"")</f>
        <v/>
      </c>
      <c r="AF3993" s="51" t="str">
        <f>IF(D3993&lt;&gt;"",VLOOKUP(D3993,LISTAS·PAPP!$I$3:$M$16,5,0),"")</f>
        <v/>
      </c>
      <c r="AG3993" s="52" t="str">
        <f>IF(AH3993&lt;&gt;"",VLOOKUP(AH3993,LISTAS·PAPP!$O$3:$P$74,2,0),"")</f>
        <v/>
      </c>
      <c r="AH3993" s="58"/>
      <c r="AI3993" s="60"/>
      <c r="AJ3993" s="51" t="str">
        <f>IF(AI3993&lt;&gt;"",VLOOKUP(AI3993,LISTAS·PAPP!$X$4:$Y$80,2,0),"")</f>
        <v/>
      </c>
      <c r="AK3993" s="58"/>
      <c r="AL3993" s="60"/>
      <c r="AM3993" s="51" t="str">
        <f>IF(ISERROR(VLOOKUP(AL3993,LISTAS·PAPP!$AD$4:$AE$334,2,0))," ",VLOOKUP(AL3993,LISTAS·PAPP!$AD$4:$AE$334,2,0))</f>
        <v xml:space="preserve"> </v>
      </c>
      <c r="AN3993" s="63"/>
      <c r="AO3993" s="64"/>
      <c r="AP3993" s="64"/>
      <c r="AQ3993" s="64"/>
      <c r="AR3993" s="64"/>
      <c r="AS3993" s="64"/>
      <c r="AT3993" s="64"/>
      <c r="AU3993" s="64"/>
      <c r="AV3993" s="64"/>
      <c r="AW3993" s="64"/>
      <c r="AX3993" s="64"/>
      <c r="AY3993" s="64"/>
      <c r="AZ3993" s="64"/>
      <c r="BA3993" s="53" t="str">
        <f t="shared" si="187"/>
        <v/>
      </c>
      <c r="BB3993" s="54" t="str">
        <f t="shared" si="188"/>
        <v/>
      </c>
      <c r="BC3993" s="55" t="str">
        <f t="shared" si="189"/>
        <v xml:space="preserve"> </v>
      </c>
    </row>
    <row r="3994" spans="1:55" x14ac:dyDescent="0.25">
      <c r="A3994" s="58"/>
      <c r="B3994" s="58"/>
      <c r="C3994" s="58"/>
      <c r="D3994" s="58"/>
      <c r="E3994" s="51" t="str">
        <f>IF(C3994&lt;&gt;"",VLOOKUP(MID(C3994,18,5),LISTAS·PAPP!$E$4:$F$76,2,0),"")</f>
        <v/>
      </c>
      <c r="F3994" s="58"/>
      <c r="G3994" s="51" t="str">
        <f>IF(F3994&lt;&gt;"",VLOOKUP(F3994,LISTAS·PAPP!$R$3:$T$221,3,0),"")</f>
        <v/>
      </c>
      <c r="H3994" s="58"/>
      <c r="I3994" s="66"/>
      <c r="J3994" s="66"/>
      <c r="K3994" s="67"/>
      <c r="L3994" s="66"/>
      <c r="M3994" s="60"/>
      <c r="N3994" s="60"/>
      <c r="O3994" s="60"/>
      <c r="P3994" s="60"/>
      <c r="Q3994" s="60"/>
      <c r="R3994" s="60"/>
      <c r="S3994" s="60"/>
      <c r="T3994" s="60"/>
      <c r="U3994" s="60"/>
      <c r="V3994" s="60"/>
      <c r="W3994" s="60"/>
      <c r="X3994" s="60"/>
      <c r="Y3994" s="52" t="str">
        <f>IF(A3994&lt;&gt;"",IF(D3994="DIRECCIÓN_DE_TRANSFERENCIAS","280 0031",VLOOKUP(C3994,LISTAS·PAPP!$C$3:$D$76,2,0)),"")</f>
        <v/>
      </c>
      <c r="Z3994" s="61"/>
      <c r="AA3994" s="62"/>
      <c r="AB3994" s="62"/>
      <c r="AC3994" s="65" t="str">
        <f>IF(D3994&lt;&gt;"",VLOOKUP(D3994,LISTAS·PAPP!$I$3:$M$16,2,0),"")</f>
        <v/>
      </c>
      <c r="AD3994" s="51" t="str">
        <f>IF(D3994&lt;&gt;"",VLOOKUP(D3994,LISTAS·PAPP!$I$3:$M$16,3,0),"")</f>
        <v/>
      </c>
      <c r="AE3994" s="52" t="str">
        <f>IF(D3994&lt;&gt;"",VLOOKUP(D3994,LISTAS·PAPP!$I$3:$M$16,4,0),"")</f>
        <v/>
      </c>
      <c r="AF3994" s="51" t="str">
        <f>IF(D3994&lt;&gt;"",VLOOKUP(D3994,LISTAS·PAPP!$I$3:$M$16,5,0),"")</f>
        <v/>
      </c>
      <c r="AG3994" s="52" t="str">
        <f>IF(AH3994&lt;&gt;"",VLOOKUP(AH3994,LISTAS·PAPP!$O$3:$P$74,2,0),"")</f>
        <v/>
      </c>
      <c r="AH3994" s="58"/>
      <c r="AI3994" s="60"/>
      <c r="AJ3994" s="51" t="str">
        <f>IF(AI3994&lt;&gt;"",VLOOKUP(AI3994,LISTAS·PAPP!$X$4:$Y$80,2,0),"")</f>
        <v/>
      </c>
      <c r="AK3994" s="58"/>
      <c r="AL3994" s="60"/>
      <c r="AM3994" s="51" t="str">
        <f>IF(ISERROR(VLOOKUP(AL3994,LISTAS·PAPP!$AD$4:$AE$334,2,0))," ",VLOOKUP(AL3994,LISTAS·PAPP!$AD$4:$AE$334,2,0))</f>
        <v xml:space="preserve"> </v>
      </c>
      <c r="AN3994" s="63"/>
      <c r="AO3994" s="64"/>
      <c r="AP3994" s="64"/>
      <c r="AQ3994" s="64"/>
      <c r="AR3994" s="64"/>
      <c r="AS3994" s="64"/>
      <c r="AT3994" s="64"/>
      <c r="AU3994" s="64"/>
      <c r="AV3994" s="64"/>
      <c r="AW3994" s="64"/>
      <c r="AX3994" s="64"/>
      <c r="AY3994" s="64"/>
      <c r="AZ3994" s="64"/>
      <c r="BA3994" s="53" t="str">
        <f t="shared" si="187"/>
        <v/>
      </c>
      <c r="BB3994" s="54" t="str">
        <f t="shared" si="188"/>
        <v/>
      </c>
      <c r="BC3994" s="55" t="str">
        <f t="shared" si="189"/>
        <v xml:space="preserve"> </v>
      </c>
    </row>
    <row r="3995" spans="1:55" x14ac:dyDescent="0.25">
      <c r="A3995" s="58"/>
      <c r="B3995" s="58"/>
      <c r="C3995" s="58"/>
      <c r="D3995" s="58"/>
      <c r="E3995" s="51" t="str">
        <f>IF(C3995&lt;&gt;"",VLOOKUP(MID(C3995,18,5),LISTAS·PAPP!$E$4:$F$76,2,0),"")</f>
        <v/>
      </c>
      <c r="F3995" s="58"/>
      <c r="G3995" s="51" t="str">
        <f>IF(F3995&lt;&gt;"",VLOOKUP(F3995,LISTAS·PAPP!$R$3:$T$221,3,0),"")</f>
        <v/>
      </c>
      <c r="H3995" s="58"/>
      <c r="I3995" s="66"/>
      <c r="J3995" s="66"/>
      <c r="K3995" s="67"/>
      <c r="L3995" s="66"/>
      <c r="M3995" s="60"/>
      <c r="N3995" s="60"/>
      <c r="O3995" s="60"/>
      <c r="P3995" s="60"/>
      <c r="Q3995" s="60"/>
      <c r="R3995" s="60"/>
      <c r="S3995" s="60"/>
      <c r="T3995" s="60"/>
      <c r="U3995" s="60"/>
      <c r="V3995" s="60"/>
      <c r="W3995" s="60"/>
      <c r="X3995" s="60"/>
      <c r="Y3995" s="52" t="str">
        <f>IF(A3995&lt;&gt;"",IF(D3995="DIRECCIÓN_DE_TRANSFERENCIAS","280 0031",VLOOKUP(C3995,LISTAS·PAPP!$C$3:$D$76,2,0)),"")</f>
        <v/>
      </c>
      <c r="Z3995" s="61"/>
      <c r="AA3995" s="62"/>
      <c r="AB3995" s="62"/>
      <c r="AC3995" s="65" t="str">
        <f>IF(D3995&lt;&gt;"",VLOOKUP(D3995,LISTAS·PAPP!$I$3:$M$16,2,0),"")</f>
        <v/>
      </c>
      <c r="AD3995" s="51" t="str">
        <f>IF(D3995&lt;&gt;"",VLOOKUP(D3995,LISTAS·PAPP!$I$3:$M$16,3,0),"")</f>
        <v/>
      </c>
      <c r="AE3995" s="52" t="str">
        <f>IF(D3995&lt;&gt;"",VLOOKUP(D3995,LISTAS·PAPP!$I$3:$M$16,4,0),"")</f>
        <v/>
      </c>
      <c r="AF3995" s="51" t="str">
        <f>IF(D3995&lt;&gt;"",VLOOKUP(D3995,LISTAS·PAPP!$I$3:$M$16,5,0),"")</f>
        <v/>
      </c>
      <c r="AG3995" s="52" t="str">
        <f>IF(AH3995&lt;&gt;"",VLOOKUP(AH3995,LISTAS·PAPP!$O$3:$P$74,2,0),"")</f>
        <v/>
      </c>
      <c r="AH3995" s="58"/>
      <c r="AI3995" s="60"/>
      <c r="AJ3995" s="51" t="str">
        <f>IF(AI3995&lt;&gt;"",VLOOKUP(AI3995,LISTAS·PAPP!$X$4:$Y$80,2,0),"")</f>
        <v/>
      </c>
      <c r="AK3995" s="58"/>
      <c r="AL3995" s="60"/>
      <c r="AM3995" s="51" t="str">
        <f>IF(ISERROR(VLOOKUP(AL3995,LISTAS·PAPP!$AD$4:$AE$334,2,0))," ",VLOOKUP(AL3995,LISTAS·PAPP!$AD$4:$AE$334,2,0))</f>
        <v xml:space="preserve"> </v>
      </c>
      <c r="AN3995" s="63"/>
      <c r="AO3995" s="64"/>
      <c r="AP3995" s="64"/>
      <c r="AQ3995" s="64"/>
      <c r="AR3995" s="64"/>
      <c r="AS3995" s="64"/>
      <c r="AT3995" s="64"/>
      <c r="AU3995" s="64"/>
      <c r="AV3995" s="64"/>
      <c r="AW3995" s="64"/>
      <c r="AX3995" s="64"/>
      <c r="AY3995" s="64"/>
      <c r="AZ3995" s="64"/>
      <c r="BA3995" s="53" t="str">
        <f t="shared" si="187"/>
        <v/>
      </c>
      <c r="BB3995" s="54" t="str">
        <f t="shared" si="188"/>
        <v/>
      </c>
      <c r="BC3995" s="55" t="str">
        <f t="shared" si="189"/>
        <v xml:space="preserve"> </v>
      </c>
    </row>
    <row r="3996" spans="1:55" x14ac:dyDescent="0.25">
      <c r="A3996" s="58"/>
      <c r="B3996" s="58"/>
      <c r="C3996" s="58"/>
      <c r="D3996" s="58"/>
      <c r="E3996" s="51" t="str">
        <f>IF(C3996&lt;&gt;"",VLOOKUP(MID(C3996,18,5),LISTAS·PAPP!$E$4:$F$76,2,0),"")</f>
        <v/>
      </c>
      <c r="F3996" s="58"/>
      <c r="G3996" s="51" t="str">
        <f>IF(F3996&lt;&gt;"",VLOOKUP(F3996,LISTAS·PAPP!$R$3:$T$221,3,0),"")</f>
        <v/>
      </c>
      <c r="H3996" s="58"/>
      <c r="I3996" s="66"/>
      <c r="J3996" s="66"/>
      <c r="K3996" s="67"/>
      <c r="L3996" s="66"/>
      <c r="M3996" s="60"/>
      <c r="N3996" s="60"/>
      <c r="O3996" s="60"/>
      <c r="P3996" s="60"/>
      <c r="Q3996" s="60"/>
      <c r="R3996" s="60"/>
      <c r="S3996" s="60"/>
      <c r="T3996" s="60"/>
      <c r="U3996" s="60"/>
      <c r="V3996" s="60"/>
      <c r="W3996" s="60"/>
      <c r="X3996" s="60"/>
      <c r="Y3996" s="52" t="str">
        <f>IF(A3996&lt;&gt;"",IF(D3996="DIRECCIÓN_DE_TRANSFERENCIAS","280 0031",VLOOKUP(C3996,LISTAS·PAPP!$C$3:$D$76,2,0)),"")</f>
        <v/>
      </c>
      <c r="Z3996" s="61"/>
      <c r="AA3996" s="62"/>
      <c r="AB3996" s="62"/>
      <c r="AC3996" s="65" t="str">
        <f>IF(D3996&lt;&gt;"",VLOOKUP(D3996,LISTAS·PAPP!$I$3:$M$16,2,0),"")</f>
        <v/>
      </c>
      <c r="AD3996" s="51" t="str">
        <f>IF(D3996&lt;&gt;"",VLOOKUP(D3996,LISTAS·PAPP!$I$3:$M$16,3,0),"")</f>
        <v/>
      </c>
      <c r="AE3996" s="52" t="str">
        <f>IF(D3996&lt;&gt;"",VLOOKUP(D3996,LISTAS·PAPP!$I$3:$M$16,4,0),"")</f>
        <v/>
      </c>
      <c r="AF3996" s="51" t="str">
        <f>IF(D3996&lt;&gt;"",VLOOKUP(D3996,LISTAS·PAPP!$I$3:$M$16,5,0),"")</f>
        <v/>
      </c>
      <c r="AG3996" s="52" t="str">
        <f>IF(AH3996&lt;&gt;"",VLOOKUP(AH3996,LISTAS·PAPP!$O$3:$P$74,2,0),"")</f>
        <v/>
      </c>
      <c r="AH3996" s="58"/>
      <c r="AI3996" s="60"/>
      <c r="AJ3996" s="51" t="str">
        <f>IF(AI3996&lt;&gt;"",VLOOKUP(AI3996,LISTAS·PAPP!$X$4:$Y$80,2,0),"")</f>
        <v/>
      </c>
      <c r="AK3996" s="58"/>
      <c r="AL3996" s="60"/>
      <c r="AM3996" s="51" t="str">
        <f>IF(ISERROR(VLOOKUP(AL3996,LISTAS·PAPP!$AD$4:$AE$334,2,0))," ",VLOOKUP(AL3996,LISTAS·PAPP!$AD$4:$AE$334,2,0))</f>
        <v xml:space="preserve"> </v>
      </c>
      <c r="AN3996" s="63"/>
      <c r="AO3996" s="64"/>
      <c r="AP3996" s="64"/>
      <c r="AQ3996" s="64"/>
      <c r="AR3996" s="64"/>
      <c r="AS3996" s="64"/>
      <c r="AT3996" s="64"/>
      <c r="AU3996" s="64"/>
      <c r="AV3996" s="64"/>
      <c r="AW3996" s="64"/>
      <c r="AX3996" s="64"/>
      <c r="AY3996" s="64"/>
      <c r="AZ3996" s="64"/>
      <c r="BA3996" s="53" t="str">
        <f t="shared" si="187"/>
        <v/>
      </c>
      <c r="BB3996" s="54" t="str">
        <f t="shared" si="188"/>
        <v/>
      </c>
      <c r="BC3996" s="55" t="str">
        <f t="shared" si="189"/>
        <v xml:space="preserve"> </v>
      </c>
    </row>
    <row r="3997" spans="1:55" x14ac:dyDescent="0.25">
      <c r="A3997" s="58"/>
      <c r="B3997" s="58"/>
      <c r="C3997" s="58"/>
      <c r="D3997" s="58"/>
      <c r="E3997" s="51" t="str">
        <f>IF(C3997&lt;&gt;"",VLOOKUP(MID(C3997,18,5),LISTAS·PAPP!$E$4:$F$76,2,0),"")</f>
        <v/>
      </c>
      <c r="F3997" s="58"/>
      <c r="G3997" s="51" t="str">
        <f>IF(F3997&lt;&gt;"",VLOOKUP(F3997,LISTAS·PAPP!$R$3:$T$221,3,0),"")</f>
        <v/>
      </c>
      <c r="H3997" s="58"/>
      <c r="I3997" s="66"/>
      <c r="J3997" s="66"/>
      <c r="K3997" s="67"/>
      <c r="L3997" s="66"/>
      <c r="M3997" s="60"/>
      <c r="N3997" s="60"/>
      <c r="O3997" s="60"/>
      <c r="P3997" s="60"/>
      <c r="Q3997" s="60"/>
      <c r="R3997" s="60"/>
      <c r="S3997" s="60"/>
      <c r="T3997" s="60"/>
      <c r="U3997" s="60"/>
      <c r="V3997" s="60"/>
      <c r="W3997" s="60"/>
      <c r="X3997" s="60"/>
      <c r="Y3997" s="52" t="str">
        <f>IF(A3997&lt;&gt;"",IF(D3997="DIRECCIÓN_DE_TRANSFERENCIAS","280 0031",VLOOKUP(C3997,LISTAS·PAPP!$C$3:$D$76,2,0)),"")</f>
        <v/>
      </c>
      <c r="Z3997" s="61"/>
      <c r="AA3997" s="62"/>
      <c r="AB3997" s="62"/>
      <c r="AC3997" s="65" t="str">
        <f>IF(D3997&lt;&gt;"",VLOOKUP(D3997,LISTAS·PAPP!$I$3:$M$16,2,0),"")</f>
        <v/>
      </c>
      <c r="AD3997" s="51" t="str">
        <f>IF(D3997&lt;&gt;"",VLOOKUP(D3997,LISTAS·PAPP!$I$3:$M$16,3,0),"")</f>
        <v/>
      </c>
      <c r="AE3997" s="52" t="str">
        <f>IF(D3997&lt;&gt;"",VLOOKUP(D3997,LISTAS·PAPP!$I$3:$M$16,4,0),"")</f>
        <v/>
      </c>
      <c r="AF3997" s="51" t="str">
        <f>IF(D3997&lt;&gt;"",VLOOKUP(D3997,LISTAS·PAPP!$I$3:$M$16,5,0),"")</f>
        <v/>
      </c>
      <c r="AG3997" s="52" t="str">
        <f>IF(AH3997&lt;&gt;"",VLOOKUP(AH3997,LISTAS·PAPP!$O$3:$P$74,2,0),"")</f>
        <v/>
      </c>
      <c r="AH3997" s="58"/>
      <c r="AI3997" s="60"/>
      <c r="AJ3997" s="51" t="str">
        <f>IF(AI3997&lt;&gt;"",VLOOKUP(AI3997,LISTAS·PAPP!$X$4:$Y$80,2,0),"")</f>
        <v/>
      </c>
      <c r="AK3997" s="58"/>
      <c r="AL3997" s="60"/>
      <c r="AM3997" s="51" t="str">
        <f>IF(ISERROR(VLOOKUP(AL3997,LISTAS·PAPP!$AD$4:$AE$334,2,0))," ",VLOOKUP(AL3997,LISTAS·PAPP!$AD$4:$AE$334,2,0))</f>
        <v xml:space="preserve"> </v>
      </c>
      <c r="AN3997" s="63"/>
      <c r="AO3997" s="64"/>
      <c r="AP3997" s="64"/>
      <c r="AQ3997" s="64"/>
      <c r="AR3997" s="64"/>
      <c r="AS3997" s="64"/>
      <c r="AT3997" s="64"/>
      <c r="AU3997" s="64"/>
      <c r="AV3997" s="64"/>
      <c r="AW3997" s="64"/>
      <c r="AX3997" s="64"/>
      <c r="AY3997" s="64"/>
      <c r="AZ3997" s="64"/>
      <c r="BA3997" s="53" t="str">
        <f t="shared" si="187"/>
        <v/>
      </c>
      <c r="BB3997" s="54" t="str">
        <f t="shared" si="188"/>
        <v/>
      </c>
      <c r="BC3997" s="55" t="str">
        <f t="shared" si="189"/>
        <v xml:space="preserve"> </v>
      </c>
    </row>
    <row r="3998" spans="1:55" x14ac:dyDescent="0.25">
      <c r="A3998" s="58"/>
      <c r="B3998" s="58"/>
      <c r="C3998" s="58"/>
      <c r="D3998" s="58"/>
      <c r="E3998" s="51" t="str">
        <f>IF(C3998&lt;&gt;"",VLOOKUP(MID(C3998,18,5),LISTAS·PAPP!$E$4:$F$76,2,0),"")</f>
        <v/>
      </c>
      <c r="F3998" s="58"/>
      <c r="G3998" s="51" t="str">
        <f>IF(F3998&lt;&gt;"",VLOOKUP(F3998,LISTAS·PAPP!$R$3:$T$221,3,0),"")</f>
        <v/>
      </c>
      <c r="H3998" s="58"/>
      <c r="I3998" s="66"/>
      <c r="J3998" s="66"/>
      <c r="K3998" s="67"/>
      <c r="L3998" s="66"/>
      <c r="M3998" s="60"/>
      <c r="N3998" s="60"/>
      <c r="O3998" s="60"/>
      <c r="P3998" s="60"/>
      <c r="Q3998" s="60"/>
      <c r="R3998" s="60"/>
      <c r="S3998" s="60"/>
      <c r="T3998" s="60"/>
      <c r="U3998" s="60"/>
      <c r="V3998" s="60"/>
      <c r="W3998" s="60"/>
      <c r="X3998" s="60"/>
      <c r="Y3998" s="52" t="str">
        <f>IF(A3998&lt;&gt;"",IF(D3998="DIRECCIÓN_DE_TRANSFERENCIAS","280 0031",VLOOKUP(C3998,LISTAS·PAPP!$C$3:$D$76,2,0)),"")</f>
        <v/>
      </c>
      <c r="Z3998" s="61"/>
      <c r="AA3998" s="62"/>
      <c r="AB3998" s="62"/>
      <c r="AC3998" s="65" t="str">
        <f>IF(D3998&lt;&gt;"",VLOOKUP(D3998,LISTAS·PAPP!$I$3:$M$16,2,0),"")</f>
        <v/>
      </c>
      <c r="AD3998" s="51" t="str">
        <f>IF(D3998&lt;&gt;"",VLOOKUP(D3998,LISTAS·PAPP!$I$3:$M$16,3,0),"")</f>
        <v/>
      </c>
      <c r="AE3998" s="52" t="str">
        <f>IF(D3998&lt;&gt;"",VLOOKUP(D3998,LISTAS·PAPP!$I$3:$M$16,4,0),"")</f>
        <v/>
      </c>
      <c r="AF3998" s="51" t="str">
        <f>IF(D3998&lt;&gt;"",VLOOKUP(D3998,LISTAS·PAPP!$I$3:$M$16,5,0),"")</f>
        <v/>
      </c>
      <c r="AG3998" s="52" t="str">
        <f>IF(AH3998&lt;&gt;"",VLOOKUP(AH3998,LISTAS·PAPP!$O$3:$P$74,2,0),"")</f>
        <v/>
      </c>
      <c r="AH3998" s="58"/>
      <c r="AI3998" s="60"/>
      <c r="AJ3998" s="51" t="str">
        <f>IF(AI3998&lt;&gt;"",VLOOKUP(AI3998,LISTAS·PAPP!$X$4:$Y$80,2,0),"")</f>
        <v/>
      </c>
      <c r="AK3998" s="58"/>
      <c r="AL3998" s="60"/>
      <c r="AM3998" s="51" t="str">
        <f>IF(ISERROR(VLOOKUP(AL3998,LISTAS·PAPP!$AD$4:$AE$334,2,0))," ",VLOOKUP(AL3998,LISTAS·PAPP!$AD$4:$AE$334,2,0))</f>
        <v xml:space="preserve"> </v>
      </c>
      <c r="AN3998" s="63"/>
      <c r="AO3998" s="64"/>
      <c r="AP3998" s="64"/>
      <c r="AQ3998" s="64"/>
      <c r="AR3998" s="64"/>
      <c r="AS3998" s="64"/>
      <c r="AT3998" s="64"/>
      <c r="AU3998" s="64"/>
      <c r="AV3998" s="64"/>
      <c r="AW3998" s="64"/>
      <c r="AX3998" s="64"/>
      <c r="AY3998" s="64"/>
      <c r="AZ3998" s="64"/>
      <c r="BA3998" s="53" t="str">
        <f t="shared" si="187"/>
        <v/>
      </c>
      <c r="BB3998" s="54" t="str">
        <f t="shared" si="188"/>
        <v/>
      </c>
      <c r="BC3998" s="55" t="str">
        <f t="shared" si="189"/>
        <v xml:space="preserve"> </v>
      </c>
    </row>
    <row r="3999" spans="1:55" x14ac:dyDescent="0.25">
      <c r="A3999" s="58"/>
      <c r="B3999" s="58"/>
      <c r="C3999" s="58"/>
      <c r="D3999" s="58"/>
      <c r="E3999" s="51" t="str">
        <f>IF(C3999&lt;&gt;"",VLOOKUP(MID(C3999,18,5),LISTAS·PAPP!$E$4:$F$76,2,0),"")</f>
        <v/>
      </c>
      <c r="F3999" s="58"/>
      <c r="G3999" s="51" t="str">
        <f>IF(F3999&lt;&gt;"",VLOOKUP(F3999,LISTAS·PAPP!$R$3:$T$221,3,0),"")</f>
        <v/>
      </c>
      <c r="H3999" s="58"/>
      <c r="I3999" s="66"/>
      <c r="J3999" s="66"/>
      <c r="K3999" s="67"/>
      <c r="L3999" s="66"/>
      <c r="M3999" s="60"/>
      <c r="N3999" s="60"/>
      <c r="O3999" s="60"/>
      <c r="P3999" s="60"/>
      <c r="Q3999" s="60"/>
      <c r="R3999" s="60"/>
      <c r="S3999" s="60"/>
      <c r="T3999" s="60"/>
      <c r="U3999" s="60"/>
      <c r="V3999" s="60"/>
      <c r="W3999" s="60"/>
      <c r="X3999" s="60"/>
      <c r="Y3999" s="52" t="str">
        <f>IF(A3999&lt;&gt;"",IF(D3999="DIRECCIÓN_DE_TRANSFERENCIAS","280 0031",VLOOKUP(C3999,LISTAS·PAPP!$C$3:$D$76,2,0)),"")</f>
        <v/>
      </c>
      <c r="Z3999" s="61"/>
      <c r="AA3999" s="62"/>
      <c r="AB3999" s="62"/>
      <c r="AC3999" s="65" t="str">
        <f>IF(D3999&lt;&gt;"",VLOOKUP(D3999,LISTAS·PAPP!$I$3:$M$16,2,0),"")</f>
        <v/>
      </c>
      <c r="AD3999" s="51" t="str">
        <f>IF(D3999&lt;&gt;"",VLOOKUP(D3999,LISTAS·PAPP!$I$3:$M$16,3,0),"")</f>
        <v/>
      </c>
      <c r="AE3999" s="52" t="str">
        <f>IF(D3999&lt;&gt;"",VLOOKUP(D3999,LISTAS·PAPP!$I$3:$M$16,4,0),"")</f>
        <v/>
      </c>
      <c r="AF3999" s="51" t="str">
        <f>IF(D3999&lt;&gt;"",VLOOKUP(D3999,LISTAS·PAPP!$I$3:$M$16,5,0),"")</f>
        <v/>
      </c>
      <c r="AG3999" s="52" t="str">
        <f>IF(AH3999&lt;&gt;"",VLOOKUP(AH3999,LISTAS·PAPP!$O$3:$P$74,2,0),"")</f>
        <v/>
      </c>
      <c r="AH3999" s="58"/>
      <c r="AI3999" s="60"/>
      <c r="AJ3999" s="51" t="str">
        <f>IF(AI3999&lt;&gt;"",VLOOKUP(AI3999,LISTAS·PAPP!$X$4:$Y$80,2,0),"")</f>
        <v/>
      </c>
      <c r="AK3999" s="58"/>
      <c r="AL3999" s="60"/>
      <c r="AM3999" s="51" t="str">
        <f>IF(ISERROR(VLOOKUP(AL3999,LISTAS·PAPP!$AD$4:$AE$334,2,0))," ",VLOOKUP(AL3999,LISTAS·PAPP!$AD$4:$AE$334,2,0))</f>
        <v xml:space="preserve"> </v>
      </c>
      <c r="AN3999" s="63"/>
      <c r="AO3999" s="64"/>
      <c r="AP3999" s="64"/>
      <c r="AQ3999" s="64"/>
      <c r="AR3999" s="64"/>
      <c r="AS3999" s="64"/>
      <c r="AT3999" s="64"/>
      <c r="AU3999" s="64"/>
      <c r="AV3999" s="64"/>
      <c r="AW3999" s="64"/>
      <c r="AX3999" s="64"/>
      <c r="AY3999" s="64"/>
      <c r="AZ3999" s="64"/>
      <c r="BA3999" s="53" t="str">
        <f t="shared" si="187"/>
        <v/>
      </c>
      <c r="BB3999" s="54" t="str">
        <f t="shared" si="188"/>
        <v/>
      </c>
      <c r="BC3999" s="55" t="str">
        <f t="shared" si="189"/>
        <v xml:space="preserve"> </v>
      </c>
    </row>
    <row r="4000" spans="1:55" x14ac:dyDescent="0.25">
      <c r="A4000" s="58"/>
      <c r="B4000" s="58"/>
      <c r="C4000" s="58"/>
      <c r="D4000" s="58"/>
      <c r="E4000" s="51" t="str">
        <f>IF(C4000&lt;&gt;"",VLOOKUP(MID(C4000,18,5),LISTAS·PAPP!$E$4:$F$76,2,0),"")</f>
        <v/>
      </c>
      <c r="F4000" s="58"/>
      <c r="G4000" s="51" t="str">
        <f>IF(F4000&lt;&gt;"",VLOOKUP(F4000,LISTAS·PAPP!$R$3:$T$221,3,0),"")</f>
        <v/>
      </c>
      <c r="H4000" s="58"/>
      <c r="I4000" s="66"/>
      <c r="J4000" s="66"/>
      <c r="K4000" s="67"/>
      <c r="L4000" s="66"/>
      <c r="M4000" s="60"/>
      <c r="N4000" s="60"/>
      <c r="O4000" s="60"/>
      <c r="P4000" s="60"/>
      <c r="Q4000" s="60"/>
      <c r="R4000" s="60"/>
      <c r="S4000" s="60"/>
      <c r="T4000" s="60"/>
      <c r="U4000" s="60"/>
      <c r="V4000" s="60"/>
      <c r="W4000" s="60"/>
      <c r="X4000" s="60"/>
      <c r="Y4000" s="52" t="str">
        <f>IF(A4000&lt;&gt;"",IF(D4000="DIRECCIÓN_DE_TRANSFERENCIAS","280 0031",VLOOKUP(C4000,LISTAS·PAPP!$C$3:$D$76,2,0)),"")</f>
        <v/>
      </c>
      <c r="Z4000" s="61"/>
      <c r="AA4000" s="62"/>
      <c r="AB4000" s="62"/>
      <c r="AC4000" s="65" t="str">
        <f>IF(D4000&lt;&gt;"",VLOOKUP(D4000,LISTAS·PAPP!$I$3:$M$16,2,0),"")</f>
        <v/>
      </c>
      <c r="AD4000" s="51" t="str">
        <f>IF(D4000&lt;&gt;"",VLOOKUP(D4000,LISTAS·PAPP!$I$3:$M$16,3,0),"")</f>
        <v/>
      </c>
      <c r="AE4000" s="52" t="str">
        <f>IF(D4000&lt;&gt;"",VLOOKUP(D4000,LISTAS·PAPP!$I$3:$M$16,4,0),"")</f>
        <v/>
      </c>
      <c r="AF4000" s="51" t="str">
        <f>IF(D4000&lt;&gt;"",VLOOKUP(D4000,LISTAS·PAPP!$I$3:$M$16,5,0),"")</f>
        <v/>
      </c>
      <c r="AG4000" s="52" t="str">
        <f>IF(AH4000&lt;&gt;"",VLOOKUP(AH4000,LISTAS·PAPP!$O$3:$P$74,2,0),"")</f>
        <v/>
      </c>
      <c r="AH4000" s="58"/>
      <c r="AI4000" s="60"/>
      <c r="AJ4000" s="51" t="str">
        <f>IF(AI4000&lt;&gt;"",VLOOKUP(AI4000,LISTAS·PAPP!$X$4:$Y$80,2,0),"")</f>
        <v/>
      </c>
      <c r="AK4000" s="58"/>
      <c r="AL4000" s="60"/>
      <c r="AM4000" s="51" t="str">
        <f>IF(ISERROR(VLOOKUP(AL4000,LISTAS·PAPP!$AD$4:$AE$334,2,0))," ",VLOOKUP(AL4000,LISTAS·PAPP!$AD$4:$AE$334,2,0))</f>
        <v xml:space="preserve"> </v>
      </c>
      <c r="AN4000" s="63"/>
      <c r="AO4000" s="64"/>
      <c r="AP4000" s="64"/>
      <c r="AQ4000" s="64"/>
      <c r="AR4000" s="64"/>
      <c r="AS4000" s="64"/>
      <c r="AT4000" s="64"/>
      <c r="AU4000" s="64"/>
      <c r="AV4000" s="64"/>
      <c r="AW4000" s="64"/>
      <c r="AX4000" s="64"/>
      <c r="AY4000" s="64"/>
      <c r="AZ4000" s="64"/>
      <c r="BA4000" s="53" t="str">
        <f t="shared" si="187"/>
        <v/>
      </c>
      <c r="BB4000" s="54" t="str">
        <f t="shared" si="188"/>
        <v/>
      </c>
      <c r="BC4000" s="55" t="str">
        <f t="shared" si="189"/>
        <v xml:space="preserve"> </v>
      </c>
    </row>
    <row r="4001" spans="1:16384" x14ac:dyDescent="0.25">
      <c r="A4001" s="58"/>
      <c r="B4001" s="58"/>
      <c r="C4001" s="58"/>
      <c r="D4001" s="58"/>
      <c r="E4001" s="51" t="str">
        <f>IF(C4001&lt;&gt;"",VLOOKUP(MID(C4001,18,5),LISTAS·PAPP!$E$4:$F$76,2,0),"")</f>
        <v/>
      </c>
      <c r="F4001" s="58"/>
      <c r="G4001" s="51" t="str">
        <f>IF(F4001&lt;&gt;"",VLOOKUP(F4001,LISTAS·PAPP!$R$3:$T$221,3,0),"")</f>
        <v/>
      </c>
      <c r="H4001" s="58"/>
      <c r="I4001" s="66"/>
      <c r="J4001" s="66"/>
      <c r="K4001" s="67"/>
      <c r="L4001" s="66"/>
      <c r="M4001" s="60"/>
      <c r="N4001" s="60"/>
      <c r="O4001" s="60"/>
      <c r="P4001" s="60"/>
      <c r="Q4001" s="60"/>
      <c r="R4001" s="60"/>
      <c r="S4001" s="60"/>
      <c r="T4001" s="60"/>
      <c r="U4001" s="60"/>
      <c r="V4001" s="60"/>
      <c r="W4001" s="60"/>
      <c r="X4001" s="60"/>
      <c r="Y4001" s="52" t="str">
        <f>IF(A4001&lt;&gt;"",IF(D4001="DIRECCIÓN_DE_TRANSFERENCIAS","280 0031",VLOOKUP(C4001,LISTAS·PAPP!$C$3:$D$76,2,0)),"")</f>
        <v/>
      </c>
      <c r="Z4001" s="61"/>
      <c r="AA4001" s="62"/>
      <c r="AB4001" s="62"/>
      <c r="AC4001" s="65" t="str">
        <f>IF(D4001&lt;&gt;"",VLOOKUP(D4001,LISTAS·PAPP!$I$3:$M$16,2,0),"")</f>
        <v/>
      </c>
      <c r="AD4001" s="51" t="str">
        <f>IF(D4001&lt;&gt;"",VLOOKUP(D4001,LISTAS·PAPP!$I$3:$M$16,3,0),"")</f>
        <v/>
      </c>
      <c r="AE4001" s="52" t="str">
        <f>IF(D4001&lt;&gt;"",VLOOKUP(D4001,LISTAS·PAPP!$I$3:$M$16,4,0),"")</f>
        <v/>
      </c>
      <c r="AF4001" s="51" t="str">
        <f>IF(D4001&lt;&gt;"",VLOOKUP(D4001,LISTAS·PAPP!$I$3:$M$16,5,0),"")</f>
        <v/>
      </c>
      <c r="AG4001" s="52" t="str">
        <f>IF(AH4001&lt;&gt;"",VLOOKUP(AH4001,LISTAS·PAPP!$O$3:$P$74,2,0),"")</f>
        <v/>
      </c>
      <c r="AH4001" s="58"/>
      <c r="AI4001" s="60"/>
      <c r="AJ4001" s="51" t="str">
        <f>IF(AI4001&lt;&gt;"",VLOOKUP(AI4001,LISTAS·PAPP!$X$4:$Y$80,2,0),"")</f>
        <v/>
      </c>
      <c r="AK4001" s="58"/>
      <c r="AL4001" s="60"/>
      <c r="AM4001" s="51" t="str">
        <f>IF(ISERROR(VLOOKUP(AL4001,LISTAS·PAPP!$AD$4:$AE$334,2,0))," ",VLOOKUP(AL4001,LISTAS·PAPP!$AD$4:$AE$334,2,0))</f>
        <v xml:space="preserve"> </v>
      </c>
      <c r="AN4001" s="63"/>
      <c r="AO4001" s="64"/>
      <c r="AP4001" s="64"/>
      <c r="AQ4001" s="64"/>
      <c r="AR4001" s="64"/>
      <c r="AS4001" s="64"/>
      <c r="AT4001" s="64"/>
      <c r="AU4001" s="64"/>
      <c r="AV4001" s="64"/>
      <c r="AW4001" s="64"/>
      <c r="AX4001" s="64"/>
      <c r="AY4001" s="64"/>
      <c r="AZ4001" s="64"/>
      <c r="BA4001" s="53" t="str">
        <f t="shared" si="187"/>
        <v/>
      </c>
      <c r="BB4001" s="54" t="str">
        <f t="shared" si="188"/>
        <v/>
      </c>
      <c r="BC4001" s="55" t="str">
        <f t="shared" si="189"/>
        <v xml:space="preserve"> </v>
      </c>
    </row>
    <row r="4002" spans="1:16384" x14ac:dyDescent="0.25">
      <c r="A4002" s="58"/>
      <c r="B4002" s="58"/>
      <c r="C4002" s="58"/>
      <c r="D4002" s="58"/>
      <c r="E4002" s="51" t="str">
        <f>IF(C4002&lt;&gt;"",VLOOKUP(MID(C4002,18,5),LISTAS·PAPP!$E$4:$F$76,2,0),"")</f>
        <v/>
      </c>
      <c r="F4002" s="58"/>
      <c r="G4002" s="51" t="str">
        <f>IF(F4002&lt;&gt;"",VLOOKUP(F4002,LISTAS·PAPP!$R$3:$T$221,3,0),"")</f>
        <v/>
      </c>
      <c r="H4002" s="58"/>
      <c r="I4002" s="66"/>
      <c r="J4002" s="66"/>
      <c r="K4002" s="67"/>
      <c r="L4002" s="66"/>
      <c r="M4002" s="60"/>
      <c r="N4002" s="60"/>
      <c r="O4002" s="60"/>
      <c r="P4002" s="60"/>
      <c r="Q4002" s="60"/>
      <c r="R4002" s="60"/>
      <c r="S4002" s="60"/>
      <c r="T4002" s="60"/>
      <c r="U4002" s="60"/>
      <c r="V4002" s="60"/>
      <c r="W4002" s="60"/>
      <c r="X4002" s="60"/>
      <c r="Y4002" s="52" t="str">
        <f>IF(A4002&lt;&gt;"",IF(D4002="DIRECCIÓN_DE_TRANSFERENCIAS","280 0031",VLOOKUP(C4002,LISTAS·PAPP!$C$3:$D$76,2,0)),"")</f>
        <v/>
      </c>
      <c r="Z4002" s="61"/>
      <c r="AA4002" s="62"/>
      <c r="AB4002" s="62"/>
      <c r="AC4002" s="65" t="str">
        <f>IF(D4002&lt;&gt;"",VLOOKUP(D4002,LISTAS·PAPP!$I$3:$M$16,2,0),"")</f>
        <v/>
      </c>
      <c r="AD4002" s="51" t="str">
        <f>IF(D4002&lt;&gt;"",VLOOKUP(D4002,LISTAS·PAPP!$I$3:$M$16,3,0),"")</f>
        <v/>
      </c>
      <c r="AE4002" s="52" t="str">
        <f>IF(D4002&lt;&gt;"",VLOOKUP(D4002,LISTAS·PAPP!$I$3:$M$16,4,0),"")</f>
        <v/>
      </c>
      <c r="AF4002" s="51" t="str">
        <f>IF(D4002&lt;&gt;"",VLOOKUP(D4002,LISTAS·PAPP!$I$3:$M$16,5,0),"")</f>
        <v/>
      </c>
      <c r="AG4002" s="52" t="str">
        <f>IF(AH4002&lt;&gt;"",VLOOKUP(AH4002,LISTAS·PAPP!$O$3:$P$74,2,0),"")</f>
        <v/>
      </c>
      <c r="AH4002" s="58"/>
      <c r="AI4002" s="60"/>
      <c r="AJ4002" s="51" t="str">
        <f>IF(AI4002&lt;&gt;"",VLOOKUP(AI4002,LISTAS·PAPP!$X$4:$Y$80,2,0),"")</f>
        <v/>
      </c>
      <c r="AK4002" s="58"/>
      <c r="AL4002" s="60"/>
      <c r="AM4002" s="51" t="str">
        <f>IF(ISERROR(VLOOKUP(AL4002,LISTAS·PAPP!$AD$4:$AE$334,2,0))," ",VLOOKUP(AL4002,LISTAS·PAPP!$AD$4:$AE$334,2,0))</f>
        <v xml:space="preserve"> </v>
      </c>
      <c r="AN4002" s="63"/>
      <c r="AO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53" t="str">
        <f t="shared" si="187"/>
        <v/>
      </c>
      <c r="BB4002" s="54" t="str">
        <f t="shared" si="188"/>
        <v/>
      </c>
      <c r="BC4002" s="55" t="str">
        <f t="shared" si="189"/>
        <v xml:space="preserve"> </v>
      </c>
    </row>
    <row r="4003" spans="1:16384" x14ac:dyDescent="0.25">
      <c r="A4003" s="58"/>
      <c r="B4003" s="58"/>
      <c r="C4003" s="58"/>
      <c r="D4003" s="58"/>
      <c r="E4003" s="51" t="str">
        <f>IF(C4003&lt;&gt;"",VLOOKUP(MID(C4003,18,5),LISTAS·PAPP!$E$4:$F$76,2,0),"")</f>
        <v/>
      </c>
      <c r="F4003" s="58"/>
      <c r="G4003" s="51" t="str">
        <f>IF(F4003&lt;&gt;"",VLOOKUP(F4003,LISTAS·PAPP!$R$3:$T$221,3,0),"")</f>
        <v/>
      </c>
      <c r="H4003" s="58"/>
      <c r="I4003" s="66"/>
      <c r="J4003" s="66"/>
      <c r="K4003" s="67"/>
      <c r="L4003" s="66"/>
      <c r="M4003" s="60"/>
      <c r="N4003" s="60"/>
      <c r="O4003" s="60"/>
      <c r="P4003" s="60"/>
      <c r="Q4003" s="60"/>
      <c r="R4003" s="60"/>
      <c r="S4003" s="60"/>
      <c r="T4003" s="60"/>
      <c r="U4003" s="60"/>
      <c r="V4003" s="60"/>
      <c r="W4003" s="60"/>
      <c r="X4003" s="60"/>
      <c r="Y4003" s="52" t="str">
        <f>IF(A4003&lt;&gt;"",IF(D4003="DIRECCIÓN_DE_TRANSFERENCIAS","280 0031",VLOOKUP(C4003,LISTAS·PAPP!$C$3:$D$76,2,0)),"")</f>
        <v/>
      </c>
      <c r="Z4003" s="61"/>
      <c r="AA4003" s="62"/>
      <c r="AB4003" s="62"/>
      <c r="AC4003" s="65" t="str">
        <f>IF(D4003&lt;&gt;"",VLOOKUP(D4003,LISTAS·PAPP!$I$3:$M$16,2,0),"")</f>
        <v/>
      </c>
      <c r="AD4003" s="51" t="str">
        <f>IF(D4003&lt;&gt;"",VLOOKUP(D4003,LISTAS·PAPP!$I$3:$M$16,3,0),"")</f>
        <v/>
      </c>
      <c r="AE4003" s="52" t="str">
        <f>IF(D4003&lt;&gt;"",VLOOKUP(D4003,LISTAS·PAPP!$I$3:$M$16,4,0),"")</f>
        <v/>
      </c>
      <c r="AF4003" s="51" t="str">
        <f>IF(D4003&lt;&gt;"",VLOOKUP(D4003,LISTAS·PAPP!$I$3:$M$16,5,0),"")</f>
        <v/>
      </c>
      <c r="AG4003" s="52" t="str">
        <f>IF(AH4003&lt;&gt;"",VLOOKUP(AH4003,LISTAS·PAPP!$O$3:$P$74,2,0),"")</f>
        <v/>
      </c>
      <c r="AH4003" s="58"/>
      <c r="AI4003" s="60"/>
      <c r="AJ4003" s="51" t="str">
        <f>IF(AI4003&lt;&gt;"",VLOOKUP(AI4003,LISTAS·PAPP!$X$4:$Y$80,2,0),"")</f>
        <v/>
      </c>
      <c r="AK4003" s="58"/>
      <c r="AL4003" s="60"/>
      <c r="AM4003" s="51" t="str">
        <f>IF(ISERROR(VLOOKUP(AL4003,LISTAS·PAPP!$AD$4:$AE$334,2,0))," ",VLOOKUP(AL4003,LISTAS·PAPP!$AD$4:$AE$334,2,0))</f>
        <v xml:space="preserve"> </v>
      </c>
      <c r="AN4003" s="63"/>
      <c r="AO4003" s="64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53" t="str">
        <f t="shared" si="187"/>
        <v/>
      </c>
      <c r="BB4003" s="54" t="str">
        <f t="shared" si="188"/>
        <v/>
      </c>
      <c r="BC4003" s="55" t="str">
        <f t="shared" si="189"/>
        <v xml:space="preserve"> </v>
      </c>
    </row>
    <row r="4004" spans="1:16384" x14ac:dyDescent="0.25">
      <c r="A4004" s="58"/>
      <c r="B4004" s="58"/>
      <c r="C4004" s="58"/>
      <c r="D4004" s="58"/>
      <c r="E4004" s="51" t="str">
        <f>IF(C4004&lt;&gt;"",VLOOKUP(MID(C4004,18,5),LISTAS·PAPP!$E$4:$F$76,2,0),"")</f>
        <v/>
      </c>
      <c r="F4004" s="58"/>
      <c r="G4004" s="51" t="str">
        <f>IF(F4004&lt;&gt;"",VLOOKUP(F4004,LISTAS·PAPP!$R$3:$T$221,3,0),"")</f>
        <v/>
      </c>
      <c r="H4004" s="58"/>
      <c r="I4004" s="66"/>
      <c r="J4004" s="66"/>
      <c r="K4004" s="67"/>
      <c r="L4004" s="66"/>
      <c r="M4004" s="60"/>
      <c r="N4004" s="60"/>
      <c r="O4004" s="60"/>
      <c r="P4004" s="60"/>
      <c r="Q4004" s="60"/>
      <c r="R4004" s="60"/>
      <c r="S4004" s="60"/>
      <c r="T4004" s="60"/>
      <c r="U4004" s="60"/>
      <c r="V4004" s="60"/>
      <c r="W4004" s="60"/>
      <c r="X4004" s="60"/>
      <c r="Y4004" s="52" t="str">
        <f>IF(A4004&lt;&gt;"",IF(D4004="DIRECCIÓN_DE_TRANSFERENCIAS","280 0031",VLOOKUP(C4004,LISTAS·PAPP!$C$3:$D$76,2,0)),"")</f>
        <v/>
      </c>
      <c r="Z4004" s="61"/>
      <c r="AA4004" s="62"/>
      <c r="AB4004" s="62"/>
      <c r="AC4004" s="65" t="str">
        <f>IF(D4004&lt;&gt;"",VLOOKUP(D4004,LISTAS·PAPP!$I$3:$M$16,2,0),"")</f>
        <v/>
      </c>
      <c r="AD4004" s="51" t="str">
        <f>IF(D4004&lt;&gt;"",VLOOKUP(D4004,LISTAS·PAPP!$I$3:$M$16,3,0),"")</f>
        <v/>
      </c>
      <c r="AE4004" s="52" t="str">
        <f>IF(D4004&lt;&gt;"",VLOOKUP(D4004,LISTAS·PAPP!$I$3:$M$16,4,0),"")</f>
        <v/>
      </c>
      <c r="AF4004" s="51" t="str">
        <f>IF(D4004&lt;&gt;"",VLOOKUP(D4004,LISTAS·PAPP!$I$3:$M$16,5,0),"")</f>
        <v/>
      </c>
      <c r="AG4004" s="52" t="str">
        <f>IF(AH4004&lt;&gt;"",VLOOKUP(AH4004,LISTAS·PAPP!$O$3:$P$74,2,0),"")</f>
        <v/>
      </c>
      <c r="AH4004" s="58"/>
      <c r="AI4004" s="60"/>
      <c r="AJ4004" s="51" t="str">
        <f>IF(AI4004&lt;&gt;"",VLOOKUP(AI4004,LISTAS·PAPP!$X$4:$Y$80,2,0),"")</f>
        <v/>
      </c>
      <c r="AK4004" s="58"/>
      <c r="AL4004" s="60"/>
      <c r="AM4004" s="51" t="str">
        <f>IF(ISERROR(VLOOKUP(AL4004,LISTAS·PAPP!$AD$4:$AE$334,2,0))," ",VLOOKUP(AL4004,LISTAS·PAPP!$AD$4:$AE$334,2,0))</f>
        <v xml:space="preserve"> </v>
      </c>
      <c r="AN4004" s="63"/>
      <c r="AO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53" t="str">
        <f t="shared" si="187"/>
        <v/>
      </c>
      <c r="BB4004" s="54" t="str">
        <f t="shared" si="188"/>
        <v/>
      </c>
      <c r="BC4004" s="55" t="str">
        <f t="shared" si="189"/>
        <v xml:space="preserve"> </v>
      </c>
    </row>
    <row r="4005" spans="1:16384" x14ac:dyDescent="0.25">
      <c r="A4005" s="58"/>
      <c r="B4005" s="58"/>
      <c r="C4005" s="58"/>
      <c r="D4005" s="58"/>
      <c r="E4005" s="51" t="str">
        <f>IF(C4005&lt;&gt;"",VLOOKUP(MID(C4005,18,5),LISTAS·PAPP!$E$4:$F$76,2,0),"")</f>
        <v/>
      </c>
      <c r="F4005" s="58"/>
      <c r="G4005" s="51" t="str">
        <f>IF(F4005&lt;&gt;"",VLOOKUP(F4005,LISTAS·PAPP!$R$3:$T$221,3,0),"")</f>
        <v/>
      </c>
      <c r="H4005" s="58"/>
      <c r="I4005" s="66"/>
      <c r="J4005" s="66"/>
      <c r="K4005" s="67"/>
      <c r="L4005" s="66"/>
      <c r="M4005" s="60"/>
      <c r="N4005" s="60"/>
      <c r="O4005" s="60"/>
      <c r="P4005" s="60"/>
      <c r="Q4005" s="60"/>
      <c r="R4005" s="60"/>
      <c r="S4005" s="60"/>
      <c r="T4005" s="60"/>
      <c r="U4005" s="60"/>
      <c r="V4005" s="60"/>
      <c r="W4005" s="60"/>
      <c r="X4005" s="60"/>
      <c r="Y4005" s="52" t="str">
        <f>IF(A4005&lt;&gt;"",IF(D4005="DIRECCIÓN_DE_TRANSFERENCIAS","280 0031",VLOOKUP(C4005,LISTAS·PAPP!$C$3:$D$76,2,0)),"")</f>
        <v/>
      </c>
      <c r="Z4005" s="61"/>
      <c r="AA4005" s="62"/>
      <c r="AB4005" s="62"/>
      <c r="AC4005" s="65" t="str">
        <f>IF(D4005&lt;&gt;"",VLOOKUP(D4005,LISTAS·PAPP!$I$3:$M$16,2,0),"")</f>
        <v/>
      </c>
      <c r="AD4005" s="51" t="str">
        <f>IF(D4005&lt;&gt;"",VLOOKUP(D4005,LISTAS·PAPP!$I$3:$M$16,3,0),"")</f>
        <v/>
      </c>
      <c r="AE4005" s="52" t="str">
        <f>IF(D4005&lt;&gt;"",VLOOKUP(D4005,LISTAS·PAPP!$I$3:$M$16,4,0),"")</f>
        <v/>
      </c>
      <c r="AF4005" s="51" t="str">
        <f>IF(D4005&lt;&gt;"",VLOOKUP(D4005,LISTAS·PAPP!$I$3:$M$16,5,0),"")</f>
        <v/>
      </c>
      <c r="AG4005" s="52" t="str">
        <f>IF(AH4005&lt;&gt;"",VLOOKUP(AH4005,LISTAS·PAPP!$O$3:$P$74,2,0),"")</f>
        <v/>
      </c>
      <c r="AH4005" s="58"/>
      <c r="AI4005" s="60"/>
      <c r="AJ4005" s="51" t="str">
        <f>IF(AI4005&lt;&gt;"",VLOOKUP(AI4005,LISTAS·PAPP!$X$4:$Y$80,2,0),"")</f>
        <v/>
      </c>
      <c r="AK4005" s="58"/>
      <c r="AL4005" s="60"/>
      <c r="AM4005" s="51" t="str">
        <f>IF(ISERROR(VLOOKUP(AL4005,LISTAS·PAPP!$AD$4:$AE$334,2,0))," ",VLOOKUP(AL4005,LISTAS·PAPP!$AD$4:$AE$334,2,0))</f>
        <v xml:space="preserve"> </v>
      </c>
      <c r="AN4005" s="63"/>
      <c r="AO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53" t="str">
        <f t="shared" si="187"/>
        <v/>
      </c>
      <c r="BB4005" s="54" t="str">
        <f t="shared" si="188"/>
        <v/>
      </c>
      <c r="BC4005" s="55" t="str">
        <f t="shared" si="189"/>
        <v xml:space="preserve"> </v>
      </c>
    </row>
    <row r="4006" spans="1:16384" x14ac:dyDescent="0.25">
      <c r="A4006" s="58"/>
      <c r="B4006" s="58"/>
      <c r="C4006" s="58"/>
      <c r="D4006" s="58"/>
      <c r="E4006" s="51" t="str">
        <f>IF(C4006&lt;&gt;"",VLOOKUP(MID(C4006,18,5),LISTAS·PAPP!$E$4:$F$76,2,0),"")</f>
        <v/>
      </c>
      <c r="F4006" s="58"/>
      <c r="G4006" s="51" t="str">
        <f>IF(F4006&lt;&gt;"",VLOOKUP(F4006,LISTAS·PAPP!$R$3:$T$221,3,0),"")</f>
        <v/>
      </c>
      <c r="H4006" s="58"/>
      <c r="I4006" s="66"/>
      <c r="J4006" s="66"/>
      <c r="K4006" s="67"/>
      <c r="L4006" s="66"/>
      <c r="M4006" s="60"/>
      <c r="N4006" s="60"/>
      <c r="O4006" s="60"/>
      <c r="P4006" s="60"/>
      <c r="Q4006" s="60"/>
      <c r="R4006" s="60"/>
      <c r="S4006" s="60"/>
      <c r="T4006" s="60"/>
      <c r="U4006" s="60"/>
      <c r="V4006" s="60"/>
      <c r="W4006" s="60"/>
      <c r="X4006" s="60"/>
      <c r="Y4006" s="52" t="str">
        <f>IF(A4006&lt;&gt;"",IF(D4006="DIRECCIÓN_DE_TRANSFERENCIAS","280 0031",VLOOKUP(C4006,LISTAS·PAPP!$C$3:$D$76,2,0)),"")</f>
        <v/>
      </c>
      <c r="Z4006" s="61"/>
      <c r="AA4006" s="62"/>
      <c r="AB4006" s="62"/>
      <c r="AC4006" s="65" t="str">
        <f>IF(D4006&lt;&gt;"",VLOOKUP(D4006,LISTAS·PAPP!$I$3:$M$16,2,0),"")</f>
        <v/>
      </c>
      <c r="AD4006" s="51" t="str">
        <f>IF(D4006&lt;&gt;"",VLOOKUP(D4006,LISTAS·PAPP!$I$3:$M$16,3,0),"")</f>
        <v/>
      </c>
      <c r="AE4006" s="52" t="str">
        <f>IF(D4006&lt;&gt;"",VLOOKUP(D4006,LISTAS·PAPP!$I$3:$M$16,4,0),"")</f>
        <v/>
      </c>
      <c r="AF4006" s="51" t="str">
        <f>IF(D4006&lt;&gt;"",VLOOKUP(D4006,LISTAS·PAPP!$I$3:$M$16,5,0),"")</f>
        <v/>
      </c>
      <c r="AG4006" s="52" t="str">
        <f>IF(AH4006&lt;&gt;"",VLOOKUP(AH4006,LISTAS·PAPP!$O$3:$P$74,2,0),"")</f>
        <v/>
      </c>
      <c r="AH4006" s="58"/>
      <c r="AI4006" s="60"/>
      <c r="AJ4006" s="51" t="str">
        <f>IF(AI4006&lt;&gt;"",VLOOKUP(AI4006,LISTAS·PAPP!$X$4:$Y$80,2,0),"")</f>
        <v/>
      </c>
      <c r="AK4006" s="58"/>
      <c r="AL4006" s="60"/>
      <c r="AM4006" s="51" t="str">
        <f>IF(ISERROR(VLOOKUP(AL4006,LISTAS·PAPP!$AD$4:$AE$334,2,0))," ",VLOOKUP(AL4006,LISTAS·PAPP!$AD$4:$AE$334,2,0))</f>
        <v xml:space="preserve"> </v>
      </c>
      <c r="AN4006" s="63"/>
      <c r="AO4006" s="64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53" t="str">
        <f t="shared" si="187"/>
        <v/>
      </c>
      <c r="BB4006" s="54" t="str">
        <f t="shared" si="188"/>
        <v/>
      </c>
      <c r="BC4006" s="55" t="str">
        <f t="shared" si="189"/>
        <v xml:space="preserve"> </v>
      </c>
    </row>
    <row r="4007" spans="1:16384" x14ac:dyDescent="0.25">
      <c r="A4007" s="58"/>
      <c r="B4007" s="58"/>
      <c r="C4007" s="58"/>
      <c r="D4007" s="58"/>
      <c r="E4007" s="51" t="str">
        <f>IF(C4007&lt;&gt;"",VLOOKUP(MID(C4007,18,5),LISTAS·PAPP!$E$4:$F$76,2,0),"")</f>
        <v/>
      </c>
      <c r="F4007" s="58"/>
      <c r="G4007" s="51" t="str">
        <f>IF(F4007&lt;&gt;"",VLOOKUP(F4007,LISTAS·PAPP!$R$3:$T$221,3,0),"")</f>
        <v/>
      </c>
      <c r="H4007" s="58"/>
      <c r="I4007" s="66"/>
      <c r="J4007" s="66"/>
      <c r="K4007" s="67"/>
      <c r="L4007" s="66"/>
      <c r="M4007" s="60"/>
      <c r="N4007" s="60"/>
      <c r="O4007" s="60"/>
      <c r="P4007" s="60"/>
      <c r="Q4007" s="60"/>
      <c r="R4007" s="60"/>
      <c r="S4007" s="60"/>
      <c r="T4007" s="60"/>
      <c r="U4007" s="60"/>
      <c r="V4007" s="60"/>
      <c r="W4007" s="60"/>
      <c r="X4007" s="60"/>
      <c r="Y4007" s="52" t="str">
        <f>IF(A4007&lt;&gt;"",IF(D4007="DIRECCIÓN_DE_TRANSFERENCIAS","280 0031",VLOOKUP(C4007,LISTAS·PAPP!$C$3:$D$76,2,0)),"")</f>
        <v/>
      </c>
      <c r="Z4007" s="61"/>
      <c r="AA4007" s="62"/>
      <c r="AB4007" s="62"/>
      <c r="AC4007" s="65" t="str">
        <f>IF(D4007&lt;&gt;"",VLOOKUP(D4007,LISTAS·PAPP!$I$3:$M$16,2,0),"")</f>
        <v/>
      </c>
      <c r="AD4007" s="51" t="str">
        <f>IF(D4007&lt;&gt;"",VLOOKUP(D4007,LISTAS·PAPP!$I$3:$M$16,3,0),"")</f>
        <v/>
      </c>
      <c r="AE4007" s="52" t="str">
        <f>IF(D4007&lt;&gt;"",VLOOKUP(D4007,LISTAS·PAPP!$I$3:$M$16,4,0),"")</f>
        <v/>
      </c>
      <c r="AF4007" s="51" t="str">
        <f>IF(D4007&lt;&gt;"",VLOOKUP(D4007,LISTAS·PAPP!$I$3:$M$16,5,0),"")</f>
        <v/>
      </c>
      <c r="AG4007" s="52" t="str">
        <f>IF(AH4007&lt;&gt;"",VLOOKUP(AH4007,LISTAS·PAPP!$O$3:$P$74,2,0),"")</f>
        <v/>
      </c>
      <c r="AH4007" s="58"/>
      <c r="AI4007" s="60"/>
      <c r="AJ4007" s="51" t="str">
        <f>IF(AI4007&lt;&gt;"",VLOOKUP(AI4007,LISTAS·PAPP!$X$4:$Y$80,2,0),"")</f>
        <v/>
      </c>
      <c r="AK4007" s="58"/>
      <c r="AL4007" s="60"/>
      <c r="AM4007" s="51" t="str">
        <f>IF(ISERROR(VLOOKUP(AL4007,LISTAS·PAPP!$AD$4:$AE$334,2,0))," ",VLOOKUP(AL4007,LISTAS·PAPP!$AD$4:$AE$334,2,0))</f>
        <v xml:space="preserve"> </v>
      </c>
      <c r="AN4007" s="63"/>
      <c r="AO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53" t="str">
        <f t="shared" si="187"/>
        <v/>
      </c>
      <c r="BB4007" s="54" t="str">
        <f t="shared" si="188"/>
        <v/>
      </c>
      <c r="BC4007" s="55" t="str">
        <f t="shared" si="189"/>
        <v xml:space="preserve"> </v>
      </c>
    </row>
    <row r="4008" spans="1:16384" x14ac:dyDescent="0.25">
      <c r="A4008" s="58"/>
      <c r="B4008" s="58"/>
      <c r="C4008" s="58"/>
      <c r="D4008" s="58"/>
      <c r="E4008" s="51" t="str">
        <f>IF(C4008&lt;&gt;"",VLOOKUP(MID(C4008,18,5),LISTAS·PAPP!$E$4:$F$76,2,0),"")</f>
        <v/>
      </c>
      <c r="F4008" s="58"/>
      <c r="G4008" s="51" t="str">
        <f>IF(F4008&lt;&gt;"",VLOOKUP(F4008,LISTAS·PAPP!$R$3:$T$221,3,0),"")</f>
        <v/>
      </c>
      <c r="H4008" s="58"/>
      <c r="I4008" s="66"/>
      <c r="J4008" s="66"/>
      <c r="K4008" s="67"/>
      <c r="L4008" s="66"/>
      <c r="M4008" s="60"/>
      <c r="N4008" s="60"/>
      <c r="O4008" s="60"/>
      <c r="P4008" s="60"/>
      <c r="Q4008" s="60"/>
      <c r="R4008" s="60"/>
      <c r="S4008" s="60"/>
      <c r="T4008" s="60"/>
      <c r="U4008" s="60"/>
      <c r="V4008" s="60"/>
      <c r="W4008" s="60"/>
      <c r="X4008" s="60"/>
      <c r="Y4008" s="52" t="str">
        <f>IF(A4008&lt;&gt;"",IF(D4008="DIRECCIÓN_DE_TRANSFERENCIAS","280 0031",VLOOKUP(C4008,LISTAS·PAPP!$C$3:$D$76,2,0)),"")</f>
        <v/>
      </c>
      <c r="Z4008" s="61"/>
      <c r="AA4008" s="62"/>
      <c r="AB4008" s="62"/>
      <c r="AC4008" s="65" t="str">
        <f>IF(D4008&lt;&gt;"",VLOOKUP(D4008,LISTAS·PAPP!$I$3:$M$16,2,0),"")</f>
        <v/>
      </c>
      <c r="AD4008" s="51" t="str">
        <f>IF(D4008&lt;&gt;"",VLOOKUP(D4008,LISTAS·PAPP!$I$3:$M$16,3,0),"")</f>
        <v/>
      </c>
      <c r="AE4008" s="52" t="str">
        <f>IF(D4008&lt;&gt;"",VLOOKUP(D4008,LISTAS·PAPP!$I$3:$M$16,4,0),"")</f>
        <v/>
      </c>
      <c r="AF4008" s="51" t="str">
        <f>IF(D4008&lt;&gt;"",VLOOKUP(D4008,LISTAS·PAPP!$I$3:$M$16,5,0),"")</f>
        <v/>
      </c>
      <c r="AG4008" s="52" t="str">
        <f>IF(AH4008&lt;&gt;"",VLOOKUP(AH4008,LISTAS·PAPP!$O$3:$P$74,2,0),"")</f>
        <v/>
      </c>
      <c r="AH4008" s="58"/>
      <c r="AI4008" s="60"/>
      <c r="AJ4008" s="51" t="str">
        <f>IF(AI4008&lt;&gt;"",VLOOKUP(AI4008,LISTAS·PAPP!$X$4:$Y$80,2,0),"")</f>
        <v/>
      </c>
      <c r="AK4008" s="58"/>
      <c r="AL4008" s="60"/>
      <c r="AM4008" s="51" t="str">
        <f>IF(ISERROR(VLOOKUP(AL4008,LISTAS·PAPP!$AD$4:$AE$334,2,0))," ",VLOOKUP(AL4008,LISTAS·PAPP!$AD$4:$AE$334,2,0))</f>
        <v xml:space="preserve"> </v>
      </c>
      <c r="AN4008" s="63"/>
      <c r="AO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53" t="str">
        <f t="shared" si="187"/>
        <v/>
      </c>
      <c r="BB4008" s="54" t="str">
        <f t="shared" si="188"/>
        <v/>
      </c>
      <c r="BC4008" s="55" t="str">
        <f t="shared" si="189"/>
        <v xml:space="preserve"> </v>
      </c>
    </row>
    <row r="4009" spans="1:16384" x14ac:dyDescent="0.25">
      <c r="A4009" s="58"/>
      <c r="B4009" s="58"/>
      <c r="C4009" s="58"/>
      <c r="D4009" s="58"/>
      <c r="E4009" s="51" t="str">
        <f>IF(C4009&lt;&gt;"",VLOOKUP(MID(C4009,18,5),LISTAS·PAPP!$E$4:$F$76,2,0),"")</f>
        <v/>
      </c>
      <c r="F4009" s="58"/>
      <c r="G4009" s="51" t="str">
        <f>IF(F4009&lt;&gt;"",VLOOKUP(F4009,LISTAS·PAPP!$R$3:$T$221,3,0),"")</f>
        <v/>
      </c>
      <c r="H4009" s="58"/>
      <c r="I4009" s="66"/>
      <c r="J4009" s="66"/>
      <c r="K4009" s="67"/>
      <c r="L4009" s="66"/>
      <c r="M4009" s="60"/>
      <c r="N4009" s="60"/>
      <c r="O4009" s="60"/>
      <c r="P4009" s="60"/>
      <c r="Q4009" s="60"/>
      <c r="R4009" s="60"/>
      <c r="S4009" s="60"/>
      <c r="T4009" s="60"/>
      <c r="U4009" s="60"/>
      <c r="V4009" s="60"/>
      <c r="W4009" s="60"/>
      <c r="X4009" s="60"/>
      <c r="Y4009" s="52" t="str">
        <f>IF(A4009&lt;&gt;"",IF(D4009="DIRECCIÓN_DE_TRANSFERENCIAS","280 0031",VLOOKUP(C4009,LISTAS·PAPP!$C$3:$D$76,2,0)),"")</f>
        <v/>
      </c>
      <c r="Z4009" s="61"/>
      <c r="AA4009" s="62"/>
      <c r="AB4009" s="62"/>
      <c r="AC4009" s="65" t="str">
        <f>IF(D4009&lt;&gt;"",VLOOKUP(D4009,LISTAS·PAPP!$I$3:$M$16,2,0),"")</f>
        <v/>
      </c>
      <c r="AD4009" s="51" t="str">
        <f>IF(D4009&lt;&gt;"",VLOOKUP(D4009,LISTAS·PAPP!$I$3:$M$16,3,0),"")</f>
        <v/>
      </c>
      <c r="AE4009" s="52" t="str">
        <f>IF(D4009&lt;&gt;"",VLOOKUP(D4009,LISTAS·PAPP!$I$3:$M$16,4,0),"")</f>
        <v/>
      </c>
      <c r="AF4009" s="51" t="str">
        <f>IF(D4009&lt;&gt;"",VLOOKUP(D4009,LISTAS·PAPP!$I$3:$M$16,5,0),"")</f>
        <v/>
      </c>
      <c r="AG4009" s="52" t="str">
        <f>IF(AH4009&lt;&gt;"",VLOOKUP(AH4009,LISTAS·PAPP!$O$3:$P$74,2,0),"")</f>
        <v/>
      </c>
      <c r="AH4009" s="58"/>
      <c r="AI4009" s="60"/>
      <c r="AJ4009" s="51" t="str">
        <f>IF(AI4009&lt;&gt;"",VLOOKUP(AI4009,LISTAS·PAPP!$X$4:$Y$80,2,0),"")</f>
        <v/>
      </c>
      <c r="AK4009" s="58"/>
      <c r="AL4009" s="60"/>
      <c r="AM4009" s="51" t="str">
        <f>IF(ISERROR(VLOOKUP(AL4009,LISTAS·PAPP!$AD$4:$AE$334,2,0))," ",VLOOKUP(AL4009,LISTAS·PAPP!$AD$4:$AE$334,2,0))</f>
        <v xml:space="preserve"> </v>
      </c>
      <c r="AN4009" s="63"/>
      <c r="AO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53" t="str">
        <f t="shared" si="187"/>
        <v/>
      </c>
      <c r="BB4009" s="54" t="str">
        <f t="shared" si="188"/>
        <v/>
      </c>
      <c r="BC4009" s="55" t="str">
        <f t="shared" si="189"/>
        <v xml:space="preserve"> </v>
      </c>
    </row>
    <row r="4010" spans="1:16384" x14ac:dyDescent="0.25">
      <c r="A4010" s="58"/>
      <c r="B4010" s="58"/>
      <c r="C4010" s="58"/>
      <c r="D4010" s="58"/>
      <c r="E4010" s="51" t="str">
        <f>IF(C4010&lt;&gt;"",VLOOKUP(MID(C4010,18,5),LISTAS·PAPP!$E$4:$F$76,2,0),"")</f>
        <v/>
      </c>
      <c r="F4010" s="58"/>
      <c r="G4010" s="51" t="str">
        <f>IF(F4010&lt;&gt;"",VLOOKUP(F4010,LISTAS·PAPP!$R$3:$T$221,3,0),"")</f>
        <v/>
      </c>
      <c r="H4010" s="58"/>
      <c r="I4010" s="66"/>
      <c r="J4010" s="66"/>
      <c r="K4010" s="67"/>
      <c r="L4010" s="66"/>
      <c r="M4010" s="60"/>
      <c r="N4010" s="60"/>
      <c r="O4010" s="60"/>
      <c r="P4010" s="60"/>
      <c r="Q4010" s="60"/>
      <c r="R4010" s="60"/>
      <c r="S4010" s="60"/>
      <c r="T4010" s="60"/>
      <c r="U4010" s="60"/>
      <c r="V4010" s="60"/>
      <c r="W4010" s="60"/>
      <c r="X4010" s="60"/>
      <c r="Y4010" s="52" t="str">
        <f>IF(A4010&lt;&gt;"",IF(D4010="DIRECCIÓN_DE_TRANSFERENCIAS","280 0031",VLOOKUP(C4010,LISTAS·PAPP!$C$3:$D$76,2,0)),"")</f>
        <v/>
      </c>
      <c r="Z4010" s="61"/>
      <c r="AA4010" s="62"/>
      <c r="AB4010" s="62"/>
      <c r="AC4010" s="65" t="str">
        <f>IF(D4010&lt;&gt;"",VLOOKUP(D4010,LISTAS·PAPP!$I$3:$M$16,2,0),"")</f>
        <v/>
      </c>
      <c r="AD4010" s="51" t="str">
        <f>IF(D4010&lt;&gt;"",VLOOKUP(D4010,LISTAS·PAPP!$I$3:$M$16,3,0),"")</f>
        <v/>
      </c>
      <c r="AE4010" s="52" t="str">
        <f>IF(D4010&lt;&gt;"",VLOOKUP(D4010,LISTAS·PAPP!$I$3:$M$16,4,0),"")</f>
        <v/>
      </c>
      <c r="AF4010" s="51" t="str">
        <f>IF(D4010&lt;&gt;"",VLOOKUP(D4010,LISTAS·PAPP!$I$3:$M$16,5,0),"")</f>
        <v/>
      </c>
      <c r="AG4010" s="52" t="str">
        <f>IF(AH4010&lt;&gt;"",VLOOKUP(AH4010,LISTAS·PAPP!$O$3:$P$74,2,0),"")</f>
        <v/>
      </c>
      <c r="AH4010" s="58"/>
      <c r="AI4010" s="60"/>
      <c r="AJ4010" s="51" t="str">
        <f>IF(AI4010&lt;&gt;"",VLOOKUP(AI4010,LISTAS·PAPP!$X$4:$Y$80,2,0),"")</f>
        <v/>
      </c>
      <c r="AK4010" s="58"/>
      <c r="AL4010" s="60"/>
      <c r="AM4010" s="51" t="str">
        <f>IF(ISERROR(VLOOKUP(AL4010,LISTAS·PAPP!$AD$4:$AE$334,2,0))," ",VLOOKUP(AL4010,LISTAS·PAPP!$AD$4:$AE$334,2,0))</f>
        <v xml:space="preserve"> </v>
      </c>
      <c r="AN4010" s="63"/>
      <c r="AO4010" s="64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53" t="str">
        <f t="shared" si="187"/>
        <v/>
      </c>
      <c r="BB4010" s="54" t="str">
        <f t="shared" si="188"/>
        <v/>
      </c>
      <c r="BC4010" s="55" t="str">
        <f t="shared" si="189"/>
        <v xml:space="preserve"> </v>
      </c>
    </row>
    <row r="4011" spans="1:16384" x14ac:dyDescent="0.25">
      <c r="A4011" s="58"/>
      <c r="B4011" s="58"/>
      <c r="C4011" s="58"/>
      <c r="D4011" s="58"/>
      <c r="E4011" s="51" t="str">
        <f>IF(C4011&lt;&gt;"",VLOOKUP(MID(C4011,18,5),LISTAS·PAPP!$E$4:$F$76,2,0),"")</f>
        <v/>
      </c>
      <c r="F4011" s="58"/>
      <c r="G4011" s="51" t="str">
        <f>IF(F4011&lt;&gt;"",VLOOKUP(F4011,LISTAS·PAPP!$R$3:$T$221,3,0),"")</f>
        <v/>
      </c>
      <c r="H4011" s="58"/>
      <c r="I4011" s="66"/>
      <c r="J4011" s="66"/>
      <c r="K4011" s="67"/>
      <c r="L4011" s="66"/>
      <c r="M4011" s="60"/>
      <c r="N4011" s="60"/>
      <c r="O4011" s="60"/>
      <c r="P4011" s="60"/>
      <c r="Q4011" s="60"/>
      <c r="R4011" s="60"/>
      <c r="S4011" s="60"/>
      <c r="T4011" s="60"/>
      <c r="U4011" s="60"/>
      <c r="V4011" s="60"/>
      <c r="W4011" s="60"/>
      <c r="X4011" s="60"/>
      <c r="Y4011" s="52" t="str">
        <f>IF(A4011&lt;&gt;"",IF(D4011="DIRECCIÓN_DE_TRANSFERENCIAS","280 0031",VLOOKUP(C4011,LISTAS·PAPP!$C$3:$D$76,2,0)),"")</f>
        <v/>
      </c>
      <c r="Z4011" s="61"/>
      <c r="AA4011" s="62"/>
      <c r="AB4011" s="62"/>
      <c r="AC4011" s="65" t="str">
        <f>IF(D4011&lt;&gt;"",VLOOKUP(D4011,LISTAS·PAPP!$I$3:$M$16,2,0),"")</f>
        <v/>
      </c>
      <c r="AD4011" s="51" t="str">
        <f>IF(D4011&lt;&gt;"",VLOOKUP(D4011,LISTAS·PAPP!$I$3:$M$16,3,0),"")</f>
        <v/>
      </c>
      <c r="AE4011" s="52" t="str">
        <f>IF(D4011&lt;&gt;"",VLOOKUP(D4011,LISTAS·PAPP!$I$3:$M$16,4,0),"")</f>
        <v/>
      </c>
      <c r="AF4011" s="51" t="str">
        <f>IF(D4011&lt;&gt;"",VLOOKUP(D4011,LISTAS·PAPP!$I$3:$M$16,5,0),"")</f>
        <v/>
      </c>
      <c r="AG4011" s="52" t="str">
        <f>IF(AH4011&lt;&gt;"",VLOOKUP(AH4011,LISTAS·PAPP!$O$3:$P$74,2,0),"")</f>
        <v/>
      </c>
      <c r="AH4011" s="58"/>
      <c r="AI4011" s="60"/>
      <c r="AJ4011" s="51" t="str">
        <f>IF(AI4011&lt;&gt;"",VLOOKUP(AI4011,LISTAS·PAPP!$X$4:$Y$80,2,0),"")</f>
        <v/>
      </c>
      <c r="AK4011" s="58"/>
      <c r="AL4011" s="60"/>
      <c r="AM4011" s="51" t="str">
        <f>IF(ISERROR(VLOOKUP(AL4011,LISTAS·PAPP!$AD$4:$AE$334,2,0))," ",VLOOKUP(AL4011,LISTAS·PAPP!$AD$4:$AE$334,2,0))</f>
        <v xml:space="preserve"> </v>
      </c>
      <c r="AN4011" s="63"/>
      <c r="AO4011" s="64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53" t="str">
        <f t="shared" si="187"/>
        <v/>
      </c>
      <c r="BB4011" s="54" t="str">
        <f t="shared" si="188"/>
        <v/>
      </c>
      <c r="BC4011" s="55" t="str">
        <f t="shared" si="189"/>
        <v xml:space="preserve"> </v>
      </c>
    </row>
    <row r="4012" spans="1:16384" x14ac:dyDescent="0.25">
      <c r="A4012" s="58"/>
      <c r="B4012" s="58"/>
      <c r="C4012" s="58"/>
      <c r="D4012" s="58"/>
      <c r="E4012" s="51" t="str">
        <f>IF(C4012&lt;&gt;"",VLOOKUP(MID(C4012,18,5),LISTAS·PAPP!$E$4:$F$76,2,0),"")</f>
        <v/>
      </c>
      <c r="F4012" s="58"/>
      <c r="G4012" s="51" t="str">
        <f>IF(F4012&lt;&gt;"",VLOOKUP(F4012,LISTAS·PAPP!$R$3:$T$221,3,0),"")</f>
        <v/>
      </c>
      <c r="H4012" s="58"/>
      <c r="I4012" s="66"/>
      <c r="J4012" s="66"/>
      <c r="K4012" s="67"/>
      <c r="L4012" s="66"/>
      <c r="M4012" s="60"/>
      <c r="N4012" s="60"/>
      <c r="O4012" s="60"/>
      <c r="P4012" s="60"/>
      <c r="Q4012" s="60"/>
      <c r="R4012" s="60"/>
      <c r="S4012" s="60"/>
      <c r="T4012" s="60"/>
      <c r="U4012" s="60"/>
      <c r="V4012" s="60"/>
      <c r="W4012" s="60"/>
      <c r="X4012" s="60"/>
      <c r="Y4012" s="52" t="str">
        <f>IF(A4012&lt;&gt;"",IF(D4012="DIRECCIÓN_DE_TRANSFERENCIAS","280 0031",VLOOKUP(C4012,LISTAS·PAPP!$C$3:$D$76,2,0)),"")</f>
        <v/>
      </c>
      <c r="Z4012" s="61"/>
      <c r="AA4012" s="62"/>
      <c r="AB4012" s="62"/>
      <c r="AC4012" s="65" t="str">
        <f>IF(D4012&lt;&gt;"",VLOOKUP(D4012,LISTAS·PAPP!$I$3:$M$16,2,0),"")</f>
        <v/>
      </c>
      <c r="AD4012" s="51" t="str">
        <f>IF(D4012&lt;&gt;"",VLOOKUP(D4012,LISTAS·PAPP!$I$3:$M$16,3,0),"")</f>
        <v/>
      </c>
      <c r="AE4012" s="52" t="str">
        <f>IF(D4012&lt;&gt;"",VLOOKUP(D4012,LISTAS·PAPP!$I$3:$M$16,4,0),"")</f>
        <v/>
      </c>
      <c r="AF4012" s="51" t="str">
        <f>IF(D4012&lt;&gt;"",VLOOKUP(D4012,LISTAS·PAPP!$I$3:$M$16,5,0),"")</f>
        <v/>
      </c>
      <c r="AG4012" s="52" t="str">
        <f>IF(AH4012&lt;&gt;"",VLOOKUP(AH4012,LISTAS·PAPP!$O$3:$P$74,2,0),"")</f>
        <v/>
      </c>
      <c r="AH4012" s="58"/>
      <c r="AI4012" s="60"/>
      <c r="AJ4012" s="51" t="str">
        <f>IF(AI4012&lt;&gt;"",VLOOKUP(AI4012,LISTAS·PAPP!$X$4:$Y$80,2,0),"")</f>
        <v/>
      </c>
      <c r="AK4012" s="58"/>
      <c r="AL4012" s="60"/>
      <c r="AM4012" s="51" t="str">
        <f>IF(ISERROR(VLOOKUP(AL4012,LISTAS·PAPP!$AD$4:$AE$334,2,0))," ",VLOOKUP(AL4012,LISTAS·PAPP!$AD$4:$AE$334,2,0))</f>
        <v xml:space="preserve"> </v>
      </c>
      <c r="AN4012" s="63"/>
      <c r="AO4012" s="64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53" t="str">
        <f t="shared" si="187"/>
        <v/>
      </c>
      <c r="BB4012" s="54" t="str">
        <f t="shared" si="188"/>
        <v/>
      </c>
      <c r="BC4012" s="55" t="str">
        <f t="shared" si="189"/>
        <v xml:space="preserve"> </v>
      </c>
    </row>
    <row r="4013" spans="1:16384" x14ac:dyDescent="0.25">
      <c r="A4013" s="59"/>
      <c r="B4013" s="59"/>
      <c r="C4013" s="59"/>
      <c r="D4013" s="59"/>
      <c r="E4013" s="59"/>
      <c r="F4013" s="59"/>
      <c r="G4013" s="59"/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  <c r="V4013" s="59"/>
      <c r="W4013" s="59"/>
      <c r="X4013" s="59"/>
      <c r="Y4013" s="59"/>
      <c r="Z4013" s="59"/>
      <c r="AA4013" s="59"/>
      <c r="AB4013" s="59"/>
      <c r="AC4013" s="59"/>
      <c r="AD4013" s="59"/>
      <c r="AE4013" s="59"/>
      <c r="AF4013" s="59"/>
      <c r="AG4013" s="59"/>
      <c r="AH4013" s="59"/>
      <c r="AI4013" s="59"/>
      <c r="AJ4013" s="59"/>
      <c r="AK4013" s="59"/>
      <c r="AL4013" s="59"/>
      <c r="AM4013" s="59"/>
      <c r="AN4013" s="59"/>
      <c r="AO4013" s="59"/>
      <c r="AP4013" s="59"/>
      <c r="AQ4013" s="59"/>
      <c r="AR4013" s="59"/>
      <c r="AS4013" s="59"/>
      <c r="AT4013" s="59"/>
      <c r="AU4013" s="59"/>
      <c r="AV4013" s="59"/>
      <c r="AW4013" s="59"/>
      <c r="AX4013" s="59"/>
      <c r="AY4013" s="59"/>
      <c r="AZ4013" s="59"/>
      <c r="BA4013" s="59"/>
      <c r="BB4013" s="59"/>
      <c r="BC4013" s="59"/>
      <c r="BD4013" s="59"/>
      <c r="BE4013" s="59"/>
      <c r="BF4013" s="59"/>
      <c r="BG4013" s="59"/>
      <c r="BH4013" s="59"/>
      <c r="BI4013" s="59"/>
      <c r="BJ4013" s="59"/>
      <c r="BK4013" s="59"/>
      <c r="BL4013" s="59"/>
      <c r="BM4013" s="59"/>
      <c r="BN4013" s="59"/>
      <c r="BO4013" s="59"/>
      <c r="BP4013" s="59"/>
      <c r="BQ4013" s="59"/>
      <c r="BR4013" s="59"/>
      <c r="BS4013" s="59"/>
      <c r="BT4013" s="59"/>
      <c r="BU4013" s="59"/>
      <c r="BV4013" s="59"/>
      <c r="BW4013" s="59"/>
      <c r="BX4013" s="59"/>
      <c r="BY4013" s="59"/>
      <c r="BZ4013" s="59"/>
      <c r="CA4013" s="59"/>
      <c r="CB4013" s="59"/>
      <c r="CC4013" s="59"/>
      <c r="CD4013" s="59"/>
      <c r="CE4013" s="59"/>
      <c r="CF4013" s="59"/>
      <c r="CG4013" s="59"/>
      <c r="CH4013" s="59"/>
      <c r="CI4013" s="59"/>
      <c r="CJ4013" s="59"/>
      <c r="CK4013" s="59"/>
      <c r="CL4013" s="59"/>
      <c r="CM4013" s="59"/>
      <c r="CN4013" s="59"/>
      <c r="CO4013" s="59"/>
      <c r="CP4013" s="59"/>
      <c r="CQ4013" s="59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59"/>
      <c r="DC4013" s="59"/>
      <c r="DD4013" s="59"/>
      <c r="DE4013" s="59"/>
      <c r="DF4013" s="59"/>
      <c r="DG4013" s="59"/>
      <c r="DH4013" s="59"/>
      <c r="DI4013" s="59"/>
      <c r="DJ4013" s="59"/>
      <c r="DK4013" s="59"/>
      <c r="DL4013" s="59"/>
      <c r="DM4013" s="59"/>
      <c r="DN4013" s="59"/>
      <c r="DO4013" s="59"/>
      <c r="DP4013" s="59"/>
      <c r="DQ4013" s="59"/>
      <c r="DR4013" s="59"/>
      <c r="DS4013" s="59"/>
      <c r="DT4013" s="59"/>
      <c r="DU4013" s="59"/>
      <c r="DV4013" s="59"/>
      <c r="DW4013" s="59"/>
      <c r="DX4013" s="59"/>
      <c r="DY4013" s="59"/>
      <c r="DZ4013" s="59"/>
      <c r="EA4013" s="59"/>
      <c r="EB4013" s="59"/>
      <c r="EC4013" s="59"/>
      <c r="ED4013" s="59"/>
      <c r="EE4013" s="59"/>
      <c r="EF4013" s="59"/>
      <c r="EG4013" s="59"/>
      <c r="EH4013" s="59"/>
      <c r="EI4013" s="59"/>
      <c r="EJ4013" s="59"/>
      <c r="EK4013" s="59"/>
      <c r="EL4013" s="59"/>
      <c r="EM4013" s="59"/>
      <c r="EN4013" s="59"/>
      <c r="EO4013" s="59"/>
      <c r="EP4013" s="59"/>
      <c r="EQ4013" s="59"/>
      <c r="ER4013" s="59"/>
      <c r="ES4013" s="59"/>
      <c r="ET4013" s="59"/>
      <c r="EU4013" s="59"/>
      <c r="EV4013" s="59"/>
      <c r="EW4013" s="59"/>
      <c r="EX4013" s="59"/>
      <c r="EY4013" s="59"/>
      <c r="EZ4013" s="59"/>
      <c r="FA4013" s="59"/>
      <c r="FB4013" s="59"/>
      <c r="FC4013" s="59"/>
      <c r="FD4013" s="59"/>
      <c r="FE4013" s="59"/>
      <c r="FF4013" s="59"/>
      <c r="FG4013" s="59"/>
      <c r="FH4013" s="59"/>
      <c r="FI4013" s="59"/>
      <c r="FJ4013" s="59"/>
      <c r="FK4013" s="59"/>
      <c r="FL4013" s="59"/>
      <c r="FM4013" s="59"/>
      <c r="FN4013" s="59"/>
      <c r="FO4013" s="59"/>
      <c r="FP4013" s="59"/>
      <c r="FQ4013" s="59"/>
      <c r="FR4013" s="59"/>
      <c r="FS4013" s="59"/>
      <c r="FT4013" s="59"/>
      <c r="FU4013" s="59"/>
      <c r="FV4013" s="59"/>
      <c r="FW4013" s="59"/>
      <c r="FX4013" s="59"/>
      <c r="FY4013" s="59"/>
      <c r="FZ4013" s="59"/>
      <c r="GA4013" s="59"/>
      <c r="GB4013" s="59"/>
      <c r="GC4013" s="59"/>
      <c r="GD4013" s="59"/>
      <c r="GE4013" s="59"/>
      <c r="GF4013" s="59"/>
      <c r="GG4013" s="59"/>
      <c r="GH4013" s="59"/>
      <c r="GI4013" s="59"/>
      <c r="GJ4013" s="59"/>
      <c r="GK4013" s="59"/>
      <c r="GL4013" s="59"/>
      <c r="GM4013" s="59"/>
      <c r="GN4013" s="59"/>
      <c r="GO4013" s="59"/>
      <c r="GP4013" s="59"/>
      <c r="GQ4013" s="59"/>
      <c r="GR4013" s="59"/>
      <c r="GS4013" s="59"/>
      <c r="GT4013" s="59"/>
      <c r="GU4013" s="59"/>
      <c r="GV4013" s="59"/>
      <c r="GW4013" s="59"/>
      <c r="GX4013" s="59"/>
      <c r="GY4013" s="59"/>
      <c r="GZ4013" s="59"/>
      <c r="HA4013" s="59"/>
      <c r="HB4013" s="59"/>
      <c r="HC4013" s="59"/>
      <c r="HD4013" s="59"/>
      <c r="HE4013" s="59"/>
      <c r="HF4013" s="59"/>
      <c r="HG4013" s="59"/>
      <c r="HH4013" s="59"/>
      <c r="HI4013" s="59"/>
      <c r="HJ4013" s="59"/>
      <c r="HK4013" s="59"/>
      <c r="HL4013" s="59"/>
      <c r="HM4013" s="59"/>
      <c r="HN4013" s="59"/>
      <c r="HO4013" s="59"/>
      <c r="HP4013" s="59"/>
      <c r="HQ4013" s="59"/>
      <c r="HR4013" s="59"/>
      <c r="HS4013" s="59"/>
      <c r="HT4013" s="59"/>
      <c r="HU4013" s="59"/>
      <c r="HV4013" s="59"/>
      <c r="HW4013" s="59"/>
      <c r="HX4013" s="59"/>
      <c r="HY4013" s="59"/>
      <c r="HZ4013" s="59"/>
      <c r="IA4013" s="59"/>
      <c r="IB4013" s="59"/>
      <c r="IC4013" s="59"/>
      <c r="ID4013" s="59"/>
      <c r="IE4013" s="59"/>
      <c r="IF4013" s="59"/>
      <c r="IG4013" s="59"/>
      <c r="IH4013" s="59"/>
      <c r="II4013" s="59"/>
      <c r="IJ4013" s="59"/>
      <c r="IK4013" s="59"/>
      <c r="IL4013" s="59"/>
      <c r="IM4013" s="59"/>
      <c r="IN4013" s="59"/>
      <c r="IO4013" s="59"/>
      <c r="IP4013" s="59"/>
      <c r="IQ4013" s="59"/>
      <c r="IR4013" s="59"/>
      <c r="IS4013" s="59"/>
      <c r="IT4013" s="59"/>
      <c r="IU4013" s="59"/>
      <c r="IV4013" s="59"/>
      <c r="IW4013" s="59"/>
      <c r="IX4013" s="59"/>
      <c r="IY4013" s="59"/>
      <c r="IZ4013" s="59"/>
      <c r="JA4013" s="59"/>
      <c r="JB4013" s="59"/>
      <c r="JC4013" s="59"/>
      <c r="JD4013" s="59"/>
      <c r="JE4013" s="59"/>
      <c r="JF4013" s="59"/>
      <c r="JG4013" s="59"/>
      <c r="JH4013" s="59"/>
      <c r="JI4013" s="59"/>
      <c r="JJ4013" s="59"/>
      <c r="JK4013" s="59"/>
      <c r="JL4013" s="59"/>
      <c r="JM4013" s="59"/>
      <c r="JN4013" s="59"/>
      <c r="JO4013" s="59"/>
      <c r="JP4013" s="59"/>
      <c r="JQ4013" s="59"/>
      <c r="JR4013" s="59"/>
      <c r="JS4013" s="59"/>
      <c r="JT4013" s="59"/>
      <c r="JU4013" s="59"/>
      <c r="JV4013" s="59"/>
      <c r="JW4013" s="59"/>
      <c r="JX4013" s="59"/>
      <c r="JY4013" s="59"/>
      <c r="JZ4013" s="59"/>
      <c r="KA4013" s="59"/>
      <c r="KB4013" s="59"/>
      <c r="KC4013" s="59"/>
      <c r="KD4013" s="59"/>
      <c r="KE4013" s="59"/>
      <c r="KF4013" s="59"/>
      <c r="KG4013" s="59"/>
      <c r="KH4013" s="59"/>
      <c r="KI4013" s="59"/>
      <c r="KJ4013" s="59"/>
      <c r="KK4013" s="59"/>
      <c r="KL4013" s="59"/>
      <c r="KM4013" s="59"/>
      <c r="KN4013" s="59"/>
      <c r="KO4013" s="59"/>
      <c r="KP4013" s="59"/>
      <c r="KQ4013" s="59"/>
      <c r="KR4013" s="59"/>
      <c r="KS4013" s="59"/>
      <c r="KT4013" s="59"/>
      <c r="KU4013" s="59"/>
      <c r="KV4013" s="59"/>
      <c r="KW4013" s="59"/>
      <c r="KX4013" s="59"/>
      <c r="KY4013" s="59"/>
      <c r="KZ4013" s="59"/>
      <c r="LA4013" s="59"/>
      <c r="LB4013" s="59"/>
      <c r="LC4013" s="59"/>
      <c r="LD4013" s="59"/>
      <c r="LE4013" s="59"/>
      <c r="LF4013" s="59"/>
      <c r="LG4013" s="59"/>
      <c r="LH4013" s="59"/>
      <c r="LI4013" s="59"/>
      <c r="LJ4013" s="59"/>
      <c r="LK4013" s="59"/>
      <c r="LL4013" s="59"/>
      <c r="LM4013" s="59"/>
      <c r="LN4013" s="59"/>
      <c r="LO4013" s="59"/>
      <c r="LP4013" s="59"/>
      <c r="LQ4013" s="59"/>
      <c r="LR4013" s="59"/>
      <c r="LS4013" s="59"/>
      <c r="LT4013" s="59"/>
      <c r="LU4013" s="59"/>
      <c r="LV4013" s="59"/>
      <c r="LW4013" s="59"/>
      <c r="LX4013" s="59"/>
      <c r="LY4013" s="59"/>
      <c r="LZ4013" s="59"/>
      <c r="MA4013" s="59"/>
      <c r="MB4013" s="59"/>
      <c r="MC4013" s="59"/>
      <c r="MD4013" s="59"/>
      <c r="ME4013" s="59"/>
      <c r="MF4013" s="59"/>
      <c r="MG4013" s="59"/>
      <c r="MH4013" s="59"/>
      <c r="MI4013" s="59"/>
      <c r="MJ4013" s="59"/>
      <c r="MK4013" s="59"/>
      <c r="ML4013" s="59"/>
      <c r="MM4013" s="59"/>
      <c r="MN4013" s="59"/>
      <c r="MO4013" s="59"/>
      <c r="MP4013" s="59"/>
      <c r="MQ4013" s="59"/>
      <c r="MR4013" s="59"/>
      <c r="MS4013" s="59"/>
      <c r="MT4013" s="59"/>
      <c r="MU4013" s="59"/>
      <c r="MV4013" s="59"/>
      <c r="MW4013" s="59"/>
      <c r="MX4013" s="59"/>
      <c r="MY4013" s="59"/>
      <c r="MZ4013" s="59"/>
      <c r="NA4013" s="59"/>
      <c r="NB4013" s="59"/>
      <c r="NC4013" s="59"/>
      <c r="ND4013" s="59"/>
      <c r="NE4013" s="59"/>
      <c r="NF4013" s="59"/>
      <c r="NG4013" s="59"/>
      <c r="NH4013" s="59"/>
      <c r="NI4013" s="59"/>
      <c r="NJ4013" s="59"/>
      <c r="NK4013" s="59"/>
      <c r="NL4013" s="59"/>
      <c r="NM4013" s="59"/>
      <c r="NN4013" s="59"/>
      <c r="NO4013" s="59"/>
      <c r="NP4013" s="59"/>
      <c r="NQ4013" s="59"/>
      <c r="NR4013" s="59"/>
      <c r="NS4013" s="59"/>
      <c r="NT4013" s="59"/>
      <c r="NU4013" s="59"/>
      <c r="NV4013" s="59"/>
      <c r="NW4013" s="59"/>
      <c r="NX4013" s="59"/>
      <c r="NY4013" s="59"/>
      <c r="NZ4013" s="59"/>
      <c r="OA4013" s="59"/>
      <c r="OB4013" s="59"/>
      <c r="OC4013" s="59"/>
      <c r="OD4013" s="59"/>
      <c r="OE4013" s="59"/>
      <c r="OF4013" s="59"/>
      <c r="OG4013" s="59"/>
      <c r="OH4013" s="59"/>
      <c r="OI4013" s="59"/>
      <c r="OJ4013" s="59"/>
      <c r="OK4013" s="59"/>
      <c r="OL4013" s="59"/>
      <c r="OM4013" s="59"/>
      <c r="ON4013" s="59"/>
      <c r="OO4013" s="59"/>
      <c r="OP4013" s="59"/>
      <c r="OQ4013" s="59"/>
      <c r="OR4013" s="59"/>
      <c r="OS4013" s="59"/>
      <c r="OT4013" s="59"/>
      <c r="OU4013" s="59"/>
      <c r="OV4013" s="59"/>
      <c r="OW4013" s="59"/>
      <c r="OX4013" s="59"/>
      <c r="OY4013" s="59"/>
      <c r="OZ4013" s="59"/>
      <c r="PA4013" s="59"/>
      <c r="PB4013" s="59"/>
      <c r="PC4013" s="59"/>
      <c r="PD4013" s="59"/>
      <c r="PE4013" s="59"/>
      <c r="PF4013" s="59"/>
      <c r="PG4013" s="59"/>
      <c r="PH4013" s="59"/>
      <c r="PI4013" s="59"/>
      <c r="PJ4013" s="59"/>
      <c r="PK4013" s="59"/>
      <c r="PL4013" s="59"/>
      <c r="PM4013" s="59"/>
      <c r="PN4013" s="59"/>
      <c r="PO4013" s="59"/>
      <c r="PP4013" s="59"/>
      <c r="PQ4013" s="59"/>
      <c r="PR4013" s="59"/>
      <c r="PS4013" s="59"/>
      <c r="PT4013" s="59"/>
      <c r="PU4013" s="59"/>
      <c r="PV4013" s="59"/>
      <c r="PW4013" s="59"/>
      <c r="PX4013" s="59"/>
      <c r="PY4013" s="59"/>
      <c r="PZ4013" s="59"/>
      <c r="QA4013" s="59"/>
      <c r="QB4013" s="59"/>
      <c r="QC4013" s="59"/>
      <c r="QD4013" s="59"/>
      <c r="QE4013" s="59"/>
      <c r="QF4013" s="59"/>
      <c r="QG4013" s="59"/>
      <c r="QH4013" s="59"/>
      <c r="QI4013" s="59"/>
      <c r="QJ4013" s="59"/>
      <c r="QK4013" s="59"/>
      <c r="QL4013" s="59"/>
      <c r="QM4013" s="59"/>
      <c r="QN4013" s="59"/>
      <c r="QO4013" s="59"/>
      <c r="QP4013" s="59"/>
      <c r="QQ4013" s="59"/>
      <c r="QR4013" s="59"/>
      <c r="QS4013" s="59"/>
      <c r="QT4013" s="59"/>
      <c r="QU4013" s="59"/>
      <c r="QV4013" s="59"/>
      <c r="QW4013" s="59"/>
      <c r="QX4013" s="59"/>
      <c r="QY4013" s="59"/>
      <c r="QZ4013" s="59"/>
      <c r="RA4013" s="59"/>
      <c r="RB4013" s="59"/>
      <c r="RC4013" s="59"/>
      <c r="RD4013" s="59"/>
      <c r="RE4013" s="59"/>
      <c r="RF4013" s="59"/>
      <c r="RG4013" s="59"/>
      <c r="RH4013" s="59"/>
      <c r="RI4013" s="59"/>
      <c r="RJ4013" s="59"/>
      <c r="RK4013" s="59"/>
      <c r="RL4013" s="59"/>
      <c r="RM4013" s="59"/>
      <c r="RN4013" s="59"/>
      <c r="RO4013" s="59"/>
      <c r="RP4013" s="59"/>
      <c r="RQ4013" s="59"/>
      <c r="RR4013" s="59"/>
      <c r="RS4013" s="59"/>
      <c r="RT4013" s="59"/>
      <c r="RU4013" s="59"/>
      <c r="RV4013" s="59"/>
      <c r="RW4013" s="59"/>
      <c r="RX4013" s="59"/>
      <c r="RY4013" s="59"/>
      <c r="RZ4013" s="59"/>
      <c r="SA4013" s="59"/>
      <c r="SB4013" s="59"/>
      <c r="SC4013" s="59"/>
      <c r="SD4013" s="59"/>
      <c r="SE4013" s="59"/>
      <c r="SF4013" s="59"/>
      <c r="SG4013" s="59"/>
      <c r="SH4013" s="59"/>
      <c r="SI4013" s="59"/>
      <c r="SJ4013" s="59"/>
      <c r="SK4013" s="59"/>
      <c r="SL4013" s="59"/>
      <c r="SM4013" s="59"/>
      <c r="SN4013" s="59"/>
      <c r="SO4013" s="59"/>
      <c r="SP4013" s="59"/>
      <c r="SQ4013" s="59"/>
      <c r="SR4013" s="59"/>
      <c r="SS4013" s="59"/>
      <c r="ST4013" s="59"/>
      <c r="SU4013" s="59"/>
      <c r="SV4013" s="59"/>
      <c r="SW4013" s="59"/>
      <c r="SX4013" s="59"/>
      <c r="SY4013" s="59"/>
      <c r="SZ4013" s="59"/>
      <c r="TA4013" s="59"/>
      <c r="TB4013" s="59"/>
      <c r="TC4013" s="59"/>
      <c r="TD4013" s="59"/>
      <c r="TE4013" s="59"/>
      <c r="TF4013" s="59"/>
      <c r="TG4013" s="59"/>
      <c r="TH4013" s="59"/>
      <c r="TI4013" s="59"/>
      <c r="TJ4013" s="59"/>
      <c r="TK4013" s="59"/>
      <c r="TL4013" s="59"/>
      <c r="TM4013" s="59"/>
      <c r="TN4013" s="59"/>
      <c r="TO4013" s="59"/>
      <c r="TP4013" s="59"/>
      <c r="TQ4013" s="59"/>
      <c r="TR4013" s="59"/>
      <c r="TS4013" s="59"/>
      <c r="TT4013" s="59"/>
      <c r="TU4013" s="59"/>
      <c r="TV4013" s="59"/>
      <c r="TW4013" s="59"/>
      <c r="TX4013" s="59"/>
      <c r="TY4013" s="59"/>
      <c r="TZ4013" s="59"/>
      <c r="UA4013" s="59"/>
      <c r="UB4013" s="59"/>
      <c r="UC4013" s="59"/>
      <c r="UD4013" s="59"/>
      <c r="UE4013" s="59"/>
      <c r="UF4013" s="59"/>
      <c r="UG4013" s="59"/>
      <c r="UH4013" s="59"/>
      <c r="UI4013" s="59"/>
      <c r="UJ4013" s="59"/>
      <c r="UK4013" s="59"/>
      <c r="UL4013" s="59"/>
      <c r="UM4013" s="59"/>
      <c r="UN4013" s="59"/>
      <c r="UO4013" s="59"/>
      <c r="UP4013" s="59"/>
      <c r="UQ4013" s="59"/>
      <c r="UR4013" s="59"/>
      <c r="US4013" s="59"/>
      <c r="UT4013" s="59"/>
      <c r="UU4013" s="59"/>
      <c r="UV4013" s="59"/>
      <c r="UW4013" s="59"/>
      <c r="UX4013" s="59"/>
      <c r="UY4013" s="59"/>
      <c r="UZ4013" s="59"/>
      <c r="VA4013" s="59"/>
      <c r="VB4013" s="59"/>
      <c r="VC4013" s="59"/>
      <c r="VD4013" s="59"/>
      <c r="VE4013" s="59"/>
      <c r="VF4013" s="59"/>
      <c r="VG4013" s="59"/>
      <c r="VH4013" s="59"/>
      <c r="VI4013" s="59"/>
      <c r="VJ4013" s="59"/>
      <c r="VK4013" s="59"/>
      <c r="VL4013" s="59"/>
      <c r="VM4013" s="59"/>
      <c r="VN4013" s="59"/>
      <c r="VO4013" s="59"/>
      <c r="VP4013" s="59"/>
      <c r="VQ4013" s="59"/>
      <c r="VR4013" s="59"/>
      <c r="VS4013" s="59"/>
      <c r="VT4013" s="59"/>
      <c r="VU4013" s="59"/>
      <c r="VV4013" s="59"/>
      <c r="VW4013" s="59"/>
      <c r="VX4013" s="59"/>
      <c r="VY4013" s="59"/>
      <c r="VZ4013" s="59"/>
      <c r="WA4013" s="59"/>
      <c r="WB4013" s="59"/>
      <c r="WC4013" s="59"/>
      <c r="WD4013" s="59"/>
      <c r="WE4013" s="59"/>
      <c r="WF4013" s="59"/>
      <c r="WG4013" s="59"/>
      <c r="WH4013" s="59"/>
      <c r="WI4013" s="59"/>
      <c r="WJ4013" s="59"/>
      <c r="WK4013" s="59"/>
      <c r="WL4013" s="59"/>
      <c r="WM4013" s="59"/>
      <c r="WN4013" s="59"/>
      <c r="WO4013" s="59"/>
      <c r="WP4013" s="59"/>
      <c r="WQ4013" s="59"/>
      <c r="WR4013" s="59"/>
      <c r="WS4013" s="59"/>
      <c r="WT4013" s="59"/>
      <c r="WU4013" s="59"/>
      <c r="WV4013" s="59"/>
      <c r="WW4013" s="59"/>
      <c r="WX4013" s="59"/>
      <c r="WY4013" s="59"/>
      <c r="WZ4013" s="59"/>
      <c r="XA4013" s="59"/>
      <c r="XB4013" s="59"/>
      <c r="XC4013" s="59"/>
      <c r="XD4013" s="59"/>
      <c r="XE4013" s="59"/>
      <c r="XF4013" s="59"/>
      <c r="XG4013" s="59"/>
      <c r="XH4013" s="59"/>
      <c r="XI4013" s="59"/>
      <c r="XJ4013" s="59"/>
      <c r="XK4013" s="59"/>
      <c r="XL4013" s="59"/>
      <c r="XM4013" s="59"/>
      <c r="XN4013" s="59"/>
      <c r="XO4013" s="59"/>
      <c r="XP4013" s="59"/>
      <c r="XQ4013" s="59"/>
      <c r="XR4013" s="59"/>
      <c r="XS4013" s="59"/>
      <c r="XT4013" s="59"/>
      <c r="XU4013" s="59"/>
      <c r="XV4013" s="59"/>
      <c r="XW4013" s="59"/>
      <c r="XX4013" s="59"/>
      <c r="XY4013" s="59"/>
      <c r="XZ4013" s="59"/>
      <c r="YA4013" s="59"/>
      <c r="YB4013" s="59"/>
      <c r="YC4013" s="59"/>
      <c r="YD4013" s="59"/>
      <c r="YE4013" s="59"/>
      <c r="YF4013" s="59"/>
      <c r="YG4013" s="59"/>
      <c r="YH4013" s="59"/>
      <c r="YI4013" s="59"/>
      <c r="YJ4013" s="59"/>
      <c r="YK4013" s="59"/>
      <c r="YL4013" s="59"/>
      <c r="YM4013" s="59"/>
      <c r="YN4013" s="59"/>
      <c r="YO4013" s="59"/>
      <c r="YP4013" s="59"/>
      <c r="YQ4013" s="59"/>
      <c r="YR4013" s="59"/>
      <c r="YS4013" s="59"/>
      <c r="YT4013" s="59"/>
      <c r="YU4013" s="59"/>
      <c r="YV4013" s="59"/>
      <c r="YW4013" s="59"/>
      <c r="YX4013" s="59"/>
      <c r="YY4013" s="59"/>
      <c r="YZ4013" s="59"/>
      <c r="ZA4013" s="59"/>
      <c r="ZB4013" s="59"/>
      <c r="ZC4013" s="59"/>
      <c r="ZD4013" s="59"/>
      <c r="ZE4013" s="59"/>
      <c r="ZF4013" s="59"/>
      <c r="ZG4013" s="59"/>
      <c r="ZH4013" s="59"/>
      <c r="ZI4013" s="59"/>
      <c r="ZJ4013" s="59"/>
      <c r="ZK4013" s="59"/>
      <c r="ZL4013" s="59"/>
      <c r="ZM4013" s="59"/>
      <c r="ZN4013" s="59"/>
      <c r="ZO4013" s="59"/>
      <c r="ZP4013" s="59"/>
      <c r="ZQ4013" s="59"/>
      <c r="ZR4013" s="59"/>
      <c r="ZS4013" s="59"/>
      <c r="ZT4013" s="59"/>
      <c r="ZU4013" s="59"/>
      <c r="ZV4013" s="59"/>
      <c r="ZW4013" s="59"/>
      <c r="ZX4013" s="59"/>
      <c r="ZY4013" s="59"/>
      <c r="ZZ4013" s="59"/>
      <c r="AAA4013" s="59"/>
      <c r="AAB4013" s="59"/>
      <c r="AAC4013" s="59"/>
      <c r="AAD4013" s="59"/>
      <c r="AAE4013" s="59"/>
      <c r="AAF4013" s="59"/>
      <c r="AAG4013" s="59"/>
      <c r="AAH4013" s="59"/>
      <c r="AAI4013" s="59"/>
      <c r="AAJ4013" s="59"/>
      <c r="AAK4013" s="59"/>
      <c r="AAL4013" s="59"/>
      <c r="AAM4013" s="59"/>
      <c r="AAN4013" s="59"/>
      <c r="AAO4013" s="59"/>
      <c r="AAP4013" s="59"/>
      <c r="AAQ4013" s="59"/>
      <c r="AAR4013" s="59"/>
      <c r="AAS4013" s="59"/>
      <c r="AAT4013" s="59"/>
      <c r="AAU4013" s="59"/>
      <c r="AAV4013" s="59"/>
      <c r="AAW4013" s="59"/>
      <c r="AAX4013" s="59"/>
      <c r="AAY4013" s="59"/>
      <c r="AAZ4013" s="59"/>
      <c r="ABA4013" s="59"/>
      <c r="ABB4013" s="59"/>
      <c r="ABC4013" s="59"/>
      <c r="ABD4013" s="59"/>
      <c r="ABE4013" s="59"/>
      <c r="ABF4013" s="59"/>
      <c r="ABG4013" s="59"/>
      <c r="ABH4013" s="59"/>
      <c r="ABI4013" s="59"/>
      <c r="ABJ4013" s="59"/>
      <c r="ABK4013" s="59"/>
      <c r="ABL4013" s="59"/>
      <c r="ABM4013" s="59"/>
      <c r="ABN4013" s="59"/>
      <c r="ABO4013" s="59"/>
      <c r="ABP4013" s="59"/>
      <c r="ABQ4013" s="59"/>
      <c r="ABR4013" s="59"/>
      <c r="ABS4013" s="59"/>
      <c r="ABT4013" s="59"/>
      <c r="ABU4013" s="59"/>
      <c r="ABV4013" s="59"/>
      <c r="ABW4013" s="59"/>
      <c r="ABX4013" s="59"/>
      <c r="ABY4013" s="59"/>
      <c r="ABZ4013" s="59"/>
      <c r="ACA4013" s="59"/>
      <c r="ACB4013" s="59"/>
      <c r="ACC4013" s="59"/>
      <c r="ACD4013" s="59"/>
      <c r="ACE4013" s="59"/>
      <c r="ACF4013" s="59"/>
      <c r="ACG4013" s="59"/>
      <c r="ACH4013" s="59"/>
      <c r="ACI4013" s="59"/>
      <c r="ACJ4013" s="59"/>
      <c r="ACK4013" s="59"/>
      <c r="ACL4013" s="59"/>
      <c r="ACM4013" s="59"/>
      <c r="ACN4013" s="59"/>
      <c r="ACO4013" s="59"/>
      <c r="ACP4013" s="59"/>
      <c r="ACQ4013" s="59"/>
      <c r="ACR4013" s="59"/>
      <c r="ACS4013" s="59"/>
      <c r="ACT4013" s="59"/>
      <c r="ACU4013" s="59"/>
      <c r="ACV4013" s="59"/>
      <c r="ACW4013" s="59"/>
      <c r="ACX4013" s="59"/>
      <c r="ACY4013" s="59"/>
      <c r="ACZ4013" s="59"/>
      <c r="ADA4013" s="59"/>
      <c r="ADB4013" s="59"/>
      <c r="ADC4013" s="59"/>
      <c r="ADD4013" s="59"/>
      <c r="ADE4013" s="59"/>
      <c r="ADF4013" s="59"/>
      <c r="ADG4013" s="59"/>
      <c r="ADH4013" s="59"/>
      <c r="ADI4013" s="59"/>
      <c r="ADJ4013" s="59"/>
      <c r="ADK4013" s="59"/>
      <c r="ADL4013" s="59"/>
      <c r="ADM4013" s="59"/>
      <c r="ADN4013" s="59"/>
      <c r="ADO4013" s="59"/>
      <c r="ADP4013" s="59"/>
      <c r="ADQ4013" s="59"/>
      <c r="ADR4013" s="59"/>
      <c r="ADS4013" s="59"/>
      <c r="ADT4013" s="59"/>
      <c r="ADU4013" s="59"/>
      <c r="ADV4013" s="59"/>
      <c r="ADW4013" s="59"/>
      <c r="ADX4013" s="59"/>
      <c r="ADY4013" s="59"/>
      <c r="ADZ4013" s="59"/>
      <c r="AEA4013" s="59"/>
      <c r="AEB4013" s="59"/>
      <c r="AEC4013" s="59"/>
      <c r="AED4013" s="59"/>
      <c r="AEE4013" s="59"/>
      <c r="AEF4013" s="59"/>
      <c r="AEG4013" s="59"/>
      <c r="AEH4013" s="59"/>
      <c r="AEI4013" s="59"/>
      <c r="AEJ4013" s="59"/>
      <c r="AEK4013" s="59"/>
      <c r="AEL4013" s="59"/>
      <c r="AEM4013" s="59"/>
      <c r="AEN4013" s="59"/>
      <c r="AEO4013" s="59"/>
      <c r="AEP4013" s="59"/>
      <c r="AEQ4013" s="59"/>
      <c r="AER4013" s="59"/>
      <c r="AES4013" s="59"/>
      <c r="AET4013" s="59"/>
      <c r="AEU4013" s="59"/>
      <c r="AEV4013" s="59"/>
      <c r="AEW4013" s="59"/>
      <c r="AEX4013" s="59"/>
      <c r="AEY4013" s="59"/>
      <c r="AEZ4013" s="59"/>
      <c r="AFA4013" s="59"/>
      <c r="AFB4013" s="59"/>
      <c r="AFC4013" s="59"/>
      <c r="AFD4013" s="59"/>
      <c r="AFE4013" s="59"/>
      <c r="AFF4013" s="59"/>
      <c r="AFG4013" s="59"/>
      <c r="AFH4013" s="59"/>
      <c r="AFI4013" s="59"/>
      <c r="AFJ4013" s="59"/>
      <c r="AFK4013" s="59"/>
      <c r="AFL4013" s="59"/>
      <c r="AFM4013" s="59"/>
      <c r="AFN4013" s="59"/>
      <c r="AFO4013" s="59"/>
      <c r="AFP4013" s="59"/>
      <c r="AFQ4013" s="59"/>
      <c r="AFR4013" s="59"/>
      <c r="AFS4013" s="59"/>
      <c r="AFT4013" s="59"/>
      <c r="AFU4013" s="59"/>
      <c r="AFV4013" s="59"/>
      <c r="AFW4013" s="59"/>
      <c r="AFX4013" s="59"/>
      <c r="AFY4013" s="59"/>
      <c r="AFZ4013" s="59"/>
      <c r="AGA4013" s="59"/>
      <c r="AGB4013" s="59"/>
      <c r="AGC4013" s="59"/>
      <c r="AGD4013" s="59"/>
      <c r="AGE4013" s="59"/>
      <c r="AGF4013" s="59"/>
      <c r="AGG4013" s="59"/>
      <c r="AGH4013" s="59"/>
      <c r="AGI4013" s="59"/>
      <c r="AGJ4013" s="59"/>
      <c r="AGK4013" s="59"/>
      <c r="AGL4013" s="59"/>
      <c r="AGM4013" s="59"/>
      <c r="AGN4013" s="59"/>
      <c r="AGO4013" s="59"/>
      <c r="AGP4013" s="59"/>
      <c r="AGQ4013" s="59"/>
      <c r="AGR4013" s="59"/>
      <c r="AGS4013" s="59"/>
      <c r="AGT4013" s="59"/>
      <c r="AGU4013" s="59"/>
      <c r="AGV4013" s="59"/>
      <c r="AGW4013" s="59"/>
      <c r="AGX4013" s="59"/>
      <c r="AGY4013" s="59"/>
      <c r="AGZ4013" s="59"/>
      <c r="AHA4013" s="59"/>
      <c r="AHB4013" s="59"/>
      <c r="AHC4013" s="59"/>
      <c r="AHD4013" s="59"/>
      <c r="AHE4013" s="59"/>
      <c r="AHF4013" s="59"/>
      <c r="AHG4013" s="59"/>
      <c r="AHH4013" s="59"/>
      <c r="AHI4013" s="59"/>
      <c r="AHJ4013" s="59"/>
      <c r="AHK4013" s="59"/>
      <c r="AHL4013" s="59"/>
      <c r="AHM4013" s="59"/>
      <c r="AHN4013" s="59"/>
      <c r="AHO4013" s="59"/>
      <c r="AHP4013" s="59"/>
      <c r="AHQ4013" s="59"/>
      <c r="AHR4013" s="59"/>
      <c r="AHS4013" s="59"/>
      <c r="AHT4013" s="59"/>
      <c r="AHU4013" s="59"/>
      <c r="AHV4013" s="59"/>
      <c r="AHW4013" s="59"/>
      <c r="AHX4013" s="59"/>
      <c r="AHY4013" s="59"/>
      <c r="AHZ4013" s="59"/>
      <c r="AIA4013" s="59"/>
      <c r="AIB4013" s="59"/>
      <c r="AIC4013" s="59"/>
      <c r="AID4013" s="59"/>
      <c r="AIE4013" s="59"/>
      <c r="AIF4013" s="59"/>
      <c r="AIG4013" s="59"/>
      <c r="AIH4013" s="59"/>
      <c r="AII4013" s="59"/>
      <c r="AIJ4013" s="59"/>
      <c r="AIK4013" s="59"/>
      <c r="AIL4013" s="59"/>
      <c r="AIM4013" s="59"/>
      <c r="AIN4013" s="59"/>
      <c r="AIO4013" s="59"/>
      <c r="AIP4013" s="59"/>
      <c r="AIQ4013" s="59"/>
      <c r="AIR4013" s="59"/>
      <c r="AIS4013" s="59"/>
      <c r="AIT4013" s="59"/>
      <c r="AIU4013" s="59"/>
      <c r="AIV4013" s="59"/>
      <c r="AIW4013" s="59"/>
      <c r="AIX4013" s="59"/>
      <c r="AIY4013" s="59"/>
      <c r="AIZ4013" s="59"/>
      <c r="AJA4013" s="59"/>
      <c r="AJB4013" s="59"/>
      <c r="AJC4013" s="59"/>
      <c r="AJD4013" s="59"/>
      <c r="AJE4013" s="59"/>
      <c r="AJF4013" s="59"/>
      <c r="AJG4013" s="59"/>
      <c r="AJH4013" s="59"/>
      <c r="AJI4013" s="59"/>
      <c r="AJJ4013" s="59"/>
      <c r="AJK4013" s="59"/>
      <c r="AJL4013" s="59"/>
      <c r="AJM4013" s="59"/>
      <c r="AJN4013" s="59"/>
      <c r="AJO4013" s="59"/>
      <c r="AJP4013" s="59"/>
      <c r="AJQ4013" s="59"/>
      <c r="AJR4013" s="59"/>
      <c r="AJS4013" s="59"/>
      <c r="AJT4013" s="59"/>
      <c r="AJU4013" s="59"/>
      <c r="AJV4013" s="59"/>
      <c r="AJW4013" s="59"/>
      <c r="AJX4013" s="59"/>
      <c r="AJY4013" s="59"/>
      <c r="AJZ4013" s="59"/>
      <c r="AKA4013" s="59"/>
      <c r="AKB4013" s="59"/>
      <c r="AKC4013" s="59"/>
      <c r="AKD4013" s="59"/>
      <c r="AKE4013" s="59"/>
      <c r="AKF4013" s="59"/>
      <c r="AKG4013" s="59"/>
      <c r="AKH4013" s="59"/>
      <c r="AKI4013" s="59"/>
      <c r="AKJ4013" s="59"/>
      <c r="AKK4013" s="59"/>
      <c r="AKL4013" s="59"/>
      <c r="AKM4013" s="59"/>
      <c r="AKN4013" s="59"/>
      <c r="AKO4013" s="59"/>
      <c r="AKP4013" s="59"/>
      <c r="AKQ4013" s="59"/>
      <c r="AKR4013" s="59"/>
      <c r="AKS4013" s="59"/>
      <c r="AKT4013" s="59"/>
      <c r="AKU4013" s="59"/>
      <c r="AKV4013" s="59"/>
      <c r="AKW4013" s="59"/>
      <c r="AKX4013" s="59"/>
      <c r="AKY4013" s="59"/>
      <c r="AKZ4013" s="59"/>
      <c r="ALA4013" s="59"/>
      <c r="ALB4013" s="59"/>
      <c r="ALC4013" s="59"/>
      <c r="ALD4013" s="59"/>
      <c r="ALE4013" s="59"/>
      <c r="ALF4013" s="59"/>
      <c r="ALG4013" s="59"/>
      <c r="ALH4013" s="59"/>
      <c r="ALI4013" s="59"/>
      <c r="ALJ4013" s="59"/>
      <c r="ALK4013" s="59"/>
      <c r="ALL4013" s="59"/>
      <c r="ALM4013" s="59"/>
      <c r="ALN4013" s="59"/>
      <c r="ALO4013" s="59"/>
      <c r="ALP4013" s="59"/>
      <c r="ALQ4013" s="59"/>
      <c r="ALR4013" s="59"/>
      <c r="ALS4013" s="59"/>
      <c r="ALT4013" s="59"/>
      <c r="ALU4013" s="59"/>
      <c r="ALV4013" s="59"/>
      <c r="ALW4013" s="59"/>
      <c r="ALX4013" s="59"/>
      <c r="ALY4013" s="59"/>
      <c r="ALZ4013" s="59"/>
      <c r="AMA4013" s="59"/>
      <c r="AMB4013" s="59"/>
      <c r="AMC4013" s="59"/>
      <c r="AMD4013" s="59"/>
      <c r="AME4013" s="59"/>
      <c r="AMF4013" s="59"/>
      <c r="AMG4013" s="59"/>
      <c r="AMH4013" s="59"/>
      <c r="AMI4013" s="59"/>
      <c r="AMJ4013" s="59"/>
      <c r="AMK4013" s="59"/>
      <c r="AML4013" s="59"/>
      <c r="AMM4013" s="59"/>
      <c r="AMN4013" s="59"/>
      <c r="AMO4013" s="59"/>
      <c r="AMP4013" s="59"/>
      <c r="AMQ4013" s="59"/>
      <c r="AMR4013" s="59"/>
      <c r="AMS4013" s="59"/>
      <c r="AMT4013" s="59"/>
      <c r="AMU4013" s="59"/>
      <c r="AMV4013" s="59"/>
      <c r="AMW4013" s="59"/>
      <c r="AMX4013" s="59"/>
      <c r="AMY4013" s="59"/>
      <c r="AMZ4013" s="59"/>
      <c r="ANA4013" s="59"/>
      <c r="ANB4013" s="59"/>
      <c r="ANC4013" s="59"/>
      <c r="AND4013" s="59"/>
      <c r="ANE4013" s="59"/>
      <c r="ANF4013" s="59"/>
      <c r="ANG4013" s="59"/>
      <c r="ANH4013" s="59"/>
      <c r="ANI4013" s="59"/>
      <c r="ANJ4013" s="59"/>
      <c r="ANK4013" s="59"/>
      <c r="ANL4013" s="59"/>
      <c r="ANM4013" s="59"/>
      <c r="ANN4013" s="59"/>
      <c r="ANO4013" s="59"/>
      <c r="ANP4013" s="59"/>
      <c r="ANQ4013" s="59"/>
      <c r="ANR4013" s="59"/>
      <c r="ANS4013" s="59"/>
      <c r="ANT4013" s="59"/>
      <c r="ANU4013" s="59"/>
      <c r="ANV4013" s="59"/>
      <c r="ANW4013" s="59"/>
      <c r="ANX4013" s="59"/>
      <c r="ANY4013" s="59"/>
      <c r="ANZ4013" s="59"/>
      <c r="AOA4013" s="59"/>
      <c r="AOB4013" s="59"/>
      <c r="AOC4013" s="59"/>
      <c r="AOD4013" s="59"/>
      <c r="AOE4013" s="59"/>
      <c r="AOF4013" s="59"/>
      <c r="AOG4013" s="59"/>
      <c r="AOH4013" s="59"/>
      <c r="AOI4013" s="59"/>
      <c r="AOJ4013" s="59"/>
      <c r="AOK4013" s="59"/>
      <c r="AOL4013" s="59"/>
      <c r="AOM4013" s="59"/>
      <c r="AON4013" s="59"/>
      <c r="AOO4013" s="59"/>
      <c r="AOP4013" s="59"/>
      <c r="AOQ4013" s="59"/>
      <c r="AOR4013" s="59"/>
      <c r="AOS4013" s="59"/>
      <c r="AOT4013" s="59"/>
      <c r="AOU4013" s="59"/>
      <c r="AOV4013" s="59"/>
      <c r="AOW4013" s="59"/>
      <c r="AOX4013" s="59"/>
      <c r="AOY4013" s="59"/>
      <c r="AOZ4013" s="59"/>
      <c r="APA4013" s="59"/>
      <c r="APB4013" s="59"/>
      <c r="APC4013" s="59"/>
      <c r="APD4013" s="59"/>
      <c r="APE4013" s="59"/>
      <c r="APF4013" s="59"/>
      <c r="APG4013" s="59"/>
      <c r="APH4013" s="59"/>
      <c r="API4013" s="59"/>
      <c r="APJ4013" s="59"/>
      <c r="APK4013" s="59"/>
      <c r="APL4013" s="59"/>
      <c r="APM4013" s="59"/>
      <c r="APN4013" s="59"/>
      <c r="APO4013" s="59"/>
      <c r="APP4013" s="59"/>
      <c r="APQ4013" s="59"/>
      <c r="APR4013" s="59"/>
      <c r="APS4013" s="59"/>
      <c r="APT4013" s="59"/>
      <c r="APU4013" s="59"/>
      <c r="APV4013" s="59"/>
      <c r="APW4013" s="59"/>
      <c r="APX4013" s="59"/>
      <c r="APY4013" s="59"/>
      <c r="APZ4013" s="59"/>
      <c r="AQA4013" s="59"/>
      <c r="AQB4013" s="59"/>
      <c r="AQC4013" s="59"/>
      <c r="AQD4013" s="59"/>
      <c r="AQE4013" s="59"/>
      <c r="AQF4013" s="59"/>
      <c r="AQG4013" s="59"/>
      <c r="AQH4013" s="59"/>
      <c r="AQI4013" s="59"/>
      <c r="AQJ4013" s="59"/>
      <c r="AQK4013" s="59"/>
      <c r="AQL4013" s="59"/>
      <c r="AQM4013" s="59"/>
      <c r="AQN4013" s="59"/>
      <c r="AQO4013" s="59"/>
      <c r="AQP4013" s="59"/>
      <c r="AQQ4013" s="59"/>
      <c r="AQR4013" s="59"/>
      <c r="AQS4013" s="59"/>
      <c r="AQT4013" s="59"/>
      <c r="AQU4013" s="59"/>
      <c r="AQV4013" s="59"/>
      <c r="AQW4013" s="59"/>
      <c r="AQX4013" s="59"/>
      <c r="AQY4013" s="59"/>
      <c r="AQZ4013" s="59"/>
      <c r="ARA4013" s="59"/>
      <c r="ARB4013" s="59"/>
      <c r="ARC4013" s="59"/>
      <c r="ARD4013" s="59"/>
      <c r="ARE4013" s="59"/>
      <c r="ARF4013" s="59"/>
      <c r="ARG4013" s="59"/>
      <c r="ARH4013" s="59"/>
      <c r="ARI4013" s="59"/>
      <c r="ARJ4013" s="59"/>
      <c r="ARK4013" s="59"/>
      <c r="ARL4013" s="59"/>
      <c r="ARM4013" s="59"/>
      <c r="ARN4013" s="59"/>
      <c r="ARO4013" s="59"/>
      <c r="ARP4013" s="59"/>
      <c r="ARQ4013" s="59"/>
      <c r="ARR4013" s="59"/>
      <c r="ARS4013" s="59"/>
      <c r="ART4013" s="59"/>
      <c r="ARU4013" s="59"/>
      <c r="ARV4013" s="59"/>
      <c r="ARW4013" s="59"/>
      <c r="ARX4013" s="59"/>
      <c r="ARY4013" s="59"/>
      <c r="ARZ4013" s="59"/>
      <c r="ASA4013" s="59"/>
      <c r="ASB4013" s="59"/>
      <c r="ASC4013" s="59"/>
      <c r="ASD4013" s="59"/>
      <c r="ASE4013" s="59"/>
      <c r="ASF4013" s="59"/>
      <c r="ASG4013" s="59"/>
      <c r="ASH4013" s="59"/>
      <c r="ASI4013" s="59"/>
      <c r="ASJ4013" s="59"/>
      <c r="ASK4013" s="59"/>
      <c r="ASL4013" s="59"/>
      <c r="ASM4013" s="59"/>
      <c r="ASN4013" s="59"/>
      <c r="ASO4013" s="59"/>
      <c r="ASP4013" s="59"/>
      <c r="ASQ4013" s="59"/>
      <c r="ASR4013" s="59"/>
      <c r="ASS4013" s="59"/>
      <c r="AST4013" s="59"/>
      <c r="ASU4013" s="59"/>
      <c r="ASV4013" s="59"/>
      <c r="ASW4013" s="59"/>
      <c r="ASX4013" s="59"/>
      <c r="ASY4013" s="59"/>
      <c r="ASZ4013" s="59"/>
      <c r="ATA4013" s="59"/>
      <c r="ATB4013" s="59"/>
      <c r="ATC4013" s="59"/>
      <c r="ATD4013" s="59"/>
      <c r="ATE4013" s="59"/>
      <c r="ATF4013" s="59"/>
      <c r="ATG4013" s="59"/>
      <c r="ATH4013" s="59"/>
      <c r="ATI4013" s="59"/>
      <c r="ATJ4013" s="59"/>
      <c r="ATK4013" s="59"/>
      <c r="ATL4013" s="59"/>
      <c r="ATM4013" s="59"/>
      <c r="ATN4013" s="59"/>
      <c r="ATO4013" s="59"/>
      <c r="ATP4013" s="59"/>
      <c r="ATQ4013" s="59"/>
      <c r="ATR4013" s="59"/>
      <c r="ATS4013" s="59"/>
      <c r="ATT4013" s="59"/>
      <c r="ATU4013" s="59"/>
      <c r="ATV4013" s="59"/>
      <c r="ATW4013" s="59"/>
      <c r="ATX4013" s="59"/>
      <c r="ATY4013" s="59"/>
      <c r="ATZ4013" s="59"/>
      <c r="AUA4013" s="59"/>
      <c r="AUB4013" s="59"/>
      <c r="AUC4013" s="59"/>
      <c r="AUD4013" s="59"/>
      <c r="AUE4013" s="59"/>
      <c r="AUF4013" s="59"/>
      <c r="AUG4013" s="59"/>
      <c r="AUH4013" s="59"/>
      <c r="AUI4013" s="59"/>
      <c r="AUJ4013" s="59"/>
      <c r="AUK4013" s="59"/>
      <c r="AUL4013" s="59"/>
      <c r="AUM4013" s="59"/>
      <c r="AUN4013" s="59"/>
      <c r="AUO4013" s="59"/>
      <c r="AUP4013" s="59"/>
      <c r="AUQ4013" s="59"/>
      <c r="AUR4013" s="59"/>
      <c r="AUS4013" s="59"/>
      <c r="AUT4013" s="59"/>
      <c r="AUU4013" s="59"/>
      <c r="AUV4013" s="59"/>
      <c r="AUW4013" s="59"/>
      <c r="AUX4013" s="59"/>
      <c r="AUY4013" s="59"/>
      <c r="AUZ4013" s="59"/>
      <c r="AVA4013" s="59"/>
      <c r="AVB4013" s="59"/>
      <c r="AVC4013" s="59"/>
      <c r="AVD4013" s="59"/>
      <c r="AVE4013" s="59"/>
      <c r="AVF4013" s="59"/>
      <c r="AVG4013" s="59"/>
      <c r="AVH4013" s="59"/>
      <c r="AVI4013" s="59"/>
      <c r="AVJ4013" s="59"/>
      <c r="AVK4013" s="59"/>
      <c r="AVL4013" s="59"/>
      <c r="AVM4013" s="59"/>
      <c r="AVN4013" s="59"/>
      <c r="AVO4013" s="59"/>
      <c r="AVP4013" s="59"/>
      <c r="AVQ4013" s="59"/>
      <c r="AVR4013" s="59"/>
      <c r="AVS4013" s="59"/>
      <c r="AVT4013" s="59"/>
      <c r="AVU4013" s="59"/>
      <c r="AVV4013" s="59"/>
      <c r="AVW4013" s="59"/>
      <c r="AVX4013" s="59"/>
      <c r="AVY4013" s="59"/>
      <c r="AVZ4013" s="59"/>
      <c r="AWA4013" s="59"/>
      <c r="AWB4013" s="59"/>
      <c r="AWC4013" s="59"/>
      <c r="AWD4013" s="59"/>
      <c r="AWE4013" s="59"/>
      <c r="AWF4013" s="59"/>
      <c r="AWG4013" s="59"/>
      <c r="AWH4013" s="59"/>
      <c r="AWI4013" s="59"/>
      <c r="AWJ4013" s="59"/>
      <c r="AWK4013" s="59"/>
      <c r="AWL4013" s="59"/>
      <c r="AWM4013" s="59"/>
      <c r="AWN4013" s="59"/>
      <c r="AWO4013" s="59"/>
      <c r="AWP4013" s="59"/>
      <c r="AWQ4013" s="59"/>
      <c r="AWR4013" s="59"/>
      <c r="AWS4013" s="59"/>
      <c r="AWT4013" s="59"/>
      <c r="AWU4013" s="59"/>
      <c r="AWV4013" s="59"/>
      <c r="AWW4013" s="59"/>
      <c r="AWX4013" s="59"/>
      <c r="AWY4013" s="59"/>
      <c r="AWZ4013" s="59"/>
      <c r="AXA4013" s="59"/>
      <c r="AXB4013" s="59"/>
      <c r="AXC4013" s="59"/>
      <c r="AXD4013" s="59"/>
      <c r="AXE4013" s="59"/>
      <c r="AXF4013" s="59"/>
      <c r="AXG4013" s="59"/>
      <c r="AXH4013" s="59"/>
      <c r="AXI4013" s="59"/>
      <c r="AXJ4013" s="59"/>
      <c r="AXK4013" s="59"/>
      <c r="AXL4013" s="59"/>
      <c r="AXM4013" s="59"/>
      <c r="AXN4013" s="59"/>
      <c r="AXO4013" s="59"/>
      <c r="AXP4013" s="59"/>
      <c r="AXQ4013" s="59"/>
      <c r="AXR4013" s="59"/>
      <c r="AXS4013" s="59"/>
      <c r="AXT4013" s="59"/>
      <c r="AXU4013" s="59"/>
      <c r="AXV4013" s="59"/>
      <c r="AXW4013" s="59"/>
      <c r="AXX4013" s="59"/>
      <c r="AXY4013" s="59"/>
      <c r="AXZ4013" s="59"/>
      <c r="AYA4013" s="59"/>
      <c r="AYB4013" s="59"/>
      <c r="AYC4013" s="59"/>
      <c r="AYD4013" s="59"/>
      <c r="AYE4013" s="59"/>
      <c r="AYF4013" s="59"/>
      <c r="AYG4013" s="59"/>
      <c r="AYH4013" s="59"/>
      <c r="AYI4013" s="59"/>
      <c r="AYJ4013" s="59"/>
      <c r="AYK4013" s="59"/>
      <c r="AYL4013" s="59"/>
      <c r="AYM4013" s="59"/>
      <c r="AYN4013" s="59"/>
      <c r="AYO4013" s="59"/>
      <c r="AYP4013" s="59"/>
      <c r="AYQ4013" s="59"/>
      <c r="AYR4013" s="59"/>
      <c r="AYS4013" s="59"/>
      <c r="AYT4013" s="59"/>
      <c r="AYU4013" s="59"/>
      <c r="AYV4013" s="59"/>
      <c r="AYW4013" s="59"/>
      <c r="AYX4013" s="59"/>
      <c r="AYY4013" s="59"/>
      <c r="AYZ4013" s="59"/>
      <c r="AZA4013" s="59"/>
      <c r="AZB4013" s="59"/>
      <c r="AZC4013" s="59"/>
      <c r="AZD4013" s="59"/>
      <c r="AZE4013" s="59"/>
      <c r="AZF4013" s="59"/>
      <c r="AZG4013" s="59"/>
      <c r="AZH4013" s="59"/>
      <c r="AZI4013" s="59"/>
      <c r="AZJ4013" s="59"/>
      <c r="AZK4013" s="59"/>
      <c r="AZL4013" s="59"/>
      <c r="AZM4013" s="59"/>
      <c r="AZN4013" s="59"/>
      <c r="AZO4013" s="59"/>
      <c r="AZP4013" s="59"/>
      <c r="AZQ4013" s="59"/>
      <c r="AZR4013" s="59"/>
      <c r="AZS4013" s="59"/>
      <c r="AZT4013" s="59"/>
      <c r="AZU4013" s="59"/>
      <c r="AZV4013" s="59"/>
      <c r="AZW4013" s="59"/>
      <c r="AZX4013" s="59"/>
      <c r="AZY4013" s="59"/>
      <c r="AZZ4013" s="59"/>
      <c r="BAA4013" s="59"/>
      <c r="BAB4013" s="59"/>
      <c r="BAC4013" s="59"/>
      <c r="BAD4013" s="59"/>
      <c r="BAE4013" s="59"/>
      <c r="BAF4013" s="59"/>
      <c r="BAG4013" s="59"/>
      <c r="BAH4013" s="59"/>
      <c r="BAI4013" s="59"/>
      <c r="BAJ4013" s="59"/>
      <c r="BAK4013" s="59"/>
      <c r="BAL4013" s="59"/>
      <c r="BAM4013" s="59"/>
      <c r="BAN4013" s="59"/>
      <c r="BAO4013" s="59"/>
      <c r="BAP4013" s="59"/>
      <c r="BAQ4013" s="59"/>
      <c r="BAR4013" s="59"/>
      <c r="BAS4013" s="59"/>
      <c r="BAT4013" s="59"/>
      <c r="BAU4013" s="59"/>
      <c r="BAV4013" s="59"/>
      <c r="BAW4013" s="59"/>
      <c r="BAX4013" s="59"/>
      <c r="BAY4013" s="59"/>
      <c r="BAZ4013" s="59"/>
      <c r="BBA4013" s="59"/>
      <c r="BBB4013" s="59"/>
      <c r="BBC4013" s="59"/>
      <c r="BBD4013" s="59"/>
      <c r="BBE4013" s="59"/>
      <c r="BBF4013" s="59"/>
      <c r="BBG4013" s="59"/>
      <c r="BBH4013" s="59"/>
      <c r="BBI4013" s="59"/>
      <c r="BBJ4013" s="59"/>
      <c r="BBK4013" s="59"/>
      <c r="BBL4013" s="59"/>
      <c r="BBM4013" s="59"/>
      <c r="BBN4013" s="59"/>
      <c r="BBO4013" s="59"/>
      <c r="BBP4013" s="59"/>
      <c r="BBQ4013" s="59"/>
      <c r="BBR4013" s="59"/>
      <c r="BBS4013" s="59"/>
      <c r="BBT4013" s="59"/>
      <c r="BBU4013" s="59"/>
      <c r="BBV4013" s="59"/>
      <c r="BBW4013" s="59"/>
      <c r="BBX4013" s="59"/>
      <c r="BBY4013" s="59"/>
      <c r="BBZ4013" s="59"/>
      <c r="BCA4013" s="59"/>
      <c r="BCB4013" s="59"/>
      <c r="BCC4013" s="59"/>
      <c r="BCD4013" s="59"/>
      <c r="BCE4013" s="59"/>
      <c r="BCF4013" s="59"/>
      <c r="BCG4013" s="59"/>
      <c r="BCH4013" s="59"/>
      <c r="BCI4013" s="59"/>
      <c r="BCJ4013" s="59"/>
      <c r="BCK4013" s="59"/>
      <c r="BCL4013" s="59"/>
      <c r="BCM4013" s="59"/>
      <c r="BCN4013" s="59"/>
      <c r="BCO4013" s="59"/>
      <c r="BCP4013" s="59"/>
      <c r="BCQ4013" s="59"/>
      <c r="BCR4013" s="59"/>
      <c r="BCS4013" s="59"/>
      <c r="BCT4013" s="59"/>
      <c r="BCU4013" s="59"/>
      <c r="BCV4013" s="59"/>
      <c r="BCW4013" s="59"/>
      <c r="BCX4013" s="59"/>
      <c r="BCY4013" s="59"/>
      <c r="BCZ4013" s="59"/>
      <c r="BDA4013" s="59"/>
      <c r="BDB4013" s="59"/>
      <c r="BDC4013" s="59"/>
      <c r="BDD4013" s="59"/>
      <c r="BDE4013" s="59"/>
      <c r="BDF4013" s="59"/>
      <c r="BDG4013" s="59"/>
      <c r="BDH4013" s="59"/>
      <c r="BDI4013" s="59"/>
      <c r="BDJ4013" s="59"/>
      <c r="BDK4013" s="59"/>
      <c r="BDL4013" s="59"/>
      <c r="BDM4013" s="59"/>
      <c r="BDN4013" s="59"/>
      <c r="BDO4013" s="59"/>
      <c r="BDP4013" s="59"/>
      <c r="BDQ4013" s="59"/>
      <c r="BDR4013" s="59"/>
      <c r="BDS4013" s="59"/>
      <c r="BDT4013" s="59"/>
      <c r="BDU4013" s="59"/>
      <c r="BDV4013" s="59"/>
      <c r="BDW4013" s="59"/>
      <c r="BDX4013" s="59"/>
      <c r="BDY4013" s="59"/>
      <c r="BDZ4013" s="59"/>
      <c r="BEA4013" s="59"/>
      <c r="BEB4013" s="59"/>
      <c r="BEC4013" s="59"/>
      <c r="BED4013" s="59"/>
      <c r="BEE4013" s="59"/>
      <c r="BEF4013" s="59"/>
      <c r="BEG4013" s="59"/>
      <c r="BEH4013" s="59"/>
      <c r="BEI4013" s="59"/>
      <c r="BEJ4013" s="59"/>
      <c r="BEK4013" s="59"/>
      <c r="BEL4013" s="59"/>
      <c r="BEM4013" s="59"/>
      <c r="BEN4013" s="59"/>
      <c r="BEO4013" s="59"/>
      <c r="BEP4013" s="59"/>
      <c r="BEQ4013" s="59"/>
      <c r="BER4013" s="59"/>
      <c r="BES4013" s="59"/>
      <c r="BET4013" s="59"/>
      <c r="BEU4013" s="59"/>
      <c r="BEV4013" s="59"/>
      <c r="BEW4013" s="59"/>
      <c r="BEX4013" s="59"/>
      <c r="BEY4013" s="59"/>
      <c r="BEZ4013" s="59"/>
      <c r="BFA4013" s="59"/>
      <c r="BFB4013" s="59"/>
      <c r="BFC4013" s="59"/>
      <c r="BFD4013" s="59"/>
      <c r="BFE4013" s="59"/>
      <c r="BFF4013" s="59"/>
      <c r="BFG4013" s="59"/>
      <c r="BFH4013" s="59"/>
      <c r="BFI4013" s="59"/>
      <c r="BFJ4013" s="59"/>
      <c r="BFK4013" s="59"/>
      <c r="BFL4013" s="59"/>
      <c r="BFM4013" s="59"/>
      <c r="BFN4013" s="59"/>
      <c r="BFO4013" s="59"/>
      <c r="BFP4013" s="59"/>
      <c r="BFQ4013" s="59"/>
      <c r="BFR4013" s="59"/>
      <c r="BFS4013" s="59"/>
      <c r="BFT4013" s="59"/>
      <c r="BFU4013" s="59"/>
      <c r="BFV4013" s="59"/>
      <c r="BFW4013" s="59"/>
      <c r="BFX4013" s="59"/>
      <c r="BFY4013" s="59"/>
      <c r="BFZ4013" s="59"/>
      <c r="BGA4013" s="59"/>
      <c r="BGB4013" s="59"/>
      <c r="BGC4013" s="59"/>
      <c r="BGD4013" s="59"/>
      <c r="BGE4013" s="59"/>
      <c r="BGF4013" s="59"/>
      <c r="BGG4013" s="59"/>
      <c r="BGH4013" s="59"/>
      <c r="BGI4013" s="59"/>
      <c r="BGJ4013" s="59"/>
      <c r="BGK4013" s="59"/>
      <c r="BGL4013" s="59"/>
      <c r="BGM4013" s="59"/>
      <c r="BGN4013" s="59"/>
      <c r="BGO4013" s="59"/>
      <c r="BGP4013" s="59"/>
      <c r="BGQ4013" s="59"/>
      <c r="BGR4013" s="59"/>
      <c r="BGS4013" s="59"/>
      <c r="BGT4013" s="59"/>
      <c r="BGU4013" s="59"/>
      <c r="BGV4013" s="59"/>
      <c r="BGW4013" s="59"/>
      <c r="BGX4013" s="59"/>
      <c r="BGY4013" s="59"/>
      <c r="BGZ4013" s="59"/>
      <c r="BHA4013" s="59"/>
      <c r="BHB4013" s="59"/>
      <c r="BHC4013" s="59"/>
      <c r="BHD4013" s="59"/>
      <c r="BHE4013" s="59"/>
      <c r="BHF4013" s="59"/>
      <c r="BHG4013" s="59"/>
      <c r="BHH4013" s="59"/>
      <c r="BHI4013" s="59"/>
      <c r="BHJ4013" s="59"/>
      <c r="BHK4013" s="59"/>
      <c r="BHL4013" s="59"/>
      <c r="BHM4013" s="59"/>
      <c r="BHN4013" s="59"/>
      <c r="BHO4013" s="59"/>
      <c r="BHP4013" s="59"/>
      <c r="BHQ4013" s="59"/>
      <c r="BHR4013" s="59"/>
      <c r="BHS4013" s="59"/>
      <c r="BHT4013" s="59"/>
      <c r="BHU4013" s="59"/>
      <c r="BHV4013" s="59"/>
      <c r="BHW4013" s="59"/>
      <c r="BHX4013" s="59"/>
      <c r="BHY4013" s="59"/>
      <c r="BHZ4013" s="59"/>
      <c r="BIA4013" s="59"/>
      <c r="BIB4013" s="59"/>
      <c r="BIC4013" s="59"/>
      <c r="BID4013" s="59"/>
      <c r="BIE4013" s="59"/>
      <c r="BIF4013" s="59"/>
      <c r="BIG4013" s="59"/>
      <c r="BIH4013" s="59"/>
      <c r="BII4013" s="59"/>
      <c r="BIJ4013" s="59"/>
      <c r="BIK4013" s="59"/>
      <c r="BIL4013" s="59"/>
      <c r="BIM4013" s="59"/>
      <c r="BIN4013" s="59"/>
      <c r="BIO4013" s="59"/>
      <c r="BIP4013" s="59"/>
      <c r="BIQ4013" s="59"/>
      <c r="BIR4013" s="59"/>
      <c r="BIS4013" s="59"/>
      <c r="BIT4013" s="59"/>
      <c r="BIU4013" s="59"/>
      <c r="BIV4013" s="59"/>
      <c r="BIW4013" s="59"/>
      <c r="BIX4013" s="59"/>
      <c r="BIY4013" s="59"/>
      <c r="BIZ4013" s="59"/>
      <c r="BJA4013" s="59"/>
      <c r="BJB4013" s="59"/>
      <c r="BJC4013" s="59"/>
      <c r="BJD4013" s="59"/>
      <c r="BJE4013" s="59"/>
      <c r="BJF4013" s="59"/>
      <c r="BJG4013" s="59"/>
      <c r="BJH4013" s="59"/>
      <c r="BJI4013" s="59"/>
      <c r="BJJ4013" s="59"/>
      <c r="BJK4013" s="59"/>
      <c r="BJL4013" s="59"/>
      <c r="BJM4013" s="59"/>
      <c r="BJN4013" s="59"/>
      <c r="BJO4013" s="59"/>
      <c r="BJP4013" s="59"/>
      <c r="BJQ4013" s="59"/>
      <c r="BJR4013" s="59"/>
      <c r="BJS4013" s="59"/>
      <c r="BJT4013" s="59"/>
      <c r="BJU4013" s="59"/>
      <c r="BJV4013" s="59"/>
      <c r="BJW4013" s="59"/>
      <c r="BJX4013" s="59"/>
      <c r="BJY4013" s="59"/>
      <c r="BJZ4013" s="59"/>
      <c r="BKA4013" s="59"/>
      <c r="BKB4013" s="59"/>
      <c r="BKC4013" s="59"/>
      <c r="BKD4013" s="59"/>
      <c r="BKE4013" s="59"/>
      <c r="BKF4013" s="59"/>
      <c r="BKG4013" s="59"/>
      <c r="BKH4013" s="59"/>
      <c r="BKI4013" s="59"/>
      <c r="BKJ4013" s="59"/>
      <c r="BKK4013" s="59"/>
      <c r="BKL4013" s="59"/>
      <c r="BKM4013" s="59"/>
      <c r="BKN4013" s="59"/>
      <c r="BKO4013" s="59"/>
      <c r="BKP4013" s="59"/>
      <c r="BKQ4013" s="59"/>
      <c r="BKR4013" s="59"/>
      <c r="BKS4013" s="59"/>
      <c r="BKT4013" s="59"/>
      <c r="BKU4013" s="59"/>
      <c r="BKV4013" s="59"/>
      <c r="BKW4013" s="59"/>
      <c r="BKX4013" s="59"/>
      <c r="BKY4013" s="59"/>
      <c r="BKZ4013" s="59"/>
      <c r="BLA4013" s="59"/>
      <c r="BLB4013" s="59"/>
      <c r="BLC4013" s="59"/>
      <c r="BLD4013" s="59"/>
      <c r="BLE4013" s="59"/>
      <c r="BLF4013" s="59"/>
      <c r="BLG4013" s="59"/>
      <c r="BLH4013" s="59"/>
      <c r="BLI4013" s="59"/>
      <c r="BLJ4013" s="59"/>
      <c r="BLK4013" s="59"/>
      <c r="BLL4013" s="59"/>
      <c r="BLM4013" s="59"/>
      <c r="BLN4013" s="59"/>
      <c r="BLO4013" s="59"/>
      <c r="BLP4013" s="59"/>
      <c r="BLQ4013" s="59"/>
      <c r="BLR4013" s="59"/>
      <c r="BLS4013" s="59"/>
      <c r="BLT4013" s="59"/>
      <c r="BLU4013" s="59"/>
      <c r="BLV4013" s="59"/>
      <c r="BLW4013" s="59"/>
      <c r="BLX4013" s="59"/>
      <c r="BLY4013" s="59"/>
      <c r="BLZ4013" s="59"/>
      <c r="BMA4013" s="59"/>
      <c r="BMB4013" s="59"/>
      <c r="BMC4013" s="59"/>
      <c r="BMD4013" s="59"/>
      <c r="BME4013" s="59"/>
      <c r="BMF4013" s="59"/>
      <c r="BMG4013" s="59"/>
      <c r="BMH4013" s="59"/>
      <c r="BMI4013" s="59"/>
      <c r="BMJ4013" s="59"/>
      <c r="BMK4013" s="59"/>
      <c r="BML4013" s="59"/>
      <c r="BMM4013" s="59"/>
      <c r="BMN4013" s="59"/>
      <c r="BMO4013" s="59"/>
      <c r="BMP4013" s="59"/>
      <c r="BMQ4013" s="59"/>
      <c r="BMR4013" s="59"/>
      <c r="BMS4013" s="59"/>
      <c r="BMT4013" s="59"/>
      <c r="BMU4013" s="59"/>
      <c r="BMV4013" s="59"/>
      <c r="BMW4013" s="59"/>
      <c r="BMX4013" s="59"/>
      <c r="BMY4013" s="59"/>
      <c r="BMZ4013" s="59"/>
      <c r="BNA4013" s="59"/>
      <c r="BNB4013" s="59"/>
      <c r="BNC4013" s="59"/>
      <c r="BND4013" s="59"/>
      <c r="BNE4013" s="59"/>
      <c r="BNF4013" s="59"/>
      <c r="BNG4013" s="59"/>
      <c r="BNH4013" s="59"/>
      <c r="BNI4013" s="59"/>
      <c r="BNJ4013" s="59"/>
      <c r="BNK4013" s="59"/>
      <c r="BNL4013" s="59"/>
      <c r="BNM4013" s="59"/>
      <c r="BNN4013" s="59"/>
      <c r="BNO4013" s="59"/>
      <c r="BNP4013" s="59"/>
      <c r="BNQ4013" s="59"/>
      <c r="BNR4013" s="59"/>
      <c r="BNS4013" s="59"/>
      <c r="BNT4013" s="59"/>
      <c r="BNU4013" s="59"/>
      <c r="BNV4013" s="59"/>
      <c r="BNW4013" s="59"/>
      <c r="BNX4013" s="59"/>
      <c r="BNY4013" s="59"/>
      <c r="BNZ4013" s="59"/>
      <c r="BOA4013" s="59"/>
      <c r="BOB4013" s="59"/>
      <c r="BOC4013" s="59"/>
      <c r="BOD4013" s="59"/>
      <c r="BOE4013" s="59"/>
      <c r="BOF4013" s="59"/>
      <c r="BOG4013" s="59"/>
      <c r="BOH4013" s="59"/>
      <c r="BOI4013" s="59"/>
      <c r="BOJ4013" s="59"/>
      <c r="BOK4013" s="59"/>
      <c r="BOL4013" s="59"/>
      <c r="BOM4013" s="59"/>
      <c r="BON4013" s="59"/>
      <c r="BOO4013" s="59"/>
      <c r="BOP4013" s="59"/>
      <c r="BOQ4013" s="59"/>
      <c r="BOR4013" s="59"/>
      <c r="BOS4013" s="59"/>
      <c r="BOT4013" s="59"/>
      <c r="BOU4013" s="59"/>
      <c r="BOV4013" s="59"/>
      <c r="BOW4013" s="59"/>
      <c r="BOX4013" s="59"/>
      <c r="BOY4013" s="59"/>
      <c r="BOZ4013" s="59"/>
      <c r="BPA4013" s="59"/>
      <c r="BPB4013" s="59"/>
      <c r="BPC4013" s="59"/>
      <c r="BPD4013" s="59"/>
      <c r="BPE4013" s="59"/>
      <c r="BPF4013" s="59"/>
      <c r="BPG4013" s="59"/>
      <c r="BPH4013" s="59"/>
      <c r="BPI4013" s="59"/>
      <c r="BPJ4013" s="59"/>
      <c r="BPK4013" s="59"/>
      <c r="BPL4013" s="59"/>
      <c r="BPM4013" s="59"/>
      <c r="BPN4013" s="59"/>
      <c r="BPO4013" s="59"/>
      <c r="BPP4013" s="59"/>
      <c r="BPQ4013" s="59"/>
      <c r="BPR4013" s="59"/>
      <c r="BPS4013" s="59"/>
      <c r="BPT4013" s="59"/>
      <c r="BPU4013" s="59"/>
      <c r="BPV4013" s="59"/>
      <c r="BPW4013" s="59"/>
      <c r="BPX4013" s="59"/>
      <c r="BPY4013" s="59"/>
      <c r="BPZ4013" s="59"/>
      <c r="BQA4013" s="59"/>
      <c r="BQB4013" s="59"/>
      <c r="BQC4013" s="59"/>
      <c r="BQD4013" s="59"/>
      <c r="BQE4013" s="59"/>
      <c r="BQF4013" s="59"/>
      <c r="BQG4013" s="59"/>
      <c r="BQH4013" s="59"/>
      <c r="BQI4013" s="59"/>
      <c r="BQJ4013" s="59"/>
      <c r="BQK4013" s="59"/>
      <c r="BQL4013" s="59"/>
      <c r="BQM4013" s="59"/>
      <c r="BQN4013" s="59"/>
      <c r="BQO4013" s="59"/>
      <c r="BQP4013" s="59"/>
      <c r="BQQ4013" s="59"/>
      <c r="BQR4013" s="59"/>
      <c r="BQS4013" s="59"/>
      <c r="BQT4013" s="59"/>
      <c r="BQU4013" s="59"/>
      <c r="BQV4013" s="59"/>
      <c r="BQW4013" s="59"/>
      <c r="BQX4013" s="59"/>
      <c r="BQY4013" s="59"/>
      <c r="BQZ4013" s="59"/>
      <c r="BRA4013" s="59"/>
      <c r="BRB4013" s="59"/>
      <c r="BRC4013" s="59"/>
      <c r="BRD4013" s="59"/>
      <c r="BRE4013" s="59"/>
      <c r="BRF4013" s="59"/>
      <c r="BRG4013" s="59"/>
      <c r="BRH4013" s="59"/>
      <c r="BRI4013" s="59"/>
      <c r="BRJ4013" s="59"/>
      <c r="BRK4013" s="59"/>
      <c r="BRL4013" s="59"/>
      <c r="BRM4013" s="59"/>
      <c r="BRN4013" s="59"/>
      <c r="BRO4013" s="59"/>
      <c r="BRP4013" s="59"/>
      <c r="BRQ4013" s="59"/>
      <c r="BRR4013" s="59"/>
      <c r="BRS4013" s="59"/>
      <c r="BRT4013" s="59"/>
      <c r="BRU4013" s="59"/>
      <c r="BRV4013" s="59"/>
      <c r="BRW4013" s="59"/>
      <c r="BRX4013" s="59"/>
      <c r="BRY4013" s="59"/>
      <c r="BRZ4013" s="59"/>
      <c r="BSA4013" s="59"/>
      <c r="BSB4013" s="59"/>
      <c r="BSC4013" s="59"/>
      <c r="BSD4013" s="59"/>
      <c r="BSE4013" s="59"/>
      <c r="BSF4013" s="59"/>
      <c r="BSG4013" s="59"/>
      <c r="BSH4013" s="59"/>
      <c r="BSI4013" s="59"/>
      <c r="BSJ4013" s="59"/>
      <c r="BSK4013" s="59"/>
      <c r="BSL4013" s="59"/>
      <c r="BSM4013" s="59"/>
      <c r="BSN4013" s="59"/>
      <c r="BSO4013" s="59"/>
      <c r="BSP4013" s="59"/>
      <c r="BSQ4013" s="59"/>
      <c r="BSR4013" s="59"/>
      <c r="BSS4013" s="59"/>
      <c r="BST4013" s="59"/>
      <c r="BSU4013" s="59"/>
      <c r="BSV4013" s="59"/>
      <c r="BSW4013" s="59"/>
      <c r="BSX4013" s="59"/>
      <c r="BSY4013" s="59"/>
      <c r="BSZ4013" s="59"/>
      <c r="BTA4013" s="59"/>
      <c r="BTB4013" s="59"/>
      <c r="BTC4013" s="59"/>
      <c r="BTD4013" s="59"/>
      <c r="BTE4013" s="59"/>
      <c r="BTF4013" s="59"/>
      <c r="BTG4013" s="59"/>
      <c r="BTH4013" s="59"/>
      <c r="BTI4013" s="59"/>
      <c r="BTJ4013" s="59"/>
      <c r="BTK4013" s="59"/>
      <c r="BTL4013" s="59"/>
      <c r="BTM4013" s="59"/>
      <c r="BTN4013" s="59"/>
      <c r="BTO4013" s="59"/>
      <c r="BTP4013" s="59"/>
      <c r="BTQ4013" s="59"/>
      <c r="BTR4013" s="59"/>
      <c r="BTS4013" s="59"/>
      <c r="BTT4013" s="59"/>
      <c r="BTU4013" s="59"/>
      <c r="BTV4013" s="59"/>
      <c r="BTW4013" s="59"/>
      <c r="BTX4013" s="59"/>
      <c r="BTY4013" s="59"/>
      <c r="BTZ4013" s="59"/>
      <c r="BUA4013" s="59"/>
      <c r="BUB4013" s="59"/>
      <c r="BUC4013" s="59"/>
      <c r="BUD4013" s="59"/>
      <c r="BUE4013" s="59"/>
      <c r="BUF4013" s="59"/>
      <c r="BUG4013" s="59"/>
      <c r="BUH4013" s="59"/>
      <c r="BUI4013" s="59"/>
      <c r="BUJ4013" s="59"/>
      <c r="BUK4013" s="59"/>
      <c r="BUL4013" s="59"/>
      <c r="BUM4013" s="59"/>
      <c r="BUN4013" s="59"/>
      <c r="BUO4013" s="59"/>
      <c r="BUP4013" s="59"/>
      <c r="BUQ4013" s="59"/>
      <c r="BUR4013" s="59"/>
      <c r="BUS4013" s="59"/>
      <c r="BUT4013" s="59"/>
      <c r="BUU4013" s="59"/>
      <c r="BUV4013" s="59"/>
      <c r="BUW4013" s="59"/>
      <c r="BUX4013" s="59"/>
      <c r="BUY4013" s="59"/>
      <c r="BUZ4013" s="59"/>
      <c r="BVA4013" s="59"/>
      <c r="BVB4013" s="59"/>
      <c r="BVC4013" s="59"/>
      <c r="BVD4013" s="59"/>
      <c r="BVE4013" s="59"/>
      <c r="BVF4013" s="59"/>
      <c r="BVG4013" s="59"/>
      <c r="BVH4013" s="59"/>
      <c r="BVI4013" s="59"/>
      <c r="BVJ4013" s="59"/>
      <c r="BVK4013" s="59"/>
      <c r="BVL4013" s="59"/>
      <c r="BVM4013" s="59"/>
      <c r="BVN4013" s="59"/>
      <c r="BVO4013" s="59"/>
      <c r="BVP4013" s="59"/>
      <c r="BVQ4013" s="59"/>
      <c r="BVR4013" s="59"/>
      <c r="BVS4013" s="59"/>
      <c r="BVT4013" s="59"/>
      <c r="BVU4013" s="59"/>
      <c r="BVV4013" s="59"/>
      <c r="BVW4013" s="59"/>
      <c r="BVX4013" s="59"/>
      <c r="BVY4013" s="59"/>
      <c r="BVZ4013" s="59"/>
      <c r="BWA4013" s="59"/>
      <c r="BWB4013" s="59"/>
      <c r="BWC4013" s="59"/>
      <c r="BWD4013" s="59"/>
      <c r="BWE4013" s="59"/>
      <c r="BWF4013" s="59"/>
      <c r="BWG4013" s="59"/>
      <c r="BWH4013" s="59"/>
      <c r="BWI4013" s="59"/>
      <c r="BWJ4013" s="59"/>
      <c r="BWK4013" s="59"/>
      <c r="BWL4013" s="59"/>
      <c r="BWM4013" s="59"/>
      <c r="BWN4013" s="59"/>
      <c r="BWO4013" s="59"/>
      <c r="BWP4013" s="59"/>
      <c r="BWQ4013" s="59"/>
      <c r="BWR4013" s="59"/>
      <c r="BWS4013" s="59"/>
      <c r="BWT4013" s="59"/>
      <c r="BWU4013" s="59"/>
      <c r="BWV4013" s="59"/>
      <c r="BWW4013" s="59"/>
      <c r="BWX4013" s="59"/>
      <c r="BWY4013" s="59"/>
      <c r="BWZ4013" s="59"/>
      <c r="BXA4013" s="59"/>
      <c r="BXB4013" s="59"/>
      <c r="BXC4013" s="59"/>
      <c r="BXD4013" s="59"/>
      <c r="BXE4013" s="59"/>
      <c r="BXF4013" s="59"/>
      <c r="BXG4013" s="59"/>
      <c r="BXH4013" s="59"/>
      <c r="BXI4013" s="59"/>
      <c r="BXJ4013" s="59"/>
      <c r="BXK4013" s="59"/>
      <c r="BXL4013" s="59"/>
      <c r="BXM4013" s="59"/>
      <c r="BXN4013" s="59"/>
      <c r="BXO4013" s="59"/>
      <c r="BXP4013" s="59"/>
      <c r="BXQ4013" s="59"/>
      <c r="BXR4013" s="59"/>
      <c r="BXS4013" s="59"/>
      <c r="BXT4013" s="59"/>
      <c r="BXU4013" s="59"/>
      <c r="BXV4013" s="59"/>
      <c r="BXW4013" s="59"/>
      <c r="BXX4013" s="59"/>
      <c r="BXY4013" s="59"/>
      <c r="BXZ4013" s="59"/>
      <c r="BYA4013" s="59"/>
      <c r="BYB4013" s="59"/>
      <c r="BYC4013" s="59"/>
      <c r="BYD4013" s="59"/>
      <c r="BYE4013" s="59"/>
      <c r="BYF4013" s="59"/>
      <c r="BYG4013" s="59"/>
      <c r="BYH4013" s="59"/>
      <c r="BYI4013" s="59"/>
      <c r="BYJ4013" s="59"/>
      <c r="BYK4013" s="59"/>
      <c r="BYL4013" s="59"/>
      <c r="BYM4013" s="59"/>
      <c r="BYN4013" s="59"/>
      <c r="BYO4013" s="59"/>
      <c r="BYP4013" s="59"/>
      <c r="BYQ4013" s="59"/>
      <c r="BYR4013" s="59"/>
      <c r="BYS4013" s="59"/>
      <c r="BYT4013" s="59"/>
      <c r="BYU4013" s="59"/>
      <c r="BYV4013" s="59"/>
      <c r="BYW4013" s="59"/>
      <c r="BYX4013" s="59"/>
      <c r="BYY4013" s="59"/>
      <c r="BYZ4013" s="59"/>
      <c r="BZA4013" s="59"/>
      <c r="BZB4013" s="59"/>
      <c r="BZC4013" s="59"/>
      <c r="BZD4013" s="59"/>
      <c r="BZE4013" s="59"/>
      <c r="BZF4013" s="59"/>
      <c r="BZG4013" s="59"/>
      <c r="BZH4013" s="59"/>
      <c r="BZI4013" s="59"/>
      <c r="BZJ4013" s="59"/>
      <c r="BZK4013" s="59"/>
      <c r="BZL4013" s="59"/>
      <c r="BZM4013" s="59"/>
      <c r="BZN4013" s="59"/>
      <c r="BZO4013" s="59"/>
      <c r="BZP4013" s="59"/>
      <c r="BZQ4013" s="59"/>
      <c r="BZR4013" s="59"/>
      <c r="BZS4013" s="59"/>
      <c r="BZT4013" s="59"/>
      <c r="BZU4013" s="59"/>
      <c r="BZV4013" s="59"/>
      <c r="BZW4013" s="59"/>
      <c r="BZX4013" s="59"/>
      <c r="BZY4013" s="59"/>
      <c r="BZZ4013" s="59"/>
      <c r="CAA4013" s="59"/>
      <c r="CAB4013" s="59"/>
      <c r="CAC4013" s="59"/>
      <c r="CAD4013" s="59"/>
      <c r="CAE4013" s="59"/>
      <c r="CAF4013" s="59"/>
      <c r="CAG4013" s="59"/>
      <c r="CAH4013" s="59"/>
      <c r="CAI4013" s="59"/>
      <c r="CAJ4013" s="59"/>
      <c r="CAK4013" s="59"/>
      <c r="CAL4013" s="59"/>
      <c r="CAM4013" s="59"/>
      <c r="CAN4013" s="59"/>
      <c r="CAO4013" s="59"/>
      <c r="CAP4013" s="59"/>
      <c r="CAQ4013" s="59"/>
      <c r="CAR4013" s="59"/>
      <c r="CAS4013" s="59"/>
      <c r="CAT4013" s="59"/>
      <c r="CAU4013" s="59"/>
      <c r="CAV4013" s="59"/>
      <c r="CAW4013" s="59"/>
      <c r="CAX4013" s="59"/>
      <c r="CAY4013" s="59"/>
      <c r="CAZ4013" s="59"/>
      <c r="CBA4013" s="59"/>
      <c r="CBB4013" s="59"/>
      <c r="CBC4013" s="59"/>
      <c r="CBD4013" s="59"/>
      <c r="CBE4013" s="59"/>
      <c r="CBF4013" s="59"/>
      <c r="CBG4013" s="59"/>
      <c r="CBH4013" s="59"/>
      <c r="CBI4013" s="59"/>
      <c r="CBJ4013" s="59"/>
      <c r="CBK4013" s="59"/>
      <c r="CBL4013" s="59"/>
      <c r="CBM4013" s="59"/>
      <c r="CBN4013" s="59"/>
      <c r="CBO4013" s="59"/>
      <c r="CBP4013" s="59"/>
      <c r="CBQ4013" s="59"/>
      <c r="CBR4013" s="59"/>
      <c r="CBS4013" s="59"/>
      <c r="CBT4013" s="59"/>
      <c r="CBU4013" s="59"/>
      <c r="CBV4013" s="59"/>
      <c r="CBW4013" s="59"/>
      <c r="CBX4013" s="59"/>
      <c r="CBY4013" s="59"/>
      <c r="CBZ4013" s="59"/>
      <c r="CCA4013" s="59"/>
      <c r="CCB4013" s="59"/>
      <c r="CCC4013" s="59"/>
      <c r="CCD4013" s="59"/>
      <c r="CCE4013" s="59"/>
      <c r="CCF4013" s="59"/>
      <c r="CCG4013" s="59"/>
      <c r="CCH4013" s="59"/>
      <c r="CCI4013" s="59"/>
      <c r="CCJ4013" s="59"/>
      <c r="CCK4013" s="59"/>
      <c r="CCL4013" s="59"/>
      <c r="CCM4013" s="59"/>
      <c r="CCN4013" s="59"/>
      <c r="CCO4013" s="59"/>
      <c r="CCP4013" s="59"/>
      <c r="CCQ4013" s="59"/>
      <c r="CCR4013" s="59"/>
      <c r="CCS4013" s="59"/>
      <c r="CCT4013" s="59"/>
      <c r="CCU4013" s="59"/>
      <c r="CCV4013" s="59"/>
      <c r="CCW4013" s="59"/>
      <c r="CCX4013" s="59"/>
      <c r="CCY4013" s="59"/>
      <c r="CCZ4013" s="59"/>
      <c r="CDA4013" s="59"/>
      <c r="CDB4013" s="59"/>
      <c r="CDC4013" s="59"/>
      <c r="CDD4013" s="59"/>
      <c r="CDE4013" s="59"/>
      <c r="CDF4013" s="59"/>
      <c r="CDG4013" s="59"/>
      <c r="CDH4013" s="59"/>
      <c r="CDI4013" s="59"/>
      <c r="CDJ4013" s="59"/>
      <c r="CDK4013" s="59"/>
      <c r="CDL4013" s="59"/>
      <c r="CDM4013" s="59"/>
      <c r="CDN4013" s="59"/>
      <c r="CDO4013" s="59"/>
      <c r="CDP4013" s="59"/>
      <c r="CDQ4013" s="59"/>
      <c r="CDR4013" s="59"/>
      <c r="CDS4013" s="59"/>
      <c r="CDT4013" s="59"/>
      <c r="CDU4013" s="59"/>
      <c r="CDV4013" s="59"/>
      <c r="CDW4013" s="59"/>
      <c r="CDX4013" s="59"/>
      <c r="CDY4013" s="59"/>
      <c r="CDZ4013" s="59"/>
      <c r="CEA4013" s="59"/>
      <c r="CEB4013" s="59"/>
      <c r="CEC4013" s="59"/>
      <c r="CED4013" s="59"/>
      <c r="CEE4013" s="59"/>
      <c r="CEF4013" s="59"/>
      <c r="CEG4013" s="59"/>
      <c r="CEH4013" s="59"/>
      <c r="CEI4013" s="59"/>
      <c r="CEJ4013" s="59"/>
      <c r="CEK4013" s="59"/>
      <c r="CEL4013" s="59"/>
      <c r="CEM4013" s="59"/>
      <c r="CEN4013" s="59"/>
      <c r="CEO4013" s="59"/>
      <c r="CEP4013" s="59"/>
      <c r="CEQ4013" s="59"/>
      <c r="CER4013" s="59"/>
      <c r="CES4013" s="59"/>
      <c r="CET4013" s="59"/>
      <c r="CEU4013" s="59"/>
      <c r="CEV4013" s="59"/>
      <c r="CEW4013" s="59"/>
      <c r="CEX4013" s="59"/>
      <c r="CEY4013" s="59"/>
      <c r="CEZ4013" s="59"/>
      <c r="CFA4013" s="59"/>
      <c r="CFB4013" s="59"/>
      <c r="CFC4013" s="59"/>
      <c r="CFD4013" s="59"/>
      <c r="CFE4013" s="59"/>
      <c r="CFF4013" s="59"/>
      <c r="CFG4013" s="59"/>
      <c r="CFH4013" s="59"/>
      <c r="CFI4013" s="59"/>
      <c r="CFJ4013" s="59"/>
      <c r="CFK4013" s="59"/>
      <c r="CFL4013" s="59"/>
      <c r="CFM4013" s="59"/>
      <c r="CFN4013" s="59"/>
      <c r="CFO4013" s="59"/>
      <c r="CFP4013" s="59"/>
      <c r="CFQ4013" s="59"/>
      <c r="CFR4013" s="59"/>
      <c r="CFS4013" s="59"/>
      <c r="CFT4013" s="59"/>
      <c r="CFU4013" s="59"/>
      <c r="CFV4013" s="59"/>
      <c r="CFW4013" s="59"/>
      <c r="CFX4013" s="59"/>
      <c r="CFY4013" s="59"/>
      <c r="CFZ4013" s="59"/>
      <c r="CGA4013" s="59"/>
      <c r="CGB4013" s="59"/>
      <c r="CGC4013" s="59"/>
      <c r="CGD4013" s="59"/>
      <c r="CGE4013" s="59"/>
      <c r="CGF4013" s="59"/>
      <c r="CGG4013" s="59"/>
      <c r="CGH4013" s="59"/>
      <c r="CGI4013" s="59"/>
      <c r="CGJ4013" s="59"/>
      <c r="CGK4013" s="59"/>
      <c r="CGL4013" s="59"/>
      <c r="CGM4013" s="59"/>
      <c r="CGN4013" s="59"/>
      <c r="CGO4013" s="59"/>
      <c r="CGP4013" s="59"/>
      <c r="CGQ4013" s="59"/>
      <c r="CGR4013" s="59"/>
      <c r="CGS4013" s="59"/>
      <c r="CGT4013" s="59"/>
      <c r="CGU4013" s="59"/>
      <c r="CGV4013" s="59"/>
      <c r="CGW4013" s="59"/>
      <c r="CGX4013" s="59"/>
      <c r="CGY4013" s="59"/>
      <c r="CGZ4013" s="59"/>
      <c r="CHA4013" s="59"/>
      <c r="CHB4013" s="59"/>
      <c r="CHC4013" s="59"/>
      <c r="CHD4013" s="59"/>
      <c r="CHE4013" s="59"/>
      <c r="CHF4013" s="59"/>
      <c r="CHG4013" s="59"/>
      <c r="CHH4013" s="59"/>
      <c r="CHI4013" s="59"/>
      <c r="CHJ4013" s="59"/>
      <c r="CHK4013" s="59"/>
      <c r="CHL4013" s="59"/>
      <c r="CHM4013" s="59"/>
      <c r="CHN4013" s="59"/>
      <c r="CHO4013" s="59"/>
      <c r="CHP4013" s="59"/>
      <c r="CHQ4013" s="59"/>
      <c r="CHR4013" s="59"/>
      <c r="CHS4013" s="59"/>
      <c r="CHT4013" s="59"/>
      <c r="CHU4013" s="59"/>
      <c r="CHV4013" s="59"/>
      <c r="CHW4013" s="59"/>
      <c r="CHX4013" s="59"/>
      <c r="CHY4013" s="59"/>
      <c r="CHZ4013" s="59"/>
      <c r="CIA4013" s="59"/>
      <c r="CIB4013" s="59"/>
      <c r="CIC4013" s="59"/>
      <c r="CID4013" s="59"/>
      <c r="CIE4013" s="59"/>
      <c r="CIF4013" s="59"/>
      <c r="CIG4013" s="59"/>
      <c r="CIH4013" s="59"/>
      <c r="CII4013" s="59"/>
      <c r="CIJ4013" s="59"/>
      <c r="CIK4013" s="59"/>
      <c r="CIL4013" s="59"/>
      <c r="CIM4013" s="59"/>
      <c r="CIN4013" s="59"/>
      <c r="CIO4013" s="59"/>
      <c r="CIP4013" s="59"/>
      <c r="CIQ4013" s="59"/>
      <c r="CIR4013" s="59"/>
      <c r="CIS4013" s="59"/>
      <c r="CIT4013" s="59"/>
      <c r="CIU4013" s="59"/>
      <c r="CIV4013" s="59"/>
      <c r="CIW4013" s="59"/>
      <c r="CIX4013" s="59"/>
      <c r="CIY4013" s="59"/>
      <c r="CIZ4013" s="59"/>
      <c r="CJA4013" s="59"/>
      <c r="CJB4013" s="59"/>
      <c r="CJC4013" s="59"/>
      <c r="CJD4013" s="59"/>
      <c r="CJE4013" s="59"/>
      <c r="CJF4013" s="59"/>
      <c r="CJG4013" s="59"/>
      <c r="CJH4013" s="59"/>
      <c r="CJI4013" s="59"/>
      <c r="CJJ4013" s="59"/>
      <c r="CJK4013" s="59"/>
      <c r="CJL4013" s="59"/>
      <c r="CJM4013" s="59"/>
      <c r="CJN4013" s="59"/>
      <c r="CJO4013" s="59"/>
      <c r="CJP4013" s="59"/>
      <c r="CJQ4013" s="59"/>
      <c r="CJR4013" s="59"/>
      <c r="CJS4013" s="59"/>
      <c r="CJT4013" s="59"/>
      <c r="CJU4013" s="59"/>
      <c r="CJV4013" s="59"/>
      <c r="CJW4013" s="59"/>
      <c r="CJX4013" s="59"/>
      <c r="CJY4013" s="59"/>
      <c r="CJZ4013" s="59"/>
      <c r="CKA4013" s="59"/>
      <c r="CKB4013" s="59"/>
      <c r="CKC4013" s="59"/>
      <c r="CKD4013" s="59"/>
      <c r="CKE4013" s="59"/>
      <c r="CKF4013" s="59"/>
      <c r="CKG4013" s="59"/>
      <c r="CKH4013" s="59"/>
      <c r="CKI4013" s="59"/>
      <c r="CKJ4013" s="59"/>
      <c r="CKK4013" s="59"/>
      <c r="CKL4013" s="59"/>
      <c r="CKM4013" s="59"/>
      <c r="CKN4013" s="59"/>
      <c r="CKO4013" s="59"/>
      <c r="CKP4013" s="59"/>
      <c r="CKQ4013" s="59"/>
      <c r="CKR4013" s="59"/>
      <c r="CKS4013" s="59"/>
      <c r="CKT4013" s="59"/>
      <c r="CKU4013" s="59"/>
      <c r="CKV4013" s="59"/>
      <c r="CKW4013" s="59"/>
      <c r="CKX4013" s="59"/>
      <c r="CKY4013" s="59"/>
      <c r="CKZ4013" s="59"/>
      <c r="CLA4013" s="59"/>
      <c r="CLB4013" s="59"/>
      <c r="CLC4013" s="59"/>
      <c r="CLD4013" s="59"/>
      <c r="CLE4013" s="59"/>
      <c r="CLF4013" s="59"/>
      <c r="CLG4013" s="59"/>
      <c r="CLH4013" s="59"/>
      <c r="CLI4013" s="59"/>
      <c r="CLJ4013" s="59"/>
      <c r="CLK4013" s="59"/>
      <c r="CLL4013" s="59"/>
      <c r="CLM4013" s="59"/>
      <c r="CLN4013" s="59"/>
      <c r="CLO4013" s="59"/>
      <c r="CLP4013" s="59"/>
      <c r="CLQ4013" s="59"/>
      <c r="CLR4013" s="59"/>
      <c r="CLS4013" s="59"/>
      <c r="CLT4013" s="59"/>
      <c r="CLU4013" s="59"/>
      <c r="CLV4013" s="59"/>
      <c r="CLW4013" s="59"/>
      <c r="CLX4013" s="59"/>
      <c r="CLY4013" s="59"/>
      <c r="CLZ4013" s="59"/>
      <c r="CMA4013" s="59"/>
      <c r="CMB4013" s="59"/>
      <c r="CMC4013" s="59"/>
      <c r="CMD4013" s="59"/>
      <c r="CME4013" s="59"/>
      <c r="CMF4013" s="59"/>
      <c r="CMG4013" s="59"/>
      <c r="CMH4013" s="59"/>
      <c r="CMI4013" s="59"/>
      <c r="CMJ4013" s="59"/>
      <c r="CMK4013" s="59"/>
      <c r="CML4013" s="59"/>
      <c r="CMM4013" s="59"/>
      <c r="CMN4013" s="59"/>
      <c r="CMO4013" s="59"/>
      <c r="CMP4013" s="59"/>
      <c r="CMQ4013" s="59"/>
      <c r="CMR4013" s="59"/>
      <c r="CMS4013" s="59"/>
      <c r="CMT4013" s="59"/>
      <c r="CMU4013" s="59"/>
      <c r="CMV4013" s="59"/>
      <c r="CMW4013" s="59"/>
      <c r="CMX4013" s="59"/>
      <c r="CMY4013" s="59"/>
      <c r="CMZ4013" s="59"/>
      <c r="CNA4013" s="59"/>
      <c r="CNB4013" s="59"/>
      <c r="CNC4013" s="59"/>
      <c r="CND4013" s="59"/>
      <c r="CNE4013" s="59"/>
      <c r="CNF4013" s="59"/>
      <c r="CNG4013" s="59"/>
      <c r="CNH4013" s="59"/>
      <c r="CNI4013" s="59"/>
      <c r="CNJ4013" s="59"/>
      <c r="CNK4013" s="59"/>
      <c r="CNL4013" s="59"/>
      <c r="CNM4013" s="59"/>
      <c r="CNN4013" s="59"/>
      <c r="CNO4013" s="59"/>
      <c r="CNP4013" s="59"/>
      <c r="CNQ4013" s="59"/>
      <c r="CNR4013" s="59"/>
      <c r="CNS4013" s="59"/>
      <c r="CNT4013" s="59"/>
      <c r="CNU4013" s="59"/>
      <c r="CNV4013" s="59"/>
      <c r="CNW4013" s="59"/>
      <c r="CNX4013" s="59"/>
      <c r="CNY4013" s="59"/>
      <c r="CNZ4013" s="59"/>
      <c r="COA4013" s="59"/>
      <c r="COB4013" s="59"/>
      <c r="COC4013" s="59"/>
      <c r="COD4013" s="59"/>
      <c r="COE4013" s="59"/>
      <c r="COF4013" s="59"/>
      <c r="COG4013" s="59"/>
      <c r="COH4013" s="59"/>
      <c r="COI4013" s="59"/>
      <c r="COJ4013" s="59"/>
      <c r="COK4013" s="59"/>
      <c r="COL4013" s="59"/>
      <c r="COM4013" s="59"/>
      <c r="CON4013" s="59"/>
      <c r="COO4013" s="59"/>
      <c r="COP4013" s="59"/>
      <c r="COQ4013" s="59"/>
      <c r="COR4013" s="59"/>
      <c r="COS4013" s="59"/>
      <c r="COT4013" s="59"/>
      <c r="COU4013" s="59"/>
      <c r="COV4013" s="59"/>
      <c r="COW4013" s="59"/>
      <c r="COX4013" s="59"/>
      <c r="COY4013" s="59"/>
      <c r="COZ4013" s="59"/>
      <c r="CPA4013" s="59"/>
      <c r="CPB4013" s="59"/>
      <c r="CPC4013" s="59"/>
      <c r="CPD4013" s="59"/>
      <c r="CPE4013" s="59"/>
      <c r="CPF4013" s="59"/>
      <c r="CPG4013" s="59"/>
      <c r="CPH4013" s="59"/>
      <c r="CPI4013" s="59"/>
      <c r="CPJ4013" s="59"/>
      <c r="CPK4013" s="59"/>
      <c r="CPL4013" s="59"/>
      <c r="CPM4013" s="59"/>
      <c r="CPN4013" s="59"/>
      <c r="CPO4013" s="59"/>
      <c r="CPP4013" s="59"/>
      <c r="CPQ4013" s="59"/>
      <c r="CPR4013" s="59"/>
      <c r="CPS4013" s="59"/>
      <c r="CPT4013" s="59"/>
      <c r="CPU4013" s="59"/>
      <c r="CPV4013" s="59"/>
      <c r="CPW4013" s="59"/>
      <c r="CPX4013" s="59"/>
      <c r="CPY4013" s="59"/>
      <c r="CPZ4013" s="59"/>
      <c r="CQA4013" s="59"/>
      <c r="CQB4013" s="59"/>
      <c r="CQC4013" s="59"/>
      <c r="CQD4013" s="59"/>
      <c r="CQE4013" s="59"/>
      <c r="CQF4013" s="59"/>
      <c r="CQG4013" s="59"/>
      <c r="CQH4013" s="59"/>
      <c r="CQI4013" s="59"/>
      <c r="CQJ4013" s="59"/>
      <c r="CQK4013" s="59"/>
      <c r="CQL4013" s="59"/>
      <c r="CQM4013" s="59"/>
      <c r="CQN4013" s="59"/>
      <c r="CQO4013" s="59"/>
      <c r="CQP4013" s="59"/>
      <c r="CQQ4013" s="59"/>
      <c r="CQR4013" s="59"/>
      <c r="CQS4013" s="59"/>
      <c r="CQT4013" s="59"/>
      <c r="CQU4013" s="59"/>
      <c r="CQV4013" s="59"/>
      <c r="CQW4013" s="59"/>
      <c r="CQX4013" s="59"/>
      <c r="CQY4013" s="59"/>
      <c r="CQZ4013" s="59"/>
      <c r="CRA4013" s="59"/>
      <c r="CRB4013" s="59"/>
      <c r="CRC4013" s="59"/>
      <c r="CRD4013" s="59"/>
      <c r="CRE4013" s="59"/>
      <c r="CRF4013" s="59"/>
      <c r="CRG4013" s="59"/>
      <c r="CRH4013" s="59"/>
      <c r="CRI4013" s="59"/>
      <c r="CRJ4013" s="59"/>
      <c r="CRK4013" s="59"/>
      <c r="CRL4013" s="59"/>
      <c r="CRM4013" s="59"/>
      <c r="CRN4013" s="59"/>
      <c r="CRO4013" s="59"/>
      <c r="CRP4013" s="59"/>
      <c r="CRQ4013" s="59"/>
      <c r="CRR4013" s="59"/>
      <c r="CRS4013" s="59"/>
      <c r="CRT4013" s="59"/>
      <c r="CRU4013" s="59"/>
      <c r="CRV4013" s="59"/>
      <c r="CRW4013" s="59"/>
      <c r="CRX4013" s="59"/>
      <c r="CRY4013" s="59"/>
      <c r="CRZ4013" s="59"/>
      <c r="CSA4013" s="59"/>
      <c r="CSB4013" s="59"/>
      <c r="CSC4013" s="59"/>
      <c r="CSD4013" s="59"/>
      <c r="CSE4013" s="59"/>
      <c r="CSF4013" s="59"/>
      <c r="CSG4013" s="59"/>
      <c r="CSH4013" s="59"/>
      <c r="CSI4013" s="59"/>
      <c r="CSJ4013" s="59"/>
      <c r="CSK4013" s="59"/>
      <c r="CSL4013" s="59"/>
      <c r="CSM4013" s="59"/>
      <c r="CSN4013" s="59"/>
      <c r="CSO4013" s="59"/>
      <c r="CSP4013" s="59"/>
      <c r="CSQ4013" s="59"/>
      <c r="CSR4013" s="59"/>
      <c r="CSS4013" s="59"/>
      <c r="CST4013" s="59"/>
      <c r="CSU4013" s="59"/>
      <c r="CSV4013" s="59"/>
      <c r="CSW4013" s="59"/>
      <c r="CSX4013" s="59"/>
      <c r="CSY4013" s="59"/>
      <c r="CSZ4013" s="59"/>
      <c r="CTA4013" s="59"/>
      <c r="CTB4013" s="59"/>
      <c r="CTC4013" s="59"/>
      <c r="CTD4013" s="59"/>
      <c r="CTE4013" s="59"/>
      <c r="CTF4013" s="59"/>
      <c r="CTG4013" s="59"/>
      <c r="CTH4013" s="59"/>
      <c r="CTI4013" s="59"/>
      <c r="CTJ4013" s="59"/>
      <c r="CTK4013" s="59"/>
      <c r="CTL4013" s="59"/>
      <c r="CTM4013" s="59"/>
      <c r="CTN4013" s="59"/>
      <c r="CTO4013" s="59"/>
      <c r="CTP4013" s="59"/>
      <c r="CTQ4013" s="59"/>
      <c r="CTR4013" s="59"/>
      <c r="CTS4013" s="59"/>
      <c r="CTT4013" s="59"/>
      <c r="CTU4013" s="59"/>
      <c r="CTV4013" s="59"/>
      <c r="CTW4013" s="59"/>
      <c r="CTX4013" s="59"/>
      <c r="CTY4013" s="59"/>
      <c r="CTZ4013" s="59"/>
      <c r="CUA4013" s="59"/>
      <c r="CUB4013" s="59"/>
      <c r="CUC4013" s="59"/>
      <c r="CUD4013" s="59"/>
      <c r="CUE4013" s="59"/>
      <c r="CUF4013" s="59"/>
      <c r="CUG4013" s="59"/>
      <c r="CUH4013" s="59"/>
      <c r="CUI4013" s="59"/>
      <c r="CUJ4013" s="59"/>
      <c r="CUK4013" s="59"/>
      <c r="CUL4013" s="59"/>
      <c r="CUM4013" s="59"/>
      <c r="CUN4013" s="59"/>
      <c r="CUO4013" s="59"/>
      <c r="CUP4013" s="59"/>
      <c r="CUQ4013" s="59"/>
      <c r="CUR4013" s="59"/>
      <c r="CUS4013" s="59"/>
      <c r="CUT4013" s="59"/>
      <c r="CUU4013" s="59"/>
      <c r="CUV4013" s="59"/>
      <c r="CUW4013" s="59"/>
      <c r="CUX4013" s="59"/>
      <c r="CUY4013" s="59"/>
      <c r="CUZ4013" s="59"/>
      <c r="CVA4013" s="59"/>
      <c r="CVB4013" s="59"/>
      <c r="CVC4013" s="59"/>
      <c r="CVD4013" s="59"/>
      <c r="CVE4013" s="59"/>
      <c r="CVF4013" s="59"/>
      <c r="CVG4013" s="59"/>
      <c r="CVH4013" s="59"/>
      <c r="CVI4013" s="59"/>
      <c r="CVJ4013" s="59"/>
      <c r="CVK4013" s="59"/>
      <c r="CVL4013" s="59"/>
      <c r="CVM4013" s="59"/>
      <c r="CVN4013" s="59"/>
      <c r="CVO4013" s="59"/>
      <c r="CVP4013" s="59"/>
      <c r="CVQ4013" s="59"/>
      <c r="CVR4013" s="59"/>
      <c r="CVS4013" s="59"/>
      <c r="CVT4013" s="59"/>
      <c r="CVU4013" s="59"/>
      <c r="CVV4013" s="59"/>
      <c r="CVW4013" s="59"/>
      <c r="CVX4013" s="59"/>
      <c r="CVY4013" s="59"/>
      <c r="CVZ4013" s="59"/>
      <c r="CWA4013" s="59"/>
      <c r="CWB4013" s="59"/>
      <c r="CWC4013" s="59"/>
      <c r="CWD4013" s="59"/>
      <c r="CWE4013" s="59"/>
      <c r="CWF4013" s="59"/>
      <c r="CWG4013" s="59"/>
      <c r="CWH4013" s="59"/>
      <c r="CWI4013" s="59"/>
      <c r="CWJ4013" s="59"/>
      <c r="CWK4013" s="59"/>
      <c r="CWL4013" s="59"/>
      <c r="CWM4013" s="59"/>
      <c r="CWN4013" s="59"/>
      <c r="CWO4013" s="59"/>
      <c r="CWP4013" s="59"/>
      <c r="CWQ4013" s="59"/>
      <c r="CWR4013" s="59"/>
      <c r="CWS4013" s="59"/>
      <c r="CWT4013" s="59"/>
      <c r="CWU4013" s="59"/>
      <c r="CWV4013" s="59"/>
      <c r="CWW4013" s="59"/>
      <c r="CWX4013" s="59"/>
      <c r="CWY4013" s="59"/>
      <c r="CWZ4013" s="59"/>
      <c r="CXA4013" s="59"/>
      <c r="CXB4013" s="59"/>
      <c r="CXC4013" s="59"/>
      <c r="CXD4013" s="59"/>
      <c r="CXE4013" s="59"/>
      <c r="CXF4013" s="59"/>
      <c r="CXG4013" s="59"/>
      <c r="CXH4013" s="59"/>
      <c r="CXI4013" s="59"/>
      <c r="CXJ4013" s="59"/>
      <c r="CXK4013" s="59"/>
      <c r="CXL4013" s="59"/>
      <c r="CXM4013" s="59"/>
      <c r="CXN4013" s="59"/>
      <c r="CXO4013" s="59"/>
      <c r="CXP4013" s="59"/>
      <c r="CXQ4013" s="59"/>
      <c r="CXR4013" s="59"/>
      <c r="CXS4013" s="59"/>
      <c r="CXT4013" s="59"/>
      <c r="CXU4013" s="59"/>
      <c r="CXV4013" s="59"/>
      <c r="CXW4013" s="59"/>
      <c r="CXX4013" s="59"/>
      <c r="CXY4013" s="59"/>
      <c r="CXZ4013" s="59"/>
      <c r="CYA4013" s="59"/>
      <c r="CYB4013" s="59"/>
      <c r="CYC4013" s="59"/>
      <c r="CYD4013" s="59"/>
      <c r="CYE4013" s="59"/>
      <c r="CYF4013" s="59"/>
      <c r="CYG4013" s="59"/>
      <c r="CYH4013" s="59"/>
      <c r="CYI4013" s="59"/>
      <c r="CYJ4013" s="59"/>
      <c r="CYK4013" s="59"/>
      <c r="CYL4013" s="59"/>
      <c r="CYM4013" s="59"/>
      <c r="CYN4013" s="59"/>
      <c r="CYO4013" s="59"/>
      <c r="CYP4013" s="59"/>
      <c r="CYQ4013" s="59"/>
      <c r="CYR4013" s="59"/>
      <c r="CYS4013" s="59"/>
      <c r="CYT4013" s="59"/>
      <c r="CYU4013" s="59"/>
      <c r="CYV4013" s="59"/>
      <c r="CYW4013" s="59"/>
      <c r="CYX4013" s="59"/>
      <c r="CYY4013" s="59"/>
      <c r="CYZ4013" s="59"/>
      <c r="CZA4013" s="59"/>
      <c r="CZB4013" s="59"/>
      <c r="CZC4013" s="59"/>
      <c r="CZD4013" s="59"/>
      <c r="CZE4013" s="59"/>
      <c r="CZF4013" s="59"/>
      <c r="CZG4013" s="59"/>
      <c r="CZH4013" s="59"/>
      <c r="CZI4013" s="59"/>
      <c r="CZJ4013" s="59"/>
      <c r="CZK4013" s="59"/>
      <c r="CZL4013" s="59"/>
      <c r="CZM4013" s="59"/>
      <c r="CZN4013" s="59"/>
      <c r="CZO4013" s="59"/>
      <c r="CZP4013" s="59"/>
      <c r="CZQ4013" s="59"/>
      <c r="CZR4013" s="59"/>
      <c r="CZS4013" s="59"/>
      <c r="CZT4013" s="59"/>
      <c r="CZU4013" s="59"/>
      <c r="CZV4013" s="59"/>
      <c r="CZW4013" s="59"/>
      <c r="CZX4013" s="59"/>
      <c r="CZY4013" s="59"/>
      <c r="CZZ4013" s="59"/>
      <c r="DAA4013" s="59"/>
      <c r="DAB4013" s="59"/>
      <c r="DAC4013" s="59"/>
      <c r="DAD4013" s="59"/>
      <c r="DAE4013" s="59"/>
      <c r="DAF4013" s="59"/>
      <c r="DAG4013" s="59"/>
      <c r="DAH4013" s="59"/>
      <c r="DAI4013" s="59"/>
      <c r="DAJ4013" s="59"/>
      <c r="DAK4013" s="59"/>
      <c r="DAL4013" s="59"/>
      <c r="DAM4013" s="59"/>
      <c r="DAN4013" s="59"/>
      <c r="DAO4013" s="59"/>
      <c r="DAP4013" s="59"/>
      <c r="DAQ4013" s="59"/>
      <c r="DAR4013" s="59"/>
      <c r="DAS4013" s="59"/>
      <c r="DAT4013" s="59"/>
      <c r="DAU4013" s="59"/>
      <c r="DAV4013" s="59"/>
      <c r="DAW4013" s="59"/>
      <c r="DAX4013" s="59"/>
      <c r="DAY4013" s="59"/>
      <c r="DAZ4013" s="59"/>
      <c r="DBA4013" s="59"/>
      <c r="DBB4013" s="59"/>
      <c r="DBC4013" s="59"/>
      <c r="DBD4013" s="59"/>
      <c r="DBE4013" s="59"/>
      <c r="DBF4013" s="59"/>
      <c r="DBG4013" s="59"/>
      <c r="DBH4013" s="59"/>
      <c r="DBI4013" s="59"/>
      <c r="DBJ4013" s="59"/>
      <c r="DBK4013" s="59"/>
      <c r="DBL4013" s="59"/>
      <c r="DBM4013" s="59"/>
      <c r="DBN4013" s="59"/>
      <c r="DBO4013" s="59"/>
      <c r="DBP4013" s="59"/>
      <c r="DBQ4013" s="59"/>
      <c r="DBR4013" s="59"/>
      <c r="DBS4013" s="59"/>
      <c r="DBT4013" s="59"/>
      <c r="DBU4013" s="59"/>
      <c r="DBV4013" s="59"/>
      <c r="DBW4013" s="59"/>
      <c r="DBX4013" s="59"/>
      <c r="DBY4013" s="59"/>
      <c r="DBZ4013" s="59"/>
      <c r="DCA4013" s="59"/>
      <c r="DCB4013" s="59"/>
      <c r="DCC4013" s="59"/>
      <c r="DCD4013" s="59"/>
      <c r="DCE4013" s="59"/>
      <c r="DCF4013" s="59"/>
      <c r="DCG4013" s="59"/>
      <c r="DCH4013" s="59"/>
      <c r="DCI4013" s="59"/>
      <c r="DCJ4013" s="59"/>
      <c r="DCK4013" s="59"/>
      <c r="DCL4013" s="59"/>
      <c r="DCM4013" s="59"/>
      <c r="DCN4013" s="59"/>
      <c r="DCO4013" s="59"/>
      <c r="DCP4013" s="59"/>
      <c r="DCQ4013" s="59"/>
      <c r="DCR4013" s="59"/>
      <c r="DCS4013" s="59"/>
      <c r="DCT4013" s="59"/>
      <c r="DCU4013" s="59"/>
      <c r="DCV4013" s="59"/>
      <c r="DCW4013" s="59"/>
      <c r="DCX4013" s="59"/>
      <c r="DCY4013" s="59"/>
      <c r="DCZ4013" s="59"/>
      <c r="DDA4013" s="59"/>
      <c r="DDB4013" s="59"/>
      <c r="DDC4013" s="59"/>
      <c r="DDD4013" s="59"/>
      <c r="DDE4013" s="59"/>
      <c r="DDF4013" s="59"/>
      <c r="DDG4013" s="59"/>
      <c r="DDH4013" s="59"/>
      <c r="DDI4013" s="59"/>
      <c r="DDJ4013" s="59"/>
      <c r="DDK4013" s="59"/>
      <c r="DDL4013" s="59"/>
      <c r="DDM4013" s="59"/>
      <c r="DDN4013" s="59"/>
      <c r="DDO4013" s="59"/>
      <c r="DDP4013" s="59"/>
      <c r="DDQ4013" s="59"/>
      <c r="DDR4013" s="59"/>
      <c r="DDS4013" s="59"/>
      <c r="DDT4013" s="59"/>
      <c r="DDU4013" s="59"/>
      <c r="DDV4013" s="59"/>
      <c r="DDW4013" s="59"/>
      <c r="DDX4013" s="59"/>
      <c r="DDY4013" s="59"/>
      <c r="DDZ4013" s="59"/>
      <c r="DEA4013" s="59"/>
      <c r="DEB4013" s="59"/>
      <c r="DEC4013" s="59"/>
      <c r="DED4013" s="59"/>
      <c r="DEE4013" s="59"/>
      <c r="DEF4013" s="59"/>
      <c r="DEG4013" s="59"/>
      <c r="DEH4013" s="59"/>
      <c r="DEI4013" s="59"/>
      <c r="DEJ4013" s="59"/>
      <c r="DEK4013" s="59"/>
      <c r="DEL4013" s="59"/>
      <c r="DEM4013" s="59"/>
      <c r="DEN4013" s="59"/>
      <c r="DEO4013" s="59"/>
      <c r="DEP4013" s="59"/>
      <c r="DEQ4013" s="59"/>
      <c r="DER4013" s="59"/>
      <c r="DES4013" s="59"/>
      <c r="DET4013" s="59"/>
      <c r="DEU4013" s="59"/>
      <c r="DEV4013" s="59"/>
      <c r="DEW4013" s="59"/>
      <c r="DEX4013" s="59"/>
      <c r="DEY4013" s="59"/>
      <c r="DEZ4013" s="59"/>
      <c r="DFA4013" s="59"/>
      <c r="DFB4013" s="59"/>
      <c r="DFC4013" s="59"/>
      <c r="DFD4013" s="59"/>
      <c r="DFE4013" s="59"/>
      <c r="DFF4013" s="59"/>
      <c r="DFG4013" s="59"/>
      <c r="DFH4013" s="59"/>
      <c r="DFI4013" s="59"/>
      <c r="DFJ4013" s="59"/>
      <c r="DFK4013" s="59"/>
      <c r="DFL4013" s="59"/>
      <c r="DFM4013" s="59"/>
      <c r="DFN4013" s="59"/>
      <c r="DFO4013" s="59"/>
      <c r="DFP4013" s="59"/>
      <c r="DFQ4013" s="59"/>
      <c r="DFR4013" s="59"/>
      <c r="DFS4013" s="59"/>
      <c r="DFT4013" s="59"/>
      <c r="DFU4013" s="59"/>
      <c r="DFV4013" s="59"/>
      <c r="DFW4013" s="59"/>
      <c r="DFX4013" s="59"/>
      <c r="DFY4013" s="59"/>
      <c r="DFZ4013" s="59"/>
      <c r="DGA4013" s="59"/>
      <c r="DGB4013" s="59"/>
      <c r="DGC4013" s="59"/>
      <c r="DGD4013" s="59"/>
      <c r="DGE4013" s="59"/>
      <c r="DGF4013" s="59"/>
      <c r="DGG4013" s="59"/>
      <c r="DGH4013" s="59"/>
      <c r="DGI4013" s="59"/>
      <c r="DGJ4013" s="59"/>
      <c r="DGK4013" s="59"/>
      <c r="DGL4013" s="59"/>
      <c r="DGM4013" s="59"/>
      <c r="DGN4013" s="59"/>
      <c r="DGO4013" s="59"/>
      <c r="DGP4013" s="59"/>
      <c r="DGQ4013" s="59"/>
      <c r="DGR4013" s="59"/>
      <c r="DGS4013" s="59"/>
      <c r="DGT4013" s="59"/>
      <c r="DGU4013" s="59"/>
      <c r="DGV4013" s="59"/>
      <c r="DGW4013" s="59"/>
      <c r="DGX4013" s="59"/>
      <c r="DGY4013" s="59"/>
      <c r="DGZ4013" s="59"/>
      <c r="DHA4013" s="59"/>
      <c r="DHB4013" s="59"/>
      <c r="DHC4013" s="59"/>
      <c r="DHD4013" s="59"/>
      <c r="DHE4013" s="59"/>
      <c r="DHF4013" s="59"/>
      <c r="DHG4013" s="59"/>
      <c r="DHH4013" s="59"/>
      <c r="DHI4013" s="59"/>
      <c r="DHJ4013" s="59"/>
      <c r="DHK4013" s="59"/>
      <c r="DHL4013" s="59"/>
      <c r="DHM4013" s="59"/>
      <c r="DHN4013" s="59"/>
      <c r="DHO4013" s="59"/>
      <c r="DHP4013" s="59"/>
      <c r="DHQ4013" s="59"/>
      <c r="DHR4013" s="59"/>
      <c r="DHS4013" s="59"/>
      <c r="DHT4013" s="59"/>
      <c r="DHU4013" s="59"/>
      <c r="DHV4013" s="59"/>
      <c r="DHW4013" s="59"/>
      <c r="DHX4013" s="59"/>
      <c r="DHY4013" s="59"/>
      <c r="DHZ4013" s="59"/>
      <c r="DIA4013" s="59"/>
      <c r="DIB4013" s="59"/>
      <c r="DIC4013" s="59"/>
      <c r="DID4013" s="59"/>
      <c r="DIE4013" s="59"/>
      <c r="DIF4013" s="59"/>
      <c r="DIG4013" s="59"/>
      <c r="DIH4013" s="59"/>
      <c r="DII4013" s="59"/>
      <c r="DIJ4013" s="59"/>
      <c r="DIK4013" s="59"/>
      <c r="DIL4013" s="59"/>
      <c r="DIM4013" s="59"/>
      <c r="DIN4013" s="59"/>
      <c r="DIO4013" s="59"/>
      <c r="DIP4013" s="59"/>
      <c r="DIQ4013" s="59"/>
      <c r="DIR4013" s="59"/>
      <c r="DIS4013" s="59"/>
      <c r="DIT4013" s="59"/>
      <c r="DIU4013" s="59"/>
      <c r="DIV4013" s="59"/>
      <c r="DIW4013" s="59"/>
      <c r="DIX4013" s="59"/>
      <c r="DIY4013" s="59"/>
      <c r="DIZ4013" s="59"/>
      <c r="DJA4013" s="59"/>
      <c r="DJB4013" s="59"/>
      <c r="DJC4013" s="59"/>
      <c r="DJD4013" s="59"/>
      <c r="DJE4013" s="59"/>
      <c r="DJF4013" s="59"/>
      <c r="DJG4013" s="59"/>
      <c r="DJH4013" s="59"/>
      <c r="DJI4013" s="59"/>
      <c r="DJJ4013" s="59"/>
      <c r="DJK4013" s="59"/>
      <c r="DJL4013" s="59"/>
      <c r="DJM4013" s="59"/>
      <c r="DJN4013" s="59"/>
      <c r="DJO4013" s="59"/>
      <c r="DJP4013" s="59"/>
      <c r="DJQ4013" s="59"/>
      <c r="DJR4013" s="59"/>
      <c r="DJS4013" s="59"/>
      <c r="DJT4013" s="59"/>
      <c r="DJU4013" s="59"/>
      <c r="DJV4013" s="59"/>
      <c r="DJW4013" s="59"/>
      <c r="DJX4013" s="59"/>
      <c r="DJY4013" s="59"/>
      <c r="DJZ4013" s="59"/>
      <c r="DKA4013" s="59"/>
      <c r="DKB4013" s="59"/>
      <c r="DKC4013" s="59"/>
      <c r="DKD4013" s="59"/>
      <c r="DKE4013" s="59"/>
      <c r="DKF4013" s="59"/>
      <c r="DKG4013" s="59"/>
      <c r="DKH4013" s="59"/>
      <c r="DKI4013" s="59"/>
      <c r="DKJ4013" s="59"/>
      <c r="DKK4013" s="59"/>
      <c r="DKL4013" s="59"/>
      <c r="DKM4013" s="59"/>
      <c r="DKN4013" s="59"/>
      <c r="DKO4013" s="59"/>
      <c r="DKP4013" s="59"/>
      <c r="DKQ4013" s="59"/>
      <c r="DKR4013" s="59"/>
      <c r="DKS4013" s="59"/>
      <c r="DKT4013" s="59"/>
      <c r="DKU4013" s="59"/>
      <c r="DKV4013" s="59"/>
      <c r="DKW4013" s="59"/>
      <c r="DKX4013" s="59"/>
      <c r="DKY4013" s="59"/>
      <c r="DKZ4013" s="59"/>
      <c r="DLA4013" s="59"/>
      <c r="DLB4013" s="59"/>
      <c r="DLC4013" s="59"/>
      <c r="DLD4013" s="59"/>
      <c r="DLE4013" s="59"/>
      <c r="DLF4013" s="59"/>
      <c r="DLG4013" s="59"/>
      <c r="DLH4013" s="59"/>
      <c r="DLI4013" s="59"/>
      <c r="DLJ4013" s="59"/>
      <c r="DLK4013" s="59"/>
      <c r="DLL4013" s="59"/>
      <c r="DLM4013" s="59"/>
      <c r="DLN4013" s="59"/>
      <c r="DLO4013" s="59"/>
      <c r="DLP4013" s="59"/>
      <c r="DLQ4013" s="59"/>
      <c r="DLR4013" s="59"/>
      <c r="DLS4013" s="59"/>
      <c r="DLT4013" s="59"/>
      <c r="DLU4013" s="59"/>
      <c r="DLV4013" s="59"/>
      <c r="DLW4013" s="59"/>
      <c r="DLX4013" s="59"/>
      <c r="DLY4013" s="59"/>
      <c r="DLZ4013" s="59"/>
      <c r="DMA4013" s="59"/>
      <c r="DMB4013" s="59"/>
      <c r="DMC4013" s="59"/>
      <c r="DMD4013" s="59"/>
      <c r="DME4013" s="59"/>
      <c r="DMF4013" s="59"/>
      <c r="DMG4013" s="59"/>
      <c r="DMH4013" s="59"/>
      <c r="DMI4013" s="59"/>
      <c r="DMJ4013" s="59"/>
      <c r="DMK4013" s="59"/>
      <c r="DML4013" s="59"/>
      <c r="DMM4013" s="59"/>
      <c r="DMN4013" s="59"/>
      <c r="DMO4013" s="59"/>
      <c r="DMP4013" s="59"/>
      <c r="DMQ4013" s="59"/>
      <c r="DMR4013" s="59"/>
      <c r="DMS4013" s="59"/>
      <c r="DMT4013" s="59"/>
      <c r="DMU4013" s="59"/>
      <c r="DMV4013" s="59"/>
      <c r="DMW4013" s="59"/>
      <c r="DMX4013" s="59"/>
      <c r="DMY4013" s="59"/>
      <c r="DMZ4013" s="59"/>
      <c r="DNA4013" s="59"/>
      <c r="DNB4013" s="59"/>
      <c r="DNC4013" s="59"/>
      <c r="DND4013" s="59"/>
      <c r="DNE4013" s="59"/>
      <c r="DNF4013" s="59"/>
      <c r="DNG4013" s="59"/>
      <c r="DNH4013" s="59"/>
      <c r="DNI4013" s="59"/>
      <c r="DNJ4013" s="59"/>
      <c r="DNK4013" s="59"/>
      <c r="DNL4013" s="59"/>
      <c r="DNM4013" s="59"/>
      <c r="DNN4013" s="59"/>
      <c r="DNO4013" s="59"/>
      <c r="DNP4013" s="59"/>
      <c r="DNQ4013" s="59"/>
      <c r="DNR4013" s="59"/>
      <c r="DNS4013" s="59"/>
      <c r="DNT4013" s="59"/>
      <c r="DNU4013" s="59"/>
      <c r="DNV4013" s="59"/>
      <c r="DNW4013" s="59"/>
      <c r="DNX4013" s="59"/>
      <c r="DNY4013" s="59"/>
      <c r="DNZ4013" s="59"/>
      <c r="DOA4013" s="59"/>
      <c r="DOB4013" s="59"/>
      <c r="DOC4013" s="59"/>
      <c r="DOD4013" s="59"/>
      <c r="DOE4013" s="59"/>
      <c r="DOF4013" s="59"/>
      <c r="DOG4013" s="59"/>
      <c r="DOH4013" s="59"/>
      <c r="DOI4013" s="59"/>
      <c r="DOJ4013" s="59"/>
      <c r="DOK4013" s="59"/>
      <c r="DOL4013" s="59"/>
      <c r="DOM4013" s="59"/>
      <c r="DON4013" s="59"/>
      <c r="DOO4013" s="59"/>
      <c r="DOP4013" s="59"/>
      <c r="DOQ4013" s="59"/>
      <c r="DOR4013" s="59"/>
      <c r="DOS4013" s="59"/>
      <c r="DOT4013" s="59"/>
      <c r="DOU4013" s="59"/>
      <c r="DOV4013" s="59"/>
      <c r="DOW4013" s="59"/>
      <c r="DOX4013" s="59"/>
      <c r="DOY4013" s="59"/>
      <c r="DOZ4013" s="59"/>
      <c r="DPA4013" s="59"/>
      <c r="DPB4013" s="59"/>
      <c r="DPC4013" s="59"/>
      <c r="DPD4013" s="59"/>
      <c r="DPE4013" s="59"/>
      <c r="DPF4013" s="59"/>
      <c r="DPG4013" s="59"/>
      <c r="DPH4013" s="59"/>
      <c r="DPI4013" s="59"/>
      <c r="DPJ4013" s="59"/>
      <c r="DPK4013" s="59"/>
      <c r="DPL4013" s="59"/>
      <c r="DPM4013" s="59"/>
      <c r="DPN4013" s="59"/>
      <c r="DPO4013" s="59"/>
      <c r="DPP4013" s="59"/>
      <c r="DPQ4013" s="59"/>
      <c r="DPR4013" s="59"/>
      <c r="DPS4013" s="59"/>
      <c r="DPT4013" s="59"/>
      <c r="DPU4013" s="59"/>
      <c r="DPV4013" s="59"/>
      <c r="DPW4013" s="59"/>
      <c r="DPX4013" s="59"/>
      <c r="DPY4013" s="59"/>
      <c r="DPZ4013" s="59"/>
      <c r="DQA4013" s="59"/>
      <c r="DQB4013" s="59"/>
      <c r="DQC4013" s="59"/>
      <c r="DQD4013" s="59"/>
      <c r="DQE4013" s="59"/>
      <c r="DQF4013" s="59"/>
      <c r="DQG4013" s="59"/>
      <c r="DQH4013" s="59"/>
      <c r="DQI4013" s="59"/>
      <c r="DQJ4013" s="59"/>
      <c r="DQK4013" s="59"/>
      <c r="DQL4013" s="59"/>
      <c r="DQM4013" s="59"/>
      <c r="DQN4013" s="59"/>
      <c r="DQO4013" s="59"/>
      <c r="DQP4013" s="59"/>
      <c r="DQQ4013" s="59"/>
      <c r="DQR4013" s="59"/>
      <c r="DQS4013" s="59"/>
      <c r="DQT4013" s="59"/>
      <c r="DQU4013" s="59"/>
      <c r="DQV4013" s="59"/>
      <c r="DQW4013" s="59"/>
      <c r="DQX4013" s="59"/>
      <c r="DQY4013" s="59"/>
      <c r="DQZ4013" s="59"/>
      <c r="DRA4013" s="59"/>
      <c r="DRB4013" s="59"/>
      <c r="DRC4013" s="59"/>
      <c r="DRD4013" s="59"/>
      <c r="DRE4013" s="59"/>
      <c r="DRF4013" s="59"/>
      <c r="DRG4013" s="59"/>
      <c r="DRH4013" s="59"/>
      <c r="DRI4013" s="59"/>
      <c r="DRJ4013" s="59"/>
      <c r="DRK4013" s="59"/>
      <c r="DRL4013" s="59"/>
      <c r="DRM4013" s="59"/>
      <c r="DRN4013" s="59"/>
      <c r="DRO4013" s="59"/>
      <c r="DRP4013" s="59"/>
      <c r="DRQ4013" s="59"/>
      <c r="DRR4013" s="59"/>
      <c r="DRS4013" s="59"/>
      <c r="DRT4013" s="59"/>
      <c r="DRU4013" s="59"/>
      <c r="DRV4013" s="59"/>
      <c r="DRW4013" s="59"/>
      <c r="DRX4013" s="59"/>
      <c r="DRY4013" s="59"/>
      <c r="DRZ4013" s="59"/>
      <c r="DSA4013" s="59"/>
      <c r="DSB4013" s="59"/>
      <c r="DSC4013" s="59"/>
      <c r="DSD4013" s="59"/>
      <c r="DSE4013" s="59"/>
      <c r="DSF4013" s="59"/>
      <c r="DSG4013" s="59"/>
      <c r="DSH4013" s="59"/>
      <c r="DSI4013" s="59"/>
      <c r="DSJ4013" s="59"/>
      <c r="DSK4013" s="59"/>
      <c r="DSL4013" s="59"/>
      <c r="DSM4013" s="59"/>
      <c r="DSN4013" s="59"/>
      <c r="DSO4013" s="59"/>
      <c r="DSP4013" s="59"/>
      <c r="DSQ4013" s="59"/>
      <c r="DSR4013" s="59"/>
      <c r="DSS4013" s="59"/>
      <c r="DST4013" s="59"/>
      <c r="DSU4013" s="59"/>
      <c r="DSV4013" s="59"/>
      <c r="DSW4013" s="59"/>
      <c r="DSX4013" s="59"/>
      <c r="DSY4013" s="59"/>
      <c r="DSZ4013" s="59"/>
      <c r="DTA4013" s="59"/>
      <c r="DTB4013" s="59"/>
      <c r="DTC4013" s="59"/>
      <c r="DTD4013" s="59"/>
      <c r="DTE4013" s="59"/>
      <c r="DTF4013" s="59"/>
      <c r="DTG4013" s="59"/>
      <c r="DTH4013" s="59"/>
      <c r="DTI4013" s="59"/>
      <c r="DTJ4013" s="59"/>
      <c r="DTK4013" s="59"/>
      <c r="DTL4013" s="59"/>
      <c r="DTM4013" s="59"/>
      <c r="DTN4013" s="59"/>
      <c r="DTO4013" s="59"/>
      <c r="DTP4013" s="59"/>
      <c r="DTQ4013" s="59"/>
      <c r="DTR4013" s="59"/>
      <c r="DTS4013" s="59"/>
      <c r="DTT4013" s="59"/>
      <c r="DTU4013" s="59"/>
      <c r="DTV4013" s="59"/>
      <c r="DTW4013" s="59"/>
      <c r="DTX4013" s="59"/>
      <c r="DTY4013" s="59"/>
      <c r="DTZ4013" s="59"/>
      <c r="DUA4013" s="59"/>
      <c r="DUB4013" s="59"/>
      <c r="DUC4013" s="59"/>
      <c r="DUD4013" s="59"/>
      <c r="DUE4013" s="59"/>
      <c r="DUF4013" s="59"/>
      <c r="DUG4013" s="59"/>
      <c r="DUH4013" s="59"/>
      <c r="DUI4013" s="59"/>
      <c r="DUJ4013" s="59"/>
      <c r="DUK4013" s="59"/>
      <c r="DUL4013" s="59"/>
      <c r="DUM4013" s="59"/>
      <c r="DUN4013" s="59"/>
      <c r="DUO4013" s="59"/>
      <c r="DUP4013" s="59"/>
      <c r="DUQ4013" s="59"/>
      <c r="DUR4013" s="59"/>
      <c r="DUS4013" s="59"/>
      <c r="DUT4013" s="59"/>
      <c r="DUU4013" s="59"/>
      <c r="DUV4013" s="59"/>
      <c r="DUW4013" s="59"/>
      <c r="DUX4013" s="59"/>
      <c r="DUY4013" s="59"/>
      <c r="DUZ4013" s="59"/>
      <c r="DVA4013" s="59"/>
      <c r="DVB4013" s="59"/>
      <c r="DVC4013" s="59"/>
      <c r="DVD4013" s="59"/>
      <c r="DVE4013" s="59"/>
      <c r="DVF4013" s="59"/>
      <c r="DVG4013" s="59"/>
      <c r="DVH4013" s="59"/>
      <c r="DVI4013" s="59"/>
      <c r="DVJ4013" s="59"/>
      <c r="DVK4013" s="59"/>
      <c r="DVL4013" s="59"/>
      <c r="DVM4013" s="59"/>
      <c r="DVN4013" s="59"/>
      <c r="DVO4013" s="59"/>
      <c r="DVP4013" s="59"/>
      <c r="DVQ4013" s="59"/>
      <c r="DVR4013" s="59"/>
      <c r="DVS4013" s="59"/>
      <c r="DVT4013" s="59"/>
      <c r="DVU4013" s="59"/>
      <c r="DVV4013" s="59"/>
      <c r="DVW4013" s="59"/>
      <c r="DVX4013" s="59"/>
      <c r="DVY4013" s="59"/>
      <c r="DVZ4013" s="59"/>
      <c r="DWA4013" s="59"/>
      <c r="DWB4013" s="59"/>
      <c r="DWC4013" s="59"/>
      <c r="DWD4013" s="59"/>
      <c r="DWE4013" s="59"/>
      <c r="DWF4013" s="59"/>
      <c r="DWG4013" s="59"/>
      <c r="DWH4013" s="59"/>
      <c r="DWI4013" s="59"/>
      <c r="DWJ4013" s="59"/>
      <c r="DWK4013" s="59"/>
      <c r="DWL4013" s="59"/>
      <c r="DWM4013" s="59"/>
      <c r="DWN4013" s="59"/>
      <c r="DWO4013" s="59"/>
      <c r="DWP4013" s="59"/>
      <c r="DWQ4013" s="59"/>
      <c r="DWR4013" s="59"/>
      <c r="DWS4013" s="59"/>
      <c r="DWT4013" s="59"/>
      <c r="DWU4013" s="59"/>
      <c r="DWV4013" s="59"/>
      <c r="DWW4013" s="59"/>
      <c r="DWX4013" s="59"/>
      <c r="DWY4013" s="59"/>
      <c r="DWZ4013" s="59"/>
      <c r="DXA4013" s="59"/>
      <c r="DXB4013" s="59"/>
      <c r="DXC4013" s="59"/>
      <c r="DXD4013" s="59"/>
      <c r="DXE4013" s="59"/>
      <c r="DXF4013" s="59"/>
      <c r="DXG4013" s="59"/>
      <c r="DXH4013" s="59"/>
      <c r="DXI4013" s="59"/>
      <c r="DXJ4013" s="59"/>
      <c r="DXK4013" s="59"/>
      <c r="DXL4013" s="59"/>
      <c r="DXM4013" s="59"/>
      <c r="DXN4013" s="59"/>
      <c r="DXO4013" s="59"/>
      <c r="DXP4013" s="59"/>
      <c r="DXQ4013" s="59"/>
      <c r="DXR4013" s="59"/>
      <c r="DXS4013" s="59"/>
      <c r="DXT4013" s="59"/>
      <c r="DXU4013" s="59"/>
      <c r="DXV4013" s="59"/>
      <c r="DXW4013" s="59"/>
      <c r="DXX4013" s="59"/>
      <c r="DXY4013" s="59"/>
      <c r="DXZ4013" s="59"/>
      <c r="DYA4013" s="59"/>
      <c r="DYB4013" s="59"/>
      <c r="DYC4013" s="59"/>
      <c r="DYD4013" s="59"/>
      <c r="DYE4013" s="59"/>
      <c r="DYF4013" s="59"/>
      <c r="DYG4013" s="59"/>
      <c r="DYH4013" s="59"/>
      <c r="DYI4013" s="59"/>
      <c r="DYJ4013" s="59"/>
      <c r="DYK4013" s="59"/>
      <c r="DYL4013" s="59"/>
      <c r="DYM4013" s="59"/>
      <c r="DYN4013" s="59"/>
      <c r="DYO4013" s="59"/>
      <c r="DYP4013" s="59"/>
      <c r="DYQ4013" s="59"/>
      <c r="DYR4013" s="59"/>
      <c r="DYS4013" s="59"/>
      <c r="DYT4013" s="59"/>
      <c r="DYU4013" s="59"/>
      <c r="DYV4013" s="59"/>
      <c r="DYW4013" s="59"/>
      <c r="DYX4013" s="59"/>
      <c r="DYY4013" s="59"/>
      <c r="DYZ4013" s="59"/>
      <c r="DZA4013" s="59"/>
      <c r="DZB4013" s="59"/>
      <c r="DZC4013" s="59"/>
      <c r="DZD4013" s="59"/>
      <c r="DZE4013" s="59"/>
      <c r="DZF4013" s="59"/>
      <c r="DZG4013" s="59"/>
      <c r="DZH4013" s="59"/>
      <c r="DZI4013" s="59"/>
      <c r="DZJ4013" s="59"/>
      <c r="DZK4013" s="59"/>
      <c r="DZL4013" s="59"/>
      <c r="DZM4013" s="59"/>
      <c r="DZN4013" s="59"/>
      <c r="DZO4013" s="59"/>
      <c r="DZP4013" s="59"/>
      <c r="DZQ4013" s="59"/>
      <c r="DZR4013" s="59"/>
      <c r="DZS4013" s="59"/>
      <c r="DZT4013" s="59"/>
      <c r="DZU4013" s="59"/>
      <c r="DZV4013" s="59"/>
      <c r="DZW4013" s="59"/>
      <c r="DZX4013" s="59"/>
      <c r="DZY4013" s="59"/>
      <c r="DZZ4013" s="59"/>
      <c r="EAA4013" s="59"/>
      <c r="EAB4013" s="59"/>
      <c r="EAC4013" s="59"/>
      <c r="EAD4013" s="59"/>
      <c r="EAE4013" s="59"/>
      <c r="EAF4013" s="59"/>
      <c r="EAG4013" s="59"/>
      <c r="EAH4013" s="59"/>
      <c r="EAI4013" s="59"/>
      <c r="EAJ4013" s="59"/>
      <c r="EAK4013" s="59"/>
      <c r="EAL4013" s="59"/>
      <c r="EAM4013" s="59"/>
      <c r="EAN4013" s="59"/>
      <c r="EAO4013" s="59"/>
      <c r="EAP4013" s="59"/>
      <c r="EAQ4013" s="59"/>
      <c r="EAR4013" s="59"/>
      <c r="EAS4013" s="59"/>
      <c r="EAT4013" s="59"/>
      <c r="EAU4013" s="59"/>
      <c r="EAV4013" s="59"/>
      <c r="EAW4013" s="59"/>
      <c r="EAX4013" s="59"/>
      <c r="EAY4013" s="59"/>
      <c r="EAZ4013" s="59"/>
      <c r="EBA4013" s="59"/>
      <c r="EBB4013" s="59"/>
      <c r="EBC4013" s="59"/>
      <c r="EBD4013" s="59"/>
      <c r="EBE4013" s="59"/>
      <c r="EBF4013" s="59"/>
      <c r="EBG4013" s="59"/>
      <c r="EBH4013" s="59"/>
      <c r="EBI4013" s="59"/>
      <c r="EBJ4013" s="59"/>
      <c r="EBK4013" s="59"/>
      <c r="EBL4013" s="59"/>
      <c r="EBM4013" s="59"/>
      <c r="EBN4013" s="59"/>
      <c r="EBO4013" s="59"/>
      <c r="EBP4013" s="59"/>
      <c r="EBQ4013" s="59"/>
      <c r="EBR4013" s="59"/>
      <c r="EBS4013" s="59"/>
      <c r="EBT4013" s="59"/>
      <c r="EBU4013" s="59"/>
      <c r="EBV4013" s="59"/>
      <c r="EBW4013" s="59"/>
      <c r="EBX4013" s="59"/>
      <c r="EBY4013" s="59"/>
      <c r="EBZ4013" s="59"/>
      <c r="ECA4013" s="59"/>
      <c r="ECB4013" s="59"/>
      <c r="ECC4013" s="59"/>
      <c r="ECD4013" s="59"/>
      <c r="ECE4013" s="59"/>
      <c r="ECF4013" s="59"/>
      <c r="ECG4013" s="59"/>
      <c r="ECH4013" s="59"/>
      <c r="ECI4013" s="59"/>
      <c r="ECJ4013" s="59"/>
      <c r="ECK4013" s="59"/>
      <c r="ECL4013" s="59"/>
      <c r="ECM4013" s="59"/>
      <c r="ECN4013" s="59"/>
      <c r="ECO4013" s="59"/>
      <c r="ECP4013" s="59"/>
      <c r="ECQ4013" s="59"/>
      <c r="ECR4013" s="59"/>
      <c r="ECS4013" s="59"/>
      <c r="ECT4013" s="59"/>
      <c r="ECU4013" s="59"/>
      <c r="ECV4013" s="59"/>
      <c r="ECW4013" s="59"/>
      <c r="ECX4013" s="59"/>
      <c r="ECY4013" s="59"/>
      <c r="ECZ4013" s="59"/>
      <c r="EDA4013" s="59"/>
      <c r="EDB4013" s="59"/>
      <c r="EDC4013" s="59"/>
      <c r="EDD4013" s="59"/>
      <c r="EDE4013" s="59"/>
      <c r="EDF4013" s="59"/>
      <c r="EDG4013" s="59"/>
      <c r="EDH4013" s="59"/>
      <c r="EDI4013" s="59"/>
      <c r="EDJ4013" s="59"/>
      <c r="EDK4013" s="59"/>
      <c r="EDL4013" s="59"/>
      <c r="EDM4013" s="59"/>
      <c r="EDN4013" s="59"/>
      <c r="EDO4013" s="59"/>
      <c r="EDP4013" s="59"/>
      <c r="EDQ4013" s="59"/>
      <c r="EDR4013" s="59"/>
      <c r="EDS4013" s="59"/>
      <c r="EDT4013" s="59"/>
      <c r="EDU4013" s="59"/>
      <c r="EDV4013" s="59"/>
      <c r="EDW4013" s="59"/>
      <c r="EDX4013" s="59"/>
      <c r="EDY4013" s="59"/>
      <c r="EDZ4013" s="59"/>
      <c r="EEA4013" s="59"/>
      <c r="EEB4013" s="59"/>
      <c r="EEC4013" s="59"/>
      <c r="EED4013" s="59"/>
      <c r="EEE4013" s="59"/>
      <c r="EEF4013" s="59"/>
      <c r="EEG4013" s="59"/>
      <c r="EEH4013" s="59"/>
      <c r="EEI4013" s="59"/>
      <c r="EEJ4013" s="59"/>
      <c r="EEK4013" s="59"/>
      <c r="EEL4013" s="59"/>
      <c r="EEM4013" s="59"/>
      <c r="EEN4013" s="59"/>
      <c r="EEO4013" s="59"/>
      <c r="EEP4013" s="59"/>
      <c r="EEQ4013" s="59"/>
      <c r="EER4013" s="59"/>
      <c r="EES4013" s="59"/>
      <c r="EET4013" s="59"/>
      <c r="EEU4013" s="59"/>
      <c r="EEV4013" s="59"/>
      <c r="EEW4013" s="59"/>
      <c r="EEX4013" s="59"/>
      <c r="EEY4013" s="59"/>
      <c r="EEZ4013" s="59"/>
      <c r="EFA4013" s="59"/>
      <c r="EFB4013" s="59"/>
      <c r="EFC4013" s="59"/>
      <c r="EFD4013" s="59"/>
      <c r="EFE4013" s="59"/>
      <c r="EFF4013" s="59"/>
      <c r="EFG4013" s="59"/>
      <c r="EFH4013" s="59"/>
      <c r="EFI4013" s="59"/>
      <c r="EFJ4013" s="59"/>
      <c r="EFK4013" s="59"/>
      <c r="EFL4013" s="59"/>
      <c r="EFM4013" s="59"/>
      <c r="EFN4013" s="59"/>
      <c r="EFO4013" s="59"/>
      <c r="EFP4013" s="59"/>
      <c r="EFQ4013" s="59"/>
      <c r="EFR4013" s="59"/>
      <c r="EFS4013" s="59"/>
      <c r="EFT4013" s="59"/>
      <c r="EFU4013" s="59"/>
      <c r="EFV4013" s="59"/>
      <c r="EFW4013" s="59"/>
      <c r="EFX4013" s="59"/>
      <c r="EFY4013" s="59"/>
      <c r="EFZ4013" s="59"/>
      <c r="EGA4013" s="59"/>
      <c r="EGB4013" s="59"/>
      <c r="EGC4013" s="59"/>
      <c r="EGD4013" s="59"/>
      <c r="EGE4013" s="59"/>
      <c r="EGF4013" s="59"/>
      <c r="EGG4013" s="59"/>
      <c r="EGH4013" s="59"/>
      <c r="EGI4013" s="59"/>
      <c r="EGJ4013" s="59"/>
      <c r="EGK4013" s="59"/>
      <c r="EGL4013" s="59"/>
      <c r="EGM4013" s="59"/>
      <c r="EGN4013" s="59"/>
      <c r="EGO4013" s="59"/>
      <c r="EGP4013" s="59"/>
      <c r="EGQ4013" s="59"/>
      <c r="EGR4013" s="59"/>
      <c r="EGS4013" s="59"/>
      <c r="EGT4013" s="59"/>
      <c r="EGU4013" s="59"/>
      <c r="EGV4013" s="59"/>
      <c r="EGW4013" s="59"/>
      <c r="EGX4013" s="59"/>
      <c r="EGY4013" s="59"/>
      <c r="EGZ4013" s="59"/>
      <c r="EHA4013" s="59"/>
      <c r="EHB4013" s="59"/>
      <c r="EHC4013" s="59"/>
      <c r="EHD4013" s="59"/>
      <c r="EHE4013" s="59"/>
      <c r="EHF4013" s="59"/>
      <c r="EHG4013" s="59"/>
      <c r="EHH4013" s="59"/>
      <c r="EHI4013" s="59"/>
      <c r="EHJ4013" s="59"/>
      <c r="EHK4013" s="59"/>
      <c r="EHL4013" s="59"/>
      <c r="EHM4013" s="59"/>
      <c r="EHN4013" s="59"/>
      <c r="EHO4013" s="59"/>
      <c r="EHP4013" s="59"/>
      <c r="EHQ4013" s="59"/>
      <c r="EHR4013" s="59"/>
      <c r="EHS4013" s="59"/>
      <c r="EHT4013" s="59"/>
      <c r="EHU4013" s="59"/>
      <c r="EHV4013" s="59"/>
      <c r="EHW4013" s="59"/>
      <c r="EHX4013" s="59"/>
      <c r="EHY4013" s="59"/>
      <c r="EHZ4013" s="59"/>
      <c r="EIA4013" s="59"/>
      <c r="EIB4013" s="59"/>
      <c r="EIC4013" s="59"/>
      <c r="EID4013" s="59"/>
      <c r="EIE4013" s="59"/>
      <c r="EIF4013" s="59"/>
      <c r="EIG4013" s="59"/>
      <c r="EIH4013" s="59"/>
      <c r="EII4013" s="59"/>
      <c r="EIJ4013" s="59"/>
      <c r="EIK4013" s="59"/>
      <c r="EIL4013" s="59"/>
      <c r="EIM4013" s="59"/>
      <c r="EIN4013" s="59"/>
      <c r="EIO4013" s="59"/>
      <c r="EIP4013" s="59"/>
      <c r="EIQ4013" s="59"/>
      <c r="EIR4013" s="59"/>
      <c r="EIS4013" s="59"/>
      <c r="EIT4013" s="59"/>
      <c r="EIU4013" s="59"/>
      <c r="EIV4013" s="59"/>
      <c r="EIW4013" s="59"/>
      <c r="EIX4013" s="59"/>
      <c r="EIY4013" s="59"/>
      <c r="EIZ4013" s="59"/>
      <c r="EJA4013" s="59"/>
      <c r="EJB4013" s="59"/>
      <c r="EJC4013" s="59"/>
      <c r="EJD4013" s="59"/>
      <c r="EJE4013" s="59"/>
      <c r="EJF4013" s="59"/>
      <c r="EJG4013" s="59"/>
      <c r="EJH4013" s="59"/>
      <c r="EJI4013" s="59"/>
      <c r="EJJ4013" s="59"/>
      <c r="EJK4013" s="59"/>
      <c r="EJL4013" s="59"/>
      <c r="EJM4013" s="59"/>
      <c r="EJN4013" s="59"/>
      <c r="EJO4013" s="59"/>
      <c r="EJP4013" s="59"/>
      <c r="EJQ4013" s="59"/>
      <c r="EJR4013" s="59"/>
      <c r="EJS4013" s="59"/>
      <c r="EJT4013" s="59"/>
      <c r="EJU4013" s="59"/>
      <c r="EJV4013" s="59"/>
      <c r="EJW4013" s="59"/>
      <c r="EJX4013" s="59"/>
      <c r="EJY4013" s="59"/>
      <c r="EJZ4013" s="59"/>
      <c r="EKA4013" s="59"/>
      <c r="EKB4013" s="59"/>
      <c r="EKC4013" s="59"/>
      <c r="EKD4013" s="59"/>
      <c r="EKE4013" s="59"/>
      <c r="EKF4013" s="59"/>
      <c r="EKG4013" s="59"/>
      <c r="EKH4013" s="59"/>
      <c r="EKI4013" s="59"/>
      <c r="EKJ4013" s="59"/>
      <c r="EKK4013" s="59"/>
      <c r="EKL4013" s="59"/>
      <c r="EKM4013" s="59"/>
      <c r="EKN4013" s="59"/>
      <c r="EKO4013" s="59"/>
      <c r="EKP4013" s="59"/>
      <c r="EKQ4013" s="59"/>
      <c r="EKR4013" s="59"/>
      <c r="EKS4013" s="59"/>
      <c r="EKT4013" s="59"/>
      <c r="EKU4013" s="59"/>
      <c r="EKV4013" s="59"/>
      <c r="EKW4013" s="59"/>
      <c r="EKX4013" s="59"/>
      <c r="EKY4013" s="59"/>
      <c r="EKZ4013" s="59"/>
      <c r="ELA4013" s="59"/>
      <c r="ELB4013" s="59"/>
      <c r="ELC4013" s="59"/>
      <c r="ELD4013" s="59"/>
      <c r="ELE4013" s="59"/>
      <c r="ELF4013" s="59"/>
      <c r="ELG4013" s="59"/>
      <c r="ELH4013" s="59"/>
      <c r="ELI4013" s="59"/>
      <c r="ELJ4013" s="59"/>
      <c r="ELK4013" s="59"/>
      <c r="ELL4013" s="59"/>
      <c r="ELM4013" s="59"/>
      <c r="ELN4013" s="59"/>
      <c r="ELO4013" s="59"/>
      <c r="ELP4013" s="59"/>
      <c r="ELQ4013" s="59"/>
      <c r="ELR4013" s="59"/>
      <c r="ELS4013" s="59"/>
      <c r="ELT4013" s="59"/>
      <c r="ELU4013" s="59"/>
      <c r="ELV4013" s="59"/>
      <c r="ELW4013" s="59"/>
      <c r="ELX4013" s="59"/>
      <c r="ELY4013" s="59"/>
      <c r="ELZ4013" s="59"/>
      <c r="EMA4013" s="59"/>
      <c r="EMB4013" s="59"/>
      <c r="EMC4013" s="59"/>
      <c r="EMD4013" s="59"/>
      <c r="EME4013" s="59"/>
      <c r="EMF4013" s="59"/>
      <c r="EMG4013" s="59"/>
      <c r="EMH4013" s="59"/>
      <c r="EMI4013" s="59"/>
      <c r="EMJ4013" s="59"/>
      <c r="EMK4013" s="59"/>
      <c r="EML4013" s="59"/>
      <c r="EMM4013" s="59"/>
      <c r="EMN4013" s="59"/>
      <c r="EMO4013" s="59"/>
      <c r="EMP4013" s="59"/>
      <c r="EMQ4013" s="59"/>
      <c r="EMR4013" s="59"/>
      <c r="EMS4013" s="59"/>
      <c r="EMT4013" s="59"/>
      <c r="EMU4013" s="59"/>
      <c r="EMV4013" s="59"/>
      <c r="EMW4013" s="59"/>
      <c r="EMX4013" s="59"/>
      <c r="EMY4013" s="59"/>
      <c r="EMZ4013" s="59"/>
      <c r="ENA4013" s="59"/>
      <c r="ENB4013" s="59"/>
      <c r="ENC4013" s="59"/>
      <c r="END4013" s="59"/>
      <c r="ENE4013" s="59"/>
      <c r="ENF4013" s="59"/>
      <c r="ENG4013" s="59"/>
      <c r="ENH4013" s="59"/>
      <c r="ENI4013" s="59"/>
      <c r="ENJ4013" s="59"/>
      <c r="ENK4013" s="59"/>
      <c r="ENL4013" s="59"/>
      <c r="ENM4013" s="59"/>
      <c r="ENN4013" s="59"/>
      <c r="ENO4013" s="59"/>
      <c r="ENP4013" s="59"/>
      <c r="ENQ4013" s="59"/>
      <c r="ENR4013" s="59"/>
      <c r="ENS4013" s="59"/>
      <c r="ENT4013" s="59"/>
      <c r="ENU4013" s="59"/>
      <c r="ENV4013" s="59"/>
      <c r="ENW4013" s="59"/>
      <c r="ENX4013" s="59"/>
      <c r="ENY4013" s="59"/>
      <c r="ENZ4013" s="59"/>
      <c r="EOA4013" s="59"/>
      <c r="EOB4013" s="59"/>
      <c r="EOC4013" s="59"/>
      <c r="EOD4013" s="59"/>
      <c r="EOE4013" s="59"/>
      <c r="EOF4013" s="59"/>
      <c r="EOG4013" s="59"/>
      <c r="EOH4013" s="59"/>
      <c r="EOI4013" s="59"/>
      <c r="EOJ4013" s="59"/>
      <c r="EOK4013" s="59"/>
      <c r="EOL4013" s="59"/>
      <c r="EOM4013" s="59"/>
      <c r="EON4013" s="59"/>
      <c r="EOO4013" s="59"/>
      <c r="EOP4013" s="59"/>
      <c r="EOQ4013" s="59"/>
      <c r="EOR4013" s="59"/>
      <c r="EOS4013" s="59"/>
      <c r="EOT4013" s="59"/>
      <c r="EOU4013" s="59"/>
      <c r="EOV4013" s="59"/>
      <c r="EOW4013" s="59"/>
      <c r="EOX4013" s="59"/>
      <c r="EOY4013" s="59"/>
      <c r="EOZ4013" s="59"/>
      <c r="EPA4013" s="59"/>
      <c r="EPB4013" s="59"/>
      <c r="EPC4013" s="59"/>
      <c r="EPD4013" s="59"/>
      <c r="EPE4013" s="59"/>
      <c r="EPF4013" s="59"/>
      <c r="EPG4013" s="59"/>
      <c r="EPH4013" s="59"/>
      <c r="EPI4013" s="59"/>
      <c r="EPJ4013" s="59"/>
      <c r="EPK4013" s="59"/>
      <c r="EPL4013" s="59"/>
      <c r="EPM4013" s="59"/>
      <c r="EPN4013" s="59"/>
      <c r="EPO4013" s="59"/>
      <c r="EPP4013" s="59"/>
      <c r="EPQ4013" s="59"/>
      <c r="EPR4013" s="59"/>
      <c r="EPS4013" s="59"/>
      <c r="EPT4013" s="59"/>
      <c r="EPU4013" s="59"/>
      <c r="EPV4013" s="59"/>
      <c r="EPW4013" s="59"/>
      <c r="EPX4013" s="59"/>
      <c r="EPY4013" s="59"/>
      <c r="EPZ4013" s="59"/>
      <c r="EQA4013" s="59"/>
      <c r="EQB4013" s="59"/>
      <c r="EQC4013" s="59"/>
      <c r="EQD4013" s="59"/>
      <c r="EQE4013" s="59"/>
      <c r="EQF4013" s="59"/>
      <c r="EQG4013" s="59"/>
      <c r="EQH4013" s="59"/>
      <c r="EQI4013" s="59"/>
      <c r="EQJ4013" s="59"/>
      <c r="EQK4013" s="59"/>
      <c r="EQL4013" s="59"/>
      <c r="EQM4013" s="59"/>
      <c r="EQN4013" s="59"/>
      <c r="EQO4013" s="59"/>
      <c r="EQP4013" s="59"/>
      <c r="EQQ4013" s="59"/>
      <c r="EQR4013" s="59"/>
      <c r="EQS4013" s="59"/>
      <c r="EQT4013" s="59"/>
      <c r="EQU4013" s="59"/>
      <c r="EQV4013" s="59"/>
      <c r="EQW4013" s="59"/>
      <c r="EQX4013" s="59"/>
      <c r="EQY4013" s="59"/>
      <c r="EQZ4013" s="59"/>
      <c r="ERA4013" s="59"/>
      <c r="ERB4013" s="59"/>
      <c r="ERC4013" s="59"/>
      <c r="ERD4013" s="59"/>
      <c r="ERE4013" s="59"/>
      <c r="ERF4013" s="59"/>
      <c r="ERG4013" s="59"/>
      <c r="ERH4013" s="59"/>
      <c r="ERI4013" s="59"/>
      <c r="ERJ4013" s="59"/>
      <c r="ERK4013" s="59"/>
      <c r="ERL4013" s="59"/>
      <c r="ERM4013" s="59"/>
      <c r="ERN4013" s="59"/>
      <c r="ERO4013" s="59"/>
      <c r="ERP4013" s="59"/>
      <c r="ERQ4013" s="59"/>
      <c r="ERR4013" s="59"/>
      <c r="ERS4013" s="59"/>
      <c r="ERT4013" s="59"/>
      <c r="ERU4013" s="59"/>
      <c r="ERV4013" s="59"/>
      <c r="ERW4013" s="59"/>
      <c r="ERX4013" s="59"/>
      <c r="ERY4013" s="59"/>
      <c r="ERZ4013" s="59"/>
      <c r="ESA4013" s="59"/>
      <c r="ESB4013" s="59"/>
      <c r="ESC4013" s="59"/>
      <c r="ESD4013" s="59"/>
      <c r="ESE4013" s="59"/>
      <c r="ESF4013" s="59"/>
      <c r="ESG4013" s="59"/>
      <c r="ESH4013" s="59"/>
      <c r="ESI4013" s="59"/>
      <c r="ESJ4013" s="59"/>
      <c r="ESK4013" s="59"/>
      <c r="ESL4013" s="59"/>
      <c r="ESM4013" s="59"/>
      <c r="ESN4013" s="59"/>
      <c r="ESO4013" s="59"/>
      <c r="ESP4013" s="59"/>
      <c r="ESQ4013" s="59"/>
      <c r="ESR4013" s="59"/>
      <c r="ESS4013" s="59"/>
      <c r="EST4013" s="59"/>
      <c r="ESU4013" s="59"/>
      <c r="ESV4013" s="59"/>
      <c r="ESW4013" s="59"/>
      <c r="ESX4013" s="59"/>
      <c r="ESY4013" s="59"/>
      <c r="ESZ4013" s="59"/>
      <c r="ETA4013" s="59"/>
      <c r="ETB4013" s="59"/>
      <c r="ETC4013" s="59"/>
      <c r="ETD4013" s="59"/>
      <c r="ETE4013" s="59"/>
      <c r="ETF4013" s="59"/>
      <c r="ETG4013" s="59"/>
      <c r="ETH4013" s="59"/>
      <c r="ETI4013" s="59"/>
      <c r="ETJ4013" s="59"/>
      <c r="ETK4013" s="59"/>
      <c r="ETL4013" s="59"/>
      <c r="ETM4013" s="59"/>
      <c r="ETN4013" s="59"/>
      <c r="ETO4013" s="59"/>
      <c r="ETP4013" s="59"/>
      <c r="ETQ4013" s="59"/>
      <c r="ETR4013" s="59"/>
      <c r="ETS4013" s="59"/>
      <c r="ETT4013" s="59"/>
      <c r="ETU4013" s="59"/>
      <c r="ETV4013" s="59"/>
      <c r="ETW4013" s="59"/>
      <c r="ETX4013" s="59"/>
      <c r="ETY4013" s="59"/>
      <c r="ETZ4013" s="59"/>
      <c r="EUA4013" s="59"/>
      <c r="EUB4013" s="59"/>
      <c r="EUC4013" s="59"/>
      <c r="EUD4013" s="59"/>
      <c r="EUE4013" s="59"/>
      <c r="EUF4013" s="59"/>
      <c r="EUG4013" s="59"/>
      <c r="EUH4013" s="59"/>
      <c r="EUI4013" s="59"/>
      <c r="EUJ4013" s="59"/>
      <c r="EUK4013" s="59"/>
      <c r="EUL4013" s="59"/>
      <c r="EUM4013" s="59"/>
      <c r="EUN4013" s="59"/>
      <c r="EUO4013" s="59"/>
      <c r="EUP4013" s="59"/>
      <c r="EUQ4013" s="59"/>
      <c r="EUR4013" s="59"/>
      <c r="EUS4013" s="59"/>
      <c r="EUT4013" s="59"/>
      <c r="EUU4013" s="59"/>
      <c r="EUV4013" s="59"/>
      <c r="EUW4013" s="59"/>
      <c r="EUX4013" s="59"/>
      <c r="EUY4013" s="59"/>
      <c r="EUZ4013" s="59"/>
      <c r="EVA4013" s="59"/>
      <c r="EVB4013" s="59"/>
      <c r="EVC4013" s="59"/>
      <c r="EVD4013" s="59"/>
      <c r="EVE4013" s="59"/>
      <c r="EVF4013" s="59"/>
      <c r="EVG4013" s="59"/>
      <c r="EVH4013" s="59"/>
      <c r="EVI4013" s="59"/>
      <c r="EVJ4013" s="59"/>
      <c r="EVK4013" s="59"/>
      <c r="EVL4013" s="59"/>
      <c r="EVM4013" s="59"/>
      <c r="EVN4013" s="59"/>
      <c r="EVO4013" s="59"/>
      <c r="EVP4013" s="59"/>
      <c r="EVQ4013" s="59"/>
      <c r="EVR4013" s="59"/>
      <c r="EVS4013" s="59"/>
      <c r="EVT4013" s="59"/>
      <c r="EVU4013" s="59"/>
      <c r="EVV4013" s="59"/>
      <c r="EVW4013" s="59"/>
      <c r="EVX4013" s="59"/>
      <c r="EVY4013" s="59"/>
      <c r="EVZ4013" s="59"/>
      <c r="EWA4013" s="59"/>
      <c r="EWB4013" s="59"/>
      <c r="EWC4013" s="59"/>
      <c r="EWD4013" s="59"/>
      <c r="EWE4013" s="59"/>
      <c r="EWF4013" s="59"/>
      <c r="EWG4013" s="59"/>
      <c r="EWH4013" s="59"/>
      <c r="EWI4013" s="59"/>
      <c r="EWJ4013" s="59"/>
      <c r="EWK4013" s="59"/>
      <c r="EWL4013" s="59"/>
      <c r="EWM4013" s="59"/>
      <c r="EWN4013" s="59"/>
      <c r="EWO4013" s="59"/>
      <c r="EWP4013" s="59"/>
      <c r="EWQ4013" s="59"/>
      <c r="EWR4013" s="59"/>
      <c r="EWS4013" s="59"/>
      <c r="EWT4013" s="59"/>
      <c r="EWU4013" s="59"/>
      <c r="EWV4013" s="59"/>
      <c r="EWW4013" s="59"/>
      <c r="EWX4013" s="59"/>
      <c r="EWY4013" s="59"/>
      <c r="EWZ4013" s="59"/>
      <c r="EXA4013" s="59"/>
      <c r="EXB4013" s="59"/>
      <c r="EXC4013" s="59"/>
      <c r="EXD4013" s="59"/>
      <c r="EXE4013" s="59"/>
      <c r="EXF4013" s="59"/>
      <c r="EXG4013" s="59"/>
      <c r="EXH4013" s="59"/>
      <c r="EXI4013" s="59"/>
      <c r="EXJ4013" s="59"/>
      <c r="EXK4013" s="59"/>
      <c r="EXL4013" s="59"/>
      <c r="EXM4013" s="59"/>
      <c r="EXN4013" s="59"/>
      <c r="EXO4013" s="59"/>
      <c r="EXP4013" s="59"/>
      <c r="EXQ4013" s="59"/>
      <c r="EXR4013" s="59"/>
      <c r="EXS4013" s="59"/>
      <c r="EXT4013" s="59"/>
      <c r="EXU4013" s="59"/>
      <c r="EXV4013" s="59"/>
      <c r="EXW4013" s="59"/>
      <c r="EXX4013" s="59"/>
      <c r="EXY4013" s="59"/>
      <c r="EXZ4013" s="59"/>
      <c r="EYA4013" s="59"/>
      <c r="EYB4013" s="59"/>
      <c r="EYC4013" s="59"/>
      <c r="EYD4013" s="59"/>
      <c r="EYE4013" s="59"/>
      <c r="EYF4013" s="59"/>
      <c r="EYG4013" s="59"/>
      <c r="EYH4013" s="59"/>
      <c r="EYI4013" s="59"/>
      <c r="EYJ4013" s="59"/>
      <c r="EYK4013" s="59"/>
      <c r="EYL4013" s="59"/>
      <c r="EYM4013" s="59"/>
      <c r="EYN4013" s="59"/>
      <c r="EYO4013" s="59"/>
      <c r="EYP4013" s="59"/>
      <c r="EYQ4013" s="59"/>
      <c r="EYR4013" s="59"/>
      <c r="EYS4013" s="59"/>
      <c r="EYT4013" s="59"/>
      <c r="EYU4013" s="59"/>
      <c r="EYV4013" s="59"/>
      <c r="EYW4013" s="59"/>
      <c r="EYX4013" s="59"/>
      <c r="EYY4013" s="59"/>
      <c r="EYZ4013" s="59"/>
      <c r="EZA4013" s="59"/>
      <c r="EZB4013" s="59"/>
      <c r="EZC4013" s="59"/>
      <c r="EZD4013" s="59"/>
      <c r="EZE4013" s="59"/>
      <c r="EZF4013" s="59"/>
      <c r="EZG4013" s="59"/>
      <c r="EZH4013" s="59"/>
      <c r="EZI4013" s="59"/>
      <c r="EZJ4013" s="59"/>
      <c r="EZK4013" s="59"/>
      <c r="EZL4013" s="59"/>
      <c r="EZM4013" s="59"/>
      <c r="EZN4013" s="59"/>
      <c r="EZO4013" s="59"/>
      <c r="EZP4013" s="59"/>
      <c r="EZQ4013" s="59"/>
      <c r="EZR4013" s="59"/>
      <c r="EZS4013" s="59"/>
      <c r="EZT4013" s="59"/>
      <c r="EZU4013" s="59"/>
      <c r="EZV4013" s="59"/>
      <c r="EZW4013" s="59"/>
      <c r="EZX4013" s="59"/>
      <c r="EZY4013" s="59"/>
      <c r="EZZ4013" s="59"/>
      <c r="FAA4013" s="59"/>
      <c r="FAB4013" s="59"/>
      <c r="FAC4013" s="59"/>
      <c r="FAD4013" s="59"/>
      <c r="FAE4013" s="59"/>
      <c r="FAF4013" s="59"/>
      <c r="FAG4013" s="59"/>
      <c r="FAH4013" s="59"/>
      <c r="FAI4013" s="59"/>
      <c r="FAJ4013" s="59"/>
      <c r="FAK4013" s="59"/>
      <c r="FAL4013" s="59"/>
      <c r="FAM4013" s="59"/>
      <c r="FAN4013" s="59"/>
      <c r="FAO4013" s="59"/>
      <c r="FAP4013" s="59"/>
      <c r="FAQ4013" s="59"/>
      <c r="FAR4013" s="59"/>
      <c r="FAS4013" s="59"/>
      <c r="FAT4013" s="59"/>
      <c r="FAU4013" s="59"/>
      <c r="FAV4013" s="59"/>
      <c r="FAW4013" s="59"/>
      <c r="FAX4013" s="59"/>
      <c r="FAY4013" s="59"/>
      <c r="FAZ4013" s="59"/>
      <c r="FBA4013" s="59"/>
      <c r="FBB4013" s="59"/>
      <c r="FBC4013" s="59"/>
      <c r="FBD4013" s="59"/>
      <c r="FBE4013" s="59"/>
      <c r="FBF4013" s="59"/>
      <c r="FBG4013" s="59"/>
      <c r="FBH4013" s="59"/>
      <c r="FBI4013" s="59"/>
      <c r="FBJ4013" s="59"/>
      <c r="FBK4013" s="59"/>
      <c r="FBL4013" s="59"/>
      <c r="FBM4013" s="59"/>
      <c r="FBN4013" s="59"/>
      <c r="FBO4013" s="59"/>
      <c r="FBP4013" s="59"/>
      <c r="FBQ4013" s="59"/>
      <c r="FBR4013" s="59"/>
      <c r="FBS4013" s="59"/>
      <c r="FBT4013" s="59"/>
      <c r="FBU4013" s="59"/>
      <c r="FBV4013" s="59"/>
      <c r="FBW4013" s="59"/>
      <c r="FBX4013" s="59"/>
      <c r="FBY4013" s="59"/>
      <c r="FBZ4013" s="59"/>
      <c r="FCA4013" s="59"/>
      <c r="FCB4013" s="59"/>
      <c r="FCC4013" s="59"/>
      <c r="FCD4013" s="59"/>
      <c r="FCE4013" s="59"/>
      <c r="FCF4013" s="59"/>
      <c r="FCG4013" s="59"/>
      <c r="FCH4013" s="59"/>
      <c r="FCI4013" s="59"/>
      <c r="FCJ4013" s="59"/>
      <c r="FCK4013" s="59"/>
      <c r="FCL4013" s="59"/>
      <c r="FCM4013" s="59"/>
      <c r="FCN4013" s="59"/>
      <c r="FCO4013" s="59"/>
      <c r="FCP4013" s="59"/>
      <c r="FCQ4013" s="59"/>
      <c r="FCR4013" s="59"/>
      <c r="FCS4013" s="59"/>
      <c r="FCT4013" s="59"/>
      <c r="FCU4013" s="59"/>
      <c r="FCV4013" s="59"/>
      <c r="FCW4013" s="59"/>
      <c r="FCX4013" s="59"/>
      <c r="FCY4013" s="59"/>
      <c r="FCZ4013" s="59"/>
      <c r="FDA4013" s="59"/>
      <c r="FDB4013" s="59"/>
      <c r="FDC4013" s="59"/>
      <c r="FDD4013" s="59"/>
      <c r="FDE4013" s="59"/>
      <c r="FDF4013" s="59"/>
      <c r="FDG4013" s="59"/>
      <c r="FDH4013" s="59"/>
      <c r="FDI4013" s="59"/>
      <c r="FDJ4013" s="59"/>
      <c r="FDK4013" s="59"/>
      <c r="FDL4013" s="59"/>
      <c r="FDM4013" s="59"/>
      <c r="FDN4013" s="59"/>
      <c r="FDO4013" s="59"/>
      <c r="FDP4013" s="59"/>
      <c r="FDQ4013" s="59"/>
      <c r="FDR4013" s="59"/>
      <c r="FDS4013" s="59"/>
      <c r="FDT4013" s="59"/>
      <c r="FDU4013" s="59"/>
      <c r="FDV4013" s="59"/>
      <c r="FDW4013" s="59"/>
      <c r="FDX4013" s="59"/>
      <c r="FDY4013" s="59"/>
      <c r="FDZ4013" s="59"/>
      <c r="FEA4013" s="59"/>
      <c r="FEB4013" s="59"/>
      <c r="FEC4013" s="59"/>
      <c r="FED4013" s="59"/>
      <c r="FEE4013" s="59"/>
      <c r="FEF4013" s="59"/>
      <c r="FEG4013" s="59"/>
      <c r="FEH4013" s="59"/>
      <c r="FEI4013" s="59"/>
      <c r="FEJ4013" s="59"/>
      <c r="FEK4013" s="59"/>
      <c r="FEL4013" s="59"/>
      <c r="FEM4013" s="59"/>
      <c r="FEN4013" s="59"/>
      <c r="FEO4013" s="59"/>
      <c r="FEP4013" s="59"/>
      <c r="FEQ4013" s="59"/>
      <c r="FER4013" s="59"/>
      <c r="FES4013" s="59"/>
      <c r="FET4013" s="59"/>
      <c r="FEU4013" s="59"/>
      <c r="FEV4013" s="59"/>
      <c r="FEW4013" s="59"/>
      <c r="FEX4013" s="59"/>
      <c r="FEY4013" s="59"/>
      <c r="FEZ4013" s="59"/>
      <c r="FFA4013" s="59"/>
      <c r="FFB4013" s="59"/>
      <c r="FFC4013" s="59"/>
      <c r="FFD4013" s="59"/>
      <c r="FFE4013" s="59"/>
      <c r="FFF4013" s="59"/>
      <c r="FFG4013" s="59"/>
      <c r="FFH4013" s="59"/>
      <c r="FFI4013" s="59"/>
      <c r="FFJ4013" s="59"/>
      <c r="FFK4013" s="59"/>
      <c r="FFL4013" s="59"/>
      <c r="FFM4013" s="59"/>
      <c r="FFN4013" s="59"/>
      <c r="FFO4013" s="59"/>
      <c r="FFP4013" s="59"/>
      <c r="FFQ4013" s="59"/>
      <c r="FFR4013" s="59"/>
      <c r="FFS4013" s="59"/>
      <c r="FFT4013" s="59"/>
      <c r="FFU4013" s="59"/>
      <c r="FFV4013" s="59"/>
      <c r="FFW4013" s="59"/>
      <c r="FFX4013" s="59"/>
      <c r="FFY4013" s="59"/>
      <c r="FFZ4013" s="59"/>
      <c r="FGA4013" s="59"/>
      <c r="FGB4013" s="59"/>
      <c r="FGC4013" s="59"/>
      <c r="FGD4013" s="59"/>
      <c r="FGE4013" s="59"/>
      <c r="FGF4013" s="59"/>
      <c r="FGG4013" s="59"/>
      <c r="FGH4013" s="59"/>
      <c r="FGI4013" s="59"/>
      <c r="FGJ4013" s="59"/>
      <c r="FGK4013" s="59"/>
      <c r="FGL4013" s="59"/>
      <c r="FGM4013" s="59"/>
      <c r="FGN4013" s="59"/>
      <c r="FGO4013" s="59"/>
      <c r="FGP4013" s="59"/>
      <c r="FGQ4013" s="59"/>
      <c r="FGR4013" s="59"/>
      <c r="FGS4013" s="59"/>
      <c r="FGT4013" s="59"/>
      <c r="FGU4013" s="59"/>
      <c r="FGV4013" s="59"/>
      <c r="FGW4013" s="59"/>
      <c r="FGX4013" s="59"/>
      <c r="FGY4013" s="59"/>
      <c r="FGZ4013" s="59"/>
      <c r="FHA4013" s="59"/>
      <c r="FHB4013" s="59"/>
      <c r="FHC4013" s="59"/>
      <c r="FHD4013" s="59"/>
      <c r="FHE4013" s="59"/>
      <c r="FHF4013" s="59"/>
      <c r="FHG4013" s="59"/>
      <c r="FHH4013" s="59"/>
      <c r="FHI4013" s="59"/>
      <c r="FHJ4013" s="59"/>
      <c r="FHK4013" s="59"/>
      <c r="FHL4013" s="59"/>
      <c r="FHM4013" s="59"/>
      <c r="FHN4013" s="59"/>
      <c r="FHO4013" s="59"/>
      <c r="FHP4013" s="59"/>
      <c r="FHQ4013" s="59"/>
      <c r="FHR4013" s="59"/>
      <c r="FHS4013" s="59"/>
      <c r="FHT4013" s="59"/>
      <c r="FHU4013" s="59"/>
      <c r="FHV4013" s="59"/>
      <c r="FHW4013" s="59"/>
      <c r="FHX4013" s="59"/>
      <c r="FHY4013" s="59"/>
      <c r="FHZ4013" s="59"/>
      <c r="FIA4013" s="59"/>
      <c r="FIB4013" s="59"/>
      <c r="FIC4013" s="59"/>
      <c r="FID4013" s="59"/>
      <c r="FIE4013" s="59"/>
      <c r="FIF4013" s="59"/>
      <c r="FIG4013" s="59"/>
      <c r="FIH4013" s="59"/>
      <c r="FII4013" s="59"/>
      <c r="FIJ4013" s="59"/>
      <c r="FIK4013" s="59"/>
      <c r="FIL4013" s="59"/>
      <c r="FIM4013" s="59"/>
      <c r="FIN4013" s="59"/>
      <c r="FIO4013" s="59"/>
      <c r="FIP4013" s="59"/>
      <c r="FIQ4013" s="59"/>
      <c r="FIR4013" s="59"/>
      <c r="FIS4013" s="59"/>
      <c r="FIT4013" s="59"/>
      <c r="FIU4013" s="59"/>
      <c r="FIV4013" s="59"/>
      <c r="FIW4013" s="59"/>
      <c r="FIX4013" s="59"/>
      <c r="FIY4013" s="59"/>
      <c r="FIZ4013" s="59"/>
      <c r="FJA4013" s="59"/>
      <c r="FJB4013" s="59"/>
      <c r="FJC4013" s="59"/>
      <c r="FJD4013" s="59"/>
      <c r="FJE4013" s="59"/>
      <c r="FJF4013" s="59"/>
      <c r="FJG4013" s="59"/>
      <c r="FJH4013" s="59"/>
      <c r="FJI4013" s="59"/>
      <c r="FJJ4013" s="59"/>
      <c r="FJK4013" s="59"/>
      <c r="FJL4013" s="59"/>
      <c r="FJM4013" s="59"/>
      <c r="FJN4013" s="59"/>
      <c r="FJO4013" s="59"/>
      <c r="FJP4013" s="59"/>
      <c r="FJQ4013" s="59"/>
      <c r="FJR4013" s="59"/>
      <c r="FJS4013" s="59"/>
      <c r="FJT4013" s="59"/>
      <c r="FJU4013" s="59"/>
      <c r="FJV4013" s="59"/>
      <c r="FJW4013" s="59"/>
      <c r="FJX4013" s="59"/>
      <c r="FJY4013" s="59"/>
      <c r="FJZ4013" s="59"/>
      <c r="FKA4013" s="59"/>
      <c r="FKB4013" s="59"/>
      <c r="FKC4013" s="59"/>
      <c r="FKD4013" s="59"/>
      <c r="FKE4013" s="59"/>
      <c r="FKF4013" s="59"/>
      <c r="FKG4013" s="59"/>
      <c r="FKH4013" s="59"/>
      <c r="FKI4013" s="59"/>
      <c r="FKJ4013" s="59"/>
      <c r="FKK4013" s="59"/>
      <c r="FKL4013" s="59"/>
      <c r="FKM4013" s="59"/>
      <c r="FKN4013" s="59"/>
      <c r="FKO4013" s="59"/>
      <c r="FKP4013" s="59"/>
      <c r="FKQ4013" s="59"/>
      <c r="FKR4013" s="59"/>
      <c r="FKS4013" s="59"/>
      <c r="FKT4013" s="59"/>
      <c r="FKU4013" s="59"/>
      <c r="FKV4013" s="59"/>
      <c r="FKW4013" s="59"/>
      <c r="FKX4013" s="59"/>
      <c r="FKY4013" s="59"/>
      <c r="FKZ4013" s="59"/>
      <c r="FLA4013" s="59"/>
      <c r="FLB4013" s="59"/>
      <c r="FLC4013" s="59"/>
      <c r="FLD4013" s="59"/>
      <c r="FLE4013" s="59"/>
      <c r="FLF4013" s="59"/>
      <c r="FLG4013" s="59"/>
      <c r="FLH4013" s="59"/>
      <c r="FLI4013" s="59"/>
      <c r="FLJ4013" s="59"/>
      <c r="FLK4013" s="59"/>
      <c r="FLL4013" s="59"/>
      <c r="FLM4013" s="59"/>
      <c r="FLN4013" s="59"/>
      <c r="FLO4013" s="59"/>
      <c r="FLP4013" s="59"/>
      <c r="FLQ4013" s="59"/>
      <c r="FLR4013" s="59"/>
      <c r="FLS4013" s="59"/>
      <c r="FLT4013" s="59"/>
      <c r="FLU4013" s="59"/>
      <c r="FLV4013" s="59"/>
      <c r="FLW4013" s="59"/>
      <c r="FLX4013" s="59"/>
      <c r="FLY4013" s="59"/>
      <c r="FLZ4013" s="59"/>
      <c r="FMA4013" s="59"/>
      <c r="FMB4013" s="59"/>
      <c r="FMC4013" s="59"/>
      <c r="FMD4013" s="59"/>
      <c r="FME4013" s="59"/>
      <c r="FMF4013" s="59"/>
      <c r="FMG4013" s="59"/>
      <c r="FMH4013" s="59"/>
      <c r="FMI4013" s="59"/>
      <c r="FMJ4013" s="59"/>
      <c r="FMK4013" s="59"/>
      <c r="FML4013" s="59"/>
      <c r="FMM4013" s="59"/>
      <c r="FMN4013" s="59"/>
      <c r="FMO4013" s="59"/>
      <c r="FMP4013" s="59"/>
      <c r="FMQ4013" s="59"/>
      <c r="FMR4013" s="59"/>
      <c r="FMS4013" s="59"/>
      <c r="FMT4013" s="59"/>
      <c r="FMU4013" s="59"/>
      <c r="FMV4013" s="59"/>
      <c r="FMW4013" s="59"/>
      <c r="FMX4013" s="59"/>
      <c r="FMY4013" s="59"/>
      <c r="FMZ4013" s="59"/>
      <c r="FNA4013" s="59"/>
      <c r="FNB4013" s="59"/>
      <c r="FNC4013" s="59"/>
      <c r="FND4013" s="59"/>
      <c r="FNE4013" s="59"/>
      <c r="FNF4013" s="59"/>
      <c r="FNG4013" s="59"/>
      <c r="FNH4013" s="59"/>
      <c r="FNI4013" s="59"/>
      <c r="FNJ4013" s="59"/>
      <c r="FNK4013" s="59"/>
      <c r="FNL4013" s="59"/>
      <c r="FNM4013" s="59"/>
      <c r="FNN4013" s="59"/>
      <c r="FNO4013" s="59"/>
      <c r="FNP4013" s="59"/>
      <c r="FNQ4013" s="59"/>
      <c r="FNR4013" s="59"/>
      <c r="FNS4013" s="59"/>
      <c r="FNT4013" s="59"/>
      <c r="FNU4013" s="59"/>
      <c r="FNV4013" s="59"/>
      <c r="FNW4013" s="59"/>
      <c r="FNX4013" s="59"/>
      <c r="FNY4013" s="59"/>
      <c r="FNZ4013" s="59"/>
      <c r="FOA4013" s="59"/>
      <c r="FOB4013" s="59"/>
      <c r="FOC4013" s="59"/>
      <c r="FOD4013" s="59"/>
      <c r="FOE4013" s="59"/>
      <c r="FOF4013" s="59"/>
      <c r="FOG4013" s="59"/>
      <c r="FOH4013" s="59"/>
      <c r="FOI4013" s="59"/>
      <c r="FOJ4013" s="59"/>
      <c r="FOK4013" s="59"/>
      <c r="FOL4013" s="59"/>
      <c r="FOM4013" s="59"/>
      <c r="FON4013" s="59"/>
      <c r="FOO4013" s="59"/>
      <c r="FOP4013" s="59"/>
      <c r="FOQ4013" s="59"/>
      <c r="FOR4013" s="59"/>
      <c r="FOS4013" s="59"/>
      <c r="FOT4013" s="59"/>
      <c r="FOU4013" s="59"/>
      <c r="FOV4013" s="59"/>
      <c r="FOW4013" s="59"/>
      <c r="FOX4013" s="59"/>
      <c r="FOY4013" s="59"/>
      <c r="FOZ4013" s="59"/>
      <c r="FPA4013" s="59"/>
      <c r="FPB4013" s="59"/>
      <c r="FPC4013" s="59"/>
      <c r="FPD4013" s="59"/>
      <c r="FPE4013" s="59"/>
      <c r="FPF4013" s="59"/>
      <c r="FPG4013" s="59"/>
      <c r="FPH4013" s="59"/>
      <c r="FPI4013" s="59"/>
      <c r="FPJ4013" s="59"/>
      <c r="FPK4013" s="59"/>
      <c r="FPL4013" s="59"/>
      <c r="FPM4013" s="59"/>
      <c r="FPN4013" s="59"/>
      <c r="FPO4013" s="59"/>
      <c r="FPP4013" s="59"/>
      <c r="FPQ4013" s="59"/>
      <c r="FPR4013" s="59"/>
      <c r="FPS4013" s="59"/>
      <c r="FPT4013" s="59"/>
      <c r="FPU4013" s="59"/>
      <c r="FPV4013" s="59"/>
      <c r="FPW4013" s="59"/>
      <c r="FPX4013" s="59"/>
      <c r="FPY4013" s="59"/>
      <c r="FPZ4013" s="59"/>
      <c r="FQA4013" s="59"/>
      <c r="FQB4013" s="59"/>
      <c r="FQC4013" s="59"/>
      <c r="FQD4013" s="59"/>
      <c r="FQE4013" s="59"/>
      <c r="FQF4013" s="59"/>
      <c r="FQG4013" s="59"/>
      <c r="FQH4013" s="59"/>
      <c r="FQI4013" s="59"/>
      <c r="FQJ4013" s="59"/>
      <c r="FQK4013" s="59"/>
      <c r="FQL4013" s="59"/>
      <c r="FQM4013" s="59"/>
      <c r="FQN4013" s="59"/>
      <c r="FQO4013" s="59"/>
      <c r="FQP4013" s="59"/>
      <c r="FQQ4013" s="59"/>
      <c r="FQR4013" s="59"/>
      <c r="FQS4013" s="59"/>
      <c r="FQT4013" s="59"/>
      <c r="FQU4013" s="59"/>
      <c r="FQV4013" s="59"/>
      <c r="FQW4013" s="59"/>
      <c r="FQX4013" s="59"/>
      <c r="FQY4013" s="59"/>
      <c r="FQZ4013" s="59"/>
      <c r="FRA4013" s="59"/>
      <c r="FRB4013" s="59"/>
      <c r="FRC4013" s="59"/>
      <c r="FRD4013" s="59"/>
      <c r="FRE4013" s="59"/>
      <c r="FRF4013" s="59"/>
      <c r="FRG4013" s="59"/>
      <c r="FRH4013" s="59"/>
      <c r="FRI4013" s="59"/>
      <c r="FRJ4013" s="59"/>
      <c r="FRK4013" s="59"/>
      <c r="FRL4013" s="59"/>
      <c r="FRM4013" s="59"/>
      <c r="FRN4013" s="59"/>
      <c r="FRO4013" s="59"/>
      <c r="FRP4013" s="59"/>
      <c r="FRQ4013" s="59"/>
      <c r="FRR4013" s="59"/>
      <c r="FRS4013" s="59"/>
      <c r="FRT4013" s="59"/>
      <c r="FRU4013" s="59"/>
      <c r="FRV4013" s="59"/>
      <c r="FRW4013" s="59"/>
      <c r="FRX4013" s="59"/>
      <c r="FRY4013" s="59"/>
      <c r="FRZ4013" s="59"/>
      <c r="FSA4013" s="59"/>
      <c r="FSB4013" s="59"/>
      <c r="FSC4013" s="59"/>
      <c r="FSD4013" s="59"/>
      <c r="FSE4013" s="59"/>
      <c r="FSF4013" s="59"/>
      <c r="FSG4013" s="59"/>
      <c r="FSH4013" s="59"/>
      <c r="FSI4013" s="59"/>
      <c r="FSJ4013" s="59"/>
      <c r="FSK4013" s="59"/>
      <c r="FSL4013" s="59"/>
      <c r="FSM4013" s="59"/>
      <c r="FSN4013" s="59"/>
      <c r="FSO4013" s="59"/>
      <c r="FSP4013" s="59"/>
      <c r="FSQ4013" s="59"/>
      <c r="FSR4013" s="59"/>
      <c r="FSS4013" s="59"/>
      <c r="FST4013" s="59"/>
      <c r="FSU4013" s="59"/>
      <c r="FSV4013" s="59"/>
      <c r="FSW4013" s="59"/>
      <c r="FSX4013" s="59"/>
      <c r="FSY4013" s="59"/>
      <c r="FSZ4013" s="59"/>
      <c r="FTA4013" s="59"/>
      <c r="FTB4013" s="59"/>
      <c r="FTC4013" s="59"/>
      <c r="FTD4013" s="59"/>
      <c r="FTE4013" s="59"/>
      <c r="FTF4013" s="59"/>
      <c r="FTG4013" s="59"/>
      <c r="FTH4013" s="59"/>
      <c r="FTI4013" s="59"/>
      <c r="FTJ4013" s="59"/>
      <c r="FTK4013" s="59"/>
      <c r="FTL4013" s="59"/>
      <c r="FTM4013" s="59"/>
      <c r="FTN4013" s="59"/>
      <c r="FTO4013" s="59"/>
      <c r="FTP4013" s="59"/>
      <c r="FTQ4013" s="59"/>
      <c r="FTR4013" s="59"/>
      <c r="FTS4013" s="59"/>
      <c r="FTT4013" s="59"/>
      <c r="FTU4013" s="59"/>
      <c r="FTV4013" s="59"/>
      <c r="FTW4013" s="59"/>
      <c r="FTX4013" s="59"/>
      <c r="FTY4013" s="59"/>
      <c r="FTZ4013" s="59"/>
      <c r="FUA4013" s="59"/>
      <c r="FUB4013" s="59"/>
      <c r="FUC4013" s="59"/>
      <c r="FUD4013" s="59"/>
      <c r="FUE4013" s="59"/>
      <c r="FUF4013" s="59"/>
      <c r="FUG4013" s="59"/>
      <c r="FUH4013" s="59"/>
      <c r="FUI4013" s="59"/>
      <c r="FUJ4013" s="59"/>
      <c r="FUK4013" s="59"/>
      <c r="FUL4013" s="59"/>
      <c r="FUM4013" s="59"/>
      <c r="FUN4013" s="59"/>
      <c r="FUO4013" s="59"/>
      <c r="FUP4013" s="59"/>
      <c r="FUQ4013" s="59"/>
      <c r="FUR4013" s="59"/>
      <c r="FUS4013" s="59"/>
      <c r="FUT4013" s="59"/>
      <c r="FUU4013" s="59"/>
      <c r="FUV4013" s="59"/>
      <c r="FUW4013" s="59"/>
      <c r="FUX4013" s="59"/>
      <c r="FUY4013" s="59"/>
      <c r="FUZ4013" s="59"/>
      <c r="FVA4013" s="59"/>
      <c r="FVB4013" s="59"/>
      <c r="FVC4013" s="59"/>
      <c r="FVD4013" s="59"/>
      <c r="FVE4013" s="59"/>
      <c r="FVF4013" s="59"/>
      <c r="FVG4013" s="59"/>
      <c r="FVH4013" s="59"/>
      <c r="FVI4013" s="59"/>
      <c r="FVJ4013" s="59"/>
      <c r="FVK4013" s="59"/>
      <c r="FVL4013" s="59"/>
      <c r="FVM4013" s="59"/>
      <c r="FVN4013" s="59"/>
      <c r="FVO4013" s="59"/>
      <c r="FVP4013" s="59"/>
      <c r="FVQ4013" s="59"/>
      <c r="FVR4013" s="59"/>
      <c r="FVS4013" s="59"/>
      <c r="FVT4013" s="59"/>
      <c r="FVU4013" s="59"/>
      <c r="FVV4013" s="59"/>
      <c r="FVW4013" s="59"/>
      <c r="FVX4013" s="59"/>
      <c r="FVY4013" s="59"/>
      <c r="FVZ4013" s="59"/>
      <c r="FWA4013" s="59"/>
      <c r="FWB4013" s="59"/>
      <c r="FWC4013" s="59"/>
      <c r="FWD4013" s="59"/>
      <c r="FWE4013" s="59"/>
      <c r="FWF4013" s="59"/>
      <c r="FWG4013" s="59"/>
      <c r="FWH4013" s="59"/>
      <c r="FWI4013" s="59"/>
      <c r="FWJ4013" s="59"/>
      <c r="FWK4013" s="59"/>
      <c r="FWL4013" s="59"/>
      <c r="FWM4013" s="59"/>
      <c r="FWN4013" s="59"/>
      <c r="FWO4013" s="59"/>
      <c r="FWP4013" s="59"/>
      <c r="FWQ4013" s="59"/>
      <c r="FWR4013" s="59"/>
      <c r="FWS4013" s="59"/>
      <c r="FWT4013" s="59"/>
      <c r="FWU4013" s="59"/>
      <c r="FWV4013" s="59"/>
      <c r="FWW4013" s="59"/>
      <c r="FWX4013" s="59"/>
      <c r="FWY4013" s="59"/>
      <c r="FWZ4013" s="59"/>
      <c r="FXA4013" s="59"/>
      <c r="FXB4013" s="59"/>
      <c r="FXC4013" s="59"/>
      <c r="FXD4013" s="59"/>
      <c r="FXE4013" s="59"/>
      <c r="FXF4013" s="59"/>
      <c r="FXG4013" s="59"/>
      <c r="FXH4013" s="59"/>
      <c r="FXI4013" s="59"/>
      <c r="FXJ4013" s="59"/>
      <c r="FXK4013" s="59"/>
      <c r="FXL4013" s="59"/>
      <c r="FXM4013" s="59"/>
      <c r="FXN4013" s="59"/>
      <c r="FXO4013" s="59"/>
      <c r="FXP4013" s="59"/>
      <c r="FXQ4013" s="59"/>
      <c r="FXR4013" s="59"/>
      <c r="FXS4013" s="59"/>
      <c r="FXT4013" s="59"/>
      <c r="FXU4013" s="59"/>
      <c r="FXV4013" s="59"/>
      <c r="FXW4013" s="59"/>
      <c r="FXX4013" s="59"/>
      <c r="FXY4013" s="59"/>
      <c r="FXZ4013" s="59"/>
      <c r="FYA4013" s="59"/>
      <c r="FYB4013" s="59"/>
      <c r="FYC4013" s="59"/>
      <c r="FYD4013" s="59"/>
      <c r="FYE4013" s="59"/>
      <c r="FYF4013" s="59"/>
      <c r="FYG4013" s="59"/>
      <c r="FYH4013" s="59"/>
      <c r="FYI4013" s="59"/>
      <c r="FYJ4013" s="59"/>
      <c r="FYK4013" s="59"/>
      <c r="FYL4013" s="59"/>
      <c r="FYM4013" s="59"/>
      <c r="FYN4013" s="59"/>
      <c r="FYO4013" s="59"/>
      <c r="FYP4013" s="59"/>
      <c r="FYQ4013" s="59"/>
      <c r="FYR4013" s="59"/>
      <c r="FYS4013" s="59"/>
      <c r="FYT4013" s="59"/>
      <c r="FYU4013" s="59"/>
      <c r="FYV4013" s="59"/>
      <c r="FYW4013" s="59"/>
      <c r="FYX4013" s="59"/>
      <c r="FYY4013" s="59"/>
      <c r="FYZ4013" s="59"/>
      <c r="FZA4013" s="59"/>
      <c r="FZB4013" s="59"/>
      <c r="FZC4013" s="59"/>
      <c r="FZD4013" s="59"/>
      <c r="FZE4013" s="59"/>
      <c r="FZF4013" s="59"/>
      <c r="FZG4013" s="59"/>
      <c r="FZH4013" s="59"/>
      <c r="FZI4013" s="59"/>
      <c r="FZJ4013" s="59"/>
      <c r="FZK4013" s="59"/>
      <c r="FZL4013" s="59"/>
      <c r="FZM4013" s="59"/>
      <c r="FZN4013" s="59"/>
      <c r="FZO4013" s="59"/>
      <c r="FZP4013" s="59"/>
      <c r="FZQ4013" s="59"/>
      <c r="FZR4013" s="59"/>
      <c r="FZS4013" s="59"/>
      <c r="FZT4013" s="59"/>
      <c r="FZU4013" s="59"/>
      <c r="FZV4013" s="59"/>
      <c r="FZW4013" s="59"/>
      <c r="FZX4013" s="59"/>
      <c r="FZY4013" s="59"/>
      <c r="FZZ4013" s="59"/>
      <c r="GAA4013" s="59"/>
      <c r="GAB4013" s="59"/>
      <c r="GAC4013" s="59"/>
      <c r="GAD4013" s="59"/>
      <c r="GAE4013" s="59"/>
      <c r="GAF4013" s="59"/>
      <c r="GAG4013" s="59"/>
      <c r="GAH4013" s="59"/>
      <c r="GAI4013" s="59"/>
      <c r="GAJ4013" s="59"/>
      <c r="GAK4013" s="59"/>
      <c r="GAL4013" s="59"/>
      <c r="GAM4013" s="59"/>
      <c r="GAN4013" s="59"/>
      <c r="GAO4013" s="59"/>
      <c r="GAP4013" s="59"/>
      <c r="GAQ4013" s="59"/>
      <c r="GAR4013" s="59"/>
      <c r="GAS4013" s="59"/>
      <c r="GAT4013" s="59"/>
      <c r="GAU4013" s="59"/>
      <c r="GAV4013" s="59"/>
      <c r="GAW4013" s="59"/>
      <c r="GAX4013" s="59"/>
      <c r="GAY4013" s="59"/>
      <c r="GAZ4013" s="59"/>
      <c r="GBA4013" s="59"/>
      <c r="GBB4013" s="59"/>
      <c r="GBC4013" s="59"/>
      <c r="GBD4013" s="59"/>
      <c r="GBE4013" s="59"/>
      <c r="GBF4013" s="59"/>
      <c r="GBG4013" s="59"/>
      <c r="GBH4013" s="59"/>
      <c r="GBI4013" s="59"/>
      <c r="GBJ4013" s="59"/>
      <c r="GBK4013" s="59"/>
      <c r="GBL4013" s="59"/>
      <c r="GBM4013" s="59"/>
      <c r="GBN4013" s="59"/>
      <c r="GBO4013" s="59"/>
      <c r="GBP4013" s="59"/>
      <c r="GBQ4013" s="59"/>
      <c r="GBR4013" s="59"/>
      <c r="GBS4013" s="59"/>
      <c r="GBT4013" s="59"/>
      <c r="GBU4013" s="59"/>
      <c r="GBV4013" s="59"/>
      <c r="GBW4013" s="59"/>
      <c r="GBX4013" s="59"/>
      <c r="GBY4013" s="59"/>
      <c r="GBZ4013" s="59"/>
      <c r="GCA4013" s="59"/>
      <c r="GCB4013" s="59"/>
      <c r="GCC4013" s="59"/>
      <c r="GCD4013" s="59"/>
      <c r="GCE4013" s="59"/>
      <c r="GCF4013" s="59"/>
      <c r="GCG4013" s="59"/>
      <c r="GCH4013" s="59"/>
      <c r="GCI4013" s="59"/>
      <c r="GCJ4013" s="59"/>
      <c r="GCK4013" s="59"/>
      <c r="GCL4013" s="59"/>
      <c r="GCM4013" s="59"/>
      <c r="GCN4013" s="59"/>
      <c r="GCO4013" s="59"/>
      <c r="GCP4013" s="59"/>
      <c r="GCQ4013" s="59"/>
      <c r="GCR4013" s="59"/>
      <c r="GCS4013" s="59"/>
      <c r="GCT4013" s="59"/>
      <c r="GCU4013" s="59"/>
      <c r="GCV4013" s="59"/>
      <c r="GCW4013" s="59"/>
      <c r="GCX4013" s="59"/>
      <c r="GCY4013" s="59"/>
      <c r="GCZ4013" s="59"/>
      <c r="GDA4013" s="59"/>
      <c r="GDB4013" s="59"/>
      <c r="GDC4013" s="59"/>
      <c r="GDD4013" s="59"/>
      <c r="GDE4013" s="59"/>
      <c r="GDF4013" s="59"/>
      <c r="GDG4013" s="59"/>
      <c r="GDH4013" s="59"/>
      <c r="GDI4013" s="59"/>
      <c r="GDJ4013" s="59"/>
      <c r="GDK4013" s="59"/>
      <c r="GDL4013" s="59"/>
      <c r="GDM4013" s="59"/>
      <c r="GDN4013" s="59"/>
      <c r="GDO4013" s="59"/>
      <c r="GDP4013" s="59"/>
      <c r="GDQ4013" s="59"/>
      <c r="GDR4013" s="59"/>
      <c r="GDS4013" s="59"/>
      <c r="GDT4013" s="59"/>
      <c r="GDU4013" s="59"/>
      <c r="GDV4013" s="59"/>
      <c r="GDW4013" s="59"/>
      <c r="GDX4013" s="59"/>
      <c r="GDY4013" s="59"/>
      <c r="GDZ4013" s="59"/>
      <c r="GEA4013" s="59"/>
      <c r="GEB4013" s="59"/>
      <c r="GEC4013" s="59"/>
      <c r="GED4013" s="59"/>
      <c r="GEE4013" s="59"/>
      <c r="GEF4013" s="59"/>
      <c r="GEG4013" s="59"/>
      <c r="GEH4013" s="59"/>
      <c r="GEI4013" s="59"/>
      <c r="GEJ4013" s="59"/>
      <c r="GEK4013" s="59"/>
      <c r="GEL4013" s="59"/>
      <c r="GEM4013" s="59"/>
      <c r="GEN4013" s="59"/>
      <c r="GEO4013" s="59"/>
      <c r="GEP4013" s="59"/>
      <c r="GEQ4013" s="59"/>
      <c r="GER4013" s="59"/>
      <c r="GES4013" s="59"/>
      <c r="GET4013" s="59"/>
      <c r="GEU4013" s="59"/>
      <c r="GEV4013" s="59"/>
      <c r="GEW4013" s="59"/>
      <c r="GEX4013" s="59"/>
      <c r="GEY4013" s="59"/>
      <c r="GEZ4013" s="59"/>
      <c r="GFA4013" s="59"/>
      <c r="GFB4013" s="59"/>
      <c r="GFC4013" s="59"/>
      <c r="GFD4013" s="59"/>
      <c r="GFE4013" s="59"/>
      <c r="GFF4013" s="59"/>
      <c r="GFG4013" s="59"/>
      <c r="GFH4013" s="59"/>
      <c r="GFI4013" s="59"/>
      <c r="GFJ4013" s="59"/>
      <c r="GFK4013" s="59"/>
      <c r="GFL4013" s="59"/>
      <c r="GFM4013" s="59"/>
      <c r="GFN4013" s="59"/>
      <c r="GFO4013" s="59"/>
      <c r="GFP4013" s="59"/>
      <c r="GFQ4013" s="59"/>
      <c r="GFR4013" s="59"/>
      <c r="GFS4013" s="59"/>
      <c r="GFT4013" s="59"/>
      <c r="GFU4013" s="59"/>
      <c r="GFV4013" s="59"/>
      <c r="GFW4013" s="59"/>
      <c r="GFX4013" s="59"/>
      <c r="GFY4013" s="59"/>
      <c r="GFZ4013" s="59"/>
      <c r="GGA4013" s="59"/>
      <c r="GGB4013" s="59"/>
      <c r="GGC4013" s="59"/>
      <c r="GGD4013" s="59"/>
      <c r="GGE4013" s="59"/>
      <c r="GGF4013" s="59"/>
      <c r="GGG4013" s="59"/>
      <c r="GGH4013" s="59"/>
      <c r="GGI4013" s="59"/>
      <c r="GGJ4013" s="59"/>
      <c r="GGK4013" s="59"/>
      <c r="GGL4013" s="59"/>
      <c r="GGM4013" s="59"/>
      <c r="GGN4013" s="59"/>
      <c r="GGO4013" s="59"/>
      <c r="GGP4013" s="59"/>
      <c r="GGQ4013" s="59"/>
      <c r="GGR4013" s="59"/>
      <c r="GGS4013" s="59"/>
      <c r="GGT4013" s="59"/>
      <c r="GGU4013" s="59"/>
      <c r="GGV4013" s="59"/>
      <c r="GGW4013" s="59"/>
      <c r="GGX4013" s="59"/>
      <c r="GGY4013" s="59"/>
      <c r="GGZ4013" s="59"/>
      <c r="GHA4013" s="59"/>
      <c r="GHB4013" s="59"/>
      <c r="GHC4013" s="59"/>
      <c r="GHD4013" s="59"/>
      <c r="GHE4013" s="59"/>
      <c r="GHF4013" s="59"/>
      <c r="GHG4013" s="59"/>
      <c r="GHH4013" s="59"/>
      <c r="GHI4013" s="59"/>
      <c r="GHJ4013" s="59"/>
      <c r="GHK4013" s="59"/>
      <c r="GHL4013" s="59"/>
      <c r="GHM4013" s="59"/>
      <c r="GHN4013" s="59"/>
      <c r="GHO4013" s="59"/>
      <c r="GHP4013" s="59"/>
      <c r="GHQ4013" s="59"/>
      <c r="GHR4013" s="59"/>
      <c r="GHS4013" s="59"/>
      <c r="GHT4013" s="59"/>
      <c r="GHU4013" s="59"/>
      <c r="GHV4013" s="59"/>
      <c r="GHW4013" s="59"/>
      <c r="GHX4013" s="59"/>
      <c r="GHY4013" s="59"/>
      <c r="GHZ4013" s="59"/>
      <c r="GIA4013" s="59"/>
      <c r="GIB4013" s="59"/>
      <c r="GIC4013" s="59"/>
      <c r="GID4013" s="59"/>
      <c r="GIE4013" s="59"/>
      <c r="GIF4013" s="59"/>
      <c r="GIG4013" s="59"/>
      <c r="GIH4013" s="59"/>
      <c r="GII4013" s="59"/>
      <c r="GIJ4013" s="59"/>
      <c r="GIK4013" s="59"/>
      <c r="GIL4013" s="59"/>
      <c r="GIM4013" s="59"/>
      <c r="GIN4013" s="59"/>
      <c r="GIO4013" s="59"/>
      <c r="GIP4013" s="59"/>
      <c r="GIQ4013" s="59"/>
      <c r="GIR4013" s="59"/>
      <c r="GIS4013" s="59"/>
      <c r="GIT4013" s="59"/>
      <c r="GIU4013" s="59"/>
      <c r="GIV4013" s="59"/>
      <c r="GIW4013" s="59"/>
      <c r="GIX4013" s="59"/>
      <c r="GIY4013" s="59"/>
      <c r="GIZ4013" s="59"/>
      <c r="GJA4013" s="59"/>
      <c r="GJB4013" s="59"/>
      <c r="GJC4013" s="59"/>
      <c r="GJD4013" s="59"/>
      <c r="GJE4013" s="59"/>
      <c r="GJF4013" s="59"/>
      <c r="GJG4013" s="59"/>
      <c r="GJH4013" s="59"/>
      <c r="GJI4013" s="59"/>
      <c r="GJJ4013" s="59"/>
      <c r="GJK4013" s="59"/>
      <c r="GJL4013" s="59"/>
      <c r="GJM4013" s="59"/>
      <c r="GJN4013" s="59"/>
      <c r="GJO4013" s="59"/>
      <c r="GJP4013" s="59"/>
      <c r="GJQ4013" s="59"/>
      <c r="GJR4013" s="59"/>
      <c r="GJS4013" s="59"/>
      <c r="GJT4013" s="59"/>
      <c r="GJU4013" s="59"/>
      <c r="GJV4013" s="59"/>
      <c r="GJW4013" s="59"/>
      <c r="GJX4013" s="59"/>
      <c r="GJY4013" s="59"/>
      <c r="GJZ4013" s="59"/>
      <c r="GKA4013" s="59"/>
      <c r="GKB4013" s="59"/>
      <c r="GKC4013" s="59"/>
      <c r="GKD4013" s="59"/>
      <c r="GKE4013" s="59"/>
      <c r="GKF4013" s="59"/>
      <c r="GKG4013" s="59"/>
      <c r="GKH4013" s="59"/>
      <c r="GKI4013" s="59"/>
      <c r="GKJ4013" s="59"/>
      <c r="GKK4013" s="59"/>
      <c r="GKL4013" s="59"/>
      <c r="GKM4013" s="59"/>
      <c r="GKN4013" s="59"/>
      <c r="GKO4013" s="59"/>
      <c r="GKP4013" s="59"/>
      <c r="GKQ4013" s="59"/>
      <c r="GKR4013" s="59"/>
      <c r="GKS4013" s="59"/>
      <c r="GKT4013" s="59"/>
      <c r="GKU4013" s="59"/>
      <c r="GKV4013" s="59"/>
      <c r="GKW4013" s="59"/>
      <c r="GKX4013" s="59"/>
      <c r="GKY4013" s="59"/>
      <c r="GKZ4013" s="59"/>
      <c r="GLA4013" s="59"/>
      <c r="GLB4013" s="59"/>
      <c r="GLC4013" s="59"/>
      <c r="GLD4013" s="59"/>
      <c r="GLE4013" s="59"/>
      <c r="GLF4013" s="59"/>
      <c r="GLG4013" s="59"/>
      <c r="GLH4013" s="59"/>
      <c r="GLI4013" s="59"/>
      <c r="GLJ4013" s="59"/>
      <c r="GLK4013" s="59"/>
      <c r="GLL4013" s="59"/>
      <c r="GLM4013" s="59"/>
      <c r="GLN4013" s="59"/>
      <c r="GLO4013" s="59"/>
      <c r="GLP4013" s="59"/>
      <c r="GLQ4013" s="59"/>
      <c r="GLR4013" s="59"/>
      <c r="GLS4013" s="59"/>
      <c r="GLT4013" s="59"/>
      <c r="GLU4013" s="59"/>
      <c r="GLV4013" s="59"/>
      <c r="GLW4013" s="59"/>
      <c r="GLX4013" s="59"/>
      <c r="GLY4013" s="59"/>
      <c r="GLZ4013" s="59"/>
      <c r="GMA4013" s="59"/>
      <c r="GMB4013" s="59"/>
      <c r="GMC4013" s="59"/>
      <c r="GMD4013" s="59"/>
      <c r="GME4013" s="59"/>
      <c r="GMF4013" s="59"/>
      <c r="GMG4013" s="59"/>
      <c r="GMH4013" s="59"/>
      <c r="GMI4013" s="59"/>
      <c r="GMJ4013" s="59"/>
      <c r="GMK4013" s="59"/>
      <c r="GML4013" s="59"/>
      <c r="GMM4013" s="59"/>
      <c r="GMN4013" s="59"/>
      <c r="GMO4013" s="59"/>
      <c r="GMP4013" s="59"/>
      <c r="GMQ4013" s="59"/>
      <c r="GMR4013" s="59"/>
      <c r="GMS4013" s="59"/>
      <c r="GMT4013" s="59"/>
      <c r="GMU4013" s="59"/>
      <c r="GMV4013" s="59"/>
      <c r="GMW4013" s="59"/>
      <c r="GMX4013" s="59"/>
      <c r="GMY4013" s="59"/>
      <c r="GMZ4013" s="59"/>
      <c r="GNA4013" s="59"/>
      <c r="GNB4013" s="59"/>
      <c r="GNC4013" s="59"/>
      <c r="GND4013" s="59"/>
      <c r="GNE4013" s="59"/>
      <c r="GNF4013" s="59"/>
      <c r="GNG4013" s="59"/>
      <c r="GNH4013" s="59"/>
      <c r="GNI4013" s="59"/>
      <c r="GNJ4013" s="59"/>
      <c r="GNK4013" s="59"/>
      <c r="GNL4013" s="59"/>
      <c r="GNM4013" s="59"/>
      <c r="GNN4013" s="59"/>
      <c r="GNO4013" s="59"/>
      <c r="GNP4013" s="59"/>
      <c r="GNQ4013" s="59"/>
      <c r="GNR4013" s="59"/>
      <c r="GNS4013" s="59"/>
      <c r="GNT4013" s="59"/>
      <c r="GNU4013" s="59"/>
      <c r="GNV4013" s="59"/>
      <c r="GNW4013" s="59"/>
      <c r="GNX4013" s="59"/>
      <c r="GNY4013" s="59"/>
      <c r="GNZ4013" s="59"/>
      <c r="GOA4013" s="59"/>
      <c r="GOB4013" s="59"/>
      <c r="GOC4013" s="59"/>
      <c r="GOD4013" s="59"/>
      <c r="GOE4013" s="59"/>
      <c r="GOF4013" s="59"/>
      <c r="GOG4013" s="59"/>
      <c r="GOH4013" s="59"/>
      <c r="GOI4013" s="59"/>
      <c r="GOJ4013" s="59"/>
      <c r="GOK4013" s="59"/>
      <c r="GOL4013" s="59"/>
      <c r="GOM4013" s="59"/>
      <c r="GON4013" s="59"/>
      <c r="GOO4013" s="59"/>
      <c r="GOP4013" s="59"/>
      <c r="GOQ4013" s="59"/>
      <c r="GOR4013" s="59"/>
      <c r="GOS4013" s="59"/>
      <c r="GOT4013" s="59"/>
      <c r="GOU4013" s="59"/>
      <c r="GOV4013" s="59"/>
      <c r="GOW4013" s="59"/>
      <c r="GOX4013" s="59"/>
      <c r="GOY4013" s="59"/>
      <c r="GOZ4013" s="59"/>
      <c r="GPA4013" s="59"/>
      <c r="GPB4013" s="59"/>
      <c r="GPC4013" s="59"/>
      <c r="GPD4013" s="59"/>
      <c r="GPE4013" s="59"/>
      <c r="GPF4013" s="59"/>
      <c r="GPG4013" s="59"/>
      <c r="GPH4013" s="59"/>
      <c r="GPI4013" s="59"/>
      <c r="GPJ4013" s="59"/>
      <c r="GPK4013" s="59"/>
      <c r="GPL4013" s="59"/>
      <c r="GPM4013" s="59"/>
      <c r="GPN4013" s="59"/>
      <c r="GPO4013" s="59"/>
      <c r="GPP4013" s="59"/>
      <c r="GPQ4013" s="59"/>
      <c r="GPR4013" s="59"/>
      <c r="GPS4013" s="59"/>
      <c r="GPT4013" s="59"/>
      <c r="GPU4013" s="59"/>
      <c r="GPV4013" s="59"/>
      <c r="GPW4013" s="59"/>
      <c r="GPX4013" s="59"/>
      <c r="GPY4013" s="59"/>
      <c r="GPZ4013" s="59"/>
      <c r="GQA4013" s="59"/>
      <c r="GQB4013" s="59"/>
      <c r="GQC4013" s="59"/>
      <c r="GQD4013" s="59"/>
      <c r="GQE4013" s="59"/>
      <c r="GQF4013" s="59"/>
      <c r="GQG4013" s="59"/>
      <c r="GQH4013" s="59"/>
      <c r="GQI4013" s="59"/>
      <c r="GQJ4013" s="59"/>
      <c r="GQK4013" s="59"/>
      <c r="GQL4013" s="59"/>
      <c r="GQM4013" s="59"/>
      <c r="GQN4013" s="59"/>
      <c r="GQO4013" s="59"/>
      <c r="GQP4013" s="59"/>
      <c r="GQQ4013" s="59"/>
      <c r="GQR4013" s="59"/>
      <c r="GQS4013" s="59"/>
      <c r="GQT4013" s="59"/>
      <c r="GQU4013" s="59"/>
      <c r="GQV4013" s="59"/>
      <c r="GQW4013" s="59"/>
      <c r="GQX4013" s="59"/>
      <c r="GQY4013" s="59"/>
      <c r="GQZ4013" s="59"/>
      <c r="GRA4013" s="59"/>
      <c r="GRB4013" s="59"/>
      <c r="GRC4013" s="59"/>
      <c r="GRD4013" s="59"/>
      <c r="GRE4013" s="59"/>
      <c r="GRF4013" s="59"/>
      <c r="GRG4013" s="59"/>
      <c r="GRH4013" s="59"/>
      <c r="GRI4013" s="59"/>
      <c r="GRJ4013" s="59"/>
      <c r="GRK4013" s="59"/>
      <c r="GRL4013" s="59"/>
      <c r="GRM4013" s="59"/>
      <c r="GRN4013" s="59"/>
      <c r="GRO4013" s="59"/>
      <c r="GRP4013" s="59"/>
      <c r="GRQ4013" s="59"/>
      <c r="GRR4013" s="59"/>
      <c r="GRS4013" s="59"/>
      <c r="GRT4013" s="59"/>
      <c r="GRU4013" s="59"/>
      <c r="GRV4013" s="59"/>
      <c r="GRW4013" s="59"/>
      <c r="GRX4013" s="59"/>
      <c r="GRY4013" s="59"/>
      <c r="GRZ4013" s="59"/>
      <c r="GSA4013" s="59"/>
      <c r="GSB4013" s="59"/>
      <c r="GSC4013" s="59"/>
      <c r="GSD4013" s="59"/>
      <c r="GSE4013" s="59"/>
      <c r="GSF4013" s="59"/>
      <c r="GSG4013" s="59"/>
      <c r="GSH4013" s="59"/>
      <c r="GSI4013" s="59"/>
      <c r="GSJ4013" s="59"/>
      <c r="GSK4013" s="59"/>
      <c r="GSL4013" s="59"/>
      <c r="GSM4013" s="59"/>
      <c r="GSN4013" s="59"/>
      <c r="GSO4013" s="59"/>
      <c r="GSP4013" s="59"/>
      <c r="GSQ4013" s="59"/>
      <c r="GSR4013" s="59"/>
      <c r="GSS4013" s="59"/>
      <c r="GST4013" s="59"/>
      <c r="GSU4013" s="59"/>
      <c r="GSV4013" s="59"/>
      <c r="GSW4013" s="59"/>
      <c r="GSX4013" s="59"/>
      <c r="GSY4013" s="59"/>
      <c r="GSZ4013" s="59"/>
      <c r="GTA4013" s="59"/>
      <c r="GTB4013" s="59"/>
      <c r="GTC4013" s="59"/>
      <c r="GTD4013" s="59"/>
      <c r="GTE4013" s="59"/>
      <c r="GTF4013" s="59"/>
      <c r="GTG4013" s="59"/>
      <c r="GTH4013" s="59"/>
      <c r="GTI4013" s="59"/>
      <c r="GTJ4013" s="59"/>
      <c r="GTK4013" s="59"/>
      <c r="GTL4013" s="59"/>
      <c r="GTM4013" s="59"/>
      <c r="GTN4013" s="59"/>
      <c r="GTO4013" s="59"/>
      <c r="GTP4013" s="59"/>
      <c r="GTQ4013" s="59"/>
      <c r="GTR4013" s="59"/>
      <c r="GTS4013" s="59"/>
      <c r="GTT4013" s="59"/>
      <c r="GTU4013" s="59"/>
      <c r="GTV4013" s="59"/>
      <c r="GTW4013" s="59"/>
      <c r="GTX4013" s="59"/>
      <c r="GTY4013" s="59"/>
      <c r="GTZ4013" s="59"/>
      <c r="GUA4013" s="59"/>
      <c r="GUB4013" s="59"/>
      <c r="GUC4013" s="59"/>
      <c r="GUD4013" s="59"/>
      <c r="GUE4013" s="59"/>
      <c r="GUF4013" s="59"/>
      <c r="GUG4013" s="59"/>
      <c r="GUH4013" s="59"/>
      <c r="GUI4013" s="59"/>
      <c r="GUJ4013" s="59"/>
      <c r="GUK4013" s="59"/>
      <c r="GUL4013" s="59"/>
      <c r="GUM4013" s="59"/>
      <c r="GUN4013" s="59"/>
      <c r="GUO4013" s="59"/>
      <c r="GUP4013" s="59"/>
      <c r="GUQ4013" s="59"/>
      <c r="GUR4013" s="59"/>
      <c r="GUS4013" s="59"/>
      <c r="GUT4013" s="59"/>
      <c r="GUU4013" s="59"/>
      <c r="GUV4013" s="59"/>
      <c r="GUW4013" s="59"/>
      <c r="GUX4013" s="59"/>
      <c r="GUY4013" s="59"/>
      <c r="GUZ4013" s="59"/>
      <c r="GVA4013" s="59"/>
      <c r="GVB4013" s="59"/>
      <c r="GVC4013" s="59"/>
      <c r="GVD4013" s="59"/>
      <c r="GVE4013" s="59"/>
      <c r="GVF4013" s="59"/>
      <c r="GVG4013" s="59"/>
      <c r="GVH4013" s="59"/>
      <c r="GVI4013" s="59"/>
      <c r="GVJ4013" s="59"/>
      <c r="GVK4013" s="59"/>
      <c r="GVL4013" s="59"/>
      <c r="GVM4013" s="59"/>
      <c r="GVN4013" s="59"/>
      <c r="GVO4013" s="59"/>
      <c r="GVP4013" s="59"/>
      <c r="GVQ4013" s="59"/>
      <c r="GVR4013" s="59"/>
      <c r="GVS4013" s="59"/>
      <c r="GVT4013" s="59"/>
      <c r="GVU4013" s="59"/>
      <c r="GVV4013" s="59"/>
      <c r="GVW4013" s="59"/>
      <c r="GVX4013" s="59"/>
      <c r="GVY4013" s="59"/>
      <c r="GVZ4013" s="59"/>
      <c r="GWA4013" s="59"/>
      <c r="GWB4013" s="59"/>
      <c r="GWC4013" s="59"/>
      <c r="GWD4013" s="59"/>
      <c r="GWE4013" s="59"/>
      <c r="GWF4013" s="59"/>
      <c r="GWG4013" s="59"/>
      <c r="GWH4013" s="59"/>
      <c r="GWI4013" s="59"/>
      <c r="GWJ4013" s="59"/>
      <c r="GWK4013" s="59"/>
      <c r="GWL4013" s="59"/>
      <c r="GWM4013" s="59"/>
      <c r="GWN4013" s="59"/>
      <c r="GWO4013" s="59"/>
      <c r="GWP4013" s="59"/>
      <c r="GWQ4013" s="59"/>
      <c r="GWR4013" s="59"/>
      <c r="GWS4013" s="59"/>
      <c r="GWT4013" s="59"/>
      <c r="GWU4013" s="59"/>
      <c r="GWV4013" s="59"/>
      <c r="GWW4013" s="59"/>
      <c r="GWX4013" s="59"/>
      <c r="GWY4013" s="59"/>
      <c r="GWZ4013" s="59"/>
      <c r="GXA4013" s="59"/>
      <c r="GXB4013" s="59"/>
      <c r="GXC4013" s="59"/>
      <c r="GXD4013" s="59"/>
      <c r="GXE4013" s="59"/>
      <c r="GXF4013" s="59"/>
      <c r="GXG4013" s="59"/>
      <c r="GXH4013" s="59"/>
      <c r="GXI4013" s="59"/>
      <c r="GXJ4013" s="59"/>
      <c r="GXK4013" s="59"/>
      <c r="GXL4013" s="59"/>
      <c r="GXM4013" s="59"/>
      <c r="GXN4013" s="59"/>
      <c r="GXO4013" s="59"/>
      <c r="GXP4013" s="59"/>
      <c r="GXQ4013" s="59"/>
      <c r="GXR4013" s="59"/>
      <c r="GXS4013" s="59"/>
      <c r="GXT4013" s="59"/>
      <c r="GXU4013" s="59"/>
      <c r="GXV4013" s="59"/>
      <c r="GXW4013" s="59"/>
      <c r="GXX4013" s="59"/>
      <c r="GXY4013" s="59"/>
      <c r="GXZ4013" s="59"/>
      <c r="GYA4013" s="59"/>
      <c r="GYB4013" s="59"/>
      <c r="GYC4013" s="59"/>
      <c r="GYD4013" s="59"/>
      <c r="GYE4013" s="59"/>
      <c r="GYF4013" s="59"/>
      <c r="GYG4013" s="59"/>
      <c r="GYH4013" s="59"/>
      <c r="GYI4013" s="59"/>
      <c r="GYJ4013" s="59"/>
      <c r="GYK4013" s="59"/>
      <c r="GYL4013" s="59"/>
      <c r="GYM4013" s="59"/>
      <c r="GYN4013" s="59"/>
      <c r="GYO4013" s="59"/>
      <c r="GYP4013" s="59"/>
      <c r="GYQ4013" s="59"/>
      <c r="GYR4013" s="59"/>
      <c r="GYS4013" s="59"/>
      <c r="GYT4013" s="59"/>
      <c r="GYU4013" s="59"/>
      <c r="GYV4013" s="59"/>
      <c r="GYW4013" s="59"/>
      <c r="GYX4013" s="59"/>
      <c r="GYY4013" s="59"/>
      <c r="GYZ4013" s="59"/>
      <c r="GZA4013" s="59"/>
      <c r="GZB4013" s="59"/>
      <c r="GZC4013" s="59"/>
      <c r="GZD4013" s="59"/>
      <c r="GZE4013" s="59"/>
      <c r="GZF4013" s="59"/>
      <c r="GZG4013" s="59"/>
      <c r="GZH4013" s="59"/>
      <c r="GZI4013" s="59"/>
      <c r="GZJ4013" s="59"/>
      <c r="GZK4013" s="59"/>
      <c r="GZL4013" s="59"/>
      <c r="GZM4013" s="59"/>
      <c r="GZN4013" s="59"/>
      <c r="GZO4013" s="59"/>
      <c r="GZP4013" s="59"/>
      <c r="GZQ4013" s="59"/>
      <c r="GZR4013" s="59"/>
      <c r="GZS4013" s="59"/>
      <c r="GZT4013" s="59"/>
      <c r="GZU4013" s="59"/>
      <c r="GZV4013" s="59"/>
      <c r="GZW4013" s="59"/>
      <c r="GZX4013" s="59"/>
      <c r="GZY4013" s="59"/>
      <c r="GZZ4013" s="59"/>
      <c r="HAA4013" s="59"/>
      <c r="HAB4013" s="59"/>
      <c r="HAC4013" s="59"/>
      <c r="HAD4013" s="59"/>
      <c r="HAE4013" s="59"/>
      <c r="HAF4013" s="59"/>
      <c r="HAG4013" s="59"/>
      <c r="HAH4013" s="59"/>
      <c r="HAI4013" s="59"/>
      <c r="HAJ4013" s="59"/>
      <c r="HAK4013" s="59"/>
      <c r="HAL4013" s="59"/>
      <c r="HAM4013" s="59"/>
      <c r="HAN4013" s="59"/>
      <c r="HAO4013" s="59"/>
      <c r="HAP4013" s="59"/>
      <c r="HAQ4013" s="59"/>
      <c r="HAR4013" s="59"/>
      <c r="HAS4013" s="59"/>
      <c r="HAT4013" s="59"/>
      <c r="HAU4013" s="59"/>
      <c r="HAV4013" s="59"/>
      <c r="HAW4013" s="59"/>
      <c r="HAX4013" s="59"/>
      <c r="HAY4013" s="59"/>
      <c r="HAZ4013" s="59"/>
      <c r="HBA4013" s="59"/>
      <c r="HBB4013" s="59"/>
      <c r="HBC4013" s="59"/>
      <c r="HBD4013" s="59"/>
      <c r="HBE4013" s="59"/>
      <c r="HBF4013" s="59"/>
      <c r="HBG4013" s="59"/>
      <c r="HBH4013" s="59"/>
      <c r="HBI4013" s="59"/>
      <c r="HBJ4013" s="59"/>
      <c r="HBK4013" s="59"/>
      <c r="HBL4013" s="59"/>
      <c r="HBM4013" s="59"/>
      <c r="HBN4013" s="59"/>
      <c r="HBO4013" s="59"/>
      <c r="HBP4013" s="59"/>
      <c r="HBQ4013" s="59"/>
      <c r="HBR4013" s="59"/>
      <c r="HBS4013" s="59"/>
      <c r="HBT4013" s="59"/>
      <c r="HBU4013" s="59"/>
      <c r="HBV4013" s="59"/>
      <c r="HBW4013" s="59"/>
      <c r="HBX4013" s="59"/>
      <c r="HBY4013" s="59"/>
      <c r="HBZ4013" s="59"/>
      <c r="HCA4013" s="59"/>
      <c r="HCB4013" s="59"/>
      <c r="HCC4013" s="59"/>
      <c r="HCD4013" s="59"/>
      <c r="HCE4013" s="59"/>
      <c r="HCF4013" s="59"/>
      <c r="HCG4013" s="59"/>
      <c r="HCH4013" s="59"/>
      <c r="HCI4013" s="59"/>
      <c r="HCJ4013" s="59"/>
      <c r="HCK4013" s="59"/>
      <c r="HCL4013" s="59"/>
      <c r="HCM4013" s="59"/>
      <c r="HCN4013" s="59"/>
      <c r="HCO4013" s="59"/>
      <c r="HCP4013" s="59"/>
      <c r="HCQ4013" s="59"/>
      <c r="HCR4013" s="59"/>
      <c r="HCS4013" s="59"/>
      <c r="HCT4013" s="59"/>
      <c r="HCU4013" s="59"/>
      <c r="HCV4013" s="59"/>
      <c r="HCW4013" s="59"/>
      <c r="HCX4013" s="59"/>
      <c r="HCY4013" s="59"/>
      <c r="HCZ4013" s="59"/>
      <c r="HDA4013" s="59"/>
      <c r="HDB4013" s="59"/>
      <c r="HDC4013" s="59"/>
      <c r="HDD4013" s="59"/>
      <c r="HDE4013" s="59"/>
      <c r="HDF4013" s="59"/>
      <c r="HDG4013" s="59"/>
      <c r="HDH4013" s="59"/>
      <c r="HDI4013" s="59"/>
      <c r="HDJ4013" s="59"/>
      <c r="HDK4013" s="59"/>
      <c r="HDL4013" s="59"/>
      <c r="HDM4013" s="59"/>
      <c r="HDN4013" s="59"/>
      <c r="HDO4013" s="59"/>
      <c r="HDP4013" s="59"/>
      <c r="HDQ4013" s="59"/>
      <c r="HDR4013" s="59"/>
      <c r="HDS4013" s="59"/>
      <c r="HDT4013" s="59"/>
      <c r="HDU4013" s="59"/>
      <c r="HDV4013" s="59"/>
      <c r="HDW4013" s="59"/>
      <c r="HDX4013" s="59"/>
      <c r="HDY4013" s="59"/>
      <c r="HDZ4013" s="59"/>
      <c r="HEA4013" s="59"/>
      <c r="HEB4013" s="59"/>
      <c r="HEC4013" s="59"/>
      <c r="HED4013" s="59"/>
      <c r="HEE4013" s="59"/>
      <c r="HEF4013" s="59"/>
      <c r="HEG4013" s="59"/>
      <c r="HEH4013" s="59"/>
      <c r="HEI4013" s="59"/>
      <c r="HEJ4013" s="59"/>
      <c r="HEK4013" s="59"/>
      <c r="HEL4013" s="59"/>
      <c r="HEM4013" s="59"/>
      <c r="HEN4013" s="59"/>
      <c r="HEO4013" s="59"/>
      <c r="HEP4013" s="59"/>
      <c r="HEQ4013" s="59"/>
      <c r="HER4013" s="59"/>
      <c r="HES4013" s="59"/>
      <c r="HET4013" s="59"/>
      <c r="HEU4013" s="59"/>
      <c r="HEV4013" s="59"/>
      <c r="HEW4013" s="59"/>
      <c r="HEX4013" s="59"/>
      <c r="HEY4013" s="59"/>
      <c r="HEZ4013" s="59"/>
      <c r="HFA4013" s="59"/>
      <c r="HFB4013" s="59"/>
      <c r="HFC4013" s="59"/>
      <c r="HFD4013" s="59"/>
      <c r="HFE4013" s="59"/>
      <c r="HFF4013" s="59"/>
      <c r="HFG4013" s="59"/>
      <c r="HFH4013" s="59"/>
      <c r="HFI4013" s="59"/>
      <c r="HFJ4013" s="59"/>
      <c r="HFK4013" s="59"/>
      <c r="HFL4013" s="59"/>
      <c r="HFM4013" s="59"/>
      <c r="HFN4013" s="59"/>
      <c r="HFO4013" s="59"/>
      <c r="HFP4013" s="59"/>
      <c r="HFQ4013" s="59"/>
      <c r="HFR4013" s="59"/>
      <c r="HFS4013" s="59"/>
      <c r="HFT4013" s="59"/>
      <c r="HFU4013" s="59"/>
      <c r="HFV4013" s="59"/>
      <c r="HFW4013" s="59"/>
      <c r="HFX4013" s="59"/>
      <c r="HFY4013" s="59"/>
      <c r="HFZ4013" s="59"/>
      <c r="HGA4013" s="59"/>
      <c r="HGB4013" s="59"/>
      <c r="HGC4013" s="59"/>
      <c r="HGD4013" s="59"/>
      <c r="HGE4013" s="59"/>
      <c r="HGF4013" s="59"/>
      <c r="HGG4013" s="59"/>
      <c r="HGH4013" s="59"/>
      <c r="HGI4013" s="59"/>
      <c r="HGJ4013" s="59"/>
      <c r="HGK4013" s="59"/>
      <c r="HGL4013" s="59"/>
      <c r="HGM4013" s="59"/>
      <c r="HGN4013" s="59"/>
      <c r="HGO4013" s="59"/>
      <c r="HGP4013" s="59"/>
      <c r="HGQ4013" s="59"/>
      <c r="HGR4013" s="59"/>
      <c r="HGS4013" s="59"/>
      <c r="HGT4013" s="59"/>
      <c r="HGU4013" s="59"/>
      <c r="HGV4013" s="59"/>
      <c r="HGW4013" s="59"/>
      <c r="HGX4013" s="59"/>
      <c r="HGY4013" s="59"/>
      <c r="HGZ4013" s="59"/>
      <c r="HHA4013" s="59"/>
      <c r="HHB4013" s="59"/>
      <c r="HHC4013" s="59"/>
      <c r="HHD4013" s="59"/>
      <c r="HHE4013" s="59"/>
      <c r="HHF4013" s="59"/>
      <c r="HHG4013" s="59"/>
      <c r="HHH4013" s="59"/>
      <c r="HHI4013" s="59"/>
      <c r="HHJ4013" s="59"/>
      <c r="HHK4013" s="59"/>
      <c r="HHL4013" s="59"/>
      <c r="HHM4013" s="59"/>
      <c r="HHN4013" s="59"/>
      <c r="HHO4013" s="59"/>
      <c r="HHP4013" s="59"/>
      <c r="HHQ4013" s="59"/>
      <c r="HHR4013" s="59"/>
      <c r="HHS4013" s="59"/>
      <c r="HHT4013" s="59"/>
      <c r="HHU4013" s="59"/>
      <c r="HHV4013" s="59"/>
      <c r="HHW4013" s="59"/>
      <c r="HHX4013" s="59"/>
      <c r="HHY4013" s="59"/>
      <c r="HHZ4013" s="59"/>
      <c r="HIA4013" s="59"/>
      <c r="HIB4013" s="59"/>
      <c r="HIC4013" s="59"/>
      <c r="HID4013" s="59"/>
      <c r="HIE4013" s="59"/>
      <c r="HIF4013" s="59"/>
      <c r="HIG4013" s="59"/>
      <c r="HIH4013" s="59"/>
      <c r="HII4013" s="59"/>
      <c r="HIJ4013" s="59"/>
      <c r="HIK4013" s="59"/>
      <c r="HIL4013" s="59"/>
      <c r="HIM4013" s="59"/>
      <c r="HIN4013" s="59"/>
      <c r="HIO4013" s="59"/>
      <c r="HIP4013" s="59"/>
      <c r="HIQ4013" s="59"/>
      <c r="HIR4013" s="59"/>
      <c r="HIS4013" s="59"/>
      <c r="HIT4013" s="59"/>
      <c r="HIU4013" s="59"/>
      <c r="HIV4013" s="59"/>
      <c r="HIW4013" s="59"/>
      <c r="HIX4013" s="59"/>
      <c r="HIY4013" s="59"/>
      <c r="HIZ4013" s="59"/>
      <c r="HJA4013" s="59"/>
      <c r="HJB4013" s="59"/>
      <c r="HJC4013" s="59"/>
      <c r="HJD4013" s="59"/>
      <c r="HJE4013" s="59"/>
      <c r="HJF4013" s="59"/>
      <c r="HJG4013" s="59"/>
      <c r="HJH4013" s="59"/>
      <c r="HJI4013" s="59"/>
      <c r="HJJ4013" s="59"/>
      <c r="HJK4013" s="59"/>
      <c r="HJL4013" s="59"/>
      <c r="HJM4013" s="59"/>
      <c r="HJN4013" s="59"/>
      <c r="HJO4013" s="59"/>
      <c r="HJP4013" s="59"/>
      <c r="HJQ4013" s="59"/>
      <c r="HJR4013" s="59"/>
      <c r="HJS4013" s="59"/>
      <c r="HJT4013" s="59"/>
      <c r="HJU4013" s="59"/>
      <c r="HJV4013" s="59"/>
      <c r="HJW4013" s="59"/>
      <c r="HJX4013" s="59"/>
      <c r="HJY4013" s="59"/>
      <c r="HJZ4013" s="59"/>
      <c r="HKA4013" s="59"/>
      <c r="HKB4013" s="59"/>
      <c r="HKC4013" s="59"/>
      <c r="HKD4013" s="59"/>
      <c r="HKE4013" s="59"/>
      <c r="HKF4013" s="59"/>
      <c r="HKG4013" s="59"/>
      <c r="HKH4013" s="59"/>
      <c r="HKI4013" s="59"/>
      <c r="HKJ4013" s="59"/>
      <c r="HKK4013" s="59"/>
      <c r="HKL4013" s="59"/>
      <c r="HKM4013" s="59"/>
      <c r="HKN4013" s="59"/>
      <c r="HKO4013" s="59"/>
      <c r="HKP4013" s="59"/>
      <c r="HKQ4013" s="59"/>
      <c r="HKR4013" s="59"/>
      <c r="HKS4013" s="59"/>
      <c r="HKT4013" s="59"/>
      <c r="HKU4013" s="59"/>
      <c r="HKV4013" s="59"/>
      <c r="HKW4013" s="59"/>
      <c r="HKX4013" s="59"/>
      <c r="HKY4013" s="59"/>
      <c r="HKZ4013" s="59"/>
      <c r="HLA4013" s="59"/>
      <c r="HLB4013" s="59"/>
      <c r="HLC4013" s="59"/>
      <c r="HLD4013" s="59"/>
      <c r="HLE4013" s="59"/>
      <c r="HLF4013" s="59"/>
      <c r="HLG4013" s="59"/>
      <c r="HLH4013" s="59"/>
      <c r="HLI4013" s="59"/>
      <c r="HLJ4013" s="59"/>
      <c r="HLK4013" s="59"/>
      <c r="HLL4013" s="59"/>
      <c r="HLM4013" s="59"/>
      <c r="HLN4013" s="59"/>
      <c r="HLO4013" s="59"/>
      <c r="HLP4013" s="59"/>
      <c r="HLQ4013" s="59"/>
      <c r="HLR4013" s="59"/>
      <c r="HLS4013" s="59"/>
      <c r="HLT4013" s="59"/>
      <c r="HLU4013" s="59"/>
      <c r="HLV4013" s="59"/>
      <c r="HLW4013" s="59"/>
      <c r="HLX4013" s="59"/>
      <c r="HLY4013" s="59"/>
      <c r="HLZ4013" s="59"/>
      <c r="HMA4013" s="59"/>
      <c r="HMB4013" s="59"/>
      <c r="HMC4013" s="59"/>
      <c r="HMD4013" s="59"/>
      <c r="HME4013" s="59"/>
      <c r="HMF4013" s="59"/>
      <c r="HMG4013" s="59"/>
      <c r="HMH4013" s="59"/>
      <c r="HMI4013" s="59"/>
      <c r="HMJ4013" s="59"/>
      <c r="HMK4013" s="59"/>
      <c r="HML4013" s="59"/>
      <c r="HMM4013" s="59"/>
      <c r="HMN4013" s="59"/>
      <c r="HMO4013" s="59"/>
      <c r="HMP4013" s="59"/>
      <c r="HMQ4013" s="59"/>
      <c r="HMR4013" s="59"/>
      <c r="HMS4013" s="59"/>
      <c r="HMT4013" s="59"/>
      <c r="HMU4013" s="59"/>
      <c r="HMV4013" s="59"/>
      <c r="HMW4013" s="59"/>
      <c r="HMX4013" s="59"/>
      <c r="HMY4013" s="59"/>
      <c r="HMZ4013" s="59"/>
      <c r="HNA4013" s="59"/>
      <c r="HNB4013" s="59"/>
      <c r="HNC4013" s="59"/>
      <c r="HND4013" s="59"/>
      <c r="HNE4013" s="59"/>
      <c r="HNF4013" s="59"/>
      <c r="HNG4013" s="59"/>
      <c r="HNH4013" s="59"/>
      <c r="HNI4013" s="59"/>
      <c r="HNJ4013" s="59"/>
      <c r="HNK4013" s="59"/>
      <c r="HNL4013" s="59"/>
      <c r="HNM4013" s="59"/>
      <c r="HNN4013" s="59"/>
      <c r="HNO4013" s="59"/>
      <c r="HNP4013" s="59"/>
      <c r="HNQ4013" s="59"/>
      <c r="HNR4013" s="59"/>
      <c r="HNS4013" s="59"/>
      <c r="HNT4013" s="59"/>
      <c r="HNU4013" s="59"/>
      <c r="HNV4013" s="59"/>
      <c r="HNW4013" s="59"/>
      <c r="HNX4013" s="59"/>
      <c r="HNY4013" s="59"/>
      <c r="HNZ4013" s="59"/>
      <c r="HOA4013" s="59"/>
      <c r="HOB4013" s="59"/>
      <c r="HOC4013" s="59"/>
      <c r="HOD4013" s="59"/>
      <c r="HOE4013" s="59"/>
      <c r="HOF4013" s="59"/>
      <c r="HOG4013" s="59"/>
      <c r="HOH4013" s="59"/>
      <c r="HOI4013" s="59"/>
      <c r="HOJ4013" s="59"/>
      <c r="HOK4013" s="59"/>
      <c r="HOL4013" s="59"/>
      <c r="HOM4013" s="59"/>
      <c r="HON4013" s="59"/>
      <c r="HOO4013" s="59"/>
      <c r="HOP4013" s="59"/>
      <c r="HOQ4013" s="59"/>
      <c r="HOR4013" s="59"/>
      <c r="HOS4013" s="59"/>
      <c r="HOT4013" s="59"/>
      <c r="HOU4013" s="59"/>
      <c r="HOV4013" s="59"/>
      <c r="HOW4013" s="59"/>
      <c r="HOX4013" s="59"/>
      <c r="HOY4013" s="59"/>
      <c r="HOZ4013" s="59"/>
      <c r="HPA4013" s="59"/>
      <c r="HPB4013" s="59"/>
      <c r="HPC4013" s="59"/>
      <c r="HPD4013" s="59"/>
      <c r="HPE4013" s="59"/>
      <c r="HPF4013" s="59"/>
      <c r="HPG4013" s="59"/>
      <c r="HPH4013" s="59"/>
      <c r="HPI4013" s="59"/>
      <c r="HPJ4013" s="59"/>
      <c r="HPK4013" s="59"/>
      <c r="HPL4013" s="59"/>
      <c r="HPM4013" s="59"/>
      <c r="HPN4013" s="59"/>
      <c r="HPO4013" s="59"/>
      <c r="HPP4013" s="59"/>
      <c r="HPQ4013" s="59"/>
      <c r="HPR4013" s="59"/>
      <c r="HPS4013" s="59"/>
      <c r="HPT4013" s="59"/>
      <c r="HPU4013" s="59"/>
      <c r="HPV4013" s="59"/>
      <c r="HPW4013" s="59"/>
      <c r="HPX4013" s="59"/>
      <c r="HPY4013" s="59"/>
      <c r="HPZ4013" s="59"/>
      <c r="HQA4013" s="59"/>
      <c r="HQB4013" s="59"/>
      <c r="HQC4013" s="59"/>
      <c r="HQD4013" s="59"/>
      <c r="HQE4013" s="59"/>
      <c r="HQF4013" s="59"/>
      <c r="HQG4013" s="59"/>
      <c r="HQH4013" s="59"/>
      <c r="HQI4013" s="59"/>
      <c r="HQJ4013" s="59"/>
      <c r="HQK4013" s="59"/>
      <c r="HQL4013" s="59"/>
      <c r="HQM4013" s="59"/>
      <c r="HQN4013" s="59"/>
      <c r="HQO4013" s="59"/>
      <c r="HQP4013" s="59"/>
      <c r="HQQ4013" s="59"/>
      <c r="HQR4013" s="59"/>
      <c r="HQS4013" s="59"/>
      <c r="HQT4013" s="59"/>
      <c r="HQU4013" s="59"/>
      <c r="HQV4013" s="59"/>
      <c r="HQW4013" s="59"/>
      <c r="HQX4013" s="59"/>
      <c r="HQY4013" s="59"/>
      <c r="HQZ4013" s="59"/>
      <c r="HRA4013" s="59"/>
      <c r="HRB4013" s="59"/>
      <c r="HRC4013" s="59"/>
      <c r="HRD4013" s="59"/>
      <c r="HRE4013" s="59"/>
      <c r="HRF4013" s="59"/>
      <c r="HRG4013" s="59"/>
      <c r="HRH4013" s="59"/>
      <c r="HRI4013" s="59"/>
      <c r="HRJ4013" s="59"/>
      <c r="HRK4013" s="59"/>
      <c r="HRL4013" s="59"/>
      <c r="HRM4013" s="59"/>
      <c r="HRN4013" s="59"/>
      <c r="HRO4013" s="59"/>
      <c r="HRP4013" s="59"/>
      <c r="HRQ4013" s="59"/>
      <c r="HRR4013" s="59"/>
      <c r="HRS4013" s="59"/>
      <c r="HRT4013" s="59"/>
      <c r="HRU4013" s="59"/>
      <c r="HRV4013" s="59"/>
      <c r="HRW4013" s="59"/>
      <c r="HRX4013" s="59"/>
      <c r="HRY4013" s="59"/>
      <c r="HRZ4013" s="59"/>
      <c r="HSA4013" s="59"/>
      <c r="HSB4013" s="59"/>
      <c r="HSC4013" s="59"/>
      <c r="HSD4013" s="59"/>
      <c r="HSE4013" s="59"/>
      <c r="HSF4013" s="59"/>
      <c r="HSG4013" s="59"/>
      <c r="HSH4013" s="59"/>
      <c r="HSI4013" s="59"/>
      <c r="HSJ4013" s="59"/>
      <c r="HSK4013" s="59"/>
      <c r="HSL4013" s="59"/>
      <c r="HSM4013" s="59"/>
      <c r="HSN4013" s="59"/>
      <c r="HSO4013" s="59"/>
      <c r="HSP4013" s="59"/>
      <c r="HSQ4013" s="59"/>
      <c r="HSR4013" s="59"/>
      <c r="HSS4013" s="59"/>
      <c r="HST4013" s="59"/>
      <c r="HSU4013" s="59"/>
      <c r="HSV4013" s="59"/>
      <c r="HSW4013" s="59"/>
      <c r="HSX4013" s="59"/>
      <c r="HSY4013" s="59"/>
      <c r="HSZ4013" s="59"/>
      <c r="HTA4013" s="59"/>
      <c r="HTB4013" s="59"/>
      <c r="HTC4013" s="59"/>
      <c r="HTD4013" s="59"/>
      <c r="HTE4013" s="59"/>
      <c r="HTF4013" s="59"/>
      <c r="HTG4013" s="59"/>
      <c r="HTH4013" s="59"/>
      <c r="HTI4013" s="59"/>
      <c r="HTJ4013" s="59"/>
      <c r="HTK4013" s="59"/>
      <c r="HTL4013" s="59"/>
      <c r="HTM4013" s="59"/>
      <c r="HTN4013" s="59"/>
      <c r="HTO4013" s="59"/>
      <c r="HTP4013" s="59"/>
      <c r="HTQ4013" s="59"/>
      <c r="HTR4013" s="59"/>
      <c r="HTS4013" s="59"/>
      <c r="HTT4013" s="59"/>
      <c r="HTU4013" s="59"/>
      <c r="HTV4013" s="59"/>
      <c r="HTW4013" s="59"/>
      <c r="HTX4013" s="59"/>
      <c r="HTY4013" s="59"/>
      <c r="HTZ4013" s="59"/>
      <c r="HUA4013" s="59"/>
      <c r="HUB4013" s="59"/>
      <c r="HUC4013" s="59"/>
      <c r="HUD4013" s="59"/>
      <c r="HUE4013" s="59"/>
      <c r="HUF4013" s="59"/>
      <c r="HUG4013" s="59"/>
      <c r="HUH4013" s="59"/>
      <c r="HUI4013" s="59"/>
      <c r="HUJ4013" s="59"/>
      <c r="HUK4013" s="59"/>
      <c r="HUL4013" s="59"/>
      <c r="HUM4013" s="59"/>
      <c r="HUN4013" s="59"/>
      <c r="HUO4013" s="59"/>
      <c r="HUP4013" s="59"/>
      <c r="HUQ4013" s="59"/>
      <c r="HUR4013" s="59"/>
      <c r="HUS4013" s="59"/>
      <c r="HUT4013" s="59"/>
      <c r="HUU4013" s="59"/>
      <c r="HUV4013" s="59"/>
      <c r="HUW4013" s="59"/>
      <c r="HUX4013" s="59"/>
      <c r="HUY4013" s="59"/>
      <c r="HUZ4013" s="59"/>
      <c r="HVA4013" s="59"/>
      <c r="HVB4013" s="59"/>
      <c r="HVC4013" s="59"/>
      <c r="HVD4013" s="59"/>
      <c r="HVE4013" s="59"/>
      <c r="HVF4013" s="59"/>
      <c r="HVG4013" s="59"/>
      <c r="HVH4013" s="59"/>
      <c r="HVI4013" s="59"/>
      <c r="HVJ4013" s="59"/>
      <c r="HVK4013" s="59"/>
      <c r="HVL4013" s="59"/>
      <c r="HVM4013" s="59"/>
      <c r="HVN4013" s="59"/>
      <c r="HVO4013" s="59"/>
      <c r="HVP4013" s="59"/>
      <c r="HVQ4013" s="59"/>
      <c r="HVR4013" s="59"/>
      <c r="HVS4013" s="59"/>
      <c r="HVT4013" s="59"/>
      <c r="HVU4013" s="59"/>
      <c r="HVV4013" s="59"/>
      <c r="HVW4013" s="59"/>
      <c r="HVX4013" s="59"/>
      <c r="HVY4013" s="59"/>
      <c r="HVZ4013" s="59"/>
      <c r="HWA4013" s="59"/>
      <c r="HWB4013" s="59"/>
      <c r="HWC4013" s="59"/>
      <c r="HWD4013" s="59"/>
      <c r="HWE4013" s="59"/>
      <c r="HWF4013" s="59"/>
      <c r="HWG4013" s="59"/>
      <c r="HWH4013" s="59"/>
      <c r="HWI4013" s="59"/>
      <c r="HWJ4013" s="59"/>
      <c r="HWK4013" s="59"/>
      <c r="HWL4013" s="59"/>
      <c r="HWM4013" s="59"/>
      <c r="HWN4013" s="59"/>
      <c r="HWO4013" s="59"/>
      <c r="HWP4013" s="59"/>
      <c r="HWQ4013" s="59"/>
      <c r="HWR4013" s="59"/>
      <c r="HWS4013" s="59"/>
      <c r="HWT4013" s="59"/>
      <c r="HWU4013" s="59"/>
      <c r="HWV4013" s="59"/>
      <c r="HWW4013" s="59"/>
      <c r="HWX4013" s="59"/>
      <c r="HWY4013" s="59"/>
      <c r="HWZ4013" s="59"/>
      <c r="HXA4013" s="59"/>
      <c r="HXB4013" s="59"/>
      <c r="HXC4013" s="59"/>
      <c r="HXD4013" s="59"/>
      <c r="HXE4013" s="59"/>
      <c r="HXF4013" s="59"/>
      <c r="HXG4013" s="59"/>
      <c r="HXH4013" s="59"/>
      <c r="HXI4013" s="59"/>
      <c r="HXJ4013" s="59"/>
      <c r="HXK4013" s="59"/>
      <c r="HXL4013" s="59"/>
      <c r="HXM4013" s="59"/>
      <c r="HXN4013" s="59"/>
      <c r="HXO4013" s="59"/>
      <c r="HXP4013" s="59"/>
      <c r="HXQ4013" s="59"/>
      <c r="HXR4013" s="59"/>
      <c r="HXS4013" s="59"/>
      <c r="HXT4013" s="59"/>
      <c r="HXU4013" s="59"/>
      <c r="HXV4013" s="59"/>
      <c r="HXW4013" s="59"/>
      <c r="HXX4013" s="59"/>
      <c r="HXY4013" s="59"/>
      <c r="HXZ4013" s="59"/>
      <c r="HYA4013" s="59"/>
      <c r="HYB4013" s="59"/>
      <c r="HYC4013" s="59"/>
      <c r="HYD4013" s="59"/>
      <c r="HYE4013" s="59"/>
      <c r="HYF4013" s="59"/>
      <c r="HYG4013" s="59"/>
      <c r="HYH4013" s="59"/>
      <c r="HYI4013" s="59"/>
      <c r="HYJ4013" s="59"/>
      <c r="HYK4013" s="59"/>
      <c r="HYL4013" s="59"/>
      <c r="HYM4013" s="59"/>
      <c r="HYN4013" s="59"/>
      <c r="HYO4013" s="59"/>
      <c r="HYP4013" s="59"/>
      <c r="HYQ4013" s="59"/>
      <c r="HYR4013" s="59"/>
      <c r="HYS4013" s="59"/>
      <c r="HYT4013" s="59"/>
      <c r="HYU4013" s="59"/>
      <c r="HYV4013" s="59"/>
      <c r="HYW4013" s="59"/>
      <c r="HYX4013" s="59"/>
      <c r="HYY4013" s="59"/>
      <c r="HYZ4013" s="59"/>
      <c r="HZA4013" s="59"/>
      <c r="HZB4013" s="59"/>
      <c r="HZC4013" s="59"/>
      <c r="HZD4013" s="59"/>
      <c r="HZE4013" s="59"/>
      <c r="HZF4013" s="59"/>
      <c r="HZG4013" s="59"/>
      <c r="HZH4013" s="59"/>
      <c r="HZI4013" s="59"/>
      <c r="HZJ4013" s="59"/>
      <c r="HZK4013" s="59"/>
      <c r="HZL4013" s="59"/>
      <c r="HZM4013" s="59"/>
      <c r="HZN4013" s="59"/>
      <c r="HZO4013" s="59"/>
      <c r="HZP4013" s="59"/>
      <c r="HZQ4013" s="59"/>
      <c r="HZR4013" s="59"/>
      <c r="HZS4013" s="59"/>
      <c r="HZT4013" s="59"/>
      <c r="HZU4013" s="59"/>
      <c r="HZV4013" s="59"/>
      <c r="HZW4013" s="59"/>
      <c r="HZX4013" s="59"/>
      <c r="HZY4013" s="59"/>
      <c r="HZZ4013" s="59"/>
      <c r="IAA4013" s="59"/>
      <c r="IAB4013" s="59"/>
      <c r="IAC4013" s="59"/>
      <c r="IAD4013" s="59"/>
      <c r="IAE4013" s="59"/>
      <c r="IAF4013" s="59"/>
      <c r="IAG4013" s="59"/>
      <c r="IAH4013" s="59"/>
      <c r="IAI4013" s="59"/>
      <c r="IAJ4013" s="59"/>
      <c r="IAK4013" s="59"/>
      <c r="IAL4013" s="59"/>
      <c r="IAM4013" s="59"/>
      <c r="IAN4013" s="59"/>
      <c r="IAO4013" s="59"/>
      <c r="IAP4013" s="59"/>
      <c r="IAQ4013" s="59"/>
      <c r="IAR4013" s="59"/>
      <c r="IAS4013" s="59"/>
      <c r="IAT4013" s="59"/>
      <c r="IAU4013" s="59"/>
      <c r="IAV4013" s="59"/>
      <c r="IAW4013" s="59"/>
      <c r="IAX4013" s="59"/>
      <c r="IAY4013" s="59"/>
      <c r="IAZ4013" s="59"/>
      <c r="IBA4013" s="59"/>
      <c r="IBB4013" s="59"/>
      <c r="IBC4013" s="59"/>
      <c r="IBD4013" s="59"/>
      <c r="IBE4013" s="59"/>
      <c r="IBF4013" s="59"/>
      <c r="IBG4013" s="59"/>
      <c r="IBH4013" s="59"/>
      <c r="IBI4013" s="59"/>
      <c r="IBJ4013" s="59"/>
      <c r="IBK4013" s="59"/>
      <c r="IBL4013" s="59"/>
      <c r="IBM4013" s="59"/>
      <c r="IBN4013" s="59"/>
      <c r="IBO4013" s="59"/>
      <c r="IBP4013" s="59"/>
      <c r="IBQ4013" s="59"/>
      <c r="IBR4013" s="59"/>
      <c r="IBS4013" s="59"/>
      <c r="IBT4013" s="59"/>
      <c r="IBU4013" s="59"/>
      <c r="IBV4013" s="59"/>
      <c r="IBW4013" s="59"/>
      <c r="IBX4013" s="59"/>
      <c r="IBY4013" s="59"/>
      <c r="IBZ4013" s="59"/>
      <c r="ICA4013" s="59"/>
      <c r="ICB4013" s="59"/>
      <c r="ICC4013" s="59"/>
      <c r="ICD4013" s="59"/>
      <c r="ICE4013" s="59"/>
      <c r="ICF4013" s="59"/>
      <c r="ICG4013" s="59"/>
      <c r="ICH4013" s="59"/>
      <c r="ICI4013" s="59"/>
      <c r="ICJ4013" s="59"/>
      <c r="ICK4013" s="59"/>
      <c r="ICL4013" s="59"/>
      <c r="ICM4013" s="59"/>
      <c r="ICN4013" s="59"/>
      <c r="ICO4013" s="59"/>
      <c r="ICP4013" s="59"/>
      <c r="ICQ4013" s="59"/>
      <c r="ICR4013" s="59"/>
      <c r="ICS4013" s="59"/>
      <c r="ICT4013" s="59"/>
      <c r="ICU4013" s="59"/>
      <c r="ICV4013" s="59"/>
      <c r="ICW4013" s="59"/>
      <c r="ICX4013" s="59"/>
      <c r="ICY4013" s="59"/>
      <c r="ICZ4013" s="59"/>
      <c r="IDA4013" s="59"/>
      <c r="IDB4013" s="59"/>
      <c r="IDC4013" s="59"/>
      <c r="IDD4013" s="59"/>
      <c r="IDE4013" s="59"/>
      <c r="IDF4013" s="59"/>
      <c r="IDG4013" s="59"/>
      <c r="IDH4013" s="59"/>
      <c r="IDI4013" s="59"/>
      <c r="IDJ4013" s="59"/>
      <c r="IDK4013" s="59"/>
      <c r="IDL4013" s="59"/>
      <c r="IDM4013" s="59"/>
      <c r="IDN4013" s="59"/>
      <c r="IDO4013" s="59"/>
      <c r="IDP4013" s="59"/>
      <c r="IDQ4013" s="59"/>
      <c r="IDR4013" s="59"/>
      <c r="IDS4013" s="59"/>
      <c r="IDT4013" s="59"/>
      <c r="IDU4013" s="59"/>
      <c r="IDV4013" s="59"/>
      <c r="IDW4013" s="59"/>
      <c r="IDX4013" s="59"/>
      <c r="IDY4013" s="59"/>
      <c r="IDZ4013" s="59"/>
      <c r="IEA4013" s="59"/>
      <c r="IEB4013" s="59"/>
      <c r="IEC4013" s="59"/>
      <c r="IED4013" s="59"/>
      <c r="IEE4013" s="59"/>
      <c r="IEF4013" s="59"/>
      <c r="IEG4013" s="59"/>
      <c r="IEH4013" s="59"/>
      <c r="IEI4013" s="59"/>
      <c r="IEJ4013" s="59"/>
      <c r="IEK4013" s="59"/>
      <c r="IEL4013" s="59"/>
      <c r="IEM4013" s="59"/>
      <c r="IEN4013" s="59"/>
      <c r="IEO4013" s="59"/>
      <c r="IEP4013" s="59"/>
      <c r="IEQ4013" s="59"/>
      <c r="IER4013" s="59"/>
      <c r="IES4013" s="59"/>
      <c r="IET4013" s="59"/>
      <c r="IEU4013" s="59"/>
      <c r="IEV4013" s="59"/>
      <c r="IEW4013" s="59"/>
      <c r="IEX4013" s="59"/>
      <c r="IEY4013" s="59"/>
      <c r="IEZ4013" s="59"/>
      <c r="IFA4013" s="59"/>
      <c r="IFB4013" s="59"/>
      <c r="IFC4013" s="59"/>
      <c r="IFD4013" s="59"/>
      <c r="IFE4013" s="59"/>
      <c r="IFF4013" s="59"/>
      <c r="IFG4013" s="59"/>
      <c r="IFH4013" s="59"/>
      <c r="IFI4013" s="59"/>
      <c r="IFJ4013" s="59"/>
      <c r="IFK4013" s="59"/>
      <c r="IFL4013" s="59"/>
      <c r="IFM4013" s="59"/>
      <c r="IFN4013" s="59"/>
      <c r="IFO4013" s="59"/>
      <c r="IFP4013" s="59"/>
      <c r="IFQ4013" s="59"/>
      <c r="IFR4013" s="59"/>
      <c r="IFS4013" s="59"/>
      <c r="IFT4013" s="59"/>
      <c r="IFU4013" s="59"/>
      <c r="IFV4013" s="59"/>
      <c r="IFW4013" s="59"/>
      <c r="IFX4013" s="59"/>
      <c r="IFY4013" s="59"/>
      <c r="IFZ4013" s="59"/>
      <c r="IGA4013" s="59"/>
      <c r="IGB4013" s="59"/>
      <c r="IGC4013" s="59"/>
      <c r="IGD4013" s="59"/>
      <c r="IGE4013" s="59"/>
      <c r="IGF4013" s="59"/>
      <c r="IGG4013" s="59"/>
      <c r="IGH4013" s="59"/>
      <c r="IGI4013" s="59"/>
      <c r="IGJ4013" s="59"/>
      <c r="IGK4013" s="59"/>
      <c r="IGL4013" s="59"/>
      <c r="IGM4013" s="59"/>
      <c r="IGN4013" s="59"/>
      <c r="IGO4013" s="59"/>
      <c r="IGP4013" s="59"/>
      <c r="IGQ4013" s="59"/>
      <c r="IGR4013" s="59"/>
      <c r="IGS4013" s="59"/>
      <c r="IGT4013" s="59"/>
      <c r="IGU4013" s="59"/>
      <c r="IGV4013" s="59"/>
      <c r="IGW4013" s="59"/>
      <c r="IGX4013" s="59"/>
      <c r="IGY4013" s="59"/>
      <c r="IGZ4013" s="59"/>
      <c r="IHA4013" s="59"/>
      <c r="IHB4013" s="59"/>
      <c r="IHC4013" s="59"/>
      <c r="IHD4013" s="59"/>
      <c r="IHE4013" s="59"/>
      <c r="IHF4013" s="59"/>
      <c r="IHG4013" s="59"/>
      <c r="IHH4013" s="59"/>
      <c r="IHI4013" s="59"/>
      <c r="IHJ4013" s="59"/>
      <c r="IHK4013" s="59"/>
      <c r="IHL4013" s="59"/>
      <c r="IHM4013" s="59"/>
      <c r="IHN4013" s="59"/>
      <c r="IHO4013" s="59"/>
      <c r="IHP4013" s="59"/>
      <c r="IHQ4013" s="59"/>
      <c r="IHR4013" s="59"/>
      <c r="IHS4013" s="59"/>
      <c r="IHT4013" s="59"/>
      <c r="IHU4013" s="59"/>
      <c r="IHV4013" s="59"/>
      <c r="IHW4013" s="59"/>
      <c r="IHX4013" s="59"/>
      <c r="IHY4013" s="59"/>
      <c r="IHZ4013" s="59"/>
      <c r="IIA4013" s="59"/>
      <c r="IIB4013" s="59"/>
      <c r="IIC4013" s="59"/>
      <c r="IID4013" s="59"/>
      <c r="IIE4013" s="59"/>
      <c r="IIF4013" s="59"/>
      <c r="IIG4013" s="59"/>
      <c r="IIH4013" s="59"/>
      <c r="III4013" s="59"/>
      <c r="IIJ4013" s="59"/>
      <c r="IIK4013" s="59"/>
      <c r="IIL4013" s="59"/>
      <c r="IIM4013" s="59"/>
      <c r="IIN4013" s="59"/>
      <c r="IIO4013" s="59"/>
      <c r="IIP4013" s="59"/>
      <c r="IIQ4013" s="59"/>
      <c r="IIR4013" s="59"/>
      <c r="IIS4013" s="59"/>
      <c r="IIT4013" s="59"/>
      <c r="IIU4013" s="59"/>
      <c r="IIV4013" s="59"/>
      <c r="IIW4013" s="59"/>
      <c r="IIX4013" s="59"/>
      <c r="IIY4013" s="59"/>
      <c r="IIZ4013" s="59"/>
      <c r="IJA4013" s="59"/>
      <c r="IJB4013" s="59"/>
      <c r="IJC4013" s="59"/>
      <c r="IJD4013" s="59"/>
      <c r="IJE4013" s="59"/>
      <c r="IJF4013" s="59"/>
      <c r="IJG4013" s="59"/>
      <c r="IJH4013" s="59"/>
      <c r="IJI4013" s="59"/>
      <c r="IJJ4013" s="59"/>
      <c r="IJK4013" s="59"/>
      <c r="IJL4013" s="59"/>
      <c r="IJM4013" s="59"/>
      <c r="IJN4013" s="59"/>
      <c r="IJO4013" s="59"/>
      <c r="IJP4013" s="59"/>
      <c r="IJQ4013" s="59"/>
      <c r="IJR4013" s="59"/>
      <c r="IJS4013" s="59"/>
      <c r="IJT4013" s="59"/>
      <c r="IJU4013" s="59"/>
      <c r="IJV4013" s="59"/>
      <c r="IJW4013" s="59"/>
      <c r="IJX4013" s="59"/>
      <c r="IJY4013" s="59"/>
      <c r="IJZ4013" s="59"/>
      <c r="IKA4013" s="59"/>
      <c r="IKB4013" s="59"/>
      <c r="IKC4013" s="59"/>
      <c r="IKD4013" s="59"/>
      <c r="IKE4013" s="59"/>
      <c r="IKF4013" s="59"/>
      <c r="IKG4013" s="59"/>
      <c r="IKH4013" s="59"/>
      <c r="IKI4013" s="59"/>
      <c r="IKJ4013" s="59"/>
      <c r="IKK4013" s="59"/>
      <c r="IKL4013" s="59"/>
      <c r="IKM4013" s="59"/>
      <c r="IKN4013" s="59"/>
      <c r="IKO4013" s="59"/>
      <c r="IKP4013" s="59"/>
      <c r="IKQ4013" s="59"/>
      <c r="IKR4013" s="59"/>
      <c r="IKS4013" s="59"/>
      <c r="IKT4013" s="59"/>
      <c r="IKU4013" s="59"/>
      <c r="IKV4013" s="59"/>
      <c r="IKW4013" s="59"/>
      <c r="IKX4013" s="59"/>
      <c r="IKY4013" s="59"/>
      <c r="IKZ4013" s="59"/>
      <c r="ILA4013" s="59"/>
      <c r="ILB4013" s="59"/>
      <c r="ILC4013" s="59"/>
      <c r="ILD4013" s="59"/>
      <c r="ILE4013" s="59"/>
      <c r="ILF4013" s="59"/>
      <c r="ILG4013" s="59"/>
      <c r="ILH4013" s="59"/>
      <c r="ILI4013" s="59"/>
      <c r="ILJ4013" s="59"/>
      <c r="ILK4013" s="59"/>
      <c r="ILL4013" s="59"/>
      <c r="ILM4013" s="59"/>
      <c r="ILN4013" s="59"/>
      <c r="ILO4013" s="59"/>
      <c r="ILP4013" s="59"/>
      <c r="ILQ4013" s="59"/>
      <c r="ILR4013" s="59"/>
      <c r="ILS4013" s="59"/>
      <c r="ILT4013" s="59"/>
      <c r="ILU4013" s="59"/>
      <c r="ILV4013" s="59"/>
      <c r="ILW4013" s="59"/>
      <c r="ILX4013" s="59"/>
      <c r="ILY4013" s="59"/>
      <c r="ILZ4013" s="59"/>
      <c r="IMA4013" s="59"/>
      <c r="IMB4013" s="59"/>
      <c r="IMC4013" s="59"/>
      <c r="IMD4013" s="59"/>
      <c r="IME4013" s="59"/>
      <c r="IMF4013" s="59"/>
      <c r="IMG4013" s="59"/>
      <c r="IMH4013" s="59"/>
      <c r="IMI4013" s="59"/>
      <c r="IMJ4013" s="59"/>
      <c r="IMK4013" s="59"/>
      <c r="IML4013" s="59"/>
      <c r="IMM4013" s="59"/>
      <c r="IMN4013" s="59"/>
      <c r="IMO4013" s="59"/>
      <c r="IMP4013" s="59"/>
      <c r="IMQ4013" s="59"/>
      <c r="IMR4013" s="59"/>
      <c r="IMS4013" s="59"/>
      <c r="IMT4013" s="59"/>
      <c r="IMU4013" s="59"/>
      <c r="IMV4013" s="59"/>
      <c r="IMW4013" s="59"/>
      <c r="IMX4013" s="59"/>
      <c r="IMY4013" s="59"/>
      <c r="IMZ4013" s="59"/>
      <c r="INA4013" s="59"/>
      <c r="INB4013" s="59"/>
      <c r="INC4013" s="59"/>
      <c r="IND4013" s="59"/>
      <c r="INE4013" s="59"/>
      <c r="INF4013" s="59"/>
      <c r="ING4013" s="59"/>
      <c r="INH4013" s="59"/>
      <c r="INI4013" s="59"/>
      <c r="INJ4013" s="59"/>
      <c r="INK4013" s="59"/>
      <c r="INL4013" s="59"/>
      <c r="INM4013" s="59"/>
      <c r="INN4013" s="59"/>
      <c r="INO4013" s="59"/>
      <c r="INP4013" s="59"/>
      <c r="INQ4013" s="59"/>
      <c r="INR4013" s="59"/>
      <c r="INS4013" s="59"/>
      <c r="INT4013" s="59"/>
      <c r="INU4013" s="59"/>
      <c r="INV4013" s="59"/>
      <c r="INW4013" s="59"/>
      <c r="INX4013" s="59"/>
      <c r="INY4013" s="59"/>
      <c r="INZ4013" s="59"/>
      <c r="IOA4013" s="59"/>
      <c r="IOB4013" s="59"/>
      <c r="IOC4013" s="59"/>
      <c r="IOD4013" s="59"/>
      <c r="IOE4013" s="59"/>
      <c r="IOF4013" s="59"/>
      <c r="IOG4013" s="59"/>
      <c r="IOH4013" s="59"/>
      <c r="IOI4013" s="59"/>
      <c r="IOJ4013" s="59"/>
      <c r="IOK4013" s="59"/>
      <c r="IOL4013" s="59"/>
      <c r="IOM4013" s="59"/>
      <c r="ION4013" s="59"/>
      <c r="IOO4013" s="59"/>
      <c r="IOP4013" s="59"/>
      <c r="IOQ4013" s="59"/>
      <c r="IOR4013" s="59"/>
      <c r="IOS4013" s="59"/>
      <c r="IOT4013" s="59"/>
      <c r="IOU4013" s="59"/>
      <c r="IOV4013" s="59"/>
      <c r="IOW4013" s="59"/>
      <c r="IOX4013" s="59"/>
      <c r="IOY4013" s="59"/>
      <c r="IOZ4013" s="59"/>
      <c r="IPA4013" s="59"/>
      <c r="IPB4013" s="59"/>
      <c r="IPC4013" s="59"/>
      <c r="IPD4013" s="59"/>
      <c r="IPE4013" s="59"/>
      <c r="IPF4013" s="59"/>
      <c r="IPG4013" s="59"/>
      <c r="IPH4013" s="59"/>
      <c r="IPI4013" s="59"/>
      <c r="IPJ4013" s="59"/>
      <c r="IPK4013" s="59"/>
      <c r="IPL4013" s="59"/>
      <c r="IPM4013" s="59"/>
      <c r="IPN4013" s="59"/>
      <c r="IPO4013" s="59"/>
      <c r="IPP4013" s="59"/>
      <c r="IPQ4013" s="59"/>
      <c r="IPR4013" s="59"/>
      <c r="IPS4013" s="59"/>
      <c r="IPT4013" s="59"/>
      <c r="IPU4013" s="59"/>
      <c r="IPV4013" s="59"/>
      <c r="IPW4013" s="59"/>
      <c r="IPX4013" s="59"/>
      <c r="IPY4013" s="59"/>
      <c r="IPZ4013" s="59"/>
      <c r="IQA4013" s="59"/>
      <c r="IQB4013" s="59"/>
      <c r="IQC4013" s="59"/>
      <c r="IQD4013" s="59"/>
      <c r="IQE4013" s="59"/>
      <c r="IQF4013" s="59"/>
      <c r="IQG4013" s="59"/>
      <c r="IQH4013" s="59"/>
      <c r="IQI4013" s="59"/>
      <c r="IQJ4013" s="59"/>
      <c r="IQK4013" s="59"/>
      <c r="IQL4013" s="59"/>
      <c r="IQM4013" s="59"/>
      <c r="IQN4013" s="59"/>
      <c r="IQO4013" s="59"/>
      <c r="IQP4013" s="59"/>
      <c r="IQQ4013" s="59"/>
      <c r="IQR4013" s="59"/>
      <c r="IQS4013" s="59"/>
      <c r="IQT4013" s="59"/>
      <c r="IQU4013" s="59"/>
      <c r="IQV4013" s="59"/>
      <c r="IQW4013" s="59"/>
      <c r="IQX4013" s="59"/>
      <c r="IQY4013" s="59"/>
      <c r="IQZ4013" s="59"/>
      <c r="IRA4013" s="59"/>
      <c r="IRB4013" s="59"/>
      <c r="IRC4013" s="59"/>
      <c r="IRD4013" s="59"/>
      <c r="IRE4013" s="59"/>
      <c r="IRF4013" s="59"/>
      <c r="IRG4013" s="59"/>
      <c r="IRH4013" s="59"/>
      <c r="IRI4013" s="59"/>
      <c r="IRJ4013" s="59"/>
      <c r="IRK4013" s="59"/>
      <c r="IRL4013" s="59"/>
      <c r="IRM4013" s="59"/>
      <c r="IRN4013" s="59"/>
      <c r="IRO4013" s="59"/>
      <c r="IRP4013" s="59"/>
      <c r="IRQ4013" s="59"/>
      <c r="IRR4013" s="59"/>
      <c r="IRS4013" s="59"/>
      <c r="IRT4013" s="59"/>
      <c r="IRU4013" s="59"/>
      <c r="IRV4013" s="59"/>
      <c r="IRW4013" s="59"/>
      <c r="IRX4013" s="59"/>
      <c r="IRY4013" s="59"/>
      <c r="IRZ4013" s="59"/>
      <c r="ISA4013" s="59"/>
      <c r="ISB4013" s="59"/>
      <c r="ISC4013" s="59"/>
      <c r="ISD4013" s="59"/>
      <c r="ISE4013" s="59"/>
      <c r="ISF4013" s="59"/>
      <c r="ISG4013" s="59"/>
      <c r="ISH4013" s="59"/>
      <c r="ISI4013" s="59"/>
      <c r="ISJ4013" s="59"/>
      <c r="ISK4013" s="59"/>
      <c r="ISL4013" s="59"/>
      <c r="ISM4013" s="59"/>
      <c r="ISN4013" s="59"/>
      <c r="ISO4013" s="59"/>
      <c r="ISP4013" s="59"/>
      <c r="ISQ4013" s="59"/>
      <c r="ISR4013" s="59"/>
      <c r="ISS4013" s="59"/>
      <c r="IST4013" s="59"/>
      <c r="ISU4013" s="59"/>
      <c r="ISV4013" s="59"/>
      <c r="ISW4013" s="59"/>
      <c r="ISX4013" s="59"/>
      <c r="ISY4013" s="59"/>
      <c r="ISZ4013" s="59"/>
      <c r="ITA4013" s="59"/>
      <c r="ITB4013" s="59"/>
      <c r="ITC4013" s="59"/>
      <c r="ITD4013" s="59"/>
      <c r="ITE4013" s="59"/>
      <c r="ITF4013" s="59"/>
      <c r="ITG4013" s="59"/>
      <c r="ITH4013" s="59"/>
      <c r="ITI4013" s="59"/>
      <c r="ITJ4013" s="59"/>
      <c r="ITK4013" s="59"/>
      <c r="ITL4013" s="59"/>
      <c r="ITM4013" s="59"/>
      <c r="ITN4013" s="59"/>
      <c r="ITO4013" s="59"/>
      <c r="ITP4013" s="59"/>
      <c r="ITQ4013" s="59"/>
      <c r="ITR4013" s="59"/>
      <c r="ITS4013" s="59"/>
      <c r="ITT4013" s="59"/>
      <c r="ITU4013" s="59"/>
      <c r="ITV4013" s="59"/>
      <c r="ITW4013" s="59"/>
      <c r="ITX4013" s="59"/>
      <c r="ITY4013" s="59"/>
      <c r="ITZ4013" s="59"/>
      <c r="IUA4013" s="59"/>
      <c r="IUB4013" s="59"/>
      <c r="IUC4013" s="59"/>
      <c r="IUD4013" s="59"/>
      <c r="IUE4013" s="59"/>
      <c r="IUF4013" s="59"/>
      <c r="IUG4013" s="59"/>
      <c r="IUH4013" s="59"/>
      <c r="IUI4013" s="59"/>
      <c r="IUJ4013" s="59"/>
      <c r="IUK4013" s="59"/>
      <c r="IUL4013" s="59"/>
      <c r="IUM4013" s="59"/>
      <c r="IUN4013" s="59"/>
      <c r="IUO4013" s="59"/>
      <c r="IUP4013" s="59"/>
      <c r="IUQ4013" s="59"/>
      <c r="IUR4013" s="59"/>
      <c r="IUS4013" s="59"/>
      <c r="IUT4013" s="59"/>
      <c r="IUU4013" s="59"/>
      <c r="IUV4013" s="59"/>
      <c r="IUW4013" s="59"/>
      <c r="IUX4013" s="59"/>
      <c r="IUY4013" s="59"/>
      <c r="IUZ4013" s="59"/>
      <c r="IVA4013" s="59"/>
      <c r="IVB4013" s="59"/>
      <c r="IVC4013" s="59"/>
      <c r="IVD4013" s="59"/>
      <c r="IVE4013" s="59"/>
      <c r="IVF4013" s="59"/>
      <c r="IVG4013" s="59"/>
      <c r="IVH4013" s="59"/>
      <c r="IVI4013" s="59"/>
      <c r="IVJ4013" s="59"/>
      <c r="IVK4013" s="59"/>
      <c r="IVL4013" s="59"/>
      <c r="IVM4013" s="59"/>
      <c r="IVN4013" s="59"/>
      <c r="IVO4013" s="59"/>
      <c r="IVP4013" s="59"/>
      <c r="IVQ4013" s="59"/>
      <c r="IVR4013" s="59"/>
      <c r="IVS4013" s="59"/>
      <c r="IVT4013" s="59"/>
      <c r="IVU4013" s="59"/>
      <c r="IVV4013" s="59"/>
      <c r="IVW4013" s="59"/>
      <c r="IVX4013" s="59"/>
      <c r="IVY4013" s="59"/>
      <c r="IVZ4013" s="59"/>
      <c r="IWA4013" s="59"/>
      <c r="IWB4013" s="59"/>
      <c r="IWC4013" s="59"/>
      <c r="IWD4013" s="59"/>
      <c r="IWE4013" s="59"/>
      <c r="IWF4013" s="59"/>
      <c r="IWG4013" s="59"/>
      <c r="IWH4013" s="59"/>
      <c r="IWI4013" s="59"/>
      <c r="IWJ4013" s="59"/>
      <c r="IWK4013" s="59"/>
      <c r="IWL4013" s="59"/>
      <c r="IWM4013" s="59"/>
      <c r="IWN4013" s="59"/>
      <c r="IWO4013" s="59"/>
      <c r="IWP4013" s="59"/>
      <c r="IWQ4013" s="59"/>
      <c r="IWR4013" s="59"/>
      <c r="IWS4013" s="59"/>
      <c r="IWT4013" s="59"/>
      <c r="IWU4013" s="59"/>
      <c r="IWV4013" s="59"/>
      <c r="IWW4013" s="59"/>
      <c r="IWX4013" s="59"/>
      <c r="IWY4013" s="59"/>
      <c r="IWZ4013" s="59"/>
      <c r="IXA4013" s="59"/>
      <c r="IXB4013" s="59"/>
      <c r="IXC4013" s="59"/>
      <c r="IXD4013" s="59"/>
      <c r="IXE4013" s="59"/>
      <c r="IXF4013" s="59"/>
      <c r="IXG4013" s="59"/>
      <c r="IXH4013" s="59"/>
      <c r="IXI4013" s="59"/>
      <c r="IXJ4013" s="59"/>
      <c r="IXK4013" s="59"/>
      <c r="IXL4013" s="59"/>
      <c r="IXM4013" s="59"/>
      <c r="IXN4013" s="59"/>
      <c r="IXO4013" s="59"/>
      <c r="IXP4013" s="59"/>
      <c r="IXQ4013" s="59"/>
      <c r="IXR4013" s="59"/>
      <c r="IXS4013" s="59"/>
      <c r="IXT4013" s="59"/>
      <c r="IXU4013" s="59"/>
      <c r="IXV4013" s="59"/>
      <c r="IXW4013" s="59"/>
      <c r="IXX4013" s="59"/>
      <c r="IXY4013" s="59"/>
      <c r="IXZ4013" s="59"/>
      <c r="IYA4013" s="59"/>
      <c r="IYB4013" s="59"/>
      <c r="IYC4013" s="59"/>
      <c r="IYD4013" s="59"/>
      <c r="IYE4013" s="59"/>
      <c r="IYF4013" s="59"/>
      <c r="IYG4013" s="59"/>
      <c r="IYH4013" s="59"/>
      <c r="IYI4013" s="59"/>
      <c r="IYJ4013" s="59"/>
      <c r="IYK4013" s="59"/>
      <c r="IYL4013" s="59"/>
      <c r="IYM4013" s="59"/>
      <c r="IYN4013" s="59"/>
      <c r="IYO4013" s="59"/>
      <c r="IYP4013" s="59"/>
      <c r="IYQ4013" s="59"/>
      <c r="IYR4013" s="59"/>
      <c r="IYS4013" s="59"/>
      <c r="IYT4013" s="59"/>
      <c r="IYU4013" s="59"/>
      <c r="IYV4013" s="59"/>
      <c r="IYW4013" s="59"/>
      <c r="IYX4013" s="59"/>
      <c r="IYY4013" s="59"/>
      <c r="IYZ4013" s="59"/>
      <c r="IZA4013" s="59"/>
      <c r="IZB4013" s="59"/>
      <c r="IZC4013" s="59"/>
      <c r="IZD4013" s="59"/>
      <c r="IZE4013" s="59"/>
      <c r="IZF4013" s="59"/>
      <c r="IZG4013" s="59"/>
      <c r="IZH4013" s="59"/>
      <c r="IZI4013" s="59"/>
      <c r="IZJ4013" s="59"/>
      <c r="IZK4013" s="59"/>
      <c r="IZL4013" s="59"/>
      <c r="IZM4013" s="59"/>
      <c r="IZN4013" s="59"/>
      <c r="IZO4013" s="59"/>
      <c r="IZP4013" s="59"/>
      <c r="IZQ4013" s="59"/>
      <c r="IZR4013" s="59"/>
      <c r="IZS4013" s="59"/>
      <c r="IZT4013" s="59"/>
      <c r="IZU4013" s="59"/>
      <c r="IZV4013" s="59"/>
      <c r="IZW4013" s="59"/>
      <c r="IZX4013" s="59"/>
      <c r="IZY4013" s="59"/>
      <c r="IZZ4013" s="59"/>
      <c r="JAA4013" s="59"/>
      <c r="JAB4013" s="59"/>
      <c r="JAC4013" s="59"/>
      <c r="JAD4013" s="59"/>
      <c r="JAE4013" s="59"/>
      <c r="JAF4013" s="59"/>
      <c r="JAG4013" s="59"/>
      <c r="JAH4013" s="59"/>
      <c r="JAI4013" s="59"/>
      <c r="JAJ4013" s="59"/>
      <c r="JAK4013" s="59"/>
      <c r="JAL4013" s="59"/>
      <c r="JAM4013" s="59"/>
      <c r="JAN4013" s="59"/>
      <c r="JAO4013" s="59"/>
      <c r="JAP4013" s="59"/>
      <c r="JAQ4013" s="59"/>
      <c r="JAR4013" s="59"/>
      <c r="JAS4013" s="59"/>
      <c r="JAT4013" s="59"/>
      <c r="JAU4013" s="59"/>
      <c r="JAV4013" s="59"/>
      <c r="JAW4013" s="59"/>
      <c r="JAX4013" s="59"/>
      <c r="JAY4013" s="59"/>
      <c r="JAZ4013" s="59"/>
      <c r="JBA4013" s="59"/>
      <c r="JBB4013" s="59"/>
      <c r="JBC4013" s="59"/>
      <c r="JBD4013" s="59"/>
      <c r="JBE4013" s="59"/>
      <c r="JBF4013" s="59"/>
      <c r="JBG4013" s="59"/>
      <c r="JBH4013" s="59"/>
      <c r="JBI4013" s="59"/>
      <c r="JBJ4013" s="59"/>
      <c r="JBK4013" s="59"/>
      <c r="JBL4013" s="59"/>
      <c r="JBM4013" s="59"/>
      <c r="JBN4013" s="59"/>
      <c r="JBO4013" s="59"/>
      <c r="JBP4013" s="59"/>
      <c r="JBQ4013" s="59"/>
      <c r="JBR4013" s="59"/>
      <c r="JBS4013" s="59"/>
      <c r="JBT4013" s="59"/>
      <c r="JBU4013" s="59"/>
      <c r="JBV4013" s="59"/>
      <c r="JBW4013" s="59"/>
      <c r="JBX4013" s="59"/>
      <c r="JBY4013" s="59"/>
      <c r="JBZ4013" s="59"/>
      <c r="JCA4013" s="59"/>
      <c r="JCB4013" s="59"/>
      <c r="JCC4013" s="59"/>
      <c r="JCD4013" s="59"/>
      <c r="JCE4013" s="59"/>
      <c r="JCF4013" s="59"/>
      <c r="JCG4013" s="59"/>
      <c r="JCH4013" s="59"/>
      <c r="JCI4013" s="59"/>
      <c r="JCJ4013" s="59"/>
      <c r="JCK4013" s="59"/>
      <c r="JCL4013" s="59"/>
      <c r="JCM4013" s="59"/>
      <c r="JCN4013" s="59"/>
      <c r="JCO4013" s="59"/>
      <c r="JCP4013" s="59"/>
      <c r="JCQ4013" s="59"/>
      <c r="JCR4013" s="59"/>
      <c r="JCS4013" s="59"/>
      <c r="JCT4013" s="59"/>
      <c r="JCU4013" s="59"/>
      <c r="JCV4013" s="59"/>
      <c r="JCW4013" s="59"/>
      <c r="JCX4013" s="59"/>
      <c r="JCY4013" s="59"/>
      <c r="JCZ4013" s="59"/>
      <c r="JDA4013" s="59"/>
      <c r="JDB4013" s="59"/>
      <c r="JDC4013" s="59"/>
      <c r="JDD4013" s="59"/>
      <c r="JDE4013" s="59"/>
      <c r="JDF4013" s="59"/>
      <c r="JDG4013" s="59"/>
      <c r="JDH4013" s="59"/>
      <c r="JDI4013" s="59"/>
      <c r="JDJ4013" s="59"/>
      <c r="JDK4013" s="59"/>
      <c r="JDL4013" s="59"/>
      <c r="JDM4013" s="59"/>
      <c r="JDN4013" s="59"/>
      <c r="JDO4013" s="59"/>
      <c r="JDP4013" s="59"/>
      <c r="JDQ4013" s="59"/>
      <c r="JDR4013" s="59"/>
      <c r="JDS4013" s="59"/>
      <c r="JDT4013" s="59"/>
      <c r="JDU4013" s="59"/>
      <c r="JDV4013" s="59"/>
      <c r="JDW4013" s="59"/>
      <c r="JDX4013" s="59"/>
      <c r="JDY4013" s="59"/>
      <c r="JDZ4013" s="59"/>
      <c r="JEA4013" s="59"/>
      <c r="JEB4013" s="59"/>
      <c r="JEC4013" s="59"/>
      <c r="JED4013" s="59"/>
      <c r="JEE4013" s="59"/>
      <c r="JEF4013" s="59"/>
      <c r="JEG4013" s="59"/>
      <c r="JEH4013" s="59"/>
      <c r="JEI4013" s="59"/>
      <c r="JEJ4013" s="59"/>
      <c r="JEK4013" s="59"/>
      <c r="JEL4013" s="59"/>
      <c r="JEM4013" s="59"/>
      <c r="JEN4013" s="59"/>
      <c r="JEO4013" s="59"/>
      <c r="JEP4013" s="59"/>
      <c r="JEQ4013" s="59"/>
      <c r="JER4013" s="59"/>
      <c r="JES4013" s="59"/>
      <c r="JET4013" s="59"/>
      <c r="JEU4013" s="59"/>
      <c r="JEV4013" s="59"/>
      <c r="JEW4013" s="59"/>
      <c r="JEX4013" s="59"/>
      <c r="JEY4013" s="59"/>
      <c r="JEZ4013" s="59"/>
      <c r="JFA4013" s="59"/>
      <c r="JFB4013" s="59"/>
      <c r="JFC4013" s="59"/>
      <c r="JFD4013" s="59"/>
      <c r="JFE4013" s="59"/>
      <c r="JFF4013" s="59"/>
      <c r="JFG4013" s="59"/>
      <c r="JFH4013" s="59"/>
      <c r="JFI4013" s="59"/>
      <c r="JFJ4013" s="59"/>
      <c r="JFK4013" s="59"/>
      <c r="JFL4013" s="59"/>
      <c r="JFM4013" s="59"/>
      <c r="JFN4013" s="59"/>
      <c r="JFO4013" s="59"/>
      <c r="JFP4013" s="59"/>
      <c r="JFQ4013" s="59"/>
      <c r="JFR4013" s="59"/>
      <c r="JFS4013" s="59"/>
      <c r="JFT4013" s="59"/>
      <c r="JFU4013" s="59"/>
      <c r="JFV4013" s="59"/>
      <c r="JFW4013" s="59"/>
      <c r="JFX4013" s="59"/>
      <c r="JFY4013" s="59"/>
      <c r="JFZ4013" s="59"/>
      <c r="JGA4013" s="59"/>
      <c r="JGB4013" s="59"/>
      <c r="JGC4013" s="59"/>
      <c r="JGD4013" s="59"/>
      <c r="JGE4013" s="59"/>
      <c r="JGF4013" s="59"/>
      <c r="JGG4013" s="59"/>
      <c r="JGH4013" s="59"/>
      <c r="JGI4013" s="59"/>
      <c r="JGJ4013" s="59"/>
      <c r="JGK4013" s="59"/>
      <c r="JGL4013" s="59"/>
      <c r="JGM4013" s="59"/>
      <c r="JGN4013" s="59"/>
      <c r="JGO4013" s="59"/>
      <c r="JGP4013" s="59"/>
      <c r="JGQ4013" s="59"/>
      <c r="JGR4013" s="59"/>
      <c r="JGS4013" s="59"/>
      <c r="JGT4013" s="59"/>
      <c r="JGU4013" s="59"/>
      <c r="JGV4013" s="59"/>
      <c r="JGW4013" s="59"/>
      <c r="JGX4013" s="59"/>
      <c r="JGY4013" s="59"/>
      <c r="JGZ4013" s="59"/>
      <c r="JHA4013" s="59"/>
      <c r="JHB4013" s="59"/>
      <c r="JHC4013" s="59"/>
      <c r="JHD4013" s="59"/>
      <c r="JHE4013" s="59"/>
      <c r="JHF4013" s="59"/>
      <c r="JHG4013" s="59"/>
      <c r="JHH4013" s="59"/>
      <c r="JHI4013" s="59"/>
      <c r="JHJ4013" s="59"/>
      <c r="JHK4013" s="59"/>
      <c r="JHL4013" s="59"/>
      <c r="JHM4013" s="59"/>
      <c r="JHN4013" s="59"/>
      <c r="JHO4013" s="59"/>
      <c r="JHP4013" s="59"/>
      <c r="JHQ4013" s="59"/>
      <c r="JHR4013" s="59"/>
      <c r="JHS4013" s="59"/>
      <c r="JHT4013" s="59"/>
      <c r="JHU4013" s="59"/>
      <c r="JHV4013" s="59"/>
      <c r="JHW4013" s="59"/>
      <c r="JHX4013" s="59"/>
      <c r="JHY4013" s="59"/>
      <c r="JHZ4013" s="59"/>
      <c r="JIA4013" s="59"/>
      <c r="JIB4013" s="59"/>
      <c r="JIC4013" s="59"/>
      <c r="JID4013" s="59"/>
      <c r="JIE4013" s="59"/>
      <c r="JIF4013" s="59"/>
      <c r="JIG4013" s="59"/>
      <c r="JIH4013" s="59"/>
      <c r="JII4013" s="59"/>
      <c r="JIJ4013" s="59"/>
      <c r="JIK4013" s="59"/>
      <c r="JIL4013" s="59"/>
      <c r="JIM4013" s="59"/>
      <c r="JIN4013" s="59"/>
      <c r="JIO4013" s="59"/>
      <c r="JIP4013" s="59"/>
      <c r="JIQ4013" s="59"/>
      <c r="JIR4013" s="59"/>
      <c r="JIS4013" s="59"/>
      <c r="JIT4013" s="59"/>
      <c r="JIU4013" s="59"/>
      <c r="JIV4013" s="59"/>
      <c r="JIW4013" s="59"/>
      <c r="JIX4013" s="59"/>
      <c r="JIY4013" s="59"/>
      <c r="JIZ4013" s="59"/>
      <c r="JJA4013" s="59"/>
      <c r="JJB4013" s="59"/>
      <c r="JJC4013" s="59"/>
      <c r="JJD4013" s="59"/>
      <c r="JJE4013" s="59"/>
      <c r="JJF4013" s="59"/>
      <c r="JJG4013" s="59"/>
      <c r="JJH4013" s="59"/>
      <c r="JJI4013" s="59"/>
      <c r="JJJ4013" s="59"/>
      <c r="JJK4013" s="59"/>
      <c r="JJL4013" s="59"/>
      <c r="JJM4013" s="59"/>
      <c r="JJN4013" s="59"/>
      <c r="JJO4013" s="59"/>
      <c r="JJP4013" s="59"/>
      <c r="JJQ4013" s="59"/>
      <c r="JJR4013" s="59"/>
      <c r="JJS4013" s="59"/>
      <c r="JJT4013" s="59"/>
      <c r="JJU4013" s="59"/>
      <c r="JJV4013" s="59"/>
      <c r="JJW4013" s="59"/>
      <c r="JJX4013" s="59"/>
      <c r="JJY4013" s="59"/>
      <c r="JJZ4013" s="59"/>
      <c r="JKA4013" s="59"/>
      <c r="JKB4013" s="59"/>
      <c r="JKC4013" s="59"/>
      <c r="JKD4013" s="59"/>
      <c r="JKE4013" s="59"/>
      <c r="JKF4013" s="59"/>
      <c r="JKG4013" s="59"/>
      <c r="JKH4013" s="59"/>
      <c r="JKI4013" s="59"/>
      <c r="JKJ4013" s="59"/>
      <c r="JKK4013" s="59"/>
      <c r="JKL4013" s="59"/>
      <c r="JKM4013" s="59"/>
      <c r="JKN4013" s="59"/>
      <c r="JKO4013" s="59"/>
      <c r="JKP4013" s="59"/>
      <c r="JKQ4013" s="59"/>
      <c r="JKR4013" s="59"/>
      <c r="JKS4013" s="59"/>
      <c r="JKT4013" s="59"/>
      <c r="JKU4013" s="59"/>
      <c r="JKV4013" s="59"/>
      <c r="JKW4013" s="59"/>
      <c r="JKX4013" s="59"/>
      <c r="JKY4013" s="59"/>
      <c r="JKZ4013" s="59"/>
      <c r="JLA4013" s="59"/>
      <c r="JLB4013" s="59"/>
      <c r="JLC4013" s="59"/>
      <c r="JLD4013" s="59"/>
      <c r="JLE4013" s="59"/>
      <c r="JLF4013" s="59"/>
      <c r="JLG4013" s="59"/>
      <c r="JLH4013" s="59"/>
      <c r="JLI4013" s="59"/>
      <c r="JLJ4013" s="59"/>
      <c r="JLK4013" s="59"/>
      <c r="JLL4013" s="59"/>
      <c r="JLM4013" s="59"/>
      <c r="JLN4013" s="59"/>
      <c r="JLO4013" s="59"/>
      <c r="JLP4013" s="59"/>
      <c r="JLQ4013" s="59"/>
      <c r="JLR4013" s="59"/>
      <c r="JLS4013" s="59"/>
      <c r="JLT4013" s="59"/>
      <c r="JLU4013" s="59"/>
      <c r="JLV4013" s="59"/>
      <c r="JLW4013" s="59"/>
      <c r="JLX4013" s="59"/>
      <c r="JLY4013" s="59"/>
      <c r="JLZ4013" s="59"/>
      <c r="JMA4013" s="59"/>
      <c r="JMB4013" s="59"/>
      <c r="JMC4013" s="59"/>
      <c r="JMD4013" s="59"/>
      <c r="JME4013" s="59"/>
      <c r="JMF4013" s="59"/>
      <c r="JMG4013" s="59"/>
      <c r="JMH4013" s="59"/>
      <c r="JMI4013" s="59"/>
      <c r="JMJ4013" s="59"/>
      <c r="JMK4013" s="59"/>
      <c r="JML4013" s="59"/>
      <c r="JMM4013" s="59"/>
      <c r="JMN4013" s="59"/>
      <c r="JMO4013" s="59"/>
      <c r="JMP4013" s="59"/>
      <c r="JMQ4013" s="59"/>
      <c r="JMR4013" s="59"/>
      <c r="JMS4013" s="59"/>
      <c r="JMT4013" s="59"/>
      <c r="JMU4013" s="59"/>
      <c r="JMV4013" s="59"/>
      <c r="JMW4013" s="59"/>
      <c r="JMX4013" s="59"/>
      <c r="JMY4013" s="59"/>
      <c r="JMZ4013" s="59"/>
      <c r="JNA4013" s="59"/>
      <c r="JNB4013" s="59"/>
      <c r="JNC4013" s="59"/>
      <c r="JND4013" s="59"/>
      <c r="JNE4013" s="59"/>
      <c r="JNF4013" s="59"/>
      <c r="JNG4013" s="59"/>
      <c r="JNH4013" s="59"/>
      <c r="JNI4013" s="59"/>
      <c r="JNJ4013" s="59"/>
      <c r="JNK4013" s="59"/>
      <c r="JNL4013" s="59"/>
      <c r="JNM4013" s="59"/>
      <c r="JNN4013" s="59"/>
      <c r="JNO4013" s="59"/>
      <c r="JNP4013" s="59"/>
      <c r="JNQ4013" s="59"/>
      <c r="JNR4013" s="59"/>
      <c r="JNS4013" s="59"/>
      <c r="JNT4013" s="59"/>
      <c r="JNU4013" s="59"/>
      <c r="JNV4013" s="59"/>
      <c r="JNW4013" s="59"/>
      <c r="JNX4013" s="59"/>
      <c r="JNY4013" s="59"/>
      <c r="JNZ4013" s="59"/>
      <c r="JOA4013" s="59"/>
      <c r="JOB4013" s="59"/>
      <c r="JOC4013" s="59"/>
      <c r="JOD4013" s="59"/>
      <c r="JOE4013" s="59"/>
      <c r="JOF4013" s="59"/>
      <c r="JOG4013" s="59"/>
      <c r="JOH4013" s="59"/>
      <c r="JOI4013" s="59"/>
      <c r="JOJ4013" s="59"/>
      <c r="JOK4013" s="59"/>
      <c r="JOL4013" s="59"/>
      <c r="JOM4013" s="59"/>
      <c r="JON4013" s="59"/>
      <c r="JOO4013" s="59"/>
      <c r="JOP4013" s="59"/>
      <c r="JOQ4013" s="59"/>
      <c r="JOR4013" s="59"/>
      <c r="JOS4013" s="59"/>
      <c r="JOT4013" s="59"/>
      <c r="JOU4013" s="59"/>
      <c r="JOV4013" s="59"/>
      <c r="JOW4013" s="59"/>
      <c r="JOX4013" s="59"/>
      <c r="JOY4013" s="59"/>
      <c r="JOZ4013" s="59"/>
      <c r="JPA4013" s="59"/>
      <c r="JPB4013" s="59"/>
      <c r="JPC4013" s="59"/>
      <c r="JPD4013" s="59"/>
      <c r="JPE4013" s="59"/>
      <c r="JPF4013" s="59"/>
      <c r="JPG4013" s="59"/>
      <c r="JPH4013" s="59"/>
      <c r="JPI4013" s="59"/>
      <c r="JPJ4013" s="59"/>
      <c r="JPK4013" s="59"/>
      <c r="JPL4013" s="59"/>
      <c r="JPM4013" s="59"/>
      <c r="JPN4013" s="59"/>
      <c r="JPO4013" s="59"/>
      <c r="JPP4013" s="59"/>
      <c r="JPQ4013" s="59"/>
      <c r="JPR4013" s="59"/>
      <c r="JPS4013" s="59"/>
      <c r="JPT4013" s="59"/>
      <c r="JPU4013" s="59"/>
      <c r="JPV4013" s="59"/>
      <c r="JPW4013" s="59"/>
      <c r="JPX4013" s="59"/>
      <c r="JPY4013" s="59"/>
      <c r="JPZ4013" s="59"/>
      <c r="JQA4013" s="59"/>
      <c r="JQB4013" s="59"/>
      <c r="JQC4013" s="59"/>
      <c r="JQD4013" s="59"/>
      <c r="JQE4013" s="59"/>
      <c r="JQF4013" s="59"/>
      <c r="JQG4013" s="59"/>
      <c r="JQH4013" s="59"/>
      <c r="JQI4013" s="59"/>
      <c r="JQJ4013" s="59"/>
      <c r="JQK4013" s="59"/>
      <c r="JQL4013" s="59"/>
      <c r="JQM4013" s="59"/>
      <c r="JQN4013" s="59"/>
      <c r="JQO4013" s="59"/>
      <c r="JQP4013" s="59"/>
      <c r="JQQ4013" s="59"/>
      <c r="JQR4013" s="59"/>
      <c r="JQS4013" s="59"/>
      <c r="JQT4013" s="59"/>
      <c r="JQU4013" s="59"/>
      <c r="JQV4013" s="59"/>
      <c r="JQW4013" s="59"/>
      <c r="JQX4013" s="59"/>
      <c r="JQY4013" s="59"/>
      <c r="JQZ4013" s="59"/>
      <c r="JRA4013" s="59"/>
      <c r="JRB4013" s="59"/>
      <c r="JRC4013" s="59"/>
      <c r="JRD4013" s="59"/>
      <c r="JRE4013" s="59"/>
      <c r="JRF4013" s="59"/>
      <c r="JRG4013" s="59"/>
      <c r="JRH4013" s="59"/>
      <c r="JRI4013" s="59"/>
      <c r="JRJ4013" s="59"/>
      <c r="JRK4013" s="59"/>
      <c r="JRL4013" s="59"/>
      <c r="JRM4013" s="59"/>
      <c r="JRN4013" s="59"/>
      <c r="JRO4013" s="59"/>
      <c r="JRP4013" s="59"/>
      <c r="JRQ4013" s="59"/>
      <c r="JRR4013" s="59"/>
      <c r="JRS4013" s="59"/>
      <c r="JRT4013" s="59"/>
      <c r="JRU4013" s="59"/>
      <c r="JRV4013" s="59"/>
      <c r="JRW4013" s="59"/>
      <c r="JRX4013" s="59"/>
      <c r="JRY4013" s="59"/>
      <c r="JRZ4013" s="59"/>
      <c r="JSA4013" s="59"/>
      <c r="JSB4013" s="59"/>
      <c r="JSC4013" s="59"/>
      <c r="JSD4013" s="59"/>
      <c r="JSE4013" s="59"/>
      <c r="JSF4013" s="59"/>
      <c r="JSG4013" s="59"/>
      <c r="JSH4013" s="59"/>
      <c r="JSI4013" s="59"/>
      <c r="JSJ4013" s="59"/>
      <c r="JSK4013" s="59"/>
      <c r="JSL4013" s="59"/>
      <c r="JSM4013" s="59"/>
      <c r="JSN4013" s="59"/>
      <c r="JSO4013" s="59"/>
      <c r="JSP4013" s="59"/>
      <c r="JSQ4013" s="59"/>
      <c r="JSR4013" s="59"/>
      <c r="JSS4013" s="59"/>
      <c r="JST4013" s="59"/>
      <c r="JSU4013" s="59"/>
      <c r="JSV4013" s="59"/>
      <c r="JSW4013" s="59"/>
      <c r="JSX4013" s="59"/>
      <c r="JSY4013" s="59"/>
      <c r="JSZ4013" s="59"/>
      <c r="JTA4013" s="59"/>
      <c r="JTB4013" s="59"/>
      <c r="JTC4013" s="59"/>
      <c r="JTD4013" s="59"/>
      <c r="JTE4013" s="59"/>
      <c r="JTF4013" s="59"/>
      <c r="JTG4013" s="59"/>
      <c r="JTH4013" s="59"/>
      <c r="JTI4013" s="59"/>
      <c r="JTJ4013" s="59"/>
      <c r="JTK4013" s="59"/>
      <c r="JTL4013" s="59"/>
      <c r="JTM4013" s="59"/>
      <c r="JTN4013" s="59"/>
      <c r="JTO4013" s="59"/>
      <c r="JTP4013" s="59"/>
      <c r="JTQ4013" s="59"/>
      <c r="JTR4013" s="59"/>
      <c r="JTS4013" s="59"/>
      <c r="JTT4013" s="59"/>
      <c r="JTU4013" s="59"/>
      <c r="JTV4013" s="59"/>
      <c r="JTW4013" s="59"/>
      <c r="JTX4013" s="59"/>
      <c r="JTY4013" s="59"/>
      <c r="JTZ4013" s="59"/>
      <c r="JUA4013" s="59"/>
      <c r="JUB4013" s="59"/>
      <c r="JUC4013" s="59"/>
      <c r="JUD4013" s="59"/>
      <c r="JUE4013" s="59"/>
      <c r="JUF4013" s="59"/>
      <c r="JUG4013" s="59"/>
      <c r="JUH4013" s="59"/>
      <c r="JUI4013" s="59"/>
      <c r="JUJ4013" s="59"/>
      <c r="JUK4013" s="59"/>
      <c r="JUL4013" s="59"/>
      <c r="JUM4013" s="59"/>
      <c r="JUN4013" s="59"/>
      <c r="JUO4013" s="59"/>
      <c r="JUP4013" s="59"/>
      <c r="JUQ4013" s="59"/>
      <c r="JUR4013" s="59"/>
      <c r="JUS4013" s="59"/>
      <c r="JUT4013" s="59"/>
      <c r="JUU4013" s="59"/>
      <c r="JUV4013" s="59"/>
      <c r="JUW4013" s="59"/>
      <c r="JUX4013" s="59"/>
      <c r="JUY4013" s="59"/>
      <c r="JUZ4013" s="59"/>
      <c r="JVA4013" s="59"/>
      <c r="JVB4013" s="59"/>
      <c r="JVC4013" s="59"/>
      <c r="JVD4013" s="59"/>
      <c r="JVE4013" s="59"/>
      <c r="JVF4013" s="59"/>
      <c r="JVG4013" s="59"/>
      <c r="JVH4013" s="59"/>
      <c r="JVI4013" s="59"/>
      <c r="JVJ4013" s="59"/>
      <c r="JVK4013" s="59"/>
      <c r="JVL4013" s="59"/>
      <c r="JVM4013" s="59"/>
      <c r="JVN4013" s="59"/>
      <c r="JVO4013" s="59"/>
      <c r="JVP4013" s="59"/>
      <c r="JVQ4013" s="59"/>
      <c r="JVR4013" s="59"/>
      <c r="JVS4013" s="59"/>
      <c r="JVT4013" s="59"/>
      <c r="JVU4013" s="59"/>
      <c r="JVV4013" s="59"/>
      <c r="JVW4013" s="59"/>
      <c r="JVX4013" s="59"/>
      <c r="JVY4013" s="59"/>
      <c r="JVZ4013" s="59"/>
      <c r="JWA4013" s="59"/>
      <c r="JWB4013" s="59"/>
      <c r="JWC4013" s="59"/>
      <c r="JWD4013" s="59"/>
      <c r="JWE4013" s="59"/>
      <c r="JWF4013" s="59"/>
      <c r="JWG4013" s="59"/>
      <c r="JWH4013" s="59"/>
      <c r="JWI4013" s="59"/>
      <c r="JWJ4013" s="59"/>
      <c r="JWK4013" s="59"/>
      <c r="JWL4013" s="59"/>
      <c r="JWM4013" s="59"/>
      <c r="JWN4013" s="59"/>
      <c r="JWO4013" s="59"/>
      <c r="JWP4013" s="59"/>
      <c r="JWQ4013" s="59"/>
      <c r="JWR4013" s="59"/>
      <c r="JWS4013" s="59"/>
      <c r="JWT4013" s="59"/>
      <c r="JWU4013" s="59"/>
      <c r="JWV4013" s="59"/>
      <c r="JWW4013" s="59"/>
      <c r="JWX4013" s="59"/>
      <c r="JWY4013" s="59"/>
      <c r="JWZ4013" s="59"/>
      <c r="JXA4013" s="59"/>
      <c r="JXB4013" s="59"/>
      <c r="JXC4013" s="59"/>
      <c r="JXD4013" s="59"/>
      <c r="JXE4013" s="59"/>
      <c r="JXF4013" s="59"/>
      <c r="JXG4013" s="59"/>
      <c r="JXH4013" s="59"/>
      <c r="JXI4013" s="59"/>
      <c r="JXJ4013" s="59"/>
      <c r="JXK4013" s="59"/>
      <c r="JXL4013" s="59"/>
      <c r="JXM4013" s="59"/>
      <c r="JXN4013" s="59"/>
      <c r="JXO4013" s="59"/>
      <c r="JXP4013" s="59"/>
      <c r="JXQ4013" s="59"/>
      <c r="JXR4013" s="59"/>
      <c r="JXS4013" s="59"/>
      <c r="JXT4013" s="59"/>
      <c r="JXU4013" s="59"/>
      <c r="JXV4013" s="59"/>
      <c r="JXW4013" s="59"/>
      <c r="JXX4013" s="59"/>
      <c r="JXY4013" s="59"/>
      <c r="JXZ4013" s="59"/>
      <c r="JYA4013" s="59"/>
      <c r="JYB4013" s="59"/>
      <c r="JYC4013" s="59"/>
      <c r="JYD4013" s="59"/>
      <c r="JYE4013" s="59"/>
      <c r="JYF4013" s="59"/>
      <c r="JYG4013" s="59"/>
      <c r="JYH4013" s="59"/>
      <c r="JYI4013" s="59"/>
      <c r="JYJ4013" s="59"/>
      <c r="JYK4013" s="59"/>
      <c r="JYL4013" s="59"/>
      <c r="JYM4013" s="59"/>
      <c r="JYN4013" s="59"/>
      <c r="JYO4013" s="59"/>
      <c r="JYP4013" s="59"/>
      <c r="JYQ4013" s="59"/>
      <c r="JYR4013" s="59"/>
      <c r="JYS4013" s="59"/>
      <c r="JYT4013" s="59"/>
      <c r="JYU4013" s="59"/>
      <c r="JYV4013" s="59"/>
      <c r="JYW4013" s="59"/>
      <c r="JYX4013" s="59"/>
      <c r="JYY4013" s="59"/>
      <c r="JYZ4013" s="59"/>
      <c r="JZA4013" s="59"/>
      <c r="JZB4013" s="59"/>
      <c r="JZC4013" s="59"/>
      <c r="JZD4013" s="59"/>
      <c r="JZE4013" s="59"/>
      <c r="JZF4013" s="59"/>
      <c r="JZG4013" s="59"/>
      <c r="JZH4013" s="59"/>
      <c r="JZI4013" s="59"/>
      <c r="JZJ4013" s="59"/>
      <c r="JZK4013" s="59"/>
      <c r="JZL4013" s="59"/>
      <c r="JZM4013" s="59"/>
      <c r="JZN4013" s="59"/>
      <c r="JZO4013" s="59"/>
      <c r="JZP4013" s="59"/>
      <c r="JZQ4013" s="59"/>
      <c r="JZR4013" s="59"/>
      <c r="JZS4013" s="59"/>
      <c r="JZT4013" s="59"/>
      <c r="JZU4013" s="59"/>
      <c r="JZV4013" s="59"/>
      <c r="JZW4013" s="59"/>
      <c r="JZX4013" s="59"/>
      <c r="JZY4013" s="59"/>
      <c r="JZZ4013" s="59"/>
      <c r="KAA4013" s="59"/>
      <c r="KAB4013" s="59"/>
      <c r="KAC4013" s="59"/>
      <c r="KAD4013" s="59"/>
      <c r="KAE4013" s="59"/>
      <c r="KAF4013" s="59"/>
      <c r="KAG4013" s="59"/>
      <c r="KAH4013" s="59"/>
      <c r="KAI4013" s="59"/>
      <c r="KAJ4013" s="59"/>
      <c r="KAK4013" s="59"/>
      <c r="KAL4013" s="59"/>
      <c r="KAM4013" s="59"/>
      <c r="KAN4013" s="59"/>
      <c r="KAO4013" s="59"/>
      <c r="KAP4013" s="59"/>
      <c r="KAQ4013" s="59"/>
      <c r="KAR4013" s="59"/>
      <c r="KAS4013" s="59"/>
      <c r="KAT4013" s="59"/>
      <c r="KAU4013" s="59"/>
      <c r="KAV4013" s="59"/>
      <c r="KAW4013" s="59"/>
      <c r="KAX4013" s="59"/>
      <c r="KAY4013" s="59"/>
      <c r="KAZ4013" s="59"/>
      <c r="KBA4013" s="59"/>
      <c r="KBB4013" s="59"/>
      <c r="KBC4013" s="59"/>
      <c r="KBD4013" s="59"/>
      <c r="KBE4013" s="59"/>
      <c r="KBF4013" s="59"/>
      <c r="KBG4013" s="59"/>
      <c r="KBH4013" s="59"/>
      <c r="KBI4013" s="59"/>
      <c r="KBJ4013" s="59"/>
      <c r="KBK4013" s="59"/>
      <c r="KBL4013" s="59"/>
      <c r="KBM4013" s="59"/>
      <c r="KBN4013" s="59"/>
      <c r="KBO4013" s="59"/>
      <c r="KBP4013" s="59"/>
      <c r="KBQ4013" s="59"/>
      <c r="KBR4013" s="59"/>
      <c r="KBS4013" s="59"/>
      <c r="KBT4013" s="59"/>
      <c r="KBU4013" s="59"/>
      <c r="KBV4013" s="59"/>
      <c r="KBW4013" s="59"/>
      <c r="KBX4013" s="59"/>
      <c r="KBY4013" s="59"/>
      <c r="KBZ4013" s="59"/>
      <c r="KCA4013" s="59"/>
      <c r="KCB4013" s="59"/>
      <c r="KCC4013" s="59"/>
      <c r="KCD4013" s="59"/>
      <c r="KCE4013" s="59"/>
      <c r="KCF4013" s="59"/>
      <c r="KCG4013" s="59"/>
      <c r="KCH4013" s="59"/>
      <c r="KCI4013" s="59"/>
      <c r="KCJ4013" s="59"/>
      <c r="KCK4013" s="59"/>
      <c r="KCL4013" s="59"/>
      <c r="KCM4013" s="59"/>
      <c r="KCN4013" s="59"/>
      <c r="KCO4013" s="59"/>
      <c r="KCP4013" s="59"/>
      <c r="KCQ4013" s="59"/>
      <c r="KCR4013" s="59"/>
      <c r="KCS4013" s="59"/>
      <c r="KCT4013" s="59"/>
      <c r="KCU4013" s="59"/>
      <c r="KCV4013" s="59"/>
      <c r="KCW4013" s="59"/>
      <c r="KCX4013" s="59"/>
      <c r="KCY4013" s="59"/>
      <c r="KCZ4013" s="59"/>
      <c r="KDA4013" s="59"/>
      <c r="KDB4013" s="59"/>
      <c r="KDC4013" s="59"/>
      <c r="KDD4013" s="59"/>
      <c r="KDE4013" s="59"/>
      <c r="KDF4013" s="59"/>
      <c r="KDG4013" s="59"/>
      <c r="KDH4013" s="59"/>
      <c r="KDI4013" s="59"/>
      <c r="KDJ4013" s="59"/>
      <c r="KDK4013" s="59"/>
      <c r="KDL4013" s="59"/>
      <c r="KDM4013" s="59"/>
      <c r="KDN4013" s="59"/>
      <c r="KDO4013" s="59"/>
      <c r="KDP4013" s="59"/>
      <c r="KDQ4013" s="59"/>
      <c r="KDR4013" s="59"/>
      <c r="KDS4013" s="59"/>
      <c r="KDT4013" s="59"/>
      <c r="KDU4013" s="59"/>
      <c r="KDV4013" s="59"/>
      <c r="KDW4013" s="59"/>
      <c r="KDX4013" s="59"/>
      <c r="KDY4013" s="59"/>
      <c r="KDZ4013" s="59"/>
      <c r="KEA4013" s="59"/>
      <c r="KEB4013" s="59"/>
      <c r="KEC4013" s="59"/>
      <c r="KED4013" s="59"/>
      <c r="KEE4013" s="59"/>
      <c r="KEF4013" s="59"/>
      <c r="KEG4013" s="59"/>
      <c r="KEH4013" s="59"/>
      <c r="KEI4013" s="59"/>
      <c r="KEJ4013" s="59"/>
      <c r="KEK4013" s="59"/>
      <c r="KEL4013" s="59"/>
      <c r="KEM4013" s="59"/>
      <c r="KEN4013" s="59"/>
      <c r="KEO4013" s="59"/>
      <c r="KEP4013" s="59"/>
      <c r="KEQ4013" s="59"/>
      <c r="KER4013" s="59"/>
      <c r="KES4013" s="59"/>
      <c r="KET4013" s="59"/>
      <c r="KEU4013" s="59"/>
      <c r="KEV4013" s="59"/>
      <c r="KEW4013" s="59"/>
      <c r="KEX4013" s="59"/>
      <c r="KEY4013" s="59"/>
      <c r="KEZ4013" s="59"/>
      <c r="KFA4013" s="59"/>
      <c r="KFB4013" s="59"/>
      <c r="KFC4013" s="59"/>
      <c r="KFD4013" s="59"/>
      <c r="KFE4013" s="59"/>
      <c r="KFF4013" s="59"/>
      <c r="KFG4013" s="59"/>
      <c r="KFH4013" s="59"/>
      <c r="KFI4013" s="59"/>
      <c r="KFJ4013" s="59"/>
      <c r="KFK4013" s="59"/>
      <c r="KFL4013" s="59"/>
      <c r="KFM4013" s="59"/>
      <c r="KFN4013" s="59"/>
      <c r="KFO4013" s="59"/>
      <c r="KFP4013" s="59"/>
      <c r="KFQ4013" s="59"/>
      <c r="KFR4013" s="59"/>
      <c r="KFS4013" s="59"/>
      <c r="KFT4013" s="59"/>
      <c r="KFU4013" s="59"/>
      <c r="KFV4013" s="59"/>
      <c r="KFW4013" s="59"/>
      <c r="KFX4013" s="59"/>
      <c r="KFY4013" s="59"/>
      <c r="KFZ4013" s="59"/>
      <c r="KGA4013" s="59"/>
      <c r="KGB4013" s="59"/>
      <c r="KGC4013" s="59"/>
      <c r="KGD4013" s="59"/>
      <c r="KGE4013" s="59"/>
      <c r="KGF4013" s="59"/>
      <c r="KGG4013" s="59"/>
      <c r="KGH4013" s="59"/>
      <c r="KGI4013" s="59"/>
      <c r="KGJ4013" s="59"/>
      <c r="KGK4013" s="59"/>
      <c r="KGL4013" s="59"/>
      <c r="KGM4013" s="59"/>
      <c r="KGN4013" s="59"/>
      <c r="KGO4013" s="59"/>
      <c r="KGP4013" s="59"/>
      <c r="KGQ4013" s="59"/>
      <c r="KGR4013" s="59"/>
      <c r="KGS4013" s="59"/>
      <c r="KGT4013" s="59"/>
      <c r="KGU4013" s="59"/>
      <c r="KGV4013" s="59"/>
      <c r="KGW4013" s="59"/>
      <c r="KGX4013" s="59"/>
      <c r="KGY4013" s="59"/>
      <c r="KGZ4013" s="59"/>
      <c r="KHA4013" s="59"/>
      <c r="KHB4013" s="59"/>
      <c r="KHC4013" s="59"/>
      <c r="KHD4013" s="59"/>
      <c r="KHE4013" s="59"/>
      <c r="KHF4013" s="59"/>
      <c r="KHG4013" s="59"/>
      <c r="KHH4013" s="59"/>
      <c r="KHI4013" s="59"/>
      <c r="KHJ4013" s="59"/>
      <c r="KHK4013" s="59"/>
      <c r="KHL4013" s="59"/>
      <c r="KHM4013" s="59"/>
      <c r="KHN4013" s="59"/>
      <c r="KHO4013" s="59"/>
      <c r="KHP4013" s="59"/>
      <c r="KHQ4013" s="59"/>
      <c r="KHR4013" s="59"/>
      <c r="KHS4013" s="59"/>
      <c r="KHT4013" s="59"/>
      <c r="KHU4013" s="59"/>
      <c r="KHV4013" s="59"/>
      <c r="KHW4013" s="59"/>
      <c r="KHX4013" s="59"/>
      <c r="KHY4013" s="59"/>
      <c r="KHZ4013" s="59"/>
      <c r="KIA4013" s="59"/>
      <c r="KIB4013" s="59"/>
      <c r="KIC4013" s="59"/>
      <c r="KID4013" s="59"/>
      <c r="KIE4013" s="59"/>
      <c r="KIF4013" s="59"/>
      <c r="KIG4013" s="59"/>
      <c r="KIH4013" s="59"/>
      <c r="KII4013" s="59"/>
      <c r="KIJ4013" s="59"/>
      <c r="KIK4013" s="59"/>
      <c r="KIL4013" s="59"/>
      <c r="KIM4013" s="59"/>
      <c r="KIN4013" s="59"/>
      <c r="KIO4013" s="59"/>
      <c r="KIP4013" s="59"/>
      <c r="KIQ4013" s="59"/>
      <c r="KIR4013" s="59"/>
      <c r="KIS4013" s="59"/>
      <c r="KIT4013" s="59"/>
      <c r="KIU4013" s="59"/>
      <c r="KIV4013" s="59"/>
      <c r="KIW4013" s="59"/>
      <c r="KIX4013" s="59"/>
      <c r="KIY4013" s="59"/>
      <c r="KIZ4013" s="59"/>
      <c r="KJA4013" s="59"/>
      <c r="KJB4013" s="59"/>
      <c r="KJC4013" s="59"/>
      <c r="KJD4013" s="59"/>
      <c r="KJE4013" s="59"/>
      <c r="KJF4013" s="59"/>
      <c r="KJG4013" s="59"/>
      <c r="KJH4013" s="59"/>
      <c r="KJI4013" s="59"/>
      <c r="KJJ4013" s="59"/>
      <c r="KJK4013" s="59"/>
      <c r="KJL4013" s="59"/>
      <c r="KJM4013" s="59"/>
      <c r="KJN4013" s="59"/>
      <c r="KJO4013" s="59"/>
      <c r="KJP4013" s="59"/>
      <c r="KJQ4013" s="59"/>
      <c r="KJR4013" s="59"/>
      <c r="KJS4013" s="59"/>
      <c r="KJT4013" s="59"/>
      <c r="KJU4013" s="59"/>
      <c r="KJV4013" s="59"/>
      <c r="KJW4013" s="59"/>
      <c r="KJX4013" s="59"/>
      <c r="KJY4013" s="59"/>
      <c r="KJZ4013" s="59"/>
      <c r="KKA4013" s="59"/>
      <c r="KKB4013" s="59"/>
      <c r="KKC4013" s="59"/>
      <c r="KKD4013" s="59"/>
      <c r="KKE4013" s="59"/>
      <c r="KKF4013" s="59"/>
      <c r="KKG4013" s="59"/>
      <c r="KKH4013" s="59"/>
      <c r="KKI4013" s="59"/>
      <c r="KKJ4013" s="59"/>
      <c r="KKK4013" s="59"/>
      <c r="KKL4013" s="59"/>
      <c r="KKM4013" s="59"/>
      <c r="KKN4013" s="59"/>
      <c r="KKO4013" s="59"/>
      <c r="KKP4013" s="59"/>
      <c r="KKQ4013" s="59"/>
      <c r="KKR4013" s="59"/>
      <c r="KKS4013" s="59"/>
      <c r="KKT4013" s="59"/>
      <c r="KKU4013" s="59"/>
      <c r="KKV4013" s="59"/>
      <c r="KKW4013" s="59"/>
      <c r="KKX4013" s="59"/>
      <c r="KKY4013" s="59"/>
      <c r="KKZ4013" s="59"/>
      <c r="KLA4013" s="59"/>
      <c r="KLB4013" s="59"/>
      <c r="KLC4013" s="59"/>
      <c r="KLD4013" s="59"/>
      <c r="KLE4013" s="59"/>
      <c r="KLF4013" s="59"/>
      <c r="KLG4013" s="59"/>
      <c r="KLH4013" s="59"/>
      <c r="KLI4013" s="59"/>
      <c r="KLJ4013" s="59"/>
      <c r="KLK4013" s="59"/>
      <c r="KLL4013" s="59"/>
      <c r="KLM4013" s="59"/>
      <c r="KLN4013" s="59"/>
      <c r="KLO4013" s="59"/>
      <c r="KLP4013" s="59"/>
      <c r="KLQ4013" s="59"/>
      <c r="KLR4013" s="59"/>
      <c r="KLS4013" s="59"/>
      <c r="KLT4013" s="59"/>
      <c r="KLU4013" s="59"/>
      <c r="KLV4013" s="59"/>
      <c r="KLW4013" s="59"/>
      <c r="KLX4013" s="59"/>
      <c r="KLY4013" s="59"/>
      <c r="KLZ4013" s="59"/>
      <c r="KMA4013" s="59"/>
      <c r="KMB4013" s="59"/>
      <c r="KMC4013" s="59"/>
      <c r="KMD4013" s="59"/>
      <c r="KME4013" s="59"/>
      <c r="KMF4013" s="59"/>
      <c r="KMG4013" s="59"/>
      <c r="KMH4013" s="59"/>
      <c r="KMI4013" s="59"/>
      <c r="KMJ4013" s="59"/>
      <c r="KMK4013" s="59"/>
      <c r="KML4013" s="59"/>
      <c r="KMM4013" s="59"/>
      <c r="KMN4013" s="59"/>
      <c r="KMO4013" s="59"/>
      <c r="KMP4013" s="59"/>
      <c r="KMQ4013" s="59"/>
      <c r="KMR4013" s="59"/>
      <c r="KMS4013" s="59"/>
      <c r="KMT4013" s="59"/>
      <c r="KMU4013" s="59"/>
      <c r="KMV4013" s="59"/>
      <c r="KMW4013" s="59"/>
      <c r="KMX4013" s="59"/>
      <c r="KMY4013" s="59"/>
      <c r="KMZ4013" s="59"/>
      <c r="KNA4013" s="59"/>
      <c r="KNB4013" s="59"/>
      <c r="KNC4013" s="59"/>
      <c r="KND4013" s="59"/>
      <c r="KNE4013" s="59"/>
      <c r="KNF4013" s="59"/>
      <c r="KNG4013" s="59"/>
      <c r="KNH4013" s="59"/>
      <c r="KNI4013" s="59"/>
      <c r="KNJ4013" s="59"/>
      <c r="KNK4013" s="59"/>
      <c r="KNL4013" s="59"/>
      <c r="KNM4013" s="59"/>
      <c r="KNN4013" s="59"/>
      <c r="KNO4013" s="59"/>
      <c r="KNP4013" s="59"/>
      <c r="KNQ4013" s="59"/>
      <c r="KNR4013" s="59"/>
      <c r="KNS4013" s="59"/>
      <c r="KNT4013" s="59"/>
      <c r="KNU4013" s="59"/>
      <c r="KNV4013" s="59"/>
      <c r="KNW4013" s="59"/>
      <c r="KNX4013" s="59"/>
      <c r="KNY4013" s="59"/>
      <c r="KNZ4013" s="59"/>
      <c r="KOA4013" s="59"/>
      <c r="KOB4013" s="59"/>
      <c r="KOC4013" s="59"/>
      <c r="KOD4013" s="59"/>
      <c r="KOE4013" s="59"/>
      <c r="KOF4013" s="59"/>
      <c r="KOG4013" s="59"/>
      <c r="KOH4013" s="59"/>
      <c r="KOI4013" s="59"/>
      <c r="KOJ4013" s="59"/>
      <c r="KOK4013" s="59"/>
      <c r="KOL4013" s="59"/>
      <c r="KOM4013" s="59"/>
      <c r="KON4013" s="59"/>
      <c r="KOO4013" s="59"/>
      <c r="KOP4013" s="59"/>
      <c r="KOQ4013" s="59"/>
      <c r="KOR4013" s="59"/>
      <c r="KOS4013" s="59"/>
      <c r="KOT4013" s="59"/>
      <c r="KOU4013" s="59"/>
      <c r="KOV4013" s="59"/>
      <c r="KOW4013" s="59"/>
      <c r="KOX4013" s="59"/>
      <c r="KOY4013" s="59"/>
      <c r="KOZ4013" s="59"/>
      <c r="KPA4013" s="59"/>
      <c r="KPB4013" s="59"/>
      <c r="KPC4013" s="59"/>
      <c r="KPD4013" s="59"/>
      <c r="KPE4013" s="59"/>
      <c r="KPF4013" s="59"/>
      <c r="KPG4013" s="59"/>
      <c r="KPH4013" s="59"/>
      <c r="KPI4013" s="59"/>
      <c r="KPJ4013" s="59"/>
      <c r="KPK4013" s="59"/>
      <c r="KPL4013" s="59"/>
      <c r="KPM4013" s="59"/>
      <c r="KPN4013" s="59"/>
      <c r="KPO4013" s="59"/>
      <c r="KPP4013" s="59"/>
      <c r="KPQ4013" s="59"/>
      <c r="KPR4013" s="59"/>
      <c r="KPS4013" s="59"/>
      <c r="KPT4013" s="59"/>
      <c r="KPU4013" s="59"/>
      <c r="KPV4013" s="59"/>
      <c r="KPW4013" s="59"/>
      <c r="KPX4013" s="59"/>
      <c r="KPY4013" s="59"/>
      <c r="KPZ4013" s="59"/>
      <c r="KQA4013" s="59"/>
      <c r="KQB4013" s="59"/>
      <c r="KQC4013" s="59"/>
      <c r="KQD4013" s="59"/>
      <c r="KQE4013" s="59"/>
      <c r="KQF4013" s="59"/>
      <c r="KQG4013" s="59"/>
      <c r="KQH4013" s="59"/>
      <c r="KQI4013" s="59"/>
      <c r="KQJ4013" s="59"/>
      <c r="KQK4013" s="59"/>
      <c r="KQL4013" s="59"/>
      <c r="KQM4013" s="59"/>
      <c r="KQN4013" s="59"/>
      <c r="KQO4013" s="59"/>
      <c r="KQP4013" s="59"/>
      <c r="KQQ4013" s="59"/>
      <c r="KQR4013" s="59"/>
      <c r="KQS4013" s="59"/>
      <c r="KQT4013" s="59"/>
      <c r="KQU4013" s="59"/>
      <c r="KQV4013" s="59"/>
      <c r="KQW4013" s="59"/>
      <c r="KQX4013" s="59"/>
      <c r="KQY4013" s="59"/>
      <c r="KQZ4013" s="59"/>
      <c r="KRA4013" s="59"/>
      <c r="KRB4013" s="59"/>
      <c r="KRC4013" s="59"/>
      <c r="KRD4013" s="59"/>
      <c r="KRE4013" s="59"/>
      <c r="KRF4013" s="59"/>
      <c r="KRG4013" s="59"/>
      <c r="KRH4013" s="59"/>
      <c r="KRI4013" s="59"/>
      <c r="KRJ4013" s="59"/>
      <c r="KRK4013" s="59"/>
      <c r="KRL4013" s="59"/>
      <c r="KRM4013" s="59"/>
      <c r="KRN4013" s="59"/>
      <c r="KRO4013" s="59"/>
      <c r="KRP4013" s="59"/>
      <c r="KRQ4013" s="59"/>
      <c r="KRR4013" s="59"/>
      <c r="KRS4013" s="59"/>
      <c r="KRT4013" s="59"/>
      <c r="KRU4013" s="59"/>
      <c r="KRV4013" s="59"/>
      <c r="KRW4013" s="59"/>
      <c r="KRX4013" s="59"/>
      <c r="KRY4013" s="59"/>
      <c r="KRZ4013" s="59"/>
      <c r="KSA4013" s="59"/>
      <c r="KSB4013" s="59"/>
      <c r="KSC4013" s="59"/>
      <c r="KSD4013" s="59"/>
      <c r="KSE4013" s="59"/>
      <c r="KSF4013" s="59"/>
      <c r="KSG4013" s="59"/>
      <c r="KSH4013" s="59"/>
      <c r="KSI4013" s="59"/>
      <c r="KSJ4013" s="59"/>
      <c r="KSK4013" s="59"/>
      <c r="KSL4013" s="59"/>
      <c r="KSM4013" s="59"/>
      <c r="KSN4013" s="59"/>
      <c r="KSO4013" s="59"/>
      <c r="KSP4013" s="59"/>
      <c r="KSQ4013" s="59"/>
      <c r="KSR4013" s="59"/>
      <c r="KSS4013" s="59"/>
      <c r="KST4013" s="59"/>
      <c r="KSU4013" s="59"/>
      <c r="KSV4013" s="59"/>
      <c r="KSW4013" s="59"/>
      <c r="KSX4013" s="59"/>
      <c r="KSY4013" s="59"/>
      <c r="KSZ4013" s="59"/>
      <c r="KTA4013" s="59"/>
      <c r="KTB4013" s="59"/>
      <c r="KTC4013" s="59"/>
      <c r="KTD4013" s="59"/>
      <c r="KTE4013" s="59"/>
      <c r="KTF4013" s="59"/>
      <c r="KTG4013" s="59"/>
      <c r="KTH4013" s="59"/>
      <c r="KTI4013" s="59"/>
      <c r="KTJ4013" s="59"/>
      <c r="KTK4013" s="59"/>
      <c r="KTL4013" s="59"/>
      <c r="KTM4013" s="59"/>
      <c r="KTN4013" s="59"/>
      <c r="KTO4013" s="59"/>
      <c r="KTP4013" s="59"/>
      <c r="KTQ4013" s="59"/>
      <c r="KTR4013" s="59"/>
      <c r="KTS4013" s="59"/>
      <c r="KTT4013" s="59"/>
      <c r="KTU4013" s="59"/>
      <c r="KTV4013" s="59"/>
      <c r="KTW4013" s="59"/>
      <c r="KTX4013" s="59"/>
      <c r="KTY4013" s="59"/>
      <c r="KTZ4013" s="59"/>
      <c r="KUA4013" s="59"/>
      <c r="KUB4013" s="59"/>
      <c r="KUC4013" s="59"/>
      <c r="KUD4013" s="59"/>
      <c r="KUE4013" s="59"/>
      <c r="KUF4013" s="59"/>
      <c r="KUG4013" s="59"/>
      <c r="KUH4013" s="59"/>
      <c r="KUI4013" s="59"/>
      <c r="KUJ4013" s="59"/>
      <c r="KUK4013" s="59"/>
      <c r="KUL4013" s="59"/>
      <c r="KUM4013" s="59"/>
      <c r="KUN4013" s="59"/>
      <c r="KUO4013" s="59"/>
      <c r="KUP4013" s="59"/>
      <c r="KUQ4013" s="59"/>
      <c r="KUR4013" s="59"/>
      <c r="KUS4013" s="59"/>
      <c r="KUT4013" s="59"/>
      <c r="KUU4013" s="59"/>
      <c r="KUV4013" s="59"/>
      <c r="KUW4013" s="59"/>
      <c r="KUX4013" s="59"/>
      <c r="KUY4013" s="59"/>
      <c r="KUZ4013" s="59"/>
      <c r="KVA4013" s="59"/>
      <c r="KVB4013" s="59"/>
      <c r="KVC4013" s="59"/>
      <c r="KVD4013" s="59"/>
      <c r="KVE4013" s="59"/>
      <c r="KVF4013" s="59"/>
      <c r="KVG4013" s="59"/>
      <c r="KVH4013" s="59"/>
      <c r="KVI4013" s="59"/>
      <c r="KVJ4013" s="59"/>
      <c r="KVK4013" s="59"/>
      <c r="KVL4013" s="59"/>
      <c r="KVM4013" s="59"/>
      <c r="KVN4013" s="59"/>
      <c r="KVO4013" s="59"/>
      <c r="KVP4013" s="59"/>
      <c r="KVQ4013" s="59"/>
      <c r="KVR4013" s="59"/>
      <c r="KVS4013" s="59"/>
      <c r="KVT4013" s="59"/>
      <c r="KVU4013" s="59"/>
      <c r="KVV4013" s="59"/>
      <c r="KVW4013" s="59"/>
      <c r="KVX4013" s="59"/>
      <c r="KVY4013" s="59"/>
      <c r="KVZ4013" s="59"/>
      <c r="KWA4013" s="59"/>
      <c r="KWB4013" s="59"/>
      <c r="KWC4013" s="59"/>
      <c r="KWD4013" s="59"/>
      <c r="KWE4013" s="59"/>
      <c r="KWF4013" s="59"/>
      <c r="KWG4013" s="59"/>
      <c r="KWH4013" s="59"/>
      <c r="KWI4013" s="59"/>
      <c r="KWJ4013" s="59"/>
      <c r="KWK4013" s="59"/>
      <c r="KWL4013" s="59"/>
      <c r="KWM4013" s="59"/>
      <c r="KWN4013" s="59"/>
      <c r="KWO4013" s="59"/>
      <c r="KWP4013" s="59"/>
      <c r="KWQ4013" s="59"/>
      <c r="KWR4013" s="59"/>
      <c r="KWS4013" s="59"/>
      <c r="KWT4013" s="59"/>
      <c r="KWU4013" s="59"/>
      <c r="KWV4013" s="59"/>
      <c r="KWW4013" s="59"/>
      <c r="KWX4013" s="59"/>
      <c r="KWY4013" s="59"/>
      <c r="KWZ4013" s="59"/>
      <c r="KXA4013" s="59"/>
      <c r="KXB4013" s="59"/>
      <c r="KXC4013" s="59"/>
      <c r="KXD4013" s="59"/>
      <c r="KXE4013" s="59"/>
      <c r="KXF4013" s="59"/>
      <c r="KXG4013" s="59"/>
      <c r="KXH4013" s="59"/>
      <c r="KXI4013" s="59"/>
      <c r="KXJ4013" s="59"/>
      <c r="KXK4013" s="59"/>
      <c r="KXL4013" s="59"/>
      <c r="KXM4013" s="59"/>
      <c r="KXN4013" s="59"/>
      <c r="KXO4013" s="59"/>
      <c r="KXP4013" s="59"/>
      <c r="KXQ4013" s="59"/>
      <c r="KXR4013" s="59"/>
      <c r="KXS4013" s="59"/>
      <c r="KXT4013" s="59"/>
      <c r="KXU4013" s="59"/>
      <c r="KXV4013" s="59"/>
      <c r="KXW4013" s="59"/>
      <c r="KXX4013" s="59"/>
      <c r="KXY4013" s="59"/>
      <c r="KXZ4013" s="59"/>
      <c r="KYA4013" s="59"/>
      <c r="KYB4013" s="59"/>
      <c r="KYC4013" s="59"/>
      <c r="KYD4013" s="59"/>
      <c r="KYE4013" s="59"/>
      <c r="KYF4013" s="59"/>
      <c r="KYG4013" s="59"/>
      <c r="KYH4013" s="59"/>
      <c r="KYI4013" s="59"/>
      <c r="KYJ4013" s="59"/>
      <c r="KYK4013" s="59"/>
      <c r="KYL4013" s="59"/>
      <c r="KYM4013" s="59"/>
      <c r="KYN4013" s="59"/>
      <c r="KYO4013" s="59"/>
      <c r="KYP4013" s="59"/>
      <c r="KYQ4013" s="59"/>
      <c r="KYR4013" s="59"/>
      <c r="KYS4013" s="59"/>
      <c r="KYT4013" s="59"/>
      <c r="KYU4013" s="59"/>
      <c r="KYV4013" s="59"/>
      <c r="KYW4013" s="59"/>
      <c r="KYX4013" s="59"/>
      <c r="KYY4013" s="59"/>
      <c r="KYZ4013" s="59"/>
      <c r="KZA4013" s="59"/>
      <c r="KZB4013" s="59"/>
      <c r="KZC4013" s="59"/>
      <c r="KZD4013" s="59"/>
      <c r="KZE4013" s="59"/>
      <c r="KZF4013" s="59"/>
      <c r="KZG4013" s="59"/>
      <c r="KZH4013" s="59"/>
      <c r="KZI4013" s="59"/>
      <c r="KZJ4013" s="59"/>
      <c r="KZK4013" s="59"/>
      <c r="KZL4013" s="59"/>
      <c r="KZM4013" s="59"/>
      <c r="KZN4013" s="59"/>
      <c r="KZO4013" s="59"/>
      <c r="KZP4013" s="59"/>
      <c r="KZQ4013" s="59"/>
      <c r="KZR4013" s="59"/>
      <c r="KZS4013" s="59"/>
      <c r="KZT4013" s="59"/>
      <c r="KZU4013" s="59"/>
      <c r="KZV4013" s="59"/>
      <c r="KZW4013" s="59"/>
      <c r="KZX4013" s="59"/>
      <c r="KZY4013" s="59"/>
      <c r="KZZ4013" s="59"/>
      <c r="LAA4013" s="59"/>
      <c r="LAB4013" s="59"/>
      <c r="LAC4013" s="59"/>
      <c r="LAD4013" s="59"/>
      <c r="LAE4013" s="59"/>
      <c r="LAF4013" s="59"/>
      <c r="LAG4013" s="59"/>
      <c r="LAH4013" s="59"/>
      <c r="LAI4013" s="59"/>
      <c r="LAJ4013" s="59"/>
      <c r="LAK4013" s="59"/>
      <c r="LAL4013" s="59"/>
      <c r="LAM4013" s="59"/>
      <c r="LAN4013" s="59"/>
      <c r="LAO4013" s="59"/>
      <c r="LAP4013" s="59"/>
      <c r="LAQ4013" s="59"/>
      <c r="LAR4013" s="59"/>
      <c r="LAS4013" s="59"/>
      <c r="LAT4013" s="59"/>
      <c r="LAU4013" s="59"/>
      <c r="LAV4013" s="59"/>
      <c r="LAW4013" s="59"/>
      <c r="LAX4013" s="59"/>
      <c r="LAY4013" s="59"/>
      <c r="LAZ4013" s="59"/>
      <c r="LBA4013" s="59"/>
      <c r="LBB4013" s="59"/>
      <c r="LBC4013" s="59"/>
      <c r="LBD4013" s="59"/>
      <c r="LBE4013" s="59"/>
      <c r="LBF4013" s="59"/>
      <c r="LBG4013" s="59"/>
      <c r="LBH4013" s="59"/>
      <c r="LBI4013" s="59"/>
      <c r="LBJ4013" s="59"/>
      <c r="LBK4013" s="59"/>
      <c r="LBL4013" s="59"/>
      <c r="LBM4013" s="59"/>
      <c r="LBN4013" s="59"/>
      <c r="LBO4013" s="59"/>
      <c r="LBP4013" s="59"/>
      <c r="LBQ4013" s="59"/>
      <c r="LBR4013" s="59"/>
      <c r="LBS4013" s="59"/>
      <c r="LBT4013" s="59"/>
      <c r="LBU4013" s="59"/>
      <c r="LBV4013" s="59"/>
      <c r="LBW4013" s="59"/>
      <c r="LBX4013" s="59"/>
      <c r="LBY4013" s="59"/>
      <c r="LBZ4013" s="59"/>
      <c r="LCA4013" s="59"/>
      <c r="LCB4013" s="59"/>
      <c r="LCC4013" s="59"/>
      <c r="LCD4013" s="59"/>
      <c r="LCE4013" s="59"/>
      <c r="LCF4013" s="59"/>
      <c r="LCG4013" s="59"/>
      <c r="LCH4013" s="59"/>
      <c r="LCI4013" s="59"/>
      <c r="LCJ4013" s="59"/>
      <c r="LCK4013" s="59"/>
      <c r="LCL4013" s="59"/>
      <c r="LCM4013" s="59"/>
      <c r="LCN4013" s="59"/>
      <c r="LCO4013" s="59"/>
      <c r="LCP4013" s="59"/>
      <c r="LCQ4013" s="59"/>
      <c r="LCR4013" s="59"/>
      <c r="LCS4013" s="59"/>
      <c r="LCT4013" s="59"/>
      <c r="LCU4013" s="59"/>
      <c r="LCV4013" s="59"/>
      <c r="LCW4013" s="59"/>
      <c r="LCX4013" s="59"/>
      <c r="LCY4013" s="59"/>
      <c r="LCZ4013" s="59"/>
      <c r="LDA4013" s="59"/>
      <c r="LDB4013" s="59"/>
      <c r="LDC4013" s="59"/>
      <c r="LDD4013" s="59"/>
      <c r="LDE4013" s="59"/>
      <c r="LDF4013" s="59"/>
      <c r="LDG4013" s="59"/>
      <c r="LDH4013" s="59"/>
      <c r="LDI4013" s="59"/>
      <c r="LDJ4013" s="59"/>
      <c r="LDK4013" s="59"/>
      <c r="LDL4013" s="59"/>
      <c r="LDM4013" s="59"/>
      <c r="LDN4013" s="59"/>
      <c r="LDO4013" s="59"/>
      <c r="LDP4013" s="59"/>
      <c r="LDQ4013" s="59"/>
      <c r="LDR4013" s="59"/>
      <c r="LDS4013" s="59"/>
      <c r="LDT4013" s="59"/>
      <c r="LDU4013" s="59"/>
      <c r="LDV4013" s="59"/>
      <c r="LDW4013" s="59"/>
      <c r="LDX4013" s="59"/>
      <c r="LDY4013" s="59"/>
      <c r="LDZ4013" s="59"/>
      <c r="LEA4013" s="59"/>
      <c r="LEB4013" s="59"/>
      <c r="LEC4013" s="59"/>
      <c r="LED4013" s="59"/>
      <c r="LEE4013" s="59"/>
      <c r="LEF4013" s="59"/>
      <c r="LEG4013" s="59"/>
      <c r="LEH4013" s="59"/>
      <c r="LEI4013" s="59"/>
      <c r="LEJ4013" s="59"/>
      <c r="LEK4013" s="59"/>
      <c r="LEL4013" s="59"/>
      <c r="LEM4013" s="59"/>
      <c r="LEN4013" s="59"/>
      <c r="LEO4013" s="59"/>
      <c r="LEP4013" s="59"/>
      <c r="LEQ4013" s="59"/>
      <c r="LER4013" s="59"/>
      <c r="LES4013" s="59"/>
      <c r="LET4013" s="59"/>
      <c r="LEU4013" s="59"/>
      <c r="LEV4013" s="59"/>
      <c r="LEW4013" s="59"/>
      <c r="LEX4013" s="59"/>
      <c r="LEY4013" s="59"/>
      <c r="LEZ4013" s="59"/>
      <c r="LFA4013" s="59"/>
      <c r="LFB4013" s="59"/>
      <c r="LFC4013" s="59"/>
      <c r="LFD4013" s="59"/>
      <c r="LFE4013" s="59"/>
      <c r="LFF4013" s="59"/>
      <c r="LFG4013" s="59"/>
      <c r="LFH4013" s="59"/>
      <c r="LFI4013" s="59"/>
      <c r="LFJ4013" s="59"/>
      <c r="LFK4013" s="59"/>
      <c r="LFL4013" s="59"/>
      <c r="LFM4013" s="59"/>
      <c r="LFN4013" s="59"/>
      <c r="LFO4013" s="59"/>
      <c r="LFP4013" s="59"/>
      <c r="LFQ4013" s="59"/>
      <c r="LFR4013" s="59"/>
      <c r="LFS4013" s="59"/>
      <c r="LFT4013" s="59"/>
      <c r="LFU4013" s="59"/>
      <c r="LFV4013" s="59"/>
      <c r="LFW4013" s="59"/>
      <c r="LFX4013" s="59"/>
      <c r="LFY4013" s="59"/>
      <c r="LFZ4013" s="59"/>
      <c r="LGA4013" s="59"/>
      <c r="LGB4013" s="59"/>
      <c r="LGC4013" s="59"/>
      <c r="LGD4013" s="59"/>
      <c r="LGE4013" s="59"/>
      <c r="LGF4013" s="59"/>
      <c r="LGG4013" s="59"/>
      <c r="LGH4013" s="59"/>
      <c r="LGI4013" s="59"/>
      <c r="LGJ4013" s="59"/>
      <c r="LGK4013" s="59"/>
      <c r="LGL4013" s="59"/>
      <c r="LGM4013" s="59"/>
      <c r="LGN4013" s="59"/>
      <c r="LGO4013" s="59"/>
      <c r="LGP4013" s="59"/>
      <c r="LGQ4013" s="59"/>
      <c r="LGR4013" s="59"/>
      <c r="LGS4013" s="59"/>
      <c r="LGT4013" s="59"/>
      <c r="LGU4013" s="59"/>
      <c r="LGV4013" s="59"/>
      <c r="LGW4013" s="59"/>
      <c r="LGX4013" s="59"/>
      <c r="LGY4013" s="59"/>
      <c r="LGZ4013" s="59"/>
      <c r="LHA4013" s="59"/>
      <c r="LHB4013" s="59"/>
      <c r="LHC4013" s="59"/>
      <c r="LHD4013" s="59"/>
      <c r="LHE4013" s="59"/>
      <c r="LHF4013" s="59"/>
      <c r="LHG4013" s="59"/>
      <c r="LHH4013" s="59"/>
      <c r="LHI4013" s="59"/>
      <c r="LHJ4013" s="59"/>
      <c r="LHK4013" s="59"/>
      <c r="LHL4013" s="59"/>
      <c r="LHM4013" s="59"/>
      <c r="LHN4013" s="59"/>
      <c r="LHO4013" s="59"/>
      <c r="LHP4013" s="59"/>
      <c r="LHQ4013" s="59"/>
      <c r="LHR4013" s="59"/>
      <c r="LHS4013" s="59"/>
      <c r="LHT4013" s="59"/>
      <c r="LHU4013" s="59"/>
      <c r="LHV4013" s="59"/>
      <c r="LHW4013" s="59"/>
      <c r="LHX4013" s="59"/>
      <c r="LHY4013" s="59"/>
      <c r="LHZ4013" s="59"/>
      <c r="LIA4013" s="59"/>
      <c r="LIB4013" s="59"/>
      <c r="LIC4013" s="59"/>
      <c r="LID4013" s="59"/>
      <c r="LIE4013" s="59"/>
      <c r="LIF4013" s="59"/>
      <c r="LIG4013" s="59"/>
      <c r="LIH4013" s="59"/>
      <c r="LII4013" s="59"/>
      <c r="LIJ4013" s="59"/>
      <c r="LIK4013" s="59"/>
      <c r="LIL4013" s="59"/>
      <c r="LIM4013" s="59"/>
      <c r="LIN4013" s="59"/>
      <c r="LIO4013" s="59"/>
      <c r="LIP4013" s="59"/>
      <c r="LIQ4013" s="59"/>
      <c r="LIR4013" s="59"/>
      <c r="LIS4013" s="59"/>
      <c r="LIT4013" s="59"/>
      <c r="LIU4013" s="59"/>
      <c r="LIV4013" s="59"/>
      <c r="LIW4013" s="59"/>
      <c r="LIX4013" s="59"/>
      <c r="LIY4013" s="59"/>
      <c r="LIZ4013" s="59"/>
      <c r="LJA4013" s="59"/>
      <c r="LJB4013" s="59"/>
      <c r="LJC4013" s="59"/>
      <c r="LJD4013" s="59"/>
      <c r="LJE4013" s="59"/>
      <c r="LJF4013" s="59"/>
      <c r="LJG4013" s="59"/>
      <c r="LJH4013" s="59"/>
      <c r="LJI4013" s="59"/>
      <c r="LJJ4013" s="59"/>
      <c r="LJK4013" s="59"/>
      <c r="LJL4013" s="59"/>
      <c r="LJM4013" s="59"/>
      <c r="LJN4013" s="59"/>
      <c r="LJO4013" s="59"/>
      <c r="LJP4013" s="59"/>
      <c r="LJQ4013" s="59"/>
      <c r="LJR4013" s="59"/>
      <c r="LJS4013" s="59"/>
      <c r="LJT4013" s="59"/>
      <c r="LJU4013" s="59"/>
      <c r="LJV4013" s="59"/>
      <c r="LJW4013" s="59"/>
      <c r="LJX4013" s="59"/>
      <c r="LJY4013" s="59"/>
      <c r="LJZ4013" s="59"/>
      <c r="LKA4013" s="59"/>
      <c r="LKB4013" s="59"/>
      <c r="LKC4013" s="59"/>
      <c r="LKD4013" s="59"/>
      <c r="LKE4013" s="59"/>
      <c r="LKF4013" s="59"/>
      <c r="LKG4013" s="59"/>
      <c r="LKH4013" s="59"/>
      <c r="LKI4013" s="59"/>
      <c r="LKJ4013" s="59"/>
      <c r="LKK4013" s="59"/>
      <c r="LKL4013" s="59"/>
      <c r="LKM4013" s="59"/>
      <c r="LKN4013" s="59"/>
      <c r="LKO4013" s="59"/>
      <c r="LKP4013" s="59"/>
      <c r="LKQ4013" s="59"/>
      <c r="LKR4013" s="59"/>
      <c r="LKS4013" s="59"/>
      <c r="LKT4013" s="59"/>
      <c r="LKU4013" s="59"/>
      <c r="LKV4013" s="59"/>
      <c r="LKW4013" s="59"/>
      <c r="LKX4013" s="59"/>
      <c r="LKY4013" s="59"/>
      <c r="LKZ4013" s="59"/>
      <c r="LLA4013" s="59"/>
      <c r="LLB4013" s="59"/>
      <c r="LLC4013" s="59"/>
      <c r="LLD4013" s="59"/>
      <c r="LLE4013" s="59"/>
      <c r="LLF4013" s="59"/>
      <c r="LLG4013" s="59"/>
      <c r="LLH4013" s="59"/>
      <c r="LLI4013" s="59"/>
      <c r="LLJ4013" s="59"/>
      <c r="LLK4013" s="59"/>
      <c r="LLL4013" s="59"/>
      <c r="LLM4013" s="59"/>
      <c r="LLN4013" s="59"/>
      <c r="LLO4013" s="59"/>
      <c r="LLP4013" s="59"/>
      <c r="LLQ4013" s="59"/>
      <c r="LLR4013" s="59"/>
      <c r="LLS4013" s="59"/>
      <c r="LLT4013" s="59"/>
      <c r="LLU4013" s="59"/>
      <c r="LLV4013" s="59"/>
      <c r="LLW4013" s="59"/>
      <c r="LLX4013" s="59"/>
      <c r="LLY4013" s="59"/>
      <c r="LLZ4013" s="59"/>
      <c r="LMA4013" s="59"/>
      <c r="LMB4013" s="59"/>
      <c r="LMC4013" s="59"/>
      <c r="LMD4013" s="59"/>
      <c r="LME4013" s="59"/>
      <c r="LMF4013" s="59"/>
      <c r="LMG4013" s="59"/>
      <c r="LMH4013" s="59"/>
      <c r="LMI4013" s="59"/>
      <c r="LMJ4013" s="59"/>
      <c r="LMK4013" s="59"/>
      <c r="LML4013" s="59"/>
      <c r="LMM4013" s="59"/>
      <c r="LMN4013" s="59"/>
      <c r="LMO4013" s="59"/>
      <c r="LMP4013" s="59"/>
      <c r="LMQ4013" s="59"/>
      <c r="LMR4013" s="59"/>
      <c r="LMS4013" s="59"/>
      <c r="LMT4013" s="59"/>
      <c r="LMU4013" s="59"/>
      <c r="LMV4013" s="59"/>
      <c r="LMW4013" s="59"/>
      <c r="LMX4013" s="59"/>
      <c r="LMY4013" s="59"/>
      <c r="LMZ4013" s="59"/>
      <c r="LNA4013" s="59"/>
      <c r="LNB4013" s="59"/>
      <c r="LNC4013" s="59"/>
      <c r="LND4013" s="59"/>
      <c r="LNE4013" s="59"/>
      <c r="LNF4013" s="59"/>
      <c r="LNG4013" s="59"/>
      <c r="LNH4013" s="59"/>
      <c r="LNI4013" s="59"/>
      <c r="LNJ4013" s="59"/>
      <c r="LNK4013" s="59"/>
      <c r="LNL4013" s="59"/>
      <c r="LNM4013" s="59"/>
      <c r="LNN4013" s="59"/>
      <c r="LNO4013" s="59"/>
      <c r="LNP4013" s="59"/>
      <c r="LNQ4013" s="59"/>
      <c r="LNR4013" s="59"/>
      <c r="LNS4013" s="59"/>
      <c r="LNT4013" s="59"/>
      <c r="LNU4013" s="59"/>
      <c r="LNV4013" s="59"/>
      <c r="LNW4013" s="59"/>
      <c r="LNX4013" s="59"/>
      <c r="LNY4013" s="59"/>
      <c r="LNZ4013" s="59"/>
      <c r="LOA4013" s="59"/>
      <c r="LOB4013" s="59"/>
      <c r="LOC4013" s="59"/>
      <c r="LOD4013" s="59"/>
      <c r="LOE4013" s="59"/>
      <c r="LOF4013" s="59"/>
      <c r="LOG4013" s="59"/>
      <c r="LOH4013" s="59"/>
      <c r="LOI4013" s="59"/>
      <c r="LOJ4013" s="59"/>
      <c r="LOK4013" s="59"/>
      <c r="LOL4013" s="59"/>
      <c r="LOM4013" s="59"/>
      <c r="LON4013" s="59"/>
      <c r="LOO4013" s="59"/>
      <c r="LOP4013" s="59"/>
      <c r="LOQ4013" s="59"/>
      <c r="LOR4013" s="59"/>
      <c r="LOS4013" s="59"/>
      <c r="LOT4013" s="59"/>
      <c r="LOU4013" s="59"/>
      <c r="LOV4013" s="59"/>
      <c r="LOW4013" s="59"/>
      <c r="LOX4013" s="59"/>
      <c r="LOY4013" s="59"/>
      <c r="LOZ4013" s="59"/>
      <c r="LPA4013" s="59"/>
      <c r="LPB4013" s="59"/>
      <c r="LPC4013" s="59"/>
      <c r="LPD4013" s="59"/>
      <c r="LPE4013" s="59"/>
      <c r="LPF4013" s="59"/>
      <c r="LPG4013" s="59"/>
      <c r="LPH4013" s="59"/>
      <c r="LPI4013" s="59"/>
      <c r="LPJ4013" s="59"/>
      <c r="LPK4013" s="59"/>
      <c r="LPL4013" s="59"/>
      <c r="LPM4013" s="59"/>
      <c r="LPN4013" s="59"/>
      <c r="LPO4013" s="59"/>
      <c r="LPP4013" s="59"/>
      <c r="LPQ4013" s="59"/>
      <c r="LPR4013" s="59"/>
      <c r="LPS4013" s="59"/>
      <c r="LPT4013" s="59"/>
      <c r="LPU4013" s="59"/>
      <c r="LPV4013" s="59"/>
      <c r="LPW4013" s="59"/>
      <c r="LPX4013" s="59"/>
      <c r="LPY4013" s="59"/>
      <c r="LPZ4013" s="59"/>
      <c r="LQA4013" s="59"/>
      <c r="LQB4013" s="59"/>
      <c r="LQC4013" s="59"/>
      <c r="LQD4013" s="59"/>
      <c r="LQE4013" s="59"/>
      <c r="LQF4013" s="59"/>
      <c r="LQG4013" s="59"/>
      <c r="LQH4013" s="59"/>
      <c r="LQI4013" s="59"/>
      <c r="LQJ4013" s="59"/>
      <c r="LQK4013" s="59"/>
      <c r="LQL4013" s="59"/>
      <c r="LQM4013" s="59"/>
      <c r="LQN4013" s="59"/>
      <c r="LQO4013" s="59"/>
      <c r="LQP4013" s="59"/>
      <c r="LQQ4013" s="59"/>
      <c r="LQR4013" s="59"/>
      <c r="LQS4013" s="59"/>
      <c r="LQT4013" s="59"/>
      <c r="LQU4013" s="59"/>
      <c r="LQV4013" s="59"/>
      <c r="LQW4013" s="59"/>
      <c r="LQX4013" s="59"/>
      <c r="LQY4013" s="59"/>
      <c r="LQZ4013" s="59"/>
      <c r="LRA4013" s="59"/>
      <c r="LRB4013" s="59"/>
      <c r="LRC4013" s="59"/>
      <c r="LRD4013" s="59"/>
      <c r="LRE4013" s="59"/>
      <c r="LRF4013" s="59"/>
      <c r="LRG4013" s="59"/>
      <c r="LRH4013" s="59"/>
      <c r="LRI4013" s="59"/>
      <c r="LRJ4013" s="59"/>
      <c r="LRK4013" s="59"/>
      <c r="LRL4013" s="59"/>
      <c r="LRM4013" s="59"/>
      <c r="LRN4013" s="59"/>
      <c r="LRO4013" s="59"/>
      <c r="LRP4013" s="59"/>
      <c r="LRQ4013" s="59"/>
      <c r="LRR4013" s="59"/>
      <c r="LRS4013" s="59"/>
      <c r="LRT4013" s="59"/>
      <c r="LRU4013" s="59"/>
      <c r="LRV4013" s="59"/>
      <c r="LRW4013" s="59"/>
      <c r="LRX4013" s="59"/>
      <c r="LRY4013" s="59"/>
      <c r="LRZ4013" s="59"/>
      <c r="LSA4013" s="59"/>
      <c r="LSB4013" s="59"/>
      <c r="LSC4013" s="59"/>
      <c r="LSD4013" s="59"/>
      <c r="LSE4013" s="59"/>
      <c r="LSF4013" s="59"/>
      <c r="LSG4013" s="59"/>
      <c r="LSH4013" s="59"/>
      <c r="LSI4013" s="59"/>
      <c r="LSJ4013" s="59"/>
      <c r="LSK4013" s="59"/>
      <c r="LSL4013" s="59"/>
      <c r="LSM4013" s="59"/>
      <c r="LSN4013" s="59"/>
      <c r="LSO4013" s="59"/>
      <c r="LSP4013" s="59"/>
      <c r="LSQ4013" s="59"/>
      <c r="LSR4013" s="59"/>
      <c r="LSS4013" s="59"/>
      <c r="LST4013" s="59"/>
      <c r="LSU4013" s="59"/>
      <c r="LSV4013" s="59"/>
      <c r="LSW4013" s="59"/>
      <c r="LSX4013" s="59"/>
      <c r="LSY4013" s="59"/>
      <c r="LSZ4013" s="59"/>
      <c r="LTA4013" s="59"/>
      <c r="LTB4013" s="59"/>
      <c r="LTC4013" s="59"/>
      <c r="LTD4013" s="59"/>
      <c r="LTE4013" s="59"/>
      <c r="LTF4013" s="59"/>
      <c r="LTG4013" s="59"/>
      <c r="LTH4013" s="59"/>
      <c r="LTI4013" s="59"/>
      <c r="LTJ4013" s="59"/>
      <c r="LTK4013" s="59"/>
      <c r="LTL4013" s="59"/>
      <c r="LTM4013" s="59"/>
      <c r="LTN4013" s="59"/>
      <c r="LTO4013" s="59"/>
      <c r="LTP4013" s="59"/>
      <c r="LTQ4013" s="59"/>
      <c r="LTR4013" s="59"/>
      <c r="LTS4013" s="59"/>
      <c r="LTT4013" s="59"/>
      <c r="LTU4013" s="59"/>
      <c r="LTV4013" s="59"/>
      <c r="LTW4013" s="59"/>
      <c r="LTX4013" s="59"/>
      <c r="LTY4013" s="59"/>
      <c r="LTZ4013" s="59"/>
      <c r="LUA4013" s="59"/>
      <c r="LUB4013" s="59"/>
      <c r="LUC4013" s="59"/>
      <c r="LUD4013" s="59"/>
      <c r="LUE4013" s="59"/>
      <c r="LUF4013" s="59"/>
      <c r="LUG4013" s="59"/>
      <c r="LUH4013" s="59"/>
      <c r="LUI4013" s="59"/>
      <c r="LUJ4013" s="59"/>
      <c r="LUK4013" s="59"/>
      <c r="LUL4013" s="59"/>
      <c r="LUM4013" s="59"/>
      <c r="LUN4013" s="59"/>
      <c r="LUO4013" s="59"/>
      <c r="LUP4013" s="59"/>
      <c r="LUQ4013" s="59"/>
      <c r="LUR4013" s="59"/>
      <c r="LUS4013" s="59"/>
      <c r="LUT4013" s="59"/>
      <c r="LUU4013" s="59"/>
      <c r="LUV4013" s="59"/>
      <c r="LUW4013" s="59"/>
      <c r="LUX4013" s="59"/>
      <c r="LUY4013" s="59"/>
      <c r="LUZ4013" s="59"/>
      <c r="LVA4013" s="59"/>
      <c r="LVB4013" s="59"/>
      <c r="LVC4013" s="59"/>
      <c r="LVD4013" s="59"/>
      <c r="LVE4013" s="59"/>
      <c r="LVF4013" s="59"/>
      <c r="LVG4013" s="59"/>
      <c r="LVH4013" s="59"/>
      <c r="LVI4013" s="59"/>
      <c r="LVJ4013" s="59"/>
      <c r="LVK4013" s="59"/>
      <c r="LVL4013" s="59"/>
      <c r="LVM4013" s="59"/>
      <c r="LVN4013" s="59"/>
      <c r="LVO4013" s="59"/>
      <c r="LVP4013" s="59"/>
      <c r="LVQ4013" s="59"/>
      <c r="LVR4013" s="59"/>
      <c r="LVS4013" s="59"/>
      <c r="LVT4013" s="59"/>
      <c r="LVU4013" s="59"/>
      <c r="LVV4013" s="59"/>
      <c r="LVW4013" s="59"/>
      <c r="LVX4013" s="59"/>
      <c r="LVY4013" s="59"/>
      <c r="LVZ4013" s="59"/>
      <c r="LWA4013" s="59"/>
      <c r="LWB4013" s="59"/>
      <c r="LWC4013" s="59"/>
      <c r="LWD4013" s="59"/>
      <c r="LWE4013" s="59"/>
      <c r="LWF4013" s="59"/>
      <c r="LWG4013" s="59"/>
      <c r="LWH4013" s="59"/>
      <c r="LWI4013" s="59"/>
      <c r="LWJ4013" s="59"/>
      <c r="LWK4013" s="59"/>
      <c r="LWL4013" s="59"/>
      <c r="LWM4013" s="59"/>
      <c r="LWN4013" s="59"/>
      <c r="LWO4013" s="59"/>
      <c r="LWP4013" s="59"/>
      <c r="LWQ4013" s="59"/>
      <c r="LWR4013" s="59"/>
      <c r="LWS4013" s="59"/>
      <c r="LWT4013" s="59"/>
      <c r="LWU4013" s="59"/>
      <c r="LWV4013" s="59"/>
      <c r="LWW4013" s="59"/>
      <c r="LWX4013" s="59"/>
      <c r="LWY4013" s="59"/>
      <c r="LWZ4013" s="59"/>
      <c r="LXA4013" s="59"/>
      <c r="LXB4013" s="59"/>
      <c r="LXC4013" s="59"/>
      <c r="LXD4013" s="59"/>
      <c r="LXE4013" s="59"/>
      <c r="LXF4013" s="59"/>
      <c r="LXG4013" s="59"/>
      <c r="LXH4013" s="59"/>
      <c r="LXI4013" s="59"/>
      <c r="LXJ4013" s="59"/>
      <c r="LXK4013" s="59"/>
      <c r="LXL4013" s="59"/>
      <c r="LXM4013" s="59"/>
      <c r="LXN4013" s="59"/>
      <c r="LXO4013" s="59"/>
      <c r="LXP4013" s="59"/>
      <c r="LXQ4013" s="59"/>
      <c r="LXR4013" s="59"/>
      <c r="LXS4013" s="59"/>
      <c r="LXT4013" s="59"/>
      <c r="LXU4013" s="59"/>
      <c r="LXV4013" s="59"/>
      <c r="LXW4013" s="59"/>
      <c r="LXX4013" s="59"/>
      <c r="LXY4013" s="59"/>
      <c r="LXZ4013" s="59"/>
      <c r="LYA4013" s="59"/>
      <c r="LYB4013" s="59"/>
      <c r="LYC4013" s="59"/>
      <c r="LYD4013" s="59"/>
      <c r="LYE4013" s="59"/>
      <c r="LYF4013" s="59"/>
      <c r="LYG4013" s="59"/>
      <c r="LYH4013" s="59"/>
      <c r="LYI4013" s="59"/>
      <c r="LYJ4013" s="59"/>
      <c r="LYK4013" s="59"/>
      <c r="LYL4013" s="59"/>
      <c r="LYM4013" s="59"/>
      <c r="LYN4013" s="59"/>
      <c r="LYO4013" s="59"/>
      <c r="LYP4013" s="59"/>
      <c r="LYQ4013" s="59"/>
      <c r="LYR4013" s="59"/>
      <c r="LYS4013" s="59"/>
      <c r="LYT4013" s="59"/>
      <c r="LYU4013" s="59"/>
      <c r="LYV4013" s="59"/>
      <c r="LYW4013" s="59"/>
      <c r="LYX4013" s="59"/>
      <c r="LYY4013" s="59"/>
      <c r="LYZ4013" s="59"/>
      <c r="LZA4013" s="59"/>
      <c r="LZB4013" s="59"/>
      <c r="LZC4013" s="59"/>
      <c r="LZD4013" s="59"/>
      <c r="LZE4013" s="59"/>
      <c r="LZF4013" s="59"/>
      <c r="LZG4013" s="59"/>
      <c r="LZH4013" s="59"/>
      <c r="LZI4013" s="59"/>
      <c r="LZJ4013" s="59"/>
      <c r="LZK4013" s="59"/>
      <c r="LZL4013" s="59"/>
      <c r="LZM4013" s="59"/>
      <c r="LZN4013" s="59"/>
      <c r="LZO4013" s="59"/>
      <c r="LZP4013" s="59"/>
      <c r="LZQ4013" s="59"/>
      <c r="LZR4013" s="59"/>
      <c r="LZS4013" s="59"/>
      <c r="LZT4013" s="59"/>
      <c r="LZU4013" s="59"/>
      <c r="LZV4013" s="59"/>
      <c r="LZW4013" s="59"/>
      <c r="LZX4013" s="59"/>
      <c r="LZY4013" s="59"/>
      <c r="LZZ4013" s="59"/>
      <c r="MAA4013" s="59"/>
      <c r="MAB4013" s="59"/>
      <c r="MAC4013" s="59"/>
      <c r="MAD4013" s="59"/>
      <c r="MAE4013" s="59"/>
      <c r="MAF4013" s="59"/>
      <c r="MAG4013" s="59"/>
      <c r="MAH4013" s="59"/>
      <c r="MAI4013" s="59"/>
      <c r="MAJ4013" s="59"/>
      <c r="MAK4013" s="59"/>
      <c r="MAL4013" s="59"/>
      <c r="MAM4013" s="59"/>
      <c r="MAN4013" s="59"/>
      <c r="MAO4013" s="59"/>
      <c r="MAP4013" s="59"/>
      <c r="MAQ4013" s="59"/>
      <c r="MAR4013" s="59"/>
      <c r="MAS4013" s="59"/>
      <c r="MAT4013" s="59"/>
      <c r="MAU4013" s="59"/>
      <c r="MAV4013" s="59"/>
      <c r="MAW4013" s="59"/>
      <c r="MAX4013" s="59"/>
      <c r="MAY4013" s="59"/>
      <c r="MAZ4013" s="59"/>
      <c r="MBA4013" s="59"/>
      <c r="MBB4013" s="59"/>
      <c r="MBC4013" s="59"/>
      <c r="MBD4013" s="59"/>
      <c r="MBE4013" s="59"/>
      <c r="MBF4013" s="59"/>
      <c r="MBG4013" s="59"/>
      <c r="MBH4013" s="59"/>
      <c r="MBI4013" s="59"/>
      <c r="MBJ4013" s="59"/>
      <c r="MBK4013" s="59"/>
      <c r="MBL4013" s="59"/>
      <c r="MBM4013" s="59"/>
      <c r="MBN4013" s="59"/>
      <c r="MBO4013" s="59"/>
      <c r="MBP4013" s="59"/>
      <c r="MBQ4013" s="59"/>
      <c r="MBR4013" s="59"/>
      <c r="MBS4013" s="59"/>
      <c r="MBT4013" s="59"/>
      <c r="MBU4013" s="59"/>
      <c r="MBV4013" s="59"/>
      <c r="MBW4013" s="59"/>
      <c r="MBX4013" s="59"/>
      <c r="MBY4013" s="59"/>
      <c r="MBZ4013" s="59"/>
      <c r="MCA4013" s="59"/>
      <c r="MCB4013" s="59"/>
      <c r="MCC4013" s="59"/>
      <c r="MCD4013" s="59"/>
      <c r="MCE4013" s="59"/>
      <c r="MCF4013" s="59"/>
      <c r="MCG4013" s="59"/>
      <c r="MCH4013" s="59"/>
      <c r="MCI4013" s="59"/>
      <c r="MCJ4013" s="59"/>
      <c r="MCK4013" s="59"/>
      <c r="MCL4013" s="59"/>
      <c r="MCM4013" s="59"/>
      <c r="MCN4013" s="59"/>
      <c r="MCO4013" s="59"/>
      <c r="MCP4013" s="59"/>
      <c r="MCQ4013" s="59"/>
      <c r="MCR4013" s="59"/>
      <c r="MCS4013" s="59"/>
      <c r="MCT4013" s="59"/>
      <c r="MCU4013" s="59"/>
      <c r="MCV4013" s="59"/>
      <c r="MCW4013" s="59"/>
      <c r="MCX4013" s="59"/>
      <c r="MCY4013" s="59"/>
      <c r="MCZ4013" s="59"/>
      <c r="MDA4013" s="59"/>
      <c r="MDB4013" s="59"/>
      <c r="MDC4013" s="59"/>
      <c r="MDD4013" s="59"/>
      <c r="MDE4013" s="59"/>
      <c r="MDF4013" s="59"/>
      <c r="MDG4013" s="59"/>
      <c r="MDH4013" s="59"/>
      <c r="MDI4013" s="59"/>
      <c r="MDJ4013" s="59"/>
      <c r="MDK4013" s="59"/>
      <c r="MDL4013" s="59"/>
      <c r="MDM4013" s="59"/>
      <c r="MDN4013" s="59"/>
      <c r="MDO4013" s="59"/>
      <c r="MDP4013" s="59"/>
      <c r="MDQ4013" s="59"/>
      <c r="MDR4013" s="59"/>
      <c r="MDS4013" s="59"/>
      <c r="MDT4013" s="59"/>
      <c r="MDU4013" s="59"/>
      <c r="MDV4013" s="59"/>
      <c r="MDW4013" s="59"/>
      <c r="MDX4013" s="59"/>
      <c r="MDY4013" s="59"/>
      <c r="MDZ4013" s="59"/>
      <c r="MEA4013" s="59"/>
      <c r="MEB4013" s="59"/>
      <c r="MEC4013" s="59"/>
      <c r="MED4013" s="59"/>
      <c r="MEE4013" s="59"/>
      <c r="MEF4013" s="59"/>
      <c r="MEG4013" s="59"/>
      <c r="MEH4013" s="59"/>
      <c r="MEI4013" s="59"/>
      <c r="MEJ4013" s="59"/>
      <c r="MEK4013" s="59"/>
      <c r="MEL4013" s="59"/>
      <c r="MEM4013" s="59"/>
      <c r="MEN4013" s="59"/>
      <c r="MEO4013" s="59"/>
      <c r="MEP4013" s="59"/>
      <c r="MEQ4013" s="59"/>
      <c r="MER4013" s="59"/>
      <c r="MES4013" s="59"/>
      <c r="MET4013" s="59"/>
      <c r="MEU4013" s="59"/>
      <c r="MEV4013" s="59"/>
      <c r="MEW4013" s="59"/>
      <c r="MEX4013" s="59"/>
      <c r="MEY4013" s="59"/>
      <c r="MEZ4013" s="59"/>
      <c r="MFA4013" s="59"/>
      <c r="MFB4013" s="59"/>
      <c r="MFC4013" s="59"/>
      <c r="MFD4013" s="59"/>
      <c r="MFE4013" s="59"/>
      <c r="MFF4013" s="59"/>
      <c r="MFG4013" s="59"/>
      <c r="MFH4013" s="59"/>
      <c r="MFI4013" s="59"/>
      <c r="MFJ4013" s="59"/>
      <c r="MFK4013" s="59"/>
      <c r="MFL4013" s="59"/>
      <c r="MFM4013" s="59"/>
      <c r="MFN4013" s="59"/>
      <c r="MFO4013" s="59"/>
      <c r="MFP4013" s="59"/>
      <c r="MFQ4013" s="59"/>
      <c r="MFR4013" s="59"/>
      <c r="MFS4013" s="59"/>
      <c r="MFT4013" s="59"/>
      <c r="MFU4013" s="59"/>
      <c r="MFV4013" s="59"/>
      <c r="MFW4013" s="59"/>
      <c r="MFX4013" s="59"/>
      <c r="MFY4013" s="59"/>
      <c r="MFZ4013" s="59"/>
      <c r="MGA4013" s="59"/>
      <c r="MGB4013" s="59"/>
      <c r="MGC4013" s="59"/>
      <c r="MGD4013" s="59"/>
      <c r="MGE4013" s="59"/>
      <c r="MGF4013" s="59"/>
      <c r="MGG4013" s="59"/>
      <c r="MGH4013" s="59"/>
      <c r="MGI4013" s="59"/>
      <c r="MGJ4013" s="59"/>
      <c r="MGK4013" s="59"/>
      <c r="MGL4013" s="59"/>
      <c r="MGM4013" s="59"/>
      <c r="MGN4013" s="59"/>
      <c r="MGO4013" s="59"/>
      <c r="MGP4013" s="59"/>
      <c r="MGQ4013" s="59"/>
      <c r="MGR4013" s="59"/>
      <c r="MGS4013" s="59"/>
      <c r="MGT4013" s="59"/>
      <c r="MGU4013" s="59"/>
      <c r="MGV4013" s="59"/>
      <c r="MGW4013" s="59"/>
      <c r="MGX4013" s="59"/>
      <c r="MGY4013" s="59"/>
      <c r="MGZ4013" s="59"/>
      <c r="MHA4013" s="59"/>
      <c r="MHB4013" s="59"/>
      <c r="MHC4013" s="59"/>
      <c r="MHD4013" s="59"/>
      <c r="MHE4013" s="59"/>
      <c r="MHF4013" s="59"/>
      <c r="MHG4013" s="59"/>
      <c r="MHH4013" s="59"/>
      <c r="MHI4013" s="59"/>
      <c r="MHJ4013" s="59"/>
      <c r="MHK4013" s="59"/>
      <c r="MHL4013" s="59"/>
      <c r="MHM4013" s="59"/>
      <c r="MHN4013" s="59"/>
      <c r="MHO4013" s="59"/>
      <c r="MHP4013" s="59"/>
      <c r="MHQ4013" s="59"/>
      <c r="MHR4013" s="59"/>
      <c r="MHS4013" s="59"/>
      <c r="MHT4013" s="59"/>
      <c r="MHU4013" s="59"/>
      <c r="MHV4013" s="59"/>
      <c r="MHW4013" s="59"/>
      <c r="MHX4013" s="59"/>
      <c r="MHY4013" s="59"/>
      <c r="MHZ4013" s="59"/>
      <c r="MIA4013" s="59"/>
      <c r="MIB4013" s="59"/>
      <c r="MIC4013" s="59"/>
      <c r="MID4013" s="59"/>
      <c r="MIE4013" s="59"/>
      <c r="MIF4013" s="59"/>
      <c r="MIG4013" s="59"/>
      <c r="MIH4013" s="59"/>
      <c r="MII4013" s="59"/>
      <c r="MIJ4013" s="59"/>
      <c r="MIK4013" s="59"/>
      <c r="MIL4013" s="59"/>
      <c r="MIM4013" s="59"/>
      <c r="MIN4013" s="59"/>
      <c r="MIO4013" s="59"/>
      <c r="MIP4013" s="59"/>
      <c r="MIQ4013" s="59"/>
      <c r="MIR4013" s="59"/>
      <c r="MIS4013" s="59"/>
      <c r="MIT4013" s="59"/>
      <c r="MIU4013" s="59"/>
      <c r="MIV4013" s="59"/>
      <c r="MIW4013" s="59"/>
      <c r="MIX4013" s="59"/>
      <c r="MIY4013" s="59"/>
      <c r="MIZ4013" s="59"/>
      <c r="MJA4013" s="59"/>
      <c r="MJB4013" s="59"/>
      <c r="MJC4013" s="59"/>
      <c r="MJD4013" s="59"/>
      <c r="MJE4013" s="59"/>
      <c r="MJF4013" s="59"/>
      <c r="MJG4013" s="59"/>
      <c r="MJH4013" s="59"/>
      <c r="MJI4013" s="59"/>
      <c r="MJJ4013" s="59"/>
      <c r="MJK4013" s="59"/>
      <c r="MJL4013" s="59"/>
      <c r="MJM4013" s="59"/>
      <c r="MJN4013" s="59"/>
      <c r="MJO4013" s="59"/>
      <c r="MJP4013" s="59"/>
      <c r="MJQ4013" s="59"/>
      <c r="MJR4013" s="59"/>
      <c r="MJS4013" s="59"/>
      <c r="MJT4013" s="59"/>
      <c r="MJU4013" s="59"/>
      <c r="MJV4013" s="59"/>
      <c r="MJW4013" s="59"/>
      <c r="MJX4013" s="59"/>
      <c r="MJY4013" s="59"/>
      <c r="MJZ4013" s="59"/>
      <c r="MKA4013" s="59"/>
      <c r="MKB4013" s="59"/>
      <c r="MKC4013" s="59"/>
      <c r="MKD4013" s="59"/>
      <c r="MKE4013" s="59"/>
      <c r="MKF4013" s="59"/>
      <c r="MKG4013" s="59"/>
      <c r="MKH4013" s="59"/>
      <c r="MKI4013" s="59"/>
      <c r="MKJ4013" s="59"/>
      <c r="MKK4013" s="59"/>
      <c r="MKL4013" s="59"/>
      <c r="MKM4013" s="59"/>
      <c r="MKN4013" s="59"/>
      <c r="MKO4013" s="59"/>
      <c r="MKP4013" s="59"/>
      <c r="MKQ4013" s="59"/>
      <c r="MKR4013" s="59"/>
      <c r="MKS4013" s="59"/>
      <c r="MKT4013" s="59"/>
      <c r="MKU4013" s="59"/>
      <c r="MKV4013" s="59"/>
      <c r="MKW4013" s="59"/>
      <c r="MKX4013" s="59"/>
      <c r="MKY4013" s="59"/>
      <c r="MKZ4013" s="59"/>
      <c r="MLA4013" s="59"/>
      <c r="MLB4013" s="59"/>
      <c r="MLC4013" s="59"/>
      <c r="MLD4013" s="59"/>
      <c r="MLE4013" s="59"/>
      <c r="MLF4013" s="59"/>
      <c r="MLG4013" s="59"/>
      <c r="MLH4013" s="59"/>
      <c r="MLI4013" s="59"/>
      <c r="MLJ4013" s="59"/>
      <c r="MLK4013" s="59"/>
      <c r="MLL4013" s="59"/>
      <c r="MLM4013" s="59"/>
      <c r="MLN4013" s="59"/>
      <c r="MLO4013" s="59"/>
      <c r="MLP4013" s="59"/>
      <c r="MLQ4013" s="59"/>
      <c r="MLR4013" s="59"/>
      <c r="MLS4013" s="59"/>
      <c r="MLT4013" s="59"/>
      <c r="MLU4013" s="59"/>
      <c r="MLV4013" s="59"/>
      <c r="MLW4013" s="59"/>
      <c r="MLX4013" s="59"/>
      <c r="MLY4013" s="59"/>
      <c r="MLZ4013" s="59"/>
      <c r="MMA4013" s="59"/>
      <c r="MMB4013" s="59"/>
      <c r="MMC4013" s="59"/>
      <c r="MMD4013" s="59"/>
      <c r="MME4013" s="59"/>
      <c r="MMF4013" s="59"/>
      <c r="MMG4013" s="59"/>
      <c r="MMH4013" s="59"/>
      <c r="MMI4013" s="59"/>
      <c r="MMJ4013" s="59"/>
      <c r="MMK4013" s="59"/>
      <c r="MML4013" s="59"/>
      <c r="MMM4013" s="59"/>
      <c r="MMN4013" s="59"/>
      <c r="MMO4013" s="59"/>
      <c r="MMP4013" s="59"/>
      <c r="MMQ4013" s="59"/>
      <c r="MMR4013" s="59"/>
      <c r="MMS4013" s="59"/>
      <c r="MMT4013" s="59"/>
      <c r="MMU4013" s="59"/>
      <c r="MMV4013" s="59"/>
      <c r="MMW4013" s="59"/>
      <c r="MMX4013" s="59"/>
      <c r="MMY4013" s="59"/>
      <c r="MMZ4013" s="59"/>
      <c r="MNA4013" s="59"/>
      <c r="MNB4013" s="59"/>
      <c r="MNC4013" s="59"/>
      <c r="MND4013" s="59"/>
      <c r="MNE4013" s="59"/>
      <c r="MNF4013" s="59"/>
      <c r="MNG4013" s="59"/>
      <c r="MNH4013" s="59"/>
      <c r="MNI4013" s="59"/>
      <c r="MNJ4013" s="59"/>
      <c r="MNK4013" s="59"/>
      <c r="MNL4013" s="59"/>
      <c r="MNM4013" s="59"/>
      <c r="MNN4013" s="59"/>
      <c r="MNO4013" s="59"/>
      <c r="MNP4013" s="59"/>
      <c r="MNQ4013" s="59"/>
      <c r="MNR4013" s="59"/>
      <c r="MNS4013" s="59"/>
      <c r="MNT4013" s="59"/>
      <c r="MNU4013" s="59"/>
      <c r="MNV4013" s="59"/>
      <c r="MNW4013" s="59"/>
      <c r="MNX4013" s="59"/>
      <c r="MNY4013" s="59"/>
      <c r="MNZ4013" s="59"/>
      <c r="MOA4013" s="59"/>
      <c r="MOB4013" s="59"/>
      <c r="MOC4013" s="59"/>
      <c r="MOD4013" s="59"/>
      <c r="MOE4013" s="59"/>
      <c r="MOF4013" s="59"/>
      <c r="MOG4013" s="59"/>
      <c r="MOH4013" s="59"/>
      <c r="MOI4013" s="59"/>
      <c r="MOJ4013" s="59"/>
      <c r="MOK4013" s="59"/>
      <c r="MOL4013" s="59"/>
      <c r="MOM4013" s="59"/>
      <c r="MON4013" s="59"/>
      <c r="MOO4013" s="59"/>
      <c r="MOP4013" s="59"/>
      <c r="MOQ4013" s="59"/>
      <c r="MOR4013" s="59"/>
      <c r="MOS4013" s="59"/>
      <c r="MOT4013" s="59"/>
      <c r="MOU4013" s="59"/>
      <c r="MOV4013" s="59"/>
      <c r="MOW4013" s="59"/>
      <c r="MOX4013" s="59"/>
      <c r="MOY4013" s="59"/>
      <c r="MOZ4013" s="59"/>
      <c r="MPA4013" s="59"/>
      <c r="MPB4013" s="59"/>
      <c r="MPC4013" s="59"/>
      <c r="MPD4013" s="59"/>
      <c r="MPE4013" s="59"/>
      <c r="MPF4013" s="59"/>
      <c r="MPG4013" s="59"/>
      <c r="MPH4013" s="59"/>
      <c r="MPI4013" s="59"/>
      <c r="MPJ4013" s="59"/>
      <c r="MPK4013" s="59"/>
      <c r="MPL4013" s="59"/>
      <c r="MPM4013" s="59"/>
      <c r="MPN4013" s="59"/>
      <c r="MPO4013" s="59"/>
      <c r="MPP4013" s="59"/>
      <c r="MPQ4013" s="59"/>
      <c r="MPR4013" s="59"/>
      <c r="MPS4013" s="59"/>
      <c r="MPT4013" s="59"/>
      <c r="MPU4013" s="59"/>
      <c r="MPV4013" s="59"/>
      <c r="MPW4013" s="59"/>
      <c r="MPX4013" s="59"/>
      <c r="MPY4013" s="59"/>
      <c r="MPZ4013" s="59"/>
      <c r="MQA4013" s="59"/>
      <c r="MQB4013" s="59"/>
      <c r="MQC4013" s="59"/>
      <c r="MQD4013" s="59"/>
      <c r="MQE4013" s="59"/>
      <c r="MQF4013" s="59"/>
      <c r="MQG4013" s="59"/>
      <c r="MQH4013" s="59"/>
      <c r="MQI4013" s="59"/>
      <c r="MQJ4013" s="59"/>
      <c r="MQK4013" s="59"/>
      <c r="MQL4013" s="59"/>
      <c r="MQM4013" s="59"/>
      <c r="MQN4013" s="59"/>
      <c r="MQO4013" s="59"/>
      <c r="MQP4013" s="59"/>
      <c r="MQQ4013" s="59"/>
      <c r="MQR4013" s="59"/>
      <c r="MQS4013" s="59"/>
      <c r="MQT4013" s="59"/>
      <c r="MQU4013" s="59"/>
      <c r="MQV4013" s="59"/>
      <c r="MQW4013" s="59"/>
      <c r="MQX4013" s="59"/>
      <c r="MQY4013" s="59"/>
      <c r="MQZ4013" s="59"/>
      <c r="MRA4013" s="59"/>
      <c r="MRB4013" s="59"/>
      <c r="MRC4013" s="59"/>
      <c r="MRD4013" s="59"/>
      <c r="MRE4013" s="59"/>
      <c r="MRF4013" s="59"/>
      <c r="MRG4013" s="59"/>
      <c r="MRH4013" s="59"/>
      <c r="MRI4013" s="59"/>
      <c r="MRJ4013" s="59"/>
      <c r="MRK4013" s="59"/>
      <c r="MRL4013" s="59"/>
      <c r="MRM4013" s="59"/>
      <c r="MRN4013" s="59"/>
      <c r="MRO4013" s="59"/>
      <c r="MRP4013" s="59"/>
      <c r="MRQ4013" s="59"/>
      <c r="MRR4013" s="59"/>
      <c r="MRS4013" s="59"/>
      <c r="MRT4013" s="59"/>
      <c r="MRU4013" s="59"/>
      <c r="MRV4013" s="59"/>
      <c r="MRW4013" s="59"/>
      <c r="MRX4013" s="59"/>
      <c r="MRY4013" s="59"/>
      <c r="MRZ4013" s="59"/>
      <c r="MSA4013" s="59"/>
      <c r="MSB4013" s="59"/>
      <c r="MSC4013" s="59"/>
      <c r="MSD4013" s="59"/>
      <c r="MSE4013" s="59"/>
      <c r="MSF4013" s="59"/>
      <c r="MSG4013" s="59"/>
      <c r="MSH4013" s="59"/>
      <c r="MSI4013" s="59"/>
      <c r="MSJ4013" s="59"/>
      <c r="MSK4013" s="59"/>
      <c r="MSL4013" s="59"/>
      <c r="MSM4013" s="59"/>
      <c r="MSN4013" s="59"/>
      <c r="MSO4013" s="59"/>
      <c r="MSP4013" s="59"/>
      <c r="MSQ4013" s="59"/>
      <c r="MSR4013" s="59"/>
      <c r="MSS4013" s="59"/>
      <c r="MST4013" s="59"/>
      <c r="MSU4013" s="59"/>
      <c r="MSV4013" s="59"/>
      <c r="MSW4013" s="59"/>
      <c r="MSX4013" s="59"/>
      <c r="MSY4013" s="59"/>
      <c r="MSZ4013" s="59"/>
      <c r="MTA4013" s="59"/>
      <c r="MTB4013" s="59"/>
      <c r="MTC4013" s="59"/>
      <c r="MTD4013" s="59"/>
      <c r="MTE4013" s="59"/>
      <c r="MTF4013" s="59"/>
      <c r="MTG4013" s="59"/>
      <c r="MTH4013" s="59"/>
      <c r="MTI4013" s="59"/>
      <c r="MTJ4013" s="59"/>
      <c r="MTK4013" s="59"/>
      <c r="MTL4013" s="59"/>
      <c r="MTM4013" s="59"/>
      <c r="MTN4013" s="59"/>
      <c r="MTO4013" s="59"/>
      <c r="MTP4013" s="59"/>
      <c r="MTQ4013" s="59"/>
      <c r="MTR4013" s="59"/>
      <c r="MTS4013" s="59"/>
      <c r="MTT4013" s="59"/>
      <c r="MTU4013" s="59"/>
      <c r="MTV4013" s="59"/>
      <c r="MTW4013" s="59"/>
      <c r="MTX4013" s="59"/>
      <c r="MTY4013" s="59"/>
      <c r="MTZ4013" s="59"/>
      <c r="MUA4013" s="59"/>
      <c r="MUB4013" s="59"/>
      <c r="MUC4013" s="59"/>
      <c r="MUD4013" s="59"/>
      <c r="MUE4013" s="59"/>
      <c r="MUF4013" s="59"/>
      <c r="MUG4013" s="59"/>
      <c r="MUH4013" s="59"/>
      <c r="MUI4013" s="59"/>
      <c r="MUJ4013" s="59"/>
      <c r="MUK4013" s="59"/>
      <c r="MUL4013" s="59"/>
      <c r="MUM4013" s="59"/>
      <c r="MUN4013" s="59"/>
      <c r="MUO4013" s="59"/>
      <c r="MUP4013" s="59"/>
      <c r="MUQ4013" s="59"/>
      <c r="MUR4013" s="59"/>
      <c r="MUS4013" s="59"/>
      <c r="MUT4013" s="59"/>
      <c r="MUU4013" s="59"/>
      <c r="MUV4013" s="59"/>
      <c r="MUW4013" s="59"/>
      <c r="MUX4013" s="59"/>
      <c r="MUY4013" s="59"/>
      <c r="MUZ4013" s="59"/>
      <c r="MVA4013" s="59"/>
      <c r="MVB4013" s="59"/>
      <c r="MVC4013" s="59"/>
      <c r="MVD4013" s="59"/>
      <c r="MVE4013" s="59"/>
      <c r="MVF4013" s="59"/>
      <c r="MVG4013" s="59"/>
      <c r="MVH4013" s="59"/>
      <c r="MVI4013" s="59"/>
      <c r="MVJ4013" s="59"/>
      <c r="MVK4013" s="59"/>
      <c r="MVL4013" s="59"/>
      <c r="MVM4013" s="59"/>
      <c r="MVN4013" s="59"/>
      <c r="MVO4013" s="59"/>
      <c r="MVP4013" s="59"/>
      <c r="MVQ4013" s="59"/>
      <c r="MVR4013" s="59"/>
      <c r="MVS4013" s="59"/>
      <c r="MVT4013" s="59"/>
      <c r="MVU4013" s="59"/>
      <c r="MVV4013" s="59"/>
      <c r="MVW4013" s="59"/>
      <c r="MVX4013" s="59"/>
      <c r="MVY4013" s="59"/>
      <c r="MVZ4013" s="59"/>
      <c r="MWA4013" s="59"/>
      <c r="MWB4013" s="59"/>
      <c r="MWC4013" s="59"/>
      <c r="MWD4013" s="59"/>
      <c r="MWE4013" s="59"/>
      <c r="MWF4013" s="59"/>
      <c r="MWG4013" s="59"/>
      <c r="MWH4013" s="59"/>
      <c r="MWI4013" s="59"/>
      <c r="MWJ4013" s="59"/>
      <c r="MWK4013" s="59"/>
      <c r="MWL4013" s="59"/>
      <c r="MWM4013" s="59"/>
      <c r="MWN4013" s="59"/>
      <c r="MWO4013" s="59"/>
      <c r="MWP4013" s="59"/>
      <c r="MWQ4013" s="59"/>
      <c r="MWR4013" s="59"/>
      <c r="MWS4013" s="59"/>
      <c r="MWT4013" s="59"/>
      <c r="MWU4013" s="59"/>
      <c r="MWV4013" s="59"/>
      <c r="MWW4013" s="59"/>
      <c r="MWX4013" s="59"/>
      <c r="MWY4013" s="59"/>
      <c r="MWZ4013" s="59"/>
      <c r="MXA4013" s="59"/>
      <c r="MXB4013" s="59"/>
      <c r="MXC4013" s="59"/>
      <c r="MXD4013" s="59"/>
      <c r="MXE4013" s="59"/>
      <c r="MXF4013" s="59"/>
      <c r="MXG4013" s="59"/>
      <c r="MXH4013" s="59"/>
      <c r="MXI4013" s="59"/>
      <c r="MXJ4013" s="59"/>
      <c r="MXK4013" s="59"/>
      <c r="MXL4013" s="59"/>
      <c r="MXM4013" s="59"/>
      <c r="MXN4013" s="59"/>
      <c r="MXO4013" s="59"/>
      <c r="MXP4013" s="59"/>
      <c r="MXQ4013" s="59"/>
      <c r="MXR4013" s="59"/>
      <c r="MXS4013" s="59"/>
      <c r="MXT4013" s="59"/>
      <c r="MXU4013" s="59"/>
      <c r="MXV4013" s="59"/>
      <c r="MXW4013" s="59"/>
      <c r="MXX4013" s="59"/>
      <c r="MXY4013" s="59"/>
      <c r="MXZ4013" s="59"/>
      <c r="MYA4013" s="59"/>
      <c r="MYB4013" s="59"/>
      <c r="MYC4013" s="59"/>
      <c r="MYD4013" s="59"/>
      <c r="MYE4013" s="59"/>
      <c r="MYF4013" s="59"/>
      <c r="MYG4013" s="59"/>
      <c r="MYH4013" s="59"/>
      <c r="MYI4013" s="59"/>
      <c r="MYJ4013" s="59"/>
      <c r="MYK4013" s="59"/>
      <c r="MYL4013" s="59"/>
      <c r="MYM4013" s="59"/>
      <c r="MYN4013" s="59"/>
      <c r="MYO4013" s="59"/>
      <c r="MYP4013" s="59"/>
      <c r="MYQ4013" s="59"/>
      <c r="MYR4013" s="59"/>
      <c r="MYS4013" s="59"/>
      <c r="MYT4013" s="59"/>
      <c r="MYU4013" s="59"/>
      <c r="MYV4013" s="59"/>
      <c r="MYW4013" s="59"/>
      <c r="MYX4013" s="59"/>
      <c r="MYY4013" s="59"/>
      <c r="MYZ4013" s="59"/>
      <c r="MZA4013" s="59"/>
      <c r="MZB4013" s="59"/>
      <c r="MZC4013" s="59"/>
      <c r="MZD4013" s="59"/>
      <c r="MZE4013" s="59"/>
      <c r="MZF4013" s="59"/>
      <c r="MZG4013" s="59"/>
      <c r="MZH4013" s="59"/>
      <c r="MZI4013" s="59"/>
      <c r="MZJ4013" s="59"/>
      <c r="MZK4013" s="59"/>
      <c r="MZL4013" s="59"/>
      <c r="MZM4013" s="59"/>
      <c r="MZN4013" s="59"/>
      <c r="MZO4013" s="59"/>
      <c r="MZP4013" s="59"/>
      <c r="MZQ4013" s="59"/>
      <c r="MZR4013" s="59"/>
      <c r="MZS4013" s="59"/>
      <c r="MZT4013" s="59"/>
      <c r="MZU4013" s="59"/>
      <c r="MZV4013" s="59"/>
      <c r="MZW4013" s="59"/>
      <c r="MZX4013" s="59"/>
      <c r="MZY4013" s="59"/>
      <c r="MZZ4013" s="59"/>
      <c r="NAA4013" s="59"/>
      <c r="NAB4013" s="59"/>
      <c r="NAC4013" s="59"/>
      <c r="NAD4013" s="59"/>
      <c r="NAE4013" s="59"/>
      <c r="NAF4013" s="59"/>
      <c r="NAG4013" s="59"/>
      <c r="NAH4013" s="59"/>
      <c r="NAI4013" s="59"/>
      <c r="NAJ4013" s="59"/>
      <c r="NAK4013" s="59"/>
      <c r="NAL4013" s="59"/>
      <c r="NAM4013" s="59"/>
      <c r="NAN4013" s="59"/>
      <c r="NAO4013" s="59"/>
      <c r="NAP4013" s="59"/>
      <c r="NAQ4013" s="59"/>
      <c r="NAR4013" s="59"/>
      <c r="NAS4013" s="59"/>
      <c r="NAT4013" s="59"/>
      <c r="NAU4013" s="59"/>
      <c r="NAV4013" s="59"/>
      <c r="NAW4013" s="59"/>
      <c r="NAX4013" s="59"/>
      <c r="NAY4013" s="59"/>
      <c r="NAZ4013" s="59"/>
      <c r="NBA4013" s="59"/>
      <c r="NBB4013" s="59"/>
      <c r="NBC4013" s="59"/>
      <c r="NBD4013" s="59"/>
      <c r="NBE4013" s="59"/>
      <c r="NBF4013" s="59"/>
      <c r="NBG4013" s="59"/>
      <c r="NBH4013" s="59"/>
      <c r="NBI4013" s="59"/>
      <c r="NBJ4013" s="59"/>
      <c r="NBK4013" s="59"/>
      <c r="NBL4013" s="59"/>
      <c r="NBM4013" s="59"/>
      <c r="NBN4013" s="59"/>
      <c r="NBO4013" s="59"/>
      <c r="NBP4013" s="59"/>
      <c r="NBQ4013" s="59"/>
      <c r="NBR4013" s="59"/>
      <c r="NBS4013" s="59"/>
      <c r="NBT4013" s="59"/>
      <c r="NBU4013" s="59"/>
      <c r="NBV4013" s="59"/>
      <c r="NBW4013" s="59"/>
      <c r="NBX4013" s="59"/>
      <c r="NBY4013" s="59"/>
      <c r="NBZ4013" s="59"/>
      <c r="NCA4013" s="59"/>
      <c r="NCB4013" s="59"/>
      <c r="NCC4013" s="59"/>
      <c r="NCD4013" s="59"/>
      <c r="NCE4013" s="59"/>
      <c r="NCF4013" s="59"/>
      <c r="NCG4013" s="59"/>
      <c r="NCH4013" s="59"/>
      <c r="NCI4013" s="59"/>
      <c r="NCJ4013" s="59"/>
      <c r="NCK4013" s="59"/>
      <c r="NCL4013" s="59"/>
      <c r="NCM4013" s="59"/>
      <c r="NCN4013" s="59"/>
      <c r="NCO4013" s="59"/>
      <c r="NCP4013" s="59"/>
      <c r="NCQ4013" s="59"/>
      <c r="NCR4013" s="59"/>
      <c r="NCS4013" s="59"/>
      <c r="NCT4013" s="59"/>
      <c r="NCU4013" s="59"/>
      <c r="NCV4013" s="59"/>
      <c r="NCW4013" s="59"/>
      <c r="NCX4013" s="59"/>
      <c r="NCY4013" s="59"/>
      <c r="NCZ4013" s="59"/>
      <c r="NDA4013" s="59"/>
      <c r="NDB4013" s="59"/>
      <c r="NDC4013" s="59"/>
      <c r="NDD4013" s="59"/>
      <c r="NDE4013" s="59"/>
      <c r="NDF4013" s="59"/>
      <c r="NDG4013" s="59"/>
      <c r="NDH4013" s="59"/>
      <c r="NDI4013" s="59"/>
      <c r="NDJ4013" s="59"/>
      <c r="NDK4013" s="59"/>
      <c r="NDL4013" s="59"/>
      <c r="NDM4013" s="59"/>
      <c r="NDN4013" s="59"/>
      <c r="NDO4013" s="59"/>
      <c r="NDP4013" s="59"/>
      <c r="NDQ4013" s="59"/>
      <c r="NDR4013" s="59"/>
      <c r="NDS4013" s="59"/>
      <c r="NDT4013" s="59"/>
      <c r="NDU4013" s="59"/>
      <c r="NDV4013" s="59"/>
      <c r="NDW4013" s="59"/>
      <c r="NDX4013" s="59"/>
      <c r="NDY4013" s="59"/>
      <c r="NDZ4013" s="59"/>
      <c r="NEA4013" s="59"/>
      <c r="NEB4013" s="59"/>
      <c r="NEC4013" s="59"/>
      <c r="NED4013" s="59"/>
      <c r="NEE4013" s="59"/>
      <c r="NEF4013" s="59"/>
      <c r="NEG4013" s="59"/>
      <c r="NEH4013" s="59"/>
      <c r="NEI4013" s="59"/>
      <c r="NEJ4013" s="59"/>
      <c r="NEK4013" s="59"/>
      <c r="NEL4013" s="59"/>
      <c r="NEM4013" s="59"/>
      <c r="NEN4013" s="59"/>
      <c r="NEO4013" s="59"/>
      <c r="NEP4013" s="59"/>
      <c r="NEQ4013" s="59"/>
      <c r="NER4013" s="59"/>
      <c r="NES4013" s="59"/>
      <c r="NET4013" s="59"/>
      <c r="NEU4013" s="59"/>
      <c r="NEV4013" s="59"/>
      <c r="NEW4013" s="59"/>
      <c r="NEX4013" s="59"/>
      <c r="NEY4013" s="59"/>
      <c r="NEZ4013" s="59"/>
      <c r="NFA4013" s="59"/>
      <c r="NFB4013" s="59"/>
      <c r="NFC4013" s="59"/>
      <c r="NFD4013" s="59"/>
      <c r="NFE4013" s="59"/>
      <c r="NFF4013" s="59"/>
      <c r="NFG4013" s="59"/>
      <c r="NFH4013" s="59"/>
      <c r="NFI4013" s="59"/>
      <c r="NFJ4013" s="59"/>
      <c r="NFK4013" s="59"/>
      <c r="NFL4013" s="59"/>
      <c r="NFM4013" s="59"/>
      <c r="NFN4013" s="59"/>
      <c r="NFO4013" s="59"/>
      <c r="NFP4013" s="59"/>
      <c r="NFQ4013" s="59"/>
      <c r="NFR4013" s="59"/>
      <c r="NFS4013" s="59"/>
      <c r="NFT4013" s="59"/>
      <c r="NFU4013" s="59"/>
      <c r="NFV4013" s="59"/>
      <c r="NFW4013" s="59"/>
      <c r="NFX4013" s="59"/>
      <c r="NFY4013" s="59"/>
      <c r="NFZ4013" s="59"/>
      <c r="NGA4013" s="59"/>
      <c r="NGB4013" s="59"/>
      <c r="NGC4013" s="59"/>
      <c r="NGD4013" s="59"/>
      <c r="NGE4013" s="59"/>
      <c r="NGF4013" s="59"/>
      <c r="NGG4013" s="59"/>
      <c r="NGH4013" s="59"/>
      <c r="NGI4013" s="59"/>
      <c r="NGJ4013" s="59"/>
      <c r="NGK4013" s="59"/>
      <c r="NGL4013" s="59"/>
      <c r="NGM4013" s="59"/>
      <c r="NGN4013" s="59"/>
      <c r="NGO4013" s="59"/>
      <c r="NGP4013" s="59"/>
      <c r="NGQ4013" s="59"/>
      <c r="NGR4013" s="59"/>
      <c r="NGS4013" s="59"/>
      <c r="NGT4013" s="59"/>
      <c r="NGU4013" s="59"/>
      <c r="NGV4013" s="59"/>
      <c r="NGW4013" s="59"/>
      <c r="NGX4013" s="59"/>
      <c r="NGY4013" s="59"/>
      <c r="NGZ4013" s="59"/>
      <c r="NHA4013" s="59"/>
      <c r="NHB4013" s="59"/>
      <c r="NHC4013" s="59"/>
      <c r="NHD4013" s="59"/>
      <c r="NHE4013" s="59"/>
      <c r="NHF4013" s="59"/>
      <c r="NHG4013" s="59"/>
      <c r="NHH4013" s="59"/>
      <c r="NHI4013" s="59"/>
      <c r="NHJ4013" s="59"/>
      <c r="NHK4013" s="59"/>
      <c r="NHL4013" s="59"/>
      <c r="NHM4013" s="59"/>
      <c r="NHN4013" s="59"/>
      <c r="NHO4013" s="59"/>
      <c r="NHP4013" s="59"/>
      <c r="NHQ4013" s="59"/>
      <c r="NHR4013" s="59"/>
      <c r="NHS4013" s="59"/>
      <c r="NHT4013" s="59"/>
      <c r="NHU4013" s="59"/>
      <c r="NHV4013" s="59"/>
      <c r="NHW4013" s="59"/>
      <c r="NHX4013" s="59"/>
      <c r="NHY4013" s="59"/>
      <c r="NHZ4013" s="59"/>
      <c r="NIA4013" s="59"/>
      <c r="NIB4013" s="59"/>
      <c r="NIC4013" s="59"/>
      <c r="NID4013" s="59"/>
      <c r="NIE4013" s="59"/>
      <c r="NIF4013" s="59"/>
      <c r="NIG4013" s="59"/>
      <c r="NIH4013" s="59"/>
      <c r="NII4013" s="59"/>
      <c r="NIJ4013" s="59"/>
      <c r="NIK4013" s="59"/>
      <c r="NIL4013" s="59"/>
      <c r="NIM4013" s="59"/>
      <c r="NIN4013" s="59"/>
      <c r="NIO4013" s="59"/>
      <c r="NIP4013" s="59"/>
      <c r="NIQ4013" s="59"/>
      <c r="NIR4013" s="59"/>
      <c r="NIS4013" s="59"/>
      <c r="NIT4013" s="59"/>
      <c r="NIU4013" s="59"/>
      <c r="NIV4013" s="59"/>
      <c r="NIW4013" s="59"/>
      <c r="NIX4013" s="59"/>
      <c r="NIY4013" s="59"/>
      <c r="NIZ4013" s="59"/>
      <c r="NJA4013" s="59"/>
      <c r="NJB4013" s="59"/>
      <c r="NJC4013" s="59"/>
      <c r="NJD4013" s="59"/>
      <c r="NJE4013" s="59"/>
      <c r="NJF4013" s="59"/>
      <c r="NJG4013" s="59"/>
      <c r="NJH4013" s="59"/>
      <c r="NJI4013" s="59"/>
      <c r="NJJ4013" s="59"/>
      <c r="NJK4013" s="59"/>
      <c r="NJL4013" s="59"/>
      <c r="NJM4013" s="59"/>
      <c r="NJN4013" s="59"/>
      <c r="NJO4013" s="59"/>
      <c r="NJP4013" s="59"/>
      <c r="NJQ4013" s="59"/>
      <c r="NJR4013" s="59"/>
      <c r="NJS4013" s="59"/>
      <c r="NJT4013" s="59"/>
      <c r="NJU4013" s="59"/>
      <c r="NJV4013" s="59"/>
      <c r="NJW4013" s="59"/>
      <c r="NJX4013" s="59"/>
      <c r="NJY4013" s="59"/>
      <c r="NJZ4013" s="59"/>
      <c r="NKA4013" s="59"/>
      <c r="NKB4013" s="59"/>
      <c r="NKC4013" s="59"/>
      <c r="NKD4013" s="59"/>
      <c r="NKE4013" s="59"/>
      <c r="NKF4013" s="59"/>
      <c r="NKG4013" s="59"/>
      <c r="NKH4013" s="59"/>
      <c r="NKI4013" s="59"/>
      <c r="NKJ4013" s="59"/>
      <c r="NKK4013" s="59"/>
      <c r="NKL4013" s="59"/>
      <c r="NKM4013" s="59"/>
      <c r="NKN4013" s="59"/>
      <c r="NKO4013" s="59"/>
      <c r="NKP4013" s="59"/>
      <c r="NKQ4013" s="59"/>
      <c r="NKR4013" s="59"/>
      <c r="NKS4013" s="59"/>
      <c r="NKT4013" s="59"/>
      <c r="NKU4013" s="59"/>
      <c r="NKV4013" s="59"/>
      <c r="NKW4013" s="59"/>
      <c r="NKX4013" s="59"/>
      <c r="NKY4013" s="59"/>
      <c r="NKZ4013" s="59"/>
      <c r="NLA4013" s="59"/>
      <c r="NLB4013" s="59"/>
      <c r="NLC4013" s="59"/>
      <c r="NLD4013" s="59"/>
      <c r="NLE4013" s="59"/>
      <c r="NLF4013" s="59"/>
      <c r="NLG4013" s="59"/>
      <c r="NLH4013" s="59"/>
      <c r="NLI4013" s="59"/>
      <c r="NLJ4013" s="59"/>
      <c r="NLK4013" s="59"/>
      <c r="NLL4013" s="59"/>
      <c r="NLM4013" s="59"/>
      <c r="NLN4013" s="59"/>
      <c r="NLO4013" s="59"/>
      <c r="NLP4013" s="59"/>
      <c r="NLQ4013" s="59"/>
      <c r="NLR4013" s="59"/>
      <c r="NLS4013" s="59"/>
      <c r="NLT4013" s="59"/>
      <c r="NLU4013" s="59"/>
      <c r="NLV4013" s="59"/>
      <c r="NLW4013" s="59"/>
      <c r="NLX4013" s="59"/>
      <c r="NLY4013" s="59"/>
      <c r="NLZ4013" s="59"/>
      <c r="NMA4013" s="59"/>
      <c r="NMB4013" s="59"/>
      <c r="NMC4013" s="59"/>
      <c r="NMD4013" s="59"/>
      <c r="NME4013" s="59"/>
      <c r="NMF4013" s="59"/>
      <c r="NMG4013" s="59"/>
      <c r="NMH4013" s="59"/>
      <c r="NMI4013" s="59"/>
      <c r="NMJ4013" s="59"/>
      <c r="NMK4013" s="59"/>
      <c r="NML4013" s="59"/>
      <c r="NMM4013" s="59"/>
      <c r="NMN4013" s="59"/>
      <c r="NMO4013" s="59"/>
      <c r="NMP4013" s="59"/>
      <c r="NMQ4013" s="59"/>
      <c r="NMR4013" s="59"/>
      <c r="NMS4013" s="59"/>
      <c r="NMT4013" s="59"/>
      <c r="NMU4013" s="59"/>
      <c r="NMV4013" s="59"/>
      <c r="NMW4013" s="59"/>
      <c r="NMX4013" s="59"/>
      <c r="NMY4013" s="59"/>
      <c r="NMZ4013" s="59"/>
      <c r="NNA4013" s="59"/>
      <c r="NNB4013" s="59"/>
      <c r="NNC4013" s="59"/>
      <c r="NND4013" s="59"/>
      <c r="NNE4013" s="59"/>
      <c r="NNF4013" s="59"/>
      <c r="NNG4013" s="59"/>
      <c r="NNH4013" s="59"/>
      <c r="NNI4013" s="59"/>
      <c r="NNJ4013" s="59"/>
      <c r="NNK4013" s="59"/>
      <c r="NNL4013" s="59"/>
      <c r="NNM4013" s="59"/>
      <c r="NNN4013" s="59"/>
      <c r="NNO4013" s="59"/>
      <c r="NNP4013" s="59"/>
      <c r="NNQ4013" s="59"/>
      <c r="NNR4013" s="59"/>
      <c r="NNS4013" s="59"/>
      <c r="NNT4013" s="59"/>
      <c r="NNU4013" s="59"/>
      <c r="NNV4013" s="59"/>
      <c r="NNW4013" s="59"/>
      <c r="NNX4013" s="59"/>
      <c r="NNY4013" s="59"/>
      <c r="NNZ4013" s="59"/>
      <c r="NOA4013" s="59"/>
      <c r="NOB4013" s="59"/>
      <c r="NOC4013" s="59"/>
      <c r="NOD4013" s="59"/>
      <c r="NOE4013" s="59"/>
      <c r="NOF4013" s="59"/>
      <c r="NOG4013" s="59"/>
      <c r="NOH4013" s="59"/>
      <c r="NOI4013" s="59"/>
      <c r="NOJ4013" s="59"/>
      <c r="NOK4013" s="59"/>
      <c r="NOL4013" s="59"/>
      <c r="NOM4013" s="59"/>
      <c r="NON4013" s="59"/>
      <c r="NOO4013" s="59"/>
      <c r="NOP4013" s="59"/>
      <c r="NOQ4013" s="59"/>
      <c r="NOR4013" s="59"/>
      <c r="NOS4013" s="59"/>
      <c r="NOT4013" s="59"/>
      <c r="NOU4013" s="59"/>
      <c r="NOV4013" s="59"/>
      <c r="NOW4013" s="59"/>
      <c r="NOX4013" s="59"/>
      <c r="NOY4013" s="59"/>
      <c r="NOZ4013" s="59"/>
      <c r="NPA4013" s="59"/>
      <c r="NPB4013" s="59"/>
      <c r="NPC4013" s="59"/>
      <c r="NPD4013" s="59"/>
      <c r="NPE4013" s="59"/>
      <c r="NPF4013" s="59"/>
      <c r="NPG4013" s="59"/>
      <c r="NPH4013" s="59"/>
      <c r="NPI4013" s="59"/>
      <c r="NPJ4013" s="59"/>
      <c r="NPK4013" s="59"/>
      <c r="NPL4013" s="59"/>
      <c r="NPM4013" s="59"/>
      <c r="NPN4013" s="59"/>
      <c r="NPO4013" s="59"/>
      <c r="NPP4013" s="59"/>
      <c r="NPQ4013" s="59"/>
      <c r="NPR4013" s="59"/>
      <c r="NPS4013" s="59"/>
      <c r="NPT4013" s="59"/>
      <c r="NPU4013" s="59"/>
      <c r="NPV4013" s="59"/>
      <c r="NPW4013" s="59"/>
      <c r="NPX4013" s="59"/>
      <c r="NPY4013" s="59"/>
      <c r="NPZ4013" s="59"/>
      <c r="NQA4013" s="59"/>
      <c r="NQB4013" s="59"/>
      <c r="NQC4013" s="59"/>
      <c r="NQD4013" s="59"/>
      <c r="NQE4013" s="59"/>
      <c r="NQF4013" s="59"/>
      <c r="NQG4013" s="59"/>
      <c r="NQH4013" s="59"/>
      <c r="NQI4013" s="59"/>
      <c r="NQJ4013" s="59"/>
      <c r="NQK4013" s="59"/>
      <c r="NQL4013" s="59"/>
      <c r="NQM4013" s="59"/>
      <c r="NQN4013" s="59"/>
      <c r="NQO4013" s="59"/>
      <c r="NQP4013" s="59"/>
      <c r="NQQ4013" s="59"/>
      <c r="NQR4013" s="59"/>
      <c r="NQS4013" s="59"/>
      <c r="NQT4013" s="59"/>
      <c r="NQU4013" s="59"/>
      <c r="NQV4013" s="59"/>
      <c r="NQW4013" s="59"/>
      <c r="NQX4013" s="59"/>
      <c r="NQY4013" s="59"/>
      <c r="NQZ4013" s="59"/>
      <c r="NRA4013" s="59"/>
      <c r="NRB4013" s="59"/>
      <c r="NRC4013" s="59"/>
      <c r="NRD4013" s="59"/>
      <c r="NRE4013" s="59"/>
      <c r="NRF4013" s="59"/>
      <c r="NRG4013" s="59"/>
      <c r="NRH4013" s="59"/>
      <c r="NRI4013" s="59"/>
      <c r="NRJ4013" s="59"/>
      <c r="NRK4013" s="59"/>
      <c r="NRL4013" s="59"/>
      <c r="NRM4013" s="59"/>
      <c r="NRN4013" s="59"/>
      <c r="NRO4013" s="59"/>
      <c r="NRP4013" s="59"/>
      <c r="NRQ4013" s="59"/>
      <c r="NRR4013" s="59"/>
      <c r="NRS4013" s="59"/>
      <c r="NRT4013" s="59"/>
      <c r="NRU4013" s="59"/>
      <c r="NRV4013" s="59"/>
      <c r="NRW4013" s="59"/>
      <c r="NRX4013" s="59"/>
      <c r="NRY4013" s="59"/>
      <c r="NRZ4013" s="59"/>
      <c r="NSA4013" s="59"/>
      <c r="NSB4013" s="59"/>
      <c r="NSC4013" s="59"/>
      <c r="NSD4013" s="59"/>
      <c r="NSE4013" s="59"/>
      <c r="NSF4013" s="59"/>
      <c r="NSG4013" s="59"/>
      <c r="NSH4013" s="59"/>
      <c r="NSI4013" s="59"/>
      <c r="NSJ4013" s="59"/>
      <c r="NSK4013" s="59"/>
      <c r="NSL4013" s="59"/>
      <c r="NSM4013" s="59"/>
      <c r="NSN4013" s="59"/>
      <c r="NSO4013" s="59"/>
      <c r="NSP4013" s="59"/>
      <c r="NSQ4013" s="59"/>
      <c r="NSR4013" s="59"/>
      <c r="NSS4013" s="59"/>
      <c r="NST4013" s="59"/>
      <c r="NSU4013" s="59"/>
      <c r="NSV4013" s="59"/>
      <c r="NSW4013" s="59"/>
      <c r="NSX4013" s="59"/>
      <c r="NSY4013" s="59"/>
      <c r="NSZ4013" s="59"/>
      <c r="NTA4013" s="59"/>
      <c r="NTB4013" s="59"/>
      <c r="NTC4013" s="59"/>
      <c r="NTD4013" s="59"/>
      <c r="NTE4013" s="59"/>
      <c r="NTF4013" s="59"/>
      <c r="NTG4013" s="59"/>
      <c r="NTH4013" s="59"/>
      <c r="NTI4013" s="59"/>
      <c r="NTJ4013" s="59"/>
      <c r="NTK4013" s="59"/>
      <c r="NTL4013" s="59"/>
      <c r="NTM4013" s="59"/>
      <c r="NTN4013" s="59"/>
      <c r="NTO4013" s="59"/>
      <c r="NTP4013" s="59"/>
      <c r="NTQ4013" s="59"/>
      <c r="NTR4013" s="59"/>
      <c r="NTS4013" s="59"/>
      <c r="NTT4013" s="59"/>
      <c r="NTU4013" s="59"/>
      <c r="NTV4013" s="59"/>
      <c r="NTW4013" s="59"/>
      <c r="NTX4013" s="59"/>
      <c r="NTY4013" s="59"/>
      <c r="NTZ4013" s="59"/>
      <c r="NUA4013" s="59"/>
      <c r="NUB4013" s="59"/>
      <c r="NUC4013" s="59"/>
      <c r="NUD4013" s="59"/>
      <c r="NUE4013" s="59"/>
      <c r="NUF4013" s="59"/>
      <c r="NUG4013" s="59"/>
      <c r="NUH4013" s="59"/>
      <c r="NUI4013" s="59"/>
      <c r="NUJ4013" s="59"/>
      <c r="NUK4013" s="59"/>
      <c r="NUL4013" s="59"/>
      <c r="NUM4013" s="59"/>
      <c r="NUN4013" s="59"/>
      <c r="NUO4013" s="59"/>
      <c r="NUP4013" s="59"/>
      <c r="NUQ4013" s="59"/>
      <c r="NUR4013" s="59"/>
      <c r="NUS4013" s="59"/>
      <c r="NUT4013" s="59"/>
      <c r="NUU4013" s="59"/>
      <c r="NUV4013" s="59"/>
      <c r="NUW4013" s="59"/>
      <c r="NUX4013" s="59"/>
      <c r="NUY4013" s="59"/>
      <c r="NUZ4013" s="59"/>
      <c r="NVA4013" s="59"/>
      <c r="NVB4013" s="59"/>
      <c r="NVC4013" s="59"/>
      <c r="NVD4013" s="59"/>
      <c r="NVE4013" s="59"/>
      <c r="NVF4013" s="59"/>
      <c r="NVG4013" s="59"/>
      <c r="NVH4013" s="59"/>
      <c r="NVI4013" s="59"/>
      <c r="NVJ4013" s="59"/>
      <c r="NVK4013" s="59"/>
      <c r="NVL4013" s="59"/>
      <c r="NVM4013" s="59"/>
      <c r="NVN4013" s="59"/>
      <c r="NVO4013" s="59"/>
      <c r="NVP4013" s="59"/>
      <c r="NVQ4013" s="59"/>
      <c r="NVR4013" s="59"/>
      <c r="NVS4013" s="59"/>
      <c r="NVT4013" s="59"/>
      <c r="NVU4013" s="59"/>
      <c r="NVV4013" s="59"/>
      <c r="NVW4013" s="59"/>
      <c r="NVX4013" s="59"/>
      <c r="NVY4013" s="59"/>
      <c r="NVZ4013" s="59"/>
      <c r="NWA4013" s="59"/>
      <c r="NWB4013" s="59"/>
      <c r="NWC4013" s="59"/>
      <c r="NWD4013" s="59"/>
      <c r="NWE4013" s="59"/>
      <c r="NWF4013" s="59"/>
      <c r="NWG4013" s="59"/>
      <c r="NWH4013" s="59"/>
      <c r="NWI4013" s="59"/>
      <c r="NWJ4013" s="59"/>
      <c r="NWK4013" s="59"/>
      <c r="NWL4013" s="59"/>
      <c r="NWM4013" s="59"/>
      <c r="NWN4013" s="59"/>
      <c r="NWO4013" s="59"/>
      <c r="NWP4013" s="59"/>
      <c r="NWQ4013" s="59"/>
      <c r="NWR4013" s="59"/>
      <c r="NWS4013" s="59"/>
      <c r="NWT4013" s="59"/>
      <c r="NWU4013" s="59"/>
      <c r="NWV4013" s="59"/>
      <c r="NWW4013" s="59"/>
      <c r="NWX4013" s="59"/>
      <c r="NWY4013" s="59"/>
      <c r="NWZ4013" s="59"/>
      <c r="NXA4013" s="59"/>
      <c r="NXB4013" s="59"/>
      <c r="NXC4013" s="59"/>
      <c r="NXD4013" s="59"/>
      <c r="NXE4013" s="59"/>
      <c r="NXF4013" s="59"/>
      <c r="NXG4013" s="59"/>
      <c r="NXH4013" s="59"/>
      <c r="NXI4013" s="59"/>
      <c r="NXJ4013" s="59"/>
      <c r="NXK4013" s="59"/>
      <c r="NXL4013" s="59"/>
      <c r="NXM4013" s="59"/>
      <c r="NXN4013" s="59"/>
      <c r="NXO4013" s="59"/>
      <c r="NXP4013" s="59"/>
      <c r="NXQ4013" s="59"/>
      <c r="NXR4013" s="59"/>
      <c r="NXS4013" s="59"/>
      <c r="NXT4013" s="59"/>
      <c r="NXU4013" s="59"/>
      <c r="NXV4013" s="59"/>
      <c r="NXW4013" s="59"/>
      <c r="NXX4013" s="59"/>
      <c r="NXY4013" s="59"/>
      <c r="NXZ4013" s="59"/>
      <c r="NYA4013" s="59"/>
      <c r="NYB4013" s="59"/>
      <c r="NYC4013" s="59"/>
      <c r="NYD4013" s="59"/>
      <c r="NYE4013" s="59"/>
      <c r="NYF4013" s="59"/>
      <c r="NYG4013" s="59"/>
      <c r="NYH4013" s="59"/>
      <c r="NYI4013" s="59"/>
      <c r="NYJ4013" s="59"/>
      <c r="NYK4013" s="59"/>
      <c r="NYL4013" s="59"/>
      <c r="NYM4013" s="59"/>
      <c r="NYN4013" s="59"/>
      <c r="NYO4013" s="59"/>
      <c r="NYP4013" s="59"/>
      <c r="NYQ4013" s="59"/>
      <c r="NYR4013" s="59"/>
      <c r="NYS4013" s="59"/>
      <c r="NYT4013" s="59"/>
      <c r="NYU4013" s="59"/>
      <c r="NYV4013" s="59"/>
      <c r="NYW4013" s="59"/>
      <c r="NYX4013" s="59"/>
      <c r="NYY4013" s="59"/>
      <c r="NYZ4013" s="59"/>
      <c r="NZA4013" s="59"/>
      <c r="NZB4013" s="59"/>
      <c r="NZC4013" s="59"/>
      <c r="NZD4013" s="59"/>
      <c r="NZE4013" s="59"/>
      <c r="NZF4013" s="59"/>
      <c r="NZG4013" s="59"/>
      <c r="NZH4013" s="59"/>
      <c r="NZI4013" s="59"/>
      <c r="NZJ4013" s="59"/>
      <c r="NZK4013" s="59"/>
      <c r="NZL4013" s="59"/>
      <c r="NZM4013" s="59"/>
      <c r="NZN4013" s="59"/>
      <c r="NZO4013" s="59"/>
      <c r="NZP4013" s="59"/>
      <c r="NZQ4013" s="59"/>
      <c r="NZR4013" s="59"/>
      <c r="NZS4013" s="59"/>
      <c r="NZT4013" s="59"/>
      <c r="NZU4013" s="59"/>
      <c r="NZV4013" s="59"/>
      <c r="NZW4013" s="59"/>
      <c r="NZX4013" s="59"/>
      <c r="NZY4013" s="59"/>
      <c r="NZZ4013" s="59"/>
      <c r="OAA4013" s="59"/>
      <c r="OAB4013" s="59"/>
      <c r="OAC4013" s="59"/>
      <c r="OAD4013" s="59"/>
      <c r="OAE4013" s="59"/>
      <c r="OAF4013" s="59"/>
      <c r="OAG4013" s="59"/>
      <c r="OAH4013" s="59"/>
      <c r="OAI4013" s="59"/>
      <c r="OAJ4013" s="59"/>
      <c r="OAK4013" s="59"/>
      <c r="OAL4013" s="59"/>
      <c r="OAM4013" s="59"/>
      <c r="OAN4013" s="59"/>
      <c r="OAO4013" s="59"/>
      <c r="OAP4013" s="59"/>
      <c r="OAQ4013" s="59"/>
      <c r="OAR4013" s="59"/>
      <c r="OAS4013" s="59"/>
      <c r="OAT4013" s="59"/>
      <c r="OAU4013" s="59"/>
      <c r="OAV4013" s="59"/>
      <c r="OAW4013" s="59"/>
      <c r="OAX4013" s="59"/>
      <c r="OAY4013" s="59"/>
      <c r="OAZ4013" s="59"/>
      <c r="OBA4013" s="59"/>
      <c r="OBB4013" s="59"/>
      <c r="OBC4013" s="59"/>
      <c r="OBD4013" s="59"/>
      <c r="OBE4013" s="59"/>
      <c r="OBF4013" s="59"/>
      <c r="OBG4013" s="59"/>
      <c r="OBH4013" s="59"/>
      <c r="OBI4013" s="59"/>
      <c r="OBJ4013" s="59"/>
      <c r="OBK4013" s="59"/>
      <c r="OBL4013" s="59"/>
      <c r="OBM4013" s="59"/>
      <c r="OBN4013" s="59"/>
      <c r="OBO4013" s="59"/>
      <c r="OBP4013" s="59"/>
      <c r="OBQ4013" s="59"/>
      <c r="OBR4013" s="59"/>
      <c r="OBS4013" s="59"/>
      <c r="OBT4013" s="59"/>
      <c r="OBU4013" s="59"/>
      <c r="OBV4013" s="59"/>
      <c r="OBW4013" s="59"/>
      <c r="OBX4013" s="59"/>
      <c r="OBY4013" s="59"/>
      <c r="OBZ4013" s="59"/>
      <c r="OCA4013" s="59"/>
      <c r="OCB4013" s="59"/>
      <c r="OCC4013" s="59"/>
      <c r="OCD4013" s="59"/>
      <c r="OCE4013" s="59"/>
      <c r="OCF4013" s="59"/>
      <c r="OCG4013" s="59"/>
      <c r="OCH4013" s="59"/>
      <c r="OCI4013" s="59"/>
      <c r="OCJ4013" s="59"/>
      <c r="OCK4013" s="59"/>
      <c r="OCL4013" s="59"/>
      <c r="OCM4013" s="59"/>
      <c r="OCN4013" s="59"/>
      <c r="OCO4013" s="59"/>
      <c r="OCP4013" s="59"/>
      <c r="OCQ4013" s="59"/>
      <c r="OCR4013" s="59"/>
      <c r="OCS4013" s="59"/>
      <c r="OCT4013" s="59"/>
      <c r="OCU4013" s="59"/>
      <c r="OCV4013" s="59"/>
      <c r="OCW4013" s="59"/>
      <c r="OCX4013" s="59"/>
      <c r="OCY4013" s="59"/>
      <c r="OCZ4013" s="59"/>
      <c r="ODA4013" s="59"/>
      <c r="ODB4013" s="59"/>
      <c r="ODC4013" s="59"/>
      <c r="ODD4013" s="59"/>
      <c r="ODE4013" s="59"/>
      <c r="ODF4013" s="59"/>
      <c r="ODG4013" s="59"/>
      <c r="ODH4013" s="59"/>
      <c r="ODI4013" s="59"/>
      <c r="ODJ4013" s="59"/>
      <c r="ODK4013" s="59"/>
      <c r="ODL4013" s="59"/>
      <c r="ODM4013" s="59"/>
      <c r="ODN4013" s="59"/>
      <c r="ODO4013" s="59"/>
      <c r="ODP4013" s="59"/>
      <c r="ODQ4013" s="59"/>
      <c r="ODR4013" s="59"/>
      <c r="ODS4013" s="59"/>
      <c r="ODT4013" s="59"/>
      <c r="ODU4013" s="59"/>
      <c r="ODV4013" s="59"/>
      <c r="ODW4013" s="59"/>
      <c r="ODX4013" s="59"/>
      <c r="ODY4013" s="59"/>
      <c r="ODZ4013" s="59"/>
      <c r="OEA4013" s="59"/>
      <c r="OEB4013" s="59"/>
      <c r="OEC4013" s="59"/>
      <c r="OED4013" s="59"/>
      <c r="OEE4013" s="59"/>
      <c r="OEF4013" s="59"/>
      <c r="OEG4013" s="59"/>
      <c r="OEH4013" s="59"/>
      <c r="OEI4013" s="59"/>
      <c r="OEJ4013" s="59"/>
      <c r="OEK4013" s="59"/>
      <c r="OEL4013" s="59"/>
      <c r="OEM4013" s="59"/>
      <c r="OEN4013" s="59"/>
      <c r="OEO4013" s="59"/>
      <c r="OEP4013" s="59"/>
      <c r="OEQ4013" s="59"/>
      <c r="OER4013" s="59"/>
      <c r="OES4013" s="59"/>
      <c r="OET4013" s="59"/>
      <c r="OEU4013" s="59"/>
      <c r="OEV4013" s="59"/>
      <c r="OEW4013" s="59"/>
      <c r="OEX4013" s="59"/>
      <c r="OEY4013" s="59"/>
      <c r="OEZ4013" s="59"/>
      <c r="OFA4013" s="59"/>
      <c r="OFB4013" s="59"/>
      <c r="OFC4013" s="59"/>
      <c r="OFD4013" s="59"/>
      <c r="OFE4013" s="59"/>
      <c r="OFF4013" s="59"/>
      <c r="OFG4013" s="59"/>
      <c r="OFH4013" s="59"/>
      <c r="OFI4013" s="59"/>
      <c r="OFJ4013" s="59"/>
      <c r="OFK4013" s="59"/>
      <c r="OFL4013" s="59"/>
      <c r="OFM4013" s="59"/>
      <c r="OFN4013" s="59"/>
      <c r="OFO4013" s="59"/>
      <c r="OFP4013" s="59"/>
      <c r="OFQ4013" s="59"/>
      <c r="OFR4013" s="59"/>
      <c r="OFS4013" s="59"/>
      <c r="OFT4013" s="59"/>
      <c r="OFU4013" s="59"/>
      <c r="OFV4013" s="59"/>
      <c r="OFW4013" s="59"/>
      <c r="OFX4013" s="59"/>
      <c r="OFY4013" s="59"/>
      <c r="OFZ4013" s="59"/>
      <c r="OGA4013" s="59"/>
      <c r="OGB4013" s="59"/>
      <c r="OGC4013" s="59"/>
      <c r="OGD4013" s="59"/>
      <c r="OGE4013" s="59"/>
      <c r="OGF4013" s="59"/>
      <c r="OGG4013" s="59"/>
      <c r="OGH4013" s="59"/>
      <c r="OGI4013" s="59"/>
      <c r="OGJ4013" s="59"/>
      <c r="OGK4013" s="59"/>
      <c r="OGL4013" s="59"/>
      <c r="OGM4013" s="59"/>
      <c r="OGN4013" s="59"/>
      <c r="OGO4013" s="59"/>
      <c r="OGP4013" s="59"/>
      <c r="OGQ4013" s="59"/>
      <c r="OGR4013" s="59"/>
      <c r="OGS4013" s="59"/>
      <c r="OGT4013" s="59"/>
      <c r="OGU4013" s="59"/>
      <c r="OGV4013" s="59"/>
      <c r="OGW4013" s="59"/>
      <c r="OGX4013" s="59"/>
      <c r="OGY4013" s="59"/>
      <c r="OGZ4013" s="59"/>
      <c r="OHA4013" s="59"/>
      <c r="OHB4013" s="59"/>
      <c r="OHC4013" s="59"/>
      <c r="OHD4013" s="59"/>
      <c r="OHE4013" s="59"/>
      <c r="OHF4013" s="59"/>
      <c r="OHG4013" s="59"/>
      <c r="OHH4013" s="59"/>
      <c r="OHI4013" s="59"/>
      <c r="OHJ4013" s="59"/>
      <c r="OHK4013" s="59"/>
      <c r="OHL4013" s="59"/>
      <c r="OHM4013" s="59"/>
      <c r="OHN4013" s="59"/>
      <c r="OHO4013" s="59"/>
      <c r="OHP4013" s="59"/>
      <c r="OHQ4013" s="59"/>
      <c r="OHR4013" s="59"/>
      <c r="OHS4013" s="59"/>
      <c r="OHT4013" s="59"/>
      <c r="OHU4013" s="59"/>
      <c r="OHV4013" s="59"/>
      <c r="OHW4013" s="59"/>
      <c r="OHX4013" s="59"/>
      <c r="OHY4013" s="59"/>
      <c r="OHZ4013" s="59"/>
      <c r="OIA4013" s="59"/>
      <c r="OIB4013" s="59"/>
      <c r="OIC4013" s="59"/>
      <c r="OID4013" s="59"/>
      <c r="OIE4013" s="59"/>
      <c r="OIF4013" s="59"/>
      <c r="OIG4013" s="59"/>
      <c r="OIH4013" s="59"/>
      <c r="OII4013" s="59"/>
      <c r="OIJ4013" s="59"/>
      <c r="OIK4013" s="59"/>
      <c r="OIL4013" s="59"/>
      <c r="OIM4013" s="59"/>
      <c r="OIN4013" s="59"/>
      <c r="OIO4013" s="59"/>
      <c r="OIP4013" s="59"/>
      <c r="OIQ4013" s="59"/>
      <c r="OIR4013" s="59"/>
      <c r="OIS4013" s="59"/>
      <c r="OIT4013" s="59"/>
      <c r="OIU4013" s="59"/>
      <c r="OIV4013" s="59"/>
      <c r="OIW4013" s="59"/>
      <c r="OIX4013" s="59"/>
      <c r="OIY4013" s="59"/>
      <c r="OIZ4013" s="59"/>
      <c r="OJA4013" s="59"/>
      <c r="OJB4013" s="59"/>
      <c r="OJC4013" s="59"/>
      <c r="OJD4013" s="59"/>
      <c r="OJE4013" s="59"/>
      <c r="OJF4013" s="59"/>
      <c r="OJG4013" s="59"/>
      <c r="OJH4013" s="59"/>
      <c r="OJI4013" s="59"/>
      <c r="OJJ4013" s="59"/>
      <c r="OJK4013" s="59"/>
      <c r="OJL4013" s="59"/>
      <c r="OJM4013" s="59"/>
      <c r="OJN4013" s="59"/>
      <c r="OJO4013" s="59"/>
      <c r="OJP4013" s="59"/>
      <c r="OJQ4013" s="59"/>
      <c r="OJR4013" s="59"/>
      <c r="OJS4013" s="59"/>
      <c r="OJT4013" s="59"/>
      <c r="OJU4013" s="59"/>
      <c r="OJV4013" s="59"/>
      <c r="OJW4013" s="59"/>
      <c r="OJX4013" s="59"/>
      <c r="OJY4013" s="59"/>
      <c r="OJZ4013" s="59"/>
      <c r="OKA4013" s="59"/>
      <c r="OKB4013" s="59"/>
      <c r="OKC4013" s="59"/>
      <c r="OKD4013" s="59"/>
      <c r="OKE4013" s="59"/>
      <c r="OKF4013" s="59"/>
      <c r="OKG4013" s="59"/>
      <c r="OKH4013" s="59"/>
      <c r="OKI4013" s="59"/>
      <c r="OKJ4013" s="59"/>
      <c r="OKK4013" s="59"/>
      <c r="OKL4013" s="59"/>
      <c r="OKM4013" s="59"/>
      <c r="OKN4013" s="59"/>
      <c r="OKO4013" s="59"/>
      <c r="OKP4013" s="59"/>
      <c r="OKQ4013" s="59"/>
      <c r="OKR4013" s="59"/>
      <c r="OKS4013" s="59"/>
      <c r="OKT4013" s="59"/>
      <c r="OKU4013" s="59"/>
      <c r="OKV4013" s="59"/>
      <c r="OKW4013" s="59"/>
      <c r="OKX4013" s="59"/>
      <c r="OKY4013" s="59"/>
      <c r="OKZ4013" s="59"/>
      <c r="OLA4013" s="59"/>
      <c r="OLB4013" s="59"/>
      <c r="OLC4013" s="59"/>
      <c r="OLD4013" s="59"/>
      <c r="OLE4013" s="59"/>
      <c r="OLF4013" s="59"/>
      <c r="OLG4013" s="59"/>
      <c r="OLH4013" s="59"/>
      <c r="OLI4013" s="59"/>
      <c r="OLJ4013" s="59"/>
      <c r="OLK4013" s="59"/>
      <c r="OLL4013" s="59"/>
      <c r="OLM4013" s="59"/>
      <c r="OLN4013" s="59"/>
      <c r="OLO4013" s="59"/>
      <c r="OLP4013" s="59"/>
      <c r="OLQ4013" s="59"/>
      <c r="OLR4013" s="59"/>
      <c r="OLS4013" s="59"/>
      <c r="OLT4013" s="59"/>
      <c r="OLU4013" s="59"/>
      <c r="OLV4013" s="59"/>
      <c r="OLW4013" s="59"/>
      <c r="OLX4013" s="59"/>
      <c r="OLY4013" s="59"/>
      <c r="OLZ4013" s="59"/>
      <c r="OMA4013" s="59"/>
      <c r="OMB4013" s="59"/>
      <c r="OMC4013" s="59"/>
      <c r="OMD4013" s="59"/>
      <c r="OME4013" s="59"/>
      <c r="OMF4013" s="59"/>
      <c r="OMG4013" s="59"/>
      <c r="OMH4013" s="59"/>
      <c r="OMI4013" s="59"/>
      <c r="OMJ4013" s="59"/>
      <c r="OMK4013" s="59"/>
      <c r="OML4013" s="59"/>
      <c r="OMM4013" s="59"/>
      <c r="OMN4013" s="59"/>
      <c r="OMO4013" s="59"/>
      <c r="OMP4013" s="59"/>
      <c r="OMQ4013" s="59"/>
      <c r="OMR4013" s="59"/>
      <c r="OMS4013" s="59"/>
      <c r="OMT4013" s="59"/>
      <c r="OMU4013" s="59"/>
      <c r="OMV4013" s="59"/>
      <c r="OMW4013" s="59"/>
      <c r="OMX4013" s="59"/>
      <c r="OMY4013" s="59"/>
      <c r="OMZ4013" s="59"/>
      <c r="ONA4013" s="59"/>
      <c r="ONB4013" s="59"/>
      <c r="ONC4013" s="59"/>
      <c r="OND4013" s="59"/>
      <c r="ONE4013" s="59"/>
      <c r="ONF4013" s="59"/>
      <c r="ONG4013" s="59"/>
      <c r="ONH4013" s="59"/>
      <c r="ONI4013" s="59"/>
      <c r="ONJ4013" s="59"/>
      <c r="ONK4013" s="59"/>
      <c r="ONL4013" s="59"/>
      <c r="ONM4013" s="59"/>
      <c r="ONN4013" s="59"/>
      <c r="ONO4013" s="59"/>
      <c r="ONP4013" s="59"/>
      <c r="ONQ4013" s="59"/>
      <c r="ONR4013" s="59"/>
      <c r="ONS4013" s="59"/>
      <c r="ONT4013" s="59"/>
      <c r="ONU4013" s="59"/>
      <c r="ONV4013" s="59"/>
      <c r="ONW4013" s="59"/>
      <c r="ONX4013" s="59"/>
      <c r="ONY4013" s="59"/>
      <c r="ONZ4013" s="59"/>
      <c r="OOA4013" s="59"/>
      <c r="OOB4013" s="59"/>
      <c r="OOC4013" s="59"/>
      <c r="OOD4013" s="59"/>
      <c r="OOE4013" s="59"/>
      <c r="OOF4013" s="59"/>
      <c r="OOG4013" s="59"/>
      <c r="OOH4013" s="59"/>
      <c r="OOI4013" s="59"/>
      <c r="OOJ4013" s="59"/>
      <c r="OOK4013" s="59"/>
      <c r="OOL4013" s="59"/>
      <c r="OOM4013" s="59"/>
      <c r="OON4013" s="59"/>
      <c r="OOO4013" s="59"/>
      <c r="OOP4013" s="59"/>
      <c r="OOQ4013" s="59"/>
      <c r="OOR4013" s="59"/>
      <c r="OOS4013" s="59"/>
      <c r="OOT4013" s="59"/>
      <c r="OOU4013" s="59"/>
      <c r="OOV4013" s="59"/>
      <c r="OOW4013" s="59"/>
      <c r="OOX4013" s="59"/>
      <c r="OOY4013" s="59"/>
      <c r="OOZ4013" s="59"/>
      <c r="OPA4013" s="59"/>
      <c r="OPB4013" s="59"/>
      <c r="OPC4013" s="59"/>
      <c r="OPD4013" s="59"/>
      <c r="OPE4013" s="59"/>
      <c r="OPF4013" s="59"/>
      <c r="OPG4013" s="59"/>
      <c r="OPH4013" s="59"/>
      <c r="OPI4013" s="59"/>
      <c r="OPJ4013" s="59"/>
      <c r="OPK4013" s="59"/>
      <c r="OPL4013" s="59"/>
      <c r="OPM4013" s="59"/>
      <c r="OPN4013" s="59"/>
      <c r="OPO4013" s="59"/>
      <c r="OPP4013" s="59"/>
      <c r="OPQ4013" s="59"/>
      <c r="OPR4013" s="59"/>
      <c r="OPS4013" s="59"/>
      <c r="OPT4013" s="59"/>
      <c r="OPU4013" s="59"/>
      <c r="OPV4013" s="59"/>
      <c r="OPW4013" s="59"/>
      <c r="OPX4013" s="59"/>
      <c r="OPY4013" s="59"/>
      <c r="OPZ4013" s="59"/>
      <c r="OQA4013" s="59"/>
      <c r="OQB4013" s="59"/>
      <c r="OQC4013" s="59"/>
      <c r="OQD4013" s="59"/>
      <c r="OQE4013" s="59"/>
      <c r="OQF4013" s="59"/>
      <c r="OQG4013" s="59"/>
      <c r="OQH4013" s="59"/>
      <c r="OQI4013" s="59"/>
      <c r="OQJ4013" s="59"/>
      <c r="OQK4013" s="59"/>
      <c r="OQL4013" s="59"/>
      <c r="OQM4013" s="59"/>
      <c r="OQN4013" s="59"/>
      <c r="OQO4013" s="59"/>
      <c r="OQP4013" s="59"/>
      <c r="OQQ4013" s="59"/>
      <c r="OQR4013" s="59"/>
      <c r="OQS4013" s="59"/>
      <c r="OQT4013" s="59"/>
      <c r="OQU4013" s="59"/>
      <c r="OQV4013" s="59"/>
      <c r="OQW4013" s="59"/>
      <c r="OQX4013" s="59"/>
      <c r="OQY4013" s="59"/>
      <c r="OQZ4013" s="59"/>
      <c r="ORA4013" s="59"/>
      <c r="ORB4013" s="59"/>
      <c r="ORC4013" s="59"/>
      <c r="ORD4013" s="59"/>
      <c r="ORE4013" s="59"/>
      <c r="ORF4013" s="59"/>
      <c r="ORG4013" s="59"/>
      <c r="ORH4013" s="59"/>
      <c r="ORI4013" s="59"/>
      <c r="ORJ4013" s="59"/>
      <c r="ORK4013" s="59"/>
      <c r="ORL4013" s="59"/>
      <c r="ORM4013" s="59"/>
      <c r="ORN4013" s="59"/>
      <c r="ORO4013" s="59"/>
      <c r="ORP4013" s="59"/>
      <c r="ORQ4013" s="59"/>
      <c r="ORR4013" s="59"/>
      <c r="ORS4013" s="59"/>
      <c r="ORT4013" s="59"/>
      <c r="ORU4013" s="59"/>
      <c r="ORV4013" s="59"/>
      <c r="ORW4013" s="59"/>
      <c r="ORX4013" s="59"/>
      <c r="ORY4013" s="59"/>
      <c r="ORZ4013" s="59"/>
      <c r="OSA4013" s="59"/>
      <c r="OSB4013" s="59"/>
      <c r="OSC4013" s="59"/>
      <c r="OSD4013" s="59"/>
      <c r="OSE4013" s="59"/>
      <c r="OSF4013" s="59"/>
      <c r="OSG4013" s="59"/>
      <c r="OSH4013" s="59"/>
      <c r="OSI4013" s="59"/>
      <c r="OSJ4013" s="59"/>
      <c r="OSK4013" s="59"/>
      <c r="OSL4013" s="59"/>
      <c r="OSM4013" s="59"/>
      <c r="OSN4013" s="59"/>
      <c r="OSO4013" s="59"/>
      <c r="OSP4013" s="59"/>
      <c r="OSQ4013" s="59"/>
      <c r="OSR4013" s="59"/>
      <c r="OSS4013" s="59"/>
      <c r="OST4013" s="59"/>
      <c r="OSU4013" s="59"/>
      <c r="OSV4013" s="59"/>
      <c r="OSW4013" s="59"/>
      <c r="OSX4013" s="59"/>
      <c r="OSY4013" s="59"/>
      <c r="OSZ4013" s="59"/>
      <c r="OTA4013" s="59"/>
      <c r="OTB4013" s="59"/>
      <c r="OTC4013" s="59"/>
      <c r="OTD4013" s="59"/>
      <c r="OTE4013" s="59"/>
      <c r="OTF4013" s="59"/>
      <c r="OTG4013" s="59"/>
      <c r="OTH4013" s="59"/>
      <c r="OTI4013" s="59"/>
      <c r="OTJ4013" s="59"/>
      <c r="OTK4013" s="59"/>
      <c r="OTL4013" s="59"/>
      <c r="OTM4013" s="59"/>
      <c r="OTN4013" s="59"/>
      <c r="OTO4013" s="59"/>
      <c r="OTP4013" s="59"/>
      <c r="OTQ4013" s="59"/>
      <c r="OTR4013" s="59"/>
      <c r="OTS4013" s="59"/>
      <c r="OTT4013" s="59"/>
      <c r="OTU4013" s="59"/>
      <c r="OTV4013" s="59"/>
      <c r="OTW4013" s="59"/>
      <c r="OTX4013" s="59"/>
      <c r="OTY4013" s="59"/>
      <c r="OTZ4013" s="59"/>
      <c r="OUA4013" s="59"/>
      <c r="OUB4013" s="59"/>
      <c r="OUC4013" s="59"/>
      <c r="OUD4013" s="59"/>
      <c r="OUE4013" s="59"/>
      <c r="OUF4013" s="59"/>
      <c r="OUG4013" s="59"/>
      <c r="OUH4013" s="59"/>
      <c r="OUI4013" s="59"/>
      <c r="OUJ4013" s="59"/>
      <c r="OUK4013" s="59"/>
      <c r="OUL4013" s="59"/>
      <c r="OUM4013" s="59"/>
      <c r="OUN4013" s="59"/>
      <c r="OUO4013" s="59"/>
      <c r="OUP4013" s="59"/>
      <c r="OUQ4013" s="59"/>
      <c r="OUR4013" s="59"/>
      <c r="OUS4013" s="59"/>
      <c r="OUT4013" s="59"/>
      <c r="OUU4013" s="59"/>
      <c r="OUV4013" s="59"/>
      <c r="OUW4013" s="59"/>
      <c r="OUX4013" s="59"/>
      <c r="OUY4013" s="59"/>
      <c r="OUZ4013" s="59"/>
      <c r="OVA4013" s="59"/>
      <c r="OVB4013" s="59"/>
      <c r="OVC4013" s="59"/>
      <c r="OVD4013" s="59"/>
      <c r="OVE4013" s="59"/>
      <c r="OVF4013" s="59"/>
      <c r="OVG4013" s="59"/>
      <c r="OVH4013" s="59"/>
      <c r="OVI4013" s="59"/>
      <c r="OVJ4013" s="59"/>
      <c r="OVK4013" s="59"/>
      <c r="OVL4013" s="59"/>
      <c r="OVM4013" s="59"/>
      <c r="OVN4013" s="59"/>
      <c r="OVO4013" s="59"/>
      <c r="OVP4013" s="59"/>
      <c r="OVQ4013" s="59"/>
      <c r="OVR4013" s="59"/>
      <c r="OVS4013" s="59"/>
      <c r="OVT4013" s="59"/>
      <c r="OVU4013" s="59"/>
      <c r="OVV4013" s="59"/>
      <c r="OVW4013" s="59"/>
      <c r="OVX4013" s="59"/>
      <c r="OVY4013" s="59"/>
      <c r="OVZ4013" s="59"/>
      <c r="OWA4013" s="59"/>
      <c r="OWB4013" s="59"/>
      <c r="OWC4013" s="59"/>
      <c r="OWD4013" s="59"/>
      <c r="OWE4013" s="59"/>
      <c r="OWF4013" s="59"/>
      <c r="OWG4013" s="59"/>
      <c r="OWH4013" s="59"/>
      <c r="OWI4013" s="59"/>
      <c r="OWJ4013" s="59"/>
      <c r="OWK4013" s="59"/>
      <c r="OWL4013" s="59"/>
      <c r="OWM4013" s="59"/>
      <c r="OWN4013" s="59"/>
      <c r="OWO4013" s="59"/>
      <c r="OWP4013" s="59"/>
      <c r="OWQ4013" s="59"/>
      <c r="OWR4013" s="59"/>
      <c r="OWS4013" s="59"/>
      <c r="OWT4013" s="59"/>
      <c r="OWU4013" s="59"/>
      <c r="OWV4013" s="59"/>
      <c r="OWW4013" s="59"/>
      <c r="OWX4013" s="59"/>
      <c r="OWY4013" s="59"/>
      <c r="OWZ4013" s="59"/>
      <c r="OXA4013" s="59"/>
      <c r="OXB4013" s="59"/>
      <c r="OXC4013" s="59"/>
      <c r="OXD4013" s="59"/>
      <c r="OXE4013" s="59"/>
      <c r="OXF4013" s="59"/>
      <c r="OXG4013" s="59"/>
      <c r="OXH4013" s="59"/>
      <c r="OXI4013" s="59"/>
      <c r="OXJ4013" s="59"/>
      <c r="OXK4013" s="59"/>
      <c r="OXL4013" s="59"/>
      <c r="OXM4013" s="59"/>
      <c r="OXN4013" s="59"/>
      <c r="OXO4013" s="59"/>
      <c r="OXP4013" s="59"/>
      <c r="OXQ4013" s="59"/>
      <c r="OXR4013" s="59"/>
      <c r="OXS4013" s="59"/>
      <c r="OXT4013" s="59"/>
      <c r="OXU4013" s="59"/>
      <c r="OXV4013" s="59"/>
      <c r="OXW4013" s="59"/>
      <c r="OXX4013" s="59"/>
      <c r="OXY4013" s="59"/>
      <c r="OXZ4013" s="59"/>
      <c r="OYA4013" s="59"/>
      <c r="OYB4013" s="59"/>
      <c r="OYC4013" s="59"/>
      <c r="OYD4013" s="59"/>
      <c r="OYE4013" s="59"/>
      <c r="OYF4013" s="59"/>
      <c r="OYG4013" s="59"/>
      <c r="OYH4013" s="59"/>
      <c r="OYI4013" s="59"/>
      <c r="OYJ4013" s="59"/>
      <c r="OYK4013" s="59"/>
      <c r="OYL4013" s="59"/>
      <c r="OYM4013" s="59"/>
      <c r="OYN4013" s="59"/>
      <c r="OYO4013" s="59"/>
      <c r="OYP4013" s="59"/>
      <c r="OYQ4013" s="59"/>
      <c r="OYR4013" s="59"/>
      <c r="OYS4013" s="59"/>
      <c r="OYT4013" s="59"/>
      <c r="OYU4013" s="59"/>
      <c r="OYV4013" s="59"/>
      <c r="OYW4013" s="59"/>
      <c r="OYX4013" s="59"/>
      <c r="OYY4013" s="59"/>
      <c r="OYZ4013" s="59"/>
      <c r="OZA4013" s="59"/>
      <c r="OZB4013" s="59"/>
      <c r="OZC4013" s="59"/>
      <c r="OZD4013" s="59"/>
      <c r="OZE4013" s="59"/>
      <c r="OZF4013" s="59"/>
      <c r="OZG4013" s="59"/>
      <c r="OZH4013" s="59"/>
      <c r="OZI4013" s="59"/>
      <c r="OZJ4013" s="59"/>
      <c r="OZK4013" s="59"/>
      <c r="OZL4013" s="59"/>
      <c r="OZM4013" s="59"/>
      <c r="OZN4013" s="59"/>
      <c r="OZO4013" s="59"/>
      <c r="OZP4013" s="59"/>
      <c r="OZQ4013" s="59"/>
      <c r="OZR4013" s="59"/>
      <c r="OZS4013" s="59"/>
      <c r="OZT4013" s="59"/>
      <c r="OZU4013" s="59"/>
      <c r="OZV4013" s="59"/>
      <c r="OZW4013" s="59"/>
      <c r="OZX4013" s="59"/>
      <c r="OZY4013" s="59"/>
      <c r="OZZ4013" s="59"/>
      <c r="PAA4013" s="59"/>
      <c r="PAB4013" s="59"/>
      <c r="PAC4013" s="59"/>
      <c r="PAD4013" s="59"/>
      <c r="PAE4013" s="59"/>
      <c r="PAF4013" s="59"/>
      <c r="PAG4013" s="59"/>
      <c r="PAH4013" s="59"/>
      <c r="PAI4013" s="59"/>
      <c r="PAJ4013" s="59"/>
      <c r="PAK4013" s="59"/>
      <c r="PAL4013" s="59"/>
      <c r="PAM4013" s="59"/>
      <c r="PAN4013" s="59"/>
      <c r="PAO4013" s="59"/>
      <c r="PAP4013" s="59"/>
      <c r="PAQ4013" s="59"/>
      <c r="PAR4013" s="59"/>
      <c r="PAS4013" s="59"/>
      <c r="PAT4013" s="59"/>
      <c r="PAU4013" s="59"/>
      <c r="PAV4013" s="59"/>
      <c r="PAW4013" s="59"/>
      <c r="PAX4013" s="59"/>
      <c r="PAY4013" s="59"/>
      <c r="PAZ4013" s="59"/>
      <c r="PBA4013" s="59"/>
      <c r="PBB4013" s="59"/>
      <c r="PBC4013" s="59"/>
      <c r="PBD4013" s="59"/>
      <c r="PBE4013" s="59"/>
      <c r="PBF4013" s="59"/>
      <c r="PBG4013" s="59"/>
      <c r="PBH4013" s="59"/>
      <c r="PBI4013" s="59"/>
      <c r="PBJ4013" s="59"/>
      <c r="PBK4013" s="59"/>
      <c r="PBL4013" s="59"/>
      <c r="PBM4013" s="59"/>
      <c r="PBN4013" s="59"/>
      <c r="PBO4013" s="59"/>
      <c r="PBP4013" s="59"/>
      <c r="PBQ4013" s="59"/>
      <c r="PBR4013" s="59"/>
      <c r="PBS4013" s="59"/>
      <c r="PBT4013" s="59"/>
      <c r="PBU4013" s="59"/>
      <c r="PBV4013" s="59"/>
      <c r="PBW4013" s="59"/>
      <c r="PBX4013" s="59"/>
      <c r="PBY4013" s="59"/>
      <c r="PBZ4013" s="59"/>
      <c r="PCA4013" s="59"/>
      <c r="PCB4013" s="59"/>
      <c r="PCC4013" s="59"/>
      <c r="PCD4013" s="59"/>
      <c r="PCE4013" s="59"/>
      <c r="PCF4013" s="59"/>
      <c r="PCG4013" s="59"/>
      <c r="PCH4013" s="59"/>
      <c r="PCI4013" s="59"/>
      <c r="PCJ4013" s="59"/>
      <c r="PCK4013" s="59"/>
      <c r="PCL4013" s="59"/>
      <c r="PCM4013" s="59"/>
      <c r="PCN4013" s="59"/>
      <c r="PCO4013" s="59"/>
      <c r="PCP4013" s="59"/>
      <c r="PCQ4013" s="59"/>
      <c r="PCR4013" s="59"/>
      <c r="PCS4013" s="59"/>
      <c r="PCT4013" s="59"/>
      <c r="PCU4013" s="59"/>
      <c r="PCV4013" s="59"/>
      <c r="PCW4013" s="59"/>
      <c r="PCX4013" s="59"/>
      <c r="PCY4013" s="59"/>
      <c r="PCZ4013" s="59"/>
      <c r="PDA4013" s="59"/>
      <c r="PDB4013" s="59"/>
      <c r="PDC4013" s="59"/>
      <c r="PDD4013" s="59"/>
      <c r="PDE4013" s="59"/>
      <c r="PDF4013" s="59"/>
      <c r="PDG4013" s="59"/>
      <c r="PDH4013" s="59"/>
      <c r="PDI4013" s="59"/>
      <c r="PDJ4013" s="59"/>
      <c r="PDK4013" s="59"/>
      <c r="PDL4013" s="59"/>
      <c r="PDM4013" s="59"/>
      <c r="PDN4013" s="59"/>
      <c r="PDO4013" s="59"/>
      <c r="PDP4013" s="59"/>
      <c r="PDQ4013" s="59"/>
      <c r="PDR4013" s="59"/>
      <c r="PDS4013" s="59"/>
      <c r="PDT4013" s="59"/>
      <c r="PDU4013" s="59"/>
      <c r="PDV4013" s="59"/>
      <c r="PDW4013" s="59"/>
      <c r="PDX4013" s="59"/>
      <c r="PDY4013" s="59"/>
      <c r="PDZ4013" s="59"/>
      <c r="PEA4013" s="59"/>
      <c r="PEB4013" s="59"/>
      <c r="PEC4013" s="59"/>
      <c r="PED4013" s="59"/>
      <c r="PEE4013" s="59"/>
      <c r="PEF4013" s="59"/>
      <c r="PEG4013" s="59"/>
      <c r="PEH4013" s="59"/>
      <c r="PEI4013" s="59"/>
      <c r="PEJ4013" s="59"/>
      <c r="PEK4013" s="59"/>
      <c r="PEL4013" s="59"/>
      <c r="PEM4013" s="59"/>
      <c r="PEN4013" s="59"/>
      <c r="PEO4013" s="59"/>
      <c r="PEP4013" s="59"/>
      <c r="PEQ4013" s="59"/>
      <c r="PER4013" s="59"/>
      <c r="PES4013" s="59"/>
      <c r="PET4013" s="59"/>
      <c r="PEU4013" s="59"/>
      <c r="PEV4013" s="59"/>
      <c r="PEW4013" s="59"/>
      <c r="PEX4013" s="59"/>
      <c r="PEY4013" s="59"/>
      <c r="PEZ4013" s="59"/>
      <c r="PFA4013" s="59"/>
      <c r="PFB4013" s="59"/>
      <c r="PFC4013" s="59"/>
      <c r="PFD4013" s="59"/>
      <c r="PFE4013" s="59"/>
      <c r="PFF4013" s="59"/>
      <c r="PFG4013" s="59"/>
      <c r="PFH4013" s="59"/>
      <c r="PFI4013" s="59"/>
      <c r="PFJ4013" s="59"/>
      <c r="PFK4013" s="59"/>
      <c r="PFL4013" s="59"/>
      <c r="PFM4013" s="59"/>
      <c r="PFN4013" s="59"/>
      <c r="PFO4013" s="59"/>
      <c r="PFP4013" s="59"/>
      <c r="PFQ4013" s="59"/>
      <c r="PFR4013" s="59"/>
      <c r="PFS4013" s="59"/>
      <c r="PFT4013" s="59"/>
      <c r="PFU4013" s="59"/>
      <c r="PFV4013" s="59"/>
      <c r="PFW4013" s="59"/>
      <c r="PFX4013" s="59"/>
      <c r="PFY4013" s="59"/>
      <c r="PFZ4013" s="59"/>
      <c r="PGA4013" s="59"/>
      <c r="PGB4013" s="59"/>
      <c r="PGC4013" s="59"/>
      <c r="PGD4013" s="59"/>
      <c r="PGE4013" s="59"/>
      <c r="PGF4013" s="59"/>
      <c r="PGG4013" s="59"/>
      <c r="PGH4013" s="59"/>
      <c r="PGI4013" s="59"/>
      <c r="PGJ4013" s="59"/>
      <c r="PGK4013" s="59"/>
      <c r="PGL4013" s="59"/>
      <c r="PGM4013" s="59"/>
      <c r="PGN4013" s="59"/>
      <c r="PGO4013" s="59"/>
      <c r="PGP4013" s="59"/>
      <c r="PGQ4013" s="59"/>
      <c r="PGR4013" s="59"/>
      <c r="PGS4013" s="59"/>
      <c r="PGT4013" s="59"/>
      <c r="PGU4013" s="59"/>
      <c r="PGV4013" s="59"/>
      <c r="PGW4013" s="59"/>
      <c r="PGX4013" s="59"/>
      <c r="PGY4013" s="59"/>
      <c r="PGZ4013" s="59"/>
      <c r="PHA4013" s="59"/>
      <c r="PHB4013" s="59"/>
      <c r="PHC4013" s="59"/>
      <c r="PHD4013" s="59"/>
      <c r="PHE4013" s="59"/>
      <c r="PHF4013" s="59"/>
      <c r="PHG4013" s="59"/>
      <c r="PHH4013" s="59"/>
      <c r="PHI4013" s="59"/>
      <c r="PHJ4013" s="59"/>
      <c r="PHK4013" s="59"/>
      <c r="PHL4013" s="59"/>
      <c r="PHM4013" s="59"/>
      <c r="PHN4013" s="59"/>
      <c r="PHO4013" s="59"/>
      <c r="PHP4013" s="59"/>
      <c r="PHQ4013" s="59"/>
      <c r="PHR4013" s="59"/>
      <c r="PHS4013" s="59"/>
      <c r="PHT4013" s="59"/>
      <c r="PHU4013" s="59"/>
      <c r="PHV4013" s="59"/>
      <c r="PHW4013" s="59"/>
      <c r="PHX4013" s="59"/>
      <c r="PHY4013" s="59"/>
      <c r="PHZ4013" s="59"/>
      <c r="PIA4013" s="59"/>
      <c r="PIB4013" s="59"/>
      <c r="PIC4013" s="59"/>
      <c r="PID4013" s="59"/>
      <c r="PIE4013" s="59"/>
      <c r="PIF4013" s="59"/>
      <c r="PIG4013" s="59"/>
      <c r="PIH4013" s="59"/>
      <c r="PII4013" s="59"/>
      <c r="PIJ4013" s="59"/>
      <c r="PIK4013" s="59"/>
      <c r="PIL4013" s="59"/>
      <c r="PIM4013" s="59"/>
      <c r="PIN4013" s="59"/>
      <c r="PIO4013" s="59"/>
      <c r="PIP4013" s="59"/>
      <c r="PIQ4013" s="59"/>
      <c r="PIR4013" s="59"/>
      <c r="PIS4013" s="59"/>
      <c r="PIT4013" s="59"/>
      <c r="PIU4013" s="59"/>
      <c r="PIV4013" s="59"/>
      <c r="PIW4013" s="59"/>
      <c r="PIX4013" s="59"/>
      <c r="PIY4013" s="59"/>
      <c r="PIZ4013" s="59"/>
      <c r="PJA4013" s="59"/>
      <c r="PJB4013" s="59"/>
      <c r="PJC4013" s="59"/>
      <c r="PJD4013" s="59"/>
      <c r="PJE4013" s="59"/>
      <c r="PJF4013" s="59"/>
      <c r="PJG4013" s="59"/>
      <c r="PJH4013" s="59"/>
      <c r="PJI4013" s="59"/>
      <c r="PJJ4013" s="59"/>
      <c r="PJK4013" s="59"/>
      <c r="PJL4013" s="59"/>
      <c r="PJM4013" s="59"/>
      <c r="PJN4013" s="59"/>
      <c r="PJO4013" s="59"/>
      <c r="PJP4013" s="59"/>
      <c r="PJQ4013" s="59"/>
      <c r="PJR4013" s="59"/>
      <c r="PJS4013" s="59"/>
      <c r="PJT4013" s="59"/>
      <c r="PJU4013" s="59"/>
      <c r="PJV4013" s="59"/>
      <c r="PJW4013" s="59"/>
      <c r="PJX4013" s="59"/>
      <c r="PJY4013" s="59"/>
      <c r="PJZ4013" s="59"/>
      <c r="PKA4013" s="59"/>
      <c r="PKB4013" s="59"/>
      <c r="PKC4013" s="59"/>
      <c r="PKD4013" s="59"/>
      <c r="PKE4013" s="59"/>
      <c r="PKF4013" s="59"/>
      <c r="PKG4013" s="59"/>
      <c r="PKH4013" s="59"/>
      <c r="PKI4013" s="59"/>
      <c r="PKJ4013" s="59"/>
      <c r="PKK4013" s="59"/>
      <c r="PKL4013" s="59"/>
      <c r="PKM4013" s="59"/>
      <c r="PKN4013" s="59"/>
      <c r="PKO4013" s="59"/>
      <c r="PKP4013" s="59"/>
      <c r="PKQ4013" s="59"/>
      <c r="PKR4013" s="59"/>
      <c r="PKS4013" s="59"/>
      <c r="PKT4013" s="59"/>
      <c r="PKU4013" s="59"/>
      <c r="PKV4013" s="59"/>
      <c r="PKW4013" s="59"/>
      <c r="PKX4013" s="59"/>
      <c r="PKY4013" s="59"/>
      <c r="PKZ4013" s="59"/>
      <c r="PLA4013" s="59"/>
      <c r="PLB4013" s="59"/>
      <c r="PLC4013" s="59"/>
      <c r="PLD4013" s="59"/>
      <c r="PLE4013" s="59"/>
      <c r="PLF4013" s="59"/>
      <c r="PLG4013" s="59"/>
      <c r="PLH4013" s="59"/>
      <c r="PLI4013" s="59"/>
      <c r="PLJ4013" s="59"/>
      <c r="PLK4013" s="59"/>
      <c r="PLL4013" s="59"/>
      <c r="PLM4013" s="59"/>
      <c r="PLN4013" s="59"/>
      <c r="PLO4013" s="59"/>
      <c r="PLP4013" s="59"/>
      <c r="PLQ4013" s="59"/>
      <c r="PLR4013" s="59"/>
      <c r="PLS4013" s="59"/>
      <c r="PLT4013" s="59"/>
      <c r="PLU4013" s="59"/>
      <c r="PLV4013" s="59"/>
      <c r="PLW4013" s="59"/>
      <c r="PLX4013" s="59"/>
      <c r="PLY4013" s="59"/>
      <c r="PLZ4013" s="59"/>
      <c r="PMA4013" s="59"/>
      <c r="PMB4013" s="59"/>
      <c r="PMC4013" s="59"/>
      <c r="PMD4013" s="59"/>
      <c r="PME4013" s="59"/>
      <c r="PMF4013" s="59"/>
      <c r="PMG4013" s="59"/>
      <c r="PMH4013" s="59"/>
      <c r="PMI4013" s="59"/>
      <c r="PMJ4013" s="59"/>
      <c r="PMK4013" s="59"/>
      <c r="PML4013" s="59"/>
      <c r="PMM4013" s="59"/>
      <c r="PMN4013" s="59"/>
      <c r="PMO4013" s="59"/>
      <c r="PMP4013" s="59"/>
      <c r="PMQ4013" s="59"/>
      <c r="PMR4013" s="59"/>
      <c r="PMS4013" s="59"/>
      <c r="PMT4013" s="59"/>
      <c r="PMU4013" s="59"/>
      <c r="PMV4013" s="59"/>
      <c r="PMW4013" s="59"/>
      <c r="PMX4013" s="59"/>
      <c r="PMY4013" s="59"/>
      <c r="PMZ4013" s="59"/>
      <c r="PNA4013" s="59"/>
      <c r="PNB4013" s="59"/>
      <c r="PNC4013" s="59"/>
      <c r="PND4013" s="59"/>
      <c r="PNE4013" s="59"/>
      <c r="PNF4013" s="59"/>
      <c r="PNG4013" s="59"/>
      <c r="PNH4013" s="59"/>
      <c r="PNI4013" s="59"/>
      <c r="PNJ4013" s="59"/>
      <c r="PNK4013" s="59"/>
      <c r="PNL4013" s="59"/>
      <c r="PNM4013" s="59"/>
      <c r="PNN4013" s="59"/>
      <c r="PNO4013" s="59"/>
      <c r="PNP4013" s="59"/>
      <c r="PNQ4013" s="59"/>
      <c r="PNR4013" s="59"/>
      <c r="PNS4013" s="59"/>
      <c r="PNT4013" s="59"/>
      <c r="PNU4013" s="59"/>
      <c r="PNV4013" s="59"/>
      <c r="PNW4013" s="59"/>
      <c r="PNX4013" s="59"/>
      <c r="PNY4013" s="59"/>
      <c r="PNZ4013" s="59"/>
      <c r="POA4013" s="59"/>
      <c r="POB4013" s="59"/>
      <c r="POC4013" s="59"/>
      <c r="POD4013" s="59"/>
      <c r="POE4013" s="59"/>
      <c r="POF4013" s="59"/>
      <c r="POG4013" s="59"/>
      <c r="POH4013" s="59"/>
      <c r="POI4013" s="59"/>
      <c r="POJ4013" s="59"/>
      <c r="POK4013" s="59"/>
      <c r="POL4013" s="59"/>
      <c r="POM4013" s="59"/>
      <c r="PON4013" s="59"/>
      <c r="POO4013" s="59"/>
      <c r="POP4013" s="59"/>
      <c r="POQ4013" s="59"/>
      <c r="POR4013" s="59"/>
      <c r="POS4013" s="59"/>
      <c r="POT4013" s="59"/>
      <c r="POU4013" s="59"/>
      <c r="POV4013" s="59"/>
      <c r="POW4013" s="59"/>
      <c r="POX4013" s="59"/>
      <c r="POY4013" s="59"/>
      <c r="POZ4013" s="59"/>
      <c r="PPA4013" s="59"/>
      <c r="PPB4013" s="59"/>
      <c r="PPC4013" s="59"/>
      <c r="PPD4013" s="59"/>
      <c r="PPE4013" s="59"/>
      <c r="PPF4013" s="59"/>
      <c r="PPG4013" s="59"/>
      <c r="PPH4013" s="59"/>
      <c r="PPI4013" s="59"/>
      <c r="PPJ4013" s="59"/>
      <c r="PPK4013" s="59"/>
      <c r="PPL4013" s="59"/>
      <c r="PPM4013" s="59"/>
      <c r="PPN4013" s="59"/>
      <c r="PPO4013" s="59"/>
      <c r="PPP4013" s="59"/>
      <c r="PPQ4013" s="59"/>
      <c r="PPR4013" s="59"/>
      <c r="PPS4013" s="59"/>
      <c r="PPT4013" s="59"/>
      <c r="PPU4013" s="59"/>
      <c r="PPV4013" s="59"/>
      <c r="PPW4013" s="59"/>
      <c r="PPX4013" s="59"/>
      <c r="PPY4013" s="59"/>
      <c r="PPZ4013" s="59"/>
      <c r="PQA4013" s="59"/>
      <c r="PQB4013" s="59"/>
      <c r="PQC4013" s="59"/>
      <c r="PQD4013" s="59"/>
      <c r="PQE4013" s="59"/>
      <c r="PQF4013" s="59"/>
      <c r="PQG4013" s="59"/>
      <c r="PQH4013" s="59"/>
      <c r="PQI4013" s="59"/>
      <c r="PQJ4013" s="59"/>
      <c r="PQK4013" s="59"/>
      <c r="PQL4013" s="59"/>
      <c r="PQM4013" s="59"/>
      <c r="PQN4013" s="59"/>
      <c r="PQO4013" s="59"/>
      <c r="PQP4013" s="59"/>
      <c r="PQQ4013" s="59"/>
      <c r="PQR4013" s="59"/>
      <c r="PQS4013" s="59"/>
      <c r="PQT4013" s="59"/>
      <c r="PQU4013" s="59"/>
      <c r="PQV4013" s="59"/>
      <c r="PQW4013" s="59"/>
      <c r="PQX4013" s="59"/>
      <c r="PQY4013" s="59"/>
      <c r="PQZ4013" s="59"/>
      <c r="PRA4013" s="59"/>
      <c r="PRB4013" s="59"/>
      <c r="PRC4013" s="59"/>
      <c r="PRD4013" s="59"/>
      <c r="PRE4013" s="59"/>
      <c r="PRF4013" s="59"/>
      <c r="PRG4013" s="59"/>
      <c r="PRH4013" s="59"/>
      <c r="PRI4013" s="59"/>
      <c r="PRJ4013" s="59"/>
      <c r="PRK4013" s="59"/>
      <c r="PRL4013" s="59"/>
      <c r="PRM4013" s="59"/>
      <c r="PRN4013" s="59"/>
      <c r="PRO4013" s="59"/>
      <c r="PRP4013" s="59"/>
      <c r="PRQ4013" s="59"/>
      <c r="PRR4013" s="59"/>
      <c r="PRS4013" s="59"/>
      <c r="PRT4013" s="59"/>
      <c r="PRU4013" s="59"/>
      <c r="PRV4013" s="59"/>
      <c r="PRW4013" s="59"/>
      <c r="PRX4013" s="59"/>
      <c r="PRY4013" s="59"/>
      <c r="PRZ4013" s="59"/>
      <c r="PSA4013" s="59"/>
      <c r="PSB4013" s="59"/>
      <c r="PSC4013" s="59"/>
      <c r="PSD4013" s="59"/>
      <c r="PSE4013" s="59"/>
      <c r="PSF4013" s="59"/>
      <c r="PSG4013" s="59"/>
      <c r="PSH4013" s="59"/>
      <c r="PSI4013" s="59"/>
      <c r="PSJ4013" s="59"/>
      <c r="PSK4013" s="59"/>
      <c r="PSL4013" s="59"/>
      <c r="PSM4013" s="59"/>
      <c r="PSN4013" s="59"/>
      <c r="PSO4013" s="59"/>
      <c r="PSP4013" s="59"/>
      <c r="PSQ4013" s="59"/>
      <c r="PSR4013" s="59"/>
      <c r="PSS4013" s="59"/>
      <c r="PST4013" s="59"/>
      <c r="PSU4013" s="59"/>
      <c r="PSV4013" s="59"/>
      <c r="PSW4013" s="59"/>
      <c r="PSX4013" s="59"/>
      <c r="PSY4013" s="59"/>
      <c r="PSZ4013" s="59"/>
      <c r="PTA4013" s="59"/>
      <c r="PTB4013" s="59"/>
      <c r="PTC4013" s="59"/>
      <c r="PTD4013" s="59"/>
      <c r="PTE4013" s="59"/>
      <c r="PTF4013" s="59"/>
      <c r="PTG4013" s="59"/>
      <c r="PTH4013" s="59"/>
      <c r="PTI4013" s="59"/>
      <c r="PTJ4013" s="59"/>
      <c r="PTK4013" s="59"/>
      <c r="PTL4013" s="59"/>
      <c r="PTM4013" s="59"/>
      <c r="PTN4013" s="59"/>
      <c r="PTO4013" s="59"/>
      <c r="PTP4013" s="59"/>
      <c r="PTQ4013" s="59"/>
      <c r="PTR4013" s="59"/>
      <c r="PTS4013" s="59"/>
      <c r="PTT4013" s="59"/>
      <c r="PTU4013" s="59"/>
      <c r="PTV4013" s="59"/>
      <c r="PTW4013" s="59"/>
      <c r="PTX4013" s="59"/>
      <c r="PTY4013" s="59"/>
      <c r="PTZ4013" s="59"/>
      <c r="PUA4013" s="59"/>
      <c r="PUB4013" s="59"/>
      <c r="PUC4013" s="59"/>
      <c r="PUD4013" s="59"/>
      <c r="PUE4013" s="59"/>
      <c r="PUF4013" s="59"/>
      <c r="PUG4013" s="59"/>
      <c r="PUH4013" s="59"/>
      <c r="PUI4013" s="59"/>
      <c r="PUJ4013" s="59"/>
      <c r="PUK4013" s="59"/>
      <c r="PUL4013" s="59"/>
      <c r="PUM4013" s="59"/>
      <c r="PUN4013" s="59"/>
      <c r="PUO4013" s="59"/>
      <c r="PUP4013" s="59"/>
      <c r="PUQ4013" s="59"/>
      <c r="PUR4013" s="59"/>
      <c r="PUS4013" s="59"/>
      <c r="PUT4013" s="59"/>
      <c r="PUU4013" s="59"/>
      <c r="PUV4013" s="59"/>
      <c r="PUW4013" s="59"/>
      <c r="PUX4013" s="59"/>
      <c r="PUY4013" s="59"/>
      <c r="PUZ4013" s="59"/>
      <c r="PVA4013" s="59"/>
      <c r="PVB4013" s="59"/>
      <c r="PVC4013" s="59"/>
      <c r="PVD4013" s="59"/>
      <c r="PVE4013" s="59"/>
      <c r="PVF4013" s="59"/>
      <c r="PVG4013" s="59"/>
      <c r="PVH4013" s="59"/>
      <c r="PVI4013" s="59"/>
      <c r="PVJ4013" s="59"/>
      <c r="PVK4013" s="59"/>
      <c r="PVL4013" s="59"/>
      <c r="PVM4013" s="59"/>
      <c r="PVN4013" s="59"/>
      <c r="PVO4013" s="59"/>
      <c r="PVP4013" s="59"/>
      <c r="PVQ4013" s="59"/>
      <c r="PVR4013" s="59"/>
      <c r="PVS4013" s="59"/>
      <c r="PVT4013" s="59"/>
      <c r="PVU4013" s="59"/>
      <c r="PVV4013" s="59"/>
      <c r="PVW4013" s="59"/>
      <c r="PVX4013" s="59"/>
      <c r="PVY4013" s="59"/>
      <c r="PVZ4013" s="59"/>
      <c r="PWA4013" s="59"/>
      <c r="PWB4013" s="59"/>
      <c r="PWC4013" s="59"/>
      <c r="PWD4013" s="59"/>
      <c r="PWE4013" s="59"/>
      <c r="PWF4013" s="59"/>
      <c r="PWG4013" s="59"/>
      <c r="PWH4013" s="59"/>
      <c r="PWI4013" s="59"/>
      <c r="PWJ4013" s="59"/>
      <c r="PWK4013" s="59"/>
      <c r="PWL4013" s="59"/>
      <c r="PWM4013" s="59"/>
      <c r="PWN4013" s="59"/>
      <c r="PWO4013" s="59"/>
      <c r="PWP4013" s="59"/>
      <c r="PWQ4013" s="59"/>
      <c r="PWR4013" s="59"/>
      <c r="PWS4013" s="59"/>
      <c r="PWT4013" s="59"/>
      <c r="PWU4013" s="59"/>
      <c r="PWV4013" s="59"/>
      <c r="PWW4013" s="59"/>
      <c r="PWX4013" s="59"/>
      <c r="PWY4013" s="59"/>
      <c r="PWZ4013" s="59"/>
      <c r="PXA4013" s="59"/>
      <c r="PXB4013" s="59"/>
      <c r="PXC4013" s="59"/>
      <c r="PXD4013" s="59"/>
      <c r="PXE4013" s="59"/>
      <c r="PXF4013" s="59"/>
      <c r="PXG4013" s="59"/>
      <c r="PXH4013" s="59"/>
      <c r="PXI4013" s="59"/>
      <c r="PXJ4013" s="59"/>
      <c r="PXK4013" s="59"/>
      <c r="PXL4013" s="59"/>
      <c r="PXM4013" s="59"/>
      <c r="PXN4013" s="59"/>
      <c r="PXO4013" s="59"/>
      <c r="PXP4013" s="59"/>
      <c r="PXQ4013" s="59"/>
      <c r="PXR4013" s="59"/>
      <c r="PXS4013" s="59"/>
      <c r="PXT4013" s="59"/>
      <c r="PXU4013" s="59"/>
      <c r="PXV4013" s="59"/>
      <c r="PXW4013" s="59"/>
      <c r="PXX4013" s="59"/>
      <c r="PXY4013" s="59"/>
      <c r="PXZ4013" s="59"/>
      <c r="PYA4013" s="59"/>
      <c r="PYB4013" s="59"/>
      <c r="PYC4013" s="59"/>
      <c r="PYD4013" s="59"/>
      <c r="PYE4013" s="59"/>
      <c r="PYF4013" s="59"/>
      <c r="PYG4013" s="59"/>
      <c r="PYH4013" s="59"/>
      <c r="PYI4013" s="59"/>
      <c r="PYJ4013" s="59"/>
      <c r="PYK4013" s="59"/>
      <c r="PYL4013" s="59"/>
      <c r="PYM4013" s="59"/>
      <c r="PYN4013" s="59"/>
      <c r="PYO4013" s="59"/>
      <c r="PYP4013" s="59"/>
      <c r="PYQ4013" s="59"/>
      <c r="PYR4013" s="59"/>
      <c r="PYS4013" s="59"/>
      <c r="PYT4013" s="59"/>
      <c r="PYU4013" s="59"/>
      <c r="PYV4013" s="59"/>
      <c r="PYW4013" s="59"/>
      <c r="PYX4013" s="59"/>
      <c r="PYY4013" s="59"/>
      <c r="PYZ4013" s="59"/>
      <c r="PZA4013" s="59"/>
      <c r="PZB4013" s="59"/>
      <c r="PZC4013" s="59"/>
      <c r="PZD4013" s="59"/>
      <c r="PZE4013" s="59"/>
      <c r="PZF4013" s="59"/>
      <c r="PZG4013" s="59"/>
      <c r="PZH4013" s="59"/>
      <c r="PZI4013" s="59"/>
      <c r="PZJ4013" s="59"/>
      <c r="PZK4013" s="59"/>
      <c r="PZL4013" s="59"/>
      <c r="PZM4013" s="59"/>
      <c r="PZN4013" s="59"/>
      <c r="PZO4013" s="59"/>
      <c r="PZP4013" s="59"/>
      <c r="PZQ4013" s="59"/>
      <c r="PZR4013" s="59"/>
      <c r="PZS4013" s="59"/>
      <c r="PZT4013" s="59"/>
      <c r="PZU4013" s="59"/>
      <c r="PZV4013" s="59"/>
      <c r="PZW4013" s="59"/>
      <c r="PZX4013" s="59"/>
      <c r="PZY4013" s="59"/>
      <c r="PZZ4013" s="59"/>
      <c r="QAA4013" s="59"/>
      <c r="QAB4013" s="59"/>
      <c r="QAC4013" s="59"/>
      <c r="QAD4013" s="59"/>
      <c r="QAE4013" s="59"/>
      <c r="QAF4013" s="59"/>
      <c r="QAG4013" s="59"/>
      <c r="QAH4013" s="59"/>
      <c r="QAI4013" s="59"/>
      <c r="QAJ4013" s="59"/>
      <c r="QAK4013" s="59"/>
      <c r="QAL4013" s="59"/>
      <c r="QAM4013" s="59"/>
      <c r="QAN4013" s="59"/>
      <c r="QAO4013" s="59"/>
      <c r="QAP4013" s="59"/>
      <c r="QAQ4013" s="59"/>
      <c r="QAR4013" s="59"/>
      <c r="QAS4013" s="59"/>
      <c r="QAT4013" s="59"/>
      <c r="QAU4013" s="59"/>
      <c r="QAV4013" s="59"/>
      <c r="QAW4013" s="59"/>
      <c r="QAX4013" s="59"/>
      <c r="QAY4013" s="59"/>
      <c r="QAZ4013" s="59"/>
      <c r="QBA4013" s="59"/>
      <c r="QBB4013" s="59"/>
      <c r="QBC4013" s="59"/>
      <c r="QBD4013" s="59"/>
      <c r="QBE4013" s="59"/>
      <c r="QBF4013" s="59"/>
      <c r="QBG4013" s="59"/>
      <c r="QBH4013" s="59"/>
      <c r="QBI4013" s="59"/>
      <c r="QBJ4013" s="59"/>
      <c r="QBK4013" s="59"/>
      <c r="QBL4013" s="59"/>
      <c r="QBM4013" s="59"/>
      <c r="QBN4013" s="59"/>
      <c r="QBO4013" s="59"/>
      <c r="QBP4013" s="59"/>
      <c r="QBQ4013" s="59"/>
      <c r="QBR4013" s="59"/>
      <c r="QBS4013" s="59"/>
      <c r="QBT4013" s="59"/>
      <c r="QBU4013" s="59"/>
      <c r="QBV4013" s="59"/>
      <c r="QBW4013" s="59"/>
      <c r="QBX4013" s="59"/>
      <c r="QBY4013" s="59"/>
      <c r="QBZ4013" s="59"/>
      <c r="QCA4013" s="59"/>
      <c r="QCB4013" s="59"/>
      <c r="QCC4013" s="59"/>
      <c r="QCD4013" s="59"/>
      <c r="QCE4013" s="59"/>
      <c r="QCF4013" s="59"/>
      <c r="QCG4013" s="59"/>
      <c r="QCH4013" s="59"/>
      <c r="QCI4013" s="59"/>
      <c r="QCJ4013" s="59"/>
      <c r="QCK4013" s="59"/>
      <c r="QCL4013" s="59"/>
      <c r="QCM4013" s="59"/>
      <c r="QCN4013" s="59"/>
      <c r="QCO4013" s="59"/>
      <c r="QCP4013" s="59"/>
      <c r="QCQ4013" s="59"/>
      <c r="QCR4013" s="59"/>
      <c r="QCS4013" s="59"/>
      <c r="QCT4013" s="59"/>
      <c r="QCU4013" s="59"/>
      <c r="QCV4013" s="59"/>
      <c r="QCW4013" s="59"/>
      <c r="QCX4013" s="59"/>
      <c r="QCY4013" s="59"/>
      <c r="QCZ4013" s="59"/>
      <c r="QDA4013" s="59"/>
      <c r="QDB4013" s="59"/>
      <c r="QDC4013" s="59"/>
      <c r="QDD4013" s="59"/>
      <c r="QDE4013" s="59"/>
      <c r="QDF4013" s="59"/>
      <c r="QDG4013" s="59"/>
      <c r="QDH4013" s="59"/>
      <c r="QDI4013" s="59"/>
      <c r="QDJ4013" s="59"/>
      <c r="QDK4013" s="59"/>
      <c r="QDL4013" s="59"/>
      <c r="QDM4013" s="59"/>
      <c r="QDN4013" s="59"/>
      <c r="QDO4013" s="59"/>
      <c r="QDP4013" s="59"/>
      <c r="QDQ4013" s="59"/>
      <c r="QDR4013" s="59"/>
      <c r="QDS4013" s="59"/>
      <c r="QDT4013" s="59"/>
      <c r="QDU4013" s="59"/>
      <c r="QDV4013" s="59"/>
      <c r="QDW4013" s="59"/>
      <c r="QDX4013" s="59"/>
      <c r="QDY4013" s="59"/>
      <c r="QDZ4013" s="59"/>
      <c r="QEA4013" s="59"/>
      <c r="QEB4013" s="59"/>
      <c r="QEC4013" s="59"/>
      <c r="QED4013" s="59"/>
      <c r="QEE4013" s="59"/>
      <c r="QEF4013" s="59"/>
      <c r="QEG4013" s="59"/>
      <c r="QEH4013" s="59"/>
      <c r="QEI4013" s="59"/>
      <c r="QEJ4013" s="59"/>
      <c r="QEK4013" s="59"/>
      <c r="QEL4013" s="59"/>
      <c r="QEM4013" s="59"/>
      <c r="QEN4013" s="59"/>
      <c r="QEO4013" s="59"/>
      <c r="QEP4013" s="59"/>
      <c r="QEQ4013" s="59"/>
      <c r="QER4013" s="59"/>
      <c r="QES4013" s="59"/>
      <c r="QET4013" s="59"/>
      <c r="QEU4013" s="59"/>
      <c r="QEV4013" s="59"/>
      <c r="QEW4013" s="59"/>
      <c r="QEX4013" s="59"/>
      <c r="QEY4013" s="59"/>
      <c r="QEZ4013" s="59"/>
      <c r="QFA4013" s="59"/>
      <c r="QFB4013" s="59"/>
      <c r="QFC4013" s="59"/>
      <c r="QFD4013" s="59"/>
      <c r="QFE4013" s="59"/>
      <c r="QFF4013" s="59"/>
      <c r="QFG4013" s="59"/>
      <c r="QFH4013" s="59"/>
      <c r="QFI4013" s="59"/>
      <c r="QFJ4013" s="59"/>
      <c r="QFK4013" s="59"/>
      <c r="QFL4013" s="59"/>
      <c r="QFM4013" s="59"/>
      <c r="QFN4013" s="59"/>
      <c r="QFO4013" s="59"/>
      <c r="QFP4013" s="59"/>
      <c r="QFQ4013" s="59"/>
      <c r="QFR4013" s="59"/>
      <c r="QFS4013" s="59"/>
      <c r="QFT4013" s="59"/>
      <c r="QFU4013" s="59"/>
      <c r="QFV4013" s="59"/>
      <c r="QFW4013" s="59"/>
      <c r="QFX4013" s="59"/>
      <c r="QFY4013" s="59"/>
      <c r="QFZ4013" s="59"/>
      <c r="QGA4013" s="59"/>
      <c r="QGB4013" s="59"/>
      <c r="QGC4013" s="59"/>
      <c r="QGD4013" s="59"/>
      <c r="QGE4013" s="59"/>
      <c r="QGF4013" s="59"/>
      <c r="QGG4013" s="59"/>
      <c r="QGH4013" s="59"/>
      <c r="QGI4013" s="59"/>
      <c r="QGJ4013" s="59"/>
      <c r="QGK4013" s="59"/>
      <c r="QGL4013" s="59"/>
      <c r="QGM4013" s="59"/>
      <c r="QGN4013" s="59"/>
      <c r="QGO4013" s="59"/>
      <c r="QGP4013" s="59"/>
      <c r="QGQ4013" s="59"/>
      <c r="QGR4013" s="59"/>
      <c r="QGS4013" s="59"/>
      <c r="QGT4013" s="59"/>
      <c r="QGU4013" s="59"/>
      <c r="QGV4013" s="59"/>
      <c r="QGW4013" s="59"/>
      <c r="QGX4013" s="59"/>
      <c r="QGY4013" s="59"/>
      <c r="QGZ4013" s="59"/>
      <c r="QHA4013" s="59"/>
      <c r="QHB4013" s="59"/>
      <c r="QHC4013" s="59"/>
      <c r="QHD4013" s="59"/>
      <c r="QHE4013" s="59"/>
      <c r="QHF4013" s="59"/>
      <c r="QHG4013" s="59"/>
      <c r="QHH4013" s="59"/>
      <c r="QHI4013" s="59"/>
      <c r="QHJ4013" s="59"/>
      <c r="QHK4013" s="59"/>
      <c r="QHL4013" s="59"/>
      <c r="QHM4013" s="59"/>
      <c r="QHN4013" s="59"/>
      <c r="QHO4013" s="59"/>
      <c r="QHP4013" s="59"/>
      <c r="QHQ4013" s="59"/>
      <c r="QHR4013" s="59"/>
      <c r="QHS4013" s="59"/>
      <c r="QHT4013" s="59"/>
      <c r="QHU4013" s="59"/>
      <c r="QHV4013" s="59"/>
      <c r="QHW4013" s="59"/>
      <c r="QHX4013" s="59"/>
      <c r="QHY4013" s="59"/>
      <c r="QHZ4013" s="59"/>
      <c r="QIA4013" s="59"/>
      <c r="QIB4013" s="59"/>
      <c r="QIC4013" s="59"/>
      <c r="QID4013" s="59"/>
      <c r="QIE4013" s="59"/>
      <c r="QIF4013" s="59"/>
      <c r="QIG4013" s="59"/>
      <c r="QIH4013" s="59"/>
      <c r="QII4013" s="59"/>
      <c r="QIJ4013" s="59"/>
      <c r="QIK4013" s="59"/>
      <c r="QIL4013" s="59"/>
      <c r="QIM4013" s="59"/>
      <c r="QIN4013" s="59"/>
      <c r="QIO4013" s="59"/>
      <c r="QIP4013" s="59"/>
      <c r="QIQ4013" s="59"/>
      <c r="QIR4013" s="59"/>
      <c r="QIS4013" s="59"/>
      <c r="QIT4013" s="59"/>
      <c r="QIU4013" s="59"/>
      <c r="QIV4013" s="59"/>
      <c r="QIW4013" s="59"/>
      <c r="QIX4013" s="59"/>
      <c r="QIY4013" s="59"/>
      <c r="QIZ4013" s="59"/>
      <c r="QJA4013" s="59"/>
      <c r="QJB4013" s="59"/>
      <c r="QJC4013" s="59"/>
      <c r="QJD4013" s="59"/>
      <c r="QJE4013" s="59"/>
      <c r="QJF4013" s="59"/>
      <c r="QJG4013" s="59"/>
      <c r="QJH4013" s="59"/>
      <c r="QJI4013" s="59"/>
      <c r="QJJ4013" s="59"/>
      <c r="QJK4013" s="59"/>
      <c r="QJL4013" s="59"/>
      <c r="QJM4013" s="59"/>
      <c r="QJN4013" s="59"/>
      <c r="QJO4013" s="59"/>
      <c r="QJP4013" s="59"/>
      <c r="QJQ4013" s="59"/>
      <c r="QJR4013" s="59"/>
      <c r="QJS4013" s="59"/>
      <c r="QJT4013" s="59"/>
      <c r="QJU4013" s="59"/>
      <c r="QJV4013" s="59"/>
      <c r="QJW4013" s="59"/>
      <c r="QJX4013" s="59"/>
      <c r="QJY4013" s="59"/>
      <c r="QJZ4013" s="59"/>
      <c r="QKA4013" s="59"/>
      <c r="QKB4013" s="59"/>
      <c r="QKC4013" s="59"/>
      <c r="QKD4013" s="59"/>
      <c r="QKE4013" s="59"/>
      <c r="QKF4013" s="59"/>
      <c r="QKG4013" s="59"/>
      <c r="QKH4013" s="59"/>
      <c r="QKI4013" s="59"/>
      <c r="QKJ4013" s="59"/>
      <c r="QKK4013" s="59"/>
      <c r="QKL4013" s="59"/>
      <c r="QKM4013" s="59"/>
      <c r="QKN4013" s="59"/>
      <c r="QKO4013" s="59"/>
      <c r="QKP4013" s="59"/>
      <c r="QKQ4013" s="59"/>
      <c r="QKR4013" s="59"/>
      <c r="QKS4013" s="59"/>
      <c r="QKT4013" s="59"/>
      <c r="QKU4013" s="59"/>
      <c r="QKV4013" s="59"/>
      <c r="QKW4013" s="59"/>
      <c r="QKX4013" s="59"/>
      <c r="QKY4013" s="59"/>
      <c r="QKZ4013" s="59"/>
      <c r="QLA4013" s="59"/>
      <c r="QLB4013" s="59"/>
      <c r="QLC4013" s="59"/>
      <c r="QLD4013" s="59"/>
      <c r="QLE4013" s="59"/>
      <c r="QLF4013" s="59"/>
      <c r="QLG4013" s="59"/>
      <c r="QLH4013" s="59"/>
      <c r="QLI4013" s="59"/>
      <c r="QLJ4013" s="59"/>
      <c r="QLK4013" s="59"/>
      <c r="QLL4013" s="59"/>
      <c r="QLM4013" s="59"/>
      <c r="QLN4013" s="59"/>
      <c r="QLO4013" s="59"/>
      <c r="QLP4013" s="59"/>
      <c r="QLQ4013" s="59"/>
      <c r="QLR4013" s="59"/>
      <c r="QLS4013" s="59"/>
      <c r="QLT4013" s="59"/>
      <c r="QLU4013" s="59"/>
      <c r="QLV4013" s="59"/>
      <c r="QLW4013" s="59"/>
      <c r="QLX4013" s="59"/>
      <c r="QLY4013" s="59"/>
      <c r="QLZ4013" s="59"/>
      <c r="QMA4013" s="59"/>
      <c r="QMB4013" s="59"/>
      <c r="QMC4013" s="59"/>
      <c r="QMD4013" s="59"/>
      <c r="QME4013" s="59"/>
      <c r="QMF4013" s="59"/>
      <c r="QMG4013" s="59"/>
      <c r="QMH4013" s="59"/>
      <c r="QMI4013" s="59"/>
      <c r="QMJ4013" s="59"/>
      <c r="QMK4013" s="59"/>
      <c r="QML4013" s="59"/>
      <c r="QMM4013" s="59"/>
      <c r="QMN4013" s="59"/>
      <c r="QMO4013" s="59"/>
      <c r="QMP4013" s="59"/>
      <c r="QMQ4013" s="59"/>
      <c r="QMR4013" s="59"/>
      <c r="QMS4013" s="59"/>
      <c r="QMT4013" s="59"/>
      <c r="QMU4013" s="59"/>
      <c r="QMV4013" s="59"/>
      <c r="QMW4013" s="59"/>
      <c r="QMX4013" s="59"/>
      <c r="QMY4013" s="59"/>
      <c r="QMZ4013" s="59"/>
      <c r="QNA4013" s="59"/>
      <c r="QNB4013" s="59"/>
      <c r="QNC4013" s="59"/>
      <c r="QND4013" s="59"/>
      <c r="QNE4013" s="59"/>
      <c r="QNF4013" s="59"/>
      <c r="QNG4013" s="59"/>
      <c r="QNH4013" s="59"/>
      <c r="QNI4013" s="59"/>
      <c r="QNJ4013" s="59"/>
      <c r="QNK4013" s="59"/>
      <c r="QNL4013" s="59"/>
      <c r="QNM4013" s="59"/>
      <c r="QNN4013" s="59"/>
      <c r="QNO4013" s="59"/>
      <c r="QNP4013" s="59"/>
      <c r="QNQ4013" s="59"/>
      <c r="QNR4013" s="59"/>
      <c r="QNS4013" s="59"/>
      <c r="QNT4013" s="59"/>
      <c r="QNU4013" s="59"/>
      <c r="QNV4013" s="59"/>
      <c r="QNW4013" s="59"/>
      <c r="QNX4013" s="59"/>
      <c r="QNY4013" s="59"/>
      <c r="QNZ4013" s="59"/>
      <c r="QOA4013" s="59"/>
      <c r="QOB4013" s="59"/>
      <c r="QOC4013" s="59"/>
      <c r="QOD4013" s="59"/>
      <c r="QOE4013" s="59"/>
      <c r="QOF4013" s="59"/>
      <c r="QOG4013" s="59"/>
      <c r="QOH4013" s="59"/>
      <c r="QOI4013" s="59"/>
      <c r="QOJ4013" s="59"/>
      <c r="QOK4013" s="59"/>
      <c r="QOL4013" s="59"/>
      <c r="QOM4013" s="59"/>
      <c r="QON4013" s="59"/>
      <c r="QOO4013" s="59"/>
      <c r="QOP4013" s="59"/>
      <c r="QOQ4013" s="59"/>
      <c r="QOR4013" s="59"/>
      <c r="QOS4013" s="59"/>
      <c r="QOT4013" s="59"/>
      <c r="QOU4013" s="59"/>
      <c r="QOV4013" s="59"/>
      <c r="QOW4013" s="59"/>
      <c r="QOX4013" s="59"/>
      <c r="QOY4013" s="59"/>
      <c r="QOZ4013" s="59"/>
      <c r="QPA4013" s="59"/>
      <c r="QPB4013" s="59"/>
      <c r="QPC4013" s="59"/>
      <c r="QPD4013" s="59"/>
      <c r="QPE4013" s="59"/>
      <c r="QPF4013" s="59"/>
      <c r="QPG4013" s="59"/>
      <c r="QPH4013" s="59"/>
      <c r="QPI4013" s="59"/>
      <c r="QPJ4013" s="59"/>
      <c r="QPK4013" s="59"/>
      <c r="QPL4013" s="59"/>
      <c r="QPM4013" s="59"/>
      <c r="QPN4013" s="59"/>
      <c r="QPO4013" s="59"/>
      <c r="QPP4013" s="59"/>
      <c r="QPQ4013" s="59"/>
      <c r="QPR4013" s="59"/>
      <c r="QPS4013" s="59"/>
      <c r="QPT4013" s="59"/>
      <c r="QPU4013" s="59"/>
      <c r="QPV4013" s="59"/>
      <c r="QPW4013" s="59"/>
      <c r="QPX4013" s="59"/>
      <c r="QPY4013" s="59"/>
      <c r="QPZ4013" s="59"/>
      <c r="QQA4013" s="59"/>
      <c r="QQB4013" s="59"/>
      <c r="QQC4013" s="59"/>
      <c r="QQD4013" s="59"/>
      <c r="QQE4013" s="59"/>
      <c r="QQF4013" s="59"/>
      <c r="QQG4013" s="59"/>
      <c r="QQH4013" s="59"/>
      <c r="QQI4013" s="59"/>
      <c r="QQJ4013" s="59"/>
      <c r="QQK4013" s="59"/>
      <c r="QQL4013" s="59"/>
      <c r="QQM4013" s="59"/>
      <c r="QQN4013" s="59"/>
      <c r="QQO4013" s="59"/>
      <c r="QQP4013" s="59"/>
      <c r="QQQ4013" s="59"/>
      <c r="QQR4013" s="59"/>
      <c r="QQS4013" s="59"/>
      <c r="QQT4013" s="59"/>
      <c r="QQU4013" s="59"/>
      <c r="QQV4013" s="59"/>
      <c r="QQW4013" s="59"/>
      <c r="QQX4013" s="59"/>
      <c r="QQY4013" s="59"/>
      <c r="QQZ4013" s="59"/>
      <c r="QRA4013" s="59"/>
      <c r="QRB4013" s="59"/>
      <c r="QRC4013" s="59"/>
      <c r="QRD4013" s="59"/>
      <c r="QRE4013" s="59"/>
      <c r="QRF4013" s="59"/>
      <c r="QRG4013" s="59"/>
      <c r="QRH4013" s="59"/>
      <c r="QRI4013" s="59"/>
      <c r="QRJ4013" s="59"/>
      <c r="QRK4013" s="59"/>
      <c r="QRL4013" s="59"/>
      <c r="QRM4013" s="59"/>
      <c r="QRN4013" s="59"/>
      <c r="QRO4013" s="59"/>
      <c r="QRP4013" s="59"/>
      <c r="QRQ4013" s="59"/>
      <c r="QRR4013" s="59"/>
      <c r="QRS4013" s="59"/>
      <c r="QRT4013" s="59"/>
      <c r="QRU4013" s="59"/>
      <c r="QRV4013" s="59"/>
      <c r="QRW4013" s="59"/>
      <c r="QRX4013" s="59"/>
      <c r="QRY4013" s="59"/>
      <c r="QRZ4013" s="59"/>
      <c r="QSA4013" s="59"/>
      <c r="QSB4013" s="59"/>
      <c r="QSC4013" s="59"/>
      <c r="QSD4013" s="59"/>
      <c r="QSE4013" s="59"/>
      <c r="QSF4013" s="59"/>
      <c r="QSG4013" s="59"/>
      <c r="QSH4013" s="59"/>
      <c r="QSI4013" s="59"/>
      <c r="QSJ4013" s="59"/>
      <c r="QSK4013" s="59"/>
      <c r="QSL4013" s="59"/>
      <c r="QSM4013" s="59"/>
      <c r="QSN4013" s="59"/>
      <c r="QSO4013" s="59"/>
      <c r="QSP4013" s="59"/>
      <c r="QSQ4013" s="59"/>
      <c r="QSR4013" s="59"/>
      <c r="QSS4013" s="59"/>
      <c r="QST4013" s="59"/>
      <c r="QSU4013" s="59"/>
      <c r="QSV4013" s="59"/>
      <c r="QSW4013" s="59"/>
      <c r="QSX4013" s="59"/>
      <c r="QSY4013" s="59"/>
      <c r="QSZ4013" s="59"/>
      <c r="QTA4013" s="59"/>
      <c r="QTB4013" s="59"/>
      <c r="QTC4013" s="59"/>
      <c r="QTD4013" s="59"/>
      <c r="QTE4013" s="59"/>
      <c r="QTF4013" s="59"/>
      <c r="QTG4013" s="59"/>
      <c r="QTH4013" s="59"/>
      <c r="QTI4013" s="59"/>
      <c r="QTJ4013" s="59"/>
      <c r="QTK4013" s="59"/>
      <c r="QTL4013" s="59"/>
      <c r="QTM4013" s="59"/>
      <c r="QTN4013" s="59"/>
      <c r="QTO4013" s="59"/>
      <c r="QTP4013" s="59"/>
      <c r="QTQ4013" s="59"/>
      <c r="QTR4013" s="59"/>
      <c r="QTS4013" s="59"/>
      <c r="QTT4013" s="59"/>
      <c r="QTU4013" s="59"/>
      <c r="QTV4013" s="59"/>
      <c r="QTW4013" s="59"/>
      <c r="QTX4013" s="59"/>
      <c r="QTY4013" s="59"/>
      <c r="QTZ4013" s="59"/>
      <c r="QUA4013" s="59"/>
      <c r="QUB4013" s="59"/>
      <c r="QUC4013" s="59"/>
      <c r="QUD4013" s="59"/>
      <c r="QUE4013" s="59"/>
      <c r="QUF4013" s="59"/>
      <c r="QUG4013" s="59"/>
      <c r="QUH4013" s="59"/>
      <c r="QUI4013" s="59"/>
      <c r="QUJ4013" s="59"/>
      <c r="QUK4013" s="59"/>
      <c r="QUL4013" s="59"/>
      <c r="QUM4013" s="59"/>
      <c r="QUN4013" s="59"/>
      <c r="QUO4013" s="59"/>
      <c r="QUP4013" s="59"/>
      <c r="QUQ4013" s="59"/>
      <c r="QUR4013" s="59"/>
      <c r="QUS4013" s="59"/>
      <c r="QUT4013" s="59"/>
      <c r="QUU4013" s="59"/>
      <c r="QUV4013" s="59"/>
      <c r="QUW4013" s="59"/>
      <c r="QUX4013" s="59"/>
      <c r="QUY4013" s="59"/>
      <c r="QUZ4013" s="59"/>
      <c r="QVA4013" s="59"/>
      <c r="QVB4013" s="59"/>
      <c r="QVC4013" s="59"/>
      <c r="QVD4013" s="59"/>
      <c r="QVE4013" s="59"/>
      <c r="QVF4013" s="59"/>
      <c r="QVG4013" s="59"/>
      <c r="QVH4013" s="59"/>
      <c r="QVI4013" s="59"/>
      <c r="QVJ4013" s="59"/>
      <c r="QVK4013" s="59"/>
      <c r="QVL4013" s="59"/>
      <c r="QVM4013" s="59"/>
      <c r="QVN4013" s="59"/>
      <c r="QVO4013" s="59"/>
      <c r="QVP4013" s="59"/>
      <c r="QVQ4013" s="59"/>
      <c r="QVR4013" s="59"/>
      <c r="QVS4013" s="59"/>
      <c r="QVT4013" s="59"/>
      <c r="QVU4013" s="59"/>
      <c r="QVV4013" s="59"/>
      <c r="QVW4013" s="59"/>
      <c r="QVX4013" s="59"/>
      <c r="QVY4013" s="59"/>
      <c r="QVZ4013" s="59"/>
      <c r="QWA4013" s="59"/>
      <c r="QWB4013" s="59"/>
      <c r="QWC4013" s="59"/>
      <c r="QWD4013" s="59"/>
      <c r="QWE4013" s="59"/>
      <c r="QWF4013" s="59"/>
      <c r="QWG4013" s="59"/>
      <c r="QWH4013" s="59"/>
      <c r="QWI4013" s="59"/>
      <c r="QWJ4013" s="59"/>
      <c r="QWK4013" s="59"/>
      <c r="QWL4013" s="59"/>
      <c r="QWM4013" s="59"/>
      <c r="QWN4013" s="59"/>
      <c r="QWO4013" s="59"/>
      <c r="QWP4013" s="59"/>
      <c r="QWQ4013" s="59"/>
      <c r="QWR4013" s="59"/>
      <c r="QWS4013" s="59"/>
      <c r="QWT4013" s="59"/>
      <c r="QWU4013" s="59"/>
      <c r="QWV4013" s="59"/>
      <c r="QWW4013" s="59"/>
      <c r="QWX4013" s="59"/>
      <c r="QWY4013" s="59"/>
      <c r="QWZ4013" s="59"/>
      <c r="QXA4013" s="59"/>
      <c r="QXB4013" s="59"/>
      <c r="QXC4013" s="59"/>
      <c r="QXD4013" s="59"/>
      <c r="QXE4013" s="59"/>
      <c r="QXF4013" s="59"/>
      <c r="QXG4013" s="59"/>
      <c r="QXH4013" s="59"/>
      <c r="QXI4013" s="59"/>
      <c r="QXJ4013" s="59"/>
      <c r="QXK4013" s="59"/>
      <c r="QXL4013" s="59"/>
      <c r="QXM4013" s="59"/>
      <c r="QXN4013" s="59"/>
      <c r="QXO4013" s="59"/>
      <c r="QXP4013" s="59"/>
      <c r="QXQ4013" s="59"/>
      <c r="QXR4013" s="59"/>
      <c r="QXS4013" s="59"/>
      <c r="QXT4013" s="59"/>
      <c r="QXU4013" s="59"/>
      <c r="QXV4013" s="59"/>
      <c r="QXW4013" s="59"/>
      <c r="QXX4013" s="59"/>
      <c r="QXY4013" s="59"/>
      <c r="QXZ4013" s="59"/>
      <c r="QYA4013" s="59"/>
      <c r="QYB4013" s="59"/>
      <c r="QYC4013" s="59"/>
      <c r="QYD4013" s="59"/>
      <c r="QYE4013" s="59"/>
      <c r="QYF4013" s="59"/>
      <c r="QYG4013" s="59"/>
      <c r="QYH4013" s="59"/>
      <c r="QYI4013" s="59"/>
      <c r="QYJ4013" s="59"/>
      <c r="QYK4013" s="59"/>
      <c r="QYL4013" s="59"/>
      <c r="QYM4013" s="59"/>
      <c r="QYN4013" s="59"/>
      <c r="QYO4013" s="59"/>
      <c r="QYP4013" s="59"/>
      <c r="QYQ4013" s="59"/>
      <c r="QYR4013" s="59"/>
      <c r="QYS4013" s="59"/>
      <c r="QYT4013" s="59"/>
      <c r="QYU4013" s="59"/>
      <c r="QYV4013" s="59"/>
      <c r="QYW4013" s="59"/>
      <c r="QYX4013" s="59"/>
      <c r="QYY4013" s="59"/>
      <c r="QYZ4013" s="59"/>
      <c r="QZA4013" s="59"/>
      <c r="QZB4013" s="59"/>
      <c r="QZC4013" s="59"/>
      <c r="QZD4013" s="59"/>
      <c r="QZE4013" s="59"/>
      <c r="QZF4013" s="59"/>
      <c r="QZG4013" s="59"/>
      <c r="QZH4013" s="59"/>
      <c r="QZI4013" s="59"/>
      <c r="QZJ4013" s="59"/>
      <c r="QZK4013" s="59"/>
      <c r="QZL4013" s="59"/>
      <c r="QZM4013" s="59"/>
      <c r="QZN4013" s="59"/>
      <c r="QZO4013" s="59"/>
      <c r="QZP4013" s="59"/>
      <c r="QZQ4013" s="59"/>
      <c r="QZR4013" s="59"/>
      <c r="QZS4013" s="59"/>
      <c r="QZT4013" s="59"/>
      <c r="QZU4013" s="59"/>
      <c r="QZV4013" s="59"/>
      <c r="QZW4013" s="59"/>
      <c r="QZX4013" s="59"/>
      <c r="QZY4013" s="59"/>
      <c r="QZZ4013" s="59"/>
      <c r="RAA4013" s="59"/>
      <c r="RAB4013" s="59"/>
      <c r="RAC4013" s="59"/>
      <c r="RAD4013" s="59"/>
      <c r="RAE4013" s="59"/>
      <c r="RAF4013" s="59"/>
      <c r="RAG4013" s="59"/>
      <c r="RAH4013" s="59"/>
      <c r="RAI4013" s="59"/>
      <c r="RAJ4013" s="59"/>
      <c r="RAK4013" s="59"/>
      <c r="RAL4013" s="59"/>
      <c r="RAM4013" s="59"/>
      <c r="RAN4013" s="59"/>
      <c r="RAO4013" s="59"/>
      <c r="RAP4013" s="59"/>
      <c r="RAQ4013" s="59"/>
      <c r="RAR4013" s="59"/>
      <c r="RAS4013" s="59"/>
      <c r="RAT4013" s="59"/>
      <c r="RAU4013" s="59"/>
      <c r="RAV4013" s="59"/>
      <c r="RAW4013" s="59"/>
      <c r="RAX4013" s="59"/>
      <c r="RAY4013" s="59"/>
      <c r="RAZ4013" s="59"/>
      <c r="RBA4013" s="59"/>
      <c r="RBB4013" s="59"/>
      <c r="RBC4013" s="59"/>
      <c r="RBD4013" s="59"/>
      <c r="RBE4013" s="59"/>
      <c r="RBF4013" s="59"/>
      <c r="RBG4013" s="59"/>
      <c r="RBH4013" s="59"/>
      <c r="RBI4013" s="59"/>
      <c r="RBJ4013" s="59"/>
      <c r="RBK4013" s="59"/>
      <c r="RBL4013" s="59"/>
      <c r="RBM4013" s="59"/>
      <c r="RBN4013" s="59"/>
      <c r="RBO4013" s="59"/>
      <c r="RBP4013" s="59"/>
      <c r="RBQ4013" s="59"/>
      <c r="RBR4013" s="59"/>
      <c r="RBS4013" s="59"/>
      <c r="RBT4013" s="59"/>
      <c r="RBU4013" s="59"/>
      <c r="RBV4013" s="59"/>
      <c r="RBW4013" s="59"/>
      <c r="RBX4013" s="59"/>
      <c r="RBY4013" s="59"/>
      <c r="RBZ4013" s="59"/>
      <c r="RCA4013" s="59"/>
      <c r="RCB4013" s="59"/>
      <c r="RCC4013" s="59"/>
      <c r="RCD4013" s="59"/>
      <c r="RCE4013" s="59"/>
      <c r="RCF4013" s="59"/>
      <c r="RCG4013" s="59"/>
      <c r="RCH4013" s="59"/>
      <c r="RCI4013" s="59"/>
      <c r="RCJ4013" s="59"/>
      <c r="RCK4013" s="59"/>
      <c r="RCL4013" s="59"/>
      <c r="RCM4013" s="59"/>
      <c r="RCN4013" s="59"/>
      <c r="RCO4013" s="59"/>
      <c r="RCP4013" s="59"/>
      <c r="RCQ4013" s="59"/>
      <c r="RCR4013" s="59"/>
      <c r="RCS4013" s="59"/>
      <c r="RCT4013" s="59"/>
      <c r="RCU4013" s="59"/>
      <c r="RCV4013" s="59"/>
      <c r="RCW4013" s="59"/>
      <c r="RCX4013" s="59"/>
      <c r="RCY4013" s="59"/>
      <c r="RCZ4013" s="59"/>
      <c r="RDA4013" s="59"/>
      <c r="RDB4013" s="59"/>
      <c r="RDC4013" s="59"/>
      <c r="RDD4013" s="59"/>
      <c r="RDE4013" s="59"/>
      <c r="RDF4013" s="59"/>
      <c r="RDG4013" s="59"/>
      <c r="RDH4013" s="59"/>
      <c r="RDI4013" s="59"/>
      <c r="RDJ4013" s="59"/>
      <c r="RDK4013" s="59"/>
      <c r="RDL4013" s="59"/>
      <c r="RDM4013" s="59"/>
      <c r="RDN4013" s="59"/>
      <c r="RDO4013" s="59"/>
      <c r="RDP4013" s="59"/>
      <c r="RDQ4013" s="59"/>
      <c r="RDR4013" s="59"/>
      <c r="RDS4013" s="59"/>
      <c r="RDT4013" s="59"/>
      <c r="RDU4013" s="59"/>
      <c r="RDV4013" s="59"/>
      <c r="RDW4013" s="59"/>
      <c r="RDX4013" s="59"/>
      <c r="RDY4013" s="59"/>
      <c r="RDZ4013" s="59"/>
      <c r="REA4013" s="59"/>
      <c r="REB4013" s="59"/>
      <c r="REC4013" s="59"/>
      <c r="RED4013" s="59"/>
      <c r="REE4013" s="59"/>
      <c r="REF4013" s="59"/>
      <c r="REG4013" s="59"/>
      <c r="REH4013" s="59"/>
      <c r="REI4013" s="59"/>
      <c r="REJ4013" s="59"/>
      <c r="REK4013" s="59"/>
      <c r="REL4013" s="59"/>
      <c r="REM4013" s="59"/>
      <c r="REN4013" s="59"/>
      <c r="REO4013" s="59"/>
      <c r="REP4013" s="59"/>
      <c r="REQ4013" s="59"/>
      <c r="RER4013" s="59"/>
      <c r="RES4013" s="59"/>
      <c r="RET4013" s="59"/>
      <c r="REU4013" s="59"/>
      <c r="REV4013" s="59"/>
      <c r="REW4013" s="59"/>
      <c r="REX4013" s="59"/>
      <c r="REY4013" s="59"/>
      <c r="REZ4013" s="59"/>
      <c r="RFA4013" s="59"/>
      <c r="RFB4013" s="59"/>
      <c r="RFC4013" s="59"/>
      <c r="RFD4013" s="59"/>
      <c r="RFE4013" s="59"/>
      <c r="RFF4013" s="59"/>
      <c r="RFG4013" s="59"/>
      <c r="RFH4013" s="59"/>
      <c r="RFI4013" s="59"/>
      <c r="RFJ4013" s="59"/>
      <c r="RFK4013" s="59"/>
      <c r="RFL4013" s="59"/>
      <c r="RFM4013" s="59"/>
      <c r="RFN4013" s="59"/>
      <c r="RFO4013" s="59"/>
      <c r="RFP4013" s="59"/>
      <c r="RFQ4013" s="59"/>
      <c r="RFR4013" s="59"/>
      <c r="RFS4013" s="59"/>
      <c r="RFT4013" s="59"/>
      <c r="RFU4013" s="59"/>
      <c r="RFV4013" s="59"/>
      <c r="RFW4013" s="59"/>
      <c r="RFX4013" s="59"/>
      <c r="RFY4013" s="59"/>
      <c r="RFZ4013" s="59"/>
      <c r="RGA4013" s="59"/>
      <c r="RGB4013" s="59"/>
      <c r="RGC4013" s="59"/>
      <c r="RGD4013" s="59"/>
      <c r="RGE4013" s="59"/>
      <c r="RGF4013" s="59"/>
      <c r="RGG4013" s="59"/>
      <c r="RGH4013" s="59"/>
      <c r="RGI4013" s="59"/>
      <c r="RGJ4013" s="59"/>
      <c r="RGK4013" s="59"/>
      <c r="RGL4013" s="59"/>
      <c r="RGM4013" s="59"/>
      <c r="RGN4013" s="59"/>
      <c r="RGO4013" s="59"/>
      <c r="RGP4013" s="59"/>
      <c r="RGQ4013" s="59"/>
      <c r="RGR4013" s="59"/>
      <c r="RGS4013" s="59"/>
      <c r="RGT4013" s="59"/>
      <c r="RGU4013" s="59"/>
      <c r="RGV4013" s="59"/>
      <c r="RGW4013" s="59"/>
      <c r="RGX4013" s="59"/>
      <c r="RGY4013" s="59"/>
      <c r="RGZ4013" s="59"/>
      <c r="RHA4013" s="59"/>
      <c r="RHB4013" s="59"/>
      <c r="RHC4013" s="59"/>
      <c r="RHD4013" s="59"/>
      <c r="RHE4013" s="59"/>
      <c r="RHF4013" s="59"/>
      <c r="RHG4013" s="59"/>
      <c r="RHH4013" s="59"/>
      <c r="RHI4013" s="59"/>
      <c r="RHJ4013" s="59"/>
      <c r="RHK4013" s="59"/>
      <c r="RHL4013" s="59"/>
      <c r="RHM4013" s="59"/>
      <c r="RHN4013" s="59"/>
      <c r="RHO4013" s="59"/>
      <c r="RHP4013" s="59"/>
      <c r="RHQ4013" s="59"/>
      <c r="RHR4013" s="59"/>
      <c r="RHS4013" s="59"/>
      <c r="RHT4013" s="59"/>
      <c r="RHU4013" s="59"/>
      <c r="RHV4013" s="59"/>
      <c r="RHW4013" s="59"/>
      <c r="RHX4013" s="59"/>
      <c r="RHY4013" s="59"/>
      <c r="RHZ4013" s="59"/>
      <c r="RIA4013" s="59"/>
      <c r="RIB4013" s="59"/>
      <c r="RIC4013" s="59"/>
      <c r="RID4013" s="59"/>
      <c r="RIE4013" s="59"/>
      <c r="RIF4013" s="59"/>
      <c r="RIG4013" s="59"/>
      <c r="RIH4013" s="59"/>
      <c r="RII4013" s="59"/>
      <c r="RIJ4013" s="59"/>
      <c r="RIK4013" s="59"/>
      <c r="RIL4013" s="59"/>
      <c r="RIM4013" s="59"/>
      <c r="RIN4013" s="59"/>
      <c r="RIO4013" s="59"/>
      <c r="RIP4013" s="59"/>
      <c r="RIQ4013" s="59"/>
      <c r="RIR4013" s="59"/>
      <c r="RIS4013" s="59"/>
      <c r="RIT4013" s="59"/>
      <c r="RIU4013" s="59"/>
      <c r="RIV4013" s="59"/>
      <c r="RIW4013" s="59"/>
      <c r="RIX4013" s="59"/>
      <c r="RIY4013" s="59"/>
      <c r="RIZ4013" s="59"/>
      <c r="RJA4013" s="59"/>
      <c r="RJB4013" s="59"/>
      <c r="RJC4013" s="59"/>
      <c r="RJD4013" s="59"/>
      <c r="RJE4013" s="59"/>
      <c r="RJF4013" s="59"/>
      <c r="RJG4013" s="59"/>
      <c r="RJH4013" s="59"/>
      <c r="RJI4013" s="59"/>
      <c r="RJJ4013" s="59"/>
      <c r="RJK4013" s="59"/>
      <c r="RJL4013" s="59"/>
      <c r="RJM4013" s="59"/>
      <c r="RJN4013" s="59"/>
      <c r="RJO4013" s="59"/>
      <c r="RJP4013" s="59"/>
      <c r="RJQ4013" s="59"/>
      <c r="RJR4013" s="59"/>
      <c r="RJS4013" s="59"/>
      <c r="RJT4013" s="59"/>
      <c r="RJU4013" s="59"/>
      <c r="RJV4013" s="59"/>
      <c r="RJW4013" s="59"/>
      <c r="RJX4013" s="59"/>
      <c r="RJY4013" s="59"/>
      <c r="RJZ4013" s="59"/>
      <c r="RKA4013" s="59"/>
      <c r="RKB4013" s="59"/>
      <c r="RKC4013" s="59"/>
      <c r="RKD4013" s="59"/>
      <c r="RKE4013" s="59"/>
      <c r="RKF4013" s="59"/>
      <c r="RKG4013" s="59"/>
      <c r="RKH4013" s="59"/>
      <c r="RKI4013" s="59"/>
      <c r="RKJ4013" s="59"/>
      <c r="RKK4013" s="59"/>
      <c r="RKL4013" s="59"/>
      <c r="RKM4013" s="59"/>
      <c r="RKN4013" s="59"/>
      <c r="RKO4013" s="59"/>
      <c r="RKP4013" s="59"/>
      <c r="RKQ4013" s="59"/>
      <c r="RKR4013" s="59"/>
      <c r="RKS4013" s="59"/>
      <c r="RKT4013" s="59"/>
      <c r="RKU4013" s="59"/>
      <c r="RKV4013" s="59"/>
      <c r="RKW4013" s="59"/>
      <c r="RKX4013" s="59"/>
      <c r="RKY4013" s="59"/>
      <c r="RKZ4013" s="59"/>
      <c r="RLA4013" s="59"/>
      <c r="RLB4013" s="59"/>
      <c r="RLC4013" s="59"/>
      <c r="RLD4013" s="59"/>
      <c r="RLE4013" s="59"/>
      <c r="RLF4013" s="59"/>
      <c r="RLG4013" s="59"/>
      <c r="RLH4013" s="59"/>
      <c r="RLI4013" s="59"/>
      <c r="RLJ4013" s="59"/>
      <c r="RLK4013" s="59"/>
      <c r="RLL4013" s="59"/>
      <c r="RLM4013" s="59"/>
      <c r="RLN4013" s="59"/>
      <c r="RLO4013" s="59"/>
      <c r="RLP4013" s="59"/>
      <c r="RLQ4013" s="59"/>
      <c r="RLR4013" s="59"/>
      <c r="RLS4013" s="59"/>
      <c r="RLT4013" s="59"/>
      <c r="RLU4013" s="59"/>
      <c r="RLV4013" s="59"/>
      <c r="RLW4013" s="59"/>
      <c r="RLX4013" s="59"/>
      <c r="RLY4013" s="59"/>
      <c r="RLZ4013" s="59"/>
      <c r="RMA4013" s="59"/>
      <c r="RMB4013" s="59"/>
      <c r="RMC4013" s="59"/>
      <c r="RMD4013" s="59"/>
      <c r="RME4013" s="59"/>
      <c r="RMF4013" s="59"/>
      <c r="RMG4013" s="59"/>
      <c r="RMH4013" s="59"/>
      <c r="RMI4013" s="59"/>
      <c r="RMJ4013" s="59"/>
      <c r="RMK4013" s="59"/>
      <c r="RML4013" s="59"/>
      <c r="RMM4013" s="59"/>
      <c r="RMN4013" s="59"/>
      <c r="RMO4013" s="59"/>
      <c r="RMP4013" s="59"/>
      <c r="RMQ4013" s="59"/>
      <c r="RMR4013" s="59"/>
      <c r="RMS4013" s="59"/>
      <c r="RMT4013" s="59"/>
      <c r="RMU4013" s="59"/>
      <c r="RMV4013" s="59"/>
      <c r="RMW4013" s="59"/>
      <c r="RMX4013" s="59"/>
      <c r="RMY4013" s="59"/>
      <c r="RMZ4013" s="59"/>
      <c r="RNA4013" s="59"/>
      <c r="RNB4013" s="59"/>
      <c r="RNC4013" s="59"/>
      <c r="RND4013" s="59"/>
      <c r="RNE4013" s="59"/>
      <c r="RNF4013" s="59"/>
      <c r="RNG4013" s="59"/>
      <c r="RNH4013" s="59"/>
      <c r="RNI4013" s="59"/>
      <c r="RNJ4013" s="59"/>
      <c r="RNK4013" s="59"/>
      <c r="RNL4013" s="59"/>
      <c r="RNM4013" s="59"/>
      <c r="RNN4013" s="59"/>
      <c r="RNO4013" s="59"/>
      <c r="RNP4013" s="59"/>
      <c r="RNQ4013" s="59"/>
      <c r="RNR4013" s="59"/>
      <c r="RNS4013" s="59"/>
      <c r="RNT4013" s="59"/>
      <c r="RNU4013" s="59"/>
      <c r="RNV4013" s="59"/>
      <c r="RNW4013" s="59"/>
      <c r="RNX4013" s="59"/>
      <c r="RNY4013" s="59"/>
      <c r="RNZ4013" s="59"/>
      <c r="ROA4013" s="59"/>
      <c r="ROB4013" s="59"/>
      <c r="ROC4013" s="59"/>
      <c r="ROD4013" s="59"/>
      <c r="ROE4013" s="59"/>
      <c r="ROF4013" s="59"/>
      <c r="ROG4013" s="59"/>
      <c r="ROH4013" s="59"/>
      <c r="ROI4013" s="59"/>
      <c r="ROJ4013" s="59"/>
      <c r="ROK4013" s="59"/>
      <c r="ROL4013" s="59"/>
      <c r="ROM4013" s="59"/>
      <c r="RON4013" s="59"/>
      <c r="ROO4013" s="59"/>
      <c r="ROP4013" s="59"/>
      <c r="ROQ4013" s="59"/>
      <c r="ROR4013" s="59"/>
      <c r="ROS4013" s="59"/>
      <c r="ROT4013" s="59"/>
      <c r="ROU4013" s="59"/>
      <c r="ROV4013" s="59"/>
      <c r="ROW4013" s="59"/>
      <c r="ROX4013" s="59"/>
      <c r="ROY4013" s="59"/>
      <c r="ROZ4013" s="59"/>
      <c r="RPA4013" s="59"/>
      <c r="RPB4013" s="59"/>
      <c r="RPC4013" s="59"/>
      <c r="RPD4013" s="59"/>
      <c r="RPE4013" s="59"/>
      <c r="RPF4013" s="59"/>
      <c r="RPG4013" s="59"/>
      <c r="RPH4013" s="59"/>
      <c r="RPI4013" s="59"/>
      <c r="RPJ4013" s="59"/>
      <c r="RPK4013" s="59"/>
      <c r="RPL4013" s="59"/>
      <c r="RPM4013" s="59"/>
      <c r="RPN4013" s="59"/>
      <c r="RPO4013" s="59"/>
      <c r="RPP4013" s="59"/>
      <c r="RPQ4013" s="59"/>
      <c r="RPR4013" s="59"/>
      <c r="RPS4013" s="59"/>
      <c r="RPT4013" s="59"/>
      <c r="RPU4013" s="59"/>
      <c r="RPV4013" s="59"/>
      <c r="RPW4013" s="59"/>
      <c r="RPX4013" s="59"/>
      <c r="RPY4013" s="59"/>
      <c r="RPZ4013" s="59"/>
      <c r="RQA4013" s="59"/>
      <c r="RQB4013" s="59"/>
      <c r="RQC4013" s="59"/>
      <c r="RQD4013" s="59"/>
      <c r="RQE4013" s="59"/>
      <c r="RQF4013" s="59"/>
      <c r="RQG4013" s="59"/>
      <c r="RQH4013" s="59"/>
      <c r="RQI4013" s="59"/>
      <c r="RQJ4013" s="59"/>
      <c r="RQK4013" s="59"/>
      <c r="RQL4013" s="59"/>
      <c r="RQM4013" s="59"/>
      <c r="RQN4013" s="59"/>
      <c r="RQO4013" s="59"/>
      <c r="RQP4013" s="59"/>
      <c r="RQQ4013" s="59"/>
      <c r="RQR4013" s="59"/>
      <c r="RQS4013" s="59"/>
      <c r="RQT4013" s="59"/>
      <c r="RQU4013" s="59"/>
      <c r="RQV4013" s="59"/>
      <c r="RQW4013" s="59"/>
      <c r="RQX4013" s="59"/>
      <c r="RQY4013" s="59"/>
      <c r="RQZ4013" s="59"/>
      <c r="RRA4013" s="59"/>
      <c r="RRB4013" s="59"/>
      <c r="RRC4013" s="59"/>
      <c r="RRD4013" s="59"/>
      <c r="RRE4013" s="59"/>
      <c r="RRF4013" s="59"/>
      <c r="RRG4013" s="59"/>
      <c r="RRH4013" s="59"/>
      <c r="RRI4013" s="59"/>
      <c r="RRJ4013" s="59"/>
      <c r="RRK4013" s="59"/>
      <c r="RRL4013" s="59"/>
      <c r="RRM4013" s="59"/>
      <c r="RRN4013" s="59"/>
      <c r="RRO4013" s="59"/>
      <c r="RRP4013" s="59"/>
      <c r="RRQ4013" s="59"/>
      <c r="RRR4013" s="59"/>
      <c r="RRS4013" s="59"/>
      <c r="RRT4013" s="59"/>
      <c r="RRU4013" s="59"/>
      <c r="RRV4013" s="59"/>
      <c r="RRW4013" s="59"/>
      <c r="RRX4013" s="59"/>
      <c r="RRY4013" s="59"/>
      <c r="RRZ4013" s="59"/>
      <c r="RSA4013" s="59"/>
      <c r="RSB4013" s="59"/>
      <c r="RSC4013" s="59"/>
      <c r="RSD4013" s="59"/>
      <c r="RSE4013" s="59"/>
      <c r="RSF4013" s="59"/>
      <c r="RSG4013" s="59"/>
      <c r="RSH4013" s="59"/>
      <c r="RSI4013" s="59"/>
      <c r="RSJ4013" s="59"/>
      <c r="RSK4013" s="59"/>
      <c r="RSL4013" s="59"/>
      <c r="RSM4013" s="59"/>
      <c r="RSN4013" s="59"/>
      <c r="RSO4013" s="59"/>
      <c r="RSP4013" s="59"/>
      <c r="RSQ4013" s="59"/>
      <c r="RSR4013" s="59"/>
      <c r="RSS4013" s="59"/>
      <c r="RST4013" s="59"/>
      <c r="RSU4013" s="59"/>
      <c r="RSV4013" s="59"/>
      <c r="RSW4013" s="59"/>
      <c r="RSX4013" s="59"/>
      <c r="RSY4013" s="59"/>
      <c r="RSZ4013" s="59"/>
      <c r="RTA4013" s="59"/>
      <c r="RTB4013" s="59"/>
      <c r="RTC4013" s="59"/>
      <c r="RTD4013" s="59"/>
      <c r="RTE4013" s="59"/>
      <c r="RTF4013" s="59"/>
      <c r="RTG4013" s="59"/>
      <c r="RTH4013" s="59"/>
      <c r="RTI4013" s="59"/>
      <c r="RTJ4013" s="59"/>
      <c r="RTK4013" s="59"/>
      <c r="RTL4013" s="59"/>
      <c r="RTM4013" s="59"/>
      <c r="RTN4013" s="59"/>
      <c r="RTO4013" s="59"/>
      <c r="RTP4013" s="59"/>
      <c r="RTQ4013" s="59"/>
      <c r="RTR4013" s="59"/>
      <c r="RTS4013" s="59"/>
      <c r="RTT4013" s="59"/>
      <c r="RTU4013" s="59"/>
      <c r="RTV4013" s="59"/>
      <c r="RTW4013" s="59"/>
      <c r="RTX4013" s="59"/>
      <c r="RTY4013" s="59"/>
      <c r="RTZ4013" s="59"/>
      <c r="RUA4013" s="59"/>
      <c r="RUB4013" s="59"/>
      <c r="RUC4013" s="59"/>
      <c r="RUD4013" s="59"/>
      <c r="RUE4013" s="59"/>
      <c r="RUF4013" s="59"/>
      <c r="RUG4013" s="59"/>
      <c r="RUH4013" s="59"/>
      <c r="RUI4013" s="59"/>
      <c r="RUJ4013" s="59"/>
      <c r="RUK4013" s="59"/>
      <c r="RUL4013" s="59"/>
      <c r="RUM4013" s="59"/>
      <c r="RUN4013" s="59"/>
      <c r="RUO4013" s="59"/>
      <c r="RUP4013" s="59"/>
      <c r="RUQ4013" s="59"/>
      <c r="RUR4013" s="59"/>
      <c r="RUS4013" s="59"/>
      <c r="RUT4013" s="59"/>
      <c r="RUU4013" s="59"/>
      <c r="RUV4013" s="59"/>
      <c r="RUW4013" s="59"/>
      <c r="RUX4013" s="59"/>
      <c r="RUY4013" s="59"/>
      <c r="RUZ4013" s="59"/>
      <c r="RVA4013" s="59"/>
      <c r="RVB4013" s="59"/>
      <c r="RVC4013" s="59"/>
      <c r="RVD4013" s="59"/>
      <c r="RVE4013" s="59"/>
      <c r="RVF4013" s="59"/>
      <c r="RVG4013" s="59"/>
      <c r="RVH4013" s="59"/>
      <c r="RVI4013" s="59"/>
      <c r="RVJ4013" s="59"/>
      <c r="RVK4013" s="59"/>
      <c r="RVL4013" s="59"/>
      <c r="RVM4013" s="59"/>
      <c r="RVN4013" s="59"/>
      <c r="RVO4013" s="59"/>
      <c r="RVP4013" s="59"/>
      <c r="RVQ4013" s="59"/>
      <c r="RVR4013" s="59"/>
      <c r="RVS4013" s="59"/>
      <c r="RVT4013" s="59"/>
      <c r="RVU4013" s="59"/>
      <c r="RVV4013" s="59"/>
      <c r="RVW4013" s="59"/>
      <c r="RVX4013" s="59"/>
      <c r="RVY4013" s="59"/>
      <c r="RVZ4013" s="59"/>
      <c r="RWA4013" s="59"/>
      <c r="RWB4013" s="59"/>
      <c r="RWC4013" s="59"/>
      <c r="RWD4013" s="59"/>
      <c r="RWE4013" s="59"/>
      <c r="RWF4013" s="59"/>
      <c r="RWG4013" s="59"/>
      <c r="RWH4013" s="59"/>
      <c r="RWI4013" s="59"/>
      <c r="RWJ4013" s="59"/>
      <c r="RWK4013" s="59"/>
      <c r="RWL4013" s="59"/>
      <c r="RWM4013" s="59"/>
      <c r="RWN4013" s="59"/>
      <c r="RWO4013" s="59"/>
      <c r="RWP4013" s="59"/>
      <c r="RWQ4013" s="59"/>
      <c r="RWR4013" s="59"/>
      <c r="RWS4013" s="59"/>
      <c r="RWT4013" s="59"/>
      <c r="RWU4013" s="59"/>
      <c r="RWV4013" s="59"/>
      <c r="RWW4013" s="59"/>
      <c r="RWX4013" s="59"/>
      <c r="RWY4013" s="59"/>
      <c r="RWZ4013" s="59"/>
      <c r="RXA4013" s="59"/>
      <c r="RXB4013" s="59"/>
      <c r="RXC4013" s="59"/>
      <c r="RXD4013" s="59"/>
      <c r="RXE4013" s="59"/>
      <c r="RXF4013" s="59"/>
      <c r="RXG4013" s="59"/>
      <c r="RXH4013" s="59"/>
      <c r="RXI4013" s="59"/>
      <c r="RXJ4013" s="59"/>
      <c r="RXK4013" s="59"/>
      <c r="RXL4013" s="59"/>
      <c r="RXM4013" s="59"/>
      <c r="RXN4013" s="59"/>
      <c r="RXO4013" s="59"/>
      <c r="RXP4013" s="59"/>
      <c r="RXQ4013" s="59"/>
      <c r="RXR4013" s="59"/>
      <c r="RXS4013" s="59"/>
      <c r="RXT4013" s="59"/>
      <c r="RXU4013" s="59"/>
      <c r="RXV4013" s="59"/>
      <c r="RXW4013" s="59"/>
      <c r="RXX4013" s="59"/>
      <c r="RXY4013" s="59"/>
      <c r="RXZ4013" s="59"/>
      <c r="RYA4013" s="59"/>
      <c r="RYB4013" s="59"/>
      <c r="RYC4013" s="59"/>
      <c r="RYD4013" s="59"/>
      <c r="RYE4013" s="59"/>
      <c r="RYF4013" s="59"/>
      <c r="RYG4013" s="59"/>
      <c r="RYH4013" s="59"/>
      <c r="RYI4013" s="59"/>
      <c r="RYJ4013" s="59"/>
      <c r="RYK4013" s="59"/>
      <c r="RYL4013" s="59"/>
      <c r="RYM4013" s="59"/>
      <c r="RYN4013" s="59"/>
      <c r="RYO4013" s="59"/>
      <c r="RYP4013" s="59"/>
      <c r="RYQ4013" s="59"/>
      <c r="RYR4013" s="59"/>
      <c r="RYS4013" s="59"/>
      <c r="RYT4013" s="59"/>
      <c r="RYU4013" s="59"/>
      <c r="RYV4013" s="59"/>
      <c r="RYW4013" s="59"/>
      <c r="RYX4013" s="59"/>
      <c r="RYY4013" s="59"/>
      <c r="RYZ4013" s="59"/>
      <c r="RZA4013" s="59"/>
      <c r="RZB4013" s="59"/>
      <c r="RZC4013" s="59"/>
      <c r="RZD4013" s="59"/>
      <c r="RZE4013" s="59"/>
      <c r="RZF4013" s="59"/>
      <c r="RZG4013" s="59"/>
      <c r="RZH4013" s="59"/>
      <c r="RZI4013" s="59"/>
      <c r="RZJ4013" s="59"/>
      <c r="RZK4013" s="59"/>
      <c r="RZL4013" s="59"/>
      <c r="RZM4013" s="59"/>
      <c r="RZN4013" s="59"/>
      <c r="RZO4013" s="59"/>
      <c r="RZP4013" s="59"/>
      <c r="RZQ4013" s="59"/>
      <c r="RZR4013" s="59"/>
      <c r="RZS4013" s="59"/>
      <c r="RZT4013" s="59"/>
      <c r="RZU4013" s="59"/>
      <c r="RZV4013" s="59"/>
      <c r="RZW4013" s="59"/>
      <c r="RZX4013" s="59"/>
      <c r="RZY4013" s="59"/>
      <c r="RZZ4013" s="59"/>
      <c r="SAA4013" s="59"/>
      <c r="SAB4013" s="59"/>
      <c r="SAC4013" s="59"/>
      <c r="SAD4013" s="59"/>
      <c r="SAE4013" s="59"/>
      <c r="SAF4013" s="59"/>
      <c r="SAG4013" s="59"/>
      <c r="SAH4013" s="59"/>
      <c r="SAI4013" s="59"/>
      <c r="SAJ4013" s="59"/>
      <c r="SAK4013" s="59"/>
      <c r="SAL4013" s="59"/>
      <c r="SAM4013" s="59"/>
      <c r="SAN4013" s="59"/>
      <c r="SAO4013" s="59"/>
      <c r="SAP4013" s="59"/>
      <c r="SAQ4013" s="59"/>
      <c r="SAR4013" s="59"/>
      <c r="SAS4013" s="59"/>
      <c r="SAT4013" s="59"/>
      <c r="SAU4013" s="59"/>
      <c r="SAV4013" s="59"/>
      <c r="SAW4013" s="59"/>
      <c r="SAX4013" s="59"/>
      <c r="SAY4013" s="59"/>
      <c r="SAZ4013" s="59"/>
      <c r="SBA4013" s="59"/>
      <c r="SBB4013" s="59"/>
      <c r="SBC4013" s="59"/>
      <c r="SBD4013" s="59"/>
      <c r="SBE4013" s="59"/>
      <c r="SBF4013" s="59"/>
      <c r="SBG4013" s="59"/>
      <c r="SBH4013" s="59"/>
      <c r="SBI4013" s="59"/>
      <c r="SBJ4013" s="59"/>
      <c r="SBK4013" s="59"/>
      <c r="SBL4013" s="59"/>
      <c r="SBM4013" s="59"/>
      <c r="SBN4013" s="59"/>
      <c r="SBO4013" s="59"/>
      <c r="SBP4013" s="59"/>
      <c r="SBQ4013" s="59"/>
      <c r="SBR4013" s="59"/>
      <c r="SBS4013" s="59"/>
      <c r="SBT4013" s="59"/>
      <c r="SBU4013" s="59"/>
      <c r="SBV4013" s="59"/>
      <c r="SBW4013" s="59"/>
      <c r="SBX4013" s="59"/>
      <c r="SBY4013" s="59"/>
      <c r="SBZ4013" s="59"/>
      <c r="SCA4013" s="59"/>
      <c r="SCB4013" s="59"/>
      <c r="SCC4013" s="59"/>
      <c r="SCD4013" s="59"/>
      <c r="SCE4013" s="59"/>
      <c r="SCF4013" s="59"/>
      <c r="SCG4013" s="59"/>
      <c r="SCH4013" s="59"/>
      <c r="SCI4013" s="59"/>
      <c r="SCJ4013" s="59"/>
      <c r="SCK4013" s="59"/>
      <c r="SCL4013" s="59"/>
      <c r="SCM4013" s="59"/>
      <c r="SCN4013" s="59"/>
      <c r="SCO4013" s="59"/>
      <c r="SCP4013" s="59"/>
      <c r="SCQ4013" s="59"/>
      <c r="SCR4013" s="59"/>
      <c r="SCS4013" s="59"/>
      <c r="SCT4013" s="59"/>
      <c r="SCU4013" s="59"/>
      <c r="SCV4013" s="59"/>
      <c r="SCW4013" s="59"/>
      <c r="SCX4013" s="59"/>
      <c r="SCY4013" s="59"/>
      <c r="SCZ4013" s="59"/>
      <c r="SDA4013" s="59"/>
      <c r="SDB4013" s="59"/>
      <c r="SDC4013" s="59"/>
      <c r="SDD4013" s="59"/>
      <c r="SDE4013" s="59"/>
      <c r="SDF4013" s="59"/>
      <c r="SDG4013" s="59"/>
      <c r="SDH4013" s="59"/>
      <c r="SDI4013" s="59"/>
      <c r="SDJ4013" s="59"/>
      <c r="SDK4013" s="59"/>
      <c r="SDL4013" s="59"/>
      <c r="SDM4013" s="59"/>
      <c r="SDN4013" s="59"/>
      <c r="SDO4013" s="59"/>
      <c r="SDP4013" s="59"/>
      <c r="SDQ4013" s="59"/>
      <c r="SDR4013" s="59"/>
      <c r="SDS4013" s="59"/>
      <c r="SDT4013" s="59"/>
      <c r="SDU4013" s="59"/>
      <c r="SDV4013" s="59"/>
      <c r="SDW4013" s="59"/>
      <c r="SDX4013" s="59"/>
      <c r="SDY4013" s="59"/>
      <c r="SDZ4013" s="59"/>
      <c r="SEA4013" s="59"/>
      <c r="SEB4013" s="59"/>
      <c r="SEC4013" s="59"/>
      <c r="SED4013" s="59"/>
      <c r="SEE4013" s="59"/>
      <c r="SEF4013" s="59"/>
      <c r="SEG4013" s="59"/>
      <c r="SEH4013" s="59"/>
      <c r="SEI4013" s="59"/>
      <c r="SEJ4013" s="59"/>
      <c r="SEK4013" s="59"/>
      <c r="SEL4013" s="59"/>
      <c r="SEM4013" s="59"/>
      <c r="SEN4013" s="59"/>
      <c r="SEO4013" s="59"/>
      <c r="SEP4013" s="59"/>
      <c r="SEQ4013" s="59"/>
      <c r="SER4013" s="59"/>
      <c r="SES4013" s="59"/>
      <c r="SET4013" s="59"/>
      <c r="SEU4013" s="59"/>
      <c r="SEV4013" s="59"/>
      <c r="SEW4013" s="59"/>
      <c r="SEX4013" s="59"/>
      <c r="SEY4013" s="59"/>
      <c r="SEZ4013" s="59"/>
      <c r="SFA4013" s="59"/>
      <c r="SFB4013" s="59"/>
      <c r="SFC4013" s="59"/>
      <c r="SFD4013" s="59"/>
      <c r="SFE4013" s="59"/>
      <c r="SFF4013" s="59"/>
      <c r="SFG4013" s="59"/>
      <c r="SFH4013" s="59"/>
      <c r="SFI4013" s="59"/>
      <c r="SFJ4013" s="59"/>
      <c r="SFK4013" s="59"/>
      <c r="SFL4013" s="59"/>
      <c r="SFM4013" s="59"/>
      <c r="SFN4013" s="59"/>
      <c r="SFO4013" s="59"/>
      <c r="SFP4013" s="59"/>
      <c r="SFQ4013" s="59"/>
      <c r="SFR4013" s="59"/>
      <c r="SFS4013" s="59"/>
      <c r="SFT4013" s="59"/>
      <c r="SFU4013" s="59"/>
      <c r="SFV4013" s="59"/>
      <c r="SFW4013" s="59"/>
      <c r="SFX4013" s="59"/>
      <c r="SFY4013" s="59"/>
      <c r="SFZ4013" s="59"/>
      <c r="SGA4013" s="59"/>
      <c r="SGB4013" s="59"/>
      <c r="SGC4013" s="59"/>
      <c r="SGD4013" s="59"/>
      <c r="SGE4013" s="59"/>
      <c r="SGF4013" s="59"/>
      <c r="SGG4013" s="59"/>
      <c r="SGH4013" s="59"/>
      <c r="SGI4013" s="59"/>
      <c r="SGJ4013" s="59"/>
      <c r="SGK4013" s="59"/>
      <c r="SGL4013" s="59"/>
      <c r="SGM4013" s="59"/>
      <c r="SGN4013" s="59"/>
      <c r="SGO4013" s="59"/>
      <c r="SGP4013" s="59"/>
      <c r="SGQ4013" s="59"/>
      <c r="SGR4013" s="59"/>
      <c r="SGS4013" s="59"/>
      <c r="SGT4013" s="59"/>
      <c r="SGU4013" s="59"/>
      <c r="SGV4013" s="59"/>
      <c r="SGW4013" s="59"/>
      <c r="SGX4013" s="59"/>
      <c r="SGY4013" s="59"/>
      <c r="SGZ4013" s="59"/>
      <c r="SHA4013" s="59"/>
      <c r="SHB4013" s="59"/>
      <c r="SHC4013" s="59"/>
      <c r="SHD4013" s="59"/>
      <c r="SHE4013" s="59"/>
      <c r="SHF4013" s="59"/>
      <c r="SHG4013" s="59"/>
      <c r="SHH4013" s="59"/>
      <c r="SHI4013" s="59"/>
      <c r="SHJ4013" s="59"/>
      <c r="SHK4013" s="59"/>
      <c r="SHL4013" s="59"/>
      <c r="SHM4013" s="59"/>
      <c r="SHN4013" s="59"/>
      <c r="SHO4013" s="59"/>
      <c r="SHP4013" s="59"/>
      <c r="SHQ4013" s="59"/>
      <c r="SHR4013" s="59"/>
      <c r="SHS4013" s="59"/>
      <c r="SHT4013" s="59"/>
      <c r="SHU4013" s="59"/>
      <c r="SHV4013" s="59"/>
      <c r="SHW4013" s="59"/>
      <c r="SHX4013" s="59"/>
      <c r="SHY4013" s="59"/>
      <c r="SHZ4013" s="59"/>
      <c r="SIA4013" s="59"/>
      <c r="SIB4013" s="59"/>
      <c r="SIC4013" s="59"/>
      <c r="SID4013" s="59"/>
      <c r="SIE4013" s="59"/>
      <c r="SIF4013" s="59"/>
      <c r="SIG4013" s="59"/>
      <c r="SIH4013" s="59"/>
      <c r="SII4013" s="59"/>
      <c r="SIJ4013" s="59"/>
      <c r="SIK4013" s="59"/>
      <c r="SIL4013" s="59"/>
      <c r="SIM4013" s="59"/>
      <c r="SIN4013" s="59"/>
      <c r="SIO4013" s="59"/>
      <c r="SIP4013" s="59"/>
      <c r="SIQ4013" s="59"/>
      <c r="SIR4013" s="59"/>
      <c r="SIS4013" s="59"/>
      <c r="SIT4013" s="59"/>
      <c r="SIU4013" s="59"/>
      <c r="SIV4013" s="59"/>
      <c r="SIW4013" s="59"/>
      <c r="SIX4013" s="59"/>
      <c r="SIY4013" s="59"/>
      <c r="SIZ4013" s="59"/>
      <c r="SJA4013" s="59"/>
      <c r="SJB4013" s="59"/>
      <c r="SJC4013" s="59"/>
      <c r="SJD4013" s="59"/>
      <c r="SJE4013" s="59"/>
      <c r="SJF4013" s="59"/>
      <c r="SJG4013" s="59"/>
      <c r="SJH4013" s="59"/>
      <c r="SJI4013" s="59"/>
      <c r="SJJ4013" s="59"/>
      <c r="SJK4013" s="59"/>
      <c r="SJL4013" s="59"/>
      <c r="SJM4013" s="59"/>
      <c r="SJN4013" s="59"/>
      <c r="SJO4013" s="59"/>
      <c r="SJP4013" s="59"/>
      <c r="SJQ4013" s="59"/>
      <c r="SJR4013" s="59"/>
      <c r="SJS4013" s="59"/>
      <c r="SJT4013" s="59"/>
      <c r="SJU4013" s="59"/>
      <c r="SJV4013" s="59"/>
      <c r="SJW4013" s="59"/>
      <c r="SJX4013" s="59"/>
      <c r="SJY4013" s="59"/>
      <c r="SJZ4013" s="59"/>
      <c r="SKA4013" s="59"/>
      <c r="SKB4013" s="59"/>
      <c r="SKC4013" s="59"/>
      <c r="SKD4013" s="59"/>
      <c r="SKE4013" s="59"/>
      <c r="SKF4013" s="59"/>
      <c r="SKG4013" s="59"/>
      <c r="SKH4013" s="59"/>
      <c r="SKI4013" s="59"/>
      <c r="SKJ4013" s="59"/>
      <c r="SKK4013" s="59"/>
      <c r="SKL4013" s="59"/>
      <c r="SKM4013" s="59"/>
      <c r="SKN4013" s="59"/>
      <c r="SKO4013" s="59"/>
      <c r="SKP4013" s="59"/>
      <c r="SKQ4013" s="59"/>
      <c r="SKR4013" s="59"/>
      <c r="SKS4013" s="59"/>
      <c r="SKT4013" s="59"/>
      <c r="SKU4013" s="59"/>
      <c r="SKV4013" s="59"/>
      <c r="SKW4013" s="59"/>
      <c r="SKX4013" s="59"/>
      <c r="SKY4013" s="59"/>
      <c r="SKZ4013" s="59"/>
      <c r="SLA4013" s="59"/>
      <c r="SLB4013" s="59"/>
      <c r="SLC4013" s="59"/>
      <c r="SLD4013" s="59"/>
      <c r="SLE4013" s="59"/>
      <c r="SLF4013" s="59"/>
      <c r="SLG4013" s="59"/>
      <c r="SLH4013" s="59"/>
      <c r="SLI4013" s="59"/>
      <c r="SLJ4013" s="59"/>
      <c r="SLK4013" s="59"/>
      <c r="SLL4013" s="59"/>
      <c r="SLM4013" s="59"/>
      <c r="SLN4013" s="59"/>
      <c r="SLO4013" s="59"/>
      <c r="SLP4013" s="59"/>
      <c r="SLQ4013" s="59"/>
      <c r="SLR4013" s="59"/>
      <c r="SLS4013" s="59"/>
      <c r="SLT4013" s="59"/>
      <c r="SLU4013" s="59"/>
      <c r="SLV4013" s="59"/>
      <c r="SLW4013" s="59"/>
      <c r="SLX4013" s="59"/>
      <c r="SLY4013" s="59"/>
      <c r="SLZ4013" s="59"/>
      <c r="SMA4013" s="59"/>
      <c r="SMB4013" s="59"/>
      <c r="SMC4013" s="59"/>
      <c r="SMD4013" s="59"/>
      <c r="SME4013" s="59"/>
      <c r="SMF4013" s="59"/>
      <c r="SMG4013" s="59"/>
      <c r="SMH4013" s="59"/>
      <c r="SMI4013" s="59"/>
      <c r="SMJ4013" s="59"/>
      <c r="SMK4013" s="59"/>
      <c r="SML4013" s="59"/>
      <c r="SMM4013" s="59"/>
      <c r="SMN4013" s="59"/>
      <c r="SMO4013" s="59"/>
      <c r="SMP4013" s="59"/>
      <c r="SMQ4013" s="59"/>
      <c r="SMR4013" s="59"/>
      <c r="SMS4013" s="59"/>
      <c r="SMT4013" s="59"/>
      <c r="SMU4013" s="59"/>
      <c r="SMV4013" s="59"/>
      <c r="SMW4013" s="59"/>
      <c r="SMX4013" s="59"/>
      <c r="SMY4013" s="59"/>
      <c r="SMZ4013" s="59"/>
      <c r="SNA4013" s="59"/>
      <c r="SNB4013" s="59"/>
      <c r="SNC4013" s="59"/>
      <c r="SND4013" s="59"/>
      <c r="SNE4013" s="59"/>
      <c r="SNF4013" s="59"/>
      <c r="SNG4013" s="59"/>
      <c r="SNH4013" s="59"/>
      <c r="SNI4013" s="59"/>
      <c r="SNJ4013" s="59"/>
      <c r="SNK4013" s="59"/>
      <c r="SNL4013" s="59"/>
      <c r="SNM4013" s="59"/>
      <c r="SNN4013" s="59"/>
      <c r="SNO4013" s="59"/>
      <c r="SNP4013" s="59"/>
      <c r="SNQ4013" s="59"/>
      <c r="SNR4013" s="59"/>
      <c r="SNS4013" s="59"/>
      <c r="SNT4013" s="59"/>
      <c r="SNU4013" s="59"/>
      <c r="SNV4013" s="59"/>
      <c r="SNW4013" s="59"/>
      <c r="SNX4013" s="59"/>
      <c r="SNY4013" s="59"/>
      <c r="SNZ4013" s="59"/>
      <c r="SOA4013" s="59"/>
      <c r="SOB4013" s="59"/>
      <c r="SOC4013" s="59"/>
      <c r="SOD4013" s="59"/>
      <c r="SOE4013" s="59"/>
      <c r="SOF4013" s="59"/>
      <c r="SOG4013" s="59"/>
      <c r="SOH4013" s="59"/>
      <c r="SOI4013" s="59"/>
      <c r="SOJ4013" s="59"/>
      <c r="SOK4013" s="59"/>
      <c r="SOL4013" s="59"/>
      <c r="SOM4013" s="59"/>
      <c r="SON4013" s="59"/>
      <c r="SOO4013" s="59"/>
      <c r="SOP4013" s="59"/>
      <c r="SOQ4013" s="59"/>
      <c r="SOR4013" s="59"/>
      <c r="SOS4013" s="59"/>
      <c r="SOT4013" s="59"/>
      <c r="SOU4013" s="59"/>
      <c r="SOV4013" s="59"/>
      <c r="SOW4013" s="59"/>
      <c r="SOX4013" s="59"/>
      <c r="SOY4013" s="59"/>
      <c r="SOZ4013" s="59"/>
      <c r="SPA4013" s="59"/>
      <c r="SPB4013" s="59"/>
      <c r="SPC4013" s="59"/>
      <c r="SPD4013" s="59"/>
      <c r="SPE4013" s="59"/>
      <c r="SPF4013" s="59"/>
      <c r="SPG4013" s="59"/>
      <c r="SPH4013" s="59"/>
      <c r="SPI4013" s="59"/>
      <c r="SPJ4013" s="59"/>
      <c r="SPK4013" s="59"/>
      <c r="SPL4013" s="59"/>
      <c r="SPM4013" s="59"/>
      <c r="SPN4013" s="59"/>
      <c r="SPO4013" s="59"/>
      <c r="SPP4013" s="59"/>
      <c r="SPQ4013" s="59"/>
      <c r="SPR4013" s="59"/>
      <c r="SPS4013" s="59"/>
      <c r="SPT4013" s="59"/>
      <c r="SPU4013" s="59"/>
      <c r="SPV4013" s="59"/>
      <c r="SPW4013" s="59"/>
      <c r="SPX4013" s="59"/>
      <c r="SPY4013" s="59"/>
      <c r="SPZ4013" s="59"/>
      <c r="SQA4013" s="59"/>
      <c r="SQB4013" s="59"/>
      <c r="SQC4013" s="59"/>
      <c r="SQD4013" s="59"/>
      <c r="SQE4013" s="59"/>
      <c r="SQF4013" s="59"/>
      <c r="SQG4013" s="59"/>
      <c r="SQH4013" s="59"/>
      <c r="SQI4013" s="59"/>
      <c r="SQJ4013" s="59"/>
      <c r="SQK4013" s="59"/>
      <c r="SQL4013" s="59"/>
      <c r="SQM4013" s="59"/>
      <c r="SQN4013" s="59"/>
      <c r="SQO4013" s="59"/>
      <c r="SQP4013" s="59"/>
      <c r="SQQ4013" s="59"/>
      <c r="SQR4013" s="59"/>
      <c r="SQS4013" s="59"/>
      <c r="SQT4013" s="59"/>
      <c r="SQU4013" s="59"/>
      <c r="SQV4013" s="59"/>
      <c r="SQW4013" s="59"/>
      <c r="SQX4013" s="59"/>
      <c r="SQY4013" s="59"/>
      <c r="SQZ4013" s="59"/>
      <c r="SRA4013" s="59"/>
      <c r="SRB4013" s="59"/>
      <c r="SRC4013" s="59"/>
      <c r="SRD4013" s="59"/>
      <c r="SRE4013" s="59"/>
      <c r="SRF4013" s="59"/>
      <c r="SRG4013" s="59"/>
      <c r="SRH4013" s="59"/>
      <c r="SRI4013" s="59"/>
      <c r="SRJ4013" s="59"/>
      <c r="SRK4013" s="59"/>
      <c r="SRL4013" s="59"/>
      <c r="SRM4013" s="59"/>
      <c r="SRN4013" s="59"/>
      <c r="SRO4013" s="59"/>
      <c r="SRP4013" s="59"/>
      <c r="SRQ4013" s="59"/>
      <c r="SRR4013" s="59"/>
      <c r="SRS4013" s="59"/>
      <c r="SRT4013" s="59"/>
      <c r="SRU4013" s="59"/>
      <c r="SRV4013" s="59"/>
      <c r="SRW4013" s="59"/>
      <c r="SRX4013" s="59"/>
      <c r="SRY4013" s="59"/>
      <c r="SRZ4013" s="59"/>
      <c r="SSA4013" s="59"/>
      <c r="SSB4013" s="59"/>
      <c r="SSC4013" s="59"/>
      <c r="SSD4013" s="59"/>
      <c r="SSE4013" s="59"/>
      <c r="SSF4013" s="59"/>
      <c r="SSG4013" s="59"/>
      <c r="SSH4013" s="59"/>
      <c r="SSI4013" s="59"/>
      <c r="SSJ4013" s="59"/>
      <c r="SSK4013" s="59"/>
      <c r="SSL4013" s="59"/>
      <c r="SSM4013" s="59"/>
      <c r="SSN4013" s="59"/>
      <c r="SSO4013" s="59"/>
      <c r="SSP4013" s="59"/>
      <c r="SSQ4013" s="59"/>
      <c r="SSR4013" s="59"/>
      <c r="SSS4013" s="59"/>
      <c r="SST4013" s="59"/>
      <c r="SSU4013" s="59"/>
      <c r="SSV4013" s="59"/>
      <c r="SSW4013" s="59"/>
      <c r="SSX4013" s="59"/>
      <c r="SSY4013" s="59"/>
      <c r="SSZ4013" s="59"/>
      <c r="STA4013" s="59"/>
      <c r="STB4013" s="59"/>
      <c r="STC4013" s="59"/>
      <c r="STD4013" s="59"/>
      <c r="STE4013" s="59"/>
      <c r="STF4013" s="59"/>
      <c r="STG4013" s="59"/>
      <c r="STH4013" s="59"/>
      <c r="STI4013" s="59"/>
      <c r="STJ4013" s="59"/>
      <c r="STK4013" s="59"/>
      <c r="STL4013" s="59"/>
      <c r="STM4013" s="59"/>
      <c r="STN4013" s="59"/>
      <c r="STO4013" s="59"/>
      <c r="STP4013" s="59"/>
      <c r="STQ4013" s="59"/>
      <c r="STR4013" s="59"/>
      <c r="STS4013" s="59"/>
      <c r="STT4013" s="59"/>
      <c r="STU4013" s="59"/>
      <c r="STV4013" s="59"/>
      <c r="STW4013" s="59"/>
      <c r="STX4013" s="59"/>
      <c r="STY4013" s="59"/>
      <c r="STZ4013" s="59"/>
      <c r="SUA4013" s="59"/>
      <c r="SUB4013" s="59"/>
      <c r="SUC4013" s="59"/>
      <c r="SUD4013" s="59"/>
      <c r="SUE4013" s="59"/>
      <c r="SUF4013" s="59"/>
      <c r="SUG4013" s="59"/>
      <c r="SUH4013" s="59"/>
      <c r="SUI4013" s="59"/>
      <c r="SUJ4013" s="59"/>
      <c r="SUK4013" s="59"/>
      <c r="SUL4013" s="59"/>
      <c r="SUM4013" s="59"/>
      <c r="SUN4013" s="59"/>
      <c r="SUO4013" s="59"/>
      <c r="SUP4013" s="59"/>
      <c r="SUQ4013" s="59"/>
      <c r="SUR4013" s="59"/>
      <c r="SUS4013" s="59"/>
      <c r="SUT4013" s="59"/>
      <c r="SUU4013" s="59"/>
      <c r="SUV4013" s="59"/>
      <c r="SUW4013" s="59"/>
      <c r="SUX4013" s="59"/>
      <c r="SUY4013" s="59"/>
      <c r="SUZ4013" s="59"/>
      <c r="SVA4013" s="59"/>
      <c r="SVB4013" s="59"/>
      <c r="SVC4013" s="59"/>
      <c r="SVD4013" s="59"/>
      <c r="SVE4013" s="59"/>
      <c r="SVF4013" s="59"/>
      <c r="SVG4013" s="59"/>
      <c r="SVH4013" s="59"/>
      <c r="SVI4013" s="59"/>
      <c r="SVJ4013" s="59"/>
      <c r="SVK4013" s="59"/>
      <c r="SVL4013" s="59"/>
      <c r="SVM4013" s="59"/>
      <c r="SVN4013" s="59"/>
      <c r="SVO4013" s="59"/>
      <c r="SVP4013" s="59"/>
      <c r="SVQ4013" s="59"/>
      <c r="SVR4013" s="59"/>
      <c r="SVS4013" s="59"/>
      <c r="SVT4013" s="59"/>
      <c r="SVU4013" s="59"/>
      <c r="SVV4013" s="59"/>
      <c r="SVW4013" s="59"/>
      <c r="SVX4013" s="59"/>
      <c r="SVY4013" s="59"/>
      <c r="SVZ4013" s="59"/>
      <c r="SWA4013" s="59"/>
      <c r="SWB4013" s="59"/>
      <c r="SWC4013" s="59"/>
      <c r="SWD4013" s="59"/>
      <c r="SWE4013" s="59"/>
      <c r="SWF4013" s="59"/>
      <c r="SWG4013" s="59"/>
      <c r="SWH4013" s="59"/>
      <c r="SWI4013" s="59"/>
      <c r="SWJ4013" s="59"/>
      <c r="SWK4013" s="59"/>
      <c r="SWL4013" s="59"/>
      <c r="SWM4013" s="59"/>
      <c r="SWN4013" s="59"/>
      <c r="SWO4013" s="59"/>
      <c r="SWP4013" s="59"/>
      <c r="SWQ4013" s="59"/>
      <c r="SWR4013" s="59"/>
      <c r="SWS4013" s="59"/>
      <c r="SWT4013" s="59"/>
      <c r="SWU4013" s="59"/>
      <c r="SWV4013" s="59"/>
      <c r="SWW4013" s="59"/>
      <c r="SWX4013" s="59"/>
      <c r="SWY4013" s="59"/>
      <c r="SWZ4013" s="59"/>
      <c r="SXA4013" s="59"/>
      <c r="SXB4013" s="59"/>
      <c r="SXC4013" s="59"/>
      <c r="SXD4013" s="59"/>
      <c r="SXE4013" s="59"/>
      <c r="SXF4013" s="59"/>
      <c r="SXG4013" s="59"/>
      <c r="SXH4013" s="59"/>
      <c r="SXI4013" s="59"/>
      <c r="SXJ4013" s="59"/>
      <c r="SXK4013" s="59"/>
      <c r="SXL4013" s="59"/>
      <c r="SXM4013" s="59"/>
      <c r="SXN4013" s="59"/>
      <c r="SXO4013" s="59"/>
      <c r="SXP4013" s="59"/>
      <c r="SXQ4013" s="59"/>
      <c r="SXR4013" s="59"/>
      <c r="SXS4013" s="59"/>
      <c r="SXT4013" s="59"/>
      <c r="SXU4013" s="59"/>
      <c r="SXV4013" s="59"/>
      <c r="SXW4013" s="59"/>
      <c r="SXX4013" s="59"/>
      <c r="SXY4013" s="59"/>
      <c r="SXZ4013" s="59"/>
      <c r="SYA4013" s="59"/>
      <c r="SYB4013" s="59"/>
      <c r="SYC4013" s="59"/>
      <c r="SYD4013" s="59"/>
      <c r="SYE4013" s="59"/>
      <c r="SYF4013" s="59"/>
      <c r="SYG4013" s="59"/>
      <c r="SYH4013" s="59"/>
      <c r="SYI4013" s="59"/>
      <c r="SYJ4013" s="59"/>
      <c r="SYK4013" s="59"/>
      <c r="SYL4013" s="59"/>
      <c r="SYM4013" s="59"/>
      <c r="SYN4013" s="59"/>
      <c r="SYO4013" s="59"/>
      <c r="SYP4013" s="59"/>
      <c r="SYQ4013" s="59"/>
      <c r="SYR4013" s="59"/>
      <c r="SYS4013" s="59"/>
      <c r="SYT4013" s="59"/>
      <c r="SYU4013" s="59"/>
      <c r="SYV4013" s="59"/>
      <c r="SYW4013" s="59"/>
      <c r="SYX4013" s="59"/>
      <c r="SYY4013" s="59"/>
      <c r="SYZ4013" s="59"/>
      <c r="SZA4013" s="59"/>
      <c r="SZB4013" s="59"/>
      <c r="SZC4013" s="59"/>
      <c r="SZD4013" s="59"/>
      <c r="SZE4013" s="59"/>
      <c r="SZF4013" s="59"/>
      <c r="SZG4013" s="59"/>
      <c r="SZH4013" s="59"/>
      <c r="SZI4013" s="59"/>
      <c r="SZJ4013" s="59"/>
      <c r="SZK4013" s="59"/>
      <c r="SZL4013" s="59"/>
      <c r="SZM4013" s="59"/>
      <c r="SZN4013" s="59"/>
      <c r="SZO4013" s="59"/>
      <c r="SZP4013" s="59"/>
      <c r="SZQ4013" s="59"/>
      <c r="SZR4013" s="59"/>
      <c r="SZS4013" s="59"/>
      <c r="SZT4013" s="59"/>
      <c r="SZU4013" s="59"/>
      <c r="SZV4013" s="59"/>
      <c r="SZW4013" s="59"/>
      <c r="SZX4013" s="59"/>
      <c r="SZY4013" s="59"/>
      <c r="SZZ4013" s="59"/>
      <c r="TAA4013" s="59"/>
      <c r="TAB4013" s="59"/>
      <c r="TAC4013" s="59"/>
      <c r="TAD4013" s="59"/>
      <c r="TAE4013" s="59"/>
      <c r="TAF4013" s="59"/>
      <c r="TAG4013" s="59"/>
      <c r="TAH4013" s="59"/>
      <c r="TAI4013" s="59"/>
      <c r="TAJ4013" s="59"/>
      <c r="TAK4013" s="59"/>
      <c r="TAL4013" s="59"/>
      <c r="TAM4013" s="59"/>
      <c r="TAN4013" s="59"/>
      <c r="TAO4013" s="59"/>
      <c r="TAP4013" s="59"/>
      <c r="TAQ4013" s="59"/>
      <c r="TAR4013" s="59"/>
      <c r="TAS4013" s="59"/>
      <c r="TAT4013" s="59"/>
      <c r="TAU4013" s="59"/>
      <c r="TAV4013" s="59"/>
      <c r="TAW4013" s="59"/>
      <c r="TAX4013" s="59"/>
      <c r="TAY4013" s="59"/>
      <c r="TAZ4013" s="59"/>
      <c r="TBA4013" s="59"/>
      <c r="TBB4013" s="59"/>
      <c r="TBC4013" s="59"/>
      <c r="TBD4013" s="59"/>
      <c r="TBE4013" s="59"/>
      <c r="TBF4013" s="59"/>
      <c r="TBG4013" s="59"/>
      <c r="TBH4013" s="59"/>
      <c r="TBI4013" s="59"/>
      <c r="TBJ4013" s="59"/>
      <c r="TBK4013" s="59"/>
      <c r="TBL4013" s="59"/>
      <c r="TBM4013" s="59"/>
      <c r="TBN4013" s="59"/>
      <c r="TBO4013" s="59"/>
      <c r="TBP4013" s="59"/>
      <c r="TBQ4013" s="59"/>
      <c r="TBR4013" s="59"/>
      <c r="TBS4013" s="59"/>
      <c r="TBT4013" s="59"/>
      <c r="TBU4013" s="59"/>
      <c r="TBV4013" s="59"/>
      <c r="TBW4013" s="59"/>
      <c r="TBX4013" s="59"/>
      <c r="TBY4013" s="59"/>
      <c r="TBZ4013" s="59"/>
      <c r="TCA4013" s="59"/>
      <c r="TCB4013" s="59"/>
      <c r="TCC4013" s="59"/>
      <c r="TCD4013" s="59"/>
      <c r="TCE4013" s="59"/>
      <c r="TCF4013" s="59"/>
      <c r="TCG4013" s="59"/>
      <c r="TCH4013" s="59"/>
      <c r="TCI4013" s="59"/>
      <c r="TCJ4013" s="59"/>
      <c r="TCK4013" s="59"/>
      <c r="TCL4013" s="59"/>
      <c r="TCM4013" s="59"/>
      <c r="TCN4013" s="59"/>
      <c r="TCO4013" s="59"/>
      <c r="TCP4013" s="59"/>
      <c r="TCQ4013" s="59"/>
      <c r="TCR4013" s="59"/>
      <c r="TCS4013" s="59"/>
      <c r="TCT4013" s="59"/>
      <c r="TCU4013" s="59"/>
      <c r="TCV4013" s="59"/>
      <c r="TCW4013" s="59"/>
      <c r="TCX4013" s="59"/>
      <c r="TCY4013" s="59"/>
      <c r="TCZ4013" s="59"/>
      <c r="TDA4013" s="59"/>
      <c r="TDB4013" s="59"/>
      <c r="TDC4013" s="59"/>
      <c r="TDD4013" s="59"/>
      <c r="TDE4013" s="59"/>
      <c r="TDF4013" s="59"/>
      <c r="TDG4013" s="59"/>
      <c r="TDH4013" s="59"/>
      <c r="TDI4013" s="59"/>
      <c r="TDJ4013" s="59"/>
      <c r="TDK4013" s="59"/>
      <c r="TDL4013" s="59"/>
      <c r="TDM4013" s="59"/>
      <c r="TDN4013" s="59"/>
      <c r="TDO4013" s="59"/>
      <c r="TDP4013" s="59"/>
      <c r="TDQ4013" s="59"/>
      <c r="TDR4013" s="59"/>
      <c r="TDS4013" s="59"/>
      <c r="TDT4013" s="59"/>
      <c r="TDU4013" s="59"/>
      <c r="TDV4013" s="59"/>
      <c r="TDW4013" s="59"/>
      <c r="TDX4013" s="59"/>
      <c r="TDY4013" s="59"/>
      <c r="TDZ4013" s="59"/>
      <c r="TEA4013" s="59"/>
      <c r="TEB4013" s="59"/>
      <c r="TEC4013" s="59"/>
      <c r="TED4013" s="59"/>
      <c r="TEE4013" s="59"/>
      <c r="TEF4013" s="59"/>
      <c r="TEG4013" s="59"/>
      <c r="TEH4013" s="59"/>
      <c r="TEI4013" s="59"/>
      <c r="TEJ4013" s="59"/>
      <c r="TEK4013" s="59"/>
      <c r="TEL4013" s="59"/>
      <c r="TEM4013" s="59"/>
      <c r="TEN4013" s="59"/>
      <c r="TEO4013" s="59"/>
      <c r="TEP4013" s="59"/>
      <c r="TEQ4013" s="59"/>
      <c r="TER4013" s="59"/>
      <c r="TES4013" s="59"/>
      <c r="TET4013" s="59"/>
      <c r="TEU4013" s="59"/>
      <c r="TEV4013" s="59"/>
      <c r="TEW4013" s="59"/>
      <c r="TEX4013" s="59"/>
      <c r="TEY4013" s="59"/>
      <c r="TEZ4013" s="59"/>
      <c r="TFA4013" s="59"/>
      <c r="TFB4013" s="59"/>
      <c r="TFC4013" s="59"/>
      <c r="TFD4013" s="59"/>
      <c r="TFE4013" s="59"/>
      <c r="TFF4013" s="59"/>
      <c r="TFG4013" s="59"/>
      <c r="TFH4013" s="59"/>
      <c r="TFI4013" s="59"/>
      <c r="TFJ4013" s="59"/>
      <c r="TFK4013" s="59"/>
      <c r="TFL4013" s="59"/>
      <c r="TFM4013" s="59"/>
      <c r="TFN4013" s="59"/>
      <c r="TFO4013" s="59"/>
      <c r="TFP4013" s="59"/>
      <c r="TFQ4013" s="59"/>
      <c r="TFR4013" s="59"/>
      <c r="TFS4013" s="59"/>
      <c r="TFT4013" s="59"/>
      <c r="TFU4013" s="59"/>
      <c r="TFV4013" s="59"/>
      <c r="TFW4013" s="59"/>
      <c r="TFX4013" s="59"/>
      <c r="TFY4013" s="59"/>
      <c r="TFZ4013" s="59"/>
      <c r="TGA4013" s="59"/>
      <c r="TGB4013" s="59"/>
      <c r="TGC4013" s="59"/>
      <c r="TGD4013" s="59"/>
      <c r="TGE4013" s="59"/>
      <c r="TGF4013" s="59"/>
      <c r="TGG4013" s="59"/>
      <c r="TGH4013" s="59"/>
      <c r="TGI4013" s="59"/>
      <c r="TGJ4013" s="59"/>
      <c r="TGK4013" s="59"/>
      <c r="TGL4013" s="59"/>
      <c r="TGM4013" s="59"/>
      <c r="TGN4013" s="59"/>
      <c r="TGO4013" s="59"/>
      <c r="TGP4013" s="59"/>
      <c r="TGQ4013" s="59"/>
      <c r="TGR4013" s="59"/>
      <c r="TGS4013" s="59"/>
      <c r="TGT4013" s="59"/>
      <c r="TGU4013" s="59"/>
      <c r="TGV4013" s="59"/>
      <c r="TGW4013" s="59"/>
      <c r="TGX4013" s="59"/>
      <c r="TGY4013" s="59"/>
      <c r="TGZ4013" s="59"/>
      <c r="THA4013" s="59"/>
      <c r="THB4013" s="59"/>
      <c r="THC4013" s="59"/>
      <c r="THD4013" s="59"/>
      <c r="THE4013" s="59"/>
      <c r="THF4013" s="59"/>
      <c r="THG4013" s="59"/>
      <c r="THH4013" s="59"/>
      <c r="THI4013" s="59"/>
      <c r="THJ4013" s="59"/>
      <c r="THK4013" s="59"/>
      <c r="THL4013" s="59"/>
      <c r="THM4013" s="59"/>
      <c r="THN4013" s="59"/>
      <c r="THO4013" s="59"/>
      <c r="THP4013" s="59"/>
      <c r="THQ4013" s="59"/>
      <c r="THR4013" s="59"/>
      <c r="THS4013" s="59"/>
      <c r="THT4013" s="59"/>
      <c r="THU4013" s="59"/>
      <c r="THV4013" s="59"/>
      <c r="THW4013" s="59"/>
      <c r="THX4013" s="59"/>
      <c r="THY4013" s="59"/>
      <c r="THZ4013" s="59"/>
      <c r="TIA4013" s="59"/>
      <c r="TIB4013" s="59"/>
      <c r="TIC4013" s="59"/>
      <c r="TID4013" s="59"/>
      <c r="TIE4013" s="59"/>
      <c r="TIF4013" s="59"/>
      <c r="TIG4013" s="59"/>
      <c r="TIH4013" s="59"/>
      <c r="TII4013" s="59"/>
      <c r="TIJ4013" s="59"/>
      <c r="TIK4013" s="59"/>
      <c r="TIL4013" s="59"/>
      <c r="TIM4013" s="59"/>
      <c r="TIN4013" s="59"/>
      <c r="TIO4013" s="59"/>
      <c r="TIP4013" s="59"/>
      <c r="TIQ4013" s="59"/>
      <c r="TIR4013" s="59"/>
      <c r="TIS4013" s="59"/>
      <c r="TIT4013" s="59"/>
      <c r="TIU4013" s="59"/>
      <c r="TIV4013" s="59"/>
      <c r="TIW4013" s="59"/>
      <c r="TIX4013" s="59"/>
      <c r="TIY4013" s="59"/>
      <c r="TIZ4013" s="59"/>
      <c r="TJA4013" s="59"/>
      <c r="TJB4013" s="59"/>
      <c r="TJC4013" s="59"/>
      <c r="TJD4013" s="59"/>
      <c r="TJE4013" s="59"/>
      <c r="TJF4013" s="59"/>
      <c r="TJG4013" s="59"/>
      <c r="TJH4013" s="59"/>
      <c r="TJI4013" s="59"/>
      <c r="TJJ4013" s="59"/>
      <c r="TJK4013" s="59"/>
      <c r="TJL4013" s="59"/>
      <c r="TJM4013" s="59"/>
      <c r="TJN4013" s="59"/>
      <c r="TJO4013" s="59"/>
      <c r="TJP4013" s="59"/>
      <c r="TJQ4013" s="59"/>
      <c r="TJR4013" s="59"/>
      <c r="TJS4013" s="59"/>
      <c r="TJT4013" s="59"/>
      <c r="TJU4013" s="59"/>
      <c r="TJV4013" s="59"/>
      <c r="TJW4013" s="59"/>
      <c r="TJX4013" s="59"/>
      <c r="TJY4013" s="59"/>
      <c r="TJZ4013" s="59"/>
      <c r="TKA4013" s="59"/>
      <c r="TKB4013" s="59"/>
      <c r="TKC4013" s="59"/>
      <c r="TKD4013" s="59"/>
      <c r="TKE4013" s="59"/>
      <c r="TKF4013" s="59"/>
      <c r="TKG4013" s="59"/>
      <c r="TKH4013" s="59"/>
      <c r="TKI4013" s="59"/>
      <c r="TKJ4013" s="59"/>
      <c r="TKK4013" s="59"/>
      <c r="TKL4013" s="59"/>
      <c r="TKM4013" s="59"/>
      <c r="TKN4013" s="59"/>
      <c r="TKO4013" s="59"/>
      <c r="TKP4013" s="59"/>
      <c r="TKQ4013" s="59"/>
      <c r="TKR4013" s="59"/>
      <c r="TKS4013" s="59"/>
      <c r="TKT4013" s="59"/>
      <c r="TKU4013" s="59"/>
      <c r="TKV4013" s="59"/>
      <c r="TKW4013" s="59"/>
      <c r="TKX4013" s="59"/>
      <c r="TKY4013" s="59"/>
      <c r="TKZ4013" s="59"/>
      <c r="TLA4013" s="59"/>
      <c r="TLB4013" s="59"/>
      <c r="TLC4013" s="59"/>
      <c r="TLD4013" s="59"/>
      <c r="TLE4013" s="59"/>
      <c r="TLF4013" s="59"/>
      <c r="TLG4013" s="59"/>
      <c r="TLH4013" s="59"/>
      <c r="TLI4013" s="59"/>
      <c r="TLJ4013" s="59"/>
      <c r="TLK4013" s="59"/>
      <c r="TLL4013" s="59"/>
      <c r="TLM4013" s="59"/>
      <c r="TLN4013" s="59"/>
      <c r="TLO4013" s="59"/>
      <c r="TLP4013" s="59"/>
      <c r="TLQ4013" s="59"/>
      <c r="TLR4013" s="59"/>
      <c r="TLS4013" s="59"/>
      <c r="TLT4013" s="59"/>
      <c r="TLU4013" s="59"/>
      <c r="TLV4013" s="59"/>
      <c r="TLW4013" s="59"/>
      <c r="TLX4013" s="59"/>
      <c r="TLY4013" s="59"/>
      <c r="TLZ4013" s="59"/>
      <c r="TMA4013" s="59"/>
      <c r="TMB4013" s="59"/>
      <c r="TMC4013" s="59"/>
      <c r="TMD4013" s="59"/>
      <c r="TME4013" s="59"/>
      <c r="TMF4013" s="59"/>
      <c r="TMG4013" s="59"/>
      <c r="TMH4013" s="59"/>
      <c r="TMI4013" s="59"/>
      <c r="TMJ4013" s="59"/>
      <c r="TMK4013" s="59"/>
      <c r="TML4013" s="59"/>
      <c r="TMM4013" s="59"/>
      <c r="TMN4013" s="59"/>
      <c r="TMO4013" s="59"/>
      <c r="TMP4013" s="59"/>
      <c r="TMQ4013" s="59"/>
      <c r="TMR4013" s="59"/>
      <c r="TMS4013" s="59"/>
      <c r="TMT4013" s="59"/>
      <c r="TMU4013" s="59"/>
      <c r="TMV4013" s="59"/>
      <c r="TMW4013" s="59"/>
      <c r="TMX4013" s="59"/>
      <c r="TMY4013" s="59"/>
      <c r="TMZ4013" s="59"/>
      <c r="TNA4013" s="59"/>
      <c r="TNB4013" s="59"/>
      <c r="TNC4013" s="59"/>
      <c r="TND4013" s="59"/>
      <c r="TNE4013" s="59"/>
      <c r="TNF4013" s="59"/>
      <c r="TNG4013" s="59"/>
      <c r="TNH4013" s="59"/>
      <c r="TNI4013" s="59"/>
      <c r="TNJ4013" s="59"/>
      <c r="TNK4013" s="59"/>
      <c r="TNL4013" s="59"/>
      <c r="TNM4013" s="59"/>
      <c r="TNN4013" s="59"/>
      <c r="TNO4013" s="59"/>
      <c r="TNP4013" s="59"/>
      <c r="TNQ4013" s="59"/>
      <c r="TNR4013" s="59"/>
      <c r="TNS4013" s="59"/>
      <c r="TNT4013" s="59"/>
      <c r="TNU4013" s="59"/>
      <c r="TNV4013" s="59"/>
      <c r="TNW4013" s="59"/>
      <c r="TNX4013" s="59"/>
      <c r="TNY4013" s="59"/>
      <c r="TNZ4013" s="59"/>
      <c r="TOA4013" s="59"/>
      <c r="TOB4013" s="59"/>
      <c r="TOC4013" s="59"/>
      <c r="TOD4013" s="59"/>
      <c r="TOE4013" s="59"/>
      <c r="TOF4013" s="59"/>
      <c r="TOG4013" s="59"/>
      <c r="TOH4013" s="59"/>
      <c r="TOI4013" s="59"/>
      <c r="TOJ4013" s="59"/>
      <c r="TOK4013" s="59"/>
      <c r="TOL4013" s="59"/>
      <c r="TOM4013" s="59"/>
      <c r="TON4013" s="59"/>
      <c r="TOO4013" s="59"/>
      <c r="TOP4013" s="59"/>
      <c r="TOQ4013" s="59"/>
      <c r="TOR4013" s="59"/>
      <c r="TOS4013" s="59"/>
      <c r="TOT4013" s="59"/>
      <c r="TOU4013" s="59"/>
      <c r="TOV4013" s="59"/>
      <c r="TOW4013" s="59"/>
      <c r="TOX4013" s="59"/>
      <c r="TOY4013" s="59"/>
      <c r="TOZ4013" s="59"/>
      <c r="TPA4013" s="59"/>
      <c r="TPB4013" s="59"/>
      <c r="TPC4013" s="59"/>
      <c r="TPD4013" s="59"/>
      <c r="TPE4013" s="59"/>
      <c r="TPF4013" s="59"/>
      <c r="TPG4013" s="59"/>
      <c r="TPH4013" s="59"/>
      <c r="TPI4013" s="59"/>
      <c r="TPJ4013" s="59"/>
      <c r="TPK4013" s="59"/>
      <c r="TPL4013" s="59"/>
      <c r="TPM4013" s="59"/>
      <c r="TPN4013" s="59"/>
      <c r="TPO4013" s="59"/>
      <c r="TPP4013" s="59"/>
      <c r="TPQ4013" s="59"/>
      <c r="TPR4013" s="59"/>
      <c r="TPS4013" s="59"/>
      <c r="TPT4013" s="59"/>
      <c r="TPU4013" s="59"/>
      <c r="TPV4013" s="59"/>
      <c r="TPW4013" s="59"/>
      <c r="TPX4013" s="59"/>
      <c r="TPY4013" s="59"/>
      <c r="TPZ4013" s="59"/>
      <c r="TQA4013" s="59"/>
      <c r="TQB4013" s="59"/>
      <c r="TQC4013" s="59"/>
      <c r="TQD4013" s="59"/>
      <c r="TQE4013" s="59"/>
      <c r="TQF4013" s="59"/>
      <c r="TQG4013" s="59"/>
      <c r="TQH4013" s="59"/>
      <c r="TQI4013" s="59"/>
      <c r="TQJ4013" s="59"/>
      <c r="TQK4013" s="59"/>
      <c r="TQL4013" s="59"/>
      <c r="TQM4013" s="59"/>
      <c r="TQN4013" s="59"/>
      <c r="TQO4013" s="59"/>
      <c r="TQP4013" s="59"/>
      <c r="TQQ4013" s="59"/>
      <c r="TQR4013" s="59"/>
      <c r="TQS4013" s="59"/>
      <c r="TQT4013" s="59"/>
      <c r="TQU4013" s="59"/>
      <c r="TQV4013" s="59"/>
      <c r="TQW4013" s="59"/>
      <c r="TQX4013" s="59"/>
      <c r="TQY4013" s="59"/>
      <c r="TQZ4013" s="59"/>
      <c r="TRA4013" s="59"/>
      <c r="TRB4013" s="59"/>
      <c r="TRC4013" s="59"/>
      <c r="TRD4013" s="59"/>
      <c r="TRE4013" s="59"/>
      <c r="TRF4013" s="59"/>
      <c r="TRG4013" s="59"/>
      <c r="TRH4013" s="59"/>
      <c r="TRI4013" s="59"/>
      <c r="TRJ4013" s="59"/>
      <c r="TRK4013" s="59"/>
      <c r="TRL4013" s="59"/>
      <c r="TRM4013" s="59"/>
      <c r="TRN4013" s="59"/>
      <c r="TRO4013" s="59"/>
      <c r="TRP4013" s="59"/>
      <c r="TRQ4013" s="59"/>
      <c r="TRR4013" s="59"/>
      <c r="TRS4013" s="59"/>
      <c r="TRT4013" s="59"/>
      <c r="TRU4013" s="59"/>
      <c r="TRV4013" s="59"/>
      <c r="TRW4013" s="59"/>
      <c r="TRX4013" s="59"/>
      <c r="TRY4013" s="59"/>
      <c r="TRZ4013" s="59"/>
      <c r="TSA4013" s="59"/>
      <c r="TSB4013" s="59"/>
      <c r="TSC4013" s="59"/>
      <c r="TSD4013" s="59"/>
      <c r="TSE4013" s="59"/>
      <c r="TSF4013" s="59"/>
      <c r="TSG4013" s="59"/>
      <c r="TSH4013" s="59"/>
      <c r="TSI4013" s="59"/>
      <c r="TSJ4013" s="59"/>
      <c r="TSK4013" s="59"/>
      <c r="TSL4013" s="59"/>
      <c r="TSM4013" s="59"/>
      <c r="TSN4013" s="59"/>
      <c r="TSO4013" s="59"/>
      <c r="TSP4013" s="59"/>
      <c r="TSQ4013" s="59"/>
      <c r="TSR4013" s="59"/>
      <c r="TSS4013" s="59"/>
      <c r="TST4013" s="59"/>
      <c r="TSU4013" s="59"/>
      <c r="TSV4013" s="59"/>
      <c r="TSW4013" s="59"/>
      <c r="TSX4013" s="59"/>
      <c r="TSY4013" s="59"/>
      <c r="TSZ4013" s="59"/>
      <c r="TTA4013" s="59"/>
      <c r="TTB4013" s="59"/>
      <c r="TTC4013" s="59"/>
      <c r="TTD4013" s="59"/>
      <c r="TTE4013" s="59"/>
      <c r="TTF4013" s="59"/>
      <c r="TTG4013" s="59"/>
      <c r="TTH4013" s="59"/>
      <c r="TTI4013" s="59"/>
      <c r="TTJ4013" s="59"/>
      <c r="TTK4013" s="59"/>
      <c r="TTL4013" s="59"/>
      <c r="TTM4013" s="59"/>
      <c r="TTN4013" s="59"/>
      <c r="TTO4013" s="59"/>
      <c r="TTP4013" s="59"/>
      <c r="TTQ4013" s="59"/>
      <c r="TTR4013" s="59"/>
      <c r="TTS4013" s="59"/>
      <c r="TTT4013" s="59"/>
      <c r="TTU4013" s="59"/>
      <c r="TTV4013" s="59"/>
      <c r="TTW4013" s="59"/>
      <c r="TTX4013" s="59"/>
      <c r="TTY4013" s="59"/>
      <c r="TTZ4013" s="59"/>
      <c r="TUA4013" s="59"/>
      <c r="TUB4013" s="59"/>
      <c r="TUC4013" s="59"/>
      <c r="TUD4013" s="59"/>
      <c r="TUE4013" s="59"/>
      <c r="TUF4013" s="59"/>
      <c r="TUG4013" s="59"/>
      <c r="TUH4013" s="59"/>
      <c r="TUI4013" s="59"/>
      <c r="TUJ4013" s="59"/>
      <c r="TUK4013" s="59"/>
      <c r="TUL4013" s="59"/>
      <c r="TUM4013" s="59"/>
      <c r="TUN4013" s="59"/>
      <c r="TUO4013" s="59"/>
      <c r="TUP4013" s="59"/>
      <c r="TUQ4013" s="59"/>
      <c r="TUR4013" s="59"/>
      <c r="TUS4013" s="59"/>
      <c r="TUT4013" s="59"/>
      <c r="TUU4013" s="59"/>
      <c r="TUV4013" s="59"/>
      <c r="TUW4013" s="59"/>
      <c r="TUX4013" s="59"/>
      <c r="TUY4013" s="59"/>
      <c r="TUZ4013" s="59"/>
      <c r="TVA4013" s="59"/>
      <c r="TVB4013" s="59"/>
      <c r="TVC4013" s="59"/>
      <c r="TVD4013" s="59"/>
      <c r="TVE4013" s="59"/>
      <c r="TVF4013" s="59"/>
      <c r="TVG4013" s="59"/>
      <c r="TVH4013" s="59"/>
      <c r="TVI4013" s="59"/>
      <c r="TVJ4013" s="59"/>
      <c r="TVK4013" s="59"/>
      <c r="TVL4013" s="59"/>
      <c r="TVM4013" s="59"/>
      <c r="TVN4013" s="59"/>
      <c r="TVO4013" s="59"/>
      <c r="TVP4013" s="59"/>
      <c r="TVQ4013" s="59"/>
      <c r="TVR4013" s="59"/>
      <c r="TVS4013" s="59"/>
      <c r="TVT4013" s="59"/>
      <c r="TVU4013" s="59"/>
      <c r="TVV4013" s="59"/>
      <c r="TVW4013" s="59"/>
      <c r="TVX4013" s="59"/>
      <c r="TVY4013" s="59"/>
      <c r="TVZ4013" s="59"/>
      <c r="TWA4013" s="59"/>
      <c r="TWB4013" s="59"/>
      <c r="TWC4013" s="59"/>
      <c r="TWD4013" s="59"/>
      <c r="TWE4013" s="59"/>
      <c r="TWF4013" s="59"/>
      <c r="TWG4013" s="59"/>
      <c r="TWH4013" s="59"/>
      <c r="TWI4013" s="59"/>
      <c r="TWJ4013" s="59"/>
      <c r="TWK4013" s="59"/>
      <c r="TWL4013" s="59"/>
      <c r="TWM4013" s="59"/>
      <c r="TWN4013" s="59"/>
      <c r="TWO4013" s="59"/>
      <c r="TWP4013" s="59"/>
      <c r="TWQ4013" s="59"/>
      <c r="TWR4013" s="59"/>
      <c r="TWS4013" s="59"/>
      <c r="TWT4013" s="59"/>
      <c r="TWU4013" s="59"/>
      <c r="TWV4013" s="59"/>
      <c r="TWW4013" s="59"/>
      <c r="TWX4013" s="59"/>
      <c r="TWY4013" s="59"/>
      <c r="TWZ4013" s="59"/>
      <c r="TXA4013" s="59"/>
      <c r="TXB4013" s="59"/>
      <c r="TXC4013" s="59"/>
      <c r="TXD4013" s="59"/>
      <c r="TXE4013" s="59"/>
      <c r="TXF4013" s="59"/>
      <c r="TXG4013" s="59"/>
      <c r="TXH4013" s="59"/>
      <c r="TXI4013" s="59"/>
      <c r="TXJ4013" s="59"/>
      <c r="TXK4013" s="59"/>
      <c r="TXL4013" s="59"/>
      <c r="TXM4013" s="59"/>
      <c r="TXN4013" s="59"/>
      <c r="TXO4013" s="59"/>
      <c r="TXP4013" s="59"/>
      <c r="TXQ4013" s="59"/>
      <c r="TXR4013" s="59"/>
      <c r="TXS4013" s="59"/>
      <c r="TXT4013" s="59"/>
      <c r="TXU4013" s="59"/>
      <c r="TXV4013" s="59"/>
      <c r="TXW4013" s="59"/>
      <c r="TXX4013" s="59"/>
      <c r="TXY4013" s="59"/>
      <c r="TXZ4013" s="59"/>
      <c r="TYA4013" s="59"/>
      <c r="TYB4013" s="59"/>
      <c r="TYC4013" s="59"/>
      <c r="TYD4013" s="59"/>
      <c r="TYE4013" s="59"/>
      <c r="TYF4013" s="59"/>
      <c r="TYG4013" s="59"/>
      <c r="TYH4013" s="59"/>
      <c r="TYI4013" s="59"/>
      <c r="TYJ4013" s="59"/>
      <c r="TYK4013" s="59"/>
      <c r="TYL4013" s="59"/>
      <c r="TYM4013" s="59"/>
      <c r="TYN4013" s="59"/>
      <c r="TYO4013" s="59"/>
      <c r="TYP4013" s="59"/>
      <c r="TYQ4013" s="59"/>
      <c r="TYR4013" s="59"/>
      <c r="TYS4013" s="59"/>
      <c r="TYT4013" s="59"/>
      <c r="TYU4013" s="59"/>
      <c r="TYV4013" s="59"/>
      <c r="TYW4013" s="59"/>
      <c r="TYX4013" s="59"/>
      <c r="TYY4013" s="59"/>
      <c r="TYZ4013" s="59"/>
      <c r="TZA4013" s="59"/>
      <c r="TZB4013" s="59"/>
      <c r="TZC4013" s="59"/>
      <c r="TZD4013" s="59"/>
      <c r="TZE4013" s="59"/>
      <c r="TZF4013" s="59"/>
      <c r="TZG4013" s="59"/>
      <c r="TZH4013" s="59"/>
      <c r="TZI4013" s="59"/>
      <c r="TZJ4013" s="59"/>
      <c r="TZK4013" s="59"/>
      <c r="TZL4013" s="59"/>
      <c r="TZM4013" s="59"/>
      <c r="TZN4013" s="59"/>
      <c r="TZO4013" s="59"/>
      <c r="TZP4013" s="59"/>
      <c r="TZQ4013" s="59"/>
      <c r="TZR4013" s="59"/>
      <c r="TZS4013" s="59"/>
      <c r="TZT4013" s="59"/>
      <c r="TZU4013" s="59"/>
      <c r="TZV4013" s="59"/>
      <c r="TZW4013" s="59"/>
      <c r="TZX4013" s="59"/>
      <c r="TZY4013" s="59"/>
      <c r="TZZ4013" s="59"/>
      <c r="UAA4013" s="59"/>
      <c r="UAB4013" s="59"/>
      <c r="UAC4013" s="59"/>
      <c r="UAD4013" s="59"/>
      <c r="UAE4013" s="59"/>
      <c r="UAF4013" s="59"/>
      <c r="UAG4013" s="59"/>
      <c r="UAH4013" s="59"/>
      <c r="UAI4013" s="59"/>
      <c r="UAJ4013" s="59"/>
      <c r="UAK4013" s="59"/>
      <c r="UAL4013" s="59"/>
      <c r="UAM4013" s="59"/>
      <c r="UAN4013" s="59"/>
      <c r="UAO4013" s="59"/>
      <c r="UAP4013" s="59"/>
      <c r="UAQ4013" s="59"/>
      <c r="UAR4013" s="59"/>
      <c r="UAS4013" s="59"/>
      <c r="UAT4013" s="59"/>
      <c r="UAU4013" s="59"/>
      <c r="UAV4013" s="59"/>
      <c r="UAW4013" s="59"/>
      <c r="UAX4013" s="59"/>
      <c r="UAY4013" s="59"/>
      <c r="UAZ4013" s="59"/>
      <c r="UBA4013" s="59"/>
      <c r="UBB4013" s="59"/>
      <c r="UBC4013" s="59"/>
      <c r="UBD4013" s="59"/>
      <c r="UBE4013" s="59"/>
      <c r="UBF4013" s="59"/>
      <c r="UBG4013" s="59"/>
      <c r="UBH4013" s="59"/>
      <c r="UBI4013" s="59"/>
      <c r="UBJ4013" s="59"/>
      <c r="UBK4013" s="59"/>
      <c r="UBL4013" s="59"/>
      <c r="UBM4013" s="59"/>
      <c r="UBN4013" s="59"/>
      <c r="UBO4013" s="59"/>
      <c r="UBP4013" s="59"/>
      <c r="UBQ4013" s="59"/>
      <c r="UBR4013" s="59"/>
      <c r="UBS4013" s="59"/>
      <c r="UBT4013" s="59"/>
      <c r="UBU4013" s="59"/>
      <c r="UBV4013" s="59"/>
      <c r="UBW4013" s="59"/>
      <c r="UBX4013" s="59"/>
      <c r="UBY4013" s="59"/>
      <c r="UBZ4013" s="59"/>
      <c r="UCA4013" s="59"/>
      <c r="UCB4013" s="59"/>
      <c r="UCC4013" s="59"/>
      <c r="UCD4013" s="59"/>
      <c r="UCE4013" s="59"/>
      <c r="UCF4013" s="59"/>
      <c r="UCG4013" s="59"/>
      <c r="UCH4013" s="59"/>
      <c r="UCI4013" s="59"/>
      <c r="UCJ4013" s="59"/>
      <c r="UCK4013" s="59"/>
      <c r="UCL4013" s="59"/>
      <c r="UCM4013" s="59"/>
      <c r="UCN4013" s="59"/>
      <c r="UCO4013" s="59"/>
      <c r="UCP4013" s="59"/>
      <c r="UCQ4013" s="59"/>
      <c r="UCR4013" s="59"/>
      <c r="UCS4013" s="59"/>
      <c r="UCT4013" s="59"/>
      <c r="UCU4013" s="59"/>
      <c r="UCV4013" s="59"/>
      <c r="UCW4013" s="59"/>
      <c r="UCX4013" s="59"/>
      <c r="UCY4013" s="59"/>
      <c r="UCZ4013" s="59"/>
      <c r="UDA4013" s="59"/>
      <c r="UDB4013" s="59"/>
      <c r="UDC4013" s="59"/>
      <c r="UDD4013" s="59"/>
      <c r="UDE4013" s="59"/>
      <c r="UDF4013" s="59"/>
      <c r="UDG4013" s="59"/>
      <c r="UDH4013" s="59"/>
      <c r="UDI4013" s="59"/>
      <c r="UDJ4013" s="59"/>
      <c r="UDK4013" s="59"/>
      <c r="UDL4013" s="59"/>
      <c r="UDM4013" s="59"/>
      <c r="UDN4013" s="59"/>
      <c r="UDO4013" s="59"/>
      <c r="UDP4013" s="59"/>
      <c r="UDQ4013" s="59"/>
      <c r="UDR4013" s="59"/>
      <c r="UDS4013" s="59"/>
      <c r="UDT4013" s="59"/>
      <c r="UDU4013" s="59"/>
      <c r="UDV4013" s="59"/>
      <c r="UDW4013" s="59"/>
      <c r="UDX4013" s="59"/>
      <c r="UDY4013" s="59"/>
      <c r="UDZ4013" s="59"/>
      <c r="UEA4013" s="59"/>
      <c r="UEB4013" s="59"/>
      <c r="UEC4013" s="59"/>
      <c r="UED4013" s="59"/>
      <c r="UEE4013" s="59"/>
      <c r="UEF4013" s="59"/>
      <c r="UEG4013" s="59"/>
      <c r="UEH4013" s="59"/>
      <c r="UEI4013" s="59"/>
      <c r="UEJ4013" s="59"/>
      <c r="UEK4013" s="59"/>
      <c r="UEL4013" s="59"/>
      <c r="UEM4013" s="59"/>
      <c r="UEN4013" s="59"/>
      <c r="UEO4013" s="59"/>
      <c r="UEP4013" s="59"/>
      <c r="UEQ4013" s="59"/>
      <c r="UER4013" s="59"/>
      <c r="UES4013" s="59"/>
      <c r="UET4013" s="59"/>
      <c r="UEU4013" s="59"/>
      <c r="UEV4013" s="59"/>
      <c r="UEW4013" s="59"/>
      <c r="UEX4013" s="59"/>
      <c r="UEY4013" s="59"/>
      <c r="UEZ4013" s="59"/>
      <c r="UFA4013" s="59"/>
      <c r="UFB4013" s="59"/>
      <c r="UFC4013" s="59"/>
      <c r="UFD4013" s="59"/>
      <c r="UFE4013" s="59"/>
      <c r="UFF4013" s="59"/>
      <c r="UFG4013" s="59"/>
      <c r="UFH4013" s="59"/>
      <c r="UFI4013" s="59"/>
      <c r="UFJ4013" s="59"/>
      <c r="UFK4013" s="59"/>
      <c r="UFL4013" s="59"/>
      <c r="UFM4013" s="59"/>
      <c r="UFN4013" s="59"/>
      <c r="UFO4013" s="59"/>
      <c r="UFP4013" s="59"/>
      <c r="UFQ4013" s="59"/>
      <c r="UFR4013" s="59"/>
      <c r="UFS4013" s="59"/>
      <c r="UFT4013" s="59"/>
      <c r="UFU4013" s="59"/>
      <c r="UFV4013" s="59"/>
      <c r="UFW4013" s="59"/>
      <c r="UFX4013" s="59"/>
      <c r="UFY4013" s="59"/>
      <c r="UFZ4013" s="59"/>
      <c r="UGA4013" s="59"/>
      <c r="UGB4013" s="59"/>
      <c r="UGC4013" s="59"/>
      <c r="UGD4013" s="59"/>
      <c r="UGE4013" s="59"/>
      <c r="UGF4013" s="59"/>
      <c r="UGG4013" s="59"/>
      <c r="UGH4013" s="59"/>
      <c r="UGI4013" s="59"/>
      <c r="UGJ4013" s="59"/>
      <c r="UGK4013" s="59"/>
      <c r="UGL4013" s="59"/>
      <c r="UGM4013" s="59"/>
      <c r="UGN4013" s="59"/>
      <c r="UGO4013" s="59"/>
      <c r="UGP4013" s="59"/>
      <c r="UGQ4013" s="59"/>
      <c r="UGR4013" s="59"/>
      <c r="UGS4013" s="59"/>
      <c r="UGT4013" s="59"/>
      <c r="UGU4013" s="59"/>
      <c r="UGV4013" s="59"/>
      <c r="UGW4013" s="59"/>
      <c r="UGX4013" s="59"/>
      <c r="UGY4013" s="59"/>
      <c r="UGZ4013" s="59"/>
      <c r="UHA4013" s="59"/>
      <c r="UHB4013" s="59"/>
      <c r="UHC4013" s="59"/>
      <c r="UHD4013" s="59"/>
      <c r="UHE4013" s="59"/>
      <c r="UHF4013" s="59"/>
      <c r="UHG4013" s="59"/>
      <c r="UHH4013" s="59"/>
      <c r="UHI4013" s="59"/>
      <c r="UHJ4013" s="59"/>
      <c r="UHK4013" s="59"/>
      <c r="UHL4013" s="59"/>
      <c r="UHM4013" s="59"/>
      <c r="UHN4013" s="59"/>
      <c r="UHO4013" s="59"/>
      <c r="UHP4013" s="59"/>
      <c r="UHQ4013" s="59"/>
      <c r="UHR4013" s="59"/>
      <c r="UHS4013" s="59"/>
      <c r="UHT4013" s="59"/>
      <c r="UHU4013" s="59"/>
      <c r="UHV4013" s="59"/>
      <c r="UHW4013" s="59"/>
      <c r="UHX4013" s="59"/>
      <c r="UHY4013" s="59"/>
      <c r="UHZ4013" s="59"/>
      <c r="UIA4013" s="59"/>
      <c r="UIB4013" s="59"/>
      <c r="UIC4013" s="59"/>
      <c r="UID4013" s="59"/>
      <c r="UIE4013" s="59"/>
      <c r="UIF4013" s="59"/>
      <c r="UIG4013" s="59"/>
      <c r="UIH4013" s="59"/>
      <c r="UII4013" s="59"/>
      <c r="UIJ4013" s="59"/>
      <c r="UIK4013" s="59"/>
      <c r="UIL4013" s="59"/>
      <c r="UIM4013" s="59"/>
      <c r="UIN4013" s="59"/>
      <c r="UIO4013" s="59"/>
      <c r="UIP4013" s="59"/>
      <c r="UIQ4013" s="59"/>
      <c r="UIR4013" s="59"/>
      <c r="UIS4013" s="59"/>
      <c r="UIT4013" s="59"/>
      <c r="UIU4013" s="59"/>
      <c r="UIV4013" s="59"/>
      <c r="UIW4013" s="59"/>
      <c r="UIX4013" s="59"/>
      <c r="UIY4013" s="59"/>
      <c r="UIZ4013" s="59"/>
      <c r="UJA4013" s="59"/>
      <c r="UJB4013" s="59"/>
      <c r="UJC4013" s="59"/>
      <c r="UJD4013" s="59"/>
      <c r="UJE4013" s="59"/>
      <c r="UJF4013" s="59"/>
      <c r="UJG4013" s="59"/>
      <c r="UJH4013" s="59"/>
      <c r="UJI4013" s="59"/>
      <c r="UJJ4013" s="59"/>
      <c r="UJK4013" s="59"/>
      <c r="UJL4013" s="59"/>
      <c r="UJM4013" s="59"/>
      <c r="UJN4013" s="59"/>
      <c r="UJO4013" s="59"/>
      <c r="UJP4013" s="59"/>
      <c r="UJQ4013" s="59"/>
      <c r="UJR4013" s="59"/>
      <c r="UJS4013" s="59"/>
      <c r="UJT4013" s="59"/>
      <c r="UJU4013" s="59"/>
      <c r="UJV4013" s="59"/>
      <c r="UJW4013" s="59"/>
      <c r="UJX4013" s="59"/>
      <c r="UJY4013" s="59"/>
      <c r="UJZ4013" s="59"/>
      <c r="UKA4013" s="59"/>
      <c r="UKB4013" s="59"/>
      <c r="UKC4013" s="59"/>
      <c r="UKD4013" s="59"/>
      <c r="UKE4013" s="59"/>
      <c r="UKF4013" s="59"/>
      <c r="UKG4013" s="59"/>
      <c r="UKH4013" s="59"/>
      <c r="UKI4013" s="59"/>
      <c r="UKJ4013" s="59"/>
      <c r="UKK4013" s="59"/>
      <c r="UKL4013" s="59"/>
      <c r="UKM4013" s="59"/>
      <c r="UKN4013" s="59"/>
      <c r="UKO4013" s="59"/>
      <c r="UKP4013" s="59"/>
      <c r="UKQ4013" s="59"/>
      <c r="UKR4013" s="59"/>
      <c r="UKS4013" s="59"/>
      <c r="UKT4013" s="59"/>
      <c r="UKU4013" s="59"/>
      <c r="UKV4013" s="59"/>
      <c r="UKW4013" s="59"/>
      <c r="UKX4013" s="59"/>
      <c r="UKY4013" s="59"/>
      <c r="UKZ4013" s="59"/>
      <c r="ULA4013" s="59"/>
      <c r="ULB4013" s="59"/>
      <c r="ULC4013" s="59"/>
      <c r="ULD4013" s="59"/>
      <c r="ULE4013" s="59"/>
      <c r="ULF4013" s="59"/>
      <c r="ULG4013" s="59"/>
      <c r="ULH4013" s="59"/>
      <c r="ULI4013" s="59"/>
      <c r="ULJ4013" s="59"/>
      <c r="ULK4013" s="59"/>
      <c r="ULL4013" s="59"/>
      <c r="ULM4013" s="59"/>
      <c r="ULN4013" s="59"/>
      <c r="ULO4013" s="59"/>
      <c r="ULP4013" s="59"/>
      <c r="ULQ4013" s="59"/>
      <c r="ULR4013" s="59"/>
      <c r="ULS4013" s="59"/>
      <c r="ULT4013" s="59"/>
      <c r="ULU4013" s="59"/>
      <c r="ULV4013" s="59"/>
      <c r="ULW4013" s="59"/>
      <c r="ULX4013" s="59"/>
      <c r="ULY4013" s="59"/>
      <c r="ULZ4013" s="59"/>
      <c r="UMA4013" s="59"/>
      <c r="UMB4013" s="59"/>
      <c r="UMC4013" s="59"/>
      <c r="UMD4013" s="59"/>
      <c r="UME4013" s="59"/>
      <c r="UMF4013" s="59"/>
      <c r="UMG4013" s="59"/>
      <c r="UMH4013" s="59"/>
      <c r="UMI4013" s="59"/>
      <c r="UMJ4013" s="59"/>
      <c r="UMK4013" s="59"/>
      <c r="UML4013" s="59"/>
      <c r="UMM4013" s="59"/>
      <c r="UMN4013" s="59"/>
      <c r="UMO4013" s="59"/>
      <c r="UMP4013" s="59"/>
      <c r="UMQ4013" s="59"/>
      <c r="UMR4013" s="59"/>
      <c r="UMS4013" s="59"/>
      <c r="UMT4013" s="59"/>
      <c r="UMU4013" s="59"/>
      <c r="UMV4013" s="59"/>
      <c r="UMW4013" s="59"/>
      <c r="UMX4013" s="59"/>
      <c r="UMY4013" s="59"/>
      <c r="UMZ4013" s="59"/>
      <c r="UNA4013" s="59"/>
      <c r="UNB4013" s="59"/>
      <c r="UNC4013" s="59"/>
      <c r="UND4013" s="59"/>
      <c r="UNE4013" s="59"/>
      <c r="UNF4013" s="59"/>
      <c r="UNG4013" s="59"/>
      <c r="UNH4013" s="59"/>
      <c r="UNI4013" s="59"/>
      <c r="UNJ4013" s="59"/>
      <c r="UNK4013" s="59"/>
      <c r="UNL4013" s="59"/>
      <c r="UNM4013" s="59"/>
      <c r="UNN4013" s="59"/>
      <c r="UNO4013" s="59"/>
      <c r="UNP4013" s="59"/>
      <c r="UNQ4013" s="59"/>
      <c r="UNR4013" s="59"/>
      <c r="UNS4013" s="59"/>
      <c r="UNT4013" s="59"/>
      <c r="UNU4013" s="59"/>
      <c r="UNV4013" s="59"/>
      <c r="UNW4013" s="59"/>
      <c r="UNX4013" s="59"/>
      <c r="UNY4013" s="59"/>
      <c r="UNZ4013" s="59"/>
      <c r="UOA4013" s="59"/>
      <c r="UOB4013" s="59"/>
      <c r="UOC4013" s="59"/>
      <c r="UOD4013" s="59"/>
      <c r="UOE4013" s="59"/>
      <c r="UOF4013" s="59"/>
      <c r="UOG4013" s="59"/>
      <c r="UOH4013" s="59"/>
      <c r="UOI4013" s="59"/>
      <c r="UOJ4013" s="59"/>
      <c r="UOK4013" s="59"/>
      <c r="UOL4013" s="59"/>
      <c r="UOM4013" s="59"/>
      <c r="UON4013" s="59"/>
      <c r="UOO4013" s="59"/>
      <c r="UOP4013" s="59"/>
      <c r="UOQ4013" s="59"/>
      <c r="UOR4013" s="59"/>
      <c r="UOS4013" s="59"/>
      <c r="UOT4013" s="59"/>
      <c r="UOU4013" s="59"/>
      <c r="UOV4013" s="59"/>
      <c r="UOW4013" s="59"/>
      <c r="UOX4013" s="59"/>
      <c r="UOY4013" s="59"/>
      <c r="UOZ4013" s="59"/>
      <c r="UPA4013" s="59"/>
      <c r="UPB4013" s="59"/>
      <c r="UPC4013" s="59"/>
      <c r="UPD4013" s="59"/>
      <c r="UPE4013" s="59"/>
      <c r="UPF4013" s="59"/>
      <c r="UPG4013" s="59"/>
      <c r="UPH4013" s="59"/>
      <c r="UPI4013" s="59"/>
      <c r="UPJ4013" s="59"/>
      <c r="UPK4013" s="59"/>
      <c r="UPL4013" s="59"/>
      <c r="UPM4013" s="59"/>
      <c r="UPN4013" s="59"/>
      <c r="UPO4013" s="59"/>
      <c r="UPP4013" s="59"/>
      <c r="UPQ4013" s="59"/>
      <c r="UPR4013" s="59"/>
      <c r="UPS4013" s="59"/>
      <c r="UPT4013" s="59"/>
      <c r="UPU4013" s="59"/>
      <c r="UPV4013" s="59"/>
      <c r="UPW4013" s="59"/>
      <c r="UPX4013" s="59"/>
      <c r="UPY4013" s="59"/>
      <c r="UPZ4013" s="59"/>
      <c r="UQA4013" s="59"/>
      <c r="UQB4013" s="59"/>
      <c r="UQC4013" s="59"/>
      <c r="UQD4013" s="59"/>
      <c r="UQE4013" s="59"/>
      <c r="UQF4013" s="59"/>
      <c r="UQG4013" s="59"/>
      <c r="UQH4013" s="59"/>
      <c r="UQI4013" s="59"/>
      <c r="UQJ4013" s="59"/>
      <c r="UQK4013" s="59"/>
      <c r="UQL4013" s="59"/>
      <c r="UQM4013" s="59"/>
      <c r="UQN4013" s="59"/>
      <c r="UQO4013" s="59"/>
      <c r="UQP4013" s="59"/>
      <c r="UQQ4013" s="59"/>
      <c r="UQR4013" s="59"/>
      <c r="UQS4013" s="59"/>
      <c r="UQT4013" s="59"/>
      <c r="UQU4013" s="59"/>
      <c r="UQV4013" s="59"/>
      <c r="UQW4013" s="59"/>
      <c r="UQX4013" s="59"/>
      <c r="UQY4013" s="59"/>
      <c r="UQZ4013" s="59"/>
      <c r="URA4013" s="59"/>
      <c r="URB4013" s="59"/>
      <c r="URC4013" s="59"/>
      <c r="URD4013" s="59"/>
      <c r="URE4013" s="59"/>
      <c r="URF4013" s="59"/>
      <c r="URG4013" s="59"/>
      <c r="URH4013" s="59"/>
      <c r="URI4013" s="59"/>
      <c r="URJ4013" s="59"/>
      <c r="URK4013" s="59"/>
      <c r="URL4013" s="59"/>
      <c r="URM4013" s="59"/>
      <c r="URN4013" s="59"/>
      <c r="URO4013" s="59"/>
      <c r="URP4013" s="59"/>
      <c r="URQ4013" s="59"/>
      <c r="URR4013" s="59"/>
      <c r="URS4013" s="59"/>
      <c r="URT4013" s="59"/>
      <c r="URU4013" s="59"/>
      <c r="URV4013" s="59"/>
      <c r="URW4013" s="59"/>
      <c r="URX4013" s="59"/>
      <c r="URY4013" s="59"/>
      <c r="URZ4013" s="59"/>
      <c r="USA4013" s="59"/>
      <c r="USB4013" s="59"/>
      <c r="USC4013" s="59"/>
      <c r="USD4013" s="59"/>
      <c r="USE4013" s="59"/>
      <c r="USF4013" s="59"/>
      <c r="USG4013" s="59"/>
      <c r="USH4013" s="59"/>
      <c r="USI4013" s="59"/>
      <c r="USJ4013" s="59"/>
      <c r="USK4013" s="59"/>
      <c r="USL4013" s="59"/>
      <c r="USM4013" s="59"/>
      <c r="USN4013" s="59"/>
      <c r="USO4013" s="59"/>
      <c r="USP4013" s="59"/>
      <c r="USQ4013" s="59"/>
      <c r="USR4013" s="59"/>
      <c r="USS4013" s="59"/>
      <c r="UST4013" s="59"/>
      <c r="USU4013" s="59"/>
      <c r="USV4013" s="59"/>
      <c r="USW4013" s="59"/>
      <c r="USX4013" s="59"/>
      <c r="USY4013" s="59"/>
      <c r="USZ4013" s="59"/>
      <c r="UTA4013" s="59"/>
      <c r="UTB4013" s="59"/>
      <c r="UTC4013" s="59"/>
      <c r="UTD4013" s="59"/>
      <c r="UTE4013" s="59"/>
      <c r="UTF4013" s="59"/>
      <c r="UTG4013" s="59"/>
      <c r="UTH4013" s="59"/>
      <c r="UTI4013" s="59"/>
      <c r="UTJ4013" s="59"/>
      <c r="UTK4013" s="59"/>
      <c r="UTL4013" s="59"/>
      <c r="UTM4013" s="59"/>
      <c r="UTN4013" s="59"/>
      <c r="UTO4013" s="59"/>
      <c r="UTP4013" s="59"/>
      <c r="UTQ4013" s="59"/>
      <c r="UTR4013" s="59"/>
      <c r="UTS4013" s="59"/>
      <c r="UTT4013" s="59"/>
      <c r="UTU4013" s="59"/>
      <c r="UTV4013" s="59"/>
      <c r="UTW4013" s="59"/>
      <c r="UTX4013" s="59"/>
      <c r="UTY4013" s="59"/>
      <c r="UTZ4013" s="59"/>
      <c r="UUA4013" s="59"/>
      <c r="UUB4013" s="59"/>
      <c r="UUC4013" s="59"/>
      <c r="UUD4013" s="59"/>
      <c r="UUE4013" s="59"/>
      <c r="UUF4013" s="59"/>
      <c r="UUG4013" s="59"/>
      <c r="UUH4013" s="59"/>
      <c r="UUI4013" s="59"/>
      <c r="UUJ4013" s="59"/>
      <c r="UUK4013" s="59"/>
      <c r="UUL4013" s="59"/>
      <c r="UUM4013" s="59"/>
      <c r="UUN4013" s="59"/>
      <c r="UUO4013" s="59"/>
      <c r="UUP4013" s="59"/>
      <c r="UUQ4013" s="59"/>
      <c r="UUR4013" s="59"/>
      <c r="UUS4013" s="59"/>
      <c r="UUT4013" s="59"/>
      <c r="UUU4013" s="59"/>
      <c r="UUV4013" s="59"/>
      <c r="UUW4013" s="59"/>
      <c r="UUX4013" s="59"/>
      <c r="UUY4013" s="59"/>
      <c r="UUZ4013" s="59"/>
      <c r="UVA4013" s="59"/>
      <c r="UVB4013" s="59"/>
      <c r="UVC4013" s="59"/>
      <c r="UVD4013" s="59"/>
      <c r="UVE4013" s="59"/>
      <c r="UVF4013" s="59"/>
      <c r="UVG4013" s="59"/>
      <c r="UVH4013" s="59"/>
      <c r="UVI4013" s="59"/>
      <c r="UVJ4013" s="59"/>
      <c r="UVK4013" s="59"/>
      <c r="UVL4013" s="59"/>
      <c r="UVM4013" s="59"/>
      <c r="UVN4013" s="59"/>
      <c r="UVO4013" s="59"/>
      <c r="UVP4013" s="59"/>
      <c r="UVQ4013" s="59"/>
      <c r="UVR4013" s="59"/>
      <c r="UVS4013" s="59"/>
      <c r="UVT4013" s="59"/>
      <c r="UVU4013" s="59"/>
      <c r="UVV4013" s="59"/>
      <c r="UVW4013" s="59"/>
      <c r="UVX4013" s="59"/>
      <c r="UVY4013" s="59"/>
      <c r="UVZ4013" s="59"/>
      <c r="UWA4013" s="59"/>
      <c r="UWB4013" s="59"/>
      <c r="UWC4013" s="59"/>
      <c r="UWD4013" s="59"/>
      <c r="UWE4013" s="59"/>
      <c r="UWF4013" s="59"/>
      <c r="UWG4013" s="59"/>
      <c r="UWH4013" s="59"/>
      <c r="UWI4013" s="59"/>
      <c r="UWJ4013" s="59"/>
      <c r="UWK4013" s="59"/>
      <c r="UWL4013" s="59"/>
      <c r="UWM4013" s="59"/>
      <c r="UWN4013" s="59"/>
      <c r="UWO4013" s="59"/>
      <c r="UWP4013" s="59"/>
      <c r="UWQ4013" s="59"/>
      <c r="UWR4013" s="59"/>
      <c r="UWS4013" s="59"/>
      <c r="UWT4013" s="59"/>
      <c r="UWU4013" s="59"/>
      <c r="UWV4013" s="59"/>
      <c r="UWW4013" s="59"/>
      <c r="UWX4013" s="59"/>
      <c r="UWY4013" s="59"/>
      <c r="UWZ4013" s="59"/>
      <c r="UXA4013" s="59"/>
      <c r="UXB4013" s="59"/>
      <c r="UXC4013" s="59"/>
      <c r="UXD4013" s="59"/>
      <c r="UXE4013" s="59"/>
      <c r="UXF4013" s="59"/>
      <c r="UXG4013" s="59"/>
      <c r="UXH4013" s="59"/>
      <c r="UXI4013" s="59"/>
      <c r="UXJ4013" s="59"/>
      <c r="UXK4013" s="59"/>
      <c r="UXL4013" s="59"/>
      <c r="UXM4013" s="59"/>
      <c r="UXN4013" s="59"/>
      <c r="UXO4013" s="59"/>
      <c r="UXP4013" s="59"/>
      <c r="UXQ4013" s="59"/>
      <c r="UXR4013" s="59"/>
      <c r="UXS4013" s="59"/>
      <c r="UXT4013" s="59"/>
      <c r="UXU4013" s="59"/>
      <c r="UXV4013" s="59"/>
      <c r="UXW4013" s="59"/>
      <c r="UXX4013" s="59"/>
      <c r="UXY4013" s="59"/>
      <c r="UXZ4013" s="59"/>
      <c r="UYA4013" s="59"/>
      <c r="UYB4013" s="59"/>
      <c r="UYC4013" s="59"/>
      <c r="UYD4013" s="59"/>
      <c r="UYE4013" s="59"/>
      <c r="UYF4013" s="59"/>
      <c r="UYG4013" s="59"/>
      <c r="UYH4013" s="59"/>
      <c r="UYI4013" s="59"/>
      <c r="UYJ4013" s="59"/>
      <c r="UYK4013" s="59"/>
      <c r="UYL4013" s="59"/>
      <c r="UYM4013" s="59"/>
      <c r="UYN4013" s="59"/>
      <c r="UYO4013" s="59"/>
      <c r="UYP4013" s="59"/>
      <c r="UYQ4013" s="59"/>
      <c r="UYR4013" s="59"/>
      <c r="UYS4013" s="59"/>
      <c r="UYT4013" s="59"/>
      <c r="UYU4013" s="59"/>
      <c r="UYV4013" s="59"/>
      <c r="UYW4013" s="59"/>
      <c r="UYX4013" s="59"/>
      <c r="UYY4013" s="59"/>
      <c r="UYZ4013" s="59"/>
      <c r="UZA4013" s="59"/>
      <c r="UZB4013" s="59"/>
      <c r="UZC4013" s="59"/>
      <c r="UZD4013" s="59"/>
      <c r="UZE4013" s="59"/>
      <c r="UZF4013" s="59"/>
      <c r="UZG4013" s="59"/>
      <c r="UZH4013" s="59"/>
      <c r="UZI4013" s="59"/>
      <c r="UZJ4013" s="59"/>
      <c r="UZK4013" s="59"/>
      <c r="UZL4013" s="59"/>
      <c r="UZM4013" s="59"/>
      <c r="UZN4013" s="59"/>
      <c r="UZO4013" s="59"/>
      <c r="UZP4013" s="59"/>
      <c r="UZQ4013" s="59"/>
      <c r="UZR4013" s="59"/>
      <c r="UZS4013" s="59"/>
      <c r="UZT4013" s="59"/>
      <c r="UZU4013" s="59"/>
      <c r="UZV4013" s="59"/>
      <c r="UZW4013" s="59"/>
      <c r="UZX4013" s="59"/>
      <c r="UZY4013" s="59"/>
      <c r="UZZ4013" s="59"/>
      <c r="VAA4013" s="59"/>
      <c r="VAB4013" s="59"/>
      <c r="VAC4013" s="59"/>
      <c r="VAD4013" s="59"/>
      <c r="VAE4013" s="59"/>
      <c r="VAF4013" s="59"/>
      <c r="VAG4013" s="59"/>
      <c r="VAH4013" s="59"/>
      <c r="VAI4013" s="59"/>
      <c r="VAJ4013" s="59"/>
      <c r="VAK4013" s="59"/>
      <c r="VAL4013" s="59"/>
      <c r="VAM4013" s="59"/>
      <c r="VAN4013" s="59"/>
      <c r="VAO4013" s="59"/>
      <c r="VAP4013" s="59"/>
      <c r="VAQ4013" s="59"/>
      <c r="VAR4013" s="59"/>
      <c r="VAS4013" s="59"/>
      <c r="VAT4013" s="59"/>
      <c r="VAU4013" s="59"/>
      <c r="VAV4013" s="59"/>
      <c r="VAW4013" s="59"/>
      <c r="VAX4013" s="59"/>
      <c r="VAY4013" s="59"/>
      <c r="VAZ4013" s="59"/>
      <c r="VBA4013" s="59"/>
      <c r="VBB4013" s="59"/>
      <c r="VBC4013" s="59"/>
      <c r="VBD4013" s="59"/>
      <c r="VBE4013" s="59"/>
      <c r="VBF4013" s="59"/>
      <c r="VBG4013" s="59"/>
      <c r="VBH4013" s="59"/>
      <c r="VBI4013" s="59"/>
      <c r="VBJ4013" s="59"/>
      <c r="VBK4013" s="59"/>
      <c r="VBL4013" s="59"/>
      <c r="VBM4013" s="59"/>
      <c r="VBN4013" s="59"/>
      <c r="VBO4013" s="59"/>
      <c r="VBP4013" s="59"/>
      <c r="VBQ4013" s="59"/>
      <c r="VBR4013" s="59"/>
      <c r="VBS4013" s="59"/>
      <c r="VBT4013" s="59"/>
      <c r="VBU4013" s="59"/>
      <c r="VBV4013" s="59"/>
      <c r="VBW4013" s="59"/>
      <c r="VBX4013" s="59"/>
      <c r="VBY4013" s="59"/>
      <c r="VBZ4013" s="59"/>
      <c r="VCA4013" s="59"/>
      <c r="VCB4013" s="59"/>
      <c r="VCC4013" s="59"/>
      <c r="VCD4013" s="59"/>
      <c r="VCE4013" s="59"/>
      <c r="VCF4013" s="59"/>
      <c r="VCG4013" s="59"/>
      <c r="VCH4013" s="59"/>
      <c r="VCI4013" s="59"/>
      <c r="VCJ4013" s="59"/>
      <c r="VCK4013" s="59"/>
      <c r="VCL4013" s="59"/>
      <c r="VCM4013" s="59"/>
      <c r="VCN4013" s="59"/>
      <c r="VCO4013" s="59"/>
      <c r="VCP4013" s="59"/>
      <c r="VCQ4013" s="59"/>
      <c r="VCR4013" s="59"/>
      <c r="VCS4013" s="59"/>
      <c r="VCT4013" s="59"/>
      <c r="VCU4013" s="59"/>
      <c r="VCV4013" s="59"/>
      <c r="VCW4013" s="59"/>
      <c r="VCX4013" s="59"/>
      <c r="VCY4013" s="59"/>
      <c r="VCZ4013" s="59"/>
      <c r="VDA4013" s="59"/>
      <c r="VDB4013" s="59"/>
      <c r="VDC4013" s="59"/>
      <c r="VDD4013" s="59"/>
      <c r="VDE4013" s="59"/>
      <c r="VDF4013" s="59"/>
      <c r="VDG4013" s="59"/>
      <c r="VDH4013" s="59"/>
      <c r="VDI4013" s="59"/>
      <c r="VDJ4013" s="59"/>
      <c r="VDK4013" s="59"/>
      <c r="VDL4013" s="59"/>
      <c r="VDM4013" s="59"/>
      <c r="VDN4013" s="59"/>
      <c r="VDO4013" s="59"/>
      <c r="VDP4013" s="59"/>
      <c r="VDQ4013" s="59"/>
      <c r="VDR4013" s="59"/>
      <c r="VDS4013" s="59"/>
      <c r="VDT4013" s="59"/>
      <c r="VDU4013" s="59"/>
      <c r="VDV4013" s="59"/>
      <c r="VDW4013" s="59"/>
      <c r="VDX4013" s="59"/>
      <c r="VDY4013" s="59"/>
      <c r="VDZ4013" s="59"/>
      <c r="VEA4013" s="59"/>
      <c r="VEB4013" s="59"/>
      <c r="VEC4013" s="59"/>
      <c r="VED4013" s="59"/>
      <c r="VEE4013" s="59"/>
      <c r="VEF4013" s="59"/>
      <c r="VEG4013" s="59"/>
      <c r="VEH4013" s="59"/>
      <c r="VEI4013" s="59"/>
      <c r="VEJ4013" s="59"/>
      <c r="VEK4013" s="59"/>
      <c r="VEL4013" s="59"/>
      <c r="VEM4013" s="59"/>
      <c r="VEN4013" s="59"/>
      <c r="VEO4013" s="59"/>
      <c r="VEP4013" s="59"/>
      <c r="VEQ4013" s="59"/>
      <c r="VER4013" s="59"/>
      <c r="VES4013" s="59"/>
      <c r="VET4013" s="59"/>
      <c r="VEU4013" s="59"/>
      <c r="VEV4013" s="59"/>
      <c r="VEW4013" s="59"/>
      <c r="VEX4013" s="59"/>
      <c r="VEY4013" s="59"/>
      <c r="VEZ4013" s="59"/>
      <c r="VFA4013" s="59"/>
      <c r="VFB4013" s="59"/>
      <c r="VFC4013" s="59"/>
      <c r="VFD4013" s="59"/>
      <c r="VFE4013" s="59"/>
      <c r="VFF4013" s="59"/>
      <c r="VFG4013" s="59"/>
      <c r="VFH4013" s="59"/>
      <c r="VFI4013" s="59"/>
      <c r="VFJ4013" s="59"/>
      <c r="VFK4013" s="59"/>
      <c r="VFL4013" s="59"/>
      <c r="VFM4013" s="59"/>
      <c r="VFN4013" s="59"/>
      <c r="VFO4013" s="59"/>
      <c r="VFP4013" s="59"/>
      <c r="VFQ4013" s="59"/>
      <c r="VFR4013" s="59"/>
      <c r="VFS4013" s="59"/>
      <c r="VFT4013" s="59"/>
      <c r="VFU4013" s="59"/>
      <c r="VFV4013" s="59"/>
      <c r="VFW4013" s="59"/>
      <c r="VFX4013" s="59"/>
      <c r="VFY4013" s="59"/>
      <c r="VFZ4013" s="59"/>
      <c r="VGA4013" s="59"/>
      <c r="VGB4013" s="59"/>
      <c r="VGC4013" s="59"/>
      <c r="VGD4013" s="59"/>
      <c r="VGE4013" s="59"/>
      <c r="VGF4013" s="59"/>
      <c r="VGG4013" s="59"/>
      <c r="VGH4013" s="59"/>
      <c r="VGI4013" s="59"/>
      <c r="VGJ4013" s="59"/>
      <c r="VGK4013" s="59"/>
      <c r="VGL4013" s="59"/>
      <c r="VGM4013" s="59"/>
      <c r="VGN4013" s="59"/>
      <c r="VGO4013" s="59"/>
      <c r="VGP4013" s="59"/>
      <c r="VGQ4013" s="59"/>
      <c r="VGR4013" s="59"/>
      <c r="VGS4013" s="59"/>
      <c r="VGT4013" s="59"/>
      <c r="VGU4013" s="59"/>
      <c r="VGV4013" s="59"/>
      <c r="VGW4013" s="59"/>
      <c r="VGX4013" s="59"/>
      <c r="VGY4013" s="59"/>
      <c r="VGZ4013" s="59"/>
      <c r="VHA4013" s="59"/>
      <c r="VHB4013" s="59"/>
      <c r="VHC4013" s="59"/>
      <c r="VHD4013" s="59"/>
      <c r="VHE4013" s="59"/>
      <c r="VHF4013" s="59"/>
      <c r="VHG4013" s="59"/>
      <c r="VHH4013" s="59"/>
      <c r="VHI4013" s="59"/>
      <c r="VHJ4013" s="59"/>
      <c r="VHK4013" s="59"/>
      <c r="VHL4013" s="59"/>
      <c r="VHM4013" s="59"/>
      <c r="VHN4013" s="59"/>
      <c r="VHO4013" s="59"/>
      <c r="VHP4013" s="59"/>
      <c r="VHQ4013" s="59"/>
      <c r="VHR4013" s="59"/>
      <c r="VHS4013" s="59"/>
      <c r="VHT4013" s="59"/>
      <c r="VHU4013" s="59"/>
      <c r="VHV4013" s="59"/>
      <c r="VHW4013" s="59"/>
      <c r="VHX4013" s="59"/>
      <c r="VHY4013" s="59"/>
      <c r="VHZ4013" s="59"/>
      <c r="VIA4013" s="59"/>
      <c r="VIB4013" s="59"/>
      <c r="VIC4013" s="59"/>
      <c r="VID4013" s="59"/>
      <c r="VIE4013" s="59"/>
      <c r="VIF4013" s="59"/>
      <c r="VIG4013" s="59"/>
      <c r="VIH4013" s="59"/>
      <c r="VII4013" s="59"/>
      <c r="VIJ4013" s="59"/>
      <c r="VIK4013" s="59"/>
      <c r="VIL4013" s="59"/>
      <c r="VIM4013" s="59"/>
      <c r="VIN4013" s="59"/>
      <c r="VIO4013" s="59"/>
      <c r="VIP4013" s="59"/>
      <c r="VIQ4013" s="59"/>
      <c r="VIR4013" s="59"/>
      <c r="VIS4013" s="59"/>
      <c r="VIT4013" s="59"/>
      <c r="VIU4013" s="59"/>
      <c r="VIV4013" s="59"/>
      <c r="VIW4013" s="59"/>
      <c r="VIX4013" s="59"/>
      <c r="VIY4013" s="59"/>
      <c r="VIZ4013" s="59"/>
      <c r="VJA4013" s="59"/>
      <c r="VJB4013" s="59"/>
      <c r="VJC4013" s="59"/>
      <c r="VJD4013" s="59"/>
      <c r="VJE4013" s="59"/>
      <c r="VJF4013" s="59"/>
      <c r="VJG4013" s="59"/>
      <c r="VJH4013" s="59"/>
      <c r="VJI4013" s="59"/>
      <c r="VJJ4013" s="59"/>
      <c r="VJK4013" s="59"/>
      <c r="VJL4013" s="59"/>
      <c r="VJM4013" s="59"/>
      <c r="VJN4013" s="59"/>
      <c r="VJO4013" s="59"/>
      <c r="VJP4013" s="59"/>
      <c r="VJQ4013" s="59"/>
      <c r="VJR4013" s="59"/>
      <c r="VJS4013" s="59"/>
      <c r="VJT4013" s="59"/>
      <c r="VJU4013" s="59"/>
      <c r="VJV4013" s="59"/>
      <c r="VJW4013" s="59"/>
      <c r="VJX4013" s="59"/>
      <c r="VJY4013" s="59"/>
      <c r="VJZ4013" s="59"/>
      <c r="VKA4013" s="59"/>
      <c r="VKB4013" s="59"/>
      <c r="VKC4013" s="59"/>
      <c r="VKD4013" s="59"/>
      <c r="VKE4013" s="59"/>
      <c r="VKF4013" s="59"/>
      <c r="VKG4013" s="59"/>
      <c r="VKH4013" s="59"/>
      <c r="VKI4013" s="59"/>
      <c r="VKJ4013" s="59"/>
      <c r="VKK4013" s="59"/>
      <c r="VKL4013" s="59"/>
      <c r="VKM4013" s="59"/>
      <c r="VKN4013" s="59"/>
      <c r="VKO4013" s="59"/>
      <c r="VKP4013" s="59"/>
      <c r="VKQ4013" s="59"/>
      <c r="VKR4013" s="59"/>
      <c r="VKS4013" s="59"/>
      <c r="VKT4013" s="59"/>
      <c r="VKU4013" s="59"/>
      <c r="VKV4013" s="59"/>
      <c r="VKW4013" s="59"/>
      <c r="VKX4013" s="59"/>
      <c r="VKY4013" s="59"/>
      <c r="VKZ4013" s="59"/>
      <c r="VLA4013" s="59"/>
      <c r="VLB4013" s="59"/>
      <c r="VLC4013" s="59"/>
      <c r="VLD4013" s="59"/>
      <c r="VLE4013" s="59"/>
      <c r="VLF4013" s="59"/>
      <c r="VLG4013" s="59"/>
      <c r="VLH4013" s="59"/>
      <c r="VLI4013" s="59"/>
      <c r="VLJ4013" s="59"/>
      <c r="VLK4013" s="59"/>
      <c r="VLL4013" s="59"/>
      <c r="VLM4013" s="59"/>
      <c r="VLN4013" s="59"/>
      <c r="VLO4013" s="59"/>
      <c r="VLP4013" s="59"/>
      <c r="VLQ4013" s="59"/>
      <c r="VLR4013" s="59"/>
      <c r="VLS4013" s="59"/>
      <c r="VLT4013" s="59"/>
      <c r="VLU4013" s="59"/>
      <c r="VLV4013" s="59"/>
      <c r="VLW4013" s="59"/>
      <c r="VLX4013" s="59"/>
      <c r="VLY4013" s="59"/>
      <c r="VLZ4013" s="59"/>
      <c r="VMA4013" s="59"/>
      <c r="VMB4013" s="59"/>
      <c r="VMC4013" s="59"/>
      <c r="VMD4013" s="59"/>
      <c r="VME4013" s="59"/>
      <c r="VMF4013" s="59"/>
      <c r="VMG4013" s="59"/>
      <c r="VMH4013" s="59"/>
      <c r="VMI4013" s="59"/>
      <c r="VMJ4013" s="59"/>
      <c r="VMK4013" s="59"/>
      <c r="VML4013" s="59"/>
      <c r="VMM4013" s="59"/>
      <c r="VMN4013" s="59"/>
      <c r="VMO4013" s="59"/>
      <c r="VMP4013" s="59"/>
      <c r="VMQ4013" s="59"/>
      <c r="VMR4013" s="59"/>
      <c r="VMS4013" s="59"/>
      <c r="VMT4013" s="59"/>
      <c r="VMU4013" s="59"/>
      <c r="VMV4013" s="59"/>
      <c r="VMW4013" s="59"/>
      <c r="VMX4013" s="59"/>
      <c r="VMY4013" s="59"/>
      <c r="VMZ4013" s="59"/>
      <c r="VNA4013" s="59"/>
      <c r="VNB4013" s="59"/>
      <c r="VNC4013" s="59"/>
      <c r="VND4013" s="59"/>
      <c r="VNE4013" s="59"/>
      <c r="VNF4013" s="59"/>
      <c r="VNG4013" s="59"/>
      <c r="VNH4013" s="59"/>
      <c r="VNI4013" s="59"/>
      <c r="VNJ4013" s="59"/>
      <c r="VNK4013" s="59"/>
      <c r="VNL4013" s="59"/>
      <c r="VNM4013" s="59"/>
      <c r="VNN4013" s="59"/>
      <c r="VNO4013" s="59"/>
      <c r="VNP4013" s="59"/>
      <c r="VNQ4013" s="59"/>
      <c r="VNR4013" s="59"/>
      <c r="VNS4013" s="59"/>
      <c r="VNT4013" s="59"/>
      <c r="VNU4013" s="59"/>
      <c r="VNV4013" s="59"/>
      <c r="VNW4013" s="59"/>
      <c r="VNX4013" s="59"/>
      <c r="VNY4013" s="59"/>
      <c r="VNZ4013" s="59"/>
      <c r="VOA4013" s="59"/>
      <c r="VOB4013" s="59"/>
      <c r="VOC4013" s="59"/>
      <c r="VOD4013" s="59"/>
      <c r="VOE4013" s="59"/>
      <c r="VOF4013" s="59"/>
      <c r="VOG4013" s="59"/>
      <c r="VOH4013" s="59"/>
      <c r="VOI4013" s="59"/>
      <c r="VOJ4013" s="59"/>
      <c r="VOK4013" s="59"/>
      <c r="VOL4013" s="59"/>
      <c r="VOM4013" s="59"/>
      <c r="VON4013" s="59"/>
      <c r="VOO4013" s="59"/>
      <c r="VOP4013" s="59"/>
      <c r="VOQ4013" s="59"/>
      <c r="VOR4013" s="59"/>
      <c r="VOS4013" s="59"/>
      <c r="VOT4013" s="59"/>
      <c r="VOU4013" s="59"/>
      <c r="VOV4013" s="59"/>
      <c r="VOW4013" s="59"/>
      <c r="VOX4013" s="59"/>
      <c r="VOY4013" s="59"/>
      <c r="VOZ4013" s="59"/>
      <c r="VPA4013" s="59"/>
      <c r="VPB4013" s="59"/>
      <c r="VPC4013" s="59"/>
      <c r="VPD4013" s="59"/>
      <c r="VPE4013" s="59"/>
      <c r="VPF4013" s="59"/>
      <c r="VPG4013" s="59"/>
      <c r="VPH4013" s="59"/>
      <c r="VPI4013" s="59"/>
      <c r="VPJ4013" s="59"/>
      <c r="VPK4013" s="59"/>
      <c r="VPL4013" s="59"/>
      <c r="VPM4013" s="59"/>
      <c r="VPN4013" s="59"/>
      <c r="VPO4013" s="59"/>
      <c r="VPP4013" s="59"/>
      <c r="VPQ4013" s="59"/>
      <c r="VPR4013" s="59"/>
      <c r="VPS4013" s="59"/>
      <c r="VPT4013" s="59"/>
      <c r="VPU4013" s="59"/>
      <c r="VPV4013" s="59"/>
      <c r="VPW4013" s="59"/>
      <c r="VPX4013" s="59"/>
      <c r="VPY4013" s="59"/>
      <c r="VPZ4013" s="59"/>
      <c r="VQA4013" s="59"/>
      <c r="VQB4013" s="59"/>
      <c r="VQC4013" s="59"/>
      <c r="VQD4013" s="59"/>
      <c r="VQE4013" s="59"/>
      <c r="VQF4013" s="59"/>
      <c r="VQG4013" s="59"/>
      <c r="VQH4013" s="59"/>
      <c r="VQI4013" s="59"/>
      <c r="VQJ4013" s="59"/>
      <c r="VQK4013" s="59"/>
      <c r="VQL4013" s="59"/>
      <c r="VQM4013" s="59"/>
      <c r="VQN4013" s="59"/>
      <c r="VQO4013" s="59"/>
      <c r="VQP4013" s="59"/>
      <c r="VQQ4013" s="59"/>
      <c r="VQR4013" s="59"/>
      <c r="VQS4013" s="59"/>
      <c r="VQT4013" s="59"/>
      <c r="VQU4013" s="59"/>
      <c r="VQV4013" s="59"/>
      <c r="VQW4013" s="59"/>
      <c r="VQX4013" s="59"/>
      <c r="VQY4013" s="59"/>
      <c r="VQZ4013" s="59"/>
      <c r="VRA4013" s="59"/>
      <c r="VRB4013" s="59"/>
      <c r="VRC4013" s="59"/>
      <c r="VRD4013" s="59"/>
      <c r="VRE4013" s="59"/>
      <c r="VRF4013" s="59"/>
      <c r="VRG4013" s="59"/>
      <c r="VRH4013" s="59"/>
      <c r="VRI4013" s="59"/>
      <c r="VRJ4013" s="59"/>
      <c r="VRK4013" s="59"/>
      <c r="VRL4013" s="59"/>
      <c r="VRM4013" s="59"/>
      <c r="VRN4013" s="59"/>
      <c r="VRO4013" s="59"/>
      <c r="VRP4013" s="59"/>
      <c r="VRQ4013" s="59"/>
      <c r="VRR4013" s="59"/>
      <c r="VRS4013" s="59"/>
      <c r="VRT4013" s="59"/>
      <c r="VRU4013" s="59"/>
      <c r="VRV4013" s="59"/>
      <c r="VRW4013" s="59"/>
      <c r="VRX4013" s="59"/>
      <c r="VRY4013" s="59"/>
      <c r="VRZ4013" s="59"/>
      <c r="VSA4013" s="59"/>
      <c r="VSB4013" s="59"/>
      <c r="VSC4013" s="59"/>
      <c r="VSD4013" s="59"/>
      <c r="VSE4013" s="59"/>
      <c r="VSF4013" s="59"/>
      <c r="VSG4013" s="59"/>
      <c r="VSH4013" s="59"/>
      <c r="VSI4013" s="59"/>
      <c r="VSJ4013" s="59"/>
      <c r="VSK4013" s="59"/>
      <c r="VSL4013" s="59"/>
      <c r="VSM4013" s="59"/>
      <c r="VSN4013" s="59"/>
      <c r="VSO4013" s="59"/>
      <c r="VSP4013" s="59"/>
      <c r="VSQ4013" s="59"/>
      <c r="VSR4013" s="59"/>
      <c r="VSS4013" s="59"/>
      <c r="VST4013" s="59"/>
      <c r="VSU4013" s="59"/>
      <c r="VSV4013" s="59"/>
      <c r="VSW4013" s="59"/>
      <c r="VSX4013" s="59"/>
      <c r="VSY4013" s="59"/>
      <c r="VSZ4013" s="59"/>
      <c r="VTA4013" s="59"/>
      <c r="VTB4013" s="59"/>
      <c r="VTC4013" s="59"/>
      <c r="VTD4013" s="59"/>
      <c r="VTE4013" s="59"/>
      <c r="VTF4013" s="59"/>
      <c r="VTG4013" s="59"/>
      <c r="VTH4013" s="59"/>
      <c r="VTI4013" s="59"/>
      <c r="VTJ4013" s="59"/>
      <c r="VTK4013" s="59"/>
      <c r="VTL4013" s="59"/>
      <c r="VTM4013" s="59"/>
      <c r="VTN4013" s="59"/>
      <c r="VTO4013" s="59"/>
      <c r="VTP4013" s="59"/>
      <c r="VTQ4013" s="59"/>
      <c r="VTR4013" s="59"/>
      <c r="VTS4013" s="59"/>
      <c r="VTT4013" s="59"/>
      <c r="VTU4013" s="59"/>
      <c r="VTV4013" s="59"/>
      <c r="VTW4013" s="59"/>
      <c r="VTX4013" s="59"/>
      <c r="VTY4013" s="59"/>
      <c r="VTZ4013" s="59"/>
      <c r="VUA4013" s="59"/>
      <c r="VUB4013" s="59"/>
      <c r="VUC4013" s="59"/>
      <c r="VUD4013" s="59"/>
      <c r="VUE4013" s="59"/>
      <c r="VUF4013" s="59"/>
      <c r="VUG4013" s="59"/>
      <c r="VUH4013" s="59"/>
      <c r="VUI4013" s="59"/>
      <c r="VUJ4013" s="59"/>
      <c r="VUK4013" s="59"/>
      <c r="VUL4013" s="59"/>
      <c r="VUM4013" s="59"/>
      <c r="VUN4013" s="59"/>
      <c r="VUO4013" s="59"/>
      <c r="VUP4013" s="59"/>
      <c r="VUQ4013" s="59"/>
      <c r="VUR4013" s="59"/>
      <c r="VUS4013" s="59"/>
      <c r="VUT4013" s="59"/>
      <c r="VUU4013" s="59"/>
      <c r="VUV4013" s="59"/>
      <c r="VUW4013" s="59"/>
      <c r="VUX4013" s="59"/>
      <c r="VUY4013" s="59"/>
      <c r="VUZ4013" s="59"/>
      <c r="VVA4013" s="59"/>
      <c r="VVB4013" s="59"/>
      <c r="VVC4013" s="59"/>
      <c r="VVD4013" s="59"/>
      <c r="VVE4013" s="59"/>
      <c r="VVF4013" s="59"/>
      <c r="VVG4013" s="59"/>
      <c r="VVH4013" s="59"/>
      <c r="VVI4013" s="59"/>
      <c r="VVJ4013" s="59"/>
      <c r="VVK4013" s="59"/>
      <c r="VVL4013" s="59"/>
      <c r="VVM4013" s="59"/>
      <c r="VVN4013" s="59"/>
      <c r="VVO4013" s="59"/>
      <c r="VVP4013" s="59"/>
      <c r="VVQ4013" s="59"/>
      <c r="VVR4013" s="59"/>
      <c r="VVS4013" s="59"/>
      <c r="VVT4013" s="59"/>
      <c r="VVU4013" s="59"/>
      <c r="VVV4013" s="59"/>
      <c r="VVW4013" s="59"/>
      <c r="VVX4013" s="59"/>
      <c r="VVY4013" s="59"/>
      <c r="VVZ4013" s="59"/>
      <c r="VWA4013" s="59"/>
      <c r="VWB4013" s="59"/>
      <c r="VWC4013" s="59"/>
      <c r="VWD4013" s="59"/>
      <c r="VWE4013" s="59"/>
      <c r="VWF4013" s="59"/>
      <c r="VWG4013" s="59"/>
      <c r="VWH4013" s="59"/>
      <c r="VWI4013" s="59"/>
      <c r="VWJ4013" s="59"/>
      <c r="VWK4013" s="59"/>
      <c r="VWL4013" s="59"/>
      <c r="VWM4013" s="59"/>
      <c r="VWN4013" s="59"/>
      <c r="VWO4013" s="59"/>
      <c r="VWP4013" s="59"/>
      <c r="VWQ4013" s="59"/>
      <c r="VWR4013" s="59"/>
      <c r="VWS4013" s="59"/>
      <c r="VWT4013" s="59"/>
      <c r="VWU4013" s="59"/>
      <c r="VWV4013" s="59"/>
      <c r="VWW4013" s="59"/>
      <c r="VWX4013" s="59"/>
      <c r="VWY4013" s="59"/>
      <c r="VWZ4013" s="59"/>
      <c r="VXA4013" s="59"/>
      <c r="VXB4013" s="59"/>
      <c r="VXC4013" s="59"/>
      <c r="VXD4013" s="59"/>
      <c r="VXE4013" s="59"/>
      <c r="VXF4013" s="59"/>
      <c r="VXG4013" s="59"/>
      <c r="VXH4013" s="59"/>
      <c r="VXI4013" s="59"/>
      <c r="VXJ4013" s="59"/>
      <c r="VXK4013" s="59"/>
      <c r="VXL4013" s="59"/>
      <c r="VXM4013" s="59"/>
      <c r="VXN4013" s="59"/>
      <c r="VXO4013" s="59"/>
      <c r="VXP4013" s="59"/>
      <c r="VXQ4013" s="59"/>
      <c r="VXR4013" s="59"/>
      <c r="VXS4013" s="59"/>
      <c r="VXT4013" s="59"/>
      <c r="VXU4013" s="59"/>
      <c r="VXV4013" s="59"/>
      <c r="VXW4013" s="59"/>
      <c r="VXX4013" s="59"/>
      <c r="VXY4013" s="59"/>
      <c r="VXZ4013" s="59"/>
      <c r="VYA4013" s="59"/>
      <c r="VYB4013" s="59"/>
      <c r="VYC4013" s="59"/>
      <c r="VYD4013" s="59"/>
      <c r="VYE4013" s="59"/>
      <c r="VYF4013" s="59"/>
      <c r="VYG4013" s="59"/>
      <c r="VYH4013" s="59"/>
      <c r="VYI4013" s="59"/>
      <c r="VYJ4013" s="59"/>
      <c r="VYK4013" s="59"/>
      <c r="VYL4013" s="59"/>
      <c r="VYM4013" s="59"/>
      <c r="VYN4013" s="59"/>
      <c r="VYO4013" s="59"/>
      <c r="VYP4013" s="59"/>
      <c r="VYQ4013" s="59"/>
      <c r="VYR4013" s="59"/>
      <c r="VYS4013" s="59"/>
      <c r="VYT4013" s="59"/>
      <c r="VYU4013" s="59"/>
      <c r="VYV4013" s="59"/>
      <c r="VYW4013" s="59"/>
      <c r="VYX4013" s="59"/>
      <c r="VYY4013" s="59"/>
      <c r="VYZ4013" s="59"/>
      <c r="VZA4013" s="59"/>
      <c r="VZB4013" s="59"/>
      <c r="VZC4013" s="59"/>
      <c r="VZD4013" s="59"/>
      <c r="VZE4013" s="59"/>
      <c r="VZF4013" s="59"/>
      <c r="VZG4013" s="59"/>
      <c r="VZH4013" s="59"/>
      <c r="VZI4013" s="59"/>
      <c r="VZJ4013" s="59"/>
      <c r="VZK4013" s="59"/>
      <c r="VZL4013" s="59"/>
      <c r="VZM4013" s="59"/>
      <c r="VZN4013" s="59"/>
      <c r="VZO4013" s="59"/>
      <c r="VZP4013" s="59"/>
      <c r="VZQ4013" s="59"/>
      <c r="VZR4013" s="59"/>
      <c r="VZS4013" s="59"/>
      <c r="VZT4013" s="59"/>
      <c r="VZU4013" s="59"/>
      <c r="VZV4013" s="59"/>
      <c r="VZW4013" s="59"/>
      <c r="VZX4013" s="59"/>
      <c r="VZY4013" s="59"/>
      <c r="VZZ4013" s="59"/>
      <c r="WAA4013" s="59"/>
      <c r="WAB4013" s="59"/>
      <c r="WAC4013" s="59"/>
      <c r="WAD4013" s="59"/>
      <c r="WAE4013" s="59"/>
      <c r="WAF4013" s="59"/>
      <c r="WAG4013" s="59"/>
      <c r="WAH4013" s="59"/>
      <c r="WAI4013" s="59"/>
      <c r="WAJ4013" s="59"/>
      <c r="WAK4013" s="59"/>
      <c r="WAL4013" s="59"/>
      <c r="WAM4013" s="59"/>
      <c r="WAN4013" s="59"/>
      <c r="WAO4013" s="59"/>
      <c r="WAP4013" s="59"/>
      <c r="WAQ4013" s="59"/>
      <c r="WAR4013" s="59"/>
      <c r="WAS4013" s="59"/>
      <c r="WAT4013" s="59"/>
      <c r="WAU4013" s="59"/>
      <c r="WAV4013" s="59"/>
      <c r="WAW4013" s="59"/>
      <c r="WAX4013" s="59"/>
      <c r="WAY4013" s="59"/>
      <c r="WAZ4013" s="59"/>
      <c r="WBA4013" s="59"/>
      <c r="WBB4013" s="59"/>
      <c r="WBC4013" s="59"/>
      <c r="WBD4013" s="59"/>
      <c r="WBE4013" s="59"/>
      <c r="WBF4013" s="59"/>
      <c r="WBG4013" s="59"/>
      <c r="WBH4013" s="59"/>
      <c r="WBI4013" s="59"/>
      <c r="WBJ4013" s="59"/>
      <c r="WBK4013" s="59"/>
      <c r="WBL4013" s="59"/>
      <c r="WBM4013" s="59"/>
      <c r="WBN4013" s="59"/>
      <c r="WBO4013" s="59"/>
      <c r="WBP4013" s="59"/>
      <c r="WBQ4013" s="59"/>
      <c r="WBR4013" s="59"/>
      <c r="WBS4013" s="59"/>
      <c r="WBT4013" s="59"/>
      <c r="WBU4013" s="59"/>
      <c r="WBV4013" s="59"/>
      <c r="WBW4013" s="59"/>
      <c r="WBX4013" s="59"/>
      <c r="WBY4013" s="59"/>
      <c r="WBZ4013" s="59"/>
      <c r="WCA4013" s="59"/>
      <c r="WCB4013" s="59"/>
      <c r="WCC4013" s="59"/>
      <c r="WCD4013" s="59"/>
      <c r="WCE4013" s="59"/>
      <c r="WCF4013" s="59"/>
      <c r="WCG4013" s="59"/>
      <c r="WCH4013" s="59"/>
      <c r="WCI4013" s="59"/>
      <c r="WCJ4013" s="59"/>
      <c r="WCK4013" s="59"/>
      <c r="WCL4013" s="59"/>
      <c r="WCM4013" s="59"/>
      <c r="WCN4013" s="59"/>
      <c r="WCO4013" s="59"/>
      <c r="WCP4013" s="59"/>
      <c r="WCQ4013" s="59"/>
      <c r="WCR4013" s="59"/>
      <c r="WCS4013" s="59"/>
      <c r="WCT4013" s="59"/>
      <c r="WCU4013" s="59"/>
      <c r="WCV4013" s="59"/>
      <c r="WCW4013" s="59"/>
      <c r="WCX4013" s="59"/>
      <c r="WCY4013" s="59"/>
      <c r="WCZ4013" s="59"/>
      <c r="WDA4013" s="59"/>
      <c r="WDB4013" s="59"/>
      <c r="WDC4013" s="59"/>
      <c r="WDD4013" s="59"/>
      <c r="WDE4013" s="59"/>
      <c r="WDF4013" s="59"/>
      <c r="WDG4013" s="59"/>
      <c r="WDH4013" s="59"/>
      <c r="WDI4013" s="59"/>
      <c r="WDJ4013" s="59"/>
      <c r="WDK4013" s="59"/>
      <c r="WDL4013" s="59"/>
      <c r="WDM4013" s="59"/>
      <c r="WDN4013" s="59"/>
      <c r="WDO4013" s="59"/>
      <c r="WDP4013" s="59"/>
      <c r="WDQ4013" s="59"/>
      <c r="WDR4013" s="59"/>
      <c r="WDS4013" s="59"/>
      <c r="WDT4013" s="59"/>
      <c r="WDU4013" s="59"/>
      <c r="WDV4013" s="59"/>
      <c r="WDW4013" s="59"/>
      <c r="WDX4013" s="59"/>
      <c r="WDY4013" s="59"/>
      <c r="WDZ4013" s="59"/>
      <c r="WEA4013" s="59"/>
      <c r="WEB4013" s="59"/>
      <c r="WEC4013" s="59"/>
      <c r="WED4013" s="59"/>
      <c r="WEE4013" s="59"/>
      <c r="WEF4013" s="59"/>
      <c r="WEG4013" s="59"/>
      <c r="WEH4013" s="59"/>
      <c r="WEI4013" s="59"/>
      <c r="WEJ4013" s="59"/>
      <c r="WEK4013" s="59"/>
      <c r="WEL4013" s="59"/>
      <c r="WEM4013" s="59"/>
      <c r="WEN4013" s="59"/>
      <c r="WEO4013" s="59"/>
      <c r="WEP4013" s="59"/>
      <c r="WEQ4013" s="59"/>
      <c r="WER4013" s="59"/>
      <c r="WES4013" s="59"/>
      <c r="WET4013" s="59"/>
      <c r="WEU4013" s="59"/>
      <c r="WEV4013" s="59"/>
      <c r="WEW4013" s="59"/>
      <c r="WEX4013" s="59"/>
      <c r="WEY4013" s="59"/>
      <c r="WEZ4013" s="59"/>
      <c r="WFA4013" s="59"/>
      <c r="WFB4013" s="59"/>
      <c r="WFC4013" s="59"/>
      <c r="WFD4013" s="59"/>
      <c r="WFE4013" s="59"/>
      <c r="WFF4013" s="59"/>
      <c r="WFG4013" s="59"/>
      <c r="WFH4013" s="59"/>
      <c r="WFI4013" s="59"/>
      <c r="WFJ4013" s="59"/>
      <c r="WFK4013" s="59"/>
      <c r="WFL4013" s="59"/>
      <c r="WFM4013" s="59"/>
      <c r="WFN4013" s="59"/>
      <c r="WFO4013" s="59"/>
      <c r="WFP4013" s="59"/>
      <c r="WFQ4013" s="59"/>
      <c r="WFR4013" s="59"/>
      <c r="WFS4013" s="59"/>
      <c r="WFT4013" s="59"/>
      <c r="WFU4013" s="59"/>
      <c r="WFV4013" s="59"/>
      <c r="WFW4013" s="59"/>
      <c r="WFX4013" s="59"/>
      <c r="WFY4013" s="59"/>
      <c r="WFZ4013" s="59"/>
      <c r="WGA4013" s="59"/>
      <c r="WGB4013" s="59"/>
      <c r="WGC4013" s="59"/>
      <c r="WGD4013" s="59"/>
      <c r="WGE4013" s="59"/>
      <c r="WGF4013" s="59"/>
      <c r="WGG4013" s="59"/>
      <c r="WGH4013" s="59"/>
      <c r="WGI4013" s="59"/>
      <c r="WGJ4013" s="59"/>
      <c r="WGK4013" s="59"/>
      <c r="WGL4013" s="59"/>
      <c r="WGM4013" s="59"/>
      <c r="WGN4013" s="59"/>
      <c r="WGO4013" s="59"/>
      <c r="WGP4013" s="59"/>
      <c r="WGQ4013" s="59"/>
      <c r="WGR4013" s="59"/>
      <c r="WGS4013" s="59"/>
      <c r="WGT4013" s="59"/>
      <c r="WGU4013" s="59"/>
      <c r="WGV4013" s="59"/>
      <c r="WGW4013" s="59"/>
      <c r="WGX4013" s="59"/>
      <c r="WGY4013" s="59"/>
      <c r="WGZ4013" s="59"/>
      <c r="WHA4013" s="59"/>
      <c r="WHB4013" s="59"/>
      <c r="WHC4013" s="59"/>
      <c r="WHD4013" s="59"/>
      <c r="WHE4013" s="59"/>
      <c r="WHF4013" s="59"/>
      <c r="WHG4013" s="59"/>
      <c r="WHH4013" s="59"/>
      <c r="WHI4013" s="59"/>
      <c r="WHJ4013" s="59"/>
      <c r="WHK4013" s="59"/>
      <c r="WHL4013" s="59"/>
      <c r="WHM4013" s="59"/>
      <c r="WHN4013" s="59"/>
      <c r="WHO4013" s="59"/>
      <c r="WHP4013" s="59"/>
      <c r="WHQ4013" s="59"/>
      <c r="WHR4013" s="59"/>
      <c r="WHS4013" s="59"/>
      <c r="WHT4013" s="59"/>
      <c r="WHU4013" s="59"/>
      <c r="WHV4013" s="59"/>
      <c r="WHW4013" s="59"/>
      <c r="WHX4013" s="59"/>
      <c r="WHY4013" s="59"/>
      <c r="WHZ4013" s="59"/>
      <c r="WIA4013" s="59"/>
      <c r="WIB4013" s="59"/>
      <c r="WIC4013" s="59"/>
      <c r="WID4013" s="59"/>
      <c r="WIE4013" s="59"/>
      <c r="WIF4013" s="59"/>
      <c r="WIG4013" s="59"/>
      <c r="WIH4013" s="59"/>
      <c r="WII4013" s="59"/>
      <c r="WIJ4013" s="59"/>
      <c r="WIK4013" s="59"/>
      <c r="WIL4013" s="59"/>
      <c r="WIM4013" s="59"/>
      <c r="WIN4013" s="59"/>
      <c r="WIO4013" s="59"/>
      <c r="WIP4013" s="59"/>
      <c r="WIQ4013" s="59"/>
      <c r="WIR4013" s="59"/>
      <c r="WIS4013" s="59"/>
      <c r="WIT4013" s="59"/>
      <c r="WIU4013" s="59"/>
      <c r="WIV4013" s="59"/>
      <c r="WIW4013" s="59"/>
      <c r="WIX4013" s="59"/>
      <c r="WIY4013" s="59"/>
      <c r="WIZ4013" s="59"/>
      <c r="WJA4013" s="59"/>
      <c r="WJB4013" s="59"/>
      <c r="WJC4013" s="59"/>
      <c r="WJD4013" s="59"/>
      <c r="WJE4013" s="59"/>
      <c r="WJF4013" s="59"/>
      <c r="WJG4013" s="59"/>
      <c r="WJH4013" s="59"/>
      <c r="WJI4013" s="59"/>
      <c r="WJJ4013" s="59"/>
      <c r="WJK4013" s="59"/>
      <c r="WJL4013" s="59"/>
      <c r="WJM4013" s="59"/>
      <c r="WJN4013" s="59"/>
      <c r="WJO4013" s="59"/>
      <c r="WJP4013" s="59"/>
      <c r="WJQ4013" s="59"/>
      <c r="WJR4013" s="59"/>
      <c r="WJS4013" s="59"/>
      <c r="WJT4013" s="59"/>
      <c r="WJU4013" s="59"/>
      <c r="WJV4013" s="59"/>
      <c r="WJW4013" s="59"/>
      <c r="WJX4013" s="59"/>
      <c r="WJY4013" s="59"/>
      <c r="WJZ4013" s="59"/>
      <c r="WKA4013" s="59"/>
      <c r="WKB4013" s="59"/>
      <c r="WKC4013" s="59"/>
      <c r="WKD4013" s="59"/>
      <c r="WKE4013" s="59"/>
      <c r="WKF4013" s="59"/>
      <c r="WKG4013" s="59"/>
      <c r="WKH4013" s="59"/>
      <c r="WKI4013" s="59"/>
      <c r="WKJ4013" s="59"/>
      <c r="WKK4013" s="59"/>
      <c r="WKL4013" s="59"/>
      <c r="WKM4013" s="59"/>
      <c r="WKN4013" s="59"/>
      <c r="WKO4013" s="59"/>
      <c r="WKP4013" s="59"/>
      <c r="WKQ4013" s="59"/>
      <c r="WKR4013" s="59"/>
      <c r="WKS4013" s="59"/>
      <c r="WKT4013" s="59"/>
      <c r="WKU4013" s="59"/>
      <c r="WKV4013" s="59"/>
      <c r="WKW4013" s="59"/>
      <c r="WKX4013" s="59"/>
      <c r="WKY4013" s="59"/>
      <c r="WKZ4013" s="59"/>
      <c r="WLA4013" s="59"/>
      <c r="WLB4013" s="59"/>
      <c r="WLC4013" s="59"/>
      <c r="WLD4013" s="59"/>
      <c r="WLE4013" s="59"/>
      <c r="WLF4013" s="59"/>
      <c r="WLG4013" s="59"/>
      <c r="WLH4013" s="59"/>
      <c r="WLI4013" s="59"/>
      <c r="WLJ4013" s="59"/>
      <c r="WLK4013" s="59"/>
      <c r="WLL4013" s="59"/>
      <c r="WLM4013" s="59"/>
      <c r="WLN4013" s="59"/>
      <c r="WLO4013" s="59"/>
      <c r="WLP4013" s="59"/>
      <c r="WLQ4013" s="59"/>
      <c r="WLR4013" s="59"/>
      <c r="WLS4013" s="59"/>
      <c r="WLT4013" s="59"/>
      <c r="WLU4013" s="59"/>
      <c r="WLV4013" s="59"/>
      <c r="WLW4013" s="59"/>
      <c r="WLX4013" s="59"/>
      <c r="WLY4013" s="59"/>
      <c r="WLZ4013" s="59"/>
      <c r="WMA4013" s="59"/>
      <c r="WMB4013" s="59"/>
      <c r="WMC4013" s="59"/>
      <c r="WMD4013" s="59"/>
      <c r="WME4013" s="59"/>
      <c r="WMF4013" s="59"/>
      <c r="WMG4013" s="59"/>
      <c r="WMH4013" s="59"/>
      <c r="WMI4013" s="59"/>
      <c r="WMJ4013" s="59"/>
      <c r="WMK4013" s="59"/>
      <c r="WML4013" s="59"/>
      <c r="WMM4013" s="59"/>
      <c r="WMN4013" s="59"/>
      <c r="WMO4013" s="59"/>
      <c r="WMP4013" s="59"/>
      <c r="WMQ4013" s="59"/>
      <c r="WMR4013" s="59"/>
      <c r="WMS4013" s="59"/>
      <c r="WMT4013" s="59"/>
      <c r="WMU4013" s="59"/>
      <c r="WMV4013" s="59"/>
      <c r="WMW4013" s="59"/>
      <c r="WMX4013" s="59"/>
      <c r="WMY4013" s="59"/>
      <c r="WMZ4013" s="59"/>
      <c r="WNA4013" s="59"/>
      <c r="WNB4013" s="59"/>
      <c r="WNC4013" s="59"/>
      <c r="WND4013" s="59"/>
      <c r="WNE4013" s="59"/>
      <c r="WNF4013" s="59"/>
      <c r="WNG4013" s="59"/>
      <c r="WNH4013" s="59"/>
      <c r="WNI4013" s="59"/>
      <c r="WNJ4013" s="59"/>
      <c r="WNK4013" s="59"/>
      <c r="WNL4013" s="59"/>
      <c r="WNM4013" s="59"/>
      <c r="WNN4013" s="59"/>
      <c r="WNO4013" s="59"/>
      <c r="WNP4013" s="59"/>
      <c r="WNQ4013" s="59"/>
      <c r="WNR4013" s="59"/>
      <c r="WNS4013" s="59"/>
      <c r="WNT4013" s="59"/>
      <c r="WNU4013" s="59"/>
      <c r="WNV4013" s="59"/>
      <c r="WNW4013" s="59"/>
      <c r="WNX4013" s="59"/>
      <c r="WNY4013" s="59"/>
      <c r="WNZ4013" s="59"/>
      <c r="WOA4013" s="59"/>
      <c r="WOB4013" s="59"/>
      <c r="WOC4013" s="59"/>
      <c r="WOD4013" s="59"/>
      <c r="WOE4013" s="59"/>
      <c r="WOF4013" s="59"/>
      <c r="WOG4013" s="59"/>
      <c r="WOH4013" s="59"/>
      <c r="WOI4013" s="59"/>
      <c r="WOJ4013" s="59"/>
      <c r="WOK4013" s="59"/>
      <c r="WOL4013" s="59"/>
      <c r="WOM4013" s="59"/>
      <c r="WON4013" s="59"/>
      <c r="WOO4013" s="59"/>
      <c r="WOP4013" s="59"/>
      <c r="WOQ4013" s="59"/>
      <c r="WOR4013" s="59"/>
      <c r="WOS4013" s="59"/>
      <c r="WOT4013" s="59"/>
      <c r="WOU4013" s="59"/>
      <c r="WOV4013" s="59"/>
      <c r="WOW4013" s="59"/>
      <c r="WOX4013" s="59"/>
      <c r="WOY4013" s="59"/>
      <c r="WOZ4013" s="59"/>
      <c r="WPA4013" s="59"/>
      <c r="WPB4013" s="59"/>
      <c r="WPC4013" s="59"/>
      <c r="WPD4013" s="59"/>
      <c r="WPE4013" s="59"/>
      <c r="WPF4013" s="59"/>
      <c r="WPG4013" s="59"/>
      <c r="WPH4013" s="59"/>
      <c r="WPI4013" s="59"/>
      <c r="WPJ4013" s="59"/>
      <c r="WPK4013" s="59"/>
      <c r="WPL4013" s="59"/>
      <c r="WPM4013" s="59"/>
      <c r="WPN4013" s="59"/>
      <c r="WPO4013" s="59"/>
      <c r="WPP4013" s="59"/>
      <c r="WPQ4013" s="59"/>
      <c r="WPR4013" s="59"/>
      <c r="WPS4013" s="59"/>
      <c r="WPT4013" s="59"/>
      <c r="WPU4013" s="59"/>
      <c r="WPV4013" s="59"/>
      <c r="WPW4013" s="59"/>
      <c r="WPX4013" s="59"/>
      <c r="WPY4013" s="59"/>
      <c r="WPZ4013" s="59"/>
      <c r="WQA4013" s="59"/>
      <c r="WQB4013" s="59"/>
      <c r="WQC4013" s="59"/>
      <c r="WQD4013" s="59"/>
      <c r="WQE4013" s="59"/>
      <c r="WQF4013" s="59"/>
      <c r="WQG4013" s="59"/>
      <c r="WQH4013" s="59"/>
      <c r="WQI4013" s="59"/>
      <c r="WQJ4013" s="59"/>
      <c r="WQK4013" s="59"/>
      <c r="WQL4013" s="59"/>
      <c r="WQM4013" s="59"/>
      <c r="WQN4013" s="59"/>
      <c r="WQO4013" s="59"/>
      <c r="WQP4013" s="59"/>
      <c r="WQQ4013" s="59"/>
      <c r="WQR4013" s="59"/>
      <c r="WQS4013" s="59"/>
      <c r="WQT4013" s="59"/>
      <c r="WQU4013" s="59"/>
      <c r="WQV4013" s="59"/>
      <c r="WQW4013" s="59"/>
      <c r="WQX4013" s="59"/>
      <c r="WQY4013" s="59"/>
      <c r="WQZ4013" s="59"/>
      <c r="WRA4013" s="59"/>
      <c r="WRB4013" s="59"/>
      <c r="WRC4013" s="59"/>
      <c r="WRD4013" s="59"/>
      <c r="WRE4013" s="59"/>
      <c r="WRF4013" s="59"/>
      <c r="WRG4013" s="59"/>
      <c r="WRH4013" s="59"/>
      <c r="WRI4013" s="59"/>
      <c r="WRJ4013" s="59"/>
      <c r="WRK4013" s="59"/>
      <c r="WRL4013" s="59"/>
      <c r="WRM4013" s="59"/>
      <c r="WRN4013" s="59"/>
      <c r="WRO4013" s="59"/>
      <c r="WRP4013" s="59"/>
      <c r="WRQ4013" s="59"/>
      <c r="WRR4013" s="59"/>
      <c r="WRS4013" s="59"/>
      <c r="WRT4013" s="59"/>
      <c r="WRU4013" s="59"/>
      <c r="WRV4013" s="59"/>
      <c r="WRW4013" s="59"/>
      <c r="WRX4013" s="59"/>
      <c r="WRY4013" s="59"/>
      <c r="WRZ4013" s="59"/>
      <c r="WSA4013" s="59"/>
      <c r="WSB4013" s="59"/>
      <c r="WSC4013" s="59"/>
      <c r="WSD4013" s="59"/>
      <c r="WSE4013" s="59"/>
      <c r="WSF4013" s="59"/>
      <c r="WSG4013" s="59"/>
      <c r="WSH4013" s="59"/>
      <c r="WSI4013" s="59"/>
      <c r="WSJ4013" s="59"/>
      <c r="WSK4013" s="59"/>
      <c r="WSL4013" s="59"/>
      <c r="WSM4013" s="59"/>
      <c r="WSN4013" s="59"/>
      <c r="WSO4013" s="59"/>
      <c r="WSP4013" s="59"/>
      <c r="WSQ4013" s="59"/>
      <c r="WSR4013" s="59"/>
      <c r="WSS4013" s="59"/>
      <c r="WST4013" s="59"/>
      <c r="WSU4013" s="59"/>
      <c r="WSV4013" s="59"/>
      <c r="WSW4013" s="59"/>
      <c r="WSX4013" s="59"/>
      <c r="WSY4013" s="59"/>
      <c r="WSZ4013" s="59"/>
      <c r="WTA4013" s="59"/>
      <c r="WTB4013" s="59"/>
      <c r="WTC4013" s="59"/>
      <c r="WTD4013" s="59"/>
      <c r="WTE4013" s="59"/>
      <c r="WTF4013" s="59"/>
      <c r="WTG4013" s="59"/>
      <c r="WTH4013" s="59"/>
      <c r="WTI4013" s="59"/>
      <c r="WTJ4013" s="59"/>
      <c r="WTK4013" s="59"/>
      <c r="WTL4013" s="59"/>
      <c r="WTM4013" s="59"/>
      <c r="WTN4013" s="59"/>
      <c r="WTO4013" s="59"/>
      <c r="WTP4013" s="59"/>
      <c r="WTQ4013" s="59"/>
      <c r="WTR4013" s="59"/>
      <c r="WTS4013" s="59"/>
      <c r="WTT4013" s="59"/>
      <c r="WTU4013" s="59"/>
      <c r="WTV4013" s="59"/>
      <c r="WTW4013" s="59"/>
      <c r="WTX4013" s="59"/>
      <c r="WTY4013" s="59"/>
      <c r="WTZ4013" s="59"/>
      <c r="WUA4013" s="59"/>
      <c r="WUB4013" s="59"/>
      <c r="WUC4013" s="59"/>
      <c r="WUD4013" s="59"/>
      <c r="WUE4013" s="59"/>
      <c r="WUF4013" s="59"/>
      <c r="WUG4013" s="59"/>
      <c r="WUH4013" s="59"/>
      <c r="WUI4013" s="59"/>
      <c r="WUJ4013" s="59"/>
      <c r="WUK4013" s="59"/>
      <c r="WUL4013" s="59"/>
      <c r="WUM4013" s="59"/>
      <c r="WUN4013" s="59"/>
      <c r="WUO4013" s="59"/>
      <c r="WUP4013" s="59"/>
      <c r="WUQ4013" s="59"/>
      <c r="WUR4013" s="59"/>
      <c r="WUS4013" s="59"/>
      <c r="WUT4013" s="59"/>
      <c r="WUU4013" s="59"/>
      <c r="WUV4013" s="59"/>
      <c r="WUW4013" s="59"/>
      <c r="WUX4013" s="59"/>
      <c r="WUY4013" s="59"/>
      <c r="WUZ4013" s="59"/>
      <c r="WVA4013" s="59"/>
      <c r="WVB4013" s="59"/>
      <c r="WVC4013" s="59"/>
      <c r="WVD4013" s="59"/>
      <c r="WVE4013" s="59"/>
      <c r="WVF4013" s="59"/>
      <c r="WVG4013" s="59"/>
      <c r="WVH4013" s="59"/>
      <c r="WVI4013" s="59"/>
      <c r="WVJ4013" s="59"/>
      <c r="WVK4013" s="59"/>
      <c r="WVL4013" s="59"/>
      <c r="WVM4013" s="59"/>
      <c r="WVN4013" s="59"/>
      <c r="WVO4013" s="59"/>
      <c r="WVP4013" s="59"/>
      <c r="WVQ4013" s="59"/>
      <c r="WVR4013" s="59"/>
      <c r="WVS4013" s="59"/>
      <c r="WVT4013" s="59"/>
      <c r="WVU4013" s="59"/>
      <c r="WVV4013" s="59"/>
      <c r="WVW4013" s="59"/>
      <c r="WVX4013" s="59"/>
      <c r="WVY4013" s="59"/>
      <c r="WVZ4013" s="59"/>
      <c r="WWA4013" s="59"/>
      <c r="WWB4013" s="59"/>
      <c r="WWC4013" s="59"/>
      <c r="WWD4013" s="59"/>
      <c r="WWE4013" s="59"/>
      <c r="WWF4013" s="59"/>
      <c r="WWG4013" s="59"/>
      <c r="WWH4013" s="59"/>
      <c r="WWI4013" s="59"/>
      <c r="WWJ4013" s="59"/>
      <c r="WWK4013" s="59"/>
      <c r="WWL4013" s="59"/>
      <c r="WWM4013" s="59"/>
      <c r="WWN4013" s="59"/>
      <c r="WWO4013" s="59"/>
      <c r="WWP4013" s="59"/>
      <c r="WWQ4013" s="59"/>
      <c r="WWR4013" s="59"/>
      <c r="WWS4013" s="59"/>
      <c r="WWT4013" s="59"/>
      <c r="WWU4013" s="59"/>
      <c r="WWV4013" s="59"/>
      <c r="WWW4013" s="59"/>
      <c r="WWX4013" s="59"/>
      <c r="WWY4013" s="59"/>
      <c r="WWZ4013" s="59"/>
      <c r="WXA4013" s="59"/>
      <c r="WXB4013" s="59"/>
      <c r="WXC4013" s="59"/>
      <c r="WXD4013" s="59"/>
      <c r="WXE4013" s="59"/>
      <c r="WXF4013" s="59"/>
      <c r="WXG4013" s="59"/>
      <c r="WXH4013" s="59"/>
      <c r="WXI4013" s="59"/>
      <c r="WXJ4013" s="59"/>
      <c r="WXK4013" s="59"/>
      <c r="WXL4013" s="59"/>
      <c r="WXM4013" s="59"/>
      <c r="WXN4013" s="59"/>
      <c r="WXO4013" s="59"/>
      <c r="WXP4013" s="59"/>
      <c r="WXQ4013" s="59"/>
      <c r="WXR4013" s="59"/>
      <c r="WXS4013" s="59"/>
      <c r="WXT4013" s="59"/>
      <c r="WXU4013" s="59"/>
      <c r="WXV4013" s="59"/>
      <c r="WXW4013" s="59"/>
      <c r="WXX4013" s="59"/>
      <c r="WXY4013" s="59"/>
      <c r="WXZ4013" s="59"/>
      <c r="WYA4013" s="59"/>
      <c r="WYB4013" s="59"/>
      <c r="WYC4013" s="59"/>
      <c r="WYD4013" s="59"/>
      <c r="WYE4013" s="59"/>
      <c r="WYF4013" s="59"/>
      <c r="WYG4013" s="59"/>
      <c r="WYH4013" s="59"/>
      <c r="WYI4013" s="59"/>
      <c r="WYJ4013" s="59"/>
      <c r="WYK4013" s="59"/>
      <c r="WYL4013" s="59"/>
      <c r="WYM4013" s="59"/>
      <c r="WYN4013" s="59"/>
      <c r="WYO4013" s="59"/>
      <c r="WYP4013" s="59"/>
      <c r="WYQ4013" s="59"/>
      <c r="WYR4013" s="59"/>
      <c r="WYS4013" s="59"/>
      <c r="WYT4013" s="59"/>
      <c r="WYU4013" s="59"/>
      <c r="WYV4013" s="59"/>
      <c r="WYW4013" s="59"/>
      <c r="WYX4013" s="59"/>
      <c r="WYY4013" s="59"/>
      <c r="WYZ4013" s="59"/>
      <c r="WZA4013" s="59"/>
      <c r="WZB4013" s="59"/>
      <c r="WZC4013" s="59"/>
      <c r="WZD4013" s="59"/>
      <c r="WZE4013" s="59"/>
      <c r="WZF4013" s="59"/>
      <c r="WZG4013" s="59"/>
      <c r="WZH4013" s="59"/>
      <c r="WZI4013" s="59"/>
      <c r="WZJ4013" s="59"/>
      <c r="WZK4013" s="59"/>
      <c r="WZL4013" s="59"/>
      <c r="WZM4013" s="59"/>
      <c r="WZN4013" s="59"/>
      <c r="WZO4013" s="59"/>
      <c r="WZP4013" s="59"/>
      <c r="WZQ4013" s="59"/>
      <c r="WZR4013" s="59"/>
      <c r="WZS4013" s="59"/>
      <c r="WZT4013" s="59"/>
      <c r="WZU4013" s="59"/>
      <c r="WZV4013" s="59"/>
      <c r="WZW4013" s="59"/>
      <c r="WZX4013" s="59"/>
      <c r="WZY4013" s="59"/>
      <c r="WZZ4013" s="59"/>
      <c r="XAA4013" s="59"/>
      <c r="XAB4013" s="59"/>
      <c r="XAC4013" s="59"/>
      <c r="XAD4013" s="59"/>
      <c r="XAE4013" s="59"/>
      <c r="XAF4013" s="59"/>
      <c r="XAG4013" s="59"/>
      <c r="XAH4013" s="59"/>
      <c r="XAI4013" s="59"/>
      <c r="XAJ4013" s="59"/>
      <c r="XAK4013" s="59"/>
      <c r="XAL4013" s="59"/>
      <c r="XAM4013" s="59"/>
      <c r="XAN4013" s="59"/>
      <c r="XAO4013" s="59"/>
      <c r="XAP4013" s="59"/>
      <c r="XAQ4013" s="59"/>
      <c r="XAR4013" s="59"/>
      <c r="XAS4013" s="59"/>
      <c r="XAT4013" s="59"/>
      <c r="XAU4013" s="59"/>
      <c r="XAV4013" s="59"/>
      <c r="XAW4013" s="59"/>
      <c r="XAX4013" s="59"/>
      <c r="XAY4013" s="59"/>
      <c r="XAZ4013" s="59"/>
      <c r="XBA4013" s="59"/>
      <c r="XBB4013" s="59"/>
      <c r="XBC4013" s="59"/>
      <c r="XBD4013" s="59"/>
      <c r="XBE4013" s="59"/>
      <c r="XBF4013" s="59"/>
      <c r="XBG4013" s="59"/>
      <c r="XBH4013" s="59"/>
      <c r="XBI4013" s="59"/>
      <c r="XBJ4013" s="59"/>
      <c r="XBK4013" s="59"/>
      <c r="XBL4013" s="59"/>
      <c r="XBM4013" s="59"/>
      <c r="XBN4013" s="59"/>
      <c r="XBO4013" s="59"/>
      <c r="XBP4013" s="59"/>
      <c r="XBQ4013" s="59"/>
      <c r="XBR4013" s="59"/>
      <c r="XBS4013" s="59"/>
      <c r="XBT4013" s="59"/>
      <c r="XBU4013" s="59"/>
      <c r="XBV4013" s="59"/>
      <c r="XBW4013" s="59"/>
      <c r="XBX4013" s="59"/>
      <c r="XBY4013" s="59"/>
      <c r="XBZ4013" s="59"/>
      <c r="XCA4013" s="59"/>
      <c r="XCB4013" s="59"/>
      <c r="XCC4013" s="59"/>
      <c r="XCD4013" s="59"/>
      <c r="XCE4013" s="59"/>
      <c r="XCF4013" s="59"/>
      <c r="XCG4013" s="59"/>
      <c r="XCH4013" s="59"/>
      <c r="XCI4013" s="59"/>
      <c r="XCJ4013" s="59"/>
      <c r="XCK4013" s="59"/>
      <c r="XCL4013" s="59"/>
      <c r="XCM4013" s="59"/>
      <c r="XCN4013" s="59"/>
      <c r="XCO4013" s="59"/>
      <c r="XCP4013" s="59"/>
      <c r="XCQ4013" s="59"/>
      <c r="XCR4013" s="59"/>
      <c r="XCS4013" s="59"/>
      <c r="XCT4013" s="59"/>
      <c r="XCU4013" s="59"/>
      <c r="XCV4013" s="59"/>
      <c r="XCW4013" s="59"/>
      <c r="XCX4013" s="59"/>
      <c r="XCY4013" s="59"/>
      <c r="XCZ4013" s="59"/>
      <c r="XDA4013" s="59"/>
      <c r="XDB4013" s="59"/>
      <c r="XDC4013" s="59"/>
      <c r="XDD4013" s="59"/>
      <c r="XDE4013" s="59"/>
      <c r="XDF4013" s="59"/>
      <c r="XDG4013" s="59"/>
      <c r="XDH4013" s="59"/>
      <c r="XDI4013" s="59"/>
      <c r="XDJ4013" s="59"/>
      <c r="XDK4013" s="59"/>
      <c r="XDL4013" s="59"/>
      <c r="XDM4013" s="59"/>
      <c r="XDN4013" s="59"/>
      <c r="XDO4013" s="59"/>
      <c r="XDP4013" s="59"/>
      <c r="XDQ4013" s="59"/>
      <c r="XDR4013" s="59"/>
      <c r="XDS4013" s="59"/>
      <c r="XDT4013" s="59"/>
      <c r="XDU4013" s="59"/>
      <c r="XDV4013" s="59"/>
      <c r="XDW4013" s="59"/>
      <c r="XDX4013" s="59"/>
      <c r="XDY4013" s="59"/>
      <c r="XDZ4013" s="59"/>
      <c r="XEA4013" s="59"/>
      <c r="XEB4013" s="59"/>
      <c r="XEC4013" s="59"/>
      <c r="XED4013" s="59"/>
      <c r="XEE4013" s="59"/>
      <c r="XEF4013" s="59"/>
      <c r="XEG4013" s="59"/>
      <c r="XEH4013" s="59"/>
      <c r="XEI4013" s="59"/>
      <c r="XEJ4013" s="59"/>
      <c r="XEK4013" s="59"/>
      <c r="XEL4013" s="59"/>
      <c r="XEM4013" s="59"/>
      <c r="XEN4013" s="59"/>
      <c r="XEO4013" s="59"/>
      <c r="XEP4013" s="59"/>
      <c r="XEQ4013" s="59"/>
      <c r="XER4013" s="59"/>
      <c r="XES4013" s="59"/>
      <c r="XET4013" s="59"/>
      <c r="XEU4013" s="59"/>
      <c r="XEV4013" s="59"/>
      <c r="XEW4013" s="59"/>
      <c r="XEX4013" s="59"/>
      <c r="XEY4013" s="59"/>
      <c r="XEZ4013" s="59"/>
      <c r="XFA4013" s="59"/>
      <c r="XFB4013" s="59"/>
      <c r="XFC4013" s="59"/>
      <c r="XFD4013" s="59"/>
    </row>
  </sheetData>
  <sheetProtection formatCells="0"/>
  <autoFilter ref="A12:BC4012"/>
  <mergeCells count="13">
    <mergeCell ref="BB9:BC10"/>
    <mergeCell ref="A10:D10"/>
    <mergeCell ref="E10:G10"/>
    <mergeCell ref="H10:I10"/>
    <mergeCell ref="J10:L10"/>
    <mergeCell ref="M10:X10"/>
    <mergeCell ref="Y10:AM10"/>
    <mergeCell ref="C1:K1"/>
    <mergeCell ref="C2:K2"/>
    <mergeCell ref="C3:K3"/>
    <mergeCell ref="AN10:BA10"/>
    <mergeCell ref="A9:X9"/>
    <mergeCell ref="Y9:BA9"/>
  </mergeCells>
  <conditionalFormatting sqref="A13:M13 AG14:AG4012 X13:BC13">
    <cfRule type="expression" dxfId="11" priority="24">
      <formula>$A13&lt;&gt;""</formula>
    </cfRule>
  </conditionalFormatting>
  <conditionalFormatting sqref="BB13">
    <cfRule type="cellIs" dxfId="10" priority="23" operator="equal">
      <formula>"OK"</formula>
    </cfRule>
  </conditionalFormatting>
  <conditionalFormatting sqref="BC13">
    <cfRule type="cellIs" dxfId="9" priority="10" operator="equal">
      <formula>" "</formula>
    </cfRule>
    <cfRule type="notContainsText" dxfId="8" priority="11" operator="notContains" text="llenar">
      <formula>ISERROR(SEARCH("llenar",BC13))</formula>
    </cfRule>
  </conditionalFormatting>
  <conditionalFormatting sqref="AD14:AF4012 A14:L14 X14:AB14 AH14:AN14 AZ14:BC14 AH15:BC4012 A15:AB4012">
    <cfRule type="expression" dxfId="7" priority="9">
      <formula>$A14&lt;&gt;""</formula>
    </cfRule>
  </conditionalFormatting>
  <conditionalFormatting sqref="BB14:BB4012">
    <cfRule type="cellIs" dxfId="6" priority="8" operator="equal">
      <formula>"OK"</formula>
    </cfRule>
  </conditionalFormatting>
  <conditionalFormatting sqref="BC14:BC4012">
    <cfRule type="cellIs" dxfId="5" priority="6" operator="equal">
      <formula>" "</formula>
    </cfRule>
    <cfRule type="notContainsText" dxfId="4" priority="7" operator="notContains" text="llenar">
      <formula>ISERROR(SEARCH("llenar",BC14))</formula>
    </cfRule>
  </conditionalFormatting>
  <conditionalFormatting sqref="AC14:AC4012">
    <cfRule type="expression" dxfId="3" priority="4">
      <formula>$A14&lt;&gt;""</formula>
    </cfRule>
  </conditionalFormatting>
  <conditionalFormatting sqref="N13:W14">
    <cfRule type="expression" dxfId="2" priority="3">
      <formula>$A13&lt;&gt;""</formula>
    </cfRule>
  </conditionalFormatting>
  <conditionalFormatting sqref="M14">
    <cfRule type="expression" dxfId="1" priority="2">
      <formula>$A14&lt;&gt;""</formula>
    </cfRule>
  </conditionalFormatting>
  <conditionalFormatting sqref="AO14:AY14">
    <cfRule type="expression" dxfId="0" priority="1">
      <formula>$A14&lt;&gt;""</formula>
    </cfRule>
  </conditionalFormatting>
  <dataValidations count="8">
    <dataValidation type="list" allowBlank="1" showInputMessage="1" showErrorMessage="1" sqref="A13:A4012">
      <formula1>NIVEL_0</formula1>
    </dataValidation>
    <dataValidation type="list" allowBlank="1" showInputMessage="1" showErrorMessage="1" sqref="B13:C4012 F13:F4012 AL13:AL4012">
      <formula1>INDIRECT(A13)</formula1>
    </dataValidation>
    <dataValidation type="list" allowBlank="1" showInputMessage="1" showErrorMessage="1" sqref="D13:D4012">
      <formula1>PROYECTOS</formula1>
    </dataValidation>
    <dataValidation type="list" allowBlank="1" showInputMessage="1" showErrorMessage="1" sqref="H13:H4012">
      <formula1>N1·OBJETIVO_ESTRATÉGICO_INSTITUCIONAL</formula1>
    </dataValidation>
    <dataValidation type="list" allowBlank="1" showInputMessage="1" showErrorMessage="1" sqref="AH13:AH4012">
      <formula1>INDIRECT(RIGHT(AF13,27))</formula1>
    </dataValidation>
    <dataValidation type="list" allowBlank="1" showInputMessage="1" showErrorMessage="1" sqref="AI13:AI4012">
      <formula1>COD·POLITICA</formula1>
    </dataValidation>
    <dataValidation type="list" allowBlank="1" showInputMessage="1" showErrorMessage="1" sqref="AK13:AK4012">
      <formula1>GRUPO·GASTO</formula1>
    </dataValidation>
    <dataValidation type="list" allowBlank="1" showInputMessage="1" showErrorMessage="1" sqref="Z13:Z4012">
      <formula1>CODIGO_FUENTE</formula1>
    </dataValidation>
  </dataValidations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63</vt:i4>
      </vt:variant>
    </vt:vector>
  </HeadingPairs>
  <TitlesOfParts>
    <vt:vector size="65" baseType="lpstr">
      <vt:lpstr>LISTAS·PAPP</vt:lpstr>
      <vt:lpstr>Matriz</vt:lpstr>
      <vt:lpstr>_71_GASTOS_EN_PERSONAL_INVERSION</vt:lpstr>
      <vt:lpstr>_73_BIENES_Y_SERVICIOS_PARA_INVERSION</vt:lpstr>
      <vt:lpstr>_75_OBRAS_PÚBLICAS</vt:lpstr>
      <vt:lpstr>_77_OTROS_GASTOS_DE_INVERSION</vt:lpstr>
      <vt:lpstr>_78_TRANSFERENCIAS_Y_DONACIONES_PARA_INVERSION</vt:lpstr>
      <vt:lpstr>_84_BIENES_DE_LARGA_DURACIÓN</vt:lpstr>
      <vt:lpstr>_99_OTROS_PASIVOS</vt:lpstr>
      <vt:lpstr>_LA_MISIÓN_MIS_MEJORES_AÑOS</vt:lpstr>
      <vt:lpstr>_Y_EXIGIBILIDAD_DE_DERECHOS</vt:lpstr>
      <vt:lpstr>A_PERSONAS_CON_DISCAPACIDAD</vt:lpstr>
      <vt:lpstr>AZUAY</vt:lpstr>
      <vt:lpstr>BOLÍVAR</vt:lpstr>
      <vt:lpstr>CAÑAR</vt:lpstr>
      <vt:lpstr>CARCHI</vt:lpstr>
      <vt:lpstr>CHIMBORAZO</vt:lpstr>
      <vt:lpstr>CIOS_DE_DESARROLLO_INFANTIL</vt:lpstr>
      <vt:lpstr>COD·POLITICA</vt:lpstr>
      <vt:lpstr>CODIGO_FUENTE</vt:lpstr>
      <vt:lpstr>COORDINACIÓN_ZONAL_1</vt:lpstr>
      <vt:lpstr>COORDINACIÓN_ZONAL_2</vt:lpstr>
      <vt:lpstr>COORDINACIÓN_ZONAL_3</vt:lpstr>
      <vt:lpstr>COORDINACIÓN_ZONAL_4</vt:lpstr>
      <vt:lpstr>COORDINACIÓN_ZONAL_5</vt:lpstr>
      <vt:lpstr>COORDINACIÓN_ZONAL_6</vt:lpstr>
      <vt:lpstr>COORDINACIÓN_ZONAL_7</vt:lpstr>
      <vt:lpstr>COORDINACIÓN_ZONAL_8</vt:lpstr>
      <vt:lpstr>COORDINACIÓN_ZONAL_9</vt:lpstr>
      <vt:lpstr>Coordinaciones_Zonales</vt:lpstr>
      <vt:lpstr>COTOPAXI</vt:lpstr>
      <vt:lpstr>DESPACHO_MINISTERIAL</vt:lpstr>
      <vt:lpstr>EL_ORO</vt:lpstr>
      <vt:lpstr>ESMERALDAS</vt:lpstr>
      <vt:lpstr>GALÁPAGOS</vt:lpstr>
      <vt:lpstr>GIA_NACIONAL_MISIÓN_TERNURA</vt:lpstr>
      <vt:lpstr>GRUPO·GASTO</vt:lpstr>
      <vt:lpstr>GUAYAS</vt:lpstr>
      <vt:lpstr>IMBABURA</vt:lpstr>
      <vt:lpstr>IONAL_DE_LA_GESTIÓN_PÚBLICA</vt:lpstr>
      <vt:lpstr>IZACION_DEL_REGISTRO_SOCIAL</vt:lpstr>
      <vt:lpstr>LO_DE_VIDA_A_NIVEL_NACIONAL</vt:lpstr>
      <vt:lpstr>LOJA</vt:lpstr>
      <vt:lpstr>LOS_RÍOS</vt:lpstr>
      <vt:lpstr>MANABÍ</vt:lpstr>
      <vt:lpstr>MORONA_SANTIAGO</vt:lpstr>
      <vt:lpstr>N1·OBJETIVO_ESTRATÉGICO_INSTITUCIONAL</vt:lpstr>
      <vt:lpstr>NAPO</vt:lpstr>
      <vt:lpstr>NAS_CON_DISCAPACIDAD_SEVERA</vt:lpstr>
      <vt:lpstr>NIVEL_0</vt:lpstr>
      <vt:lpstr>ORELLANA</vt:lpstr>
      <vt:lpstr>PASTAZA</vt:lpstr>
      <vt:lpstr>PICHINCHA</vt:lpstr>
      <vt:lpstr>Planta_Central</vt:lpstr>
      <vt:lpstr>PROYECTOS</vt:lpstr>
      <vt:lpstr>RIGIDOS_A_USUARIOS_DEL_MIES</vt:lpstr>
      <vt:lpstr>S_EN_24_PROVINCIAS_DEL_PAIS</vt:lpstr>
      <vt:lpstr>S_INFANTILES_DEL_BUEN_VIVIR</vt:lpstr>
      <vt:lpstr>SANTA_ELENA</vt:lpstr>
      <vt:lpstr>SANTO_DOMINGO_DE_LOS_TSÁCHILAS</vt:lpstr>
      <vt:lpstr>SUCUMBIOS</vt:lpstr>
      <vt:lpstr>TUNGURAHUA</vt:lpstr>
      <vt:lpstr>VICEMINISTERIO_DE_INCLUSIÓN_ECONÓMICA</vt:lpstr>
      <vt:lpstr>VICEMINISTERIO_DE_INCLUSIÓN_SOCIAL</vt:lpstr>
      <vt:lpstr>ZAMORA_CHINCHIPE</vt:lpstr>
    </vt:vector>
  </TitlesOfParts>
  <Manager>Dr. Edison Chato Morocho</Manager>
  <Company>MIES-DPI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 Inversión</dc:title>
  <dc:creator>Dr. Edison Chato Morocho</dc:creator>
  <cp:lastModifiedBy>Narcisa Esther Vera Loor</cp:lastModifiedBy>
  <dcterms:created xsi:type="dcterms:W3CDTF">2019-05-15T19:42:59Z</dcterms:created>
  <dcterms:modified xsi:type="dcterms:W3CDTF">2019-12-11T21:43:13Z</dcterms:modified>
</cp:coreProperties>
</file>